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2.xml" ContentType="application/vnd.openxmlformats-officedocument.drawing+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5.xml" ContentType="application/vnd.openxmlformats-officedocument.spreadsheetml.table+xml"/>
  <Override PartName="/xl/tables/table6.xml" ContentType="application/vnd.openxmlformats-officedocument.spreadsheetml.table+xml"/>
  <Override PartName="/xl/drawings/drawing3.xml" ContentType="application/vnd.openxmlformats-officedocument.drawing+xml"/>
  <Override PartName="/xl/tables/table7.xml" ContentType="application/vnd.openxmlformats-officedocument.spreadsheetml.table+xml"/>
  <Override PartName="/xl/slicers/slicer1.xml" ContentType="application/vnd.ms-excel.slicer+xml"/>
  <Override PartName="/xl/pivotTables/pivotTable2.xml" ContentType="application/vnd.openxmlformats-officedocument.spreadsheetml.pivotTable+xml"/>
  <Override PartName="/xl/tables/table8.xml" ContentType="application/vnd.openxmlformats-officedocument.spreadsheetml.table+xml"/>
  <Override PartName="/xl/pivotTables/pivotTable3.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tables/table9.xml" ContentType="application/vnd.openxmlformats-officedocument.spreadsheetml.table+xml"/>
  <Override PartName="/xl/slicers/slicer2.xml" ContentType="application/vnd.ms-excel.slicer+xml"/>
  <Override PartName="/xl/pivotTables/pivotTable4.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0.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DieseArbeitsmappe" hidePivotFieldList="1" defaultThemeVersion="124226"/>
  <mc:AlternateContent xmlns:mc="http://schemas.openxmlformats.org/markup-compatibility/2006">
    <mc:Choice Requires="x15">
      <x15ac:absPath xmlns:x15ac="http://schemas.microsoft.com/office/spreadsheetml/2010/11/ac" url="https://eygermany-my.sharepoint.com/personal/frederick_otto_de_ey_com/Documents/Desktop/Merlin-app1-main/tenders/"/>
    </mc:Choice>
  </mc:AlternateContent>
  <xr:revisionPtr revIDLastSave="86" documentId="8_{45C03413-6074-49CE-B738-33AD2275AE82}" xr6:coauthVersionLast="47" xr6:coauthVersionMax="47" xr10:uidLastSave="{FF617071-4BA1-4E68-BF6F-35ACB24BB21C}"/>
  <bookViews>
    <workbookView xWindow="-110" yWindow="-110" windowWidth="19420" windowHeight="11500" activeTab="7" xr2:uid="{00000000-000D-0000-FFFF-FFFF00000000}"/>
  </bookViews>
  <sheets>
    <sheet name="Links" sheetId="20" r:id="rId1"/>
    <sheet name="Checkliste  Qualität" sheetId="21" state="hidden" r:id="rId2"/>
    <sheet name="Vertriebsliste" sheetId="15" r:id="rId3"/>
    <sheet name="Zertifikate" sheetId="27" state="hidden" r:id="rId4"/>
    <sheet name="Dashboard" sheetId="34" state="hidden" r:id="rId5"/>
    <sheet name="Tabelle1" sheetId="32" state="hidden" r:id="rId6"/>
    <sheet name="Tabelle2" sheetId="33" state="hidden" r:id="rId7"/>
    <sheet name="BRETs_BRIDGEs" sheetId="17" r:id="rId8"/>
    <sheet name="Auswertung" sheetId="18" state="hidden" r:id="rId9"/>
    <sheet name="PrimeSubMemo" sheetId="11" state="hidden" r:id="rId10"/>
    <sheet name="Kalkulation" sheetId="3" state="hidden" r:id="rId11"/>
    <sheet name="CyberRates" sheetId="10" state="hidden" r:id="rId12"/>
    <sheet name="Metadaten" sheetId="16" r:id="rId13"/>
    <sheet name="Tabelle4" sheetId="31" state="hidden" r:id="rId14"/>
    <sheet name="Tabelle3" sheetId="35" state="hidden" r:id="rId15"/>
    <sheet name="Marktanalyse" sheetId="22" state="hidden" r:id="rId16"/>
    <sheet name="Pivot" sheetId="25" state="hidden" r:id="rId17"/>
    <sheet name="Ansprechpartner" sheetId="36" r:id="rId18"/>
    <sheet name="SORT" sheetId="37" r:id="rId19"/>
    <sheet name="Bieterfragen - GCO April 25" sheetId="38" r:id="rId20"/>
  </sheets>
  <definedNames>
    <definedName name="___thinkcellVCEQAAAAAAAABTYAAAAGEMEU4ML2W2KIQ7RKTRY4TER4C" localSheetId="2" hidden="1">Vertriebsliste!$F$511</definedName>
    <definedName name="Slicer_Ablage_genehmigte_BRI_im_Mandantenordner?">#N/A</definedName>
    <definedName name="Slicer_Ende">#N/A</definedName>
    <definedName name="Slicer_IS_Pentest">#N/A</definedName>
    <definedName name="Slicer_IS_Revision__Beratung">#N/A</definedName>
    <definedName name="Slicer_Kunde">#N/A</definedName>
    <definedName name="Slicer_Projekt">#N/A</definedName>
    <definedName name="Slicer_Status1">#N/A</definedName>
    <definedName name="Slicer_Sub_Partner">#N/A</definedName>
    <definedName name="Slicer_Volumen_pro_Jahr">#N/A</definedName>
  </definedNames>
  <calcPr calcId="191028"/>
  <customWorkbookViews>
    <customWorkbookView name="Frank Lewandowski - Persönliche Ansicht" guid="{2732A105-331D-4193-AF75-591298281886}" mergeInterval="0" personalView="1" maximized="1" xWindow="-8" yWindow="-8" windowWidth="1936" windowHeight="1176" activeSheetId="2"/>
    <customWorkbookView name="Marian Utech - Persönliche Ansicht" guid="{204DF4F8-C7BD-4036-B59C-DF98FCAB1777}" mergeInterval="0" personalView="1" maximized="1" xWindow="-9" yWindow="-9" windowWidth="1698" windowHeight="1020" tabRatio="602" activeSheetId="2"/>
  </customWorkbookViews>
  <pivotCaches>
    <pivotCache cacheId="0" r:id="rId21"/>
    <pivotCache cacheId="1" r:id="rId22"/>
    <pivotCache cacheId="2" r:id="rId23"/>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15" l="1"/>
  <c r="L6" i="15"/>
  <c r="L7" i="15"/>
  <c r="L4" i="15"/>
  <c r="L8" i="15"/>
  <c r="L9" i="15"/>
  <c r="A4" i="17"/>
  <c r="L343" i="15"/>
  <c r="L11" i="15"/>
  <c r="L10" i="15"/>
  <c r="L12" i="15"/>
  <c r="L323" i="15"/>
  <c r="L250" i="15" l="1"/>
  <c r="L13" i="15" l="1"/>
  <c r="L202" i="15"/>
  <c r="A5" i="17"/>
  <c r="A3" i="17"/>
  <c r="A6" i="17"/>
  <c r="A7" i="17" l="1"/>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86" i="17"/>
  <c r="A87" i="17"/>
  <c r="A88" i="17"/>
  <c r="A89" i="17"/>
  <c r="A90" i="17"/>
  <c r="A91" i="17"/>
  <c r="A92" i="17"/>
  <c r="A93" i="17"/>
  <c r="A94" i="17"/>
  <c r="A95" i="17"/>
  <c r="A96" i="17"/>
  <c r="A97" i="17"/>
  <c r="A98" i="17"/>
  <c r="A99" i="17"/>
  <c r="A100" i="17"/>
  <c r="A101" i="17"/>
  <c r="A102" i="17"/>
  <c r="A103" i="17"/>
  <c r="A104" i="17"/>
  <c r="A105" i="17"/>
  <c r="A106" i="17"/>
  <c r="A107" i="17"/>
  <c r="A108" i="17"/>
  <c r="A109" i="17"/>
  <c r="A110" i="17"/>
  <c r="A111" i="17"/>
  <c r="A112" i="17"/>
  <c r="A113" i="17"/>
  <c r="A114" i="17"/>
  <c r="A115" i="17"/>
  <c r="A116" i="17"/>
  <c r="A117" i="17"/>
  <c r="A118" i="17"/>
  <c r="A119" i="17"/>
  <c r="A120" i="17"/>
  <c r="A121" i="17"/>
  <c r="A122" i="17"/>
  <c r="A123" i="17"/>
  <c r="A124" i="17"/>
  <c r="A125" i="17"/>
  <c r="A126" i="17"/>
  <c r="A127" i="17"/>
  <c r="A128" i="17"/>
  <c r="A129" i="17"/>
  <c r="A130" i="17"/>
  <c r="A131" i="17"/>
  <c r="A132" i="17"/>
  <c r="A133" i="17"/>
  <c r="A134" i="17"/>
  <c r="A135" i="17"/>
  <c r="A136" i="17"/>
  <c r="A137" i="17"/>
  <c r="A138" i="17"/>
  <c r="A139" i="17"/>
  <c r="A140" i="17"/>
  <c r="A141" i="17"/>
  <c r="A142" i="17"/>
  <c r="A143" i="17"/>
  <c r="A144" i="17"/>
  <c r="A145" i="17"/>
  <c r="A146" i="17"/>
  <c r="A147" i="17"/>
  <c r="A148" i="17"/>
  <c r="A149" i="17"/>
  <c r="A150" i="17"/>
  <c r="A151" i="17"/>
  <c r="A152" i="17"/>
  <c r="A153" i="17"/>
  <c r="A154" i="17"/>
  <c r="A155" i="17"/>
  <c r="A156" i="17"/>
  <c r="A157" i="17"/>
  <c r="A158" i="17"/>
  <c r="A159" i="17"/>
  <c r="A160" i="17"/>
  <c r="A161" i="17"/>
  <c r="A162" i="17"/>
  <c r="A163" i="17"/>
  <c r="A164" i="17"/>
  <c r="A165" i="17"/>
  <c r="A166" i="17"/>
  <c r="A167" i="17"/>
  <c r="A168" i="17"/>
  <c r="A169" i="17"/>
  <c r="A170" i="17"/>
  <c r="A171" i="17"/>
  <c r="A172" i="17"/>
  <c r="A173" i="17"/>
  <c r="A174" i="17"/>
  <c r="A175" i="17"/>
  <c r="A176" i="17"/>
  <c r="A177" i="17"/>
  <c r="A178" i="17"/>
  <c r="A179" i="17"/>
  <c r="A180" i="17"/>
  <c r="A181" i="17"/>
  <c r="A182" i="17"/>
  <c r="A183" i="17"/>
  <c r="A184" i="17"/>
  <c r="A185" i="17"/>
  <c r="A186" i="17"/>
  <c r="A187" i="17"/>
  <c r="A188" i="17"/>
  <c r="A189" i="17"/>
  <c r="A190" i="17"/>
  <c r="A191" i="17"/>
  <c r="A192" i="17"/>
  <c r="A193" i="17"/>
  <c r="A194" i="17"/>
  <c r="A195" i="17"/>
  <c r="A196" i="17"/>
  <c r="A197" i="17"/>
  <c r="A198" i="17"/>
  <c r="A199" i="17"/>
  <c r="A200" i="17"/>
  <c r="A201" i="17"/>
  <c r="A202" i="17"/>
  <c r="A203" i="17"/>
  <c r="A204" i="17"/>
  <c r="A205" i="17"/>
  <c r="A206" i="17"/>
  <c r="A207" i="17"/>
  <c r="A208" i="17"/>
  <c r="A209" i="17"/>
  <c r="A210" i="17"/>
  <c r="A211" i="17"/>
  <c r="A212" i="17"/>
  <c r="A213" i="17"/>
  <c r="A214" i="17"/>
  <c r="A215" i="17"/>
  <c r="A216" i="17"/>
  <c r="A217" i="17"/>
  <c r="A218" i="17"/>
  <c r="A219" i="17"/>
  <c r="A220" i="17"/>
  <c r="A221" i="17"/>
  <c r="A222" i="17"/>
  <c r="A223" i="17"/>
  <c r="A224" i="17"/>
  <c r="A225" i="17"/>
  <c r="A226" i="17"/>
  <c r="A227" i="17"/>
  <c r="A228" i="17"/>
  <c r="A229" i="17"/>
  <c r="A230" i="17"/>
  <c r="A231" i="17"/>
  <c r="A232" i="17"/>
  <c r="A233" i="17"/>
  <c r="A234" i="17"/>
  <c r="A235" i="17"/>
  <c r="A236" i="17"/>
  <c r="A237" i="17"/>
  <c r="A238" i="17"/>
  <c r="A239" i="17"/>
  <c r="A240" i="17"/>
  <c r="A241" i="17"/>
  <c r="A242" i="17"/>
  <c r="A243" i="17"/>
  <c r="A244" i="17"/>
  <c r="A245" i="17"/>
  <c r="A246" i="17"/>
  <c r="A247" i="17"/>
  <c r="A248" i="17"/>
  <c r="A249" i="17"/>
  <c r="A250" i="17"/>
  <c r="A251" i="17"/>
  <c r="A252" i="17"/>
  <c r="A253" i="17"/>
  <c r="A254" i="17"/>
  <c r="A255" i="17"/>
  <c r="A256" i="17"/>
  <c r="A257" i="17"/>
  <c r="A258" i="17"/>
  <c r="A259" i="17"/>
  <c r="A260" i="17"/>
  <c r="A261" i="17"/>
  <c r="A262" i="17"/>
  <c r="A263" i="17"/>
  <c r="A264" i="17"/>
  <c r="A265" i="17"/>
  <c r="A266" i="17"/>
  <c r="A267" i="17"/>
  <c r="A268" i="17"/>
  <c r="A269" i="17"/>
  <c r="A270" i="17"/>
  <c r="A271" i="17"/>
  <c r="A272" i="17"/>
  <c r="A273" i="17"/>
  <c r="A274" i="17"/>
  <c r="A275" i="17"/>
  <c r="A276" i="17"/>
  <c r="A277" i="17"/>
  <c r="A278" i="17"/>
  <c r="A279" i="17"/>
  <c r="A280" i="17"/>
  <c r="A281" i="17"/>
  <c r="A282" i="17"/>
  <c r="A283" i="17"/>
  <c r="A284" i="17"/>
  <c r="A285" i="17"/>
  <c r="A286" i="17"/>
  <c r="A287" i="17"/>
  <c r="A288" i="17"/>
  <c r="A289" i="17"/>
  <c r="A290" i="17"/>
  <c r="A291" i="17"/>
  <c r="A292" i="17"/>
  <c r="A293" i="17"/>
  <c r="A294" i="17"/>
  <c r="A295" i="17"/>
  <c r="A296" i="17"/>
  <c r="A297" i="17"/>
  <c r="A298" i="17"/>
  <c r="A299" i="17"/>
  <c r="A300" i="17"/>
  <c r="A301" i="17"/>
  <c r="A302" i="17"/>
  <c r="A303" i="17"/>
  <c r="A304" i="17"/>
  <c r="A305" i="17"/>
  <c r="A306" i="17"/>
  <c r="A307" i="17"/>
  <c r="A308" i="17"/>
  <c r="A309" i="17"/>
  <c r="A310" i="17"/>
  <c r="A311" i="17"/>
  <c r="A312" i="17"/>
  <c r="A313" i="17"/>
  <c r="A314" i="17"/>
  <c r="A315" i="17"/>
  <c r="A316" i="17"/>
  <c r="A317" i="17"/>
  <c r="A318" i="17"/>
  <c r="A319" i="17"/>
  <c r="A320" i="17"/>
  <c r="A321" i="17"/>
  <c r="A322" i="17"/>
  <c r="A323" i="17"/>
  <c r="A324" i="17"/>
  <c r="A325" i="17"/>
  <c r="A326" i="17"/>
  <c r="A327" i="17"/>
  <c r="A328" i="17"/>
  <c r="A329" i="17"/>
  <c r="A330" i="17"/>
  <c r="A331" i="17"/>
  <c r="A332" i="17"/>
  <c r="A333" i="17"/>
  <c r="A334" i="17"/>
  <c r="A335" i="17"/>
  <c r="A336" i="17"/>
  <c r="A337" i="17"/>
  <c r="A338" i="17"/>
  <c r="A339" i="17"/>
  <c r="A340" i="17"/>
  <c r="A341" i="17"/>
  <c r="A342" i="17"/>
  <c r="A343" i="17"/>
  <c r="A344" i="17"/>
  <c r="A345" i="17"/>
  <c r="A346" i="17"/>
  <c r="A347" i="17"/>
  <c r="A348" i="17"/>
  <c r="A349" i="17"/>
  <c r="A350" i="17"/>
  <c r="A351" i="17"/>
  <c r="A352" i="17"/>
  <c r="A353" i="17"/>
  <c r="A354" i="17"/>
  <c r="A355" i="17"/>
  <c r="A356" i="17"/>
  <c r="A357" i="17"/>
  <c r="A358" i="17"/>
  <c r="A359" i="17"/>
  <c r="A360" i="17"/>
  <c r="A361" i="17"/>
  <c r="A362" i="17"/>
  <c r="A363" i="17"/>
  <c r="A364" i="17"/>
  <c r="A365" i="17"/>
  <c r="A366" i="17"/>
  <c r="A367" i="17"/>
  <c r="A368" i="17"/>
  <c r="A369" i="17"/>
  <c r="A370" i="17"/>
  <c r="A371" i="17"/>
  <c r="A372" i="17"/>
  <c r="A373" i="17"/>
  <c r="A374" i="17"/>
  <c r="A375" i="17"/>
  <c r="A376" i="17"/>
  <c r="A377" i="17"/>
  <c r="A378" i="17"/>
  <c r="A379" i="17"/>
  <c r="A380" i="17"/>
  <c r="A381" i="17"/>
  <c r="A382" i="17"/>
  <c r="A383" i="17"/>
  <c r="A384" i="17"/>
  <c r="A385" i="17"/>
  <c r="A386" i="17"/>
  <c r="A387" i="17"/>
  <c r="A388" i="17"/>
  <c r="A389" i="17"/>
  <c r="L17" i="15" l="1"/>
  <c r="L16" i="15"/>
  <c r="L15" i="15"/>
  <c r="L14" i="15"/>
  <c r="L18" i="15" l="1"/>
  <c r="L19" i="15" l="1"/>
  <c r="L20" i="15" l="1"/>
  <c r="L21" i="15"/>
  <c r="L22" i="15"/>
  <c r="L23" i="15"/>
  <c r="L24" i="15"/>
  <c r="L784" i="15"/>
  <c r="L198" i="15" l="1"/>
  <c r="L25" i="15"/>
  <c r="L26" i="15" l="1"/>
  <c r="L251" i="15"/>
  <c r="L27" i="15"/>
  <c r="L28" i="15" l="1"/>
  <c r="L29" i="15"/>
  <c r="L186" i="15" l="1"/>
  <c r="L30" i="15" l="1"/>
  <c r="L31" i="15"/>
  <c r="L787" i="15"/>
  <c r="L32" i="15"/>
  <c r="L783" i="15"/>
  <c r="L334" i="15"/>
  <c r="L203" i="15"/>
  <c r="L169" i="15"/>
  <c r="L33" i="15"/>
  <c r="L803" i="15" l="1"/>
  <c r="L286" i="15"/>
  <c r="L34" i="15"/>
  <c r="L159" i="15"/>
  <c r="L46" i="15"/>
  <c r="L36" i="15"/>
  <c r="L800" i="15"/>
  <c r="L788" i="15"/>
  <c r="L48" i="15"/>
  <c r="L37" i="15"/>
  <c r="L41" i="15"/>
  <c r="L51" i="15"/>
  <c r="L52" i="15"/>
  <c r="L53" i="15"/>
  <c r="L43" i="15"/>
  <c r="L44" i="15"/>
  <c r="L47" i="15" l="1"/>
  <c r="L50" i="15"/>
  <c r="L54" i="15"/>
  <c r="L55" i="15" l="1"/>
  <c r="L56" i="15" l="1"/>
  <c r="L57" i="15" l="1"/>
  <c r="L58" i="15"/>
  <c r="L59" i="15" l="1"/>
  <c r="L789" i="15"/>
  <c r="L63" i="15"/>
  <c r="L60" i="15"/>
  <c r="L62" i="15"/>
  <c r="L61" i="15"/>
  <c r="L127" i="15"/>
  <c r="L145" i="15"/>
  <c r="L802" i="15"/>
  <c r="L95" i="15"/>
  <c r="L144" i="15" l="1"/>
  <c r="L65" i="15"/>
  <c r="L66" i="15"/>
  <c r="L137" i="15"/>
  <c r="L67" i="15" l="1"/>
  <c r="L71" i="15" l="1"/>
  <c r="L230" i="15"/>
  <c r="L72" i="15" l="1"/>
  <c r="L74" i="15"/>
  <c r="L129" i="15"/>
  <c r="L80" i="15"/>
  <c r="L75" i="15" l="1"/>
  <c r="L77" i="15"/>
  <c r="L78" i="15"/>
  <c r="L81" i="15"/>
  <c r="L82" i="15" l="1"/>
  <c r="L83" i="15"/>
  <c r="L84" i="15"/>
  <c r="L85" i="15" l="1"/>
  <c r="L86" i="15"/>
  <c r="L139" i="15"/>
  <c r="L132" i="15"/>
  <c r="L87" i="15"/>
  <c r="L781" i="15"/>
  <c r="L804" i="15"/>
  <c r="L338" i="15"/>
  <c r="L88" i="15"/>
  <c r="L90" i="15"/>
  <c r="L91" i="15"/>
  <c r="L94" i="15"/>
  <c r="L96" i="15"/>
  <c r="L97" i="15"/>
  <c r="L98" i="15"/>
  <c r="L99" i="15"/>
  <c r="L100" i="15"/>
  <c r="L101" i="15"/>
  <c r="L102" i="15"/>
  <c r="L103" i="15"/>
  <c r="L107" i="15" l="1"/>
  <c r="L211" i="15"/>
  <c r="L104" i="15"/>
  <c r="L105" i="15" l="1"/>
  <c r="L89" i="15"/>
  <c r="L106" i="15"/>
  <c r="L805" i="15" l="1"/>
  <c r="L806" i="15"/>
  <c r="L111" i="15"/>
  <c r="L108" i="15"/>
  <c r="L109" i="15"/>
  <c r="L113" i="15"/>
  <c r="L114" i="15"/>
  <c r="L126" i="15"/>
  <c r="L119" i="15"/>
  <c r="L112" i="15"/>
  <c r="L115" i="15"/>
  <c r="L116" i="15"/>
  <c r="L117" i="15"/>
  <c r="L120" i="15"/>
  <c r="L121" i="15"/>
  <c r="L122" i="15" l="1"/>
  <c r="L92" i="15"/>
  <c r="L93" i="15"/>
  <c r="L123" i="15"/>
  <c r="L148" i="15"/>
  <c r="L124" i="15"/>
  <c r="L125" i="15"/>
  <c r="L130" i="15" l="1"/>
  <c r="L131" i="15"/>
  <c r="L133" i="15"/>
  <c r="L134" i="15"/>
  <c r="L69" i="15"/>
  <c r="L135" i="15"/>
  <c r="L118" i="15"/>
  <c r="L128" i="15"/>
  <c r="L136" i="15"/>
  <c r="L138" i="15"/>
  <c r="L140" i="15"/>
  <c r="L70" i="15"/>
  <c r="L79" i="15"/>
  <c r="L141" i="15"/>
  <c r="L142" i="15"/>
  <c r="L64" i="15"/>
  <c r="L143" i="15"/>
  <c r="L146" i="15"/>
  <c r="L68" i="15"/>
  <c r="L151" i="15"/>
  <c r="L152" i="15"/>
  <c r="L147" i="15"/>
  <c r="AN154" i="15"/>
  <c r="L149" i="15"/>
  <c r="L807" i="15"/>
  <c r="J150" i="15"/>
  <c r="L150" i="15" s="1"/>
  <c r="L153" i="15"/>
  <c r="L154" i="15"/>
  <c r="L162" i="15"/>
  <c r="L156" i="15"/>
  <c r="L155" i="15"/>
  <c r="L216" i="15"/>
  <c r="L158" i="15"/>
  <c r="L161" i="15"/>
  <c r="L160" i="15"/>
  <c r="L163" i="15"/>
  <c r="L166" i="15"/>
  <c r="L168" i="15"/>
  <c r="L790" i="15"/>
  <c r="L793" i="15"/>
  <c r="L791" i="15"/>
  <c r="L792" i="15"/>
  <c r="L42" i="15" l="1"/>
  <c r="L259" i="15"/>
  <c r="L39" i="15"/>
  <c r="L223" i="15"/>
  <c r="L785" i="15"/>
  <c r="L49" i="15"/>
  <c r="L183" i="15"/>
  <c r="L164" i="15"/>
  <c r="L165" i="15"/>
  <c r="L170" i="15"/>
  <c r="L171" i="15"/>
  <c r="L167" i="15"/>
  <c r="L172" i="15"/>
  <c r="L173" i="15"/>
  <c r="L175" i="15"/>
  <c r="L179" i="15"/>
  <c r="L176" i="15"/>
  <c r="L177" i="15"/>
  <c r="L178" i="15"/>
  <c r="L180" i="15"/>
  <c r="L181" i="15"/>
  <c r="L182" i="15"/>
  <c r="L184" i="15"/>
  <c r="L185" i="15"/>
  <c r="L187" i="15" l="1"/>
  <c r="L188" i="15"/>
  <c r="L189" i="15"/>
  <c r="L190" i="15"/>
  <c r="L191" i="15"/>
  <c r="L192" i="15"/>
  <c r="L193" i="15" l="1"/>
  <c r="L194" i="15"/>
  <c r="L195" i="15"/>
  <c r="L45" i="15"/>
  <c r="L196" i="15"/>
  <c r="L197" i="15"/>
  <c r="L199" i="15"/>
  <c r="L110" i="15"/>
  <c r="L200" i="15"/>
  <c r="L201" i="15"/>
  <c r="L204" i="15"/>
  <c r="L205" i="15"/>
  <c r="L206" i="15"/>
  <c r="L265" i="15"/>
  <c r="L246" i="15"/>
  <c r="L218" i="15"/>
  <c r="L207" i="15"/>
  <c r="L208" i="15"/>
  <c r="L157" i="15"/>
  <c r="L212" i="15"/>
  <c r="L213" i="15"/>
  <c r="L215" i="15"/>
  <c r="L214" i="15"/>
  <c r="L209" i="15"/>
  <c r="L210" i="15"/>
  <c r="L221" i="15"/>
  <c r="L219" i="15"/>
  <c r="L220" i="15"/>
  <c r="L222" i="15"/>
  <c r="L224" i="15"/>
  <c r="L228" i="15"/>
  <c r="L229" i="15"/>
  <c r="L73" i="15"/>
  <c r="L226" i="15"/>
  <c r="L232" i="15"/>
  <c r="L227" i="15"/>
  <c r="L231" i="15"/>
  <c r="L233" i="15"/>
  <c r="L234" i="15"/>
  <c r="L235" i="15"/>
  <c r="L236" i="15"/>
  <c r="L237" i="15"/>
  <c r="L238" i="15" l="1"/>
  <c r="L241" i="15"/>
  <c r="L239" i="15"/>
  <c r="L240" i="15"/>
  <c r="L349" i="15" l="1"/>
  <c r="A3" i="20"/>
  <c r="A4" i="20"/>
  <c r="A5" i="20"/>
  <c r="A6" i="20"/>
  <c r="L247" i="15"/>
  <c r="L249" i="15"/>
  <c r="L248" i="15"/>
  <c r="L244" i="15"/>
  <c r="L245" i="15"/>
  <c r="L786" i="15"/>
  <c r="L242" i="15"/>
  <c r="L243" i="15"/>
  <c r="L252" i="15"/>
  <c r="L253" i="15"/>
  <c r="L254" i="15"/>
  <c r="L255" i="15"/>
  <c r="L256" i="15"/>
  <c r="L257" i="15"/>
  <c r="L258" i="15"/>
  <c r="L260" i="15"/>
  <c r="L261" i="15"/>
  <c r="L262" i="15"/>
  <c r="L263" i="15"/>
  <c r="L264" i="15"/>
  <c r="A5" i="36" l="1"/>
  <c r="A6" i="36" s="1"/>
  <c r="A7" i="36" s="1"/>
  <c r="A8" i="36" s="1"/>
  <c r="A9" i="36" s="1"/>
  <c r="A10" i="36" s="1"/>
  <c r="A11" i="36" s="1"/>
  <c r="A12" i="36" s="1"/>
  <c r="A13" i="36" s="1"/>
  <c r="A14" i="36" s="1"/>
  <c r="A15" i="36" s="1"/>
  <c r="A16" i="36" s="1"/>
  <c r="A17" i="36" s="1"/>
  <c r="A18" i="36" s="1"/>
  <c r="A19" i="36" s="1"/>
  <c r="A20" i="36" s="1"/>
  <c r="A21" i="36" s="1"/>
  <c r="A22" i="36" s="1"/>
  <c r="A23" i="36" s="1"/>
  <c r="L266" i="15"/>
  <c r="L267" i="15"/>
  <c r="L268" i="15"/>
  <c r="L269" i="15"/>
  <c r="L270" i="15"/>
  <c r="L273" i="15"/>
  <c r="L271" i="15"/>
  <c r="L272" i="15"/>
  <c r="L274" i="15"/>
  <c r="L275" i="15"/>
  <c r="L276" i="15"/>
  <c r="L277" i="15"/>
  <c r="L280" i="15"/>
  <c r="L278" i="15"/>
  <c r="J284" i="15"/>
  <c r="L284" i="15" s="1"/>
  <c r="L285" i="15"/>
  <c r="L38" i="15"/>
  <c r="L281" i="15"/>
  <c r="L282" i="15"/>
  <c r="L283" i="15"/>
  <c r="L287" i="15"/>
  <c r="L289" i="15"/>
  <c r="L288" i="15"/>
  <c r="L279" i="15"/>
  <c r="L292" i="15"/>
  <c r="L293" i="15"/>
  <c r="L290" i="15"/>
  <c r="L291" i="15"/>
  <c r="L296" i="15"/>
  <c r="L294" i="15" l="1"/>
  <c r="L297" i="15" l="1"/>
  <c r="L298" i="15"/>
  <c r="L299" i="15"/>
  <c r="L300" i="15"/>
  <c r="L301" i="15"/>
  <c r="L302" i="15"/>
  <c r="L303" i="15" l="1"/>
  <c r="L304" i="15" l="1"/>
  <c r="L305" i="15"/>
  <c r="L306" i="15"/>
  <c r="L307" i="15"/>
  <c r="L308" i="15"/>
  <c r="L309" i="15"/>
  <c r="L310" i="15"/>
  <c r="L311" i="15"/>
  <c r="L312" i="15"/>
  <c r="L313" i="15"/>
  <c r="L316" i="15" l="1"/>
  <c r="L318" i="15" l="1"/>
  <c r="L317" i="15"/>
  <c r="L319" i="15"/>
  <c r="L320" i="15"/>
  <c r="L321" i="15"/>
  <c r="L322" i="15"/>
  <c r="L636" i="15"/>
  <c r="L801" i="15"/>
  <c r="L314" i="15"/>
  <c r="L347" i="15"/>
  <c r="L345" i="15"/>
  <c r="L344" i="15"/>
  <c r="L341" i="15"/>
  <c r="L340" i="15"/>
  <c r="L315" i="15"/>
  <c r="L326" i="15"/>
  <c r="L324" i="15"/>
  <c r="L325" i="15"/>
  <c r="L327" i="15"/>
  <c r="L328" i="15"/>
  <c r="L329" i="15"/>
  <c r="L330" i="15"/>
  <c r="L76" i="15"/>
  <c r="L335" i="15"/>
  <c r="L331" i="15"/>
  <c r="L332" i="15"/>
  <c r="L337" i="15"/>
  <c r="L333" i="15"/>
  <c r="L336" i="15"/>
  <c r="L339" i="15"/>
  <c r="L40" i="15"/>
  <c r="L346" i="15"/>
  <c r="L342" i="15"/>
  <c r="L348" i="15"/>
  <c r="L350" i="15"/>
  <c r="L351" i="15"/>
  <c r="L353" i="15"/>
  <c r="L352" i="15"/>
  <c r="L354" i="15"/>
  <c r="L355" i="15"/>
  <c r="L356" i="15"/>
  <c r="L357" i="15"/>
  <c r="L358" i="15"/>
  <c r="L359" i="15"/>
  <c r="L360" i="15"/>
  <c r="L362" i="15"/>
  <c r="L361" i="15"/>
  <c r="L363" i="15"/>
  <c r="L364" i="15"/>
  <c r="L365" i="15"/>
  <c r="L368" i="15"/>
  <c r="L369" i="15"/>
  <c r="L370" i="15"/>
  <c r="L371" i="15"/>
  <c r="L372" i="15"/>
  <c r="L373" i="15"/>
  <c r="L375" i="15"/>
  <c r="L374" i="15"/>
  <c r="L377" i="15"/>
  <c r="L376" i="15"/>
  <c r="L379" i="15"/>
  <c r="L380" i="15"/>
  <c r="L378" i="15"/>
  <c r="L381" i="15"/>
  <c r="L382" i="15"/>
  <c r="L383" i="15"/>
  <c r="L385" i="15"/>
  <c r="L386" i="15"/>
  <c r="L388" i="15"/>
  <c r="L387" i="15"/>
  <c r="L389" i="15"/>
  <c r="L391" i="15"/>
  <c r="L392" i="15"/>
  <c r="L393" i="15"/>
  <c r="L394" i="15"/>
  <c r="L396" i="15"/>
  <c r="L390" i="15"/>
  <c r="L398" i="15"/>
  <c r="L395" i="15"/>
  <c r="L397" i="15"/>
  <c r="L399" i="15"/>
  <c r="L400" i="15"/>
  <c r="L401" i="15"/>
  <c r="L402" i="15"/>
  <c r="L403" i="15"/>
  <c r="L404" i="15"/>
  <c r="L406" i="15"/>
  <c r="L407" i="15"/>
  <c r="L405" i="15"/>
  <c r="L408" i="15"/>
  <c r="L409" i="15"/>
  <c r="L411" i="15"/>
  <c r="L412" i="15"/>
  <c r="L410" i="15"/>
  <c r="L414" i="15"/>
  <c r="L413" i="15"/>
  <c r="L415" i="15"/>
  <c r="L416" i="15"/>
  <c r="L418" i="15"/>
  <c r="L419" i="15"/>
  <c r="L420" i="15"/>
  <c r="L421" i="15"/>
  <c r="L417" i="15"/>
  <c r="L422" i="15"/>
  <c r="L423" i="15"/>
  <c r="L424" i="15"/>
  <c r="L426" i="15"/>
  <c r="L425" i="15"/>
  <c r="L427" i="15"/>
  <c r="L428" i="15"/>
  <c r="L429" i="15"/>
  <c r="L430" i="15"/>
  <c r="L431" i="15"/>
  <c r="L432" i="15"/>
  <c r="L433" i="15"/>
  <c r="L434" i="15"/>
  <c r="L435" i="15"/>
  <c r="L436" i="15"/>
  <c r="L437" i="15"/>
  <c r="L438" i="15"/>
  <c r="L439" i="15"/>
  <c r="L441" i="15"/>
  <c r="L440" i="15"/>
  <c r="L442" i="15"/>
  <c r="L443" i="15"/>
  <c r="L445" i="15"/>
  <c r="L444" i="15"/>
  <c r="L446" i="15"/>
  <c r="L447" i="15"/>
  <c r="L448" i="15"/>
  <c r="L449" i="15"/>
  <c r="L451" i="15"/>
  <c r="L452" i="15"/>
  <c r="L453" i="15"/>
  <c r="L450" i="15"/>
  <c r="L454" i="15"/>
  <c r="L455" i="15"/>
  <c r="L456" i="15"/>
  <c r="L457" i="15"/>
  <c r="L458" i="15"/>
  <c r="L459" i="15"/>
  <c r="L460" i="15"/>
  <c r="L461" i="15"/>
  <c r="L462" i="15"/>
  <c r="L463" i="15"/>
  <c r="L464" i="15"/>
  <c r="L465" i="15"/>
  <c r="L466" i="15"/>
  <c r="L467" i="15"/>
  <c r="L468" i="15"/>
  <c r="L469" i="15"/>
  <c r="L470" i="15"/>
  <c r="L471" i="15"/>
  <c r="L472" i="15"/>
  <c r="L473" i="15"/>
  <c r="L474" i="15"/>
  <c r="L475" i="15"/>
  <c r="L476" i="15"/>
  <c r="L477" i="15"/>
  <c r="L478" i="15"/>
  <c r="L480" i="15"/>
  <c r="L481" i="15"/>
  <c r="L482" i="15"/>
  <c r="L483" i="15"/>
  <c r="L484" i="15"/>
  <c r="L485" i="15"/>
  <c r="L486" i="15"/>
  <c r="L487" i="15"/>
  <c r="L488" i="15"/>
  <c r="L489" i="15"/>
  <c r="L490" i="15"/>
  <c r="L491" i="15"/>
  <c r="L492" i="15"/>
  <c r="L493" i="15"/>
  <c r="L494" i="15"/>
  <c r="L495" i="15"/>
  <c r="L496" i="15"/>
  <c r="L498" i="15"/>
  <c r="L499" i="15"/>
  <c r="L502" i="15"/>
  <c r="L501" i="15"/>
  <c r="L503" i="15"/>
  <c r="L504" i="15"/>
  <c r="L505" i="15"/>
  <c r="L506" i="15"/>
  <c r="L507" i="15"/>
  <c r="L508" i="15"/>
  <c r="L509" i="15"/>
  <c r="L511" i="15"/>
  <c r="L512" i="15"/>
  <c r="L513" i="15"/>
  <c r="L514" i="15"/>
  <c r="L515" i="15"/>
  <c r="L516" i="15"/>
  <c r="L517" i="15"/>
  <c r="L518" i="15"/>
  <c r="L519" i="15"/>
  <c r="L520" i="15"/>
  <c r="L521" i="15"/>
  <c r="L522" i="15"/>
  <c r="L523" i="15"/>
  <c r="L524" i="15"/>
  <c r="L525" i="15"/>
  <c r="L526" i="15"/>
  <c r="L527" i="15"/>
  <c r="L528" i="15"/>
  <c r="L529" i="15"/>
  <c r="L530" i="15"/>
  <c r="L531" i="15"/>
  <c r="L532" i="15"/>
  <c r="L533" i="15"/>
  <c r="L534" i="15"/>
  <c r="L535" i="15"/>
  <c r="L536" i="15"/>
  <c r="L537" i="15"/>
  <c r="L538" i="15"/>
  <c r="L539" i="15"/>
  <c r="L540" i="15"/>
  <c r="L541" i="15"/>
  <c r="L542" i="15"/>
  <c r="L543" i="15"/>
  <c r="L544" i="15"/>
  <c r="L545" i="15"/>
  <c r="L546" i="15"/>
  <c r="L547" i="15"/>
  <c r="L548" i="15"/>
  <c r="L549" i="15"/>
  <c r="L550" i="15"/>
  <c r="L551" i="15"/>
  <c r="L552" i="15"/>
  <c r="L553" i="15"/>
  <c r="L554" i="15"/>
  <c r="L556" i="15"/>
  <c r="L557" i="15"/>
  <c r="L558" i="15"/>
  <c r="L559" i="15"/>
  <c r="L560" i="15"/>
  <c r="L561" i="15"/>
  <c r="L562" i="15"/>
  <c r="L563" i="15"/>
  <c r="L564" i="15"/>
  <c r="L566" i="15"/>
  <c r="L568" i="15"/>
  <c r="L569" i="15"/>
  <c r="L570" i="15"/>
  <c r="L571" i="15"/>
  <c r="L567" i="15"/>
  <c r="L572" i="15"/>
  <c r="L575" i="15"/>
  <c r="L576" i="15"/>
  <c r="L577" i="15"/>
  <c r="L578" i="15"/>
  <c r="L579" i="15"/>
  <c r="L580" i="15"/>
  <c r="L581" i="15"/>
  <c r="L583" i="15"/>
  <c r="L584" i="15"/>
  <c r="L585" i="15"/>
  <c r="L586" i="15"/>
  <c r="L589" i="15"/>
  <c r="L590" i="15"/>
  <c r="L588" i="15"/>
  <c r="L591" i="15"/>
  <c r="L592" i="15"/>
  <c r="L594" i="15"/>
  <c r="L593" i="15"/>
  <c r="L595" i="15"/>
  <c r="L596" i="15"/>
  <c r="L597" i="15"/>
  <c r="L598" i="15"/>
  <c r="L599" i="15"/>
  <c r="L601" i="15"/>
  <c r="L602" i="15"/>
  <c r="L603" i="15"/>
  <c r="L600" i="15"/>
  <c r="L604" i="15"/>
  <c r="L605" i="15"/>
  <c r="L607" i="15"/>
  <c r="L608" i="15"/>
  <c r="L606" i="15"/>
  <c r="L609" i="15"/>
  <c r="L610" i="15"/>
  <c r="L611" i="15"/>
  <c r="L612" i="15"/>
  <c r="L613" i="15"/>
  <c r="L615" i="15"/>
  <c r="L614" i="15"/>
  <c r="L617" i="15"/>
  <c r="L616" i="15"/>
  <c r="L618" i="15"/>
  <c r="L620" i="15"/>
  <c r="L621" i="15"/>
  <c r="L619" i="15"/>
  <c r="L623" i="15"/>
  <c r="L622" i="15"/>
  <c r="L625" i="15"/>
  <c r="L624" i="15"/>
  <c r="L626" i="15"/>
  <c r="L628" i="15"/>
  <c r="L627" i="15"/>
  <c r="L630" i="15"/>
  <c r="L631" i="15"/>
  <c r="L629" i="15"/>
  <c r="L633" i="15"/>
  <c r="L632" i="15"/>
  <c r="L634" i="15"/>
  <c r="L637" i="15"/>
  <c r="L635" i="15"/>
  <c r="L638" i="15"/>
  <c r="L639" i="15"/>
  <c r="L640" i="15"/>
  <c r="L642" i="15"/>
  <c r="L643" i="15"/>
  <c r="L644" i="15"/>
  <c r="L645" i="15"/>
  <c r="L641" i="15"/>
  <c r="L646" i="15"/>
  <c r="L647" i="15"/>
  <c r="L648" i="15"/>
  <c r="L649" i="15"/>
  <c r="L651" i="15"/>
  <c r="L652" i="15"/>
  <c r="L650" i="15"/>
  <c r="L654" i="15"/>
  <c r="L653" i="15"/>
  <c r="L655" i="15"/>
  <c r="L656" i="15"/>
  <c r="L659" i="15"/>
  <c r="L660" i="15"/>
  <c r="L661" i="15"/>
  <c r="L662" i="15"/>
  <c r="L663" i="15"/>
  <c r="L667" i="15"/>
  <c r="L666" i="15"/>
  <c r="L669" i="15"/>
  <c r="L668" i="15"/>
  <c r="L670" i="15"/>
  <c r="L672" i="15"/>
  <c r="L673" i="15"/>
  <c r="L675" i="15"/>
  <c r="L676" i="15"/>
  <c r="L680" i="15"/>
  <c r="L679" i="15"/>
  <c r="L681" i="15"/>
  <c r="L683" i="15"/>
  <c r="L684" i="15"/>
  <c r="L682" i="15"/>
  <c r="L685" i="15"/>
  <c r="L686" i="15"/>
  <c r="L687" i="15"/>
  <c r="L688" i="15"/>
  <c r="L690" i="15"/>
  <c r="L691" i="15"/>
  <c r="L693" i="15"/>
  <c r="L694" i="15"/>
  <c r="L695" i="15"/>
  <c r="L698" i="15"/>
  <c r="L699" i="15"/>
  <c r="L700" i="15"/>
  <c r="L701" i="15"/>
  <c r="L702" i="15"/>
  <c r="L703" i="15"/>
  <c r="L705" i="15"/>
  <c r="L708" i="15"/>
  <c r="L709" i="15"/>
  <c r="L707" i="15"/>
  <c r="L710" i="15"/>
  <c r="L711" i="15"/>
  <c r="L714" i="15"/>
  <c r="L717" i="15"/>
  <c r="L716" i="15"/>
  <c r="L718" i="15"/>
  <c r="L720" i="15"/>
  <c r="L722" i="15"/>
  <c r="L725" i="15"/>
  <c r="L723" i="15"/>
  <c r="L726" i="15"/>
  <c r="L727" i="15"/>
  <c r="L729" i="15"/>
  <c r="L728" i="15"/>
  <c r="L732" i="15"/>
  <c r="L733" i="15"/>
  <c r="L731" i="15"/>
  <c r="L735" i="15"/>
  <c r="L737" i="15"/>
  <c r="L738" i="15"/>
  <c r="L739" i="15"/>
  <c r="L740" i="15"/>
  <c r="L741" i="15"/>
  <c r="L742" i="15"/>
  <c r="L743" i="15"/>
  <c r="L744" i="15"/>
  <c r="L745" i="15"/>
  <c r="L746" i="15"/>
  <c r="L747" i="15"/>
  <c r="L748" i="15"/>
  <c r="L749" i="15"/>
  <c r="L736" i="15"/>
  <c r="L751" i="15"/>
  <c r="L752" i="15"/>
  <c r="L753" i="15"/>
  <c r="L754" i="15"/>
  <c r="L756" i="15"/>
  <c r="L757" i="15"/>
  <c r="L758" i="15"/>
  <c r="L759" i="15"/>
  <c r="L760" i="15"/>
  <c r="L761" i="15"/>
  <c r="L762" i="15"/>
  <c r="L763" i="15"/>
  <c r="L764" i="15"/>
  <c r="L765" i="15"/>
  <c r="L766" i="15"/>
  <c r="L767" i="15"/>
  <c r="L768" i="15"/>
  <c r="L770" i="15"/>
  <c r="L771" i="15"/>
  <c r="L772" i="15"/>
  <c r="L773" i="15"/>
  <c r="L774" i="15"/>
  <c r="L769" i="15"/>
  <c r="L776" i="15"/>
  <c r="L777" i="15"/>
  <c r="L778" i="15"/>
  <c r="L779" i="15"/>
  <c r="L780" i="15"/>
  <c r="L794" i="15"/>
  <c r="L797" i="15"/>
  <c r="L795" i="15"/>
  <c r="L798" i="15"/>
  <c r="L782" i="15"/>
  <c r="L796" i="15"/>
  <c r="L799" i="15"/>
  <c r="J775" i="15"/>
  <c r="L775" i="15" s="1"/>
  <c r="J750" i="15"/>
  <c r="L750" i="15" s="1"/>
  <c r="J755" i="15"/>
  <c r="L755" i="15" s="1"/>
  <c r="L734" i="15"/>
  <c r="L730" i="15"/>
  <c r="J724" i="15"/>
  <c r="L724" i="15" s="1"/>
  <c r="J721" i="15"/>
  <c r="L721" i="15" s="1"/>
  <c r="J719" i="15"/>
  <c r="L719" i="15" s="1"/>
  <c r="L715" i="15"/>
  <c r="J713" i="15"/>
  <c r="L713" i="15" s="1"/>
  <c r="L712" i="15"/>
  <c r="L704" i="15"/>
  <c r="L706" i="15"/>
  <c r="J697" i="15"/>
  <c r="L697" i="15" s="1"/>
  <c r="L696" i="15"/>
  <c r="L692" i="15"/>
  <c r="L689" i="15"/>
  <c r="L674" i="15"/>
  <c r="L678" i="15"/>
  <c r="L677" i="15"/>
  <c r="J671" i="15"/>
  <c r="L671" i="15" s="1"/>
  <c r="J665" i="15"/>
  <c r="L665" i="15" s="1"/>
  <c r="J664" i="15"/>
  <c r="L664" i="15" s="1"/>
  <c r="L658" i="15"/>
  <c r="L657" i="15"/>
  <c r="L587" i="15"/>
  <c r="L582" i="15"/>
  <c r="L574" i="15"/>
  <c r="L573" i="15"/>
  <c r="J565" i="15"/>
  <c r="L565" i="15" s="1"/>
  <c r="L555" i="15"/>
  <c r="L510" i="15"/>
  <c r="L500" i="15"/>
  <c r="L497" i="15"/>
  <c r="J479" i="15"/>
  <c r="L479" i="15" s="1"/>
  <c r="L384" i="15"/>
  <c r="L367" i="15"/>
  <c r="L366" i="15"/>
  <c r="E14" i="10" l="1"/>
  <c r="E13" i="10"/>
  <c r="E12" i="10"/>
  <c r="E11" i="10"/>
  <c r="E10" i="10"/>
  <c r="E9" i="10"/>
  <c r="E8" i="10"/>
  <c r="E7" i="10"/>
  <c r="E6" i="10"/>
  <c r="E5" i="10"/>
  <c r="E4" i="10"/>
  <c r="E3" i="10"/>
  <c r="E2" i="10"/>
  <c r="R34" i="3"/>
  <c r="P34" i="3"/>
  <c r="K33" i="3"/>
  <c r="K32" i="3"/>
  <c r="K30" i="3"/>
  <c r="K29" i="3"/>
  <c r="K28" i="3"/>
  <c r="K26" i="3"/>
  <c r="K25" i="3"/>
  <c r="R13" i="3"/>
  <c r="Q13" i="3" s="1"/>
  <c r="R12" i="3"/>
  <c r="Q12" i="3" s="1"/>
  <c r="R11" i="3"/>
  <c r="Q11" i="3" s="1"/>
  <c r="O6" i="3"/>
  <c r="M4" i="3"/>
  <c r="O3" i="3"/>
  <c r="F33" i="3"/>
  <c r="O2" i="3"/>
  <c r="F29" i="3"/>
  <c r="O1" i="3"/>
  <c r="L29" i="3"/>
  <c r="Q4" i="3"/>
  <c r="M27" i="3" s="1"/>
  <c r="F26" i="3"/>
  <c r="Q6" i="3"/>
  <c r="S6" i="3" s="1"/>
  <c r="Q7" i="3"/>
  <c r="S7" i="3" s="1"/>
  <c r="Q10" i="3"/>
  <c r="S10" i="3" s="1"/>
  <c r="Q9" i="3"/>
  <c r="S9" i="3" s="1"/>
  <c r="F22" i="3"/>
  <c r="L25" i="3"/>
  <c r="F25" i="3"/>
  <c r="K24" i="3"/>
  <c r="S24" i="3" s="1"/>
  <c r="J24" i="3"/>
  <c r="L33" i="3"/>
  <c r="L38" i="3" s="1"/>
  <c r="M38" i="3" s="1"/>
  <c r="F16" i="3"/>
  <c r="F18" i="3"/>
  <c r="F20" i="3"/>
  <c r="Q3" i="3"/>
  <c r="S3" i="3" s="1"/>
  <c r="F24" i="3"/>
  <c r="F27" i="3"/>
  <c r="F31" i="3"/>
  <c r="F15" i="3"/>
  <c r="Q2" i="3"/>
  <c r="M25" i="3" s="1"/>
  <c r="F21" i="3"/>
  <c r="F23" i="3"/>
  <c r="K27" i="3"/>
  <c r="K31" i="3"/>
  <c r="Q8" i="3"/>
  <c r="M31" i="3" s="1"/>
  <c r="Q5" i="3"/>
  <c r="S5" i="3" s="1"/>
  <c r="F17" i="3"/>
  <c r="F19" i="3"/>
  <c r="L4" i="3"/>
  <c r="L9" i="3" s="1"/>
  <c r="L26" i="3"/>
  <c r="L24" i="3"/>
  <c r="O24" i="3" s="1"/>
  <c r="K21" i="3"/>
  <c r="L21" i="3"/>
  <c r="O21" i="3" s="1"/>
  <c r="J21" i="3"/>
  <c r="L22" i="3"/>
  <c r="O22" i="3" s="1"/>
  <c r="J22" i="3"/>
  <c r="K22" i="3"/>
  <c r="Q22" i="3" s="1"/>
  <c r="L32" i="3"/>
  <c r="F32" i="3"/>
  <c r="F30" i="3"/>
  <c r="L30" i="3"/>
  <c r="L20" i="3"/>
  <c r="O20" i="3" s="1"/>
  <c r="J20" i="3"/>
  <c r="K20" i="3"/>
  <c r="S20" i="3" s="1"/>
  <c r="L23" i="3"/>
  <c r="O23" i="3" s="1"/>
  <c r="J23" i="3"/>
  <c r="K23" i="3"/>
  <c r="Q23" i="3" s="1"/>
  <c r="L16" i="3"/>
  <c r="O16" i="3" s="1"/>
  <c r="K16" i="3"/>
  <c r="S16" i="3" s="1"/>
  <c r="J16" i="3"/>
  <c r="L31" i="3"/>
  <c r="L18" i="3"/>
  <c r="O18" i="3" s="1"/>
  <c r="K18" i="3"/>
  <c r="S18" i="3" s="1"/>
  <c r="J18" i="3"/>
  <c r="I34" i="3"/>
  <c r="J15" i="3"/>
  <c r="L15" i="3"/>
  <c r="O15" i="3" s="1"/>
  <c r="K15" i="3"/>
  <c r="Q15" i="3" s="1"/>
  <c r="M10" i="3"/>
  <c r="J17" i="3"/>
  <c r="L17" i="3"/>
  <c r="O17" i="3" s="1"/>
  <c r="K17" i="3"/>
  <c r="Q17" i="3" s="1"/>
  <c r="L28" i="3"/>
  <c r="F28" i="3"/>
  <c r="L27" i="3"/>
  <c r="L19" i="3"/>
  <c r="O19" i="3" s="1"/>
  <c r="K19" i="3"/>
  <c r="S19" i="3" s="1"/>
  <c r="N34" i="3"/>
  <c r="F6" i="3" s="1"/>
  <c r="M26" i="3" l="1"/>
  <c r="T2" i="3" s="1"/>
  <c r="Q20" i="3"/>
  <c r="T20" i="3" s="1"/>
  <c r="U20" i="3" s="1"/>
  <c r="M28" i="3"/>
  <c r="S23" i="3"/>
  <c r="G20" i="3"/>
  <c r="G15" i="3"/>
  <c r="M29" i="3"/>
  <c r="O4" i="3"/>
  <c r="J4" i="3"/>
  <c r="Q18" i="3"/>
  <c r="T18" i="3" s="1"/>
  <c r="U18" i="3" s="1"/>
  <c r="T22" i="3"/>
  <c r="U22" i="3" s="1"/>
  <c r="M32" i="3"/>
  <c r="K34" i="3"/>
  <c r="Q19" i="3"/>
  <c r="T19" i="3" s="1"/>
  <c r="U19" i="3" s="1"/>
  <c r="S22" i="3"/>
  <c r="Q24" i="3"/>
  <c r="T24" i="3" s="1"/>
  <c r="U24" i="3" s="1"/>
  <c r="M33" i="3"/>
  <c r="T11" i="3"/>
  <c r="L34" i="3"/>
  <c r="F2" i="3" s="1"/>
  <c r="J34" i="3"/>
  <c r="Q16" i="3"/>
  <c r="T16" i="3" s="1"/>
  <c r="U16" i="3" s="1"/>
  <c r="S4" i="3"/>
  <c r="T23" i="3"/>
  <c r="U23" i="3" s="1"/>
  <c r="T17" i="3"/>
  <c r="U17" i="3" s="1"/>
  <c r="S8" i="3"/>
  <c r="M30" i="3"/>
  <c r="S15" i="3"/>
  <c r="G23" i="3"/>
  <c r="Q21" i="3"/>
  <c r="T21" i="3" s="1"/>
  <c r="T15" i="3"/>
  <c r="U15" i="3" s="1"/>
  <c r="S17" i="3"/>
  <c r="S2" i="3"/>
  <c r="S21" i="3"/>
  <c r="O34" i="3"/>
  <c r="T5" i="3" l="1"/>
  <c r="T8" i="3"/>
  <c r="U21" i="3"/>
  <c r="T34" i="3"/>
  <c r="S34" i="3"/>
  <c r="F10" i="3" s="1"/>
  <c r="Q34" i="3"/>
  <c r="F7" i="3" s="1"/>
  <c r="M34" i="3"/>
  <c r="L39" i="3" l="1"/>
  <c r="F5" i="3"/>
  <c r="F4" i="3" s="1"/>
  <c r="F3" i="3" s="1"/>
  <c r="F11" i="3" l="1"/>
  <c r="F8" i="3"/>
  <c r="F9" i="3" s="1"/>
  <c r="M39" i="3"/>
  <c r="L40" i="3"/>
  <c r="M40" i="3" l="1"/>
  <c r="L41" i="3"/>
  <c r="M41"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tc={EADC0A4B-A11A-4841-8E2F-B244F4CFA5D2}</author>
    <author>tc={2EED9A90-B07E-44DD-AF1B-36D7645B7DE1}</author>
    <author>tc={664DBF49-ABDF-42D1-AD00-44ED2C9285F7}</author>
    <author>tc={887B5EFD-27E8-45DD-8624-07084DD10DDD}</author>
    <author>tc={99700B18-1339-4B4C-A867-3142D6B6F1F7}</author>
    <author>tc={0A0144FA-5D8D-4474-AC09-850DA6973A43}</author>
    <author>tc={67603ED3-AF9C-4C45-AE40-88FC675E856A}</author>
    <author>tc={EE3D8C24-050F-4E24-BC86-8AECFC2B9CB5}</author>
    <author>tc={7197640A-EA62-4053-B6F3-5993EE9F98BF}</author>
  </authors>
  <commentList>
    <comment ref="AC3" authorId="0" shapeId="0" xr:uid="{EADC0A4B-A11A-4841-8E2F-B244F4CFA5D2}">
      <text>
        <t xml:space="preserve">[Threaded comment]
Your version of Excel allows you to read this threaded comment; however, any edits to it will get removed if the file is opened in a newer version of Excel. Learn more: https://go.microsoft.com/fwlink/?linkid=870924
Comment:
    EMEIA/ITOC/MSOC approved:
EMEIA/ITOC/MSOC initiiert: 
EGP approved:
EGP initiiert:
PACE approved:
PACE initiiert:
GCO involved:
DQ approved:
DQ initiiert: </t>
      </text>
    </comment>
    <comment ref="E227" authorId="1" shapeId="0" xr:uid="{2EED9A90-B07E-44DD-AF1B-36D7645B7DE1}">
      <text>
        <t xml:space="preserve">[Threaded comment]
Your version of Excel allows you to read this threaded comment; however, any edits to it will get removed if the file is opened in a newer version of Excel. Learn more: https://go.microsoft.com/fwlink/?linkid=870924
Comment:
    Das SAP Identity Management 8.0 (SAP IDM) wird in mehreren Phasen eingeführt.
Die bereits abgeschlossenen Umsetzungsphasen 
umfassten die Anbindung der Systeme HCM und RW an SAP IDM sowie den Rollout ausgewählter Funktionalitäten in diversen Dienststellen.
In weiteren Projektphasen soll der weitere Rollout für die gesamte Hessische Landesverwaltung erfolgen.
Für den erfolgreichen Abschluss der Einführung von 
SAP IDM werden umfangreiche Beratungs- und 
Unterstützungsleistungen zu nachfolgend aufgeführten Themen benötigt:
Planung:
Bearbeitung strategischer und planerischer Fragen sowie Technologie- und Architekturfragen
Konzeption und Abstimmungen:
Ständige Weiterentwicklung und Optimierung der SAP IDM-Konzeption
Erstellung weiterer Konzeptionen und dazugehöriger Dokumentationen
Vorbereitung und Durchführung von Abstimmungen mit Prozessbeteiligten und zuständigen Gremien (z. B. Ressorts, Dienststellen, IKS-Verantwortliche, der Hessische Beauftragte für Datenschutz und Informationsfreiheit (HBDI), die Hauptpersonalräte (HPR), der Hessische Rechnungshof (HRH), IT-Sicherheitsbeauftragte)
Entwicklung:
Weiterentwicklung und Optimierung von Konzepten, wie z. B. des Betriebskonzepts 
Fortführung der Systementwicklung inklusive Konzeption und Dokumentation sowie der Planung weiterer Projektphasen unter Berücksichtigung 
ggf. neu hinzukommender Anforderungen
Unterstützung bei der Anbindung möglicher weiterer Systeme inklusive Konzeption und Entwicklung möglicher zusätzlich benötigter Funktionalitäten (inklusive Dokumentation) 
Betrieb:
Betriebsunterstützung des bestehenden Systems inklusive Monitoring, Einspielung von Support Packages und Fehlerbehebung bei Bedarf so-
wie Unterstützung beim weiteren Rollout
Fortlaufende Beratung und permanenter Wissens-transfer an die Projektmitarbeiter während der gesamten Projektlaufzeit 
</t>
      </text>
    </comment>
    <comment ref="E236" authorId="2" shapeId="0" xr:uid="{664DBF49-ABDF-42D1-AD00-44ED2C9285F7}">
      <text>
        <t xml:space="preserve">[Threaded comment]
Your version of Excel allows you to read this threaded comment; however, any edits to it will get removed if the file is opened in a newer version of Excel. Learn more: https://go.microsoft.com/fwlink/?linkid=870924
Comment:
    Beschaffung von externer Unterstützungsleistung in der Weiterentwicklung der Informationssicherheitsstrategie in Form eines Kontingents an Beratertagen:
Erstellung von Dokumenten: Es sollen erforderliche Dokumente erstellt werden, mit dem Ziel Konformität mit der ISO27000-Normreihe zu erreichen:
Leitlinie und Richtlinie zur Cyber-Resilienz gem. ISO27001/2 
Weiterführende Policies inklusive Umsetzungshilfen basierend auf die ISO27000-Normreihe
Umsetzungshilfen für Informationsklassifizierung
Umsetzung von Handreichungen zu technisch und organisatorischen Maßnahmen mit Bezug auf die 
ISO27000-Normreihe
Informationssicherheitsstrategie Beratung:
Der Auftragnehmer hat in der Weiterentwicklung der Informationssicherheitsstrategie, in verschiedenen Aspekten der Informationssicherheit, bei Security Checkups, Compliance Management, Prüfung relevanter Prozesse, Dokumente und Systeme zu beraten. 
</t>
      </text>
    </comment>
    <comment ref="E310" authorId="3" shapeId="0" xr:uid="{887B5EFD-27E8-45DD-8624-07084DD10DDD}">
      <text>
        <t xml:space="preserve">[Threaded comment]
Your version of Excel allows you to read this threaded comment; however, any edits to it will get removed if the file is opened in a newer version of Excel. Learn more: https://go.microsoft.com/fwlink/?linkid=870924
Comment:
    Die Fresenius Digital Technology GmbH beschafft einen Managed Extended Detection and Response (MXDR) Service. Der Service beinhaltet die kontinuierliche Überwachung der IT-Infrastruktur der Helios Kliniken Gruppe in Deutschland im Hinblick auf die Erkennung und Analyse von Sicherheitsbedrohungen basierend auf der Microsoft Defender Produktpalette. Der Leistungszeitraum des zu vergebenden Auftrags ist vom 01.01.2025 bis zum 31.12.2027. Die durch den Dienstleister zu überwachende IT-Infrastruktur umfasst bis zu 90.000 Nutzer sowie bis zu 65.000 Endpunkte.
</t>
      </text>
    </comment>
    <comment ref="E311" authorId="4" shapeId="0" xr:uid="{99700B18-1339-4B4C-A867-3142D6B6F1F7}">
      <text>
        <t xml:space="preserve">[Threaded comment]
Your version of Excel allows you to read this threaded comment; however, any edits to it will get removed if the file is opened in a newer version of Excel. Learn more: https://go.microsoft.com/fwlink/?linkid=870924
Comment:
    Der Leistungsgegenstand umfasst die Bereitstellung eines SIEM-Tools inkl. Angriffserkennung und eines deutschsprachigen SOC (24/7/365) Das SIEM-Tool arbeitet mit den geforderten Microsoft Modulen (gemäß Teil C Punkt 1.2) zusammen. Die Konfiguration und Planung des SIEM-Tools werden in enger Abstimmung mit der Abteilung IT-Security durchgeführt. Eine Schulung der Mitarbeiter:innen ist erforderlich.
</t>
      </text>
    </comment>
    <comment ref="E312" authorId="5" shapeId="0" xr:uid="{0A0144FA-5D8D-4474-AC09-850DA6973A43}">
      <text>
        <t xml:space="preserve">[Threaded comment]
Your version of Excel allows you to read this threaded comment; however, any edits to it will get removed if the file is opened in a newer version of Excel. Learn more: https://go.microsoft.com/fwlink/?linkid=870924
Comment:
    Das grundsätzliche Ziel des Projektes QML-ESA besteht darin, den aktuellen Forschungsstand zur Sicherheit des QML mittels praktischer Analysen und der Konzeptionierung und Erprobung innovativer Ansätze maßgeblich zu erweitern. Gemäß einer repräsentativ und anhand des aktuellen Standes der Technik getroffen Auswahl von QML-Methoden und –Modellen werden dazu bekannte sowie neuartige ML- bzw. QML-spezifische Bedrohungsszenarien betrachtet, um zugehörige Angriffe und Verteidigungen hinsichtlich ihrer Anwendbarkeit, Wirksamkeit und potentiellen Relevanz in der Praxis zu bewerten. Das Projekt besteht insgesamt aus einer Planungs-, einer Durchführungs- und einer Schreibphase. Während der Planungsphase werden zunächst geeignete Forschungsfragen und –inhalte erarbeitet sowie entsprechende Experimente zu deren Beantwortung bzw. Umsetzung entworfen. Die Experimente werden anschließend fachgerecht implementiert, durchgeführt und ausgewertet, um präzise Aussagen nach wissenschaftlichen Standards abzuleiten. Nach Abschluss der Experimentierphase werden die jeweiligen Ergebnisse im Rahmen eines detaillierten empirischen Befundes aufgearbeitet, dokumentiert und diskutiert. Das abschließende Studiendokument wird in englischer Sprache verfasst und durch das BSI veröffentlicht. Neben der wissenschaftlichen Arbeitsweise sind auch die sprachliche Qualität der Ergebnisse und die Qualität des Quellcodes der Versuche entscheidend für den Erfolg des Projektes. Der Quellcode wird dem BSI nach entsprechender Aufbereitung (vgl. mit den Anforderungen in Kapitel 2.3) gemäß den Bestimmungen des Projektvertrags zur Verfügung gestellt.
</t>
      </text>
    </comment>
    <comment ref="E313" authorId="6" shapeId="0" xr:uid="{67603ED3-AF9C-4C45-AE40-88FC675E856A}">
      <text>
        <t xml:space="preserve">[Threaded comment]
Your version of Excel allows you to read this threaded comment; however, any edits to it will get removed if the file is opened in a newer version of Excel. Learn more: https://go.microsoft.com/fwlink/?linkid=870924
Comment:
    Für die Umsetzung bestehender aber auch neuer IT-Maßnahmen der Sparte IT oder Maßnahmen mit IT-Bezug benötigt die BImA temporäre neutrale sowie technisch-unabhängige Unterstützung von einer erfahrenen und zuverlässigen Dienstleisterin oder von einem erfahrenen und zuverlässigen Dienstleister. Besonderer Wert wird auf einschlägige IT-Beratungs- und IT-Projektmanage-menterfahrungen in der öffentlichen Verwaltung und im sicherheitsrelevanten Umfeld (Personen, die in diesem Umfeld tätig werden sollen, verfügen über eine entsprechende Sicherheits-überprüfung bzw. müssen nach dem Sicherheitsüberprüfungsgesetz (SÜG) überprüft werden) mit dem Schwerpunkt auf IT-Vorhaben in der öffentlichen Immobilienwirtschaft, die unternehmerische Stabilität, Verfügbarkeit und die Innovationskraft gelegt. Neben der technisch/fachlichen Unterstützung und Begleitung von IT-Maßnahmen erwartet die BImA, dass die Auftragnehmerin oder der Auftragnehmer eine zentrale Ansprechperson (Teamleitung) sowie eine stellvertretende Teamleitung für Anfragen jedweder Art benennt; hierzu zählt auch die gemeinsame Festlegung von Regeln und Prozessen zur Eskalation. Die zentrale Ansprechperson ist ferner zu[1]ständig für die projektbezogene Bereitstellung von qualifiziertem Personal sowie für die Koordination der für die jeweilige Aufgabe zum Einsatz kommenden Mitarbeiterinnen und Mitarbeiter
</t>
      </text>
    </comment>
    <comment ref="G332" authorId="7" shapeId="0" xr:uid="{EE3D8C24-050F-4E24-BC86-8AECFC2B9CB5}">
      <text>
        <t>[Threaded comment]
Your version of Excel allows you to read this threaded comment; however, any edits to it will get removed if the file is opened in a newer version of Excel. Learn more: https://go.microsoft.com/fwlink/?linkid=870924
Comment:
    Deutsche Energie-Agentur GmbH (dena)
Bereich Digitale Technologien und Start-up Ökosysteme 
Herr Marius Dechand
Chausseestraße 128a
10115 Berlin
Fax: +49 (0)30 66 777 – 699
E-Mail: Marius.Dechand@dena.de</t>
      </text>
    </comment>
    <comment ref="AR355" authorId="8" shapeId="0" xr:uid="{7197640A-EA62-4053-B6F3-5993EE9F98BF}">
      <text>
        <t>[Threaded comment]
Your version of Excel allows you to read this threaded comment; however, any edits to it will get removed if the file is opened in a newer version of Excel. Learn more: https://go.microsoft.com/fwlink/?linkid=870924
Comment:
    Im Preis waren Sie geringfügig günstiger als der obsiegende Bieter. 
Allerdings haben sich die Unterschiede bei der Konzeptauswertung ergeben. Hier haben Sie im Vergleich nur die Hälfte der Punktzahl erreichen können. Dort wurde vor allem bemängelt, dass in der Entwicklung die Zielgruppe missverstanden wurde sowie keine Qualitätsprüfung beschrieben wurde. Bei der Durchführung war die Anpassbarkeit für unterschiedliche Zielgruppen vorhanden, wurde jedoch nicht im Detail erläutert. Ihr Projektteam war kleiner. Die Messbarkeit des Pilotprojekts war weniger ausgereift als bei anderen Anbietern. Auch hier wurde keine Qualitätsprüfung beschrieben. Generell war auffällig, dass das obsiegende Angebot besser beschrieben und ausführlicher dargestellt wurde. Dadurch haben Sie in der Gesamtauswertung eine skalierte Kennzahl von 94, der obsiegende Bieter von 185 erreicht. </t>
      </text>
    </comment>
  </commentList>
</comments>
</file>

<file path=xl/sharedStrings.xml><?xml version="1.0" encoding="utf-8"?>
<sst xmlns="http://schemas.openxmlformats.org/spreadsheetml/2006/main" count="13087" uniqueCount="4203">
  <si>
    <t>#</t>
  </si>
  <si>
    <t>Verriebsliste für ...</t>
  </si>
  <si>
    <t>Anmerkung</t>
  </si>
  <si>
    <t>IT-RNW</t>
  </si>
  <si>
    <t>mit KBR</t>
  </si>
  <si>
    <t>GIZ</t>
  </si>
  <si>
    <t>mit MRG</t>
  </si>
  <si>
    <t>https://eygermany.sharepoint.com/:x:/r/sites/eycss-gps/Mandantenablage/01%20Bund/ITZBund/14_%20RV%20EY%20CSS%202023/00%20%C3%9Cbergreifendes/EY%20-%20RV%20ITZBUND%20-%20Steuerung%20Subs.xlsx?d=w1c745f42b5044b469ea7e77c3c4e59df&amp;csf=1&amp;web=1&amp;e=gM2lIS</t>
  </si>
  <si>
    <t>mit TBO</t>
  </si>
  <si>
    <t>Pipile Präquali Teil 1</t>
  </si>
  <si>
    <t>RV-Roadmap_download.pdf (bund.de)</t>
  </si>
  <si>
    <t>(E)FK</t>
  </si>
  <si>
    <t>Thema</t>
  </si>
  <si>
    <t>Frage</t>
  </si>
  <si>
    <t>Hinweis</t>
  </si>
  <si>
    <t>Prüfungsanmerkungen</t>
  </si>
  <si>
    <t>Vertriebsliste</t>
  </si>
  <si>
    <t>Status  versendet &amp; Zuschlagsfrist ist fast abgelaufen oder abgelaufen</t>
  </si>
  <si>
    <t>Status in Erstellung &amp; Anzahl nicht dunkelgrüner Felder</t>
  </si>
  <si>
    <t>BRIDGES</t>
  </si>
  <si>
    <t xml:space="preserve">Sind für die wichtigst/großen Projekte die genehmigten DL korrekt oder fehlt wer? </t>
  </si>
  <si>
    <t xml:space="preserve">Abstimmung mit DTE und PMO </t>
  </si>
  <si>
    <t xml:space="preserve">Werden auf den wichtigsten großen Projekten die jeweiligen Schwellwerte eingehalten? </t>
  </si>
  <si>
    <t xml:space="preserve">Sind genehmigte Bridges im Mandantenordner abgelegt? </t>
  </si>
  <si>
    <t># Spalte: Ablage genehmigte BRI im Mandantenordner? 
# Link zum Ablageort hinterlegen</t>
  </si>
  <si>
    <t xml:space="preserve">NKA, 2023/KW39: </t>
  </si>
  <si>
    <t>Systemabfrage: Sind alle aktiven BRIDGES im Sub-Ordner hinterlegt?</t>
  </si>
  <si>
    <t>Abgleich Delta zwischen Systemauszug und #5 der Liste; Katrin Revellio anschreiben und um PDF bitten, wenn BRIDGE nicht im System durch MFR einsehbar und nicht im Subordner legt.</t>
  </si>
  <si>
    <t xml:space="preserve">Wann erfolgte die letzte Prüfung, ob Änderungsbedarf an der Bridge besteht? </t>
  </si>
  <si>
    <t>Spalte: letzte Prüfung nach Anpassungsbedarf</t>
  </si>
  <si>
    <t>Auswertung</t>
  </si>
  <si>
    <t>Sind die Angebote on Track hinsichtlich Zeit und Qualität?</t>
  </si>
  <si>
    <t>Vorschlag eingearbeitet - zur Diskussion</t>
  </si>
  <si>
    <t xml:space="preserve">Was fehlte bei den Opp., um einen Zuschlag zu erhalten? </t>
  </si>
  <si>
    <t>Absagegründe auswertbar, standardisiert</t>
  </si>
  <si>
    <t>Sichtweisen auf Pipeline standardisert für Vorabversand vor FK/EFK</t>
  </si>
  <si>
    <t>Sichtweise Erik und Knud</t>
  </si>
  <si>
    <t>Report Bid</t>
  </si>
  <si>
    <t>Wo müssen bald Bieterfragen eingereicht werden?</t>
  </si>
  <si>
    <t xml:space="preserve">Welche AA müssen bald abgegeben werden? </t>
  </si>
  <si>
    <t xml:space="preserve">Welche AA sind versendet und ausstehend? </t>
  </si>
  <si>
    <t>IDs &amp; Art</t>
  </si>
  <si>
    <t>Stammdaten</t>
  </si>
  <si>
    <t xml:space="preserve">Clusterung und Bearbeitung </t>
  </si>
  <si>
    <t xml:space="preserve">Quelle &amp; Fristen </t>
  </si>
  <si>
    <t xml:space="preserve">Compliance/Approvals </t>
  </si>
  <si>
    <t>Upolod und Details</t>
  </si>
  <si>
    <t>Art</t>
  </si>
  <si>
    <t>Opp-ID</t>
  </si>
  <si>
    <t>Kunde</t>
  </si>
  <si>
    <t>Angefragte Leistung</t>
  </si>
  <si>
    <t>Status</t>
  </si>
  <si>
    <t>Fragefrist</t>
  </si>
  <si>
    <t>Abgabefrist</t>
  </si>
  <si>
    <t>Ampel</t>
  </si>
  <si>
    <t>ToV in 1.000</t>
  </si>
  <si>
    <t>PoW</t>
  </si>
  <si>
    <t>ToV gewichtet in 1.000</t>
  </si>
  <si>
    <t>Vertriebs-support</t>
  </si>
  <si>
    <t>Head Präquali</t>
  </si>
  <si>
    <t>Produkte-/BC-Mapping</t>
  </si>
  <si>
    <t>Markt</t>
  </si>
  <si>
    <t>Anmerkungen</t>
  </si>
  <si>
    <t>Halter des Vertrags (EY-Gesellschaft)</t>
  </si>
  <si>
    <t>Must win?</t>
  </si>
  <si>
    <t>Verpflichtend in OPP</t>
  </si>
  <si>
    <t>Quelle</t>
  </si>
  <si>
    <t>Datum Aufnahme in Liste</t>
  </si>
  <si>
    <t>Zuschlagsfrist</t>
  </si>
  <si>
    <t>Mercury-Code Vertriebsaufwand</t>
  </si>
  <si>
    <t>Angebotene Profile</t>
  </si>
  <si>
    <t>R&amp;Q</t>
  </si>
  <si>
    <t>Angebotsgerüst/ AA/EA</t>
  </si>
  <si>
    <t>Bridge</t>
  </si>
  <si>
    <t>GDS-Einbindung im Angebot?</t>
  </si>
  <si>
    <t>PACE</t>
  </si>
  <si>
    <t>OPP+DQ</t>
  </si>
  <si>
    <t>Freigegebene Marge</t>
  </si>
  <si>
    <t>Link Angebotsunterlagen</t>
  </si>
  <si>
    <t>Upload-Kontakt/Portal-Nutzung (Link)</t>
  </si>
  <si>
    <t>Datum Bekanntgabe</t>
  </si>
  <si>
    <t>Datum Versand</t>
  </si>
  <si>
    <t>Bindefrist</t>
  </si>
  <si>
    <t>Vertragsbeginn</t>
  </si>
  <si>
    <t>Vertragsende</t>
  </si>
  <si>
    <t>Beauftragung bzw. Verloren Datum</t>
  </si>
  <si>
    <t>Absagegründe</t>
  </si>
  <si>
    <t>Marktbegleiter</t>
  </si>
  <si>
    <t>Nexus Technology GmbH</t>
  </si>
  <si>
    <t xml:space="preserve">Unterstützung bei der Bewertung von Ausschreibungsunterlagen </t>
  </si>
  <si>
    <t>20 In Erstellung</t>
  </si>
  <si>
    <t>#16.07.2025: Abstimmung im Call zur OPP  Anlage gemeinsam am  18.07. geplant - bis dahin MDM gefixt</t>
  </si>
  <si>
    <t xml:space="preserve">Universität Magdeburg </t>
  </si>
  <si>
    <t>Erik</t>
  </si>
  <si>
    <t>Oliver W.</t>
  </si>
  <si>
    <t>Beschaffungsamt des BMI
Bundesministerium des Innern und für 
Heimat</t>
  </si>
  <si>
    <t xml:space="preserve">Durchführung von IT-Schulungsleistungen zu den Themen BSI IT-Grundschutz-
Praktiker, BSI IT-Grundschutz-Berater und BSI BCM-Praktiker 
</t>
  </si>
  <si>
    <t>10 Nicht angeboten</t>
  </si>
  <si>
    <t>Knud Brandis</t>
  </si>
  <si>
    <t xml:space="preserve">#18.07. Call mit KBR - Mail an ihn mit m.B. um eventuelle Weiterleitung </t>
  </si>
  <si>
    <t>BARMER+HEK</t>
  </si>
  <si>
    <t>Managed Security Services</t>
  </si>
  <si>
    <t>00 Warten auf Veröffentlichung</t>
  </si>
  <si>
    <t>RfP- no RV</t>
  </si>
  <si>
    <t>BWFuhrpark Services</t>
  </si>
  <si>
    <t>ISB</t>
  </si>
  <si>
    <t>02 Präqualifizierung</t>
  </si>
  <si>
    <t>TBO</t>
  </si>
  <si>
    <t>#18.07.2025 - Call mit Knud - TBO soll übernehmen und steuern ohn 
30%P,70%Q</t>
  </si>
  <si>
    <t>https://eygermany.sharepoint.com/:f:/r/sites/eycss-gps/Mandantenablage/01%20Bund/BW/BwFuhrpark/03%20ISB%20(2025)?csf=1&amp;web=1&amp;e=qKSFiY</t>
  </si>
  <si>
    <t>Bayerische Versorgungskammer (BVK)</t>
  </si>
  <si>
    <t>Krisenkommunilkationsleistung</t>
  </si>
  <si>
    <t>KBR</t>
  </si>
  <si>
    <t>TJA</t>
  </si>
  <si>
    <t>Security Operations Center (SOC)</t>
  </si>
  <si>
    <t>???</t>
  </si>
  <si>
    <t>#17.07. via DVPT erkannt, TN-aktiviert und zur Präquali an Threat versendet</t>
  </si>
  <si>
    <t>Recherche</t>
  </si>
  <si>
    <t>https://www.dtvp.de/Satellite/secured/company/project/CXP4Y4K5UJE/de/documents</t>
  </si>
  <si>
    <t>RfP-RV</t>
  </si>
  <si>
    <t>Goreha GmbH</t>
  </si>
  <si>
    <t>C5 Beratung</t>
  </si>
  <si>
    <t>94 - Anderer im Lead - Zuarbeit CSS</t>
  </si>
  <si>
    <t>Laura</t>
  </si>
  <si>
    <t>15.7.25: Anfrage von Laura zu Opp-Anlage und PACE-Unterstützung</t>
  </si>
  <si>
    <t>TNA</t>
  </si>
  <si>
    <t>BARMER</t>
  </si>
  <si>
    <t>Entwicklungs- und Beratungsleistungen in der Neu- und Weiterentwicklung von Anwendungssystemen</t>
  </si>
  <si>
    <t>Gesamt: 70.800€
Los 6: 7700€</t>
  </si>
  <si>
    <t>#14.07 - Präquali durch KSL, Ablage der Unterlagen</t>
  </si>
  <si>
    <t>https://eygermany.sharepoint.com/:f:/r/sites/eycss-gps/Mandantenablage/22%20Krankenkassen/Barmer/06_RV%20Entwicklungs-%20und%20Beratungsleistungen%20(2025-2029)?csf=1&amp;web=1&amp;e=CT1bnb</t>
  </si>
  <si>
    <t>https://beschaffungen.barmer.de/NetServer/PublicationControllerServlet?function=Detail&amp;TOID=54321-NetTender-197f49a8bae-6d13321832a68683</t>
  </si>
  <si>
    <t xml:space="preserve">Beschaffungsamt des BMI für BSI </t>
  </si>
  <si>
    <t>Durchführung von IS-Revisionen, IS-Audits nach ISO 27001 
auf der Basis von BSI-IT-Grundschutz, IS-Penetrafionstests
und IS-Webchecks sowie weiterer IS-Prüfungsleistungen</t>
  </si>
  <si>
    <t>Kevin</t>
  </si>
  <si>
    <t>#11.07. veröffentlicht und runtergelanden, Erstkontakt mit DS angeleitert</t>
  </si>
  <si>
    <t>https://eygermany.sharepoint.com/:f:/r/sites/eycss-gps/Mandantenablage/01%20Bund/BSI/00_%C3%9Cbergreifend/10%20RV%20Audit%20(2025-2032)?csf=1&amp;web=1&amp;e=pbQhfi</t>
  </si>
  <si>
    <t xml:space="preserve">Helmholtz Zentrum München Deutsches Forschungszentrum für Gesundheit und Umwelt (GmbH) </t>
  </si>
  <si>
    <t xml:space="preserve">Managed Detection and Response (MDR) </t>
  </si>
  <si>
    <t>Erik Donner</t>
  </si>
  <si>
    <t>15.7.25: nach Rü mit EDO keine Teilnahme, da wir keine vergleichbaren Referenzen bei Forschungseinrichtungen haben
#08.07. MFR via DTVP erkannt: VgV Offenes Verfahren, Infomail an Treat m.B. um Entscheidung Go/No-Go</t>
  </si>
  <si>
    <t>https://eygermany.sharepoint.com/:f:/r/sites/eycss-gps/Mandantenablage/43 Bildung%26Forschung/Helmholtzzentrum/03_HZM MDR (2025)?csf=1&amp;web=1&amp;e=wEDOx3</t>
  </si>
  <si>
    <t>https://www.evergabe.de/unterlagen/3213772/zustellweg-auswaehlen</t>
  </si>
  <si>
    <t>IHK Gesellschaft für Informationsverarbeitung mbH</t>
  </si>
  <si>
    <t>Cloud- Seucrity-Operation-Centers (CSOC) 24x7x365 , First-Incident und Response-Handling für 4 Jahre</t>
  </si>
  <si>
    <t>#11.07. - MFR identifiziert und zur Präquali an EDO &amp; Threat P60%:Q40%</t>
  </si>
  <si>
    <t>Zentrum für Schulqualität und Lehrerbildung Baden Württemberg</t>
  </si>
  <si>
    <t>Beratung ISK</t>
  </si>
  <si>
    <t>30 Versendet</t>
  </si>
  <si>
    <t>OKR/AST</t>
  </si>
  <si>
    <t>9.7.25: PACE-Approvals, Versand Angebot durch OKR an Hr. Link per Mail
8.7.25: Freigabe Marge von 37% für 100k Euro von Lajos
3.7.25: Info vom Team zu Opp</t>
  </si>
  <si>
    <t>DAk Gesundheit</t>
  </si>
  <si>
    <t>Beratungs- und Unterstützungsleistungen im Bereich der Informationstechnologie (Technologieberatung) 6 Lose</t>
  </si>
  <si>
    <t xml:space="preserve">Evangelisches Krankenhaus Königin Elisabeth Herzberge </t>
  </si>
  <si>
    <t xml:space="preserve">Lieferung, Einführung und Betrieb einer SOC SIEM &amp; IRM-Lösung </t>
  </si>
  <si>
    <t>#07.07. MFR Bieterantworten an Erik + Threat m.B. um Rückmeldung, laut EDO keine Teilnahme
#03.07.: MFR: VgV Verhandlungsverfahren mit Teilnahmewettbewerb via DTPV identifiziert, DTPV - Teilnahme proaktiv aktiviert &amp; an Threat+Erik zur Präquali</t>
  </si>
  <si>
    <t xml:space="preserve">EDO 07.07.25: Zeitschiene und die enge Kapa aktuell und dem Umstand dass wir nur als Sub reingehen können, macht das keinen Sinn.
</t>
  </si>
  <si>
    <t xml:space="preserve">TSCNET Services GmbH </t>
  </si>
  <si>
    <t>Managed Security Service Provider (MSSP)</t>
  </si>
  <si>
    <t>https://eygermany.sharepoint.com/:f:/r/sites/eycss-gps/Mandantenablage/19%20Energie/TSCNET%20Services/01%20MSSP%20(2025)?csf=1&amp;web=1&amp;e=lnJNJP</t>
  </si>
  <si>
    <t>https://www.deutsche-evergabe.de/dashboards/dashboard_off/e62d0d58-1cb0-410a-a70c-df4d9d1f9be2</t>
  </si>
  <si>
    <t>LfF - Landesamt für Finanzen Dienststelle Regensburg - 3G Geschäftsstelle - Haushalt und Vergabe</t>
  </si>
  <si>
    <t>Informationssicherheit und IT-Notfallmanagement, 
O 1080/2025.34-1-17</t>
  </si>
  <si>
    <t>?</t>
  </si>
  <si>
    <t>#03.07. im DO-Call geclaimed
#01.07. MFR: DTVP erkannt, Teilname ohne Präquali bei deutrsche e-Vergabe aktiviert</t>
  </si>
  <si>
    <t>https://eygermany.sharepoint.com/:f:/r/sites/eycss-gps/Mandantenablage/02%20L%C3%A4nder/Bayern/Landesamt%20Finanzen%20(LfF)/01%20ISMS,%20BCM%20(2025)?csf=1&amp;web=1&amp;e=X19Lcb</t>
  </si>
  <si>
    <t>https://www.deutsche-evergabe.de/WORKFLOW/WF_VUDownload/5bf144a9-4dc8-458a-99c0-13698ccfc236?AWP=VFP%7CDIG&amp;Stepid=bf1d4d48-f083-479d-ae09-07d27e66efe7</t>
  </si>
  <si>
    <t xml:space="preserve">DGUV - Deutsche Gesetzliche Unfallversicherung e.V. </t>
  </si>
  <si>
    <t>RV Unterstützungsleistungen Betrieb</t>
  </si>
  <si>
    <t>https://eygermany.sharepoint.com/:f:/r/sites/eycss-gps/Mandantenablage/01 Bund/DGUV/01 MS Betriebssupport (20025)?csf=1&amp;web=1&amp;e=eO78xK</t>
  </si>
  <si>
    <t>https://www.dtvp.de/Satellite/secured/company/project/CXV1YYDYT009TY37/de/overview?11</t>
  </si>
  <si>
    <t>Landtag Brandenburg</t>
  </si>
  <si>
    <t xml:space="preserve">ISMS-Beratung </t>
  </si>
  <si>
    <t xml:space="preserve">#30.06. MFR: Info von Marc, dass es eine Vorankündigung ist. 31.07. hier als Tracking gesetzt
#27.06. Unterlagen erneut angefordert bei Marc
#26.06. im Do-Call, </t>
  </si>
  <si>
    <t>Landkreis Uckermark</t>
  </si>
  <si>
    <t>EDR/MDR</t>
  </si>
  <si>
    <t>Threat?</t>
  </si>
  <si>
    <t>4.7.25: keine Teilnahme, da die internen Prozesse für CS bis Abgabe nicht abgeschlossen sein werden
#27.06. MFR zur Bewertung an Threat geschickt
#26.06. DO-Call</t>
  </si>
  <si>
    <t>SWM Services GmbH</t>
  </si>
  <si>
    <t>Planung, Durchführung und Nachbereitung von Pentests SV-JMÄ-250617-002</t>
  </si>
  <si>
    <t xml:space="preserve">#27.06. Angefordert bei Pursuit durch Kevin; SektVO Verhandlungsverfahren mit Teilnahmewettbewerb </t>
  </si>
  <si>
    <t>gematik</t>
  </si>
  <si>
    <t xml:space="preserve">360-Grad-Sicherheitsanalyse Authenticator </t>
  </si>
  <si>
    <t>04.07. Eintscheidung Erik, SDZ: No-Bid - Risken zu hoch, nicht im Fokus, da kein Pentest
01.07. - Kevin erstellt Präquali
#27.06. - Identifiziert, Teilnahme aktiviert bei DTVP, zur Bewertung an Threat geschickt</t>
  </si>
  <si>
    <t> 10 Auftragsdoku</t>
  </si>
  <si>
    <t>Berliner Feuerwehr</t>
  </si>
  <si>
    <t xml:space="preserve">SIEM Evaluierung </t>
  </si>
  <si>
    <t>https://eygermany.sharepoint.com/:f:/r/sites/eycss-gps/Mandantenablage/02%20L%C3%A4nder/Berlin/XY%20Projektname%20(Projektzeitraum)%20%5BVertrieb%5D?csf=1&amp;web=1&amp;e=zELqlV</t>
  </si>
  <si>
    <t>https://www.berlin.de/vergabeplattform/veroeffentlichungen/bekanntmachungen/</t>
  </si>
  <si>
    <t xml:space="preserve">Stadt Gladbeck </t>
  </si>
  <si>
    <t>Managed Detection and Response (MDR)</t>
  </si>
  <si>
    <t>7.7.25: Spike will hier nicht anbieten, keine Teilnahme
4.7.25: wenn antreten, dann als Sub von Spike
# 27.06. Antrag IT ist gestellt, um Unterlagen zu bekommen (Hoda)
#27.06. MFR in DTPV identifiziert und Unterlagen zur Sichtung durch Threat bei Pursuit angefordert - Hoda versucht Unterlagen runterzuladen (IT-Ausnahme-Antrag)</t>
  </si>
  <si>
    <t>https://eygermany.sharepoint.com/:f:/r/sites/eycss-gps/Mandantenablage/03 Kommunen/in NRW/Gladbeck/01 MDR (2025)?csf=1&amp;web=1&amp;e=dhxGme</t>
  </si>
  <si>
    <t>https://www.deutsches-ausschreibungsblatt.de/ausschreibung#/5abf54bb685bc349c57cb626700715</t>
  </si>
  <si>
    <t>BAAINBw</t>
  </si>
  <si>
    <t>Schwachstellenanalyse (SSA)</t>
  </si>
  <si>
    <t>Karolina</t>
  </si>
  <si>
    <t>Karolina im Vertriebsinnendienstlead</t>
  </si>
  <si>
    <t>IKT-Ost AöR</t>
  </si>
  <si>
    <t>Durchführung eines Penetrationtests</t>
  </si>
  <si>
    <t>Björn, Olli</t>
  </si>
  <si>
    <t>25.06. Entscheidung no-bid Felix, Björn
23.06: Identifizierung der Ausschreibung, fachliche Klärung (KSL)</t>
  </si>
  <si>
    <t>https://eygermany.sharepoint.com/:f:/r/sites/eycss-gps/Mandantenablage/03%20Kommunen/in%20Brandenburg/IKT-Ost/02_Pentest%20(2025)/10%20Auftragsdoku/11%20Anfrage?csf=1&amp;web=1&amp;e=qJ0nDi</t>
  </si>
  <si>
    <t xml:space="preserve">zu klein </t>
  </si>
  <si>
    <t xml:space="preserve">Unfallversicherung Bund und Bahn (UVB) </t>
  </si>
  <si>
    <t>Durchführung eines Penetrationstests zur IT-Sicherheit</t>
  </si>
  <si>
    <t>Pentest</t>
  </si>
  <si>
    <t>Public</t>
  </si>
  <si>
    <t>30.06.2025: Verlängerung Frist Angebot 18.07., neue Unterlagen in Sichtung mit Kevin, Sync Björn, Oliver, Kevin zur Marge 36%, Volumen 36-40k für DQ-2-Call
23.06: Identifizierung der Ausschreibung, fachliche Klärung (KSL)</t>
  </si>
  <si>
    <t>EY CNS</t>
  </si>
  <si>
    <t>https://eygermany.sharepoint.com/:f:/r/sites/eycss-gps/Mandantenablage/09%20Sonstiges%20GPS/UVB/01_Pentest%20(2025)/10%20Auftragsdoku/11%20Anfrage?csf=1&amp;web=1&amp;e=POCRyd</t>
  </si>
  <si>
    <t>Stadt Aschaffenburg</t>
  </si>
  <si>
    <t>Cloud-basierte Managed Detection und Response Lösung</t>
  </si>
  <si>
    <t xml:space="preserve">ist es nichts für unsere neue Wazuh Lösung.
Sieht wohl eher nach Crowdstrike aus und da sagt Erik würde er aktuell nicht anbieten wollen.
</t>
  </si>
  <si>
    <t>MGS Münchner Gesellschaft für Stadterneuerung mbH</t>
  </si>
  <si>
    <t xml:space="preserve">Managed Security Operations Center (SOC)  </t>
  </si>
  <si>
    <t xml:space="preserve"># 19.06.: PKA: bei Threat zur Bewertung </t>
  </si>
  <si>
    <t>01 RV SOC_SIEM (2025)</t>
  </si>
  <si>
    <t>zu klein</t>
  </si>
  <si>
    <t>Max-Planck-Gesellschaft</t>
  </si>
  <si>
    <t>Informationssicherheitsbeauftragter</t>
  </si>
  <si>
    <t>#23.06. MFR Call mit Knud - nicht anbieten, an Jens W. zur Info geben
#19.06: kurze Präquali inkl. Info an MFR</t>
  </si>
  <si>
    <t>SAP SE</t>
  </si>
  <si>
    <t>Zero Trust</t>
  </si>
  <si>
    <t>Knud</t>
  </si>
  <si>
    <t>Till</t>
  </si>
  <si>
    <t>-</t>
  </si>
  <si>
    <t>#17.06. initiale Abstimmung Knud, Till, Ingo</t>
  </si>
  <si>
    <t xml:space="preserve">Klinikum Mittelbaden gGmbH </t>
  </si>
  <si>
    <t>SIEM &amp; SOC System</t>
  </si>
  <si>
    <t>Christian Resch</t>
  </si>
  <si>
    <t>Maik</t>
  </si>
  <si>
    <t>24.6.25: nicht anbieten, da 24/7-Service aus Deutschland angefragt, zudem sehr klein und viele parallele Bids
#19.06. Entscheidung, dass wir anbieten durch EDO
#17.06. in DTPV identifiziert und an Erik/Threat zur Bewertung/Präquli versendet m.B. um Antwort - im Orndner lag bereits eine Ausschreibung mit 2024 - damals nicht angeboten wegen Ressourcen</t>
  </si>
  <si>
    <t>02_SOC_SIEM (2025-2028)</t>
  </si>
  <si>
    <t>https://www.evergabe.de/unterlagen/0196ed7b-72f1-4274-b8b3-5b6457dd81d4/zustellweg-auswaehlen</t>
  </si>
  <si>
    <t>Landeskrankenhaus Andernach</t>
  </si>
  <si>
    <t xml:space="preserve">Aufbau und Betrieb eines Security Operations Center (SOC) </t>
  </si>
  <si>
    <t>17.6.25: keine Teilnahme da Bedingungen zu hoch (20 Bestandskunden, Partnerschaft mit Palo Alto)</t>
  </si>
  <si>
    <t>11 Anfrage</t>
  </si>
  <si>
    <t>BITMARCK</t>
  </si>
  <si>
    <t>SOC-Leistungen</t>
  </si>
  <si>
    <t>4.7.25: keine Teilnahme, keine Referenzen und CS ist bereits mit einem anderen Dienstleister da gesetzt
30.6.25: Frist wird verschoben, warten auf neue Frist und Unterlagen</t>
  </si>
  <si>
    <t>govdigital</t>
  </si>
  <si>
    <t>RV Notfallmanagement/BCM Notfallübung</t>
  </si>
  <si>
    <t># 11.06. - OPP-Zugriff erhalten, Präquali an TJA, Kick-off intern für 13.06. eingstellt</t>
  </si>
  <si>
    <t>Land Hessen, HZD</t>
  </si>
  <si>
    <t>RV Pentest</t>
  </si>
  <si>
    <t>BKÜ</t>
  </si>
  <si>
    <t>eKom21</t>
  </si>
  <si>
    <t>#14.07 - Bei Pursuit-Team nachgefragt, keine Rückmeldung so far
#06.06. DTPV Meldung erhalten und Unterlagen via Pursuit angefordert, Projektordner angelegt, Unterlagen zur GO/No-GO-Entscheidung versendet, PACE initiiert am 08.06.</t>
  </si>
  <si>
    <t>Hattersheim am Main –  Magistrat der Stadt</t>
  </si>
  <si>
    <t xml:space="preserve">Ablösung einer bestehenden Firewall inkl. aller zugehörigen Hard- und Softwarekomponenten - Primär- und Sekundär Corefirewall - 35 dezentrale Firewalls - Softwarekomponenten Security Suite inkl. Support - AuthPoint Identity Security -Abrufstundenkontingent für technische Integration, Migration und Consulting
</t>
  </si>
  <si>
    <t>Hoda</t>
  </si>
  <si>
    <t xml:space="preserve"># Fr, 30.05. erhalten, eingestueert am 02.06. an Threat mit Hinweisen 
Hallo Zusammen,
ich würde hier nicht abgeben.
-	Kunde zu klein
-	Wir kennen den nicht
-	Hoher „Pass-Through-Anteil“
-	Sehr hoher interner Aufwand
Beste Grüße
Erik
</t>
  </si>
  <si>
    <t>Mobil ISC</t>
  </si>
  <si>
    <t>Rahmenvereinbarung für Penetrationstest-Dienstleistungen</t>
  </si>
  <si>
    <t>11.06. OPP-Anlage erfolgt
06.06.: Anlage in MDM angestoßen durch PKA
02.06.: Aufnahme der Ausschreibung in Vertriebsliste und Start Präquali</t>
  </si>
  <si>
    <t>https://eygermany.sharepoint.com/:f:/r/sites/eycss-gps/Mandantenablage/21%20Gesundheit/Mobil%20ISC?csf=1&amp;web=1&amp;e=iOcHQo</t>
  </si>
  <si>
    <t>DB InfraGO AG</t>
  </si>
  <si>
    <t>Softwarelizenzen von Cortex XSOAR, Cribl, Red Hat, Checkmk sowie 
Unterstützungsleistungen.</t>
  </si>
  <si>
    <t>Threat</t>
  </si>
  <si>
    <t>#05.06.Hallo Matthias,
danke nochmal für den Hinweis und sorry für die verspätete Rückmeldung!
Ich habe mir die Anfrage mal angekuckt, das Thema ist nichts für uns.
Begründung:
Ausgeschrieben wird ein Rahmenvertrag über Softwarelizenzen und Supportleistungen. Also praktisch reines Software reselling, was nicht unser Geschäft ist.
Hinzu kommt, dass eines der Technologien in Scope xSOAR von Palo Alto ist, also einem Channel 1 Kunden. Also ein doppeltes No-Go.
Somit können wir das Thema droppen.
Gruß
Christian
#02.06. Hoa um Klärung gebten mit Rückmeldung asap
#30.05. Do-Call, Info an Threat m.B. um Rückmeldung</t>
  </si>
  <si>
    <t>https://eygermany.sharepoint.com/:f:/r/sites/eycss-gps/Mandantenablage/03%20Kommunen/in%20Hessen/DB%20InfraOG%20AG?csf=1&amp;web=1&amp;e=qyTSmI</t>
  </si>
  <si>
    <t xml:space="preserve">Ausgeschrieben wird ein Rahmenvertrag über Softwarelizenzen und Supportleistungen. Also praktisch reines Software reselling, was nicht unser Geschäft ist.
Hinzu kommt, dass eines der Technologien in Scope xSOAR von Palo Alto ist, also einem Channel 1 Kunden. Also ein doppeltes No-Go.
</t>
  </si>
  <si>
    <t>Bereitstellung zentraler IT-Services zur Unterstützung des IT-Betriebs und der digitalen Infrastruktur</t>
  </si>
  <si>
    <t>https://eygermany.sharepoint.com/:f:/r/sites/eycss-gps/Mandantenablage/03%20Kommunen/in%20NRW/Wuppertal/03_IT-Infrastrukturdienste?csf=1&amp;web=1&amp;e=iSsWLc</t>
  </si>
  <si>
    <t>Goethe-Institut e.V</t>
  </si>
  <si>
    <t>Rahmenvertrag über Firewallhardware und Lizenzen sowie Wartung und Betrieb der Firewall, SD-WAN Umgebung</t>
  </si>
  <si>
    <t># EY CNS als Sub von Spike
# 22.05. DO-Call davon erfahren</t>
  </si>
  <si>
    <t>Fraunhofer Gesellschaft</t>
  </si>
  <si>
    <t>Digital Forensics and Incident Response 2025-2030+[@[Angefragte Leistung]]</t>
  </si>
  <si>
    <t>Zuarbeit optional - noch nicht in Austausch gegangen, Seiberl sagt - Responsive liegt bei Forensik</t>
  </si>
  <si>
    <t>DAK Gesundheit</t>
  </si>
  <si>
    <t>Beratungsleistung mit Sicherheitsexpertise für Microsoft Azure und SDLC</t>
  </si>
  <si>
    <t>42 Verloren</t>
  </si>
  <si>
    <t>IBM: bei Preis und Qualität diese die höchste Gesamtpunktzahl
Wir waren bei 
• Qualität: im mittleren Angebotsfeld
• Preis:  im vorderes Angebotsfeld</t>
  </si>
  <si>
    <t>IBM Deutschland GmbH</t>
  </si>
  <si>
    <t>Rundfunk Berlin-Brandenburg (rbb)</t>
  </si>
  <si>
    <t>Beratung "YubiHSM"</t>
  </si>
  <si>
    <t>41 Gewonnen</t>
  </si>
  <si>
    <t>19.5.25: DR genehmigt, pre-approval von KFU wegen pending PACE, Finalisierung mit HBL und ABU und Versand per Mail an Hr. Frank Macher durch SRA
15.5.25: Info von GEL über Angebot, Bitte um Opp-Anlage und Unerstützung interne Prozesse</t>
  </si>
  <si>
    <t>Ministerium für Ländlichen Raum und Verbraucherschutz Baden-Württemberg</t>
  </si>
  <si>
    <t>Schulung interne Auditierung</t>
  </si>
  <si>
    <t>15.5.25: Info von OKR über Angebot, Bitte um Opp-Anlage und Unerstützung interne Prozesse</t>
  </si>
  <si>
    <t>15.05.</t>
  </si>
  <si>
    <t>Stade, Landshut</t>
  </si>
  <si>
    <t>Leistungen im Tätigkeitsfeld des IT Sicherheitsprozesses zu Aspekten des IT-Grundschutzes, des BSI der SEWD-Richtlinie IT und der SisoraSt</t>
  </si>
  <si>
    <t xml:space="preserve"># Weiterleitung an Irina nach RS mit KBR - ggf. an J. Westfal weiterleiten. Reminder an Irina am 20.05. m.B.um Rückmeldung EoD. </t>
  </si>
  <si>
    <t>https://eygermany.sharepoint.com/:f:/r/sites/eycss-gps/Mandantenablage/03%20Kommunen/in%20Bayern/Landshut/02_IT-Sicherheitsprozess%20Grundschutz%20(2025)?csf=1&amp;web=1&amp;e=qVGWYi</t>
  </si>
  <si>
    <t>BGZ Gesellschaft für Zwischenlagerung</t>
  </si>
  <si>
    <t>Leistungen im Tätigkeitsfeld des IT- Sicherheitsprozesses zu Aspekten des IT-
Grundschutzes, des BSI der SEWD-Richtlinie IT und der SisoraSt.</t>
  </si>
  <si>
    <t xml:space="preserve">FrankfurtM – Stadt  </t>
  </si>
  <si>
    <t>Penetrationstest 3 im Rahmen des Projektes GA-Lotse</t>
  </si>
  <si>
    <t>Oliver S., Felix</t>
  </si>
  <si>
    <t>03.06: Nicht angeboten, da der Kunde seine Legal-Anforderungen trotz Bieterfrage und angepasstem Vorschlag nicht aufweichen wollte (Kunde wollte volle Audit-Rechte) ~ Kevin</t>
  </si>
  <si>
    <t>Rathenow – Landkreis Havelland</t>
  </si>
  <si>
    <t xml:space="preserve">Implementierung einer umfassenden Cyber Security Awarness Lösung für den Landkreis Havelland
</t>
  </si>
  <si>
    <t>Landkreis Goslar</t>
  </si>
  <si>
    <t>SIEM SOC</t>
  </si>
  <si>
    <t>17.5.25: Rückmeldung, dass Projekt zu klein (Laufzeit nur 1 Jahr) und viele wichtigere parallele Abgaben 
15.5.25: Einladung über Vergabeportal, Weiterleitung an EDO, ob interessant</t>
  </si>
  <si>
    <t>IT.NRW</t>
  </si>
  <si>
    <t xml:space="preserve">Beratung und Unterstützung des Top Managements des Landesbetriebs IT.NRW und seiner Kunden in der Landesverwaltung </t>
  </si>
  <si>
    <t>90 Anderer im Lead - angeboten</t>
  </si>
  <si>
    <t>https://eygermany.sharepoint.com/:f:/r/sites/IT.NRWPrsentation-Ausschreibung2025/Shared%20Documents/Ausschreibung%202025/02_Vergabeunterlage%20TNA?csf=1&amp;web=1&amp;e=MJsnbz</t>
  </si>
  <si>
    <t>https://www.evergabe.nrw.de/</t>
  </si>
  <si>
    <t>Stadt Regensburg</t>
  </si>
  <si>
    <t>Durchführung eins Voraudits, eines Erstzertifizierungsaudits sowie zwei Überwachungsaudits nach ISO 27001
auf Basis IT-Grundschutz</t>
  </si>
  <si>
    <t>14.05.2025 Call Knud - nicht anbieten - Info an DS</t>
  </si>
  <si>
    <t>https://eygermany.sharepoint.com/sites/eycss-gps/Mandantenablage/Forms/AllItems.aspx?id=%2Fsites%2Feycss%2Dgps%2FMandantenablage%2F02%20L%C3%A4nder%2FBayern%2FStadt%20Regensburg%2F01%20Durchf%C3%BChrung%20Voraudits%2F10%20Vertragsdokumentation%20%28RV%29%2F11%20Anfrage%20%26%20Ausschreibung&amp;viewid=8b505dca%2D4004%2D4dd3%2D9806%2Dd31418c92a19&amp;newTargetListUrl=%2Fsites%2Feycss%2Dgps%2FMandantenablage&amp;viewpath=%2Fsites%2Feycss%2Dgps%2FMandantenablage%2FForms%2FAllItems%2Easpx</t>
  </si>
  <si>
    <t>PD - Berater der öffentlichen Hand GmbH</t>
  </si>
  <si>
    <t xml:space="preserve">IT-Sicherheit, Informationssicherheit und Datenschutz für Einrichtungen des öffentlichen Gesundheitsdienstes </t>
  </si>
  <si>
    <t>Carolina</t>
  </si>
  <si>
    <t>https://eygermany.sharepoint.com/sites/eycss-gps/Mandantenablage/Forms/AllItems.aspx?id=%2Fsites%2Feycss%2Dgps%2FMandantenablage%2F09%20Sonstiges%20GPS%2FBerater%20der%20%C3%B6ffentlichen%20Hand%20GmbH%2F01%20RV%20IT%2DSicherheit%20%26%20DS%20%282025%29%2F10%20Vertragsdocu%20%28RV%29%2F11%20Anfrage%20%26%20Ausschreibung&amp;newTargetListUrl=%2Fsites%2Feycss%2Dgps%2FMandantenablage&amp;viewpath=%2Fsites%2Feycss%2Dgps%2FMandantenablage%2FForms%2FAllItems%2Easpx</t>
  </si>
  <si>
    <t>civillent GmbH</t>
  </si>
  <si>
    <t>RV Pentesting</t>
  </si>
  <si>
    <t>12.05 - Oliver Sievers führt Partnerentscheidung Bid/No-Bid herbei
12.05 - Aufnahme in die Liste und Erstellung einer Präquali</t>
  </si>
  <si>
    <t>Dt. Bundesbank</t>
  </si>
  <si>
    <t>DigitalerEuro</t>
  </si>
  <si>
    <t>16.5.25: PACE angestoßen, Opp auf 30% und qualify gesetzt</t>
  </si>
  <si>
    <t>Kommunale Unfallversicherung Bayern</t>
  </si>
  <si>
    <t>Neuaufsetzung kuvb.de
(Websiteerstellung und Pentesting)</t>
  </si>
  <si>
    <t>12.05 - Präquali durchgeführt und Oliver Sievers vorgestellt. Er nimmt das Thema zu Erik mit und klärt Bid/No-Bid.
12.05  - Aufnahme in der Liste</t>
  </si>
  <si>
    <t>WU Wien</t>
  </si>
  <si>
    <t>Abschluss einer Rahmenvereinbarung betreffend Penetrationstests in 2 Losen</t>
  </si>
  <si>
    <t>12.05.25: Oliver Sievers ist mit eingebunden, da Björn K. diese Woche nur eingeschränkt verfügbar ist
09.05.25: Björn K. ist in Klärung mit Österreich wie das weitere Vorgehen aussieht.</t>
  </si>
  <si>
    <t xml:space="preserve">DekaBank
Deutsche Girozentrale
</t>
  </si>
  <si>
    <t>Implementierung und Betrieb von HashiCorp Vault bei der DekaBank</t>
  </si>
  <si>
    <t>PACE 29666676.1.0 initiiert
# 19.05. GCO - Sichtung erfolgt, Bieterfragen gestellt</t>
  </si>
  <si>
    <t>Landkreis Diepholz</t>
  </si>
  <si>
    <t>Dienstleistung eines externen IT-Sicherheitsbeauftragten</t>
  </si>
  <si>
    <t>wegen Fristen und Attraktivität 
05.05.25: Aufnahme in die Liste</t>
  </si>
  <si>
    <t>https://eygermany.sharepoint.com/:f:/r/sites/eycss-gps/Mandantenablage/03%20Kommunen/in%20Niedersachsen/Landkreis%20Diepholz/02_Externer%20Sicherheitsbeauftragter%20(2025)?csf=1&amp;web=1&amp;e=ffjeek</t>
  </si>
  <si>
    <t>Ministerium der Justiz und für Migration Baden-Württemberg</t>
  </si>
  <si>
    <t>DSFA WebEX Prüfung und Aktualisierung</t>
  </si>
  <si>
    <t>RAS 10037881</t>
  </si>
  <si>
    <t>Informationstechnikzentrum Bund (ITZBund)</t>
  </si>
  <si>
    <t>ITZBund - RV ISMS Los 2,4 - 5. Tranche</t>
  </si>
  <si>
    <t>Thorsten Bost</t>
  </si>
  <si>
    <t>#DQ-2-Call am 06.06. approved 36%
21.05.: Call mit NMaggy 677.120 € für Team Alexandra Gradehand (bleibt unverändert) - kann auf won gesetzt werden
05.05. OPP-Anlage, SORT 11388,  Maria gebeten DQ1-an MFR zu delegieren, allg. Info an PMO erfolgt Chat Regelcall
17.04. Mail OPP-Anlage7Zusammenseztzung Maggy</t>
  </si>
  <si>
    <t>KENFO</t>
  </si>
  <si>
    <t>Durchführung von IT-
Sicherheitsdienstleistungen</t>
  </si>
  <si>
    <t>43 Decliend</t>
  </si>
  <si>
    <t xml:space="preserve">07.07._ Oliver Sievers: Wir hatten bei KENFO „diverse Sicherheitsdienstleistungen“ angeboten. (Pentesting und Awareness-Schulungen)
07.07. Lost - Info über DTVP-Gewinner-Meldung an Erik, Oliver S.
12.05.25 - Fachliche Bearbeitung ongoing, Ansprechpartner bei Rückfragen: Oliver Sievers, Vertriebsinnendienst mit Karolina ongoing. </t>
  </si>
  <si>
    <t>https://eygermany.sharepoint.com/sites/eycss-gps/Mandantenablage/Forms/AllItems.aspx?id=%2Fsites%2Feycss%2Dgps%2FMandantenablage%2F41%20Finanzen%2FKENFO%2F01%20IT%2DSicherheitsdienstleistungen%202025%2F10%20Vertragsdoku%20%28RV%29%2F11%20Anfrage%20%26%20Ausschreibung&amp;newTargetListUrl=%2Fsites%2Feycss%2Dgps%2FMandantenablage&amp;viewpath=%2Fsites%2Feycss%2Dgps%2FMandantenablage%2FForms%2FAllItems%2Easpx</t>
  </si>
  <si>
    <t>SySS GmbH</t>
  </si>
  <si>
    <t>RAS 10037798</t>
  </si>
  <si>
    <t>ITZBund - RV ISMS Los 2,4 - 4. Tranche</t>
  </si>
  <si>
    <t>c</t>
  </si>
  <si>
    <t>#DQ-2-Call am 06.06. approved 39%
21.05.: Call mit Maggy: 1.353.996,46 € für uns (inkl. Bonin) - Restdifferenz Opps vs. aktuell beauftragt
kann  auf won gesetzt werden (einen Auftrag erwarten wir noch, der kommt aber wohl bis zum 30.06.)
20.05. TBO erneut gebeten, DQ-1 an mich zu delegieren
05.05. OPP-Anlage, SORT 10313, Maria gebeten DQ1-an MFR zu delegieren, allg. Info an PMO erfolgt Chat Regelcall
17.04. Mail OPP-Anlage7Zusammenseztzung Maggy</t>
  </si>
  <si>
    <t>ERW - Los 20 - 08</t>
  </si>
  <si>
    <t>Olivers</t>
  </si>
  <si>
    <t>30.4.25: nach Rü mit Datenschutz  und legal können NDA und AVV unterzeichnet werden, wenn keine inhaltlichen Änderungen seintes des AG vorgenommen wurden 
29.4.25: Aufforderung per Mail erhalten</t>
  </si>
  <si>
    <t xml:space="preserve">Rahmenvertrag für die externe Unterstützung im Bereich Operative IT-Sicherheit, sowie in der Netz- und IT-Sicherheitsplanung </t>
  </si>
  <si>
    <t>https://eygermany.sharepoint.com/:f:/r/sites/eycss-gps/Mandantenablage/01%20Bund/ITZBund/17_RV%20Operative%20IT-Sec%20(2025)?csf=1&amp;web=1&amp;e=jkNZIf</t>
  </si>
  <si>
    <t>https://www.evergabe-online.de/tenderer/cockpit/editprocedure.html?10&amp;assignmentId=1982089</t>
  </si>
  <si>
    <t>Rahmenverträge Identity-&amp;Accessmanagement
Los 2 - IAM Beratung Redhat SSO/Keycloak
Los 3 - IAM Beratung OpenLdap</t>
  </si>
  <si>
    <t>Alexander Grüttner</t>
  </si>
  <si>
    <t>PACE 29635981.1.0 approvend
EuW mit 36% approved
BRI Fuentis approved, wird aber nicht benötigt - Unterlagen nicht eingereicht</t>
  </si>
  <si>
    <t>Preis und Qualität</t>
  </si>
  <si>
    <t>EBCONT informatics GmbH</t>
  </si>
  <si>
    <t>ZDF</t>
  </si>
  <si>
    <t>RV IT-Dienstleistungen Datenmanagement 2025</t>
  </si>
  <si>
    <t>#28.04. - Kein Cyberthema - Jürgen Fritsche empfihelt Ablehnung. 
# 28.04.2025. Auftrag Präquali an Hoda übergeben
# 24.4.25: Info aus GPS-Call</t>
  </si>
  <si>
    <t>xx</t>
  </si>
  <si>
    <t xml:space="preserve">Landshut, </t>
  </si>
  <si>
    <t>IT- u. IT-Sicherheits-Beratungsleistungen Förderprg. 'Digitales Gesundheitsamt 2025"</t>
  </si>
  <si>
    <t>08.05.2025 - zu kleines Volumen/ Kosten-Nutzen, Referenzen
#30.04.2025: Kurzfeedback - Leistung nicht hinreichend bestimmt - so nicht sinnvoll nutzbar. 
# 28.04.2025: Auftrag Präquali an Hoda übergeben
# 24.4.2025: Info aus GPS-Call</t>
  </si>
  <si>
    <t>Bundesamt für Naturschutz</t>
  </si>
  <si>
    <t>30 IT-Grundschutzchecks</t>
  </si>
  <si>
    <t>16.5.25: Verlängerung der Bindefrist bis 27.6.25
12.5.25: Freigaben TBO, Upload durch SRA
24.4.25: Info aus GPS-Call, nach Rü mit KBR soll TBO übernehmen, Kickoff-Call für 28.4. eingestellt</t>
  </si>
  <si>
    <t>Bechtle (für ITZBund)</t>
  </si>
  <si>
    <t>Beratung Aufbau Masterrechenzentrum F-AKH</t>
  </si>
  <si>
    <t>22.5.25: Freigabe TBO für Unterschrift, Versand Angebot per Mail durch SRA an Marco Lendowski
7.5.25: Info von Armin, dass 601 Stunden angeboten werden sollen
24.4.25: nach Rü mit ABR, HBL, TBO und TKO Erstellung Angebot für 60 Tage auf Basis der PV, Arnim meldet sich, da evtl noch mehr Tage angeboten werden sollen, Warten auf Meldung von Arnim</t>
  </si>
  <si>
    <t>Klingenstadt Solingen</t>
  </si>
  <si>
    <t>Rahmenvertrag zur Durchführung von Penetrationstests bei der Klingenstadt
Solingen in den Jahren 2025 bis 2027</t>
  </si>
  <si>
    <t>26.5.25: nach Rü mit Björn Küffe keine Teilnahme, da 100% Preis für einen ungenauen Scope
16.5.25: neue Frist und Bieterantworten erhalten, Weiterleitung an OSI, Meldung neue Frist an RLO
24.04.25: Aufnahme in die Liste und erste Sichtung</t>
  </si>
  <si>
    <t>https://eygermany.sharepoint.com/:f:/r/sites/eycss-gps/Mandantenablage/03%20Kommunen/in%20NRW/Solingen/01_RV%20Pentest%20(2025)?csf=1&amp;web=1&amp;e=KHAvxM</t>
  </si>
  <si>
    <t>Hamburger Hochbahn</t>
  </si>
  <si>
    <t>IS-Risikomaßnahmen und Notfallmanagement für ein laufendes Projekt zum autonomen Fahren in Hamburg</t>
  </si>
  <si>
    <t>ERW - Los 22 - 10</t>
  </si>
  <si>
    <t>23.4.25: Senden NDA und AVV an GCO und Datenschutz zur Prüfung
22.4.25: Mail mit Aufforderung zum EA bei KBR eingegangen, nach Prüfung EDO bieten wir hier an</t>
  </si>
  <si>
    <t>Stadtwerke München</t>
  </si>
  <si>
    <t>Cybersecurity Platfform</t>
  </si>
  <si>
    <t>22.4.25: Info von MSC, Bitte von SRA um Vergabeunterlagen</t>
  </si>
  <si>
    <t>https://eygermany.sharepoint.com/:f:/r/sites/eycss-gps/Mandantenablage/19%20Energie/SW%20M%C3%BCnchen/02_Cyber%20Security%20Platform?csf=1&amp;web=1&amp;e=AhYYgM</t>
  </si>
  <si>
    <t>WDR</t>
  </si>
  <si>
    <t xml:space="preserve">IT Security Betriebsleistungen </t>
  </si>
  <si>
    <t>22.4.25: Abstimmung mit EDO, wir bieten auf Los 3 an</t>
  </si>
  <si>
    <t>Technische Hochschule Stuttgart</t>
  </si>
  <si>
    <t>IAM</t>
  </si>
  <si>
    <t>Deutsche Sporthochschule Köln</t>
  </si>
  <si>
    <t>Betriebsunterstützung - Erweiterter Wartungsvertrag für IT-Sicherheitskomponenten der Firmen F5 und Fortinet</t>
  </si>
  <si>
    <t>https://eygermany.sharepoint.com/:f:/r/sites/eycss-gps/Mandantenablage/99%20Sonstiges%20(non-GPS)/Deutsche%20Sporthochschule%20K%C3%B6ln/01_Wartungsvertrag%20Sicherheitskomponenten?csf=1&amp;web=1&amp;e=2Vfb2S</t>
  </si>
  <si>
    <t>BSI</t>
  </si>
  <si>
    <t>Projekt 685: Erstellung einer Studie für eine effektive und effiziente IT-Sicherheitszertifizierung von Nativen Cloud-Anwendungen (Security Certification of NCA)</t>
  </si>
  <si>
    <t>Laura/Nils</t>
  </si>
  <si>
    <t>https://eygermany.sharepoint.com/:f:/r/sites/eycss-gps/Mandantenablage/01%20Bund/BSI/23_P685%20Studie%20IT-Sicherheitszertifizierung%20Native%20Cloud-Anwendungen?csf=1&amp;web=1&amp;e=wvTLXN</t>
  </si>
  <si>
    <t>Mönchengladbach</t>
  </si>
  <si>
    <t>Einführung eines zentralen IDM-Systems mit SSO an Schulen</t>
  </si>
  <si>
    <t>https://eygermany.sharepoint.com/:f:/r/sites/eycss-gps/Mandantenablage/03%20Kommunen/in%20NRW/M%C3%B6nchengladbach/01_IDM%20System%20mit%20SSO?csf=1&amp;web=1&amp;e=pGs1jM</t>
  </si>
  <si>
    <t xml:space="preserve">gematik GmbH </t>
  </si>
  <si>
    <t>Rahmenverträge für Beratungsleistungen zur Infrastrukturmodernisierung und IT-Forensik mit der Bereitstellung eines Incident Response Teams</t>
  </si>
  <si>
    <t>durch neue Anforderungen aus den neuen Vergabeunterlagen werden wir hier nicht anbieten können
25.4.25: nach Rü EDO mit BME, bietet die WPG für beide Lose im Lead an
23.4.25: WPG bietet ebenfalls auf Los 2 an, Klärung auf Partnerebene erforderlich, wer hier anbietet
17.04.25: Aufnahme in Liste (KSC) und Weiterleitung an TD-Postfach</t>
  </si>
  <si>
    <t>https://eygermany.sharepoint.com/:f:/r/sites/eycss-gps/Mandantenablage/22%20Krankenkassen/gematik/07_RV%20Infra,%20IT-Forensik,%20Incident%20Repsonse%20(2025)?csf=1&amp;web=1&amp;e=XvkyaX</t>
  </si>
  <si>
    <t>Bundesnetzagentur (BNetzA)</t>
  </si>
  <si>
    <t xml:space="preserve">Zertifizierungsaudit gem. ISO27001 auf Basis von IT-Grundschutz nach aktuellem Stand (BSI 200-2, Kompendium 202x) </t>
  </si>
  <si>
    <t>16.5.25: Upload durch SRA
15.5.25: Freigabe Angebotssumme KBR 28.4.25: Fristverlängerung auf 16.5.25
16.04. Call mit KBR, DS - Anbieten - preisagressiv, Übergabe an SRA via Mail
14.04.2025 - Eintragung in die Vertriebsliste, Erstellung Präquali bis Mittwoch durch KSC</t>
  </si>
  <si>
    <t>29595298.1.0 - initiert am 16.04.</t>
  </si>
  <si>
    <t>https://eygermany.sharepoint.com/:f:/r/sites/eycss-gps/Mandantenablage/01%20Bund/Bundesnetzagentur/03_Zertifizierungsaudit%2027001%20(2025)?csf=1&amp;web=1&amp;e=vJn6Pn</t>
  </si>
  <si>
    <t>Flughafen Stuttgart GmbH</t>
  </si>
  <si>
    <t>RV Awareness Kampagne</t>
  </si>
  <si>
    <t>93 Anderer im Lead - gewonnen</t>
  </si>
  <si>
    <t>Maik/Kevin</t>
  </si>
  <si>
    <t>PACE 29594618.1.0 - initiiert</t>
  </si>
  <si>
    <t>https://eygermany.sharepoint.com/:f:/r/sites/eycss-gps/Mandantenablage/12%20Logistik/Flughafen%20Stuttgart/02_RV%20Cyber%20Awareness%20(2025)?csf=1&amp;web=1&amp;e=gfUzjt</t>
  </si>
  <si>
    <t>Stadt Ronnenberg</t>
  </si>
  <si>
    <t xml:space="preserve"> Durchführung einer 
kommunalen Risikoanalyse </t>
  </si>
  <si>
    <t>28.4.25: wegen zu kurzer Frist keine Tätigkeiten mehr</t>
  </si>
  <si>
    <t>https://www.subreport.de/E43791519</t>
  </si>
  <si>
    <t>RAG Aktiengesellschaft</t>
  </si>
  <si>
    <t>SOC, SIEM, Vulnerability Management Services inkl. Forensische Analysen und Pentesting</t>
  </si>
  <si>
    <t>#31.05. Absage - Eskalationscall intern wegen Nichtanwort binnen Nachforderungsfrist - Einbindung Marc Schütz und Vergaberechtler - Rüge versendet (keine automat. Mail-Info erhalten im Pursuit-Team) - MFR fordert Maik auf, Bestätigung der Versicherung bei Torben einzuholen wie von Vergabestelle gefordert. 
# 20.05. RS Maik Status erbeten - OPP mit 1 Euro angelegt, Aufforderung asap erwartet
#16.04. Deadline gesetzt für Präquali</t>
  </si>
  <si>
    <t>https://www.dtvp.de/Center/secured/company/externalProject.do?method=show&amp;pid=2225215</t>
  </si>
  <si>
    <t>01_IT-Security Services (2025)</t>
  </si>
  <si>
    <t>Deutsche eVergabe Unternehmen | Vergabeportal</t>
  </si>
  <si>
    <t xml:space="preserve"> 31.10.2025</t>
  </si>
  <si>
    <t>Der abzuschließende  01.10.2025</t>
  </si>
  <si>
    <t>Stadt Nürnberg - RV IT-Betrieb 2025-2029</t>
  </si>
  <si>
    <t>Los 8 IT-Security-Beratung</t>
  </si>
  <si>
    <t>https://eygermany.sharepoint.com/:f:/r/sites/eycss-gps/Mandantenablage/03%20Kommunen/in%20Bayern/Stadt%20N%C3%BCrnberg/01_RV%20IT-Betrieb%202025-2029%20(2025)?csf=1&amp;web=1&amp;e=qhkraA</t>
  </si>
  <si>
    <t>ZIT-BB</t>
  </si>
  <si>
    <t>Betriebsunterstützung CERT beim Brandenburgischen IT-Dienstleister</t>
  </si>
  <si>
    <t>25.4.25: Meldung von EDO, dass wir hier nicht teilnehmen
15.04.2025 - Reminder an Erik m.B. um Rückmeldung. - erher liegenlassen, er prüft noch
07.04.2025 MFR: DTVP-Erkannt, Teilnahme aktiviert, Threat angeschrieben</t>
  </si>
  <si>
    <t>DAkkS</t>
  </si>
  <si>
    <t>SOC</t>
  </si>
  <si>
    <t>03.04.25: nach Rü mit EDO keine Teilnahme
31.3.25: Download Unterlagen von dtvp und Weiterleitung an TD zur Prüfung</t>
  </si>
  <si>
    <t>BBraun</t>
  </si>
  <si>
    <t>14.04.2025 - Übersicht PPT erstellt, weitere Absprache mit Björn, Felix
01.04.2025 - Info erhalten, NDA abgelegt</t>
  </si>
  <si>
    <t>https://eygermany.sharepoint.com/:f:/r/sites/eycss-gps/Mandantenablage/38%20Chemie%26Pharma/BBraun/01%20RV%20Pentest%20(2025)?csf=1&amp;web=1&amp;e=EhcYQ5</t>
  </si>
  <si>
    <t>AOK Sachsen-Anhalt</t>
  </si>
  <si>
    <t>SOC Einführung und Betrieb</t>
  </si>
  <si>
    <t>Maik/Hoda</t>
  </si>
  <si>
    <t xml:space="preserve">10.7.25: Aufforderung BAFO bekommen
13.5.25: SRA übernimmt
12.05. - Eskalation an Erik, da noch nichts erfolgt ist/ keine Rückmeldung.
08.05. - Unterlagen an Verteiler threat versendet, Aufgabe an Hoda Bidplan, an Jarec: Call für AA-Kick-off
22.04. Abgabe TNA
14.04. - Jarec in Asbstimmung mit Erik, Rückmeldung offen
31.03. DTVP-Meldung - Ablage erzeugt und an Threat für Einschätzung; Info an Pursuit </t>
  </si>
  <si>
    <t>https://eygermany.sharepoint.com/:f:/r/sites/eycss-gps/Mandantenablage/22%20Krankenkassen/AOK/01%20SOC%20(2025)?csf=1&amp;web=1&amp;e=kY7K9L</t>
  </si>
  <si>
    <t>https://www.dtvp.de/Satellite/secured/company/project/CXP4YRA5938/de/overview?5</t>
  </si>
  <si>
    <t>DekaBank</t>
  </si>
  <si>
    <t>Optimierung und Standardisierung Entwicklungsinfrastruktur</t>
  </si>
  <si>
    <t> 02_Optimierung und Standardisierung Entwicklungsinfrastruktur</t>
  </si>
  <si>
    <t>Sicherheitskonzeption M365 Cloud Services</t>
  </si>
  <si>
    <t>28.03.: keine Konkrete Angebotsfrist, Abgabe idealerweise nächste Woche</t>
  </si>
  <si>
    <t> 03_Sicherheitskonzeption M365 Cloud Services</t>
  </si>
  <si>
    <t>RfI</t>
  </si>
  <si>
    <t>Universitätsklinikum Heidelberg</t>
  </si>
  <si>
    <t>KIS-Fachberatung und Transformationsbegleitung - Phishing</t>
  </si>
  <si>
    <t>27.03: Info an Björn Küffe &amp; Felix Groth</t>
  </si>
  <si>
    <t>https://eygermany.sharepoint.com/:f:/r/sites/eycss-gps/Mandantenablage/21%20Gesundheit/Universit%C3%A4tsklinikum%20Heidelberg/01_KIS%20und%20Phishing/10%20Auftragsdoku/11%20Anfrage?csf=1&amp;web=1&amp;e=fkbBDe</t>
  </si>
  <si>
    <t>http://www.vergabeportal-bw.de/</t>
  </si>
  <si>
    <t>Bonn BMFSFJ</t>
  </si>
  <si>
    <t>Sensibilisierungskampagne zur Stärkung der Informationssicherheit</t>
  </si>
  <si>
    <t>31.03. Call Felix, Björn, PKA, MFR, Kevin - Konzept von Autobahn in der Schublade
(A) Austausch mit PeapleConsult nötig
(A) Plattform, SLA, ... Björn hat das gedanklich weggepackt
(B) weggepackt 
(I) MFR: BC-als Idee mitnehmen  
28.03. eingesteuert, Call für 31.03. vorgesehen - Felix hat Erfahrung - vgl. Angebot Autobahn</t>
  </si>
  <si>
    <t>https://www.evergabe-online.de/tenderdetails.html?id=758998</t>
  </si>
  <si>
    <t>RAS 10026812</t>
  </si>
  <si>
    <t>Gesellschaft für Internationale Zusammenarbeit (GIZ) GmbH</t>
  </si>
  <si>
    <t>Aufstockung ISMS-RV - Kontigent 2025 - Tranche 3</t>
  </si>
  <si>
    <t>Marc</t>
  </si>
  <si>
    <t xml:space="preserve">#23.06. Info an Erik: OPP ist im System auf Won mit 42% Marge
#20.06. - DQ2 approved 39% Lajos, DQ1- still pending Cornelia
#13.06. - Call mit Erik: Anfrage bei Maria nach Slot udn DQ1-1Delegation
#20.05. - Volumen 1,2 Mio. - OPP angelegt und in Status Qualify überführt. Check mit Erik wegen Sort-Codes erforderlich - bisher nur unseren zu 42% Zielmarge
</t>
  </si>
  <si>
    <t>BG-Phoenics GmbH</t>
  </si>
  <si>
    <t>Beratung Berechtigungsmodell</t>
  </si>
  <si>
    <t xml:space="preserve">Till </t>
  </si>
  <si>
    <t>28.03.: Till muss noch info liefern - Tableau passt nicht, daher nicht weiter nachverfolgen</t>
  </si>
  <si>
    <t>Berliner Wasserbetriebe</t>
  </si>
  <si>
    <t>Pishing-Kampagne</t>
  </si>
  <si>
    <t>Felix</t>
  </si>
  <si>
    <t>31.03.  Call Felix, Kevin, Björn, PKA. 
- Plattformbetrieb? 
- Lizenten durch Kunde präferiert von uns
- Eigene Infraastruktur-Lieferung ist A-Krierium  
- Kunde ist schlecht in IT aufgestellt vor 4 Jahren (Björn)
- Kunde - runrate 
- Felix holt Kollegen Österreicher ins Boot 
(A) Bieterfragen Kevin  (Lukas Autobahn?)
(A) Felix: Compliance -  und Felix
28.03. - Kevin klärt
27.03: Info an Björn Küffe &amp; Felix Groth</t>
  </si>
  <si>
    <t>https://vergabekooperation.berlin/NetServer/TenderingProcedureDetails?function=_Details&amp;TenderOID=54321-NetTender-195b8bb1522-47b7f3f86f9f8a00</t>
  </si>
  <si>
    <t>Düsseldorf – Landeshauptstadt</t>
  </si>
  <si>
    <t>Systeme zur Angriffserkennung für Verkehrs- und Tunnelbetriebstechnik -  Planung der Systeme zur Angriffserkennung (Erstellung eines Pflichtenheftes)
- Lieferung, Einbau und Betrieb der Systeme zur Angriffserkennung
- Einführung und Betrieb eines SOC 
- Unterstützung bei der Reaktion auf SRE (Laufzeit 2 Jahre mit automatischer Verlängerung um jeweils ein 
Jahr, soweit nicht eine fristgerechte Kündigung erfolgt)
- Bereitstellung aller Dokumente in deutscher 
Sprache
- Software und Kommunikation von Mitarbeitenden in deutscher Sprache</t>
  </si>
  <si>
    <t>Jarec, Fabian</t>
  </si>
  <si>
    <t>28.4.25: Info von SOC-Team, dass wir keinen geeigneten Technologiepartner haben und deswegen nicht anbieten
22.4.25: nach Rü mit EDO Versand der Erklärung mit gleichzeitiger Bitte um Fristverlängerung (über Team Marc Schütz), Freigabe der Unterlagen und Versand an Guido Kramer
17.4.25: Info von Marc Schütz, dass eine Vertraulichkeitserklärung unterzeichnet werden muss zum Erhalt der Vergabeunterlagen, Weiterleitung der Erklärung an GCO, ok bekommen
28.03. Call mit Erik: Anbieten, wenn machbar
27.03: Erste Sichtung, vollständige Unterlagen am 01.04</t>
  </si>
  <si>
    <t>https://eygermany.sharepoint.com/:f:/r/sites/eycss-gps/Mandantenablage/03%20Kommunen/in%20NRW/Landeshauptstadt%20D%C3%BCsseldorf/01_SzA%20Verkehrs-%20und%20Tunnelbetriebstechnik/10%20Auftragsdoku/11%20Anfrage?csf=1&amp;web=1&amp;e=I4Skhd</t>
  </si>
  <si>
    <t>https://vergabe.duesseldorf.de/</t>
  </si>
  <si>
    <t>BEN Berlin Energie und Netzholding</t>
  </si>
  <si>
    <t>Rahmenvereinbarung IT-Betrieb BEN GmbH</t>
  </si>
  <si>
    <t>31.3.25: nach Rü mit EDO keine Teilnahme
28.03. - muss noch an Olli geschickt werden
27.03. - nur Infohalber</t>
  </si>
  <si>
    <t>01_Betriebsunterstützung IT-Security</t>
  </si>
  <si>
    <t>Evangelisches Krankenhaus Königin Elisabeth Herzberge</t>
  </si>
  <si>
    <t>Phishing Simulationen &amp; Training inklusive Service</t>
  </si>
  <si>
    <t>02.04 - Info von Björn: No-Bid
#31.03. Kevin: Präquli: Portal, SLA erwartet - erste Eindrücke nicht realisierbar - Sichtung, Zusenden an Björn, wenn Empfehlung anbieten - Nachmeldung kommt 
#26.03. DO-Call</t>
  </si>
  <si>
    <t>Potsdam MLEUV</t>
  </si>
  <si>
    <t>Auditierung BSI IT-Grundschutz EU-Zahlstelle</t>
  </si>
  <si>
    <t>20.4.25: keine Teilnahme</t>
  </si>
  <si>
    <t>Klinikum Chemnitz gGmbH</t>
  </si>
  <si>
    <t>Einführung einer SIEM-Sicherheitslösung (Security Information and Event Management) 
und Betrieb eines SOC (Security Operation Center)</t>
  </si>
  <si>
    <t>Christian</t>
  </si>
  <si>
    <t>14.4.25: Entscheidung im SOC-Pipelinecall, dass hier nicht angeboten wird, scheint auf Basis der Bieterantworten vorvergeben
24.03.25: An TD weitergeleitet, Unterlagen abgelegt, Eignungs- Refrenz Götting freigegeben?</t>
  </si>
  <si>
    <t>https://eygermany.sharepoint.com/:f:/r/sites/eycss-gps/Mandantenablage/21%20Gesundheit/Klinikum%20Chemnitz/01_SIEM-SOC%20(2025)/10%20Auftragsdoku/11%20Anfrage?csf=1&amp;web=1&amp;e=cGEIJT</t>
  </si>
  <si>
    <t>Kreis Steinfurt</t>
  </si>
  <si>
    <t>Managed SOC</t>
  </si>
  <si>
    <t>Jarec</t>
  </si>
  <si>
    <t>Wirtschaftsbetriebe Duisburg - AöR</t>
  </si>
  <si>
    <t>Full Managed SOC</t>
  </si>
  <si>
    <t>Fabian</t>
  </si>
  <si>
    <t>20.03: Eintrag Vertriebsexcel und Anlage Mandantenordner</t>
  </si>
  <si>
    <t>01_Managed SOC (2025)</t>
  </si>
  <si>
    <t>Vergabesatellit | Metropole Ruhr</t>
  </si>
  <si>
    <t>rku.it GmbH</t>
  </si>
  <si>
    <t>SAP Thread Detection</t>
  </si>
  <si>
    <t>20.03: Eintrag Vertriebsexcel und Analge Mandantenordner</t>
  </si>
  <si>
    <t>https://eygermany.sharepoint.com/:f:/r/sites/eycss-gps/Mandantenablage/03%20Kommunen/in%20NRW/Herne/01_SAP%20TD%20(2025)/10%20Auftragsdoku?csf=1&amp;web=1&amp;e=NLd5vs</t>
  </si>
  <si>
    <t>BwFuhrparkService GmbH</t>
  </si>
  <si>
    <t>#15.05. Aufforderung an Karolina bzgl. Projektraum in EYD
# 15.05. Meldung TNA erfolgreich, Unterlagen asap via neuer Projektraum, Team ist informiert, Call next Stels eingestellt für 19.05.</t>
  </si>
  <si>
    <t>EYD in Erstellung</t>
  </si>
  <si>
    <t>https://www.dtvp.de/Center/secured/company/projects/activated.do?method=show&amp;tableSortActivatedCol=2&amp;tableSortAttributeActivatedCol=relevantDate&amp;selectedTablePageActivatedCol=3</t>
  </si>
  <si>
    <t>IT Baden-Württemberg (BITBW)</t>
  </si>
  <si>
    <t>VeRA – Ustg. Zulassungsdokumentation</t>
  </si>
  <si>
    <t>Entwurf durch MOP an Kunden versendet
19.3.25: Anlage Opp im System</t>
  </si>
  <si>
    <t>BWI</t>
  </si>
  <si>
    <t>1432, Los2 , PA-64
Erstellung von Informationssicherheitskonzepten und ergänzenden Dokumenten</t>
  </si>
  <si>
    <t>#27.03./28.03. - Hays meldet nicht an Tobias - keine weiteren Arbeiten  - KBR und Hebrert informiert. 
#19.03. MFR - Info Tobias Sticht, dass aktuell nur Show-Profile sinnvoll erscheinen, diese aber nicht in Frage kämen, da Lieferprflicht
#18.03. MFR - KBR versweist Entscheidung auf Jens, CVall mit Jens (OOO), Bestätigung nicht Anbieten mit Begründung abgestimmt und an KBR m.B. um etwaige Info bei andersweiter Einschätzung. Tobias Sticht informiert, dass wir nicht anbieten wollen, finale Rückkmeldung einer Entscheidung noch aussteht</t>
  </si>
  <si>
    <t>Hamburger Energienetze GmbH, einkauf@hamburger-energienetze.de</t>
  </si>
  <si>
    <t>RV SOAR Anwendung 09/25-08/29</t>
  </si>
  <si>
    <t>26.3.25: nach Rü mit EDO bekommen wir die Referenzen nicht zusammen, daher keine Teilnahme
#19.03. Reminder an Threat Detection
# 14.03. an Threat Detection versendet
Verhandlungsverfahren mit Teilnahmewettbewerb, Q60/P40, max. 5 TN</t>
  </si>
  <si>
    <t>Do-Call</t>
  </si>
  <si>
    <t>BG Kliniken - Klinikverbund der gesetzlichen Unfallversicherung gGmbH
Region Berlin</t>
  </si>
  <si>
    <t>RV 8-9 Jahre SW Schwachstellenanalyse und Betrieb</t>
  </si>
  <si>
    <t>19.3.25: nach Rü mit Jarec sind hier andere Leistungen ausgeschrieben, er schätzt, dass wir hier nicht teilnehmen, meldet sich aber nochmal</t>
  </si>
  <si>
    <t>MKW - Materialkreislauf- und Kompostwirtschaft GmbH &amp; Co. KG</t>
  </si>
  <si>
    <t>Durchführung einer IT-Risikoanalyse</t>
  </si>
  <si>
    <t xml:space="preserve">28.04. - Anfrage Bei Barabare nach Infos vor Vergabestelle
20.03. 
17.03. Entscheidung KBR anbieten - Janns im Lead - Jannis bis 19.03. EoD OOO - vorab iniformiert, Onboarding für 20.03. gesetzt - zusammen mit Maik
14.03. MFR Bitte an Mike um Präquali bis 17.03. 12 Uhr
12.03. MFR In Nachlese gesehen und eingefordert </t>
  </si>
  <si>
    <t>Stadtwerke Bonn</t>
  </si>
  <si>
    <t>RV 4 Jahre System Angriffserkennung</t>
  </si>
  <si>
    <t>26.3.25: nach Rü mit EDO bekommen wir die Referenzen nicht zusammen, daher keine Teilnahme
# 19.03. MFR Anfrage Ewa nach weiteren Unterlagen erfolgt
# 14.03 MFR Mandantenordner angelegt, warte auf Unterlagen von Pursuit - sie haben diese angefordert</t>
  </si>
  <si>
    <t>https://www.vmp-rheinland.de/VMPSatellite/secured/company/project/CXS0YBAYTHPF2AUX/de/overview?1</t>
  </si>
  <si>
    <t xml:space="preserve">Freistaat Bayern vertreten durch das Bayerische Landesamt für Steuern - Zentrale Vergabestelle - </t>
  </si>
  <si>
    <t xml:space="preserve">Umzugsplanung RZ-Nord </t>
  </si>
  <si>
    <t xml:space="preserve"># 18.03. - Call mit HBO, Jens, Arnim - Risiken zu hoch, nicht unsere CyberGPS-Kernkompetenz - Jens /Kai um RS bzgl. mögl. Zusatzauftrag für IS-Themen angesprochen
#14.03. DTPV erkannt, eingefordert, Keine Anmeldung am Portal erfolgt, RS mit Jens m.B. um RS mit Kunden, Weitere Infos an Jens Heeling, sobald bekannt - ggf. Selters-Kollegen mit Sina Saafi/... (vgl. Lotto Hanburg),  neue Selters Kollegen?
Das Bayerische Landesamt für Steuern plant sein Rechenzentrum (RZ-Nord) im Raum Nürnberg an einen neuen Standort zu verlegen. Der Umzug soll in 2028 abgeschlossen sein. Dazu wird ein Dienstleister gesucht, der die Gesamtprojektleitung mit einer umfassenden Umzugsplanung unterstützt, zu folgenden The... </t>
  </si>
  <si>
    <t xml:space="preserve">Landkreis Uckermark, Rechtsamt </t>
  </si>
  <si>
    <t xml:space="preserve">VR-Anwendung Cybersicherheit </t>
  </si>
  <si>
    <t>entfällt</t>
  </si>
  <si>
    <t>Erwan</t>
  </si>
  <si>
    <t>#14.03. DTPV erkannt, eingefordert, Keine Anmeldung am Portal erfolgt - Weierleitung an Erwan m.B. um Präquali./one-Slider
Die zu erstellende VR-Anwendung basiert auf der Positionstracking-Technologie für VR-Brillen und VR-Controller. Sie ist kompatibel mit mobilen VR-Systemen mit 6-DoF-Bewegungstracking für Brillen und Controller. Die Anwendung funktioniert auf mobiler VR-Hardware (ohne Verbindung zu einem stationären ... 
#17.03.2025: Entscheidung KBR nicht anbieten</t>
  </si>
  <si>
    <t xml:space="preserve">Stromnetz Berlin GmbH </t>
  </si>
  <si>
    <t xml:space="preserve">IDS/IPS - Anomaliebasierte Angriffserkennung auf Netzwerkebene in Echtzeit </t>
  </si>
  <si>
    <t xml:space="preserve">13.4.25: Finalisierung Angebotsunterlagen und Upload über Portal durch SRA
26.3.25: nach Rü mit EDO bekommen wir die Referenzen von EnBW, daher nehmen wir teil
#14.03.: Niciht passend-	Überwiegender Teil der Ausschreibung ist Resell einer Lösung
-	Wir werden den TNA nicht überstehen
o	3 / 5 Referenzen im Ausschreibungsgegenstand
#14.03. DTPV erkannt, eingefordert, Keine Anmeldung am Portal erfolgt
Implementierung einer selbstlernenden (teil-) automatisierten Lösung zur Erkennung, Analyse und Behandlung von Anomalien, sowie potenziellen Angriffen. Dies beinhaltet den Lizenzkauf der Softwarelösung, zuzüglich einer Wartungs-/Supportvereinbarung, sowie den Kauf von Hard-und Softwaresensoren zuzüg... </t>
  </si>
  <si>
    <t xml:space="preserve">-	Überwiegender Teil der Ausschreibung ist Resell einer Lösung
-	Wir werden den TNA nicht überstehen
o	3 / 5 Referenzen im Ausschreibungsgegenstand
</t>
  </si>
  <si>
    <t xml:space="preserve">DRV Bund </t>
  </si>
  <si>
    <t>Rahmenvertrag Dienstleistung Trustcenter 2025-2028</t>
  </si>
  <si>
    <t>Autobahn des Bundes GmbH</t>
  </si>
  <si>
    <t>RV IT-Projekt/Programmmanagement</t>
  </si>
  <si>
    <t>#06.03.2025: Thematisiert im Do-Call</t>
  </si>
  <si>
    <t>Universitätsklinikum Münster</t>
  </si>
  <si>
    <t>Cyber Assessment</t>
  </si>
  <si>
    <t>Datenkorrelation</t>
  </si>
  <si>
    <t># 10.03. 25 MFR: Bestätigung des Eingangs der Interessensbekundung erbeten
# 06.02. Interessensbekundung versendet</t>
  </si>
  <si>
    <t>CISPA – Helmholtz-Zentrum für Informationssicherheit gGmbH</t>
  </si>
  <si>
    <t>Entwurf Risikomanagement und Aufbau SOC</t>
  </si>
  <si>
    <t>https://eygermany.sharepoint.com/:f:/r/sites/eycss-gps/Mandantenablage/43%20Bildung%26Forschung/CISPA%20%E2%80%93%20Helmholtz-Zentrum%20f%C3%BCr%20IS/01%20RM,SOC,%20Serv%20(2025)/10%20Auftragsdoku?csf=1&amp;web=1&amp;e=p5s6s8</t>
  </si>
  <si>
    <t>Berlin - 50Hertz Transmission GmbH</t>
  </si>
  <si>
    <t>Datacom Engineering Services: Datacenter Engineering, Netzwerkplanung, Softwareentwicklung, Prozessberatung und Projektmanagement</t>
  </si>
  <si>
    <t># Independence Restriktionen
# 05.03.: Fred Meyer vorab gesetzt im Pipeline-Tabelle</t>
  </si>
  <si>
    <t>Institut für Bildungsanalysen BaWü (IBBW)</t>
  </si>
  <si>
    <t># 12.05.25 - Amanda klärt Win in OPP, Nathalie ist eingebunden
# 28.04. - Info von Kevin erhaltebm dass Angebot raus ist. Rückemldung Olli Sievers/Kunde ausstehend
# PACE ist approved , DQ auch - Anpassung SoW erforderlich in Abhängigkeit der Kundenantwort
#05.03. Call mit Bilal und Oliver zur vertragl. und fachlich Einordnung</t>
  </si>
  <si>
    <t>Projekt</t>
  </si>
  <si>
    <t>BayLfSt - Bayerisches Landesamt für Steuern</t>
  </si>
  <si>
    <t>ISMS und SDN-Beratung</t>
  </si>
  <si>
    <t>Kai T.</t>
  </si>
  <si>
    <t>#19.03. - Interne Klärung beim Kunden, dann Versand durch Jens/Kai an Kunden
#18.03., 19.03. Nachfrge bei Jens, ob Angebot an Kunden raus ist - Kai und Jens sind OOO laufende KW
# 17.03. PACE approved - SOW verbindlich erstellt und an Jens, Kasi m.B. um Versand an Kunden - 
# 10.03. MFR: OPP-Anlage und Vorlage für unverbindliches Angebot erstellt. Info an Kai m.B. um Eckdaten und Info, sobald formale Prozesse starten können - ca. 38% bei rd. 200k</t>
  </si>
  <si>
    <t>Bayer AG</t>
  </si>
  <si>
    <t>Bayer_MSA_2025_01_ID-Support</t>
  </si>
  <si>
    <t>EY WPG</t>
  </si>
  <si>
    <t>Landeshauptstadt Stuttgart</t>
  </si>
  <si>
    <t>Vergabeverfahren 2025 048 Gre B</t>
  </si>
  <si>
    <t>17.6.25: Einladung über P?ortal erhalten
5.3.25: Versand unterzeichnete Vereinbarung per Mail an Frau Greve
4.3.25: Mail von Frau Greve an EDO mit NDA; Weiterleitung dieser an legal durch EDO</t>
  </si>
  <si>
    <t>Harz Energie Netz GmbH</t>
  </si>
  <si>
    <t>MDR-Service mit EDR/XDR-Lösung</t>
  </si>
  <si>
    <t>kubus IT</t>
  </si>
  <si>
    <t>Rahmenvertrag für IT-Beratungs- und Entwicklungsleistungen 2025</t>
  </si>
  <si>
    <t>Stadtreinigung Hamburg AöR</t>
  </si>
  <si>
    <t>#17.06. Absage erhalten und an Erik eskaliert, OPP (Identify) auf lost gesetzt
#08.04. Maik Übergabe Unterlagen für Upload 
#04.03. SRA: Call mit Team, Erstellung soll starten
#03.03.2025 MFR: DTPV vom 28.02. - Anforderung Unterlagen am 03.03. von Pursuit</t>
  </si>
  <si>
    <t>Referenzgeber nicht erreichbar</t>
  </si>
  <si>
    <t>Klinikum der Stadt Ludwigshafen am Rhein gGmbH</t>
  </si>
  <si>
    <t>Beschaffung und Einführung SIEM/SOC, RV 5 Jahre</t>
  </si>
  <si>
    <t>threatdetection</t>
  </si>
  <si>
    <t>#03.03. MFR: DTPV-Meldung - Teilnahme aktiviert, Untelragen abgelegt, Präquali erbeten
VgV Verhandlungsverfahren mit Teilnahmewettbewerb</t>
  </si>
  <si>
    <t>https://eygermany.sharepoint.com/:f:/r/sites/eycss-gps/Mandantenablage/21%20Gesundheit/Klinikum%20Ludwigshafen/01%20SIEM_SOC%20(2025)?csf=1&amp;web=1&amp;e=d4qnmA</t>
  </si>
  <si>
    <t>https://rlp.vergabekommunal.de/Satellite/secured/company/project/CXP6YYMYBBU/de/overview?3</t>
  </si>
  <si>
    <t>Bremer Aufbaubank (BAB)</t>
  </si>
  <si>
    <t>Los 1: IS, IKT-Risikomanagemement, Prüfungen nach BAIT, DORA</t>
  </si>
  <si>
    <t>http://www.dtvp.de/</t>
  </si>
  <si>
    <t>Dataport</t>
  </si>
  <si>
    <t>SIEM und Logging-Lösung</t>
  </si>
  <si>
    <t>https://eygermany.sharepoint.com/:f:/r/sites/eycss-gps/Mandantenablage/02 L%C3%A4nder/Dataport/03 SIEM Beratung (2025-2029)/10 Auftragsdoku?csf=1&amp;web=1&amp;e=bAewAr</t>
  </si>
  <si>
    <t>RV EDR</t>
  </si>
  <si>
    <t>https://eygermany.sharepoint.com/:f:/r/sites/eycss-gps/Mandantenablage/03%20Kommunen/in%20Niedersachsen/Landkreis%20Goslar/01%20EDR%20(2025)?csf=1&amp;web=1&amp;e=2i5moL</t>
  </si>
  <si>
    <t>Incident Response</t>
  </si>
  <si>
    <t>Stan Adams</t>
  </si>
  <si>
    <t>https://eygermany.sharepoint.com/:f:/r/sites/eycss-gps/Mandantenablage/21%20Gesundheit/Universit%C3%A4tsklinikum%20M%C3%BCnster/01%20IR%20(2025)/10%20Auftragsdoku?csf=1&amp;web=1&amp;e=aIEKoK</t>
  </si>
  <si>
    <t>https://www.evergabe.nrw.de/VMPSatellite/public/company/project/CXPNYMFDQ7K/de/processdata/generic?2</t>
  </si>
  <si>
    <t>100% Preis</t>
  </si>
  <si>
    <t>Liebher</t>
  </si>
  <si>
    <t>RfI Cybersecurity Master Service Agreement</t>
  </si>
  <si>
    <t>alle</t>
  </si>
  <si>
    <t>Wirtschaftsuniversität Wien</t>
  </si>
  <si>
    <t>SOC, SIEM</t>
  </si>
  <si>
    <t>26.2.25: wir bieten als Sub von EY Österreich an</t>
  </si>
  <si>
    <t>Leibniz-Institut für Bildungsverläufe e.V.</t>
  </si>
  <si>
    <t>Markterkundung für Rahmenvertrag
Incident Response
OJ S 39/2025 25/02/2025</t>
  </si>
  <si>
    <t>threat detection</t>
  </si>
  <si>
    <t>https://eygermany.sharepoint.com/sites/eycss-gps/Mandantenablage/Forms/AllItems.aspx?csf=1&amp;web=1&amp;e=c6wZon&amp;CID=e4f02cb0%2D8f6b%2D411c%2Db43d%2D023e56fde014&amp;FolderCTID=0x0120006AFD4732B0A8E944A799C2CE91A413C3&amp;id=%2Fsites%2Feycss%2Dgps%2FMandantenablage%2F43%20Bildung%26Forschung%2FLeibniz%2DInstitut%20f%C3%BCr%20Bildungsverl%C3%A4ufe%20%28LIfBi%29%2F02%20RV%20IR%20%282025%29</t>
  </si>
  <si>
    <t>https://www.ausschreiben24.com/#/pa/oV3lQeIsEe-
BUABQVqpGgQ</t>
  </si>
  <si>
    <t>Südwestrundfunk (SWR)</t>
  </si>
  <si>
    <t>RV für MSS - IT-Sicherheits-Systeme</t>
  </si>
  <si>
    <t>https://eygermany.sharepoint.com/:f:/r/sites/eycss-gps/Mandantenablage/09%20Sonstiges%20GPS/SWR/01%20RV%20MSS%20(2025-2029)?csf=1&amp;web=1&amp;e=xxemZx</t>
  </si>
  <si>
    <t>Stadt Osnabrück</t>
  </si>
  <si>
    <t>Durchführung von Penetrationstests der städtischen IT Systeme</t>
  </si>
  <si>
    <t>SDZ</t>
  </si>
  <si>
    <t>https://eygermany.sharepoint.com/:f:/r/sites/eycss-gps/Mandantenablage/03%20Kommunen/in%20Niedersachsen/Osnabr%C3%BCck/01%20Pentests%20(2025)?csf=1&amp;web=1&amp;e=263oxA</t>
  </si>
  <si>
    <t>Stadtwerke Düsseldorf AG</t>
  </si>
  <si>
    <t>Los 1 - Projektmanagement &amp; Projektunterstützung
Los 2 - Change &amp; Communication</t>
  </si>
  <si>
    <t>https://eygermany.sharepoint.com/:f:/r/sites/eycss-gps/Mandantenablage/19%20Energie/SW%20DUS/03_RV-Reboot-IT%20(2025-2027)?csf=1&amp;web=1&amp;e=mef4o7</t>
  </si>
  <si>
    <t>Pentest SAP-System</t>
  </si>
  <si>
    <t>Björn</t>
  </si>
  <si>
    <t>Pentest SAP</t>
  </si>
  <si>
    <t>Energy</t>
  </si>
  <si>
    <t>#01.04. Absage erhalten - Info an Björn, Erik mit m.B. Info, ob Bieterfrage so gestellt werden soll wegen Absagegründe
# 21.02.2025 - Direktanfrage eingegangen über Marc Schütz</t>
  </si>
  <si>
    <t>Direkt</t>
  </si>
  <si>
    <t>PACE Approved:
DQ Approved:
BRIDGES:</t>
  </si>
  <si>
    <t>https://eygermany.sharepoint.com/:f:/r/sites/eycss-gps/Mandantenablage/19%20Energie/Stadtwerke%20M%C3%BCnchen/01%20Pentest%20SAP/10%20Auftragsdoku/11%20Anfrage/V1?csf=1&amp;web=1&amp;e=Sh19EJ</t>
  </si>
  <si>
    <t>Stadtwerke Düsseldorf</t>
  </si>
  <si>
    <t>Ganzheitliches BCM</t>
  </si>
  <si>
    <t>Landkreis Dahme-Spreewald</t>
  </si>
  <si>
    <t>Betreibung eines Managed Detection and Response Systems (MDR) einschließlich fortlaufender Überwachung und Bewertung von Anomalien 24/7</t>
  </si>
  <si>
    <t>Entscheidung über TNA bis 15.05. angekündigt
01.04. Vergabestelle meldet sich telefonisch und weist auf neue Unterlagen hin. Info an Maik mit Bitte um Sichtung erfolgt. 
Versand in Time erfolgt
11.03. MFR: Call mit o. Stutzke und Erik - grober Ablaufplan für TNA besprochen
26.2.25: laut EDO soll hier doch am TNA teilgenommen werden
Info von Erik nach Konsultation mit M. Eichhorn
VgV Verhandlungsverfahren mit Teilnahmewettbewerb</t>
  </si>
  <si>
    <t>https://eygermany.sharepoint.com/:f:/r/sites/eycss-gps/Mandantenablage/03 Kommunen/in Brandenburg/Landkreis Dahme-Spreewald/01_Betrieb MDR-System/10 Auftragsdoku/11 Anfrage?csf=1&amp;web=1&amp;e=NZfTjQ</t>
  </si>
  <si>
    <t>Vergabemarktplatz | service.brandenburg.de | Anmeldung für Interessierte, Bewerber/innen und Bieter/innen</t>
  </si>
  <si>
    <t>Implementierung IAG und PAM + Betrieb</t>
  </si>
  <si>
    <t>tbd</t>
  </si>
  <si>
    <t>17.02.2025: Angebotsaufforderung zum 3.3.2025 erwartet</t>
  </si>
  <si>
    <t>https://vergabe.autobahn.de/NetServer/PublicationControllerServlet?function=Detail&amp;TOID=54321-NetTender-194080d6062-5be3d601fde9d498&amp;Category=InvitationToTender</t>
  </si>
  <si>
    <t>Landkreis Havelland</t>
  </si>
  <si>
    <t>RV Beratungsleistungen ISMS</t>
  </si>
  <si>
    <t>#17.02. Präqali - Call mit KBR - nicht anbieten, da Vorvergeben und zu klein.</t>
  </si>
  <si>
    <t>https://eygermany.sharepoint.com/:f:/r/sites/eycss-gps/Mandantenablage/03%20Kommunen/in%20Brandenburg/Landkreis%20Havelland/01_RV%20Beratungsleistungen%20ISMS%20(2025)/10%20Auftragsdoku/11%20Anfrage?csf=1&amp;web=1&amp;e=2RIHu0</t>
  </si>
  <si>
    <t>Audits Informationssicherheit</t>
  </si>
  <si>
    <t>3.3.25: Versand Angebot per Mail durch SRA an Herrn Wilms
12.2.25: Mail von Steffen Wöhler an KBR mit Leistungsbeschreibung</t>
  </si>
  <si>
    <t>Offizielle Bezeichnung: Der Kanzler der Johann Wolfgang Goethe-Universität, Bereich
Finanzen und Controlling, Einkaufsmanagement
E-Mail: vergabestelle@dlist.server.uni-frankfurt.de</t>
  </si>
  <si>
    <t>IT-Audit, 9.40.40 VgV EM12-IR-01-24</t>
  </si>
  <si>
    <t>#14.02. Call KBR - Nicht Anbieten, Info an De Roa etc, Uwe Pauker, Till,
#14.02.Info über Partner an Till m.B. im Sync. IMHO_ WPG anbieten, wir stellen 50% der Leute. PACE etzc via andere Partner, Festpreis, 100% Preis, 2+2 Jahre
#13.02. im DO-Call erhalten, Erik hat Till benannt für Präquali, weitere Partner melden Ansprüche auf Leistung/Delivery, Info an KBR und Erik</t>
  </si>
  <si>
    <t>Stadt Augsburg</t>
  </si>
  <si>
    <t>EDR-System</t>
  </si>
  <si>
    <t>27.2.25 nach Rü mit FBL keine Teilnahme</t>
  </si>
  <si>
    <t>Beratung IT-Sicherheit für Hauptrechenzentrum</t>
  </si>
  <si>
    <t>21.3.25: Margenfreigabe 36% im Gate2Call, Bridge und PACE waren ebenfalls freigegeben, Versand per Mail durch SRA an Marco Lendowski und Anja Brinkschröder
4.3.25: nach Rü mit Anja und Marco soll zunächst ein BRIDGE über weitere 20 Tage über unsere AGBs angeboten werden
11.2.25: Anlage Opp, BRIDGE im Draft
10.2.25: Mail von Anja Brinkschröder, dass wir einen Projekvertrag für weitere 100 Tage für Arnim bekommen</t>
  </si>
  <si>
    <t>Land BaWü, BITBW</t>
  </si>
  <si>
    <t>C5-Testat</t>
  </si>
  <si>
    <t>https://eygermany.sharepoint.com/:f:/r/sites/eycss-gps/Mandantenablage/02%20L%C3%A4nder/BaW%C3%BC/BITBW/01_C5%20Testat%20(2025)?csf=1&amp;web=1&amp;e=nqwgNi</t>
  </si>
  <si>
    <t>München, Kassenärztliche Vereinigung Bayern</t>
  </si>
  <si>
    <t>IT-Projektleitung</t>
  </si>
  <si>
    <t>Angelika</t>
  </si>
  <si>
    <t>#10.02. MFR: Reminder an Erik. Angelika nicht ausgelastet - um Zweitmeinung asap gebeten. - Nichte relevant
#07.02. Kurzsichtung MFR - Empfehlung an Erik nicht anbieten - Entscheidung offen.
#06.02. von Marc Schütz an Erik und Threat</t>
  </si>
  <si>
    <t>https://eygermany.sharepoint.com/:f:/r/sites/eycss-gps/Mandantenablage/02%20L%C3%A4nder/Bayern/KVB/01%20IT-Projektleitung%20(2025-2026)?csf=1&amp;web=1&amp;e=E4l6j8</t>
  </si>
  <si>
    <t>München – Fraunhofer-Gesellschaft</t>
  </si>
  <si>
    <t>8903_GitOps Infrastruktur Fraunhofer Cloud
Für die Weiterentwicklung und Qualitätssicherung sowie Betrieb der neuen GitOps Container-Dienste Plattform in der Private Cloud basierend auf Rancher und Kubernetes besteht Bedarf an entsprechenden IT-Dienstleistungen</t>
  </si>
  <si>
    <t>Germany Trade and Invest Gesellschaft für Außenwirtschaft und
standortmarketing mbH</t>
  </si>
  <si>
    <t>8907_Erbringung von Prüfungs- und Beratungsleistungen als externer
Informationssicherheitsbeauftragter (RV 36+12 Monate)</t>
  </si>
  <si>
    <t># 18.02. Entscheidung KBR nicht anbieten - zu kleinteilig
# 13.02. MFR &lt;&gt; Maik: Maik mit Support MFR - TNA-Phase
# 12.02. MFR: Call KBR anbieten;
•	30% Preis
•	70% Qualität</t>
  </si>
  <si>
    <t>https://eygermany.sharepoint.com/:f:/r/sites/eycss-gps/Mandantenablage/09%20Sonstiges%20GPS/GTAI/01%20ISB%20(2025)?csf=1&amp;web=1&amp;e=7FDwaZ</t>
  </si>
  <si>
    <t>Diepholz – Landkreis</t>
  </si>
  <si>
    <t>8897_Externer Berater IT Sicherheit und Prozessmanagement/Wissensmanagement</t>
  </si>
  <si>
    <t># Vorabkündigung für Do-Call am 06.02.
# Vorgeprägt?</t>
  </si>
  <si>
    <t>Bonn – Studienstiftung des deutschen Volkes</t>
  </si>
  <si>
    <t>8895_Beratungsleistungen in den Projekten SDV
Cloud und SDV Cyber Security im Rahmen der Digitalisierungsstrategie, 2 Lose
Los 1
Los 2: ISMS</t>
  </si>
  <si>
    <t>CloudSec, ISMS 27001</t>
  </si>
  <si>
    <t>#04.04.2025 - kein neuer Stand
#12.02. - Call KBR - Studdienstiftung machen wir. - gemeinschaftl. Haftung erforderlich
#11.02. Los 2 Präquali nötiig, Maik supportet, Anfrage bei Felix nach Stand Los 1 - nicht relevant
# 07.02. Vorabkündigung für Do-Call am 06.02., Laura ist informiert, hat delegiert wegen Krankheit</t>
  </si>
  <si>
    <t>https://eygermany.sharepoint.com/:f:/r/sites/eycss-gps/Mandantenablage/43%20Bildung%26Forschung/Studienstiftung%20ddtV/01%20SDV%20Cloud%20(2025)/10%20Auftragsdoku?csf=1&amp;web=1&amp;e=yrJ4zb</t>
  </si>
  <si>
    <t>Bamberg – Leibniz-Institut für Bildungsverläufe</t>
  </si>
  <si>
    <t>8889_Rahmenvertrag über Dienstleistungen im Segment „Cybersecurity – Awareness“ (CSA-DL)
Cybersecurity – Awareness, 3 Lose
Los 1: E-Learning-Plattform mit Phishing-Simulation (Self Service) Los 2 : E-Learning-Plattform mit Phishing-Simulation (Full Service)
Los 3 : Schulungen für Mitarbeitende zur Cybersecurity-Awareness</t>
  </si>
  <si>
    <t>Awareness</t>
  </si>
  <si>
    <t>11.02. nicht interessant - KBR
06.02. Auftrag Präquali Maik und Info dan Aleaas Münch, Tim Schiffler, dass wir 10/11.2. gern in die Abstimmung gehen, Erik in cc
05.02. Do-Call
•	40% Preis
•	60% Qualität</t>
  </si>
  <si>
    <t>https://eygermany.sharepoint.com/:f:/r/sites/eycss-gps/Mandantenablage/43%20Bildung%26Forschung/Leibniz-Institut%20f%C3%BCr%20Bildungsverl%C3%A4ufe%20(LIfBi)/01%20RV%20Awareness%20(2025)/10%20Auftragsdoku?csf=1&amp;web=1&amp;e=KVLDIY</t>
  </si>
  <si>
    <t>Quedlinburg – Harzklinikum Dorothea Christiane Erxleben</t>
  </si>
  <si>
    <t>8901_Security Operations Center mit Managed
Detection und Response Services (Los 1) sowie Endpoint Detection und Response, Sicherheit in der Medizintechnik (Los 2)</t>
  </si>
  <si>
    <t>Public, Health</t>
  </si>
  <si>
    <t>16.6.25: Freigaben per Mail von HVO und AVM erhalten, Abgabe über Portal durch SRA
3.6.25: Aufforderung zum BAFO
9.5.25: Upload durch SRA
14.4.25: Fristverlängerung für beide Lose auf 9.5.25
28.3.25: Aufforderung zur Angebotsabgabe, Weiterleitung an TD
#02.05. Vorabkündigung für Do-Call am 06.02.</t>
  </si>
  <si>
    <t>https://eygermany.sharepoint.com/:f:/r/sites/eycss-gps/Mandantenablage/21%20Gesundheit/Harzklinikum%20DCE/01%20SOC%20EDR%20(2025)/10%20Auftragsdoku?csf=1&amp;web=1&amp;e=KG8ayb</t>
  </si>
  <si>
    <t>Berlin – Charité</t>
  </si>
  <si>
    <t>8886_EU-Markterkundung für die Lieferung eines Identity and Access Management Systems (IAM)</t>
  </si>
  <si>
    <t>#07.02. Call mit Alex - Health bereits eine Weile dran. Support angeboten, wenn machbar. Verstärkter Austausch mit Health angestrebt. Pursuit nimmt uns vermehrt in den Loop.
# 07.02. Einbindung Cyber eingefordert, Alex Grüttner engebunden, Aufforderung an Marc warum erst so spät bei uns
# Vorabkündigung für Do-Call am 06.02.</t>
  </si>
  <si>
    <t>Bad Dürkheim – Pfälzische Pensionsanstalt</t>
  </si>
  <si>
    <t>8911_Beschaffung eines SIEM/SOC-Services</t>
  </si>
  <si>
    <t>kein 24x7 SOC direkt aus DE</t>
  </si>
  <si>
    <t>HELLA GmbH &amp; Co. KGaA</t>
  </si>
  <si>
    <t>Credential Management - Integrationsunterstützung</t>
  </si>
  <si>
    <t>SICK AG</t>
  </si>
  <si>
    <t>PAM-Support: Workshops leading practice to make PAM system in place more secure and efficient</t>
  </si>
  <si>
    <t>PAM</t>
  </si>
  <si>
    <t>#18.02. OPP-Anlage, PACE initial befüllt
#10.02. Sichtung Indenpendence-Note
# 04.02. interne Bedarfsmeldung - Kunde seit August vertröstet (SELTERS), Anfrage bei Independce (Vorklärung Zulässigkeit GIS)</t>
  </si>
  <si>
    <t>21 Mandantenablage\39 Industrie\SICK AG\01 PAM (2025)\10 Auftragsdoku\11 Anfrage</t>
  </si>
  <si>
    <t>Münchner Fraunhofer</t>
  </si>
  <si>
    <t>IAM Softwareentwicklung</t>
  </si>
  <si>
    <t>#05.02.2025: Nicht angeboten, da Abgabefrist schon am 4.2.2025 war
#04.02: Reminder an Erwan m.B. um Status-Update
#Hat Erik zu sich gezogen im DO_Call am 03.02., Nachfrage bei Erik - Erwan klärt Status udn Präquali</t>
  </si>
  <si>
    <t>TKK</t>
  </si>
  <si>
    <t>Zertifikate-Management-Tool</t>
  </si>
  <si>
    <t>Arnold, Stefan</t>
  </si>
  <si>
    <t>Arnold</t>
  </si>
  <si>
    <t>MS-PKI</t>
  </si>
  <si>
    <t># 14.02. PACE aktualisiert, Frist auf 21.02. verlängert
#03.02.2025 - Neuaufnahme nach Call mit Gerhard, Details folgen, wir sind Sub von Segardio
- OPP angelegt</t>
  </si>
  <si>
    <t>https://eygermany.sharepoint.com/sites/eycss-gps/Mandantenablage/Forms/AllItems.aspx?id=%2Fsites%2Feycss%2Dgps%2FMandantenablage%2F22%20Krankenkassen%2FTKK%2F02%5FZertifikatsmanagement&amp;viewid=8b505dca%2D4004%2D4dd3%2D9806%2Dd31418c92a19</t>
  </si>
  <si>
    <t>Universitätsklinikum Münster (UKM)</t>
  </si>
  <si>
    <t>Stresstest Cybersicherheit</t>
  </si>
  <si>
    <t>Tobias</t>
  </si>
  <si>
    <t>05./06.02.Interessensbekundung durch Threat Detection RFPs &lt;threat.detection@de.ey.com&gt; und MFR parallel verschickt.</t>
  </si>
  <si>
    <t>Bundesamt für Sicherheit in der Informationstechnik</t>
  </si>
  <si>
    <t>Organisatorische Begleitung von zwei Workstreams für den Dialog für Cybersicherheit</t>
  </si>
  <si>
    <t>MRA</t>
  </si>
  <si>
    <t>#19.02. Info MRA - nicht anbieten/liegenlassen nach gf. Recherche EY-seitig mit Independence und Eventmanagement
# 17.02. diverse Call mit MRA, on Hold, keine weiteren Tätigkeiten - Warte auf Mitteilung wegen etwaiger Bieterfragen
#03.02. Aufnahme vom DO und Präquali vorbereit für 03.02. MFR</t>
  </si>
  <si>
    <t>Tobi, Till und ggf. Resch</t>
  </si>
  <si>
    <t>SAP</t>
  </si>
  <si>
    <t>Cybersecurity Maturity Assessment Framework Application</t>
  </si>
  <si>
    <t>#29.01.2025: Abgabe des SOW. Warten auf Feedback vom Kunden</t>
  </si>
  <si>
    <t>Eviden</t>
  </si>
  <si>
    <t>Eviden - Cyber-Support 25</t>
  </si>
  <si>
    <t>Ja</t>
  </si>
  <si>
    <t>Hamburg – HafenCity Hamburg</t>
  </si>
  <si>
    <t>Festlegung und Dokumentation von Rahmenbedingungen, Prozessen sowie Handlungsleitlinien für den Umgang mit Vorfällen im Bereich der IT- Sicherheit</t>
  </si>
  <si>
    <t>#22.01. Aufnahme in Liste - Vorarbeit Do-Call, 50% Preis, 50% Qualität, &lt;500k, Schätzwert initial</t>
  </si>
  <si>
    <t>Unterstützungsleistungen im Zusammenhang mit der Fortführung- und Weiterentwicklung des
Fachverfahrens HessenPortControl, Teilleistung LOS 3: Betriebsleitungsunterstützung im IT-Sicherheitsumfeld</t>
  </si>
  <si>
    <t>#24.01. Nach Abstimmung mit Erik: nicht anbieten, da wir keine Erfharung mit dem Produkt Drivelock haben.
#22.01. Aufnahme in Liste - Vorarbeit Do-Call</t>
  </si>
  <si>
    <t>https://eygermany.sharepoint.com/:f:/r/sites/eycss-gps/Mandantenablage/02%20L%C3%A4nder/Hessen/HZD/06%20RV%20HessenPortControl%20(2025)?csf=1&amp;web=1&amp;e=ZDYQcu</t>
  </si>
  <si>
    <t>https://vergabe.hessen.de/NetServer/TenderingProcedureDetails?function=_Details&amp;TenderOID=54321-Tender-1945e67fc26-48708aac81afa086</t>
  </si>
  <si>
    <t>Rechnungshof Österreich</t>
  </si>
  <si>
    <t>SOC_SIEM für Rechnungshof Österreich</t>
  </si>
  <si>
    <t>24.1.25: Setzen der opp in mercury auf won, Meldung win an DTE mit Bitte um E-Code
23.1.25: unterzeichnetes Angebot erhalten, offizielle Bestellung soll noch kommen
22.1.25: Änderungswünsche von Bechtle (Löschen Referenznennung) in Angebot aufgenommen und angepasstes Angebot versendet
20.1.25: Angebot mit Arnim finalisiert., Freigabe TBO für Unterschrift, per Mail durch SRA an Bechtle gesendet
17.1.25: Freigabe Marge von 36% im Call mit Lajos und Till</t>
  </si>
  <si>
    <t>Architekturberatung: für Ausbau des zentralen Identitäts- und Zugriffsmanagement bei strategischer Positionierungund Einführung neuer IAM-Services sowie der Weiterentwicklung von IAM</t>
  </si>
  <si>
    <t>Thorsten</t>
  </si>
  <si>
    <t>https://eygermany.sharepoint.com/:f:/r/sites/eycss-gps/Mandantenablage/01%20Bund/Frauenhofer%20Gesellschaft/01%20Architektur%20IAM%20(2025-2026)/10%20Auftragsdoku?csf=1&amp;web=1&amp;e=6wffze</t>
  </si>
  <si>
    <t>Umweltbetrieb Bremen</t>
  </si>
  <si>
    <t>Ausschreibung
eines externen IT-Sicherheitsbeauftragten</t>
  </si>
  <si>
    <t>externer Sicherheitsbeauftragter</t>
  </si>
  <si>
    <t>#21.01. Entscheidung KBR nicht anbieten OK
# 20.01. zu kurzfristig - Empfehlung nicht anbieten</t>
  </si>
  <si>
    <t>https://vergabe.bremen.de/NetServer/TenderingProcedureDetails?function=_Details&amp;TenderOID=54321-Tender-193d4096076-6d4c946ffe68f79b</t>
  </si>
  <si>
    <t>Universitätsklinikum Essen</t>
  </si>
  <si>
    <t>Los 2: Erstellung Datenschutzkonzept</t>
  </si>
  <si>
    <t>Henner</t>
  </si>
  <si>
    <t>Anwendungsentwicklung, Datenschutzkonzept, Recruting</t>
  </si>
  <si>
    <t>#20.01.2025: Info an Henner, dass MFR ihn im Lead sieht, ggf. mit Support in Delivery durch unser Team.
# 17.01.2025 MVO: Teilnahmeantrag; Die Bieter sind berechtigt, auf ein oder mehrere Lose ein Angebot abzugeben; 48 Monate Vertragslaufzeit</t>
  </si>
  <si>
    <t>https://www.evergabe.nrw.de/VMPSatellite/notice/CXS0YDGY1107LY19</t>
  </si>
  <si>
    <t>84 Tage</t>
  </si>
  <si>
    <t>Rahmenvereinbarung
Unterstützungsleistungen im
Bereich Incident Response</t>
  </si>
  <si>
    <t>https://ausschreibungen.giz.de/Satellite/public/company/project/CXTRYY6YTYWDZRN6/de/overview?0</t>
  </si>
  <si>
    <t>Ihr Angebot belegte im Wettbewerb den 2. Rang. - Preiswettbewerb Ihr Angebot nicht das 
wirtschaftlichste war.</t>
  </si>
  <si>
    <t>DigiFors GmbH, Leipzig</t>
  </si>
  <si>
    <t>Toll Collect</t>
  </si>
  <si>
    <t>RV Individualisierungsentwicklungsleistungen</t>
  </si>
  <si>
    <t>n/a</t>
  </si>
  <si>
    <t># 17.01.2025 MFR: Anfrage bei Erik nach Relevanz für Cyber und nächste Schirtte
# 17.19.2025 MVO: Erik ist unklar, warum diese Anfrage uns zugewiesen wurde</t>
  </si>
  <si>
    <t>Durchführung von internen Audits nach ISO 27001 (03.03.2025 bis 31.08.2026, 10PT/Jahr</t>
  </si>
  <si>
    <t>Interne Auditierung 27001</t>
  </si>
  <si>
    <t>#21.01. - KBR: Nicht anbieten OK
# 17.01.2025 MFR: GPS-Call am 16.01., pot. strat. Kunde? - Kurzentscheidung nicht anbieten (SRA, Erwan, Stan, MFR) - keine</t>
  </si>
  <si>
    <t>https://vergabekooperation.berlin/NetServer/TenderingProcedureDetails?function=_Details&amp;TenderOID=54321-NetTender-1945f5b5afa-19cd6b1144d22afb</t>
  </si>
  <si>
    <t>BARMER via Datasystems</t>
  </si>
  <si>
    <t>KRITIS-Prüfung B3S</t>
  </si>
  <si>
    <t>KRITIS-Prüfung</t>
  </si>
  <si>
    <t>Autobahn GmbH des Bundes</t>
  </si>
  <si>
    <t>Betriebs-IT-Lösung</t>
  </si>
  <si>
    <t>22.1.25: Info, dass doch nicht angeboten wird, wegen Mangel an Referenzen
14.1.25: Info von Erik, dass er hier doch anbieten will</t>
  </si>
  <si>
    <t>Land Baden-Württemberg, vertreten durch das Landesamt für Besoldung und
Versorgung Baden-Württemberg (LBV BaWü)</t>
  </si>
  <si>
    <t>Unterstützungsleistung im Bereich Business Continuity Management (BCM)</t>
  </si>
  <si>
    <t>Michael</t>
  </si>
  <si>
    <t># 10.03.2025: Absage erhalten, Nachfrage nach Gründen gestellt.
#20.01. - Anlage im CRM als Grundlage für OPP 5663406
# 17.01. Call MRA - er will anbieten und bittet um Entscheidung KBR, da sonst Forensik reingeht - keine RS mit KBR - OPP-Anlage udn Start Angebotsprozess
# 14.01. Vorentscheidung mit SRA, Erwan: nicht anbieten; #13.01. - DTPV-Meldung gesichtet, ppt-Präquali bei PKA angefordert bis 13 Uhr</t>
  </si>
  <si>
    <t>Nein</t>
  </si>
  <si>
    <t>KBR, TBO</t>
  </si>
  <si>
    <t>Jannis Rodenkichten
Tobias Jarraß</t>
  </si>
  <si>
    <t>DQ apporved 38%
PACE 29359186.1.0 pproved 04.02.2025</t>
  </si>
  <si>
    <t>1) nicht nötig</t>
  </si>
  <si>
    <t>https://eygermany.sharepoint.com/:f:/r/sites/eycss-gps/Mandantenablage/02%20L%C3%A4nder/BaW%C3%BC/LBV/Unterst%C3%BCtzung%20BCM%20(2025)?csf=1&amp;web=1&amp;e=DY6lJz</t>
  </si>
  <si>
    <t>https://ausschreibungen.landbw.de/Satellite/secured/company/project/CXR6YRHY5TD/de/documents</t>
  </si>
  <si>
    <t>wirtschaftlichtest Angebot</t>
  </si>
  <si>
    <t>Controllit AG</t>
  </si>
  <si>
    <t>Durchführung einer Studie zur Vorbereitung der energiesystemischen Auswirkungsanalyse von Sicherheitsmeldungen und IT-Vorfällen</t>
  </si>
  <si>
    <t>#13.01.25: Fehlende Kapa, Frist bis zum 29.1 und nicht im Kernbereich von CyberGPS: nicht anbieten.</t>
  </si>
  <si>
    <t>Verkehrsministerium Baden-Württemberg</t>
  </si>
  <si>
    <t>Fortschreibung Siko und Erstellung Datenschutzfolgeabschätzung</t>
  </si>
  <si>
    <t>DS, GS</t>
  </si>
  <si>
    <t>05.02.25: Absage per Mail erhalten, sie haben sich für ein anderes Angebot entschieden, dass aktuell besser zur ihren Bedürfnissen passt
15.1.25: Versand durch AST
09.01.25: Meldung von AST, Bitte um Angebotsgerüst und Opp-Anlage/PACE</t>
  </si>
  <si>
    <t>BASF Digital Solutions GmbH</t>
  </si>
  <si>
    <t>Beratung und Unterstützungs Ausweismanagementsystem</t>
  </si>
  <si>
    <t>9.1.25: Meldung der Opp von Gerhard, Warten auf Abstimmung Arnold und Independence sowie folgender Abstimmung Arnold ung GCSP</t>
  </si>
  <si>
    <t>Barmer</t>
  </si>
  <si>
    <t>„Erbringung von Entwicklungs- und Beratungsleistungen im Rahmen der Pflege, Wartung, Weiter- und Neuentwicklung
von Anwendungssystemen</t>
  </si>
  <si>
    <t>43 Zurückgezogen durch Kunde</t>
  </si>
  <si>
    <t>IT-SEC, ISMS, Pentest</t>
  </si>
  <si>
    <t>I-68016525 BARM</t>
  </si>
  <si>
    <t>PACE Approved: Ja, abgelegt
DQ Approved: Ja, EMEIA
BRIDGES: für Los1+2 relevant, Los 6 keine Subs</t>
  </si>
  <si>
    <t>gematik GmbH</t>
  </si>
  <si>
    <t>SaaS – Cyber Threat Intelligence Tool</t>
  </si>
  <si>
    <t>DEGES Deutsche Einheit Fernstraßenplanungs- und -bau GmbH</t>
  </si>
  <si>
    <t>Gewährleistung Informationssicherheit &amp; Datenschutz DEGES - ext. CISO, ext. ISB &amp; ext. DSB</t>
  </si>
  <si>
    <t>Angela</t>
  </si>
  <si>
    <t>https://eygermany.sharepoint.com/:f:/r/sites/eycss-gps/Mandantenablage/01%20Bund/DEGES/01%20ISMS_DS%20(2025)?csf=1&amp;web=1&amp;e=hQBp4P</t>
  </si>
  <si>
    <t>BEW Berliner Energie und Wärme AG</t>
  </si>
  <si>
    <t>Aufbau und Betrieb eines Managed Security Operation Centers (SOC) sowie Bereitstellung / Lieferung, Installation und Inbetriebnahme eines Monitoring Operations Center
(MOC)</t>
  </si>
  <si>
    <t>SOC, MOC</t>
  </si>
  <si>
    <t>Klinik IT eG</t>
  </si>
  <si>
    <t>Aufbau und das Vorhalten einer Incident Response Hotline sowie Leistungen zur Analyse der Informationssicherheit von Krankenhäusern</t>
  </si>
  <si>
    <t>IR, IS-Sec-Analyse</t>
  </si>
  <si>
    <t>Studie zur Bestimmung der Cybersicherheit in der Ladeinfrastruktur (StuBeCiL)</t>
  </si>
  <si>
    <t>Cyberstudie</t>
  </si>
  <si>
    <t>Ministerium des Inneren, für Digitalisierung und Kommunen Baden-Württemberg</t>
  </si>
  <si>
    <t>IT-Vorhabensprozess und Projektportfoliomanagement der IT Projekte</t>
  </si>
  <si>
    <t>TenneT TSO GmbH</t>
  </si>
  <si>
    <t>Penetrationstests</t>
  </si>
  <si>
    <t>Felix, Björn</t>
  </si>
  <si>
    <t>Pentest, Web-Check</t>
  </si>
  <si>
    <t>Industrie</t>
  </si>
  <si>
    <t>#06.01.2025: Call Erik, Felix, Björn</t>
  </si>
  <si>
    <t>Erik, Björn K.</t>
  </si>
  <si>
    <t>Bayerisches Landesamt für Steuern</t>
  </si>
  <si>
    <t>Beratungsleistungen für Kubernetes/Container-Anwendungen</t>
  </si>
  <si>
    <t>Kubernetes, Container</t>
  </si>
  <si>
    <t>Überprüfung der Wirksamkeit von IT-Sicherheitsmaßnamen nach UP Bund 2017 und IT-Grundschutz (IS-Webchecks und Pentests)</t>
  </si>
  <si>
    <t>Beschaffung von Dienstleistungen im Themenumfeld Informationssicherheit / Zertifizierung - Zertifizierung auf Basis von IT-Grundschutz (BSI-Audits)</t>
  </si>
  <si>
    <t>PACE approved:
DQ approved: 36%</t>
  </si>
  <si>
    <t>https://eygermany.sharepoint.com/:f:/r/sites/eycss-gps/Mandantenablage/02%20L%C3%A4nder/Hessen/HZD/05_Zertifizierung%20Basis%20IT-Grundschutz%20(2025)?csf=1&amp;web=1&amp;e=oj5wbU</t>
  </si>
  <si>
    <t>Beratung, Software-Entwicklung, Internet und Hilfestellung</t>
  </si>
  <si>
    <t>Ingo</t>
  </si>
  <si>
    <t>I-68016490_BITM</t>
  </si>
  <si>
    <t>https://eygermany.sharepoint.com/:f:/r/sites/eycss-gps/Mandantenablage/21%20Gesundheit/Bitmarck/01%20IT-DL%202025?csf=1&amp;web=1&amp;e=j5EAPT</t>
  </si>
  <si>
    <t>Stadt Wuppertal</t>
  </si>
  <si>
    <t>Teilnahmeantrag IT-Notfallmanagement</t>
  </si>
  <si>
    <t>Universitätsmedizin Göttingen</t>
  </si>
  <si>
    <t>Rahmenvertrag für die KRITIS-Prüfung durch eine prüfende Stelle</t>
  </si>
  <si>
    <t>Externer Berater IT Sicherheit und Prozessmanagement/Wissensmanagement</t>
  </si>
  <si>
    <t>Studie Vergleich unterschiedlicher Regelwerke zur Cybersicherheit</t>
  </si>
  <si>
    <t>Till Kolloge</t>
  </si>
  <si>
    <t>https://eygermany.sharepoint.com/:f:/r/sites/eycss-gps/Mandantenablage/01%20Bund/Bundesnetzagentur/01_Studie%20Regelwerke%20Cybersicherheit?csf=1&amp;web=1&amp;e=bUlmPb</t>
  </si>
  <si>
    <t>https://www.evergabe-online.de/start.html?0&amp;cookieCheck</t>
  </si>
  <si>
    <t>Uniklinik Mainz</t>
  </si>
  <si>
    <t>SOC_SIEM</t>
  </si>
  <si>
    <t>OK</t>
  </si>
  <si>
    <t>Universitätsklinikum Frankfurt</t>
  </si>
  <si>
    <t>Incident Response Dienstleistung</t>
  </si>
  <si>
    <t>07.01.25: Rückmeldung von Bechtle bis 08.01.25 erwartet
#06.01.2025: Vorabstimmung Erik/Bechtle - EY als Sub, sonst keine Beteiligung
#17.12.2024: Übergane EDO an PKA zur Sichtung</t>
  </si>
  <si>
    <t>EY CNS (Sub)</t>
  </si>
  <si>
    <t>https://eygermany.sharepoint.com/:f:/r/sites/eycss-gps/Mandantenablage/21%20Gesundheit/Universit%C3%A4tsklinikum%20Frankfurt/01_Incident%20Response?csf=1&amp;web=1&amp;e=iSAuGs</t>
  </si>
  <si>
    <t>Aufstockung und Verlängerung ISMS-RV 2021 für 2025</t>
  </si>
  <si>
    <t>ISMS</t>
  </si>
  <si>
    <t>#18.12.2024 - DQ-2-Call - Margenfreigabe 40%, Angebor an Kunden versendet, Warte auch Auftrag vor 3.1.2025 - Deadline, nicht verschiebbar für wirksamen Vertrag.
#16.12. RAS-Opp-Anlage mit Sabrina, Erstellung Angebotsschreiben, Aufforderung TBO nach DQ1-1Delegation, Anfrage Maria nach DQ-2-Call asap</t>
  </si>
  <si>
    <t>Projektarbeit</t>
  </si>
  <si>
    <t>4) Final: DQ1+DQ2</t>
  </si>
  <si>
    <t>Implementierung und Betrieb von Systemen zur Angriffserkennung</t>
  </si>
  <si>
    <t>OT, Technik</t>
  </si>
  <si>
    <t>https://eygermany.sharepoint.com/:f:/r/sites/eycss-gps/Mandantenablage/01%20Bund/Autobahn/04_Implement%20SOC-SIEM%20(2025)?csf=1&amp;web=1&amp;e=5OTx4H</t>
  </si>
  <si>
    <t>Sicherheitsberatung - Koordination von Projekten im Bereich Informationssicherheit</t>
  </si>
  <si>
    <t>Public, GS</t>
  </si>
  <si>
    <t>8.1.25: nach Rü mit KBR doch nicht anbieten
08.01.25: Übersichtsppt an TBO gesendet, Kick-off mit ihm, KBR und mir eingestellt
07.01.25: nach Rü mit KBR soll TBO die Ausschreibung übernehmen, die Konzepte sollen mit AWI gemeinsam erarbeitet werden
12.12.24: Fehler in den Ausschreibungsunterlagen, der Auftragswert sind knapp 300.000 Euro, nicht 3 Mio. Euro
# 11.12. Vorabstimmung mit KBR - Erik übernimmt</t>
  </si>
  <si>
    <t>05_PMO Sicherheitsprojekte (2025)</t>
  </si>
  <si>
    <t>Entwicklung Zero Trust Architektur für Telematikinfrastruktur</t>
  </si>
  <si>
    <t>Till, Laura</t>
  </si>
  <si>
    <t>Zerotrust</t>
  </si>
  <si>
    <t>#17.12.2024: Erik/Till: nicht anbieten - Keinen pot. GU gefunden. Leistung nur in Teilen in Hometurf - hauptsächl. SW-Entwicklung
# 11.12. Vorabstimmung mit KBR, Erik, Erik übernimmt und stimmit sich mit Laura Q., und Olli St. ab</t>
  </si>
  <si>
    <t>https://eygermany.sharepoint.com/:f:/r/sites/eycss-gps/Mandantenablage/22%20Krankenkassen/gematik/06_RV%20ZeroTrust%20(2025-2030)?csf=1&amp;web=1&amp;e=t4tOmV</t>
  </si>
  <si>
    <t>Lübeck – Universitätsklinikum Schleswig-Holstein</t>
  </si>
  <si>
    <t>Beschaffung eines NDR Systems</t>
  </si>
  <si>
    <t>Warnung</t>
  </si>
  <si>
    <t>NDR, Technik</t>
  </si>
  <si>
    <t># 06.01. Erwan klärt mit Bechtle
# 11.12. Call mit KBR - Erik im Lead, Marge &gt;35%
05.12.2024. Präquali an Erwan gegeben
Angebotsaufforderung am 17.01.2025</t>
  </si>
  <si>
    <t>LOTTO Hamburg GmbH</t>
  </si>
  <si>
    <t>Beratung zur allgemeinen IT-Strategie, IT-Sicherheits- und Rechenzentrumsstrategie</t>
  </si>
  <si>
    <t>IT-Sec</t>
  </si>
  <si>
    <t>https://www.dtvp.de/Satellite/secured/company/project/CXP4YURHJ5T/de/eforms/processdata?11</t>
  </si>
  <si>
    <t>Brandenburgischer IT-Dienstleister (ZIT-BB)</t>
  </si>
  <si>
    <t>Mittels dieser EU-weiten Ausschreibung soll ein externer Dienstleister für den Bereich der IT-Forensik gefunden werden. Im Zusammenhang mit der IT-Forensik wird Unterstützung und Beratung bei der Erkennung und Abwehr von speziellen "APT" Cyberangriffen benötigt, da diese speziellen Cyberangriffe ausgefeilter sind als andere Cyber-Bedrohungen und über fortschrittlichere Fähigkeiten verfügen. Dies stellt für einen zentralen IT-Dienstleister eine äußert hohe Bedrohung dar. Um diesem Umstand bereits proaktiv und im Falle eines Angriffs angemessen aus der IT-Sicherheit heraus reagieren zu können, bedarf es externer Beratung und Dienstleistung zur Unterstützung</t>
  </si>
  <si>
    <t>DWA, IPI</t>
  </si>
  <si>
    <t>ATP, Forensik</t>
  </si>
  <si>
    <t>Public, IT-DL</t>
  </si>
  <si>
    <t>https://vergabemarktplatz.brandenburg.de/VMPSatellite/public/company/project/CXP9YMG6TM4/de/documents</t>
  </si>
  <si>
    <t>Merck KG (Electronics)</t>
  </si>
  <si>
    <t>Global OT/BMA/IT Security Program across all NIST Domains</t>
  </si>
  <si>
    <t>OT-Sec</t>
  </si>
  <si>
    <t>BAFO abgegeben; Nur noch PWC und EY im Rennen. Abwarten auf Kunden.</t>
  </si>
  <si>
    <t>ACTEGA GmbH</t>
  </si>
  <si>
    <t>OT Security Remediation Services (Asset Management, Network, Secure Remote Access etc.)</t>
  </si>
  <si>
    <t>Rollout von technischer Realisierung an 6 Sites (Global)</t>
  </si>
  <si>
    <t>Henkel AG &amp; Co.KGaA</t>
  </si>
  <si>
    <t>OT FW Closure</t>
  </si>
  <si>
    <t>Angebot in Erstellung</t>
  </si>
  <si>
    <t>Roche Diagnostics GmbH</t>
  </si>
  <si>
    <t>Security Control Scoring and Priorisierung OT</t>
  </si>
  <si>
    <t>PO eingegangen</t>
  </si>
  <si>
    <t>Signal Iduna</t>
  </si>
  <si>
    <t>Beratung Ausweismanagement</t>
  </si>
  <si>
    <t>PKI</t>
  </si>
  <si>
    <t>xx.2.25: Versand angepasstes Angebot durch SRA an Herrn Beutin per Mail
13.2.25: Freigabe von Michael Zapf16.12.24: laut ABU hat die Abstimmung mit dem GCSP noch nicht stattgefunden
03.12.2024: Angebot im Freigabeprozess (16K Beratungskontingent; 17,5K 2ndL-Support zu Nexus plus SNOW )</t>
  </si>
  <si>
    <t>Kaufmännische Krankenkasse – KKH</t>
  </si>
  <si>
    <t>Umfassende KRITIS-Auditierung gemäß §8a BSIG</t>
  </si>
  <si>
    <t>3.12.24: nach Rü mit KBR Weiterleitung an LNA</t>
  </si>
  <si>
    <t>https://eygermany.sharepoint.com/sites/eycss-gps/Mandantenablage/Forms/AllItems.aspx?id=%2Fsites%2Feycss%2Dgps%2FMandantenablage%2F22%20Krankenkassen%2FKKH&amp;viewid=8b505dca%2D4004%2D4dd3%2D9806%2Dd31418c92a19</t>
  </si>
  <si>
    <t>Universitätsklinikum Leipzig</t>
  </si>
  <si>
    <t>Dienstleistung zur Durchführung einer
Prüfung gemäß §8a Abs. 3</t>
  </si>
  <si>
    <t>cyberGPS Team - 01_ISMS (2025) - All Documents</t>
  </si>
  <si>
    <t>Beschaffung von Forschungsleistungen in angewandter Cybersicherheit für das HmdI</t>
  </si>
  <si>
    <t>3.12.24: nach Rü mit KBR nicht anbieten</t>
  </si>
  <si>
    <t>LVN 6.0 - Los 5: IT-Sicherheit: Qualitätssicherung u. Beratung</t>
  </si>
  <si>
    <t>GS</t>
  </si>
  <si>
    <t>https://eygermany.sharepoint.com/:f:/r/sites/eycss-gps/Mandantenablage/02%20L%C3%A4nder/Brandenburg/ZITBB/03_RV_LVN%206.0%20(2025)?csf=1&amp;web=1&amp;e=YmBrlR</t>
  </si>
  <si>
    <t>Generali</t>
  </si>
  <si>
    <t>PURE 2024</t>
  </si>
  <si>
    <t>29.11.24: Kunde geht das vorgeschlagene Setting mit dem späteren Projektbeginn für die Security-Leistungen nicht mit, FSO gibt ein eigenes Angebot für die anderen Leistungen ab
27.11.2024: Abgabe noch unsicher, da wir im Moment Audits durchführen</t>
  </si>
  <si>
    <t>OT Netzwerksegmentierung</t>
  </si>
  <si>
    <t>26.11.2024 FAU: Non Binding Offer ist raus, Pace ausstehend</t>
  </si>
  <si>
    <t>MSA</t>
  </si>
  <si>
    <t>SIT Zweckverband Südwestfalen-IT</t>
  </si>
  <si>
    <t>Unterstützung (Beratungsleistungen) zum Aufbau eines verbandsweiten Informationssicherheitsmanagementsystems (ISMS)</t>
  </si>
  <si>
    <t># 11.02. Verlängerung Bindefrist bis 10.03. taggleich bestätigt.
# 09.12. 24: Anforderung DQ1-1Delegation bei KBR, TBO an MIFR
# 3.12.24: MRA ist im fachlichen Lead
# 25.11.2024: Anbieten gem- Call mit KBR, TBO schickt fachl. Lead zu PKA, PKA: Anlage inb MDM, GIS, ... Ausblick: OPP- und PACE-Anlage sowie GCO-Fragen</t>
  </si>
  <si>
    <t>PACE approved:
GCO-Bieterfragen:
PACE initiiiert: 29243058.1.0
DQ approved:
DQ initiiert:</t>
  </si>
  <si>
    <t>Preis; Team besser, Konzepte gleichgut wie der Beste, Rang 6</t>
  </si>
  <si>
    <t>Deloitte</t>
  </si>
  <si>
    <t>Medizinischer Dienst Rheinland-Pfalz</t>
  </si>
  <si>
    <t>Stellung eines ISB</t>
  </si>
  <si>
    <t>3.12.24: Rückmeldung von HBO, dass er hier anbieten möchte</t>
  </si>
  <si>
    <t>PACE approved:
GCO-Bieterfragen:
PACE initiiiert:
DQ approved:
DQ initiiert:</t>
  </si>
  <si>
    <t>Rahmenvertrag OpenText Consulting Leistungen</t>
  </si>
  <si>
    <t>Dresden IT GmbH</t>
  </si>
  <si>
    <t>Rahmenvereinbarung für Dienstleistungen und Lizenzen im Umfeld Managed Security Operations Center für den Konzern Stadt Dresden</t>
  </si>
  <si>
    <t>SIEMSOC</t>
  </si>
  <si>
    <t>14.3.25: Upload durch Team
04.02.25: Aufforderung zur Angebotsabgabe bekommen
02.12.24: Info von EDO, dass wir Dresden anbieten
29.11.24: es können ausländische Referenzen angegeben werden
25.11.: Bieterfrage nach ausländischen KRITIS-Referenzen gefragt</t>
  </si>
  <si>
    <t>RAS 5536859</t>
  </si>
  <si>
    <t>Aufstockung ISMS-RV - Kontigent 2025 - Tranche 2</t>
  </si>
  <si>
    <t>ISMS 27k</t>
  </si>
  <si>
    <t>#29.04.2024 - Aufforderung an Sabrina zur Änderung SORT-CODE-Values wie folgt: 10240 Training/Awareness: 240k, 10313: Cyber 950k
#28.04.2024 - Apporved im System im EInklang mit Info Marc von Mitte April
#06.12.2024 - Alle Approvals liegen vor, warte auf Bestätigung von MARC zur Änderung Status Won
#04.12.2024 - MFR: Anforderung DQ-2- Approval Mail von TBO
#03.12.2024 - MFR: Info von Maria, dasss DQ-2-Approval im Partnercall erfolgte.
#20.11.2024 - MFR In Abstimmung mit MRG RAS Opp i.H.v.2 Mio angelegt</t>
  </si>
  <si>
    <t>RAS 5536902</t>
  </si>
  <si>
    <t>Aufstockung ISMS-RV - Kontigent 2025 - Tranche 1</t>
  </si>
  <si>
    <t>#06.01.2024 - Bestätigung von Marc erhalten via Mail - Im System auf won gesetzt
#06.12.2024 - Alle Approvals liegen vor, warte auf Bestätigung von MARC zur Änderung Status Won
#04.12.2024 - MFR: Anforderung DQ-2- Approval Mail von TBO
#03.12.2024 - MFR: Info von Maria, dasss DQ-2-Approval im Partnercall erfolgte.
#20.11.2024 - MFR In Abstimmung mit MRG RAS Opp i.H.v.2 Mio angelegt</t>
  </si>
  <si>
    <t>Bawü</t>
  </si>
  <si>
    <t>Aufstockung RV bis 2024 (RV IT-Sicherheit Erweiterung)</t>
  </si>
  <si>
    <t>ISMS 200-2</t>
  </si>
  <si>
    <t>#06.12.2024 au fWon gesetzt - warte auch Info von Marc zu Pursuit-Team
#04.12.2024: Erneute Anfrage bei Lajos für OK für Aufstockung. - OK erhalten
# Approval für 1 Mio - mehrfache Anfrage um Approval für Aufstockung 1 Mio auf 2. Mio. - mehrfach durch Maria vertröstet wegen Abstimmung mit Lajos.
# 18.11. 40% Margenziel, 2 Mio Freigabe OK für MRG - Terminanfrage losgetreten
#22.07. Anlage RAS-OPP durch Sabrina im Auftrag MFR</t>
  </si>
  <si>
    <t>BKS GmbH (Gretsch Unitas)</t>
  </si>
  <si>
    <t>Gretsch Unitas - Produktzertifzierung Gemos ela-soft - Vorprojekt</t>
  </si>
  <si>
    <t>Nicole</t>
  </si>
  <si>
    <t>Produktzertifizierung</t>
  </si>
  <si>
    <t>Industry</t>
  </si>
  <si>
    <t>PACE approved:
PACE initiiiert: 15.11.2024, ID 29219604.1.0
DQ approved:
DQ initiiert: 15.11. Anfrage bei KBR nach Delegation DQ1</t>
  </si>
  <si>
    <t>3) Nein</t>
  </si>
  <si>
    <t>2) Abgestimmt mit MFR</t>
  </si>
  <si>
    <t>2) DQ1 fertig, DQ2 offen</t>
  </si>
  <si>
    <t>Bonn-Eisenbahn-Bundesamt</t>
  </si>
  <si>
    <t>Beratung Cybersecurity-Labor</t>
  </si>
  <si>
    <t>18.11. CAll ohne KBR: Nicht anbieten
13.11.204: Anforderung bei Beata. Erhalten.</t>
  </si>
  <si>
    <t>Nachlese</t>
  </si>
  <si>
    <t>Rubenow</t>
  </si>
  <si>
    <t>EWN - Härtung IT-Sicherheitsmaßnahmen</t>
  </si>
  <si>
    <t>Peter</t>
  </si>
  <si>
    <t>18.11. CAll ohne KBR: Erwan klärt mit Peter, ob machbar, falls ja, geht an ihn empfohlen - An Peter Übergeben durch Erwan, per 4.12. keine Rückmeldung.
13.11.204: Anforderung bei Beata. Erhalten.</t>
  </si>
  <si>
    <t>Wiesbaden – Hessische Zentrale für
Datenverarbeitung</t>
  </si>
  <si>
    <t>Unterstützungs- und
Beratungsleistung für Betrieb, Rollout und Weiterentwicklung des SAP Identity Managements (24M)</t>
  </si>
  <si>
    <t>SAP, IAM</t>
  </si>
  <si>
    <t>Bonn – GKV-Spitzenverband (DVKA)</t>
  </si>
  <si>
    <t>Externer Informationssicherheitsbeauftragter</t>
  </si>
  <si>
    <t>#18.11. CAll ohne KBR: Nicht anbieten
Q/P: 0/100
#14.11. Unterlagen angefordert im Do-Call</t>
  </si>
  <si>
    <t>Delmenhorst – Delme Klinikum</t>
  </si>
  <si>
    <t>Einführung von ISMS nach ISO 27001 bis 12/2025</t>
  </si>
  <si>
    <t>Stan</t>
  </si>
  <si>
    <t>18.11. CAll ohne KBR: Nicht anbieten - Weitergabe an Hendrik durch
Q/P: 0/100
#14.11. Unterlagen angefordert im Do-Call</t>
  </si>
  <si>
    <t>Leistungen zur Umsetzung eines Penetrationstest (36M)</t>
  </si>
  <si>
    <t># 18.11. Info von Erwan im Zuge Präquli Abstimmung mit &gt;Blörn
Q/P: 0/100
#14.11. Unterlagen angefordert im Do-Call</t>
  </si>
  <si>
    <t>Gütersloh – Kreisverwaltung Gütersloh</t>
  </si>
  <si>
    <t>Managed Security Operations Center (SOC) mit Monitoring- und Incident-Response-Dienste (48M)</t>
  </si>
  <si>
    <t>München – Max-Planck-Gesellschaft</t>
  </si>
  <si>
    <t>IT-Security Beratung (80PT max auf 2 Jahre)</t>
  </si>
  <si>
    <t>Public, Forschung</t>
  </si>
  <si>
    <t>#18.11. CAll ohne KBR: Nicht anbieten
#14.11. Unterlagen angefordert im Do-Call - Björn Saggau hat losen Kontakt zu kaufm. Ansprechpartner</t>
  </si>
  <si>
    <t>Sächsisches Staatsministerium für Soziales und Gesellschaftlichen
Zusammenhalt</t>
  </si>
  <si>
    <t>RV ISMS 2025-2027 (200PT auf 18 Monate)</t>
  </si>
  <si>
    <t>13.12.2024 10:00 Uhr</t>
  </si>
  <si>
    <t># #18.11. CAll ohne KBR: Nicht anbieten - Übergabe an Hendrik
Q/P: 70/30
#13.11.2024 MFR Recherche DTVP</t>
  </si>
  <si>
    <t>https://www.evergabe.sachsen.de/NetServer/TenderingProcedureDetails?function=_Details&amp;TenderOID=54321-Tender-1931aef06a4-587042aec8b26567</t>
  </si>
  <si>
    <t>DB AG/ DB Systel</t>
  </si>
  <si>
    <t>CARAVAn Konzern PKI</t>
  </si>
  <si>
    <t>Transport/Logistik</t>
  </si>
  <si>
    <t>24.01.2025: Aufforderung zum Angebot
5.12.2024:
Anweisung bei Juliette Janson erbeten für ein besseres Guiding zum Thema Kosten und Abwicklung zum Thema ECO-RS und Alliance-partner-Abwicklung.
4.12.2024 Klärung mit global (Stephanie Sharkey und Juliette Janson bezüglich Eco-relationship. Plan ist in diesem Case ein OTR (kein ECO-RS); Bridge bliebt bis Klärung offen 29.11.2024 Erfolgreiche Abgabe (TNA)
#25.11. BRI Joint Proposal Entrust erhalten; Upload mit unvollst. Dokumenten - EY-seitig nachgefordert von Entrust, letztmaig am 03.12.
21.11.2024
Konstellation mit Sub gefunden - Start der fachl+Complance Bearbeitung
19.11.2024
Arnold gibt wage Einschätzung anzubieten - in Klärung mit Sub, OPP-Anlage, PACE-Start</t>
  </si>
  <si>
    <t>https://eygermany.sharepoint.com/sites/eycss-gps/Mandantenablage/Forms/AllItems.aspx?id=%2Fsites%2Feycss%2Dgps%2FMandantenablage%2F15%20Tech%20%26%20Telko%2FTelefonica%2F04%5FKrisenmanagement%2F10%20Vertragsdocu%20%28RV%29%2F12%20Angebot%2F122%20Angebotsunterlagen&amp;viewid=8b505dca%2D4004%2D4dd3%2D9806%2Dd31418c92a19</t>
  </si>
  <si>
    <t>EMEIA/ITOC/MSOC approved:
EMEIA/ITOC/MSOC initiiert:
EGP approved:
EGP initiiert:
PACE approved:
PACE initiiert: 29225359.1.0 - elbstbefüllt OHNE GCO wegen pot. Bieterfragen wegen Fragefrist
GCO involved:
DQ approved:
DQ initiiert:</t>
  </si>
  <si>
    <t>https://eygermany.sharepoint.com/sites/eycss-gps/Mandantenablage/Forms/AllItems.aspx?id=%2Fsites%2Feycss%2Dgps%2FMandantenablage%2F12%20Logistik%2FDeutsche%20Bahn%2F04%5FSystel%2F03%5FCARAVAn%20Konzern%20PKI%20%282024%29&amp;viewid=8b505dca%2D4004%2D4dd3%2D9806%2Dd31418c92a19</t>
  </si>
  <si>
    <t>https://bieterportal.noncd.db.de/evergabe.bieter/eva/supplierportal/portal/tabs/vergaben</t>
  </si>
  <si>
    <t>RAS 5514440</t>
  </si>
  <si>
    <t>ITZBund - RV ISMS Los 2,4 - 3. Tranche</t>
  </si>
  <si>
    <t>Siko</t>
  </si>
  <si>
    <t>#11.11. Call mit Karsten wegen PACE/sub-Beauftragungen Werkvertrag, Anlage RAS-OPP, Anfrage nach DQ-1 bie TBO und Call bei Maria.</t>
  </si>
  <si>
    <t>TBO: I-68011033 ITZ3</t>
  </si>
  <si>
    <t>PACE approved: 27146371.1.1
DQ approved: Lajos, ablage erfolgt</t>
  </si>
  <si>
    <t>Cyber Security Maturity Assessment</t>
  </si>
  <si>
    <t>IT</t>
  </si>
  <si>
    <t>5514093 (RAS)</t>
  </si>
  <si>
    <t>Telefónica Germany GmbH &amp; Co. OHG</t>
  </si>
  <si>
    <t>Crisis Management 2025</t>
  </si>
  <si>
    <t>Crisismanagement, BCM</t>
  </si>
  <si>
    <t>Telecoommunication</t>
  </si>
  <si>
    <t>#20.01.2025 - Purchase-Order durch MRA abgelegt, im System gemeinsam auf Won gesetzt
#12.11.2024: Entscheidung KBR im Call mit MFR: KBR macht EP
# 11.11.2024: Call mit MRA; Sabrina: RAS-OPP-Angelegt, MRA klärt mit SDZ Aktualität/Korrektheit PACE., Bitte an SDZ im Delegation DQ1-1Fragebogen an MFR</t>
  </si>
  <si>
    <t>PACE: Version x.1 muss noch geupdatet werden auf CNS und unsere AGBs
DQ: Fasttrack OK</t>
  </si>
  <si>
    <t>Vorwerk</t>
  </si>
  <si>
    <t>Netzwerk Security Assessment</t>
  </si>
  <si>
    <t>Network Security</t>
  </si>
  <si>
    <t>Handel</t>
  </si>
  <si>
    <t>NRW/IT.NRW</t>
  </si>
  <si>
    <t>Confidential Computing</t>
  </si>
  <si>
    <t>DSV/DB Schenker</t>
  </si>
  <si>
    <t>Div. Technische Security Assessment</t>
  </si>
  <si>
    <t>Cloud Security</t>
  </si>
  <si>
    <t>Logistik</t>
  </si>
  <si>
    <t>#05.11.2024: LQ: RfP von dänischen Kollegen erhalten, onsite Themen in GER sollen durch Cyber GER erbracht werden. Eigene Opp noch offen</t>
  </si>
  <si>
    <t>GEA</t>
  </si>
  <si>
    <t>Data Deletion mit Microsoft Purview</t>
  </si>
  <si>
    <t>#05.11.2024: LQ: Angebot am 04.11 abgegeben, Angebotspräsentation am 11.11</t>
  </si>
  <si>
    <t>OMV</t>
  </si>
  <si>
    <t>Vorprojekt Cloud Security Technologien</t>
  </si>
  <si>
    <t>#05.11.2024: LQ: Termin mit Kunden am 7.11, danach Angebotserstellung</t>
  </si>
  <si>
    <t>Elektrizitätswerke Zürch</t>
  </si>
  <si>
    <t>Zero Trust Assessment</t>
  </si>
  <si>
    <t>#05.11.2024: LQ: RfI Folien am 25.10 übermittelt. Feedback bis Ende KW 46 erwartet</t>
  </si>
  <si>
    <t>DZ Bank</t>
  </si>
  <si>
    <t>Cloud Security technische Unterstützung</t>
  </si>
  <si>
    <t>FSO</t>
  </si>
  <si>
    <t>Evonik</t>
  </si>
  <si>
    <t>Abruf Kontingent für PKI-Beratung</t>
  </si>
  <si>
    <t>Industry (Chemie)</t>
  </si>
  <si>
    <t>ITSG Offenbach</t>
  </si>
  <si>
    <t>IT-Dienstleister</t>
  </si>
  <si>
    <t>11.12.24: Absage, da keine Lizenzen angeboten wurden
13.11.2024: Upload durch Ewa</t>
  </si>
  <si>
    <t>Bezirkskliniken Schwaben</t>
  </si>
  <si>
    <t>Lieferung und Implementierung einer Identity and Access-Mangement-Lösung (IAM)</t>
  </si>
  <si>
    <t>Health</t>
  </si>
  <si>
    <t>4.11. Entscheidung, dass wir nicht teilnehmen</t>
  </si>
  <si>
    <t>Kreis Unna</t>
  </si>
  <si>
    <t>Erstellung eines Datenschutzkonzeptes für den Fachbereich Gesundheit</t>
  </si>
  <si>
    <t>01 Lead</t>
  </si>
  <si>
    <t>Karola</t>
  </si>
  <si>
    <t>Wilhelmshaven – Klinikum</t>
  </si>
  <si>
    <t>Durchführung eines Penetrationstests</t>
  </si>
  <si>
    <t>#06.11. : Erwan Nicht anbieten Nachfrage nach Unterlagen durch Team SDZ</t>
  </si>
  <si>
    <t>Bw Bekleidungsmanagement</t>
  </si>
  <si>
    <t>Durchführung IS-Penetrationstest</t>
  </si>
  <si>
    <t>4.11. Entscheidung, dass wir nicht teilnehmen, Nachfrage nach Unterlagen durch Team SDZ</t>
  </si>
  <si>
    <t>Klinikum Nürnberg</t>
  </si>
  <si>
    <t>Durchführung von Sicherheitsanalysen /Penetrationstests</t>
  </si>
  <si>
    <t>Implementierung eines zentralen Identity and Access Management Systems (IAM) sowie einer Single Sign-On (SSO) Lösung</t>
  </si>
  <si>
    <t>Dienstleistung zur Informationssicherheit im Rahmen des KHZG</t>
  </si>
  <si>
    <t>4.11.24: an HBO weitergeleitet, Rückmeldung, dass es zu klein ist</t>
  </si>
  <si>
    <t>Helmholtz-Zentrum Berlin für Materialien und Energie GmbH</t>
  </si>
  <si>
    <t>Rahmenvertrag für Beantwortung von Fragen zu nationalen und internationalen Sachverhalten im Datenschutz in Deutsch und Englisch.</t>
  </si>
  <si>
    <t>Hamburger Stadtentwässerung AöR</t>
  </si>
  <si>
    <t>Vertragsschließung über die Konzeptionierung, Einführung und Betrieb eines Security Operations Centers</t>
  </si>
  <si>
    <t>25.4.25: nach Rü EDO mit legal und quality geben wir hier nicht ab
17.4.25: Fristverlängerung auf 29.4.25
19.3.25: Aufforderung zur Angebotsabgabe eingegangen
Jan 25: Nachfrage durch anderen Bewerber, wann Rückmeldung erfolgt, Vergabestelle kommt zeitnah auf uns zu, großer Wertungsaufwand durch sehr viele eingegangene TNAs
26.11.24: Finalisierung TNA-Unterlagen und Upload
4.11.: Entscheidung pending, abhängig von Bieterfrage zu Beschafftung der Lizenzen, wir geben doch ab!
#31.10.2024 SRA an Fabian Bloemers zur Präquali</t>
  </si>
  <si>
    <t>Sächsisches Staatsministerium für Regionalentwicklung</t>
  </si>
  <si>
    <t>Dienstleistungen für IT-Projekte - Unterstützung bei der weitergehenden Umsetzung des Gesetzes zur Verbesserung des Onlinezugangs zu Verwaltungsleistungen (Onlinezugangsgesetz – OZG) sowie die Registermodernisierung</t>
  </si>
  <si>
    <t>Baden-Baden – Klinikum Mittelbaden</t>
  </si>
  <si>
    <t>Implementierung SOC/SIEM</t>
  </si>
  <si>
    <t>asap</t>
  </si>
  <si>
    <t>Christian/ Fabian</t>
  </si>
  <si>
    <t>20.11.24: keine Teilnahme wegen fehlende Ressourcen zur Angebotserstellung
24.11.: Entscheidung für Teilnahme
SRA: am 31.10. an Fabian Bloemers zur Präquali</t>
  </si>
  <si>
    <t>Kommunale Datenzentrale Mainz</t>
  </si>
  <si>
    <t>Strategie zur DSGVO-konformen Einführung von Microsoft 365</t>
  </si>
  <si>
    <t>Potsdam – Ministerium für Landwirtschaft, Umwelt und Klimaschutz Brandenburg</t>
  </si>
  <si>
    <t>IT-Prüfungen des internen Revisionsdiensts der EU-Zahlstelle</t>
  </si>
  <si>
    <t>Bundesamt für Sicherheit in der Informationstechnik (BSI)</t>
  </si>
  <si>
    <t>Juristische Datenschutzberatungs- und Unterstützungsleistungen</t>
  </si>
  <si>
    <t>Henner/Katgo</t>
  </si>
  <si>
    <t>DS-Beratung</t>
  </si>
  <si>
    <t>31.10.2024 DO-Call mit HEnner in cc</t>
  </si>
  <si>
    <t>Xecuro</t>
  </si>
  <si>
    <t>RV 2025ff - Beratungsleistungen zur Unterstützung der Sicherheits- und Geheimschutzinitiativen für Verschlusssachen-Kommunikation</t>
  </si>
  <si>
    <t>Geheimschutz</t>
  </si>
  <si>
    <t>19.02.25 nach diversen Analysen und Calls: Entscheidung von KBR: nicht anzubieten. Subs sind Informiert, inkl. Hr. Deusinger (De-bit Systemhaus GmbH)
29.01.25 . Mail von Beata: Angebotsaufforderung ist bei Ihnen eingegangen.
06.12.24: TNA erfolgreich, Angebotsaufforderung Ende Januar 2025 angekündigt, Subs, KBR und AKA informiert.
6.11.: MFR übernimmt Lead Vertrieb, Call mit SRA am 07.11. geplant
4.11. Entscheidung über Teilnahme, SRA stimmt sich intern zu passenden Referenzen ab, Erwan ruft SVA an
31.10.2024: nach Rü mit Erwan bereits Anfragen von SVA und DXC zur gemeinsamen Abgabe</t>
  </si>
  <si>
    <t>AOK</t>
  </si>
  <si>
    <t>Bereitstellung PKI für elektronische Gesundheitskarte und Nutzung der elektronischen Patientenakte</t>
  </si>
  <si>
    <t>#30.10.2024 ES: Nach Abstimmung mit Arnold: Hier werden Trustcenter Dienstleistungen angefragt, die haben wir nicht</t>
  </si>
  <si>
    <t>Beschaffung Unterstützungsleistungen Public Key Infrastructure und Ausgabe digitaler Zertifikate</t>
  </si>
  <si>
    <t>Stadt Mannheim</t>
  </si>
  <si>
    <t>Installations- und Konfigurationsarbeiten in Access und Sondernetzen</t>
  </si>
  <si>
    <t>#30.10.2024 ES: Nicht anbieten. Es geht hier um die Installation und Konfiguration von Netzkomponenten. Ist kein Security-Thema. Darüber hinaus wird ein Partnerstatus bei verschiedenen Herstellern (z.B. Cisco Gold) und zertifiziertes Personal vorausgesetzt, den wir nicht haben.</t>
  </si>
  <si>
    <t>Technische Universität Ilmenau</t>
  </si>
  <si>
    <t>Unterstützung IT-Störfallmanagement</t>
  </si>
  <si>
    <t>MIRT</t>
  </si>
  <si>
    <t>Public, Uni</t>
  </si>
  <si>
    <t>BMW</t>
  </si>
  <si>
    <t>Erweiterung IAM</t>
  </si>
  <si>
    <t>Manufacturing</t>
  </si>
  <si>
    <t>ENISA</t>
  </si>
  <si>
    <t>Cybersecurity Capability Assessment</t>
  </si>
  <si>
    <t>Luckau – Stadt</t>
  </si>
  <si>
    <t>Entwicklung und Implementierung eines umfassenden IT- Notfallkonzepts zur Sicherstellung der Geschäftskontinuität im Falle von IT-Notfällen.</t>
  </si>
  <si>
    <t>BCM, IT-Notfallkonzept</t>
  </si>
  <si>
    <t>#24.10.2024 Do-Call abgelehnt wegen Frist 30.10., Lieferung bis 12/24, 100% Preis</t>
  </si>
  <si>
    <t>Kiel – Universitätsklinikum Schleswig-Holstein</t>
  </si>
  <si>
    <t>Rechtsberatung – Externe Datenschutzberatung</t>
  </si>
  <si>
    <t>#24.10.2024: DO-Call thematisiert, Aufforderung Versand an Henner</t>
  </si>
  <si>
    <t>Hannover – NBank</t>
  </si>
  <si>
    <t>Beratungsleistung Projekt DORA</t>
  </si>
  <si>
    <t>#24.10.2024: MFR Do-Call (70% Qualität, 30% Preis) - FSO bei N-Bank gewonnen;</t>
  </si>
  <si>
    <t>C1-Kunde</t>
  </si>
  <si>
    <t>Security Level Management Tool</t>
  </si>
  <si>
    <t>15.11.20024</t>
  </si>
  <si>
    <t>SecTool</t>
  </si>
  <si>
    <t>#29.10.2024 ES: Nicht anbieten, da es um Softwarelizenzen (inkl. Implemtierung und Wartung) für AMPEG Security Lighthouse geht.
#28.10.2024 ES: Erwan macht die Präqualifizierung
#23.10.2024 PKA: Kurzzusammenfassung erstellt
#17.10.2024 MFR: Knud fordert Unterlagen zur Info; Paul Bukowiecki in cc</t>
  </si>
  <si>
    <t>KLINIKUM MAGDEBURG gGmbH; Kontaktstelle Prospitalia GmbH</t>
  </si>
  <si>
    <t>IT-Sicherheit (Dienstleistung und Cloud) Analyse und Kartierung der IT-Systemlandschaft und der klinischen Kernprozesse</t>
  </si>
  <si>
    <t>CloudSec, KRITIS</t>
  </si>
  <si>
    <t>#28.10.2024. ES: Nicht anbieten.
# 24.10.2024. DO-Call Thema: Tendenz Nein, kein Cyber-Fokus, sondern EAM
#23.10.2024: MFR Anfrage bei Cem für Präqualifizierung - Ziel taggleiche Lieferung bestätigt, Call KBR ausstehend
#17.10.2024 Unterlagen erhalten</t>
  </si>
  <si>
    <t>Kassenärztliche Vereinigung Baden-Württemberg</t>
  </si>
  <si>
    <t>ISO 27001 Re-Zertifizierung des ISMS</t>
  </si>
  <si>
    <t>Zertifizierung ISO 27001</t>
  </si>
  <si>
    <t>#13.11.2024 ES: Antwort auf Bieterfragen erst am 13.11 erhalten. Eine Angebotsabgabe bis zum 15.11 ist daher nicht möglich
#28.10.2024 ES: Erwan stimmt sich mit CertifyPoint in den Niederlande ab, ob und wie angeboten wird
#24.10.2024 MFR: Bestandteil Do-Call , 70% Qualität
#23.10.2024 MFR: Zusammenfassung bei PKA angefordert, Abstimmung mit KBR offen
#18.10.2024 MFR: Recherche und Unerlagen angefordert</t>
  </si>
  <si>
    <t>Thüringer Landesrechenzentrum</t>
  </si>
  <si>
    <t>Projekt- und Beratungsleistungen zur Strategieumsetzung: Org-Entwicklung, Prozessberatung, Projektmanagemement, IT-</t>
  </si>
  <si>
    <t>#22.10.2024 MFR: Es handelte ich beim RV um eine Aktualisierung der Unterlagen [Angebotsfrist 04.11.]. Es ist also keine neue Ausschreibung.
Das eine Los umfasst mehrere Competencys, davon im geringeren Umfang Cybersec.
Non-Cyber-Competencys hatten das um den 19.09. ausqualifiziert wegen Preis, Anforderungen und fehlenden Footprint in Thüringen.
Wir werden hier also nicht anbieten können.
Ich habe verstanden, dass Volker das Thema „Footprint Thüringen“ nochmals mitnehmen will auf Partner-Ebene.</t>
  </si>
  <si>
    <t>Preis, Skills Nono-Cyber, Footprint Thüringen</t>
  </si>
  <si>
    <t>Stiftung kreuznacher diakonie Kirchliche Stiftung des öffentlichen Rechts</t>
  </si>
  <si>
    <t>#29.10.2024 ES: Nicht anbieten, da Reselling von Lizenzen gefragt ist
#24.10.2024 MFR: Bestrandteil Do-Call
#22.10.2024 MFR - Unterlagen erhalten und an PKA zur Erstsichtung unn Aufbereitung, RS mit KBR offen</t>
  </si>
  <si>
    <t>Clemens-August-Stiftung</t>
  </si>
  <si>
    <t>Netzwerküberwachung</t>
  </si>
  <si>
    <t>18.11.2024, 12:00:00</t>
  </si>
  <si>
    <t>Sonstige</t>
  </si>
  <si>
    <t>#21.10.2024: 69% Preis, 31% Qualität Unterschwellenvergabeordnung (UVgO) beziehungsweise der Vergabe- und Vertragsordnung für Leistungen – Teil A (VOL/A)
#16.10.2024 MFR. Unterlagen angefordert</t>
  </si>
  <si>
    <t>Übungszentrum Netzverteidigung 2.0</t>
  </si>
  <si>
    <t>Netzwerksicherheit</t>
  </si>
  <si>
    <t>#11.11.2024: Entscheidung nicht abgeben, zu wenig Zeit für Abgabe (wegen Hardware und Software-Beschaffung).
#06.11.2024 - Call Erwan zu Status - Er übergibt an Erik, Call 15:30 Uhr erwartet
# 31.10.2024: Opp- und PACE-Anlage, Versand Info an Legal
#28.10.2024 ES: Erwan macht präqualifizierung und stimmt sich mit Knud ab
#22.10.2024 MFR: Screening-Auftrag an PKA
#21.10.2024 MFR: Anforderung der Unterlagen</t>
  </si>
  <si>
    <t>EMEIA/ITOC/MSOC approved:
EMEIA/ITOC/MSOC initiiert:
EGP approved:
EGP initiiert:
PACE approved:
PACE initiiert:
GCO involved:
DQ approved:
DQ initiiert:</t>
  </si>
  <si>
    <t>Deutsche Rentenversicherung Bund (DRV)</t>
  </si>
  <si>
    <t>PKI-Support: Expertenwissen - Abruf aus RV</t>
  </si>
  <si>
    <t>Historie</t>
  </si>
  <si>
    <t>EMEIA/ITOC/MSOC approved:
EMEIA/ITOC/MSOC initiiert:
EGP approved:
EGP initiiert:
PACE approved:
PACE initiiert: 18.10.2024 - ID 29153046.1.0
GCO involved: Ja, Phillip udn Linda
DQ approved: Ja, frühere PACE, dennoch OK bei Lajos angefragt am 24.10.
DQ initiiert: OK bei Lajos angefragt am 24.10.</t>
  </si>
  <si>
    <t>1) In Bearbeitung</t>
  </si>
  <si>
    <t>Berlin- D-Dtrust GmbH</t>
  </si>
  <si>
    <t>Zertifikatsmanagementlösung</t>
  </si>
  <si>
    <t>18.10.2024: (Trustcenter-Services), Zertifizierungen und Voraussetzungen zur Teilnahme fehlen!
#17.10.2024: Nachlese mit Erik besprochen und Unterlagen zur Präquali an Arnold</t>
  </si>
  <si>
    <t>Skills - noch keine Beziehung KeyFactor</t>
  </si>
  <si>
    <t>Stuttgart - Südwestrundfunk</t>
  </si>
  <si>
    <t>Unterstützung Aufbau ARD Cloud-Plattform</t>
  </si>
  <si>
    <t>N/A</t>
  </si>
  <si>
    <t>Nils Lorenz</t>
  </si>
  <si>
    <t>Cloud-Security</t>
  </si>
  <si>
    <t>Studie zu IT-Sicherheitsmanagement in Haushalten: Risiken, Problemstellungen, Lösungsansätze (ISiH)</t>
  </si>
  <si>
    <t>18.11.2024, 14:00:00</t>
  </si>
  <si>
    <t>Studie</t>
  </si>
  <si>
    <t>#28.10.2024: ES: Nicht anbieten, ist nicht unserem Bereich
#17.10.2024: Do-Call, Anforderung Unterlagen</t>
  </si>
  <si>
    <t>Externer Datenschutzbeauftragter-Unterstützung beim behördlichen Datenschutz</t>
  </si>
  <si>
    <t>DSB</t>
  </si>
  <si>
    <t>#17.10.2024: Do-Call, Weiterleitung an Henner</t>
  </si>
  <si>
    <t>Referenzen ext. DSB</t>
  </si>
  <si>
    <t>Medizinischer Dienst Nordrhein</t>
  </si>
  <si>
    <t>Durchführung von Penetrationstests</t>
  </si>
  <si>
    <t>Felix Groth</t>
  </si>
  <si>
    <t>#18.10.2024: Verlängerung Abgabefrist v. 22.10.2024 auf 05.11.2024
#17.10.2024: Do-Call, Weiterleitung an Felix nach RS mit Erik, RS KBR/TBO, ...</t>
  </si>
  <si>
    <t>AGACare</t>
  </si>
  <si>
    <t>Beschaffung eines Security-Operation-Centers (SOC)
und Ausbau des Security-Information and Event-Managements (SIEM)</t>
  </si>
  <si>
    <t>Heimatministerium NRW (MHKBD)</t>
  </si>
  <si>
    <t>RV Leistungen der mobilen Incident Response durch Mobile Incident Response Teams (MIRT)</t>
  </si>
  <si>
    <t>MIRT/DFIR</t>
  </si>
  <si>
    <t>Liebherr IT-Services</t>
  </si>
  <si>
    <t>#29.01.2025: Declined gemäß System</t>
  </si>
  <si>
    <t>Medizinischer Dienst Niedersachsen</t>
  </si>
  <si>
    <t>SIEM_SOC</t>
  </si>
  <si>
    <t>Einführung SOC_SIEM</t>
  </si>
  <si>
    <t>4.11.24, 12 Uhr</t>
  </si>
  <si>
    <t>13.11.2024, 12:00:00 Uhr</t>
  </si>
  <si>
    <t>Betreuung SIEM und Incident Response</t>
  </si>
  <si>
    <t>28.10.2024, 11:00:00 Uhr</t>
  </si>
  <si>
    <t>SIEM</t>
  </si>
  <si>
    <t>03.01.25: Bestellung mit korrektem Empfänger erhalten
11.12.24: Bestellung erhalten
6.12.24: Zuschlag erhalten</t>
  </si>
  <si>
    <t>BER</t>
  </si>
  <si>
    <t>Projektleitung für IT-Dienste</t>
  </si>
  <si>
    <t>#08.10.2024: PKA Übergabe an MFR</t>
  </si>
  <si>
    <t>Kassenärztliche Vereinigung Brandenburg</t>
  </si>
  <si>
    <t>Unterstützungsleistungen Informationssicherheit</t>
  </si>
  <si>
    <t>Augsburger Schwabenhallen Messe- und Veranstaltungs-gesellschaft mbH / Messe Augsburg (ASMV)</t>
  </si>
  <si>
    <t>Beratungsleistungen zum Datenschutz</t>
  </si>
  <si>
    <t>#26.09.24 DO-Call</t>
  </si>
  <si>
    <t>Minden – Mühlenkreiskliniken</t>
  </si>
  <si>
    <t>Kritis Prüfung</t>
  </si>
  <si>
    <t>KRITIS Audit</t>
  </si>
  <si>
    <t># 23.10.24 MFR: Nachtrag. nicht weiter verfolgt
#26.09.24 DO-Call, MFR kriegt Unterlagen, Abstimmung mit Lutz Naake?</t>
  </si>
  <si>
    <t>Einführung und Betrieb eines Security
Operations Centers</t>
  </si>
  <si>
    <t>Kassenärztliche Vereinigung Hessen</t>
  </si>
  <si>
    <t>E-Learning ISMS</t>
  </si>
  <si>
    <t>Tim Schiffler</t>
  </si>
  <si>
    <t>#26.09.24 DO-Call: Geht an Tim mit MFR im Loop</t>
  </si>
  <si>
    <t>L-Bank</t>
  </si>
  <si>
    <t>Europaweite Vergabe von Rahmenvereinbarungen für die Erbringung von Penetrationstests 2 Jahre</t>
  </si>
  <si>
    <t>Public/FSO</t>
  </si>
  <si>
    <t>aDvent GmbH, mittleres Unternehmen in München</t>
  </si>
  <si>
    <t>Einführung ISMS</t>
  </si>
  <si>
    <t>#24.09.2024 MFR: Ausqualifiziert - 15 Seiten diverse Konzepte für 224 PT, 60% Preis, keine Eintrittsbarrieren, binnen 14 Tagen leistungsbereit ab Zuschlag
#23.09.2024: Präqualifizierung PKA gesendet an MFR</t>
  </si>
  <si>
    <t>24 Monate + 12 optional</t>
  </si>
  <si>
    <t>Rahmenvertrag zur Unterstützung der Informationssicherheit mittels
Arbeitnehmerüberlassung</t>
  </si>
  <si>
    <t>Zur Wahrnehmung dieser Arbeitspakete wird die Rolle des Information Security Managers bzw. Information Security Managerin benötigt, die über die im Rahmen der Eignungsprüfung abgefragten Qualifikationen verfügt (vgl. Leistungskatalog). Zur Wahrnehmung der Aufgaben besteht die Notwendigkeit, dass eingesetzte Personen über eine gültige Sicherheitsüberprüfung gemäß Sicherheitsüberprüfungs-gesetz (SÜG) oder Sicherheitsüberprüfungsgesetz Nordrhein-Westfalen (SÜG NRW) der Art "Erweiterte Sicherheitsüberprüfung" (SÜ2) verfügen.</t>
  </si>
  <si>
    <t>100% Preis, ANÜ, hohe Anforderungen, kurze Frist, laufende SÜ</t>
  </si>
  <si>
    <t>100% Preis, laufende SÜ</t>
  </si>
  <si>
    <t>Bergische Universität Wuppertal</t>
  </si>
  <si>
    <t>Beratungsdienstleistung zur strukturierten und dokumentierten Einführung eines BSI-IT-Grundschutz konformen ISMS benötigt die Bergische Universität Wuppertal eine externe Beratung, die gemeinsam mit dem Team der Informationssicherheit die vom BSI geforderten Richtlinien unter Berücksichtigung der spezifischen Strukturen der Bergischen Universität Wuppertal erarbeitet.</t>
  </si>
  <si>
    <t>Forschung</t>
  </si>
  <si>
    <t># Präquali: zu klein mit 30+40 PT</t>
  </si>
  <si>
    <t>26 Monate</t>
  </si>
  <si>
    <t>Entsorgungsbetriebe der Landeshauptstadt Wiesbaden</t>
  </si>
  <si>
    <t>Die Entsorgungsbetriebe der Landeshauptstadt Wiesbaden (ELW) suchen im Rahmen dieser Ausschreibung einen Dienstleister zur Implementierung und dem Betrieb eines Informationssicherheits-systems nach den KRITIS-Anforderungen, die ab April 2024 gelten. Der Dienstleister wird federführend für die Umsetzung an allen ELW-Standorten verantwortlich sein, wobei die erforderlichen internen Ressourcen von uns bereitgestellt werden. Ziel ist der Aufbau eines KRITIS-konformen Betriebs sowie die Einhaltung aller relevanten gesetzlichen Vorgaben.
Eine umfassende Analyse der aktuellen Sicherheitslage liegt bislang nicht vor. Bisher wurde eine Grobanalyse in Form einer Helikopterperspektive in Zusammenarbeit mit einem externen Dienstleister erstellt, die in das Leistungsverzeichnis aufgenommen wurde. Diese Analyse ist jedoch nicht detailliert und bedarf einer weitergehenden Ausarbeitung. Der Bieter wird daher maßgeblich für die vollständige Erfassung, Planung und Umsetzung gemäß den KRITIS-Standards verantwortlich sein.</t>
  </si>
  <si>
    <t># 24.09.2024 - MFR nötigen Referenzen und Profile im Entsorgungsumfeld (Deponie, Abwasser und Hauptklärwerk) nicht vorhanden - Anfrage bei Lutz Naake: Anforderungen nicht erfüllbar
# Musskriterien werde nicht erfüllt</t>
  </si>
  <si>
    <t>Referenzen und Profile im Entsorgungsumfeld (Deponie, Abwasser und Hauptklärwerk)</t>
  </si>
  <si>
    <t>Deutsches Zentrum für Luft- und Raumfahrt e.V.</t>
  </si>
  <si>
    <t>EUSST Secure Network Study</t>
  </si>
  <si>
    <t>Studie Netzwerk</t>
  </si>
  <si>
    <t>#01.10.24: Nicht anbieten, da keine SÜ2 Ressourcen
#30.09.24: E-Mail an Knud, hängt an Referenzen
#25.09.24: MFR an ERIk zur Präqualifizierung
# 19.09.24 MFR: zu klein, jedoch gutes Credential</t>
  </si>
  <si>
    <t>Technische Universität Dresden</t>
  </si>
  <si>
    <t>Datentreuhänder mit DS-Konzept</t>
  </si>
  <si>
    <t>out of scope</t>
  </si>
  <si>
    <t>AMEOS Krankenhausgesellschaft Baden GmbH</t>
  </si>
  <si>
    <t>Rahmenvertrag über die Bereitstellung und den Betrieb eines Security Operation Centers</t>
  </si>
  <si>
    <t>#30.9.24: Nicht angeboten, Anforderungen waren so hoch, dass wir nicht angeboten haben (z.B. Referenzen)
#24.09.24: MFR. Vorabinfo von CRE: Entscheidung am 25.09. nach Check Referenzen
#24.09.24: MFR Nachfrage bei Christian wegen Statusanfrage Marc Schütz
#19.09.24: MFR an Christian</t>
  </si>
  <si>
    <t>Einführung eines Managed Security Operations Centers (SOC)</t>
  </si>
  <si>
    <t>Fresenius Digital Technology GmbH</t>
  </si>
  <si>
    <t>Erbringung eines Managed Extended Detection and Response (MXDR) Services</t>
  </si>
  <si>
    <t>MXDR</t>
  </si>
  <si>
    <t>#30.9.24: Nicht angeboten, Anforderungen waren so hoch, dass wir nicht angeboten haben (z.B. Referenzen)
#24.09.24: MFR. Vorabinfo von CRE: ausqualifiziert wergen diverer Anforderungen
#24.09.24: MFR Nachfrage bei Christian wegen Statusanfrage Marc Schütz
#19.09.24: MFR an Christian</t>
  </si>
  <si>
    <t>Anforderungen divers</t>
  </si>
  <si>
    <t>Berliner Stadtreinigungsbetriebe (BSR)</t>
  </si>
  <si>
    <t>Einführung und Betrieb eines SIEM und SOC</t>
  </si>
  <si>
    <t>Erweiterte Sicherheitsanalyse des Quantum Machine Learning (QML-ESA)</t>
  </si>
  <si>
    <t>Studie Zukunftstechnologie</t>
  </si>
  <si>
    <t>#19.09.2024:, MFR Nein, Ich sehe hier ein spannendes Zukunftsthema – jedoch nicht, dass EY hier Expertise auf dem geforderten Niveau hat.
Hier wären sehr enge Abstimmungen mit Unis/Forschungseinrichtungen im Bereich Sicherer Informationsverarbeitung nötig.
Das klingt für mich ehr nach Frauenhofer und vergleichbar.
Preisdeckel bei gleichzeitiger Orga der Lizenzen mit dem BSI…
Kurzum: Nicht anbieten.</t>
  </si>
  <si>
    <t>Bundesanstalt für Immobilienaufgaben (BIMA)</t>
  </si>
  <si>
    <t>Rahmenvertrages über Beratungs- und
Unterstützungsleistungen für IT-Maßnahmen</t>
  </si>
  <si>
    <t>PM, IT-Sec, GS</t>
  </si>
  <si>
    <t>#23.10.2024 MFR: Lose Nachfrage bei Sindy Malitz ob angeboten und Ergebnis
#30.09.24: Call mit Sindy Malzer und KBR - SAT im Lead, ggf. Zuarbeit Cyber bei Referenzen oder in Delivery
#25.09.24: Anfrage nach Status mit Hinweis CyberSec im Lead für Anteile Cyber, ggf. Referenzbeibringung
#19.09.24: Andreas Helmutz, Jürgen Fritsche mit im Boot</t>
  </si>
  <si>
    <t>Kreisklinikum Siegen GmbH</t>
  </si>
  <si>
    <t>Beschaffung einer SIEM- SOC-Lösung</t>
  </si>
  <si>
    <t>#18.09.2024: wir können leider nicht anbieten, da 2 Referenzen zu SIEM/SOC im Deutschsprachigen Raum gefordert sind</t>
  </si>
  <si>
    <t>Mercedes-Benz AG</t>
  </si>
  <si>
    <t>Allgemeine Cybersecurity Vorstellung</t>
  </si>
  <si>
    <t>Automotive</t>
  </si>
  <si>
    <t>#11.09.2024: Ziel Vorstellungstermin für Cyber im Okt, Anfrage über Sven Bartheidel und Yilmaz</t>
  </si>
  <si>
    <t>EY-intern</t>
  </si>
  <si>
    <t>Siemens Healthineers</t>
  </si>
  <si>
    <t>Allgemeine Cybersecurity Vorstellung, Schwerpunkt: SIEM SOC</t>
  </si>
  <si>
    <t>#11.09.2024: Ziel Vorstellungstermin für Cyber im Okt, Anfrage über Sven Bartheidel/ Michael Zapf</t>
  </si>
  <si>
    <t>M365 Beratung in den Themen Sicherheitskonzept, Architektur, Datenschutz</t>
  </si>
  <si>
    <t>Cloud Security, It-Sec</t>
  </si>
  <si>
    <t>#05.11.2024: LQ: Bedarfsmeldung übermittelt, finale Überarbeitung in KW 45, danach soll Beauftragung erfolgen #11.09.2024: Terminserie mit IT.NRW in KW37 bis 39, danach schriftliche Projektskizze zu übermitteln</t>
  </si>
  <si>
    <t>TBO: I-68011033_M365</t>
  </si>
  <si>
    <t>https://eygermany.sharepoint.com/:f:/r/sites/eycss-gps/Mandantenablage/02%20L%C3%A4nder/NRW/IT.NRW%20(RZ)/M365%20(2024)/10%20Auftragsdocs?csf=1&amp;web=1&amp;e=alCofQ</t>
  </si>
  <si>
    <t>Siemens Energy</t>
  </si>
  <si>
    <t>Allgemeine Cybersecurity Vorstellung, Schwerpunkt: Cloud (Microsoft) Security</t>
  </si>
  <si>
    <t>#11.09.2024: Ziel Vorstellungstermin für Cyber im Sept/Okt, Anfrage über Max Scholz</t>
  </si>
  <si>
    <t>Schenker AG</t>
  </si>
  <si>
    <t>Allgemeine Cybersecurity Vorstellung, Themen: NIS-2, Cloud Security</t>
  </si>
  <si>
    <t>#11.09.2024: Ziel Vorstellungstermin für Cyber im Sept/Okt, Anfrage über Hans Peter Buhrkal</t>
  </si>
  <si>
    <t>Cloud (Microsoft) Security Beratung</t>
  </si>
  <si>
    <t>#11.09.2024: Ziel Cloud Security Beratung im Cloud Center of Excellence platzieren, Abstimmung intern mit Tschiersch</t>
  </si>
  <si>
    <t>Christian/Erik</t>
  </si>
  <si>
    <t>#30.09.2024 - Erwan fragt nach Status</t>
  </si>
  <si>
    <t>Merck AG</t>
  </si>
  <si>
    <t>SOC bei MERCK</t>
  </si>
  <si>
    <t>d-NRW AöR</t>
  </si>
  <si>
    <t>RV 2024-2028 OZG Und E-Government, Los 5 IT-Sicherheit und Datenschutz</t>
  </si>
  <si>
    <t>30.09.2024 12.00</t>
  </si>
  <si>
    <t>Kritisch</t>
  </si>
  <si>
    <t>ITSec</t>
  </si>
  <si>
    <t>RV ISMS 2025</t>
  </si>
  <si>
    <t>Kai</t>
  </si>
  <si>
    <t>#29.08.2024 - Anfragen bei Kai T. nach Status/Fortschritt - OPP-ID erhalten - hatte er mit PKA vor geraumer Zeit angelegt
# 04.08.2024 - MFR bittet Kai mit PCA Opp aufzusetzen
#19.06.2024 - Info Kai T. an KBR, TBO, RV in Erstellung,</t>
  </si>
  <si>
    <t>Oldenburg - Gemeinde Unfallversicherungsverband</t>
  </si>
  <si>
    <t>Los 2. RV Cybersicherheit 36 Monate Laufzeit</t>
  </si>
  <si>
    <t>#03.09. - Nicht angeboten wegen CITRIX/Service-Desks-Tätigkeiten
#30.08. - Präquali durch MFR bei Erwan angefragt</t>
  </si>
  <si>
    <t>Fehlende Zertifizierungen</t>
  </si>
  <si>
    <t>Rostocker Straßenbahn AG</t>
  </si>
  <si>
    <t># 03.09.202411:28 Erwan: Wegen Re-Selling ggf. nicht machbar. - Re-Selling nicht machbar SIEM-Beschaffung inkl. SOC-Dienstleistung
#28.08.2024 - Im Zuge der Vorbereitung DO-Call 29.08.: Bitte um (erneuten) Versand der Unterlagen an Erwan</t>
  </si>
  <si>
    <t>Reselling in Deutschland (Durchlaufzeit &amp; Kosten)</t>
  </si>
  <si>
    <t>Wahrendorff – Klinikum Wahrendorff GmbH</t>
  </si>
  <si>
    <t>#02.09.2024 - Ausqualifiziert: Wir erfüllen die Anforderungen bzgl. Referenzen nicht
#30.08.2024 - Tendenz Ausqualifizierung
#28.08.2024 - Anforderung im Vorfeld Do-Call
29.08.2024: Drop: wir erfüllen die Ausschluskriterien bzgl. Referenzen nicht</t>
  </si>
  <si>
    <t>MEDIAN Unternehmensgruppe B.V. &amp; Co.KG</t>
  </si>
  <si>
    <t>Einführung Identity and Access Management (IAM) – Erhöhung der Effizienz und Reduzierung manuelle Eingaben</t>
  </si>
  <si>
    <t>#19.08.2024: Absage - Fehlende Referenzen</t>
  </si>
  <si>
    <t>Referenzen
Mind. 6 nach Art und Umfang vergleichbare Referenzen
o	Mind. 3 im Klinikumfeld mit 10.000 Identitäten
o	Mind. 3 im Klinikumfeld mit 5.000 Identitäten
o	Abschluss nicht länger als 3 Jahre zurück</t>
  </si>
  <si>
    <t>Dt. BuBa - Deutsche Bundesbank</t>
  </si>
  <si>
    <t>Dauerhafte Phishingsimulation und Lernumgebung für IT-Sicherheit</t>
  </si>
  <si>
    <t>#04.09.2024: Nicht anbieten, da Reselling von Software gefordert ist
#22.08.2024: Do-Call an Erik und Felix G.</t>
  </si>
  <si>
    <t>Projekt 655 - Sicherheitsanalyse von Datenbanktechnologien in Bundesbehörden (SiDB)</t>
  </si>
  <si>
    <t>Analyse/Studie</t>
  </si>
  <si>
    <t>#06.09.2024: Entscheidung KBR im Call wegen Priorisierung der Ressourcen
#28.08.2024: Nachfragen bei JWE hinsichtlich Einschätzung Präqualifizierung
# 22.08.2024: Input AKA: Gab es die Ausschreibung nicht vor einiger Zeit schon einmal (Anfang Mai)? Ich bin mir recht sicher, dass wir damals nicht die notwendigen Anforderungen erfüllen konnten (Referenzprojekte). Hatten wir mit Atos (Till) besprochen, die nichts Passendes hatten. Wenn dem so ist, konnte wohl keiner liefern  impliziert, dass man ggf. mit einem vernünftigen Tagessatz rangehen kann?
Kritisch sehe ich dann erstmal 6.2.1.3, Nr. 3 (hier könnten die Kandidaten SVA, Seitenbau, CC, Accenture, Cap etc. noch eine gute Option sein – wenn alle Stricke reißen BP+proXcel)
# 22.08.2024: Do-Call</t>
  </si>
  <si>
    <t>BVA</t>
  </si>
  <si>
    <t>RV Informationssicherheitsberatung und zusammenhängende Leistungen</t>
  </si>
  <si>
    <t>Andreas</t>
  </si>
  <si>
    <t>ISMS/Siko</t>
  </si>
  <si>
    <t># Zuarbeiten Subs fachl.?</t>
  </si>
  <si>
    <t>EMEIA/ITOC/MSOC approved:
EMEIA/ITOC/MSOC initiiert:
EGP approved:
EGP initiiert:
PACE approved:
PACE initiiert: Ja, PACE ID 29006680.1.0
GCO involved: Ja, Phillip, GCO-Fragen gestellt 29.08.2024
DQ approved:
DQ initiiert:</t>
  </si>
  <si>
    <t>0) offen</t>
  </si>
  <si>
    <t>1) OPP fertig, DQ1+2 offen</t>
  </si>
  <si>
    <t>https://eygermany.sharepoint.com/:f:/r/sites/eycss-gps/Mandantenablage/01%20Bund/BVA/00_%C3%9Cbergreifend/10%20RV-Doku%20ISMS%20(2024)?csf=1&amp;web=1&amp;e=2hmEpn</t>
  </si>
  <si>
    <t>Gretsch-Unitas/Agena GmbH</t>
  </si>
  <si>
    <t>Aufbau ISMS - Phase 4 - Vorbereitung ISO 27001 Zertifizierung, Zeitraum: Dezember 2024 bis Juni 2025</t>
  </si>
  <si>
    <t>Zertifizierung ISMS</t>
  </si>
  <si>
    <t>18.06.2025 - Nachfrage bei Marc, ob declined vom Kunden nach RS mit Samim.
# 28.04. - Anfrage bei Martin nach Stand - AWD vorsorglich geschoben auf Ende Juni. 
#16.01.2025: Pre-Approval Karsten - AML offen - Nicole im Lead zur Beschaffung der Unterlagen; solange: Keine Arbeit zulässig - oder Risk @Work muss eingeholt werden - Nicole ist informiert
#04.12.2024 MFR: Info v. Nicole, dass Termin mit Einkauf erst am 13.12., doirt dann Adressierung Fragen GUP erneut. ... PACE und damit verbundene AML approvals können solange nicht eingeholt werden. Implikation an Nicole kommuniziert per Teams - Beginn Januar mit ? versehen
#15.11.2024 MFR Anlage OPP
#14.11.2024 MFR Callmit Nicole bzgl. Eckdaten und Vorgehen
#23.10.2024 MFR: Nachfrage bei Nicloe nach Aktualität/Dringlichkeit
# 28.08.2024: Info aus FK-Call. ´von MRG; Nicole ist EM und meldet sich nach Urlaub</t>
  </si>
  <si>
    <t>PACE approved: 29482709.1.0 
PACE initiiert: 15.11.2024; PACE ID 29219273.1.0 - PACE hinfällig wegen Mainclientwechsel
DQ approved: 40%
DQ initiiert: 15.11. Anfrage bei KBR nach Delegation DQ1</t>
  </si>
  <si>
    <t>Bundeswehr BWI</t>
  </si>
  <si>
    <t>1432, Los2 , PA-09: Sicherheitskonzeption</t>
  </si>
  <si>
    <t>ISMS/Siko, Pentest</t>
  </si>
  <si>
    <t>Defense</t>
  </si>
  <si>
    <t># 26.08.2024: Rüge auf Absage fristgerecht erteilt, Antwort ausstehend</t>
  </si>
  <si>
    <t>A-Kriterien: SÜ</t>
  </si>
  <si>
    <t>INFODAS</t>
  </si>
  <si>
    <t>dena</t>
  </si>
  <si>
    <t>Notfallübung Enercise III</t>
  </si>
  <si>
    <t>NoM</t>
  </si>
  <si>
    <t>#17.10.2024 - Direkte Nachfrage nach Ergebnis bei Herrn Dechand.
#03.09.2024: Rückmeldung DS verarbeitet und ergäzende Bieterfrage gestellt.
#02.09.2024: Anlage OPP, PACE, GCO-Einbindung erfolgt, Bieterfragen gestellt, RS mit Karsten - Add. Parties müssen dann nachgemeldet werden (PACE-Amendment), sobald bekannt., Anfrage DQ-2-Call erfolgt. DQ1 losgetreten
# 28.08.2024 - Call mit MRA/ Kam über Ulrika v. Venrooy rein
# 23.08.2024 - Bekanntgabe</t>
  </si>
  <si>
    <t>pers. Netzwerk</t>
  </si>
  <si>
    <t>PACE approved:
PACE initiiert: 02.09.2002; PACE ID 29045753.1.0
GCO involved: 02.09.2024 inkl. Datenschutz
DQ approved:
DQ initiiert: 02.09.2024</t>
  </si>
  <si>
    <t>https://eygermany.sharepoint.com/:f:/r/sites/eycss-gps/Mandantenablage/09%20Sonstiges/01%20Energie/DENA/01_Cybersicherheits%C3%BCbung%20(2024)?csf=1&amp;web=1&amp;e=ptXfdy</t>
  </si>
  <si>
    <t>ausschließlich per E-Mail an: vergabe@dena.de</t>
  </si>
  <si>
    <t>Aufgabenverständnis und Qualität</t>
  </si>
  <si>
    <t>Fraunhofer-Gesellschaft zur Förderung der angewandten Forschung e.V.</t>
  </si>
  <si>
    <t>KZVWL - Kassenzahnärztliche Vereinigung Westphalen-Lippe</t>
  </si>
  <si>
    <t>Pentesting</t>
  </si>
  <si>
    <t>#03.09. Keine fachl. Zuarbeit aktuell, da Pentester noch nicht bei EY
#28.08. FK-Call soll Zuständigkeit thematisieren
# 27.08. Felix adressiert Task Proposal</t>
  </si>
  <si>
    <t>hybrides SOC</t>
  </si>
  <si>
    <t>28.11.2024, 12 Uhr</t>
  </si>
  <si>
    <t>https://eygermany.sharepoint.com/:f:/r/sites/eycss-gps/Mandantenablage/04%20Finanzen/L-Bank/03%20SOC%20(2024)?csf=1&amp;web=1&amp;e=NjzMtr</t>
  </si>
  <si>
    <t>https://www.dtvp.de/Satellite/notice/CXP4YMZH7VP</t>
  </si>
  <si>
    <t>Bundesamt für Auswärtige Angelegenheiten/Auswärtiges Amt (AA)</t>
  </si>
  <si>
    <t>Wissenschaftliche Beratungsleistung zu IAM und anderen ITSicherheitsthemen</t>
  </si>
  <si>
    <t>#30.10.2024: Verloren. 3.990 von 5400 LP und Kennzahl Z von 87. Gewonnen hat Fraunhofer-Institut für Offene Kommunikationssysteme mit Kennzahl Z von 136
#18.09.24, Angebot in Erstellung. Fristverlängerung bis 26.9.24 10h
#05.09.24, Entscheidung anzubieten gefallen nach Call von Erwan mit Knud: Prof. Dr. R. Creutzburg
# 03.09.24. Abstimmung Erwan, Erik mit Ulrike und Kuppinger Cole am 5.9 / ggf. Rügen durch CC
# 28.08.24. Vorabinfo vor DO-Call an Marc
# 28.08.24: Entscheidung Knud: Wir bieten an
# 28.08.24: Partnering mit CC und SVA (ggf. auch CONET) in Klärung</t>
  </si>
  <si>
    <t>0) Prüfung/Erstellung offen</t>
  </si>
  <si>
    <t>https://eygermany.sharepoint.com/:f:/r/sites/eycss-gps/Mandantenablage/01%20Bund/Ausw%C3%A4rtiges%20Amt/01_IAM/Vergabeunterlagen?csf=1&amp;web=1&amp;e=nSIWQS</t>
  </si>
  <si>
    <t>Enercity Netz GmbH</t>
  </si>
  <si>
    <t>Abschluss eines Rahmenvertrages für IdentityManagement</t>
  </si>
  <si>
    <t>Ulrike</t>
  </si>
  <si>
    <t>Wir können nicht zu einem interessanten Preis anbieten, da deutschsprachige Resourcen gefragt sind</t>
  </si>
  <si>
    <t>Stadtwerke Hennigsdorf GmbH</t>
  </si>
  <si>
    <t>Aufbau eines ISMS gem. ISO 27001, ISMS-Tool</t>
  </si>
  <si>
    <t>13.9.2024 10.00</t>
  </si>
  <si>
    <t>ISMS, GRC-Tool</t>
  </si>
  <si>
    <t># 02.09.2024 MFR: RS mit Phillip - Fuentis fachlich nicht abbildbar.
#30.08.2024 MFR: RS mit Philipp - Einsch#tzung bis 02.09. EoD, ob Fuentis lieferfähig.; Änderung Status von in Erstellung in Präqualifizierung
#27.08.2024: ESM: Abstimmung mit Christoph, dasss wir hier anbieten können</t>
  </si>
  <si>
    <t>ISMS Tool fachlich nicht abbildbar</t>
  </si>
  <si>
    <t>Gesundheitseinrichtungen des Bezirks Oberfranken AdöR</t>
  </si>
  <si>
    <t>Beratung IT-Sicherheit</t>
  </si>
  <si>
    <t>Karsten</t>
  </si>
  <si>
    <t>Abgabe am 2.9 nicht realistisch und 100% Preis</t>
  </si>
  <si>
    <t>Stadt Oldenburg</t>
  </si>
  <si>
    <t>Stadt Oldenburg - MDR 2024: Implementierung und Betrieb Managed Detection and Response Service (MDR)</t>
  </si>
  <si>
    <t>MDR</t>
  </si>
  <si>
    <t>#27.11.2024: MFR Aktualisierungsbdarf OPP adressiert
#19.11.2024: Einladung zur Bieterpräsentation am 9.12.24
#11.10.2024 - Aufforderung Angebotsabgabe
#05.09.2024 MFR: Bieterfragen mit Cem abgestimmt und zum Upload an Marc geschickt
#02.09.2024: MFR: Abst. Mit Cem/Erwan zu mögl. Bieterfragen und Fallstricke Mindestanforderungen, Referenzen/Eignungsleihe
#27.08.2024: MFR: ErwanAnbieten mit Microsoft Sentinel</t>
  </si>
  <si>
    <t>0) unklar</t>
  </si>
  <si>
    <t>https://eygermany.sharepoint.com/:f:/r/sites/eycss-gps/Mandantenablage/03%20Kommunen/in%20Niedersachsen/Stadt%20Oldenburg/01%20MDR%20(2024)?csf=1&amp;web=1&amp;e=fCHywd</t>
  </si>
  <si>
    <t>Bundesgesellschaft für Endlagerung mbH (BGE)</t>
  </si>
  <si>
    <t>Aufbau und Betrieb eines Enterprise Service Managements (ESM) in einer Cloud-Lösung in einem ISO-zertifizierten (27001) deutschen Rechenzentrum</t>
  </si>
  <si>
    <t>Kein Cybersecurity Thema. Keine Kompetenz im Bereich ESM vorhanden</t>
  </si>
  <si>
    <t>Rahmenvertrag externe Unterstützung bei der Softwarequalitätsanalyse</t>
  </si>
  <si>
    <t>#29.08.2024 Keine Kompetenz bei Cybersecurity und auch nicht bei Sören Stümpel</t>
  </si>
  <si>
    <t>MediaInterface GmbH</t>
  </si>
  <si>
    <t>Durchführung BSI IT-Grundschutz-Zertifizierung
Durchführung ISO 27001-Zertifizierung
Durchführung BSI C5 Testat</t>
  </si>
  <si>
    <t>Zertifizierung ISMS, C5</t>
  </si>
  <si>
    <t>NRW.Bank</t>
  </si>
  <si>
    <t>RV DORA+</t>
  </si>
  <si>
    <t>Süleyman</t>
  </si>
  <si>
    <t>Detailgrad Konzept</t>
  </si>
  <si>
    <t>PwC</t>
  </si>
  <si>
    <t>Einführung IAM</t>
  </si>
  <si>
    <t>#28.08.2024. Call Erwan, Erik, MFR.Feedback Ulrike: keine Referenzen
#23.08.2024: Ausqualifiziert wegen Nachweisen und Umsetzungsfrist
#16.08.2024: Sichtung PKA</t>
  </si>
  <si>
    <t>Rhein-Sieg-Kreis</t>
  </si>
  <si>
    <t>#28.08.2024 MFR: nicht prioirisiert
#16.08.2024: Sichtung PKA</t>
  </si>
  <si>
    <t>Westnetz GmbH</t>
  </si>
  <si>
    <t>OT-Security IDS Beratung</t>
  </si>
  <si>
    <t>ITOC approved:
ITOC initiiert:
EGP approved:
EGP initiiert:
PACE approved:
PACE initiiert: 28968912.1.0
RM approved:
RM initiiert:
DQ approved:
DQ initiiert:</t>
  </si>
  <si>
    <t>Chipkartenmanagement</t>
  </si>
  <si>
    <t>Forvia-Audit-Commitee hat eine Lieferung abgelehnt. Keine Angebotslegung möglich somit!
04.09.2024:
Warten auf Rückmeldung von Hella zum NDA
03.09.2024:
Anpassung-/Next Steps noch zu klären durch Erwan, Approval-Prozess müssen noch durchlaufen werden
02.09.2024: Zuarbeit durch Arnold angefragt - Link zum Mandatenordner offen.
14.08.2024:
Dokumentation PKA Call mit Erwan</t>
  </si>
  <si>
    <t>https://eygermany.sharepoint.com/sites/eycss-gps/Mandantenablage/Forms/AllItems.aspx?csf=1&amp;web=1&amp;e=R3bwaB&amp;ovuser=5b973f99%2D77df%2D4beb%2Db27d%2Daa0c70b8482c%2CArnold%2EBuchmaier%40de%2Eey%2Ecom&amp;clickparams=eyAiWC1BcHBOYW1lIiA6ICJNaWNyb3NvZnQgT3V0bG9vayIsICJYLUFwcFZlcnNpb24iIDogIjE2LjAuMTc2MjguMjAyMDYiLCAiT1MiIDogIldpbmRvd3MiIH0%3D&amp;CID=8be04ca1%2D7003%2D9000%2Dd888%2D66ba9a2556d0&amp;cidOR=SPO&amp;FolderCTID=0x0120006AFD4732B0A8E944A799C2CE91A413C3&amp;id=%2Fsites%2Feycss%2Dgps%2FMandantenablage%2F06%20Logistik%2FHELLA</t>
  </si>
  <si>
    <t>Infraserv GmbH &amp; Co.Höchst KG</t>
  </si>
  <si>
    <t>Identifikationsmanagement ISIM</t>
  </si>
  <si>
    <t>3) Pre-Approval ready</t>
  </si>
  <si>
    <t>https://eygermany.sharepoint.com/:f:/r/sites/eycss-gps/Mandantenablage/12%20Logistik/HELLA/02_2024%20Chipkartenmanagement/10%20Auftragsdokumentation/12%20Angebot?csf=1&amp;web=1&amp;e=7XSk4y</t>
  </si>
  <si>
    <t>Govdigital</t>
  </si>
  <si>
    <t>RV Cloud Security</t>
  </si>
  <si>
    <t>#13.08.2024: Absprache mit Kristina Weissbrodt folgt, es handelt sich um Zuarbeiten aus unserem Team für den RV, weitere Daten folgen</t>
  </si>
  <si>
    <t>ITOC approved:
ITOC initiiert:
EGP approved:
EGP initiiert:
PACE approved:
PACE initiiert:
RM approved:
RM initiiert:
DQ approved:
DQ initiiert:</t>
  </si>
  <si>
    <t>Schüchtermann Klinik</t>
  </si>
  <si>
    <t>SOC und SIEM-Lösung</t>
  </si>
  <si>
    <t># 28.08.2028: Aktualisierung Tabelle mit Schätzwert
#13.08.2024: Einschätzung Erik: Nicht realisierbar wegen Mind. Anforderungen
Mindestanforderungen:
•	Mind. 1 benannte Schlüsselposition muss Zertifizierter KZHG-Dienstleister sein (Zertifikat nach § 21 Absatz 5 Satz 1 Krankenhausstrukturfonds Verordnung)
•	Mind. 1 Referenz in einem KRITIS-Betrieb
•	Mind. 5 eigene Analysten im SOC
#13.08.2024: Sichtung PKA
#07.08.2024: Do-Call</t>
  </si>
  <si>
    <t>Cybersicherheitsagentur Baden-Württemberg (CSBW)</t>
  </si>
  <si>
    <t>24/7 Vorfallsbehandlung</t>
  </si>
  <si>
    <t>IR</t>
  </si>
  <si>
    <t>#12.08.2024: Sichtung PKA, Einschätzung KBR folgt</t>
  </si>
  <si>
    <t>ä</t>
  </si>
  <si>
    <t>IT-Notfallübung für Kommunen 2024/2025 (CSBW.162-1/66/2)</t>
  </si>
  <si>
    <t># 06.09.2024 OPP auf Lost wegen Preis
#22.08.24: RM initiiert
#21.08.24: Präq. durch Jannis, MRA - Call erfolgt
#19.08.24: Eingang und zur Info an MRA geleitet.
#12.08.24 MFR: OPP angelegt mitz 1 EUR, warte auf Unterlagen/Veröffentlichung
# 09.08. Info von Max Stadler über anstehende Ausschreibung; Kontakt zu ihm und MFR für Vergabeunterlagen herstestellt; Frau Bahar.Oeztok@cybersicherheit.bwl.de</t>
  </si>
  <si>
    <t>ITOC approved:n/a
ITOC initiiert: n/a
EGP approved:n/a
EGP initiiert: n/a
PACE mit RM approved: 29.08.2024
PACE mit RM initiiert:PACE ID 29026542.1.0 am 22.08.
DQ approved: 28.08.2024
DQ initiiert: 22.08.2024</t>
  </si>
  <si>
    <t>4) Final &amp; freigegeben</t>
  </si>
  <si>
    <t>https://eygermany.sharepoint.com/:f:/r/sites/eycss-gps/Mandantenablage/02%20L%C3%A4nder/BaW%C3%BC/CSBW/02%20NoM-%C3%9Cbung%20Kommunen%20(2024)?csf=1&amp;web=1&amp;e=EaREJc</t>
  </si>
  <si>
    <t>Frau Bahar Öztok, Haushalt und Vergabe
Telefon: 0711 13799-523
E-Mail: bahar.oeztok@cybersicherheit.bwl.de</t>
  </si>
  <si>
    <t>ab Zuschlag</t>
  </si>
  <si>
    <t>Qualität Fachaufgabe</t>
  </si>
  <si>
    <t>Entwicklung Prüfkriterien und Prüfmethoden für (cloudbasierte) KI-Systeme</t>
  </si>
  <si>
    <t>#30.
#30.07.2024: Sichtung PKA</t>
  </si>
  <si>
    <t>cyberGPS Team - 11 Anfrage &amp; Ausschreibung - All Documents (sharepoint.com)</t>
  </si>
  <si>
    <t>RV - Beratung im Bereich Personalverwaltung Los 3: IT-Architekt</t>
  </si>
  <si>
    <t>#30.07.2024: Entscheidung KBR nicht anbieten
#27.07.2024: Sichtung PKA</t>
  </si>
  <si>
    <t>https://eygermany.sharepoint.com/sites/eycss-gps/Mandantenablage/Forms/AllItems.aspx?id=%2Fsites%2Feycss%2Dgps%2FMandantenablage%2F02%20L%C3%A4nder%2FNRW%2FIT%2ENRW%20%28RZ%29%2F01%5FRV%20Los%203%20%2D%20IT%2DArchitekt%2F10%20Auftragsdokumentation%2F11%20Anfrage%20%26%20Ausschreibung&amp;viewid=8b505dca%2D4004%2D4dd3%2D9806%2Dd31418c92a19</t>
  </si>
  <si>
    <t>Uniklinik Jena</t>
  </si>
  <si>
    <t>Managed Security Operations Center, Security Information and Event Management</t>
  </si>
  <si>
    <t>Auditprüfung</t>
  </si>
  <si>
    <t>#30.07.2024: Entscheidung KBR nicht anbieten
#23.07.2024: Sichtung PKA</t>
  </si>
  <si>
    <t>Stadtwerke Bielefeld GmbH</t>
  </si>
  <si>
    <t>Managed SOC (Security Opertion Center) - Aufbau &amp; Betrieb</t>
  </si>
  <si>
    <t>#23.07.2024: Status bei SDZ angefragt</t>
  </si>
  <si>
    <t>Ja, ITZBund 2023</t>
  </si>
  <si>
    <t>RAS 5245663</t>
  </si>
  <si>
    <t>ITZBund - RV ISMS Los 2,4 - 2. Tranche</t>
  </si>
  <si>
    <t>#15.07.2024: Call mit Lajos und Maria: 2. Tranche und generelles Vorgehen wie in Mailbeschrieben mündlich genehmigt. Remidner raus, dass dies systemseitig noch als DG2 freigegeben werden muss, ist erfolgt. MFR
#12.07.2024 Anfrage bei DealQualiy und Hintergrund-Call intensive mit Maria zur Sinnhaftigkeit der Tranchen.</t>
  </si>
  <si>
    <t>Bayerisches Staatsministerium für Wohnen, Bau und Verkehr</t>
  </si>
  <si>
    <t>Rahmenvereinbarung Unterstützungleistungen ISMS</t>
  </si>
  <si>
    <t>#12.07.2024: Call mit KBR - Anforderungen an Referenzen scheinen gefaked - nicht anbieten; aber Call MFR &lt;&gt; Ralf Neymer machen wegen Weg der Anfrage, wie sie bei uns gelandet ist
#11.07.2024: Sichtung PKA übergabe an MFR</t>
  </si>
  <si>
    <t>https://eygermany.sharepoint.com/sites/eycss-gps/Mandantenablage/Forms/AllItems.aspx?isAscending=true&amp;id=%2Fsites%2Feycss%2Dgps%2FMandantenablage%2F02%20L%C3%A4nder%2FBayern%2FStMB%20%28M%20Bau%29%2F01%5FUnterst%C3%BCtzungsleistungen%20ISMS%2F10%20Auftragsdokumentation%2F11%20Anfrage%20%26%20Ausschreibung&amp;sortField=LinkFilename&amp;viewid=8b505dca%2D4004%2D4dd3%2D9806%2Dd31418c92a19</t>
  </si>
  <si>
    <t>EKK plus GmbH</t>
  </si>
  <si>
    <t>Risikomanagementsoftware ISMS</t>
  </si>
  <si>
    <t>#11.07.2024: Sichtung PKA übergabe an MFR</t>
  </si>
  <si>
    <t>2024 - KW 24</t>
  </si>
  <si>
    <t>ITDZ Berlin</t>
  </si>
  <si>
    <t>Bekanntmachung: 365867-2024
RV IS 2024, Los 1: IS-Beratung (17,2 Mio)
RV IS 2024, Los 2: IS-Konzepte (3,5 Mio)</t>
  </si>
  <si>
    <t>30.01.2025: Lost im System nach taggleicher Vorabinfo Verloren
#10.01.2025: Anfrage Fristverlängerung
#19.07.20204: DQ1-Fragebogen ist gestellt
#27.06.2024: PKA Anfrage Marc/Ola Anforderung zusätzlicher Vergabeunterlagen
# 24.06.2024: Anfrage BP nach Partnering</t>
  </si>
  <si>
    <t>ITOC approved:
ITOC initiiert:
EGP approved:
EGP initiiert:
PACE approved:
PACE initiiert:
Los 1&amp; 2: 28891648.1.0
Los 3: 28918157.1.0
RM approved:
RM initiiert:
DQ approved:
DQ initiiert:</t>
  </si>
  <si>
    <t>https://eygermany.sharepoint.com/:f:/r/sites/eycss-gps/Mandantenablage/02%20L%C3%A4nder/Berlin/ITDZ%20Berlin/03_RV%20IS%20in%203%20Losen%20(2025)?csf=1&amp;web=1&amp;e=kEpprf</t>
  </si>
  <si>
    <t>Qualitätspunkte</t>
  </si>
  <si>
    <t>Los 1: HiScout, PwC, keine weiteren - 1220 Eur/PT = 2. Plat
Los 2: HiScout, Infofas sowie 2 Weitere 1050 EUR/PT = 2. Platz</t>
  </si>
  <si>
    <t>"Erstellung von Management Dokumentationen und Vorlagen im
Kontext des Business Continuity Management nach BSI 200-4"
LP 1 Vorbereitung, Verifikation und Risikoanalysen (Pauschpreis)
LP 2 Erstellung von Dokumentationen (Pauschalpreis)
LP 3 BCM Dokumentationssystem (Pauschalpreis)
LP 4 Beratung, Begleitung, Moderation (T&amp;M)</t>
  </si>
  <si>
    <t>BCM</t>
  </si>
  <si>
    <t># 15.08. - Anfrage zu Details wegen Absage an EWA geschickt m.B. um Zustellung
# 14.08.2024 - Lost -Info erhalten &amp; im System aus lost gesetzt
#12.06.24 Anforderung Vergabeunterlagen und erhalten</t>
  </si>
  <si>
    <t>2024 - KW 23</t>
  </si>
  <si>
    <t>28887213.1.0
ITOC approved:
ITOC initiiert:
EGP approved:
EGP initiiert:
PACE approved:
PACE initiiert:
RM approved:
RM initiiert:
DQ approved:
DQ initiiert:</t>
  </si>
  <si>
    <t>Qualität: ca. 15 % weniger Punkte als das des Bestbieters erreicht. Der Hauptgrund liegt in der mangelnden Beschreibung des PL2. Ihr Preis, der auf dem dritten Platz liegt, befindet sich im Mittelfeld der anderen Bieter, jedoch hat der Bestbieter (Deloitte) ein deutlich niedrigeres Angebot abgegeben.</t>
  </si>
  <si>
    <t>Oberfinanzdirektion (OfD) Karlsruhe - LZfD</t>
  </si>
  <si>
    <t># Konzeption, Implementierung und Verbesserung von Risikomanagement-Prozessen im Risikomanagement KONSENS
# Kontinuierliche Identifizierung und Bewertung von Risiken in Zusammenarbeit mit verschiedenen Stakeholdern
# Entwicklung von Konzepten und Strategien sowie Gewährleistung ihrer ordnungsgemäßen Umsetzung zur Minderung neuer Risiken im Vorhaben KONSENS
# Erstellung und Validierung von regelmäßigen und Ad-hoc-Berichten für die Gremien
# Erstellung von Schulungsunterlagen zum Risikomanagement KONSENS und ggf. deren Schulung bei Bedarf</t>
  </si>
  <si>
    <t>#12.06.24 Anforderung Vergabeunterlagen und erhalten</t>
  </si>
  <si>
    <t>PACE + RM approved:
PACE+ RM initiiert: 28863887.1.0 - 01.07.2024
DQ approved: Yes</t>
  </si>
  <si>
    <t>TK Techniker Krankenkasse</t>
  </si>
  <si>
    <t>Gutachterleistungen Telematikinfrastruktur
Gutachten im Kontext der elektronischen Patientenakte (ePA) , eGK und VSDD, Komponenten Basis-Consumer, Digitale Gesundheitsanwendungen (DiGA)</t>
  </si>
  <si>
    <t>91 Anderer im Lead - verloren</t>
  </si>
  <si>
    <t>#05.09.24 Anfrage bei Hendrik nach Stand/Umhängen der OPP oder Löschen wegen Redundanz? -- "…leider haben wir verloren, bzw. sind auf Platz 11 gelandet. Das Verhältnis der Cyberumsätze zu den EY gesamtumsätzen haben uns massiv Punkte gekostet. Lieder haben die konkret nachgefragt.
Ich aktualisiere den Status der Opp."
#18.06.24: Entscheidung KBR: Übergabe an Hendrik
#17.06.24 Anforderung Vergabeunterlagen und erhalten</t>
  </si>
  <si>
    <t>ITOC approved:
ITOC initiiert:
EGP approved:
EGP initiiert:
PACE approved:
PACE initiiert:
RM approved:
RM initiiert:
DQ approved:
DQ initiiert: +[@[R&amp;Q]]</t>
  </si>
  <si>
    <t>Umsätze Cyber/Gesamtumsatz</t>
  </si>
  <si>
    <t>Bearbeitung Incidentfälle</t>
  </si>
  <si>
    <t># Profile unzureichend
# Preis zu hoch im Vergleich zur Leistung</t>
  </si>
  <si>
    <t>KPMG</t>
  </si>
  <si>
    <t>EU-Kommission</t>
  </si>
  <si>
    <t>RV MC17 Lot 2</t>
  </si>
  <si>
    <t>#30.01.2025: Nachfrage nach Statusiupdate bei Jarosław Żeliszewski &lt;Jaroslaw.Zeliszewski@gds.ey.com&gt; udn Andreas T. mit Prio hoch
#27.11.2024: Nachfrage nach Statusupdate bei Jarosław Żeliszewski &lt;Jaroslaw.Zeliszewski@gds.ey.com&gt;
#03.07.2024: Aufgabe an PKA zur Überführung aller finalen Lot2-Dokumente in die Konzeptsammlung
#03.07.24: Übergabe Ergebnbisse Los 2 - Im Zuge der neuen Abgabefrist wird bedarfsweise konsolidiert auf die Doc-owner zugegangen per Mail mit MFR in cc und der Bitte um Abstimmungstermin
# 17.06. OPP-Anlage - wir sind Sub von EY Belgien
#13.06.24: Klärung mit Kerstin Klösters: Independence nicht erforderlich für Joint Proposals &amp; Vertrag, da kein direktes Vertragsverhältnis mit GU und Telekomo-Tochter.</t>
  </si>
  <si>
    <t>Tiefenprüfung</t>
  </si>
  <si>
    <t>#10.06.24: Call KBR, MFR, Lutz Naake - Lutz im Lead. Für 17.06 operativer Folgecall für etwaigen Support cyberGPS</t>
  </si>
  <si>
    <t>2024 - KW 22</t>
  </si>
  <si>
    <t>RV ISMS und BCM</t>
  </si>
  <si>
    <t>ISMS
BCM</t>
  </si>
  <si>
    <t>#1. Abruf aus OPP am 21.01. - OPP auf Won mit rd. 12k Euro gesetzt. Für diesen greift Margernfreigabe für RV. Neue Abrufe müssen als RAS-Opp angelegt und freigegeben werden.
#27.11.2024 MFR: Nachfrag ebei Michael nach Stand Abstimmung und OPP-Win-setzen
#23.10.2024 MFR. Nebenbei Info erhatlen, dass gewonnen - Nachweis und Infos angefordert bei Marc angefordert, Zuschlag per 28.10. erwartet
#03.09.24: Bieterpräsentation vor Ort Los1, Los 2: KBR + MRA
#19.08.24: Thorsten im Lead; Klärungsanfrage bei KFU; Sync mit MRA am 16.08. erfolgt - 42% OK für TBO
#12.08.24: TNA erfolgreich durch FSO mit Rückgriff auf Belgien etc., Kenntnis Aufforderung zur Abbgabe Angebot bis 23.08, 12. Uhr, Termin taggleich mit Boris G., KBR, MRA angesetzt
#11.06.24: Bearbeitung durch FSO im Lead gemäß Call MFR,KBR, Boris Grusewitzsch. Operative Termine mit MFR für möglichen Support werden abgestimmt.
#26.05.24: Anforderung der Vergabeunterlagen, OPP-Anlage, PACE-Anlage</t>
  </si>
  <si>
    <t>ITOC approved:
ITOC initiiert:
EGP approved:
EGP initiiert:
PACE approved:
PACE initiiert: 27.05.2024, PACE ID 28799062.1.0
RM approved:
RM initiiert: 27.05.2024, PACE ID 28799062.1.0
DQ approved: Lajos, 42% RV
DQ initiiert:</t>
  </si>
  <si>
    <t>42% für RV</t>
  </si>
  <si>
    <t>https://eygermany.sharepoint.com/:f:/r/sites/eycss-gps/Mandantenablage/41%20Finanzen/L-Bank/02%20RV%20ISMS%20BCM%20(2024)?csf=1&amp;web=1&amp;e=hJyZYj</t>
  </si>
  <si>
    <t>Fast OpenStack Security Analysis (FOSSA)</t>
  </si>
  <si>
    <r>
      <t xml:space="preserve">#28.05.24: Feedback KTH: Nicht anbieten an KBR weitergereicht: Empfehlung </t>
    </r>
    <r>
      <rPr>
        <b/>
        <sz val="10"/>
        <rFont val="Calibri"/>
        <family val="2"/>
      </rPr>
      <t xml:space="preserve">Nein </t>
    </r>
    <r>
      <rPr>
        <sz val="10"/>
        <rFont val="Calibri"/>
        <family val="2"/>
      </rPr>
      <t>an KBR
#24.05.24: Sichtung PKA, Übergabe an MFR</t>
    </r>
  </si>
  <si>
    <t>2024 - KW 20</t>
  </si>
  <si>
    <t>IT Dienste: Beratung, Software Entwicklung, Internet und Hilfestellung</t>
  </si>
  <si>
    <r>
      <t xml:space="preserve">#21.05.24 : Empfehlung </t>
    </r>
    <r>
      <rPr>
        <b/>
        <sz val="10"/>
        <rFont val="Calibri"/>
        <family val="2"/>
      </rPr>
      <t xml:space="preserve">Nein </t>
    </r>
    <r>
      <rPr>
        <sz val="10"/>
        <rFont val="Calibri"/>
        <family val="2"/>
      </rPr>
      <t>an KBR
#21.05.24: Sichtung durch NKA, übergabe an MFR</t>
    </r>
  </si>
  <si>
    <t>cyberGPS Team - 16_P656 IT-Sicherheit fahrzeuggenerierter Daten - All Documents (sharepoint.com)</t>
  </si>
  <si>
    <t>a</t>
  </si>
  <si>
    <t>EUSPA</t>
  </si>
  <si>
    <t>LOS 3 Security</t>
  </si>
  <si>
    <t>#29.05.24: Bestätigung alles OK für Abgabe durch Kryztof
#28.05.24: Versandt an Krystopf, Warte auf OPP-Freischaltung für KBR, SDZ, Karolina, MFR i.d.R. managed by
#23.05.2024 - Aufbereitung und Einarbeitung, Einbindung Karolina, Carsten, Linda, Call mit Kyrstof, SDZ
# 22.05.2024 - Adhoc-Call SDZ/KBR</t>
  </si>
  <si>
    <t>2024 - KW 21</t>
  </si>
  <si>
    <t>Auditierung BSI IT-Grundschutz/ Zertifizierungsaudits (Sub von Eviden)</t>
  </si>
  <si>
    <t>Zertifizierung</t>
  </si>
  <si>
    <t>#21.01.2025- Info: Keine Leistungen mehr vom Kunden über diesen RV mehr gewollt wegen Ablaufrist. Info an SRA, KBR, Erwan erfolgt. OPP auf lost gesetzt
#24.09.2024 - AKA ATL-Zertifikat nicht vorhanden; Kunde zögert mit Beauftragung
# 06.09.2024, PACE, BRI, DQ2: approved, reigabe TBO für Zeichnung Teamingagreement, Teamingagreement versendet
#02.09.24: Prio Bearbeitung von Maria, MiloG-OKs liegen vor, RS mit Lajos 27% erfolgt - formal 36% freigegeben, wohl wissend kaum realisierbatr.
#27.08.24: BRI erstellt und in Prüfung bei Independence,
a) offen: Teamingagreement offen - Zuarbeiten von Maria Eingefordert,
b) offen : MiloG-Freigabe per Mail angefordert bei Nicole und Hendrik
b)offen: dann GCO-um PACE-Bewertung bitten inkl. MiLoG, 1a)und Karsten in cc
c) Klärung mit Lajos wegen DQ offen.
# 22.05.24: Reminder an Maria m.B. um Zieldatum für Sendung.
# 16.05.24: Warte auf Doks von Maria Herzberg , ANLAGE OPP-ID, PACE - Weiterbearbeitung PACE, GCO, &amp; BRIDGE , DQ offen, Abstimmung mit KFU wegen BSI - als 3rd Party und damit verbundene Freigabeerklärungen (Datenaustausch etc.)
# 15.05.24: Vertrag wird durch Eviden gehalten. Auftrag von KBR und Till, einen Subvertrag zu schließen</t>
  </si>
  <si>
    <t>PACE approved:
PACE initiiert: # 16.05.2024, PACE ID 28775102.1.0
RM approved:
RM initiiert:
DQ approved: 02.09.2024
DQ initiiert:</t>
  </si>
  <si>
    <t>3) In Bearbeitung EY</t>
  </si>
  <si>
    <t>4) Nein, nicht zulässig</t>
  </si>
  <si>
    <t>27% via RV alt</t>
  </si>
  <si>
    <t>Sicherheitskonzept Smart Cities</t>
  </si>
  <si>
    <t>n.a.</t>
  </si>
  <si>
    <t>#16.05.24: Empfehlung an KBR: Übergabe an Jens Westphal
#15.05.24: Sichtung und Übergabe PKA an MFR</t>
  </si>
  <si>
    <t>ITOC approved:
ITOC initiiert:
EGP approved:
EGP initiiert:
PACE approved:
PACE initiiert:
RM approved:
RM initiiert: noch nicht - TNA
DQ approved:
DQ initiiert:</t>
  </si>
  <si>
    <t>Dataport AöR</t>
  </si>
  <si>
    <t>Dataport IT-Betrieb (Arbeitnehmerüberlassung), 3 Lose</t>
  </si>
  <si>
    <t>SDN -Studie - optionale Leistung</t>
  </si>
  <si>
    <t># 13.05.24: Abstimmung mit DTE und MPY zur Dealqual. ca. 24%, TER-Abschreibung und Delta Marge, Anlage RAS-OPP. 5102060
# Optionaler Abruf AP 13,15,16 / Delta OPP- im System und Auftrag: 40k EURO</t>
  </si>
  <si>
    <t>siehe OPP 4012096</t>
  </si>
  <si>
    <t>IT-Leistungen LNST, 4 Lose</t>
  </si>
  <si>
    <t>2024 - KW 19</t>
  </si>
  <si>
    <t>Beratung, Software-Entwicklung, Internet und Hilfestellung Los 1 – Architektur &amp; IT-Consulting; - Los 2 – IT-
Services Betrieb; - Los 3 – Strategisches Consulting; - Los 4 – IT- Projektmanagement; - Los 5
– SAP Standard; - Los 6 – SAP Spezia</t>
  </si>
  <si>
    <t>Netzgesellschaft Potsdam GmbH</t>
  </si>
  <si>
    <t>Interntes ISMS Audit</t>
  </si>
  <si>
    <t>#07.05.24: Sichtung PKA/MFR: Entscheidung Knud: keine Abgabe - zu kurzfristig</t>
  </si>
  <si>
    <t>Deutsche Industrie- und Handelskammer</t>
  </si>
  <si>
    <t>Analyse und Umsetzung NIS2-Richtlinie inkl. Zertifizierung</t>
  </si>
  <si>
    <t>#07.05.24: Sichtung PKA/MFR: Info an KBR, dass wir nicht anbieten können - zu kurzfristig, Empfehlung Übergabe an SDZ, SDZ lehnt ab</t>
  </si>
  <si>
    <t>Helmholtz Zentrum München</t>
  </si>
  <si>
    <t>Rahmenvertrag Auditunterstützung InfoSec</t>
  </si>
  <si>
    <t>#27.05. - Uploadbestätigung erhalten
#15.05.24: Übergabe Task Auditkonzept an Jens Heeling &amp; SQ an MRA, Deadline 24.05., Bieterfragen Angeobtsschreiben hochgeladen
# 14.05.24: PACE-Anlage, GCO &amp; DS-Einbindung, Bindefrist 31.7., Laufzeit 15.07.24-17.07.2028
#10.05.24: Entscheidung KBR anbieten bestätigt
#08.05.24: Entscheidung KBR anbieten
#06.05.24: Reminder an KBR m.B.u.Entscheidung
#30.04.24: Empfehlung an KBR: nicht anbieten, MRG empfielt anbieten wegen Referenz Forschung als Referenz für BaWü.
#30.04.24: Sichtung PKA; Übergabe MFR</t>
  </si>
  <si>
    <t>2024 - Juli</t>
  </si>
  <si>
    <t>PACE approved:
PACE initiiert: ID 28768386.1.0 am 14.05.2024
RM approved: GCO-Fragen gestellt am 14.05.2024
RM initiiert: ID 28768386.1.0 am 14.05.2024
DQ approved:
DQ initiiert:</t>
  </si>
  <si>
    <t>https://eygermany.sharepoint.com/:f:/r/sites/eycss-gps/Mandantenablage/09%20Sonstiges%20GPS/Helmholtz%20Zentrum%20M%C3%BCnchen%20(Gesundheit%20und%20Umwelt)?csf=1&amp;web=1&amp;e=EmADb4</t>
  </si>
  <si>
    <t>https://www.evergabe.de/</t>
  </si>
  <si>
    <t>Preis, Qualität = 100%</t>
  </si>
  <si>
    <t>Sentiguard Datenschutz GmbH &amp; Co. KG</t>
  </si>
  <si>
    <t>Niedersachsen Ports GmbH &amp; Co. KG (NPorts)
JadeWeserPort Realisierungs GmbH &amp; Co. KG (JWP-R)
JadeWeserPort Marketing GmbH &amp; Co. KG (JWP-M)</t>
  </si>
  <si>
    <t>Beratung ISMS gemäß ISO 27001 - Vorbereitung auf Zertifizierungsreife im KRITIS-Kontext</t>
  </si>
  <si>
    <t>26.04.24: Kein Abgebot - Unterschwellenverordnung - Freiberufler erwartet. OPP declined
#26.04.2024: RS mit Michal, Max und Knud - Übergabe an Jens Westphal vorgesehen u.a. wegen Preis &amp; 40% vor Ort.
# 25.04: Sichtung und Entscheidungsanfrage bei KBR - Empfehlung ja; OPP-Analge und Vorabstimmung mit MRA &amp; M. Stadler, PACE-für GCO-Fragen angelegt, Call mit KBR: Ja, wir bieten an</t>
  </si>
  <si>
    <t>2024 - KW 17</t>
  </si>
  <si>
    <t>https://eygermany.sharepoint.com/:f:/r/sites/eycss-gps/Mandantenablage/09%20Sonstiges%20GPS/06%20Logistik/NPorts?csf=1&amp;web=1&amp;e=M5ICnX</t>
  </si>
  <si>
    <t>Köln – Universitätsklinikum Köln AöR</t>
  </si>
  <si>
    <t>Rahmenvertrag Beratungs- und Unterstützungsleistungen UK-IT2024 1</t>
  </si>
  <si>
    <t>#06.05.2024: Info, dass Team SDZ nicht anbietet.
#03.05.2024: KBR gibt an SDZ/Hendrik auf Basis Empfehlung MFR; Übergabemail ist raus
#30.04.2024: Sichtung PKA
# 26.04.2024 Nachforderung der Unterlagen bei Ola und Beata.
# 24.04.2024: KBR &amp; TBO entscheiden, dass sie mit rein gehen wollen / Konkretes nach Sichtung</t>
  </si>
  <si>
    <t>28736967.1.0</t>
  </si>
  <si>
    <t>Rahmenvertrag über Leistungen im Kontext des Wirtschafts-Service-Portals WSP.NRW über einen Zeitraum 2024 (ab Zuschlagserteilung) bis 2028 (= 4 Jahre bzw. bis zum Ausschöpfen des Budgets). Gefordert wird eine generelle Leistungsfähigkeit, die über Personalprofile und Fachaufgaben abgefragt wird. Die Einzelaufträge werden in den Losen 1, sowie 3 bis 8 direkt an den bezuschlagten Bieter und in Los 2 über Miniwettbewerbe unter den Wirtschaftsteilnehmern, die den Zuschlag erhalten, vergeben. Es besteht kein Anspruch auf Ausschöpfen des Rahmenvertrags je Los, weder hinsichtlich des Volumens (insoweit gilt der Schätzwert je Los als Obergrenze) noch hinsichtlich der Laufzeit (der Rahmenvertrag endet mit Ausschöpfen des Volumens je Los, auch wenn die Laufzeit noch nicht abgelaufen ist).</t>
  </si>
  <si>
    <t>#25.04.2024: Unterlagen erhalten. Sehe nix Richtung cyber. Info an TBO - Verweis auf Nutzung von Inhalten aus BaWüE-Gov-Ausschreibung erfolgt
# 24.04.2024: KBR &amp; TBO entscheiden, dass sie mit rein gehen wollen / Konkretes nach Sichtung</t>
  </si>
  <si>
    <t>NRW - RV Cyber 2024 Los 1,2,3</t>
  </si>
  <si>
    <t>Awareness, ISMS, IT-Siko, Technical Security</t>
  </si>
  <si>
    <t>13.11.2024: Lo3 verlosen () ging an Proxcel
30.10.2024: Los 1 ist verloren (13 Mio). Los 2 und 3 noch unbekannt. Getrennte Opps anlegen
# 04.09.2024: Interner Call angekündigt - Sub-Entscheidung offen
# 30.08.2024: MFR. Erwan kündigt Kick-off ab 02.09. an
# 27.08.2024: Initiierung PACE/GCO/Datenschutz erfolgt.
# OPP-Anlage; Warte auf Veröffentlichung ab 06/2024</t>
  </si>
  <si>
    <t>EMEIA/ITOC approved:
EMEIA/ITOC initiiert:
EGP approved:
EGP initiiert:
PACE approved:
PACE initiiert: 27.08.2024:ID 29034457; Bieterfragen adressiert, DS eingebunden 04.09.
RM approved:
RM initiiert:
DQ approved:
DQ initiiert:</t>
  </si>
  <si>
    <t>https://eygermany.sharepoint.com/:f:/r/sites/eycss-gps/Mandantenablage/02%20L%C3%A4nder/NRW/00%20%C3%BCbergreifend/11%20Vertragsdoku%20RV%20(2024%20-2028)?csf=1&amp;web=1&amp;e=89OzUu</t>
  </si>
  <si>
    <t>Land BaWü/ IT-Baden-Württemberg (BITBW)</t>
  </si>
  <si>
    <t>RV Cybersecurity 2024
Los 1: ISMS/Siko
Los 2. Technische Sicherheit, Krisenmanagement</t>
  </si>
  <si>
    <t>Marc, Alex</t>
  </si>
  <si>
    <t>RV Netzsicherheit</t>
  </si>
  <si>
    <t>#24.04.2024, OPP-Anlage erfolgt, warte auf Veröffentlichung
# Info hat Knud über Kjeld erhalten Anfang 2023</t>
  </si>
  <si>
    <t>Bundesministerium des Innern und für Heimat</t>
  </si>
  <si>
    <t>RV Projektmanagement von sicherheitsrelevanten Projekten</t>
  </si>
  <si>
    <t>PM</t>
  </si>
  <si>
    <t># 30.01.2025 - AWD 30.06.2025 - Wegen Systempflege
# OPP-Anlage; Warte auf Veröffentlichung ab 07/2024</t>
  </si>
  <si>
    <t>IT-Sicherheitsrevisionen und Audits auf der Basis von IT-Grundschutz</t>
  </si>
  <si>
    <t>Audit</t>
  </si>
  <si>
    <t># OPP-Anlage; Warte auf Veröffentlichung ab 03/2024</t>
  </si>
  <si>
    <t>RV Beratung und Unterstützung Top Management</t>
  </si>
  <si>
    <t>#27.11.2024: Nachfrage bei TBO nach Update (OPP 5061077: IT.NRW | RV RV Beratung und Unterstützung Top Management hatten wir in 04/2024 als OPP im System angelegt. unter anderem Namen ("RV IT-Strategie NRW) ... Ich nehme mal an ich kann die declinen, weil anderweitig hierfür OPPs durch andere angelegt wurden? )
# 24.04.2024: Eckdaten von TBO erhalten und im System erfasst, warten auf Veröffentlichung; alter RV: 1415912</t>
  </si>
  <si>
    <t>Stadt Bielefeld
Amt für Organisation, IT und Zentrale Leistungen</t>
  </si>
  <si>
    <t>ISMS von 27001 auf BSI IT-GS überführen und BCM für IT-Ausfall aufbauen</t>
  </si>
  <si>
    <t>Bietertools elektronisch in Textform gemäß § 126 b BGB auf den
Vergabemarktplatz Westfalen/Vergabe.NRW</t>
  </si>
  <si>
    <t>Rheinmetall</t>
  </si>
  <si>
    <t>Beratung globales IT-Sec Programm</t>
  </si>
  <si>
    <t>#27.11.2024 . Anfrage bei TBO nach Update
# 24.04.2024: Eckdaten von TBO erhalten und im System erfasst, warten auf Veröffentlichung</t>
  </si>
  <si>
    <t>Sicherheitsanalyse von Datenbanktechnologien
in Bundesbehörden (SiDB)</t>
  </si>
  <si>
    <t>2024 - KW 11</t>
  </si>
  <si>
    <t>ITOC/MSOC: Entbehrlich
EGP: entbehrlich
PACE approved:
PACE initiiert: PACE ID 28730816.1.0 am 26.04.2024
RM approved:
RM initiiert:
DQ approved:
DQ initiiert:</t>
  </si>
  <si>
    <t>3PM</t>
  </si>
  <si>
    <t>Maritimes Sicherheitszentrum (MSZ)</t>
  </si>
  <si>
    <t>Beratung ISMS 2024</t>
  </si>
  <si>
    <t>Studie Verbrauchermarkt - Passwort-Manager: IT-Sicherheitseigenschaften von ausgewählten PW-Managern untersuchen und Handlungsempfehlungen für Anbieter ableiten</t>
  </si>
  <si>
    <r>
      <t>#25.04.2024: Call mit Knud: nicht anbieten
# 23.04.2024: Mail an KBR m.B. um Entscheidung;</t>
    </r>
    <r>
      <rPr>
        <b/>
        <sz val="10"/>
        <rFont val="Calibri"/>
        <family val="2"/>
      </rPr>
      <t xml:space="preserve"> Empfehlung nicht anbieten
</t>
    </r>
    <r>
      <rPr>
        <sz val="10"/>
        <rFont val="Calibri"/>
        <family val="2"/>
      </rPr>
      <t># 18.04.2024: Angefordert und zur Sichtung erhalten; Grobsichtung: Nein</t>
    </r>
  </si>
  <si>
    <t>2024 - KW 16</t>
  </si>
  <si>
    <t>Magistrat Stadt Bensheim</t>
  </si>
  <si>
    <t>Stellung ISB und ISMS „Basis-Absicherung Kommunalverwaltung“</t>
  </si>
  <si>
    <r>
      <t>#24.04.24 - FK-Termin, keine Anderslautende Aussage erhalten
#23.04.24 - Sichtung erfolgt; klare</t>
    </r>
    <r>
      <rPr>
        <b/>
        <sz val="10"/>
        <rFont val="Calibri"/>
        <family val="2"/>
      </rPr>
      <t xml:space="preserve"> Empfehlung Nein</t>
    </r>
    <r>
      <rPr>
        <sz val="10"/>
        <rFont val="Calibri"/>
        <family val="2"/>
      </rPr>
      <t xml:space="preserve"> an KBR versendet</t>
    </r>
  </si>
  <si>
    <t>Bundesrepublik Deutschland, vertreten durch das Bundesministerium des Innern und für
Heimat, vertreten durch das Beschaffungsamt des BMI</t>
  </si>
  <si>
    <t>Hauptstudie Kritis für das BBK: Übertragungswege für die Einbindung von
Schlüsselbetrieben der Kritischen Infrastrukturin das Modulare Warnsystem</t>
  </si>
  <si>
    <t># Sichtung und Info an Marc, dass das nichts für Cyber ist.</t>
  </si>
  <si>
    <t>RV Datenschutz</t>
  </si>
  <si>
    <t>19.04.20224</t>
  </si>
  <si>
    <t>25.04.20024</t>
  </si>
  <si>
    <t>#24.04.24 Info 41% Zielmarge für 3 Jahre,DQ-2-Bestätigungsmail erwartet
#22.04.24 Anlage spez.-Budget SDZ für Buchung erfolgreich, DQ-2: warte auf formale Besätigung
#17./18.04.24 Eskalationscall KBR, SDZ, Henner, Jens - Auf weitere Ebene nach oben geschoben</t>
  </si>
  <si>
    <t>BMI</t>
  </si>
  <si>
    <t>Studie Modulares Warnsystem</t>
  </si>
  <si>
    <t>#16.04: Sichtung PKA, MFR, Info im Do-Call am 18.04. - definitiv nicht cyber</t>
  </si>
  <si>
    <t>Landkreis Uckermarck</t>
  </si>
  <si>
    <t>Bestandsaufnahme BCM/Notfallmanagement, Vergabenummer 120-D-1-24-11-UVgO</t>
  </si>
  <si>
    <t>06.05.24: Pre-Approval erhalten. Übergeben zum Upload.
#16.04:24 Erstellung OPP, PACE vorbefüllen
#12.04.24: Sichtung PKA; Übergabe an MFR</t>
  </si>
  <si>
    <t>PACE ID
2869958</t>
  </si>
  <si>
    <t>cyberGPS Team - anschreiben - All Documents (sharepoint.com)</t>
  </si>
  <si>
    <t>P660_Studie macOS Bewertung Bundesverwaltung</t>
  </si>
  <si>
    <t>#17.05.2024: Teilanforderung nicht schaffbart, RS mit KBR - wir bieten nicht an.
#15.05.2024: RAS-OPP-Anlage, gesch. 400k
#25.04.2024: Call mit Knud: anbieten, Call mit AKA ausstehend.
#18.04.24 Entscheidung KBR: wir bieten an, Kick-off KW 17 eingestellt - Aufbereitung MFR offen
#12.04.24: Sichtung PKA; Übergabe an MFR</t>
  </si>
  <si>
    <t>ITOC approved:
ITOC initiiert:
EGP approved:
EGP initiiert:
PACE approved:
PACE initiiert: PACE ID 28772835.1.0 am 15.05.24
RM approved:
RM initiiert: 15.05.2024
DQ approved:
DQ initiiert:</t>
  </si>
  <si>
    <t>Seitenbau</t>
  </si>
  <si>
    <t>Aufschreibung/Folgeprojekt</t>
  </si>
  <si>
    <t>gern, du hast jetzt eine Rolle auf beiden Opps.
Die Main-Opp ID ist: O-2508140
Die RAS-Opp iD ist: O-4923574</t>
  </si>
  <si>
    <t>2024 - &lt; KW 10</t>
  </si>
  <si>
    <t>TLS</t>
  </si>
  <si>
    <t>Implementation BSI certification audit</t>
  </si>
  <si>
    <t>#26.03: MFR Austausch mit tlscontact, warte auf Rückmeldung, WV erfolglos</t>
  </si>
  <si>
    <t>2024 - KW 14</t>
  </si>
  <si>
    <t>Komm.ONE</t>
  </si>
  <si>
    <t>Schulung IT-Grundschutz-Praktiker</t>
  </si>
  <si>
    <t>PACE approved: Ja
PACE initiiert: PACE ID initiiert Ja
DQ approved: Ja
DQ initiiert: Ja</t>
  </si>
  <si>
    <t>https://eygermany.sharepoint.com/:f:/r/sites/eycss-gps/Mandantenablage/03%20Kommunen/in%20BaW%C3%BC/01_Komm.One/02%20GS-Praktiker%20(2024)/10%20Auftragsdokumentation/12%20Angebot/122%20Angebotsunterlagen?csf=1&amp;web=1&amp;e=BwBaS1</t>
  </si>
  <si>
    <t>KELAG</t>
  </si>
  <si>
    <t>Beratung für ISMS</t>
  </si>
  <si>
    <t>#22.03: Sichtung PKA</t>
  </si>
  <si>
    <t>2024 - KW 13</t>
  </si>
  <si>
    <t>https://eygermany.sharepoint.com/sites/eycss-gps/Mandantenablage/Forms/AllItems.aspx?id=%2Fsites%2Feycss%2Dgps%2FMandantenablage%2F09%20Sonstiges%2F01%20Energie%2FKelag%2F01%5FBeratung%20ISMS%2F10%20Auftragsdokumentation%2F11%20Anfrage%20%26%20Ausschreibung&amp;viewid=8b505dca%2D4004%2D4dd3%2D9806%2Dd31418c92a19</t>
  </si>
  <si>
    <t>Unterstützungs- und Beratungsleistungen: CSAF-Standards</t>
  </si>
  <si>
    <t>#22.03: Sichtung PKA und Übergabe MFR, Kein Cyber-Thema</t>
  </si>
  <si>
    <t>2024 - KW 12</t>
  </si>
  <si>
    <t>https://eygermany.sharepoint.com/sites/eycss-gps/Mandantenablage/Forms/AllItems.aspx?newTargetListUrl=%2Fsites%2Feycss%2Dgps%2FMandantenablage&amp;viewpath=%2Fsites%2Feycss%2Dgps%2FMandantenablage%2FForms%2FAllItems%2Easpx&amp;id=%2Fsites%2Feycss%2Dgps%2FMandantenablage%2F01%20Bund%2FBMI%2F05%5FUnters%C3%BCtzungs%2D%20und%20Beratungsleistungen%2F10%20Auftragsdokumentation%2F11%20Anfrage%20%26%20Ausschreibung&amp;viewid=8b505dca%2D4004%2D4dd3%2D9806%2Dd31418c92a19</t>
  </si>
  <si>
    <t>Carl-Thiem-Klinikum Cottbus</t>
  </si>
  <si>
    <t>Dienstleistung IT-Sicherheit</t>
  </si>
  <si>
    <t>#22.03: Übergabe an Hendrik Bogula</t>
  </si>
  <si>
    <t># 24.04.2024 - 500PT Gesamtbudget in 2024 bestätigt.
#19.03.: MFR. Call mit Jens- Verlängerung 2023 war seinerseits &amp; seitens des Kunden als Aufstockung gedacht - so aber nicht verstanden. Aufschreibung zwischenzeitlich durch Katja erfolgt; DQ-1-Fragebogen durch MFR. Aktuelles Budget reicht bis ca. Ende März.</t>
  </si>
  <si>
    <t>Verband der Reservisten der Deutschen Bundeswehr e.V. (VdRBW)</t>
  </si>
  <si>
    <t>ISMS-Implementierung (2024)</t>
  </si>
  <si>
    <t>#26.05.2024:Publiziert; Unterlagen angefordert
#24.04.2024: Ausschreibung bis Ende KW18 erwartet
# 23.04.2024: Info, dass geclaimt ist an Marc Schütz, Ola, Beata
#19.03.2024: IABG GmbH hat bei Ausschreibung beraten - einstufig Verfahren fürhestens 2. Aprilhälfte (neben inFo: 23 + 2 Mio Jahreshaushalt, VSNfD!) - Wir hatten ein Vorprojekt-
#18.03.2024: Call von Henning - Ausschreibung wird kommen, KBR ist informiert</t>
  </si>
  <si>
    <t>ITOC approved:
ITOC initiiert:
EGP approved:
EGP initiiert:
PACE approved:
PACE initiiert: 27.05.2024 - PACE ID 28800232.1.0
RM approved:
RM initiiert: - 27.05.2024 - PACE ID 28800232.1.0
DQ approved:
DQ initiiert:</t>
  </si>
  <si>
    <t>Gretsch-Unitas</t>
  </si>
  <si>
    <t>Umsetzung IAM</t>
  </si>
  <si>
    <t>https://eygermany.sharepoint.com/:f:/r/sites/eycss-gps/Mandantenablage/09%20Sonstiges/09%20sonstiges/Gretsch-Unitas/05_Umsetzung%20IAM?csf=1&amp;web=1&amp;e=lmeITE</t>
  </si>
  <si>
    <t>Sicherheitsanalyse vin Datenbanktechnologien</t>
  </si>
  <si>
    <t>n.a. 01.05.2024</t>
  </si>
  <si>
    <t>#12.02.2024: Sichtung durch PKA</t>
  </si>
  <si>
    <t>Frankfurter Rotkreuz-Krankenhäuser</t>
  </si>
  <si>
    <t>IT-Sicherheitskonzept</t>
  </si>
  <si>
    <t>#05.03.2024: Sichtung durch PKA</t>
  </si>
  <si>
    <t>KW 26/27</t>
  </si>
  <si>
    <t>InvestitionsBank des Landes Brandenburg (ILB)</t>
  </si>
  <si>
    <t>Unterstützung Notfallvorsorge/ Notfallmanagement</t>
  </si>
  <si>
    <t># 29.02.: Vorabstimmung MRA (er mit TBO), Anlage OPP und PACE mit Karolina</t>
  </si>
  <si>
    <t>PACE ID 28560973.1.0</t>
  </si>
  <si>
    <t>BW Digi 20024 (Los 2)</t>
  </si>
  <si>
    <t>RV: Digitalisierungsberatung E-Government BW - (Los 2)</t>
  </si>
  <si>
    <t>Non-Cyber-Engagement - Potential für Weiterbeauftragung im Land BaWü, falls RV Cybersecurity nicht kommt/verzögert</t>
  </si>
  <si>
    <t>BW Digi 20024 (Los 1)</t>
  </si>
  <si>
    <t>RV: Digitalisierungsberatung E-Government BW - (Los 1)</t>
  </si>
  <si>
    <t>BW Digi 20024 (Los 4)</t>
  </si>
  <si>
    <t>RV: Digitalisierungsberatung E-Government BW - (Los 4)</t>
  </si>
  <si>
    <t>BW Digi 20024 (Los 3)</t>
  </si>
  <si>
    <t># 21.02.24: Call mit KBR, Felix Hasse, Julia Tenbücken und OPP-Anlage; Call für Folgetag wegen Claiming Los 1+2 zusätzlich zu 3+4</t>
  </si>
  <si>
    <t>Helmholtz Zentrum München Deutsches Forschungszentrum für Gesundheit und Umwelt</t>
  </si>
  <si>
    <t>Auditunterstützung Informationssicherheit</t>
  </si>
  <si>
    <t>#20.02.24: Sichtung durch PKA; Entscheidung KBR nicht anbieten</t>
  </si>
  <si>
    <t>Techniker Krankenkasse</t>
  </si>
  <si>
    <t>Security Assessments</t>
  </si>
  <si>
    <t>#20.02.24: Sichtung durch PKA; MFR/KBR kurze Rücksprache</t>
  </si>
  <si>
    <t>KW 18/2024</t>
  </si>
  <si>
    <t>Studie Cybersicherheit</t>
  </si>
  <si>
    <t>#16.02.24: Sichtung durch PKA, Übergabe MFR</t>
  </si>
  <si>
    <t>4869954/4894590</t>
  </si>
  <si>
    <t>AIDA</t>
  </si>
  <si>
    <t>BCM Plans</t>
  </si>
  <si>
    <t>#29.01.2025 - Decliened gemäß System
#05.09.24: Anfrage bei SDZ nach Stand;: - Rückmeldung "ich habe mehrfach bei dem nachgefragt - zuletzt vor paar Wochen. Aussage war, dass geprüft wird, ob man es intern macht - denke das ist dann auch so passiert."
#07.05.24: Reminder an SDZ
#19.04. SDZ ist dran, erneuter Reminder an Kunden durch ihn erfolgt
# 04.03. Warte auf MRA-Status-Mitteilung
# 14.02. Call mit KBR und MRA - Anlage OPP initial erfolgt, warte auf Abstimmung mit MRA</t>
  </si>
  <si>
    <t>HPA - Hamburgen Hafen Sicherheitsbehörde</t>
  </si>
  <si>
    <t>Security Audit für HPA bzgl. Service-Now-Plattform</t>
  </si>
  <si>
    <t>Hendrik Bogula</t>
  </si>
  <si>
    <t>#19.04. HBO Wiedervorlage im Oktober 2024
# 04.03. MFR fragt bei Hendrik nach Status
# an Hendrik durch KBR übergeben
# 14.02.24 KBR bittet Tobias Sticht um Call zur Abstimmung
# 13.02.24: Mail von Tobias Sticht - Anfrage via Akquinet Epix GmbH für HPA</t>
  </si>
  <si>
    <t>2024 - KW &lt; 10</t>
  </si>
  <si>
    <t>Crisis Management 2024</t>
  </si>
  <si>
    <t>2024 - KW 15</t>
  </si>
  <si>
    <t>28509289.1.0
PACE 28509289.1.0</t>
  </si>
  <si>
    <t># Björn Saggau intern im Lead, Michael und Knud am Rande involviert
# 14.02.: Präsi vor Ort</t>
  </si>
  <si>
    <t>Hamburg Techniker Krankenkassen</t>
  </si>
  <si>
    <t>Los 8: IT-Sicherheit (966 PT)</t>
  </si>
  <si>
    <t>#Anfang 02/2024 an SDZ übergeben mit KHA/Hendrik
# Fragefrist: Eingetragen wurde Do-Call-Datum</t>
  </si>
  <si>
    <t>IAM+IT-Sec 2024</t>
  </si>
  <si>
    <t>#26.01.24: Sichtung durch PKA, Selbstverpflichtung für Leistungsbeschreibung nötig, Weiterleitung dieser an MFR</t>
  </si>
  <si>
    <t>PACE ID
28495656.1.0</t>
  </si>
  <si>
    <t>1) In Bearbeitung MFR</t>
  </si>
  <si>
    <t>https://eygermany.sharepoint.com/:b:/r/sites/eycss-gps/Mandantenablage/02%20L%C3%A4nder/Bayern/Max-Planck-Gesellschaft/IAM%20+%20IT-Sec%20(2024-2029)/10%20Auftragsdokumentation/11%20Anfrage%20%26%20Ausschreibung/0_Unzensierte%20Vergabeunterlage_IAM_IT-Sec%202024.pdf?csf=1&amp;web=1&amp;e=hJTdPc</t>
  </si>
  <si>
    <t>05.07.2026 (max. 2 Verlängerungen bis 04.07.2028</t>
  </si>
  <si>
    <t>Weiterentwicklung Systemumfeld Fachanwendung MAPZ</t>
  </si>
  <si>
    <t>#19.01.24: Sichtung durch PKA; Übergabe an MFR</t>
  </si>
  <si>
    <t>Stromnetz Berlin GmbH</t>
  </si>
  <si>
    <t>IT-Infrastruktur und IT-Sicherheit</t>
  </si>
  <si>
    <t>20.01.24. Sichtung und nicht passend
#19.01.24: Sichtung durch PKA; Übergabe an MFR</t>
  </si>
  <si>
    <t>31.12.2027 (Max. 2x 12 Monate+)</t>
  </si>
  <si>
    <t>AI Business Skills Training in a bootcamp format</t>
  </si>
  <si>
    <t>#16.01.24: Sichtung durch PKA; Übergabe an MFR</t>
  </si>
  <si>
    <t>Interne ISMS-Auditierung 2024-2027</t>
  </si>
  <si>
    <t>#15.05.24: Fristverlängerung per 16.05. bis 31.07.24 bestätigt
# 06.05.24: zweite Nachforderung eingegangen, Deadline 13.05.
# Bestätigung Verlängerung Bindefrist bis ca. En de Mai 2024
#19.01. Anlage PACE mit Versand an GCO, DS
# DS wird mit Proxcel anbieten, nicht mit BP / KMPG einer der Marktbegleiter</t>
  </si>
  <si>
    <t>PACE ID 28451820.1.0</t>
  </si>
  <si>
    <t>https://eygermany.sharepoint.com/sites/eycss-gps/Mandantenablage/Forms/AllItems.aspx?newTargetListUrl=%2Fsites%2Feycss%2Dgps%2FMandantenablage&amp;viewpath=%2Fsites%2Feycss%2Dgps%2FMandantenablage%2FForms%2FAllItems%2Easpx&amp;id=%2Fsites%2Feycss%2Dgps%2FMandantenablage%2F01%20Bund%2FGIZ%2F08%5FIS%2DAudit%20%282024%29&amp;viewid=8b505dca%2D4004%2D4dd3%2D9806%2Dd31418c92a19</t>
  </si>
  <si>
    <t>Berlin Stadt und Land</t>
  </si>
  <si>
    <t>Auslagerung der Funktion Informationssicherheitsbeauftragter</t>
  </si>
  <si>
    <t>#09.01.24: Übergabe PKA an MFR , Gem. GPS-CAll am 11.01. an SDZ durch Marc Schütz</t>
  </si>
  <si>
    <t>Deutsche Bundesbank</t>
  </si>
  <si>
    <t>Prüfung und Beratung ISMS FM</t>
  </si>
  <si>
    <t>k.a.</t>
  </si>
  <si>
    <t>#22.01. OK von KBR, 25.01.: RS Cornelia wegen Freigabe in PACE anlässlich geringer Marge
#12.01.: DG-Call: 36% Freigabe erhalten, Nachdu offen, Tagessätze OK von KBR, Mail an AKA m.B. um QS/Freigabe, Info an DTE wegen Kalk für 15.1. geplant
#10.01. MFR: OPP-Anlage und GSCP-Anfrage - OK erhalten
# 09.01. Eingang bei MFR nach Anfrageeingang via Webseite</t>
  </si>
  <si>
    <t>k.A.</t>
  </si>
  <si>
    <t>PACE:</t>
  </si>
  <si>
    <t>2) Pre-Approval-reday</t>
  </si>
  <si>
    <t>6a) DQ1 offen, DQ2-Freigabe</t>
  </si>
  <si>
    <t>https://eygermany.sharepoint.com/sites/eycss-gps/Mandantenablage/Forms/AllItems.aspx?id=%2Fsites%2Feycss%2Dgps%2FMandantenablage%2F01%20Bund%2FDeutsche%20Bundesbank%2F02%5FISMS%20FM%20%282024%20%2D%29%2F10%20Auftragsdokumentation%2F12%20Angebot%2F122%20Angebotsunterlagen&amp;viewid=8b505dca%2D4004%2D4dd3%2D9806%2Dd31418c92a19</t>
  </si>
  <si>
    <t>Landesamt für Gesundheit und Lebensmittelsicherheit</t>
  </si>
  <si>
    <t>Beratungsdienstleistung Datenschutz und IT-Sicherheit</t>
  </si>
  <si>
    <t>#08.01.24: Abgabe an SDZ
#21.12.23: Sichtung durch PKA;</t>
  </si>
  <si>
    <t>Software Penetrationstests</t>
  </si>
  <si>
    <t>#21.12.23: Sichtung durch PKA; Übergabe an SDZ</t>
  </si>
  <si>
    <t>unbegrenz</t>
  </si>
  <si>
    <t>Deutsche Bahn AG</t>
  </si>
  <si>
    <t>Red Team Assessments ("Angriffssimulationen")</t>
  </si>
  <si>
    <t>#21.12.23: Sichtung durch PKA;</t>
  </si>
  <si>
    <t>Kreis Schleswig-Flensburg - Der Landesrat</t>
  </si>
  <si>
    <t>Unterstützung Erstellung IT-Sicherheits- und Datenschutzkonzept, Steigerung IT-Sicherheit</t>
  </si>
  <si>
    <t>Uni Heidelberg</t>
  </si>
  <si>
    <t>IT-Unterstützung Fall IT-Angriff</t>
  </si>
  <si>
    <t>#11.12.23: Marco Beck Info Angebot ist schon erstellt und wird rausgeschickt</t>
  </si>
  <si>
    <t>./.</t>
  </si>
  <si>
    <t>#04.12.23: Eingang Beauftragung</t>
  </si>
  <si>
    <t>PACE approved;
PACE initiiert: 27.07.2023: PACE ID 28025301.1.0
RM approved:
RM initiiert:
DQ approved:
DQ initiiert: entfällt - Haupt-OPP; Dummy von 5 Mio um X auf auf y reduziert</t>
  </si>
  <si>
    <t>kein todo</t>
  </si>
  <si>
    <t>5) Final</t>
  </si>
  <si>
    <t>39% gem. System</t>
  </si>
  <si>
    <t>https://eygermany.sharepoint.com/:f:/r/sites/eycss-gps/Mandantenablage/01%20Bund/ITZBund/14_%20RV%20EY%20CSS%202023/03_3600013129%20-%20(513-Z%2041%206.1)_NoM?csf=1&amp;web=1&amp;e=I7GxRB</t>
  </si>
  <si>
    <t>GKV-Spitzenverband</t>
  </si>
  <si>
    <t>Externer Informations-sicherheitsbeauftragter</t>
  </si>
  <si>
    <t>01.12.23: Sichtung durch PKA;</t>
  </si>
  <si>
    <t>RV IS, NoM, DS</t>
  </si>
  <si>
    <t>#30.04.24 - Info Lost alle 3 Lose an Subs und Lost im System gesetzt, BRIs terminiert
#26.04.2024 - Absageinfos an KBR, TBO, SDZ m.B. um Rückmeldung KBR - Aktualisierung im System ausstehend
27.11.23: Sichtung durch PKA; Erfgassung OPP, Kurzabstimmung mit KBR und Grezgorg für GDS-Einbindung, Unterlagen an GCO gesendet (Kamal)</t>
  </si>
  <si>
    <t>Preis - 100%</t>
  </si>
  <si>
    <t>Los 1 ISMS:
neam IT-Services GmbH
Technologiepark 8
33100 Paderborn
Los 2 Datenschutz
Pico engineering GmbH
Hannoversche Str.99
30916 Isernhagen
Los 3: BCM:
Swiss IT Security Deutschland GmbH
Konrad-Adenauer-Ring 33
65187 Wiesbaden</t>
  </si>
  <si>
    <t>StandSomeloT 2.0</t>
  </si>
  <si>
    <t># 24.11.23: Anfrage per Mail von SDZ zur Unterstützung - Call mit SDZ: OPP-Anlage bei MFR; Rest Boris und SDZ für sein neues Team; geringe Marge 36% OK für SDZ; Boris übernimmt Bearbeitung; opt. Suport zu PACE von MFR ; Mai an Ola mit Zuweisung der Unterlagen an Boris</t>
  </si>
  <si>
    <t>LHM Landeshauptstadt München über CC</t>
  </si>
  <si>
    <t>IS-Revision Q1 2024</t>
  </si>
  <si>
    <t>06.12.23: Eingang Bestellung
16.11.23: #16.11.23: GCSP in Klärung, AML-Unterlagen angefragt bei Jörg von CC, BRI in Erstellung durch PKA/MFR, PACE mit GCO und DS befüllt. Hinweis zu PW 12 statt 10 Digits im Kommentar bei PACE zu ergänzen. AML wird bei Vorliegen der Infos durch Antje Hufschmidt getriggert.
25.10.23: Reminder an Anna mit Relaf in cc.
22.09.23. Rückemldung an CC zum Teamingagreement nach Abstimmung mit GCO. PACE-Upload und Bridge müssen noch finalisiert werden
04.09.23: Rückmeldung an CC zu Projektvertrag und Anforderung weitere Doks für GCO/Linda. Linda in PACE zugeordnet, damit diese anhand der ausstehenden Unterlagen PACE aktualisieren kann.
22.08.23 Weiterleitung Entwurf Projekt-Vertrag von CC an Linda - Abwesend bis 25.8.
10.08.23 Call mit Account-Manager CC
27.07.23: MFR: OPP-Anlage erfolgt, PACE-initiiert
27.07.23: Call mit ISB Frau Susanne Lenz, Florian Glasmann (CC, Projekt RM bei LHM), Anna (CC), Empfehlung Verlängerung Frist Abgabe Zertifikat, Mail bzgl. Aktualität
22.07. Erstellung Bridge
20./21.07.23: RS mit Ralf Niemeyer und Anforderung Vertragsunterlagen, ...
19.07.23: Eingang Mitteilung von TBO</t>
  </si>
  <si>
    <t>PACE approved;
PACE initiiert: 27.07.2023: PACE ID 28025301.1.0
RM approved:
RM initiiert:
DQ approved:
DQ initiiert:</t>
  </si>
  <si>
    <t>6) Final</t>
  </si>
  <si>
    <t>https://eygermany.sharepoint.com/sites/eycss-gps/Mandantenablage/Forms/AllItems.aspx?newTargetListUrl=%2Fsites%2Feycss%2Dgps%2FMandantenablage&amp;viewpath=%2Fsites%2Feycss%2Dgps%2FMandantenablage%2FForms%2FAllItems%2Easpx&amp;id=%2Fsites%2Feycss%2Dgps%2FMandantenablage%2F02%20L%C3%A4nder%2FBayern%2FLandeshauptstadt%20M%C3%BCnchen%20%28LHM%29%2F02%5FGS%2DZertifizierung&amp;viewid=8b505dca%2D4004%2D4dd3%2D9806%2Dd31418c92a19</t>
  </si>
  <si>
    <t>Klinikum Fichtelgebirge</t>
  </si>
  <si>
    <t>Lieferung u. Einführung Entscheidungsunterstützungssystem</t>
  </si>
  <si>
    <t>17.11.2023; Sichtung MFR - wir bieten nicht an
13.11.2023: Sichtung durch PKA</t>
  </si>
  <si>
    <t>Organisations- u. Managementberatung IT</t>
  </si>
  <si>
    <t>17.11.2023; Sichtung MFR - wir bieten nicht an, Info soll aber an MRG und CHE über die Ausschreibung inkl. an Ola, damit diese die EY-anbietenden Kollegen vernetzen kann.
13.11.2023: Sichtung durch PKA</t>
  </si>
  <si>
    <t>Ende Mai</t>
  </si>
  <si>
    <t>https://ausschreibungen.giz.de/Satellite/public/company/project/CXTRYY6Y19YBWQQZ/de/overview?3</t>
  </si>
  <si>
    <t>Automatisierte Pfadsuche symm. Kryptoanalyse</t>
  </si>
  <si>
    <t>09.11.2023: Sichtung durch PKA; Übergabe an MFR; Entscheidung MFR nicht anbieten</t>
  </si>
  <si>
    <t>https://www.evergabe-online.de/tenderdetails.html?id=545174</t>
  </si>
  <si>
    <t>Schwachstellenanalyse Sicherheit von Lernplattformen</t>
  </si>
  <si>
    <t>https://www.evergabe-online.de/tenderdetails.html?2&amp;id=543966</t>
  </si>
  <si>
    <t>Angriffe und Anforderungen für Automotive Umfeld Sensorsysteme</t>
  </si>
  <si>
    <t>30.10.2023: Weiterleitung an Lara Neumann u. Felix Groth zur Bewertung
10.11.2023: Entscheidung Felix nicht anbieten</t>
  </si>
  <si>
    <t>Codeanalyse Opensource Software 3.0</t>
  </si>
  <si>
    <t>Pentesting Fahrzeug zentralisierter E/E Architektur</t>
  </si>
  <si>
    <t>Ostbayerische Technische Hochschule Regensburg</t>
  </si>
  <si>
    <t>Unterauftrag im Fördervorhaben EDIH DiNO</t>
  </si>
  <si>
    <t>26.10.2023: Weiterleitung an Lara Neumann u. Felix Groth 10.11.2023: Entscheidung Felix nicht anbieten</t>
  </si>
  <si>
    <t>Pentesting von Anwendungen im Gesundheitswesen</t>
  </si>
  <si>
    <t>27.10.2023: Entscheidung KBR: nicht anbieten
26.10.2023: Sichtung durch PKA, Übergabe Zusammenfassung an MFR, Anfrage mit Empfehlung an KBR</t>
  </si>
  <si>
    <t>https://eygermany.sharepoint.com/sites/eycss-gps/Mandantenablage/Forms/AllItems.aspx?newTargetListUrl=%2Fsites%2Feycss%2Dgps%2FMandantenablage&amp;viewpath=%2Fsites%2Feycss%2Dgps%2FMandantenablage%2FForms%2FAllItems%2Easpx&amp;id=%2Fsites%2Feycss%2Dgps%2FMandantenablage%2F01%20Bund%2FBMI%2F02%5FPentesting%20Gesundheitswesen%202023&amp;viewid=8b505dca%2D4004%2D4dd3%2D9806%2Dd31418c92a19</t>
  </si>
  <si>
    <t>https://www.evergabe-online.de/tenderdetails.html?2&amp;id=542246</t>
  </si>
  <si>
    <t>01.02.2024 spätester Start Diensleistung</t>
  </si>
  <si>
    <t>Fachhochschule Potsdam</t>
  </si>
  <si>
    <t>Erarbeitung eines Datenschutz- und IT-Sicherheitskonzeptes</t>
  </si>
  <si>
    <t>26.10.2023: Entscheidung MFR: wir bieten nicht an.; Nachträglich umfangreicher Mailverkehr - War eine vorabinfo</t>
  </si>
  <si>
    <t>Projekt 587 TP 1: Aufstellung und Erprobung von Prüfkriterien, -anforderungen und -methoden für KI-Systeme
in der Finanzwirtschaft (AICRIV-Finanz)</t>
  </si>
  <si>
    <t>03.01.2023: Call mit KBR, Einsteuerung Lessons Learned verloren in Q1 angestrebt
13.12.2023: Information Ausschreibung verloren
30.10.2023: Einbindung AKA anstelle KHA, ITOC nicht erforderlich, GCO-Bieterfragen hochgeladen, DDQ1 zur Freigabe, DQ2 Termin 6.11.
25.10.2023: Sichtung MFR/PKA/ KI Klaus; PKA Zusammenfassung; Erstellung OPP</t>
  </si>
  <si>
    <t>29.02.2023</t>
  </si>
  <si>
    <t>PACE iniitiert 27.10.23: PACE ID 28243301.1.0</t>
  </si>
  <si>
    <t>https://eygermany.sharepoint.com/sites/eycss-gps/Mandantenablage/Forms/AllItems.aspx?newTargetListUrl=%2Fsites%2Feycss%2Dgps%2FMandantenablage&amp;viewpath=%2Fsites%2Feycss%2Dgps%2FMandantenablage%2FForms%2FAllItems%2Easpx&amp;id=%2Fsites%2Feycss%2Dgps%2FMandantenablage%2F01%20Bund%2FBSI%2F13%5F%20KI%2DSysteme%20Finanzwirtschaft&amp;viewid=8b505dca%2D4004%2D4dd3%2D9806%2Dd31418c92a19</t>
  </si>
  <si>
    <t>https://www.evergabe-online.de/tenderdetails.html?3&amp;id=542291</t>
  </si>
  <si>
    <t>Preis, Punkte</t>
  </si>
  <si>
    <t>d-fine GmbH</t>
  </si>
  <si>
    <t>Verbraucherprodukte Cybersicherheit Studie</t>
  </si>
  <si>
    <t>https://www.evergabe-online.de/tenderdetails.html?4&amp;id=541498</t>
  </si>
  <si>
    <t>E-Justice</t>
  </si>
  <si>
    <t>19.10.2023 Entscheidung MFR nicht anbieten</t>
  </si>
  <si>
    <t>Penetrationstest Fahrzeug Cybersicherheit</t>
  </si>
  <si>
    <t>https://www.evergabe-online.de/tenderdetails.html?1&amp;id=540100</t>
  </si>
  <si>
    <t>Unterstützungsleistungen Anwendungsmanagement</t>
  </si>
  <si>
    <t>19.10.2023 Entscheidung MFR nicht relevant</t>
  </si>
  <si>
    <t>https://vergabe.hessen.de/NetServer/PublicationControllerServlet?function=Detail&amp;TOID=54321-NetTender-18b22e63cf5-d4a50b3d5b5ca98&amp;Category=InvitationToTender</t>
  </si>
  <si>
    <t>26.02.2026(+2x12 Monate optional)</t>
  </si>
  <si>
    <t>Schulung IT-Sicherheit IHK Berlin</t>
  </si>
  <si>
    <t>https://eygermany.sharepoint.com/sites/eycss-gps/Mandantenablage/Forms/AllItems.aspx?id=%2Fsites%2Feycss%2Dgps%2FMandantenablage%2F01%20Bund%2FBMI%2F01%5FSchulung%20IT%2DSicherheit%202023&amp;viewid=8b505dca%2D4004%2D4dd3%2D9806%2Dd31418c92a19</t>
  </si>
  <si>
    <t>HZI</t>
  </si>
  <si>
    <t>Konzeption u. Umsetzung Awarenessmaßnahmen Informationssicherheit</t>
  </si>
  <si>
    <t>https://www.subreport-elvis.de/browseVerdingungsunterlagen.html#ELVISID:E55292924</t>
  </si>
  <si>
    <t>Mit Zuschlag</t>
  </si>
  <si>
    <t>3-5 Jahre nach Zuschlag</t>
  </si>
  <si>
    <t>DataGroup</t>
  </si>
  <si>
    <t>BSI IT-GS-Zertifizierung</t>
  </si>
  <si>
    <t>#22.11.23 MFR: Versand 2.00 erfolgt, AML aktualisiert
#14.11. Info von Ralf Lembke: Sind gesetzt, Entscheidung GF per 13.11. erwartet, meldet sich bei AKA
#26.10. Angebot mir AML-Hinweis nach Gespräch mit Kunden versendet
#19.10. Warte auf Rückmeldung Kunde für Terminvorschlag zur Durchsprache der Preisinfo buis 27.10.
#18.10. DG-2-Call mit Lajos: 37% Margenfreigabe für 50K Euro erhalten, Preisinfo versendet; Anfrage bei KFU nach Pre-Approval, Pre-Approval am 19.10. erhalten - AML offen
#17.10. Call mit AKA &amp; Start Anlage im System: Entity, Opp, AML A001803597, Call mit KBR: Tagessatz 1.600 ATL, 1.200 Senior C.
#11.10. Reminder an AKA via Teams
#10.10. Kontakt via Versatus (Hr. Lembke) an KBR, dieser delegierte an AKA Kontaktaufnahme</t>
  </si>
  <si>
    <t>4) Pre-Approval erfolgt</t>
  </si>
  <si>
    <t>https://eygermany.sharepoint.com/sites/eycss-gps/Mandantenablage/Forms/AllItems.aspx?id=%2Fsites%2Feycss%2Dgps%2FMandantenablage%2F04%20Sonstiges%2FDataGroup%2F01%5FGS%2DZert%20FY24&amp;viewid=8b505dca%2D4004%2D4dd3%2D9806%2Dd31418c92a19</t>
  </si>
  <si>
    <t>Versatus GmbH</t>
  </si>
  <si>
    <t>2 * 4-Tages-Seminar BSI IT-GS vor Ort</t>
  </si>
  <si>
    <t>Keine Beauftragung eingegangen. Preis ist anzunehmen.
17.10.23 MFR: Warte auf Rückmeldung Hr. Lembke für formales AA (Priorisierung andere Vertriebs-Tasks)
17.10.23; Preisinfo an KBR zur Freigabe - CAll gewünscht, nicht machbar durch H. Lembke - kurze Verfügbarkeit; Versand an Hr. Lembke, Marge mit Nathalie berechnet - ca. 35 bis 38%
16.10.23: Wunsch KBR Erstellung Preis-Info per 17.10. und Einleitung Angebot
04.10.2023: Mail an KBR mit MFR in CC</t>
  </si>
  <si>
    <t>https://eygermany.sharepoint.com/sites/eycss-gps/Mandantenablage/Forms/AllItems.aspx?id=%2Fsites%2Feycss%2Dgps%2FMandantenablage%2F04%20Sonstiges%2FVersatus%2F01%20GS%2DPraktiker%2DSchulung%2002%2C03%2D2024%2F10%20Auftragsdokumentation%2F12%20Angebot%2F122%20Angebotsunterlagen&amp;viewid=8b505dca%2D4004%2D4dd3%2D9806%2Dd31418c92a19</t>
  </si>
  <si>
    <t>DVZ Datenverarbeitungszentrum Mecklenburg-Vorpommern GmbH</t>
  </si>
  <si>
    <t>Rahmenvereinbarungen über IT-Leistungen</t>
  </si>
  <si>
    <t>28.09.2023: Mail an KBR zur Entscheidung; Empfehlung: Nein
26.09.2023: Sichtung durch NKA; Übergabe an MFR</t>
  </si>
  <si>
    <t>https://vergabemarktplatz-mv.de/NetServer/TenderingProcedureDetails?function=_Details&amp;TenderOID=54321-Tender-18aa7578b15-17ae7efe1756a602</t>
  </si>
  <si>
    <t>K.A auf Plattform</t>
  </si>
  <si>
    <t>k.A auf Plattform</t>
  </si>
  <si>
    <t>Support DC CNECT SIMPL DC</t>
  </si>
  <si>
    <t>Agentur für Innovation in der Cybersicherheit GmbH</t>
  </si>
  <si>
    <t>Ökosystem vertrauenswürdige IT - Beweisbare
Cybersicherheit (ÖvIT)</t>
  </si>
  <si>
    <t>26.09.23: NIcht anbieten gem. KBR
16.09.23: Sichtung durch NKA;
26.09.23: Übergabe an MFR;</t>
  </si>
  <si>
    <t>https://eygermany.sharepoint.com/sites/eycss-gps/Mandantenablage/Forms/AllItems.aspx?id=%2Fsites%2Feycss%2Dgps%2FMandantenablage%2F02%20L%C3%A4nder%2FM%2DV%2FRV%20DVZ%202023&amp;viewid=8b505dca%2D4004%2D4dd3%2D9806%2Dd31418c92a19</t>
  </si>
  <si>
    <t>https://www.evergabe-online.de/tenderdetails.html?3&amp;id=536095</t>
  </si>
  <si>
    <t>k.A. auf Plattform</t>
  </si>
  <si>
    <t>Forschung und Entwicklung forensischer
Methoden zur Auditierung von Künstlicher
Intelligenz „Forensik intelligenter Systeme“
(FIS)</t>
  </si>
  <si>
    <t>https://www.evergabe-online.de/tenderdetails.html?0&amp;id=536409&amp;cookieCheck</t>
  </si>
  <si>
    <t>Dienstleistungen im Bereich Forschung und experimentelle Entwicklung</t>
  </si>
  <si>
    <t>14.09.23: Sichtung durch NKA;
16.09.23: Übergabe and MFR</t>
  </si>
  <si>
    <t>https://www.evergabe-online.de/tenderdetails.html?0&amp;id=535910</t>
  </si>
  <si>
    <t>M365: Post-Cyberattack-Support, Resilience und Automatisierung Referenznummer der Bekanntmachung</t>
  </si>
  <si>
    <t>14.09.23: Sichtung durch NKA; Übergabe an MFR</t>
  </si>
  <si>
    <t>https://www.tender24.de/NetServer/TenderingProcedureDetails?function=_Details&amp;TenderOID=54321-Tender-189d4dd7e67-566379d052cd8624</t>
  </si>
  <si>
    <t>Projekt 620: Markt- und Schwachstellenanalyse zur Sicherheit von
Lernplattformen und Bildungsangeboten (MaSiBA)</t>
  </si>
  <si>
    <t>https://www.evergabe-online.de/tenderdetails.html?2&amp;id=536241</t>
  </si>
  <si>
    <t>Projekt 615: NIST Validator (NIVal)</t>
  </si>
  <si>
    <t>https://www.evergabe-online.de/tenderdetails.html?1&amp;id=536516</t>
  </si>
  <si>
    <t>Projekt 602: Sicherheitsanalyse differenzierter Bestandteile in Windows 10/11
(Windows seziert)</t>
  </si>
  <si>
    <t>https://www.evergabe-online.de/tenderdetails.html?0&amp;id=536264&amp;cookieCheck</t>
  </si>
  <si>
    <t>Beratungsdienstleister im Bereich Netzwerksicherheit mit optionaler Incident
Response und/ oder Unterstützungsleistung bei der Umsetzung von Ergebnissen aus
den Analysen</t>
  </si>
  <si>
    <t>https://eygermany.sharepoint.com/sites/eycss-gps/Mandantenablage/Forms/AllItems.aspx?newTargetListUrl=%2Fsites%2Feycss%2Dgps%2FMandantenablage&amp;viewpath=%2Fsites%2Feycss%2Dgps%2FMandantenablage%2FForms%2FAllItems%2Easpx&amp;id=%2Fsites%2Feycss%2Dgps%2FMandantenablage%2F02%20L%C3%A4nder%2FBrandenburg&amp;viewid=8b505dca%2D4004%2D4dd3%2D9806%2Dd31418c92a19</t>
  </si>
  <si>
    <t>offen</t>
  </si>
  <si>
    <t>Hessisches Polizeipräsidium für Technik (hessische Polizei)</t>
  </si>
  <si>
    <t>Datenschutz und IT-Sicherheit</t>
  </si>
  <si>
    <t>ITOC initiiert: nicht erforderlich - erst bei höheren Summen
EGP initiiert: nicht erforderlich - erst bei höheren Summen
PACE approved:
PACE initiiert: 05.09.2023, ID: 28122271.1.0
RM approved:
RM initiiert: 05.09.2023: RS mit Linda; keine neuen Bieterfragen; für PACE ID 28107290.1.0 bereits gestellt
DQ (Stage 2): approved:
DQ (Stage 2): iniitiert:
DQ (Stage 1) approved:
DQ (Stage 1) initiiert: 11.09.2023</t>
  </si>
  <si>
    <t>https://eygermany.sharepoint.com/:f:/r/sites/eycss-gps/Mandantenablage/02%20L%C3%A4nder/Hessen/Hessische%20Polizei/RV%202023/10%20Auftragsdokumentation?csf=1&amp;web=1&amp;e=dLMHO6</t>
  </si>
  <si>
    <t>IT-NRW</t>
  </si>
  <si>
    <t>ISMS- und BKM-Plattform 2.0</t>
  </si>
  <si>
    <t>24.07. Suchtung der Unterlagen: Produktbeschaffung mit Schulungsantiel für Themen, die das Produkt abdeckt
24.07. Eingang bei MFR nach Aufforderung gegenüber Ola/Marc Schütz</t>
  </si>
  <si>
    <t>Fokus Smarte Heizkörperthermostate (HeikoTherm) Teilprojekt 2 Technische Untersuchung</t>
  </si>
  <si>
    <t>https://www.evergabe-online.de/tenderdetails.html?id=535337</t>
  </si>
  <si>
    <t>FITKO</t>
  </si>
  <si>
    <t>Informationssicherheitsmanagementsystem (ISMS) für die Bearbeitung und Fortschreibung der IT-Sicherheitskonzepte sowie ein Datenschutzmodul zur Dokumentation des Datenschutzes und Umsetzung des Datenschutzmanagementsystems (DSMS).
Der Auftraggeber benötigt ein Informationssicherheitsmanagement- und Datenschutzmanagementsystem sowie Lizenzen für die Nutzung.</t>
  </si>
  <si>
    <t>04.09.2023: MFR: Aufbereitung 4 Wo-E-Mails; erneutes Erkennen des Vorgangs, Aufnahme in Vertriebsliste - Abstimmung/Bearbeitung mit KBR ist untergegangen in Zeit Abwesenheit MFR
29.08.2023: MFR: Anfrage bei NKA nach Größe PT
10.08.2023: Weiterleitung an NKA zur Erstellung Zusammenfassung, Rückmeldung Tabggleich
03.08.2023: Weiterleitung an MFR und MFÜ und KBR in CC durch Marc Schütz</t>
  </si>
  <si>
    <t>ITSCare</t>
  </si>
  <si>
    <t>ISMS-Auditor</t>
  </si>
  <si>
    <t>24.07.2023: Weiterleitung an MFR im Zuge anderer Klärung. Zu diesem Zeitpunkt ist Angebotsfrist verstrichen. RS mit KBR: Bittet darum, beim Ansprechpartner sich zu entschuldigen und nachzufragen, ob Preisinformation benötigt wird.
14.07.2023: Direktanfrage vom Kunden bei KBR</t>
  </si>
  <si>
    <t>Zertifizierungsaudit BSI IT-Grundschutz</t>
  </si>
  <si>
    <t>20.12.23: Telefonat mit Anna von CC: verloren wegen Zeit
25.10.23: Reminder an Anna mit Relaf in cc.
22.09.23. Rückemldung an CC zum Teamingagreement nach Abstimmung mit GCO. PACE-Upload und Bridge müssen noch finalisiert werden
04.09.23: Rückmeldung an CC zu Projektvertrag und Anforderung weitere Doks für GCO/Linda. Linda in PACE zugeordnet, damit diese anhand der ausstehenden Unterlagen PACE aktualisieren kann.
22.08.23 Weiterleitung Entwurf Projekt-Vertrag von CC an Linda - Abwesend bis 25.8.
10.08.23 Call mit Account-Manager CC
27.07.23: MFR: OPP-Anlage erfolgt, PACE-initiiert
27.07.23: Call mit ISB Frau Susanne Lenz, Florian Glasmann (CC, Projekt RM bei LHM), Anna (CC), Empfehlung Verlängerung Frist Abgabe Zertifikat, Mail bzgl. Aktualität
22.07. Erstellung Bridge
20./21.07.23: RS mit Ralf Niemeyer und Anforderung Vertragsunterlagen, ...
19.07.23: Eingang Mitteilung von TBO</t>
  </si>
  <si>
    <t>6 Arbeitspakete Lagebild zur Cyber-Sicherheit im
Finanzwesen (LaSiFi) mit Überblick über die Bedrohungslage (z.B. APT, DDoS, Malware, Phishing,
Social Engineering …)</t>
  </si>
  <si>
    <t>24.07. Call mit KBR; Enscheidugn Weiterleitung an SDZ
23.07.23 Call mit KBR, wollr wegen Frist ursprünglih ablehnen, dann bat er um Terminorga mit cyberleader FSO
20.07.23: Eingang, Erstsichtung MFÜ und Übergabe an KBR/MFR</t>
  </si>
  <si>
    <t>6 Arbeitspakete</t>
  </si>
  <si>
    <t>NBank Hannover</t>
  </si>
  <si>
    <t>Los 1: Full managed SOC inkl SIEM-System; Los 2: SOC-Support</t>
  </si>
  <si>
    <t>20.07.23: MFR: Weiterleitung an SDZ
20.07.23: Eingang, Erstsichtung MFÜ und Übergabe an KBR/MFR</t>
  </si>
  <si>
    <t>Dt. Welle Bonn</t>
  </si>
  <si>
    <t>Unterstützungsleistungen im Bereich Information Security Management, IT-Grundschutz (BSI) sowie IT-Notbetriebskonzept</t>
  </si>
  <si>
    <t>25.07.: KBR gibt OK, nicht anzubieten (Teamschat), Info an Genesis
24.07. Genesis-Consortium angeschrieben - CC gibt Hinweis auf geringen Umfang , Info an KBR
23.07.. Entscheidung KBR: Termin für Genesis organisieren wegen Referenz
20.07.23: Eingang, Erstsichtung MFÜ und Übergabe an KBR/MFR</t>
  </si>
  <si>
    <t>Los 1: 48 Monate plus 6 Jahre um je 12 Monate sowie Los 2: 36 Monate plus 6 Jahre um je 12 Monate</t>
  </si>
  <si>
    <t>Justus-Liebig Univeristät Gießen</t>
  </si>
  <si>
    <t>Implementierung und Betrieb SIEM und Betrieb SOC</t>
  </si>
  <si>
    <t>20.07.23: Eingang, Erstsichtung MFÜ und Übergabe an SDZ/CEH</t>
  </si>
  <si>
    <t>Bayerisches Staatsministerum für Digitales</t>
  </si>
  <si>
    <t>Unterstützung
im Bereich Aufbau und Weiterentwicklung eines (ISMS) gem. BSI IT-Grundschutzim Bereich Aufbau und Weiterentwicklung eines (ISMS) gem. BSI IT-Grundschutz</t>
  </si>
  <si>
    <t>18.09.23: Upload Rüge im Portal MFR
15.09.23: Eingang Absage, Entscheidung KBR: wir rügen
24.07.23: Call mit Karsten - ITOC müssen wir jetzt noch nicht machen, später OK, wenn wir an die Grenze kommen
23.07.23: Entscheisung KBR: wir bieten an
20.07.23: Eingang, Erstsichtung MFÜ und Übergabe an KBR/MFR</t>
  </si>
  <si>
    <t>ITOC approved:
ITOC initiiert:
EGP approved:
EGP initiiert:
PACE approved:
PACE initiiert: 28020051.1.0
RM approved:
RM initiiert:
DQ approved:
DQ initiiert:</t>
  </si>
  <si>
    <t>https://eygermany.sharepoint.com/sites/eycss-gps/Mandantenablage/Forms/AllItems.aspx?id=%2Fsites%2Feycss%2Dgps%2FMandantenablage%2F02%20L%C3%A4nder%2FBayern%2FStMfD%20%28M%20Digitales%29%2F01%20RV%202023%20IT%2DGS%2F10%20Auftragsdokumentation&amp;viewid=8b505dca%2D4004%2D4dd3%2D9806%2Dd31418c92a19</t>
  </si>
  <si>
    <t>https://www.auftraege.bayern.de/WORKFLOW/WF_EVALINK/5E406BA6-21C9-4EE4-BAEF-7DABDCEB9CF8?AWP=EVA%7CDIG&amp;Stepid=6f0762cf-da73-454e-b49a-c87b8bfc8d4e</t>
  </si>
  <si>
    <t>Los 1: Rahmenvereinbarungen über Cloud Security Dienstleistungen</t>
  </si>
  <si>
    <t>29.06.2026: Pre-Approval from Quality, Upload erfolgreich
27.06.23: Anfrage des einzigen noch fehlenden Approvals: Pre-Approval PACE
24/25.06. Anpassung von Referenzen und MA-Profil von expertree angefodert, Lieferung zu 26.06. zugesagt
23.06.23: KBR entscheidet nach RS mit MFR und PRE: PPL = PRE, stellv. PPL = Kai --&gt; Anpassung Angebot ausstehend
23.06.23: Eingang 3. Version der vollst. Vergabeunterlagen. Verschiebung der Abgabefrist um 2 Tage auf 29.06., 12 Uhr, Mail an Stephan mit bitte um Bieterfrage bzgl. Änderungen, Termin eingestellt, RM-Approval erhalten und in PACE hinterlegt
23.06.23: RS KBR: Infopulse wird nicht angeboten, bedarfsweise nachgemeldet, MFR informiert Hr. Sikale
22.06.23: Info-Pulse-Bridge an Research, Erstellung expertree-Bridge und Versand an Research, Fortschreibung PACE wegen expertree inkl. Fragebogen
21.06.23: Versand Formblätter an Infopulse, Start BRIDGE
21.06.23: EIngang neuer Bieterantworten; AVV-Zeichnungs erst bei Zuschlag
20.06.23: Anfrage bzgl. AML-Folder missing, technical issue
20.6.23: Stellung Bieterfragen über SFI, Versand RM an KFU zur Prüfung
17.06. Anfrage Profile bei Infodas
15:06.23: Unterlagen an GCO für Riskmatrix verschickt, Anfrage bei S. Fitos bzgl. Prozes Infobereitstellung und Upload
14.06.23: Entscheidung KBR: Wir bieten an
06./07.06..23: Mehrere Termineanläude mit KBR, Sichtung durch Kai Thiemrodt
05.06.2023: Negativantwort von Kai - Personalpool anscheinend unzureichend, RS zw. ,MFR und SRA erbeten
01.06.2023: RS mit KBR; Mail an Kai Thiemroth zur Bewertung, proaktive Rückmeldung bis 6.6 EoD erwartet
01.06.2023: Eingang Vertrieb CSS
400 bis 800 PT, maximal 900 PT</t>
  </si>
  <si>
    <t># Peter = PPL, Kai = stellv. PPL</t>
  </si>
  <si>
    <t>1) Ja, in Front</t>
  </si>
  <si>
    <t>https://eygermany.sharepoint.com/sites/eycss-gps/Mandantenablage/Forms/AllItems.aspx?id=%2Fsites%2Feycss%2Dgps%2FMandantenablage%2F01%20Bund%2FAutobahn%20GmbH%2F02%5FRV%20Los%201%20Cloud%2DDL%2F10%20Auftragsdokumentation&amp;viewid=8b505dca%2D4004%2D4dd3%2D9806%2Dd31418c92a19</t>
  </si>
  <si>
    <t>e-Vergabe</t>
  </si>
  <si>
    <t>Ministerium für Wissenschaft, Engerie, Klimaschutz und Umwelt des Landes Sachsen-Anhalt</t>
  </si>
  <si>
    <t>Penetrationstests der Infrastruktur im MWU und externer Informationssicherheitsbeauftragter</t>
  </si>
  <si>
    <t>20.07.23: Eingang, Erstsichtung MFÜ und Übergabe an SDZ/LNE</t>
  </si>
  <si>
    <t>Universitätsstadt Gießen</t>
  </si>
  <si>
    <t>Teamtag 2.0</t>
  </si>
  <si>
    <t>Workshop ZeroTrust</t>
  </si>
  <si>
    <t>Cybersicherheitsvorfälle Incident Response Vorbeugung Unterstützung</t>
  </si>
  <si>
    <t>14.07.23 Eingang, Erstsichtung MFÜ und Übergabe an SDZ/CEH</t>
  </si>
  <si>
    <t>NEIN</t>
  </si>
  <si>
    <t>Bayersiches Landesamt für Digitalisierung</t>
  </si>
  <si>
    <t>Interne Audits gem. BSI IT-Grundschutz-DL202330406-017653</t>
  </si>
  <si>
    <t>23.09.2023, 0 Uhr</t>
  </si>
  <si>
    <t>Helmholz-Zentrum für Umweltforschung</t>
  </si>
  <si>
    <t>Pentest, Phishing, Awareness, E-Learning, Schulungen (Los 1-3)</t>
  </si>
  <si>
    <t>Landkreis Eichsfeld</t>
  </si>
  <si>
    <t>14.07. Eingang, Erstsichtung mit MFÜ und Übergabe an SDZ/CEH - Entscheidung SDZ nicht anbieten</t>
  </si>
  <si>
    <t>PACE approved:
PACE initiiert:
RM approved:
RM initiiert:
DQ approved:
DQ initiiert:</t>
  </si>
  <si>
    <t>Kassenärzliche Bundenvereinigug BW</t>
  </si>
  <si>
    <t>BCM-Aufbau</t>
  </si>
  <si>
    <t>25.07.: KBR gibt OK für nicht anbieten; Info an DQ (Maria) ist raus, OPP ist decliened
24.07. MFR: OPP-Anlage, Termin mit TJA für 25.07. eingestellt zum Statuscall, Call mit TJA und Mail an KBR: Wir bieten nicht an, es sei denn, er interveniert bis 25.07.
11.07. Entscheidung KBR wir bieten an, Info an Tobi und Linda erfolgt
06.07.23: Weierleitung an KBR
03.07.23: angefordert</t>
  </si>
  <si>
    <t>ITOC approved:
ITOC initiiert:
EGP approved:
EGP initiiert:
PACE approved:
PACE initiiert: 24.07.2023
RM approved:
RM initiiert: 11.07.2023, Eingang 14.07.2023
DQ approved:
DQ initiiert:</t>
  </si>
  <si>
    <t>https://eygermany.sharepoint.com/sites/eycss-gps/Mandantenablage/Forms/AllItems.aspx?id=%2Fsites%2Feycss%2Dgps%2FMandantenablage%2F02%20L%C3%A4nder%2FBaW%C3%BC%2FKVBW%2FEinf%C3%BChrung%20eines%20BCM%2DSystems%20%282023%29%2F10%20Auftragsdokumentation&amp;viewid=8b505dca%2D4004%2D4dd3%2D9806%2Dd31418c92a19</t>
  </si>
  <si>
    <t>https://vergabeportal-bw.de/Satellite/company/welcome.do</t>
  </si>
  <si>
    <t>Land Baden-Württemberg vertreten durch das Ministerium des Inneren, für
Digitalisierung und Kommunen Baden-Württemberg</t>
  </si>
  <si>
    <t>offenes Verfahren:
Analyse der Ausgangslage und des Zielbildes für eine mit der Forschung kompatible, cloudbasierte, sichere und DSGVO-
konforme Gesundheitsdateninfrastruktur für Baden-Württemberg - Vorprojekt MEDI:CUS</t>
  </si>
  <si>
    <t>11.07.2023: Termin mit KBR und Fabian Marx fand nicht statt - Mail an Fabian erfolgt
04.07.2023: Anfrage KBR bei Christian Egle, Fabian Marx
29.06.2023: Eingang zur Präqualifizierung</t>
  </si>
  <si>
    <t>hotsplots GmbH</t>
  </si>
  <si>
    <t>Zertifizierungsaudit ISO 27001 auf der Basis von BSI IT-Grundschutz</t>
  </si>
  <si>
    <t>04.09.2023: MFR: Anruf bei CISO, Absagegründe per Mail an KBR, MRG, System gepflegt
24.07.: Kunde hat Angebot erhalten, Spezifizierung RKA mündlich und schrifltich erfolgt.
17.07. Mail an Martin zu Eckdaten; Erfassung Kunde in MDM/GIS, Opp-Anlage MFR
12.07.: Call mit Kunden, Infos für Angebot erhoben,
30.06.: Call mit Dejan zu weiteren Infos und Weiterleitung an MRG mit Hinweis Strategieansatz
29.06. Weiterleitung über Lutz Naake an KHA, er kannt nicht vertrieblich übernehmen, RS mit MRG: MRG übernimmt Erstlklärung, MFR versendet Erstkontaktmail an Kunden - Abwesenheit bis 10.07 - Info liegt bei MRG, Frist auf 31.07. für Überwachung gesetzt
26.06.: Anfrage geht auf Website ein</t>
  </si>
  <si>
    <t>PACE approved:
PACE initiiert: 17.07.2023 PACE ID 28001416.1.0
RM approved: :/: EY- Standardvertrtag
RM initiiert:
DQ approved: 21.07.2023, 36%, Lajos Nemeth
DQ initiiert:</t>
  </si>
  <si>
    <t>Eindruck, dass der andere Anbieter näher am Geschäftsmodell des Kunden ist.</t>
  </si>
  <si>
    <t>unklar</t>
  </si>
  <si>
    <t>Siko-Aktualisierung und Maßnahmenvorschläge</t>
  </si>
  <si>
    <t>23.06.23: Chat mit KBR: Kein Angebot - zu geringer Satz, nahezu 100% vor Ort, Info an Tobias erfolgt
22.06.23: erhalten über Tobias Sticht, Weiterleitung an KBR zur DRIGENDEN Entscheidung von 22.06. auf 23.06.</t>
  </si>
  <si>
    <t>100% vor Ort, Preis</t>
  </si>
  <si>
    <t>EWN Entsorgungswerk für Nuklearanlagen GmbH</t>
  </si>
  <si>
    <t>Aufbau eines ISMS nach BSI-Grundschutz (Standort Lubmin/Rubenow und BT Rheinsberg) sowie ISMS für den Bereich Stromverteilnetzbetrieb DIN/ISO 27001 und 27019, sowie auf Grundlage des IT-Sicherheitskataloges, § 11 Absatz 1a basiert für den Teilbereich Stromverteilnetzbetrieb (UWL)</t>
  </si>
  <si>
    <t>30.06.23: KBR/KHA treiben nicht, KHA keine Ressourcen, hohe Einstiegsbarrieren
23.06.23: nach RS mit KBR: für 27.06. Kick-off mit KHA zur Besprechung und Entscheidungsfindung
22.06.23: Reminder an KBR im Zuge Do-Call
20.06.2023: Versand an KBR m.B. um Entscheidung</t>
  </si>
  <si>
    <t>adesso - 444.038,14 Euro</t>
  </si>
  <si>
    <t>Endress+Hauser (E+H)</t>
  </si>
  <si>
    <t>IT-Krisenkommunikation</t>
  </si>
  <si>
    <t>30.09.2023: Systemseitig alles eingepflegt
13.09.23: Beauftragung eingegangen, zur Klärung an GCO bzgl. Zeichnung Kundendokument gegeben, Nachfrage bei Maria nach freigegbener Marge aus Call vom 1.9.; Termin 14.09. gesetzt für AML - OPP muss noch auf won gesetzt werden
07.09.23: Info von MRG, dass Beauftragung kommt, E-Mailkomm. hierzu gesehen
04.09.23. Tobi meldet an Marc Vorbereitung Versand abgeschlossen
01.09.2023: DQ-2-Call: Ergebnis Margenfreigabe erhalten und an Marc ujd Tobi kommunziert mit Bitte um Versand des Angebots
31.08.2023: MFR nach Rückkehr aus langer Abwesenheit und Termin für DQ-2 für 01.09.2023 organisiert &amp; PACE um SoW etc. aktualisiert
31.08.23: Anfrage MRG Stand Versendung; Info: Entwurf des AA mit Kunde bereits abgestimmt und würde so beauftragt werden.
01.08.23 Eingang Daten Library, Mail MRG an M. Bandemer
01.08.23: Pre-Approval KFU mit Hinweis Abstimmung M.Bandemer
31.07.: Info Zielmarge 41%
28.07.23: Mail von MRG mit Daten für EInleitung Angebotsabgabe, MFÜ: PACE initial erstellt</t>
  </si>
  <si>
    <t>Pre-Approval 01.08.2023</t>
  </si>
  <si>
    <t>01.09.223</t>
  </si>
  <si>
    <t>RV Unterstützungsleistung Programm IT-Sicherheit</t>
  </si>
  <si>
    <t>PACE approved:
PACE initiiert:
RM approved:
RM initiiert: 16.06.2023, Eingang v. GCO 19.06.
DQ approved:
DQ initiiert: 20.06.2023</t>
  </si>
  <si>
    <t>https://eygermany.sharepoint.com/sites/eycss-gps/Mandantenablage/Forms/AllItems.aspx?id=%2Fsites%2Feycss%2Dgps%2FMandantenablage%2F04%20Sonstiges%2FZDF%2F%5F01%20RV%20IT%2DSicherheit%202023%2F10%20Auftragsdokumentation&amp;viewid=8b505dca%2D4004%2D4dd3%2D9806%2Dd31418c92a19</t>
  </si>
  <si>
    <t>Projekt 622_Studie zu Ende-zu-Ende-Verifizierbarkeitsmethoden für Online-
Wahlen (StuVe)</t>
  </si>
  <si>
    <t>https://www.evergabe-online.de/tenderdetails.html?id=534759</t>
  </si>
  <si>
    <t>Sparda-Bank Berlin eG</t>
  </si>
  <si>
    <t>Cyber Security Support „Office 365 Einführung“ : •	Thematisch würden wir mit denen die Cyber-Anforderungen besprechen, die sich aus der Einführung von MS Office 365 ergeben (Entscheidungen wie immer durch die Sparda-B, Soll-Ist-Vergleich wäre die einzige Form der Prüfung)</t>
  </si>
  <si>
    <t>14.06.23: Opp-Anlage MFR + PACE in Genehmigung gegeben, keine GIS-Restriktionen, warte auf AKA bzgl. AA
13.06.23:Call + Mail AKA,</t>
  </si>
  <si>
    <t>EGP approved:
EGP initiiert:
PACE approved:
PACE initiiert: 27905511.1.0 am 14.06.23
RM approved:
RM initiiert:
DQ approved:
DQ initiiert:</t>
  </si>
  <si>
    <t>https://eygermany.sharepoint.com/sites/eycss-gps/Mandantenablage/Forms/AllItems.aspx?newTargetListUrl=%2Fsites%2Feycss%2Dgps%2FMandantenablage&amp;viewpath=%2Fsites%2Feycss%2Dgps%2FMandantenablage%2FForms%2FAllItems%2Easpx&amp;id=%2Fsites%2Feycss%2Dgps%2FMandantenablage%2F04%20Sonstiges%2FSparda%2DBank%20Berlin%2F01%5FOffice365%2F10%20Auftragsdokumentation&amp;viewid=8b505dca%2D4004%2D4dd3%2D9806%2Dd31418c92a19</t>
  </si>
  <si>
    <t>Bezirk Oberfranken</t>
  </si>
  <si>
    <t>A-Testat gemäß BSI IT-Grundschutz 2023, Q4</t>
  </si>
  <si>
    <t>Preisinfo an Sänn geschickt - wir werden Angebotsaufforderung erhalten (Stand 12/2023)
08.09.23: Call mit CHE: Scope und Beratungsumfang bei ASÄ noch unklar, Angebot macht so noch keinen Sinn
19.07.: Call und Infos an Christoph geschickt, warte auf Rückmeldung zum wieteren Vorgehen
13.07. Info von KBR, dass wir anbieten und Christoph auf mich zukomment.
12.07. MRG stellt Umsetzung/Attraktivität in Frage: Wollen wir anbieten. Entscheidung LT offen
09.06.23: zur Opp-Anlage durch Melanie Fürst, Mail an Alex m.B. um RS BZGL: PT/Gesamtkosten
05.06.23: Maileingang Angebotsanfrage</t>
  </si>
  <si>
    <t>ITOC approved:
ITOC initiiert:
EGP approved:
EGP initiiert:
PACE approved:
PACE initiiert:
RM approved:
RM initiiert: entfällt - EY-Standardvertrag
DQ (Stage 2): approved:
DQ (Stage 2): iniitiert:
DQ (Stage 1) approved:
DQ (Stage 1) initiiert:</t>
  </si>
  <si>
    <t>https://eygermany.sharepoint.com/sites/eycss-gps/Mandantenablage/Forms/AllItems.aspx?newTargetListUrl=%2Fsites%2Feycss%2Dgps%2FMandantenablage&amp;viewpath=%2Fsites%2Feycss%2Dgps%2FMandantenablage%2FForms%2FAllItems%2Easpx&amp;id=%2Fsites%2Feycss%2Dgps%2FMandantenablage%2F03%20Kommunen%2FBezirk%20Oberfranken%2FA%2DTestat%2F10%20Auftragsdokumentation&amp;viewid=8b505dca%2D4004%2D4dd3%2D9806%2Dd31418c92a19</t>
  </si>
  <si>
    <t>XX</t>
  </si>
  <si>
    <t>Los 2: Cloud Operations</t>
  </si>
  <si>
    <t>27.06.2023 um 12:00 Uhr</t>
  </si>
  <si>
    <t>01.06.2023: Call mit KBR - wir bieten nicht an.
01.06.2023: Eingang Vertrieb CSS
400 bis 800 PT, maximal 900 PT</t>
  </si>
  <si>
    <t>Landeskreis Vorpommern Rügen</t>
  </si>
  <si>
    <t>IT-Informationssicherheits- und IT-Notfallkonzept inkl. Pentest</t>
  </si>
  <si>
    <t>ITOC initiiert: nicht erforderlich - erst bei höheren Summen
EGP initiiert: nicht erforderlich - erst bei höheren Summen
PACE approved:
PACE initiiert: 11.09.2023, ID: 28130693.1.0
RM approved:
RM initiiert:
DQ (Stage 2): approved:
DQ (Stage 2): iniitiert:
DQ (Stage 1) approved:
DQ (Stage 1) initiiert:</t>
  </si>
  <si>
    <t>https://eygermany.sharepoint.com/sites/eycss-gps/Mandantenablage/Forms/AllItems.aspx?id=%2Fsites%2Feycss%2Dgps%2FMandantenablage%2F01%20Bund%2FGIZ%2F06%5FRV%20Beratung%20KC%20Digitale%20Gesellschaft%20%282023%29%2F10%20Auftragsdokumentation&amp;viewid=8b505dca%2D4004%2D4dd3%2D9806%2Dd31418c92a19</t>
  </si>
  <si>
    <t>https://www.subreport-elvis.de/browseVerdingungsunterlagen.html#ELVISID:E24668153</t>
  </si>
  <si>
    <t>Projekt 596: Red Cloud-Sichere VS-Datenverarbeitung in Public Clouds (REDCloud)</t>
  </si>
  <si>
    <t>17.07.23: Alle Approvals erhalten, incl. Pre-Approval
11.07.23: Anfrage DQ-2Termine, GCSP-Approval angefragt und erhalten. hinterlegt in PACE
05.07.23: Kick-off-Call mit SRH, Umbrella, KBR, PRE. Ziel-Marge KBR: 35%, RS mit PRE: ITOC/MSOC nicht erforderlich; &lt;1 Mio, &lt;30% für Subs
30.06.23: PRE, KTH, KBR &amp; MFR-Call: Priosetzung durch KBR
29.06.23: Denisa P. erstellt initale Anforderungsübersicht, QS durch Marcel
27.06.23: Bieterfragen von GCO gestellt, Download aktueller Unterlagen
26.06.23: KBR legt als EM Kai Thiemrodt fest
21.06.23: Anfrage KBR nach EM
21.06.23: Eingang Riskmatrix, Grundlage Bieterantworten 1-6
15.06.23: RS mit KBR: Wir wollen anbieten, Kai übernimmt fachl. Koodination
05.06.23: RS mit Kai und Versand an KBR mit Frage, ob wir anbieten wollen
01.06.23: Eingang Vertrieb CSS
25.06.23: Veröffentlichung</t>
  </si>
  <si>
    <t>PACE approved: 17.07.2023 Pre-Approval
PACE initiiert: 06.07.2023: ID 27974858.1.0
RM approved: 12.07.2023
RM initiiert: 16.06.2023
DQ approved: 14.07.2023
DQ initiiert: 11.07.2023</t>
  </si>
  <si>
    <t>erledigt</t>
  </si>
  <si>
    <t>3) Pre-Approval angefragt</t>
  </si>
  <si>
    <t>https://eygermany.sharepoint.com/sites/eycss-gps/Mandantenablage/Forms/AllItems.aspx?id=%2Fsites%2Feycss%2Dgps%2FMandantenablage%2F01%20Bund%2FBSI%2F10%5FP%20596%20REDCloud%2F10%20Auftragsdokumentation&amp;viewid=8b505dca%2D4004%2D4dd3%2D9806%2Dd31418c92a19</t>
  </si>
  <si>
    <t>31.08.2023 (?)</t>
  </si>
  <si>
    <t>01.09.2023 (?)</t>
  </si>
  <si>
    <t>zu teuer - meiste Punkte, doch auch bei voller Punktzahl außerhalb der Schwankungsbreite</t>
  </si>
  <si>
    <t>Genua</t>
  </si>
  <si>
    <t>Pentest in 11/2023</t>
  </si>
  <si>
    <t>06.10.23: Info Absage von Domik erhalten und in RAS-OPP eingepflegt, BRI-Änderung siehe Anmerkung bei BRI.
20.09.23: Pre-Approval Sören, Harm, Andreas, Karsten, Knud liegt vor, Info an Eviden für Uploas am 21.09. erfolgt an Lothar
18.09.23: DQ-Call mit Lajos: 37% freigegeben, Anfrage bei KFU für Pre-Approval
16.09.23: Abstimmung PACE mit EM
12.09.23 Call mit TBO, Dominik und Felix zu Deliveryfähigkeit, ES KFU PACE und Übergabe zur QS
11.09.23 Call mit TBO und Felix Grothe f. 12.09., OK von TBO für Signierung LOI per Mail erhalten
06.09.23: Opp-Anlage; Sub mit Eviden geplant gem. Enscheidung KBR
25.08.23 Entscheidungsvorlage versendet an KBR und MFR von MFUE</t>
  </si>
  <si>
    <t>PACE approved: PACE ID 28120402.1.0 Pre-Approval 20.09.2023
PACE initiiert: 13.09.2023
DQ approved: 18.09.2023 mit 37%</t>
  </si>
  <si>
    <t>https://eygermany.sharepoint.com/sites/eycss-gps/Mandantenablage/Forms/AllItems.aspx?id=%2Fsites%2Feycss%2Dgps%2FMandantenablage%2F01%20Bund%2FITZBund%2F13%5FPenetrationstest%202311&amp;viewid=8b505dca%2D4004%2D4dd3%2D9806%2Dd31418c92a19</t>
  </si>
  <si>
    <t>Macht Eviden als GU</t>
  </si>
  <si>
    <t>Projekt 496 Teilprojekt 2: KI-Methoden in der Seitenkanalanalyse (KISKA)</t>
  </si>
  <si>
    <t>01.06.23: Eingang bei Vertrieb CSS und Weiterleitung an SDZ+Boris zur Entscheidung. Annahme: Kein Angebot.
26.05.23: Veröffentlichung: offenes Verfahren, EU-weit</t>
  </si>
  <si>
    <t>Humboldt-Universität zu Berlin</t>
  </si>
  <si>
    <t>Beratung Informationssicherheit und Notfallmanagement</t>
  </si>
  <si>
    <t>24.08. Entscheidungsvorlage versendet an KBR und MFR von MFUE; 24.8.23 KBR hat Teilnahme abgelehnt</t>
  </si>
  <si>
    <t>iTWO tender - RIB e-Vergabe und Aufträge für Bieter</t>
  </si>
  <si>
    <t>01.10.2023 ?</t>
  </si>
  <si>
    <t>31.03.2023 ?</t>
  </si>
  <si>
    <t>Pegasystems GmbH</t>
  </si>
  <si>
    <t>Schulung C5, IT-Grundschutz</t>
  </si>
  <si>
    <t>17.07: Freigabe von KBR via Chat für Versand erhalten
14.07: Freigabe von AKA und KBR angefordert
04.07.23: Callmit Hr. Heindl, Frist nicht haltbar, Kunde hat Unverständnis über fehlendes Angebot - Freigaben ausstehend; Sucht nun nach weiteren Angeboten und erwartet weiterhin Angebot von EY
30.06.23: Repriorisierung durch KBR: KAI ab mitte/Ende August verfügbar
23.06.23: Eingang FAQ-Fragen und Weiterleitung an KTH
21.06.23: Kunde meldet Zeitbedarf für Beschaffung der Informationen
19.06.23: Anfrage beim Kunden nach Infos für AML/PACE.
14.06.23: KBR-Call: Einarbeitung für Kai wichtig - daher auch AMrge unter 50% OK, PACE angefangen, AML-Folder missing - Lilia Bader angeschrieben für asap ab 19.6. Rückmeldung erbeten, Mail an Mandanten mit Terminvorschlägen ab Mitte Juli, PACE PACE ID 27907561 angelegt für Pega wegen Aktualsierung GIS / GFs: Approval von KBR erforderlich
12.06.23: Opp-Anlage erfolgt
07.06.23: Call mit KBR, Call mit Kai, Hr. Jotta und Hr. Heindl zum Vorgehen: Angebotsentwurf erstellen und Entwurf zusenden bis 14.07., Mail an Melanie zur Anlage der Opp.
05.06.23: Call mit Kai - Unterlagenerstellung wäre nötig., ca. 4 PT
01.06.23: Warte auf RS von Kai Thiemroth, dann Call mit Kunde geplant
01.06.23: Abstimmung mit KBR: Kai Thiemroth Mail weitergeleiten
01.06.23: RS mit KHA zur Historie, Termin mit AKA eingstellt und seinerseits abgesagt, Verweis auf KBR
31.05.23: BÜ von KHA nach RS mit KBR
31.05.23: Nachfrage vom Kunden bei KHA
24.05.23: Eingang Mailanfrage bei KHA</t>
  </si>
  <si>
    <r>
      <rPr>
        <b/>
        <sz val="10"/>
        <rFont val="Calibri"/>
        <family val="2"/>
      </rPr>
      <t>PACE</t>
    </r>
    <r>
      <rPr>
        <sz val="10"/>
        <rFont val="Calibri"/>
        <family val="2"/>
      </rPr>
      <t xml:space="preserve"> approved:
PACE initiiert: 27907274.1.0 am 14.06.23
</t>
    </r>
    <r>
      <rPr>
        <b/>
        <sz val="10"/>
        <rFont val="Calibri"/>
        <family val="2"/>
      </rPr>
      <t>DQ</t>
    </r>
    <r>
      <rPr>
        <sz val="10"/>
        <rFont val="Calibri"/>
        <family val="2"/>
      </rPr>
      <t xml:space="preserve"> approved:
DQ initiiert:</t>
    </r>
  </si>
  <si>
    <t>https://eygermany.sharepoint.com/sites/eycss-gps/Mandantenablage/Forms/AllItems.aspx?id=%2Fsites%2Feycss%2Dgps%2FMandantenablage%2F04%20Sonstiges%2FPegasystems%2F%5F01%20Schulung%20C5%2C%20ITGS%20%2D%202023%2F10%20Auftragsdokumentation&amp;viewid=8b505dca%2D4004%2D4dd3%2D9806%2Dd31418c92a19</t>
  </si>
  <si>
    <t>Berliner Stadtreinigung (BSR)</t>
  </si>
  <si>
    <t>RV Notfallmanagement</t>
  </si>
  <si>
    <t>09.10.+24.10.: Anfrage bei Eviden nach Stand der Beauftragung
27.08. Agbabe durch Eviden
24.08. Pre-Approval KFU
23.08. Info per Mail, dass wir als Sub von Eviden mit anbieten, KBR wünscht TJA als EM und 46% Marge, RS mit KFU: PACE erforderlich; Annahme: 125 PT zu 1200; 30% davon bei uns</t>
  </si>
  <si>
    <t>PACE: 28090244.1.0</t>
  </si>
  <si>
    <t>cyberGPS Team - 10 Auftragsdokumentation - All Documents (sharepoint.com)</t>
  </si>
  <si>
    <t>keine</t>
  </si>
  <si>
    <t>Universitätsstadt Gießen (DUNS 314899811)</t>
  </si>
  <si>
    <t>a) IS/Cyber als Bestandteil des Teamtags am 24.07.2023
b) Veranstaltung zur Sensibilisierung der politischen Führung, Amtsleitungen und weiterer Führungskräfte generell zu dem Thema Informationssicherheit. Resilienz, richtiges „Live Hacking“, Einkaufstour im Darknet</t>
  </si>
  <si>
    <t>PACE approved:
PACE initiiert: 27925566.1.0 am 21.06.2023, liegtg bei EM
DQ approved:
DQ initiiert: 21.06.2023</t>
  </si>
  <si>
    <t>https://eygermany.sharepoint.com/:f:/r/sites/eycss-gps/Mandantenablage/03%20Kommunen/Universit%C3%A4tsstadt%20Gie%C3%9Fen/01%20Sensibilisierung%202023?csf=1&amp;web=1&amp;e=43PX61</t>
  </si>
  <si>
    <t>zu teuer -2. von 5</t>
  </si>
  <si>
    <t>81295075-Beratungstätigkeit zur Informationssicherheit auf Basis ISO2700x in internationale Projekten der GIZ</t>
  </si>
  <si>
    <t>11.09.2023 Bestätigung Zuschlag und Infomail an Nathalie, MRG und KHA, System-Hinterlegung gem. Festlegung KHA und auf won gesetzt
10.09.2023: KBR entscheidet EM = MFR; Opp im Sysm mit 200k
25.08.2023: Eingang Vorankündigung Zuschlag; Info an KBR und MRG
23.08. Eingang und Bestätigung der Verlängerung der Bindefrist bis 15.09.2023 (alt: 31.08.)
31.5.23: Hochladen der Unterlagen in dtvp durch Marc Schütz
30.5.23: laut MFR möchte KBR eine Marge von 45% freigegeben bekommen: Freigabe Marge mit 45% im Stage2Call
22.05.23: Abstimmung/Freigabe Staffelung Preise 1.200-1.700 mit KBR
22.05.23: Verlängerung Angebotsfrist bis 31.5.23
16.05.23: RS mit KBR - wir bieten allein an
27.04.23: Info über SVA</t>
  </si>
  <si>
    <t>PACE approved:
PACE pre-approval: 30.05.2023
PACE initiiert: 27.04.23
RM approved: 30.05.2023
RM initiiert: 28.04.23
DQ approved: 30.058.2023 - 45% Marge
DQ initiiert: 27.04.23, 30.05.2023</t>
  </si>
  <si>
    <t>5a) DQ1 offen, DQ2 terminiert</t>
  </si>
  <si>
    <t>https://eygermany.sharepoint.com/sites/eycss-gps/Mandantenablage/Forms/AllItems.aspx?id=%2Fsites%2Feycss%2Dgps%2FMandantenablage%2F01%20Bund%2FGIZ%2F06%5FRV%20Beratung%20KC%20Digitale%20Gesellschaft%20%282023%29&amp;viewid=8b505dca%2D4004%2D4dd3%2D9806%2Dd31418c92a19</t>
  </si>
  <si>
    <t>Eviden, BearingPoint</t>
  </si>
  <si>
    <t>Fernuni Hagen</t>
  </si>
  <si>
    <t>Dienstleistungsunterstützung bei der Erreichung von Zielen in der Informationssicherheit</t>
  </si>
  <si>
    <t>5.5.23: keine Teilnahme wegen Abwesenheit SRA
20.4.23: nach Rü mit KBR bieten wir hier an, SRH und TH Bbg als Referenzen</t>
  </si>
  <si>
    <t>erst nach Angebotsaufforderung starten</t>
  </si>
  <si>
    <t>P 533 - Konzeption und Umsetzung der Evaluation des BSI-
Förderprogramms zu KoPa Nr. 45 (KoPa45 Evaluation)</t>
  </si>
  <si>
    <t>20.4.23: Info über GPS-Call, Frage an HBO ob interessant, nach Rü mit KBR keine Teilnahme, kein Cyberthema</t>
  </si>
  <si>
    <t>Erstellung und Umsetzungsplanung von Sicherheitskonzepten</t>
  </si>
  <si>
    <t>16.05.23: Nach Rü mit KBR keine Teilnahme wegen Abwesenheit SRA
24.04.23: Anlage entity in mercury
20.4.23: Info über GPS-Call, nach Rü mit KBR bieten wir an, Weiterleitung der Unterlagen an LBR</t>
  </si>
  <si>
    <t>P 599 - SDN-Architekturen und VS-Produkte</t>
  </si>
  <si>
    <t>12.06.23: nicht angeboten, nicht weiterverfolgt
20.4.23: Info über GPS-Call, Frage an JEH ob interessant, laut KBR ja, er bespricht sich mit JHE</t>
  </si>
  <si>
    <t>ITOC approved:
ITOC initiiert:
EMEIA approved:
EMEIA initiiert:
PACE approved:
PACE initiiert:
RM approved:
RM initiiert:
DQ approved:
DQ initiiert:</t>
  </si>
  <si>
    <t>P 587 - KI -Systeme Agrarwirtschaft</t>
  </si>
  <si>
    <t>20.4.23: Info über GPS-Call, Frage an Boris ob interessant -&gt; ja, Weiterleitung an CEH für weitere Schritte</t>
  </si>
  <si>
    <t>Miniwettbewerbe Los 2 - Sikos</t>
  </si>
  <si>
    <t>09.05.23: Freigabe Marge mit 40%, Hochladen der Unterlagen durch Janina Simon
27.4.23: Entscheidung von KBR über Teilnahme, Info an AWI, Vorlage für Profile erhalten, PACE und RM bereits vorhanden, AWI erstellt Opp und fügt SRA hinzu
24.4.23: Info von AWI über Miniwettbewerb</t>
  </si>
  <si>
    <t>Preis</t>
  </si>
  <si>
    <t>HAW Hamburg</t>
  </si>
  <si>
    <t>RV IT-Security / Incident Response</t>
  </si>
  <si>
    <t>02.05.23: Hochladen durch Marc Schütz ins Portal
28.04.23: Freigabe Marge von 55% im Stage2Call, Frage nach pre-approval an KFU, pre-approval erhalten
03.04.23: nach SDZ nur Teilnahme, wenn größtenteils über GDS geliefert werden kann
02.04.23: Frage an KBR, ob direkt an SDZ und REH gesendet werden soll, Antwort: ok
31.3.23: Info von CGI über die Ausschreibung, laut KBR Teilnahme, Frage nach Fristverlängerung gestellt</t>
  </si>
  <si>
    <t>Stadt Recklinghausen</t>
  </si>
  <si>
    <t>Beratung und Erstellung IT Sicherheitskonzepte</t>
  </si>
  <si>
    <t>04.04.23: nach Rü mit KBR keine Teilnahme
31.3.23: Frage über Projektlaufzeit über Marc Schütz gestellt, Warten auf Rückmeldung
30.3.23: Info über GPS-Call</t>
  </si>
  <si>
    <t>ÜSTRA</t>
  </si>
  <si>
    <t>System zur Angriffserkennung</t>
  </si>
  <si>
    <t>MSOC approved:
MSOC initiiert:
EGP approved:
EGP initiiert:
PACE approved:
PACE initiiert:
RM approved:
RM initiiert:
DQ approved:
DQ initiiert:</t>
  </si>
  <si>
    <t>Helmholtz-Zentrum für Infektionsforschung</t>
  </si>
  <si>
    <t>Unterstützung IT-Sicherheit und IT-Dokumentation</t>
  </si>
  <si>
    <t>19.04.23: Opp in Mercury declined
18.04.23: Entscheidung KBR, dass wir doch nicht teilnehmen
31.3.23: Anlage Opp in Mercury, Weiterleitung der Unterlagen an LBR
30.3.23: Info über GPS-Call, Entscheidung zu Teilnahme</t>
  </si>
  <si>
    <t>IT Services-Beratungsleistung Interne Revision, Datenschutz und Informationssicherheit
•	Los 1: Interner Revisor (IT / Kaufm.)
•	Los 2: Revisionskoordinator
•	Los 3: Datenschutzberater
•	Los 4: Externer Datenschutzbeauftragter
•	Los 5: Informationssicherheitsanalyst
•	Los 6: ISMS-Auditor
•	Los 7: Penetrationstester
•	Los 8: Autor von Sicherheitskonzeptionen</t>
  </si>
  <si>
    <t>02.05.23: pre-approval von KFU erhalten, Hochladen durch Marc Schütz ins Portal
28.04.23: Freigabe Marge mit 43% im Stage2Call, Frage nach pre-approval an KFU
24.4.23: Versand RM an KFU zur Prüfung
20.4.23: laut KBR ist das der Case von HBO
19.04.23: Info an Farbian Marx, dass Los 5, Los 8 soll angeboten werden
31.3.23: Anlage Opp im System, Weiterleitung Unterlagen an LBR
30.3.23: Info über GPS-Call, laut Fabian Marx soll hier angeboten werden, laut Knud Teilnahme</t>
  </si>
  <si>
    <t>Los 5: Informationssicherheitsanalyst : tacticx Consulting GmbH, Geldern
Los 8: Autor von Sicherheitskonzeptionen: handz.on GmbH, München</t>
  </si>
  <si>
    <t>P 590 Erstellung von Dokumenten zur Hilfestellung bei der Systemwiederherstellung nach IT-Sicherheitsvorfällen (Remediation Dokumenten)</t>
  </si>
  <si>
    <t>25.04.23: preapproval zur Angebotsabgabe von KFU trotz fehlender PACE-Genehmigung, Finalisierung der Unterlagen und Hochladen ins Portal durch SRA
20.4.23: RM-Approval von Quality, Weiterleitung durch Quality an AVM zur Genehmigung
11.04.23: nach Rü mit KBR bieten wir an, SSK übernimmt fachliche Projektleitung
31.3.23: Anlage Opp im System, Weiterleitung Unterlagen an LBR, laut KBR liegt das Thema bei TJA
30.3.23: Info über GPS-Call, laut Knud Teilnahme</t>
  </si>
  <si>
    <t>Zu teuer, LP: 164, Gewinner: LP 159</t>
  </si>
  <si>
    <t>Deutsche Telekom Security GmbH</t>
  </si>
  <si>
    <t>Beratung Informationssicherheit</t>
  </si>
  <si>
    <t>10.5.23: Info zu Ausschreibung über GPS-Call, Weiterleitung an KBR mit Frage ob interessant</t>
  </si>
  <si>
    <t>Bundesagentur für Arbeit</t>
  </si>
  <si>
    <t>Los 7 - IT-Sicherheit</t>
  </si>
  <si>
    <t>05.10.23: Info von Maggy erhalten, dass OPP auf Lost steht. MFR kann OPP selbst nicht sehen.
27.03.23: Finalisierung und Hochladen der Unterlagen durch SRA in eVergabe
24.03.23: Margenfreigabe 42%
13.03.23: laut Bieterfragen Fristverlängerung bis 27.03.23</t>
  </si>
  <si>
    <t>IT-Grundschutz-Basis-Schulung</t>
  </si>
  <si>
    <t>25.04.23: set auf won in mercury
17.03.23: Finalisierung des Angebots und Versand an Beschaffungsverteiler
16.03.23: Telko mit KBR, Hr. Hochstein und SRA: Absage von Herrn Hochstein, nach Rü mit KBR 3.000 Euro für 2 Teilnehmer
14.03.23: nach Rü mit KBR bieten wir an, Telko organisieren, Hr. Kalms nicht erreicht
9.3.23: Mail mit Info-Anfrage von SFI bekommen</t>
  </si>
  <si>
    <t>Freistaat Thüringen, vertreten durch das Thüringer Finanzministerium</t>
  </si>
  <si>
    <t>60 Tage IT-Sicherheitskonzept HAMASYS</t>
  </si>
  <si>
    <t>05.05.23: Absage über Portal erhalten, neam hat gewonnen
18.04.23: Freigabe Marge von 40% im DQ-Call, nach Rü mit KBR 1.050 Euro anbieten
13.04.23: nach Rü mit KBR dennoch 1.250 Euro anbieten
06.04.23: Versand RM an KFU zur Prüfung
12.03.23: Entscheidung von KBR, dass wir hier antreten, Anlage Opp in Mercury
10.3.23: Infos für KBR aufbereitet, Frage ob interessant
9.3.23: Info über GPS-Call</t>
  </si>
  <si>
    <t>ALDB GmbH</t>
  </si>
  <si>
    <t>IT-Audits</t>
  </si>
  <si>
    <t>28.3.23: info an KBR, dass SRA krank, jemand muss hier unterstützen, keine Rückmeldung von KBR
24.03.23: Versand RM an KFU zur Prüfung
21.03.23: Verlängerung der Angebotsfrist bis 31.03.23
14.3.23: 3.3.23: Weiterleitung an Knud und Frage, ob interessant, ja, wir bieten an, Weiterleitung der Unterlagen an LBR, Anlage Entity im System
2.3.23: Info über GPS-Verteiler</t>
  </si>
  <si>
    <t>SDN-Studie</t>
  </si>
  <si>
    <t>24.10.23: Beauftragung op. Leistung AP 9 ; info an AKA+Jens + Ablage im System
28.06.23: set auf won in mercury
31.05.23: Zuschlag per E-Vergabe erhalten
11.04.23: Finalisierung des Angebots und Hochladen der Unterlagen in eVergabe
06.04.23: Freigabe Marge von 37% durch AVM
16.3.23: Entscheidung über Teilnahme, Weiterleitung Unterlagen an LBR zur Prüfung
10.3.23: Infos für KBR aufbereitet, Frage ob interessant
3.3.23: Weiterleitung an Knud und Frage, ob interessant
2.3.23: Info über GPS-Verteiler</t>
  </si>
  <si>
    <t>https://eygermany.sharepoint.com/sites/eycss-gps/Mandantenablage/Forms/AllItems.aspx?id=%2Fsites%2Feycss%2Dgps%2FMandantenablage%2F01%20Bund%2FBSI%2F06%5FSDN%2DStudie%20%282023%29%2F10%20Auftragsdokumentation%2F13%20Beauftragung%20%26%20Vertr%C3%A4ge&amp;viewid=8b505dca%2D4004%2D4dd3%2D9806%2Dd31418c92a19</t>
  </si>
  <si>
    <t>RV Pentests</t>
  </si>
  <si>
    <t>RV IT-Dienste</t>
  </si>
  <si>
    <r>
      <rPr>
        <b/>
        <sz val="10"/>
        <rFont val="Calibri"/>
        <family val="2"/>
      </rPr>
      <t xml:space="preserve">ITOC </t>
    </r>
    <r>
      <rPr>
        <sz val="10"/>
        <rFont val="Calibri"/>
        <family val="2"/>
      </rPr>
      <t xml:space="preserve">approved: 14.03.23
</t>
    </r>
    <r>
      <rPr>
        <b/>
        <sz val="10"/>
        <rFont val="Calibri"/>
        <family val="2"/>
      </rPr>
      <t>EGP</t>
    </r>
    <r>
      <rPr>
        <sz val="10"/>
        <rFont val="Calibri"/>
        <family val="2"/>
      </rPr>
      <t xml:space="preserve"> approved: 16.03.23
</t>
    </r>
    <r>
      <rPr>
        <b/>
        <sz val="10"/>
        <rFont val="Calibri"/>
        <family val="2"/>
      </rPr>
      <t>PACE</t>
    </r>
    <r>
      <rPr>
        <sz val="10"/>
        <rFont val="Calibri"/>
        <family val="2"/>
      </rPr>
      <t xml:space="preserve"> approved: ja
</t>
    </r>
    <r>
      <rPr>
        <b/>
        <sz val="10"/>
        <rFont val="Calibri"/>
        <family val="2"/>
      </rPr>
      <t>RM</t>
    </r>
    <r>
      <rPr>
        <sz val="10"/>
        <rFont val="Calibri"/>
        <family val="2"/>
      </rPr>
      <t xml:space="preserve"> approved: 09.03.23
</t>
    </r>
    <r>
      <rPr>
        <b/>
        <sz val="10"/>
        <rFont val="Calibri"/>
        <family val="2"/>
      </rPr>
      <t>DQ</t>
    </r>
    <r>
      <rPr>
        <sz val="10"/>
        <rFont val="Calibri"/>
        <family val="2"/>
      </rPr>
      <t xml:space="preserve"> approved: 03.03.23 46-48%</t>
    </r>
  </si>
  <si>
    <t>Qualität - Mindestkriterien nicht erreicht</t>
  </si>
  <si>
    <t>LOS 1
1. msg systems ag, Robert-Bürkle-Str. 1 in 85737 Ismaning
2. TÜV Informationstechnik GmbH, Am TÜV 1, 45307 Essen
3. Atos Information Technology GmbH, Otto-Hahn-Ring 6, 81379 München
LOS 2,3:
Atos Information Technology GmbH, Otto-Hahn-Ring 6 in 81379 München</t>
  </si>
  <si>
    <t>Cybersicherheitsagentur BaWü</t>
  </si>
  <si>
    <t>Cybersicherheitsvorfälle</t>
  </si>
  <si>
    <t>9.1.23: Versand Unterlagen an LBR und UTR
5.1.23: Info über Ausschreibungsteam, na Rü mit MRG anbieten, Erstellung Übersicht und Versand an alle, Termin für Angebotskick-off organisieren</t>
  </si>
  <si>
    <t>BeschA/ BAKöV</t>
  </si>
  <si>
    <t>Schulungsleistungen</t>
  </si>
  <si>
    <t>9.1.23: Weiterleitung Unterlagen an UTR, Stellung der Standardfragen
5.1.23: Frage an KBR, ob er teilnehmen möchte</t>
  </si>
  <si>
    <t>BMWK</t>
  </si>
  <si>
    <t>Aufbau CNSK</t>
  </si>
  <si>
    <t>9.1.23: nach Rü mit KBR nicht unser Metier, geht um Förderungen
5.1.23: Frage an KBR, ob er teilnehmen möchte</t>
  </si>
  <si>
    <t>Landeshauptstadt München</t>
  </si>
  <si>
    <t>IS-Revision 2023</t>
  </si>
  <si>
    <t>10.03.23: Bestellung von CC angekommen
finalisiert und versendet durch MFR
02.12.22: Telko KBR, NME und SDI -&gt; MFR oder MOP, 1.600 € all-in, Rückfrage bei Marc wer von den beiden verfügbar ist</t>
  </si>
  <si>
    <t>Hugo Boss AG</t>
  </si>
  <si>
    <t>19.12.22: Versand Vergabeunterlagen an LBR zur Prüfung
16.12.22: Freigabe Marge von 45% im Stage2Call, Hochladen der Unterlagen ins Portal, wir sollen unsere Anmerkungen zu den AGBs asap zusenden, Bieterpräsentation am 12.1.23
7.12.22: von HB Bestätigung geändertem NDA, Runterladen Vergabeunterlagen und Weiterleitung an SDZ/BSK</t>
  </si>
  <si>
    <t>RV Penetrationstests</t>
  </si>
  <si>
    <t>09.12.22: Info über Ausschreibung, Anfrage an KBR ob wir als Sub von Atos antreten wollen</t>
  </si>
  <si>
    <t>Bundeskriminalamt</t>
  </si>
  <si>
    <t>Los 3 - Beratung</t>
  </si>
  <si>
    <t>02.12.22: Info von KBR über Ausschreibung im LT KBR-Call, läuft über Alexander Seibel, Cyber übernimmt nur einen Teil, Abstimmung am 05.12.22</t>
  </si>
  <si>
    <t>DB Regio AG</t>
  </si>
  <si>
    <t>Auditoren IT/OT</t>
  </si>
  <si>
    <t>23.11.22: nach Rü mit APR keine Teilnahme, da die geforderten Profile nicht vorhanden sind
17.11.22: erstmal TNA</t>
  </si>
  <si>
    <t>Multicloudstrategie</t>
  </si>
  <si>
    <t>Zweckverband elektronische Verwaltung in Mecklenburg-Vorpommern</t>
  </si>
  <si>
    <t>Rahmenvertrag Auditierungen im Bereich Informationssicherheit</t>
  </si>
  <si>
    <t>03.11.22: nach Rü mit KBR keine Teilnahme
28.10.22: Infos an KBR
27.10.22: Mail von KBR mit Bitte um Infos</t>
  </si>
  <si>
    <t>Studie zur Cybersicherheitslage der Zukunft in Deutschland</t>
  </si>
  <si>
    <t>14.11.22: nochmalige Rückfrage bei Ferdinand Pavel, keine Reaktion
27.10.22/1.11.22: Weiterleitung Unterlagen an Linda
27.10.22: Mail von KBR, dass er hier teilnehmen möchte</t>
  </si>
  <si>
    <t>ITOC approved:
ITOC initiiert:
EGP approved:
EGP initiiert:
PACE 27262540.1.0 approved:
PACE initiiert: 1.11.22
RM approved:
RM initiiert:
DQ approved:
DQ initiiert:</t>
  </si>
  <si>
    <t>MMS</t>
  </si>
  <si>
    <t>Rahmenvertrag SOC</t>
  </si>
  <si>
    <t>14.11.22: nach Rü mit KFU, FNI und LBR: wir geben ein non-binding-Angebot auf Basis der EY BS-AGB ab, done
25.10.22: Mail von HSK mit Ausschreibungsunterlagen, Bestätigung von SDZ, dass wir teilnehmen</t>
  </si>
  <si>
    <t>Beratung BCMS</t>
  </si>
  <si>
    <t>17.11.22: Absage per Mail erhalten, nach telefonischer Rücksprache mit Herrn Haase waren wir zu teuer bzw stand nicht explizit drin, dass die Abrechnung auf Basis tatsächlich erbrachter Leistungen erfolgt
4.11.22: Margenfreigabe für 43%
1.11.22: DR Stage1, Termin Stage2 für Fr, 4.11. geblockt
26.10.22: Termineinladung für Do, 27.10. versendet, Anlage Opp im System
25.10.22: Mail von KBR mit Anfrage von Herrn Haase, Terminvorschläge von Herrn Haase für den Abstimmungsworkshop erhalten</t>
  </si>
  <si>
    <t>Preis, Zahlungsbedingungen</t>
  </si>
  <si>
    <t>DRV Bund</t>
  </si>
  <si>
    <t>Los 2 - SOC/Pentest</t>
  </si>
  <si>
    <t>03.11.22: nach Rü mit KBR keine Teilnahme
18.10.22: Aufhebung wegen technischer Probleme, zeitnahe Neuausschreibung
5.10.22: Unterlagen von BE bekommen</t>
  </si>
  <si>
    <t>ITOC approved:
ITOC initiiert:
EGP approved:
EGP initiiert:
PACE 27264846.1.0 approved:
PACE initiiert: 02.11.22
RM approved:
RM initiiert:
DQ approved:
DQ initiiert:</t>
  </si>
  <si>
    <t>Los 1 - RV Informationssicherheit</t>
  </si>
  <si>
    <r>
      <rPr>
        <b/>
        <sz val="10"/>
        <rFont val="Calibri"/>
        <family val="2"/>
      </rPr>
      <t xml:space="preserve">ITOC </t>
    </r>
    <r>
      <rPr>
        <sz val="10"/>
        <rFont val="Calibri"/>
        <family val="2"/>
      </rPr>
      <t xml:space="preserve">approved: 15.11. RTI sendet uns alles schriftlich zu
</t>
    </r>
    <r>
      <rPr>
        <b/>
        <sz val="10"/>
        <rFont val="Calibri"/>
        <family val="2"/>
      </rPr>
      <t>EMEIA</t>
    </r>
    <r>
      <rPr>
        <sz val="10"/>
        <rFont val="Calibri"/>
        <family val="2"/>
      </rPr>
      <t xml:space="preserve"> approved: 10.11.22
</t>
    </r>
    <r>
      <rPr>
        <b/>
        <sz val="10"/>
        <rFont val="Calibri"/>
        <family val="2"/>
      </rPr>
      <t>PACE</t>
    </r>
    <r>
      <rPr>
        <sz val="10"/>
        <rFont val="Calibri"/>
        <family val="2"/>
      </rPr>
      <t xml:space="preserve"> 27264846.1.0 approved:
PACE initiiert: 02.11.22
</t>
    </r>
    <r>
      <rPr>
        <b/>
        <sz val="10"/>
        <rFont val="Calibri"/>
        <family val="2"/>
      </rPr>
      <t>RM</t>
    </r>
    <r>
      <rPr>
        <sz val="10"/>
        <rFont val="Calibri"/>
        <family val="2"/>
      </rPr>
      <t xml:space="preserve"> approved: 11.11.22
</t>
    </r>
    <r>
      <rPr>
        <b/>
        <sz val="10"/>
        <rFont val="Calibri"/>
        <family val="2"/>
      </rPr>
      <t>DQ</t>
    </r>
    <r>
      <rPr>
        <sz val="10"/>
        <rFont val="Calibri"/>
        <family val="2"/>
      </rPr>
      <t xml:space="preserve"> approved: 14.11., 43% Marge</t>
    </r>
  </si>
  <si>
    <t>https://eygermany.sharepoint.com/sites/eycss-gps/Mandantenablage/Forms/AllItems.aspx?newTargetListUrl=%2Fsites%2Feycss%2Dgps%2FMandantenablage&amp;viewpath=%2Fsites%2Feycss%2Dgps%2FMandantenablage%2FForms%2FAllItems%2Easpx&amp;id=%2Fsites%2Feycss%2Dgps%2FMandantenablage%2F01%20Bund%2FDRV%20Bund%2F01%5FRV%20Informationssicherheit%20%282023%29%2F10%20Auftragsdokumentation&amp;viewid=8b505dca%2D4004%2D4dd3%2D9806%2Dd31418c92a19</t>
  </si>
  <si>
    <t>Beratung Informationssicherheit in 4 Losen</t>
  </si>
  <si>
    <t>18.10.22: nach Rü mit KBR keine Teilnahme
5.10.2022: Weiterleitung der Unterlagen an LBR zur Prüfung
4.10.2022: Info über Ausschreibung im Konsortiumscall, laut KBR Teilnahme</t>
  </si>
  <si>
    <t>P 576 - IT-GS-Dokumentation</t>
  </si>
  <si>
    <t>17.10.22: nach Rü mit KBR wegen Vorbereitung 9-h-Aufgabe ITZBund keine Kapazitäten, nicht weiterverfolgen
6.10.22:Bieterfragen gestellt, nach Rü mit KBR Frage an GENESIS wer mit teilnehmen möchte, SVA und Proxcel möchten mitmachen und können auch an dem Angebot mitarbeiten
27.9.22: Versand Unterlagen an LBR zur Prüfung, Opp-Anlage in Mercury
26.9.22: KBR möchte teilnehmen</t>
  </si>
  <si>
    <t>P560 - Security-Kompendium</t>
  </si>
  <si>
    <t>27.10.22: Hochladen der Unterlagen auf eVergabe
10.10.22: Bieterantworten eingetroffen sowie Fristverlängerung bis 27.10.22
14.9.22: Bieterfragen gestellt
8.9.22: Bitte von SDZ und Erstellung einer Opportunity</t>
  </si>
  <si>
    <r>
      <rPr>
        <b/>
        <sz val="10"/>
        <rFont val="Calibri"/>
        <family val="2"/>
      </rPr>
      <t>PACE</t>
    </r>
    <r>
      <rPr>
        <sz val="10"/>
        <rFont val="Calibri"/>
        <family val="2"/>
      </rPr>
      <t xml:space="preserve"> approved:
PACE initiiert:
</t>
    </r>
    <r>
      <rPr>
        <b/>
        <sz val="10"/>
        <rFont val="Calibri"/>
        <family val="2"/>
      </rPr>
      <t>RM</t>
    </r>
    <r>
      <rPr>
        <sz val="10"/>
        <rFont val="Calibri"/>
        <family val="2"/>
      </rPr>
      <t xml:space="preserve"> approved: 24.10.22
</t>
    </r>
    <r>
      <rPr>
        <b/>
        <sz val="10"/>
        <rFont val="Calibri"/>
        <family val="2"/>
      </rPr>
      <t>DQ</t>
    </r>
    <r>
      <rPr>
        <sz val="10"/>
        <rFont val="Calibri"/>
        <family val="2"/>
      </rPr>
      <t xml:space="preserve"> approved: 25.10.22</t>
    </r>
  </si>
  <si>
    <t>P558 - Sicherheits- und Funktionsanalysen</t>
  </si>
  <si>
    <t>5.9.22: Hochladen des TNA in eVergabe durch SRA
2.9.22: finalen TNA von Finn bekommen, Freigabe TBO zur Nutzung seiner digitalen Signatur</t>
  </si>
  <si>
    <t>Los 1 - Technische Beratungsleistungen zu IT/OT-Security, Netzwerk und Überwachung</t>
  </si>
  <si>
    <t>27.9.22: Finalisierung der Unterlagen und Hochladen durch Vergabemanagement von EY im DB-Portal
21.9.22: Fristverlängerung auf 27.9.22, 12 Uhr
28.8.22: Mail von SDZ an MSC, dass er teilnehmen möchte und diese Vergabe übernimmt, erstmal TNA</t>
  </si>
  <si>
    <t>fachliche Qualität/ Mindestpunktzahl nicht erreicht</t>
  </si>
  <si>
    <t>1. Hays AG
2. BIEGE IP Systems und KaCon c/o IP-Systems GmbH
3. INCYDE industrial cyber defense GmbH
4. DB Systel GmbH
5. Computacenter AG &amp; Co. oHG</t>
  </si>
  <si>
    <t>TransnetBW</t>
  </si>
  <si>
    <t>Los 1 - Beratung ISMS
Los 2 - Audit Informationssicherheit</t>
  </si>
  <si>
    <t>1.9.22: kein IndependenceApproval, daher Absage
29.8.22: nach Rü mit Tjark sind Leistungen frühestens März 24 möglich, da EY frühestens Ende 23 rausrotiert, nach Rü mit SDZ Freigabe von Independence einholen, dann Einkauf Transnet, dann Entscheidung
10.8.22: Versand Unterlagen an GCO zur Prüfung, Fristverlängerung bis 4.9.22, 23.59Uhr</t>
  </si>
  <si>
    <t>Gesellschaft für Internationale Zusammenarbeit</t>
  </si>
  <si>
    <t>Datenschutz SAP</t>
  </si>
  <si>
    <t>15.8.22: pre-approval von KFU, Hochladen der Unterlagen ins Portal
10.8.22: RM an KFU
26.7.22: Versand Unterlagen an LBR und DME
21.7.22: KBR für Teilnahme</t>
  </si>
  <si>
    <t>PACE 27043967.1.0 approved:
PACE initiiert: 27.7.22
RM approved:
RM initiiert: 26.7.22
DQ approved:
DQ initiiert: 27.7.22</t>
  </si>
  <si>
    <t>P544 - Qualifikation KRITIS</t>
  </si>
  <si>
    <t>30.8.22: Hochladen der Unterlagen mit LNA, Freigabe von TBO zur Nutzung seiner digitalen Signatur
26.7.22: Versand Unterlagen an LBR und DME
21.7.22: KBR für Teilnahme</t>
  </si>
  <si>
    <t>Seitenkanal</t>
  </si>
  <si>
    <t>7.7.22: nach Rü mit ARP keine Teilnahme: "wir haben die Referenzen zu den Veröffentlichungen leider nicht. Das sieht stark danach aus, als wurde hier ein Filterkriterium eingebaut"
5.7.22: Mail von APR mit Bitte um Unterlagen, Runterladen und Versand an APR</t>
  </si>
  <si>
    <t>Standardisierung Cyber- und Informationssicherheit</t>
  </si>
  <si>
    <t>12.7.22: nach Rü mit KBR keine Teilnahme
7.7.22: Info aus GPS-Call, laut KBR Teilnahme</t>
  </si>
  <si>
    <t>Manipulation Hardware</t>
  </si>
  <si>
    <t>14.7.22: pre-approval von KVK, Freigabe TBO digitales Zertifikat, Hochladen ins Portal
24.6.22: Mail von ARP mit Bitte um Unterstützung bei den internen Prozessen</t>
  </si>
  <si>
    <t>PACE approved:
RM approved: 8.7.22
DQ approved:</t>
  </si>
  <si>
    <t>Cybersicherheit in Arztpraxen</t>
  </si>
  <si>
    <t>12.7.22: Freigabe TBO für Unterschrift/digitales Zertifikat, pre-approval von KVO für Angebotsabgabe, Hochladen der Unterlagen durch SRA
22.6.22: Stellung der Bieterfragen
17.6.22: Weiterleitung an LBR und DME zur Prüfung
15.6.22: Mail von HBO mit Bitte um interne Prozesse</t>
  </si>
  <si>
    <t>PACE approved:
RM approved: 11.7.22
DQ approved:</t>
  </si>
  <si>
    <t>11.7.22: PACE gelöscht
26.6.22: Info von HBO, dass kein Personal zur Verfügung steht und daher nicht angeboten wird
24.6.22: pre-approval von KFU für Angebotsabgabe
20.6.22: Verschiebung Angebotsfrist auf 27.6.22
10.6.22: Versand Unterlagen an JWE zur Prüfung
3.6.22: Unterlagen von HBO bekommen</t>
  </si>
  <si>
    <t>Klinik Fürstenfeldbruck</t>
  </si>
  <si>
    <t>Aufbau ISMS</t>
  </si>
  <si>
    <t>1.7.22: Hochladen der Unterlagen durch Stephan Fitos
30.6.22: pre-approval von KFU
10.6.22: Versand Unterlagen an LBR und DME zur Prüfung
3.6.22: Unterlagen von HBO bekommen</t>
  </si>
  <si>
    <t>ITOC approved:
ITOC initiiert:
EMEIA approved:
EMEIA initiiert:
PACE 26930413.1.0 approved:
PACE initiiert:
RM approved:
RM initiiert:
DQ approved:
DQ initiiert:</t>
  </si>
  <si>
    <t>Prospitalia GmbH</t>
  </si>
  <si>
    <t>28.6.22: Hochladen der Unterlagen ins Portal mit HBO gemeinsam
24.6.22: pre-approval von KFU für Angebotsabgabe
20.6.22: Verschiebung Angebotsfrist auf 28.6.22
10.6.22: Versand Unterlagen an JWE zur Prüfung
3.6.22: Unterlagen von HBO bekommen</t>
  </si>
  <si>
    <t>ITOC approved:
ITOC initiiert:
EGP approved:
EGP initiiert:
PACE 26930349.1.0 approved:
PACE initiiert:
RM approved:
RM initiiert:
DQ approved:
DQ initiiert:</t>
  </si>
  <si>
    <t>RV TV-Applikationen</t>
  </si>
  <si>
    <t>19.5.22: Entscheidung über Teilnahme, Versand Unterlagen an LBR und DME</t>
  </si>
  <si>
    <t>Bayerisches Staatsministerium für Unterricht und Kultus</t>
  </si>
  <si>
    <t>Rahmenvertrag IT-Sicherheitsberatung - Los 1: Security Consulting, Los 2: Sicherheitstests</t>
  </si>
  <si>
    <t>22.6.22: Zuschlag erhalten
25.4.22: Freigabe Marge per Mail von Lajos, pre-approval von KFU
6.4.2022: RM an KFU, LOI an Atos, nach Rü mit CGO und KBR Volumen auf 1 Mio. Euro im System reduzieren
30.3.22: Versand Unterlagen an LBR und DME
29.3.22: Entscheidung für Teilnahme, EY im Lead für Los 1, Atos für Los 2</t>
  </si>
  <si>
    <t>ITOC approved:
ITOC initiiert:
PACE 26719661.1.0 approved:
PACE initiiert:
RM approved:
RM initiiert: 30.3.22, 6.4. an KFU
DQ approved: 42%, 8.4., Mail an Lajos und Dominik am Mo, 11.4., ob Knud sich anders entschieden hat
DQ initiiert:</t>
  </si>
  <si>
    <t>IT-Sicherheitskonzepte</t>
  </si>
  <si>
    <t>16.6.22: Absage per Portal erhalten
19.4.22: Hochladen der Unterlagen in ava-sign durch SRA
6.4.2022: RM an KFU, LOI an Atos, nach Rü mit CGO und KBR Volumen auf 1 Mio. Euro im System reduzieren
23.3.2022: Entscheidung KBR zu Teilnahme, Versand Unterlagen an LBR und DME</t>
  </si>
  <si>
    <t>ITOC approved:
ITOC initiiert:
PACE 26719600.1.0 approved:
PACE initiiert:
RM approved:
RM initiiert: 23.3.22, 6.4. an KFU
DQ approved: 42%, 8.4.22
DQ initiiert:</t>
  </si>
  <si>
    <t>Preis/Leistung</t>
  </si>
  <si>
    <t>Vitesco AG</t>
  </si>
  <si>
    <t>Datenschutz Assessment &amp; Support bei Migration Verarbeitungsverzeichnis</t>
  </si>
  <si>
    <t>ITOC approved:
ITOC initiiert:
EGP approved:
EGP initiiert:
PACE approved:
PACE initiiert:
RM approved:
RM initiiert:
DQ (Stage 2): approved:
DQ (Stage 2): iniitiert:
DQ (Stage 1) approved:
DQ (Stage 1) initiiert:</t>
  </si>
  <si>
    <t>Yandex Group</t>
  </si>
  <si>
    <t>23.6.23: auf "nicht angeboten" gesetzt, da keine weiteren Infos zum Projekt gekommen sind</t>
  </si>
  <si>
    <t>Advent International GmbH</t>
  </si>
  <si>
    <t>DSGVO Compliance &amp; Cybersecurity Assessment von Unternehmensanwendungen</t>
  </si>
  <si>
    <t>DB</t>
  </si>
  <si>
    <t>DB Cargo AG</t>
  </si>
  <si>
    <t>28.2.22: Versand per Mail von KHA an Hr. Peters
14.2.22: Stage2Call - Freigabe CGO, AVM und Plaumann nötig
11.2.22: 8.2.22: Info von KHA über Opp und Bitte um Anlage im System</t>
  </si>
  <si>
    <t>PACE 26582036.1.0 approved: 28.8.2022
PACE initiiert:
RM approved:
RM initiiert:
DQ approved:
DQ initiiert:</t>
  </si>
  <si>
    <t>Landesamt für Zentrale Polizeiliche Dienste NRW</t>
  </si>
  <si>
    <t>Rahmenvertrag in 2 Losen - Los 1: IT-Beratung, Los 2: IT-Sicherheitsberatung</t>
  </si>
  <si>
    <r>
      <rPr>
        <b/>
        <sz val="10"/>
        <rFont val="Calibri"/>
        <family val="2"/>
      </rPr>
      <t xml:space="preserve">ITOC </t>
    </r>
    <r>
      <rPr>
        <sz val="10"/>
        <rFont val="Calibri"/>
        <family val="2"/>
      </rPr>
      <t xml:space="preserve">approved: 1.3.2022
</t>
    </r>
    <r>
      <rPr>
        <b/>
        <sz val="10"/>
        <rFont val="Calibri"/>
        <family val="2"/>
      </rPr>
      <t>EMEIA Deal</t>
    </r>
    <r>
      <rPr>
        <sz val="10"/>
        <rFont val="Calibri"/>
        <family val="2"/>
      </rPr>
      <t xml:space="preserve"> approved: 21.2.22
</t>
    </r>
    <r>
      <rPr>
        <b/>
        <sz val="10"/>
        <rFont val="Calibri"/>
        <family val="2"/>
      </rPr>
      <t>PACE</t>
    </r>
    <r>
      <rPr>
        <sz val="10"/>
        <rFont val="Calibri"/>
        <family val="2"/>
      </rPr>
      <t xml:space="preserve"> 26564530.1.0 approved: 1.3.22 pre-approval KFU per Mail
PACE initiiert: 2.2.22
</t>
    </r>
    <r>
      <rPr>
        <b/>
        <sz val="10"/>
        <rFont val="Calibri"/>
        <family val="2"/>
      </rPr>
      <t>RM</t>
    </r>
    <r>
      <rPr>
        <sz val="10"/>
        <rFont val="Calibri"/>
        <family val="2"/>
      </rPr>
      <t xml:space="preserve"> approved: 25.2.22
RM initiiert: 2.2.22
</t>
    </r>
    <r>
      <rPr>
        <b/>
        <sz val="10"/>
        <rFont val="Calibri"/>
        <family val="2"/>
      </rPr>
      <t>DQ</t>
    </r>
    <r>
      <rPr>
        <sz val="10"/>
        <rFont val="Calibri"/>
        <family val="2"/>
      </rPr>
      <t xml:space="preserve"> approved: 21.2.22
DQ initiiert: 2.2.22</t>
    </r>
  </si>
  <si>
    <t>Universität Stuttgart</t>
  </si>
  <si>
    <t>10.1.2022: nach Rü mit KBR keine Teilnahme, da Festpreis und Preis alleiniges Kriterium
30.12.2021: nach Rü mit KBR Teilnahme</t>
  </si>
  <si>
    <t>internationaler ISMS-Aufbau</t>
  </si>
  <si>
    <r>
      <rPr>
        <b/>
        <sz val="10"/>
        <rFont val="Calibri"/>
        <family val="2"/>
      </rPr>
      <t xml:space="preserve">ITOC </t>
    </r>
    <r>
      <rPr>
        <sz val="10"/>
        <rFont val="Calibri"/>
        <family val="2"/>
      </rPr>
      <t xml:space="preserve">approved: 8.3.22
</t>
    </r>
    <r>
      <rPr>
        <b/>
        <sz val="10"/>
        <rFont val="Calibri"/>
        <family val="2"/>
      </rPr>
      <t>EGP</t>
    </r>
    <r>
      <rPr>
        <sz val="10"/>
        <rFont val="Calibri"/>
        <family val="2"/>
      </rPr>
      <t xml:space="preserve"> approved: 7.3.22
</t>
    </r>
    <r>
      <rPr>
        <b/>
        <sz val="10"/>
        <rFont val="Calibri"/>
        <family val="2"/>
      </rPr>
      <t>PACE</t>
    </r>
    <r>
      <rPr>
        <sz val="10"/>
        <rFont val="Calibri"/>
        <family val="2"/>
      </rPr>
      <t xml:space="preserve"> 26576564.1.0 approved:
PACE initiiert: 7.2.22
</t>
    </r>
    <r>
      <rPr>
        <b/>
        <sz val="10"/>
        <rFont val="Calibri"/>
        <family val="2"/>
      </rPr>
      <t>RM</t>
    </r>
    <r>
      <rPr>
        <sz val="10"/>
        <rFont val="Calibri"/>
        <family val="2"/>
      </rPr>
      <t xml:space="preserve"> approved: 16.3.22
RM initiiert: 7.2.22
</t>
    </r>
    <r>
      <rPr>
        <b/>
        <sz val="10"/>
        <rFont val="Calibri"/>
        <family val="2"/>
      </rPr>
      <t>DQ</t>
    </r>
    <r>
      <rPr>
        <sz val="10"/>
        <rFont val="Calibri"/>
        <family val="2"/>
      </rPr>
      <t xml:space="preserve"> approved: 17.3.22
DQ initiiert: 7.2.22</t>
    </r>
  </si>
  <si>
    <t>Angebot für ISMS "Phase 3"</t>
  </si>
  <si>
    <t>5.1.22: Nach Rü mit MRG Umsatz in PACE für Phase 2 amenden, kein eigenes neues PACE, Versand per Mail von MRG an den Kunden
4.1.2022: Mail von MRG an TBO</t>
  </si>
  <si>
    <t>na, da HauptOpp genehmigt und PACE 499k $
25432370.1.1</t>
  </si>
  <si>
    <t>NIO GmbH</t>
  </si>
  <si>
    <t>Beratung DSGVO</t>
  </si>
  <si>
    <t>14.2.22: nach Rü mit CDR verhandelt SDZ noch mit dem Kunden über die TS, daher noch kein Stage1
22.12.2021: Anlage Opp und PACE im System
21.12.2021: Info von SSA über Opp</t>
  </si>
  <si>
    <t>Viega</t>
  </si>
  <si>
    <t>Beratung Aufbau BCM</t>
  </si>
  <si>
    <t>23.6.23: auf "nicht angeboten" gesetzt, da keine weiteren Infos zum Projekt gekommen sind
16.12.2021: Info von ARP über Projekt mit Bitte um PACE und DQ</t>
  </si>
  <si>
    <t>Seitenbau GmbH</t>
  </si>
  <si>
    <t>Vorprojekt Einführung ISMS</t>
  </si>
  <si>
    <t>5.1.2022: Beauftragung per Mail eingegangen
23.12.2021: Versand per Mail durch AST
15.12.2021: Info von AST über Projekt</t>
  </si>
  <si>
    <t>TEAG</t>
  </si>
  <si>
    <t>Beratung zur Umsetzung IT-Sicherheitskatalog</t>
  </si>
  <si>
    <t>8.2.22: Versand Auftragsbestätigung an Einkauf
1.2.22: Mail von KHA mit Auftrag erhalten
22.12.2021: Finalisierung mit HSK, Freigabe KHA, Versand per Mail an Hr. Zech durch SRA
7.12.2021: Info von KHA über Opp</t>
  </si>
  <si>
    <t>DB Dialog</t>
  </si>
  <si>
    <t>Bedrohungsanalysen</t>
  </si>
  <si>
    <t>2.12.2021: client withdrew</t>
  </si>
  <si>
    <t>client withdrew</t>
  </si>
  <si>
    <t>ITZBund</t>
  </si>
  <si>
    <t>Los 4 - Notfallmanagement</t>
  </si>
  <si>
    <t>06.09.23: Zuschlag erhalten. Warte auf Abstimmung mit KBR zur Erfassung im System
17.10.22: Freigabe TBO für das Konzept
14.10.22: Freigabe Marge von 44,5% im Stage2Call
13.10.22: ITOC-Freigabe conditionally approved
14.9.22: Frage an KBR, ob er die Bieterfragen gemeinsam durchgehen und aussortieren möchte, er möchte nicht, SRA soll einfach machen, Bieterfragen über eVergabe gestellt
12.9.22: Aufforderung zur Angebotsabgabe
7.2.22: 19.1.2022: Finalisierung und Hochladen
19.1.2022: Finalisierung und Hochladen
22.11.2021: Info von KBR zur Veröffentlichung, Runterladen der Unterlagen und Erstellung Zusammenfassung</t>
  </si>
  <si>
    <r>
      <rPr>
        <b/>
        <sz val="10"/>
        <rFont val="Calibri"/>
        <family val="2"/>
      </rPr>
      <t xml:space="preserve">ITOC </t>
    </r>
    <r>
      <rPr>
        <sz val="10"/>
        <rFont val="Calibri"/>
        <family val="2"/>
      </rPr>
      <t xml:space="preserve">approved: 13.10.22 conditionally
</t>
    </r>
    <r>
      <rPr>
        <b/>
        <sz val="10"/>
        <rFont val="Calibri"/>
        <family val="2"/>
      </rPr>
      <t>EGP</t>
    </r>
    <r>
      <rPr>
        <sz val="10"/>
        <rFont val="Calibri"/>
        <family val="2"/>
      </rPr>
      <t xml:space="preserve"> approved: 6.10.22
</t>
    </r>
    <r>
      <rPr>
        <b/>
        <sz val="10"/>
        <rFont val="Calibri"/>
        <family val="2"/>
      </rPr>
      <t>PACE</t>
    </r>
    <r>
      <rPr>
        <sz val="10"/>
        <rFont val="Calibri"/>
        <family val="2"/>
      </rPr>
      <t xml:space="preserve"> 27146371.1.0 approved: 13.10.22
PACE initiiert: 13.9.22
</t>
    </r>
    <r>
      <rPr>
        <b/>
        <sz val="10"/>
        <rFont val="Calibri"/>
        <family val="2"/>
      </rPr>
      <t>DQ</t>
    </r>
    <r>
      <rPr>
        <sz val="10"/>
        <rFont val="Calibri"/>
        <family val="2"/>
      </rPr>
      <t xml:space="preserve"> approved: 14.10.22, 44,5%</t>
    </r>
  </si>
  <si>
    <t>(18) Meine Ausschreibungen - e-Vergabe, die Vergabeplattform des Bundes (evergabe-online.de)</t>
  </si>
  <si>
    <t>1341295</t>
  </si>
  <si>
    <t>Los 3 - Technische Beratung</t>
  </si>
  <si>
    <t>25.10.22: Angebotsabgabe durch Atos
18.10.22: Verlängerung der Angebotsfrist bis 25.10.22
12.9.22: Aufforderung zur Angebotsabgabe
1.2.22: Versand letzte 3 neue Verpflichtungserklärungen an Atos
22.11.2021: Info von KBR zur Veröffentlichung, Runterladen der Unterlagen und Erstellung Zusammenfassung</t>
  </si>
  <si>
    <t>ITOC approved:
ITOC initiiert:
EGP approved:
EGP initiiert:
PACE 27146474.1.0 approved:
PACE initiiert: 13.9.22
RM approved:
RM initiiert:
DQ approved:
DQ initiiert:</t>
  </si>
  <si>
    <t>Los 2 - Sikos</t>
  </si>
  <si>
    <t>06.09.23: Zuschlag erhalten. Warte auf Abstimmung mit KBR zur Erfassung im System
10.10.22: ITOC-Call, conditionally approved, Stundensatz 112 Euro (Freigabe KBR und CGO), Hochladen der Unterlagen ins Portal durch SRA
5.10.2022: Freigabe Marge von 42,9% für Los 2 im Stage2Call
14.9.22: Frage an KBR, ob er die Bieterfragen gemeinsam durchgehen und aussortieren möchte, er möchte nicht, SRA soll einfach machen, Bieterfragen über eVergabe gestellt
2.9.22: Aufforderung zur Angebotsabgabe, Abgabe: 10.10.22
7.2.22: 19.1.2022: Finalisierung und Hochladen
19.1.2022: Finalisierung und Hochladen
22.11.2021: Info von KBR zur Veröffentlichung, Runterladen der Unterlagen und Erstellung Zusammenfassung</t>
  </si>
  <si>
    <t>ITOC approved: 10.10.22 conditionally
ITOC initiiert:
EGP approved:
EGP initiiert:
PACE 27146371.1.0 approved:
PACE initiiert: 13.9.22
RM approved:
RM initiiert:
DQ approved:
DQ initiiert: 22.9.22 sent to PL (MBA)</t>
  </si>
  <si>
    <t>Los 1 - Projektmanagement</t>
  </si>
  <si>
    <t>18.10.22: Hochladen der Unterlagen durch BE
12.9.22: Aufforderung zur Angebotsabgabe
22.11.2021: Info von KBR zur Veröffentlichung, Runterladen der Unterlagen und Erstellung Zusammenfassung</t>
  </si>
  <si>
    <t>ITOC approved:
ITOC initiiert:
EGP approved:
EGP initiiert:
PACE 27146470.1.0 approved:
PACE initiiert: 13.9.22
RM approved:
RM initiiert:
DQ approved:
DQ initiiert:</t>
  </si>
  <si>
    <t>Los 4 - IT-Sicherheitsarchitektur und IT-Sicherheitsmanagement</t>
  </si>
  <si>
    <t>26.1.22: Absage über Portal erhalten
9.12.2021: Hochladen in eVergabe
29.11.2021: Fristverlängerung um 7 Tage
22.11.2021: nach Rü mit AKA und APR erfüllen sie nicht die Anforderungen für die volle Punktzahl
18.11.2021: nach Rü mit KBR Teilnahme, Versand Unterlagen an LBR, Fragefrist am 25.11., nach Rü mit Björn Saggau wird EY kein weiteres Los anbieten
11.11.2021: Info von Björn Saggau</t>
  </si>
  <si>
    <t>Los 2 - Beratung zu Informationssicherheitsmanagementsystemen und IT-Sicherheitskonzepten – ZIB 13.12 – 9981/19/VV:3</t>
  </si>
  <si>
    <t>31.5.22: Hochladen durch Atos
20.5.22: Approval GF für die RM
18.5.22: Versand RM von KFU an AVM
22.4.22: Aufforderung zur Angebotsabgabe
10.1.2022: Finalisierung und Hochladen der Unterlagen durch Atos
12.11.2021: Info von Atos, Sichtung der Unterlagen und Erstellung ppt und Checkliste</t>
  </si>
  <si>
    <t>ITOC approved:
ITOC initiiert:
EGP:
Gate 1: 16.5.22 - approved
Gate 2: 23.5.22
EGP initiiert:
PACE Los 2: 26859700.1.0 approved am 31.5.22
RM approved: 20.5.22
DQ approved:
DQ initiiert:</t>
  </si>
  <si>
    <t>Los 1 - Beratung zu Informationssicherheitsmanagementsystemen und IT-Sicherheitskonzepten – ZIB 13.12 – 9981/19/VV:1</t>
  </si>
  <si>
    <t>19.12.22: Laut KBR wird das Urteil von der Vergabekammer akzeptiert, setzen der Opp auf lost
30.5.22: Freigabe EMEIA
27.5.22: Freigabe Marge 41% in Gate2Call
20.5.22: Approval GF für die RM
18.5.22: Versand RM von KFU an AVM
22.4.22: Aufforderung zur Angebotsabgabe
10.1.2022: Finalisierung und Hochladen der Unterlagen
8.12.2021: Fristverlängerung bis 20.12.2021
12.11.2021: Info von Atos, Sichtung der Unterlagen und Erstellung ppt und Checkliste</t>
  </si>
  <si>
    <t>ITOC approved:
ITOC initiiert:
EGP approved:
Gate 1: 16.5.22 - approved
Gate 2: 23.5.22
EGP initiiert:
PACE Los 1: 26815030.1.0
PACE initiiert: 27.4.22
RM approved: 20.5.22
DQ approved:
DQ initiiert:</t>
  </si>
  <si>
    <t>Qualität</t>
  </si>
  <si>
    <t>Helmholtzzentrum HZB</t>
  </si>
  <si>
    <t>Datenschutzberatung</t>
  </si>
  <si>
    <t>16.11.2021: nach Rü mit KBR keine Teilnahme
11.11.2021: Info über GPS-Call, Weiterleitung an CDR mit Frage, ob interessant, nach Rü mit CDR müsste die Law in den Lead gehen, insgesamt nur 37,5 Tage</t>
  </si>
  <si>
    <t>DB Systel</t>
  </si>
  <si>
    <t>Videoreiszentrum</t>
  </si>
  <si>
    <t>1.12.2021: client withdrew
15.11.2021: Finalisierung Angebot und Versand an KHA zum Versand an den Kunden
10.11.2021: Info von KHA über Opp, läuft über den RV DB, Versand Angebotsentwurf an KHA, Warten auf Rückmeldung</t>
  </si>
  <si>
    <r>
      <rPr>
        <b/>
        <sz val="10"/>
        <rFont val="Calibri"/>
        <family val="2"/>
      </rPr>
      <t>PACE</t>
    </r>
    <r>
      <rPr>
        <sz val="10"/>
        <rFont val="Calibri"/>
        <family val="2"/>
      </rPr>
      <t xml:space="preserve"> approved: 11.11.2021
</t>
    </r>
    <r>
      <rPr>
        <b/>
        <sz val="10"/>
        <rFont val="Calibri"/>
        <family val="2"/>
      </rPr>
      <t>DQ</t>
    </r>
    <r>
      <rPr>
        <sz val="10"/>
        <rFont val="Calibri"/>
        <family val="2"/>
      </rPr>
      <t xml:space="preserve"> approved: 12.11.2021
DQ initiiert: 10.11.2021</t>
    </r>
  </si>
  <si>
    <t>Fresenius SE &amp; Co. KGaA</t>
  </si>
  <si>
    <t>IT Sec Operations</t>
  </si>
  <si>
    <t>4.11.2021: Versand des SOWs an Frau Fuhr per Mail</t>
  </si>
  <si>
    <t>Beschaffung von Personal für die Konzeption und Projektleitung von Penetrationstest-Projekten im Rahmen einer ANÜ</t>
  </si>
  <si>
    <t>10.11.2021: nach Rü mit KBR keine Teilnahme
3.11.2021: Info über Newsletter</t>
  </si>
  <si>
    <t>Logistik Zentrum Niedersachsen</t>
  </si>
  <si>
    <t>Re-Zertifizierung im SLA nach BSI-Grundschutz</t>
  </si>
  <si>
    <t>16.11.2021: nach Rü mit KBR keine Teilnahme
10.11.2021: nach Rü mit KBR Teilnahme
2.11.2021: Info über Newsletter</t>
  </si>
  <si>
    <t>PACE approved:
PACE initiiert:
RM approved:
RM initiiert:
DQ approved:
DQ initiiert:
AML submitted: 15.11.2021</t>
  </si>
  <si>
    <t>507 - KI für ICS Netzwerke</t>
  </si>
  <si>
    <t>2.11.2021: die KI-Kollegen würden unterstützen, wenn Cyber in den Lead geht
1.11.2021: nach Rü mit KBR Telko mit ihm, DRÜ und TER, Termin am 2.11.21
30.10.2021: Mail von DRÜ für Teilnahme</t>
  </si>
  <si>
    <t>Thüringer Netkom GmbH</t>
  </si>
  <si>
    <t>internes Audit gemäß ISO 27001 auf Basis von IT-Grundschutz</t>
  </si>
  <si>
    <t>23.11.2021: Versand Auftragsannahme an BTE zur Weiterleitung an den Kunden
22.11.2021: Bestellung 8777007143 von BTE per Mail erhalten</t>
  </si>
  <si>
    <t>Quantum Key Distribution</t>
  </si>
  <si>
    <t>25.10.2021: nach Rü mit KBR keine Teilnahme
21.10.2021: Info über GPS-Call, Frage an KBR, ob Teilnahme</t>
  </si>
  <si>
    <t>IT-DL Schwachstellenscans Cyberbereich</t>
  </si>
  <si>
    <t>27.10.2021: nach Rü mit KBR ist das was für Tanium, Weiterleitung der Anfrage
21.10.2021: Info über GPS-Call, Frage an KBR und REH, ob Teilnahme</t>
  </si>
  <si>
    <t>Codeanalyse Opensource Software CAOS</t>
  </si>
  <si>
    <t>21.10.2021: Info über GPS-Call, Frage an KBR, ob Teilnahme</t>
  </si>
  <si>
    <t>Studie Angriffsmethoden Vektoren</t>
  </si>
  <si>
    <t>4.11.2021: nach Rü mit REH keine Teilnahme
2.11.2021: REH bespricht das mit KBR direkt
25.10.2021: nach Rü mit KBR Weiterleitung an REH
21.10.2021: Info über GPS-Call, Frage an KBR, ob Teilnahme</t>
  </si>
  <si>
    <t>Goethe-Institut München</t>
  </si>
  <si>
    <t>externer Informations-Sicherheitsdienstleister für weltweite Goethe-Institute</t>
  </si>
  <si>
    <t>17.11.2021: nach Rü mit KBR keine Teilnahme
1.11.2021: Unterlagen an LBR gesendet, Fragefrist am 5.11., 14 Uhr
27.10.2021: nach Rü mit KBR Übersicht erstellen
21.10.2021: Info über GPS-Call, Frage an KBR, ob Teilnahme</t>
  </si>
  <si>
    <t>Bundesdruckerei</t>
  </si>
  <si>
    <t>sicherheitsrelevante Projekte</t>
  </si>
  <si>
    <t>27.10.2021: nach Rü mit KBR keine Teilnahme
21.10.2021: Info über GPS-Call, Frage an KBR, ob Teilnahme</t>
  </si>
  <si>
    <t>ISMS Unterstützung</t>
  </si>
  <si>
    <t>4.11.2021: Versand des SOWs an Frau Fuhr per Mail
22.10.2021: nach Freigabe Versand des Angebots per Mail an Hr. Krsic
19.10.2021: Mail von SDZ mit Bitte um Angebot</t>
  </si>
  <si>
    <t>CC</t>
  </si>
  <si>
    <t>HiScout
3600007854</t>
  </si>
  <si>
    <t>18.10.2021: angepasster Vertrag gekommen, ok von TBO, Versand per Mail an Hr. Holtorf durch SRA
6.10.2021: Mail von TBO, dass Fehler drin ist, Mail TBO an Hr. Fritsch mit Bitte um Änderung Vertragsgegenstand
5.10.2021: Mail von Hr. Holtorf mit Vertrag</t>
  </si>
  <si>
    <t>PACE ID25285528.1.1 Amendment (1-5 Mio. $)</t>
  </si>
  <si>
    <t>ProITK - Ä002
36000006692 - Ä002</t>
  </si>
  <si>
    <t>1.10.2021: Bestellung mit PO 3900103215 (Verl.) angekommen
29.9.2021: ok von TBO, Versand per Mail durch SRA an Hr. Holtorf
24.9.2021: Angebotsentwurf an TBO, AKA und CHE mit Bitte um Prüfung und Rückmeldung
17.9.2021: Info von Hr. Holtorf über Änderung</t>
  </si>
  <si>
    <t>Projekt 487: Machbarkeitsstudie: Quantencomputer-resistente Authentisierung für VS-IT-Systeme (PQAuth4VS-IT)</t>
  </si>
  <si>
    <t>18.10.2021: Info von KBR, dass Teilnahme mit FSO, FSO nimmt doch nicht teil</t>
  </si>
  <si>
    <t>19.10.2021: nach Rü mit KBR keine Teilnahme
18.10.2021: Info über Newsletter, Registrierung auf Portal</t>
  </si>
  <si>
    <t>Deutsche Rentenversicherung Berlin Brandenburg</t>
  </si>
  <si>
    <t>ISP - Informationssicherheits-Policy</t>
  </si>
  <si>
    <t>1.11.2021: nach Rü mit KBR prüfen, ob Rüge möglich wäre, Nachfrage bei BKL und Versand Unterlagen an sie zur Prüfung und Rückmeldung
18.10.2021: Stellung der Bieterfragen
13.10.2021: Info an KSE, Weiterleitung der Unterlagen an LBR
12.10.2021: Info von Atos, nach Rü KBR mit Lothar bieten wir gemeinsam an, EY ist GU</t>
  </si>
  <si>
    <t>Ideal Lebensversicherung AG</t>
  </si>
  <si>
    <t>Beratung BCM</t>
  </si>
  <si>
    <t>23.11.2021: Versand Auftragsannahme an BTE zur Weiterleitung an den Kunden
22.11.2021: Bestellung 8777007142 von BTE per Mail erhalten
10.11.2021: Versand angepasstes Angebot an BTE
6.10.2021: Mail von BTE mit Bitte um Angebot</t>
  </si>
  <si>
    <t>Cyberagentur</t>
  </si>
  <si>
    <t>Interessenbekundung - Innovationen in der Cybersicherheit</t>
  </si>
  <si>
    <t>1.11.2021: Rückfrage bei KBR ob er mit einem anderen Partner anbieten möchte
27.10.2021: Rückmeldung von Richard Huber - er nimmt nicht mit teil
5.10.2021: Besprechung im Vertriebscall, interessant, Fraunhofer anrufen und fragen, ob partnern</t>
  </si>
  <si>
    <t>P500 - Sicherheitsanalysen Produkt Smart Home</t>
  </si>
  <si>
    <t>11.10.2021: nach Rü mit KBR keine Teilnahme
4.10.2021: Frage an KBR, ob interessant: ja, mit REH besprechen, Weiterleitung Unterlagen an REH</t>
  </si>
  <si>
    <t>Fregatte 126</t>
  </si>
  <si>
    <t>4.10.2021: Info von JHE über Teilnahme, Weiterleitung Unterlagen an PNO für Übersicht</t>
  </si>
  <si>
    <t>JRC Karlsruhe</t>
  </si>
  <si>
    <t>IT-Siko</t>
  </si>
  <si>
    <t>4.10.2021: nach Rü mit KBR keine Teilnahme, zu klein
23.9.2021: Info über GPS-Call</t>
  </si>
  <si>
    <t>Bundesamt für Seeschifffahrt und Hydrographie</t>
  </si>
  <si>
    <t>ISMS, KRITIS</t>
  </si>
  <si>
    <t>24.9.2021: nach Rü mit AKA keine Teilnahme, Info an KBR
22.9.2021: nach Rü mit KBR zur Entscheidung an AKA schicken, done
21.9.2021: Weiterleitung Unterlagen an LBR
21.9.2021: Info über Newsletter</t>
  </si>
  <si>
    <t>Bay. SM Wirtschaft</t>
  </si>
  <si>
    <t>IT-Sicherheitsprüfung INTERREG</t>
  </si>
  <si>
    <t>29.9.2021: nach Rü SME mit KBR keine Teilnahme
17.9.2021: Versand Interessenbekundung durch SRA
16.9.2021: Info über Interessensbekundung von SME</t>
  </si>
  <si>
    <t>Readiness-Check 31000</t>
  </si>
  <si>
    <t>17.9.2021: Ok von TBO, Versand per Mail an Hr. Holtorf durch SRA
16.9.2021: Versand Angebot zur QS an TBO, Info, dass hier Steffen Reisch-Meissner involviert ist
15.9.2021: Bitte von TBO um Angebot</t>
  </si>
  <si>
    <t>PACE ID25285528.1.1 Amendment (1-5 Mio. €)</t>
  </si>
  <si>
    <t>Nestle Unternehmungen Deutschland</t>
  </si>
  <si>
    <t>GDPR-Assessment</t>
  </si>
  <si>
    <t>27.9.2021: Versand Entwurf an den AP
15.9.2022: Telko mit CDR, AAN und SBA, Angebot anstoßen, Risk-Prozesse einhalten</t>
  </si>
  <si>
    <r>
      <rPr>
        <b/>
        <sz val="10"/>
        <rFont val="Calibri"/>
        <family val="2"/>
      </rPr>
      <t>PACE</t>
    </r>
    <r>
      <rPr>
        <sz val="10"/>
        <rFont val="Calibri"/>
        <family val="2"/>
      </rPr>
      <t xml:space="preserve"> approved:
PACE initiiert: 16.9.2021
</t>
    </r>
    <r>
      <rPr>
        <b/>
        <sz val="10"/>
        <rFont val="Calibri"/>
        <family val="2"/>
      </rPr>
      <t>DQ</t>
    </r>
    <r>
      <rPr>
        <sz val="10"/>
        <rFont val="Calibri"/>
        <family val="2"/>
      </rPr>
      <t xml:space="preserve"> approved:
DQ initiiert: 16.9.2021</t>
    </r>
  </si>
  <si>
    <t>NoM Teil 2</t>
  </si>
  <si>
    <t>16.9.2021: Weiterleitung Angebot an TJA zur QS
15.9.2021: Freigabe TBO
14.9.2021: Versand Entwurf an TBO etc zur QS
13.9.2021: Info von TBO mit Bitte um Check und Angebotsentwurf</t>
  </si>
  <si>
    <t>TH Brandenburg</t>
  </si>
  <si>
    <t>Beratungsdienstleistung zu IT-Grundschutz nach BSI 200-2/200-3</t>
  </si>
  <si>
    <t>15.9.2021: nach Rü mit KBR keine Teilnahme
10.9.2021: Info über Newsletter, Weiterleitung an PNO zur Erstellung der Übersicht</t>
  </si>
  <si>
    <t>Ministerium für Ernährung, Ländlichen Raum und Verbraucherschutz (MELR)</t>
  </si>
  <si>
    <t>IT-Dienstleistungen und Beratungsleistungen für Portal-, Weblösungen und Apps, Entwicklung und Betrieb einer Cloud sowie IT-Sicherheit für die Landesforstverwaltung Baden-Württemberg</t>
  </si>
  <si>
    <t>8.10.2021: Freigabe RM von AVM; am 7.10. preapproval von HSV bekommen, Freigabe Stage2Call: 43% ohne und 47% mit GDS
22.9.2021: Telko mit MBA und KBR: AF Master, Referenzen und Profile, MBA kümmert sich um Konzept
21.5.2021: Weiterleitung Unterlagen an LBR
15.9.2021: nach Rü mit KBR an MBA geben
9.9.2021: Info über Newsletter, Frage an KBR und MRG, ob sie das kennen, Weiterleitung Unterlagen an PNO</t>
  </si>
  <si>
    <t>Zensus - Ä001
3600007338</t>
  </si>
  <si>
    <t>14.9.2021: ok von TBO, Versand per Mail durch SRA
8.9.2021: Info von TBO; Angebotsentwurf an TBO und AKA zur QS</t>
  </si>
  <si>
    <t>EY</t>
  </si>
  <si>
    <t>Vorprojekt</t>
  </si>
  <si>
    <t>23.6.23: auf "nicht angeboten" gesetzt, da keine weiteren Infos zum Projekt gekommen sind
8.9.2021: Info von TBO zu Staffinganfrage von JHE/HWA
1.9.2021: Telko mit JHE, HWA und VBA zu Opp-Anlage -&gt; keine RAS-Opp, da HauptOpp und daraus dann E-Code</t>
  </si>
  <si>
    <t>na, alles über EY classic, RAS-Opp</t>
  </si>
  <si>
    <t>Durchführung einer BIA</t>
  </si>
  <si>
    <t>02.06.23: nach Rü mit KBR und TJA keine Teilnahme, da Festpreis angeboten werden sollen und die Leistungen nicht klar definiert sind, Info an GCO, dass keine RM mehr benötigt wird
01.06.23: Call mit KBR: ToBi soll Ausschreibung ansehen, Termin mit KBR+Tobi eingestellt für 2.6.
01.06.23: Info an Marc Schütz, dass Blocker für Bieterfragenstellung via Protal am 6.6. erforderlich ist
01.06.23: GCO um Erstellung RM gebeten trotz Prequalifizierung
01.06.23: taggeleicher Termin mit KBR zur Klärung ob Angebot eingestellt
30.5.23: nach Rü mit TJA ist es interessant, es kommt auf die Anzahl der Prozesse an, Bieterfrage gestellt
26.5.23: Weiterleitung an TJA, ob interessant
25.5.23: Info über GPS-Call</t>
  </si>
  <si>
    <t>ISO 27001 Auditvorbereitung
3600007913</t>
  </si>
  <si>
    <t>7.9.2021: Angebotsentwurf an TBO und AKA zur QS
6.9.2021: Info von TBO</t>
  </si>
  <si>
    <t>Sächsische Staatskanzlei</t>
  </si>
  <si>
    <t>Rahmenverträge über Beratungsleistungen zur Informationssicherheit in 4 Losen
Los 1 - Sikos, Audits/Revisionen
Los 2 - Technologie/Abwehr/Monitoring
Los 3 - Sensibilisierung/Schulung
Los 4 - Sicherheitsvorfälle</t>
  </si>
  <si>
    <t>Hapag Lloyd</t>
  </si>
  <si>
    <t>FORTRESS Phase 2</t>
  </si>
  <si>
    <t>3.9.2021: Anlage im System
25.8.2021: Meldung der Opp von APR</t>
  </si>
  <si>
    <t>Bundesamt für Bevölkerungsschutz</t>
  </si>
  <si>
    <t>Rahmenvertrag Datenschutz und Informationssicherheit</t>
  </si>
  <si>
    <t>3.9.2021: nach Rü mit KBR keine Teilnahme, zu klein und zudem Profile mit 2. Staatsexamen gefordert
2.9.2021: Info über GPS-Call</t>
  </si>
  <si>
    <t>PACE 26183354.1.0 approved:
RM approved:
RM initiiert:
DQ approved:
DQ initiiert: 2.9.2021</t>
  </si>
  <si>
    <t>Institut der Feuerwehr NRW</t>
  </si>
  <si>
    <t>Abrufvertrag Beratungsleistung Informationssicherheit</t>
  </si>
  <si>
    <t>3.9.2021: nach Rü mit KBR keine Teilnahme, zu klein und Unsicherheiten in deren Haushalt
2.9.2021: Info über Newsletter, Weiterleitung Unterlagen an PNO mit Bitte um Übersicht</t>
  </si>
  <si>
    <t>Aufstockung IT-NoM Teil 1
3600006632_Ä001</t>
  </si>
  <si>
    <t>14.9.2021: Upload PO in GEAR
9.9.2021: Bestellung per Mail von TBO bekommen, PO-Nr 3900103039 (Verlängerung)
1.9.2021: ok von TBO, Versand per Mail durch SRA an Hr. Holtorf
31.8.2021: Info von TBO über 1. Änderung und Bitte um Angebot; Versand Angebotsentwurf zur QS an TBO</t>
  </si>
  <si>
    <t>Projekt 484: Schablone zur Konkretisierung des Standes der Technik in dezidierten KRITIS-Branchen (Stand Technik KRITIS Konkret)</t>
  </si>
  <si>
    <t>15.9.2021: nach Rü mit KBR keine Teilnahme
7.9.2021: nach Rü mit KBR Weiterleitung an LNA
31.8.2021: nach Rü mit KBR interessant</t>
  </si>
  <si>
    <t>RegMod 2021</t>
  </si>
  <si>
    <t>7.9.2021: ok von AKA, Versand per Mail an Hr. Holtorf durch SRA
6.9.2021: offizielle Anfrage erhalten, Versand Vertragsentwurf an TBO und AKA
30.8.2021: Info über ITZBund-Call, warten auf Abrufanfrage von CC</t>
  </si>
  <si>
    <t>Unterstützung ISB 2021</t>
  </si>
  <si>
    <t>30.8.2021: Info über ITZBund-Call, warten auf Abrufanfrage von CC</t>
  </si>
  <si>
    <t>Bundesministerium für Gesundheit</t>
  </si>
  <si>
    <t>Bestandsaufnahme von Maßnahmen zur Steigerung der Awareness im Bereich IT-Sicherheit und Systematik zu ihrer Evaluation</t>
  </si>
  <si>
    <t>31.8.2021: nach Rü mit KBR keine Teilnahme
30.8.2021: nach Rü mit BBL Unterlagen geschickt, er stimmt sich mit SSC dazu ab und kommt auf uns zu
27.8.2021: Frage von BBL, ob wir hier schon dran sind
26.8.2021: Info über GPS-Call</t>
  </si>
  <si>
    <t>Bundesanstalt für Risikobewertung (über BP)</t>
  </si>
  <si>
    <t>Beratung ISMS</t>
  </si>
  <si>
    <t>9.11.2021: Versand finaler EA an Katja Hommel
31.5.2021: Marge von 46% genehmigt</t>
  </si>
  <si>
    <r>
      <rPr>
        <b/>
        <sz val="10"/>
        <rFont val="Calibri"/>
        <family val="2"/>
      </rPr>
      <t>PACE</t>
    </r>
    <r>
      <rPr>
        <sz val="10"/>
        <rFont val="Calibri"/>
        <family val="2"/>
      </rPr>
      <t xml:space="preserve"> approved: 24.6.2021
</t>
    </r>
    <r>
      <rPr>
        <b/>
        <sz val="10"/>
        <rFont val="Calibri"/>
        <family val="2"/>
      </rPr>
      <t>RM</t>
    </r>
    <r>
      <rPr>
        <sz val="10"/>
        <rFont val="Calibri"/>
        <family val="2"/>
      </rPr>
      <t xml:space="preserve"> approved: 24.6.2021
</t>
    </r>
    <r>
      <rPr>
        <b/>
        <sz val="10"/>
        <rFont val="Calibri"/>
        <family val="2"/>
      </rPr>
      <t>DQ</t>
    </r>
    <r>
      <rPr>
        <sz val="10"/>
        <rFont val="Calibri"/>
        <family val="2"/>
      </rPr>
      <t xml:space="preserve"> approved: 31.5.2021
BRET approved: 28.4.2021</t>
    </r>
  </si>
  <si>
    <t>Schwachstellenmanagement</t>
  </si>
  <si>
    <t>7.9.2021: nach Rü mit KBR nicht angeboten
31.8.2021: nach Rü mit KBR prio niedrig
27.8.2021: laut APR ist Tanium hier ein Favorit
24.8.2021: Info über Newsletter, Frage an KBR, ob interessant</t>
  </si>
  <si>
    <t>Baustein Outsourcing</t>
  </si>
  <si>
    <t>20.9.2021: Finalisierung und Hochladen in eVergabe
30.8.2021: nach Rü mit KBR Teilnahme
25.8.2021: Info über GPS-Newsletter</t>
  </si>
  <si>
    <t>PACE approved: 20.9.2021
PACE initiiert:
RM approved:
RM initiiert:
DQ approved:
DQ initiiert:</t>
  </si>
  <si>
    <t>Sicherheit beim Lesen und Auswerten von E-Mails</t>
  </si>
  <si>
    <t>23.6.23: auf "nicht angeboten" gesetzt, da keine weiteren Infos zum Projekt gekommen sind
25.8.2021: 13 Uhr Call mit HAH, KBR und BLO, SDZ nimmt auch dran teil</t>
  </si>
  <si>
    <t>25.8.2021: Info von KBR über Lead</t>
  </si>
  <si>
    <t>Contabo GmbH</t>
  </si>
  <si>
    <t>26.8.2021: der Kunde hat bereits einen anderen Dienstleister
24.8.2021: Mail von Niclas Hahn (EY)</t>
  </si>
  <si>
    <t>Baustein IAM</t>
  </si>
  <si>
    <t>20.10.2021: Absage über Portal
20.9.2021: Finalisierung und Hochladen in eVergabe
24.8.2021: nach Rü mit KBR Teilnahme</t>
  </si>
  <si>
    <t>erfragt am 26.10.2021</t>
  </si>
  <si>
    <t>Horizon</t>
  </si>
  <si>
    <t>Cyber Security</t>
  </si>
  <si>
    <t>10.9.2021: nach Rü mit Boris und SDZ keine Teilnahme, Info an GCO
24.8.2021: Weiterleitung Unterlagen an LBR
20.8.2021: commitment von SDZ</t>
  </si>
  <si>
    <t>Schwachstellenanalyse eGov</t>
  </si>
  <si>
    <t>31.8.2021: nach Rü mit KBR keine Teilnahme
30.8.2021: nach Info von Yilmaz und Rü mit KBR Weiterleitung der Ausschreibung an Sven Bartheidel, warten auf Rückmeldung
20.8.2021: Bitte an PNO um Übersichtsppt
19.08.2021: Info über GPS-Call</t>
  </si>
  <si>
    <t>Fresenius</t>
  </si>
  <si>
    <t>23.6.23: auf "nicht angeboten" gesetzt, da keine weiteren Infos zum Projekt gekommen sind
16.8.2021: Mail von SDZ mit PACE-Weiterleitung</t>
  </si>
  <si>
    <t>vivo Mobile Communication Co</t>
  </si>
  <si>
    <t>GDPR Compliance Review</t>
  </si>
  <si>
    <t>10.8.2021: Info von SSA über Opp</t>
  </si>
  <si>
    <t>Aareon</t>
  </si>
  <si>
    <t>Cybersecurity Maturity Program Tanium-based</t>
  </si>
  <si>
    <t>23.6.23: auf "nicht angeboten" gesetzt, da keine weiteren Infos zum Projekt gekommen sind
2.8.2021: Info über Opp von SME</t>
  </si>
  <si>
    <t>10. Abruf - ISMS Support I5
3600007446</t>
  </si>
  <si>
    <t>30.8.2021: Bestellung erhalten
27.8.2021: angepasstes Angebot mit den alten Tagessätzen an Hr. Holtorf geschickt
26.8.2021: Info von Hr. Holtorf, dass hier die alten TS gelten, nach Rü TBO mit dem Kunden ist hier ein Fehler im Vertragsmanagement von ITZBund passiert, der Vertrag wird aber nicht abgeändert
24.8.2021: Versand an Hr. Holtorf per Mail
23.8.2021: ok für TBO und AKA
20.8.2021: Rückfrage nach Stand
4.8.2021: Versand an TBO, CHE und AKA
29.7.2021: Info von TBO, Bitte um Angebot</t>
  </si>
  <si>
    <t>na, da HauptOpp genehmigt und PACE 1-5 Mio. €</t>
  </si>
  <si>
    <t>Vorstudie SOC/SIEM</t>
  </si>
  <si>
    <t>25.8.2021: Finalisierung Angebot und Versand per Mail durch HSK an Herrn Philipp Lübcke
24.8.2021: Freigabe Marge 40%
18.8.2021: lt Boris Verlängerung der Angebotsfrist auf 25.8.2021
11.8.2021: Channel 1 -&gt; obsolete, woher Info, dass ihre AGBs gelten sollen?
2.8.2022: PACE-Anlage mit Boris und SAM
30.7.2021: Info von BTE über Projekt, Angebot auf Basis derer AGB, Weiterleitung AGB an Linda</t>
  </si>
  <si>
    <r>
      <rPr>
        <b/>
        <sz val="10"/>
        <rFont val="Calibri"/>
        <family val="2"/>
      </rPr>
      <t>PACE</t>
    </r>
    <r>
      <rPr>
        <sz val="10"/>
        <rFont val="Calibri"/>
        <family val="2"/>
      </rPr>
      <t xml:space="preserve"> approved: 20.8.2021
</t>
    </r>
    <r>
      <rPr>
        <b/>
        <sz val="10"/>
        <rFont val="Calibri"/>
        <family val="2"/>
      </rPr>
      <t>RM</t>
    </r>
    <r>
      <rPr>
        <sz val="10"/>
        <rFont val="Calibri"/>
        <family val="2"/>
      </rPr>
      <t xml:space="preserve"> approved: na, eigene AGV
Pricing: erledigt
Marge: 40%
</t>
    </r>
    <r>
      <rPr>
        <b/>
        <sz val="10"/>
        <rFont val="Calibri"/>
        <family val="2"/>
      </rPr>
      <t>DQ</t>
    </r>
    <r>
      <rPr>
        <sz val="10"/>
        <rFont val="Calibri"/>
        <family val="2"/>
      </rPr>
      <t xml:space="preserve"> approved: 24.8.2021</t>
    </r>
  </si>
  <si>
    <t>Medizinischer Dienst Westfalen-Lippe</t>
  </si>
  <si>
    <t>4.8.2021: interner Kickoff, Entscheidung dass wir nicht anbieten, da zu klein
29.7.2021: Info über GPS-Call</t>
  </si>
  <si>
    <t>PACE approved:
RM approved: 4.8.2021 Versand Unterlagen an GCO
DQ approved:</t>
  </si>
  <si>
    <t>Beschaffung von Penetrationstest-Leistungen in 3 Losen</t>
  </si>
  <si>
    <t>22.10.2021: Absage erhalten, Los 1 zu teuer, Los 2 Punktabzug beim Bericht
20.8.2021: Finalisierung und Hochladen ins Portal
4.8.2021: nach internem Kickoff: Los 1 und 2, Los 3 nicht
29.7.2021: Info über GPS-Call</t>
  </si>
  <si>
    <t>ITOC: 15.8.2021 genehmigt
PACE approved: TBO
RM approved: 16.8.2021 Freigabe AVM
Pricing: draft -&gt; REH spricht mit KBR
Marge: 43%
DQ approved: 16.8.2021 Stage2Call</t>
  </si>
  <si>
    <t>Stadt Nürnberg</t>
  </si>
  <si>
    <t>Beratung ISMS, verinice</t>
  </si>
  <si>
    <t>4.8.2021: nach Rü mit KBR Bieterfrage stellen, mangels Referenzen (Rü mit AKA: keine Referenzen) keine Teilnahme
22.7.2021: Info über GPS-Call, Ausschlusskriterium: Partner bei Sernet UND BSI IT-DL IS-Revision</t>
  </si>
  <si>
    <t>PACE approved:
RM approved: 30.7.2021 Unterlagen an GCO
DQ approved:</t>
  </si>
  <si>
    <t>Deutsche Gesellschaft für Internationale Zusammenarbeit (GIZ) GmbH</t>
  </si>
  <si>
    <t>Datenschutz</t>
  </si>
  <si>
    <t>1.11.2021: Zuschlag und Vertrag erhalten
20.10.2021: Vorabinfo über Zuschlag
17.8.2021: Finalisierung der Unterlagen und Hochladen ins Portal
27., 29.7.2021: Angebotskickoff mit CDR und SSA
23.7.2021: Versand Unterlagen an Linda
19.7.2021: Info über dtvp-Newsletter, nach Rü mit KBR Teilnahme</t>
  </si>
  <si>
    <t>PACE approved: 16.8. submitted
RM approved: 16.8.2021 RM Freigabe durch AVM
Pricing: 34-38%
Marge: 34-38%, genehmigt im stage2Call vom 16.8.2021
DQ approved: Stage2Call 16.8.2021</t>
  </si>
  <si>
    <t>SGT Capital</t>
  </si>
  <si>
    <t>Projekt Trust</t>
  </si>
  <si>
    <t>16.7.2021: Info von APR über win per Mail</t>
  </si>
  <si>
    <t>3PM - Los 1 EPM</t>
  </si>
  <si>
    <t>BMWI/Jülich</t>
  </si>
  <si>
    <t>Produktzertifizierung EnArgus</t>
  </si>
  <si>
    <t>2.8.2021: Info an SSK und MBE zu Approval des PACE</t>
  </si>
  <si>
    <t>PACE approved: 2.8.2021
RM approved: RM aus bestehendem 3PM RV
DQ approved:</t>
  </si>
  <si>
    <t>EWN - Entsorgungswerk für Nuklearanlagen</t>
  </si>
  <si>
    <t>19.7.2021: nach Rü mit KBR keine Teilnahme, zu kleinteilig, erwartete Marge zu gering</t>
  </si>
  <si>
    <t>PACE approved:
RM approved:
DQ approved:</t>
  </si>
  <si>
    <t>Robert-Koch-Institut</t>
  </si>
  <si>
    <t>BSI Penetrationstest</t>
  </si>
  <si>
    <t>23.6.23: auf "nicht angeboten" gesetzt, da keine weiteren Infos zum Projekt gekommen sind
12.7.2021: Mail von MBA mit Bitte um Kontaktaufnahme</t>
  </si>
  <si>
    <t>MWB - Mittelhessische Wasserbetriebe</t>
  </si>
  <si>
    <t>3.8.2021: Telko mit Holger, Versand SOW und ppt an ihn
7.7.2021: nach Rü mit KBR TS &gt; 1.350,00 €
6.7.2021: telefonische Abstimmung zum Vorgehen mit KBR und Hr. Gaug, Angebot bis Ende Juli zusenden
Anfrage über EY-Kontakt</t>
  </si>
  <si>
    <t>PACE approved: AML pending, 3.8.2021
RM approved: na, EY AGBs
Pricing:
Marge:
DQ approved:</t>
  </si>
  <si>
    <t>Landtag Baden-Württemberg</t>
  </si>
  <si>
    <t>Notfallmanagement</t>
  </si>
  <si>
    <t>16.8.2021: Absage per Mail erhalten
3.8.2021: Finalisierung der Unterlagen und Hochladen ins Portal
14.7.2021: nach RÜ mit KBR Teilnahme, Partnering mit SVA
6.7.2021: Info dtvp, nach Rü mit KBR und Marc Teilnahme, Weiterleitung der Unterlagen an LBR</t>
  </si>
  <si>
    <t>PACE approved: 2.8.2021
RM approved: 1.8.2021
DQ approved: 2.8.2021</t>
  </si>
  <si>
    <t>anonymisierte Referenzen</t>
  </si>
  <si>
    <t>Threat Intelligence - Marktanfrage</t>
  </si>
  <si>
    <t>21.7.2021: nach Rü mit SDZ keine Teilnahme, Info an Fabi per Teams
1.7.2021: Info über GPS-Call, Frage an SDZ, ob Teilnahme</t>
  </si>
  <si>
    <t>ZenIT/Zentraler IT-Dienst Justiz Brandenburg</t>
  </si>
  <si>
    <t>Los 3: Prozessuale und technische Beratung in Bezug auf die Migration der vorliegenden IT-Sicherheitskonzepte / Aufbau Notfallmanagement</t>
  </si>
  <si>
    <t>4.8.2021: Absage über Portal erhalten
22.7.2021: Finalisierung der Unterlagen und Hochladen in cosinex
7.7.2021: PL = SME
6.7.2021: nach Rü mit KBR Teilnahme, Weiterleitung der Unterlagen an LBR
1.7.2021: Info über GPS-Call, Frage an KBR, ob Teilnahme</t>
  </si>
  <si>
    <t>PACE approved: 21.7.2021
RM approved: 18.7.2021 Freigabe AVM
DQ approved: Stage2Call am 19.7.2021 genehmigt</t>
  </si>
  <si>
    <t>Digineo GmbH</t>
  </si>
  <si>
    <t>Pentest eSprechstunden</t>
  </si>
  <si>
    <t>23.6.23: auf "nicht angeboten" gesetzt, da keine weiteren Infos zum Projekt gekommen sind
29.6.2021: Mail von MBA weitergeleitet</t>
  </si>
  <si>
    <t>samedi</t>
  </si>
  <si>
    <t>23.6.23: auf "nicht angeboten" gesetzt, da keine weiteren Infos zum Projekt gekommen sind
28.6.2021: Mail von MBA weitergeleitet, TJA: machbar, er meldet sich beim Kunden</t>
  </si>
  <si>
    <t>9. Abruf - Zensus
3600007338</t>
  </si>
  <si>
    <t>30.8.2021: ist 7
7.7.2021: Bestellung per Mail angekommen
30.6.2021: Freigabe TBO, Versand per Mail an Hr. Holtorf
23.6.2021: Info von TBO</t>
  </si>
  <si>
    <t>Helmholtz-Zentrum für Infektionsforschung (HZI)</t>
  </si>
  <si>
    <t>Beratung Datenschutz</t>
  </si>
  <si>
    <t>27.7.2021: Absage per Portal
9.7.2021: Finalisierung der Unterlagen und Hochladen in subreport
6.7.2021: nach Rü mit KBR TS um 1600-1700 €
22.6.2021: Angebotskickoff, Weiterleitung Unterlagen an LBR
21.6.2021: nach Rü mit KBR Teilnahme
17.6.2021: Info über GPS-Call</t>
  </si>
  <si>
    <t>PACE approved: 8.7.2021
RM approved: 4.7.2021
DQ approved:</t>
  </si>
  <si>
    <t>DLR PT/BMG</t>
  </si>
  <si>
    <t>Fördermittel IT-Security-Awareness</t>
  </si>
  <si>
    <t>6.7.2021: nach Rü mit KBR keine Teilnahme
21.6.2021: Anforderung Leitfaden Vorhabensbeschreibung, zweistufiges Verfahren, zunächst Vorhabensbeschreibung</t>
  </si>
  <si>
    <t>RV Software und Beratung, Datenschutz und IT-Security</t>
  </si>
  <si>
    <t>16.7.2021: nach Rü mit KBR nicht anbieten
12.7.2021: nach Rü Hr Leißner Los 13 Vorbehaltsaufgabe -&gt; nach Rü mit KBR nur Los 14
7.7.2021: nach Rü mit KBR prio niedrig
29.6.2021: Fristverlängerung auf 26.7.2021
17.6.2021: Weiterleitung der Unterlagen an LBR
16.6.2021: nach Rü mit KBR Los 13 und 14
15.6.2021: Info von SFI</t>
  </si>
  <si>
    <t>PACE approved: RM pending, AML
RM approved: 14.7. RM an KFU
DQ approved:</t>
  </si>
  <si>
    <t>Leitstelle für Informationstechnologie der sächsischen Justiz (LIT)</t>
  </si>
  <si>
    <t>Erbringung von Prüfungs- und Beratungsleistungen als externer
Informationssicherheitsbeauftragter</t>
  </si>
  <si>
    <t>2.9.2021: Frage nach Stand des Verfahrens über AI
8.7.2021: Finalisierung der Unterlagen und Hochladen ins Portal
6.7.2021: nach Rü mit KBR TS von 950 €
17.6.2021: Weiterleitung der Unterlagen an LBR
16.6.2021: nach Rü mit KBR Los 5
14.6.2021: Info über Newsletter</t>
  </si>
  <si>
    <t>PACE approved: 5.7.2021
RM approved: 30.6.2021
DQ approved: 6.7. an CGO geschickt</t>
  </si>
  <si>
    <t>Zentraldienst der Polizei Brandenburg</t>
  </si>
  <si>
    <t>Unterstützung IT-Notfallmanagement</t>
  </si>
  <si>
    <t>24.8.2021: Zuschlag erhalten
13.8.2021: Vorabinfo über Zuschlag, Info an KBR, Zuschlag am 24.8.?
20.7.2021: Finalisierung der Unterlagen, hochladen ins Portal
19.7.2021: nach Rü mit KBR TS von 950,00 € -&gt; Marge = 45%, Freigabe von Lajos per Mail
9.7.2021: Verlängerung Angebotsfrist bis 20.7.2021
16.6.2021: nach Rü mit KBR anbieten!, Weiterleitung der Unterlagen an LBR
14.6.2021: Info über Newsletter</t>
  </si>
  <si>
    <t>PACE approved: 8.7.2021
RM approved: 6.7. Freigabe AVM
DQ approved: 19.7.2021 per Mail von Lajos</t>
  </si>
  <si>
    <t>8. Abruf - ISMS Unterstützung I5</t>
  </si>
  <si>
    <t>30.8.2021: ist Abruf 10, LÖSCHEN!!!
7.6.2021: Info von TBO</t>
  </si>
  <si>
    <t>483 - Testtool</t>
  </si>
  <si>
    <t>12.6.2021: laut MBA keine Teilnahme</t>
  </si>
  <si>
    <t>Nestle</t>
  </si>
  <si>
    <t>ISO 27001 Audits in Deutschland</t>
  </si>
  <si>
    <t>IOM mit NL</t>
  </si>
  <si>
    <t>IoT-Studie</t>
  </si>
  <si>
    <t>18.5.2021: Kick-off mit ASÄ und AKA, Vorschlag: keine Teilnahme mangels Anforderungserfüllung, nach Rü mit KBR keine Teilnahme</t>
  </si>
  <si>
    <t>ITOC approved:
ITOC initiiert:
EGP approved:
EGP initiiert:
PACE approved:
PACE initiiert: 25902065.1.0
RM approved:
RM initiiert:
DQ approved:
DQ initiiert:</t>
  </si>
  <si>
    <t>SiKo GS II</t>
  </si>
  <si>
    <t>17.5.2021: erstmal nur Teilnahmeantrag</t>
  </si>
  <si>
    <t>RV Datenschutz und Informationssicherheit</t>
  </si>
  <si>
    <t>14.6.2021: Finalisierung und Abgabe über Portal
nach Rü mit KBR TS 950
17.5.2021: Info über Newsletter, Runterladen der Unterlagen und Frage bei KBR ob interessant</t>
  </si>
  <si>
    <t>28.5.2021: nach interner Abstimmung mit Christian Egle keine Teilnahme
13.5.2021: Info von SFI, Weiterleitung an LBR</t>
  </si>
  <si>
    <t>Bundesanstalt für den Digitalfunk der Behörden und Organisationen mit Sicherheitsaufgaben (BDBOS)</t>
  </si>
  <si>
    <t>31.5.2021: keine Teilnahme, da Atos keine Subunternehmerschaft von EY wünscht
25.5.2021: wir bieten als Sub von Atos an
17.5.2021: KBR: Los 1 nicht anbieten, auch nicht als Sub, Los 2 nur mit Kjeld Lindenblatt, KBR gibt am 18.5. Bescheid
3.5.2021: Info von TBO über diese Ausschreibung, erstmal nur TNA, Los 1: Betriebsunterstützung, Los 2: Informationssicherheit und Notfallmanagement</t>
  </si>
  <si>
    <t>Rheinmetall Cyber Solutions GmbH</t>
  </si>
  <si>
    <t>Beratungsleistung int. RollOut RhSA</t>
  </si>
  <si>
    <t>23.6.23: auf "nicht angeboten" gesetzt, da keine weiteren Infos zum Projekt gekommen sind
6.5.2021: Info von APR über Opp, Anlage Opp, aber kein PACE</t>
  </si>
  <si>
    <t>Lubos Kliniken</t>
  </si>
  <si>
    <t>Fördermittelantrag</t>
  </si>
  <si>
    <t>mit HBO</t>
  </si>
  <si>
    <t>7. Abruf</t>
  </si>
  <si>
    <t>23.6.23: auf "nicht angeboten" gesetzt, da in separater ITZBund-Abrufliste hinterlegt
30.8.2021: LÖSCHEN!!!
23.4.2021: Info von CHE über 7. Abruf, telefonisch</t>
  </si>
  <si>
    <t>smartpatient GmbH</t>
  </si>
  <si>
    <t>Pentest von deren Web API</t>
  </si>
  <si>
    <t>23.6.23: auf "nicht angeboten" gesetzt, da keine weiteren Infos zum Projekt gekommen sind
21.4.2021: Kunde angelegt
20.4.2021: Info von APR</t>
  </si>
  <si>
    <t>Berliner Stadtreinigung</t>
  </si>
  <si>
    <t>7.6.2021: Nachfrage der Gründe
4.6.2021: Absage per Portal
27.4.2021: Upload durch TillJA und Marc Schütz
20.4.2021: RM an REH zur QS und Vervollständigung geschickt
15.4.2021: Info über SFI, Versand an LBR zur Prüfung</t>
  </si>
  <si>
    <t>ITOC approved:
ITOC initiiert:
EGP approved:
EGP initiiert:
PACE approved: RM fehlt!
PACE initiiert:
RM approved:
RM initiiert:
DQ approved:
DQ initiiert:</t>
  </si>
  <si>
    <t>7.6.2021 angefragt per Portal über MSC</t>
  </si>
  <si>
    <t>GDWS - Generaldirektion Wasserstraßen und Schifffahrt</t>
  </si>
  <si>
    <t>ISMS-Unterstützung, Sicherheitskonzeption, Schulung/Training</t>
  </si>
  <si>
    <t>23.6.23: auf "nicht angeboten" gesetzt, da keine weiteren Infos zum Projekt gekommen sind
14.4.2021: Info von MFR per Mail</t>
  </si>
  <si>
    <t>FIU - Erneuerung Informationsverbund</t>
  </si>
  <si>
    <t>27.4.2021: nach Rü mit KBR keine Teilnahme
21.4.2021: Verlängerung der Frist auf 20.5.2021
15.4.2021: Übersicht an KBR geschickt
14.4.2021: Unterlagen runterladen, erstmal nur TNA</t>
  </si>
  <si>
    <t>Aufbau SOC</t>
  </si>
  <si>
    <t>15.4.2021: Nachricht an APR, dass er mit JHE reden soll
14.4.2021: APR soll mit JHE sprechen
12.4.2021: APR möchte hier als Sub von SVA anbieten</t>
  </si>
  <si>
    <t>aQua - Institut für angewandte Qualitätsförderung und Forschung im Gesundheitswesen GmbH</t>
  </si>
  <si>
    <t>Gutachten gematik</t>
  </si>
  <si>
    <t>14.4.2021: Anlage Kunde im System
13.4.2021: Info über Opp von MOP</t>
  </si>
  <si>
    <t>23.8.2021: Versand finale Beratungsanfrage an Hr. Schulz, Info an WOT
13.4.2021: telefonischer Kick-off mit Hr. Schulz, Übersicht RV bis Anfang nächster Woche, Atos-Kollegen blocken, Independenceanfrage durch SRA gestellt</t>
  </si>
  <si>
    <t>PACE genehmigt: 23.8.2021</t>
  </si>
  <si>
    <t>VSE AG</t>
  </si>
  <si>
    <t>Entwicklung einer Entscheidungsvorlage für eine Aufbauorganisation ISMS (und BCM)</t>
  </si>
  <si>
    <t>23.4.2021: Absage per Mail erhalten
9.4.2021: Angebot per Mail durch SRA versendet
7.4.2021: Anfrage per Mail von prego services</t>
  </si>
  <si>
    <t>Republik Österreich</t>
  </si>
  <si>
    <t>Cyber-Dienstleistungen</t>
  </si>
  <si>
    <t>27.5.2021: Info von WPI über erneute Fristverlängerung bis 8.6.2021
18.5.2021: Info von WPI über Fristverlängerung bis 28.5., sie kommen bei Bedarf auf uns zu
23.4.2021: Verlängerung der Frist bis 20.5.202114.4.2021: Warten auf Rückmeldung von Bieterfragen
7.4.2021: Info von KBR</t>
  </si>
  <si>
    <t>RV Netzwerkdienstleistungen</t>
  </si>
  <si>
    <t>15.4.2021: Nachricht an TBO, dass er mit CC reden soll; CC sagt nein, KBR fragt bei SVA nach
14.4.2021: KBR: TBO soll auf CC zugehen
12.4.2021: laut KBR kein eigener Beitrag, aber Sub wäre ok -&gt; TBO soll auf CC zugehen
7.4.2021: Info über dtvp-Newsletter, Frage an TBO, auf darauf gewartet</t>
  </si>
  <si>
    <t>Unterstützung Zertifizierung Grundschutz</t>
  </si>
  <si>
    <t>14.4.2021: nach Rü mit KBR keine Teilnahme
7.4.2021: Info über dtvp-Newsletter, Frage an KBR, ob interessant</t>
  </si>
  <si>
    <t>Mühlenkreiskliniken AöR</t>
  </si>
  <si>
    <t>3 Referenzen, 1 davon im Krankenhausumfeld</t>
  </si>
  <si>
    <t>Pentests</t>
  </si>
  <si>
    <t>16.7.2021: Absage per Portal erhalten
15.6.2021: erneute Fristverlängerung auf 6.7.2021
15.6.2021: erneute Fristverlängerung
10.5.2021: Verlängerung der Angebotsfrist bis 22.6.2021
27.5.2021: Aufforderung zur Angebotsabgabe, Weiterleitung der Unterlagen an Linda
3.5.2021: Finalisierung der Unterlagen und Hochladen in eVergabe
12.4.2021: Telko mit ASE: Abgabe über seinen Account, bestehende Vorlagen nutzen, Arbeit auf BA-Laufwerk, wenn mit Atos gepartnert wird, ihn unbedingt mit einbeziehen wegen Handlingsfee
7.4.2021: Kick-off
1.4.2021: Info über GPS-Call, Anfrage Referenzen bei PRE</t>
  </si>
  <si>
    <t>PACE approved: 5.7.2021
RM approved: 24.6.2021
DQ approved:</t>
  </si>
  <si>
    <t>BKK Mobil Oil</t>
  </si>
  <si>
    <t>2.6.2021: Absage wegen Preis per Portal
10.5.2021: Hochladen ins Portal Till und Marc
16.4.2021: Unterlagen an LBR geschickt
14.4.2021: nach Rü mit KBR doch anbieten
8.4.2021: kick-off -&gt; keine Teilnahme, sieht sehr gefaked aus, Preis alleiniges Zuschlagskriterium
6.4.2021: Info über Newsletter, Versand Bekanntmachung an PRE, APR, REH</t>
  </si>
  <si>
    <t>Unterstützung Informationssicherheit</t>
  </si>
  <si>
    <t>23.9.2021: Bitte um E-Code an Maggy, garantierter Umsatz: 1.115.400,00 € (na Rü mit CGO auch mit diesem garantierten Umsatz im System anlegen, falls überschreitet, wieder Pakete anlegen)
19.7.2021: Zuschlag erhalten
6.7.2021: Vorinformation über Zuschlag
23.6.2021: Verlängerung Bindefrist bis 30.7.2021
5.5.2021: Hochladen ins Portal
14.4.2021: Rü mit KBR, Einteilung der Grades, TS für alle 980 €
12.4.2021: Versand RM an KFU
8.4.2021: Versand angepasste RM an LNE
7.4.2021: kick-off
6.4.2021: Info über Newsletter</t>
  </si>
  <si>
    <r>
      <rPr>
        <b/>
        <sz val="10"/>
        <rFont val="Calibri"/>
        <family val="2"/>
      </rPr>
      <t xml:space="preserve">ITOC </t>
    </r>
    <r>
      <rPr>
        <sz val="10"/>
        <rFont val="Calibri"/>
        <family val="2"/>
      </rPr>
      <t xml:space="preserve">approved: 20.4.2021
ITOC initiiert: 16.4.2021
</t>
    </r>
    <r>
      <rPr>
        <b/>
        <sz val="10"/>
        <rFont val="Calibri"/>
        <family val="2"/>
      </rPr>
      <t>EGP</t>
    </r>
    <r>
      <rPr>
        <sz val="10"/>
        <rFont val="Calibri"/>
        <family val="2"/>
      </rPr>
      <t xml:space="preserve"> approved:
EGP initiiert: 15.4.2021 nach Rü mit KBR Mindestabnahme
</t>
    </r>
    <r>
      <rPr>
        <b/>
        <sz val="10"/>
        <rFont val="Calibri"/>
        <family val="2"/>
      </rPr>
      <t>PACE</t>
    </r>
    <r>
      <rPr>
        <sz val="10"/>
        <rFont val="Calibri"/>
        <family val="2"/>
      </rPr>
      <t xml:space="preserve"> approved:
PACE initiiert: 25806905.1.0, 8.4.2021
</t>
    </r>
    <r>
      <rPr>
        <b/>
        <sz val="10"/>
        <rFont val="Calibri"/>
        <family val="2"/>
      </rPr>
      <t>RM</t>
    </r>
    <r>
      <rPr>
        <sz val="10"/>
        <rFont val="Calibri"/>
        <family val="2"/>
      </rPr>
      <t xml:space="preserve"> approved: 20.4.2021
RM initiiert: 12.4.2021
</t>
    </r>
    <r>
      <rPr>
        <b/>
        <sz val="10"/>
        <rFont val="Calibri"/>
        <family val="2"/>
      </rPr>
      <t>DQ</t>
    </r>
    <r>
      <rPr>
        <sz val="10"/>
        <rFont val="Calibri"/>
        <family val="2"/>
      </rPr>
      <t xml:space="preserve"> approved:
DQ initiiert: 11.4.2021</t>
    </r>
  </si>
  <si>
    <t>4. Abruf - Zensus
3600005946_Ä002</t>
  </si>
  <si>
    <t>28.1.2021: Bestellung erhalten
21.12.2020: ok von TBO zum Angebot, Versand an Hr. Holtorf per Mail durch SRA
4.12.2021: Info von TBO</t>
  </si>
  <si>
    <t>Aufbau ISMS - Phase 2</t>
  </si>
  <si>
    <t>1.4.2021: Beauftragung per Mail von Herrn Fuchs erhalten
31.3.2021: Unterlagen von AST mit Bitte um Versand, ok von KHA, Versand per Mail an Hr. Wohlgemuth durch SRA</t>
  </si>
  <si>
    <t>6. Abruf - ProITK
3600006692</t>
  </si>
  <si>
    <t>16.3.2021: Bestellung angekommen
10.3.2021: OK von TBO, Versand an Hr. Holtorf per Mail
7.3.2021: Info von TBO</t>
  </si>
  <si>
    <t>6.4.2021: Absage wegen Preis
18.3.2021: Upload ins Vergabeportal
4.3.2021: Info über GPS-Call</t>
  </si>
  <si>
    <t>Hamburger Hafen und Logistik Aktiengesellschaft (HHLA)</t>
  </si>
  <si>
    <t>25.5.2021: Absage nach Rückfrage von APR wegen Preis
4.3.2021: Info über APR, Versand Unterlagen an GCO, Telko mit APR und PRE</t>
  </si>
  <si>
    <t>5. Abruf - NoM
3600006632</t>
  </si>
  <si>
    <t>10.3.2021: Bestellung erhalten
26.2.2021: Versand per Mail an Hr. Holtorf durch SRA
22.2.2021: Mail von TBO mit Unterlagen und Bitte um Angebot</t>
  </si>
  <si>
    <t>CPU 24/7</t>
  </si>
  <si>
    <t>Zertifizierung ISO 27001 2012-2023</t>
  </si>
  <si>
    <t>16.3.2021: Absage per Mail erhalten
17.2.2021: Mail an AST mit Bitte um Eckdaten</t>
  </si>
  <si>
    <t>Gutachten eRezept - Sofwareentwicklung</t>
  </si>
  <si>
    <t>12.3.2021: Zuschlag erhalten
18.2.2021: Versand Unterlagen an LBR</t>
  </si>
  <si>
    <t>14.5.2021: Hochladen ins Portal ASÄ und Ola/Stephan
14.4.2021: nach Rü mit KBR kann ASÄ hier unterstützen
30.3.2021: Aufforderung zur Angebotsabgabe
18.3.2021: Upload durch EY-Ausschreibungen ins Portal
3.3.2021: Telko mit LNA, SRM, ARO und FAL
19.2.2021: Frage an LNA und PRE nach Referenzen</t>
  </si>
  <si>
    <t>Loyalität-/Bonusprogramm</t>
  </si>
  <si>
    <t>22.2.2021: nach Rü mit KBR keine Abgabe</t>
  </si>
  <si>
    <t>CyberSec - 2 Lose</t>
  </si>
  <si>
    <t>19.2.2021: Weiterleitung an PRE, ob interessant?</t>
  </si>
  <si>
    <t>Verwaltungs-Berufsgenossenschaft (VBG)</t>
  </si>
  <si>
    <t>IT-Sicherheitsüberprüfungen/Penetrationstests/Security Consulting</t>
  </si>
  <si>
    <t>BentoNet</t>
  </si>
  <si>
    <t>Workshop ISMS</t>
  </si>
  <si>
    <t>10.2.2021: Projekt wird erstmal nicht verfolgt
2.2.2021: QS von Marc und Freigabe von TBO
Angebotserstellung mit MFR</t>
  </si>
  <si>
    <t>Projekt wird verschoben</t>
  </si>
  <si>
    <t>Nemak</t>
  </si>
  <si>
    <t>internes Audit gemäß ISO 27001</t>
  </si>
  <si>
    <t>23.3.2021: Bitte an KMÜ um EC
22.3.2021: Bestellung erhalten
Rückfrage von Hr. Rupert, Antwort durch AKA
19.2.2021: Versand per Mail durch TBO an Gerald Rupert
2.2.2021: Info von TBO/AKA per Mail</t>
  </si>
  <si>
    <t>dNRW</t>
  </si>
  <si>
    <t>Beratung in 5 Losen</t>
  </si>
  <si>
    <t>26.2.2021: nach Rü mit KBR Preise: Berater IT-Sicherheit 1.060 € und für Berater Datenschutz 1.040 €
10.2.2021: neue Frist 1.3.2021
21.1.2021: wir nehmen Teil, wir für Los 5</t>
  </si>
  <si>
    <t>Freudenberg Service KG</t>
  </si>
  <si>
    <t>Unterstützung bei der Verbesserung des ISMS für das Geschlossene Verteilnetz zur Vorbereitung des Überwachungsaudits gemäß BNetzA- IT-Sicherheitskatalogs</t>
  </si>
  <si>
    <t>5.2.2021: Versand durch SRA per Mail an Hr. Keifert
15.1.2021: Info von HSK zum Projekt</t>
  </si>
  <si>
    <t>DB Station &amp; Service</t>
  </si>
  <si>
    <t>IT-SiG 2.0</t>
  </si>
  <si>
    <t>23.3.2021: Bitte an KMÜ um EC
15.3.2021: alle Bestellungen erhalten
15.2.2021: ok von KHA, Versand per Mail von HSK an AP
15.1.2021: Info von HSK zum Projekt</t>
  </si>
  <si>
    <t>Gutachtenerstellung e-Rezept App</t>
  </si>
  <si>
    <t>18.1.2021: nach Rü mit KHA keine Teilnahme, da wir die Profile nicht erfüllen
14.1.2021: Info über GPS-Call, Weiterleitung der Unterlagen an Linda, Frage an KBR, wer? -&gt; KHA</t>
  </si>
  <si>
    <t>Konzeptionelle Dienstleistungen</t>
  </si>
  <si>
    <t>1.2.21: Versand der Unterlagen über GU BP
20.1.2021: wir sind GU von BP
4.1.2021: KBR: wir nehmen teil</t>
  </si>
  <si>
    <t>Unterstützung ISB</t>
  </si>
  <si>
    <t>06.12.22: Amendment 6 von TNK in Höhe von 17.890 Euro
22.11.22: Amendment 5 von TNK in Höhe von 167.790 €
31.3.2022: Amendment von HSK in Höhe von 148.870 €
24.2.22: Beauftragung von Herrn Sickert per Mail angekommen
21.2.22: Amendment von 120.750 €, Versand unterzeichnetes Amendment an HSK und KHA, Versand von HSK per Mail an Hr. Sickert
10.6.2021: Amendment von 285.300,00 €
22.4.2021: Amendment von 40.950 €
31.12.2020: ok von KRA</t>
  </si>
  <si>
    <t>Marge: 11.1.2021: Gate2Call - 51% bei 80.000 €
PACE-Amendment: 25526750.1.3 1- 5 Mio. USD
PACE-Amendment: 25526750.1.2 bis 999k USD, genehmigt am 1.2.22
PACE-Amendment: 25526750.1.1 bis 499k USD
PACE: 4.1.2021</t>
  </si>
  <si>
    <t>09.02.2021; 23.7.2021</t>
  </si>
  <si>
    <t>RV externe Unterstützung Architektur Sicherheitsprojekte</t>
  </si>
  <si>
    <t>7.1.2021: im GPS-Call: nicht anbieten</t>
  </si>
  <si>
    <t>Stuttgart - LHS</t>
  </si>
  <si>
    <t>Informationssicherheitsniveau Digital MoveS</t>
  </si>
  <si>
    <t>27.8.2021: Zuschlag erhalten
30.7.2021: Verlängerung Bindefrist bis 31.8.2021
1.7.2021: Vorabinfo Zuschlag Atos
27.1.2021: Fristverlängerung bis 4.3.2021
20.1.2021: Call mit Optiqum, Atos und Decon -&gt; Fristverlängerung, sonst keine Abgabe</t>
  </si>
  <si>
    <t>Münchner Staatsministerium für Digitalisierung</t>
  </si>
  <si>
    <t>IT-Rahmenvertrag</t>
  </si>
  <si>
    <t>4.1.2021: wir nehmen Teil, Lead ist consulting
3.1.2021: Mail von TBO mit Info</t>
  </si>
  <si>
    <t>Staatsbetrieb Sachsenforst</t>
  </si>
  <si>
    <t>Liegenschaften Grundschutz</t>
  </si>
  <si>
    <t>11.1.2021: Versand per DHL Express
17.12.2020: Info über GPS-Call</t>
  </si>
  <si>
    <t>PACE approved:
PACE initiiert: 21.12.2020
DQ approved:
DQ initiiert:
GIS:
AML: 21.12.2020 AML A001232583</t>
  </si>
  <si>
    <t>Sächsische Anstalt für Kommunale Datenverarbeitung</t>
  </si>
  <si>
    <t>KDN-Testierung</t>
  </si>
  <si>
    <t>16.3.2021: keine Rückmeldung, auf loss gesetzt
12.2.2021: Versand per Mail durch SRA an Hr. Maltzahn
14.12.2020: Mail von KHA mit Bitte um Angebot</t>
  </si>
  <si>
    <t>PACE approved: 5.1.2021
PACE initiiert: 21.12.2020
DQ approved:
DQ initiiert:
GIS:
AML: 21.12.2020 AML A001232583</t>
  </si>
  <si>
    <t>Auditierung ISMS</t>
  </si>
  <si>
    <t>18.12.2020: kein pre-approval von EnBW
15.12.2020: Weiterleitung der Unterlagen an GCO, Fragen an Katrin Rausch, ob wir diese Leistungen bei C1 überhaupt anbieten dürfen
14.12.2020: Mail von KHA mit Angebotsaufforderung</t>
  </si>
  <si>
    <t>PACE approved:
PACE initiiert:
RM approved:
RM initiiert:
DQ approved:
DQ initiiert: 15.12.2020
GIS:</t>
  </si>
  <si>
    <t>Transformation</t>
  </si>
  <si>
    <t>8.1.2021: Hochladen der Unterlagen mit AWI und TST
10.12.2020: Info über GPS-Call, Versand der Unterlagen von AWI an LNE</t>
  </si>
  <si>
    <t>PACE approved:
PACE initiiert:
RM approved:
RM initiiert:
DQ approved: 21.12.2020
DQ initiiert:
GIS:</t>
  </si>
  <si>
    <t>3. Abruf - NoM
3600006282</t>
  </si>
  <si>
    <t>6.1.2021: Bestellung erhalten
10.12.2020: Versand Entwurf an TBO, nach Rü mit TBO Anpassung der related sales von 126k auf 43k
9.12.2020: Info über neuen Abruf über TBO</t>
  </si>
  <si>
    <t>PACE ID25285528.1.1 Amendment</t>
  </si>
  <si>
    <t>Thüringer Aufbaubank (TAB)</t>
  </si>
  <si>
    <t>Los 18: Informationssicherheit</t>
  </si>
  <si>
    <t>13.8.2021: Absage per Portal
14.1.2021: nach Rü mit KBR TS 1050 ok
9.12.2020: nach Rü mit KBR anbieten, Weiterleitung der Unterlagen an LNE</t>
  </si>
  <si>
    <t>ITOC approved:
ITOC initiiert:
EGP approved:
EGP initiiert:
PACE approved:
PACE initiiert:
RM approved:
RM initiiert:
DQ approved:
DQ initiiert:
GIS:</t>
  </si>
  <si>
    <t>K - Mail Order GmbH &amp; Co.KG</t>
  </si>
  <si>
    <t>Cybersicherheitsanalyse</t>
  </si>
  <si>
    <t>30.11.2020: Info von MRG zu Opp</t>
  </si>
  <si>
    <t>PACE 25473492.1.0 approved: 1.12.2020
PACE initiiert:
RM approved:
RM initiiert:
DQ approved:
DQ initiiert:
GIS: Audit und PCIP, Genehmigung vom GCSP</t>
  </si>
  <si>
    <t>5.1.2021: Erhalt des Zuschlags über Angebotsassistent bestätigt
4.1.2021: Zuschlag per Mail erhalten
11.12.2020: Finalisierung mit SME, Rü mit KBR
10.12.2020: Durchsprache Unterlagen mit SME, Rü mit Katja zu Pricing, pre-approval von Karsten Funk ITOC und PACE
9.12.2020: Rü mit KBR: TS für alle Optionen 980; Vorschreiben der Mail an MBA für Alex Kron bzgl Freigabe der 40%
8.12.2020: Abstimmung RM mit TBO und Versand an Karsten Funk
26.11.2020: Info über GPS-Call</t>
  </si>
  <si>
    <r>
      <rPr>
        <b/>
        <sz val="10"/>
        <rFont val="Calibri"/>
        <family val="2"/>
      </rPr>
      <t xml:space="preserve">ITOC </t>
    </r>
    <r>
      <rPr>
        <sz val="10"/>
        <rFont val="Calibri"/>
        <family val="2"/>
      </rPr>
      <t xml:space="preserve">approved: 10.12.2020 per Mail approved
ITOC initiiert: 4.12.2020, 8.12.2020 submitted
</t>
    </r>
    <r>
      <rPr>
        <b/>
        <sz val="10"/>
        <rFont val="Calibri"/>
        <family val="2"/>
      </rPr>
      <t>EGP</t>
    </r>
    <r>
      <rPr>
        <sz val="10"/>
        <rFont val="Calibri"/>
        <family val="2"/>
      </rPr>
      <t xml:space="preserve"> approved: 4.12.2020
EGP initiiert: 3.12.2020
</t>
    </r>
    <r>
      <rPr>
        <b/>
        <sz val="10"/>
        <rFont val="Calibri"/>
        <family val="2"/>
      </rPr>
      <t>PACE</t>
    </r>
    <r>
      <rPr>
        <sz val="10"/>
        <rFont val="Calibri"/>
        <family val="2"/>
      </rPr>
      <t xml:space="preserve"> approved: 10.12.2020 per Mail approved, 14.12.2020
PACE initiiert:
</t>
    </r>
    <r>
      <rPr>
        <b/>
        <sz val="10"/>
        <rFont val="Calibri"/>
        <family val="2"/>
      </rPr>
      <t>RM</t>
    </r>
    <r>
      <rPr>
        <sz val="10"/>
        <rFont val="Calibri"/>
        <family val="2"/>
      </rPr>
      <t xml:space="preserve"> approved: PACE 25468192.1.0
RM initiiert:
</t>
    </r>
    <r>
      <rPr>
        <b/>
        <sz val="10"/>
        <rFont val="Calibri"/>
        <family val="2"/>
      </rPr>
      <t>DQ</t>
    </r>
    <r>
      <rPr>
        <sz val="10"/>
        <rFont val="Calibri"/>
        <family val="2"/>
      </rPr>
      <t xml:space="preserve"> approved: obsolete, da EGP approved hat
DQ initiiert:
GIS: genehmigt von CGO im go-to-market Call am 2.12.
AML: A001222601 genehmigt am 1.12.2020</t>
    </r>
  </si>
  <si>
    <t>Acrolinx GmbH</t>
  </si>
  <si>
    <t>Assessment zum Thema Datenschutz</t>
  </si>
  <si>
    <t>2.12.2020: Beauftragung eingegangen
24.11.2020: Info von ASÄ über Opp</t>
  </si>
  <si>
    <t>ITOC approved:
ITOC initiiert:
EGP approved:
EGP initiiert:
PACE approved: 2.12.2020
PACE initiiert:
RM approved:
RM initiiert:
DQ approved:
DQ initiiert:
GIS: Audit und PCIP, Genehmigung vom GCSP</t>
  </si>
  <si>
    <t>Bundesamt für Verbraucherschutz und Lebensmittelsicherheit (BVL)</t>
  </si>
  <si>
    <t>Workshop zu Ergebnissen aus Vorstudie</t>
  </si>
  <si>
    <t>23.6.23: auf "nicht angeboten" gesetzt, da keine weiteren Infos zum Projekt gekommen sind
20.11.2020: nach Rü mit KBR soll HBO den WS kostenfrei machen, gemeinsam mit bspw. AKA hinfahren, der Kunde soll HBO die Unterlagen zusenden
18.11.2020: Info von HBO, dass er hier eine Opp hat: Vorstellung Ergebnisse der Vorstudie</t>
  </si>
  <si>
    <t>Siko Grundschutz</t>
  </si>
  <si>
    <t>10.2.2021: 27.1.2021: go von AKR zu Marge, Hochladen der Unterlagen
23.12.2020: Aufforderung zur Angebotsabgabe
24.11.2020: Versand Unterlagen an LNE zur Prüfung
19.11.2020: Info über GPS-Call, zunächst erst TNA</t>
  </si>
  <si>
    <t>Kassenärztliche Vereinigung Nordrhein</t>
  </si>
  <si>
    <t>Beratungs- und Unterstützungsleistungen für das Informationssicherheitsmanagement</t>
  </si>
  <si>
    <t>23.11.2020: nach Rü mit KBR/SDZ keine Teilnahme mangels Referenzen
19.11.2020: Info über GPS-Call</t>
  </si>
  <si>
    <t>Daimler</t>
  </si>
  <si>
    <t>Anforderungsmagagement / Integration ISMS, CSMS</t>
  </si>
  <si>
    <t>16.11.2020: Info von KHA über proposal von EY</t>
  </si>
  <si>
    <t>ISO 27001</t>
  </si>
  <si>
    <t>23.6.23: auf "nicht angeboten" gesetzt, da keine weiteren Infos zum Projekt gekommen sind
28.4.2021: auf 2022 verschoben
16.11.2020: KHA nach Rü mit SDZ: mit Mindestvolumen anbieten -&gt; was ist Mindestvolumen?</t>
  </si>
  <si>
    <t>Knauff</t>
  </si>
  <si>
    <t>Cyber Security Assessment</t>
  </si>
  <si>
    <t>4.12.2020: Versand Angebot
19.11.2020: Versand der Bieterfragen
16.11.2020: Info über Opp von SME, interessant für uns?</t>
  </si>
  <si>
    <t>19.1.2021: Absage wegen fehlender Kompetenz der angebotenen Berater
13.11.2020: Info über Angebotsabgabe von NME</t>
  </si>
  <si>
    <t>fehlende Qualifikation der Profile</t>
  </si>
  <si>
    <t>ProXcel</t>
  </si>
  <si>
    <t>Audit gemäß ISO 27001 auf Basis von IT-Grundschutz</t>
  </si>
  <si>
    <t>16.11.2020: Info über Opp von AKA</t>
  </si>
  <si>
    <t>Aufbau ISMS - Phase 1</t>
  </si>
  <si>
    <t>27.11.2020: Versand von MRG per Mail an Hr. Wohlgemuth
12.11.2020: Info von MRG über Opp</t>
  </si>
  <si>
    <t>ITOC approved:
ITOC initiiert:
EGP approved:
EGP initiiert:
PACE approved: 24.11.2020
PACE initiiert:
RM approved:
RM initiiert:
DQ approved:
DQ initiiert:
AML: 24.11.2020</t>
  </si>
  <si>
    <t>ekom 21 - Kommunales Gebietsrechenzentrum Hessen</t>
  </si>
  <si>
    <t>Bewertung und Prüfung der Systemqualitätssicherung</t>
  </si>
  <si>
    <t>17.11.2020: nach Rü mit KBR hier nicht anbieten, da RV mit 5 Partnern
14.11.2020: WL von KBR mit bü</t>
  </si>
  <si>
    <t>ITOC approved:
ITOC initiiert:
EGP approved:
EGP initiiert:
PACE approved: 28690396.1.0 - 25.04.2024
PACE initiiert:
RM approved:
RM initiiert:
DQ approved:
DQ initiiert:</t>
  </si>
  <si>
    <t>https://eygermany.sharepoint.com/:f:/r/sites/eycss-gps/Mandantenablage/09%20Sonstiges%20GPS/eKom%2021/RV%20Datenschutz%20(2024)/10%20Auftragsdokumentation/12%20Angebot/122%20Angebotsunterlagen/Abgabe-Best%C3%A4tigung?csf=1&amp;web=1&amp;e=Blj7lT</t>
  </si>
  <si>
    <t>HAD</t>
  </si>
  <si>
    <t>Deutsches Zentrum für Luft und Raumfahrt (DLR)</t>
  </si>
  <si>
    <t>Unterstützungsleistungen im Bereich des Datenschutzes (DSGVO/BDSG)</t>
  </si>
  <si>
    <t>6.12.2020: nach KBR 1200 TS -&gt; ok von CGO
18.11.2020: Kick-off mit TBO und Isabell, Unterlagen an LNE zur Prüfung, Vorlage Referenzen an Daniel und Isabel
12.11.2020: Info über GPS-Call</t>
  </si>
  <si>
    <t>PACE approved: 5.12.2020
PACE initiiert:
RM approved:
RM initiiert:
DQ approved:
DQ initiiert:
GIS: genehmigt 2.12.
AML: A001222611 2.12.2020</t>
  </si>
  <si>
    <t>432 CSN - Cyber-Sicherheitsnetzwerk: Los 1 Trainingskoffer, Los 2 Einführung CSN</t>
  </si>
  <si>
    <t>23.11.2020: nach Rü mit KBR/SDZ keine Teilnahme
19.11.2020: Versand der Bieterfragen über eVergabe
18.11.2020: Unterlagen an Linda und Ulrich zur Prüfung
12.11.2020: Info über GPS-Call</t>
  </si>
  <si>
    <t>Consultant IT-Sicherheit</t>
  </si>
  <si>
    <t>23.6.23: auf "nicht angeboten" gesetzt, da keine weiteren Infos zum Projekt gekommen sind
12.11.2020: Info über GPS-Call, Anforderung der Unterlagen per Mail -&gt; wir sind im Pool der möglichen Bieter aufgenommen; SME hat Interesse bekundet das Projekt durchzuführen</t>
  </si>
  <si>
    <t>Henkel</t>
  </si>
  <si>
    <t>Projekt von EY, Staff von Ateam</t>
  </si>
  <si>
    <t>Bundesministerium für wirtschaftliche Zusammenarbeit (BMZ)</t>
  </si>
  <si>
    <t>RENK AG</t>
  </si>
  <si>
    <t>Review der Software, Konfigurationen und sichere Entwicklungsprozesse</t>
  </si>
  <si>
    <t>23.6.23: auf "nicht angeboten" gesetzt, da keine weiteren Infos zum Projekt gekommen sind
10.11.2020: Mail von MBA an ARP, Gespräch für Donnerstag mit dem Auftraggeber geplant</t>
  </si>
  <si>
    <t>Cyber Security Awareness</t>
  </si>
  <si>
    <t>Sprehe</t>
  </si>
  <si>
    <t>Cyber Health Check</t>
  </si>
  <si>
    <t>23.6.23: auf "nicht angeboten" gesetzt, da keine weiteren Infos zum Projekt gekommen sind
3.11.2020: Meldung der Opp durch KHA im ManagerCall</t>
  </si>
  <si>
    <t>EWE</t>
  </si>
  <si>
    <t>Coaching CISO</t>
  </si>
  <si>
    <t>22.2.2021: laut KHA wird demnächst ausgeschrieben
11.11.2020: Telko mit GCSP (Tjakr Eickhoff): go zu Leistung von Independence einholen -&gt; indikatives Angebot an Kunden -&gt; dort muss AP go einholen -&gt; Tjark genehmigt PACE -&gt; offizielles Angebot erstellen
3.11.2020: Meldung der Opp durch KHA im ManagerCall</t>
  </si>
  <si>
    <t>23.6.23: auf "nicht angeboten" gesetzt, da keine weiteren Infos zum Projekt gekommen sind
3.11.2020: Meldung der Opp durch MSE im ManagerCall, es gibt nächste Woche einen Call mit dem Bürgermeister der Stadt München</t>
  </si>
  <si>
    <t>Geely GmbH Autotechnical Deutschland GmbH</t>
  </si>
  <si>
    <t>23.6.23: auf "nicht angeboten" gesetzt, da keine weiteren Infos zum Projekt gekommen sind
9.11.2020: Telko mit Uli Tröger zu Vertragsgestaltung
3.11.2020: Meldung der Opp durch MSE im ManagerCall</t>
  </si>
  <si>
    <t>2. Abruf - BPBund/ProITK
3600006063</t>
  </si>
  <si>
    <t>30.8.2021: geschlossen
6.1.2021: Bestellung erhalten
3.11.2020: Angebotsentwurf, PACE
2.11.2020: 2. Abruf von CC gekommen</t>
  </si>
  <si>
    <t>PACE ID25285528.1.0</t>
  </si>
  <si>
    <t>30.10.2020: KHA hat Profile an Monika geschickt
28.10.2020: interne Anfrage zu 10 Profilen</t>
  </si>
  <si>
    <t>Randstad</t>
  </si>
  <si>
    <t>Unterstützung Krisenkommunikation</t>
  </si>
  <si>
    <t>23.6.23: auf "nicht angeboten" gesetzt, da keine weiteren Infos zum Projekt gekommen sind
30.10.2020: interne Anfrage von Stephanie Carstensen, Weiterleitung an MRG</t>
  </si>
  <si>
    <t>3.11.2020: Meldung der Opp durch APR</t>
  </si>
  <si>
    <t>Bundesamt für Informatik und Kommunikation (BIT)</t>
  </si>
  <si>
    <t>Unterstützung Notfallvorsorge</t>
  </si>
  <si>
    <t>29.10.2020: Versand Unterlagen an Linda zur Prüfung bzw SubPrimeMemo?
26.10.2020: Info von MRG über Ausschreibung</t>
  </si>
  <si>
    <t>Siko Visa-Cloud</t>
  </si>
  <si>
    <t>23.6.23: auf "nicht angeboten" gesetzt, da keine weiteren Infos zum Projekt gekommen sind
26.10.2020: Meldung der Opp telefonisch durch SSK</t>
  </si>
  <si>
    <t>Siko Elefand 2.0</t>
  </si>
  <si>
    <t>Siko für SINA 4000</t>
  </si>
  <si>
    <t>DL-Siko PoolGroup</t>
  </si>
  <si>
    <t>Schulung zu GRC-Tool</t>
  </si>
  <si>
    <t>TSM, QMS und ISMS Implementierung</t>
  </si>
  <si>
    <t>13.10.2020: laut APR stimmt der Kunde sich intern noch ab, Entscheidung auf Anfang November 2020 verschoben</t>
  </si>
  <si>
    <t>ITOC approved:
ITOC initiiert:
EGP approved:
EGP initiiert:
PACE approved:
25283765.1.0 pending
25241008.1.0 pending
PACE initiiert:
RM approved:
RM initiiert:
DQ approved:
DQ initiiert:</t>
  </si>
  <si>
    <t>Statistisches Bundesamt</t>
  </si>
  <si>
    <t>ZENSUS StBA</t>
  </si>
  <si>
    <t>Cornelia und Frau Wilken kennen sich aus dem BAMF. Frau Wilken hat mitgeteilt, dass sie vorerst keine Zusammenarbeit mit dem A-Team unter EY Flagge wünscht.</t>
  </si>
  <si>
    <t>IS-Beratung Konzern</t>
  </si>
  <si>
    <t>23.6.23: auf "nicht angeboten" gesetzt, da keine weiteren Infos zum Projekt gekommen sind
28.4.2021: nach Rü mit SDZ erstmal on hold
9.11.2020: neue Ausschreibung in Q1 2021, Warten auf neue Ausschreibung</t>
  </si>
  <si>
    <t>Reservistenverband</t>
  </si>
  <si>
    <t>IT-Strategie</t>
  </si>
  <si>
    <t>16.10.2020: neue Anfrage zu Angebot IT-Strategie -&gt; NME übernimmt</t>
  </si>
  <si>
    <t>ITOC approved:
ITOC initiiert:
EGP approved:
EGP initiiert:
PACE 25233253.1.0 approved: ja
PACE initiiert:
RM approved:
RM initiiert:
DQ approved:
DQ initiiert:</t>
  </si>
  <si>
    <t>Herstellen der Zertifizierungsreife</t>
  </si>
  <si>
    <t>23.6.23: auf "nicht angeboten" gesetzt, da keine weiteren Infos zum Projekt gekommen sind
Telefonat Public Sector Verantwortlicher von Bechtle: Hans Gertringer
=&gt; hat uns an Kollegen Dirk Schlösser weitergeleitet -&gt; Montag Rückmeldung
Cornelia, Sven bis 12.10.</t>
  </si>
  <si>
    <t>1337008 A-Team VS-IT AA
1337003 A-Team SiKo/DiploClient AA
1337004 A-Team Ertüchtigung ISM AA
1337005 A-Team Sicherheitsberatung</t>
  </si>
  <si>
    <t>23.6.23: auf "nicht angeboten" gesetzt, da keine weiteren Infos zum Projekt gekommen sind
10.11.2020: withdraw von 7002, 7003, 7004 und 7005 durch SSK
14.10.2020: Weitere Rahmenvertragsmöglichkeitenrecherche von Stephan Fitos
12.10.2020: Telefonat CGO mit Bechtle (Hr. Schlösser), am 12.10. Rückmeldung vom Kunden erwartet</t>
  </si>
  <si>
    <t>Bundesamt für Strahlenschutz (BfS)</t>
  </si>
  <si>
    <t>23.6.23: auf "nicht angeboten" gesetzt, da keine weiteren Infos zum Projekt gekommen sind
15.10.2020: Marc hat den AP noch nicht erreicht bzw. kein Feedback erhalten, ob wir weiterhin mit einer Opportunity rechnen können. Wir sollten ujns erst wieder dazu abstimmen, wenn wir die Chance haben ein Angebot abzugeben, Marc geht auf Cornelia und Sven-Otto zu</t>
  </si>
  <si>
    <t>ITOC approved:
ITOC initiiert:
EGP approved:
EGP initiiert:
PACE 24955420.1.0 approved:
PACE initiiert:
RM approved:
RM initiiert:
DQ approved:
DQ initiiert:</t>
  </si>
  <si>
    <t>A-Team Trusted Site Assessment</t>
  </si>
  <si>
    <t>ITOC approved:
ITOC initiiert:
EGP approved:
EGP initiiert:
PACE 25201333.1.0 approved: ja
PACE initiiert:
RM approved:
RM initiiert:
DQ approved:
DQ initiiert:</t>
  </si>
  <si>
    <t>RV-BSI</t>
  </si>
  <si>
    <t>9981/19/VV:2 über einen Rahmenvertrag zur Erbringung von Beratungsleistungen zu Informationssicherheitsmanagementsystemen und IT-Sicherheitskonzepten für BAAINBw, mittelbare Bundesverwaltung sowie Zuwendungsempfänger des Bundes</t>
  </si>
  <si>
    <t>Warten auf Veröffentlichung</t>
  </si>
  <si>
    <t>9981/19/VV:1 Rahmenvertrag zur Erbringung von Beratungsleistungen zu Informationssicherheitsmanagementsystemen und IT-Sicherheitskonzepten für die unmittelbare Bundesverwaltung</t>
  </si>
  <si>
    <t>Heidelberger Druck</t>
  </si>
  <si>
    <t>16.10.2020: ManagerCall: ASÄ: nächste Woche wird Unterschrift erwartet, es wird ein (Sen)Consultant zu 50% benötigt
13.10.2020: Pricing: Wettbewerber: ca. 189k € -&gt; EY hat kostenneutral Tool mit angeboten</t>
  </si>
  <si>
    <t>Dresden - Landesamt für Steuern und Finanzen</t>
  </si>
  <si>
    <t>Beratungs- und Unterstützungsleistungen im Bereich Informationssicherheit und Datenschutz</t>
  </si>
  <si>
    <t>7.12.2020: Zuschlag für Los 1
4.11.2020: Nach Rü mit KBR TS 980,00 €
29.10.2020: Bieterantworten angekommen, Anpassung RM und Weiterleitung an Linda
26.10.2020: Unterlagen an Bernhardine Kleinhenz -&gt; wir sollen eine Bieterfrage stellen zu unzulässiger Vermischung von Eignungs- und Bewertungskriterien
19.10.2020: Mail mit Unterlagen an Linda Neuhäuser
15.10.2020: Info über GPS-Call, lt. KBR sollen wir anbieten</t>
  </si>
  <si>
    <r>
      <rPr>
        <b/>
        <sz val="10"/>
        <rFont val="Calibri"/>
        <family val="2"/>
      </rPr>
      <t>ITOC</t>
    </r>
    <r>
      <rPr>
        <sz val="10"/>
        <rFont val="Calibri"/>
        <family val="2"/>
      </rPr>
      <t xml:space="preserve">: na
</t>
    </r>
    <r>
      <rPr>
        <b/>
        <sz val="10"/>
        <rFont val="Calibri"/>
        <family val="2"/>
      </rPr>
      <t>EGP</t>
    </r>
    <r>
      <rPr>
        <sz val="10"/>
        <rFont val="Calibri"/>
        <family val="2"/>
      </rPr>
      <t xml:space="preserve">: na
</t>
    </r>
    <r>
      <rPr>
        <b/>
        <sz val="10"/>
        <rFont val="Calibri"/>
        <family val="2"/>
      </rPr>
      <t>PACE</t>
    </r>
    <r>
      <rPr>
        <sz val="10"/>
        <rFont val="Calibri"/>
        <family val="2"/>
      </rPr>
      <t xml:space="preserve"> 25398189.1.0 approved: pre-approval von Karsten Funk am 6.11. per Telefon, Mail-Genehmigung am 9.11.2020
PACE initiiert: 29.10.2020
</t>
    </r>
    <r>
      <rPr>
        <b/>
        <sz val="10"/>
        <rFont val="Calibri"/>
        <family val="2"/>
      </rPr>
      <t>RM</t>
    </r>
    <r>
      <rPr>
        <sz val="10"/>
        <rFont val="Calibri"/>
        <family val="2"/>
      </rPr>
      <t xml:space="preserve"> approved: 3.11.2020
RM initiiert: 19.10.2020
</t>
    </r>
    <r>
      <rPr>
        <b/>
        <sz val="10"/>
        <rFont val="Calibri"/>
        <family val="2"/>
      </rPr>
      <t>DQ</t>
    </r>
    <r>
      <rPr>
        <sz val="10"/>
        <rFont val="Calibri"/>
        <family val="2"/>
      </rPr>
      <t xml:space="preserve"> approved: 3.11.2020, wegen falscher Antwort aber in Gate 2 -&gt; 4.11. Anfrage Reset DQ
DQ initiiert: 30.10.2020, wegen falscher Antwort Reset-Anfrage am 4.11.2020
AML A001166027: 29.10.2020, approved: 2.11.2020</t>
    </r>
  </si>
  <si>
    <t>Rahmenvertrag Beratungsleistungen in 4 Losen</t>
  </si>
  <si>
    <t>25.11.2020: Absage
10.11.2020: nach Rü mit KBR folgende TS: 750, 1050, 1350, 1600, Finalisierung mit AKA
4.11.2020: Abstimmung zu Referenzen mit AKA, NMÜ und SRA: wir nehmen die 3 EY-Referenzen, Hochladen der Referenzen durch SRA
29.10.2020: Anfrage Referenzen bei KHA/MFR
28.10.2020: Abstimmung AKA mit Peter Rehäusser zum Konzept
23.10.2020: Abstimmung SRA mit Robert Jung und Steven, Abstimmung AKA und SRA mit Nadine
15.10.2020: in GPS-Call durch KBR geclaimt, Kontaktherstellung KBR und Peter Horn</t>
  </si>
  <si>
    <t>24 Monate ab Auftragsvergabe</t>
  </si>
  <si>
    <t>fachliche Qualität im Verhältnis zum Preis</t>
  </si>
  <si>
    <t>1. Abruf Zensus
3600005946</t>
  </si>
  <si>
    <t>6.11.2020: PACE hat Umfang von ca 350k Euro, 1. und 2. Abruf sind damit abgedeckt, ab dem 3. Abruf muss ein Amandment gemacht werden
27.10.2020: Versand unterzeichnete Unterlagen von CGO an CC
20.10.2020: geänderter EVB-IT Vertrag mit Kündigungsklausel von CC angekommen
15.10.2020: OppAnlage "Ateam ITZBund CC Projekte": 170k, da erstmal nur Zensus, weitere Opps -&gt; "related additional Sales"; PACE: gegen CC, ITZBund ist additional party, da Leistungsempfänger
14.10.2020: Rückmeldung von CC, sie würden den Vertrag so zeichnen, Weiterleitung CGO an Linda mit Bitte um Sichtung Vertragsanpassungen</t>
  </si>
  <si>
    <t>12.10.2020: Kunde hat unterzeichnet</t>
  </si>
  <si>
    <t>DB AG</t>
  </si>
  <si>
    <t>Unterstützung TOC 4</t>
  </si>
  <si>
    <t>12.10.2020: lt. KHA sind sie hier bereits am arbeiten</t>
  </si>
  <si>
    <t>Statkraft</t>
  </si>
  <si>
    <t>23.6.23: auf "nicht angeboten" gesetzt, da keine weiteren Infos zum Projekt gekommen sind
12.10.2020: lt. KHA arbeitet er hier am Angebot mit</t>
  </si>
  <si>
    <t>1423724
1448649</t>
  </si>
  <si>
    <t>Workshop BCM</t>
  </si>
  <si>
    <t>23.6.23: auf "nicht angeboten" gesetzt, da keine weiteren Infos zum Projekt gekommen sind
25.11.2020: Approval vom PACE, Info an TJA und BTE, dass Angebot versendet werden kann
10.11.2020: AML-Folder angelegt, warten auf approval
9.11.2020: Telko mit GCSP und BTE
19.10.2020: OppAnlage von TJA bekommen
14.10.2020: 13.10.2020: Anfrage von TJA zu Unterstützung, Termin für Mi, 14.10.2020, 9.30 Uhr organisiert
12.10.2020: laut BTE kommt hier noch das Thema BCM/Notfall zeitnah on top</t>
  </si>
  <si>
    <t>ITOC approved:
ITOC initiiert:
EGP approved:
EGP initiiert:
PACE 25420137 approved: 25.11.2020
PACE initiiert: 20.10.2020
RM approved:
RM initiiert:
DQ approved:
DQ initiiert:
AML: 17.11.2020 approved</t>
  </si>
  <si>
    <t>Informationssicherheit mit Datenschutz</t>
  </si>
  <si>
    <t>Profilanfrage von EY-intern</t>
  </si>
  <si>
    <t>Gap Analyse Gematik Anforderungen</t>
  </si>
  <si>
    <t>9.11.2020: lfd. Auftrag von EY, KBR stimmt sich mit MOP ab</t>
  </si>
  <si>
    <t>ITOC approved:
ITOC initiiert:
EGP approved:
EGP initiiert:
PACE 25185646.1.0 approved: ja
PACE initiiert:
RM approved:
RM initiiert:
DQ approved:
DQ initiiert:</t>
  </si>
  <si>
    <t>Changemanagement</t>
  </si>
  <si>
    <t>12.10.2020: MRG hat EY-intern gesprochen: sie halten die Ausschreibung für gefaked, da ist PwC drin, EY wird hier nicht anbieten
9.10.2020: EY-interne Anfrage zur Angebotsunterstützung</t>
  </si>
  <si>
    <t>16.10.2020: MC - CVs wurden geliefert, Referenz zu SOC gesucht
12.10.2020: AST hat Profile EY-intern weitergeleitet
9.10.2020: Info über Ausschreibung con CGO im Market-Call</t>
  </si>
  <si>
    <t>RV Zertifizierungsaudits Grundschutz</t>
  </si>
  <si>
    <t>16.10.2020: Aufforderung HZD zur Preisaufklärung an Atos
EY ist Sub von Atos, Subvertrag im Entwurf</t>
  </si>
  <si>
    <t>RV IT-Secure</t>
  </si>
  <si>
    <t>15.1.2021: Absage
15.10.2020: Termin zur Angebotspräsentation wird zeitnah kommuniziert seitens ITZBerlin, AP war krankheitsbedingt abwesend
14.10.2020: Kick-off-Call zur Vorbereitung der Angebotspräsentation mit Atos, AKA und KHA
EY ist Sub von Atos, Subvertrag im Entwurf</t>
  </si>
  <si>
    <t>Qualifikation</t>
  </si>
  <si>
    <t>RV-BW</t>
  </si>
  <si>
    <t>Rahmenvertrag landesweites ISMS</t>
  </si>
  <si>
    <t>30.10.2020: finale QS, Hochladen der Unterlagen durch SFI
27.10.2020: Versand angepasste Unterlagen an MRG zur QS
26.10.2020: Versand Unterlagen zur Überführung in neue Formulare an Roman
14.10.2020: erneute Verschiebung Abgabefrist auf 2.11., Nachfrage bei BITBW über Gründe
13.10.2020: geplante Abgabe der Unterlagen</t>
  </si>
  <si>
    <t>ITOC approved:
ITOC initiiert:
EGP approved: Freigabe per WA von MBA am 7.10.2020
EGP initiiert:
PACE approved:
PACE initiiert:
RM approved:
RM initiiert:
DQ approved:
DQ initiiert:</t>
  </si>
  <si>
    <t>Sicherheitsexperten</t>
  </si>
  <si>
    <t>25.07.2024
Teilnahmefrist: 19.07.2024</t>
  </si>
  <si>
    <t>#15.07.2024: Sichtung PKA</t>
  </si>
  <si>
    <t>https://eygermany.sharepoint.com/sites/eycss-gps/Mandantenablage/Forms/AllItems.aspx?newTargetListUrl=%2Fsites%2Feycss%2Dgps%2FMandantenablage&amp;viewpath=%2Fsites%2Feycss%2Dgps%2FMandantenablage%2FForms%2FAllItems%2Easpx&amp;id=%2Fsites%2Feycss%2Dgps%2FMandantenablage%2F09%20Sonstiges%2F04%20Finanzen%2FKassen%C3%A4rztliche%20Vereinigung%20Brandenburg&amp;viewid=8b505dca%2D4004%2D4dd3%2D9806%2Dd31418c92a19</t>
  </si>
  <si>
    <t>PKI - Integrationsunterstützung</t>
  </si>
  <si>
    <t>Leipzig, Berufsförderungswerk</t>
  </si>
  <si>
    <t>Beschaffung Dienstleistung IT-Notfallmanagement</t>
  </si>
  <si>
    <t>https://eygermany.sharepoint.com/:f:/r/sites/eycss-gps/Mandantenablage/43%20Bildung%26Forschung/Berufsf%C3%B6rderungswerk%20Leipzig/01%20IT-NoM%20(2025)?csf=1&amp;web=1&amp;e=aBxvq8</t>
  </si>
  <si>
    <t>RAS-Opp 10169692 zu O-5511392</t>
  </si>
  <si>
    <t>SAP Cybersecurity Maturity Assessment_Methodology</t>
  </si>
  <si>
    <t>#10.07. MFR: 44% Zielmarge - Call mit Ingo udn Aufnahme neue OPP</t>
  </si>
  <si>
    <t>WPG</t>
  </si>
  <si>
    <t>RAS OPP 10141089 zu  MainOpp 5134880</t>
  </si>
  <si>
    <t>Prüfung des bestehenden Soll-Maßnahmen-Katalog (SMK) auf Optimierungspotenzial</t>
  </si>
  <si>
    <t xml:space="preserve">Michael </t>
  </si>
  <si>
    <t>#30.06. Versand durch MRA
#25.06. RAS-OPP angelegt: 10141089 MFR, Anfrage nach DQ2-Gate-Call bei Maria
#RfP am 25.06. druch MRA erhalten</t>
  </si>
  <si>
    <t>Fuentis AG</t>
  </si>
  <si>
    <t>Fuentis_IAM-Consulting</t>
  </si>
  <si>
    <t>PACE 29728941.1.0 - 11.06.2025 Entwurf erstellt, Abstimmungsbedarf mit HBL</t>
  </si>
  <si>
    <t>RAS OPP 10070250 zu  MainOpp 5134880</t>
  </si>
  <si>
    <t>1. Einzelvergabe zu Los 2 der öffentlichen Ausschreibung 314453-2024 (Los 2)</t>
  </si>
  <si>
    <t>#20.06. - MRA teilt Lost mit, Grund ist in KLärung, Opp istz auf Lost gesetzt MFR
# DQ-Termin für OPP eingestellt - MRA war mit BVoris drin, DQ-2-Freigegben mit 40%
#20.05. Auftrag SRA/MRA erhalten, Syc-Call mit MRA - er klärt SORT-CODES und Volumen sowie Pricing mit Boris. Vertrag auskunftsgemäß bereits in Prüfung durch GCO.</t>
  </si>
  <si>
    <t xml:space="preserve">MKK - MK </t>
  </si>
  <si>
    <t>KRITIS-Audit nach §8a BSIG</t>
  </si>
  <si>
    <t>14.05.25 - erneut nicht theamtisiert - Referenzen
05.05.25: Aufnahme in die Liste</t>
  </si>
  <si>
    <t>Materna (Endkunde GovTech)</t>
  </si>
  <si>
    <t>GovTech Technischer Implementierungspartner, Anteil Security Beratung</t>
  </si>
  <si>
    <t>Zero Trust Security Beratung</t>
  </si>
  <si>
    <t>Laura Quaschning</t>
  </si>
  <si>
    <t>BMZ (über Govdigital)</t>
  </si>
  <si>
    <t>Anteil Cloud Security in Cloud Beratung</t>
  </si>
  <si>
    <t>#29.1.2025 (LQU): Zuarbeit zu Angebot nur fachlich notwendig gewesen. 15PT Cloud Security Experten. Gesamtbetrag höher.</t>
  </si>
  <si>
    <t>Deka</t>
  </si>
  <si>
    <t>Cloud Security Beratung</t>
  </si>
  <si>
    <t>Karolina D</t>
  </si>
  <si>
    <t>Entwicklung von Prüfmethoden und -Kriterien für KI-Systeme</t>
  </si>
  <si>
    <t>https://eygermany.sharepoint.com/sites/eycss-gps/Mandantenablage/Forms/AllItems.aspx?id=%2Fsites%2Feycss%2Dgps%2FMandantenablage%2F01%20Bund%2FBMI%2F07%5FEntwicklung%20Pr%C3%BCfmethoden%20u%2E%20Kriterien%20KI%2DSysteme&amp;viewid=8b505dca%2D4004%2D4dd3%2D9806%2Dd31418c92a19</t>
  </si>
  <si>
    <t>Landesbaudirektion Bayern</t>
  </si>
  <si>
    <t>https://eygermany.sharepoint.com/sites/eycss-gps/Mandantenablage/Forms/AllItems.aspx?id=%2Fsites%2Feycss%2Dgps%2FMandantenablage%2F09%20Sonstiges%2F09%20sonstiges%2FLandesbaudirektion%20Bayern%2F01%5FRV%20Unterst%C3%BCtzungsleistungen%20ISMS%2F10%20Auftragsdokumentation%2F11%20Anfrage%20%26%20Ausschreibung&amp;viewid=8b505dca%2D4004%2D4dd3%2D9806%2Dd31418c92a19</t>
  </si>
  <si>
    <t>RV über die Bereitstellung u. Betrieb Security Operation Center</t>
  </si>
  <si>
    <t>https://eygermany.sharepoint.com/sites/eycss-gps/Mandantenablage/Forms/AllItems.aspx?newTargetListUrl=%2Fsites%2Feycss%2Dgps%2FMandantenablage&amp;viewpath=%2Fsites%2Feycss%2Dgps%2FMandantenablage%2FForms%2FAllItems%2Easpx&amp;id=%2Fsites%2Feycss%2Dgps%2FMandantenablage%2F09%20Sonstiges%20GPS%2F02%20Gesundheit%2FAMEOS%2F01%5FBereitstellung%20u%2E%20Betrieb%20Security%20Operation%20Center%2F10%20Auftragsdokumentation%2F11%20Anfrage%20%26%20Ausschreibung&amp;viewid=8b505dca%2D4004%2D4dd3%2D9806%2Dd31418c92a19</t>
  </si>
  <si>
    <t>Landkreis Märkisch-Oderland</t>
  </si>
  <si>
    <t>IT-Sicherheitstests</t>
  </si>
  <si>
    <t>https://eygermany.sharepoint.com/sites/eycss-gps/Mandantenablage/Forms/AllItems.aspx?id=%2Fsites%2Feycss%2Dgps%2FMandantenablage%2F02%20L%C3%A4nder%2FBrandenburg%2FLandkreis%20M%C3%A4rkisch%2DOderland%2F01%5FIT%2DSicherheitstests%2F10%20Auftragsdokumentation%2F11%20Anfrage%20%26%20Ausschreibung&amp;viewid=8b505dca%2D4004%2D4dd3%2D9806%2Dd31418c92a19</t>
  </si>
  <si>
    <t>Investitionsbank Sachsen-Anhalt</t>
  </si>
  <si>
    <t>Sicherheitstest</t>
  </si>
  <si>
    <t>https://eygermany.sharepoint.com/sites/eycss-gps/Mandantenablage/Forms/AllItems.aspx?newTargetListUrl=%2Fsites%2Feycss%2Dgps%2FMandantenablage&amp;viewpath=%2Fsites%2Feycss%2Dgps%2FMandantenablage%2FForms%2FAllItems%2Easpx&amp;id=%2Fsites%2Feycss%2Dgps%2FMandantenablage%2F09%20Sonstiges%2F04%20Finanzen%2FInvestitionsbank%20Sachsen%2DAnhalt%2F01%5FSicherheitstest%2F10%20Auftragsdokumentation%2F11%20Anfrage%20%26%20Ausschreibung&amp;viewid=8b505dca%2D4004%2D4dd3%2D9806%2Dd31418c92a19</t>
  </si>
  <si>
    <t>BWB</t>
  </si>
  <si>
    <t>Markterkundung Sofware Auditmanagement</t>
  </si>
  <si>
    <t>https://eygermany.sharepoint.com/sites/eycss-gps/Mandantenablage/Forms/AllItems.aspx?id=%2Fsites%2Feycss%2Dgps%2FMandantenablage%2F09%20Sonstiges%20GPS%2FBWB%2F01%5FMarkterkundung%20Auditsoftware%2F10%20Auftragsdokumentation%2F11%20Anfrage%20%26%20Ausschreibung&amp;viewid=8b505dca%2D4004%2D4dd3%2D9806%2Dd31418c92a19</t>
  </si>
  <si>
    <t>RAS 10073895</t>
  </si>
  <si>
    <t>ITZBund - RV ISMS Los 2,4 - 6. Tranche</t>
  </si>
  <si>
    <t>24.06.2025 - BEstätigung von Sabrina, dass Win-Date im FY26, Anfang Juli ist. 
#23.06. Auf approved gesetzt und übersehen, dass vorab Info von Maggy ausstehend war - 
#20.06. - DQ2 approved 39% Lajos, 
21.05: Call mit Maggy: AS Opp für das 2. Halbjahr 2025 über 2.800.000 € (ca. 1,9 Mio. € geschätzt für Folgeauftrag EA004, 800.000 € geschätzt für Folgeauftrag EA022 SiKos und 111.470 € für ausstehende Verträge Bonin, ist noch unklar, ob die bis 30.06. bei uns eingehen)
Diese RAS wird dann erst im neuen FY auf won gesetzt, wenn die Verträge vorliegen - 2,750 io ok - Won erst nach Aufforderung von Maggy - ab 1.7. bis 30.01.</t>
  </si>
  <si>
    <t>39% am 20.06.2025</t>
  </si>
  <si>
    <t>RAS OPP 10081220 zu 5465239</t>
  </si>
  <si>
    <t>PKI-Support: Expertenwissen - Abruf aus RV_1, CR-Austockung</t>
  </si>
  <si>
    <t xml:space="preserve">#26.05. OPP angelegt, DQ1-offen, allg. Anfrage bei Maria nach Slot. 
# Bestätigung Quality eingeholt für Aufstockung
#10.05.25 - Meldung Arnold Need per Mitte September
</t>
  </si>
  <si>
    <t>Evonik_Qualifizierter L2 Support für Nexus Smart ID Manager</t>
  </si>
  <si>
    <t>Arnold, Gerhard</t>
  </si>
  <si>
    <t>16.07.2025: Call, RfP nach RfI erhalten - Fuentis als GU nötig, Nexus als Sub von Fuentis (SW-Maintainance+L3-Support)
23.4.25: Versand des indikativen Angebots durch SRA per Mail
31.03.: Indikatives Angebot erbeten, Anfrage Infos bei Arnold/Gerhard</t>
  </si>
  <si>
    <t>31.03.</t>
  </si>
  <si>
    <t xml:space="preserve">Miniwettbewerb - Technische Informationssicherheitsanalyse 2025 - DLzFP - Los 4 mit dem Geschäftszeichen 12-25-00142 </t>
  </si>
  <si>
    <t>31.03. Aufforderung eingegeangen im BA-Account; Info an Marc mit Erik in cc, dass wir uns auf Kontatkaufnahme freuen.</t>
  </si>
  <si>
    <t>Kassenärtzliche Vereinigung</t>
  </si>
  <si>
    <t>Mandant</t>
  </si>
  <si>
    <t>Ausschreibung/Projekt</t>
  </si>
  <si>
    <t>Fokus der Leistung</t>
  </si>
  <si>
    <t>Volumen PT</t>
  </si>
  <si>
    <t>OPP-ID</t>
  </si>
  <si>
    <t>MA-Zertifikat</t>
  </si>
  <si>
    <t>Modalverb</t>
  </si>
  <si>
    <t>Kategorie</t>
  </si>
  <si>
    <t>Aufbau ISMS Los 1</t>
  </si>
  <si>
    <t>Beratung</t>
  </si>
  <si>
    <t>ATL BSI IT-GS</t>
  </si>
  <si>
    <t>Kann</t>
  </si>
  <si>
    <t>BSI-ISMS</t>
  </si>
  <si>
    <t>Aufbau ISMS Los 2</t>
  </si>
  <si>
    <t>Aufbau ISMS Los 3</t>
  </si>
  <si>
    <t>RV Los 2</t>
  </si>
  <si>
    <t xml:space="preserve">Prüfung </t>
  </si>
  <si>
    <t>Muss</t>
  </si>
  <si>
    <t>KC Digitale Gesellschaft</t>
  </si>
  <si>
    <t>RV Los 1</t>
  </si>
  <si>
    <t>IS-Audit</t>
  </si>
  <si>
    <t>Prüfung</t>
  </si>
  <si>
    <t>Beratung/Unterstützung Informationssicherheit</t>
  </si>
  <si>
    <t>BSI IS-Revisor oder vergleichbar</t>
  </si>
  <si>
    <t>HZD</t>
  </si>
  <si>
    <t>RV Pentests Los 2</t>
  </si>
  <si>
    <t>CEH</t>
  </si>
  <si>
    <t>Technik/Pentest</t>
  </si>
  <si>
    <t>RV Pentests Los 1</t>
  </si>
  <si>
    <t>Muss/Kann</t>
  </si>
  <si>
    <t>Certified Project Manager</t>
  </si>
  <si>
    <t>Project Management</t>
  </si>
  <si>
    <t>CISA</t>
  </si>
  <si>
    <t>GRC</t>
  </si>
  <si>
    <t>CISM</t>
  </si>
  <si>
    <t>CISO</t>
  </si>
  <si>
    <t>CISSP</t>
  </si>
  <si>
    <t>CREST</t>
  </si>
  <si>
    <t>CRISC</t>
  </si>
  <si>
    <t>EC-Council - LPT (Master)</t>
  </si>
  <si>
    <t xml:space="preserve">ECSA (Practical) </t>
  </si>
  <si>
    <t xml:space="preserve">Information Security Officer </t>
  </si>
  <si>
    <t>RV IS,Nom, DS Los 2</t>
  </si>
  <si>
    <t>ISO 22301</t>
  </si>
  <si>
    <t>ISO</t>
  </si>
  <si>
    <t xml:space="preserve">GIZ </t>
  </si>
  <si>
    <t xml:space="preserve">ISO 27001 Lead Auditor </t>
  </si>
  <si>
    <t>ISO 27001 Lead Implementer</t>
  </si>
  <si>
    <t>ISO 27001 Senior Lead Auditor</t>
  </si>
  <si>
    <t>ISO 27001 Senior Lead Implementer</t>
  </si>
  <si>
    <t>ISO 2700x</t>
  </si>
  <si>
    <t xml:space="preserve">ISO 2700x </t>
  </si>
  <si>
    <t>Autobahn GmbH</t>
  </si>
  <si>
    <t>Cloud-DL Los 1</t>
  </si>
  <si>
    <t>RV IS,Nom, DS Los 1</t>
  </si>
  <si>
    <t>IT-GS-Berater</t>
  </si>
  <si>
    <t>IT-GS-Praktiker</t>
  </si>
  <si>
    <t xml:space="preserve">SDN-Studie </t>
  </si>
  <si>
    <t xml:space="preserve">Beratung </t>
  </si>
  <si>
    <t>Red-Cloud</t>
  </si>
  <si>
    <t xml:space="preserve">KI-Systeme </t>
  </si>
  <si>
    <t>öffentlich bestellter Wirtschaftsprüfer</t>
  </si>
  <si>
    <t>Sonstiges</t>
  </si>
  <si>
    <t>OSCP</t>
  </si>
  <si>
    <t>Pentests Zertifikat BSI</t>
  </si>
  <si>
    <t>PRINCE2® Practitioner</t>
  </si>
  <si>
    <t>Project Management Professional</t>
  </si>
  <si>
    <t>BITBW</t>
  </si>
  <si>
    <t>unspezifisch BSI IT-GS</t>
  </si>
  <si>
    <t>unspezifisch ISO 27001</t>
  </si>
  <si>
    <t>Cloud-DL Los 2</t>
  </si>
  <si>
    <t>Zertifizierung mit Fokus auf Cloud Administration</t>
  </si>
  <si>
    <t xml:space="preserve">Zertifizierung mit Fokus auf Cloud Security </t>
  </si>
  <si>
    <t>Anzahl von Volumen PT</t>
  </si>
  <si>
    <t>Gesamtergebnis</t>
  </si>
  <si>
    <t>BSI-ISMS Ergebnis</t>
  </si>
  <si>
    <t>GRC Ergebnis</t>
  </si>
  <si>
    <t>ISO Ergebnis</t>
  </si>
  <si>
    <t>n.a. Ergebnis</t>
  </si>
  <si>
    <t>Project Management Ergebnis</t>
  </si>
  <si>
    <t>Sonstiges Ergebnis</t>
  </si>
  <si>
    <t>Technik/Pentest Ergebnis</t>
  </si>
  <si>
    <t>Name</t>
  </si>
  <si>
    <t>Beschreibung</t>
  </si>
  <si>
    <t>Wie ermitteln</t>
  </si>
  <si>
    <t>Aussagegehalt</t>
  </si>
  <si>
    <t>Pipeline-Entwicklung</t>
  </si>
  <si>
    <t>Status und Potenzial zukünftiger Geschäfte</t>
  </si>
  <si>
    <t>Umsatz</t>
  </si>
  <si>
    <t xml:space="preserve">Gesamteinnahmen aus Verträgen </t>
  </si>
  <si>
    <t>Neukunden/Marktregionen</t>
  </si>
  <si>
    <t>Wurde ein neuer Kunde oder eine neuer Markt gewonnen (z.B. KI)</t>
  </si>
  <si>
    <t>Gewonnene Verträge</t>
  </si>
  <si>
    <t>Auswerten der gewonnenen Dienstleistungen</t>
  </si>
  <si>
    <t>Verlorene Verträge</t>
  </si>
  <si>
    <t>Auswerten der verlorenenen Dienstleistungen</t>
  </si>
  <si>
    <t xml:space="preserve">Wettbewerbsanalyse </t>
  </si>
  <si>
    <t>Vergleich der Konkurrenz - wer hat die verlorenene Vertragäge gewonnen</t>
  </si>
  <si>
    <t xml:space="preserve">Analyse </t>
  </si>
  <si>
    <t xml:space="preserve">Weshalb Angebote verloren? </t>
  </si>
  <si>
    <t>Ausschreibung Kurztitel</t>
  </si>
  <si>
    <t>Referenz 
Vertriebsliste</t>
  </si>
  <si>
    <t>Sub/Partner</t>
  </si>
  <si>
    <t>Rolle des Sub/Partner</t>
  </si>
  <si>
    <t>Art der BRIDGE</t>
  </si>
  <si>
    <t>BRET-Nr./BRI-Nr.</t>
  </si>
  <si>
    <t>Datum Genehmigung</t>
  </si>
  <si>
    <t>ToDo</t>
  </si>
  <si>
    <t>LOI</t>
  </si>
  <si>
    <t>Volumen pro Jahr in USD</t>
  </si>
  <si>
    <t>Beginn</t>
  </si>
  <si>
    <t>Ende</t>
  </si>
  <si>
    <t>expired/terminiert</t>
  </si>
  <si>
    <t xml:space="preserve">Ablage genehmigte BRI im Mandantenordner? </t>
  </si>
  <si>
    <t>Umsatzschwellwert gemäß Vertrag</t>
  </si>
  <si>
    <t>Status Abstimmung mit EM/EP bzgl. Änderung</t>
  </si>
  <si>
    <t>Anmerkung/Historie</t>
  </si>
  <si>
    <t>Kontaktaufnahme mit</t>
  </si>
  <si>
    <t>CLOUDYRION GmbH</t>
  </si>
  <si>
    <t>Sub</t>
  </si>
  <si>
    <t>Joint Proposal</t>
  </si>
  <si>
    <t>BRI-18302191</t>
  </si>
  <si>
    <t>sponsor sign off</t>
  </si>
  <si>
    <t>20.000 USD</t>
  </si>
  <si>
    <t>DataGroupe</t>
  </si>
  <si>
    <t>GS-Zertifizierung</t>
  </si>
  <si>
    <t>DS Data Systems GmbH</t>
  </si>
  <si>
    <t xml:space="preserve">Sub </t>
  </si>
  <si>
    <t>Projekt/MSA</t>
  </si>
  <si>
    <t>BRI-18387991</t>
  </si>
  <si>
    <t>Sponsor: KBR</t>
  </si>
  <si>
    <t>ID-Ware Deutschland GmbH</t>
  </si>
  <si>
    <t>GU</t>
  </si>
  <si>
    <t>BRI-18338700</t>
  </si>
  <si>
    <t>in Research</t>
  </si>
  <si>
    <t>Sponsor: HBL</t>
  </si>
  <si>
    <t>SEKurity GmbH</t>
  </si>
  <si>
    <t>BRI-18285215</t>
  </si>
  <si>
    <t>genehmigt</t>
  </si>
  <si>
    <t>50.000 USD</t>
  </si>
  <si>
    <t>Aufbau internationales ISMS, Los 1 und Los 2</t>
  </si>
  <si>
    <t>Günther Eufinger</t>
  </si>
  <si>
    <t>Freelancer</t>
  </si>
  <si>
    <t>BRI-18284847
(Nachfolge von BRI-16971473)</t>
  </si>
  <si>
    <t>govdigital eG</t>
  </si>
  <si>
    <t>GoVDigital_RV_IT-Notfallübungen, BCM</t>
  </si>
  <si>
    <t>ad2b-solutions GmbH</t>
  </si>
  <si>
    <t>BRI-18285023</t>
  </si>
  <si>
    <t>Accenture GmbH</t>
  </si>
  <si>
    <t>BRI-18284668</t>
  </si>
  <si>
    <t>in sponsor review</t>
  </si>
  <si>
    <t>Harzklinikum</t>
  </si>
  <si>
    <t>SIEM 2025</t>
  </si>
  <si>
    <t>Greenbone</t>
  </si>
  <si>
    <t>BRI-18160645</t>
  </si>
  <si>
    <t>BuBa</t>
  </si>
  <si>
    <t>Digital Euro</t>
  </si>
  <si>
    <t>COSMOTE GLOBAL SOLUTIONS N.V.</t>
  </si>
  <si>
    <t>BRI-18106587</t>
  </si>
  <si>
    <t>recalled</t>
  </si>
  <si>
    <t>nach Rü mit JRO kein Bedarf mehr</t>
  </si>
  <si>
    <t>T-Systems International GmbH</t>
  </si>
  <si>
    <t>BRI-18106627</t>
  </si>
  <si>
    <t>Deutsche Telekom MMS GmbH</t>
  </si>
  <si>
    <t>BRI-18106664</t>
  </si>
  <si>
    <t>Deutsche Telekom TSI Hungary</t>
  </si>
  <si>
    <t>BRI-18106689</t>
  </si>
  <si>
    <t xml:space="preserve">T-Systems ITC Iberia, S.A.	</t>
  </si>
  <si>
    <t>BRI-18106778</t>
  </si>
  <si>
    <t>BNetzA</t>
  </si>
  <si>
    <t>ZertAudit GS</t>
  </si>
  <si>
    <t>BRI-18095804</t>
  </si>
  <si>
    <t>4.700 USD</t>
  </si>
  <si>
    <t>SPIKE Reply GmbH</t>
  </si>
  <si>
    <t>BRI-18073321</t>
  </si>
  <si>
    <t>In Local Independence</t>
  </si>
  <si>
    <t>Erik
#02.06.2025 - Nachfrage durch Independence bzg. PACE und Startdatum. . 09.06. bestätigt</t>
  </si>
  <si>
    <t>Aufbau internationales ISMS, Los 2</t>
  </si>
  <si>
    <t>BRI-18072464
(Nachfolge von BRI-14793132)</t>
  </si>
  <si>
    <t>bluesource</t>
  </si>
  <si>
    <t>BRI-18056875</t>
  </si>
  <si>
    <t>in research</t>
  </si>
  <si>
    <t>etonec GmbH</t>
  </si>
  <si>
    <t>BRI-18031694</t>
  </si>
  <si>
    <t>RV Fuentis</t>
  </si>
  <si>
    <t>BRI-17993812 
(Nachfolge-Bridge von BRI-15999130)</t>
  </si>
  <si>
    <t>Harz Energie</t>
  </si>
  <si>
    <t>XDR</t>
  </si>
  <si>
    <t>Crowdstrike Inc.</t>
  </si>
  <si>
    <t>Zulieferer</t>
  </si>
  <si>
    <t>BRI-17986995</t>
  </si>
  <si>
    <t>draft</t>
  </si>
  <si>
    <t>RV BW</t>
  </si>
  <si>
    <t>BRI-17969566
(Nachfolge von BRI-15003543)</t>
  </si>
  <si>
    <t>Eviden Germany GmbH</t>
  </si>
  <si>
    <t>BRI-17969567
(Nachfolge von BRI-15003562)</t>
  </si>
  <si>
    <t xml:space="preserve">Miniwettbewerb IAM </t>
  </si>
  <si>
    <t>Axalon GmbH</t>
  </si>
  <si>
    <t>BRI-17883769</t>
  </si>
  <si>
    <t>RV operativ security</t>
  </si>
  <si>
    <t>SPIKE Reply</t>
  </si>
  <si>
    <t>BRI-17977502</t>
  </si>
  <si>
    <t>ISO Public Services GmbH</t>
  </si>
  <si>
    <t>BRI-17977417</t>
  </si>
  <si>
    <t xml:space="preserve">#09.05.25 Materiality zu hoch </t>
  </si>
  <si>
    <t>RV IAM 2025</t>
  </si>
  <si>
    <t>SVA System Vertrieb Alexander GmbH</t>
  </si>
  <si>
    <t>BRI-17972958</t>
  </si>
  <si>
    <t>Los 1 - SIEM/SOC</t>
  </si>
  <si>
    <t>Wazuh Inc</t>
  </si>
  <si>
    <t>BRI-17964854</t>
  </si>
  <si>
    <t>gegenstandslos</t>
  </si>
  <si>
    <t>BRI-17946163</t>
  </si>
  <si>
    <t>Listung Schulungsanbieter</t>
  </si>
  <si>
    <t>BRI-17969612
(Nachfolge von BRI-15707618)</t>
  </si>
  <si>
    <t>EnBW Cyber Security Services GmbH</t>
  </si>
  <si>
    <t>BRI-17754997</t>
  </si>
  <si>
    <t>BRI-17819909</t>
  </si>
  <si>
    <t>gelöscht</t>
  </si>
  <si>
    <t>BRI-17781170</t>
  </si>
  <si>
    <t>Stromnetz Berlin</t>
  </si>
  <si>
    <t>IDS - Anomalieerkennung</t>
  </si>
  <si>
    <t>BRI-17782135</t>
  </si>
  <si>
    <t>100.000 USD</t>
  </si>
  <si>
    <t>Qualifizierter L2 Support für Nexus Smart ID Manager</t>
  </si>
  <si>
    <t>BRI-17771440</t>
  </si>
  <si>
    <t>GUCER OÜ</t>
  </si>
  <si>
    <t>BRI-17701531</t>
  </si>
  <si>
    <t>BRI-17693408
(Nachfolge von BRI-15533396)</t>
  </si>
  <si>
    <t>DRV Deutsche Rentenversicherung</t>
  </si>
  <si>
    <t>Trust Center 2025-2028</t>
  </si>
  <si>
    <t>SWR</t>
  </si>
  <si>
    <t>BRI-17667836</t>
  </si>
  <si>
    <t>Grundschutzprojekt</t>
  </si>
  <si>
    <t>BRI-17585698</t>
  </si>
  <si>
    <t xml:space="preserve">RV BSI-Rezert </t>
  </si>
  <si>
    <t>BRI-17771669</t>
  </si>
  <si>
    <t xml:space="preserve">RV 2025ff - Beratungsleistungen zur Unterstützung der Sicherheits- und Geheimschutzinitiativen für Verschlusssachen-Kommunikation </t>
  </si>
  <si>
    <t>De-Bit-Computerservice GmbH</t>
  </si>
  <si>
    <t>BRI-17531363</t>
  </si>
  <si>
    <t>In Research</t>
  </si>
  <si>
    <t>#19.02.25: Anlage BRI PKA</t>
  </si>
  <si>
    <t>Intern Jira</t>
  </si>
  <si>
    <t>SaaS Jira for cyberGPS</t>
  </si>
  <si>
    <t>Atlassian Germany GmbH</t>
  </si>
  <si>
    <t>BRI-17441479 
(Nachfolge von BRI-15563819)</t>
  </si>
  <si>
    <t>80.000 USD</t>
  </si>
  <si>
    <t xml:space="preserve">TKK </t>
  </si>
  <si>
    <t>PKI-Portal</t>
  </si>
  <si>
    <t>BRIDGE : BRI-17449275</t>
  </si>
  <si>
    <t># Stand 18.02. Gerhard: Gesamtumsatz Fuentis mit EY dürfte bei etwa 156 K€ liegen, Jahr 1 etwa 52K €, danach (2-4) pro Jahr etwa 34 K€.
# Anlage am 05.02nach RS mit Matthias lay udn Konrad, Sponsor: Herbert</t>
  </si>
  <si>
    <t>RV ISMS 2024</t>
  </si>
  <si>
    <t>top itservices AG</t>
  </si>
  <si>
    <t>BRI-17441525
(Nachfolge von BRI-16579859)</t>
  </si>
  <si>
    <t>warten auf terminieren</t>
  </si>
  <si>
    <t>decision date 30.04 dann terminieren</t>
  </si>
  <si>
    <t>BRI-17441524
(Nachfolge von BRI-16579854)</t>
  </si>
  <si>
    <t>SINC GmbH</t>
  </si>
  <si>
    <t>BRI-17441523
(Nachfolge von BRI-16579851)</t>
  </si>
  <si>
    <t>SEITENBAU GmbH</t>
  </si>
  <si>
    <t>BRI-17441521
(Nachfolge von BRI-16579845)</t>
  </si>
  <si>
    <t>Bechtle IT-Systemhaus Bonn</t>
  </si>
  <si>
    <t>BRI-17441507
(Nachfolge von BRI-16579345)</t>
  </si>
  <si>
    <t>terminiert</t>
  </si>
  <si>
    <t xml:space="preserve">#14.02. - Erkenntnis_ Renewal_Phase: Falscher MVR im Joint Proposal,richtig wäre MVR-17267646 für Beschtle GmbH &amp; Co KG wäre die richtige gewesen. Call mit Steffi. Konrad merkert wegen falschen Umsatz. Änderung auf richtigen MVR, wenn Renewal eingeht. </t>
  </si>
  <si>
    <t>Secardeo GmbH</t>
  </si>
  <si>
    <t>BRI-17435562</t>
  </si>
  <si>
    <t>zurückgezogen</t>
  </si>
  <si>
    <t>Decision date auf 31.10.2025 gesetzt</t>
  </si>
  <si>
    <t>#05.02.2025: Info erhalten, dass nun anderes Set-up - Wir werden Sub von Fuentis, - Herbert geben an mich zurückzusenden - Bri wird gegenstandslos. 
#03.02.2025; Anlage ,Sponsor: Herbert</t>
  </si>
  <si>
    <t>EY intern</t>
  </si>
  <si>
    <t>Schulung "Auditteamleiter gemäß ISO 27001"</t>
  </si>
  <si>
    <t>Bernd Rosing</t>
  </si>
  <si>
    <t>BRI-17435242</t>
  </si>
  <si>
    <t>BRI-17434994</t>
  </si>
  <si>
    <t>Eviden (diverse Endkunden)</t>
  </si>
  <si>
    <t>CyberSupport 2025</t>
  </si>
  <si>
    <t>BRI-17402566</t>
  </si>
  <si>
    <t xml:space="preserve"># 14.02.2025: Techn. Probleme sind gem. Katrin Revellio  gelöst -  PACE-Nummer PACE 29385451.1.0 mitgeteilt, Drignlichkeit bekannt
#28.01.2025 Anlage für eine Anfrage - Eviden Deal, neue Tranche/ Gemengelage. </t>
  </si>
  <si>
    <t>BRI-17393464</t>
  </si>
  <si>
    <t>Landesamt für Digitalisierung, Breitband und Vermessung (LDBV)</t>
  </si>
  <si>
    <t>PKI-Beratung</t>
  </si>
  <si>
    <t>BRI-17367414</t>
  </si>
  <si>
    <t># 14.02.25 MFR Update wegen geplanten CR angestoßen, Renewal-Bridge muss angelegt werden - Warte auf Mail/Link zur Bridge
# 23.01.25 MFR initial erstellt anlässlich angestrebter Zusammenarbeit nach Abstimmung mit Herbert, Karsten und Arnold Buchmaier</t>
  </si>
  <si>
    <t>BRI-17367312</t>
  </si>
  <si>
    <t># 23.01.25 initial erstellt anlässlich angestrebter Zusammenarbeit nach Abstimmung mit Herbert, Karsten und Arnold Buchmaier</t>
  </si>
  <si>
    <t>OT</t>
  </si>
  <si>
    <t>BRI-17362861</t>
  </si>
  <si>
    <t>BRI-17306328</t>
  </si>
  <si>
    <t># 27.01. MFR: Freeelancer ist ergänzt inkl. Fragebogen. Offen ist: Wie wird Freelancer im Sub-RV dann berücksichtigt? (Nachweis Independence-Schulung?): Priorisierung zusammen mit Konrad angesoßen.</t>
  </si>
  <si>
    <t>ITZBund/ Bechtle</t>
  </si>
  <si>
    <t>Beratung IT-Sicherheit Hauptrechenzentrum</t>
  </si>
  <si>
    <t>Bechtle GmbH &amp; Co. KG</t>
  </si>
  <si>
    <t>BRI-17267707</t>
  </si>
  <si>
    <t>30.000 USD</t>
  </si>
  <si>
    <t>Aufbau internationales ISMS Los 1 und Lo s2</t>
  </si>
  <si>
    <t>Burak Gucer</t>
  </si>
  <si>
    <t>sub</t>
  </si>
  <si>
    <t>BRI-17120885
(Nachfolge BRI-15254269)</t>
  </si>
  <si>
    <t xml:space="preserve">genehmigt </t>
  </si>
  <si>
    <t>DBSystel</t>
  </si>
  <si>
    <t>Caravan Konzern PKI</t>
  </si>
  <si>
    <t>ENTRUST Cooperation</t>
  </si>
  <si>
    <t>BRI-17194524</t>
  </si>
  <si>
    <t>#18.12.24 MFR Erstellt wegen fachlicher Notwendigkeit nach ad-hoc-Call mit Entrsut, Arnold zu benötigten Nachlieferungen</t>
  </si>
  <si>
    <t>ENTRUST EU SL.</t>
  </si>
  <si>
    <t>BRI-17187188</t>
  </si>
  <si>
    <t xml:space="preserve">#17.12.24: Erstellt gemäß fachl. Notwendigkeit nach RS mit Arnold. </t>
  </si>
  <si>
    <t xml:space="preserve">Infinigate Deutschland GmbH </t>
  </si>
  <si>
    <t>Re-selling</t>
  </si>
  <si>
    <t xml:space="preserve">BRI-17052034 </t>
  </si>
  <si>
    <t>#26.11. Erstellung mit Konrad und Chrsitoph Bröter auf Basis des Calls mit Katrin Revellio am 25.11.</t>
  </si>
  <si>
    <t>BRI-16988825</t>
  </si>
  <si>
    <t>tbd mit MFR</t>
  </si>
  <si>
    <t>#15.11. Abgesendet für Freigabe, Eckdaten an TBO geschickt</t>
  </si>
  <si>
    <t>EVIDEN/HZD</t>
  </si>
  <si>
    <t>Grundschutzaudit</t>
  </si>
  <si>
    <t>BRI-17034781</t>
  </si>
  <si>
    <t>14.000 USD</t>
  </si>
  <si>
    <t>CONET Solutions GmbH</t>
  </si>
  <si>
    <t>BRI-16988814</t>
  </si>
  <si>
    <t>Entrust Deutschland GmbH</t>
  </si>
  <si>
    <t>BRI-17034387</t>
  </si>
  <si>
    <t>#22.11.2024 In Erstellung durch MFR und nach RS mit Konrad versendet</t>
  </si>
  <si>
    <t>BRI-16988788</t>
  </si>
  <si>
    <t># 25.11.2024 Freigabe erteilt
#15.11. Abgesendet für Freigabe, Eckdaten an TBO geschickt</t>
  </si>
  <si>
    <t>EA100</t>
  </si>
  <si>
    <t>Strong Minds 10 GmbH</t>
  </si>
  <si>
    <t>BRI-16936592
(Nachfolge von BRI-14918413)</t>
  </si>
  <si>
    <t>SDN Studie</t>
  </si>
  <si>
    <t>Reiner Creutzburg</t>
  </si>
  <si>
    <t>BRI-16936645 
(Nachfolge von BRI-15436570)</t>
  </si>
  <si>
    <t>terminiert am 4.5.25, da Projekt beendet und kein Einsatz von Prof. Creutzburg</t>
  </si>
  <si>
    <t>Sec2do</t>
  </si>
  <si>
    <t>BRI-16967117
(Nachfolge von BRI-14889403)</t>
  </si>
  <si>
    <t>#12.11.2024: Warten auf General Questionaire</t>
  </si>
  <si>
    <t>Otto Pauck</t>
  </si>
  <si>
    <t>BRI-16967161
(Nachfolge von BRI-15003555)</t>
  </si>
  <si>
    <t>#13.06. - Aufstockung auf GEsamt ab 01.01.2024-30.09.25 auf 281k EURO. - Weitere Erhöhung nur nach BRI-Auftockung. aktuell 150k USD/Jahr bis 31.12.25
# EA025 - Budgetneutrale Verlängerung bis 30.04.2025 ist OK - OK für ppa. Zeichnung erteilt
#19.11.2024 - MFR Info Eckdaten gem. Liste an TBO für Sponsorfreigabe
#12.11.2024: Warten auf General Questionaire</t>
  </si>
  <si>
    <t>Phillipp Stoll</t>
  </si>
  <si>
    <t xml:space="preserve">BRI-16968089
(Nachfolge von BRI-16544924)
</t>
  </si>
  <si>
    <t>Nicolas Karl</t>
  </si>
  <si>
    <t>BRI-16967050
(Nachfolge von BRI-153835434)</t>
  </si>
  <si>
    <t>Michael Kretzschmar</t>
  </si>
  <si>
    <t>BRI-16966948
(Nachfolge von BRI-15835438)</t>
  </si>
  <si>
    <t>BRI-16971473</t>
  </si>
  <si>
    <t>kann auslaufen MRG</t>
  </si>
  <si>
    <t>abat AG</t>
  </si>
  <si>
    <t>BRI-16959974 
(Nachfolge von BRI-13470367)</t>
  </si>
  <si>
    <t xml:space="preserve">#18.11.2024 - MVR-Questionaire erhalten von Andreas Kirchner, an Konrad zum Update nach RS mit ihm geschickt. BRI versendet. </t>
  </si>
  <si>
    <t>RV Informationssicherheit 2023</t>
  </si>
  <si>
    <t>BRI-16920506</t>
  </si>
  <si>
    <t>250.000 (an Eviden)</t>
  </si>
  <si>
    <t>RV ITZBund Los 2+4 EY = Prime</t>
  </si>
  <si>
    <t>BRI-16878889</t>
  </si>
  <si>
    <t>#13.05.2025 - Call mit Katrin Revellio udn Kerstin Klösters - gemeinsames Runtersetzen um von 500k um 400k auf 100k, um Genehmigung für 2 Opps beim ITZBund zu erhalten (RV IAM, RV opt. Sicherheit) - Freigabe von TBO für Runtersetzen ist mündlich erfolgt
#05.12.2024 MFR: Check mit Kerstin klöster erfolgt für Sub-RVder  ISO im Abschnitt Independece: korrekt und vollst. ist: OK, auch 45 % OK</t>
  </si>
  <si>
    <t>Auswärtiges Amt</t>
  </si>
  <si>
    <t>IAM 2024</t>
  </si>
  <si>
    <t>BRI-16594909</t>
  </si>
  <si>
    <t>1.11.24: terminiert durch SRA, da Absage AA</t>
  </si>
  <si>
    <t>Prof. Dr. Hermann Strack</t>
  </si>
  <si>
    <t>BRI-16620305</t>
  </si>
  <si>
    <t>Proxcel GmbH</t>
  </si>
  <si>
    <t>BRI-16608648
(Nachfolge von BRI-14659599)</t>
  </si>
  <si>
    <t>#12.06.2025 Calk mit Maggy, Volumen in FY25 niciht ausgezeißt, aber soll beibehalten werden
#25.11.2024 MFR: Call mit Maggy, 3,2 Mio ggf. zu wenig, Aufstockung als Option in Q1/2025 als Bestandteil des Montagscalls mit rein nehmen</t>
  </si>
  <si>
    <t>BearingPoint GmbH</t>
  </si>
  <si>
    <t>BRI-16635088
(Nachfolge von BRI-14474015)</t>
  </si>
  <si>
    <t>Conet Solutions GmbH</t>
  </si>
  <si>
    <t>BRI-16639509
(Nachfolge von BRI-14560669)</t>
  </si>
  <si>
    <t>BRI-17478138</t>
  </si>
  <si>
    <t>150.000 USD</t>
  </si>
  <si>
    <t xml:space="preserve">BRI-16639524
(Nachfolge von BRI - 14571621) </t>
  </si>
  <si>
    <t>Tendenz Aufstockung um 200k USD auf 1,1 Mio USD</t>
  </si>
  <si>
    <t>RV BaWü 2024 - Los 2</t>
  </si>
  <si>
    <t>BRI-16767902</t>
  </si>
  <si>
    <t>Auslaufen bestätigt</t>
  </si>
  <si>
    <t>terminieren - done</t>
  </si>
  <si>
    <t xml:space="preserve">#03.02.2025: Auslaufenlassen der BRI </t>
  </si>
  <si>
    <t>RV BaWü 2024 - Los 1</t>
  </si>
  <si>
    <t>BRI-16684563</t>
  </si>
  <si>
    <t>BRI-16684568</t>
  </si>
  <si>
    <t>BRI-16745497</t>
  </si>
  <si>
    <t>terminieren angefordert</t>
  </si>
  <si>
    <t>terminieren - angefordert</t>
  </si>
  <si>
    <t>BRI-16684611</t>
  </si>
  <si>
    <t>Los 1 - Rahmenvertrag Informationssicherheit 2023 - EY ist Sub von Eviden</t>
  </si>
  <si>
    <t>BRI-16820506</t>
  </si>
  <si>
    <t>#18.10.2024: Erstellt auf Basis  BRI-14058521 mit geringerem Volumen</t>
  </si>
  <si>
    <t>RV 2024-2028 3 Lose</t>
  </si>
  <si>
    <t>Ruhr-Universtität Bochum</t>
  </si>
  <si>
    <t>BRI-16579957</t>
  </si>
  <si>
    <t>#03.02.2025: Auslaufenlassen der Bridge
#13.11.2024: Verlängern Volumen Gleich
#09.09.2024: Anlage BRI PKA</t>
  </si>
  <si>
    <t>Computacenter AG &amp; Co. oHG</t>
  </si>
  <si>
    <t>BRI-16579949</t>
  </si>
  <si>
    <t>#03.02.2025: Auslaufenlassen der Bridge
#13.11.2024: Verlängern Volumen reduzieren auf $500.000 USD
#09.09.2024: Anlage BRI PKA</t>
  </si>
  <si>
    <t>BRI-16579419</t>
  </si>
  <si>
    <t>BRI-16579859</t>
  </si>
  <si>
    <t>Verlängerung genehmigt</t>
  </si>
  <si>
    <t>#03.02.2025: Bestätigung Ende der BRI bis 31.03.2025
#09.09.2024: Anlage BRI PKA</t>
  </si>
  <si>
    <t>BRI-16579854</t>
  </si>
  <si>
    <t>BRI-16579851</t>
  </si>
  <si>
    <t>BRI-16579845</t>
  </si>
  <si>
    <t>Nortal AG</t>
  </si>
  <si>
    <t>BRI-16579838</t>
  </si>
  <si>
    <t>abgelaufen/terminiert</t>
  </si>
  <si>
    <t>BRI-16579835</t>
  </si>
  <si>
    <t>Bechtle GmbH</t>
  </si>
  <si>
    <t>BRI-16579345</t>
  </si>
  <si>
    <t xml:space="preserve">Intern </t>
  </si>
  <si>
    <t>Interne Workshops</t>
  </si>
  <si>
    <t>Andreas Schmidt</t>
  </si>
  <si>
    <t>Internal Operations</t>
  </si>
  <si>
    <t>BRI-16116073</t>
  </si>
  <si>
    <t>#02.09.2024: Anlage BRI PKA</t>
  </si>
  <si>
    <t>BRI-15835438</t>
  </si>
  <si>
    <t>abgelaufen</t>
  </si>
  <si>
    <t>BRI-153835434</t>
  </si>
  <si>
    <t>BRI-15563819</t>
  </si>
  <si>
    <t>Verlängerung angestoßen</t>
  </si>
  <si>
    <t>BRI-15436570</t>
  </si>
  <si>
    <t>BRI-16544924
(Nachfolge von 14872754)</t>
  </si>
  <si>
    <t>#04.09.2024: Anlage BRI PKA</t>
  </si>
  <si>
    <t>RV IT.NRW</t>
  </si>
  <si>
    <t xml:space="preserve">Computacenter AG &amp; Co. oHG </t>
  </si>
  <si>
    <t>BRI-16541735 
(Nachfolge von BRI-14055043)</t>
  </si>
  <si>
    <t>BRI-16541685 
(Nachfolge von BRI-13965171)</t>
  </si>
  <si>
    <t>BRI-16541715
(Nachfolge von BRI-13983578)</t>
  </si>
  <si>
    <t xml:space="preserve">GS-Audit HZD </t>
  </si>
  <si>
    <t>BRI-16503923</t>
  </si>
  <si>
    <t># 02.09.2024: Reminder an Dedier
#28.08.2024. Eckdaten an Thorsten 
#27.08.2024: Erstellung und Versand</t>
  </si>
  <si>
    <t>ITDZ</t>
  </si>
  <si>
    <t>RV 2025, Los 1&amp;2</t>
  </si>
  <si>
    <t>BRI-16259293</t>
  </si>
  <si>
    <r>
      <rPr>
        <sz val="10"/>
        <color theme="1"/>
        <rFont val="Calibri"/>
        <family val="2"/>
      </rPr>
      <t>#03.02.2025: Bridge laufen lassen bis 15.03 zum auslaufen lassen</t>
    </r>
    <r>
      <rPr>
        <sz val="10"/>
        <color rgb="FFFF0000"/>
        <rFont val="Calibri"/>
        <family val="2"/>
      </rPr>
      <t xml:space="preserve">
#24.07.2024: Warten auf Independence ändern des Volumens ITZBund DS Data Systems -&gt; zu hohe Materiality</t>
    </r>
  </si>
  <si>
    <t>BRI-16364316 
(Nachfolge von BRI-14560396)</t>
  </si>
  <si>
    <t># 12.06.2025 Call mit Maggy, Nächste BRI um 2 Mio auf 3 Mio reduzieren
#30.07.2024: Anlage BRI PKA</t>
  </si>
  <si>
    <t>BRI-16364317
(Nachfolge von BRI-14560426)</t>
  </si>
  <si>
    <t># 12.06.2025 - Reduzierung in Folge-BRI um 2 Mio aud 3 Mio USD einplanen 
#28.08.2024: Reminder von Independence erneut an GCSP Eviden
#30.07.2024: Anlage BRI PKA</t>
  </si>
  <si>
    <t>RV 2025, Los 3</t>
  </si>
  <si>
    <t>BRI-16246884</t>
  </si>
  <si>
    <t>#03.02.2025: Bridge laufen lassen bis 15.03 zum auslaufen lassen
#24.07.2024: Genehmigung der Bridge 
#11.07.2024: Erstellung und submission der Bridge</t>
  </si>
  <si>
    <t>BRI-16246391</t>
  </si>
  <si>
    <t>BRI-16259569</t>
  </si>
  <si>
    <t>BRI-16252489</t>
  </si>
  <si>
    <t>VdRBW</t>
  </si>
  <si>
    <t>VdRBw - Fuentis-Einsatz</t>
  </si>
  <si>
    <t>BRI-15999206</t>
  </si>
  <si>
    <t>Teaming Update Requested</t>
  </si>
  <si>
    <t xml:space="preserve">#18.02. 2025 MFR: (BRI 15999206) 
Es ist aktuell eher nicht zu erwarten, dass der Kunde für den Rest der Projektlaufzeit (31.12.2025) den Einsatz des Tools über EY abrufen wird.
Der Kunde benötigt vielmehr zunächst Klarheit über seine Anforderungen an das zu beschaffende Tool. 
Eine Beschaffung wird dann voraussichtlich auf einer anderen Vertragsgrundlage geschlossen ohne EY.
#12.02.2025 MFR: Call mit Katrin R. und Kerstin Klösters - kann weiterdümplen, Terminierung möglich mit Bezug, wenn wir Fuentis nicht beauftragt wird - da über kunde selber beauftragt. </t>
  </si>
  <si>
    <t>BRI-15999130</t>
  </si>
  <si>
    <t>#04.06.2024</t>
  </si>
  <si>
    <t>Aufbau internationales ISMS, Los 1</t>
  </si>
  <si>
    <t>Sascha Beyer</t>
  </si>
  <si>
    <t>BRI-15888971</t>
  </si>
  <si>
    <t>#24.05.2024: genehmigt am 16.05.2024</t>
  </si>
  <si>
    <t>RegMod 2023</t>
  </si>
  <si>
    <t>PricewaterhouseCoopers GmbH WPG (PwC)</t>
  </si>
  <si>
    <t>OTA</t>
  </si>
  <si>
    <t>BRI-15817767
(Nachfolge von BRI-14059225)</t>
  </si>
  <si>
    <t>6.11.24: Rü mit AKA, alle Leistungen sind beendet und abgerechnet, BRIDGE terminiert durch SRA</t>
  </si>
  <si>
    <t xml:space="preserve">Computacenter AG &amp; Co. KG </t>
  </si>
  <si>
    <t>BRI-15700000
(Nachfolge von BRI-13951662)</t>
  </si>
  <si>
    <t>BRI-15707618
(Nachfolge von BRI-13964036)</t>
  </si>
  <si>
    <t>Computacenter AG &amp; Co. KG</t>
  </si>
  <si>
    <t>BRI-15436375
Nachfolge von (BRI-14557005)</t>
  </si>
  <si>
    <t>Abrufe über Computacenter</t>
  </si>
  <si>
    <t>BRI-15707238
(Nachfolge von BRI-13733279)</t>
  </si>
  <si>
    <t>BRI-15625711
(Nachfolge von BRI-13588710)</t>
  </si>
  <si>
    <t>BRI-15533396
(Nachfolge von BRI-13588681)</t>
  </si>
  <si>
    <t>verlängern Anfang März</t>
  </si>
  <si>
    <t>Land BW</t>
  </si>
  <si>
    <t>RV BaWü - Digi 2024</t>
  </si>
  <si>
    <t>Seitebau</t>
  </si>
  <si>
    <t>BRI-15510687</t>
  </si>
  <si>
    <t>terminiert/abgelaufen</t>
  </si>
  <si>
    <t xml:space="preserve">BRI-15528095 </t>
  </si>
  <si>
    <t>Governikus</t>
  </si>
  <si>
    <t>BRI-15510633</t>
  </si>
  <si>
    <t>Alexander Illiev</t>
  </si>
  <si>
    <t>BRI-15528171</t>
  </si>
  <si>
    <t>Materna Information &amp; Communications SE</t>
  </si>
  <si>
    <t>BRI-15510504</t>
  </si>
  <si>
    <t xml:space="preserve">	Governikus GmbH &amp; Co. KG</t>
  </si>
  <si>
    <t xml:space="preserve">	Capgemini Deutschland GmbH</t>
  </si>
  <si>
    <t>BRI-15510714</t>
  </si>
  <si>
    <t>BRI-15510872</t>
  </si>
  <si>
    <t xml:space="preserve">	Computacenter AG &amp; Co. oHG</t>
  </si>
  <si>
    <t>BRI-15510905</t>
  </si>
  <si>
    <t>BRI-15381658
(Nachfolge BRI-13588720)</t>
  </si>
  <si>
    <t xml:space="preserve">#10.04.2024: Lückenloses weiterlaufe der BRI bis Juni 27 bei auslaufen dieser Entscheidung durch MFR </t>
  </si>
  <si>
    <t>OPTIQUM Unternehmensberatung GmbH</t>
  </si>
  <si>
    <t>BRI-15243042</t>
  </si>
  <si>
    <t>expired</t>
  </si>
  <si>
    <t>#19.01.2024: Erstellung der BRI durch PKA</t>
  </si>
  <si>
    <t>BRI-15003562 
Nachfolge von BRI-13004692</t>
  </si>
  <si>
    <t># 09.01. zurück wegen Inaktivität Sponsor
#21.12.223: Submission der Bridge durch PKA, in Review
genehmigt, renewal initiiert am 02.06.2023 MFR, Bearbeitung durch PKA</t>
  </si>
  <si>
    <t>Eviden GmbH</t>
  </si>
  <si>
    <t>BRI-15003548
Nachfolge von 
BRI-13588700</t>
  </si>
  <si>
    <t>#18.01.2024: Update Excel PKA Genehmigung BRI
#09.01.2024: Neuversand an KBR nach Inaktivität Sponsor
#21.12.2023: submission der Bridge durch PKA; in Review
#02.12.2023: Nachfolge-BRI von 13588700 erzeugt, Bearbeitung durch PKA; Änderung der BRI von atos auf Eviden Germany GmbH</t>
  </si>
  <si>
    <t>BRI-15003543
Nachfolge von BRI-13004750</t>
  </si>
  <si>
    <t>07.05.24: MFR: Bestätigung keine Independesprobleme absehbar erhalten von DS. Ablage durch PKA bei ITZBund und RV Bawü veranlasst. 
25.03.24: Call MFR &amp; Bilal: EA184, 185, 186, in Summe 400k Euro bis Ende 2024 geplant, Wenn mehr als 150k von Jan bis einschl. Märzu 2024: Bilal kontaktiert MFR, Sensibilisierung keine neuen Auftraäge an DS ohne Einbindugn und OK von Mathias in der Planungsphase
13.02.2024: MFR: Ablage BRI, Info an Bilal über max. Höhe 575k Euro in 2024
#18.01.2024: Update Excel PKA Genehmigung BRI
#09.01.2024: zurück an Sponsor nach Inaktivität
#21.12.2023: abgeschickt nach Abstimmung mit Kerstin Klösters und PKA, MFR
#02.12.2023 erzeugt, Bearbeitung durch PKA</t>
  </si>
  <si>
    <t>sec³ Beratung GmbH &amp; Co. KG</t>
  </si>
  <si>
    <t>BRI-15003563, 
Nachfolge von BRI-14690044</t>
  </si>
  <si>
    <t>#05.11.2024: Kann auslaufen go durch PMO GIZ
# Info am 18.01.24 an PMO: OK, wenn folgenden Bedingungen weiterhin eingehalten werden: 
# max. 250k Euro gleitender Umsatz für 12 Monaten
# monatliches Umsatz-Monitoring
Info: Sub-RV läuft so lange wie Hauptvertrag; BRI-15003563 bis 31.12.2024
#02.12.2023 Reneval-BRI von BRI 14690044 initial erzeugt; Wechsel auf MSA nötigt, Bearbeitung soll durch PKA erfolgen</t>
  </si>
  <si>
    <t>MFR/PKA</t>
  </si>
  <si>
    <t>BRI-15003555</t>
  </si>
  <si>
    <t># 18.01.: Freiageb BRI und Folgender Auftrag ans PMO GIZ: : 3) Der Schwellwert des Sub-Vertrags liegt bei 30%. Wir können eine Anpassung auf 45% vornehmen - dies sind mit BRI-15003555 freigeben. Wir brauchen die Bestätigung von WOtto, dass die 30% Umsatzschwelle gemäß Sub-Vertrag nicht gerissen wird mit den geplanten Umsätzen in 2024 und den erwarteten Einnahmen mit EY in 2024 und er erinnert werden, dass er uns  WOtto meldet, wenn die 30% mit dem Auftrag erreicht werden.  
Wenn wir die Bestätigung nicht erhalten: 
a) Anpassung Sub-Vertrag auf 45% in Abstimmung zwischen PMO und MFR &amp; 
b) Monitoring umsetzen analog sec3 und Info am mich und Marc sowie Mail an Kerstin Klösters und Katrin Revellio zum Ablagepfad. Bitte Bezug nehmen auf BRI-15003555. 
#09.01. zurück an KBR nach Sponsorinaktivität
#21.23.2023: Submission der Bridge durch PKA, in Review
#02.12.2023 MFR: Nachfolge von BRI-13718100  angestoßen, neuer Preparer: PKA, editional Preparer: MFR, Sponsort: KBR</t>
  </si>
  <si>
    <t>RV ISMS, NOM, DS</t>
  </si>
  <si>
    <t>BRI-15494849
(Nachfolge BRI-15028520)</t>
  </si>
  <si>
    <t>30.04.2024_ Terminiert MFR
22.03.2024: Erneutes submitten BRI PKA wegen inaktivität
06.03.2024: Erneuerung der BRI PKA</t>
  </si>
  <si>
    <t>BRI-15494846
(Nachfolge von BRI-15013046)</t>
  </si>
  <si>
    <t>30.04.2024: Recall vom Sponsor review MFR
06.03.2024: Erneuerung der BRI PKA</t>
  </si>
  <si>
    <t xml:space="preserve">HZD </t>
  </si>
  <si>
    <t>BRI-15494845
(Nachfolge von BRI-15012976)</t>
  </si>
  <si>
    <t>BRI-15494843
(Nachfolge von BRI-15012795)</t>
  </si>
  <si>
    <t>BRI-15494842
(Nachfolge von BRI-15011642)</t>
  </si>
  <si>
    <t>BRI-15013046</t>
  </si>
  <si>
    <t>200.000 USD</t>
  </si>
  <si>
    <t>#05.12.2023: Erstellung Bridge PKA</t>
  </si>
  <si>
    <t>BRI-15012976</t>
  </si>
  <si>
    <t>3.000.000 USD</t>
  </si>
  <si>
    <t>#08.12.2023: QS und verschickt
#05.12.2023: Erstellung Bridge PKA</t>
  </si>
  <si>
    <t>BRI-15028520</t>
  </si>
  <si>
    <t>#08.12.2023: QS und verschickt 
#07.12.2023: Löschen und Erstellen neuer Bridge PKA
#05.12.2023: Erstellung Bridge PKA</t>
  </si>
  <si>
    <t>BRI-15012795</t>
  </si>
  <si>
    <t>SUB</t>
  </si>
  <si>
    <t>BRI-15011642</t>
  </si>
  <si>
    <t xml:space="preserve">BRI-14889403	</t>
  </si>
  <si>
    <t>350.000 USD</t>
  </si>
  <si>
    <t>#02.09.2024: Freigabe EA030 erteilt. HInweis bei Arbei tüber 31.12. hinaus gegeben - Info sollte im November erfolgen. 
# 18.01.2023: Folgende Info an PMO  
a) ab 200k Euro Gesamtbeauftragung in 2024 ist ein Monitoring analog sec3 einzurichten.
b) FYI: Budget-Odergrenze 300.000Euro: OK
#15.11.2023: Erstellung und Versand Bridge PKA</t>
  </si>
  <si>
    <t>RV ITZBund - Los 2+4, EY = Prime</t>
  </si>
  <si>
    <t>BRI-14659599</t>
  </si>
  <si>
    <t>1.900.000 USD</t>
  </si>
  <si>
    <t xml:space="preserve">#27.11.23: Indenpendence approval erfolgt, Recall wegen Sponsorwechsel von TBO auf KBR - Comments hinterlegt in BRI, Reminder an KBR am 02.12.2023 MFR
#26.10.23: Erstellung und Versand Bridge MFR/PKA
#25.10.23: MVR mit Hilfe von Conrad und der Selbstauskunft von proxcel erstellt; PKA beiwohnend
#05.10.23: MFR: BSI 14659599 läuft auf Fehler beim MVR-Öffnen - Ticket bei Konrad erzeugt.
#05.10.23: MFR: BRI-14575464 nicht auffindbar, auch nicht nach RS mit Konrad. Neuanlage der BRI. </t>
  </si>
  <si>
    <t>BRI-14571621
Nachfolge von BRET-11544396</t>
  </si>
  <si>
    <t xml:space="preserve">#09.10.23: Enges Monitoring erforderlich
#25.09.2023: NKA/MFR an Sponsor verschickt. </t>
  </si>
  <si>
    <t>BRI-14560669, 
Nachfolge von BRET-10873805</t>
  </si>
  <si>
    <t>#06.12.: Genehmigung mit Independence erneut angestrebgt wegen Selbsterklärung von Conet-Mitarbeitern 
# 12.10.23: Genehmigt
#09.10.23: Details an TBO 
#26.09.2023 beantragt</t>
  </si>
  <si>
    <t>BRI-14560396
Nachfolge von BRET-11605276</t>
  </si>
  <si>
    <t>#20% OK gemäß Call am 16.11.2023 mit Kerstin Klösters</t>
  </si>
  <si>
    <t>BRI-14560426
Nachfolge von BRET-11544393</t>
  </si>
  <si>
    <t>0.2%</t>
  </si>
  <si>
    <t>BRI-14557005
Nachfolge von BRET-11544395</t>
  </si>
  <si>
    <t xml:space="preserve"># 22.02.2024: MFR Auftrag an PKA: Verlängerung der BRI bis 30.06.2026 &amp; Erhöhung auf 4 Mio. USD lostreten. Bitte in Comments dann den Hinweise geben, dass die Laufzeit des Sub-Vertrags an den Hauptvertrag gebunden ist und dieser ohne Berücksichtigung der Verlängerungsoptionen bis mind. Q3 2026 geht. Eine telefonsiche Vorabstimmung mit Kerstin Klösters hierzu hat soeben stattgefunden. </t>
  </si>
  <si>
    <t>BRI-14690044</t>
  </si>
  <si>
    <t xml:space="preserve">#10.10.23: BRI automatisch erzeugt aufgrund Update Questionnaire : 14682894, vgl. Mail </t>
  </si>
  <si>
    <t>Abruf Zensus</t>
  </si>
  <si>
    <t>BRI-14474015 
Nachfolge von BRI-13450094</t>
  </si>
  <si>
    <t xml:space="preserve"> Hessisches Polizeipräsidium für Technik (hessische Polizei)</t>
  </si>
  <si>
    <t>BRI-14508367</t>
  </si>
  <si>
    <t xml:space="preserve">02.12.23 MFR: Angebot nicht abgegeben, Info an Katrin, dass ich das nicht aus dem System kirege. </t>
  </si>
  <si>
    <t>BRI-14508303</t>
  </si>
  <si>
    <t>Pentesting 2023</t>
  </si>
  <si>
    <t>BRI-14480474</t>
  </si>
  <si>
    <t>Berliner Stadtreinigung BSR</t>
  </si>
  <si>
    <t>RV NoM 2023</t>
  </si>
  <si>
    <t>BRI-14411628</t>
  </si>
  <si>
    <t>28.11.: MFR: Telefonat mit Till Kologe - Absage erhalten, aber noch keine Rückmeldung zu den Gründen. 
erstellt am 23.08.; Anfrage bei Eviden zum Ergebnis offen per 24.10.2023</t>
  </si>
  <si>
    <t>Bayr Min für Digitalisierung</t>
  </si>
  <si>
    <t>RV 2023</t>
  </si>
  <si>
    <t>BRI-14325125</t>
  </si>
  <si>
    <t>verloren</t>
  </si>
  <si>
    <t>LHM Landeshauptstadt München</t>
  </si>
  <si>
    <t>IT-GS-Zertifizierung 2023</t>
  </si>
  <si>
    <t>BRI-14261824</t>
  </si>
  <si>
    <t xml:space="preserve">in Prüfung seit 22.07.23
#25.09.2023: Info an Simone Schuster: BRI-13170985: Wir sind knapp dran, endlich einen Vertrag zu haben, den wir zeichnen könnten. Dieser kommt dann ans BRET und wird Anlage des PACES. Dieses kann - solange der Vertragsentwurf noch nicht abgestimmt ist, nicht beendet werden - hier muss GCO dann noch die mit dem PACE verbundenen Fragen beantworten. Das dürfte dann aber schnell gehen, da Linda bereits voll im Bilde ist und am Vertragsentwurf mitwirkt. nächste Schritte daher: 1. Vertragsklärung und dann parallel 2. BRIDGE an euch, dann 3. Angebots- und Margenfreigabe und dann 4. PACE versenden. 5. dann Angebot raus. </t>
  </si>
  <si>
    <t>RED Cloud</t>
  </si>
  <si>
    <t>Umbrella Unternehmensberatung GmbH</t>
  </si>
  <si>
    <t>BRI-14084966</t>
  </si>
  <si>
    <t>60k Jahr</t>
  </si>
  <si>
    <t>BRI-14059225</t>
  </si>
  <si>
    <t>02.12.2023 - Ablage BRI
28.06.23: Entwurf erstellt, Finalisierung wenn Vertragsunterlagen da sind</t>
  </si>
  <si>
    <t>SRH Hochschulen Berlin GmbH/ SRH Berlin University of Applied Science</t>
  </si>
  <si>
    <t>BRI-14083258</t>
  </si>
  <si>
    <t>30 k USD</t>
  </si>
  <si>
    <t>Nicht gewonnen</t>
  </si>
  <si>
    <t>Deutsche Rentenversicherung</t>
  </si>
  <si>
    <t>BRI-14058521</t>
  </si>
  <si>
    <t>abgelaufen/termiiert</t>
  </si>
  <si>
    <t>05.09.2024: Rücksprache mit Nathalie/KBR - Vertrag kam nicht zustande, BRI auslaufen lassen
28.06.2023: sent to research</t>
  </si>
  <si>
    <t>BRI-13965171 </t>
  </si>
  <si>
    <t>20.10.2023: Call mit AKA, Zahlen Ok und mit Puffer.  Folglich bis Ende Juni 2024 kein Handlungsbedarf zu erwarten</t>
  </si>
  <si>
    <t>TBO/AKA/DTE</t>
  </si>
  <si>
    <t xml:space="preserve">BRI-13983578 </t>
  </si>
  <si>
    <t>BRI-14055043</t>
  </si>
  <si>
    <t>Los 1 - Cloud Security Architektur</t>
  </si>
  <si>
    <t>expertree Consulting GmbH</t>
  </si>
  <si>
    <t>BRI-14040223</t>
  </si>
  <si>
    <t>Infopulse GmbH</t>
  </si>
  <si>
    <t xml:space="preserve">BRI-14035972 </t>
  </si>
  <si>
    <t>Klärungsbedarf</t>
  </si>
  <si>
    <t>27.06.: Bitte um Pre-Approval
23.06.23: ToDos MFR erhalten von research, Infos angefordert bei Hr. Sikalo und erhalten
22.6.23: sent to research</t>
  </si>
  <si>
    <t xml:space="preserve">Aufbau internationales ISMS, Los 1 </t>
  </si>
  <si>
    <t>BRI-14007749</t>
  </si>
  <si>
    <t>#05.10.2023: PMO und MFR alles OK, keine Änderung, ggf. Einsatz be KC-Digitalegesellschaft über anderen RV (MFR)</t>
  </si>
  <si>
    <t>Andreas Heinrichs</t>
  </si>
  <si>
    <t xml:space="preserve">BRI-13997261 </t>
  </si>
  <si>
    <t xml:space="preserve">#10.10.23. MFR Status Check: Update in Independence
# 06.10.23: Rewal angestoßen mit Konrad, Systemfehler, Fixing in Bearbeitung, Rückmeldung erwartet
# Erhöhnung nötig um 50.000k, Termin mit Kerstin Klösters geplant
</t>
  </si>
  <si>
    <t>Limbach-design</t>
  </si>
  <si>
    <t>BRI-13983258</t>
  </si>
  <si>
    <t>BRI-13964036</t>
  </si>
  <si>
    <t>IS-Revision (EY ist Sub von CC)</t>
  </si>
  <si>
    <t>BRI-13170985</t>
  </si>
  <si>
    <t>x</t>
  </si>
  <si>
    <t># 25.09.2023: Hinweis: BRI-13170923: Diese wurde damals doppelt angelegt, da sie auf einen Fehler lief. Daher kann diese Bridge gelöscht werden. Die den Vorgang korrekter Weise betreffende BRI-13170985 wurde genehmigt. Der Vorgang ist bereits abgeschlossen. 
genehmigt</t>
  </si>
  <si>
    <t>BRI-13951662</t>
  </si>
  <si>
    <t>genehmigt, renewal initiiert am 2.6.22</t>
  </si>
  <si>
    <t>BRI-13733279</t>
  </si>
  <si>
    <t>terminiert am 19.5.22</t>
  </si>
  <si>
    <t>DXC</t>
  </si>
  <si>
    <t>BRI-13004868</t>
  </si>
  <si>
    <t># 15.01.2024: MRG sagt: BRI kann auslaufen
2,5%, 0,3825 mio. €, 0,417 mio $, 0,104 mio. $/Jahr</t>
  </si>
  <si>
    <t>BRI-15254269</t>
  </si>
  <si>
    <t>#23.01.2024 Einpflegen der BRI in Excel durch PKA</t>
  </si>
  <si>
    <t>BRI-13004750</t>
  </si>
  <si>
    <t>15%, 2,3 mio €, 2,5 mio. $, 0,625 mio. $/Jahr
# Soll bis Ende RV laufen</t>
  </si>
  <si>
    <t>BRI-12636930</t>
  </si>
  <si>
    <t># 05.10.2023: Aufstockung in Klärung bei PMO</t>
  </si>
  <si>
    <t>Atos Information Technology GmbH</t>
  </si>
  <si>
    <t>BRI-13004692</t>
  </si>
  <si>
    <t>7,5%, 1,1475 mio. €, 1,25 mio. $ 0,313 mio. $/Jahr
Bei Renewal Wechsel auf Eviden nötig, verlängerung nötig.</t>
  </si>
  <si>
    <t>BRI-13718100</t>
  </si>
  <si>
    <t>#05.10.2023: PMO klärt Aufstockung</t>
  </si>
  <si>
    <t>P590 - Remidation Dokumente</t>
  </si>
  <si>
    <t>SRH Berlin University of Applied Science</t>
  </si>
  <si>
    <t>BRI-13685599</t>
  </si>
  <si>
    <t>5k USD</t>
  </si>
  <si>
    <t>genehmigt, terminiert am 22.8.</t>
  </si>
  <si>
    <t>BRI-13675726</t>
  </si>
  <si>
    <t>MACONIA GmbH</t>
  </si>
  <si>
    <t>BRI-13592631</t>
  </si>
  <si>
    <t>#keine Verlängerung über 04/2024 hinaus; Entscheidung CHE am 05.10.2023</t>
  </si>
  <si>
    <t xml:space="preserve">BRI-13592585	</t>
  </si>
  <si>
    <t># 26.03.24: Ablaufe BRI 30.04.2024 PKA
# 25.03.24: PMO-Call: Bestätigung mündlich, dass keine BRI-Verlängerung erforderlich ist. 
# 05.10.24: kein Einsatz aktuell. Ggf. Reduzierung in 2024</t>
  </si>
  <si>
    <t>BRI-13588720</t>
  </si>
  <si>
    <t>#06.10.23: Info vom PMO Gesamtbetrag mit neuer Aufstockung von 47610 EUR liegt dann bei 376832 EUR; verlängerung bis Ende 2024 gewünscht
# Fortführung sinnvol gem. 05.10.2023, PMO klärt Gesamtzielbetrag / Aufstockung</t>
  </si>
  <si>
    <t>BRI-13588710</t>
  </si>
  <si>
    <t>#12.02.2024: EA025 - rd. 151k bis Ende 2024 am 12.02.24 bestätiugt als OK an Erik
# 23.11.2023: Verlängerung angestoßen; Prüfung Unabhängigkeitsklausel beim nächsten Update erforderlich (alles drin?) 
# 05.10.2023: Derzeit nicht im Einsatz, Verlängerung BRI im Zuge Q1/2024</t>
  </si>
  <si>
    <t>BRI-13588700</t>
  </si>
  <si>
    <t># 05.10.2023: GIZ-interne Abstimmung laufend, ob aus LLS-Top bezahlt wird, Rst-Budget muss geklärt werden durch PMO
Bei Renewal Wechsel auf Eviden nötig</t>
  </si>
  <si>
    <t xml:space="preserve">SVA System Vertrieb Alexander GmbH 
</t>
  </si>
  <si>
    <t>BRI-13588681</t>
  </si>
  <si>
    <t>#05.10.2023: aktuell kein Handlungsbedarf, in Q1/2024 Prüfung Aufstockung</t>
  </si>
  <si>
    <t>AOK-Bundesverband GbR</t>
  </si>
  <si>
    <t xml:space="preserve">BRI-13542790	</t>
  </si>
  <si>
    <t>750k USD</t>
  </si>
  <si>
    <t>genehmigt, 22.8. terminiert</t>
  </si>
  <si>
    <t>CGI Deutschland B.V. &amp; Co. KG</t>
  </si>
  <si>
    <t>BRI-13542787</t>
  </si>
  <si>
    <t>Los 7 - Sicherheit</t>
  </si>
  <si>
    <t>BRI-13519963</t>
  </si>
  <si>
    <t>BRI-13519960</t>
  </si>
  <si>
    <t>Accenture</t>
  </si>
  <si>
    <t>BRI-13519934</t>
  </si>
  <si>
    <t>23.09.2023; Status von genehmigt auf abgelaufen</t>
  </si>
  <si>
    <t>BRI-13470367</t>
  </si>
  <si>
    <t># 26.04.24: MFR Erinnerungsgemäß Call mit MRG: kein Einsatz, kann auslaufen
#26.03.24: Anfrage bei PMO nach Verlängerungsbedarf
#02.12.23 MFR: Subvertrag ggf. nicht mehr gültig bzw. muss verlängert werden.
#05.10.2023: nicht aktiv im Einsatz, Entscheidung MRG wegen Verlängerung ausstehend</t>
  </si>
  <si>
    <t>BRI-13450094</t>
  </si>
  <si>
    <t>200kUSD</t>
  </si>
  <si>
    <t>X</t>
  </si>
  <si>
    <t>neam it-services GmbH</t>
  </si>
  <si>
    <t>BRI-13293107</t>
  </si>
  <si>
    <t xml:space="preserve">#05.10.23: Keine weiterer Einsatz erforerlich, kann auslaufen per Q1/2024 - Enscheidung CHE </t>
  </si>
  <si>
    <t>Moderation ISO Veranstaltung</t>
  </si>
  <si>
    <t>P1 Consulting GmbH</t>
  </si>
  <si>
    <t>BRI-13052374</t>
  </si>
  <si>
    <t>25441 USD</t>
  </si>
  <si>
    <t>BRI-12573031</t>
  </si>
  <si>
    <t>#09.10.2023: MFR; Update Questionnaire : 14682894 um 60.000 USD - diese Summe deshalb, weil 206k USD freigegeben sind und zusätzlich 35k EUR benötigt - diff = 25k, dieses sollen die Währungsdiff zu 235k Euro ausgleichen
#05.10.2023: PMO klärt Aufstockung</t>
  </si>
  <si>
    <t>BAköV</t>
  </si>
  <si>
    <t>Schulungsprogramm "Sicher gewinnt!"</t>
  </si>
  <si>
    <t>BRI-12750738</t>
  </si>
  <si>
    <t>309k USD</t>
  </si>
  <si>
    <t>terminiert am 24.06.22</t>
  </si>
  <si>
    <t>BRI-13045119</t>
  </si>
  <si>
    <t>BRI-13045118</t>
  </si>
  <si>
    <t>Unterstützung 2023</t>
  </si>
  <si>
    <t>genehmigt, renewal initiiert am 19.5.22</t>
  </si>
  <si>
    <t>Bechtle AG</t>
  </si>
  <si>
    <t>BRI-12914345</t>
  </si>
  <si>
    <t>22.12.22: Draft</t>
  </si>
  <si>
    <t>Telefonica Germany GmbH</t>
  </si>
  <si>
    <t>proXcel GmbH</t>
  </si>
  <si>
    <t>BRI-12898610</t>
  </si>
  <si>
    <t>50k USD</t>
  </si>
  <si>
    <t>BRI-12778348</t>
  </si>
  <si>
    <t xml:space="preserve">#05.10.23: PMO klärt Aufstockung </t>
  </si>
  <si>
    <t>Innenministerium Baden-Württemberg</t>
  </si>
  <si>
    <t>BRI-12694632</t>
  </si>
  <si>
    <t>Nachfolge-BRI-14918413</t>
  </si>
  <si>
    <t>RV Informationssicherheit - Los 1</t>
  </si>
  <si>
    <t>BRI-12549726</t>
  </si>
  <si>
    <t>314k USD</t>
  </si>
  <si>
    <t>BRI-12549844</t>
  </si>
  <si>
    <t>BRI-12549706</t>
  </si>
  <si>
    <t>BRI-12549688</t>
  </si>
  <si>
    <t>BRI-12549643</t>
  </si>
  <si>
    <t>07.11.22: Anfrage GCSP
09.11.22: sent to research</t>
  </si>
  <si>
    <t>BRI-12549597</t>
  </si>
  <si>
    <t>genehmigt, renewal 3.5.22 initiiert</t>
  </si>
  <si>
    <t>BRI-12549561</t>
  </si>
  <si>
    <t>zero gravity</t>
  </si>
  <si>
    <t>Government of Sudan - zero as prime</t>
  </si>
  <si>
    <t>BRI-12253064</t>
  </si>
  <si>
    <t>272k USD</t>
  </si>
  <si>
    <t>MSZ</t>
  </si>
  <si>
    <t>Fortschreibung Managementsystem</t>
  </si>
  <si>
    <t>BRI-12246401</t>
  </si>
  <si>
    <t>33k USD</t>
  </si>
  <si>
    <t>#05.10.23: Mail-Weiterleitung von TBO, Anfrage bei AKA ob ProXcel dort noch tätig ist. MFR hat keinen Zugriff aud BRI. Proxcel war gem. Teams-Nachricht AKA dort nicht tätig und werden sie wohl auch nicht.</t>
  </si>
  <si>
    <t>Government of Sudan</t>
  </si>
  <si>
    <t>Nortal LLC</t>
  </si>
  <si>
    <t xml:space="preserve">BRI-12236626	</t>
  </si>
  <si>
    <t>55k USD</t>
  </si>
  <si>
    <t>genehmigt, terminiert am 02.05.23</t>
  </si>
  <si>
    <t>Golden Crown
4.11.22: Änderung auf BC Consulting GmbH</t>
  </si>
  <si>
    <t>BRI-12237064</t>
  </si>
  <si>
    <t>Umweltministerium BaWü</t>
  </si>
  <si>
    <t>Wissensplattform</t>
  </si>
  <si>
    <t>BRI-12168598</t>
  </si>
  <si>
    <t>51k USD</t>
  </si>
  <si>
    <t>BRI-12132699</t>
  </si>
  <si>
    <t>500k USD</t>
  </si>
  <si>
    <t xml:space="preserve">Nachfolgebridge BRI-13983578 </t>
  </si>
  <si>
    <t>BRI-11962172
Folgebridge ist BRI-14055043</t>
  </si>
  <si>
    <t>Ministerium für Heimat, Kommunales,
Bau und Gleichstellung
des Landes Nordrhein-Westfalen</t>
  </si>
  <si>
    <t>Vorprojekt VSA</t>
  </si>
  <si>
    <t>6.400 USD</t>
  </si>
  <si>
    <t>renewal declined, 31.01.23</t>
  </si>
  <si>
    <t>Ministerium für Wirtschaft, Innovation, Digitalisierung und Energie
des Landes Nordrhein-Westfalen</t>
  </si>
  <si>
    <t>Vorprojekt Geheimschutz</t>
  </si>
  <si>
    <t>30k USD</t>
  </si>
  <si>
    <t>Durchführung Schulung "Public Sector"</t>
  </si>
  <si>
    <t>BRI-11912629</t>
  </si>
  <si>
    <t>90k USD</t>
  </si>
  <si>
    <t>Alexander Behnke</t>
  </si>
  <si>
    <t>23.09.2023; Status auf abgelaufen
12.7.22: gelöscht
28.6.22: sent to sponsor</t>
  </si>
  <si>
    <t>ETICSec IT-Compliance &amp; Security</t>
  </si>
  <si>
    <t>25.7.22: gelöscht
28.6.22: sent to sponsor</t>
  </si>
  <si>
    <t>BRET-11778207</t>
  </si>
  <si>
    <t>50k USD, 06.12.22: Erhöhung auf 125.454 USD per postnote</t>
  </si>
  <si>
    <t>Axel Leiter</t>
  </si>
  <si>
    <t>13.7.22: gelöscht
28.6.22: sent to sponsor</t>
  </si>
  <si>
    <t>Los 1 - Security Consulting</t>
  </si>
  <si>
    <t>20k USD</t>
  </si>
  <si>
    <t>Los 2 - Pentests</t>
  </si>
  <si>
    <t>0,2 Mio</t>
  </si>
  <si>
    <t>genehmigt, renewal initiiert am 24.6.22</t>
  </si>
  <si>
    <t xml:space="preserve">Atos Information Technology GmbH </t>
  </si>
  <si>
    <t>0,14 Mio</t>
  </si>
  <si>
    <t>RV IT-Sikos</t>
  </si>
  <si>
    <t>IM NRW - Polizei - MKVD</t>
  </si>
  <si>
    <t>Los 2 - IT-Sicherheit</t>
  </si>
  <si>
    <t>BRET-11668999</t>
  </si>
  <si>
    <t>BRET-11668998</t>
  </si>
  <si>
    <t>BRET-11668997</t>
  </si>
  <si>
    <t>BRET-11668996</t>
  </si>
  <si>
    <t>19.5.22: gelöscht
6.4.22: DRAFT</t>
  </si>
  <si>
    <t>Los 4 - IT Security Architecture (EY ist Sub)</t>
  </si>
  <si>
    <t>9.2.22: sent to sponsor</t>
  </si>
  <si>
    <t>BRET-11668995</t>
  </si>
  <si>
    <t>Datenschutzkonzept Wissensplattform</t>
  </si>
  <si>
    <t>37k USD</t>
  </si>
  <si>
    <t>RV ITZBund - Los 3, EY = Sub</t>
  </si>
  <si>
    <t>BRET-11544398</t>
  </si>
  <si>
    <t># 25.09.2023: NKA: gem.Call mit Konrad Smyrek: BRET auslaufen lassen, um Teaming-Agreement bis Ende 10/2023 nicht zu gefährden
23.09.2023; Status von abgelaufen
verloren, Info an Katrin Revellio am 08.09.23</t>
  </si>
  <si>
    <t>RV ITZBund - Los 3</t>
  </si>
  <si>
    <t>23.09.2023; Status von abgelaufen
genehmigt, renewal 3.5.22 initiiert</t>
  </si>
  <si>
    <t>BRET-11605276</t>
  </si>
  <si>
    <t># 25.09.2023: MFR: gem.Call mit Konrad Smyrek: BRET auslaufen lassen, um Teaming-Agreement bis Ende 10/2023 nicht zu gefährden
genehmigt, Verlängerung auf 15.10.2023 am 04.09. abgefragt und genehmigt</t>
  </si>
  <si>
    <t>RV ITZBund</t>
  </si>
  <si>
    <t>1,0 Mio</t>
  </si>
  <si>
    <t>BRET-11605274</t>
  </si>
  <si>
    <t># 25.09.2023: NKA: gem.Call mit Konrad Smyrek: BRET auslaufen lassen, um Teaming-Agreement bis Ende 10/2023 nicht zu gefährden
genehmigt, Verlängerung auf 15.10.2023 am 04.09. abgefragt und genehmigt</t>
  </si>
  <si>
    <t>2,7 Mio</t>
  </si>
  <si>
    <t>7,5%, 1,1475 mio. €, 1,25 mio. $ 0,313 mio. $/Jahr</t>
  </si>
  <si>
    <t>genehmigt, renewal initiiert am 06.12.22</t>
  </si>
  <si>
    <t>15%, 2,3 mio €, 2,5 mio. $, 0,625 mio. $/Jahr</t>
  </si>
  <si>
    <t>2,5%, 0,3825 mio. €, 0,417 mio $, 0,104 mio. $/Jahr</t>
  </si>
  <si>
    <t>BRET-11544393</t>
  </si>
  <si>
    <t xml:space="preserve"> 25.09.2023: NKA: gem.Call mit Konrad Smyrek: BRET auslaufen lassen, um Teaming-Agreement bis Ende 10/2023 nicht zu gefährden
genehmigt, Verlängerung auf 15.10.2023 am 04.09. abgefragt und genehmigt</t>
  </si>
  <si>
    <t>3 Mio. USD</t>
  </si>
  <si>
    <t>RV ITZBund - Los 1, EY = Sub</t>
  </si>
  <si>
    <t>BRET-11611839</t>
  </si>
  <si>
    <t># 25.09.2023: NKA: gem.Call mit Konrad Smyrek: BRET auslaufen lassen, um Teaming-Agreement bis Ende 10/2023 nicht zu gefährden
verloren, Info an Katrin Revellio am 08.09.23</t>
  </si>
  <si>
    <t>RV ITZBund - Los 1</t>
  </si>
  <si>
    <t>BRET-10873805</t>
  </si>
  <si>
    <t>BRET-11544397</t>
  </si>
  <si>
    <t>12.12.2021: deleted</t>
  </si>
  <si>
    <t>BRET-11544396</t>
  </si>
  <si>
    <t>BRET-11611835</t>
  </si>
  <si>
    <t>9 Mio. USD</t>
  </si>
  <si>
    <t>6,5 Mio. USD</t>
  </si>
  <si>
    <t>BRET-11544395</t>
  </si>
  <si>
    <t>300k</t>
  </si>
  <si>
    <t>genehmigt, terminiert am 31.1.2022</t>
  </si>
  <si>
    <t>BRET-11544394</t>
  </si>
  <si>
    <t>Los 4 - IT Security Architecutre</t>
  </si>
  <si>
    <t>RV BSI</t>
  </si>
  <si>
    <t>Secunet</t>
  </si>
  <si>
    <t>24.11.2021: Draft, gelöscht am 10.12.2021</t>
  </si>
  <si>
    <t>16.9.2021: Draft, deleted am 24.11.2021</t>
  </si>
  <si>
    <t>IT-Sicherheitsarchitektur und IT-Sicherheitsmanagement</t>
  </si>
  <si>
    <t>0,150 Mio</t>
  </si>
  <si>
    <t>14.12.2021: terminiert</t>
  </si>
  <si>
    <t>diverse</t>
  </si>
  <si>
    <t>DueDiligence</t>
  </si>
  <si>
    <t>RV BSI - Los 2</t>
  </si>
  <si>
    <t>5 Mio. USD</t>
  </si>
  <si>
    <t>RV Infosi  in 4 Losen</t>
  </si>
  <si>
    <t>800.000 $</t>
  </si>
  <si>
    <t>16.9.2021: Draft, deleted</t>
  </si>
  <si>
    <t>29.12.2021: gelöscht
16.9.2021: Draft</t>
  </si>
  <si>
    <t>P517 - Baustein IAM</t>
  </si>
  <si>
    <t>50.000 $</t>
  </si>
  <si>
    <t>genehmigt, terminiert am 7.12.2021</t>
  </si>
  <si>
    <t>P516 - Baustein Outsourcing</t>
  </si>
  <si>
    <t>150.000 $</t>
  </si>
  <si>
    <t>genehmigt, terminiert am 3.12.2021</t>
  </si>
  <si>
    <t>Fortschreibung IT-Siko Produktionsleitstand</t>
  </si>
  <si>
    <t>Secunet Security Networks AG</t>
  </si>
  <si>
    <t>12.000 $</t>
  </si>
  <si>
    <t>genehmigt, terminiert am 1.11.2021</t>
  </si>
  <si>
    <t>Bundesanstalt für Immobilienaufgaben</t>
  </si>
  <si>
    <t>20.000 $</t>
  </si>
  <si>
    <t>renewal declined, 06.12.22</t>
  </si>
  <si>
    <t>genehmigt, 2.11. renewal initiiert</t>
  </si>
  <si>
    <t>Landtag von Baden-Württemberg</t>
  </si>
  <si>
    <t>NoM/Incident Response</t>
  </si>
  <si>
    <t xml:space="preserve">generelles BRET zur Überprüfung der möglichen Beziehung </t>
  </si>
  <si>
    <t xml:space="preserve">Deutsche Gesellschaft für Cybersicherheit mbH &amp; Co. KG </t>
  </si>
  <si>
    <t>0,11 Mio</t>
  </si>
  <si>
    <t>Renewal am 31.5.2021 initiiert</t>
  </si>
  <si>
    <t xml:space="preserve">Genehmigt </t>
  </si>
  <si>
    <t>Ministerium für Umwelt, Klima und Energiewirtschaft Baden-Württemberg (UMBW)</t>
  </si>
  <si>
    <t>Datenschutzkonzept und IT-Sicherheitskonzept</t>
  </si>
  <si>
    <t>128.500 €/Jahr</t>
  </si>
  <si>
    <t>BwFuhrparkServices</t>
  </si>
  <si>
    <t>Pentests/Schwachstellenscans</t>
  </si>
  <si>
    <t>82.000 $</t>
  </si>
  <si>
    <t>LHS</t>
  </si>
  <si>
    <t>Integriertes Managementsystem</t>
  </si>
  <si>
    <t>436k $ pro Jahr</t>
  </si>
  <si>
    <t>genehmigt
31.1.22 renewal initiiert</t>
  </si>
  <si>
    <t xml:space="preserve">9551305
</t>
  </si>
  <si>
    <t>436k USD</t>
  </si>
  <si>
    <t>genehmigt
31.5.2021 renewal initiiert</t>
  </si>
  <si>
    <t>28k USD</t>
  </si>
  <si>
    <t>genehmigt, terminiert am 29.6.22</t>
  </si>
  <si>
    <t>Verlängerung bis 2024 für 45.000 EURO beantragen</t>
  </si>
  <si>
    <t>AST</t>
  </si>
  <si>
    <t>genehmigt, 3.12.2021 renewal initiiert</t>
  </si>
  <si>
    <t>Bundesinstitut für Risikobewertung</t>
  </si>
  <si>
    <t>Renewal genehmigt, renewal intiiert am 2.11.</t>
  </si>
  <si>
    <t>763k USD</t>
  </si>
  <si>
    <t>Genehmigt</t>
  </si>
  <si>
    <t>98k USD</t>
  </si>
  <si>
    <t>Genehmigt, Renewal am 31.3.2021 initiiert</t>
  </si>
  <si>
    <t>Transformationsprojekt</t>
  </si>
  <si>
    <t>Ferchau</t>
  </si>
  <si>
    <t>500k/Jahr</t>
  </si>
  <si>
    <t>genehmigt, neues BRIDGE initiiert am 2.6.23</t>
  </si>
  <si>
    <t>Steep GmbH</t>
  </si>
  <si>
    <t>Share: 200k €</t>
  </si>
  <si>
    <t>1,2 Mio</t>
  </si>
  <si>
    <t>4,5 Mio. USD</t>
  </si>
  <si>
    <t>500k</t>
  </si>
  <si>
    <t>genehmigt, renewal am 1.11. initiiert</t>
  </si>
  <si>
    <t xml:space="preserve">9293737
</t>
  </si>
  <si>
    <t>LOI zur Prüfung an CGO gesendet
-&gt; LOI gewünscht? -&gt; 27.1.2021: ja, 8.2. Rückmeldung von BP, 11.2. ToDo TBO:
1. Aufnahme ITZBund-RV: wird separat geregelt, Rücksprache mit Atos und proXcel steht aus
2. 1.6 Schulungen: für LOI nicht relevant, wird separat besprochen und geregelt
Nach Rücksprache mit Katja Hommel ok, bislang noch keine unterschriebene Version, KBR spricht mit JAbele, ua wegen IT-DL Bund</t>
  </si>
  <si>
    <t>545k USD</t>
  </si>
  <si>
    <t xml:space="preserve">9972118
</t>
  </si>
  <si>
    <t xml:space="preserve">9276467
</t>
  </si>
  <si>
    <t xml:space="preserve">LOI zur Prüfung an CGO gesendet 11.12.2020 -&gt; RÜ mit Atos?! Von KBR und TBO
</t>
  </si>
  <si>
    <t>LOI von allen unterzeichnet
Ohne Share</t>
  </si>
  <si>
    <t>LOI von allen unterzeichnet
Share: 25-30</t>
  </si>
  <si>
    <t>11,8 Mio. $</t>
  </si>
  <si>
    <t>11,8 Mio.</t>
  </si>
  <si>
    <t xml:space="preserve">8758972
</t>
  </si>
  <si>
    <t>11,8 Mio</t>
  </si>
  <si>
    <t>obsolete</t>
  </si>
  <si>
    <t>14.2.2021 LOI von allen unterzeichnet</t>
  </si>
  <si>
    <t>genehmigt, 2.9.2021: verlängert bis Ende Jan 22, renewal am 3.12.2021 initiiert</t>
  </si>
  <si>
    <t>Ohne share, ok von CGO
LOI unterzeichnet von Serkan am 12.4.2021 
Unterschriften EY stehen aus</t>
  </si>
  <si>
    <t>LOI von Lothar Krapf unterzeichnet zurück  
Unterschriften EY stehen aus</t>
  </si>
  <si>
    <t>diverse Projekte AA</t>
  </si>
  <si>
    <t>IT-Architektur: genehmigt
terminiert am 2.11.2021, erneut am 18.11.2021</t>
  </si>
  <si>
    <t>GRC-Tool: genehmigt; Terminiert am 31.3.2021</t>
  </si>
  <si>
    <t>Bechtle</t>
  </si>
  <si>
    <t>381.000 USD</t>
  </si>
  <si>
    <t>Renewal am 2.12.2021 initiiert</t>
  </si>
  <si>
    <t>9106756/9632825</t>
  </si>
  <si>
    <t>genua</t>
  </si>
  <si>
    <t>NDA versendet am 10.11.2020</t>
  </si>
  <si>
    <t>Eviden (divers)</t>
  </si>
  <si>
    <t>BRI-17511826 is an update of BRI-17367414</t>
  </si>
  <si>
    <t xml:space="preserve"># 17.02.2025: Update der BRI im System generiert und zum Apporval versendet. </t>
  </si>
  <si>
    <t xml:space="preserve">BRI-15027819
Nachfolge von BRI-14560669 </t>
  </si>
  <si>
    <t># Update-BRI anscheinend nötig wengen Selbsterklärung</t>
  </si>
  <si>
    <t>BRI-14918413, 
Nachfolge von BRI-12694632</t>
  </si>
  <si>
    <t>#24.03.2024: Call MFR mit Bilal, 45k Euro in 2024 OK, Aufstockung frühzeitig zu prüfen. 
#02.12.2023: Nachfrage bei Katrin Revellio da noch in Independence-Prüfung
# Nachfolger von BRI-12694632, erstellt 21.11.2023, Sponsor: KBR</t>
  </si>
  <si>
    <t>BRI-14910456</t>
  </si>
  <si>
    <t xml:space="preserve">BRI-14795659 Nachfolge
 von BRET-11544397	</t>
  </si>
  <si>
    <t>#27.10.2023: MFR/PKA Versand Bridge
#26.10.2023: MFR/PKA Erstellung Bridge
#24.10.2023: Anforderung Selbstauskunft zur Entity</t>
  </si>
  <si>
    <t>BRI-14793132; 
Nachfolge von BRI-13997261</t>
  </si>
  <si>
    <t xml:space="preserve"># 18.02.2025: Info 150k USD/Jahr an Independence gegeben
#13.02.  Chat mit Marc: 150k USD/Jahr sind hinreichend für den Umsatz von Fuentis mit EY bei der GIZ
# Erstellung aufgrund von Aufstockung. Übernahme der restliche Daten aus vorhergehender BRI 13997261 möglich. </t>
  </si>
  <si>
    <t>BRI-14575567</t>
  </si>
  <si>
    <t>#29.09.2023: Submitted inkl. Info an TBO</t>
  </si>
  <si>
    <t>Teaming CC LHM</t>
  </si>
  <si>
    <t xml:space="preserve"> BRI-14560394</t>
  </si>
  <si>
    <t>#Info 18.01.2024: Der Sub-RV gilt bis 31.05.2027</t>
  </si>
  <si>
    <t>Zeilenbeschriftungen</t>
  </si>
  <si>
    <t>(Leer)</t>
  </si>
  <si>
    <t xml:space="preserve">Delmenhorst – Delme Klinikum </t>
  </si>
  <si>
    <t xml:space="preserve">Aareon </t>
  </si>
  <si>
    <t>BwFuhrparkservices GmbH</t>
  </si>
  <si>
    <t>ITScare</t>
  </si>
  <si>
    <t xml:space="preserve">Rheinmetall Cyber Solutions GmbH </t>
  </si>
  <si>
    <t xml:space="preserve">smartpatient GmbH </t>
  </si>
  <si>
    <t>dataport</t>
  </si>
  <si>
    <t xml:space="preserve">Yandex Group </t>
  </si>
  <si>
    <t xml:space="preserve"> Agentur für Innovation in der Cybersicherheit GmbH</t>
  </si>
  <si>
    <t xml:space="preserve">GKV-Spitzenverband </t>
  </si>
  <si>
    <t>Offizielle Bezeichnung: Der Kanzler der Johann Wolfgang Goethe-Universität, Bereich 
Finanzen und Controlling, Einkaufsmanagement
E-Mail: vergabestelle@dlist.server.uni-frankfurt.de</t>
  </si>
  <si>
    <t xml:space="preserve">Land BaWü, BITBW </t>
  </si>
  <si>
    <t xml:space="preserve">Diepholz – Landkreis </t>
  </si>
  <si>
    <t>Bundesnetzagentur</t>
  </si>
  <si>
    <t xml:space="preserve">DEGES Deutsche Einheit Fernstraßenplanungs- und -bau GmbH 
</t>
  </si>
  <si>
    <t>Wiesbaden – Hessische Zentrale für 
Datenverarbeitung</t>
  </si>
  <si>
    <t>Sächsisches Staatsministerium für Soziales und Gesellschaftlichen 
Zusammenhalt</t>
  </si>
  <si>
    <t xml:space="preserve">Wilhelmshaven – Klinikum </t>
  </si>
  <si>
    <t xml:space="preserve">Luckau – Stadt </t>
  </si>
  <si>
    <t xml:space="preserve">Dataport </t>
  </si>
  <si>
    <t xml:space="preserve">Kassenärztliche Vereinigung Brandenburg </t>
  </si>
  <si>
    <t>Rahmenvertrag zur Unterstützung der Informationssicherheit mittels 
Arbeitnehmerüberlassung</t>
  </si>
  <si>
    <t xml:space="preserve">Wahrendorff – Klinikum Wahrendorff GmbH </t>
  </si>
  <si>
    <t>Bundesamt für Auswärtige Angelegenheiten/Auswärtiges Amt  (AA)</t>
  </si>
  <si>
    <t xml:space="preserve">Bundesgesellschaft für Endlagerung mbH (BGE) </t>
  </si>
  <si>
    <t>HELLA GmbH &amp; Co. KG</t>
  </si>
  <si>
    <t xml:space="preserve">Bayerisches Staatsministerium für Wohnen, Bau und Verkehr </t>
  </si>
  <si>
    <t xml:space="preserve">Bundesamt für Sicherheit in der Informationstechnik (BSI) </t>
  </si>
  <si>
    <t>Dataport  AöR</t>
  </si>
  <si>
    <t xml:space="preserve">Netzgesellschaft Potsdam GmbH </t>
  </si>
  <si>
    <t xml:space="preserve">Niedersachsen Ports GmbH &amp; Co. KG (NPorts)
JadeWeserPort Realisierungs GmbH &amp; Co. KG (JWP-R)
JadeWeserPort Marketing GmbH &amp; Co. KG (JWP-M)
</t>
  </si>
  <si>
    <t>Bundesrepublik Deutschland, vertreten durch das Bundesministerium des Innern und für 
Heimat, vertreten durch das Beschaffungsamt des BMI</t>
  </si>
  <si>
    <t>Germany Trade and Invest Gesellschaft für Außenwirtschaft und 
standortmarketing mbH</t>
  </si>
  <si>
    <t>Hella</t>
  </si>
  <si>
    <t xml:space="preserve">Rheinmetall </t>
  </si>
  <si>
    <t xml:space="preserve">HAW Hamburg </t>
  </si>
  <si>
    <t xml:space="preserve">Justus-Liebig Univeristät Gießen </t>
  </si>
  <si>
    <t xml:space="preserve">Universitätsstadt Gießen </t>
  </si>
  <si>
    <t xml:space="preserve">Land Baden-Württemberg vertreten durch das Ministerium des Inneren, für
Digitalisierung und Kommunen Baden-Württemberg </t>
  </si>
  <si>
    <t>Bundesamt für Sicherheit in der 
Informationstechnik (BSI)</t>
  </si>
  <si>
    <t xml:space="preserve">Berlin Stadt und Land </t>
  </si>
  <si>
    <t xml:space="preserve">Landesamt für Gesundheit und Lebensmittelsicherheit </t>
  </si>
  <si>
    <t xml:space="preserve">TenneT TSO GmbH
</t>
  </si>
  <si>
    <t xml:space="preserve">Technische Universität Ilmenau </t>
  </si>
  <si>
    <t xml:space="preserve">L-Bank </t>
  </si>
  <si>
    <t xml:space="preserve">Stadt Oldenburg </t>
  </si>
  <si>
    <t xml:space="preserve">SGT Capital </t>
  </si>
  <si>
    <t xml:space="preserve">Telefónica Germany GmbH &amp; Co. OHG </t>
  </si>
  <si>
    <t xml:space="preserve">Bawü </t>
  </si>
  <si>
    <t xml:space="preserve">Bayerisches Staatsministerum für Digitales </t>
  </si>
  <si>
    <t xml:space="preserve">MediaInterface GmbH </t>
  </si>
  <si>
    <t xml:space="preserve">Stadt Bielefeld 
Amt für Organisation, IT und Zentrale Leistungen </t>
  </si>
  <si>
    <t xml:space="preserve">Liebherr IT-Services </t>
  </si>
  <si>
    <t xml:space="preserve">01 Lead </t>
  </si>
  <si>
    <t>Prime</t>
  </si>
  <si>
    <t>EngagementID</t>
  </si>
  <si>
    <t>Umsatz gesamt</t>
  </si>
  <si>
    <t>Stunden gesamt</t>
  </si>
  <si>
    <t>Umsatz Sub</t>
  </si>
  <si>
    <t>Stunden Sub</t>
  </si>
  <si>
    <t>PSM genehmigt</t>
  </si>
  <si>
    <t>PMS gezeichnet</t>
  </si>
  <si>
    <t>approved: 
ID:</t>
  </si>
  <si>
    <t>ACTUALS</t>
  </si>
  <si>
    <t>Projektleitung</t>
  </si>
  <si>
    <t>EK</t>
  </si>
  <si>
    <t>Volumen</t>
  </si>
  <si>
    <t>Abschlag</t>
  </si>
  <si>
    <t>Blended Rate</t>
  </si>
  <si>
    <t>TER (Total Engagement Revenue) incl. Subs = Billing amount (incl. Incurring Travel Cost)</t>
  </si>
  <si>
    <t>Sub: Atos</t>
  </si>
  <si>
    <t>ANSR (Adjusted Net Standard Revenue) = TER - Expenses incl. Subs</t>
  </si>
  <si>
    <t>Projektassistenz</t>
  </si>
  <si>
    <t>Expenses = (Reisekosten + Sub-Kosten)</t>
  </si>
  <si>
    <t>Volumen pro Jahr</t>
  </si>
  <si>
    <t>CGI</t>
  </si>
  <si>
    <t xml:space="preserve">   Subkosten YTD</t>
  </si>
  <si>
    <t>An-/Abreise</t>
  </si>
  <si>
    <t>Hotel</t>
  </si>
  <si>
    <t>per Diems</t>
  </si>
  <si>
    <t>Summe pro Woche</t>
  </si>
  <si>
    <t>Sub: DXC</t>
  </si>
  <si>
    <t xml:space="preserve">   Reisekosten (nicht abrechenbar) YTD</t>
  </si>
  <si>
    <t>Mitarbeiter</t>
  </si>
  <si>
    <t>Direct Costs (incl. Traveltime, incl. Onboarding) * SCR</t>
  </si>
  <si>
    <t>Anteil vor Ort</t>
  </si>
  <si>
    <t>Engagement Margin</t>
  </si>
  <si>
    <t>Sub: DS</t>
  </si>
  <si>
    <t>Engagement Margin %</t>
  </si>
  <si>
    <t>TER 4y</t>
  </si>
  <si>
    <t>NSR (Net Standard Revenue) excl. Subs incl. travel time and onboarding= h * NSR Rate</t>
  </si>
  <si>
    <t>Umsatz unter fee cap</t>
  </si>
  <si>
    <t>EAF (Engagement Adjustment Factor) = ANSR/NSR - 1</t>
  </si>
  <si>
    <t>Vor-Ort-Tage je Woche</t>
  </si>
  <si>
    <t>Anteil EY</t>
  </si>
  <si>
    <t>Übersicht der Tätigkeitsprofile Los 1 IT- Management, Strategie und Security</t>
  </si>
  <si>
    <t>Firma</t>
  </si>
  <si>
    <t>Category</t>
  </si>
  <si>
    <t>EY rank</t>
  </si>
  <si>
    <t>Daily Rate
gem. RV
[€/d]</t>
  </si>
  <si>
    <t>Preis
[€/h]</t>
  </si>
  <si>
    <t>Mix</t>
  </si>
  <si>
    <t>Personentage
[PT]</t>
  </si>
  <si>
    <t>Wochen für RK</t>
  </si>
  <si>
    <t>Stunden [h]</t>
  </si>
  <si>
    <t>TER</t>
  </si>
  <si>
    <t>Subcosts
[€]</t>
  </si>
  <si>
    <t>Reisekosten / Sub Handling Fee [€]</t>
  </si>
  <si>
    <t>ANSR
[€]</t>
  </si>
  <si>
    <t>Cost Rate
[€/h]</t>
  </si>
  <si>
    <t>Direct Costs
[€]</t>
  </si>
  <si>
    <t>NSR Rate
[€/h]</t>
  </si>
  <si>
    <t>NSR
[€]</t>
  </si>
  <si>
    <t>Margin
[€]</t>
  </si>
  <si>
    <t>Margin
[%]</t>
  </si>
  <si>
    <t>PL</t>
  </si>
  <si>
    <t>P</t>
  </si>
  <si>
    <t>Marc Ragg</t>
  </si>
  <si>
    <t>MFD</t>
  </si>
  <si>
    <t>SM1</t>
  </si>
  <si>
    <t>M</t>
  </si>
  <si>
    <t>SC2</t>
  </si>
  <si>
    <t>CON</t>
  </si>
  <si>
    <t>SC1</t>
  </si>
  <si>
    <t>C</t>
  </si>
  <si>
    <t>PA</t>
  </si>
  <si>
    <t>CSI</t>
  </si>
  <si>
    <t>Atos</t>
  </si>
  <si>
    <t>Berater</t>
  </si>
  <si>
    <t>Projektassitenz</t>
  </si>
  <si>
    <t>DS</t>
  </si>
  <si>
    <t>Total</t>
  </si>
  <si>
    <t>EUR</t>
  </si>
  <si>
    <t>USD</t>
  </si>
  <si>
    <t>Sub-Costs</t>
  </si>
  <si>
    <t>Marge</t>
  </si>
  <si>
    <t>Pro Jahr</t>
  </si>
  <si>
    <t>Advisory / NSR Rates</t>
  </si>
  <si>
    <t>Advisory / CostRates</t>
  </si>
  <si>
    <t>Tagessatz</t>
  </si>
  <si>
    <t>Partner/Principal (15 years+)</t>
  </si>
  <si>
    <t>Partner/Principal (7-15 years)</t>
  </si>
  <si>
    <t>Partner/Principal (Up to 7 years)</t>
  </si>
  <si>
    <t>Executive Director</t>
  </si>
  <si>
    <t>Senior Manager2</t>
  </si>
  <si>
    <t>Senior Manager1</t>
  </si>
  <si>
    <t>Manager</t>
  </si>
  <si>
    <t>Senior 3</t>
  </si>
  <si>
    <t>Senior 2</t>
  </si>
  <si>
    <t>Senior 1</t>
  </si>
  <si>
    <t>Staff 2</t>
  </si>
  <si>
    <t>Staff 1</t>
  </si>
  <si>
    <t>Client serving intern</t>
  </si>
  <si>
    <t>RM</t>
  </si>
  <si>
    <t>ITOC/MSOC</t>
  </si>
  <si>
    <t>EGP</t>
  </si>
  <si>
    <t>GDS-Einbindung?</t>
  </si>
  <si>
    <t>Art des Projekts</t>
  </si>
  <si>
    <t xml:space="preserve">Art </t>
  </si>
  <si>
    <t>Must-Win?</t>
  </si>
  <si>
    <t>nicht nötig</t>
  </si>
  <si>
    <t>durchgeführt</t>
  </si>
  <si>
    <t>Soll</t>
  </si>
  <si>
    <t>2) RM in Erstellung GCO</t>
  </si>
  <si>
    <t xml:space="preserve">2) In Erstellung </t>
  </si>
  <si>
    <t>2) Ja, im Back-Office</t>
  </si>
  <si>
    <t>3) Bieterfragen aus RM sind zu stellen</t>
  </si>
  <si>
    <t>3) DQ1 fertig, DQ2 terminiert</t>
  </si>
  <si>
    <t xml:space="preserve">3) Nein </t>
  </si>
  <si>
    <t>4) RM in Bearbeitung MFR</t>
  </si>
  <si>
    <t>4) Pre-Approval angefragt</t>
  </si>
  <si>
    <t>5) Prüfung/Anpassung nach Bieterantworten</t>
  </si>
  <si>
    <t>5) Pre-Approval liegt vor</t>
  </si>
  <si>
    <t>Campagne</t>
  </si>
  <si>
    <t>6) Versand an Quality zur Freigabe</t>
  </si>
  <si>
    <t>Webseite o.Ä.</t>
  </si>
  <si>
    <t>7) Final</t>
  </si>
  <si>
    <t>Anzahl von MA-Zertifikat</t>
  </si>
  <si>
    <t>Präqualifizierung</t>
  </si>
  <si>
    <t xml:space="preserve">Für interssante Themen, die die Präquali nicht überstehen: One-Slider  </t>
  </si>
  <si>
    <t xml:space="preserve">Involvierung der Themen-Heads im Zuge der Präqualifizierung mit entsprechender Empfehlung </t>
  </si>
  <si>
    <t>Soll die Entscheidung, ob wir anbieten, in Abhängigkeit der ausgeschriebenen Leistung (Pracice-Head) durch einen zuständigen Partner entschieden werden oder durch einen Partner (Knud)?</t>
  </si>
  <si>
    <t>Stand 23.07.2023</t>
  </si>
  <si>
    <t>Quellen:</t>
  </si>
  <si>
    <t>https://www.bsi.bund.de/DE/Themen/Unternehmen-und-Organisationen/Standards-und-Zertifizierung/Zertifizierung-und-Anerkennung/Anerkennung-von-Stellen-und-Zertifizierung-IT-Sicherheitsdienstleister/Vorfallbearbeitung/Liste-IT-Sicherheitsdienstleister_Vorfall-Experte/liste-it-sicherheitsdienstleister_Vorfallbearbeitung_node.html</t>
  </si>
  <si>
    <t>https://www.bsi.bund.de/DE/Themen/Unternehmen-und-Organisationen/Standards-und-Zertifizierung/Zertifizierung-und-Anerkennung/Anerkennung-von-Stellen-und-Zertifizierung-IT-Sicherheitsdienstleister/IS-Rev/Liste-IT-Sicherheitsdienstleister/liste-is-revi-is-pentester_node.html</t>
  </si>
  <si>
    <t>https://www.bsi.bund.de/DE/Themen/Unternehmen-und-Organisationen/Standards-und-Zertifizierung/Zertifizierung-und-Anerkennung/Anerkennung-von-Stellen-und-Zertifizierung-IT-Sicherheitsdienstleister/CC-und-ITSEC/Liste-CC-ITSEC-Pruefungen/liste-cc-itsec-pruefungen_node.html</t>
  </si>
  <si>
    <t>https://www.bsi.bund.de/DE/Themen/Unternehmen-und-Organisationen/Standards-und-Zertifizierung/Zertifizierung-und-Anerkennung/Anerkennung-von-Stellen-und-Zertifizierung-IT-Sicherheitsdienstleister/TR/Liste-TR-Pruefstellen/liste-tr-pruefstellen_node.html</t>
  </si>
  <si>
    <t>https://www.bsi.bund.de/DE/Themen/Unternehmen-und-Organisationen/Standards-und-Zertifizierung/Zertifizierung-und-Anerkennung/Anerkennung-von-Stellen-und-Zertifizierung-IT-Sicherheitsdienstleister/BSZ/Liste-BSZ/liste-bsz-pruefungen_node.html</t>
  </si>
  <si>
    <t>IS-Revision/-Beratung</t>
  </si>
  <si>
    <t>IS-Pentest</t>
  </si>
  <si>
    <t>Vorfallbearbeitung</t>
  </si>
  <si>
    <t>CC / ITSEC Prüfstellen</t>
  </si>
  <si>
    <t>TR-Prüfstelle</t>
  </si>
  <si>
    <t>BSZ-Prüfstellen</t>
  </si>
  <si>
    <t>Eviden Germany GmbH</t>
  </si>
  <si>
    <t>datenschutz cert GmbH</t>
  </si>
  <si>
    <t>Deutsche Telekom Security GmbH</t>
  </si>
  <si>
    <t>CC, SC, HD</t>
  </si>
  <si>
    <t>Ernst &amp; Young GmbH WPG</t>
  </si>
  <si>
    <t>HiSolutions AG</t>
  </si>
  <si>
    <t>IABG GmbH</t>
  </si>
  <si>
    <t>Infodas GmbH</t>
  </si>
  <si>
    <t>PwC Cyber Security Services GmbH</t>
  </si>
  <si>
    <t>Secianus GmbH &amp; Co. KG</t>
  </si>
  <si>
    <t>secunet AG Prüflabor für IT-Konformität</t>
  </si>
  <si>
    <t>secuvera GmbH</t>
  </si>
  <si>
    <t>ITSEC, CC</t>
  </si>
  <si>
    <t>Deutsche Telekom MMS GmbH</t>
  </si>
  <si>
    <t>TÜV Informationstechnik GmbH</t>
  </si>
  <si>
    <t>ITSEC, CC, SC, HD</t>
  </si>
  <si>
    <t>TÜV TRUST IT GmbH Unternehmensgruppe TÜV Austria</t>
  </si>
  <si>
    <t>atsec information security GmbH</t>
  </si>
  <si>
    <t>Deutsches Forschungszentrum für Künstliche Intelligenz (DFKI) GmbH</t>
  </si>
  <si>
    <t>SGS Digital Trust Services GmbH</t>
  </si>
  <si>
    <t>CC, SC</t>
  </si>
  <si>
    <t>SRC Security Research &amp; Consulting GmbH</t>
  </si>
  <si>
    <t>ISMS-Beratung, SW/App--Sec</t>
  </si>
  <si>
    <t>CTC advanced GmbH</t>
  </si>
  <si>
    <t>IABG Industrieanlagen-Betriebsgesellschaft mbH</t>
  </si>
  <si>
    <t>OpenSource Security GmbH</t>
  </si>
  <si>
    <t>Absicherung Netze/Netzwerke</t>
  </si>
  <si>
    <t>(Alle)</t>
  </si>
  <si>
    <t>Summe von Volumen pro Jahr in USD</t>
  </si>
  <si>
    <t>Topic</t>
  </si>
  <si>
    <t xml:space="preserve">Wer? </t>
  </si>
  <si>
    <t>ITSM</t>
  </si>
  <si>
    <t>Christoph Schingitz</t>
  </si>
  <si>
    <t>Prozessmanagement</t>
  </si>
  <si>
    <t>Björn Saggau, Niklas Lipp</t>
  </si>
  <si>
    <t>Cloud</t>
  </si>
  <si>
    <t>OT-Security</t>
  </si>
  <si>
    <t>Frederic Auburger</t>
  </si>
  <si>
    <t>SIEM/SOC</t>
  </si>
  <si>
    <t>Public Key Infrastructure</t>
  </si>
  <si>
    <t>Arnold Buchmaier</t>
  </si>
  <si>
    <t>Oliver Werk/Oliver Stutzke</t>
  </si>
  <si>
    <t>Penetration Testing</t>
  </si>
  <si>
    <t>Björn Küffe</t>
  </si>
  <si>
    <t>Application Security/Threat Modelling</t>
  </si>
  <si>
    <t>Security Architecture Consulting</t>
  </si>
  <si>
    <t>Security AI Consulting</t>
  </si>
  <si>
    <t>Training &amp; Awareness</t>
  </si>
  <si>
    <t>CISO as a Service</t>
  </si>
  <si>
    <t>IAM/PAM</t>
  </si>
  <si>
    <t>ISMS (ISO 27001/BSI Grundschutz)</t>
  </si>
  <si>
    <t>BCM (inkl. Notfallmanagement)</t>
  </si>
  <si>
    <t>Cybersecurity für Ausschreibungen und Due Dilligence</t>
  </si>
  <si>
    <t>KRITIS Beratung</t>
  </si>
  <si>
    <t xml:space="preserve">MSSP / Security Outsoucing </t>
  </si>
  <si>
    <t xml:space="preserve">Incident Response/Forensik </t>
  </si>
  <si>
    <t>Vertriebsunterstützung SIEM/SOC</t>
  </si>
  <si>
    <t>Hoda Mardani</t>
  </si>
  <si>
    <t>Vertriebsunterstützung Pentest</t>
  </si>
  <si>
    <t>Kevin Schleicher</t>
  </si>
  <si>
    <t>Vertriebsunterstützung Querschnittsthemen</t>
  </si>
  <si>
    <t>Maik Vogler</t>
  </si>
  <si>
    <t>Partner Vertrieb</t>
  </si>
  <si>
    <t>Erwan Smits</t>
  </si>
  <si>
    <t>Manges Service</t>
  </si>
  <si>
    <t>Cyber allg</t>
  </si>
  <si>
    <t>CyberOpt</t>
  </si>
  <si>
    <t>eher selten</t>
  </si>
  <si>
    <t>Nr. Katalog/Bezug</t>
  </si>
  <si>
    <t>1</t>
  </si>
  <si>
    <t>Erklärt sich der Auftraggeber damit einverstanden, dass die Haftungsregelung Ziffer 9 der Allgemeinen Auftragsbedingungen für Wirtschaftsprüferinnen, Wirtschaftsprüfer und Wirtschaftsprüfungsgesellschaften Anwendung findet und die Haftung gem. § 54 a Abs. 1 WPO (auch für grobe) Fahrlässigkeit beschränkt wird?</t>
  </si>
  <si>
    <t>Für Rechtsanwaltsgesellschaften in der Rechtsform einer GmbH kann die Haftung nach § 52 Abs. 1 Nr.1 i.V.m. § 51a Abs.2 BRAO für Fälle einfacher Fahrlässigkeit auf den vierfachen Betrag der Mindestversicherungssumme begrenzt werden, wenn insoweit Versicherungsschutz besteht. Stimmen Sie vor diesem Hintergrund in diesem Fall einer Begrenzung der Schadensersatzpflichten in Fällen einfacher Fahrlässigkeit auf EUR 10 Mio. zu?</t>
  </si>
  <si>
    <t>3</t>
  </si>
  <si>
    <t>2.1</t>
  </si>
  <si>
    <t>Erklärt sich der Auftraggeber damit einverstanden, dass die Haftung gemäß § 67 a Abs. 1 Nr. 2 StBerG für Fahrlässigkeit (auch grobe) auf EUR 4 Mio. beschränkt wird?</t>
  </si>
  <si>
    <t>4</t>
  </si>
  <si>
    <t>2.2</t>
  </si>
  <si>
    <t>Erklärt sich der Auftraggeber damit einverstanden, dass die Haftung für sogenannte Serienschäden auf EUR 5 Mio. beschränkt wird? Unter Serienschaden ist ein aus mehreren Pflichtverletzungen stammender einheitlicher Schaden zu verstehen,  der sämtliche Folgen einer Pflichtverletzung umfasst ohne Rücksicht darauf, ob Schäden in einem Jahr oder in mehreren aufeinanderfolgenden Jahren entstanden sind, mehrfaches auf gleicher oder gleichartiger Fehlerquelle beruhendes Tun oder Unterlassen als einheitliche Pflichtverletzung gilt und die betreffenden Angelegenheiten miteinander in rechtlichem oder wirtschaftlichem Zusammenhang stehen.</t>
  </si>
  <si>
    <t>5</t>
  </si>
  <si>
    <t>Wir bitten um die Berücksichtigung branchenüblicher Lieferbedingungen und die Aufnahme einer für uns branchenüblichen Haftungsbegrenzung, die sich der Höhe nach am potentiellen Haftungsrisiko im konkreten Fall orientiert. Kann daher eine Haftungsregelung vereinbart werden, nach der die Haftung für einfache Fahrlässigkeit auf den Auftragswert beschränkt ist?</t>
  </si>
  <si>
    <t>6</t>
  </si>
  <si>
    <t>Gehen wir recht in der Annahme, dass das Arbeitsergebnis des Auftragnehmers nicht dazu bestimmt ist, Dritten für eine wirtschaftliche Entscheidung zugänglich gemacht zu werden?</t>
  </si>
  <si>
    <t>7</t>
  </si>
  <si>
    <t>Sollte die vorherige Frage verneint werden, ist es dem Auftragnehmer gestattet mit den Dritten Vereinbarungen über die Weitergabe des Arbeitsergebnisses und dessen Verwendung zu schließen?</t>
  </si>
  <si>
    <t>8</t>
  </si>
  <si>
    <t>Gehen wir recht in der Annahme, dass mit der Formulierung „Garantie“ „Zusicherung“ oder „Versicherung“ keine verschuldensunabhängige Garantiehaftung begründet werden soll, sondern dass es sich insoweit um Anforderungen handelt, die der Auftragnehmer bei Leistungsdurchführung zwar zu beachten hat, für die aber gleichwohl das Verschuldensprinzip gilt?</t>
  </si>
  <si>
    <t>9</t>
  </si>
  <si>
    <t>Gehen wir Recht in der Annahme, dass die Freistellungsansprüche ebenfalls der Haftungsbeschränkung unterliegen?</t>
  </si>
  <si>
    <t>10</t>
  </si>
  <si>
    <t>Kann der Auftragnehmer davon ausgehen, dass die ihm zur Verfügung gestellten Unterlagen, Dokumente oder sonstige Materialien weder Urheberrechte noch sonstige Rechte Dritter verletzen?</t>
  </si>
  <si>
    <t>11</t>
  </si>
  <si>
    <t>Gehen wir recht in der Annahme, dass trotz der Einräumung eines ausschließlichen Nutzungsrechtes an den Arbeitsergebnissen das geistige Eigentum an eingebrachten Daten, Software, Mustern, Hilfsmitteln, Tools, Modellen, Systemen sowie anderen Methoden und Fachwissen (einschließlich der im Rahmen der Erbringung der Leistungen entwickelten Verbesserungen oder der erworbenen Kenntnisse) weiterhin beim Auftragnehmer verbleibt?</t>
  </si>
  <si>
    <t>12</t>
  </si>
  <si>
    <t>Erklärt sich der Auftraggeber damit einverstanden, auf das Schlichtungsverfahren zu verzichten und damit, dass der ordentliche Gerichtsweg Anwendung findet?</t>
  </si>
  <si>
    <t>13</t>
  </si>
  <si>
    <t>Für die vorliegenden Leistungen werden nach unserem Wissen keine personenbezogenen Daten benötigt. Im Hinblick auf das Gebot der Datensparsamkeit (Art. 5 DSGVO) und im Interesse beider Vertragsparteien sollte daher seitens des Auftraggebers sichergestellt werden, dass der Auftragnehmer keinerlei personenbezogene Daten bekommt. Gehen wir recht in der Annahme, dass in diesem Fall auch die Unterzeichnung einer Vereinbarung zur Auftragsverarbeitung obsolet ist?</t>
  </si>
  <si>
    <t>14</t>
  </si>
  <si>
    <t>Wir würden gerne verstehen, für welche Tätigkeit Sie vorliegend eine Auftragsverarbeitung sehen, welche den Abschluss einer Vereinbarung zur Auftragsverarbeitung erfordert? Wir möchten darauf hinweisen, dass der bloße Zugriff oder die Kenntnisnahme von personenbezogenen Daten eine Tätigkeit nicht zwingend als Auftragsverarbeitung qualifiziert, sondern dies zusätzlich voraussetzt, dass Sie uns die Zwecke und Mittel der Datenverarbeitung konkret vorgeben und die weisungsgebundene Verarbeitung personenbezogener Daten den Schwerpunkt der Beauftragung bildet. Eine derartige Tätigkeit, insbesondere das Merkmal der Weisungsgebundenheit, können wir nicht als Kernbestandteil der vorliegenden Leistungsbeschreibung erkennen. Sollte dennoch eine Auftragsverarbeitungsvereinbarung geschlossen werden, obwohl die Daten eigenständig verarbeitet werden, würde der Auftragnehmer gleichwohl gem. Art. 28 Abs. 10 DSGVO zum datenschutzrechtlichen Verantwortlichen und es bestünde ggf. die Gefahr einer Datenschutzverletzung. Gehen wir daher recht in der Annahme, dass der Abschluss einer Vereinbarung zur Auftragsverarbeitung vorliegend nicht erforderlich ist?</t>
  </si>
  <si>
    <t>15</t>
  </si>
  <si>
    <t>Der Auftragnehmer nutzt gemeinsam mit den anderen Mitgliedern seines weltweiten Verbundes von eigenständigen Gesellschaften eine zentralisierte IT-Infrastruktur. Dort finden sich netzwerkweite IT-Systeme, die der Auftragnehmer zur Einhaltung seiner beruflichen Vorschriften (insb. Vermeidung von Interessenskonflikten und Sicherstellung seiner Unabhängigkeit) sowie zur Durchführung von Qualitätskontrollen (z.B. Reportings, Quality Reviews), als auch zur Effizienzsteigerung und Abbildung administrativer und organisatorischer Abläufe (bspw. Rechnungslegung, einheitliche Leistungserfassung) nutzt. Für den Betrieb und die Wartung werden ausgewählte und zur Verschwiegenheit verpflichtete externe Dienstleister (DATEV, IT-Service Provider einschließlich externe Datenspeicher, Shared Services Center) eingesetzt. Gehen wir recht in der Annahme, dass Informationen des Auftraggebers in diese Systeme eingegeben werden dürfen und dies keinen Bruch der Verschwiegenheitspflicht gem. den Ausschreibungsunterlagen darstellt?</t>
  </si>
  <si>
    <t>16</t>
  </si>
  <si>
    <t>Gehen wir recht in der Annahme, dass der Auftraggeber die Zustimmung zum Tausch von Mitarbeitern nicht verweigern wird, wenn diese den Anforderungen genügen und ein Tausch aus betrieblichen Gründen geboten ist?</t>
  </si>
  <si>
    <t>17</t>
  </si>
  <si>
    <t>t/b EL</t>
  </si>
  <si>
    <t>Gehen wir Recht in der Annahme, dass der Auftraggeber in Einklang mit der einschlägigen Rechtsprechung (OLG Düsseldorf, Beschl. v. 17.04.2019 – Verg 36/18 bzw. VK Südbayern, Beschl. v. 25.02.2021 – 3194.Z3-3_01-20-47) zum Nachweis der technischen und beruflichen Leistungsfähigkeit eines Bewerbers oder Bieters Nachweise als geeignet ansieht, die zuvor in einer anderen Gesellschaft erworben wurden, aus der der Bewerber oder Bieter aufgrund einer internen Unternehmensumstrukturierung aber sowohl das Personal als auch alle Betriebsmittel aus seinem Geschäftsbereich und auch von der Organisation her im Wesentlichen vollständig übernommen hat?</t>
  </si>
  <si>
    <t>18</t>
  </si>
  <si>
    <t>Auftragswert</t>
  </si>
  <si>
    <t>Gehen wir Recht in der Annahme, dass die Definition „Auftragswert“ gem. den EVB-IT (Dienstleistungs-, Erstellungs-, Cloud-, Service-, System-) AGB vorliegend als „Der Auftragswert ist die Summe aller Vergütungen des jeweiligen Einzelabrufes.“ zu verstehen ist, da es sich vorliegend um einen Rahmenvertrag handelt, der selbst keinen Auftragswert hat und sonst ggf. unverhältnismäßige hohe Haftungs- (und ggf. Vertragsstrafen-)Summen generiert würden?</t>
  </si>
  <si>
    <t>1. Gehen wir im Rahmen von Penetrationstests recht in der Annahme, dass alle Daten und Programme vor Beginn der Leistungen des Auftragnehmers seitens des Auftraggebers gesichert werden und wiederhergestellt werden können?</t>
  </si>
  <si>
    <t xml:space="preserve">2. Gehen wir recht in der Annahme, dass die zu untersuchenden IT-Systeme und Netzwerkbereiche zu jedem Zeitpunkt des Projekts im ausschließlichen Verantwortungsbereich des Auftraggebers liegen? </t>
  </si>
  <si>
    <t>3. Gehen wir recht in der Annahme, dass ggf. erforderliche internen Genehmigungen (z.B. Betriebsbrat) vorliegen und bei Bedarf vorgelegt werden können?</t>
  </si>
  <si>
    <t>4. Gehen wir recht in der Annahme, dass im Falle von Auslagerungen auf Dritte, die Zustimmung dieser Dritten zur Projektdurchführung vorliegen und bei Bedarf vorgelegt werden können?</t>
  </si>
  <si>
    <t>5. Im Hinblick auf die gesetzlichen Vorschriften §§ 202a ff. StGB bitten wir um Klarstellung, dass der Auftragnehmer sämtliche Handlungen im Rahmen von Penetrationtests nicht für eigene oder Zwecke Dritter vornimmt, sondern ausschließlich, um im Interesse des Auftraggebers Schwachstellen und Sicherheitslücken für die im Untersuchungsumfang befindlichen Netzwerkbereiche, IT-Systeme und Anwendungen identifizieren zu können.</t>
  </si>
  <si>
    <t>EDO</t>
  </si>
  <si>
    <t>HBL</t>
  </si>
  <si>
    <t>HBL, EDO</t>
  </si>
  <si>
    <t>KBR/HBL</t>
  </si>
  <si>
    <t>ASE</t>
  </si>
  <si>
    <t>BGU</t>
  </si>
  <si>
    <t>MBA</t>
  </si>
  <si>
    <t>EDO, ERA</t>
  </si>
  <si>
    <t>SDZ/EDO</t>
  </si>
  <si>
    <t>HBL, SDZ</t>
  </si>
  <si>
    <t>EDO/SDZ</t>
  </si>
  <si>
    <t>EDO, SDZ</t>
  </si>
  <si>
    <t># 04.3.Call mit Knud - BEARBEITUNG/Lead durch SDZ</t>
  </si>
  <si>
    <t>SDZ, HBL</t>
  </si>
  <si>
    <t>#05.11.2024: LQ: Anfrage nach Profilen und Capability Übersicht von FSO erhalten. In Abstimmung mit SDZ übermitteln wir die angefragten Inhalte</t>
  </si>
  <si>
    <t>26.5.23: Mail von CEH, dass hier doch nicht angeboten wird
08.05.23: laut Bieterfragen Verlängerung der Angebotsfrist bis 23.05.23
19.04.23: laut Bieterfragen Fristverlängerung Fragen bis 26.4., 10 Uhr und Abgabe 17.05., 10 Uhr
31.3.23: an Boris und SDZ weitergeleitet
30.3.23: Info über GPS-Call, an SDZ und Boris weiterleiten</t>
  </si>
  <si>
    <t>PWE</t>
  </si>
  <si>
    <t>TKO</t>
  </si>
  <si>
    <t>GTO</t>
  </si>
  <si>
    <t>RHA</t>
  </si>
  <si>
    <t>VBA</t>
  </si>
  <si>
    <t>#05.11.2024: LQ: involvierte Cyber Kollegen AKA, LQU, KAY, PRE, SGR, SBE. Steuerung über Thorsten und VBA</t>
  </si>
  <si>
    <t>KBR, VBA</t>
  </si>
  <si>
    <t>19.11.2024: Absage für alle Lose erhalten
#30.10.2024: Einladung zur nächste Runde
#20.09.24: Info von Henner: Bieterfrage kommt wegen Zulässigkeit Ansprechpartner früherer AG - KEF!!
#02.09.2024: InfoMail von Thorsten an MFR, KBR: Unterlagen Los-Gesamt gingen an VBA. Taggleich. Frage offen: Volker wirklich übergreifend im Lead?</t>
  </si>
  <si>
    <t>ANÜ für Consultung noch nicht möglich.
Sichtung duch VBA und André Wiedenhofer.</t>
  </si>
  <si>
    <t># 15.05.24 Call mit Volker &amp; Knud - Sub EY von Voces
# 14.05.24: Warte auf Input von VBA - warum nicht anbieten?
#08.05.2024: Warte auf Input J. Westphal. V.Bay und A.Wiedenhofer wollten TNA nicht abgeben - Prüfung Unterlagen MFR ausstehend, Call in Vorwoche unter Beteiligung von KBR</t>
  </si>
  <si>
    <t>#30.01.25 - Decliend der OPP im System wegen Datenqialität - Beauftragungsweg nach wie vor unklar.
#27.11.2024: Erneute Verlängerung der OPP in 2025 hinein, Anfrage bei AKA nach Aktualisierung
#05.09.24: erneute Verlängerung der Frist der OPP im System auf 31.12.24
# 23.04.24: RS mit AKA - wird sind Sub von MSG, Aufstockung nötig, wir leisten bereits, Beauftragung wird zeitnah erwartet, AKA kommt dann auf uns zu. .. Katja angeschrieben m.B. OPP auf Ende Mai 24 zu verlängern und Rollenänderungen in OPP vorzunehmen. Vertragsgrundlage etc. muss noch geklärt7geprüft werden - läuft gg. über 3PM, den Seibel/VBA mit MSG halten...
#22.04.24: OPP AWD-Mail von TBO erhalten - OPP durch Katja Müller angelegt ohne Wissen und Steuerung durch MFR. AKA im System Pursuit-Lead, DTE Managed By. Nachfrage bei Kajtja nach Infos. KLÄRUNGSBEDARF mit DTE und AKA</t>
  </si>
  <si>
    <t>05.12.22: Info über Nichtteilnahme15.11.22: Info über Ausschreibung, Knud möchte das Thema Cloud zu Cyber holen, Cyber unterstützt VBA</t>
  </si>
  <si>
    <t>TEI, EDO</t>
  </si>
  <si>
    <t>14.11.24: nach Rü mit FBL keine Teilnahme
# 06.11.2024 MFR Call mit Erik, SRA übernimmt für Vertriebsinnendienst, Anlage Client in Mercury
# 05.11.2024 MFR: Info von Erik: Ja, wir bieten an Fabian Blömers ist dran. Frage nach OPP ist offen - Erik prüft. Status auf Warnung geändert.
#24.10.2024 MFR Info von Erik: GCO-Bietergrafen/Diskussionen wegen NDA und Pönalen
#23.10.2024 MFR Unterlagen nicht erhalten, keine Info erhalten. Anfrage bei TEI mit Erik in cc
#17.10.2024 Do-Call</t>
  </si>
  <si>
    <t>#02.07.2024 - Übergabe nach Call und RS mit KBR an TEI/Björn Saggau. OPP-ID change mit Partnern in richtiger Involvierung ist umgesetzt.
#01.07.: RS KBR: Eric Donner und Boris sollten zuarbeiten
#21.06. veröffentlicht, 26.06. im System erfasst nach Recherche und RS mit Marc Schütz und KBR</t>
  </si>
  <si>
    <t>PRE/AKA</t>
  </si>
  <si>
    <t>PRE</t>
  </si>
  <si>
    <t>MS Patch Validation Service - Zuarbeit für PRE</t>
  </si>
  <si>
    <t>MBA, PRE</t>
  </si>
  <si>
    <t>22.2.2021: nach Rü mit KBR keine Abgabe
10.2.2021: Abgabe, PRE!</t>
  </si>
  <si>
    <t>AWI</t>
  </si>
  <si>
    <t>#15.05.24: Call Volker, KBR, AWI: TNA in Arbeit
#14.05.24: Anfrage VBA: Wer ist der GU in Los 1? - Los
#08.05.24: Info J.Westphal: EY als Sub
#07.05.24: Sichtung PKA; Call mit Jens W., Warte auf taggleiche Rückmeldung zu anderen, die in Los 1 mitanbieten würden (Eichhorn, Andre W., ..)</t>
  </si>
  <si>
    <t>BME</t>
  </si>
  <si>
    <t>14.4.25: Entscheidung im SOC-Pipelinecall, dass hier nicht angeboten wird, scheint auf Basis der Bieterfragen vorvergeben
28.03. Erik: Entscheidung: wir bieten an, da BME-Kunde</t>
  </si>
  <si>
    <t>#19.03. Call mit KBR - Mit BME gemeinsam machen, Mail an BME mit Bitte um Termin-Eckdaten
# 10.03. 25 MFR: Bestätigung des Eingangs der Interessensbekundung erbeten
# 06.02. Interessensbekundung versendet</t>
  </si>
  <si>
    <t>16.5.25: Fristverlängerung bis 26.5.25
25.4.25: Aufforderung 1. Verhandlungsrunde, Info an Maik und EDO, Warten auf Vergabeunterlagen
07.4.25: Fristverlängerung auf 14.4. und Zurverfügungstellung AVV
24.3.25: Fristverlängerung auf den 8.4.25
10.03.: Entscheidung von Chrisitan: Wir bieten an. 
4.3.25: Erklärung per Mail erhalten und ok von legal für die Unterzeichnung, Versand des NDA durch EDO an Hr. Schacht per Mail
3.3.25: Info über Ausschreibung von BME an Erik, Erik fragt die Verschwiegenheitserklärung bei der genannten Mailadresse an</t>
  </si>
  <si>
    <t>BME, SDZ</t>
  </si>
  <si>
    <t>FSC</t>
  </si>
  <si>
    <t>Geht an FSC/Darium •
40% Preis
•	60% Qualität</t>
  </si>
  <si>
    <t>07.01.25 - Call Erik, Fioan und neu itec - Preis, Referenzen nicht machtbar, Erik schaut nochmal nach lokalen Partner und kommt aktiv auf MFR zu, sofern doch Chance für Angebot
06.01.25: PKA Präquali; FSC und Tech bereits dran, haben angefragt für Support Ingo Klose ist eingebunden für eventuelle Lose von Interesse für Erstbewertung</t>
  </si>
  <si>
    <t>EDO, FSC</t>
  </si>
  <si>
    <t>#07.05.24: Angebotsabgabe defacto nicht mehr realistisch
#06.05.24: Reminder Anfrage AKA, Bieterantworten erhalten
# 26.04.2024: Klärung AKA, ob wir doch anbieten - Aktualisierung Abgabefrist auf 13.05.,; AKA hält RS mit Eviden und FSC, Anlage im System; OPP, PACE
#14.03.2024: Zusammenfassung und Versand an KBR - Entscheidung: Nein
#08.03.2024: Identifizierung und Anforderungen der Unterlagen bei Marc</t>
  </si>
  <si>
    <t>CRI</t>
  </si>
  <si>
    <t xml:space="preserve">EDO, LTH, ... </t>
  </si>
  <si>
    <t>MFR</t>
  </si>
  <si>
    <t>(MFR)</t>
  </si>
  <si>
    <t>GEL</t>
  </si>
  <si>
    <t>SDZI</t>
  </si>
  <si>
    <t>SDZI/MFR</t>
  </si>
  <si>
    <t>CRE</t>
  </si>
  <si>
    <t>OST</t>
  </si>
  <si>
    <t>DRU</t>
  </si>
  <si>
    <t>BKU / Felix G.</t>
  </si>
  <si>
    <t>BKU</t>
  </si>
  <si>
    <t>BKU / OSI/Felix</t>
  </si>
  <si>
    <t>BKU / OSI</t>
  </si>
  <si>
    <t>BKU / OSI, Felix</t>
  </si>
  <si>
    <t>OSI</t>
  </si>
  <si>
    <t>Björn / OSI</t>
  </si>
  <si>
    <t>Till, FME</t>
  </si>
  <si>
    <t>AGR</t>
  </si>
  <si>
    <t>FBL</t>
  </si>
  <si>
    <t>Hoda/FBL/JBA</t>
  </si>
  <si>
    <t>JBA</t>
  </si>
  <si>
    <t>SAD</t>
  </si>
  <si>
    <t>ABU</t>
  </si>
  <si>
    <t>ABR</t>
  </si>
  <si>
    <t>GEL, CBR</t>
  </si>
  <si>
    <t>DAK, JSM</t>
  </si>
  <si>
    <t>DAK, JSM, Gerha</t>
  </si>
  <si>
    <t>OST/MJO</t>
  </si>
  <si>
    <t>OKR</t>
  </si>
  <si>
    <t>VBA, TBO</t>
  </si>
  <si>
    <t>JSL</t>
  </si>
  <si>
    <t>FBE</t>
  </si>
  <si>
    <t>CRO</t>
  </si>
  <si>
    <t xml:space="preserve"> /SDZ</t>
  </si>
  <si>
    <t>#02.09.2024: Versand an Kunden erfolgt durch Süleymann, KBR, TBO sind in OPP berücksichtigt
# 19.08. Abstimmung mit Andrei angeboten
PACE: 29013894.1.0 - FSO-PACE; EP  
PACE PACE ID 29012187.1.0 - PACE MFR
# 19.08. Abstimmung mit KFU erbeten</t>
  </si>
  <si>
    <t>Content - Einspruch/K tellung nicht weitergeleitet</t>
  </si>
  <si>
    <t>#07.05.2024: SDZ verweis auf MRA, dass dieser die rechtlich wirksame Auftragsbestätigung einholt.
#07.05.2024: Mail an SDZ und Karolina m.B: um Auftragsk tellung
#09.04.2024: Vorabzuschlagsinfo, warte auf Zuschlagsschreiben - SDZ im Lead, MRA = EM;
# 27.03.2024: gem. MRA: SDZ ist dran uns fragt nach
# 08.02.2024 RS mit Michael Rautert, OPP-Anlage MFR</t>
  </si>
  <si>
    <t>05.10.23: MFR RS mit HWA: Wirtschaftlich nicht sinnvoll; auskunftgemäß RS mit KBR erfolgt &amp; Übergabe an Alexander Sänn geplant
04.09.: Nachfrage nach Stand Call und Zero-Trust-.AA-Versand bei Henning per Teams
08/23: Henning komm. Call-Bedarf bei   Sänger
21.07. Termin mit Henning und KBR für 22.7. , Henning klärt/ passt an - er weiß, dass OPP, PACE etc. noch fehlen.
21.07. RS mit Gerrit unklar, wer Awareness übernimmt, ggf. RS mir MRG oder KBR
20.07. Gerrit nicht erreicht, um RS gebeten
18.07.: Call mit   Sänger
&lt;18.07.: Mail v.   Sänger an Gerrit auf der Heide</t>
  </si>
  <si>
    <t>18.07. OPP-Anlage und Übergabe an Matthias B.
18.07.: Entscheidung KBR Übergabe an Matthias Bandemeer
18.07.: Call mit   Sänger</t>
  </si>
  <si>
    <t>21.06.23: Absage 2. von 5 Plätzen - Kunde mit Gerrit weiter in Austausch
21.06.23: Zwischenstand v. Kunden, PACE bei EM, Kalk zw. EM und Hr. Sänger in Abstimmung
19.06.23: Statusanfrage bei Gerrit bzgl. seiner nächsten Schritte
13.06.23: CAll mit Gerrit +   Sänger: AA für 24.7. Teamtag (#1 WS Angriffsmethodik) + Call für Detail mit   durch Gerrit am 15.06. für AA, Abstimmung Konditionen
07.06.23: Mail an Melanie für Opp-Anlage
02.06.23: Termin für 13.06. mit Kunden + Gerrit vereinbart
01.06.23: Abstimmung mit KBR: Gerrit soll Temin machen, KBR opt. einladen
01.06.23: Anlage Opp. Systemseitig nicht möglich, warte 24h
30.05.23: BÜ-Mail von KBR</t>
  </si>
  <si>
    <t>13.03.23: Versand durch Team von   Weimer
2.3.23: Opp mit FSO gemeinsam</t>
  </si>
  <si>
    <t>EDO/TEI</t>
  </si>
  <si>
    <t>#26.09.2024 MFR: Do-Call: Aufforderung zur Beteiligung Henner Hussmann, durch TEI und Marc bestätigt
#19.09.2024: MFR: Keine Teilnahme - 145k brutto max., Rechtsberatung, Festpreise / TER noch in Prüfung</t>
  </si>
  <si>
    <t>#11.09.24: Call mit TEI Koch: Jenny Lee im Doing Für Ausschreibung gewesen, DS-Profile ungenügend, "Ausschreibung erste seiner Art für mich" - Folgecall mit Henner erwogen in Sept.
#27.06.24: Discussionen Henner/Koch/KBR - Koch im Lead. Henner soll sich aktiv melden
# 17.06.24: Anlage OPP, Termin mit TEI Koch, KBR, MRG f. 18.6. eingestellt&amp; durch TEI abgesagt, Folgetermin kommt</t>
  </si>
  <si>
    <t>28.09.23: Connect KI-Klaus TEI Koch hergestellt
15.09.23: Sichtung durch NKA; Übergabe an MFR</t>
  </si>
  <si>
    <t>TBO, HBL</t>
  </si>
  <si>
    <t>HBL HBL</t>
  </si>
  <si>
    <t>BME, EDO, TBO</t>
  </si>
  <si>
    <t xml:space="preserve"> </t>
  </si>
  <si>
    <t>NKA</t>
  </si>
  <si>
    <t>NKA, Hoda</t>
  </si>
  <si>
    <t>PKA</t>
  </si>
  <si>
    <t xml:space="preserve">PKA </t>
  </si>
  <si>
    <t>Maik, PKA</t>
  </si>
  <si>
    <t>PKA, Maik</t>
  </si>
  <si>
    <t>KHA</t>
  </si>
  <si>
    <t>IJA, LQU</t>
  </si>
  <si>
    <t>JHE</t>
  </si>
  <si>
    <t xml:space="preserve">? EInbindung JHE, ABR </t>
  </si>
  <si>
    <t>JRO</t>
  </si>
  <si>
    <t>MRA/ MOP</t>
  </si>
  <si>
    <t>OST
OWE</t>
  </si>
  <si>
    <t>OWE</t>
  </si>
  <si>
    <t>#18.07. SDZI übernimmt nicht - call mit KBR: Liegen lassen
#17.07. via DVPT erkannt, TN-aktiviert und zur Präquali an Threat versendet - über Erik an TJA an MRA udn MST zur fachl. Bewertung</t>
  </si>
  <si>
    <t>9.7.25: nach Rü mit EDO zu klein, andere Firmen würden uns auch nicht als Sub mit aufnehmen
#01.07. MFR: DTVP erkannt, Teilname ohne Präquali bei deutrsche e-Vergabe aktiviert und an SDZI übergeben im Call</t>
  </si>
  <si>
    <t>#03.07. - Status aus Warte auf Veröffentlichung für eigentliche SIEM-Ausschreibung gesetzt
#30.06. SDZI: Wir sollten nicht anbieten, da Angebotsvorbereitung - Interessenskonflikte vermeiden. ggf. OPP-Anlage für erwartete Ausschreibung.
#27.06. MFR in DTPV identifiziert und Unterlagen zur Sichtung durch Threat bei Pursuit angefordert</t>
  </si>
  <si>
    <t xml:space="preserve">26.6.25: keine Teilnahme, da CS angeboten werden müsste, und hier sind die internen Prozesse noch nicht final
#26.06. MFR Anfrage v. Mario Jordan nach Unterlagen - Link gesendet, Erik, Oliver, SDZI in cc
#23.06 MFR. Nachfragen bei EDO zum Status
# 19.06.: PKA: bei Threat zur Bewertung </t>
  </si>
  <si>
    <t>30.06.2025 MFR: Info Einladung Bieterpräsi an SDZI und Kevin 
23.4.25: Bieterfrage von MRA bekommen, Weiterleitung an Team um MSC zum Stellen
22.4.25: nach Rü mit KBR soll das MRA übernehmen</t>
  </si>
  <si>
    <t>19.05.25 - Flix informiert - alle 3 Lose Präi- Call mit Maik folgt zur Abstimmung, wer mit in den Call geht und die Präsi mit vorbereitet. Erik und Maik telefonisch im Loop
15.16.04. Call mit Felix, Oliver S, Kevin und Peoploe Consult
14.04.2025 - Übersicht PPT erstellt, Angebot vermutlich nur zusammen mit People Consult - warte auf Verlängerung Angebotsfirst, dann loslegen - Feli und Timm Schiffler binden dann SDZI und Kevon ein</t>
  </si>
  <si>
    <t>15.7.25: nach Rü mit EDO keine Teilnahme, da wir keine vergleichbaren Referenzen bei Forschungseinrichtungen haben
04.07. - Neue Unterlagen abgelegt und weitergeleitet
# Versand an CISPA erfolgt
#10.03. EDO: To-do: Kontaktaufnahme mit Simon Krasetter, sobald Unterlagen da sind. 
#07.03.25 Simon Krastetter &lt;Simon.Krastetter@de.ey.com&gt; und Patrick Risch fragten über marc an, ob noch jemand dran ist. Antwortmail: SDZI und Erik in cc., interne Eskalaition von MFR an EDO erfolgt. 
# 07.03. 25: Bestätigung Interessensbekundung - Perspektive: Aufforderung unverbindliches Angebot angekündigt
# 06.03.2025 MFR Interessemsbenkundung versendet</t>
  </si>
  <si>
    <t>4.3.25: nach Rü mit EDO keine Teilnahme, da hoher Anteil an Lizenzgeschäft ohne dass wir die Hersteller kennen, hoher Wettbewerb, 100% Preis
#27.02. Do-Call an MFR von Marc, Präquali-Anfrage an Threatdetection, SDZI cc</t>
  </si>
  <si>
    <t>10.03. Christian Resch: Goslar haben wir gedropped – Grund Kunde möchte hauptsächlich Resellingeiner EDR Lösung – das is nicht unser Geschäft.
5.3.25: Weiterleitung an Louis Löhr für PräQuali
4.3.25: vermutlich keine Teilnahme, da kaum Dienstleistungen, hoher Anteil an Lizenzen, Preisdruck, weitere Präquali nötig
#27.02. Do-Call an MFR von Marc, Präquali-Anfrage an Threatdetection, SDZI cc</t>
  </si>
  <si>
    <t>5.3.25: Frage an EDO, wer das Angebot fachlich erstellen soll
4.3.25: nach Mail mit Bitte um Aufnahme als teilnehmendes Unternehmen Angebotsaufforderung erhalten, Anlage Opp im System, Weiterleitung Unterlagen an GCO
#27.02. Do-Call an MFR von Marc, Präquali-Anfrage an Threatdetection, SDZI cc</t>
  </si>
  <si>
    <t>4.3.25: Anfrage per Portal als auch per Mail um Aufnahme in die Liste der teilnehmenden Unternehmen
#27.02. Do-Call an MFR von Marc, Präquali-Anfrage an Threatdetection, SDZI cc
Marco Beck &lt;Marco.Beck@de.ey.com&gt; fordert parallel Teilnahme über Pursuit-Team. Erik ist informiert.</t>
  </si>
  <si>
    <t>19.03. . Info, dass CC Eignungsleihemacht udn wir anbieten können
18.03. MF diverse Calls, A-Kriterien nicht schaffbar - Kevin und Oliver Stuktzke bleiben im Austausch, bis auf Widerruf annahme: wir bieten nicht an
#04.03. MFR übernimmt, Anfrage bei Oliver Werck, ob wir anbieten wollen/fachl. über die Hürden kommen - Erik: Support bei Referenzen erforderlich (MFR)
# 04.03. SRA. Call mit Erik: Wir bieten an.
#27.02. Do-Call an MFR von Marc, Präquali-Anfrage an Threatdetection, SDZI cc</t>
  </si>
  <si>
    <t>28.03. Erik Call - Kevin nimmt nimm bzgl. Nachfrage durch Team SDZ beim Endkunden
27.2.25: nach Rü mit EDO schätzt er den Aufwand auf ca 40-50 PT, nach Rü mit KBR soll das bei SDZ/Karolina bleiben
#24.02.: Teilnahme im Portal aktiviert, Ablage Unterlagen im Mandatenordner, SDZI will übernehmen</t>
  </si>
  <si>
    <t>4.3.25: nach Rü mit KBR an Steffen Danzmann und Tanja Liepold weiterleiten
#24.02. Ersichtsichtung: ggf. Los 1 (Teilleistung) - 24Monate+12 Monate optional;
Verhandlungsverfahren mit Teilnahmewettbewerb, SDZI will übernehmen
#24.02. Teilnahme aktiviert bei DTPV-Protal (MFR)</t>
  </si>
  <si>
    <t>#18.02. RS MARC, SDZI - Decliend wewgen Independence - wir hatten beraten (Siko Cloud Stack)
# 07.02.2025: Aufnahme im Call mit Alex, MFR</t>
  </si>
  <si>
    <t># Wir haben kein 24x7 SOC direkt aus DE (und weitere Punkte passen nicht). Die Ausschreibung ist auch genau auf einen Anbieter, der in der Nähe des Kunden sitzt, zugeschnitten.
# 07.02.: SDZI &amp; Hoda übernehmen, falls GO von Erik
# 06.02.Vorabkündigung für Do-Call am 06.02., Entscheidung Erik ausstehend per 06.02.,
Scope: SIEM/SOC/IR/Forensik
Laufzeit: 36 Monate (Start 01.09.2025)
Fristen: Fragen bis 27.02. , Angebot bis 05.03.
Infrastruktur: 231 Endpoints (Infra müssen wir erfragen)
Zuschlagskriterien: 40% Preis / 60 % Qualität
Offene Punkte:
-Ist nicht ganz klar, ob der Kunde ein EDR bereits hat oder wir es mitbringen sollen
-Ist nicht ganz klar, ob wir ein SIEM mitbringen sollen oder ob der Kunde bereits eines besitzt (Logpoint wird im Preisblatt genannt, könnte aber auch vergessen worden sein zu löschen, da werden nämlich auch noch weitere Dinge genannt)
-Infra
Red Flags:
-SOC aus DE 24/7 im 4 Schicht Betrieb (hier könnten wir nach SOC aus Malaga in deutscher Sprache erfragen)
-SOC in 120 Minuten vor Ort ?!?!? (Grund müssten wir erfragen und ob remote auch i.O. wäre und vor Ort in mehr Zeit)
-SOC Reaktionszeit von 15 Minuten bei einem true positive</t>
  </si>
  <si>
    <t>26.2.25: Absageschreiben erhalten
05.02.25: Freigabe der Marge von 40% im Call SDZI und Lajos, PACE in den Genehmigungsprozess gegeben
#23.01. im GPS-Call, veröffentlicht 20.01., noch keine Anmeldung im Protal erfolgt; Dennis Rief &lt;Dennis.Rief@de.ey.com&gt; kennt den Kunden</t>
  </si>
  <si>
    <t>28.04.25 - Info Absage erhalten und verteilt. 
7.2.25: Fristverlängerung auf 26.2.25
#20.01. Opp-Anlage MFR, SDZI übernimmt
#17.01.2025 - Präquli-Präsi erstllt: Maik
#16.01.2025 - Geclaimet im Do-Call</t>
  </si>
  <si>
    <t>#08.01.2024 - Übergabe der Ausschreibung von SDZ an KBR, KurzCall Hendrik, KBR, SDZI, Erwan - Aufforderung Zusammenfassung</t>
  </si>
  <si>
    <t>#09.04.2025: Aufforderung zur Angebotsabgabe - Info an Erik und SDZI
05.12.2024:
48 Monate, 50%Preis, geht auch an Andreas Frank
05.12.2024: Hinweis von Erik: : MHKBD/MIRT war TNA und enthät Refrenzen - ggf. überimmt SDZI diesen Vorgang?</t>
  </si>
  <si>
    <t>21.2.25: nach Rü mit KBR bieten wir nicht an
06.02.25; Aufforderung zum Angeot via Marc Schütz, SDZI übernimmt
16.12.24: Verlängerung der Frist bis 9.1.25
10.12. Übernahme Teilleistung Referenzen von SDZI
3.12.24: nach Rü mit KBR anbieten! Er ist der verantwortliche Partner</t>
  </si>
  <si>
    <t>02.12.2024: Info von EDO, dass wir nicht anbieten, Gründe erfragt
# 18.11.2024: Call - wir bieten an, SDZI übernimmt
Q/P: 70/30
#14.11. Unterlagen angefordert im Do-Call</t>
  </si>
  <si>
    <t>14.2.25: Upload der Unterlagen
29.1.25: Einladung im Portal angenommen
5.12.24: Info von Vergabestelle, dass wir bereits am 22.11. zur Angebotsabgabe aufgefordert wurden, Unterlagen aus dem Portal runtergeladen
#25.10.24: Sync mit TBO und Übergabe an SDZI
# 22.10.24 : Sync mit TBO und Marco, Bid-Team für TNA ist definiert, Bieterfragen sind gestellt bzgl. Formblatt und CNS
# 22.10.24: Zusendung der Unterlagen von EDO an SRA mit Bitte um Unterstützung
#17.10.2024. Aufforderung Erik - Formale Unerlagen beisteuern / Referenzen
#17.10.2024: DO Call an TBO/BME, Call Erik</t>
  </si>
  <si>
    <t>SDZIe</t>
  </si>
  <si>
    <t>#21.10.2024 - Info Ausqualifizierung an Pursuit durch MFR erfolgt.
#18.10.2024 - Call mit SDZIe
#07.10.2024: PKA Übergabe an MFR</t>
  </si>
  <si>
    <t>23.12.24: Absage per Mail an KBR erhalten, wir lagen bei Qualität und Preis jeweils im Mittelfeld
#30.9: Angebot in Erstellung durch Thorten Müller und Marc Bohmann, Unterstützung durch SDZI erwünscht
#24.09.24: MFR. Vorabinfo von CRE: Interessant, weiterverfolgen
#24.09.24: MFR Nachfrage bei Christian wegen Statusanfrage Marc Schütz
#19.09.24: MFR an Christian</t>
  </si>
  <si>
    <t>26.11.2024: Einschätzungen der Aufwände für Workshops an den Kunden versendet, warten auf positives Feedback gegen 06.12.2024
14.11.2024: Überarbeitetes Angebot an Kunden versendet
08.11.2024: Angebote für Konzeption und Umsetzung wurden von Arnold an den Kunden versendet.
4.11.2024: - 06.11. PACE und DQ-Approvals in Einhalung
#30.10.2024: positives Feedback vom Kunden; Präsentation mit neuem Angebot ( es sollen 2 Angebote nunmehr abgegeben werden, getrennt nach Konzeption und Umsetzung und anstelle 3 Jahre Wartung mit 5 Jahren) für den Kunden am 4.11.2024
#19.09.2024: Call Arnold &lt;&gt; MFR: SDZIe soll Compliance-Prozess anstoßen, Arnold redet mit Kunden wegen Deadline - Managed Service ohne Lizenzen
#16.08.2024: Versand an Kunden durch Erik
#13.08.2024 Call mit Erik und Knud, Anpassung PACE und OPP
#12.08.2024 Info über laufendes AA</t>
  </si>
  <si>
    <t>#09.12.2024: Beide Lose verloren - Info kam von SDZI - es soll gerügt werden
#10.09.2024: Unterlagen von Marc erhalten
#29.08.2024: Info von MRG - Veröffentlichung Ende Q3/Anfang Q4 zu erwarten
# OPP-Anlage; Warte auf Veröffentlichung ab 06/2024</t>
  </si>
  <si>
    <t>PACE approved:
PACE initiiert: 27911130.1.0 am 15.06.23
RM approved: 23.06.2023 Andreas Muth
RM initiiert: 15.06.203, am 16.06. an SDZIe gesendet
DQ approved: 44,5% am 26.06.23
DQ initiiert: 20.06.2023, Termin 23.06.2023 abgesagt, neu 26.06.</t>
  </si>
  <si>
    <t>22.06.23: SSK informiert mdl. im MRG-Call: wir bieten nicht an
21.06.23: Riskmarix ruht , KBR autorisiert SSK zur Entscheidung Anbieten ja/Nein, keine Info von TBO bzgl. CC-Input
20.06.23 Zugang zur Vergabestelle nun möglich - nun erkannt: Frgefrist ist abgelaufen
19.06.23: Riskmatrix an SDZIe gesendet zur Bearbeitung mit MFR
16.06.23: KBR entscheidet, dass wir anbieten mit Kampfreis
15.6.23: Info über GPS-Call</t>
  </si>
  <si>
    <t>25.07. Auif Wunsch KBR Value im System von 1 mio auf 0,8 Mio geändert. Lost due to content konnte nicht gespeichert werden - Nachfrage bei Maggy erfolgt mit Bitte um Hilfe
07.07.23: Nicht gewonnen-Info per Mail an KBR: Mindestpunkte nicht erreicht
29.06.23: RS mit SDZIe: Warten auf Rückmeldung, Zwischenstände sind inoffiziell
24.03.23: Finalisierung Unterlagen und Upload ins Portal durch Marvin Wiese
6.3.23: Finalisierung RM und Versand an Dusko</t>
  </si>
  <si>
    <t>12.10.23: RS mit KBR zu weiteren Vorgehen, Inhalt grob abgestimmt und Absage Bestreben nach Zusammenarbeit in dem Los an Katrin gesendet.
12.10.23: SVA: Nachfrage von Rita Doll bei MFR, was aus dem Vertrag Auftrag geworden ist bei MFR telefonisch. Mitteilung, dass wir nicht zum Zuge gekommen sind.
06.10.23 MFR: Mail an Kathrin Seidenstücker mit Bitte um Status und Terminvorschlag für Abstimmung. KBR soll eingebunden werden im Call.
08/2023: RS mit Eviden - warten auf Vertragsentwurf
04.07.2023: PACE Conflict Check approved - ready to submit
28.06.2023: Vertragsunterlagen von Katrin Seidenstücker erhalten, Weiterleitung an LBR zur Prüfung, Anlage PACE und BRIDGE durch SRA
12.06.23: RS mit SDZIe: EY wird Sub von Atos - EY hatte selbst angeboten aber nicht den Zuschlag erhalten. Interne Prozesse (Bridge, ..) erst möglich, wenn Atos Sub-Vertrag schickt - PACE von SDZIe schon angelegt für
17.11.22: Finalisierung der Unterlagen und Hochladen ins Portal
15.11.22: nach Rü mit RTI wird kein ITOC durchgeführt, er entscheidet auf Basis des EMEIA-Approvals und schickt uns alles per Mail
14.11.2022: Freigabe Marge mit 43% im Stage2Call
18.10.22: Aufhebung wegen technischer Probleme, zeitnahe Neuausschreibung
6.10.22: Weiterleitung der Unterlagen an LBR
5.10.22: Unterlagen von BE bekommen</t>
  </si>
  <si>
    <t>2.3.22: Finalisierung der Unterlagen und Hochladen ins Portal durch SDZI
2.2.22: Weiterleitung der Unterlagen an LBR
1.2.22: erste Abstimmung im Konsortium
31.1.2022: Info über Ausschreibung</t>
  </si>
  <si>
    <t>7.6.22: Zuschlag Los 2
3.6.22: Zuschlag Los 1
27.5.22: Vorabinfo Zuschlag Los 2
24.5.22: Vorabinfo Zuschlag Los 1
18.3.22: Finalisierung und Hochladen ins Portal durch SDZI
28.2.22: Bieterfragen gestellt durch SRA
7.2.22: Aufforderung zur Angebotsabgabe, Versand Vergabeunterlagen an LBR
25.1.2022: Finalisierung Los 1 und 2 und Hochladen
3.1.2022: Mail von Hr. Mezzadra mit Bestätigung
7.9.2021: Telefonat mit Sascha, Versand vCards KBR und SRA zur Weiterleitung an den GIZ-Kontakt
6.9.2021: Mail von Sascha Krumme, GIZ plant die Ausschreibung und fragt am Markt nach einer sinnvollen Losaufteilung an</t>
  </si>
  <si>
    <t>23.6.23: auf "nicht angeboten" gesetzt, da keine weiteren Infos zum Projekt gekommen sind
6.11.2020: Mail von SDZI Carstensen zu Bedarf interner Awareness-Ressourcen, Weiterleitung an KHA</t>
  </si>
  <si>
    <t>18.10.2024: Anfang November 2024: Aufforderung zur Abgabe eines ersten indikativen Angebots (Verkürzung der Angebotsfrist um gem. § 17 Abs. 7 VgV auf ca. 14 Tage)
Mitte November 2024: Ende der Frist zur Erstellung des ersten indikativen Ange[1]bots Ende November 2024: Bieterpräsentationen
anschließend: Bietergespräche inkl. Vertragsverhandlungen sowie Abgabe verbindlicher Angebote
Januar 2025: Abschluss des Vergabeverfahrens
#30.09.24: MFR: Status-Nachfrage bei Felix mit Erik in cc
# 26.09.24: MFR: Thematisiert im Do-Call
# 20.09.24: MFR an Felix Groth,   Weimer, EDO; 70 Q, 30P</t>
  </si>
  <si>
    <t>#30.07.2024: Entscheidung KBR EDO einbeziehen - neuer Mitarbeiter
#23.07.2024: Sichtung PKA</t>
  </si>
  <si>
    <t>#05.11.2024: LQ: Abstimmung erfolgt, Angebot abgegeben
#21.10.2024 Call KBR / TBO wegen Rolle PRE - warte auf Rückmeldung; Abstimmung mit Laura ausstehend
#17.10.2024: Do-Call, Anforderung Unterlage (Elisabeth Brauch, Marcus Hake, FSC, DLO im Boot)
)</t>
  </si>
  <si>
    <t>DLO</t>
  </si>
  <si>
    <t>30.04.25 Finale Rückmeldung von Laura
28.04.25 NAchfrage nach Update Entscheidung bei Nils
17.04.25: Aufnahme in Liste (KSC) und Weiterleitung an LQU und Amim</t>
  </si>
  <si>
    <t>LQU</t>
  </si>
  <si>
    <t>UVE</t>
  </si>
  <si>
    <t>#13.03.2024: Call mit MFR, PKA und UVE, anlage RAS-Opp aus Haupt-Opp: 1454735</t>
  </si>
  <si>
    <t>https://eur01.safelinks.protection.outlook.com/?url=https%3A%2F%2Fwww.evergabe-online.de%2Ftenderer%2Fcockpit%2Feditprocedure.html%3FassignmentId%3D2013009&amp;data=05%7C02%7CMFR.Fratz%40de.ey.com%7Ccd5ed715b81d4515ed8008ddc07c87e8%7C5b973f9977df4bebb27daa0c70b8482c%7C0%7C0%7C638878363274634775%7CUnknown%7CTWFpbGZsb3d8eyJFbXB0eU1hcGkiOnRydWUsIlYiOiIwLjAuMDAwMCIsIlAiOiJXaW4zMiIsIkFOIjoiTWFpbCIsIldUIjoyfQ%3D%3D%7C0%7C%7C%7C&amp;sdata=ec4zNv5cqpt6GNgdIcuXAOIO9irC6xh0%2BXyTBSoR%2FTk%3D&amp;reserved=0</t>
  </si>
  <si>
    <t>https://eur01.safelinks.protection.outlook.com/?url=https%3A%2F%2Fwww.dtvp.de%2FCenter%2F&amp;data=05%7C02%7CMFR.Fratz%40de.ey.com%7C15dcfad9a9b544bc06fb08ddb5512cf1%7C5b973f9977df4bebb27daa0c70b8482c%7C0%7C0%7C638866082487072625%7CUnknown%7CTWFpbGZsb3d8eyJFbXB0eU1hcGkiOnRydWUsIlYiOiIwLjAuMDAwMCIsIlAiOiJXaW4zMiIsIkFOIjoiTWFpbCIsIldUIjoyfQ%3D%3D%7C0%7C%7C%7C&amp;sdata=eE3dbSzV6f%2Fk6z1iitJlweZmAceSc1jsQq6n%2BFG7xeA%3D&amp;reserved=0</t>
  </si>
  <si>
    <t>https://eur01.safelinks.protection.outlook.com/?url=https%3A%2F%2Fwww.dtvp.de%2FCenter%2F&amp;data=05%7C02%7CMFR.Fratz%40de.ey.com%7C0014ce2a548c4cea8a5408dda8cb9524%7C5b973f9977df4bebb27daa0c70b8482c%7C0%7C0%7C638852314556235865%7CUnknown%7CTWFpbGZsb3d8eyJFbXB0eU1hcGkiOnRydWUsIlYiOiIwLjAuMDAwMCIsIlAiOiJXaW4zMiIsIkFOIjoiTWFpbCIsIldUIjoyfQ%3D%3D%7C0%7C%7C%7C&amp;sdata=qjj7mlmQsmedl3ddtLsm4gb2FyTEfdEuEtc2SyXsUVk%3D&amp;reserved=0</t>
  </si>
  <si>
    <t>https://eur01.safelinks.protection.outlook.com/?url=https%3A%2F%2Fwww.dtvp.de%2FCenter%2F&amp;data=05%7C02%7CMFR.Fratz%40de.ey.com%7C9c303e74f3a043bb4ee408dd54a87966%7C5b973f9977df4bebb27daa0c70b8482c%7C0%7C0%7C638759804773368427%7CUnknown%7CTWFpbGZsb3d8eyJFbXB0eU1hcGkiOnRydWUsIlYiOiIwLjAuMDAwMCIsIlAiOiJXaW4zMiIsIkFOIjoiTWFpbCIsIldUIjoyfQ%3D%3D%7C0%7C%7C%7C&amp;sdata=gIP9L9L%2FSgSLAmpdSh1HvFBYS2vdwpJQi0RHSdCgcnU%3D&amp;reserved=0</t>
  </si>
  <si>
    <t>Laura/MFR</t>
  </si>
  <si>
    <t>https://eur01.safelinks.protection.outlook.com/?url=https%3A%2F%2Fvergabemarktplatz.brandenburg.de%2FVMPCenter%2F&amp;data=05%7C02%7CMFR.fratz%40de.ey.com%7Ccec758739f61403ac4b408dd1b4b52dc%7C5b973f9977df4bebb27daa0c70b8482c%7C0%7C0%7C638696732548116597%7CUnknown%7CTWFpbGZsb3d8eyJFbXB0eU1hcGkiOnRydWUsIlYiOiIwLjAuMDAwMCIsIlAiOiJXaW4zMiIsIkFOIjoiTWFpbCIsIldUIjoyfQ%3D%3D%7C0%7C%7C%7C&amp;sdata=mm%2BJd2AGfyeYNJ%2FD2aHhDcKtL4GkOHm%2BgQVhMNJnC1U%3D&amp;reserved=0</t>
  </si>
  <si>
    <t>MFR/Felicia</t>
  </si>
  <si>
    <t>29.11.2024: Upload der Unterlagen über Portal
# 06.11.2024 MFR: Aufforderung Angebot aud basis des TNA
#03.09.2024: MFR. Bieterfragen via Marc S. stellen lassen, neue Antworten gesichtet und kommuniziert, Rollen in OPP angepasst
#02.09.2024 Festlegung im Call: OPP: MBA, Pursuit/MFR Erik - OPP-Alage als Todo umgesetzt, Bieterfragen offen.
#28.08.2024: Matthias B. hat eingeladen zur Angebotsschreiben</t>
  </si>
  <si>
    <t>#11.12.2024: Hallo MFR,
mein letzter Stand war, dass Du direkt mit der Ansprechpartnerin reden wolltest (wegen dem GovDigital-Vertrag als Vehikel). Ist aber egal, wir können das schließen und sollten nach dieser Zeit nicht mehr fragen (das ist mehr als lang genug her). Künftig ist imho klarer, dass wir auch wieder externe Schulungen anbieten (das hat sich ja auch geändert…)
#27.11.2024 - Nachrage bei AKA, was wir damit machen - Angebot raussenden?
#27.05.24 - Übergabe an AKA zur finalen QS
#22.05.24: DQ-2-Call für 24.05. einstellen lassen mit 6K und 36%
#23.04.24: Zielmarge gem. AKA deutlich unter 30% - Grundlage für DQ-2-Call
#19.04.24: Anfrage AKA nach abgestimmten Eckdaten Zielmarge und Gesamtumfang
#26.03: Erstellung OPP und PACE PKA</t>
  </si>
  <si>
    <t>https://eur01.safelinks.protection.outlook.com/?url=https%3A%2F%2Feygermany.sharepoint.com%2F%3Af%3A%2Fr%2Fsites%2Feycss-gps%2FMandantenablage%2F04%2520Sonstiges%2FEndress%2520%2B%2520Hauser%3Fcsf%3D1%26web%3D1%26e%3DZJD49g&amp;data=05%7C01%7CMFR.Fratz%40de.ey.com%7C06e9e3c4529146fba58408db927283eb%7C5b973f9977df4bebb27daa0c70b8482c%7C0%7C0%7C638264792810792815%7CUnknown%7CTWFpbGZsb3d8eyJWIjoiMC4wLjAwMDAiLCJQIjoiV2luMzIiLCJBTiI6Ik1haWwiLCJXVCI6Mn0%3D%7C3000%7C%7C%7C&amp;sdata=Jhs5NkC7zAUCqUWWP7DDGGnzuxZ22IH7HWu4aCM6Ni4%3D&amp;reserved=0</t>
  </si>
  <si>
    <t>#03.07. JRO: Lieber MFR, ich habe mit KBR zur Ausschreibung beim Berufsförderungswerk Leipzig gesprochen und die Entscheidung ist, wir bieten nicht an. 
Begründung: 100 % Preis ergo POW sehr niedrig, Software-Thema zu heikel 
Entscheidungsvorlage findest du   hier. 
Vielen Dank für’s Begleiten in der Vorbereitung und dein Feedback! 
#26.06. MFR Reminder/Anfrage Jannis nach Stand
#19.06. MFR DTPV geholt und an Tobi wegen SW ob überhaupt sinnvoll - weitergereicht durch TJA an JRO</t>
  </si>
  <si>
    <t>10.01.25: nach Rü mit EDO keine Teilnahme
07.01.25: nach Rü mit KBR soll SRA das mit EDO machen, Frage an EDO ob interessant
19.12.24: PKA Präquali</t>
  </si>
  <si>
    <t>07.01.25: nach Rü mit KBR auf Antwort auf LNA warten
06.01.2025: Nachfrage bei Lutz Naake – Antwort ausstehend
19.12.24: PKA Präquali</t>
  </si>
  <si>
    <t>07.01.25: nach Rü mit KBR nicht anbieten
19.12.24: PKA Präquali</t>
  </si>
  <si>
    <t>4.4.25: Verlängerung der Bindefrist auf 29.4.25
24.3.25: PACE-Freigabe, Freigabe Unterschriften KBR und KHA, Upload durch SRA über evergabe
17.3.25: Freigabe von 36% Marge im Gate2Call mit Knud
14.3.25: Fristverlängerung auf 25.3.25
11.2.25: Verlängerung der Frist bis 13.3.25
7.1.24: nach Rü mit KBR Klärung der Anforderungen U-Referenzen (Eignung) mit Vergabestelle (Verweis ist inkorrekt)
19.12.24: PKA Präquali</t>
  </si>
  <si>
    <t>5.2.25: Finalisierung mit FBL und Upload durch SRA
31.1.25: Fristverlängerung bis 7.2.25
18.12.24: Bitte an PKA um Zusammenfassung
17.12.24: Unterlagen von Jarec an SDZI</t>
  </si>
  <si>
    <t>Cem, PKA</t>
  </si>
  <si>
    <t># 15.08.2024: Nachfrage bei Marc zu Reaktion der Vergabestelle - Erkenntis: Mail wurde nicht durch PKA weitergeleitet zum Upload.....
#01.07.24: Rückkehr Andrea - Vergabestelle versucht sie zu kontaktieren
#27.05.24: Aufforderung zum Upload TNA erfolgt (Beata)
#24.04.24: Zusammenfassung an KBR&amp; TBO m.B. um Entscheidung, Empfehlung Ja, anbieten; Teilnahmeantrag; Neu erkannt: TNA nach Rückversetzung des Vergabeverfahrens 100.31-6891
#23.04.24: Identifiziert durch Philipp</t>
  </si>
  <si>
    <t>25.10.2023: RS mit KBR: nicht anbieten
19.10.2023 Sichtung durch PKA Kania, Übergabe an MFR</t>
  </si>
  <si>
    <t>25.10.2023: RS mit KBR: nicht anbieten
18.10.2023 Sichtung durch PKA Kania, Übergabe an MFR</t>
  </si>
  <si>
    <t>25.11.2023: Entscheidung KBR zugunsten BSI KI Ausschreibung mit KI Klaus
25.11.2023: RS mit KBR und PKA: PKA übernimmt
18.10.2023 Sichtung durch PKA Kania, Übergabe an MFR</t>
  </si>
  <si>
    <t>https://eur01.safelinks.protection.outlook.com/?url=https%3A%2F%2Fwww.evergabe-online.de%2Ftenderdetails.html%3F0%26id%3D541928%26cookieCheck&amp;data=05%7C01%7CKania.PKA%40de.ey.com%7Cfb5a3f2ced334ee497cd08dbcfe75660%7C5b973f9977df4bebb27daa0c70b8482c%7C0%7C0%7C638332364717197638%7CUnknown%7CTWFpbGZsb3d8eyJWIjoiMC4wLjAwMDAiLCJQIjoiV2luMzIiLCJBTiI6Ik1haWwiLCJXVCI6Mn0%3D%7C3000%7C%7C%7C&amp;sdata=JHp4W2%2B%2Bd1XViFpWpRQt0PF2LFsT8%2FR1Rf4RifGXEno%3D&amp;reserved=0</t>
  </si>
  <si>
    <t>#12.06. Opp angelegt, PACE kann nicht erzeugt werden - Auftrag an PKA zusammen mit EA Daniela Schöpsdau
#10.06.2025 - Call, OPP ist aufzusetzen, ab 1.7. keine Restriktionen mehr. In Klärung bzgl. Vertragsgrundlage - wir als Sub von IDWare - fälschlicherweise angenommen, andere OPP Credential Management läuft über ID-Ware als GU</t>
  </si>
  <si>
    <t>#19.05. - Call KBR - nicht anbieten, zu hohes Risiko/unattraktiv
#15.05. - Präquali durch NKA erbeten bis 16.05. EoW</t>
  </si>
  <si>
    <t>19.05. Anfrage bei Alexander Seibel, wer nun im Lead sei - noch nicht geklärt - er wartet auf Rückmeldung. Info ging so an Knud mit dem Hinweis, SDZ kennt diese Meldung von Alex S. nicht - Füße still halten. 
16.05. Call7Chat KBR, SDZ , Mail an SDZ, dass er übernähme, OPP auf ihn umgeschlüsselt
14.05. Eskalation über Alex Seibel, Bearbeitung steht still
14.05. OPP angelegt, Call mit KBR - RS mit BME nötig, Anfrage bei BME ist raus, RS mit Seibel offen, Felix fragt nach Startschuss - Indo Partnerabstimmung erforderlich m.B. um RS EoW mit ihm 
12.05. Präquali von NKA durchgeführt</t>
  </si>
  <si>
    <t>8.1.25: an Karolina geben, MFR koordiniert
7.1.25: nach Rü mit KBR Lead KBR und Einbezug Law UND Henner
06.01.25: NKA Präquali</t>
  </si>
  <si>
    <t>21.1.25: wir können Mangels Referenzen sowie wegen der Unzulässigkeit von Subs (GDS für Projektumsetzung) nicht anbieten
07.01.25: Frage bei EDO nach MCO-Referenzen
06.01.25: NKA Präquali, nach Rü SRA mit EDO möchte er hier teilnehmen, SRA übernimmt für Vertrieb</t>
  </si>
  <si>
    <t>10.01.25: Anmeldung zum virtuellen Informationstag am 20.1., 16-18 Uhr
06.01.25: NKA Präquali, nach Rü SRA mit EDO möchte er hier anbieten, SRA übernimmt für Vertrieb</t>
  </si>
  <si>
    <t>06.01.25: NKA Präquali - keine Cyberleistungen entalten. KBR, MRG in cc.
Email CC: Alexander Seibel, Jürgen Fritsche, Thorsten Oliver Bost</t>
  </si>
  <si>
    <t>7.2.25: Zuschlag per Mail an EDO erhalten
22.01.25: alle Freigaben liegen vor, Finalisierung mit Björn Küffe und Upload über eVergabe durch SRA
14.01.25: wegen fehlender Bieterantworten Fristverlegung auf den 23.01.25
7.1.25: nach Rü mit KBR soll Erik das machen, da public, Bitte von EDO, dass SRA vertrieblich unterstützt
06.01.25: NKA Präquali, Abgabe 15.01. 10 Uhr
Email CC: Alexander Seibel, Christoph Fabritius.</t>
  </si>
  <si>
    <t># Delegation DQ1- bei KBR udn TBO angefordert
07.01.25: KBR möchte anbieten, EY im Lead, DataSystems möchte mit uns gemeinsam anbieten
06.01.25: NKA Präquali
Email CC: Christian Egle, Alexander Seibel.</t>
  </si>
  <si>
    <t>13.03.2025 - Lea Thanner informiert über erneute Bitte um Bindefristverlängerung auf 12.05.2025 
08.01.2024 - Festlegung KBR: TBO wird verantwortl. Partner, Einstellung Call für Sync TBO &lt;&gt; Ingo, MFR, sowie weiterleitung Termin von Lea Theanner an TBO
06.01.25: NKA Präquali
Email CC: MBA, Alexander Seibel</t>
  </si>
  <si>
    <t>13.09.23 Sichtung durch NKA Kania; Übergabe an MFR</t>
  </si>
  <si>
    <t>13.09.23. MFR/NKA: Nach Rs mit KBR, Übergabe an BME M.: GCO ist informiert. Pace-ID: 28140079.1.0
13.09.23: Anlage FH Potsdam in MDM, Opp-Anlage mit NKA
08.09.23 Mail an BME mdB um fachspezi.- Fragen und SORT-Code-Angabe
01.09.23: Interessensbekundung mit TEI Koch in cc
31.08.23: Sichtung NKA Kania und Melanie Fürst; Übergabe an KBR und MFR
30.08.23 TEI Koch will mit anbieren</t>
  </si>
  <si>
    <t>12.09. Entscheidung KBR, nicht anzubieten. Info an Eviden, System bereinigt
08/11.09.: Calls mit SVA, CC, Conet, Eviden; Eskalation Partnering Conet/KBR,
05.09.2023: RS KBR Eckdaten Angebot, Abst. Zu Partnering, Call AWI+Team: eigene PACE erstellt , Zugangsdaten Teams erhalten
31.08.2023: Sichtung NKA Kania und Melanie Fürst; Übergabe an KBR und MFR</t>
  </si>
  <si>
    <t>07.09.23: Sichtung NKA Kania und Melanie Fürst; Übergabe an KBR und MFR</t>
  </si>
  <si>
    <t>05.09.2023: RS mit KBR: Bieten nicht an, KPI nicht unser Fokus
31.08.2023: Sichtung NKA Kania und Melanie Fürst; Übergabe an KBR und MFR; 05.09.2023 gem. Entscheidung KBR (Call KBR/MFR): wir bieten nicht an</t>
  </si>
  <si>
    <t>11.09.2023: Call mit KBR: Wir bieten nicht an - NKA supported in Standardaufgaben
11.09.2023: Anlage OPP und PACE-Initiierung, Bieterfrage an Team um Marc Schütz geschickt mit Bitte um Upload
31.08.2023: Sichtung NKA Kania und Melanie Fürst; Übergabe an KBR und MFR; Entscheidung KBR: Anbieten</t>
  </si>
  <si>
    <t># Keine Reaktion - auf lost gesetzt 13.01. MFR
# 11.12.2024: MFR Nachfrage bei Herrn Gröber erfolgt via Mail
#02.09.2024: Frageborgen v. EY CP wird ausgefüllt und zurückgeschickt - Kunde unsicher, C5-Testat primär gewüscht per März 2024, geparrt ggf. mit GS-Tetsat/GAP-Analyse
#30.08.2024 - Call mit EYCP
# 26.08.24 | Anfrage SDZ wegen Kontakt EY CP &amp; Call Stefen Haiges (Team MFR Feil) wegen BSI C5-Testat
#23.08.2024| Call Knud, Erwan/AKA: RS mit Cg + EY CP via SDZ: Machbarkeit klären
#20.08.2024 | Vertriebscall KBR</t>
  </si>
  <si>
    <t>AGR, DAK</t>
  </si>
  <si>
    <t>ERA, HGM</t>
  </si>
  <si>
    <t>18.11. CAll ohne KBR: Nicht anbieten , Erwwan geht auf Marc zu bzgl. Bieterfrge wegen Aufkündigung.
Q/P: 70/30
#14.11. Unterlagen angefordert im Do-Call, Unterlagen gingen auch an Björn Saggau, HGM</t>
  </si>
  <si>
    <t>MST</t>
  </si>
  <si>
    <t>14.3.25: laut MST Freigabe von KBR und SWÖ, Finalisierung des Angebots und Versand per Mail durch SRA an Herrn Wilms
20.2.25: nach Rückfrage von KBR übernimmt MST fachlich
19.2.25: Weiterleitung der Anfrage durch SWÖ</t>
  </si>
  <si>
    <t>#07.05. RS Oliver, HBL - Übregabe auf Erik, Partner ISO und Spike wahrscheinlich
#02.05. OWE u.a. bei Präquali involviert und sucht Termin mit Partner HBL&amp;TBO - für 06.05. gefunden.
#30.04. Unterlagen vollst. erhalten und Teilnahme im Portal e-vergabe Bund ist aktiviert, Anfrage nach Ress. für Präquali bei TBO, HBL
# 29.04. Kontaktierung durch CC bei TBO</t>
  </si>
  <si>
    <t>25.4.25: Rückmeldung von OWE, dass wir nicht anbieten
17.04.25: Aufnahme in Liste (KSC) und Weiterleitung an OWE/Stutzke</t>
  </si>
  <si>
    <t>18.02. 2025 Absage erhalten, Info an KBR m.B. um Rückmeldung, ob Nachfrage gewüncht. Im System auf Lost.
21.01.2025: Nachfrorderung/K tellung firstgerecht hochgeladen (MFR)
07.01.2025 Upload - Profile Sina und Tobi mit KBR vorab besprochen
06.12.2024: Switch from SRA zu MFR
05.12.2024: 50%Preis, geht auch an Jürgen Fritsche, OWE für RZ-Sicherheit mit einhinden, Teilnahme im DTVP-Protal Account MFR aktiviert, SDZIe übernimmt, MFR leitet Notifications weiter</t>
  </si>
  <si>
    <t>LLÖ</t>
  </si>
  <si>
    <t>DWO</t>
  </si>
  <si>
    <t>JHO, ASL</t>
  </si>
  <si>
    <t># 14.03.25 - Übergabe des TNA geplant
#05.03.25 Call Boris G., Marc Schütz, JHO, ASL, Jens Westfahl
# 3.3.25: nach Rü mit KBR Weiterleitung   Weimar von FSO
#28.02. Präquali, Anfrage TBO wegen Vorgehen
# 27.02. Do-Call,</t>
  </si>
  <si>
    <t># Los 1 lost - OPP anteilig reduziert
#29.04.25
# 28.04.25 Übernahme von SRA , Kurzabstimmung mit DAK 
# 24.04.25: Info aus GPS-Call</t>
  </si>
  <si>
    <t>DAK</t>
  </si>
  <si>
    <t>28.4.25: nach Rü mit DAK: aufgrund der hohen Priorität der BA- und ITZBund-Ausschreibung zu IAM und dem hohen Aufwand zur Angebotserstellung, welche die IAM-Ausschreibung der HFT Stuttgart mitbringt, haben wir uns dazu entschieden nicht teilzunehmen
23.4.25: DAK will am 25.4. Rückmeldung geben, ob wir anbieten
22.4.25: Bitte von Jürgen Smolka um Vergabeunterlagen</t>
  </si>
  <si>
    <t>DAK, AGR</t>
  </si>
  <si>
    <t>13.05.25 Anname: Nicht angeboten, da keine zugesagte aktive Rückmeldung von DAK
28.04.25: Bearbeitung zurückgestellt, Entcheidung zurückgestellt um 1 Wo - Aktive Rückmeldung zugesagt 
24.04.25 DAK kündigt Call mit HBL für 25.04. an
17.04.25: Aufnahme in Liste (KSC) und Weiterleitung an Alexander und DAK</t>
  </si>
  <si>
    <t>#03.07. - 40k, 36% von HBL ausk. gem. Gerhard freigegeben
#17.06.2025 - ID-Ware als GU geplant, taggleicher Sync mit Gerhard und ID-Ware zu Vertragsgrundlagen, Volumen - 70k,36% geplant, Juli bis Dezember 2025, OPP angelegt
#10.06.2025 Call mit DAK - Abstimmung mit GCSP - PAM wird gemeinsam mit IAM-Angegangen
#Initale Erfassung nach Call am 04.02.</t>
  </si>
  <si>
    <t>#15.07. MFR Anfrage nach Stand bei Erik
# Nur, wenn Partnering Spike oder der Gleichen und wir mitschwimmen können. 
#03.07. MFR DTVP identifiziert und an HBL m.B. um Rückmeldung bzgl. Relevanz &amp; Vorgehen Health/SDZ  angeschrieben. Teilnahme im Portal NICHT aktiviert.</t>
  </si>
  <si>
    <t>#30.06.2025 MFR: Recherchiert und an HBL zur Ersteinwertung</t>
  </si>
  <si>
    <t>02.06.25 - Call mit Erik, bieten nicht an
#30.05. Erik prüft, Anfrage am 02.06. ob Präquali erforderlich, Vorsichtung durch HBL</t>
  </si>
  <si>
    <t xml:space="preserve">#22.05.22 - SDZ und HBL in Abstimmung
#22.05.25: 
d) Lea Thanner: "Hab die Ausschreibung ja an euch übergeben. Denke SDZ und Erik sind da dran. Bitte nehmt da mich und Regina Vetters mit in den Austausch. ."
c) TER f. Architektur und Fioan wegen Azue-zertifizierte Profile
b) OPP angelegt und Lea Thanner um RS gebeten
a) 22.05. DO-Call - Einbindung Lea Thanner gemäß KBR erforderlich
</t>
  </si>
  <si>
    <t>#20.05. Jürgen schiebt Call taggelich auf späte Tageszeit
#19.05. Call Jürgen, HBL - Folgetermin für Projektplan-Abstimmung am 20.05.
# 15.05. OPP-Anlage</t>
  </si>
  <si>
    <t>Laura 30.04.2025: nach Rücksprache mit HBL unter Betrachtung der Herausforderungen, des erforderlichen Aufwandes für die Ausarbeitung des Angebotes und der allg. Profitabilität des möglichen Projektes werden wir nicht anbieten.</t>
  </si>
  <si>
    <t>#Call mit HBL - er spricht mit Knud und Übernimmt die Rolle EP
08.04. Call Stan - Update, Auftgrag Laura Profil-Anforderungen in Excel für MA-Mapping vorbereiten
07.04. Call KBR - Enscheidung anbieten
02.04. - Nachlese - gesichetet und eingefordert</t>
  </si>
  <si>
    <t># 13.03. Call HBL, Angelika 8Eviden), HBL, MFR: Kick-off und Nachbesprechung</t>
  </si>
  <si>
    <t>#19.03.  Alle Approvals liegen vor - Versand an Alex G. m.B.um Versand an Kunden. PO ist entscheidend für Rechnungslegung!
# 04.03.25 MFR: Mail erhalten - Kundenanfrage sehr dringend, Call mit HBL - pot. Folgegeschäft. Sehr hohe Prio. Nymi Canada keine Restriktionen. Klärung Vertragsgrundlage</t>
  </si>
  <si>
    <t>#29.01.2025: Call mit KFU wegen schneiden PACE/SoWs - mehrere PACES erforderlich - eine OPP ok.
#28.01.2025: Call MFR&lt;&gt; HBL: Teil eines Eviden Deals, 10% Marge OK gem. HBL - Bestätigung ausstehend</t>
  </si>
  <si>
    <t>22.01.: RS mit HBL - Ressourcen schon geplant,pot. Indenpendence-Issue - ausführliche Statuserläuterung gegeben, auch Vorabst. mit Knud - Entscheidung nicht anbieten.
#20.01. - BRI Priorisierung PKA/Independence erfolgt - Anfrage nach restli. Unterlagen für PACE - PACE offen. Fachliche Zuarbeit offen. OPP angelegt, PACE gestartet
# 16.01. - Direktanfrage via BARMER bei DS, Anruf von Daniel - RS intern mit KBR: Er sieht kein Independence Issue - wir gehen als Sub, Anfragen nach Unterlagen</t>
  </si>
  <si>
    <t>HBL: I-68623756_DBSY</t>
  </si>
  <si>
    <t>14.2.25: Versand angepasstes Angebot durch SRA an Herrn Schuech per Mail
13.2.25: Freigabe von Michael Zapf
24.1.25: Versand angepasstes Angebot durch SRA an Arnold zur Weiterleitung an den Kunden, Anpassung Opp in Mercury
22.1.25: Mail von Arnold mit Bitte das Angebot auf 30 Stunden zu reduzieren
20.1.25: Finalisierung Angebot Gerhard und SRA, Freigabe Unterschrift TBO, Versand Angebot per Mail durch Arnold
17.12.24: nach Rü mit GCSP soll CNS abgegeben, da die Vertragsergänzung zeitnah unterzeichnet werden soll, Inhalt des Angebots soll mit MBA besprochen werden
16.12.24: nach Rü mit ABU gibt es 3 Angebotsoptionen (verbindlich über RV und WPG, unverbindlich über RV und CONS, verbindlich über CONS auf Basis CONS-AGBs)
04.12.2024
Angebot in Erstellung für 40 Std. Support (Nexus)
05.11.2024 - Termin mit 04.11.2024
MFR: InfoCall HBL,</t>
  </si>
  <si>
    <t>4.11.24: Entscheidung über Teilnahme, Anlage Opp und Versand PACE-ID an Legal, Info von HBL, dass das Projekt für Knud zu klein ist und wir hier nicht anbieten</t>
  </si>
  <si>
    <t>#30.10.2024 ES: HBL und SDZI stimmen sich mit Arnold ab, keine Teilnahme</t>
  </si>
  <si>
    <t>06.11.2024
31.10.2024: Telefonat SRA und BME, WPG geht in den Lead und nimmt CSS mit rein, Angebotserstellung beginnt ab 4.11. mit Ingo Piller
30.10.2024: nach Rü mit HBL an BME senden</t>
  </si>
  <si>
    <t>Abruf erhalten Jan 2025 - Risk@Work damit beendet, OPP per 22.01. auf won gesetzt, Info an Arnold und Sabrina
06.11.2024
MFR: PACE liegt vor, Freigabe für Zeichnung RV udn Angebot durch TBO erfolgt.
18.10.2024:
Call mit SDZIe: Austausch Historie, alte PACE-IDs und Opp-IDs, Call mit Phillip Backhausen (GCO) bzgl. CNS-Spezifika und GCO-Prüfung, PACE und BRI gestartet, KBR für BRI informiert, RS mit Loajos wegen DQ1/2 offen, ob er entfallen kann.
17.10.2024: Wunsch Eviden nach Abschluss Vertrag asap, Call mit HBL, Arnold wegen Optionen und Grundverständnis Bedarfsanfrage</t>
  </si>
  <si>
    <t>30.9.2021: Versand TNA durch Atos
22.9.2021: nach Rü mit HBL Blauuw geht Atos in den Lead bei allen Losen und nimmt EY dann als Sub mit rein
21.5.2021: Weiterleitung Unterlagen an LBR
15.9.2021: nach Rü mit KBR spricht er mit HBL zu GU-Verteilung
7.9.2021: Nach Rü mit KBR bei CC anfragen, ob wir hier gemeinsam antreten wollen
6.9.2021: Info über Newsletter</t>
  </si>
  <si>
    <t>#12.06. - 55,2% Marge gem. Gerhard, gemeinsam PACE angepasst und losgeschickt
#11.06. Opp angelegt, Anfrage nach Mandantenlink und Zieölmarge
#10.06. Eckdaten von Gerhard erhalten nach seiner RS mit HBL und Knud</t>
  </si>
  <si>
    <t>#29.1.2025 (LQU): Materna als Generalunternehmer, EY Sub. Zuarbeit CSS für Leistungspaket 3. HBL informiert.</t>
  </si>
  <si>
    <t>#29.1.2025 (LQU): Gemeinsam angeboten, Angebotspräsentation erfolgt, warten auf Feedback. HBL in Opp hinterlegt</t>
  </si>
  <si>
    <t>#29.1.2025 (LQU): Zuschlag erfolgt, Start Projekt. HBL in Opp hinterlegt</t>
  </si>
  <si>
    <t>Samim, FAU</t>
  </si>
  <si>
    <t>13.01. Sync mit FAU - Hinweis Fragefrist - Go/No-Go-Entscheidung taggelich erwartet
7.1.25: nach Rü mit KBR an FAU Auburger senden, done durch SRA
06.01.25: NKA Präquali</t>
  </si>
  <si>
    <t>16.12.24: Bid-Mgt. Macht FAU Augburger
# 11.12. Vorabstimmung mit KBR - Erik übernimmt</t>
  </si>
  <si>
    <t>18.06.2025 - Nachfrage bei Marc, ob declined vom Kunden nach RS mit Samim.
14.02.2025: Klärung mit anderen Angeboten und Budget kundenintern, Reminder an
17.01.2025: Nachfrage bei FAU zum Stand des Angebots
08.01.2024: Marc und Nicole führen noch Verhandlungen mit dem Einkauf zu neuen Tagesraten. Erst dann kann es raus
20.11.2024 DQ-2-Freigabe erhalten
18.11.2024 MFR DQ1-1 Fragebogen versenden, 42% requested
15.11.2024 - Anlage/Aktualisierung OPP</t>
  </si>
  <si>
    <t>#08.10.2024 MFR : Info Interessensbekundung durch Marc an FAU.
#26.09.24 DO-Call: Unterlagen von Marc erwartet</t>
  </si>
  <si>
    <t>FAU</t>
  </si>
  <si>
    <t>28.04.25 - AWD auf Ende Mai gesetzt, Anfrage bei FAU
22.01.: AWD im System auf 30.04.25 gesetzt
13.11.2024: On-hold
30.10.2024: Erwan stimmt sich zum Status mit FAU ab
03.09.2024: Kunde prüft wie EY beauftragt werden kann. Schriftliches Angebot wird vorbereitet
#28.08.2024: Call mit Erik, Erwan - FAU kommt auf MFR zu, wenn es weit ist
#14.08.2024: Dokumentation PKA Call mit Erwan</t>
  </si>
  <si>
    <t>AMÜ</t>
  </si>
  <si>
    <t>Opp Partner</t>
  </si>
  <si>
    <t>Vertriebslead (VL)</t>
  </si>
  <si>
    <t>Fachverantwortlicher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</si>
</sst>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6" formatCode="#,##0\ &quot;€&quot;;[Red]\-#,##0\ &quot;€&quot;"/>
    <numFmt numFmtId="42" formatCode="_-* #,##0\ &quot;€&quot;_-;\-* #,##0\ &quot;€&quot;_-;_-* &quot;-&quot;\ &quot;€&quot;_-;_-@_-"/>
    <numFmt numFmtId="44" formatCode="_-* #,##0.00\ &quot;€&quot;_-;\-* #,##0.00\ &quot;€&quot;_-;_-* &quot;-&quot;??\ &quot;€&quot;_-;_-@_-"/>
    <numFmt numFmtId="164" formatCode="#,##0.00\ &quot;€&quot;"/>
    <numFmt numFmtId="165" formatCode="#,##0\ &quot;€&quot;"/>
    <numFmt numFmtId="166" formatCode="0.0%"/>
    <numFmt numFmtId="167" formatCode="_-&quot;€&quot;\ * #,##0.00_-;\-&quot;€&quot;\ * #,##0.00_-;_-&quot;€&quot;\ * &quot;-&quot;??_-;_-@_-"/>
    <numFmt numFmtId="168" formatCode="#,##0;&quot;-&quot;#,##0"/>
    <numFmt numFmtId="169" formatCode="#,##0\ [$USD];\-#,##0\ [$USD]"/>
    <numFmt numFmtId="170" formatCode="_-* #,##0\ &quot;€&quot;_-;\-* #,##0\ &quot;€&quot;_-;_-* &quot;-&quot;??\ &quot;€&quot;_-;_-@_-"/>
    <numFmt numFmtId="171" formatCode="_-* #,##0\ [$€-407]_-;\-* #,##0\ [$€-407]_-;_-* &quot;-&quot;??\ [$€-407]_-;_-@_-"/>
  </numFmts>
  <fonts count="42" x14ac:knownFonts="1">
    <font>
      <sz val="10"/>
      <color theme="1"/>
      <name val="Calibri"/>
      <family val="2"/>
    </font>
    <font>
      <sz val="11"/>
      <color theme="1"/>
      <name val="Calibri"/>
      <family val="2"/>
      <scheme val="minor"/>
    </font>
    <font>
      <sz val="10"/>
      <color theme="1"/>
      <name val="Calibri"/>
      <family val="2"/>
    </font>
    <font>
      <sz val="11"/>
      <color rgb="FF006100"/>
      <name val="Calibri"/>
      <family val="2"/>
      <scheme val="minor"/>
    </font>
    <font>
      <sz val="11"/>
      <color rgb="FF9C0006"/>
      <name val="Calibri"/>
      <family val="2"/>
      <scheme val="minor"/>
    </font>
    <font>
      <sz val="10"/>
      <color theme="4" tint="-0.249977111117893"/>
      <name val="Calibri"/>
      <family val="2"/>
    </font>
    <font>
      <b/>
      <sz val="10"/>
      <color theme="1"/>
      <name val="Calibri"/>
      <family val="2"/>
    </font>
    <font>
      <sz val="10"/>
      <color theme="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name val="Calibri"/>
      <family val="2"/>
      <scheme val="minor"/>
    </font>
    <font>
      <sz val="11"/>
      <color theme="0" tint="-0.14999847407452621"/>
      <name val="Calibri"/>
      <family val="2"/>
      <scheme val="minor"/>
    </font>
    <font>
      <b/>
      <sz val="11"/>
      <color theme="0" tint="-0.14999847407452621"/>
      <name val="Calibri"/>
      <family val="2"/>
      <scheme val="minor"/>
    </font>
    <font>
      <b/>
      <sz val="10"/>
      <color theme="1"/>
      <name val="EYInterstate Light"/>
    </font>
    <font>
      <sz val="9"/>
      <color theme="1"/>
      <name val="EYInterstate Light"/>
    </font>
    <font>
      <sz val="10"/>
      <color rgb="FFFF0000"/>
      <name val="Calibri"/>
      <family val="2"/>
    </font>
    <font>
      <b/>
      <sz val="10"/>
      <color rgb="FFFF0000"/>
      <name val="Calibri"/>
      <family val="2"/>
    </font>
    <font>
      <sz val="10"/>
      <name val="Calibri"/>
      <family val="2"/>
    </font>
    <font>
      <sz val="10"/>
      <color rgb="FF366092"/>
      <name val="Calibri"/>
      <family val="2"/>
    </font>
    <font>
      <u/>
      <sz val="10"/>
      <color theme="10"/>
      <name val="Calibri"/>
      <family val="2"/>
    </font>
    <font>
      <sz val="10"/>
      <color rgb="FF000000"/>
      <name val="Calibri"/>
      <family val="2"/>
    </font>
    <font>
      <sz val="10"/>
      <color rgb="FFFFFFFF"/>
      <name val="Calibri"/>
      <family val="2"/>
    </font>
    <font>
      <sz val="9"/>
      <color rgb="FF333333"/>
      <name val="Arial"/>
      <family val="2"/>
    </font>
    <font>
      <sz val="10"/>
      <color theme="4" tint="-0.249977111117893"/>
      <name val="Calibri"/>
      <family val="2"/>
      <scheme val="minor"/>
    </font>
    <font>
      <sz val="11"/>
      <color rgb="FF9C5700"/>
      <name val="Calibri"/>
      <family val="2"/>
      <scheme val="minor"/>
    </font>
    <font>
      <sz val="11"/>
      <color rgb="FF000000"/>
      <name val="Calibri"/>
      <family val="2"/>
      <charset val="1"/>
    </font>
    <font>
      <sz val="9"/>
      <color rgb="FF000000"/>
      <name val="Calibri"/>
      <family val="2"/>
      <charset val="1"/>
    </font>
    <font>
      <sz val="11"/>
      <color rgb="FF444444"/>
      <name val="Calibri"/>
      <family val="2"/>
      <charset val="1"/>
    </font>
    <font>
      <sz val="10"/>
      <color rgb="FFF2F2F2"/>
      <name val="Calibri"/>
      <family val="2"/>
    </font>
    <font>
      <b/>
      <sz val="10"/>
      <color rgb="FF000000"/>
      <name val="Calibri"/>
      <family val="2"/>
    </font>
    <font>
      <sz val="10"/>
      <color theme="0"/>
      <name val="Calibri"/>
      <family val="2"/>
    </font>
    <font>
      <b/>
      <sz val="10"/>
      <name val="Calibri"/>
      <family val="2"/>
    </font>
    <font>
      <sz val="8"/>
      <name val="Calibri"/>
      <family val="2"/>
    </font>
    <font>
      <b/>
      <sz val="12"/>
      <color theme="0"/>
      <name val="Calibri"/>
      <family val="2"/>
    </font>
    <font>
      <b/>
      <sz val="12"/>
      <color theme="4"/>
      <name val="Calibri"/>
      <family val="2"/>
    </font>
    <font>
      <sz val="11"/>
      <color rgb="FF333333"/>
      <name val="Arial"/>
      <family val="2"/>
    </font>
    <font>
      <sz val="11"/>
      <color rgb="FF242424"/>
      <name val="Aptos Narrow"/>
      <family val="2"/>
    </font>
    <font>
      <u/>
      <sz val="10"/>
      <name val="Calibri"/>
      <family val="2"/>
    </font>
    <font>
      <u/>
      <sz val="10"/>
      <color rgb="FF000000"/>
      <name val="Calibri"/>
      <family val="2"/>
    </font>
    <font>
      <u/>
      <sz val="10"/>
      <color theme="1"/>
      <name val="Calibri"/>
      <family val="2"/>
    </font>
    <font>
      <i/>
      <sz val="10"/>
      <color theme="1"/>
      <name val="Calibri"/>
      <family val="2"/>
    </font>
  </fonts>
  <fills count="29">
    <fill>
      <patternFill patternType="none"/>
    </fill>
    <fill>
      <patternFill patternType="gray125"/>
    </fill>
    <fill>
      <patternFill patternType="solid">
        <fgColor rgb="FFC6EFCE"/>
      </patternFill>
    </fill>
    <fill>
      <patternFill patternType="solid">
        <fgColor rgb="FFFFC7CE"/>
      </patternFill>
    </fill>
    <fill>
      <patternFill patternType="solid">
        <fgColor rgb="FFF2F2F2"/>
        <bgColor rgb="FFF2F2F2"/>
      </patternFill>
    </fill>
    <fill>
      <patternFill patternType="solid">
        <fgColor theme="4" tint="0.79998168889431442"/>
        <bgColor theme="4" tint="0.79998168889431442"/>
      </patternFill>
    </fill>
    <fill>
      <patternFill patternType="solid">
        <fgColor theme="4"/>
        <bgColor theme="4"/>
      </patternFill>
    </fill>
    <fill>
      <patternFill patternType="solid">
        <fgColor theme="4"/>
        <bgColor indexed="64"/>
      </patternFill>
    </fill>
    <fill>
      <patternFill patternType="solid">
        <fgColor theme="7" tint="0.79998168889431442"/>
        <bgColor theme="4" tint="0.79998168889431442"/>
      </patternFill>
    </fill>
    <fill>
      <patternFill patternType="solid">
        <fgColor theme="7" tint="0.79998168889431442"/>
        <bgColor indexed="64"/>
      </patternFill>
    </fill>
    <fill>
      <patternFill patternType="solid">
        <fgColor theme="5" tint="0.59999389629810485"/>
        <bgColor indexed="64"/>
      </patternFill>
    </fill>
    <fill>
      <patternFill patternType="solid">
        <fgColor rgb="FFFFFFFF"/>
      </patternFill>
    </fill>
    <fill>
      <patternFill patternType="solid">
        <fgColor rgb="FFFFCC00"/>
      </patternFill>
    </fill>
    <fill>
      <patternFill patternType="solid">
        <fgColor rgb="FFB4CEFA"/>
      </patternFill>
    </fill>
    <fill>
      <patternFill patternType="solid">
        <fgColor rgb="FF80FF80"/>
      </patternFill>
    </fill>
    <fill>
      <patternFill patternType="solid">
        <fgColor rgb="FFFFFF00"/>
        <bgColor indexed="64"/>
      </patternFill>
    </fill>
    <fill>
      <patternFill patternType="solid">
        <fgColor rgb="FFFFEB9C"/>
      </patternFill>
    </fill>
    <fill>
      <patternFill patternType="solid">
        <fgColor rgb="FFFF7C80"/>
        <bgColor indexed="64"/>
      </patternFill>
    </fill>
    <fill>
      <patternFill patternType="solid">
        <fgColor rgb="FFF2F2F2"/>
        <bgColor indexed="64"/>
      </patternFill>
    </fill>
    <fill>
      <patternFill patternType="solid">
        <fgColor theme="0" tint="-0.14999847407452621"/>
        <bgColor indexed="64"/>
      </patternFill>
    </fill>
    <fill>
      <patternFill patternType="solid">
        <fgColor theme="0" tint="-0.14999847407452621"/>
        <bgColor theme="0" tint="-0.14999847407452621"/>
      </patternFill>
    </fill>
    <fill>
      <patternFill patternType="solid">
        <fgColor theme="9"/>
        <bgColor indexed="64"/>
      </patternFill>
    </fill>
    <fill>
      <patternFill patternType="solid">
        <fgColor rgb="FFFF0000"/>
        <bgColor indexed="64"/>
      </patternFill>
    </fill>
    <fill>
      <patternFill patternType="solid">
        <fgColor theme="3"/>
        <bgColor indexed="64"/>
      </patternFill>
    </fill>
    <fill>
      <patternFill patternType="solid">
        <fgColor rgb="FFCCFFCC"/>
        <bgColor indexed="64"/>
      </patternFill>
    </fill>
    <fill>
      <patternFill patternType="solid">
        <fgColor rgb="FFFFC000"/>
        <bgColor indexed="64"/>
      </patternFill>
    </fill>
    <fill>
      <patternFill patternType="solid">
        <fgColor theme="0"/>
        <bgColor indexed="64"/>
      </patternFill>
    </fill>
    <fill>
      <patternFill patternType="solid">
        <fgColor rgb="FF92D050"/>
        <bgColor indexed="64"/>
      </patternFill>
    </fill>
    <fill>
      <patternFill patternType="solid">
        <fgColor theme="0" tint="-0.34998626667073579"/>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top/>
      <bottom style="double">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diagonal/>
    </border>
    <border>
      <left/>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n">
        <color indexed="64"/>
      </left>
      <right style="thin">
        <color rgb="FF000000"/>
      </right>
      <top style="thin">
        <color indexed="64"/>
      </top>
      <bottom style="thin">
        <color rgb="FF000000"/>
      </bottom>
      <diagonal/>
    </border>
    <border>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right style="thin">
        <color indexed="64"/>
      </right>
      <top style="thin">
        <color indexed="64"/>
      </top>
      <bottom style="thin">
        <color rgb="FF000000"/>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medium">
        <color rgb="FF000000"/>
      </left>
      <right style="medium">
        <color rgb="FF000000"/>
      </right>
      <top style="medium">
        <color rgb="FF000000"/>
      </top>
      <bottom style="medium">
        <color rgb="FF000000"/>
      </bottom>
      <diagonal/>
    </border>
    <border>
      <left/>
      <right/>
      <top style="thin">
        <color theme="1"/>
      </top>
      <bottom style="thin">
        <color theme="1"/>
      </bottom>
      <diagonal/>
    </border>
  </borders>
  <cellStyleXfs count="8">
    <xf numFmtId="0" fontId="0" fillId="0" borderId="0"/>
    <xf numFmtId="44" fontId="2" fillId="0" borderId="0" applyFont="0" applyFill="0" applyBorder="0" applyAlignment="0" applyProtection="0"/>
    <xf numFmtId="0" fontId="3" fillId="2" borderId="0" applyNumberFormat="0" applyBorder="0" applyAlignment="0" applyProtection="0"/>
    <xf numFmtId="0" fontId="4" fillId="3" borderId="0" applyNumberFormat="0" applyBorder="0" applyAlignment="0" applyProtection="0"/>
    <xf numFmtId="9" fontId="2" fillId="0" borderId="0" applyFont="0" applyFill="0" applyBorder="0" applyAlignment="0" applyProtection="0"/>
    <xf numFmtId="0" fontId="7" fillId="0" borderId="0"/>
    <xf numFmtId="0" fontId="25" fillId="16" borderId="0" applyNumberFormat="0" applyBorder="0" applyAlignment="0" applyProtection="0"/>
    <xf numFmtId="0" fontId="20" fillId="0" borderId="0" applyNumberFormat="0" applyFill="0" applyBorder="0" applyAlignment="0" applyProtection="0"/>
  </cellStyleXfs>
  <cellXfs count="356">
    <xf numFmtId="0" fontId="0" fillId="0" borderId="0" xfId="0"/>
    <xf numFmtId="0" fontId="0" fillId="0" borderId="0" xfId="0" pivotButton="1"/>
    <xf numFmtId="0" fontId="0" fillId="0" borderId="0" xfId="0" applyAlignment="1">
      <alignment horizontal="left"/>
    </xf>
    <xf numFmtId="44" fontId="0" fillId="0" borderId="0" xfId="0" applyNumberFormat="1"/>
    <xf numFmtId="44" fontId="0" fillId="0" borderId="0" xfId="1" applyFont="1"/>
    <xf numFmtId="0" fontId="0" fillId="0" borderId="0" xfId="0" applyAlignment="1">
      <alignment horizontal="right"/>
    </xf>
    <xf numFmtId="0" fontId="4" fillId="3" borderId="0" xfId="3"/>
    <xf numFmtId="0" fontId="0" fillId="0" borderId="0" xfId="5" applyFont="1"/>
    <xf numFmtId="0" fontId="8" fillId="6" borderId="1" xfId="0" applyFont="1" applyFill="1" applyBorder="1" applyAlignment="1">
      <alignment horizontal="left" vertical="top" wrapText="1"/>
    </xf>
    <xf numFmtId="0" fontId="0" fillId="5" borderId="1" xfId="0" applyFill="1" applyBorder="1"/>
    <xf numFmtId="0" fontId="8" fillId="7" borderId="1" xfId="0" applyFont="1" applyFill="1" applyBorder="1"/>
    <xf numFmtId="0" fontId="1" fillId="0" borderId="0" xfId="0" applyFont="1"/>
    <xf numFmtId="0" fontId="8" fillId="6" borderId="1" xfId="0" applyFont="1" applyFill="1" applyBorder="1" applyAlignment="1">
      <alignment horizontal="left" vertical="top"/>
    </xf>
    <xf numFmtId="164" fontId="0" fillId="5" borderId="1" xfId="0" applyNumberFormat="1" applyFill="1" applyBorder="1"/>
    <xf numFmtId="1" fontId="0" fillId="8" borderId="1" xfId="0" applyNumberFormat="1" applyFill="1" applyBorder="1"/>
    <xf numFmtId="165" fontId="8" fillId="7" borderId="1" xfId="0" applyNumberFormat="1" applyFont="1" applyFill="1" applyBorder="1"/>
    <xf numFmtId="164" fontId="0" fillId="0" borderId="0" xfId="0" applyNumberFormat="1"/>
    <xf numFmtId="164" fontId="11" fillId="0" borderId="0" xfId="0" applyNumberFormat="1" applyFont="1"/>
    <xf numFmtId="166" fontId="3" fillId="2" borderId="0" xfId="2" applyNumberFormat="1" applyAlignment="1">
      <alignment vertical="center"/>
    </xf>
    <xf numFmtId="166" fontId="0" fillId="0" borderId="0" xfId="0" applyNumberFormat="1"/>
    <xf numFmtId="44" fontId="0" fillId="5" borderId="1" xfId="1" applyFont="1" applyFill="1" applyBorder="1"/>
    <xf numFmtId="44" fontId="8" fillId="7" borderId="1" xfId="0" applyNumberFormat="1" applyFont="1" applyFill="1" applyBorder="1"/>
    <xf numFmtId="1" fontId="0" fillId="5" borderId="1" xfId="0" applyNumberFormat="1" applyFill="1" applyBorder="1"/>
    <xf numFmtId="166" fontId="0" fillId="5" borderId="1" xfId="4" applyNumberFormat="1" applyFont="1" applyFill="1" applyBorder="1"/>
    <xf numFmtId="0" fontId="9" fillId="0" borderId="0" xfId="0" applyFont="1"/>
    <xf numFmtId="0" fontId="0" fillId="0" borderId="0" xfId="0" quotePrefix="1"/>
    <xf numFmtId="4" fontId="8" fillId="7" borderId="1" xfId="0" applyNumberFormat="1" applyFont="1" applyFill="1" applyBorder="1"/>
    <xf numFmtId="0" fontId="10" fillId="0" borderId="0" xfId="0" applyFont="1"/>
    <xf numFmtId="6" fontId="0" fillId="9" borderId="0" xfId="0" applyNumberFormat="1" applyFill="1"/>
    <xf numFmtId="6" fontId="10" fillId="0" borderId="0" xfId="0" applyNumberFormat="1" applyFont="1"/>
    <xf numFmtId="1" fontId="10" fillId="0" borderId="0" xfId="0" applyNumberFormat="1" applyFont="1"/>
    <xf numFmtId="1" fontId="0" fillId="0" borderId="0" xfId="0" applyNumberFormat="1"/>
    <xf numFmtId="0" fontId="0" fillId="0" borderId="0" xfId="0" quotePrefix="1" applyAlignment="1">
      <alignment wrapText="1"/>
    </xf>
    <xf numFmtId="164" fontId="0" fillId="10" borderId="0" xfId="0" applyNumberFormat="1" applyFill="1"/>
    <xf numFmtId="164" fontId="10" fillId="0" borderId="0" xfId="0" applyNumberFormat="1" applyFont="1"/>
    <xf numFmtId="9" fontId="0" fillId="9" borderId="0" xfId="4" applyFont="1" applyFill="1"/>
    <xf numFmtId="164" fontId="10" fillId="0" borderId="4" xfId="0" applyNumberFormat="1" applyFont="1" applyBorder="1"/>
    <xf numFmtId="3" fontId="0" fillId="0" borderId="0" xfId="0" applyNumberFormat="1"/>
    <xf numFmtId="0" fontId="0" fillId="0" borderId="5" xfId="0" applyBorder="1"/>
    <xf numFmtId="10" fontId="0" fillId="0" borderId="0" xfId="0" applyNumberFormat="1"/>
    <xf numFmtId="164" fontId="12" fillId="0" borderId="0" xfId="0" applyNumberFormat="1" applyFont="1"/>
    <xf numFmtId="0" fontId="13" fillId="0" borderId="0" xfId="0" applyFont="1" applyAlignment="1">
      <alignment horizontal="right"/>
    </xf>
    <xf numFmtId="44" fontId="0" fillId="8" borderId="1" xfId="1" applyFont="1" applyFill="1" applyBorder="1"/>
    <xf numFmtId="1" fontId="0" fillId="9" borderId="0" xfId="0" applyNumberFormat="1" applyFill="1"/>
    <xf numFmtId="0" fontId="0" fillId="0" borderId="6" xfId="0" applyBorder="1"/>
    <xf numFmtId="9" fontId="0" fillId="0" borderId="7" xfId="4" applyFont="1" applyBorder="1"/>
    <xf numFmtId="9" fontId="0" fillId="0" borderId="8" xfId="4" applyFont="1" applyBorder="1"/>
    <xf numFmtId="9" fontId="0" fillId="0" borderId="6" xfId="4" applyFont="1" applyBorder="1"/>
    <xf numFmtId="164" fontId="0" fillId="0" borderId="6" xfId="0" applyNumberFormat="1" applyBorder="1"/>
    <xf numFmtId="0" fontId="0" fillId="0" borderId="7" xfId="0" applyBorder="1"/>
    <xf numFmtId="0" fontId="0" fillId="0" borderId="8" xfId="0" applyBorder="1"/>
    <xf numFmtId="44" fontId="11" fillId="5" borderId="1" xfId="1" applyFont="1" applyFill="1" applyBorder="1"/>
    <xf numFmtId="167" fontId="3" fillId="0" borderId="0" xfId="2" applyNumberFormat="1" applyFill="1"/>
    <xf numFmtId="166" fontId="0" fillId="0" borderId="0" xfId="4" applyNumberFormat="1" applyFont="1"/>
    <xf numFmtId="164" fontId="0" fillId="0" borderId="9" xfId="0" applyNumberFormat="1" applyBorder="1"/>
    <xf numFmtId="164" fontId="0" fillId="0" borderId="10" xfId="0" applyNumberFormat="1" applyBorder="1"/>
    <xf numFmtId="9" fontId="0" fillId="0" borderId="9" xfId="0" applyNumberFormat="1" applyBorder="1"/>
    <xf numFmtId="9" fontId="0" fillId="0" borderId="0" xfId="0" applyNumberFormat="1"/>
    <xf numFmtId="9" fontId="0" fillId="0" borderId="10" xfId="0" applyNumberFormat="1" applyBorder="1"/>
    <xf numFmtId="9" fontId="0" fillId="0" borderId="11" xfId="0" applyNumberFormat="1" applyBorder="1"/>
    <xf numFmtId="9" fontId="0" fillId="0" borderId="12" xfId="0" applyNumberFormat="1" applyBorder="1"/>
    <xf numFmtId="9" fontId="0" fillId="0" borderId="13" xfId="0" applyNumberFormat="1" applyBorder="1"/>
    <xf numFmtId="167" fontId="0" fillId="0" borderId="0" xfId="0" applyNumberFormat="1"/>
    <xf numFmtId="10" fontId="0" fillId="5" borderId="1" xfId="4" applyNumberFormat="1" applyFont="1" applyFill="1" applyBorder="1"/>
    <xf numFmtId="10" fontId="8" fillId="7" borderId="1" xfId="0" applyNumberFormat="1" applyFont="1" applyFill="1" applyBorder="1"/>
    <xf numFmtId="0" fontId="14" fillId="11" borderId="14" xfId="0" applyFont="1" applyFill="1" applyBorder="1" applyAlignment="1">
      <alignment horizontal="left" vertical="center" wrapText="1"/>
    </xf>
    <xf numFmtId="0" fontId="15" fillId="12" borderId="15" xfId="0" applyFont="1" applyFill="1" applyBorder="1" applyAlignment="1">
      <alignment horizontal="center" vertical="center" wrapText="1"/>
    </xf>
    <xf numFmtId="0" fontId="14" fillId="11" borderId="16" xfId="0" applyFont="1" applyFill="1" applyBorder="1" applyAlignment="1">
      <alignment horizontal="left" vertical="center" wrapText="1"/>
    </xf>
    <xf numFmtId="0" fontId="15" fillId="12" borderId="17" xfId="0" applyFont="1" applyFill="1" applyBorder="1" applyAlignment="1">
      <alignment horizontal="center" vertical="center" wrapText="1"/>
    </xf>
    <xf numFmtId="0" fontId="15" fillId="11" borderId="18" xfId="0" applyFont="1" applyFill="1" applyBorder="1" applyAlignment="1">
      <alignment horizontal="left" wrapText="1"/>
    </xf>
    <xf numFmtId="37" fontId="15" fillId="13" borderId="19" xfId="0" applyNumberFormat="1" applyFont="1" applyFill="1" applyBorder="1" applyAlignment="1">
      <alignment horizontal="right" vertical="center" wrapText="1"/>
    </xf>
    <xf numFmtId="0" fontId="15" fillId="11" borderId="20" xfId="0" applyFont="1" applyFill="1" applyBorder="1" applyAlignment="1">
      <alignment horizontal="left" wrapText="1"/>
    </xf>
    <xf numFmtId="168" fontId="15" fillId="11" borderId="2" xfId="0" applyNumberFormat="1" applyFont="1" applyFill="1" applyBorder="1" applyAlignment="1">
      <alignment horizontal="right" vertical="center" wrapText="1"/>
    </xf>
    <xf numFmtId="37" fontId="15" fillId="14" borderId="19" xfId="0" applyNumberFormat="1" applyFont="1" applyFill="1" applyBorder="1" applyAlignment="1">
      <alignment horizontal="right" vertical="center" wrapText="1"/>
    </xf>
    <xf numFmtId="0" fontId="15" fillId="11" borderId="21" xfId="0" applyFont="1" applyFill="1" applyBorder="1" applyAlignment="1">
      <alignment horizontal="left" wrapText="1"/>
    </xf>
    <xf numFmtId="37" fontId="15" fillId="14" borderId="22" xfId="0" applyNumberFormat="1" applyFont="1" applyFill="1" applyBorder="1" applyAlignment="1">
      <alignment horizontal="right" vertical="center" wrapText="1"/>
    </xf>
    <xf numFmtId="0" fontId="15" fillId="11" borderId="23" xfId="0" applyFont="1" applyFill="1" applyBorder="1" applyAlignment="1">
      <alignment horizontal="left" wrapText="1"/>
    </xf>
    <xf numFmtId="168" fontId="15" fillId="11" borderId="3" xfId="0" applyNumberFormat="1" applyFont="1" applyFill="1" applyBorder="1" applyAlignment="1">
      <alignment horizontal="right" vertical="center" wrapText="1"/>
    </xf>
    <xf numFmtId="0" fontId="0" fillId="0" borderId="0" xfId="0" applyAlignment="1">
      <alignment vertical="top"/>
    </xf>
    <xf numFmtId="0" fontId="0" fillId="0" borderId="0" xfId="0" applyAlignment="1">
      <alignment vertical="top" wrapText="1"/>
    </xf>
    <xf numFmtId="0" fontId="6" fillId="0" borderId="0" xfId="0" applyFont="1"/>
    <xf numFmtId="0" fontId="6" fillId="0" borderId="0" xfId="0" applyFont="1" applyAlignment="1">
      <alignment vertical="top"/>
    </xf>
    <xf numFmtId="0" fontId="0" fillId="0" borderId="0" xfId="0" applyAlignment="1">
      <alignment horizontal="center"/>
    </xf>
    <xf numFmtId="0" fontId="0" fillId="0" borderId="0" xfId="0" applyAlignment="1">
      <alignment wrapText="1"/>
    </xf>
    <xf numFmtId="0" fontId="0" fillId="0" borderId="0" xfId="0" applyAlignment="1">
      <alignment horizontal="center" vertical="top"/>
    </xf>
    <xf numFmtId="14" fontId="0" fillId="0" borderId="0" xfId="0" applyNumberFormat="1" applyAlignment="1">
      <alignment vertical="top"/>
    </xf>
    <xf numFmtId="0" fontId="0" fillId="0" borderId="0" xfId="0" applyAlignment="1">
      <alignment horizontal="center" vertical="top" wrapText="1"/>
    </xf>
    <xf numFmtId="14" fontId="0" fillId="0" borderId="0" xfId="0" applyNumberFormat="1" applyAlignment="1">
      <alignment vertical="top" wrapText="1"/>
    </xf>
    <xf numFmtId="0" fontId="20" fillId="0" borderId="0" xfId="7"/>
    <xf numFmtId="0" fontId="0" fillId="15" borderId="0" xfId="0" applyFill="1"/>
    <xf numFmtId="14" fontId="0" fillId="0" borderId="0" xfId="0" applyNumberFormat="1" applyAlignment="1">
      <alignment horizontal="center" vertical="top" wrapText="1"/>
    </xf>
    <xf numFmtId="0" fontId="17" fillId="0" borderId="0" xfId="0" applyFont="1"/>
    <xf numFmtId="0" fontId="16" fillId="0" borderId="0" xfId="0" applyFont="1"/>
    <xf numFmtId="0" fontId="0" fillId="0" borderId="0" xfId="0" applyAlignment="1">
      <alignment horizontal="left" indent="1"/>
    </xf>
    <xf numFmtId="0" fontId="6" fillId="0" borderId="0" xfId="0" applyFont="1" applyAlignment="1">
      <alignment vertical="top" wrapText="1"/>
    </xf>
    <xf numFmtId="14" fontId="6" fillId="0" borderId="0" xfId="0" applyNumberFormat="1" applyFont="1" applyAlignment="1">
      <alignment vertical="top" wrapText="1"/>
    </xf>
    <xf numFmtId="0" fontId="5" fillId="0" borderId="0" xfId="0" applyFont="1" applyAlignment="1">
      <alignment horizontal="left" vertical="top" wrapText="1"/>
    </xf>
    <xf numFmtId="0" fontId="5" fillId="4" borderId="0" xfId="0" applyFont="1" applyFill="1" applyAlignment="1">
      <alignment horizontal="left" vertical="top" wrapText="1"/>
    </xf>
    <xf numFmtId="14" fontId="5" fillId="0" borderId="0" xfId="0" applyNumberFormat="1" applyFont="1" applyAlignment="1">
      <alignment horizontal="left" vertical="top" wrapText="1"/>
    </xf>
    <xf numFmtId="14" fontId="0" fillId="0" borderId="0" xfId="0" applyNumberFormat="1"/>
    <xf numFmtId="14" fontId="5" fillId="4" borderId="0" xfId="0" applyNumberFormat="1" applyFont="1" applyFill="1" applyAlignment="1">
      <alignment horizontal="left" vertical="top" wrapText="1"/>
    </xf>
    <xf numFmtId="14" fontId="16" fillId="0" borderId="0" xfId="0" applyNumberFormat="1" applyFont="1" applyAlignment="1">
      <alignment horizontal="left" vertical="top" wrapText="1"/>
    </xf>
    <xf numFmtId="14" fontId="0" fillId="0" borderId="0" xfId="0" applyNumberFormat="1" applyAlignment="1">
      <alignment horizontal="left" vertical="top"/>
    </xf>
    <xf numFmtId="0" fontId="0" fillId="0" borderId="0" xfId="0" applyAlignment="1">
      <alignment horizontal="left" vertical="top"/>
    </xf>
    <xf numFmtId="0" fontId="22" fillId="0" borderId="0" xfId="0" applyFont="1" applyAlignment="1">
      <alignment horizontal="left" vertical="top" wrapText="1"/>
    </xf>
    <xf numFmtId="14" fontId="21" fillId="0" borderId="0" xfId="0" applyNumberFormat="1" applyFont="1" applyAlignment="1">
      <alignment horizontal="left" vertical="top" wrapText="1"/>
    </xf>
    <xf numFmtId="0" fontId="0" fillId="0" borderId="0" xfId="0" applyAlignment="1">
      <alignment horizontal="right" vertical="top"/>
    </xf>
    <xf numFmtId="0" fontId="0" fillId="0" borderId="0" xfId="0" applyAlignment="1">
      <alignment horizontal="left" vertical="center" indent="1"/>
    </xf>
    <xf numFmtId="14" fontId="0" fillId="0" borderId="0" xfId="0" applyNumberFormat="1" applyAlignment="1">
      <alignment wrapText="1"/>
    </xf>
    <xf numFmtId="0" fontId="23" fillId="0" borderId="0" xfId="0" applyFont="1"/>
    <xf numFmtId="0" fontId="24" fillId="0" borderId="0" xfId="0" applyFont="1" applyAlignment="1">
      <alignment horizontal="left" vertical="top"/>
    </xf>
    <xf numFmtId="0" fontId="20" fillId="0" borderId="0" xfId="7" applyAlignment="1">
      <alignment vertical="top" wrapText="1"/>
    </xf>
    <xf numFmtId="0" fontId="26" fillId="0" borderId="0" xfId="0" applyFont="1"/>
    <xf numFmtId="0" fontId="27" fillId="0" borderId="0" xfId="0" applyFont="1" applyAlignment="1">
      <alignment horizontal="left" vertical="top" wrapText="1"/>
    </xf>
    <xf numFmtId="0" fontId="3" fillId="2" borderId="0" xfId="2" applyAlignment="1">
      <alignment vertical="top"/>
    </xf>
    <xf numFmtId="0" fontId="3" fillId="2" borderId="0" xfId="2" applyAlignment="1">
      <alignment vertical="top" wrapText="1"/>
    </xf>
    <xf numFmtId="0" fontId="25" fillId="16" borderId="0" xfId="6" applyAlignment="1">
      <alignment vertical="top"/>
    </xf>
    <xf numFmtId="14" fontId="16" fillId="4" borderId="0" xfId="0" applyNumberFormat="1" applyFont="1" applyFill="1" applyAlignment="1">
      <alignment horizontal="left" vertical="top" wrapText="1"/>
    </xf>
    <xf numFmtId="49" fontId="19" fillId="0" borderId="0" xfId="0" applyNumberFormat="1" applyFont="1" applyAlignment="1">
      <alignment horizontal="left" vertical="top" wrapText="1"/>
    </xf>
    <xf numFmtId="17" fontId="0" fillId="0" borderId="0" xfId="0" applyNumberFormat="1" applyAlignment="1">
      <alignment vertical="top"/>
    </xf>
    <xf numFmtId="0" fontId="0" fillId="0" borderId="0" xfId="0" applyAlignment="1">
      <alignment horizontal="left" vertical="top" wrapText="1"/>
    </xf>
    <xf numFmtId="169" fontId="0" fillId="0" borderId="0" xfId="0" applyNumberFormat="1"/>
    <xf numFmtId="169" fontId="0" fillId="0" borderId="0" xfId="0" applyNumberFormat="1" applyAlignment="1">
      <alignment vertical="top"/>
    </xf>
    <xf numFmtId="169" fontId="0" fillId="0" borderId="0" xfId="0" applyNumberFormat="1" applyAlignment="1">
      <alignment vertical="top" wrapText="1"/>
    </xf>
    <xf numFmtId="9" fontId="0" fillId="0" borderId="0" xfId="0" applyNumberFormat="1" applyAlignment="1">
      <alignment vertical="top"/>
    </xf>
    <xf numFmtId="0" fontId="0" fillId="15" borderId="0" xfId="0" applyFill="1" applyAlignment="1">
      <alignment horizontal="left" vertical="top"/>
    </xf>
    <xf numFmtId="169" fontId="0" fillId="15" borderId="0" xfId="0" applyNumberFormat="1" applyFill="1" applyAlignment="1">
      <alignment vertical="top"/>
    </xf>
    <xf numFmtId="0" fontId="0" fillId="15" borderId="0" xfId="0" applyFill="1" applyAlignment="1">
      <alignment vertical="top"/>
    </xf>
    <xf numFmtId="0" fontId="0" fillId="15" borderId="0" xfId="0" applyFill="1" applyAlignment="1">
      <alignment vertical="top" wrapText="1"/>
    </xf>
    <xf numFmtId="10" fontId="0" fillId="0" borderId="0" xfId="0" applyNumberFormat="1" applyAlignment="1">
      <alignment vertical="top"/>
    </xf>
    <xf numFmtId="0" fontId="0" fillId="0" borderId="0" xfId="0" applyAlignment="1">
      <alignment horizontal="left" wrapText="1"/>
    </xf>
    <xf numFmtId="0" fontId="0" fillId="0" borderId="0" xfId="0" pivotButton="1" applyAlignment="1">
      <alignment wrapText="1"/>
    </xf>
    <xf numFmtId="0" fontId="28" fillId="0" borderId="0" xfId="0" applyFont="1" applyAlignment="1">
      <alignment wrapText="1"/>
    </xf>
    <xf numFmtId="14" fontId="5" fillId="18" borderId="0" xfId="0" applyNumberFormat="1" applyFont="1" applyFill="1" applyAlignment="1">
      <alignment vertical="top" wrapText="1"/>
    </xf>
    <xf numFmtId="14" fontId="5" fillId="0" borderId="0" xfId="0" applyNumberFormat="1" applyFont="1" applyAlignment="1">
      <alignment vertical="top" wrapText="1"/>
    </xf>
    <xf numFmtId="0" fontId="0" fillId="17" borderId="0" xfId="0" applyFill="1"/>
    <xf numFmtId="14" fontId="6" fillId="0" borderId="0" xfId="0" applyNumberFormat="1" applyFont="1" applyAlignment="1">
      <alignment horizontal="right" vertical="top" wrapText="1"/>
    </xf>
    <xf numFmtId="0" fontId="16" fillId="0" borderId="0" xfId="0" applyFont="1" applyAlignment="1">
      <alignment horizontal="left" vertical="top" wrapText="1"/>
    </xf>
    <xf numFmtId="0" fontId="0" fillId="19" borderId="0" xfId="0" applyFill="1" applyAlignment="1">
      <alignment vertical="top" wrapText="1"/>
    </xf>
    <xf numFmtId="0" fontId="0" fillId="19" borderId="0" xfId="0" applyFill="1" applyAlignment="1">
      <alignment horizontal="center" vertical="top"/>
    </xf>
    <xf numFmtId="0" fontId="0" fillId="19" borderId="0" xfId="0" applyFill="1" applyAlignment="1">
      <alignment vertical="top"/>
    </xf>
    <xf numFmtId="14" fontId="0" fillId="19" borderId="0" xfId="0" applyNumberFormat="1" applyFill="1" applyAlignment="1">
      <alignment vertical="top"/>
    </xf>
    <xf numFmtId="169" fontId="0" fillId="19" borderId="0" xfId="0" applyNumberFormat="1" applyFill="1" applyAlignment="1">
      <alignment horizontal="right" vertical="top"/>
    </xf>
    <xf numFmtId="10" fontId="0" fillId="19" borderId="0" xfId="0" applyNumberFormat="1" applyFill="1" applyAlignment="1">
      <alignment vertical="top"/>
    </xf>
    <xf numFmtId="169" fontId="0" fillId="0" borderId="0" xfId="0" applyNumberFormat="1" applyAlignment="1">
      <alignment horizontal="right" vertical="top"/>
    </xf>
    <xf numFmtId="0" fontId="21" fillId="0" borderId="0" xfId="0" applyFont="1" applyAlignment="1">
      <alignment horizontal="left" vertical="top" wrapText="1"/>
    </xf>
    <xf numFmtId="0" fontId="0" fillId="20" borderId="0" xfId="0" applyFill="1" applyAlignment="1">
      <alignment vertical="top" wrapText="1"/>
    </xf>
    <xf numFmtId="0" fontId="0" fillId="21" borderId="0" xfId="0" applyFill="1" applyAlignment="1">
      <alignment vertical="top"/>
    </xf>
    <xf numFmtId="9" fontId="5" fillId="0" borderId="0" xfId="0" applyNumberFormat="1" applyFont="1" applyAlignment="1">
      <alignment horizontal="left" vertical="top" wrapText="1"/>
    </xf>
    <xf numFmtId="0" fontId="29" fillId="0" borderId="0" xfId="0" applyFont="1" applyAlignment="1">
      <alignment horizontal="left" vertical="top" wrapText="1"/>
    </xf>
    <xf numFmtId="9" fontId="6" fillId="0" borderId="0" xfId="0" applyNumberFormat="1" applyFont="1" applyAlignment="1">
      <alignment vertical="top" wrapText="1"/>
    </xf>
    <xf numFmtId="9" fontId="0" fillId="0" borderId="0" xfId="0" applyNumberFormat="1" applyAlignment="1">
      <alignment horizontal="left" vertical="top" wrapText="1"/>
    </xf>
    <xf numFmtId="0" fontId="20" fillId="15" borderId="0" xfId="7" applyFill="1" applyAlignment="1">
      <alignment vertical="top" wrapText="1"/>
    </xf>
    <xf numFmtId="0" fontId="0" fillId="15" borderId="0" xfId="0" applyFill="1" applyAlignment="1">
      <alignment horizontal="center" vertical="top"/>
    </xf>
    <xf numFmtId="14" fontId="0" fillId="15" borderId="0" xfId="0" applyNumberFormat="1" applyFill="1" applyAlignment="1">
      <alignment vertical="top"/>
    </xf>
    <xf numFmtId="3" fontId="0" fillId="0" borderId="0" xfId="0" applyNumberFormat="1" applyAlignment="1">
      <alignment vertical="top"/>
    </xf>
    <xf numFmtId="0" fontId="0" fillId="0" borderId="24" xfId="0" applyBorder="1" applyAlignment="1">
      <alignment vertical="top" wrapText="1"/>
    </xf>
    <xf numFmtId="0" fontId="0" fillId="0" borderId="0" xfId="0" pivotButton="1" applyAlignment="1">
      <alignment horizontal="left" vertical="top" wrapText="1"/>
    </xf>
    <xf numFmtId="0" fontId="0" fillId="18" borderId="0" xfId="0" applyFill="1" applyAlignment="1">
      <alignment horizontal="left" vertical="top" wrapText="1"/>
    </xf>
    <xf numFmtId="14" fontId="0" fillId="0" borderId="0" xfId="0" applyNumberFormat="1" applyAlignment="1">
      <alignment horizontal="left" vertical="top" wrapText="1"/>
    </xf>
    <xf numFmtId="14" fontId="30" fillId="0" borderId="0" xfId="0" applyNumberFormat="1" applyFont="1" applyAlignment="1">
      <alignment vertical="top" wrapText="1"/>
    </xf>
    <xf numFmtId="0" fontId="6" fillId="0" borderId="0" xfId="0" applyFont="1" applyAlignment="1">
      <alignment horizontal="left" vertical="top" wrapText="1"/>
    </xf>
    <xf numFmtId="0" fontId="17" fillId="0" borderId="0" xfId="0" applyFont="1" applyAlignment="1">
      <alignment vertical="top" wrapText="1"/>
    </xf>
    <xf numFmtId="14" fontId="17" fillId="0" borderId="0" xfId="0" applyNumberFormat="1" applyFont="1" applyAlignment="1">
      <alignment vertical="top" wrapText="1"/>
    </xf>
    <xf numFmtId="0" fontId="16" fillId="0" borderId="0" xfId="0" applyFont="1" applyAlignment="1">
      <alignment vertical="top" wrapText="1"/>
    </xf>
    <xf numFmtId="0" fontId="2" fillId="0" borderId="0" xfId="0" applyFont="1" applyAlignment="1">
      <alignment horizontal="left" vertical="top" wrapText="1"/>
    </xf>
    <xf numFmtId="0" fontId="16" fillId="0" borderId="0" xfId="0" applyFont="1" applyAlignment="1">
      <alignment vertical="top"/>
    </xf>
    <xf numFmtId="14" fontId="16" fillId="0" borderId="0" xfId="0" applyNumberFormat="1" applyFont="1" applyAlignment="1">
      <alignment vertical="top"/>
    </xf>
    <xf numFmtId="0" fontId="18" fillId="0" borderId="0" xfId="0" applyFont="1" applyAlignment="1">
      <alignment vertical="top" wrapText="1"/>
    </xf>
    <xf numFmtId="0" fontId="31" fillId="0" borderId="0" xfId="0" applyFont="1" applyAlignment="1">
      <alignment vertical="top" wrapText="1"/>
    </xf>
    <xf numFmtId="0" fontId="21" fillId="0" borderId="0" xfId="0" applyFont="1" applyAlignment="1">
      <alignment vertical="top" wrapText="1"/>
    </xf>
    <xf numFmtId="0" fontId="18" fillId="0" borderId="0" xfId="0" applyFont="1" applyAlignment="1">
      <alignment horizontal="left" vertical="top" wrapText="1"/>
    </xf>
    <xf numFmtId="14" fontId="18" fillId="0" borderId="0" xfId="0" applyNumberFormat="1" applyFont="1" applyAlignment="1">
      <alignment horizontal="left" vertical="top" wrapText="1"/>
    </xf>
    <xf numFmtId="0" fontId="18" fillId="0" borderId="0" xfId="0" applyFont="1" applyAlignment="1">
      <alignment horizontal="left" vertical="top"/>
    </xf>
    <xf numFmtId="0" fontId="18" fillId="4" borderId="0" xfId="0" applyFont="1" applyFill="1" applyAlignment="1">
      <alignment horizontal="left" vertical="top" wrapText="1"/>
    </xf>
    <xf numFmtId="14" fontId="32" fillId="0" borderId="0" xfId="0" applyNumberFormat="1" applyFont="1" applyAlignment="1">
      <alignment vertical="top" wrapText="1"/>
    </xf>
    <xf numFmtId="0" fontId="32" fillId="0" borderId="0" xfId="0" applyFont="1" applyAlignment="1">
      <alignment vertical="top" wrapText="1"/>
    </xf>
    <xf numFmtId="0" fontId="18" fillId="18" borderId="0" xfId="0" applyFont="1" applyFill="1" applyAlignment="1">
      <alignment horizontal="left" vertical="top" wrapText="1"/>
    </xf>
    <xf numFmtId="170" fontId="0" fillId="0" borderId="0" xfId="0" applyNumberFormat="1" applyAlignment="1">
      <alignment horizontal="left" vertical="top" wrapText="1"/>
    </xf>
    <xf numFmtId="170" fontId="18" fillId="0" borderId="0" xfId="0" applyNumberFormat="1" applyFont="1" applyAlignment="1">
      <alignment vertical="top" wrapText="1"/>
    </xf>
    <xf numFmtId="170" fontId="18" fillId="0" borderId="0" xfId="0" applyNumberFormat="1" applyFont="1" applyAlignment="1">
      <alignment horizontal="left" vertical="top" wrapText="1"/>
    </xf>
    <xf numFmtId="9" fontId="0" fillId="0" borderId="0" xfId="4" applyFont="1" applyAlignment="1">
      <alignment horizontal="center"/>
    </xf>
    <xf numFmtId="9" fontId="0" fillId="0" borderId="0" xfId="4" applyFont="1" applyAlignment="1">
      <alignment horizontal="center" vertical="top" wrapText="1"/>
    </xf>
    <xf numFmtId="9" fontId="18" fillId="0" borderId="0" xfId="4" applyFont="1" applyAlignment="1">
      <alignment horizontal="center" vertical="top" wrapText="1"/>
    </xf>
    <xf numFmtId="0" fontId="6" fillId="22" borderId="0" xfId="0" applyFont="1" applyFill="1" applyAlignment="1">
      <alignment vertical="top" wrapText="1"/>
    </xf>
    <xf numFmtId="0" fontId="0" fillId="0" borderId="0" xfId="0" applyAlignment="1">
      <alignment horizontal="left" vertical="center"/>
    </xf>
    <xf numFmtId="0" fontId="18" fillId="0" borderId="0" xfId="0" applyFont="1"/>
    <xf numFmtId="0" fontId="18" fillId="15" borderId="0" xfId="0" applyFont="1" applyFill="1" applyAlignment="1">
      <alignment horizontal="left" vertical="top" wrapText="1"/>
    </xf>
    <xf numFmtId="9" fontId="18" fillId="0" borderId="0" xfId="0" applyNumberFormat="1" applyFont="1" applyAlignment="1">
      <alignment horizontal="left" vertical="top" wrapText="1"/>
    </xf>
    <xf numFmtId="9" fontId="0" fillId="0" borderId="0" xfId="4" applyFont="1" applyFill="1" applyAlignment="1">
      <alignment horizontal="center" vertical="top" wrapText="1"/>
    </xf>
    <xf numFmtId="9" fontId="18" fillId="0" borderId="0" xfId="4" applyFont="1" applyFill="1" applyAlignment="1">
      <alignment horizontal="center" vertical="top" wrapText="1"/>
    </xf>
    <xf numFmtId="0" fontId="20" fillId="0" borderId="0" xfId="7" applyFill="1" applyAlignment="1">
      <alignment vertical="top" wrapText="1"/>
    </xf>
    <xf numFmtId="0" fontId="6" fillId="0" borderId="0" xfId="0" applyFont="1" applyAlignment="1">
      <alignment horizontal="center" vertical="top" wrapText="1"/>
    </xf>
    <xf numFmtId="0" fontId="6" fillId="0" borderId="0" xfId="0" applyFont="1" applyAlignment="1">
      <alignment horizontal="center" vertical="top"/>
    </xf>
    <xf numFmtId="10" fontId="5" fillId="0" borderId="0" xfId="0" applyNumberFormat="1" applyFont="1" applyAlignment="1">
      <alignment horizontal="left" vertical="top" wrapText="1"/>
    </xf>
    <xf numFmtId="170" fontId="18" fillId="0" borderId="0" xfId="1" applyNumberFormat="1" applyFont="1" applyAlignment="1">
      <alignment horizontal="left" vertical="top" wrapText="1"/>
    </xf>
    <xf numFmtId="170" fontId="0" fillId="0" borderId="0" xfId="1" applyNumberFormat="1" applyFont="1" applyAlignment="1">
      <alignment horizontal="left" vertical="top" wrapText="1"/>
    </xf>
    <xf numFmtId="170" fontId="0" fillId="0" borderId="0" xfId="1" applyNumberFormat="1" applyFont="1" applyFill="1" applyAlignment="1">
      <alignment horizontal="left" vertical="top" wrapText="1"/>
    </xf>
    <xf numFmtId="170" fontId="18" fillId="0" borderId="0" xfId="1" applyNumberFormat="1" applyFont="1" applyAlignment="1">
      <alignment horizontal="right" vertical="top" wrapText="1"/>
    </xf>
    <xf numFmtId="170" fontId="18" fillId="0" borderId="0" xfId="1" applyNumberFormat="1" applyFont="1" applyFill="1" applyAlignment="1">
      <alignment horizontal="right" vertical="top" wrapText="1"/>
    </xf>
    <xf numFmtId="170" fontId="0" fillId="0" borderId="0" xfId="1" applyNumberFormat="1" applyFont="1" applyAlignment="1">
      <alignment horizontal="right" vertical="top" wrapText="1"/>
    </xf>
    <xf numFmtId="170" fontId="18" fillId="0" borderId="0" xfId="1" applyNumberFormat="1" applyFont="1" applyAlignment="1">
      <alignment vertical="top" wrapText="1"/>
    </xf>
    <xf numFmtId="170" fontId="0" fillId="0" borderId="0" xfId="1" applyNumberFormat="1" applyFont="1"/>
    <xf numFmtId="170" fontId="18" fillId="15" borderId="0" xfId="1" applyNumberFormat="1" applyFont="1" applyFill="1" applyAlignment="1">
      <alignment horizontal="left" vertical="top" wrapText="1"/>
    </xf>
    <xf numFmtId="9" fontId="18" fillId="15" borderId="0" xfId="4" applyFont="1" applyFill="1" applyAlignment="1">
      <alignment horizontal="center" vertical="top" wrapText="1"/>
    </xf>
    <xf numFmtId="170" fontId="18" fillId="15" borderId="0" xfId="0" applyNumberFormat="1" applyFont="1" applyFill="1" applyAlignment="1">
      <alignment horizontal="left" vertical="top" wrapText="1"/>
    </xf>
    <xf numFmtId="0" fontId="0" fillId="15" borderId="0" xfId="0" applyFill="1" applyAlignment="1">
      <alignment horizontal="left" vertical="top" wrapText="1"/>
    </xf>
    <xf numFmtId="0" fontId="18" fillId="15" borderId="0" xfId="0" applyFont="1" applyFill="1" applyAlignment="1">
      <alignment vertical="top" wrapText="1"/>
    </xf>
    <xf numFmtId="14" fontId="0" fillId="15" borderId="0" xfId="0" applyNumberFormat="1" applyFill="1" applyAlignment="1">
      <alignment horizontal="left" vertical="top" wrapText="1"/>
    </xf>
    <xf numFmtId="0" fontId="5" fillId="15" borderId="0" xfId="0" applyFont="1" applyFill="1" applyAlignment="1">
      <alignment horizontal="left" vertical="top" wrapText="1"/>
    </xf>
    <xf numFmtId="0" fontId="6" fillId="15" borderId="0" xfId="0" applyFont="1" applyFill="1" applyAlignment="1">
      <alignment vertical="top" wrapText="1"/>
    </xf>
    <xf numFmtId="14" fontId="6" fillId="15" borderId="0" xfId="0" applyNumberFormat="1" applyFont="1" applyFill="1" applyAlignment="1">
      <alignment vertical="top" wrapText="1"/>
    </xf>
    <xf numFmtId="9" fontId="5" fillId="15" borderId="0" xfId="0" applyNumberFormat="1" applyFont="1" applyFill="1" applyAlignment="1">
      <alignment horizontal="left" vertical="top" wrapText="1"/>
    </xf>
    <xf numFmtId="14" fontId="0" fillId="15" borderId="0" xfId="0" applyNumberFormat="1" applyFill="1" applyAlignment="1">
      <alignment vertical="top" wrapText="1"/>
    </xf>
    <xf numFmtId="0" fontId="29" fillId="15" borderId="0" xfId="0" applyFont="1" applyFill="1" applyAlignment="1">
      <alignment horizontal="left" vertical="top" wrapText="1"/>
    </xf>
    <xf numFmtId="170" fontId="16" fillId="0" borderId="0" xfId="1" applyNumberFormat="1" applyFont="1" applyAlignment="1">
      <alignment horizontal="left" vertical="top" wrapText="1"/>
    </xf>
    <xf numFmtId="9" fontId="16" fillId="0" borderId="0" xfId="4" applyFont="1" applyAlignment="1">
      <alignment horizontal="center" vertical="top" wrapText="1"/>
    </xf>
    <xf numFmtId="170" fontId="16" fillId="0" borderId="0" xfId="0" applyNumberFormat="1" applyFont="1" applyAlignment="1">
      <alignment horizontal="left" vertical="top" wrapText="1"/>
    </xf>
    <xf numFmtId="0" fontId="18" fillId="0" borderId="0" xfId="0" applyFont="1" applyAlignment="1">
      <alignment horizontal="center" vertical="top" wrapText="1"/>
    </xf>
    <xf numFmtId="170" fontId="2" fillId="0" borderId="0" xfId="1" applyNumberFormat="1" applyFont="1" applyAlignment="1">
      <alignment horizontal="center" vertical="top" wrapText="1"/>
    </xf>
    <xf numFmtId="0" fontId="16" fillId="15" borderId="0" xfId="0" applyFont="1" applyFill="1" applyAlignment="1">
      <alignment vertical="top" wrapText="1"/>
    </xf>
    <xf numFmtId="0" fontId="34" fillId="23" borderId="26" xfId="0" applyFont="1" applyFill="1" applyBorder="1" applyAlignment="1">
      <alignment horizontal="left" vertical="center"/>
    </xf>
    <xf numFmtId="14" fontId="18" fillId="0" borderId="0" xfId="0" applyNumberFormat="1" applyFont="1" applyAlignment="1">
      <alignment horizontal="center" vertical="top" wrapText="1"/>
    </xf>
    <xf numFmtId="0" fontId="16" fillId="0" borderId="0" xfId="0" applyFont="1" applyAlignment="1">
      <alignment horizontal="center" vertical="top" wrapText="1"/>
    </xf>
    <xf numFmtId="0" fontId="0" fillId="15" borderId="0" xfId="0" applyFill="1" applyAlignment="1">
      <alignment horizontal="center" vertical="top" wrapText="1"/>
    </xf>
    <xf numFmtId="0" fontId="23" fillId="0" borderId="0" xfId="0" applyFont="1" applyAlignment="1">
      <alignment horizontal="center"/>
    </xf>
    <xf numFmtId="0" fontId="35" fillId="0" borderId="26" xfId="0" applyFont="1" applyBorder="1" applyAlignment="1">
      <alignment horizontal="left" vertical="center"/>
    </xf>
    <xf numFmtId="14" fontId="18" fillId="4" borderId="0" xfId="0" applyNumberFormat="1" applyFont="1" applyFill="1" applyAlignment="1">
      <alignment horizontal="left" vertical="top" wrapText="1"/>
    </xf>
    <xf numFmtId="0" fontId="5" fillId="22" borderId="0" xfId="0" applyFont="1" applyFill="1" applyAlignment="1">
      <alignment horizontal="left" vertical="top" wrapText="1"/>
    </xf>
    <xf numFmtId="49" fontId="5" fillId="4" borderId="0" xfId="0" applyNumberFormat="1" applyFont="1" applyFill="1" applyAlignment="1">
      <alignment horizontal="left" vertical="top" wrapText="1"/>
    </xf>
    <xf numFmtId="0" fontId="6" fillId="0" borderId="1" xfId="0" applyFont="1" applyBorder="1"/>
    <xf numFmtId="0" fontId="0" fillId="0" borderId="1" xfId="0" applyBorder="1"/>
    <xf numFmtId="170" fontId="0" fillId="0" borderId="0" xfId="1" applyNumberFormat="1" applyFont="1" applyAlignment="1">
      <alignment horizontal="center" vertical="top" wrapText="1"/>
    </xf>
    <xf numFmtId="0" fontId="0" fillId="22" borderId="0" xfId="0" applyFill="1" applyAlignment="1">
      <alignment vertical="top" wrapText="1"/>
    </xf>
    <xf numFmtId="14" fontId="18" fillId="0" borderId="0" xfId="0" applyNumberFormat="1" applyFont="1" applyAlignment="1">
      <alignment vertical="top"/>
    </xf>
    <xf numFmtId="0" fontId="6" fillId="0" borderId="0" xfId="0" applyFont="1" applyAlignment="1">
      <alignment horizontal="left" vertical="top"/>
    </xf>
    <xf numFmtId="9" fontId="18" fillId="0" borderId="0" xfId="0" applyNumberFormat="1" applyFont="1" applyAlignment="1">
      <alignment horizontal="center" vertical="top" wrapText="1"/>
    </xf>
    <xf numFmtId="0" fontId="20" fillId="4" borderId="0" xfId="7" applyFill="1" applyAlignment="1">
      <alignment horizontal="left" vertical="top" wrapText="1"/>
    </xf>
    <xf numFmtId="0" fontId="18" fillId="22" borderId="0" xfId="0" applyFont="1" applyFill="1" applyAlignment="1">
      <alignment horizontal="left" vertical="top" wrapText="1"/>
    </xf>
    <xf numFmtId="0" fontId="23" fillId="0" borderId="0" xfId="0" applyFont="1" applyAlignment="1">
      <alignment horizontal="left"/>
    </xf>
    <xf numFmtId="0" fontId="34" fillId="7" borderId="26" xfId="0" applyFont="1" applyFill="1" applyBorder="1" applyAlignment="1">
      <alignment vertical="center"/>
    </xf>
    <xf numFmtId="0" fontId="2" fillId="0" borderId="0" xfId="0" applyFont="1" applyAlignment="1">
      <alignment vertical="top" wrapText="1"/>
    </xf>
    <xf numFmtId="0" fontId="0" fillId="18" borderId="0" xfId="0" applyFill="1" applyAlignment="1">
      <alignment vertical="top" wrapText="1"/>
    </xf>
    <xf numFmtId="170" fontId="18" fillId="0" borderId="0" xfId="1" applyNumberFormat="1" applyFont="1" applyAlignment="1">
      <alignment horizontal="center" vertical="top" wrapText="1"/>
    </xf>
    <xf numFmtId="0" fontId="18" fillId="22" borderId="0" xfId="0" applyFont="1" applyFill="1" applyAlignment="1">
      <alignment vertical="top" wrapText="1"/>
    </xf>
    <xf numFmtId="14" fontId="18" fillId="0" borderId="0" xfId="0" applyNumberFormat="1" applyFont="1" applyAlignment="1">
      <alignment vertical="top" wrapText="1"/>
    </xf>
    <xf numFmtId="9" fontId="0" fillId="0" borderId="0" xfId="0" applyNumberFormat="1" applyAlignment="1">
      <alignment horizontal="center" vertical="top" wrapText="1"/>
    </xf>
    <xf numFmtId="0" fontId="34" fillId="7" borderId="25" xfId="0" applyFont="1" applyFill="1" applyBorder="1" applyAlignment="1">
      <alignment horizontal="left" vertical="center"/>
    </xf>
    <xf numFmtId="0" fontId="34" fillId="7" borderId="26" xfId="0" applyFont="1" applyFill="1" applyBorder="1" applyAlignment="1">
      <alignment horizontal="left" vertical="center"/>
    </xf>
    <xf numFmtId="0" fontId="34" fillId="7" borderId="27" xfId="0" applyFont="1" applyFill="1" applyBorder="1" applyAlignment="1">
      <alignment horizontal="left" vertical="center"/>
    </xf>
    <xf numFmtId="0" fontId="34" fillId="7" borderId="25" xfId="0" applyFont="1" applyFill="1" applyBorder="1" applyAlignment="1">
      <alignment vertical="center"/>
    </xf>
    <xf numFmtId="0" fontId="34" fillId="7" borderId="27" xfId="0" applyFont="1" applyFill="1" applyBorder="1" applyAlignment="1">
      <alignment vertical="center"/>
    </xf>
    <xf numFmtId="0" fontId="0" fillId="24" borderId="0" xfId="0" applyFill="1" applyAlignment="1">
      <alignment vertical="top" wrapText="1"/>
    </xf>
    <xf numFmtId="0" fontId="0" fillId="0" borderId="0" xfId="0" quotePrefix="1" applyAlignment="1">
      <alignment vertical="top" wrapText="1"/>
    </xf>
    <xf numFmtId="170" fontId="18" fillId="0" borderId="0" xfId="0" quotePrefix="1" applyNumberFormat="1" applyFont="1" applyAlignment="1">
      <alignment vertical="top" wrapText="1"/>
    </xf>
    <xf numFmtId="0" fontId="18" fillId="0" borderId="0" xfId="0" quotePrefix="1" applyFont="1" applyAlignment="1">
      <alignment vertical="top" wrapText="1"/>
    </xf>
    <xf numFmtId="0" fontId="0" fillId="0" borderId="28" xfId="0" applyBorder="1"/>
    <xf numFmtId="171" fontId="34" fillId="7" borderId="26" xfId="0" applyNumberFormat="1" applyFont="1" applyFill="1" applyBorder="1" applyAlignment="1">
      <alignment horizontal="left" vertical="center"/>
    </xf>
    <xf numFmtId="171" fontId="18" fillId="0" borderId="0" xfId="0" applyNumberFormat="1" applyFont="1" applyAlignment="1">
      <alignment horizontal="left" vertical="top" wrapText="1"/>
    </xf>
    <xf numFmtId="171" fontId="0" fillId="0" borderId="0" xfId="0" applyNumberFormat="1"/>
    <xf numFmtId="0" fontId="36" fillId="0" borderId="0" xfId="0" applyFont="1"/>
    <xf numFmtId="171" fontId="0" fillId="0" borderId="0" xfId="0" applyNumberFormat="1" applyAlignment="1">
      <alignment horizontal="center" vertical="top" wrapText="1"/>
    </xf>
    <xf numFmtId="0" fontId="5" fillId="4" borderId="0" xfId="7" applyFont="1" applyFill="1" applyAlignment="1">
      <alignment horizontal="left" vertical="top" wrapText="1"/>
    </xf>
    <xf numFmtId="0" fontId="37" fillId="0" borderId="0" xfId="0" applyFont="1" applyAlignment="1">
      <alignment wrapText="1"/>
    </xf>
    <xf numFmtId="0" fontId="30" fillId="25" borderId="0" xfId="0" applyFont="1" applyFill="1" applyAlignment="1">
      <alignment horizontal="left" vertical="top" wrapText="1"/>
    </xf>
    <xf numFmtId="170" fontId="18" fillId="0" borderId="0" xfId="1" applyNumberFormat="1" applyFont="1" applyFill="1" applyAlignment="1">
      <alignment horizontal="left" vertical="top" wrapText="1"/>
    </xf>
    <xf numFmtId="49" fontId="5" fillId="0" borderId="0" xfId="0" applyNumberFormat="1" applyFont="1" applyAlignment="1">
      <alignment horizontal="left" vertical="top" wrapText="1"/>
    </xf>
    <xf numFmtId="0" fontId="20" fillId="0" borderId="0" xfId="7" applyFill="1" applyAlignment="1">
      <alignment horizontal="left" vertical="top" wrapText="1"/>
    </xf>
    <xf numFmtId="170" fontId="2" fillId="0" borderId="0" xfId="1" applyNumberFormat="1" applyFont="1" applyFill="1" applyAlignment="1">
      <alignment horizontal="center" vertical="top" wrapText="1"/>
    </xf>
    <xf numFmtId="170" fontId="6" fillId="0" borderId="29" xfId="1" applyNumberFormat="1" applyFont="1" applyBorder="1" applyAlignment="1">
      <alignment vertical="top" wrapText="1"/>
    </xf>
    <xf numFmtId="0" fontId="0" fillId="26" borderId="0" xfId="0" applyFill="1" applyAlignment="1">
      <alignment vertical="top" wrapText="1"/>
    </xf>
    <xf numFmtId="0" fontId="0" fillId="26" borderId="0" xfId="0" applyFill="1" applyAlignment="1">
      <alignment horizontal="left" vertical="top" wrapText="1"/>
    </xf>
    <xf numFmtId="0" fontId="6" fillId="26" borderId="0" xfId="0" applyFont="1" applyFill="1" applyAlignment="1">
      <alignment vertical="top" wrapText="1"/>
    </xf>
    <xf numFmtId="0" fontId="18" fillId="27" borderId="0" xfId="0" applyFont="1" applyFill="1" applyAlignment="1">
      <alignment horizontal="left" vertical="top" wrapText="1"/>
    </xf>
    <xf numFmtId="9" fontId="21" fillId="0" borderId="0" xfId="0" applyNumberFormat="1" applyFont="1" applyAlignment="1">
      <alignment horizontal="left" vertical="top" wrapText="1"/>
    </xf>
    <xf numFmtId="0" fontId="0" fillId="28" borderId="0" xfId="0" applyFill="1" applyAlignment="1">
      <alignment horizontal="center" vertical="top"/>
    </xf>
    <xf numFmtId="170" fontId="21" fillId="0" borderId="0" xfId="0" applyNumberFormat="1" applyFont="1" applyAlignment="1">
      <alignment horizontal="left" vertical="top" wrapText="1"/>
    </xf>
    <xf numFmtId="0" fontId="20" fillId="0" borderId="0" xfId="7" applyAlignment="1">
      <alignment horizontal="left" vertical="top" wrapText="1"/>
    </xf>
    <xf numFmtId="44" fontId="21" fillId="0" borderId="0" xfId="1" applyFont="1" applyFill="1" applyAlignment="1">
      <alignment horizontal="left" vertical="top" wrapText="1"/>
    </xf>
    <xf numFmtId="44" fontId="18" fillId="0" borderId="0" xfId="1" applyFont="1" applyAlignment="1">
      <alignment horizontal="left" vertical="top" wrapText="1"/>
    </xf>
    <xf numFmtId="44" fontId="21" fillId="0" borderId="0" xfId="1" applyFont="1" applyAlignment="1">
      <alignment horizontal="left" vertical="top" wrapText="1"/>
    </xf>
    <xf numFmtId="0" fontId="21" fillId="15" borderId="0" xfId="0" applyFont="1" applyFill="1" applyAlignment="1">
      <alignment horizontal="left" vertical="top" wrapText="1"/>
    </xf>
    <xf numFmtId="0" fontId="0" fillId="0" borderId="30" xfId="0" applyBorder="1" applyAlignment="1">
      <alignment vertical="top" wrapText="1"/>
    </xf>
    <xf numFmtId="0" fontId="0" fillId="22" borderId="0" xfId="0" applyFill="1"/>
    <xf numFmtId="0" fontId="20" fillId="0" borderId="0" xfId="7" applyAlignment="1">
      <alignment wrapText="1"/>
    </xf>
    <xf numFmtId="0" fontId="20" fillId="0" borderId="0" xfId="7" applyFill="1"/>
    <xf numFmtId="0" fontId="18" fillId="0" borderId="30" xfId="0" applyFont="1" applyBorder="1" applyAlignment="1">
      <alignment horizontal="left" vertical="top" wrapText="1"/>
    </xf>
    <xf numFmtId="0" fontId="16" fillId="0" borderId="0" xfId="0" applyFont="1" applyAlignment="1">
      <alignment horizontal="left" vertical="top"/>
    </xf>
    <xf numFmtId="170" fontId="16" fillId="0" borderId="0" xfId="0" applyNumberFormat="1" applyFont="1" applyAlignment="1">
      <alignment vertical="top" wrapText="1"/>
    </xf>
    <xf numFmtId="170" fontId="16" fillId="0" borderId="0" xfId="0" quotePrefix="1" applyNumberFormat="1" applyFont="1" applyAlignment="1">
      <alignment vertical="top" wrapText="1"/>
    </xf>
    <xf numFmtId="0" fontId="16" fillId="4" borderId="0" xfId="0" applyFont="1" applyFill="1" applyAlignment="1">
      <alignment horizontal="left" vertical="top" wrapText="1"/>
    </xf>
    <xf numFmtId="14" fontId="16" fillId="0" borderId="0" xfId="0" applyNumberFormat="1" applyFont="1" applyAlignment="1">
      <alignment horizontal="center" vertical="top" wrapText="1"/>
    </xf>
    <xf numFmtId="0" fontId="17" fillId="0" borderId="0" xfId="0" applyFont="1" applyAlignment="1">
      <alignment horizontal="left" vertical="top"/>
    </xf>
    <xf numFmtId="170" fontId="16" fillId="0" borderId="0" xfId="1" applyNumberFormat="1" applyFont="1" applyAlignment="1">
      <alignment horizontal="center" vertical="top" wrapText="1"/>
    </xf>
    <xf numFmtId="0" fontId="16" fillId="0" borderId="0" xfId="0" quotePrefix="1" applyFont="1" applyAlignment="1">
      <alignment vertical="top" wrapText="1"/>
    </xf>
    <xf numFmtId="14" fontId="16" fillId="0" borderId="0" xfId="0" applyNumberFormat="1" applyFont="1" applyAlignment="1">
      <alignment vertical="top" wrapText="1"/>
    </xf>
    <xf numFmtId="49" fontId="6" fillId="0" borderId="0" xfId="0" applyNumberFormat="1" applyFont="1" applyAlignment="1">
      <alignment horizontal="center" vertical="top"/>
    </xf>
    <xf numFmtId="49" fontId="16" fillId="4" borderId="0" xfId="0" applyNumberFormat="1" applyFont="1" applyFill="1" applyAlignment="1">
      <alignment horizontal="left" vertical="top" wrapText="1"/>
    </xf>
    <xf numFmtId="0" fontId="38" fillId="0" borderId="0" xfId="7" applyFont="1" applyAlignment="1">
      <alignment horizontal="left" vertical="top" wrapText="1"/>
    </xf>
    <xf numFmtId="14" fontId="18" fillId="0" borderId="0" xfId="0" applyNumberFormat="1" applyFont="1"/>
    <xf numFmtId="49" fontId="6" fillId="0" borderId="0" xfId="0" applyNumberFormat="1" applyFont="1" applyAlignment="1">
      <alignment horizontal="center" vertical="top" wrapText="1"/>
    </xf>
    <xf numFmtId="0" fontId="21" fillId="4" borderId="0" xfId="0" applyFont="1" applyFill="1" applyAlignment="1">
      <alignment horizontal="left" vertical="top" wrapText="1"/>
    </xf>
    <xf numFmtId="0" fontId="21" fillId="0" borderId="0" xfId="0" applyFont="1" applyAlignment="1">
      <alignment horizontal="left" vertical="top"/>
    </xf>
    <xf numFmtId="14" fontId="21" fillId="4" borderId="0" xfId="0" applyNumberFormat="1" applyFont="1" applyFill="1" applyAlignment="1">
      <alignment horizontal="left" vertical="top" wrapText="1"/>
    </xf>
    <xf numFmtId="0" fontId="39" fillId="4" borderId="0" xfId="7" applyFont="1" applyFill="1" applyAlignment="1">
      <alignment horizontal="left" vertical="top" wrapText="1"/>
    </xf>
    <xf numFmtId="14" fontId="21" fillId="0" borderId="0" xfId="0" applyNumberFormat="1" applyFont="1" applyAlignment="1">
      <alignment vertical="top" wrapText="1"/>
    </xf>
    <xf numFmtId="0" fontId="21" fillId="0" borderId="30" xfId="0" applyFont="1" applyBorder="1" applyAlignment="1">
      <alignment horizontal="left" vertical="top" wrapText="1"/>
    </xf>
    <xf numFmtId="42" fontId="21" fillId="0" borderId="0" xfId="1" applyNumberFormat="1" applyFont="1" applyFill="1" applyAlignment="1">
      <alignment horizontal="left" vertical="top" wrapText="1"/>
    </xf>
    <xf numFmtId="42" fontId="21" fillId="0" borderId="0" xfId="1" applyNumberFormat="1" applyFont="1" applyAlignment="1">
      <alignment horizontal="left" vertical="top" wrapText="1"/>
    </xf>
    <xf numFmtId="0" fontId="30" fillId="0" borderId="0" xfId="0" applyFont="1" applyAlignment="1">
      <alignment horizontal="left" vertical="top"/>
    </xf>
    <xf numFmtId="170" fontId="21" fillId="0" borderId="0" xfId="1" applyNumberFormat="1" applyFont="1" applyAlignment="1">
      <alignment vertical="top" wrapText="1"/>
    </xf>
    <xf numFmtId="9" fontId="21" fillId="0" borderId="0" xfId="4" applyFont="1" applyAlignment="1">
      <alignment horizontal="center" vertical="top" wrapText="1"/>
    </xf>
    <xf numFmtId="170" fontId="21" fillId="0" borderId="0" xfId="0" applyNumberFormat="1" applyFont="1" applyAlignment="1">
      <alignment vertical="top" wrapText="1"/>
    </xf>
    <xf numFmtId="0" fontId="21" fillId="22" borderId="0" xfId="0" applyFont="1" applyFill="1" applyAlignment="1">
      <alignment horizontal="left" vertical="top" wrapText="1"/>
    </xf>
    <xf numFmtId="49" fontId="21" fillId="4" borderId="0" xfId="0" applyNumberFormat="1" applyFont="1" applyFill="1" applyAlignment="1">
      <alignment horizontal="left" vertical="top" wrapText="1"/>
    </xf>
    <xf numFmtId="0" fontId="30" fillId="0" borderId="0" xfId="0" applyFont="1" applyAlignment="1">
      <alignment vertical="top" wrapText="1"/>
    </xf>
    <xf numFmtId="14" fontId="21" fillId="0" borderId="0" xfId="0" applyNumberFormat="1" applyFont="1" applyAlignment="1">
      <alignment horizontal="center" vertical="top" wrapText="1"/>
    </xf>
    <xf numFmtId="3" fontId="0" fillId="0" borderId="0" xfId="0" applyNumberFormat="1" applyAlignment="1">
      <alignment vertical="top" wrapText="1"/>
    </xf>
    <xf numFmtId="0" fontId="0" fillId="4" borderId="0" xfId="0" applyFill="1" applyAlignment="1">
      <alignment horizontal="left" vertical="top" wrapText="1"/>
    </xf>
    <xf numFmtId="14" fontId="0" fillId="4" borderId="0" xfId="0" applyNumberFormat="1" applyFill="1" applyAlignment="1">
      <alignment horizontal="left" vertical="top" wrapText="1"/>
    </xf>
    <xf numFmtId="0" fontId="40" fillId="4" borderId="0" xfId="7" applyFont="1" applyFill="1" applyAlignment="1">
      <alignment horizontal="left" vertical="top" wrapText="1"/>
    </xf>
    <xf numFmtId="14" fontId="20" fillId="0" borderId="0" xfId="7" applyNumberFormat="1" applyAlignment="1">
      <alignment horizontal="left" vertical="top"/>
    </xf>
    <xf numFmtId="0" fontId="21" fillId="15" borderId="0" xfId="0" applyFont="1" applyFill="1" applyAlignment="1">
      <alignment horizontal="left" vertical="top"/>
    </xf>
    <xf numFmtId="14" fontId="18" fillId="15" borderId="0" xfId="0" applyNumberFormat="1" applyFont="1" applyFill="1" applyAlignment="1">
      <alignment horizontal="left" vertical="top" wrapText="1"/>
    </xf>
    <xf numFmtId="14" fontId="5" fillId="15" borderId="0" xfId="0" applyNumberFormat="1" applyFont="1" applyFill="1" applyAlignment="1">
      <alignment horizontal="left" vertical="top" wrapText="1"/>
    </xf>
    <xf numFmtId="0" fontId="5" fillId="15" borderId="0" xfId="7" applyFont="1" applyFill="1" applyAlignment="1">
      <alignment horizontal="left" vertical="top" wrapText="1"/>
    </xf>
    <xf numFmtId="14" fontId="16" fillId="0" borderId="0" xfId="0" applyNumberFormat="1" applyFont="1" applyAlignment="1">
      <alignment horizontal="left" vertical="top"/>
    </xf>
    <xf numFmtId="14" fontId="39" fillId="0" borderId="0" xfId="7" applyNumberFormat="1" applyFont="1" applyAlignment="1">
      <alignment horizontal="left" vertical="top" wrapText="1"/>
    </xf>
    <xf numFmtId="0" fontId="21" fillId="4" borderId="0" xfId="7" applyFont="1" applyFill="1" applyAlignment="1">
      <alignment horizontal="left" vertical="top" wrapText="1"/>
    </xf>
    <xf numFmtId="0" fontId="39" fillId="0" borderId="0" xfId="7" applyFont="1"/>
    <xf numFmtId="0" fontId="21" fillId="15" borderId="0" xfId="0" applyFont="1" applyFill="1" applyAlignment="1">
      <alignment vertical="top" wrapText="1"/>
    </xf>
    <xf numFmtId="0" fontId="41" fillId="0" borderId="0" xfId="0" applyFont="1" applyAlignment="1">
      <alignment vertical="top" wrapText="1"/>
    </xf>
    <xf numFmtId="6" fontId="21" fillId="0" borderId="0" xfId="0" applyNumberFormat="1" applyFont="1" applyAlignment="1">
      <alignment horizontal="right" vertical="top" wrapText="1"/>
    </xf>
    <xf numFmtId="0" fontId="18" fillId="15" borderId="0" xfId="0" applyFont="1" applyFill="1" applyAlignment="1">
      <alignment horizontal="center" vertical="top" wrapText="1"/>
    </xf>
    <xf numFmtId="49" fontId="5" fillId="15" borderId="0" xfId="0" applyNumberFormat="1" applyFont="1" applyFill="1" applyAlignment="1">
      <alignment horizontal="left" vertical="top" wrapText="1"/>
    </xf>
    <xf numFmtId="0" fontId="20" fillId="15" borderId="0" xfId="7" applyFill="1" applyAlignment="1">
      <alignment horizontal="left" vertical="top" wrapText="1"/>
    </xf>
    <xf numFmtId="0" fontId="34" fillId="7" borderId="7" xfId="0" applyFont="1" applyFill="1" applyBorder="1" applyAlignment="1">
      <alignment horizontal="left" vertical="center" wrapText="1"/>
    </xf>
    <xf numFmtId="0" fontId="34" fillId="7" borderId="0" xfId="0" applyFont="1" applyFill="1" applyAlignment="1">
      <alignment horizontal="left" vertical="center" wrapText="1"/>
    </xf>
    <xf numFmtId="14" fontId="35" fillId="0" borderId="25" xfId="0" applyNumberFormat="1" applyFont="1" applyBorder="1" applyAlignment="1">
      <alignment horizontal="left" vertical="center"/>
    </xf>
    <xf numFmtId="14" fontId="35" fillId="0" borderId="26" xfId="0" applyNumberFormat="1" applyFont="1" applyBorder="1" applyAlignment="1">
      <alignment horizontal="left" vertical="center"/>
    </xf>
    <xf numFmtId="14" fontId="35" fillId="0" borderId="27" xfId="0" applyNumberFormat="1" applyFont="1" applyBorder="1" applyAlignment="1">
      <alignment horizontal="left" vertical="center"/>
    </xf>
    <xf numFmtId="0" fontId="35" fillId="0" borderId="0" xfId="0" applyFont="1" applyAlignment="1">
      <alignment horizontal="left" vertical="center"/>
    </xf>
    <xf numFmtId="0" fontId="35" fillId="0" borderId="12" xfId="0" applyFont="1" applyBorder="1" applyAlignment="1">
      <alignment horizontal="left" vertical="center"/>
    </xf>
    <xf numFmtId="0" fontId="35" fillId="0" borderId="25" xfId="0" applyFont="1" applyBorder="1" applyAlignment="1">
      <alignment horizontal="left" vertical="center"/>
    </xf>
    <xf numFmtId="0" fontId="35" fillId="0" borderId="26" xfId="0" applyFont="1" applyBorder="1" applyAlignment="1">
      <alignment horizontal="left" vertical="center"/>
    </xf>
    <xf numFmtId="0" fontId="35" fillId="0" borderId="25" xfId="0" applyFont="1" applyBorder="1" applyAlignment="1">
      <alignment horizontal="left" vertical="center" wrapText="1"/>
    </xf>
    <xf numFmtId="0" fontId="35" fillId="0" borderId="26" xfId="0" applyFont="1" applyBorder="1" applyAlignment="1">
      <alignment horizontal="left" vertical="center" wrapText="1"/>
    </xf>
    <xf numFmtId="0" fontId="35" fillId="0" borderId="27" xfId="0" applyFont="1" applyBorder="1" applyAlignment="1">
      <alignment horizontal="left" vertical="center" wrapText="1"/>
    </xf>
    <xf numFmtId="0" fontId="1" fillId="0" borderId="0" xfId="5" applyFont="1" applyAlignment="1">
      <alignment horizontal="left"/>
    </xf>
    <xf numFmtId="0" fontId="3" fillId="2" borderId="0" xfId="2" applyAlignment="1">
      <alignment horizontal="left"/>
    </xf>
    <xf numFmtId="0" fontId="11" fillId="0" borderId="0" xfId="5" applyFont="1" applyAlignment="1">
      <alignment horizontal="left"/>
    </xf>
    <xf numFmtId="0" fontId="10" fillId="0" borderId="0" xfId="5" applyFont="1" applyAlignment="1">
      <alignment horizontal="left"/>
    </xf>
    <xf numFmtId="0" fontId="0" fillId="0" borderId="0" xfId="5" applyFont="1" applyAlignment="1">
      <alignment horizontal="left"/>
    </xf>
    <xf numFmtId="0" fontId="18" fillId="0" borderId="0" xfId="0" applyFont="1" applyBorder="1" applyAlignment="1">
      <alignment horizontal="left" vertical="top" wrapText="1"/>
    </xf>
    <xf numFmtId="0" fontId="21" fillId="0" borderId="0" xfId="0" applyFont="1" applyBorder="1" applyAlignment="1">
      <alignment horizontal="left" vertical="top" wrapText="1"/>
    </xf>
    <xf numFmtId="0" fontId="0" fillId="0" borderId="0" xfId="0" applyBorder="1" applyAlignment="1">
      <alignment vertical="top" wrapText="1"/>
    </xf>
  </cellXfs>
  <cellStyles count="8">
    <cellStyle name="Bad" xfId="3" builtinId="27"/>
    <cellStyle name="Currency" xfId="1" builtinId="4"/>
    <cellStyle name="Good" xfId="2" builtinId="26"/>
    <cellStyle name="Hyperlink" xfId="7" xr:uid="{00000000-000B-0000-0000-000008000000}"/>
    <cellStyle name="Neutral" xfId="6" builtinId="28"/>
    <cellStyle name="Normal" xfId="0" builtinId="0"/>
    <cellStyle name="Percent" xfId="4" builtinId="5"/>
    <cellStyle name="Standard 6" xfId="5" xr:uid="{5D678944-D74A-42F5-B71C-93F48A9E8F6B}"/>
  </cellStyles>
  <dxfs count="327">
    <dxf>
      <fill>
        <patternFill>
          <bgColor rgb="FFFF000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92D050"/>
        </patternFill>
      </fill>
    </dxf>
    <dxf>
      <fill>
        <patternFill>
          <bgColor rgb="FFFF0000"/>
        </patternFill>
      </fill>
    </dxf>
    <dxf>
      <fill>
        <patternFill>
          <bgColor rgb="FF00B050"/>
        </patternFill>
      </fill>
    </dxf>
    <dxf>
      <fill>
        <patternFill>
          <bgColor rgb="FF92D050"/>
        </patternFill>
      </fill>
    </dxf>
    <dxf>
      <fill>
        <patternFill>
          <bgColor rgb="FF92D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92D050"/>
        </patternFill>
      </fill>
    </dxf>
    <dxf>
      <fill>
        <patternFill>
          <bgColor rgb="FF92D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92D050"/>
        </patternFill>
      </fill>
    </dxf>
    <dxf>
      <fill>
        <patternFill>
          <bgColor rgb="FF92D050"/>
        </patternFill>
      </fill>
    </dxf>
    <dxf>
      <fill>
        <patternFill>
          <bgColor rgb="FF00B050"/>
        </patternFill>
      </fill>
    </dxf>
    <dxf>
      <fill>
        <patternFill>
          <bgColor rgb="FFFF0000"/>
        </patternFill>
      </fill>
    </dxf>
    <dxf>
      <fill>
        <patternFill>
          <bgColor rgb="FF92D050"/>
        </patternFill>
      </fill>
    </dxf>
    <dxf>
      <fill>
        <patternFill>
          <bgColor rgb="FF00B050"/>
        </patternFill>
      </fill>
    </dxf>
    <dxf>
      <fill>
        <patternFill>
          <bgColor rgb="FFFF00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92D050"/>
        </patternFill>
      </fill>
    </dxf>
    <dxf>
      <fill>
        <patternFill>
          <bgColor rgb="FFFF0000"/>
        </patternFill>
      </fill>
    </dxf>
    <dxf>
      <fill>
        <patternFill>
          <bgColor rgb="FFFF0000"/>
        </patternFill>
      </fill>
    </dxf>
    <dxf>
      <fill>
        <patternFill>
          <bgColor rgb="FF00B050"/>
        </patternFill>
      </fill>
    </dxf>
    <dxf>
      <fill>
        <patternFill>
          <bgColor rgb="FF92D050"/>
        </patternFill>
      </fill>
    </dxf>
    <dxf>
      <fill>
        <patternFill>
          <bgColor rgb="FFFF0000"/>
        </patternFill>
      </fill>
    </dxf>
    <dxf>
      <fill>
        <patternFill>
          <bgColor rgb="FF00B050"/>
        </patternFill>
      </fill>
    </dxf>
    <dxf>
      <fill>
        <patternFill>
          <bgColor rgb="FF92D050"/>
        </patternFill>
      </fill>
    </dxf>
    <dxf>
      <fill>
        <patternFill>
          <bgColor rgb="FF00B050"/>
        </patternFill>
      </fill>
    </dxf>
    <dxf>
      <fill>
        <patternFill>
          <bgColor rgb="FFFF0000"/>
        </patternFill>
      </fill>
    </dxf>
    <dxf>
      <fill>
        <patternFill>
          <bgColor rgb="FF92D05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00B050"/>
        </patternFill>
      </fill>
    </dxf>
    <dxf>
      <fill>
        <patternFill>
          <bgColor rgb="FF00B050"/>
        </patternFill>
      </fill>
    </dxf>
    <dxf>
      <font>
        <color auto="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00B050"/>
        </patternFill>
      </fill>
    </dxf>
    <dxf>
      <font>
        <color rgb="FF9C0006"/>
      </font>
      <fill>
        <patternFill>
          <bgColor rgb="FFFFC7CE"/>
        </patternFill>
      </fill>
    </dxf>
    <dxf>
      <fill>
        <patternFill>
          <bgColor rgb="FF00B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00B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00B050"/>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00B050"/>
        </patternFill>
      </fill>
    </dxf>
    <dxf>
      <fill>
        <patternFill>
          <bgColor rgb="FF00B050"/>
        </patternFill>
      </fill>
    </dxf>
    <dxf>
      <fill>
        <patternFill>
          <bgColor rgb="FF92D050"/>
        </patternFill>
      </fill>
    </dxf>
    <dxf>
      <fill>
        <patternFill>
          <bgColor rgb="FF92D050"/>
        </patternFill>
      </fill>
    </dxf>
    <dxf>
      <fill>
        <patternFill>
          <bgColor rgb="FF92D050"/>
        </patternFill>
      </fill>
    </dxf>
    <dxf>
      <font>
        <color rgb="FF9C0006"/>
      </font>
      <fill>
        <patternFill>
          <bgColor rgb="FFFFC7CE"/>
        </patternFill>
      </fill>
    </dxf>
    <dxf>
      <fill>
        <patternFill>
          <bgColor rgb="FF92D050"/>
        </patternFill>
      </fill>
    </dxf>
    <dxf>
      <fill>
        <patternFill>
          <bgColor rgb="FF00B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92D05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ill>
        <patternFill>
          <bgColor rgb="FFFFFF00"/>
        </patternFill>
      </fill>
    </dxf>
    <dxf>
      <fill>
        <patternFill>
          <bgColor rgb="FFFFEB9C"/>
        </patternFill>
      </fill>
    </dxf>
    <dxf>
      <fill>
        <patternFill>
          <bgColor rgb="FFCCFFCC"/>
        </patternFill>
      </fill>
    </dxf>
    <dxf>
      <fill>
        <patternFill>
          <bgColor rgb="FFE1AAA9"/>
        </patternFill>
      </fill>
    </dxf>
    <dxf>
      <fill>
        <patternFill>
          <bgColor theme="5" tint="0.39994506668294322"/>
        </patternFill>
      </fill>
    </dxf>
    <dxf>
      <fill>
        <patternFill>
          <bgColor rgb="FFE1AAA9"/>
        </patternFill>
      </fill>
    </dxf>
    <dxf>
      <font>
        <color theme="1"/>
      </font>
      <fill>
        <patternFill>
          <bgColor rgb="FFFFC000"/>
        </patternFill>
      </fill>
    </dxf>
    <dxf>
      <font>
        <color theme="1"/>
      </font>
      <fill>
        <patternFill>
          <bgColor rgb="FF92D050"/>
        </patternFill>
      </fill>
    </dxf>
    <dxf>
      <font>
        <color theme="0"/>
      </font>
      <fill>
        <patternFill>
          <bgColor rgb="FFFF0000"/>
        </patternFill>
      </fill>
    </dxf>
    <dxf>
      <fill>
        <patternFill>
          <bgColor rgb="FFFFFF00"/>
        </patternFill>
      </fill>
    </dxf>
    <dxf>
      <fill>
        <patternFill>
          <bgColor rgb="FFFFFF00"/>
        </patternFill>
      </fill>
    </dxf>
    <dxf>
      <font>
        <color rgb="FF9C0006"/>
      </font>
      <fill>
        <patternFill>
          <bgColor rgb="FFFFC7CE"/>
        </patternFill>
      </fill>
    </dxf>
    <dxf>
      <alignment horizontal="general" vertical="top" textRotation="0" wrapText="1" indent="0" justifyLastLine="0" shrinkToFit="0" readingOrder="0"/>
    </dxf>
    <dxf>
      <font>
        <b/>
        <i val="0"/>
        <strike val="0"/>
        <condense val="0"/>
        <extend val="0"/>
        <outline val="0"/>
        <shadow val="0"/>
        <u val="none"/>
        <vertAlign val="baseline"/>
        <sz val="10"/>
        <color theme="1"/>
        <name val="Calibri"/>
        <family val="2"/>
        <scheme val="none"/>
      </font>
      <numFmt numFmtId="30" formatCode="@"/>
      <alignment horizontal="center" vertical="top" textRotation="0" wrapText="0" indent="0" justifyLastLine="0" shrinkToFit="0" readingOrder="0"/>
    </dxf>
    <dxf>
      <font>
        <b/>
      </font>
      <numFmt numFmtId="30" formatCode="@"/>
      <alignment horizontal="center" vertical="top" textRotation="0" wrapText="0" indent="0" justifyLastLine="0" shrinkToFit="0" readingOrder="0"/>
    </dxf>
    <dxf>
      <alignment horizontal="general" vertical="top" textRotation="0" indent="0" justifyLastLine="0" shrinkToFit="0" readingOrder="0"/>
    </dxf>
    <dxf>
      <alignment wrapText="1"/>
    </dxf>
    <dxf>
      <alignment wrapText="1"/>
    </dxf>
    <dxf>
      <alignment wrapText="1"/>
    </dxf>
    <dxf>
      <alignment wrapText="1"/>
    </dxf>
    <dxf>
      <font>
        <b val="0"/>
        <i val="0"/>
        <strike val="0"/>
        <condense val="0"/>
        <extend val="0"/>
        <outline val="0"/>
        <shadow val="0"/>
        <u val="none"/>
        <vertAlign val="baseline"/>
        <sz val="10"/>
        <color rgb="FF000000"/>
        <name val="Calibri"/>
        <family val="2"/>
        <scheme val="none"/>
      </font>
      <numFmt numFmtId="19" formatCode="dd/mm/yyyy"/>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numFmt numFmtId="19" formatCode="dd/mm/yyyy"/>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numFmt numFmtId="19" formatCode="dd/mm/yyyy"/>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numFmt numFmtId="19" formatCode="dd/mm/yyyy"/>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numFmt numFmtId="19" formatCode="dd/mm/yyyy"/>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numFmt numFmtId="19" formatCode="dd/mm/yyyy"/>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numFmt numFmtId="19" formatCode="dd/mm/yyyy"/>
      <fill>
        <patternFill patternType="none">
          <fgColor indexed="64"/>
          <bgColor auto="1"/>
        </patternFill>
      </fill>
      <alignment horizontal="left" vertical="top" textRotation="0" wrapText="1" indent="0" justifyLastLine="0" shrinkToFit="0" readingOrder="0"/>
    </dxf>
    <dxf>
      <font>
        <color rgb="FF000000"/>
      </font>
      <fill>
        <patternFill patternType="none">
          <fgColor indexed="64"/>
          <bgColor indexed="65"/>
        </patternFill>
      </fill>
      <alignment horizontal="left" vertical="top" textRotation="0" wrapText="0" indent="0" justifyLastLine="0" shrinkToFit="0" readingOrder="0"/>
    </dxf>
    <dxf>
      <fill>
        <patternFill patternType="none">
          <fgColor indexed="64"/>
          <bgColor indexed="65"/>
        </patternFill>
      </fill>
      <alignment horizontal="right" vertical="top" textRotation="0" wrapText="0"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rgb="FFFFFFFF"/>
        <name val="Calibri"/>
        <family val="2"/>
        <scheme val="none"/>
      </font>
      <fill>
        <patternFill patternType="none">
          <fgColor indexed="64"/>
          <bgColor auto="1"/>
        </patternFill>
      </fill>
      <alignment horizontal="left"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font>
        <b/>
      </font>
      <alignment horizontal="general" vertical="top" textRotation="0" indent="0" justifyLastLine="0" shrinkToFit="0" readingOrder="0"/>
    </dxf>
    <dxf>
      <alignment horizontal="general" vertical="top" textRotation="0" indent="0" justifyLastLine="0" shrinkToFit="0" readingOrder="0"/>
    </dxf>
    <dxf>
      <numFmt numFmtId="34" formatCode="_-* #,##0.00\ &quot;€&quot;_-;\-* #,##0.00\ &quot;€&quot;_-;_-* &quot;-&quot;??\ &quot;€&quot;_-;_-@_-"/>
    </dxf>
    <dxf>
      <alignment horizontal="general" vertical="top" textRotation="0" wrapText="0" indent="0" justifyLastLine="0" shrinkToFit="0" readingOrder="0"/>
    </dxf>
    <dxf>
      <alignment vertical="top" textRotation="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indent="0" justifyLastLine="0" shrinkToFit="0" readingOrder="0"/>
    </dxf>
    <dxf>
      <alignment horizontal="general" vertical="top" textRotation="0" wrapText="0" indent="0" justifyLastLine="0" shrinkToFit="0" readingOrder="0"/>
    </dxf>
    <dxf>
      <alignment vertical="top" textRotation="0" indent="0" justifyLastLine="0" shrinkToFit="0" readingOrder="0"/>
    </dxf>
    <dxf>
      <alignment horizontal="general" vertical="top" textRotation="0" wrapText="0" indent="0" justifyLastLine="0" shrinkToFit="0" readingOrder="0"/>
    </dxf>
    <dxf>
      <fill>
        <patternFill patternType="none">
          <fgColor indexed="64"/>
          <bgColor auto="1"/>
        </patternFill>
      </fill>
      <alignment vertical="top" textRotation="0" indent="0" justifyLastLine="0" shrinkToFit="0" readingOrder="0"/>
    </dxf>
    <dxf>
      <alignment horizontal="general" vertical="top" textRotation="0" wrapText="0" indent="0" justifyLastLine="0" shrinkToFit="0" readingOrder="0"/>
    </dxf>
    <dxf>
      <alignment vertical="top" textRotation="0" indent="0" justifyLastLine="0" shrinkToFit="0" readingOrder="0"/>
    </dxf>
    <dxf>
      <numFmt numFmtId="169" formatCode="#,##0\ [$USD];\-#,##0\ [$USD]"/>
      <alignment horizontal="general" vertical="top" textRotation="0" wrapText="0" indent="0" justifyLastLine="0" shrinkToFit="0" readingOrder="0"/>
    </dxf>
    <dxf>
      <numFmt numFmtId="169" formatCode="#,##0\ [$USD];\-#,##0\ [$USD]"/>
      <alignment vertical="top" textRotation="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numFmt numFmtId="19" formatCode="dd/mm/yyyy"/>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fill>
        <patternFill patternType="none">
          <fgColor indexed="64"/>
          <bgColor auto="1"/>
        </patternFill>
      </fill>
      <alignment horizontal="general" vertical="top" textRotation="0" wrapText="1"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vertical="top" textRotation="0" indent="0" justifyLastLine="0" shrinkToFit="0" readingOrder="0"/>
    </dxf>
    <dxf>
      <alignment vertical="top" textRotation="0" indent="0" justifyLastLine="0" shrinkToFit="0" readingOrder="0"/>
    </dxf>
    <dxf>
      <font>
        <b val="0"/>
        <i val="0"/>
        <strike val="0"/>
        <condense val="0"/>
        <extend val="0"/>
        <outline val="0"/>
        <shadow val="0"/>
        <u val="none"/>
        <vertAlign val="baseline"/>
        <sz val="10"/>
        <color theme="1"/>
        <name val="Calibri"/>
        <family val="2"/>
        <scheme val="none"/>
      </font>
      <fill>
        <patternFill patternType="solid">
          <fgColor theme="4" tint="0.79998168889431442"/>
          <bgColor theme="4" tint="0.79998168889431442"/>
        </patternFill>
      </fill>
      <alignment horizontal="general" vertical="top"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none"/>
      </font>
      <fill>
        <patternFill patternType="solid">
          <fgColor theme="4" tint="0.79998168889431442"/>
          <bgColor theme="4" tint="0.79998168889431442"/>
        </patternFill>
      </fill>
      <alignment horizontal="general" vertical="top"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none"/>
      </font>
      <fill>
        <patternFill patternType="solid">
          <fgColor theme="4" tint="0.79998168889431442"/>
          <bgColor theme="4" tint="0.79998168889431442"/>
        </patternFill>
      </fill>
      <alignment horizontal="general" vertical="top" textRotation="0" wrapText="1" indent="0" justifyLastLine="0" shrinkToFit="0" readingOrder="0"/>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horizontal="left"/>
    </dxf>
    <dxf>
      <alignment horizontal="left"/>
    </dxf>
    <dxf>
      <alignment horizontal="left"/>
    </dxf>
    <dxf>
      <alignment vertical="top"/>
    </dxf>
    <dxf>
      <alignment wrapText="1"/>
    </dxf>
    <dxf>
      <numFmt numFmtId="19" formatCode="dd/mm/yyyy"/>
      <alignment horizontal="general" vertical="top" textRotation="0" wrapText="0" indent="0" justifyLastLine="0" shrinkToFit="0" readingOrder="0"/>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font>
        <b val="0"/>
        <i val="0"/>
        <strike val="0"/>
        <condense val="0"/>
        <extend val="0"/>
        <outline val="0"/>
        <shadow val="0"/>
        <u val="none"/>
        <vertAlign val="baseline"/>
        <sz val="10"/>
        <color theme="4" tint="-0.249977111117893"/>
        <name val="Calibri"/>
        <family val="2"/>
        <scheme val="none"/>
      </font>
      <numFmt numFmtId="19" formatCode="dd/mm/yyyy"/>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numFmt numFmtId="19" formatCode="dd/mm/yyyy"/>
      <fill>
        <patternFill patternType="solid">
          <fgColor rgb="FFF2F2F2"/>
          <bgColor rgb="FFF2F2F2"/>
        </patternFill>
      </fill>
      <alignment horizontal="left" vertical="top" textRotation="0" wrapText="1" indent="0" justifyLastLine="0" shrinkToFit="0" readingOrder="0"/>
    </dxf>
    <dxf>
      <numFmt numFmtId="19" formatCode="dd/mm/yyyy"/>
    </dxf>
    <dxf>
      <numFmt numFmtId="19" formatCode="dd/mm/yyyy"/>
    </dxf>
    <dxf>
      <font>
        <b val="0"/>
        <i val="0"/>
        <strike val="0"/>
        <condense val="0"/>
        <extend val="0"/>
        <outline val="0"/>
        <shadow val="0"/>
        <u val="none"/>
        <vertAlign val="baseline"/>
        <sz val="10"/>
        <color theme="4" tint="-0.249977111117893"/>
        <name val="Calibri"/>
        <family val="2"/>
        <scheme val="none"/>
      </font>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fill>
        <patternFill patternType="none"/>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numFmt numFmtId="30" formatCode="@"/>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numFmt numFmtId="30" formatCode="@"/>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30" formatCode="@"/>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9" formatCode="dd/mm/yyyy"/>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numFmt numFmtId="19" formatCode="dd/mm/yyyy"/>
      <fill>
        <patternFill patternType="solid">
          <fgColor rgb="FFF2F2F2"/>
          <bgColor rgb="FFF2F2F2"/>
        </patternFill>
      </fill>
      <alignment horizontal="left" vertical="top" textRotation="0" wrapText="1" indent="0" justifyLastLine="0" shrinkToFit="0" readingOrder="0"/>
    </dxf>
    <dxf>
      <numFmt numFmtId="19" formatCode="dd/mm/yyyy"/>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numFmt numFmtId="19" formatCode="dd/mm/yyyy"/>
      <fill>
        <patternFill patternType="solid">
          <fgColor rgb="FFF2F2F2"/>
          <bgColor rgb="FFF2F2F2"/>
        </patternFill>
      </fill>
      <alignment horizontal="left" vertical="top" textRotation="0" wrapText="1" indent="0" justifyLastLine="0" shrinkToFit="0" readingOrder="0"/>
    </dxf>
    <dxf>
      <numFmt numFmtId="19" formatCode="dd/mm/yyyy"/>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numFmt numFmtId="19" formatCode="dd/mm/yyyy"/>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numFmt numFmtId="19" formatCode="dd/mm/yyyy"/>
      <fill>
        <patternFill patternType="solid">
          <fgColor rgb="FFF2F2F2"/>
          <bgColor rgb="FFF2F2F2"/>
        </patternFill>
      </fil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strike val="0"/>
        <outline val="0"/>
        <shadow val="0"/>
        <u val="none"/>
        <vertAlign val="baseline"/>
        <sz val="10"/>
        <color auto="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left" vertical="top" textRotation="0" wrapText="1" indent="0" justifyLastLine="0" shrinkToFit="0" readingOrder="0"/>
    </dxf>
    <dxf>
      <font>
        <color rgb="FF000000"/>
      </font>
      <alignment horizontal="left"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left" vertical="top" textRotation="0" wrapText="1" indent="0" justifyLastLine="0" shrinkToFit="0" readingOrder="0"/>
    </dxf>
    <dxf>
      <font>
        <color rgb="FF000000"/>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70" formatCode="_-* #,##0\ &quot;€&quot;_-;\-* #,##0\ &quot;€&quot;_-;_-* &quot;-&quot;??\ &quot;€&quot;_-;_-@_-"/>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70" formatCode="_-* #,##0\ &quot;€&quot;_-;\-* #,##0\ &quot;€&quot;_-;_-* &quot;-&quot;??\ &quot;€&quot;_-;_-@_-"/>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70" formatCode="_-* #,##0\ &quot;€&quot;_-;\-* #,##0\ &quot;€&quot;_-;_-* &quot;-&quot;??\ &quot;€&quot;_-;_-@_-"/>
      <alignment horizontal="left"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70" formatCode="_-* #,##0\ &quot;€&quot;_-;\-* #,##0\ &quot;€&quot;_-;_-* &quot;-&quot;??\ &quot;€&quot;_-;_-@_-"/>
      <alignment horizontal="left"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70" formatCode="_-* #,##0\ &quot;€&quot;_-;\-* #,##0\ &quot;€&quot;_-;_-* &quot;-&quot;??\ &quot;€&quot;_-;_-@_-"/>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70" formatCode="_-* #,##0\ &quot;€&quot;_-;\-* #,##0\ &quot;€&quot;_-;_-* &quot;-&quot;??\ &quot;€&quot;_-;_-@_-"/>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72" formatCode="_-* #,##0_-;\-* #,##0_-;_-* &quot;-&quot;??_-;_-@_-"/>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70" formatCode="_-* #,##0\ &quot;€&quot;_-;\-* #,##0\ &quot;€&quot;_-;_-* &quot;-&quot;??\ &quot;€&quot;_-;_-@_-"/>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72" formatCode="_-* #,##0_-;\-* #,##0_-;_-* &quot;-&quot;??_-;_-@_-"/>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70" formatCode="_-* #,##0\ &quot;€&quot;_-;\-* #,##0\ &quot;€&quot;_-;_-* &quot;-&quot;??\ &quot;€&quot;_-;_-@_-"/>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3" formatCode="0%"/>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72" formatCode="_-* #,##0_-;\-* #,##0_-;_-* &quot;-&quot;??_-;_-@_-"/>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70" formatCode="_-* #,##0\ &quot;€&quot;_-;\-* #,##0\ &quot;€&quot;_-;_-* &quot;-&quot;??\ &quot;€&quot;_-;_-@_-"/>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9" formatCode="dd/mm/yyyy"/>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9" formatCode="dd/mm/yyyy"/>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font>
      <alignment horizontal="left" vertical="top" textRotation="0" wrapText="1"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font>
        <b val="0"/>
        <i val="0"/>
        <strike val="0"/>
        <condense val="0"/>
        <extend val="0"/>
        <outline val="0"/>
        <shadow val="0"/>
        <u val="none"/>
        <vertAlign val="baseline"/>
        <sz val="10"/>
        <color auto="1"/>
        <name val="Calibri"/>
        <family val="2"/>
        <scheme val="none"/>
      </font>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rgb="FFF2F2F2"/>
          <bgColor auto="1"/>
        </patternFill>
      </fill>
      <alignment horizontal="left" vertical="top" textRotation="0" wrapText="1" indent="0" justifyLastLine="0" shrinkToFit="0" readingOrder="0"/>
    </dxf>
    <dxf>
      <border outline="0">
        <top style="thin">
          <color indexed="64"/>
        </top>
      </border>
    </dxf>
    <dxf>
      <border diagonalUp="0" diagonalDown="0">
        <left style="thin">
          <color indexed="64"/>
        </left>
        <right style="thin">
          <color indexed="64"/>
        </right>
        <top style="thin">
          <color indexed="64"/>
        </top>
        <bottom style="thin">
          <color theme="3"/>
        </bottom>
      </border>
    </dxf>
    <dxf>
      <border outline="0">
        <bottom style="thin">
          <color theme="3"/>
        </bottom>
      </border>
    </dxf>
    <dxf>
      <font>
        <b/>
        <i val="0"/>
        <strike val="0"/>
        <condense val="0"/>
        <extend val="0"/>
        <outline val="0"/>
        <shadow val="0"/>
        <u val="none"/>
        <vertAlign val="baseline"/>
        <sz val="11"/>
        <color rgb="FF006100"/>
        <name val="Calibri"/>
        <family val="2"/>
        <scheme val="minor"/>
      </font>
      <fill>
        <patternFill patternType="solid">
          <fgColor indexed="64"/>
          <bgColor rgb="FFC6EFCE"/>
        </patternFill>
      </fill>
      <alignment horizontal="general" vertical="top" textRotation="0" wrapText="1"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fill>
        <patternFill patternType="solid">
          <fgColor rgb="FFF2F2F2"/>
          <bgColor theme="4" tint="0.79995117038483843"/>
        </patternFill>
      </fill>
    </dxf>
    <dxf>
      <fill>
        <patternFill patternType="solid">
          <fgColor rgb="FFF2F2F2"/>
          <bgColor rgb="FFF2F2F2"/>
        </patternFill>
      </fill>
    </dxf>
    <dxf>
      <font>
        <color theme="3"/>
      </font>
    </dxf>
    <dxf>
      <font>
        <color theme="3"/>
      </font>
    </dxf>
    <dxf>
      <font>
        <b/>
        <color theme="4" tint="-0.249977111117893"/>
      </font>
      <border>
        <top style="thin">
          <color theme="3"/>
        </top>
      </border>
    </dxf>
    <dxf>
      <font>
        <b/>
        <i val="0"/>
        <color theme="3"/>
      </font>
      <border>
        <bottom style="thin">
          <color theme="3"/>
        </bottom>
      </border>
    </dxf>
    <dxf>
      <font>
        <color theme="4" tint="-0.249977111117893"/>
      </font>
      <border>
        <top style="thin">
          <color theme="3"/>
        </top>
        <bottom style="thin">
          <color theme="3"/>
        </bottom>
      </border>
    </dxf>
  </dxfs>
  <tableStyles count="1" defaultTableStyle="TableStyleMedium2" defaultPivotStyle="PivotStyleLight16">
    <tableStyle name="PERSICON - Tabelle" pivot="0" count="7" xr9:uid="{00000000-0011-0000-FFFF-FFFF00000000}">
      <tableStyleElement type="wholeTable" dxfId="326"/>
      <tableStyleElement type="headerRow" dxfId="325"/>
      <tableStyleElement type="totalRow" dxfId="324"/>
      <tableStyleElement type="firstColumn" dxfId="323"/>
      <tableStyleElement type="lastColumn" dxfId="322"/>
      <tableStyleElement type="firstRowStripe" dxfId="321"/>
      <tableStyleElement type="firstColumnStripe" dxfId="320"/>
    </tableStyle>
  </tableStyles>
  <colors>
    <mruColors>
      <color rgb="FFCCFFCC"/>
      <color rgb="FFE1AAA9"/>
      <color rgb="FFFF7C80"/>
      <color rgb="FFF2F2F2"/>
      <color rgb="FF2A3B8E"/>
      <color rgb="FFCC6600"/>
      <color rgb="FFFB8FA6"/>
      <color rgb="FFFFEB9C"/>
      <color rgb="FFFFFFCC"/>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3.xml"/><Relationship Id="rId39" Type="http://schemas.openxmlformats.org/officeDocument/2006/relationships/customXml" Target="../customXml/item2.xml"/><Relationship Id="rId21" Type="http://schemas.openxmlformats.org/officeDocument/2006/relationships/pivotCacheDefinition" Target="pivotCache/pivotCacheDefinition1.xml"/><Relationship Id="rId34" Type="http://schemas.openxmlformats.org/officeDocument/2006/relationships/styles" Target="styles.xml"/><Relationship Id="rId42" Type="http://schemas.openxmlformats.org/officeDocument/2006/relationships/customXml" Target="../customXml/item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6.xml"/><Relationship Id="rId41"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32" Type="http://schemas.microsoft.com/office/2007/relationships/slicerCache" Target="slicerCaches/slicerCache9.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microsoft.com/office/2007/relationships/slicerCache" Target="slicerCaches/slicerCache5.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microsoft.com/office/2007/relationships/slicerCache" Target="slicerCaches/slicerCache4.xml"/><Relationship Id="rId30" Type="http://schemas.microsoft.com/office/2007/relationships/slicerCache" Target="slicerCaches/slicerCache7.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2.xml"/><Relationship Id="rId33" Type="http://schemas.openxmlformats.org/officeDocument/2006/relationships/theme" Target="theme/theme1.xml"/><Relationship Id="rId38"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EY CSS - Überblick Vertriebsprozess (version 1).xlsx]Tabelle4!PivotTable37</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Tabelle4!$B$1</c:f>
              <c:strCache>
                <c:ptCount val="1"/>
                <c:pt idx="0">
                  <c:v>Total</c:v>
                </c:pt>
              </c:strCache>
            </c:strRef>
          </c:tx>
          <c:spPr>
            <a:solidFill>
              <a:schemeClr val="accent1"/>
            </a:solidFill>
            <a:ln>
              <a:noFill/>
            </a:ln>
            <a:effectLst/>
          </c:spPr>
          <c:invertIfNegative val="0"/>
          <c:cat>
            <c:strRef>
              <c:f>Tabelle4!$A$2:$A$35</c:f>
              <c:strCache>
                <c:ptCount val="33"/>
                <c:pt idx="0">
                  <c:v>BSI IS-Revisor oder vergleichbar</c:v>
                </c:pt>
                <c:pt idx="1">
                  <c:v>Zertifizierung mit Fokus auf Cloud Security </c:v>
                </c:pt>
                <c:pt idx="2">
                  <c:v>ISO 2700x</c:v>
                </c:pt>
                <c:pt idx="3">
                  <c:v>CISO</c:v>
                </c:pt>
                <c:pt idx="4">
                  <c:v>CREST</c:v>
                </c:pt>
                <c:pt idx="5">
                  <c:v>Zertifizierung mit Fokus auf Cloud Administration</c:v>
                </c:pt>
                <c:pt idx="6">
                  <c:v>EC-Council - LPT (Master)</c:v>
                </c:pt>
                <c:pt idx="7">
                  <c:v>Information Security Officer </c:v>
                </c:pt>
                <c:pt idx="8">
                  <c:v>öffentlich bestellter Wirtschaftsprüfer</c:v>
                </c:pt>
                <c:pt idx="9">
                  <c:v>ISO 27001</c:v>
                </c:pt>
                <c:pt idx="10">
                  <c:v>OSCP</c:v>
                </c:pt>
                <c:pt idx="11">
                  <c:v>ISO 22301</c:v>
                </c:pt>
                <c:pt idx="12">
                  <c:v>unspezifisch BSI IT-GS</c:v>
                </c:pt>
                <c:pt idx="13">
                  <c:v>ECSA (Practical) </c:v>
                </c:pt>
                <c:pt idx="14">
                  <c:v>unspezifisch ISO 27001</c:v>
                </c:pt>
                <c:pt idx="15">
                  <c:v>ISO 2700x </c:v>
                </c:pt>
                <c:pt idx="16">
                  <c:v>Pentests Zertifikat BSI</c:v>
                </c:pt>
                <c:pt idx="17">
                  <c:v>CEH</c:v>
                </c:pt>
                <c:pt idx="18">
                  <c:v>n.a.</c:v>
                </c:pt>
                <c:pt idx="19">
                  <c:v>ISO 27001 Senior Lead Auditor</c:v>
                </c:pt>
                <c:pt idx="20">
                  <c:v>CISM</c:v>
                </c:pt>
                <c:pt idx="21">
                  <c:v>CISA</c:v>
                </c:pt>
                <c:pt idx="22">
                  <c:v>ISO 27001 Senior Lead Implementer</c:v>
                </c:pt>
                <c:pt idx="23">
                  <c:v>ISO 27001 Lead Auditor </c:v>
                </c:pt>
                <c:pt idx="24">
                  <c:v>Certified Project Manager</c:v>
                </c:pt>
                <c:pt idx="25">
                  <c:v>PRINCE2® Practitioner</c:v>
                </c:pt>
                <c:pt idx="26">
                  <c:v>ISO 27001 Lead Implementer</c:v>
                </c:pt>
                <c:pt idx="27">
                  <c:v>Project Management Professional</c:v>
                </c:pt>
                <c:pt idx="28">
                  <c:v>IT-GS-Praktiker</c:v>
                </c:pt>
                <c:pt idx="29">
                  <c:v>CRISC</c:v>
                </c:pt>
                <c:pt idx="30">
                  <c:v>CISSP</c:v>
                </c:pt>
                <c:pt idx="31">
                  <c:v>IT-GS-Berater</c:v>
                </c:pt>
                <c:pt idx="32">
                  <c:v>ATL BSI IT-GS</c:v>
                </c:pt>
              </c:strCache>
            </c:strRef>
          </c:cat>
          <c:val>
            <c:numRef>
              <c:f>Tabelle4!$B$2:$B$35</c:f>
              <c:numCache>
                <c:formatCode>General</c:formatCode>
                <c:ptCount val="33"/>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2</c:v>
                </c:pt>
                <c:pt idx="16">
                  <c:v>2</c:v>
                </c:pt>
                <c:pt idx="17">
                  <c:v>2</c:v>
                </c:pt>
                <c:pt idx="18">
                  <c:v>3</c:v>
                </c:pt>
                <c:pt idx="19">
                  <c:v>4</c:v>
                </c:pt>
                <c:pt idx="20">
                  <c:v>4</c:v>
                </c:pt>
                <c:pt idx="21">
                  <c:v>4</c:v>
                </c:pt>
                <c:pt idx="22">
                  <c:v>4</c:v>
                </c:pt>
                <c:pt idx="23">
                  <c:v>4</c:v>
                </c:pt>
                <c:pt idx="24">
                  <c:v>4</c:v>
                </c:pt>
                <c:pt idx="25">
                  <c:v>4</c:v>
                </c:pt>
                <c:pt idx="26">
                  <c:v>4</c:v>
                </c:pt>
                <c:pt idx="27">
                  <c:v>4</c:v>
                </c:pt>
                <c:pt idx="28">
                  <c:v>4</c:v>
                </c:pt>
                <c:pt idx="29">
                  <c:v>4</c:v>
                </c:pt>
                <c:pt idx="30">
                  <c:v>5</c:v>
                </c:pt>
                <c:pt idx="31">
                  <c:v>7</c:v>
                </c:pt>
                <c:pt idx="32">
                  <c:v>7</c:v>
                </c:pt>
              </c:numCache>
            </c:numRef>
          </c:val>
          <c:extLst>
            <c:ext xmlns:c16="http://schemas.microsoft.com/office/drawing/2014/chart" uri="{C3380CC4-5D6E-409C-BE32-E72D297353CC}">
              <c16:uniqueId val="{00000000-4C18-4230-85C5-9842CF9F9121}"/>
            </c:ext>
          </c:extLst>
        </c:ser>
        <c:dLbls>
          <c:showLegendKey val="0"/>
          <c:showVal val="0"/>
          <c:showCatName val="0"/>
          <c:showSerName val="0"/>
          <c:showPercent val="0"/>
          <c:showBubbleSize val="0"/>
        </c:dLbls>
        <c:gapWidth val="182"/>
        <c:axId val="1664077183"/>
        <c:axId val="1715554687"/>
      </c:barChart>
      <c:catAx>
        <c:axId val="1664077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15554687"/>
        <c:crosses val="autoZero"/>
        <c:auto val="1"/>
        <c:lblAlgn val="ctr"/>
        <c:lblOffset val="100"/>
        <c:noMultiLvlLbl val="0"/>
      </c:catAx>
      <c:valAx>
        <c:axId val="17155546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664077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EY CSS - Überblick Vertriebsprozess (version 1).xlsx]Tabelle4!PivotTable37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Tabelle4!$B$1</c:f>
              <c:strCache>
                <c:ptCount val="1"/>
                <c:pt idx="0">
                  <c:v>Total</c:v>
                </c:pt>
              </c:strCache>
            </c:strRef>
          </c:tx>
          <c:spPr>
            <a:solidFill>
              <a:schemeClr val="accent1"/>
            </a:solidFill>
            <a:ln>
              <a:noFill/>
            </a:ln>
            <a:effectLst/>
          </c:spPr>
          <c:invertIfNegative val="0"/>
          <c:cat>
            <c:strRef>
              <c:f>Tabelle4!$A$2:$A$35</c:f>
              <c:strCache>
                <c:ptCount val="33"/>
                <c:pt idx="0">
                  <c:v>BSI IS-Revisor oder vergleichbar</c:v>
                </c:pt>
                <c:pt idx="1">
                  <c:v>Zertifizierung mit Fokus auf Cloud Security </c:v>
                </c:pt>
                <c:pt idx="2">
                  <c:v>ISO 2700x</c:v>
                </c:pt>
                <c:pt idx="3">
                  <c:v>CISO</c:v>
                </c:pt>
                <c:pt idx="4">
                  <c:v>CREST</c:v>
                </c:pt>
                <c:pt idx="5">
                  <c:v>Zertifizierung mit Fokus auf Cloud Administration</c:v>
                </c:pt>
                <c:pt idx="6">
                  <c:v>EC-Council - LPT (Master)</c:v>
                </c:pt>
                <c:pt idx="7">
                  <c:v>Information Security Officer </c:v>
                </c:pt>
                <c:pt idx="8">
                  <c:v>öffentlich bestellter Wirtschaftsprüfer</c:v>
                </c:pt>
                <c:pt idx="9">
                  <c:v>ISO 27001</c:v>
                </c:pt>
                <c:pt idx="10">
                  <c:v>OSCP</c:v>
                </c:pt>
                <c:pt idx="11">
                  <c:v>ISO 22301</c:v>
                </c:pt>
                <c:pt idx="12">
                  <c:v>unspezifisch BSI IT-GS</c:v>
                </c:pt>
                <c:pt idx="13">
                  <c:v>ECSA (Practical) </c:v>
                </c:pt>
                <c:pt idx="14">
                  <c:v>unspezifisch ISO 27001</c:v>
                </c:pt>
                <c:pt idx="15">
                  <c:v>ISO 2700x </c:v>
                </c:pt>
                <c:pt idx="16">
                  <c:v>Pentests Zertifikat BSI</c:v>
                </c:pt>
                <c:pt idx="17">
                  <c:v>CEH</c:v>
                </c:pt>
                <c:pt idx="18">
                  <c:v>n.a.</c:v>
                </c:pt>
                <c:pt idx="19">
                  <c:v>ISO 27001 Senior Lead Auditor</c:v>
                </c:pt>
                <c:pt idx="20">
                  <c:v>CISM</c:v>
                </c:pt>
                <c:pt idx="21">
                  <c:v>CISA</c:v>
                </c:pt>
                <c:pt idx="22">
                  <c:v>ISO 27001 Senior Lead Implementer</c:v>
                </c:pt>
                <c:pt idx="23">
                  <c:v>ISO 27001 Lead Auditor </c:v>
                </c:pt>
                <c:pt idx="24">
                  <c:v>Certified Project Manager</c:v>
                </c:pt>
                <c:pt idx="25">
                  <c:v>PRINCE2® Practitioner</c:v>
                </c:pt>
                <c:pt idx="26">
                  <c:v>ISO 27001 Lead Implementer</c:v>
                </c:pt>
                <c:pt idx="27">
                  <c:v>Project Management Professional</c:v>
                </c:pt>
                <c:pt idx="28">
                  <c:v>IT-GS-Praktiker</c:v>
                </c:pt>
                <c:pt idx="29">
                  <c:v>CRISC</c:v>
                </c:pt>
                <c:pt idx="30">
                  <c:v>CISSP</c:v>
                </c:pt>
                <c:pt idx="31">
                  <c:v>IT-GS-Berater</c:v>
                </c:pt>
                <c:pt idx="32">
                  <c:v>ATL BSI IT-GS</c:v>
                </c:pt>
              </c:strCache>
            </c:strRef>
          </c:cat>
          <c:val>
            <c:numRef>
              <c:f>Tabelle4!$B$2:$B$35</c:f>
              <c:numCache>
                <c:formatCode>General</c:formatCode>
                <c:ptCount val="33"/>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2</c:v>
                </c:pt>
                <c:pt idx="16">
                  <c:v>2</c:v>
                </c:pt>
                <c:pt idx="17">
                  <c:v>2</c:v>
                </c:pt>
                <c:pt idx="18">
                  <c:v>3</c:v>
                </c:pt>
                <c:pt idx="19">
                  <c:v>4</c:v>
                </c:pt>
                <c:pt idx="20">
                  <c:v>4</c:v>
                </c:pt>
                <c:pt idx="21">
                  <c:v>4</c:v>
                </c:pt>
                <c:pt idx="22">
                  <c:v>4</c:v>
                </c:pt>
                <c:pt idx="23">
                  <c:v>4</c:v>
                </c:pt>
                <c:pt idx="24">
                  <c:v>4</c:v>
                </c:pt>
                <c:pt idx="25">
                  <c:v>4</c:v>
                </c:pt>
                <c:pt idx="26">
                  <c:v>4</c:v>
                </c:pt>
                <c:pt idx="27">
                  <c:v>4</c:v>
                </c:pt>
                <c:pt idx="28">
                  <c:v>4</c:v>
                </c:pt>
                <c:pt idx="29">
                  <c:v>4</c:v>
                </c:pt>
                <c:pt idx="30">
                  <c:v>5</c:v>
                </c:pt>
                <c:pt idx="31">
                  <c:v>7</c:v>
                </c:pt>
                <c:pt idx="32">
                  <c:v>7</c:v>
                </c:pt>
              </c:numCache>
            </c:numRef>
          </c:val>
          <c:extLst>
            <c:ext xmlns:c16="http://schemas.microsoft.com/office/drawing/2014/chart" uri="{C3380CC4-5D6E-409C-BE32-E72D297353CC}">
              <c16:uniqueId val="{00000000-BC92-4158-85BF-907BEFDD0690}"/>
            </c:ext>
          </c:extLst>
        </c:ser>
        <c:dLbls>
          <c:showLegendKey val="0"/>
          <c:showVal val="0"/>
          <c:showCatName val="0"/>
          <c:showSerName val="0"/>
          <c:showPercent val="0"/>
          <c:showBubbleSize val="0"/>
        </c:dLbls>
        <c:gapWidth val="182"/>
        <c:axId val="1664077183"/>
        <c:axId val="1715554687"/>
      </c:barChart>
      <c:catAx>
        <c:axId val="1664077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15554687"/>
        <c:crosses val="autoZero"/>
        <c:auto val="1"/>
        <c:lblAlgn val="ctr"/>
        <c:lblOffset val="100"/>
        <c:noMultiLvlLbl val="0"/>
      </c:catAx>
      <c:valAx>
        <c:axId val="17155546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664077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EY CSS - Überblick Vertriebsprozess (version 1).xlsx]Pivot!PivotTable3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s>
    <c:plotArea>
      <c:layout/>
      <c:pieChart>
        <c:varyColors val="1"/>
        <c:ser>
          <c:idx val="0"/>
          <c:order val="0"/>
          <c:tx>
            <c:strRef>
              <c:f>Pivot!$C$6</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E03-42D4-83C9-84105964038E}"/>
              </c:ext>
            </c:extLst>
          </c:dPt>
          <c:dPt>
            <c:idx val="1"/>
            <c:bubble3D val="0"/>
            <c:spPr>
              <a:solidFill>
                <a:schemeClr val="accent2"/>
              </a:solidFill>
              <a:ln>
                <a:noFill/>
              </a:ln>
              <a:effectLst/>
            </c:spPr>
            <c:extLst>
              <c:ext xmlns:c16="http://schemas.microsoft.com/office/drawing/2014/chart" uri="{C3380CC4-5D6E-409C-BE32-E72D297353CC}">
                <c16:uniqueId val="{00000003-3E03-42D4-83C9-84105964038E}"/>
              </c:ext>
            </c:extLst>
          </c:dPt>
          <c:dPt>
            <c:idx val="2"/>
            <c:bubble3D val="0"/>
            <c:spPr>
              <a:solidFill>
                <a:schemeClr val="accent3"/>
              </a:solidFill>
              <a:ln>
                <a:noFill/>
              </a:ln>
              <a:effectLst/>
            </c:spPr>
            <c:extLst>
              <c:ext xmlns:c16="http://schemas.microsoft.com/office/drawing/2014/chart" uri="{C3380CC4-5D6E-409C-BE32-E72D297353CC}">
                <c16:uniqueId val="{00000005-3E03-42D4-83C9-84105964038E}"/>
              </c:ext>
            </c:extLst>
          </c:dPt>
          <c:dPt>
            <c:idx val="3"/>
            <c:bubble3D val="0"/>
            <c:spPr>
              <a:solidFill>
                <a:schemeClr val="accent4"/>
              </a:solidFill>
              <a:ln>
                <a:noFill/>
              </a:ln>
              <a:effectLst/>
            </c:spPr>
            <c:extLst>
              <c:ext xmlns:c16="http://schemas.microsoft.com/office/drawing/2014/chart" uri="{C3380CC4-5D6E-409C-BE32-E72D297353CC}">
                <c16:uniqueId val="{00000007-3E03-42D4-83C9-84105964038E}"/>
              </c:ext>
            </c:extLst>
          </c:dPt>
          <c:dPt>
            <c:idx val="4"/>
            <c:bubble3D val="0"/>
            <c:spPr>
              <a:solidFill>
                <a:schemeClr val="accent5"/>
              </a:solidFill>
              <a:ln>
                <a:noFill/>
              </a:ln>
              <a:effectLst/>
            </c:spPr>
            <c:extLst>
              <c:ext xmlns:c16="http://schemas.microsoft.com/office/drawing/2014/chart" uri="{C3380CC4-5D6E-409C-BE32-E72D297353CC}">
                <c16:uniqueId val="{00000009-3E03-42D4-83C9-84105964038E}"/>
              </c:ext>
            </c:extLst>
          </c:dPt>
          <c:dPt>
            <c:idx val="5"/>
            <c:bubble3D val="0"/>
            <c:spPr>
              <a:solidFill>
                <a:schemeClr val="accent6"/>
              </a:solidFill>
              <a:ln>
                <a:noFill/>
              </a:ln>
              <a:effectLst/>
            </c:spPr>
            <c:extLst>
              <c:ext xmlns:c16="http://schemas.microsoft.com/office/drawing/2014/chart" uri="{C3380CC4-5D6E-409C-BE32-E72D297353CC}">
                <c16:uniqueId val="{0000000B-3E03-42D4-83C9-84105964038E}"/>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3E03-42D4-83C9-84105964038E}"/>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3E03-42D4-83C9-84105964038E}"/>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3E03-42D4-83C9-84105964038E}"/>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3E03-42D4-83C9-84105964038E}"/>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3E03-42D4-83C9-84105964038E}"/>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3E03-42D4-83C9-84105964038E}"/>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3E03-42D4-83C9-84105964038E}"/>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3E03-42D4-83C9-84105964038E}"/>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3E03-42D4-83C9-84105964038E}"/>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3E03-42D4-83C9-84105964038E}"/>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3E03-42D4-83C9-84105964038E}"/>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3E03-42D4-83C9-84105964038E}"/>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3E03-42D4-83C9-84105964038E}"/>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3E03-42D4-83C9-84105964038E}"/>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29-3E03-42D4-83C9-84105964038E}"/>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3E03-42D4-83C9-84105964038E}"/>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3E03-42D4-83C9-84105964038E}"/>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3E03-42D4-83C9-84105964038E}"/>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31-3E03-42D4-83C9-84105964038E}"/>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033-3E03-42D4-83C9-84105964038E}"/>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035-3E03-42D4-83C9-84105964038E}"/>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037-3E03-42D4-83C9-84105964038E}"/>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039-3E03-42D4-83C9-84105964038E}"/>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03B-3E03-42D4-83C9-84105964038E}"/>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03D-3E03-42D4-83C9-84105964038E}"/>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03F-3E03-42D4-83C9-84105964038E}"/>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041-3E03-42D4-83C9-84105964038E}"/>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043-3E03-42D4-83C9-84105964038E}"/>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045-3E03-42D4-83C9-84105964038E}"/>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047-3E03-42D4-83C9-84105964038E}"/>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049-3E03-42D4-83C9-84105964038E}"/>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04B-3E03-42D4-83C9-84105964038E}"/>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04D-3E03-42D4-83C9-84105964038E}"/>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04F-3E03-42D4-83C9-84105964038E}"/>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051-3E03-42D4-83C9-84105964038E}"/>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053-3E03-42D4-83C9-84105964038E}"/>
              </c:ext>
            </c:extLst>
          </c:dPt>
          <c:dPt>
            <c:idx val="42"/>
            <c:bubble3D val="0"/>
            <c:spPr>
              <a:solidFill>
                <a:schemeClr val="accent1">
                  <a:lumMod val="70000"/>
                </a:schemeClr>
              </a:solidFill>
              <a:ln>
                <a:noFill/>
              </a:ln>
              <a:effectLst/>
            </c:spPr>
            <c:extLst>
              <c:ext xmlns:c16="http://schemas.microsoft.com/office/drawing/2014/chart" uri="{C3380CC4-5D6E-409C-BE32-E72D297353CC}">
                <c16:uniqueId val="{00000055-3E03-42D4-83C9-84105964038E}"/>
              </c:ext>
            </c:extLst>
          </c:dPt>
          <c:dPt>
            <c:idx val="43"/>
            <c:bubble3D val="0"/>
            <c:spPr>
              <a:solidFill>
                <a:schemeClr val="accent2">
                  <a:lumMod val="70000"/>
                </a:schemeClr>
              </a:solidFill>
              <a:ln>
                <a:noFill/>
              </a:ln>
              <a:effectLst/>
            </c:spPr>
            <c:extLst>
              <c:ext xmlns:c16="http://schemas.microsoft.com/office/drawing/2014/chart" uri="{C3380CC4-5D6E-409C-BE32-E72D297353CC}">
                <c16:uniqueId val="{00000057-3E03-42D4-83C9-84105964038E}"/>
              </c:ext>
            </c:extLst>
          </c:dPt>
          <c:dPt>
            <c:idx val="44"/>
            <c:bubble3D val="0"/>
            <c:spPr>
              <a:solidFill>
                <a:schemeClr val="accent3">
                  <a:lumMod val="70000"/>
                </a:schemeClr>
              </a:solidFill>
              <a:ln>
                <a:noFill/>
              </a:ln>
              <a:effectLst/>
            </c:spPr>
            <c:extLst>
              <c:ext xmlns:c16="http://schemas.microsoft.com/office/drawing/2014/chart" uri="{C3380CC4-5D6E-409C-BE32-E72D297353CC}">
                <c16:uniqueId val="{00000059-3E03-42D4-83C9-84105964038E}"/>
              </c:ext>
            </c:extLst>
          </c:dPt>
          <c:dPt>
            <c:idx val="45"/>
            <c:bubble3D val="0"/>
            <c:spPr>
              <a:solidFill>
                <a:schemeClr val="accent4">
                  <a:lumMod val="70000"/>
                </a:schemeClr>
              </a:solidFill>
              <a:ln>
                <a:noFill/>
              </a:ln>
              <a:effectLst/>
            </c:spPr>
            <c:extLst>
              <c:ext xmlns:c16="http://schemas.microsoft.com/office/drawing/2014/chart" uri="{C3380CC4-5D6E-409C-BE32-E72D297353CC}">
                <c16:uniqueId val="{0000005B-3E03-42D4-83C9-84105964038E}"/>
              </c:ext>
            </c:extLst>
          </c:dPt>
          <c:dPt>
            <c:idx val="46"/>
            <c:bubble3D val="0"/>
            <c:spPr>
              <a:solidFill>
                <a:schemeClr val="accent5">
                  <a:lumMod val="70000"/>
                </a:schemeClr>
              </a:solidFill>
              <a:ln>
                <a:noFill/>
              </a:ln>
              <a:effectLst/>
            </c:spPr>
            <c:extLst>
              <c:ext xmlns:c16="http://schemas.microsoft.com/office/drawing/2014/chart" uri="{C3380CC4-5D6E-409C-BE32-E72D297353CC}">
                <c16:uniqueId val="{0000005D-3E03-42D4-83C9-84105964038E}"/>
              </c:ext>
            </c:extLst>
          </c:dPt>
          <c:dPt>
            <c:idx val="47"/>
            <c:bubble3D val="0"/>
            <c:spPr>
              <a:solidFill>
                <a:schemeClr val="accent6">
                  <a:lumMod val="70000"/>
                </a:schemeClr>
              </a:solidFill>
              <a:ln>
                <a:noFill/>
              </a:ln>
              <a:effectLst/>
            </c:spPr>
            <c:extLst>
              <c:ext xmlns:c16="http://schemas.microsoft.com/office/drawing/2014/chart" uri="{C3380CC4-5D6E-409C-BE32-E72D297353CC}">
                <c16:uniqueId val="{0000005F-3E03-42D4-83C9-84105964038E}"/>
              </c:ext>
            </c:extLst>
          </c:dPt>
          <c:dPt>
            <c:idx val="48"/>
            <c:bubble3D val="0"/>
            <c:spPr>
              <a:solidFill>
                <a:schemeClr val="accent1">
                  <a:lumMod val="50000"/>
                  <a:lumOff val="50000"/>
                </a:schemeClr>
              </a:solidFill>
              <a:ln>
                <a:noFill/>
              </a:ln>
              <a:effectLst/>
            </c:spPr>
            <c:extLst>
              <c:ext xmlns:c16="http://schemas.microsoft.com/office/drawing/2014/chart" uri="{C3380CC4-5D6E-409C-BE32-E72D297353CC}">
                <c16:uniqueId val="{00000061-3E03-42D4-83C9-84105964038E}"/>
              </c:ext>
            </c:extLst>
          </c:dPt>
          <c:dPt>
            <c:idx val="49"/>
            <c:bubble3D val="0"/>
            <c:spPr>
              <a:solidFill>
                <a:schemeClr val="accent2">
                  <a:lumMod val="50000"/>
                  <a:lumOff val="50000"/>
                </a:schemeClr>
              </a:solidFill>
              <a:ln>
                <a:noFill/>
              </a:ln>
              <a:effectLst/>
            </c:spPr>
            <c:extLst>
              <c:ext xmlns:c16="http://schemas.microsoft.com/office/drawing/2014/chart" uri="{C3380CC4-5D6E-409C-BE32-E72D297353CC}">
                <c16:uniqueId val="{00000063-3E03-42D4-83C9-84105964038E}"/>
              </c:ext>
            </c:extLst>
          </c:dPt>
          <c:dPt>
            <c:idx val="50"/>
            <c:bubble3D val="0"/>
            <c:spPr>
              <a:solidFill>
                <a:schemeClr val="accent3">
                  <a:lumMod val="50000"/>
                  <a:lumOff val="50000"/>
                </a:schemeClr>
              </a:solidFill>
              <a:ln>
                <a:noFill/>
              </a:ln>
              <a:effectLst/>
            </c:spPr>
            <c:extLst>
              <c:ext xmlns:c16="http://schemas.microsoft.com/office/drawing/2014/chart" uri="{C3380CC4-5D6E-409C-BE32-E72D297353CC}">
                <c16:uniqueId val="{00000065-3E03-42D4-83C9-84105964038E}"/>
              </c:ext>
            </c:extLst>
          </c:dPt>
          <c:dPt>
            <c:idx val="51"/>
            <c:bubble3D val="0"/>
            <c:spPr>
              <a:solidFill>
                <a:schemeClr val="accent4">
                  <a:lumMod val="50000"/>
                  <a:lumOff val="50000"/>
                </a:schemeClr>
              </a:solidFill>
              <a:ln>
                <a:noFill/>
              </a:ln>
              <a:effectLst/>
            </c:spPr>
            <c:extLst>
              <c:ext xmlns:c16="http://schemas.microsoft.com/office/drawing/2014/chart" uri="{C3380CC4-5D6E-409C-BE32-E72D297353CC}">
                <c16:uniqueId val="{00000067-3E03-42D4-83C9-84105964038E}"/>
              </c:ext>
            </c:extLst>
          </c:dPt>
          <c:dPt>
            <c:idx val="52"/>
            <c:bubble3D val="0"/>
            <c:spPr>
              <a:solidFill>
                <a:schemeClr val="accent5">
                  <a:lumMod val="50000"/>
                  <a:lumOff val="50000"/>
                </a:schemeClr>
              </a:solidFill>
              <a:ln>
                <a:noFill/>
              </a:ln>
              <a:effectLst/>
            </c:spPr>
            <c:extLst>
              <c:ext xmlns:c16="http://schemas.microsoft.com/office/drawing/2014/chart" uri="{C3380CC4-5D6E-409C-BE32-E72D297353CC}">
                <c16:uniqueId val="{00000069-3E03-42D4-83C9-84105964038E}"/>
              </c:ext>
            </c:extLst>
          </c:dPt>
          <c:dPt>
            <c:idx val="53"/>
            <c:bubble3D val="0"/>
            <c:spPr>
              <a:solidFill>
                <a:schemeClr val="accent6">
                  <a:lumMod val="50000"/>
                  <a:lumOff val="50000"/>
                </a:schemeClr>
              </a:solidFill>
              <a:ln>
                <a:noFill/>
              </a:ln>
              <a:effectLst/>
            </c:spPr>
            <c:extLst>
              <c:ext xmlns:c16="http://schemas.microsoft.com/office/drawing/2014/chart" uri="{C3380CC4-5D6E-409C-BE32-E72D297353CC}">
                <c16:uniqueId val="{0000006B-3E03-42D4-83C9-84105964038E}"/>
              </c:ext>
            </c:extLst>
          </c:dPt>
          <c:dPt>
            <c:idx val="54"/>
            <c:bubble3D val="0"/>
            <c:spPr>
              <a:solidFill>
                <a:schemeClr val="accent1"/>
              </a:solidFill>
              <a:ln>
                <a:noFill/>
              </a:ln>
              <a:effectLst/>
            </c:spPr>
            <c:extLst>
              <c:ext xmlns:c16="http://schemas.microsoft.com/office/drawing/2014/chart" uri="{C3380CC4-5D6E-409C-BE32-E72D297353CC}">
                <c16:uniqueId val="{0000006D-3E03-42D4-83C9-84105964038E}"/>
              </c:ext>
            </c:extLst>
          </c:dPt>
          <c:dPt>
            <c:idx val="55"/>
            <c:bubble3D val="0"/>
            <c:spPr>
              <a:solidFill>
                <a:schemeClr val="accent2"/>
              </a:solidFill>
              <a:ln>
                <a:noFill/>
              </a:ln>
              <a:effectLst/>
            </c:spPr>
            <c:extLst>
              <c:ext xmlns:c16="http://schemas.microsoft.com/office/drawing/2014/chart" uri="{C3380CC4-5D6E-409C-BE32-E72D297353CC}">
                <c16:uniqueId val="{0000006F-F714-4CAD-A560-55E71D7ADCE9}"/>
              </c:ext>
            </c:extLst>
          </c:dPt>
          <c:dPt>
            <c:idx val="56"/>
            <c:bubble3D val="0"/>
            <c:spPr>
              <a:solidFill>
                <a:schemeClr val="accent3"/>
              </a:solidFill>
              <a:ln>
                <a:noFill/>
              </a:ln>
              <a:effectLst/>
            </c:spPr>
            <c:extLst>
              <c:ext xmlns:c16="http://schemas.microsoft.com/office/drawing/2014/chart" uri="{C3380CC4-5D6E-409C-BE32-E72D297353CC}">
                <c16:uniqueId val="{00000071-F714-4CAD-A560-55E71D7ADCE9}"/>
              </c:ext>
            </c:extLst>
          </c:dPt>
          <c:dPt>
            <c:idx val="57"/>
            <c:bubble3D val="0"/>
            <c:spPr>
              <a:solidFill>
                <a:schemeClr val="accent4"/>
              </a:solidFill>
              <a:ln>
                <a:noFill/>
              </a:ln>
              <a:effectLst/>
            </c:spPr>
            <c:extLst>
              <c:ext xmlns:c16="http://schemas.microsoft.com/office/drawing/2014/chart" uri="{C3380CC4-5D6E-409C-BE32-E72D297353CC}">
                <c16:uniqueId val="{00000073-07D4-4070-B505-417AFC9D563E}"/>
              </c:ext>
            </c:extLst>
          </c:dPt>
          <c:dPt>
            <c:idx val="58"/>
            <c:bubble3D val="0"/>
            <c:spPr>
              <a:solidFill>
                <a:schemeClr val="accent5"/>
              </a:solidFill>
              <a:ln>
                <a:noFill/>
              </a:ln>
              <a:effectLst/>
            </c:spPr>
            <c:extLst>
              <c:ext xmlns:c16="http://schemas.microsoft.com/office/drawing/2014/chart" uri="{C3380CC4-5D6E-409C-BE32-E72D297353CC}">
                <c16:uniqueId val="{00000075-07D4-4070-B505-417AFC9D563E}"/>
              </c:ext>
            </c:extLst>
          </c:dPt>
          <c:dPt>
            <c:idx val="59"/>
            <c:bubble3D val="0"/>
            <c:spPr>
              <a:solidFill>
                <a:schemeClr val="accent6"/>
              </a:solidFill>
              <a:ln>
                <a:noFill/>
              </a:ln>
              <a:effectLst/>
            </c:spPr>
            <c:extLst>
              <c:ext xmlns:c16="http://schemas.microsoft.com/office/drawing/2014/chart" uri="{C3380CC4-5D6E-409C-BE32-E72D297353CC}">
                <c16:uniqueId val="{00000077-07D4-4070-B505-417AFC9D563E}"/>
              </c:ext>
            </c:extLst>
          </c:dPt>
          <c:dPt>
            <c:idx val="60"/>
            <c:bubble3D val="0"/>
            <c:spPr>
              <a:solidFill>
                <a:schemeClr val="accent1">
                  <a:lumMod val="60000"/>
                </a:schemeClr>
              </a:solidFill>
              <a:ln>
                <a:noFill/>
              </a:ln>
              <a:effectLst/>
            </c:spPr>
            <c:extLst>
              <c:ext xmlns:c16="http://schemas.microsoft.com/office/drawing/2014/chart" uri="{C3380CC4-5D6E-409C-BE32-E72D297353CC}">
                <c16:uniqueId val="{00000079-07D4-4070-B505-417AFC9D563E}"/>
              </c:ext>
            </c:extLst>
          </c:dPt>
          <c:dPt>
            <c:idx val="61"/>
            <c:bubble3D val="0"/>
            <c:spPr>
              <a:solidFill>
                <a:schemeClr val="accent2">
                  <a:lumMod val="60000"/>
                </a:schemeClr>
              </a:solidFill>
              <a:ln>
                <a:noFill/>
              </a:ln>
              <a:effectLst/>
            </c:spPr>
            <c:extLst>
              <c:ext xmlns:c16="http://schemas.microsoft.com/office/drawing/2014/chart" uri="{C3380CC4-5D6E-409C-BE32-E72D297353CC}">
                <c16:uniqueId val="{0000007B-07D4-4070-B505-417AFC9D563E}"/>
              </c:ext>
            </c:extLst>
          </c:dPt>
          <c:dPt>
            <c:idx val="62"/>
            <c:bubble3D val="0"/>
            <c:spPr>
              <a:solidFill>
                <a:schemeClr val="accent3">
                  <a:lumMod val="60000"/>
                </a:schemeClr>
              </a:solidFill>
              <a:ln>
                <a:noFill/>
              </a:ln>
              <a:effectLst/>
            </c:spPr>
            <c:extLst>
              <c:ext xmlns:c16="http://schemas.microsoft.com/office/drawing/2014/chart" uri="{C3380CC4-5D6E-409C-BE32-E72D297353CC}">
                <c16:uniqueId val="{0000007D-07D4-4070-B505-417AFC9D563E}"/>
              </c:ext>
            </c:extLst>
          </c:dPt>
          <c:dPt>
            <c:idx val="63"/>
            <c:bubble3D val="0"/>
            <c:spPr>
              <a:solidFill>
                <a:schemeClr val="accent4">
                  <a:lumMod val="60000"/>
                </a:schemeClr>
              </a:solidFill>
              <a:ln>
                <a:noFill/>
              </a:ln>
              <a:effectLst/>
            </c:spPr>
            <c:extLst>
              <c:ext xmlns:c16="http://schemas.microsoft.com/office/drawing/2014/chart" uri="{C3380CC4-5D6E-409C-BE32-E72D297353CC}">
                <c16:uniqueId val="{0000007F-07D4-4070-B505-417AFC9D563E}"/>
              </c:ext>
            </c:extLst>
          </c:dPt>
          <c:dPt>
            <c:idx val="64"/>
            <c:bubble3D val="0"/>
            <c:spPr>
              <a:solidFill>
                <a:schemeClr val="accent5">
                  <a:lumMod val="60000"/>
                </a:schemeClr>
              </a:solidFill>
              <a:ln>
                <a:noFill/>
              </a:ln>
              <a:effectLst/>
            </c:spPr>
            <c:extLst>
              <c:ext xmlns:c16="http://schemas.microsoft.com/office/drawing/2014/chart" uri="{C3380CC4-5D6E-409C-BE32-E72D297353CC}">
                <c16:uniqueId val="{00000081-07D4-4070-B505-417AFC9D563E}"/>
              </c:ext>
            </c:extLst>
          </c:dPt>
          <c:dPt>
            <c:idx val="65"/>
            <c:bubble3D val="0"/>
            <c:spPr>
              <a:solidFill>
                <a:schemeClr val="accent6">
                  <a:lumMod val="60000"/>
                </a:schemeClr>
              </a:solidFill>
              <a:ln>
                <a:noFill/>
              </a:ln>
              <a:effectLst/>
            </c:spPr>
            <c:extLst>
              <c:ext xmlns:c16="http://schemas.microsoft.com/office/drawing/2014/chart" uri="{C3380CC4-5D6E-409C-BE32-E72D297353CC}">
                <c16:uniqueId val="{00000083-07D4-4070-B505-417AFC9D563E}"/>
              </c:ext>
            </c:extLst>
          </c:dPt>
          <c:dPt>
            <c:idx val="66"/>
            <c:bubble3D val="0"/>
            <c:spPr>
              <a:solidFill>
                <a:schemeClr val="accent1">
                  <a:lumMod val="80000"/>
                  <a:lumOff val="20000"/>
                </a:schemeClr>
              </a:solidFill>
              <a:ln>
                <a:noFill/>
              </a:ln>
              <a:effectLst/>
            </c:spPr>
            <c:extLst>
              <c:ext xmlns:c16="http://schemas.microsoft.com/office/drawing/2014/chart" uri="{C3380CC4-5D6E-409C-BE32-E72D297353CC}">
                <c16:uniqueId val="{00000085-07D4-4070-B505-417AFC9D563E}"/>
              </c:ext>
            </c:extLst>
          </c:dPt>
          <c:dPt>
            <c:idx val="67"/>
            <c:bubble3D val="0"/>
            <c:spPr>
              <a:solidFill>
                <a:schemeClr val="accent2">
                  <a:lumMod val="80000"/>
                  <a:lumOff val="20000"/>
                </a:schemeClr>
              </a:solidFill>
              <a:ln>
                <a:noFill/>
              </a:ln>
              <a:effectLst/>
            </c:spPr>
            <c:extLst>
              <c:ext xmlns:c16="http://schemas.microsoft.com/office/drawing/2014/chart" uri="{C3380CC4-5D6E-409C-BE32-E72D297353CC}">
                <c16:uniqueId val="{00000087-07D4-4070-B505-417AFC9D563E}"/>
              </c:ext>
            </c:extLst>
          </c:dPt>
          <c:dPt>
            <c:idx val="68"/>
            <c:bubble3D val="0"/>
            <c:spPr>
              <a:solidFill>
                <a:schemeClr val="accent3">
                  <a:lumMod val="80000"/>
                  <a:lumOff val="20000"/>
                </a:schemeClr>
              </a:solidFill>
              <a:ln>
                <a:noFill/>
              </a:ln>
              <a:effectLst/>
            </c:spPr>
            <c:extLst>
              <c:ext xmlns:c16="http://schemas.microsoft.com/office/drawing/2014/chart" uri="{C3380CC4-5D6E-409C-BE32-E72D297353CC}">
                <c16:uniqueId val="{00000089-07D4-4070-B505-417AFC9D563E}"/>
              </c:ext>
            </c:extLst>
          </c:dPt>
          <c:dPt>
            <c:idx val="69"/>
            <c:bubble3D val="0"/>
            <c:spPr>
              <a:solidFill>
                <a:schemeClr val="accent4">
                  <a:lumMod val="80000"/>
                  <a:lumOff val="20000"/>
                </a:schemeClr>
              </a:solidFill>
              <a:ln>
                <a:noFill/>
              </a:ln>
              <a:effectLst/>
            </c:spPr>
            <c:extLst>
              <c:ext xmlns:c16="http://schemas.microsoft.com/office/drawing/2014/chart" uri="{C3380CC4-5D6E-409C-BE32-E72D297353CC}">
                <c16:uniqueId val="{0000008B-07D4-4070-B505-417AFC9D563E}"/>
              </c:ext>
            </c:extLst>
          </c:dPt>
          <c:dPt>
            <c:idx val="70"/>
            <c:bubble3D val="0"/>
            <c:spPr>
              <a:solidFill>
                <a:schemeClr val="accent5">
                  <a:lumMod val="80000"/>
                  <a:lumOff val="20000"/>
                </a:schemeClr>
              </a:solidFill>
              <a:ln>
                <a:noFill/>
              </a:ln>
              <a:effectLst/>
            </c:spPr>
            <c:extLst>
              <c:ext xmlns:c16="http://schemas.microsoft.com/office/drawing/2014/chart" uri="{C3380CC4-5D6E-409C-BE32-E72D297353CC}">
                <c16:uniqueId val="{0000008D-07D4-4070-B505-417AFC9D563E}"/>
              </c:ext>
            </c:extLst>
          </c:dPt>
          <c:dPt>
            <c:idx val="71"/>
            <c:bubble3D val="0"/>
            <c:spPr>
              <a:solidFill>
                <a:schemeClr val="accent6">
                  <a:lumMod val="80000"/>
                  <a:lumOff val="20000"/>
                </a:schemeClr>
              </a:solidFill>
              <a:ln>
                <a:noFill/>
              </a:ln>
              <a:effectLst/>
            </c:spPr>
            <c:extLst>
              <c:ext xmlns:c16="http://schemas.microsoft.com/office/drawing/2014/chart" uri="{C3380CC4-5D6E-409C-BE32-E72D297353CC}">
                <c16:uniqueId val="{0000008F-07D4-4070-B505-417AFC9D563E}"/>
              </c:ext>
            </c:extLst>
          </c:dPt>
          <c:dPt>
            <c:idx val="72"/>
            <c:bubble3D val="0"/>
            <c:spPr>
              <a:solidFill>
                <a:schemeClr val="accent1">
                  <a:lumMod val="80000"/>
                </a:schemeClr>
              </a:solidFill>
              <a:ln>
                <a:noFill/>
              </a:ln>
              <a:effectLst/>
            </c:spPr>
            <c:extLst>
              <c:ext xmlns:c16="http://schemas.microsoft.com/office/drawing/2014/chart" uri="{C3380CC4-5D6E-409C-BE32-E72D297353CC}">
                <c16:uniqueId val="{00000091-07D4-4070-B505-417AFC9D563E}"/>
              </c:ext>
            </c:extLst>
          </c:dPt>
          <c:dPt>
            <c:idx val="73"/>
            <c:bubble3D val="0"/>
            <c:spPr>
              <a:solidFill>
                <a:schemeClr val="accent2">
                  <a:lumMod val="80000"/>
                </a:schemeClr>
              </a:solidFill>
              <a:ln>
                <a:noFill/>
              </a:ln>
              <a:effectLst/>
            </c:spPr>
            <c:extLst>
              <c:ext xmlns:c16="http://schemas.microsoft.com/office/drawing/2014/chart" uri="{C3380CC4-5D6E-409C-BE32-E72D297353CC}">
                <c16:uniqueId val="{00000093-07D4-4070-B505-417AFC9D563E}"/>
              </c:ext>
            </c:extLst>
          </c:dPt>
          <c:dPt>
            <c:idx val="74"/>
            <c:bubble3D val="0"/>
            <c:spPr>
              <a:solidFill>
                <a:schemeClr val="accent3">
                  <a:lumMod val="80000"/>
                </a:schemeClr>
              </a:solidFill>
              <a:ln>
                <a:noFill/>
              </a:ln>
              <a:effectLst/>
            </c:spPr>
            <c:extLst>
              <c:ext xmlns:c16="http://schemas.microsoft.com/office/drawing/2014/chart" uri="{C3380CC4-5D6E-409C-BE32-E72D297353CC}">
                <c16:uniqueId val="{00000095-07D4-4070-B505-417AFC9D563E}"/>
              </c:ext>
            </c:extLst>
          </c:dPt>
          <c:dPt>
            <c:idx val="75"/>
            <c:bubble3D val="0"/>
            <c:spPr>
              <a:solidFill>
                <a:schemeClr val="accent4">
                  <a:lumMod val="80000"/>
                </a:schemeClr>
              </a:solidFill>
              <a:ln>
                <a:noFill/>
              </a:ln>
              <a:effectLst/>
            </c:spPr>
            <c:extLst>
              <c:ext xmlns:c16="http://schemas.microsoft.com/office/drawing/2014/chart" uri="{C3380CC4-5D6E-409C-BE32-E72D297353CC}">
                <c16:uniqueId val="{00000097-07D4-4070-B505-417AFC9D563E}"/>
              </c:ext>
            </c:extLst>
          </c:dPt>
          <c:dPt>
            <c:idx val="76"/>
            <c:bubble3D val="0"/>
            <c:spPr>
              <a:solidFill>
                <a:schemeClr val="accent5">
                  <a:lumMod val="80000"/>
                </a:schemeClr>
              </a:solidFill>
              <a:ln>
                <a:noFill/>
              </a:ln>
              <a:effectLst/>
            </c:spPr>
            <c:extLst>
              <c:ext xmlns:c16="http://schemas.microsoft.com/office/drawing/2014/chart" uri="{C3380CC4-5D6E-409C-BE32-E72D297353CC}">
                <c16:uniqueId val="{00000099-07D4-4070-B505-417AFC9D563E}"/>
              </c:ext>
            </c:extLst>
          </c:dPt>
          <c:dPt>
            <c:idx val="77"/>
            <c:bubble3D val="0"/>
            <c:spPr>
              <a:solidFill>
                <a:schemeClr val="accent6">
                  <a:lumMod val="80000"/>
                </a:schemeClr>
              </a:solidFill>
              <a:ln>
                <a:noFill/>
              </a:ln>
              <a:effectLst/>
            </c:spPr>
            <c:extLst>
              <c:ext xmlns:c16="http://schemas.microsoft.com/office/drawing/2014/chart" uri="{C3380CC4-5D6E-409C-BE32-E72D297353CC}">
                <c16:uniqueId val="{0000009B-07D4-4070-B505-417AFC9D563E}"/>
              </c:ext>
            </c:extLst>
          </c:dPt>
          <c:dPt>
            <c:idx val="78"/>
            <c:bubble3D val="0"/>
            <c:spPr>
              <a:solidFill>
                <a:schemeClr val="accent1">
                  <a:lumMod val="60000"/>
                  <a:lumOff val="40000"/>
                </a:schemeClr>
              </a:solidFill>
              <a:ln>
                <a:noFill/>
              </a:ln>
              <a:effectLst/>
            </c:spPr>
            <c:extLst>
              <c:ext xmlns:c16="http://schemas.microsoft.com/office/drawing/2014/chart" uri="{C3380CC4-5D6E-409C-BE32-E72D297353CC}">
                <c16:uniqueId val="{0000009D-07D4-4070-B505-417AFC9D563E}"/>
              </c:ext>
            </c:extLst>
          </c:dPt>
          <c:dPt>
            <c:idx val="79"/>
            <c:bubble3D val="0"/>
            <c:spPr>
              <a:solidFill>
                <a:schemeClr val="accent2">
                  <a:lumMod val="60000"/>
                  <a:lumOff val="40000"/>
                </a:schemeClr>
              </a:solidFill>
              <a:ln>
                <a:noFill/>
              </a:ln>
              <a:effectLst/>
            </c:spPr>
            <c:extLst>
              <c:ext xmlns:c16="http://schemas.microsoft.com/office/drawing/2014/chart" uri="{C3380CC4-5D6E-409C-BE32-E72D297353CC}">
                <c16:uniqueId val="{0000009F-07D4-4070-B505-417AFC9D563E}"/>
              </c:ext>
            </c:extLst>
          </c:dPt>
          <c:dPt>
            <c:idx val="80"/>
            <c:bubble3D val="0"/>
            <c:spPr>
              <a:solidFill>
                <a:schemeClr val="accent3">
                  <a:lumMod val="60000"/>
                  <a:lumOff val="40000"/>
                </a:schemeClr>
              </a:solidFill>
              <a:ln>
                <a:noFill/>
              </a:ln>
              <a:effectLst/>
            </c:spPr>
            <c:extLst>
              <c:ext xmlns:c16="http://schemas.microsoft.com/office/drawing/2014/chart" uri="{C3380CC4-5D6E-409C-BE32-E72D297353CC}">
                <c16:uniqueId val="{000000A1-07D4-4070-B505-417AFC9D563E}"/>
              </c:ext>
            </c:extLst>
          </c:dPt>
          <c:dPt>
            <c:idx val="81"/>
            <c:bubble3D val="0"/>
            <c:spPr>
              <a:solidFill>
                <a:schemeClr val="accent4">
                  <a:lumMod val="60000"/>
                  <a:lumOff val="40000"/>
                </a:schemeClr>
              </a:solidFill>
              <a:ln>
                <a:noFill/>
              </a:ln>
              <a:effectLst/>
            </c:spPr>
            <c:extLst>
              <c:ext xmlns:c16="http://schemas.microsoft.com/office/drawing/2014/chart" uri="{C3380CC4-5D6E-409C-BE32-E72D297353CC}">
                <c16:uniqueId val="{000000A3-07D4-4070-B505-417AFC9D563E}"/>
              </c:ext>
            </c:extLst>
          </c:dPt>
          <c:dPt>
            <c:idx val="82"/>
            <c:bubble3D val="0"/>
            <c:spPr>
              <a:solidFill>
                <a:schemeClr val="accent5">
                  <a:lumMod val="60000"/>
                  <a:lumOff val="40000"/>
                </a:schemeClr>
              </a:solidFill>
              <a:ln>
                <a:noFill/>
              </a:ln>
              <a:effectLst/>
            </c:spPr>
            <c:extLst>
              <c:ext xmlns:c16="http://schemas.microsoft.com/office/drawing/2014/chart" uri="{C3380CC4-5D6E-409C-BE32-E72D297353CC}">
                <c16:uniqueId val="{000000A5-07D4-4070-B505-417AFC9D563E}"/>
              </c:ext>
            </c:extLst>
          </c:dPt>
          <c:dPt>
            <c:idx val="83"/>
            <c:bubble3D val="0"/>
            <c:spPr>
              <a:solidFill>
                <a:schemeClr val="accent6">
                  <a:lumMod val="60000"/>
                  <a:lumOff val="40000"/>
                </a:schemeClr>
              </a:solidFill>
              <a:ln>
                <a:noFill/>
              </a:ln>
              <a:effectLst/>
            </c:spPr>
            <c:extLst>
              <c:ext xmlns:c16="http://schemas.microsoft.com/office/drawing/2014/chart" uri="{C3380CC4-5D6E-409C-BE32-E72D297353CC}">
                <c16:uniqueId val="{000000A7-07D4-4070-B505-417AFC9D563E}"/>
              </c:ext>
            </c:extLst>
          </c:dPt>
          <c:cat>
            <c:strRef>
              <c:f>Pivot!$B$7:$B$91</c:f>
              <c:strCache>
                <c:ptCount val="84"/>
                <c:pt idx="0">
                  <c:v>./.</c:v>
                </c:pt>
                <c:pt idx="1">
                  <c:v>abat AG</c:v>
                </c:pt>
                <c:pt idx="2">
                  <c:v>Accenture</c:v>
                </c:pt>
                <c:pt idx="3">
                  <c:v>Alexander Behnke</c:v>
                </c:pt>
                <c:pt idx="4">
                  <c:v>Andreas Schmidt</c:v>
                </c:pt>
                <c:pt idx="5">
                  <c:v>Atos Information Technology GmbH</c:v>
                </c:pt>
                <c:pt idx="6">
                  <c:v>Atos Information Technology GmbH </c:v>
                </c:pt>
                <c:pt idx="7">
                  <c:v>Axel Leiter</c:v>
                </c:pt>
                <c:pt idx="8">
                  <c:v>BearingPoint GmbH</c:v>
                </c:pt>
                <c:pt idx="9">
                  <c:v>Bechtle</c:v>
                </c:pt>
                <c:pt idx="10">
                  <c:v>Bechtle AG</c:v>
                </c:pt>
                <c:pt idx="11">
                  <c:v>Burak Gucer</c:v>
                </c:pt>
                <c:pt idx="12">
                  <c:v>CGI Deutschland B.V. &amp; Co. KG</c:v>
                </c:pt>
                <c:pt idx="13">
                  <c:v>Computacenter AG &amp; Co. KG</c:v>
                </c:pt>
                <c:pt idx="14">
                  <c:v>Computacenter AG &amp; Co. oHG</c:v>
                </c:pt>
                <c:pt idx="15">
                  <c:v>Conet Solutions GmbH</c:v>
                </c:pt>
                <c:pt idx="16">
                  <c:v>Deutsche Gesellschaft für Cybersicherheit mbH &amp; Co. KG </c:v>
                </c:pt>
                <c:pt idx="17">
                  <c:v>DS Data Systems GmbH</c:v>
                </c:pt>
                <c:pt idx="18">
                  <c:v>DXC</c:v>
                </c:pt>
                <c:pt idx="19">
                  <c:v>ETICSec IT-Compliance &amp; Security</c:v>
                </c:pt>
                <c:pt idx="20">
                  <c:v>Eviden Germany GmbH</c:v>
                </c:pt>
                <c:pt idx="21">
                  <c:v>expertree Consulting GmbH</c:v>
                </c:pt>
                <c:pt idx="22">
                  <c:v>Ferchau</c:v>
                </c:pt>
                <c:pt idx="23">
                  <c:v>genua</c:v>
                </c:pt>
                <c:pt idx="24">
                  <c:v>Golden Crown
4.11.22: Änderung auf BC Consulting GmbH</c:v>
                </c:pt>
                <c:pt idx="25">
                  <c:v>IBM Deutschland GmbH</c:v>
                </c:pt>
                <c:pt idx="26">
                  <c:v>Infopulse GmbH</c:v>
                </c:pt>
                <c:pt idx="27">
                  <c:v>ISO Public Services GmbH</c:v>
                </c:pt>
                <c:pt idx="28">
                  <c:v>Limbach-design</c:v>
                </c:pt>
                <c:pt idx="29">
                  <c:v>MACONIA GmbH</c:v>
                </c:pt>
                <c:pt idx="30">
                  <c:v>Michael Kretzschmar</c:v>
                </c:pt>
                <c:pt idx="31">
                  <c:v>neam it-services GmbH</c:v>
                </c:pt>
                <c:pt idx="32">
                  <c:v>Nortal LLC</c:v>
                </c:pt>
                <c:pt idx="33">
                  <c:v>Otto Pauck</c:v>
                </c:pt>
                <c:pt idx="34">
                  <c:v>P1 Consulting GmbH</c:v>
                </c:pt>
                <c:pt idx="35">
                  <c:v>PricewaterhouseCoopers GmbH WPG (PwC)</c:v>
                </c:pt>
                <c:pt idx="36">
                  <c:v>Proxcel GmbH</c:v>
                </c:pt>
                <c:pt idx="37">
                  <c:v>sec³ Beratung GmbH &amp; Co. KG</c:v>
                </c:pt>
                <c:pt idx="38">
                  <c:v>Secunet</c:v>
                </c:pt>
                <c:pt idx="39">
                  <c:v>Secunet Security Networks AG</c:v>
                </c:pt>
                <c:pt idx="40">
                  <c:v>SRH Berlin University of Applied Science</c:v>
                </c:pt>
                <c:pt idx="41">
                  <c:v>SRH Hochschulen Berlin GmbH/ SRH Berlin University of Applied Science</c:v>
                </c:pt>
                <c:pt idx="42">
                  <c:v>Steep GmbH</c:v>
                </c:pt>
                <c:pt idx="43">
                  <c:v>Strong Minds 10 GmbH</c:v>
                </c:pt>
                <c:pt idx="44">
                  <c:v>SVA System Vertrieb Alexander GmbH</c:v>
                </c:pt>
                <c:pt idx="45">
                  <c:v>SVA System Vertrieb Alexander GmbH 
</c:v>
                </c:pt>
                <c:pt idx="46">
                  <c:v>Umbrella Unternehmensberatung GmbH</c:v>
                </c:pt>
                <c:pt idx="47">
                  <c:v>zero gravity</c:v>
                </c:pt>
                <c:pt idx="48">
                  <c:v>(blank)</c:v>
                </c:pt>
                <c:pt idx="49">
                  <c:v>OPTIQUM Unternehmensberatung GmbH</c:v>
                </c:pt>
                <c:pt idx="50">
                  <c:v>Phillipp Stoll</c:v>
                </c:pt>
                <c:pt idx="51">
                  <c:v>Accenture GmbH</c:v>
                </c:pt>
                <c:pt idx="52">
                  <c:v>Computacenter AG &amp; Co. oHG </c:v>
                </c:pt>
                <c:pt idx="53">
                  <c:v>Eviden GmbH</c:v>
                </c:pt>
                <c:pt idx="54">
                  <c:v>Sec2do</c:v>
                </c:pt>
                <c:pt idx="55">
                  <c:v>Atlassian Germany GmbH</c:v>
                </c:pt>
                <c:pt idx="56">
                  <c:v>Reiner Creutzburg</c:v>
                </c:pt>
                <c:pt idx="57">
                  <c:v>Nicolas Karl</c:v>
                </c:pt>
                <c:pt idx="58">
                  <c:v>Günther Eufinger</c:v>
                </c:pt>
                <c:pt idx="59">
                  <c:v>Fuentis AG</c:v>
                </c:pt>
                <c:pt idx="60">
                  <c:v>Prof. Dr. Hermann Strack</c:v>
                </c:pt>
                <c:pt idx="61">
                  <c:v>Bechtle GmbH &amp; Co. KG</c:v>
                </c:pt>
                <c:pt idx="62">
                  <c:v>Seitebau</c:v>
                </c:pt>
                <c:pt idx="63">
                  <c:v>SINC GmbH</c:v>
                </c:pt>
                <c:pt idx="64">
                  <c:v>Governikus</c:v>
                </c:pt>
                <c:pt idx="65">
                  <c:v>Alexander Illiev</c:v>
                </c:pt>
                <c:pt idx="66">
                  <c:v>Materna Information &amp; Communications SE</c:v>
                </c:pt>
                <c:pt idx="67">
                  <c:v>	Capgemini Deutschland GmbH</c:v>
                </c:pt>
                <c:pt idx="68">
                  <c:v>Nortal AG</c:v>
                </c:pt>
                <c:pt idx="69">
                  <c:v>	Computacenter AG &amp; Co. oHG</c:v>
                </c:pt>
                <c:pt idx="70">
                  <c:v>Ruhr-Universtität Bochum</c:v>
                </c:pt>
                <c:pt idx="71">
                  <c:v>top itservices AG</c:v>
                </c:pt>
                <c:pt idx="72">
                  <c:v>SEITENBAU GmbH</c:v>
                </c:pt>
                <c:pt idx="73">
                  <c:v>Bechtle GmbH</c:v>
                </c:pt>
                <c:pt idx="74">
                  <c:v>Bernd Rosing</c:v>
                </c:pt>
                <c:pt idx="75">
                  <c:v>Infinigate Deutschland GmbH </c:v>
                </c:pt>
                <c:pt idx="76">
                  <c:v>Sascha Beyer</c:v>
                </c:pt>
                <c:pt idx="77">
                  <c:v>Secardeo GmbH</c:v>
                </c:pt>
                <c:pt idx="78">
                  <c:v>ENTRUST Cooperation</c:v>
                </c:pt>
                <c:pt idx="79">
                  <c:v>ENTRUST EU SL.</c:v>
                </c:pt>
                <c:pt idx="80">
                  <c:v>Entrust Deutschland GmbH</c:v>
                </c:pt>
                <c:pt idx="81">
                  <c:v>Computacenter AG &amp; Co. KG </c:v>
                </c:pt>
                <c:pt idx="82">
                  <c:v>EnBW Cyber Security Services GmbH</c:v>
                </c:pt>
                <c:pt idx="83">
                  <c:v>	Governikus GmbH &amp; Co. KG</c:v>
                </c:pt>
              </c:strCache>
            </c:strRef>
          </c:cat>
          <c:val>
            <c:numRef>
              <c:f>Pivot!$C$7:$C$91</c:f>
              <c:numCache>
                <c:formatCode>General</c:formatCode>
                <c:ptCount val="84"/>
                <c:pt idx="0">
                  <c:v>0</c:v>
                </c:pt>
                <c:pt idx="1">
                  <c:v>320000</c:v>
                </c:pt>
                <c:pt idx="3">
                  <c:v>0</c:v>
                </c:pt>
                <c:pt idx="4">
                  <c:v>4800</c:v>
                </c:pt>
                <c:pt idx="5">
                  <c:v>3813000</c:v>
                </c:pt>
                <c:pt idx="6">
                  <c:v>0</c:v>
                </c:pt>
                <c:pt idx="7">
                  <c:v>0</c:v>
                </c:pt>
                <c:pt idx="8">
                  <c:v>4550000</c:v>
                </c:pt>
                <c:pt idx="9">
                  <c:v>0</c:v>
                </c:pt>
                <c:pt idx="11">
                  <c:v>318000</c:v>
                </c:pt>
                <c:pt idx="12">
                  <c:v>0</c:v>
                </c:pt>
                <c:pt idx="13">
                  <c:v>9000000</c:v>
                </c:pt>
                <c:pt idx="14">
                  <c:v>13365000</c:v>
                </c:pt>
                <c:pt idx="15">
                  <c:v>7050000</c:v>
                </c:pt>
                <c:pt idx="16">
                  <c:v>0</c:v>
                </c:pt>
                <c:pt idx="17">
                  <c:v>3750000</c:v>
                </c:pt>
                <c:pt idx="18">
                  <c:v>104000</c:v>
                </c:pt>
                <c:pt idx="19">
                  <c:v>0</c:v>
                </c:pt>
                <c:pt idx="20">
                  <c:v>18210000</c:v>
                </c:pt>
                <c:pt idx="21">
                  <c:v>80000</c:v>
                </c:pt>
                <c:pt idx="24">
                  <c:v>0</c:v>
                </c:pt>
                <c:pt idx="25">
                  <c:v>0</c:v>
                </c:pt>
                <c:pt idx="26">
                  <c:v>80000</c:v>
                </c:pt>
                <c:pt idx="27">
                  <c:v>500000</c:v>
                </c:pt>
                <c:pt idx="28">
                  <c:v>10500</c:v>
                </c:pt>
                <c:pt idx="29">
                  <c:v>150000</c:v>
                </c:pt>
                <c:pt idx="30">
                  <c:v>601000</c:v>
                </c:pt>
                <c:pt idx="31">
                  <c:v>10000</c:v>
                </c:pt>
                <c:pt idx="32">
                  <c:v>0</c:v>
                </c:pt>
                <c:pt idx="33">
                  <c:v>420000</c:v>
                </c:pt>
                <c:pt idx="34">
                  <c:v>0</c:v>
                </c:pt>
                <c:pt idx="35">
                  <c:v>400000</c:v>
                </c:pt>
                <c:pt idx="36">
                  <c:v>5900000</c:v>
                </c:pt>
                <c:pt idx="37">
                  <c:v>766000</c:v>
                </c:pt>
                <c:pt idx="39">
                  <c:v>0</c:v>
                </c:pt>
                <c:pt idx="40">
                  <c:v>0</c:v>
                </c:pt>
                <c:pt idx="41">
                  <c:v>0</c:v>
                </c:pt>
                <c:pt idx="43">
                  <c:v>122400</c:v>
                </c:pt>
                <c:pt idx="44">
                  <c:v>23050000</c:v>
                </c:pt>
                <c:pt idx="45">
                  <c:v>500000</c:v>
                </c:pt>
                <c:pt idx="46">
                  <c:v>1300000</c:v>
                </c:pt>
                <c:pt idx="47">
                  <c:v>0</c:v>
                </c:pt>
                <c:pt idx="49">
                  <c:v>500000</c:v>
                </c:pt>
                <c:pt idx="50">
                  <c:v>290000</c:v>
                </c:pt>
                <c:pt idx="51">
                  <c:v>4250000</c:v>
                </c:pt>
                <c:pt idx="52">
                  <c:v>500000</c:v>
                </c:pt>
                <c:pt idx="53">
                  <c:v>700000</c:v>
                </c:pt>
                <c:pt idx="54">
                  <c:v>350000</c:v>
                </c:pt>
                <c:pt idx="55">
                  <c:v>80000</c:v>
                </c:pt>
                <c:pt idx="56">
                  <c:v>180000</c:v>
                </c:pt>
                <c:pt idx="57">
                  <c:v>407000</c:v>
                </c:pt>
                <c:pt idx="58">
                  <c:v>150000</c:v>
                </c:pt>
                <c:pt idx="59">
                  <c:v>1090000</c:v>
                </c:pt>
                <c:pt idx="60">
                  <c:v>100000</c:v>
                </c:pt>
                <c:pt idx="61">
                  <c:v>250000</c:v>
                </c:pt>
                <c:pt idx="62">
                  <c:v>1000000</c:v>
                </c:pt>
                <c:pt idx="63">
                  <c:v>3000000</c:v>
                </c:pt>
                <c:pt idx="64">
                  <c:v>1000000</c:v>
                </c:pt>
                <c:pt idx="65">
                  <c:v>50000</c:v>
                </c:pt>
                <c:pt idx="66">
                  <c:v>1000000</c:v>
                </c:pt>
                <c:pt idx="67">
                  <c:v>1000000</c:v>
                </c:pt>
                <c:pt idx="68">
                  <c:v>2000000</c:v>
                </c:pt>
                <c:pt idx="69">
                  <c:v>1000000</c:v>
                </c:pt>
                <c:pt idx="70">
                  <c:v>100000</c:v>
                </c:pt>
                <c:pt idx="71">
                  <c:v>2000000</c:v>
                </c:pt>
                <c:pt idx="72">
                  <c:v>2000000</c:v>
                </c:pt>
                <c:pt idx="73">
                  <c:v>2000000</c:v>
                </c:pt>
                <c:pt idx="74">
                  <c:v>37000</c:v>
                </c:pt>
                <c:pt idx="76">
                  <c:v>65000</c:v>
                </c:pt>
                <c:pt idx="77">
                  <c:v>100000</c:v>
                </c:pt>
                <c:pt idx="78">
                  <c:v>300000</c:v>
                </c:pt>
                <c:pt idx="79">
                  <c:v>300000</c:v>
                </c:pt>
                <c:pt idx="80">
                  <c:v>1000000</c:v>
                </c:pt>
                <c:pt idx="81">
                  <c:v>550000</c:v>
                </c:pt>
                <c:pt idx="82">
                  <c:v>250000</c:v>
                </c:pt>
              </c:numCache>
            </c:numRef>
          </c:val>
          <c:extLst>
            <c:ext xmlns:c16="http://schemas.microsoft.com/office/drawing/2014/chart" uri="{C3380CC4-5D6E-409C-BE32-E72D297353CC}">
              <c16:uniqueId val="{00000004-90F4-4B30-ACA0-813D0E36C1C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cid:image002.png@01DB9F3A.C9BCE140"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35</xdr:col>
      <xdr:colOff>0</xdr:colOff>
      <xdr:row>89</xdr:row>
      <xdr:rowOff>0</xdr:rowOff>
    </xdr:from>
    <xdr:to>
      <xdr:col>35</xdr:col>
      <xdr:colOff>152400</xdr:colOff>
      <xdr:row>89</xdr:row>
      <xdr:rowOff>152400</xdr:rowOff>
    </xdr:to>
    <xdr:pic>
      <xdr:nvPicPr>
        <xdr:cNvPr id="2" name="Grafik 4" descr="Ordner-Symbol">
          <a:extLst>
            <a:ext uri="{FF2B5EF4-FFF2-40B4-BE49-F238E27FC236}">
              <a16:creationId xmlns:a16="http://schemas.microsoft.com/office/drawing/2014/main" id="{7BEA4EDA-E4BF-3C80-5EBC-15329977D9E7}"/>
            </a:ext>
          </a:extLst>
        </xdr:cNvPr>
        <xdr:cNvPicPr>
          <a:picLocks noChangeAspect="1" noChangeArrowheads="1"/>
        </xdr:cNvPicPr>
      </xdr:nvPicPr>
      <xdr:blipFill>
        <a:blip xmlns:r="http://schemas.openxmlformats.org/officeDocument/2006/relationships" r:embed="rId1" r:link="rId2" cstate="print">
          <a:extLst>
            <a:ext uri="{28A0092B-C50C-407E-A947-70E740481C1C}">
              <a14:useLocalDpi xmlns:a14="http://schemas.microsoft.com/office/drawing/2010/main" val="0"/>
            </a:ext>
          </a:extLst>
        </a:blip>
        <a:srcRect/>
        <a:stretch>
          <a:fillRect/>
        </a:stretch>
      </xdr:blipFill>
      <xdr:spPr bwMode="auto">
        <a:xfrm>
          <a:off x="28584525" y="168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35</xdr:col>
      <xdr:colOff>0</xdr:colOff>
      <xdr:row>87</xdr:row>
      <xdr:rowOff>0</xdr:rowOff>
    </xdr:from>
    <xdr:to>
      <xdr:col>35</xdr:col>
      <xdr:colOff>152400</xdr:colOff>
      <xdr:row>87</xdr:row>
      <xdr:rowOff>152400</xdr:rowOff>
    </xdr:to>
    <xdr:pic>
      <xdr:nvPicPr>
        <xdr:cNvPr id="3" name="Grafik 1" descr="Ordner-Symbol">
          <a:extLst>
            <a:ext uri="{FF2B5EF4-FFF2-40B4-BE49-F238E27FC236}">
              <a16:creationId xmlns:a16="http://schemas.microsoft.com/office/drawing/2014/main" id="{A7D0A678-CC4A-A1EF-AB65-7B3FD67480C4}"/>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28584525" y="168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75405</xdr:colOff>
      <xdr:row>6</xdr:row>
      <xdr:rowOff>71437</xdr:rowOff>
    </xdr:from>
    <xdr:to>
      <xdr:col>22</xdr:col>
      <xdr:colOff>461962</xdr:colOff>
      <xdr:row>44</xdr:row>
      <xdr:rowOff>62706</xdr:rowOff>
    </xdr:to>
    <xdr:graphicFrame macro="">
      <xdr:nvGraphicFramePr>
        <xdr:cNvPr id="7" name="Diagramm 6">
          <a:extLst>
            <a:ext uri="{FF2B5EF4-FFF2-40B4-BE49-F238E27FC236}">
              <a16:creationId xmlns:a16="http://schemas.microsoft.com/office/drawing/2014/main" id="{8463C4F4-B88B-45D0-995A-0AD39ABF61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175418</xdr:colOff>
      <xdr:row>0</xdr:row>
      <xdr:rowOff>83344</xdr:rowOff>
    </xdr:from>
    <xdr:to>
      <xdr:col>16</xdr:col>
      <xdr:colOff>246856</xdr:colOff>
      <xdr:row>5</xdr:row>
      <xdr:rowOff>23812</xdr:rowOff>
    </xdr:to>
    <xdr:sp macro="" textlink="">
      <xdr:nvSpPr>
        <xdr:cNvPr id="8" name="Textfeld 7">
          <a:extLst>
            <a:ext uri="{FF2B5EF4-FFF2-40B4-BE49-F238E27FC236}">
              <a16:creationId xmlns:a16="http://schemas.microsoft.com/office/drawing/2014/main" id="{1D1D0F79-256D-DD24-229A-9B92D3E0A954}"/>
            </a:ext>
          </a:extLst>
        </xdr:cNvPr>
        <xdr:cNvSpPr txBox="1"/>
      </xdr:nvSpPr>
      <xdr:spPr>
        <a:xfrm>
          <a:off x="13069887" y="83344"/>
          <a:ext cx="4429125" cy="773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In Bezug auf das jeweilige Los wurden alle Zertifikatsbschreibungen</a:t>
          </a:r>
          <a:r>
            <a:rPr lang="de-DE" sz="1100" baseline="0"/>
            <a:t> aufgenommen, unabhängig davon wie oft sie eingefordert wurden in Abhängigkeit der Rollen</a:t>
          </a:r>
          <a:endParaRPr lang="de-DE" sz="1100"/>
        </a:p>
      </xdr:txBody>
    </xdr:sp>
    <xdr:clientData/>
  </xdr:twoCellAnchor>
  <xdr:twoCellAnchor>
    <xdr:from>
      <xdr:col>10</xdr:col>
      <xdr:colOff>35718</xdr:colOff>
      <xdr:row>45</xdr:row>
      <xdr:rowOff>130969</xdr:rowOff>
    </xdr:from>
    <xdr:to>
      <xdr:col>21</xdr:col>
      <xdr:colOff>35718</xdr:colOff>
      <xdr:row>48</xdr:row>
      <xdr:rowOff>11906</xdr:rowOff>
    </xdr:to>
    <xdr:sp macro="" textlink="">
      <xdr:nvSpPr>
        <xdr:cNvPr id="10" name="Textfeld 9">
          <a:extLst>
            <a:ext uri="{FF2B5EF4-FFF2-40B4-BE49-F238E27FC236}">
              <a16:creationId xmlns:a16="http://schemas.microsoft.com/office/drawing/2014/main" id="{08588B3E-D263-F2A7-19A7-95978ACE1E33}"/>
            </a:ext>
          </a:extLst>
        </xdr:cNvPr>
        <xdr:cNvSpPr txBox="1"/>
      </xdr:nvSpPr>
      <xdr:spPr>
        <a:xfrm>
          <a:off x="12930187" y="7810500"/>
          <a:ext cx="7989094" cy="3810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Tabelle</a:t>
          </a:r>
          <a:r>
            <a:rPr lang="de-DE" sz="1100" baseline="0"/>
            <a:t> Volumen &gt; 6.000 PT und Anforderung Muss sowie Muss/Kann </a:t>
          </a:r>
          <a:endParaRPr lang="de-DE" sz="1100"/>
        </a:p>
      </xdr:txBody>
    </xdr:sp>
    <xdr:clientData/>
  </xdr:twoCellAnchor>
  <xdr:twoCellAnchor editAs="oneCell">
    <xdr:from>
      <xdr:col>9</xdr:col>
      <xdr:colOff>723108</xdr:colOff>
      <xdr:row>64</xdr:row>
      <xdr:rowOff>252412</xdr:rowOff>
    </xdr:from>
    <xdr:to>
      <xdr:col>28</xdr:col>
      <xdr:colOff>268729</xdr:colOff>
      <xdr:row>95</xdr:row>
      <xdr:rowOff>97720</xdr:rowOff>
    </xdr:to>
    <xdr:pic>
      <xdr:nvPicPr>
        <xdr:cNvPr id="11" name="Grafik 10">
          <a:extLst>
            <a:ext uri="{FF2B5EF4-FFF2-40B4-BE49-F238E27FC236}">
              <a16:creationId xmlns:a16="http://schemas.microsoft.com/office/drawing/2014/main" id="{53B54227-8E91-5DF5-6944-E92BAB6357CC}"/>
            </a:ext>
          </a:extLst>
        </xdr:cNvPr>
        <xdr:cNvPicPr>
          <a:picLocks noChangeAspect="1"/>
        </xdr:cNvPicPr>
      </xdr:nvPicPr>
      <xdr:blipFill>
        <a:blip xmlns:r="http://schemas.openxmlformats.org/officeDocument/2006/relationships" r:embed="rId2"/>
        <a:stretch>
          <a:fillRect/>
        </a:stretch>
      </xdr:blipFill>
      <xdr:spPr>
        <a:xfrm>
          <a:off x="12891296" y="11610975"/>
          <a:ext cx="9187302" cy="5644446"/>
        </a:xfrm>
        <a:prstGeom prst="rect">
          <a:avLst/>
        </a:prstGeom>
      </xdr:spPr>
    </xdr:pic>
    <xdr:clientData/>
  </xdr:twoCellAnchor>
  <xdr:twoCellAnchor>
    <xdr:from>
      <xdr:col>10</xdr:col>
      <xdr:colOff>35718</xdr:colOff>
      <xdr:row>62</xdr:row>
      <xdr:rowOff>190500</xdr:rowOff>
    </xdr:from>
    <xdr:to>
      <xdr:col>21</xdr:col>
      <xdr:colOff>35718</xdr:colOff>
      <xdr:row>64</xdr:row>
      <xdr:rowOff>74612</xdr:rowOff>
    </xdr:to>
    <xdr:sp macro="" textlink="">
      <xdr:nvSpPr>
        <xdr:cNvPr id="12" name="Textfeld 11">
          <a:extLst>
            <a:ext uri="{FF2B5EF4-FFF2-40B4-BE49-F238E27FC236}">
              <a16:creationId xmlns:a16="http://schemas.microsoft.com/office/drawing/2014/main" id="{9E4BC36C-3ABF-43FA-A703-8CF3E3C206A6}"/>
            </a:ext>
          </a:extLst>
        </xdr:cNvPr>
        <xdr:cNvSpPr txBox="1"/>
      </xdr:nvSpPr>
      <xdr:spPr>
        <a:xfrm>
          <a:off x="12930187" y="11049000"/>
          <a:ext cx="7989094" cy="3841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Tabelle</a:t>
          </a:r>
          <a:r>
            <a:rPr lang="de-DE" sz="1100" baseline="0"/>
            <a:t> Volumen &gt; 6.000 PT</a:t>
          </a:r>
          <a:endParaRPr lang="de-DE" sz="1100"/>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104139</xdr:colOff>
      <xdr:row>0</xdr:row>
      <xdr:rowOff>54610</xdr:rowOff>
    </xdr:from>
    <xdr:to>
      <xdr:col>4</xdr:col>
      <xdr:colOff>411761</xdr:colOff>
      <xdr:row>0</xdr:row>
      <xdr:rowOff>2286000</xdr:rowOff>
    </xdr:to>
    <mc:AlternateContent xmlns:mc="http://schemas.openxmlformats.org/markup-compatibility/2006" xmlns:sle15="http://schemas.microsoft.com/office/drawing/2012/slicer">
      <mc:Choice Requires="sle15">
        <xdr:graphicFrame macro="">
          <xdr:nvGraphicFramePr>
            <xdr:cNvPr id="2" name="Kunde">
              <a:extLst>
                <a:ext uri="{FF2B5EF4-FFF2-40B4-BE49-F238E27FC236}">
                  <a16:creationId xmlns:a16="http://schemas.microsoft.com/office/drawing/2014/main" id="{A1EAFEAB-78F2-EC01-AED4-CDBF9D26A8A8}"/>
                </a:ext>
              </a:extLst>
            </xdr:cNvPr>
            <xdr:cNvGraphicFramePr/>
          </xdr:nvGraphicFramePr>
          <xdr:xfrm>
            <a:off x="0" y="0"/>
            <a:ext cx="0" cy="0"/>
          </xdr:xfrm>
          <a:graphic>
            <a:graphicData uri="http://schemas.microsoft.com/office/drawing/2010/slicer">
              <sle:slicer xmlns:sle="http://schemas.microsoft.com/office/drawing/2010/slicer" name="Kunde"/>
            </a:graphicData>
          </a:graphic>
        </xdr:graphicFrame>
      </mc:Choice>
      <mc:Fallback xmlns="">
        <xdr:sp macro="" textlink="">
          <xdr:nvSpPr>
            <xdr:cNvPr id="0" name=""/>
            <xdr:cNvSpPr>
              <a:spLocks noTextEdit="1"/>
            </xdr:cNvSpPr>
          </xdr:nvSpPr>
          <xdr:spPr>
            <a:xfrm>
              <a:off x="95249" y="47625"/>
              <a:ext cx="3629026" cy="2238375"/>
            </a:xfrm>
            <a:prstGeom prst="rect">
              <a:avLst/>
            </a:prstGeom>
            <a:solidFill>
              <a:prstClr val="white"/>
            </a:solidFill>
            <a:ln w="1">
              <a:solidFill>
                <a:prstClr val="green"/>
              </a:solidFill>
            </a:ln>
          </xdr:spPr>
          <xdr:txBody>
            <a:bodyPr vertOverflow="clip" horzOverflow="clip"/>
            <a:lstStyle/>
            <a:p>
              <a:r>
                <a:rPr lang="de-DE"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563826</xdr:colOff>
      <xdr:row>0</xdr:row>
      <xdr:rowOff>66600</xdr:rowOff>
    </xdr:from>
    <xdr:to>
      <xdr:col>6</xdr:col>
      <xdr:colOff>221</xdr:colOff>
      <xdr:row>0</xdr:row>
      <xdr:rowOff>2238188</xdr:rowOff>
    </xdr:to>
    <mc:AlternateContent xmlns:mc="http://schemas.openxmlformats.org/markup-compatibility/2006" xmlns:sle15="http://schemas.microsoft.com/office/drawing/2012/slicer">
      <mc:Choice Requires="sle15">
        <xdr:graphicFrame macro="">
          <xdr:nvGraphicFramePr>
            <xdr:cNvPr id="3" name="Projekt">
              <a:extLst>
                <a:ext uri="{FF2B5EF4-FFF2-40B4-BE49-F238E27FC236}">
                  <a16:creationId xmlns:a16="http://schemas.microsoft.com/office/drawing/2014/main" id="{31A3038D-FBDD-E5D7-01B5-3694458455B3}"/>
                </a:ext>
              </a:extLst>
            </xdr:cNvPr>
            <xdr:cNvGraphicFramePr/>
          </xdr:nvGraphicFramePr>
          <xdr:xfrm>
            <a:off x="0" y="0"/>
            <a:ext cx="0" cy="0"/>
          </xdr:xfrm>
          <a:graphic>
            <a:graphicData uri="http://schemas.microsoft.com/office/drawing/2010/slicer">
              <sle:slicer xmlns:sle="http://schemas.microsoft.com/office/drawing/2010/slicer" name="Projekt"/>
            </a:graphicData>
          </a:graphic>
        </xdr:graphicFrame>
      </mc:Choice>
      <mc:Fallback xmlns="">
        <xdr:sp macro="" textlink="">
          <xdr:nvSpPr>
            <xdr:cNvPr id="0" name=""/>
            <xdr:cNvSpPr>
              <a:spLocks noTextEdit="1"/>
            </xdr:cNvSpPr>
          </xdr:nvSpPr>
          <xdr:spPr>
            <a:xfrm>
              <a:off x="3912535" y="67235"/>
              <a:ext cx="3324784" cy="2167778"/>
            </a:xfrm>
            <a:prstGeom prst="rect">
              <a:avLst/>
            </a:prstGeom>
            <a:solidFill>
              <a:prstClr val="white"/>
            </a:solidFill>
            <a:ln w="1">
              <a:solidFill>
                <a:prstClr val="green"/>
              </a:solidFill>
            </a:ln>
          </xdr:spPr>
          <xdr:txBody>
            <a:bodyPr vertOverflow="clip" horzOverflow="clip"/>
            <a:lstStyle/>
            <a:p>
              <a:r>
                <a:rPr lang="de-DE"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154884</xdr:colOff>
      <xdr:row>0</xdr:row>
      <xdr:rowOff>40640</xdr:rowOff>
    </xdr:from>
    <xdr:to>
      <xdr:col>7</xdr:col>
      <xdr:colOff>1873880</xdr:colOff>
      <xdr:row>0</xdr:row>
      <xdr:rowOff>2288540</xdr:rowOff>
    </xdr:to>
    <mc:AlternateContent xmlns:mc="http://schemas.openxmlformats.org/markup-compatibility/2006" xmlns:sle15="http://schemas.microsoft.com/office/drawing/2012/slicer">
      <mc:Choice Requires="sle15">
        <xdr:graphicFrame macro="">
          <xdr:nvGraphicFramePr>
            <xdr:cNvPr id="5" name="Sub/Partner">
              <a:extLst>
                <a:ext uri="{FF2B5EF4-FFF2-40B4-BE49-F238E27FC236}">
                  <a16:creationId xmlns:a16="http://schemas.microsoft.com/office/drawing/2014/main" id="{93E21DFE-8762-7C10-5B0C-E80A56B06436}"/>
                </a:ext>
              </a:extLst>
            </xdr:cNvPr>
            <xdr:cNvGraphicFramePr/>
          </xdr:nvGraphicFramePr>
          <xdr:xfrm>
            <a:off x="0" y="0"/>
            <a:ext cx="0" cy="0"/>
          </xdr:xfrm>
          <a:graphic>
            <a:graphicData uri="http://schemas.microsoft.com/office/drawing/2010/slicer">
              <sle:slicer xmlns:sle="http://schemas.microsoft.com/office/drawing/2010/slicer" name="Sub/Partner"/>
            </a:graphicData>
          </a:graphic>
        </xdr:graphicFrame>
      </mc:Choice>
      <mc:Fallback xmlns="">
        <xdr:sp macro="" textlink="">
          <xdr:nvSpPr>
            <xdr:cNvPr id="0" name=""/>
            <xdr:cNvSpPr>
              <a:spLocks noTextEdit="1"/>
            </xdr:cNvSpPr>
          </xdr:nvSpPr>
          <xdr:spPr>
            <a:xfrm>
              <a:off x="7137399" y="40640"/>
              <a:ext cx="2541321" cy="2247900"/>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twoCellAnchor editAs="absolute">
    <xdr:from>
      <xdr:col>7</xdr:col>
      <xdr:colOff>1818213</xdr:colOff>
      <xdr:row>0</xdr:row>
      <xdr:rowOff>66041</xdr:rowOff>
    </xdr:from>
    <xdr:to>
      <xdr:col>8</xdr:col>
      <xdr:colOff>522690</xdr:colOff>
      <xdr:row>0</xdr:row>
      <xdr:rowOff>2275841</xdr:rowOff>
    </xdr:to>
    <mc:AlternateContent xmlns:mc="http://schemas.openxmlformats.org/markup-compatibility/2006" xmlns:sle15="http://schemas.microsoft.com/office/drawing/2012/slicer">
      <mc:Choice Requires="sle15">
        <xdr:graphicFrame macro="">
          <xdr:nvGraphicFramePr>
            <xdr:cNvPr id="6" name="Status 1">
              <a:extLst>
                <a:ext uri="{FF2B5EF4-FFF2-40B4-BE49-F238E27FC236}">
                  <a16:creationId xmlns:a16="http://schemas.microsoft.com/office/drawing/2014/main" id="{7FF9650E-259A-62E0-479F-25F1AE34C36A}"/>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mlns="">
        <xdr:sp macro="" textlink="">
          <xdr:nvSpPr>
            <xdr:cNvPr id="0" name=""/>
            <xdr:cNvSpPr>
              <a:spLocks noTextEdit="1"/>
            </xdr:cNvSpPr>
          </xdr:nvSpPr>
          <xdr:spPr>
            <a:xfrm>
              <a:off x="10096128" y="66041"/>
              <a:ext cx="1563220" cy="2209800"/>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twoCellAnchor editAs="absolute">
    <xdr:from>
      <xdr:col>8</xdr:col>
      <xdr:colOff>648942</xdr:colOff>
      <xdr:row>0</xdr:row>
      <xdr:rowOff>54610</xdr:rowOff>
    </xdr:from>
    <xdr:to>
      <xdr:col>9</xdr:col>
      <xdr:colOff>951148</xdr:colOff>
      <xdr:row>0</xdr:row>
      <xdr:rowOff>2286000</xdr:rowOff>
    </xdr:to>
    <mc:AlternateContent xmlns:mc="http://schemas.openxmlformats.org/markup-compatibility/2006" xmlns:sle15="http://schemas.microsoft.com/office/drawing/2012/slicer">
      <mc:Choice Requires="sle15">
        <xdr:graphicFrame macro="">
          <xdr:nvGraphicFramePr>
            <xdr:cNvPr id="7" name="Ende">
              <a:extLst>
                <a:ext uri="{FF2B5EF4-FFF2-40B4-BE49-F238E27FC236}">
                  <a16:creationId xmlns:a16="http://schemas.microsoft.com/office/drawing/2014/main" id="{4F00CB61-7A5F-6C7B-BF48-A020760A0A27}"/>
                </a:ext>
              </a:extLst>
            </xdr:cNvPr>
            <xdr:cNvGraphicFramePr/>
          </xdr:nvGraphicFramePr>
          <xdr:xfrm>
            <a:off x="0" y="0"/>
            <a:ext cx="0" cy="0"/>
          </xdr:xfrm>
          <a:graphic>
            <a:graphicData uri="http://schemas.microsoft.com/office/drawing/2010/slicer">
              <sle:slicer xmlns:sle="http://schemas.microsoft.com/office/drawing/2010/slicer" name="Ende"/>
            </a:graphicData>
          </a:graphic>
        </xdr:graphicFrame>
      </mc:Choice>
      <mc:Fallback xmlns="">
        <xdr:sp macro="" textlink="">
          <xdr:nvSpPr>
            <xdr:cNvPr id="0" name=""/>
            <xdr:cNvSpPr>
              <a:spLocks noTextEdit="1"/>
            </xdr:cNvSpPr>
          </xdr:nvSpPr>
          <xdr:spPr>
            <a:xfrm>
              <a:off x="11792510" y="47625"/>
              <a:ext cx="1251697" cy="2238375"/>
            </a:xfrm>
            <a:prstGeom prst="rect">
              <a:avLst/>
            </a:prstGeom>
            <a:solidFill>
              <a:prstClr val="white"/>
            </a:solidFill>
            <a:ln w="1">
              <a:solidFill>
                <a:prstClr val="green"/>
              </a:solidFill>
            </a:ln>
          </xdr:spPr>
          <xdr:txBody>
            <a:bodyPr vertOverflow="clip" horzOverflow="clip"/>
            <a:lstStyle/>
            <a:p>
              <a:r>
                <a:rPr lang="de-DE"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1058314</xdr:colOff>
      <xdr:row>0</xdr:row>
      <xdr:rowOff>35186</xdr:rowOff>
    </xdr:from>
    <xdr:to>
      <xdr:col>12</xdr:col>
      <xdr:colOff>494866</xdr:colOff>
      <xdr:row>0</xdr:row>
      <xdr:rowOff>2265306</xdr:rowOff>
    </xdr:to>
    <mc:AlternateContent xmlns:mc="http://schemas.openxmlformats.org/markup-compatibility/2006" xmlns:sle15="http://schemas.microsoft.com/office/drawing/2012/slicer">
      <mc:Choice Requires="sle15">
        <xdr:graphicFrame macro="">
          <xdr:nvGraphicFramePr>
            <xdr:cNvPr id="8" name="Volumen pro Jahr">
              <a:extLst>
                <a:ext uri="{FF2B5EF4-FFF2-40B4-BE49-F238E27FC236}">
                  <a16:creationId xmlns:a16="http://schemas.microsoft.com/office/drawing/2014/main" id="{0B817163-D640-1F10-2BA6-08F158D26075}"/>
                </a:ext>
              </a:extLst>
            </xdr:cNvPr>
            <xdr:cNvGraphicFramePr/>
          </xdr:nvGraphicFramePr>
          <xdr:xfrm>
            <a:off x="0" y="0"/>
            <a:ext cx="0" cy="0"/>
          </xdr:xfrm>
          <a:graphic>
            <a:graphicData uri="http://schemas.microsoft.com/office/drawing/2010/slicer">
              <sle:slicer xmlns:sle="http://schemas.microsoft.com/office/drawing/2010/slicer" name="Volumen pro Jahr"/>
            </a:graphicData>
          </a:graphic>
        </xdr:graphicFrame>
      </mc:Choice>
      <mc:Fallback xmlns="">
        <xdr:sp macro="" textlink="">
          <xdr:nvSpPr>
            <xdr:cNvPr id="0" name=""/>
            <xdr:cNvSpPr>
              <a:spLocks noTextEdit="1"/>
            </xdr:cNvSpPr>
          </xdr:nvSpPr>
          <xdr:spPr>
            <a:xfrm>
              <a:off x="13150103" y="21851"/>
              <a:ext cx="1820396" cy="2238375"/>
            </a:xfrm>
            <a:prstGeom prst="rect">
              <a:avLst/>
            </a:prstGeom>
            <a:solidFill>
              <a:prstClr val="white"/>
            </a:solidFill>
            <a:ln w="1">
              <a:solidFill>
                <a:prstClr val="green"/>
              </a:solidFill>
            </a:ln>
          </xdr:spPr>
          <xdr:txBody>
            <a:bodyPr vertOverflow="clip" horzOverflow="clip"/>
            <a:lstStyle/>
            <a:p>
              <a:r>
                <a:rPr lang="de-DE"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562886</xdr:colOff>
      <xdr:row>0</xdr:row>
      <xdr:rowOff>27044</xdr:rowOff>
    </xdr:from>
    <xdr:to>
      <xdr:col>14</xdr:col>
      <xdr:colOff>398379</xdr:colOff>
      <xdr:row>0</xdr:row>
      <xdr:rowOff>2250814</xdr:rowOff>
    </xdr:to>
    <mc:AlternateContent xmlns:mc="http://schemas.openxmlformats.org/markup-compatibility/2006" xmlns:sle15="http://schemas.microsoft.com/office/drawing/2012/slicer">
      <mc:Choice Requires="sle15">
        <xdr:graphicFrame macro="">
          <xdr:nvGraphicFramePr>
            <xdr:cNvPr id="9" name="Ablage genehmigte BRI im Mandantenordner? ">
              <a:extLst>
                <a:ext uri="{FF2B5EF4-FFF2-40B4-BE49-F238E27FC236}">
                  <a16:creationId xmlns:a16="http://schemas.microsoft.com/office/drawing/2014/main" id="{CAFD4B12-DDD0-D83F-0F52-56A3FB76700D}"/>
                </a:ext>
              </a:extLst>
            </xdr:cNvPr>
            <xdr:cNvGraphicFramePr/>
          </xdr:nvGraphicFramePr>
          <xdr:xfrm>
            <a:off x="0" y="0"/>
            <a:ext cx="0" cy="0"/>
          </xdr:xfrm>
          <a:graphic>
            <a:graphicData uri="http://schemas.microsoft.com/office/drawing/2010/slicer">
              <sle:slicer xmlns:sle="http://schemas.microsoft.com/office/drawing/2010/slicer" name="Ablage genehmigte BRI im Mandantenordner? "/>
            </a:graphicData>
          </a:graphic>
        </xdr:graphicFrame>
      </mc:Choice>
      <mc:Fallback xmlns="">
        <xdr:sp macro="" textlink="">
          <xdr:nvSpPr>
            <xdr:cNvPr id="0" name=""/>
            <xdr:cNvSpPr>
              <a:spLocks noTextEdit="1"/>
            </xdr:cNvSpPr>
          </xdr:nvSpPr>
          <xdr:spPr>
            <a:xfrm>
              <a:off x="15074714" y="16249"/>
              <a:ext cx="1828240" cy="2238375"/>
            </a:xfrm>
            <a:prstGeom prst="rect">
              <a:avLst/>
            </a:prstGeom>
            <a:solidFill>
              <a:prstClr val="white"/>
            </a:solidFill>
            <a:ln w="1">
              <a:solidFill>
                <a:prstClr val="green"/>
              </a:solidFill>
            </a:ln>
          </xdr:spPr>
          <xdr:txBody>
            <a:bodyPr vertOverflow="clip" horzOverflow="clip"/>
            <a:lstStyle/>
            <a:p>
              <a:r>
                <a:rPr lang="de-DE"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22</xdr:col>
      <xdr:colOff>0</xdr:colOff>
      <xdr:row>396</xdr:row>
      <xdr:rowOff>0</xdr:rowOff>
    </xdr:from>
    <xdr:to>
      <xdr:col>35</xdr:col>
      <xdr:colOff>239525</xdr:colOff>
      <xdr:row>415</xdr:row>
      <xdr:rowOff>69255</xdr:rowOff>
    </xdr:to>
    <xdr:pic>
      <xdr:nvPicPr>
        <xdr:cNvPr id="4" name="Bild 3">
          <a:extLst>
            <a:ext uri="{FF2B5EF4-FFF2-40B4-BE49-F238E27FC236}">
              <a16:creationId xmlns:a16="http://schemas.microsoft.com/office/drawing/2014/main" id="{9F8002F3-EF06-43F3-A03A-4DC5C4372759}"/>
            </a:ext>
            <a:ext uri="{147F2762-F138-4A5C-976F-8EAC2B608ADB}">
              <a16:predDERef xmlns:a16="http://schemas.microsoft.com/office/drawing/2014/main" pred="{CAFD4B12-DDD0-D83F-0F52-56A3FB76700D}"/>
            </a:ext>
          </a:extLst>
        </xdr:cNvPr>
        <xdr:cNvPicPr>
          <a:picLocks noChangeAspect="1"/>
        </xdr:cNvPicPr>
      </xdr:nvPicPr>
      <xdr:blipFill>
        <a:blip xmlns:r="http://schemas.openxmlformats.org/officeDocument/2006/relationships" r:embed="rId1"/>
        <a:stretch>
          <a:fillRect/>
        </a:stretch>
      </xdr:blipFill>
      <xdr:spPr>
        <a:xfrm>
          <a:off x="27222450" y="6391275"/>
          <a:ext cx="10139175" cy="47746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47625</xdr:colOff>
      <xdr:row>7</xdr:row>
      <xdr:rowOff>95251</xdr:rowOff>
    </xdr:from>
    <xdr:to>
      <xdr:col>10</xdr:col>
      <xdr:colOff>438150</xdr:colOff>
      <xdr:row>29</xdr:row>
      <xdr:rowOff>133351</xdr:rowOff>
    </xdr:to>
    <xdr:graphicFrame macro="">
      <xdr:nvGraphicFramePr>
        <xdr:cNvPr id="2" name="Diagramm 1">
          <a:extLst>
            <a:ext uri="{FF2B5EF4-FFF2-40B4-BE49-F238E27FC236}">
              <a16:creationId xmlns:a16="http://schemas.microsoft.com/office/drawing/2014/main" id="{EFFB06DD-5D3A-D0AD-F81E-28CCA3E35A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85725</xdr:colOff>
      <xdr:row>0</xdr:row>
      <xdr:rowOff>323851</xdr:rowOff>
    </xdr:from>
    <xdr:to>
      <xdr:col>1</xdr:col>
      <xdr:colOff>1628775</xdr:colOff>
      <xdr:row>5</xdr:row>
      <xdr:rowOff>149226</xdr:rowOff>
    </xdr:to>
    <mc:AlternateContent xmlns:mc="http://schemas.openxmlformats.org/markup-compatibility/2006" xmlns:sle15="http://schemas.microsoft.com/office/drawing/2012/slicer">
      <mc:Choice Requires="sle15">
        <xdr:graphicFrame macro="">
          <xdr:nvGraphicFramePr>
            <xdr:cNvPr id="2" name="IS-Revision/-Beratung">
              <a:extLst>
                <a:ext uri="{FF2B5EF4-FFF2-40B4-BE49-F238E27FC236}">
                  <a16:creationId xmlns:a16="http://schemas.microsoft.com/office/drawing/2014/main" id="{42D0D3AF-2757-D4FA-EE5B-7B65E402758E}"/>
                </a:ext>
              </a:extLst>
            </xdr:cNvPr>
            <xdr:cNvGraphicFramePr/>
          </xdr:nvGraphicFramePr>
          <xdr:xfrm>
            <a:off x="0" y="0"/>
            <a:ext cx="0" cy="0"/>
          </xdr:xfrm>
          <a:graphic>
            <a:graphicData uri="http://schemas.microsoft.com/office/drawing/2010/slicer">
              <sle:slicer xmlns:sle="http://schemas.microsoft.com/office/drawing/2010/slicer" name="IS-Revision/-Beratung"/>
            </a:graphicData>
          </a:graphic>
        </xdr:graphicFrame>
      </mc:Choice>
      <mc:Fallback xmlns="">
        <xdr:sp macro="" textlink="">
          <xdr:nvSpPr>
            <xdr:cNvPr id="0" name=""/>
            <xdr:cNvSpPr>
              <a:spLocks noTextEdit="1"/>
            </xdr:cNvSpPr>
          </xdr:nvSpPr>
          <xdr:spPr>
            <a:xfrm>
              <a:off x="82550" y="323851"/>
              <a:ext cx="1832084" cy="804151"/>
            </a:xfrm>
            <a:prstGeom prst="rect">
              <a:avLst/>
            </a:prstGeom>
            <a:solidFill>
              <a:prstClr val="white"/>
            </a:solidFill>
            <a:ln w="1">
              <a:solidFill>
                <a:prstClr val="green"/>
              </a:solidFill>
            </a:ln>
          </xdr:spPr>
          <xdr:txBody>
            <a:bodyPr vertOverflow="clip" horzOverflow="clip"/>
            <a:lstStyle/>
            <a:p>
              <a:r>
                <a:rPr lang="de-DE"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1654175</xdr:colOff>
      <xdr:row>0</xdr:row>
      <xdr:rowOff>333375</xdr:rowOff>
    </xdr:from>
    <xdr:to>
      <xdr:col>1</xdr:col>
      <xdr:colOff>3333750</xdr:colOff>
      <xdr:row>5</xdr:row>
      <xdr:rowOff>124810</xdr:rowOff>
    </xdr:to>
    <mc:AlternateContent xmlns:mc="http://schemas.openxmlformats.org/markup-compatibility/2006" xmlns:sle15="http://schemas.microsoft.com/office/drawing/2012/slicer">
      <mc:Choice Requires="sle15">
        <xdr:graphicFrame macro="">
          <xdr:nvGraphicFramePr>
            <xdr:cNvPr id="3" name="IS-Pentest">
              <a:extLst>
                <a:ext uri="{FF2B5EF4-FFF2-40B4-BE49-F238E27FC236}">
                  <a16:creationId xmlns:a16="http://schemas.microsoft.com/office/drawing/2014/main" id="{846DA085-5CC7-103A-5B82-38C113C334C6}"/>
                </a:ext>
              </a:extLst>
            </xdr:cNvPr>
            <xdr:cNvGraphicFramePr/>
          </xdr:nvGraphicFramePr>
          <xdr:xfrm>
            <a:off x="0" y="0"/>
            <a:ext cx="0" cy="0"/>
          </xdr:xfrm>
          <a:graphic>
            <a:graphicData uri="http://schemas.microsoft.com/office/drawing/2010/slicer">
              <sle:slicer xmlns:sle="http://schemas.microsoft.com/office/drawing/2010/slicer" name="IS-Pentest"/>
            </a:graphicData>
          </a:graphic>
        </xdr:graphicFrame>
      </mc:Choice>
      <mc:Fallback xmlns="">
        <xdr:sp macro="" textlink="">
          <xdr:nvSpPr>
            <xdr:cNvPr id="0" name=""/>
            <xdr:cNvSpPr>
              <a:spLocks noTextEdit="1"/>
            </xdr:cNvSpPr>
          </xdr:nvSpPr>
          <xdr:spPr>
            <a:xfrm>
              <a:off x="1943209" y="330200"/>
              <a:ext cx="1679575" cy="825062"/>
            </a:xfrm>
            <a:prstGeom prst="rect">
              <a:avLst/>
            </a:prstGeom>
            <a:solidFill>
              <a:prstClr val="white"/>
            </a:solidFill>
            <a:ln w="1">
              <a:solidFill>
                <a:prstClr val="green"/>
              </a:solidFill>
            </a:ln>
          </xdr:spPr>
          <xdr:txBody>
            <a:bodyPr vertOverflow="clip" horzOverflow="clip"/>
            <a:lstStyle/>
            <a:p>
              <a:r>
                <a:rPr lang="de-DE"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828675</xdr:colOff>
      <xdr:row>0</xdr:row>
      <xdr:rowOff>9524</xdr:rowOff>
    </xdr:from>
    <xdr:to>
      <xdr:col>12</xdr:col>
      <xdr:colOff>466725</xdr:colOff>
      <xdr:row>23</xdr:row>
      <xdr:rowOff>85726</xdr:rowOff>
    </xdr:to>
    <xdr:graphicFrame macro="">
      <xdr:nvGraphicFramePr>
        <xdr:cNvPr id="2" name="Diagramm 1">
          <a:extLst>
            <a:ext uri="{FF2B5EF4-FFF2-40B4-BE49-F238E27FC236}">
              <a16:creationId xmlns:a16="http://schemas.microsoft.com/office/drawing/2014/main" id="{3C5E27E9-2A6E-09EC-6B3B-455D0CF5D1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Mathias Fratz" id="{8526DDCC-AA19-4853-A960-8B0B04653BEF}" userId="S::Mathias.Fratz@de.ey.com::3aa69bec-0a4c-4d36-8465-adefd314e844" providerId="AD"/>
  <person displayName="Mathias Fratz" id="{CBBB1ACD-070C-43A9-9C8C-5E1BFE25D02C}" userId="S::mathias.fratz@de.ey.com::3aa69bec-0a4c-4d36-8465-adefd314e844"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fanie Dzimkowski" refreshedDate="45706.368152777781" createdVersion="8" refreshedVersion="8" minRefreshableVersion="3" recordCount="345" xr:uid="{5AFECBE8-C85C-4549-AEF1-F3582287866C}">
  <cacheSource type="worksheet">
    <worksheetSource name="Tabelle1"/>
  </cacheSource>
  <cacheFields count="21">
    <cacheField name="#" numFmtId="0">
      <sharedItems containsString="0" containsBlank="1" containsNumber="1" containsInteger="1" minValue="1" maxValue="596"/>
    </cacheField>
    <cacheField name="Referenz _x000a_Vertriebsliste" numFmtId="0">
      <sharedItems containsBlank="1" containsMixedTypes="1" containsNumber="1" containsInteger="1" minValue="302" maxValue="302"/>
    </cacheField>
    <cacheField name="Kunde" numFmtId="0">
      <sharedItems containsBlank="1" count="58">
        <s v="Bundesinstitut für Risikobewertung"/>
        <s v="Bundeskriminalamt"/>
        <s v="LHS"/>
        <s v="BSI"/>
        <s v="ITZBund"/>
        <s v="Auswärtiges Amt"/>
        <s v="Ministerium für Umwelt, Klima und Energiewirtschaft Baden-Württemberg (UMBW)"/>
        <s v="Intern Jira"/>
        <s v="Bundesagentur für Arbeit"/>
        <s v="BITBW"/>
        <s v="Bundesanstalt für Immobilienaufgaben"/>
        <s v="IT.NRW"/>
        <s v="Landesamt für Zentrale Polizeiliche Dienste NRW"/>
        <s v="GIZ"/>
        <s v="Umweltministerium BaWü"/>
        <s v="Autobahn GmbH des Bundes"/>
        <s v="diverse"/>
        <s v="Bayerisches Staatsministerium für Unterricht und Kultus"/>
        <s v="MSZ"/>
        <s v="Ministerium für Heimat, Kommunales,_x000a_Bau und Gleichstellung_x000a_des Landes Nordrhein-Westfalen"/>
        <s v="Ministerium für Wirtschaft, Innovation, Digitalisierung und Energie_x000a_des Landes Nordrhein-Westfalen"/>
        <s v="LHM Landeshauptstadt München"/>
        <s v="Andreas Schmidt"/>
        <s v="Telefonica Germany GmbH"/>
        <s v="AOK-Bundesverband GbR"/>
        <s v="EVIDEN/HZD"/>
        <s v="Bayr Min für Digitalisierung"/>
        <s v="Berliner Stadtreinigung BSR"/>
        <s v="zero gravity"/>
        <s v="Innenministerium Baden-Württemberg"/>
        <s v="DRV Deutsche Rentenversicherung"/>
        <s v="Deutsche Rentenversicherung"/>
        <s v="BAköV"/>
        <s v="HZD"/>
        <s v="ITZBund/ Bechtle"/>
        <s v="Land BW"/>
        <s v="HZD "/>
        <s v="Deutsche Rentenversicherung Bund (DRV)"/>
        <s v="BVA"/>
        <s v="Sächsische Staatskanzlei"/>
        <s v=" Hessisches Polizeipräsidium für Technik (hessische Polizei)"/>
        <s v="EY intern"/>
        <s v="DBSystel"/>
        <s v="Fuentis AG"/>
        <s v="Xecuro"/>
        <s v="TKK "/>
        <s v="ITDZ"/>
        <s v="VdRBW"/>
        <s v="Eviden (diverse Endkunden)"/>
        <s v="Landesamt für Digitalisierung, Breitband und Vermessung (LDBV)"/>
        <s v="Eviden (divers)"/>
        <s v="Intern "/>
        <s v="SAP"/>
        <s v="Landtag von Baden-Württemberg"/>
        <s v="BwFuhrparkServices"/>
        <s v="BAAINBw"/>
        <m/>
        <s v="RV IT.NRW" u="1"/>
      </sharedItems>
    </cacheField>
    <cacheField name="Projekt" numFmtId="0">
      <sharedItems containsBlank="1" count="102">
        <s v="ISMS"/>
        <s v="Siko"/>
        <s v="Integriertes Managementsystem"/>
        <s v="Listung Schulungsanbieter"/>
        <s v="Abrufe über Computacenter"/>
        <s v="RV BSI"/>
        <s v="diverse Projekte AA"/>
        <s v="Datenschutzkonzept und IT-Sicherheitskonzept"/>
        <s v="SaaS Jira for cyberGPS"/>
        <s v="RV Penetrationstests"/>
        <s v="RV BW"/>
        <s v="Beratung ISMS"/>
        <s v="RV ITZBund"/>
        <s v="RV ITZBund - Los 3"/>
        <s v="P517 - Baustein IAM"/>
        <s v="IM NRW - Polizei - MKVD"/>
        <s v="Los 2 - IT-Sicherheit"/>
        <s v="Aufbau internationales ISMS, Los 1 und Los 2"/>
        <s v="Datenschutzkonzept Wissensplattform"/>
        <s v="RV ITZBund - Los 1"/>
        <s v="Los 4 - IT Security Architecutre"/>
        <s v="RV BSI - Los 2"/>
        <s v="generelles BRET zur Überprüfung der möglichen Beziehung "/>
        <s v="Los 1 - Security Consulting"/>
        <s v="RV IT-Sikos"/>
        <s v="Fortschreibung Managementsystem"/>
        <s v="Wissensplattform"/>
        <s v="P516 - Baustein Outsourcing"/>
        <s v="Moderation ISO Veranstaltung"/>
        <s v="Vorprojekt VSA"/>
        <s v="Vorprojekt Geheimschutz"/>
        <s v="Aufbau internationales ISMS Los 1 und Lo s2"/>
        <s v="IS-Revision (EY ist Sub von CC)"/>
        <s v="Durchführung Schulung &quot;Public Sector&quot;"/>
        <s v="Geheimschutz"/>
        <s v="RV IT-Dienste"/>
        <s v="RED Cloud"/>
        <s v="Abruf Zensus"/>
        <s v="Grundschutzaudit"/>
        <s v="EA100"/>
        <s v="SDN Studie"/>
        <s v="RV 2023"/>
        <s v="RV NoM 2023"/>
        <s v="RV ITZBund - Los 3, EY = Sub"/>
        <s v="RV ITZBund - Los 2+4, EY = Prime"/>
        <s v="RV ITZBund - Los 1, EY = Sub"/>
        <s v="Government of Sudan"/>
        <s v="Pentesting 2023"/>
        <s v="Awareness"/>
        <s v="RV Informationssicherheit - Los 1"/>
        <s v="RV Informationssicherheit 2023"/>
        <s v="RV ITZBund Los 2+4 EY = Prime"/>
        <s v="IAM 2024"/>
        <s v="Schulungsprogramm &quot;Sicher gewinnt!&quot;"/>
        <s v="RV ISMS, NOM, DS"/>
        <s v="Beratung IT-Sicherheit Hauptrechenzentrum"/>
        <s v="RV BaWü 2024 - Los 2"/>
        <s v="RV BaWü 2024 - Los 1"/>
        <s v="RV BaWü - Digi 2024"/>
        <s v="Los 1 - Rahmenvertrag Informationssicherheit 2023 - EY ist Sub von Eviden"/>
        <s v="RegMod 2023"/>
        <s v="Los 1 - Cloud Security Architektur"/>
        <s v="RV 2024-2028 3 Lose"/>
        <s v="RV ISMS 2024"/>
        <s v="P590 - Remidation Dokumente"/>
        <s v="IT-GS-Zertifizierung 2023"/>
        <s v="RV IT.NRW"/>
        <s v="RV Infosi  in 4 Losen"/>
        <s v="Datenschutz und IT-Sicherheit"/>
        <s v="Schulung &quot;Auditteamleiter gemäß ISO 27001&quot;"/>
        <s v="Caravan Konzern PKI"/>
        <s v="GS-Audit HZD "/>
        <s v="RV Fuentis"/>
        <s v="Aufbau internationales ISMS, Los 1"/>
        <s v="Aufbau internationales ISMS, Los 2"/>
        <s v="RV 2025ff - Beratungsleistungen zur Unterstützung der Sicherheits- und Geheimschutzinitiativen für Verschlusssachen-Kommunikation "/>
        <s v="PKI-Portal"/>
        <s v="RV 2025, Los 1&amp;2"/>
        <s v="Aufbau internationales ISMS, Los 1 "/>
        <s v="VdRBw - Fuentis-Einsatz"/>
        <s v="CyberSupport 2025"/>
        <s v="PKI-Beratung"/>
        <s v="Fortschreibung IT-Siko Produktionsleitstand"/>
        <s v="Interne Workshops"/>
        <s v="Grundschutzprojekt"/>
        <s v="RV 2025, Los 3"/>
        <s v="RV BSI-Rezert "/>
        <s v="NoM/Incident Response"/>
        <s v="OT"/>
        <s v="Los 7 - Sicherheit"/>
        <s v="Unterstützung 2023"/>
        <s v="Government of Sudan - zero as prime"/>
        <s v="Los 2 - Pentests"/>
        <s v="Los 4 - IT Security Architecture (EY ist Sub)"/>
        <s v="IT-Sicherheitsarchitektur und IT-Sicherheitsmanagement"/>
        <s v="DueDiligence"/>
        <s v="Pentests/Schwachstellenscans"/>
        <s v="Transformationsprojekt"/>
        <s v="Siko Grundschutz"/>
        <m/>
        <s v="Teaming CC LHM"/>
        <s v="Unterstützung Informationssicherheit - EY ist Sub von PwC" u="1"/>
      </sharedItems>
    </cacheField>
    <cacheField name="Sub/Partner" numFmtId="0">
      <sharedItems containsBlank="1" count="93">
        <s v="BearingPoint GmbH"/>
        <s v="Atos Information Technology GmbH"/>
        <m/>
        <s v="Computacenter AG &amp; Co. oHG"/>
        <s v="Proxcel GmbH"/>
        <s v="Bechtle"/>
        <s v="genua"/>
        <s v="Atlassian Germany GmbH"/>
        <s v="Strong Minds 10 GmbH"/>
        <s v="Otto Pauck"/>
        <s v="DS Data Systems GmbH"/>
        <s v="DXC"/>
        <s v="SVA System Vertrieb Alexander GmbH"/>
        <s v="Umbrella Unternehmensberatung GmbH"/>
        <s v="Conet Solutions GmbH"/>
        <s v="IBM Deutschland GmbH"/>
        <s v="Deutsche Gesellschaft für Cybersicherheit mbH &amp; Co. KG "/>
        <s v="Atos Information Technology GmbH "/>
        <s v="P1 Consulting GmbH"/>
        <s v="Burak Gucer"/>
        <s v="MACONIA GmbH"/>
        <s v="Andreas Schmidt"/>
        <s v="Computacenter AG &amp; Co. KG"/>
        <s v="CGI Deutschland B.V. &amp; Co. KG"/>
        <s v="sec³ Beratung GmbH &amp; Co. KG"/>
        <s v="Alexander Behnke"/>
        <s v="ETICSec IT-Compliance &amp; Security"/>
        <s v="Axel Leiter"/>
        <s v="Reiner Creutzburg"/>
        <s v="Eviden Germany GmbH"/>
        <s v="Golden Crown_x000a_4.11.22: Änderung auf BC Consulting GmbH"/>
        <s v="Sec2do"/>
        <s v="Phillipp Stoll"/>
        <s v="Nicolas Karl"/>
        <s v="Michael Kretzschmar"/>
        <s v="Günther Eufinger"/>
        <s v="abat AG"/>
        <s v="ISO Public Services GmbH"/>
        <s v="Fuentis AG"/>
        <s v="Accenture GmbH"/>
        <s v="Computacenter AG &amp; Co. oHG "/>
        <s v="Prof. Dr. Hermann Strack"/>
        <s v="Bechtle GmbH &amp; Co. KG"/>
        <s v="Seitebau"/>
        <s v="SINC GmbH"/>
        <s v="Governikus"/>
        <s v="Alexander Illiev"/>
        <s v="Materna Information &amp; Communications SE"/>
        <s v="_x0009_Capgemini Deutschland GmbH"/>
        <s v="Nortal AG"/>
        <s v="_x0009_Computacenter AG &amp; Co. oHG"/>
        <s v="PricewaterhouseCoopers GmbH WPG (PwC)"/>
        <s v="expertree Consulting GmbH"/>
        <s v="Ruhr-Universtität Bochum"/>
        <s v="top itservices AG"/>
        <s v="SRH Berlin University of Applied Science"/>
        <s v="Infopulse GmbH"/>
        <s v="SRH Hochschulen Berlin GmbH/ SRH Berlin University of Applied Science"/>
        <s v="SEITENBAU GmbH"/>
        <s v="Bechtle GmbH"/>
        <s v="Bernd Rosing"/>
        <s v="Infinigate Deutschland GmbH "/>
        <s v="Sascha Beyer"/>
        <s v="./."/>
        <s v="OPTIQUM Unternehmensberatung GmbH"/>
        <s v="Eviden GmbH"/>
        <s v="Secardeo GmbH"/>
        <s v="ENTRUST Cooperation"/>
        <s v="ENTRUST EU SL."/>
        <s v="Entrust Deutschland GmbH"/>
        <s v="Limbach-design"/>
        <s v="Computacenter AG &amp; Co. KG "/>
        <s v="SVA System Vertrieb Alexander GmbH _x000a_"/>
        <s v="neam it-services GmbH"/>
        <s v="Secunet Security Networks AG"/>
        <s v="EnBW Cyber Security Services GmbH"/>
        <s v="_x0009_Governikus GmbH &amp; Co. KG"/>
        <s v="Accenture"/>
        <s v="Bechtle AG"/>
        <s v="zero gravity"/>
        <s v="Nortal LLC"/>
        <s v="Secunet"/>
        <s v="Ferchau"/>
        <s v="Steep GmbH"/>
        <s v="fuentis" u="1"/>
        <s v="Nicloas Karl" u="1"/>
        <s v="ProXcel" u="1"/>
        <s v="Bearing Point GmbH" u="1"/>
        <s v="BearingPoint" u="1"/>
        <s v="System Vertrieb Alexander" u="1"/>
        <s v="BearingPoint Germany GmbH" u="1"/>
        <s v="BearingPoint GmbH, FFM" u="1"/>
        <s v="BearingPoint GmbH - 332080394" u="1"/>
      </sharedItems>
    </cacheField>
    <cacheField name="Rolle des Sub/Partner" numFmtId="0">
      <sharedItems containsBlank="1"/>
    </cacheField>
    <cacheField name="Art der BRIDGE" numFmtId="0">
      <sharedItems containsBlank="1"/>
    </cacheField>
    <cacheField name="BRET-Nr./BRI-Nr." numFmtId="0">
      <sharedItems containsBlank="1" containsMixedTypes="1" containsNumber="1" containsInteger="1" minValue="8759011" maxValue="14872754" count="337">
        <n v="9428833"/>
        <n v="9392732"/>
        <s v="9551305_x000a_"/>
        <n v="9293087"/>
        <n v="8904448"/>
        <s v="9293737_x000a_"/>
        <s v="9276467_x000a_"/>
        <s v="8758972_x000a_"/>
        <s v="9106756/9632825"/>
        <n v="9837884"/>
        <n v="9127106"/>
        <s v="BRI-17441479 _x000a_(Nachfolge von BRI-15563819)"/>
        <n v="9833601"/>
        <n v="10110676"/>
        <n v="9972120"/>
        <s v="9972118_x000a_"/>
        <n v="9972176"/>
        <n v="10216446"/>
        <n v="10216424"/>
        <n v="9726697"/>
        <n v="9316095"/>
        <n v="9316094"/>
        <n v="9316092"/>
        <n v="9247941"/>
        <n v="9160914"/>
        <n v="8759041"/>
        <n v="9972122"/>
        <n v="9972121"/>
        <n v="10540134"/>
        <n v="10694324"/>
        <n v="10090505"/>
        <n v="10887358"/>
        <n v="10873839"/>
        <n v="10873781"/>
        <n v="10362930"/>
        <n v="10443834"/>
        <n v="10690032"/>
        <n v="10690031"/>
        <n v="10689996"/>
        <n v="11387422"/>
        <n v="11232975"/>
        <n v="11191609"/>
        <n v="11186491"/>
        <n v="11186489"/>
        <n v="11186488"/>
        <n v="11186480"/>
        <n v="10888247"/>
        <n v="10842593"/>
        <n v="10842586"/>
        <n v="10841526"/>
        <n v="10887827"/>
        <n v="10873793"/>
        <n v="10773088"/>
        <n v="10873786"/>
        <n v="10804891"/>
        <n v="10804866"/>
        <n v="10798197"/>
        <n v="10798180"/>
        <n v="10798164"/>
        <n v="10767219"/>
        <n v="10558614"/>
        <n v="10194793"/>
        <n v="11376014"/>
        <n v="9917823"/>
        <n v="11427727"/>
        <n v="11191613"/>
        <n v="11611211"/>
        <n v="11427587"/>
        <n v="11108805"/>
        <s v="BRI-12246401"/>
        <s v="BRI-12168598"/>
        <n v="11544392"/>
        <n v="10694328"/>
        <n v="10694327"/>
        <n v="10842607"/>
        <n v="10842603"/>
        <n v="10842598"/>
        <n v="10443850"/>
        <s v="BRI-13052374"/>
        <n v="11833297"/>
        <n v="11833269"/>
        <n v="11778286"/>
        <s v="BRET-11778207"/>
        <n v="11451843"/>
        <n v="11778025"/>
        <s v="BRET-11668999"/>
        <s v="BRET-11668996"/>
        <s v="BRI-17120885_x000a_(Nachfolge BRI-15254269)"/>
        <n v="11613420"/>
        <s v="BRET-11611835"/>
        <n v="10798254"/>
        <n v="11544391"/>
        <n v="11544390"/>
        <n v="11605204"/>
        <n v="11544389"/>
        <n v="11544388"/>
        <n v="11544387"/>
        <s v="BRI-13170985"/>
        <n v="11807327"/>
        <s v="BRI-12898610"/>
        <n v="11611210"/>
        <s v="BRI-13542790_x0009_"/>
        <s v="BRI-13542787"/>
        <s v="BRI-11912629"/>
        <n v="11778278"/>
        <n v="11778249"/>
        <n v="11778165"/>
        <s v="BRET-11668998"/>
        <s v="BRET-11668997"/>
        <s v="BRI-14084966"/>
        <s v="BRI-13450094"/>
        <s v="BRI-17034781"/>
        <s v="BRI-16936592_x000a_(Nachfolge von BRI-14918413)"/>
        <s v="BRI-16936645 _x000a_(Nachfolge von BRI-15436570)"/>
        <s v="BRI-14325125"/>
        <s v="BRI-14411628"/>
        <s v="BRET-11544398"/>
        <s v="BRET-11605276"/>
        <s v="BRET-11605274"/>
        <s v="BRET-11544393"/>
        <s v="BRET-11611839"/>
        <s v="BRET-10873805"/>
        <s v="BRET-11544397"/>
        <s v="BRET-11544396"/>
        <s v="BRET-11544395"/>
        <s v="BRET-11544394"/>
        <s v="BRI-12237064"/>
        <s v="BRI-16967117_x000a_(Nachfolge von BRI-14889403)"/>
        <s v="BRI-14480474"/>
        <s v="BRI-16967161_x000a_(Nachfolge von BRI-15003555)"/>
        <s v="BRI-16968089_x000a_(Nachfolge von BRI-16544924)_x000a_"/>
        <s v="BRI-16967050_x000a_(Nachfolge von BRI-153835434)"/>
        <s v="BRI-16966948_x000a_(Nachfolge von BRI-15835438)"/>
        <s v="BRI-16971473"/>
        <s v="BRI-12694632"/>
        <s v="BRI-12549726"/>
        <s v="BRI-16959974 _x000a_(Nachfolge von BRI-13470367)"/>
        <s v="BRI-16920506"/>
        <s v="BRI-16878889"/>
        <s v="BRI-12549844"/>
        <s v="BRI-12549706"/>
        <s v="BRI-12549688"/>
        <s v="BRI-12549643"/>
        <s v="BRI-12549597"/>
        <s v="BRI-12549561"/>
        <s v="BRI-16594909"/>
        <s v="BRI-12750738"/>
        <s v="BRI-13045119"/>
        <s v="BRI-13045118"/>
        <s v="BRI-15013046"/>
        <s v="BRI-15012976"/>
        <s v="BRI-15028520"/>
        <s v="BRI-15012795"/>
        <s v="BRI-15011642"/>
        <s v="BRI-16620305"/>
        <s v="BRI-16608648_x000a_(Nachfolge von BRI-14659599)"/>
        <s v="BRI-16635088_x000a_(Nachfolge von BRI-14474015)"/>
        <s v="BRI-16639509_x000a_(Nachfolge von BRI-14560669)"/>
        <s v="BRI-16639524_x000a_(Nachfolge von BRI - 14571621) "/>
        <s v="BRI-17478138"/>
        <s v="BRI-16767902"/>
        <s v="BRI-16684563"/>
        <s v="BRI-16684568"/>
        <s v="BRI-15510687"/>
        <s v="BRI-15528095 "/>
        <s v="BRI-15510633"/>
        <s v="BRI-15528171"/>
        <s v="BRI-15510504"/>
        <s v="BRI-15510714"/>
        <s v="BRI-15510872"/>
        <s v="BRI-15510905"/>
        <s v="BRI-15494849_x000a_(Nachfolge BRI-15028520)"/>
        <s v="BRI-15494846_x000a_(Nachfolge von BRI-15013046)"/>
        <s v="BRI-15494845_x000a_(Nachfolge von BRI-15012976)"/>
        <s v="BRI-15494843_x000a_(Nachfolge von BRI-15012795)"/>
        <s v="BRI-15494842_x000a_(Nachfolge von BRI-15011642)"/>
        <s v="BRI-16745497"/>
        <s v="BRI-16684611"/>
        <s v="BRI-16820506"/>
        <s v="BRI-14059225"/>
        <s v="BRI-14040223"/>
        <s v="BRI-16579957"/>
        <s v="BRI-16579949"/>
        <s v="BRI-16579419"/>
        <s v="BRI-14058521"/>
        <s v="BRI-16579859"/>
        <s v="BRI-13685599"/>
        <s v="BRI-13675726"/>
        <s v="BRI-14035972 "/>
        <s v="BRI-16579854"/>
        <s v="BRI-14083258"/>
        <s v="BRI-16579851"/>
        <s v="BRI-16579845"/>
        <s v="BRI-16579838"/>
        <s v="BRI-16579835"/>
        <s v="BRI-16579345"/>
        <s v="BRI-15835438"/>
        <s v="BRI-153835434"/>
        <s v="BRI-14261824"/>
        <s v="BRI-15563819"/>
        <s v="BRI-15436570"/>
        <s v="BRI-16544924_x000a_(Nachfolge von 14872754)"/>
        <s v="BRI-16541735 _x000a_(Nachfolge von BRI-14055043)"/>
        <n v="10454934"/>
        <n v="10454924"/>
        <s v="BRI-14508367"/>
        <s v="BRI-14508303"/>
        <s v="BRI-17435242"/>
        <s v="BRI-17052034 "/>
        <s v="BRI-16541685 _x000a_(Nachfolge von BRI-13965171)"/>
        <s v="BRI-16541715_x000a_(Nachfolge von BRI-13983578)"/>
        <s v="BRI-16503923"/>
        <s v="BRI-16364316 _x000a_(Nachfolge von BRI-14560396)"/>
        <s v="BRI-15817767_x000a_(Nachfolge von BRI-14059225)"/>
        <s v="BRI-16364317_x000a_(Nachfolge von BRI-14560426)"/>
        <s v="BRI-15999130"/>
        <s v="BRI-15888971"/>
        <s v="BRI-15707618_x000a_(Nachfolge von BRI-13964036)"/>
        <s v="BRI-15436375_x000a_Nachfolge von (BRI-14557005)"/>
        <s v="BRI-14918413, _x000a_Nachfolge von BRI-12694632"/>
        <s v="BRI-15625711_x000a_(Nachfolge von BRI-13588710)"/>
        <s v="BRI-15533396_x000a_(Nachfolge von BRI-13588681)"/>
        <s v="BRI-15381658_x000a_(Nachfolge BRI-13588720)"/>
        <s v="BRI-15243042"/>
        <s v="BRI-15003562 _x000a_Nachfolge von BRI-13004692"/>
        <s v="BRI-15003543_x000a_Nachfolge von BRI-13004750"/>
        <s v="BRI-15003548_x000a_Nachfolge von _x000a_BRI-13588700"/>
        <s v="BRI-15003563, _x000a_Nachfolge von BRI-14690044"/>
        <s v="BRI-15003555"/>
        <s v="BRI-14889403_x0009_"/>
        <s v="BRI-14659599"/>
        <s v="BRI-14571621_x000a_Nachfolge von BRET-11544396"/>
        <s v="BRI-14560669, _x000a_Nachfolge von BRET-10873805"/>
        <s v="BRI-14560396_x000a_Nachfolge von BRET-11605276"/>
        <s v="BRI-17441525_x000a_(Nachfolge von BRI-16579859)"/>
        <s v="BRI-17441524_x000a_(Nachfolge von BRI-16579854)"/>
        <s v="BRI-17441523_x000a_(Nachfolge von BRI-16579851)"/>
        <s v="BRI-17441521_x000a_(Nachfolge von BRI-16579845)"/>
        <s v="BRI-17441507_x000a_(Nachfolge von BRI-16579345)"/>
        <s v="BRI-16988825"/>
        <s v="BRI-16988814"/>
        <s v="BRI-14560426_x000a_Nachfolge von BRET-11544393"/>
        <s v="BRI-14557005_x000a_Nachfolge von BRET-11544395"/>
        <s v="BRIDGE : BRI-17449275"/>
        <s v="BRI-17435562"/>
        <s v="BRI-16259293"/>
        <s v="BRI-16246391"/>
        <s v="BRI-16259569"/>
        <s v="BRI-16252489"/>
        <s v="BRI-14690044"/>
        <s v="BRI-14474015 _x000a_Nachfolge von BRI-13450094"/>
        <s v="BRI-15707238_x000a_(Nachfolge von BRI-13733279)"/>
        <s v="BRI-13965171 "/>
        <s v="BRI-13983578 "/>
        <s v="BRI-17194524"/>
        <s v="BRI-17187188"/>
        <s v="BRI-14055043"/>
        <s v="BRI-17034387"/>
        <s v="BRI-14007749"/>
        <s v="BRI-13997261 "/>
        <s v="BRI-13983258"/>
        <s v="BRI-15999206"/>
        <s v="BRI-15700000_x000a_(Nachfolge von BRI-13951662)"/>
        <s v="BRI-13964036"/>
        <s v="BRI-13951662"/>
        <s v="BRI-13733279"/>
        <s v="BRI-13004868"/>
        <s v="BRI-13004750"/>
        <s v="BRI-15254269"/>
        <s v="BRI-12636930"/>
        <s v="BRI-13004692"/>
        <s v="BRI-13718100"/>
        <s v="BRI-13592631"/>
        <s v="BRI-13592585_x0009_"/>
        <s v="BRI-13588720"/>
        <s v="BRI-13588710"/>
        <s v="BRI-17402566"/>
        <s v="BRI-17367414"/>
        <s v="BRI-17511826 is an update of BRI-17367414"/>
        <s v="BRI-17367312"/>
        <s v="BRI-17267707"/>
        <s v="BRI-13588700"/>
        <s v="BRI-13588681"/>
        <s v="BRI-13470367"/>
        <s v="BRI-13293107"/>
        <s v="BRI-12573031"/>
        <s v="BRI-12778348"/>
        <s v="BRI-12132699"/>
        <s v="Nachfolgebridge BRI-13983578 "/>
        <s v="BRI-11962172_x000a_Folgebridge ist BRI-14055043"/>
        <s v="BRET-11668995"/>
        <n v="11144495"/>
        <n v="10351770"/>
        <s v="BRI-16116073"/>
        <s v="BRI-14910456"/>
        <s v="BRI-17393464"/>
        <s v="BRI-16988788"/>
        <s v="BRI-14575567"/>
        <s v="BRI-16246884"/>
        <s v="BRI-17434994"/>
        <s v="BRI-17306328"/>
        <s v="BRI-15027819_x000a_Nachfolge von BRI-14560669 "/>
        <n v="10196915"/>
        <s v="BRI-17362861"/>
        <s v="BRI-14793132; _x000a_Nachfolge von BRI-13997261"/>
        <s v="BRI-13519963"/>
        <s v="BRI-13519960"/>
        <s v="BRI-13519934"/>
        <m/>
        <s v="BRI-12914345"/>
        <s v="BRI-12253064"/>
        <s v="BRI-12236626_x0009_"/>
        <n v="11427849"/>
        <n v="11191611"/>
        <n v="11191602"/>
        <n v="11149881"/>
        <s v="BRI-14795659 Nachfolge_x000a_ von BRET-11544397_x0009_"/>
        <n v="10873832"/>
        <n v="10798221"/>
        <n v="11611831"/>
        <n v="10454895"/>
        <n v="10453591"/>
        <n v="9972119"/>
        <n v="9276480"/>
        <n v="9648101"/>
        <n v="9340359"/>
        <n v="9340195"/>
        <n v="9264250"/>
        <n v="9264271"/>
        <n v="9254654"/>
        <n v="8904911"/>
        <n v="8915242"/>
        <n v="8759011"/>
        <n v="9428298"/>
        <n v="9317044"/>
        <s v=" BRI-14560394"/>
        <n v="14872754"/>
      </sharedItems>
    </cacheField>
    <cacheField name="Status" numFmtId="0">
      <sharedItems containsBlank="1"/>
    </cacheField>
    <cacheField name="Datum Genehmigung" numFmtId="0">
      <sharedItems containsDate="1" containsBlank="1" containsMixedTypes="1" minDate="2020-10-29T00:00:00" maxDate="2025-02-08T00:00:00"/>
    </cacheField>
    <cacheField name="ToDo" numFmtId="0">
      <sharedItems containsBlank="1"/>
    </cacheField>
    <cacheField name="LOI" numFmtId="0">
      <sharedItems containsDate="1" containsBlank="1" containsMixedTypes="1" minDate="2024-09-30T00:00:00" maxDate="2024-10-01T00:00:00" longText="1"/>
    </cacheField>
    <cacheField name="Volumen pro Jahr in USD" numFmtId="0">
      <sharedItems containsBlank="1" containsMixedTypes="1" containsNumber="1" containsInteger="1" minValue="0" maxValue="5000000"/>
    </cacheField>
    <cacheField name="Beginn" numFmtId="0">
      <sharedItems containsDate="1" containsString="0" containsBlank="1" containsMixedTypes="1" minDate="2020-03-11T00:00:00" maxDate="2025-03-02T00:00:00"/>
    </cacheField>
    <cacheField name="Ende" numFmtId="0">
      <sharedItems containsDate="1" containsBlank="1" containsMixedTypes="1" minDate="2021-04-30T00:00:00" maxDate="2027-08-31T00:00:00" count="73">
        <d v="2021-04-30T00:00:00"/>
        <d v="2021-06-30T00:00:00"/>
        <d v="2021-07-31T00:00:00"/>
        <d v="2021-08-31T00:00:00"/>
        <d v="2026-03-31T00:00:00"/>
        <d v="2021-09-30T00:00:00"/>
        <d v="2021-11-30T00:00:00"/>
        <d v="2021-12-31T00:00:00"/>
        <d v="2022-01-31T00:00:00"/>
        <d v="2022-03-31T00:00:00"/>
        <d v="2022-04-30T00:00:00"/>
        <d v="2022-05-31T00:00:00"/>
        <d v="2022-06-30T00:00:00"/>
        <d v="2022-07-31T00:00:00"/>
        <d v="2022-08-30T00:00:00"/>
        <d v="2022-09-30T00:00:00"/>
        <d v="2022-12-15T00:00:00"/>
        <d v="2022-12-31T00:00:00"/>
        <d v="2023-01-31T00:00:00"/>
        <d v="2023-02-28T00:00:00"/>
        <d v="2023-03-31T00:00:00"/>
        <d v="2025-12-31T00:00:00"/>
        <d v="2023-05-31T00:00:00"/>
        <d v="2023-06-28T00:00:00"/>
        <d v="2023-06-30T00:00:00"/>
        <d v="2023-07-31T00:00:00"/>
        <d v="2023-08-31T00:00:00"/>
        <d v="2025-06-30T00:00:00"/>
        <d v="2023-09-30T00:00:00"/>
        <d v="2023-10-15T00:00:00"/>
        <d v="2023-11-14T00:00:00"/>
        <d v="2023-12-31T00:00:00"/>
        <d v="2024-01-31T00:00:00"/>
        <n v="45322"/>
        <d v="2024-11-30T00:00:00"/>
        <d v="2024-03-12T00:00:00"/>
        <d v="2024-03-31T00:00:00"/>
        <d v="2025-08-31T00:00:00"/>
        <d v="2025-02-28T00:00:00"/>
        <d v="2024-05-31T00:00:00"/>
        <d v="2024-06-30T00:00:00"/>
        <d v="2024-07-15T00:00:00"/>
        <d v="2024-07-30T00:00:00"/>
        <d v="2024-08-07T00:00:00"/>
        <d v="2024-08-30T00:00:00"/>
        <d v="2025-03-31T00:00:00"/>
        <d v="2024-12-31T00:00:00"/>
        <d v="2024-09-30T00:00:00"/>
        <d v="2025-03-30T00:00:00"/>
        <d v="2024-12-01T00:00:00"/>
        <d v="2024-12-14T00:00:00"/>
        <d v="2025-08-30T00:00:00"/>
        <d v="2024-08-31T00:00:00"/>
        <d v="2024-07-01T00:00:00"/>
        <d v="2025-04-30T00:00:00"/>
        <m/>
        <d v="2026-12-31T00:00:00"/>
        <d v="2024-05-30T00:00:00"/>
        <d v="2024-06-24T00:00:00"/>
        <d v="2025-05-31T00:00:00"/>
        <d v="2025-06-25T00:00:00"/>
        <d v="2024-06-10T00:00:00"/>
        <d v="2024-05-09T00:00:00"/>
        <d v="2024-04-30T00:00:00"/>
        <d v="2024-07-29T00:00:00"/>
        <d v="2024-02-26T00:00:00"/>
        <d v="2023-09-19T00:00:00"/>
        <d v="2023-09-20T00:00:00"/>
        <d v="2026-02-02T00:00:00"/>
        <d v="2026-10-01T00:00:00"/>
        <d v="2027-08-30T00:00:00"/>
        <d v="2025-01-31T00:00:00" u="1"/>
        <s v="31.02.2025" u="1"/>
      </sharedItems>
    </cacheField>
    <cacheField name="expired/terminiert" numFmtId="0">
      <sharedItems containsBlank="1"/>
    </cacheField>
    <cacheField name="Ablage genehmigte BRI im Mandantenordner? " numFmtId="0">
      <sharedItems containsBlank="1"/>
    </cacheField>
    <cacheField name="Umsatzschwellwert gemäß Vertrag" numFmtId="0">
      <sharedItems containsBlank="1" containsMixedTypes="1" containsNumber="1" minValue="0.1" maxValue="0.45"/>
    </cacheField>
    <cacheField name="Status Abstimmung mit EM/EP bzgl. Änderung" numFmtId="0">
      <sharedItems containsBlank="1"/>
    </cacheField>
    <cacheField name="Anmerkung/Historie" numFmtId="0">
      <sharedItems containsBlank="1" longText="1"/>
    </cacheField>
    <cacheField name="Kontaktaufnahme mit"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fanie Dzimkowski" refreshedDate="45706.368153703705" createdVersion="6" refreshedVersion="8" minRefreshableVersion="3" recordCount="648" xr:uid="{594F0315-CBBE-4070-B43A-01D0CD736894}">
  <cacheSource type="worksheet">
    <worksheetSource name="Table3"/>
  </cacheSource>
  <cacheFields count="45">
    <cacheField name="#" numFmtId="0">
      <sharedItems containsString="0" containsBlank="1" containsNumber="1" containsInteger="1" minValue="1" maxValue="631"/>
    </cacheField>
    <cacheField name="Art " numFmtId="0">
      <sharedItems containsBlank="1"/>
    </cacheField>
    <cacheField name="Opp-ID" numFmtId="0">
      <sharedItems containsBlank="1" containsMixedTypes="1" containsNumber="1" containsInteger="1" minValue="44134" maxValue="5742012"/>
    </cacheField>
    <cacheField name="Kunde" numFmtId="0">
      <sharedItems containsBlank="1" count="428">
        <s v="Autobahn des Bundes GmbH"/>
        <s v="Landkreis Havelland"/>
        <s v="Offizielle Bezeichnung: Der Kanzler der Johann Wolfgang Goethe-Universität, Bereich _x000a_Finanzen und Controlling, Einkaufsmanagement_x000a_E-Mail: vergabestelle@dlist.server.uni-frankfurt.de"/>
        <s v="Stadtwerke Düsseldorf"/>
        <s v="Stadt Augsburg"/>
        <s v="Bechtle (für ITZBund)"/>
        <s v="München, Kassenärztliche Vereinigung Bayern"/>
        <s v="Land BaWü, BITBW "/>
        <s v="München – Fraunhofer-Gesellschaft"/>
        <s v="Germany Trade and Invest Gesellschaft für Außenwirtschaft und _x000a_standortmarketing mbH"/>
        <s v="Diepholz – Landkreis "/>
        <s v="Bonn – Studienstiftung des deutschen Volkes"/>
        <s v="Bamberg – Leibniz-Institut für Bildungsverläufe"/>
        <s v="Quedlinburg – Harzklinikum Dorothea Christiane Erxleben"/>
        <s v="Berlin – Charité"/>
        <s v="Bad Dürkheim – Pfälzische Pensionsanstalt"/>
        <s v="Hella"/>
        <s v="SICK AG"/>
        <s v="Münchner Fraunhofer"/>
        <s v="TKK "/>
        <s v="Universitätsklinikum Münster (UKM)"/>
        <s v="Bundesamt für Sicherheit in der Informationstechnik"/>
        <s v="SAP"/>
        <s v="Eviden"/>
        <s v="Hamburg – HafenCity Hamburg"/>
        <s v="Land Hessen, HZD"/>
        <s v="Rechnungshof Österreich"/>
        <s v="Umweltbetrieb Bremen"/>
        <s v="Universitätsklinikum Essen"/>
        <s v="Deutsche Gesellschaft für Internationale Zusammenarbeit (GIZ) GmbH"/>
        <s v="Toll Collect"/>
        <s v="Berliner Wasserbetriebe"/>
        <s v="BARMER via Datasystems"/>
        <s v="Autobahn GmbH des Bundes"/>
        <s v="Land Baden-Württemberg, vertreten durch das Landesamt für Besoldung und_x000a_Versorgung Baden-Württemberg (LBV BaWü)"/>
        <s v="Bundesnetzagentur"/>
        <s v="Verkehrsministerium Baden-Württemberg"/>
        <s v="BASF Digital Solutions GmbH"/>
        <s v="Barmer"/>
        <s v="gematik GmbH"/>
        <s v="DEGES Deutsche Einheit Fernstraßenplanungs- und -bau GmbH _x000a_"/>
        <s v="BEW Berliner Energie und Wärme AG"/>
        <s v="Klinik IT eG"/>
        <s v="Ministerium des Inneren, für Digitalisierung und Kommunen Baden-Württemberg"/>
        <s v="TenneT TSO GmbH_x000a_"/>
        <s v="Bayerisches Landesamt für Steuern"/>
        <s v="Bundesnetzagentur (BNetzA)"/>
        <s v="BITMARCK"/>
        <s v="Stadt Wuppertal"/>
        <s v="Universitätsmedizin Göttingen"/>
        <s v="Landkreis Diepholz"/>
        <s v="Uniklinik Mainz"/>
        <s v="Universitätsklinikum Frankfurt"/>
        <s v="BayLfSt - Bayerisches Landesamt für Steuern"/>
        <m/>
        <s v="Lübeck – Universitätsklinikum Schleswig-Holstein"/>
        <s v="LOTTO Hamburg GmbH"/>
        <s v="Brandenburgischer IT-Dienstleister (ZIT-BB)"/>
        <s v="Merck KG (Electronics)"/>
        <s v="ACTEGA GmbH"/>
        <s v="Henkel AG &amp; Co.KGaA"/>
        <s v="Roche Diagnostics GmbH"/>
        <s v="Signal Iduna"/>
        <s v="Kaufmännische Krankenkasse – KKH"/>
        <s v="Universitätsklinikum Leipzig"/>
        <s v="Generali"/>
        <s v="SIT Zweckverband Südwestfalen-IT"/>
        <s v="Medizinischer Dienst Rheinland-Pfalz"/>
        <s v="IT.NRW"/>
        <s v="Dresden IT GmbH"/>
        <s v="Gesellschaft für Internationale Zusammenarbeit (GIZ) GmbH"/>
        <s v="Bawü "/>
        <s v="BKS GmbH (Gretsch Unitas)"/>
        <s v="Bonn-Eisenbahn-Bundesamt"/>
        <s v="Rubenow"/>
        <s v="Wiesbaden – Hessische Zentrale für _x000a_Datenverarbeitung"/>
        <s v="Bonn – GKV-Spitzenverband (DVKA)"/>
        <s v="Delmenhorst – Delme Klinikum "/>
        <s v="Gütersloh – Kreisverwaltung Gütersloh"/>
        <s v="München – Max-Planck-Gesellschaft"/>
        <s v="Sächsisches Staatsministerium für Soziales und Gesellschaftlichen _x000a_Zusammenhalt"/>
        <s v="DB AG/ DB Systel"/>
        <s v="Informationstechnikzentrum Bund (ITZBund)"/>
        <s v="Telefónica Germany GmbH &amp; Co. OHG "/>
        <s v="Vorwerk"/>
        <s v="NRW/IT.NRW"/>
        <s v="DSV/DB Schenker"/>
        <s v="GEA"/>
        <s v="OMV"/>
        <s v="Elektrizitätswerke Zürch"/>
        <s v="DZ Bank"/>
        <s v="Evonik"/>
        <s v="ITSG Offenbach"/>
        <s v="Bezirkskliniken Schwaben"/>
        <s v="Kreis Unna"/>
        <s v="Wilhelmshaven – Klinikum "/>
        <s v="Bw Bekleidungsmanagement"/>
        <s v="Klinikum Nürnberg"/>
        <s v="Helmholtz-Zentrum Berlin für Materialien und Energie GmbH"/>
        <s v="Hamburger Stadtentwässerung AöR"/>
        <s v="Sächsisches Staatsministerium für Regionalentwicklung"/>
        <s v="Baden-Baden – Klinikum Mittelbaden"/>
        <s v="Kommunale Datenzentrale Mainz"/>
        <s v="Potsdam – Ministerium für Landwirtschaft, Umwelt und Klimaschutz Brandenburg"/>
        <s v="Bundesamt für Sicherheit in der Informationstechnik (BSI)"/>
        <s v="Xecuro"/>
        <s v="AOK"/>
        <s v="Stadt Mannheim"/>
        <s v="Technische Universität Ilmenau "/>
        <s v="BMW"/>
        <s v="ENISA"/>
        <s v="Luckau – Stadt "/>
        <s v="Kiel – Universitätsklinikum Schleswig-Holstein"/>
        <s v="Hannover – NBank"/>
        <s v="Dataport "/>
        <s v="KLINIKUM MAGDEBURG gGmbH; Kontaktstelle Prospitalia GmbH"/>
        <s v="Kassenärztliche Vereinigung Baden-Württemberg"/>
        <s v="Thüringer Landesrechenzentrum"/>
        <s v="Stiftung kreuznacher diakonie Kirchliche Stiftung des öffentlichen Rechts"/>
        <s v="Clemens-August-Stiftung"/>
        <s v="Deutsche Rentenversicherung Bund (DRV)"/>
        <s v="Berlin- D-Dtrust GmbH"/>
        <s v="Stuttgart - Südwestrundfunk"/>
        <s v="Landtag Brandenburg"/>
        <s v="Medizinischer Dienst Nordrhein"/>
        <s v="AGACare"/>
        <s v="Heimatministerium NRW (MHKBD)"/>
        <s v="Liebherr IT-Services "/>
        <s v="Medizinischer Dienst Niedersachsen"/>
        <s v="BER"/>
        <s v="Kassenärztliche Vereinigung Brandenburg "/>
        <s v="Augsburger Schwabenhallen Messe- und Veranstaltungs-gesellschaft mbH / Messe Augsburg (ASMV)"/>
        <s v="Minden – Mühlenkreiskliniken"/>
        <s v="Kassenärztliche Vereinigung Hessen"/>
        <s v="L-Bank"/>
        <s v="IKT-Ost AöR"/>
        <s v="Rahmenvertrag zur Unterstützung der Informationssicherheit mittels _x000a_Arbeitnehmerüberlassung"/>
        <s v="Bergische Universität Wuppertal"/>
        <s v="Entsorgungsbetriebe der Landeshauptstadt Wiesbaden"/>
        <s v="Deutsches Zentrum für Luft- und Raumfahrt e.V."/>
        <s v="Technische Universität Dresden"/>
        <s v="AMEOS Krankenhausgesellschaft Baden GmbH"/>
        <s v="Fresenius Digital Technology GmbH"/>
        <s v="Berliner Stadtreinigungsbetriebe (BSR)"/>
        <s v="Bundesanstalt für Immobilienaufgaben (BIMA)"/>
        <s v="Kreisklinikum Siegen GmbH"/>
        <s v="Mercedes-Benz AG"/>
        <s v="Siemens Healthineers"/>
        <s v="Siemens Energy"/>
        <s v="Schenker AG"/>
        <s v="Merck AG"/>
        <s v="d-NRW AöR"/>
        <s v="Oldenburg - Gemeinde Unfallversicherungsverband"/>
        <s v="Rostocker Straßenbahn AG"/>
        <s v="Wahrendorff – Klinikum Wahrendorff GmbH "/>
        <s v="MEDIAN Unternehmensgruppe B.V. &amp; Co.KG"/>
        <s v="Dt. BuBa - Deutsche Bundesbank"/>
        <s v="BVA"/>
        <s v="Gretsch-Unitas"/>
        <s v="Bundeswehr BWI"/>
        <s v="dena"/>
        <s v="KZVWL - Kassenzahnärztliche Vereinigung Westphalen-Lippe"/>
        <s v="L-Bank "/>
        <s v="Bundesamt für Auswärtige Angelegenheiten/Auswärtiges Amt  (AA)"/>
        <s v="Enercity Netz GmbH"/>
        <s v="Stadtwerke Hennigsdorf GmbH"/>
        <s v="Gesundheitseinrichtungen des Bezirks Oberfranken AdöR"/>
        <s v="Stadt Oldenburg "/>
        <s v="Bundesgesellschaft für Endlagerung mbH (BGE) "/>
        <s v="MediaInterface GmbH "/>
        <s v="NRW.Bank"/>
        <s v="Rhein-Sieg-Kreis"/>
        <s v="Westnetz GmbH"/>
        <s v="HELLA GmbH &amp; Co. KG"/>
        <s v="Infraserv GmbH &amp; Co.Höchst KG"/>
        <s v="Govdigital"/>
        <s v="Schüchtermann Klinik"/>
        <s v="Cybersicherheitsagentur Baden-Württemberg (CSBW)"/>
        <s v="Uniklinik Jena"/>
        <s v="Flughafen Stuttgart GmbH"/>
        <s v="Stadtwerke Bielefeld GmbH"/>
        <s v="Bayerisches Staatsministerium für Wohnen, Bau und Verkehr "/>
        <s v="EKK plus GmbH"/>
        <s v="ITDZ Berlin"/>
        <s v="Oberfinanzdirektion (OfD) Karlsruhe - LZfD"/>
        <s v="TK Techniker Krankenkasse"/>
        <s v="EU-Kommission"/>
        <s v="Bundesamt für Sicherheit in der Informationstechnik (BSI) "/>
        <s v="EUSPA"/>
        <s v="Stadt Osnabrück"/>
        <s v="Dataport  AöR"/>
        <s v="Netzgesellschaft Potsdam GmbH "/>
        <s v="Deutsche Industrie- und Handelskammer"/>
        <s v="Helmholtz Zentrum München"/>
        <s v="Niedersachsen Ports GmbH &amp; Co. KG (NPorts)_x000a_JadeWeserPort Realisierungs GmbH &amp; Co. KG (JWP-R)_x000a_JadeWeserPort Marketing GmbH &amp; Co. KG (JWP-M)_x000a_"/>
        <s v="Köln – Universitätsklinikum Köln AöR"/>
        <s v="Land BaWü/ IT-Baden-Württemberg (BITBW)"/>
        <s v="Bundesministerium des Innern und für Heimat"/>
        <s v="Stadt Bielefeld _x000a_Amt für Organisation, IT und Zentrale Leistungen "/>
        <s v="Rheinmetall "/>
        <s v="Maritimes Sicherheitszentrum (MSZ)"/>
        <s v="Magistrat Stadt Bensheim"/>
        <s v="Bundesrepublik Deutschland, vertreten durch das Bundesministerium des Innern und für _x000a_Heimat, vertreten durch das Beschaffungsamt des BMI"/>
        <s v="eKom21"/>
        <s v="BMI"/>
        <s v="Landkreis Uckermarck"/>
        <s v="Seitenbau"/>
        <s v="TLS"/>
        <s v="Komm.ONE"/>
        <s v="KELAG"/>
        <s v="Carl-Thiem-Klinikum Cottbus"/>
        <s v="Verband der Reservisten der Deutschen Bundeswehr e.V. (VdRBW)"/>
        <s v="Frankfurter Rotkreuz-Krankenhäuser"/>
        <s v="InvestitionsBank des Landes Brandenburg (ILB)"/>
        <s v="Helmholtz Zentrum München Deutsches Forschungszentrum für Gesundheit und Umwelt"/>
        <s v="Techniker Krankenkasse"/>
        <s v="AIDA"/>
        <s v="HPA - Hamburgen Hafen Sicherheitsbehörde"/>
        <s v="3PM"/>
        <s v="Hamburg Techniker Krankenkassen"/>
        <s v="Max-Planck-Gesellschaft"/>
        <s v="Stromnetz Berlin GmbH"/>
        <s v="Berlin Stadt und Land "/>
        <s v="Deutsche Bundesbank"/>
        <s v="Landesamt für Gesundheit und Lebensmittelsicherheit "/>
        <s v="Deutsche Bahn AG"/>
        <s v="Kreis Schleswig-Flensburg - Der Landesrat"/>
        <s v="Uni Heidelberg"/>
        <s v="GKV-Spitzenverband "/>
        <s v="LHM Landeshauptstadt München über CC"/>
        <s v="Klinikum Fichtelgebirge"/>
        <s v="Ostbayerische Technische Hochschule Regensburg"/>
        <s v="Fachhochschule Potsdam"/>
        <s v="HZI"/>
        <s v="DataGroup"/>
        <s v="Versatus GmbH"/>
        <s v="DVZ Datenverarbeitungszentrum Mecklenburg-Vorpommern GmbH"/>
        <s v=" Agentur für Innovation in der Cybersicherheit GmbH"/>
        <s v=" Hessisches Polizeipräsidium für Technik (hessische Polizei)"/>
        <s v="IT-NRW"/>
        <s v="FITKO"/>
        <s v="ITScare"/>
        <s v="Bundesamt für Sicherheit in der _x000a_Informationstechnik (BSI)"/>
        <s v="NBank Hannover"/>
        <s v="Dt. Welle Bonn"/>
        <s v="Justus-Liebig Univeristät Gießen "/>
        <s v="Bayerisches Staatsministerum für Digitales "/>
        <s v="Ministerium für Wissenschaft, Engerie, Klimaschutz und Umwelt des Landes Sachsen-Anhalt"/>
        <s v="Universitätsstadt Gießen "/>
        <s v="Bayersiches Landesamt für Digitalisierung"/>
        <s v="Helmholz-Zentrum für Umweltforschung"/>
        <s v="Landkreis Eichsfeld"/>
        <s v="Kassenärzliche Bundenvereinigug BW"/>
        <s v="Land Baden-Württemberg vertreten durch das Ministerium des Inneren, für_x000a_Digitalisierung und Kommunen Baden-Württemberg "/>
        <s v="hotsplots GmbH"/>
        <s v="BWI"/>
        <s v="EWN Entsorgungswerk für Nuklearanlagen GmbH"/>
        <s v="Endress+Hauser (E+H)"/>
        <s v="ZDF"/>
        <s v="Sparda-Bank Berlin eG"/>
        <s v="Bezirk Oberfranken"/>
        <s v="Landeskreis Vorpommern Rügen"/>
        <s v="Humboldt-Universität zu Berlin"/>
        <s v="Pegasystems GmbH"/>
        <s v="Berliner Stadtreinigung (BSR)"/>
        <s v="Universitätsstadt Gießen (DUNS 314899811)"/>
        <s v="Fernuni Hagen"/>
        <s v="HAW Hamburg "/>
        <s v="Stadt Recklinghausen"/>
        <s v="ÜSTRA"/>
        <s v="Helmholtz-Zentrum für Infektionsforschung"/>
        <s v="Bundesagentur für Arbeit"/>
        <s v="Freistaat Thüringen, vertreten durch das Thüringer Finanzministerium"/>
        <s v="ALDB GmbH"/>
        <s v="Cybersicherheitsagentur BaWü"/>
        <s v="BeschA/ BAKöV"/>
        <s v="BMWK"/>
        <s v="Landeshauptstadt München"/>
        <s v="Hugo Boss AG"/>
        <s v="Bundeskriminalamt"/>
        <s v="DB Regio AG"/>
        <s v="Zweckverband elektronische Verwaltung in Mecklenburg-Vorpommern"/>
        <s v="MMS"/>
        <s v="DRV Bund"/>
        <s v="TransnetBW"/>
        <s v="Gesellschaft für Internationale Zusammenarbeit"/>
        <s v="Klinik Fürstenfeldbruck"/>
        <s v="Prospitalia GmbH"/>
        <s v="Bayerisches Staatsministerium für Unterricht und Kultus"/>
        <s v="Vitesco AG"/>
        <s v="Yandex Group "/>
        <s v="Advent International GmbH"/>
        <s v="DB Cargo AG"/>
        <s v="Landesamt für Zentrale Polizeiliche Dienste NRW"/>
        <s v="Universität Stuttgart"/>
        <s v="NIO GmbH"/>
        <s v="Viega"/>
        <s v="Seitenbau GmbH"/>
        <s v="TEAG"/>
        <s v="DB Dialog"/>
        <s v="Helmholtzzentrum HZB"/>
        <s v="DB Systel"/>
        <s v="Fresenius SE &amp; Co. KGaA"/>
        <s v="Logistik Zentrum Niedersachsen"/>
        <s v="Thüringer Netkom GmbH"/>
        <s v="Goethe-Institut München"/>
        <s v="Bundesdruckerei"/>
        <s v="Deutsche Rentenversicherung Berlin Brandenburg"/>
        <s v="Ideal Lebensversicherung AG"/>
        <s v="Cyberagentur"/>
        <s v="BAAINBw"/>
        <s v="JRC Karlsruhe"/>
        <s v="Bundesamt für Seeschifffahrt und Hydrographie"/>
        <s v="Bay. SM Wirtschaft"/>
        <s v="Nestle Unternehmungen Deutschland"/>
        <s v="TH Brandenburg"/>
        <s v="Ministerium für Ernährung, Ländlichen Raum und Verbraucherschutz (MELR)"/>
        <s v="dataport"/>
        <s v="Sächsische Staatskanzlei"/>
        <s v="Hapag Lloyd"/>
        <s v="Bundesamt für Bevölkerungsschutz"/>
        <s v="Institut der Feuerwehr NRW"/>
        <s v="Bundesministerium für Gesundheit"/>
        <s v="Bundesanstalt für Risikobewertung (über BP)"/>
        <s v="Contabo GmbH"/>
        <s v="Horizon"/>
        <s v="Fresenius"/>
        <s v="vivo Mobile Communication Co"/>
        <s v="Aareon "/>
        <s v="Medizinischer Dienst Westfalen-Lippe"/>
        <s v="Stadt Nürnberg"/>
        <s v="SGT Capital "/>
        <s v="BMWI/Jülich"/>
        <s v="EWN - Entsorgungswerk für Nuklearanlagen"/>
        <s v="Robert-Koch-Institut"/>
        <s v="MWB - Mittelhessische Wasserbetriebe"/>
        <s v="Landtag Baden-Württemberg"/>
        <s v="ZenIT/Zentraler IT-Dienst Justiz Brandenburg"/>
        <s v="Digineo GmbH"/>
        <s v="samedi"/>
        <s v="Helmholtz-Zentrum für Infektionsforschung (HZI)"/>
        <s v="DLR PT/BMG"/>
        <s v="Leitstelle für Informationstechnologie der sächsischen Justiz (LIT)"/>
        <s v="Zentraldienst der Polizei Brandenburg"/>
        <s v="Nestle"/>
        <s v="Bundesanstalt für den Digitalfunk der Behörden und Organisationen mit Sicherheitsaufgaben (BDBOS)"/>
        <s v="Rheinmetall Cyber Solutions GmbH "/>
        <s v="Lubos Kliniken"/>
        <s v="smartpatient GmbH "/>
        <s v="Berliner Stadtreinigung"/>
        <s v="GDWS - Generaldirektion Wasserstraßen und Schifffahrt"/>
        <s v="BwFuhrparkservices GmbH"/>
        <s v="aQua - Institut für angewandte Qualitätsförderung und Forschung im Gesundheitswesen GmbH"/>
        <s v="VSE AG"/>
        <s v="Republik Österreich"/>
        <s v="Mühlenkreiskliniken AöR"/>
        <s v="BKK Mobil Oil"/>
        <s v="Hamburger Hafen und Logistik Aktiengesellschaft (HHLA)"/>
        <s v="CPU 24/7"/>
        <s v="Verwaltungs-Berufsgenossenschaft (VBG)"/>
        <s v="BentoNet"/>
        <s v="Nemak"/>
        <s v="dNRW"/>
        <s v="Freudenberg Service KG"/>
        <s v="DB Station &amp; Service"/>
        <s v="Stuttgart - LHS"/>
        <s v="Münchner Staatsministerium für Digitalisierung"/>
        <s v="Staatsbetrieb Sachsenforst"/>
        <s v="Sächsische Anstalt für Kommunale Datenverarbeitung"/>
        <s v="Thüringer Aufbaubank (TAB)"/>
        <s v="K - Mail Order GmbH &amp; Co.KG"/>
        <s v="Acrolinx GmbH"/>
        <s v="Bundesamt für Verbraucherschutz und Lebensmittelsicherheit (BVL)"/>
        <s v="Kassenärztliche Vereinigung Nordrhein"/>
        <s v="Daimler"/>
        <s v="Knauff"/>
        <s v="ProXcel"/>
        <s v="ekom 21 - Kommunales Gebietsrechenzentrum Hessen"/>
        <s v="Deutsches Zentrum für Luft und Raumfahrt (DLR)"/>
        <s v="Henkel"/>
        <s v="Bundesministerium für wirtschaftliche Zusammenarbeit (BMZ)"/>
        <s v="RENK AG"/>
        <s v="Sprehe"/>
        <s v="EWE"/>
        <s v="Geely GmbH Autotechnical Deutschland GmbH"/>
        <s v="Randstad"/>
        <s v="Bundesamt für Informatik und Kommunikation (BIT)"/>
        <s v="Rheinmetall"/>
        <s v="Statistisches Bundesamt"/>
        <s v="Reservistenverband"/>
        <s v="Bundesamt für Strahlenschutz (BfS)"/>
        <s v="Heidelberger Druck"/>
        <s v="Dresden - Landesamt für Steuern und Finanzen"/>
        <s v="DB AG"/>
        <s v="Statkraft"/>
        <s v="Kassenärtzliche Vereinigung"/>
        <s v="Materna (Endkunde GovTech)"/>
        <s v="BMZ (über Govdigital)"/>
        <s v="Deka"/>
        <s v="Landesbaudirektion Bayern"/>
        <s v="Landkreis Märkisch-Oderland"/>
        <s v="Investitionsbank Sachsen-Anhalt"/>
        <s v="BWB"/>
        <s v="HPA " u="1"/>
        <s v="ITZBund" u="1"/>
        <s v="GIZ " u="1"/>
        <s v="Bundesanstalt für Immobilienaufgaben" u="1"/>
        <s v="HZD" u="1"/>
        <s v="Agentur für Innovation in der Cybersicherheit GmbH" u="1"/>
        <s v="Autobahn GmbH (DUNS 315125592)" u="1"/>
        <s v="ZITBB" u="1"/>
        <s v="Agentur für Innovationen in der Cybersicherheit GmbH" u="1"/>
        <s v="gematik" u="1"/>
        <s v="ITDZBerlin" u="1"/>
        <s v="Auswärtiges Amt (AA)" u="1"/>
        <s v="BITBW" u="1"/>
        <s v="IT-Baden-Württemberg (BITBW)" u="1"/>
        <s v="Bundesamt für Sicherheit in der _x000a_Informationstechnik (BSI) / Referat DI24" u="1"/>
        <s v="BSI" u="1"/>
        <s v="Autobahn GmbH" u="1"/>
        <s v="GIZ" u="1"/>
        <s v="LHM Landfeshauptstadt München über CC" u="1"/>
        <s v="Pegasystems GmbH (DUNS 31-268-4305)" u="1"/>
        <s v="Ideal Versicherung AG" u="1"/>
        <s v="Stuttgart" u="1"/>
        <s v="Universitätsstadt Gießen" u="1"/>
        <s v="Ministerium für Ernährung, Ländlichen Raum und Verbraucherschutz" u="1"/>
        <s v="Pegasystems GmbH (Entity-ID: 11372916)" u="1"/>
      </sharedItems>
    </cacheField>
    <cacheField name="Angefragte Leistung" numFmtId="0">
      <sharedItems containsBlank="1" containsMixedTypes="1" containsNumber="1" containsInteger="1" minValue="457" maxValue="457" longText="1"/>
    </cacheField>
    <cacheField name="Status" numFmtId="0">
      <sharedItems containsBlank="1" count="27">
        <s v="94 - Anderer im Lead - Zuarbeit CSS"/>
        <s v="10 Nicht angeboten"/>
        <s v="20 In Erstellung"/>
        <s v="02 Präqualifizierung"/>
        <s v="00 Warten auf Veröffentlichung"/>
        <s v="90 Anderer im Lead - angeboten"/>
        <s v="30 Versendet"/>
        <s v="41 Gewonnen"/>
        <s v="42 Verloren"/>
        <s v="43 Zurückgezogen durch Kunde"/>
        <s v="93 Anderer im Lead - gewonnen"/>
        <s v="01 Lead "/>
        <s v="91 Anderer im Lead - verloren"/>
        <s v="43 Decliend"/>
        <m/>
        <s v="nicht angeboten" u="1"/>
        <s v="Präqualifizierung" u="1"/>
        <s v="In Erstellung" u="1"/>
        <s v="Versendet" u="1"/>
        <s v="Übergeben EY-intern" u="1"/>
        <s v="Übergeben an SDZ" u="1"/>
        <s v="Verloren" u="1"/>
        <s v="beauftragt" u="1"/>
        <s v="Zurückgezogen" u="1"/>
        <s v="Gewonnen" u="1"/>
        <s v="Warten auf Veröffentlichung" u="1"/>
        <s v="Übergeben an CEH/SDZ" u="1"/>
      </sharedItems>
    </cacheField>
    <cacheField name="Fragefrist" numFmtId="0">
      <sharedItems containsNonDate="0" containsDate="1" containsBlank="1" containsMixedTypes="1" minDate="2023-04-29T00:00:00" maxDate="2025-12-28T00:00:00"/>
    </cacheField>
    <cacheField name="Abgabefrist" numFmtId="0">
      <sharedItems containsNonDate="0" containsDate="1" containsBlank="1" containsMixedTypes="1" minDate="2020-10-02T00:00:00" maxDate="2025-05-01T00:00:00"/>
    </cacheField>
    <cacheField name="Ampel" numFmtId="0">
      <sharedItems containsBlank="1"/>
    </cacheField>
    <cacheField name="ToV in 1.000" numFmtId="0">
      <sharedItems containsBlank="1" containsMixedTypes="1" containsNumber="1" minValue="0" maxValue="830000"/>
    </cacheField>
    <cacheField name="PoW" numFmtId="0">
      <sharedItems containsString="0" containsBlank="1" containsNumber="1" minValue="0" maxValue="100"/>
    </cacheField>
    <cacheField name="ToV gewichtet in 1.000" numFmtId="0">
      <sharedItems containsBlank="1" containsMixedTypes="1" containsNumber="1" minValue="0" maxValue="17920"/>
    </cacheField>
    <cacheField name="verantwortlicher Partner" numFmtId="0">
      <sharedItems containsBlank="1"/>
    </cacheField>
    <cacheField name="Fachlicher Lead " numFmtId="0">
      <sharedItems containsBlank="1"/>
    </cacheField>
    <cacheField name="Lead Vertrieb" numFmtId="0">
      <sharedItems containsBlank="1"/>
    </cacheField>
    <cacheField name="Vertriebs-support" numFmtId="0">
      <sharedItems containsBlank="1"/>
    </cacheField>
    <cacheField name="Head Präquali" numFmtId="0">
      <sharedItems containsBlank="1"/>
    </cacheField>
    <cacheField name="Produkte-/BC-Mapping" numFmtId="0">
      <sharedItems containsBlank="1"/>
    </cacheField>
    <cacheField name="Markt" numFmtId="0">
      <sharedItems containsBlank="1"/>
    </cacheField>
    <cacheField name="Anmerkungen" numFmtId="0">
      <sharedItems containsBlank="1" longText="1"/>
    </cacheField>
    <cacheField name="Halter des Vertrags (EY-Gesellschaft)" numFmtId="0">
      <sharedItems containsBlank="1"/>
    </cacheField>
    <cacheField name="Must win?" numFmtId="0">
      <sharedItems containsBlank="1"/>
    </cacheField>
    <cacheField name="Verpflichtend in OPP" numFmtId="0">
      <sharedItems containsBlank="1" longText="1"/>
    </cacheField>
    <cacheField name="Quelle" numFmtId="0">
      <sharedItems containsBlank="1"/>
    </cacheField>
    <cacheField name="Datum Aufnahme in Liste" numFmtId="0">
      <sharedItems containsDate="1" containsBlank="1" containsMixedTypes="1" minDate="2024-01-06T00:00:00" maxDate="2025-02-07T00:00:00"/>
    </cacheField>
    <cacheField name="Zuschlagsfrist" numFmtId="0">
      <sharedItems containsNonDate="0" containsDate="1" containsBlank="1" containsMixedTypes="1" minDate="2020-11-23T00:00:00" maxDate="2025-05-31T00:00:00"/>
    </cacheField>
    <cacheField name="Mercury-Code Vertriebsaufwand" numFmtId="0">
      <sharedItems containsNonDate="0" containsBlank="1"/>
    </cacheField>
    <cacheField name="Angebotene Profile" numFmtId="0">
      <sharedItems containsNonDate="0" containsBlank="1"/>
    </cacheField>
    <cacheField name="R&amp;Q" numFmtId="0">
      <sharedItems containsNonDate="0" containsBlank="1" longText="1"/>
    </cacheField>
    <cacheField name="Angebotsgerüst/ AA/EA" numFmtId="0">
      <sharedItems containsBlank="1"/>
    </cacheField>
    <cacheField name="Bridge" numFmtId="0">
      <sharedItems containsBlank="1"/>
    </cacheField>
    <cacheField name="GDS-Einbindung im Angebot?" numFmtId="0">
      <sharedItems containsBlank="1"/>
    </cacheField>
    <cacheField name="PACE" numFmtId="0">
      <sharedItems containsBlank="1"/>
    </cacheField>
    <cacheField name="OPP+DQ" numFmtId="0">
      <sharedItems containsBlank="1"/>
    </cacheField>
    <cacheField name="Freigegebene Marge" numFmtId="0">
      <sharedItems containsBlank="1" containsMixedTypes="1" containsNumber="1" minValue="0.32" maxValue="0.51"/>
    </cacheField>
    <cacheField name="Link Angebotsunterlagen" numFmtId="0">
      <sharedItems containsBlank="1" longText="1"/>
    </cacheField>
    <cacheField name="Upload-Kontakt/Portal-Nutzung (Link)" numFmtId="0">
      <sharedItems containsBlank="1" longText="1"/>
    </cacheField>
    <cacheField name="Datum Bekanntgabe" numFmtId="0">
      <sharedItems containsDate="1" containsString="0" containsBlank="1" containsMixedTypes="1" minDate="2011-02-02T00:00:00" maxDate="2020-08-02T00:00:00"/>
    </cacheField>
    <cacheField name="Datum Versand" numFmtId="0">
      <sharedItems containsDate="1" containsBlank="1" containsMixedTypes="1" minDate="2020-10-02T00:00:00" maxDate="2020-10-31T00:00:00"/>
    </cacheField>
    <cacheField name="Bindefrist" numFmtId="0">
      <sharedItems containsDate="1" containsBlank="1" containsMixedTypes="1" minDate="2020-11-30T00:00:00" maxDate="2021-02-14T00:00:00"/>
    </cacheField>
    <cacheField name="Vertragsbeginn" numFmtId="0">
      <sharedItems containsDate="1" containsBlank="1" containsMixedTypes="1" minDate="2020-10-01T00:00:00" maxDate="2206-09-14T00:00:00"/>
    </cacheField>
    <cacheField name="Vertragsende" numFmtId="0">
      <sharedItems containsDate="1" containsBlank="1" containsMixedTypes="1" minDate="2020-12-31T00:00:00" maxDate="2030-02-04T00:00:00"/>
    </cacheField>
    <cacheField name="Beauftragung bzw. Verloren Datum" numFmtId="0">
      <sharedItems containsNonDate="0" containsDate="1" containsBlank="1" containsMixedTypes="1" minDate="2020-10-05T00:00:00" maxDate="2024-12-01T00:00:00"/>
    </cacheField>
    <cacheField name="Absagegründe" numFmtId="0">
      <sharedItems containsBlank="1" longText="1"/>
    </cacheField>
    <cacheField name="Marktbegleiter" numFmtId="0">
      <sharedItems containsNonDate="0" containsBlank="1" longText="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fanie Dzimkowski" refreshedDate="45706.368154861113" createdVersion="8" refreshedVersion="8" minRefreshableVersion="3" recordCount="87" xr:uid="{978B1E62-5A17-43FD-B84D-AE81A7F6C221}">
  <cacheSource type="worksheet">
    <worksheetSource name="Zertifikate"/>
  </cacheSource>
  <cacheFields count="9">
    <cacheField name="#" numFmtId="0">
      <sharedItems containsSemiMixedTypes="0" containsString="0" containsNumber="1" containsInteger="1" minValue="1" maxValue="87"/>
    </cacheField>
    <cacheField name="Mandant" numFmtId="0">
      <sharedItems/>
    </cacheField>
    <cacheField name="Ausschreibung/Projekt" numFmtId="0">
      <sharedItems/>
    </cacheField>
    <cacheField name="Fokus der Leistung" numFmtId="0">
      <sharedItems/>
    </cacheField>
    <cacheField name="Volumen PT" numFmtId="0">
      <sharedItems containsMixedTypes="1" containsNumber="1" containsInteger="1" minValue="425" maxValue="38000" count="15">
        <n v="10395"/>
        <n v="7178"/>
        <n v="882"/>
        <n v="13600"/>
        <n v="425"/>
        <n v="6400"/>
        <n v="980"/>
        <n v="9900"/>
        <n v="2820"/>
        <n v="1600"/>
        <n v="25000"/>
        <n v="880"/>
        <n v="38000"/>
        <s v="n.a."/>
        <n v="17600"/>
      </sharedItems>
    </cacheField>
    <cacheField name="OPP-ID" numFmtId="0">
      <sharedItems containsString="0" containsBlank="1" containsNumber="1" containsInteger="1" minValue="1329251" maxValue="4760855"/>
    </cacheField>
    <cacheField name="MA-Zertifikat" numFmtId="0">
      <sharedItems count="40">
        <s v="ATL BSI IT-GS"/>
        <s v="BSI IS-Revisor oder vergleichbar"/>
        <s v="CEH"/>
        <s v="Certified Project Manager"/>
        <s v="CISA"/>
        <s v="CISM"/>
        <s v="CISO"/>
        <s v="CISSP"/>
        <s v="CREST"/>
        <s v="CRISC"/>
        <s v="EC-Council - LPT (Master)"/>
        <s v="ECSA (Practical) "/>
        <s v="Information Security Officer "/>
        <s v="ISO 22301"/>
        <s v="ISO 27001"/>
        <s v="ISO 27001 Lead Auditor "/>
        <s v="ISO 27001 Lead Implementer"/>
        <s v="ISO 27001 Senior Lead Auditor"/>
        <s v="ISO 27001 Senior Lead Implementer"/>
        <s v="ISO 2700x"/>
        <s v="ISO 2700x "/>
        <s v="IT-GS-Berater"/>
        <s v="IT-GS-Praktiker"/>
        <s v="n.a."/>
        <s v="öffentlich bestellter Wirtschaftsprüfer"/>
        <s v="OSCP"/>
        <s v="Pentests Zertifikat BSI"/>
        <s v="PRINCE2® Practitioner"/>
        <s v="Project Management Professional"/>
        <s v="unspezifisch BSI IT-GS"/>
        <s v="unspezifisch ISO 27001"/>
        <s v="Zertifizierung mit Fokus auf Cloud Administration"/>
        <s v="Zertifizierung mit Fokus auf Cloud Security "/>
        <s v="CEH " u="1"/>
        <s v="Auditteamleiter für ISO 27001-Audits auf Basis von IT-Grundschutz" u="1"/>
        <s v="IT-Grundschutz Auditor " u="1"/>
        <s v="Zertifizierte Auditoren nach ISO 27001 nach Grundschutz " u="1"/>
        <s v="IT-Grundschutz-Praktiker " u="1"/>
        <s v="IT-Grundschutz-Berater " u="1"/>
        <s v="Zertifizierte Auditoren nach ISO 27001 nach Grundschutz" u="1"/>
      </sharedItems>
    </cacheField>
    <cacheField name="Modalverb" numFmtId="0">
      <sharedItems/>
    </cacheField>
    <cacheField name="Kategorie" numFmtId="0">
      <sharedItems count="7">
        <s v="BSI-ISMS"/>
        <s v="Technik/Pentest"/>
        <s v="Project Management"/>
        <s v="GRC"/>
        <s v="ISO"/>
        <s v="n.a."/>
        <s v="Sonstige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5">
  <r>
    <n v="35"/>
    <m/>
    <x v="0"/>
    <x v="0"/>
    <x v="0"/>
    <m/>
    <m/>
    <x v="0"/>
    <s v="abgelaufen/terminiert"/>
    <d v="2021-01-25T00:00:00"/>
    <m/>
    <m/>
    <s v="763k USD"/>
    <d v="2021-01-25T00:00:00"/>
    <x v="0"/>
    <s v="x"/>
    <m/>
    <m/>
    <m/>
    <s v="Genehmigt"/>
    <m/>
  </r>
  <r>
    <n v="34"/>
    <m/>
    <x v="1"/>
    <x v="1"/>
    <x v="0"/>
    <m/>
    <m/>
    <x v="1"/>
    <s v="abgelaufen/terminiert"/>
    <m/>
    <m/>
    <m/>
    <s v="98k USD"/>
    <d v="2021-01-14T00:00:00"/>
    <x v="0"/>
    <s v="x"/>
    <m/>
    <m/>
    <m/>
    <s v="Genehmigt, Renewal am 31.3.2021 initiiert"/>
    <m/>
  </r>
  <r>
    <n v="45"/>
    <m/>
    <x v="2"/>
    <x v="2"/>
    <x v="1"/>
    <s v="Sub"/>
    <m/>
    <x v="2"/>
    <s v="abgelaufen/terminiert"/>
    <m/>
    <m/>
    <m/>
    <s v="436k USD"/>
    <d v="2021-02-25T00:00:00"/>
    <x v="1"/>
    <s v="x"/>
    <m/>
    <m/>
    <m/>
    <s v="genehmigt_x000a_31.5.2021 renewal initiiert"/>
    <m/>
  </r>
  <r>
    <n v="29"/>
    <m/>
    <x v="3"/>
    <x v="3"/>
    <x v="2"/>
    <m/>
    <m/>
    <x v="3"/>
    <s v="abgelaufen/terminiert"/>
    <m/>
    <m/>
    <m/>
    <m/>
    <d v="2020-12-15T00:00:00"/>
    <x v="1"/>
    <s v="x"/>
    <m/>
    <m/>
    <m/>
    <m/>
    <m/>
  </r>
  <r>
    <n v="23"/>
    <m/>
    <x v="4"/>
    <x v="4"/>
    <x v="3"/>
    <m/>
    <m/>
    <x v="4"/>
    <s v="abgelaufen/terminiert"/>
    <m/>
    <m/>
    <m/>
    <m/>
    <m/>
    <x v="1"/>
    <s v="x"/>
    <m/>
    <m/>
    <m/>
    <s v="07.11.22: Anfrage GCSP_x000a_09.11.22: sent to research"/>
    <m/>
  </r>
  <r>
    <n v="19"/>
    <m/>
    <x v="3"/>
    <x v="5"/>
    <x v="0"/>
    <m/>
    <m/>
    <x v="5"/>
    <s v="abgelaufen/terminiert"/>
    <m/>
    <m/>
    <s v="LOI zur Prüfung an CGO gesendet_x000a_-&gt; LOI gewünscht? -&gt; 27.1.2021: ja, 8.2. Rückmeldung von BP, 11.2. ToDo TBO:_x000a_1. Aufnahme ITZBund-RV: wird separat geregelt, Rücksprache mit Atos und proXcel steht aus_x000a_2. 1.6 Schulungen: für LOI nicht relevant, wird separat besprochen und geregelt_x000a_Nach Rücksprache mit Katja Hommel ok, bislang noch keine unterschriebene Version, KBR spricht mit JAbele, ua wegen IT-DL Bund"/>
    <s v="500k USD"/>
    <d v="2020-12-14T00:00:00"/>
    <x v="1"/>
    <s v="x"/>
    <m/>
    <m/>
    <m/>
    <s v="Genehmigt"/>
    <m/>
  </r>
  <r>
    <n v="15"/>
    <m/>
    <x v="3"/>
    <x v="5"/>
    <x v="4"/>
    <m/>
    <m/>
    <x v="6"/>
    <s v="abgelaufen/terminiert"/>
    <d v="2020-12-30T00:00:00"/>
    <m/>
    <s v="LOI zur Prüfung an CGO gesendet 11.12.2020 -&gt; RÜ mit Atos?! Von KBR und TBO_x000a_"/>
    <s v="545k USD"/>
    <d v="2020-12-30T00:00:00"/>
    <x v="1"/>
    <s v="x"/>
    <m/>
    <m/>
    <m/>
    <m/>
    <m/>
  </r>
  <r>
    <n v="10"/>
    <m/>
    <x v="3"/>
    <x v="5"/>
    <x v="1"/>
    <m/>
    <m/>
    <x v="7"/>
    <s v="abgelaufen/terminiert"/>
    <m/>
    <m/>
    <s v="LOI von allen unterzeichnet_x000a_Share: 25-30"/>
    <s v="11,8 Mio"/>
    <d v="2020-08-10T00:00:00"/>
    <x v="1"/>
    <s v="x"/>
    <m/>
    <m/>
    <m/>
    <s v="Genehmigt"/>
    <m/>
  </r>
  <r>
    <n v="2"/>
    <m/>
    <x v="5"/>
    <x v="6"/>
    <x v="5"/>
    <m/>
    <m/>
    <x v="8"/>
    <s v="abgelaufen/terminiert"/>
    <d v="2020-12-28T00:00:00"/>
    <m/>
    <s v="offen"/>
    <m/>
    <d v="2020-03-11T00:00:00"/>
    <x v="1"/>
    <s v="x"/>
    <m/>
    <m/>
    <m/>
    <s v="genehmigt "/>
    <m/>
  </r>
  <r>
    <n v="49"/>
    <m/>
    <x v="6"/>
    <x v="7"/>
    <x v="0"/>
    <m/>
    <m/>
    <x v="9"/>
    <s v="abgelaufen/terminiert"/>
    <d v="2021-04-29T00:00:00"/>
    <m/>
    <m/>
    <s v="128.500 €/Jahr"/>
    <d v="2021-04-29T00:00:00"/>
    <x v="2"/>
    <s v="x"/>
    <m/>
    <m/>
    <m/>
    <s v="genehmigt "/>
    <m/>
  </r>
  <r>
    <n v="1"/>
    <m/>
    <x v="5"/>
    <x v="6"/>
    <x v="6"/>
    <m/>
    <m/>
    <x v="10"/>
    <s v="abgelaufen/terminiert"/>
    <m/>
    <m/>
    <s v="NDA versendet am 10.11.2020"/>
    <m/>
    <d v="2020-11-11T00:00:00"/>
    <x v="3"/>
    <s v="x"/>
    <m/>
    <m/>
    <m/>
    <m/>
    <m/>
  </r>
  <r>
    <n v="596"/>
    <m/>
    <x v="7"/>
    <x v="8"/>
    <x v="7"/>
    <s v="Sub"/>
    <s v="Projekt/MSA"/>
    <x v="11"/>
    <s v="in independence"/>
    <m/>
    <m/>
    <m/>
    <s v="80.000 USD"/>
    <d v="2025-04-01T00:00:00"/>
    <x v="4"/>
    <m/>
    <m/>
    <m/>
    <m/>
    <m/>
    <m/>
  </r>
  <r>
    <n v="50"/>
    <m/>
    <x v="8"/>
    <x v="9"/>
    <x v="1"/>
    <m/>
    <m/>
    <x v="12"/>
    <s v="abgelaufen/terminiert"/>
    <d v="2021-04-29T00:00:00"/>
    <m/>
    <m/>
    <s v="50k USD"/>
    <d v="2021-04-29T00:00:00"/>
    <x v="5"/>
    <s v="x"/>
    <m/>
    <m/>
    <m/>
    <s v="genehmigt "/>
    <m/>
  </r>
  <r>
    <n v="42"/>
    <m/>
    <x v="9"/>
    <x v="10"/>
    <x v="8"/>
    <s v="Sub"/>
    <s v="OTA"/>
    <x v="13"/>
    <s v="abgelaufen/terminiert"/>
    <d v="2021-07-09T00:00:00"/>
    <m/>
    <m/>
    <s v="30k USD"/>
    <d v="2021-07-09T00:00:00"/>
    <x v="6"/>
    <s v="x"/>
    <m/>
    <m/>
    <m/>
    <m/>
    <m/>
  </r>
  <r>
    <n v="20"/>
    <m/>
    <x v="3"/>
    <x v="5"/>
    <x v="0"/>
    <m/>
    <m/>
    <x v="14"/>
    <s v="abgelaufen/terminiert"/>
    <d v="2021-07-01T00:00:00"/>
    <m/>
    <m/>
    <s v="500k"/>
    <d v="2021-07-01T00:00:00"/>
    <x v="6"/>
    <s v="x"/>
    <m/>
    <m/>
    <m/>
    <s v="genehmigt, renewal am 1.11. initiiert"/>
    <m/>
  </r>
  <r>
    <n v="16"/>
    <m/>
    <x v="3"/>
    <x v="5"/>
    <x v="4"/>
    <m/>
    <m/>
    <x v="15"/>
    <s v="abgelaufen/terminiert"/>
    <d v="2021-07-01T00:00:00"/>
    <m/>
    <m/>
    <s v="545k USD"/>
    <d v="2021-07-01T00:00:00"/>
    <x v="6"/>
    <s v="x"/>
    <m/>
    <m/>
    <m/>
    <s v="genehmigt, renewal am 1.11. initiiert"/>
    <m/>
  </r>
  <r>
    <n v="11"/>
    <m/>
    <x v="3"/>
    <x v="5"/>
    <x v="1"/>
    <m/>
    <m/>
    <x v="16"/>
    <s v="abgelaufen/terminiert"/>
    <d v="2021-07-01T00:00:00"/>
    <m/>
    <s v="LOI von allen unterzeichnet_x000a_Share: 25-30"/>
    <s v="11,8 Mio."/>
    <d v="2021-07-01T00:00:00"/>
    <x v="6"/>
    <s v="x"/>
    <m/>
    <m/>
    <m/>
    <s v="genehmigt, renewal am 1.11. initiiert"/>
    <m/>
  </r>
  <r>
    <n v="57"/>
    <m/>
    <x v="10"/>
    <x v="11"/>
    <x v="9"/>
    <m/>
    <m/>
    <x v="17"/>
    <s v="abgelaufen/terminiert"/>
    <d v="2021-08-24T00:00:00"/>
    <m/>
    <m/>
    <s v="20.000 $"/>
    <d v="2021-07-21T00:00:00"/>
    <x v="7"/>
    <s v="x"/>
    <m/>
    <m/>
    <m/>
    <s v="genehmigt, 2.11. renewal initiiert"/>
    <m/>
  </r>
  <r>
    <n v="55"/>
    <m/>
    <x v="10"/>
    <x v="11"/>
    <x v="1"/>
    <m/>
    <m/>
    <x v="18"/>
    <s v="abgelaufen/terminiert"/>
    <d v="2021-08-24T00:00:00"/>
    <m/>
    <m/>
    <s v="20.000 $"/>
    <d v="2021-08-24T00:00:00"/>
    <x v="7"/>
    <s v="x"/>
    <m/>
    <m/>
    <m/>
    <s v="genehmigt, 2.11. renewal initiiert"/>
    <m/>
  </r>
  <r>
    <n v="36"/>
    <m/>
    <x v="0"/>
    <x v="0"/>
    <x v="0"/>
    <s v="Sub"/>
    <m/>
    <x v="19"/>
    <s v="abgelaufen/terminiert"/>
    <d v="2021-04-28T00:00:00"/>
    <m/>
    <m/>
    <s v="436k USD"/>
    <d v="2021-05-01T00:00:00"/>
    <x v="7"/>
    <s v="x"/>
    <m/>
    <m/>
    <m/>
    <s v="Renewal genehmigt, renewal intiiert am 2.11."/>
    <m/>
  </r>
  <r>
    <n v="41"/>
    <m/>
    <x v="9"/>
    <x v="10"/>
    <x v="1"/>
    <m/>
    <m/>
    <x v="20"/>
    <s v="abgelaufen/terminiert"/>
    <m/>
    <m/>
    <m/>
    <s v="7,5%, 1,1475 mio. €, 1,25 mio. $ 0,313 mio. $/Jahr"/>
    <d v="2021-02-01T00:00:00"/>
    <x v="8"/>
    <s v="x"/>
    <m/>
    <m/>
    <m/>
    <s v="Genehmigt"/>
    <m/>
  </r>
  <r>
    <n v="40"/>
    <m/>
    <x v="9"/>
    <x v="10"/>
    <x v="10"/>
    <s v="Sub"/>
    <m/>
    <x v="21"/>
    <s v="abgelaufen/terminiert"/>
    <m/>
    <m/>
    <m/>
    <s v="15%, 2,3 mio €, 2,5 mio. $, 0,625 mio. $/Jahr"/>
    <d v="2021-02-01T00:00:00"/>
    <x v="8"/>
    <s v="x"/>
    <m/>
    <m/>
    <m/>
    <s v="genehmigt, 3.12.2021 renewal initiiert"/>
    <m/>
  </r>
  <r>
    <n v="39"/>
    <m/>
    <x v="9"/>
    <x v="10"/>
    <x v="11"/>
    <m/>
    <m/>
    <x v="22"/>
    <s v="abgelaufen/terminiert"/>
    <m/>
    <m/>
    <m/>
    <s v="2,5%, 0,3825 mio. €, 0,417 mio $, 0,104 mio. $/Jahr"/>
    <d v="2021-02-01T00:00:00"/>
    <x v="8"/>
    <s v="x"/>
    <m/>
    <m/>
    <m/>
    <s v="genehmigt, 3.12.2021 renewal initiiert"/>
    <m/>
  </r>
  <r>
    <n v="8"/>
    <m/>
    <x v="4"/>
    <x v="12"/>
    <x v="12"/>
    <m/>
    <m/>
    <x v="23"/>
    <s v="abgelaufen/terminiert"/>
    <d v="2020-10-29T00:00:00"/>
    <m/>
    <s v="14.2.2021 LOI von allen unterzeichnet"/>
    <s v="1,0 Mio"/>
    <d v="2020-12-30T00:00:00"/>
    <x v="8"/>
    <s v="x"/>
    <m/>
    <m/>
    <m/>
    <s v="genehmigt, 2.9.2021: verlängert bis Ende Jan 22, renewal am 3.12.2021 initiiert"/>
    <m/>
  </r>
  <r>
    <n v="7"/>
    <m/>
    <x v="4"/>
    <x v="12"/>
    <x v="4"/>
    <m/>
    <m/>
    <x v="24"/>
    <s v="abgelaufen/terminiert"/>
    <d v="2020-10-29T00:00:00"/>
    <m/>
    <s v="Ohne share, ok von CGO_x000a_LOI unterzeichnet von Serkan am 12.4.2021 _x000a_Unterschriften EY stehen aus"/>
    <s v="2,7 Mio"/>
    <d v="2020-12-30T00:00:00"/>
    <x v="8"/>
    <s v="x"/>
    <m/>
    <m/>
    <m/>
    <s v="genehmigt, 2.9.2021: verlängert bis Ende Jan 22, renewal am 3.12.2021 initiiert"/>
    <m/>
  </r>
  <r>
    <n v="6"/>
    <m/>
    <x v="4"/>
    <x v="12"/>
    <x v="1"/>
    <s v="Sub"/>
    <m/>
    <x v="25"/>
    <s v="abgelaufen/terminiert"/>
    <m/>
    <m/>
    <s v="LOI von Lothar Krapf unterzeichnet zurück  _x000a_Unterschriften EY stehen aus"/>
    <s v="3 Mio. USD"/>
    <d v="2020-08-10T00:00:00"/>
    <x v="8"/>
    <s v="x"/>
    <m/>
    <m/>
    <m/>
    <s v="genehmigt, 2.9.2021: verlängert bis Ende Jan 22, renewal am 3.12.2021 initiiert"/>
    <m/>
  </r>
  <r>
    <n v="3"/>
    <m/>
    <x v="5"/>
    <x v="6"/>
    <x v="5"/>
    <s v="Sub"/>
    <m/>
    <x v="26"/>
    <s v="abgelaufen/terminiert"/>
    <d v="2021-07-05T00:00:00"/>
    <m/>
    <m/>
    <s v="381.000 USD"/>
    <d v="2021-07-01T00:00:00"/>
    <x v="8"/>
    <s v="x"/>
    <m/>
    <m/>
    <m/>
    <s v="Renewal am 2.12.2021 initiiert"/>
    <m/>
  </r>
  <r>
    <n v="46"/>
    <m/>
    <x v="2"/>
    <x v="2"/>
    <x v="1"/>
    <m/>
    <m/>
    <x v="27"/>
    <s v="abgelaufen/terminiert"/>
    <d v="2021-07-06T00:00:00"/>
    <m/>
    <m/>
    <s v="436k $ pro Jahr"/>
    <d v="2021-07-01T00:00:00"/>
    <x v="9"/>
    <s v="x"/>
    <m/>
    <m/>
    <m/>
    <s v="genehmigt_x000a_31.1.22 renewal initiiert"/>
    <m/>
  </r>
  <r>
    <n v="43"/>
    <m/>
    <x v="9"/>
    <x v="10"/>
    <x v="8"/>
    <s v="Sub"/>
    <s v="OTA"/>
    <x v="28"/>
    <s v="abgelaufen/terminiert"/>
    <d v="2021-11-03T00:00:00"/>
    <m/>
    <m/>
    <m/>
    <d v="2021-12-01T00:00:00"/>
    <x v="9"/>
    <s v="x"/>
    <m/>
    <m/>
    <m/>
    <s v="Verlängerung bis 2024 für 45.000 EURO beantragen"/>
    <s v="AST"/>
  </r>
  <r>
    <n v="37"/>
    <m/>
    <x v="0"/>
    <x v="0"/>
    <x v="0"/>
    <s v="Sub"/>
    <m/>
    <x v="29"/>
    <s v="abgelaufen/terminiert"/>
    <d v="2021-12-10T00:00:00"/>
    <m/>
    <m/>
    <s v="436k USD"/>
    <d v="2022-01-01T00:00:00"/>
    <x v="10"/>
    <s v="x"/>
    <m/>
    <m/>
    <m/>
    <s v="genehmigt, renewal initiiert am 19.5.22"/>
    <m/>
  </r>
  <r>
    <n v="24"/>
    <m/>
    <x v="4"/>
    <x v="4"/>
    <x v="3"/>
    <s v="Sub"/>
    <m/>
    <x v="30"/>
    <s v="abgelaufen/terminiert"/>
    <d v="2021-07-01T00:00:00"/>
    <m/>
    <m/>
    <s v="4,5 Mio. USD"/>
    <d v="2021-07-01T00:00:00"/>
    <x v="10"/>
    <s v="x"/>
    <m/>
    <m/>
    <m/>
    <s v="Genehmigt"/>
    <m/>
  </r>
  <r>
    <n v="109"/>
    <m/>
    <x v="4"/>
    <x v="13"/>
    <x v="1"/>
    <s v="Sub"/>
    <s v="Joint Proposal"/>
    <x v="31"/>
    <s v="abgelaufen/terminiert"/>
    <d v="2021-12-28T00:00:00"/>
    <m/>
    <m/>
    <s v="0,2 Mio"/>
    <d v="2021-12-12T00:00:00"/>
    <x v="11"/>
    <s v="x"/>
    <m/>
    <m/>
    <m/>
    <s v="23.09.2023; Status von abgelaufen_x000a_genehmigt, renewal 3.5.22 initiiert"/>
    <m/>
  </r>
  <r>
    <n v="95"/>
    <m/>
    <x v="4"/>
    <x v="12"/>
    <x v="13"/>
    <s v="Sub"/>
    <m/>
    <x v="32"/>
    <s v="abgelaufen/terminiert"/>
    <d v="2021-12-29T00:00:00"/>
    <m/>
    <m/>
    <s v="0,2 Mio"/>
    <d v="2021-12-10T00:00:00"/>
    <x v="11"/>
    <s v="x"/>
    <m/>
    <m/>
    <m/>
    <s v="genehmigt, renewal 3.5.22 initiiert"/>
    <m/>
  </r>
  <r>
    <n v="86"/>
    <m/>
    <x v="4"/>
    <x v="12"/>
    <x v="0"/>
    <m/>
    <m/>
    <x v="33"/>
    <s v="abgelaufen/terminiert"/>
    <d v="2021-12-29T00:00:00"/>
    <m/>
    <m/>
    <s v="500k USD"/>
    <d v="2021-12-29T00:00:00"/>
    <x v="11"/>
    <s v="x"/>
    <m/>
    <m/>
    <m/>
    <s v="terminiert am 19.5.22"/>
    <m/>
  </r>
  <r>
    <n v="70"/>
    <m/>
    <x v="3"/>
    <x v="5"/>
    <x v="13"/>
    <s v="Sub"/>
    <m/>
    <x v="34"/>
    <s v="abgelaufen/terminiert"/>
    <d v="2021-12-10T00:00:00"/>
    <m/>
    <m/>
    <s v="0,2 Mio"/>
    <d v="2021-12-02T00:00:00"/>
    <x v="11"/>
    <s v="x"/>
    <m/>
    <m/>
    <m/>
    <m/>
    <m/>
  </r>
  <r>
    <n v="61"/>
    <m/>
    <x v="3"/>
    <x v="14"/>
    <x v="1"/>
    <m/>
    <m/>
    <x v="35"/>
    <s v="abgelaufen/terminiert"/>
    <d v="2021-09-17T00:00:00"/>
    <m/>
    <m/>
    <s v="50.000 $"/>
    <d v="2021-09-14T00:00:00"/>
    <x v="11"/>
    <s v="x"/>
    <m/>
    <m/>
    <m/>
    <s v="genehmigt, terminiert am 7.12.2021"/>
    <m/>
  </r>
  <r>
    <n v="21"/>
    <m/>
    <x v="3"/>
    <x v="5"/>
    <x v="0"/>
    <m/>
    <m/>
    <x v="36"/>
    <s v="abgelaufen/terminiert"/>
    <m/>
    <m/>
    <m/>
    <s v="500k"/>
    <d v="2021-12-01T00:00:00"/>
    <x v="11"/>
    <s v="x"/>
    <m/>
    <m/>
    <m/>
    <s v="genehmigt, renewal 3.5.22 initiiert"/>
    <m/>
  </r>
  <r>
    <n v="17"/>
    <m/>
    <x v="3"/>
    <x v="5"/>
    <x v="4"/>
    <m/>
    <m/>
    <x v="37"/>
    <s v="abgelaufen/terminiert"/>
    <m/>
    <m/>
    <m/>
    <s v="545k USD"/>
    <d v="2021-12-10T00:00:00"/>
    <x v="11"/>
    <s v="x"/>
    <m/>
    <m/>
    <m/>
    <s v="genehmigt, renewal 3.5.22 initiiert"/>
    <m/>
  </r>
  <r>
    <n v="12"/>
    <m/>
    <x v="3"/>
    <x v="5"/>
    <x v="1"/>
    <m/>
    <m/>
    <x v="38"/>
    <s v="abgelaufen/terminiert"/>
    <d v="2021-12-10T00:00:00"/>
    <m/>
    <s v="LOI von allen unterzeichnet_x000a_Share: 25-30"/>
    <s v="11,8 Mio. $"/>
    <d v="2021-12-01T00:00:00"/>
    <x v="11"/>
    <s v="x"/>
    <m/>
    <m/>
    <m/>
    <s v="genehmigt, renewal 3.5.22 initiiert"/>
    <m/>
  </r>
  <r>
    <n v="129"/>
    <m/>
    <x v="11"/>
    <x v="15"/>
    <x v="13"/>
    <s v="Sub"/>
    <m/>
    <x v="39"/>
    <s v="abgelaufen/terminiert"/>
    <d v="2022-04-11T00:00:00"/>
    <m/>
    <m/>
    <s v="30k USD"/>
    <d v="2022-04-01T00:00:00"/>
    <x v="12"/>
    <s v="x"/>
    <m/>
    <m/>
    <m/>
    <s v="terminiert am 19.5.22"/>
    <m/>
  </r>
  <r>
    <n v="128"/>
    <m/>
    <x v="12"/>
    <x v="16"/>
    <x v="13"/>
    <s v="Sub"/>
    <m/>
    <x v="40"/>
    <s v="abgelaufen/terminiert"/>
    <d v="2022-03-01T00:00:00"/>
    <m/>
    <m/>
    <s v="0,2 Mio"/>
    <d v="2022-02-25T00:00:00"/>
    <x v="12"/>
    <s v="x"/>
    <m/>
    <m/>
    <m/>
    <s v="terminiert am 19.5.22"/>
    <m/>
  </r>
  <r>
    <n v="122"/>
    <m/>
    <x v="13"/>
    <x v="17"/>
    <x v="14"/>
    <s v="Sub"/>
    <m/>
    <x v="41"/>
    <s v="abgelaufen/terminiert"/>
    <d v="2022-03-16T00:00:00"/>
    <m/>
    <m/>
    <s v="0,2 Mio"/>
    <d v="2022-03-15T00:00:00"/>
    <x v="12"/>
    <s v="x"/>
    <m/>
    <m/>
    <m/>
    <s v="genehmigt, renewal initiiert am 2.6.22"/>
    <m/>
  </r>
  <r>
    <n v="119"/>
    <m/>
    <x v="12"/>
    <x v="16"/>
    <x v="12"/>
    <s v="Sub"/>
    <m/>
    <x v="42"/>
    <s v="abgelaufen/terminiert"/>
    <d v="2022-02-25T00:00:00"/>
    <m/>
    <m/>
    <s v="0,2 Mio"/>
    <d v="2022-02-15T00:00:00"/>
    <x v="12"/>
    <s v="x"/>
    <m/>
    <m/>
    <m/>
    <s v="terminiert am 19.5.22"/>
    <m/>
  </r>
  <r>
    <n v="118"/>
    <m/>
    <x v="12"/>
    <x v="16"/>
    <x v="3"/>
    <s v="Sub"/>
    <m/>
    <x v="43"/>
    <s v="abgelaufen/terminiert"/>
    <d v="2022-02-25T00:00:00"/>
    <m/>
    <m/>
    <s v="0,2 Mio"/>
    <d v="2022-02-15T00:00:00"/>
    <x v="12"/>
    <s v="x"/>
    <m/>
    <m/>
    <m/>
    <s v="terminiert am 19.5.22"/>
    <m/>
  </r>
  <r>
    <n v="117"/>
    <m/>
    <x v="12"/>
    <x v="16"/>
    <x v="0"/>
    <s v="Sub"/>
    <m/>
    <x v="44"/>
    <s v="abgelaufen/terminiert"/>
    <d v="2022-02-16T00:00:00"/>
    <m/>
    <m/>
    <s v="0,2 Mio"/>
    <d v="2022-02-15T00:00:00"/>
    <x v="12"/>
    <s v="x"/>
    <m/>
    <m/>
    <m/>
    <s v="terminiert am 19.5.22"/>
    <m/>
  </r>
  <r>
    <n v="116"/>
    <m/>
    <x v="12"/>
    <x v="16"/>
    <x v="1"/>
    <s v="Sub"/>
    <m/>
    <x v="45"/>
    <s v="abgelaufen/terminiert"/>
    <d v="2022-02-18T00:00:00"/>
    <m/>
    <m/>
    <s v="0,2 Mio"/>
    <d v="2022-02-15T00:00:00"/>
    <x v="12"/>
    <s v="x"/>
    <m/>
    <m/>
    <m/>
    <s v="19.5.22: gelöscht_x000a_6.4.22: DRAFT"/>
    <m/>
  </r>
  <r>
    <n v="111"/>
    <m/>
    <x v="14"/>
    <x v="18"/>
    <x v="0"/>
    <s v="Sub"/>
    <m/>
    <x v="46"/>
    <s v="abgelaufen/terminiert"/>
    <d v="2021-12-29T00:00:00"/>
    <m/>
    <m/>
    <s v="37k USD"/>
    <d v="2021-12-12T00:00:00"/>
    <x v="12"/>
    <s v="x"/>
    <m/>
    <m/>
    <m/>
    <s v="genehmigt, renewal initiiert am 19.5.22"/>
    <m/>
  </r>
  <r>
    <n v="107"/>
    <m/>
    <x v="4"/>
    <x v="12"/>
    <x v="12"/>
    <s v="Sub"/>
    <m/>
    <x v="47"/>
    <s v="abgelaufen/terminiert"/>
    <d v="2021-12-29T00:00:00"/>
    <m/>
    <m/>
    <s v="1,0 Mio"/>
    <d v="2022-02-01T00:00:00"/>
    <x v="12"/>
    <s v="x"/>
    <m/>
    <m/>
    <m/>
    <m/>
    <m/>
  </r>
  <r>
    <n v="105"/>
    <m/>
    <x v="4"/>
    <x v="12"/>
    <x v="4"/>
    <s v="Sub"/>
    <m/>
    <x v="48"/>
    <s v="abgelaufen/terminiert"/>
    <d v="2021-12-29T00:00:00"/>
    <m/>
    <m/>
    <s v="2,7 Mio"/>
    <d v="2022-02-01T00:00:00"/>
    <x v="12"/>
    <s v="x"/>
    <m/>
    <m/>
    <m/>
    <m/>
    <m/>
  </r>
  <r>
    <n v="100"/>
    <m/>
    <x v="4"/>
    <x v="12"/>
    <x v="1"/>
    <s v="Sub"/>
    <m/>
    <x v="49"/>
    <s v="abgelaufen/terminiert"/>
    <d v="2021-12-29T00:00:00"/>
    <m/>
    <m/>
    <s v="3 Mio. USD"/>
    <d v="2022-02-01T00:00:00"/>
    <x v="12"/>
    <s v="x"/>
    <m/>
    <m/>
    <m/>
    <s v="genehmigt, renewal 3.5.22 initiiert"/>
    <m/>
  </r>
  <r>
    <n v="98"/>
    <m/>
    <x v="4"/>
    <x v="19"/>
    <x v="0"/>
    <s v="Sub"/>
    <s v="Joint Proposal"/>
    <x v="50"/>
    <s v="abgelaufen/terminiert"/>
    <d v="2021-12-28T00:00:00"/>
    <m/>
    <m/>
    <s v="0,2 Mio"/>
    <d v="2021-12-12T00:00:00"/>
    <x v="12"/>
    <s v="x"/>
    <m/>
    <m/>
    <m/>
    <s v="abgelaufen"/>
    <m/>
  </r>
  <r>
    <n v="92"/>
    <m/>
    <x v="4"/>
    <x v="12"/>
    <x v="10"/>
    <s v="Sub"/>
    <m/>
    <x v="51"/>
    <s v="abgelaufen/terminiert"/>
    <d v="2021-12-28T00:00:00"/>
    <m/>
    <m/>
    <s v="0,2 Mio"/>
    <d v="2021-12-10T00:00:00"/>
    <x v="12"/>
    <s v="x"/>
    <m/>
    <m/>
    <m/>
    <s v="genehmigt, renewal 3.5.22 initiiert"/>
    <m/>
  </r>
  <r>
    <n v="90"/>
    <m/>
    <x v="4"/>
    <x v="4"/>
    <x v="3"/>
    <m/>
    <m/>
    <x v="52"/>
    <s v="abgelaufen/terminiert"/>
    <d v="2021-12-29T00:00:00"/>
    <m/>
    <m/>
    <s v="6,5 Mio. USD"/>
    <d v="2021-11-19T00:00:00"/>
    <x v="12"/>
    <s v="x"/>
    <m/>
    <m/>
    <m/>
    <s v="genehmigt, renewal initiiert am 19.5.22"/>
    <m/>
  </r>
  <r>
    <n v="88"/>
    <m/>
    <x v="4"/>
    <x v="12"/>
    <x v="3"/>
    <s v="Sub"/>
    <m/>
    <x v="53"/>
    <s v="abgelaufen/terminiert"/>
    <d v="2021-12-28T00:00:00"/>
    <m/>
    <m/>
    <s v="300k"/>
    <d v="2021-12-10T00:00:00"/>
    <x v="12"/>
    <s v="x"/>
    <m/>
    <m/>
    <m/>
    <s v="genehmigt, terminiert am 31.1.2022"/>
    <m/>
  </r>
  <r>
    <n v="85"/>
    <m/>
    <x v="15"/>
    <x v="20"/>
    <x v="1"/>
    <s v="Sub"/>
    <m/>
    <x v="54"/>
    <s v="abgelaufen/terminiert"/>
    <d v="2021-11-26T00:00:00"/>
    <m/>
    <m/>
    <s v="0,2 Mio"/>
    <d v="2021-11-25T00:00:00"/>
    <x v="12"/>
    <s v="x"/>
    <m/>
    <m/>
    <m/>
    <s v="genehmigt, terminiert am 31.1.2022"/>
    <m/>
  </r>
  <r>
    <n v="84"/>
    <m/>
    <x v="15"/>
    <x v="20"/>
    <x v="3"/>
    <s v="Sub"/>
    <m/>
    <x v="55"/>
    <s v="abgelaufen/terminiert"/>
    <d v="2021-11-29T00:00:00"/>
    <m/>
    <m/>
    <s v="0,2 Mio"/>
    <d v="2021-11-25T00:00:00"/>
    <x v="12"/>
    <s v="x"/>
    <m/>
    <m/>
    <m/>
    <s v="Genehmigt"/>
    <m/>
  </r>
  <r>
    <n v="81"/>
    <m/>
    <x v="3"/>
    <x v="5"/>
    <x v="3"/>
    <s v="Sub"/>
    <m/>
    <x v="56"/>
    <s v="abgelaufen/terminiert"/>
    <d v="2021-12-28T00:00:00"/>
    <m/>
    <m/>
    <s v="300k"/>
    <d v="2021-11-26T00:00:00"/>
    <x v="12"/>
    <s v="x"/>
    <m/>
    <m/>
    <m/>
    <s v="16.9.2021: Draft, deleted am 24.11.2021"/>
    <m/>
  </r>
  <r>
    <n v="74"/>
    <m/>
    <x v="3"/>
    <x v="5"/>
    <x v="10"/>
    <s v="Sub"/>
    <m/>
    <x v="57"/>
    <s v="abgelaufen/terminiert"/>
    <d v="2021-12-10T00:00:00"/>
    <m/>
    <m/>
    <s v="0,2 Mio"/>
    <d v="2021-11-26T00:00:00"/>
    <x v="12"/>
    <s v="x"/>
    <m/>
    <m/>
    <m/>
    <s v="genehmigt, renewal 3.5.22 initiiert"/>
    <m/>
  </r>
  <r>
    <n v="72"/>
    <m/>
    <x v="3"/>
    <x v="5"/>
    <x v="12"/>
    <m/>
    <m/>
    <x v="58"/>
    <s v="abgelaufen/terminiert"/>
    <m/>
    <m/>
    <m/>
    <s v="0,150 Mio"/>
    <d v="2021-11-26T00:00:00"/>
    <x v="12"/>
    <s v="x"/>
    <m/>
    <m/>
    <m/>
    <s v="genehmigt, renewal 3.5.22 initiiert"/>
    <m/>
  </r>
  <r>
    <n v="69"/>
    <m/>
    <x v="3"/>
    <x v="5"/>
    <x v="15"/>
    <s v="Sub"/>
    <m/>
    <x v="59"/>
    <s v="abgelaufen/terminiert"/>
    <m/>
    <m/>
    <m/>
    <s v="0,2 Mio"/>
    <d v="2021-11-26T00:00:00"/>
    <x v="12"/>
    <s v="x"/>
    <m/>
    <m/>
    <m/>
    <s v="14.12.2021: terminiert"/>
    <m/>
  </r>
  <r>
    <n v="66"/>
    <m/>
    <x v="3"/>
    <x v="21"/>
    <x v="1"/>
    <s v="GU"/>
    <m/>
    <x v="60"/>
    <s v="abgelaufen/terminiert"/>
    <d v="2021-12-15T00:00:00"/>
    <m/>
    <m/>
    <s v="5 Mio. USD"/>
    <d v="2021-11-29T00:00:00"/>
    <x v="12"/>
    <s v="x"/>
    <m/>
    <m/>
    <m/>
    <s v="genehmigt, renewal initiiert am 19.5.22"/>
    <m/>
  </r>
  <r>
    <n v="53"/>
    <m/>
    <x v="16"/>
    <x v="22"/>
    <x v="16"/>
    <m/>
    <m/>
    <x v="61"/>
    <s v="abgelaufen/terminiert"/>
    <d v="2021-09-21T00:00:00"/>
    <m/>
    <m/>
    <s v="0,11 Mio"/>
    <d v="2021-09-21T00:00:00"/>
    <x v="12"/>
    <s v="x"/>
    <m/>
    <m/>
    <m/>
    <s v="Genehmigt"/>
    <m/>
  </r>
  <r>
    <n v="44"/>
    <m/>
    <x v="9"/>
    <x v="10"/>
    <x v="8"/>
    <s v="Sub"/>
    <s v="OTA"/>
    <x v="62"/>
    <s v="abgelaufen/terminiert"/>
    <d v="2022-04-04T00:00:00"/>
    <m/>
    <m/>
    <s v="28k USD"/>
    <d v="2022-04-01T00:00:00"/>
    <x v="12"/>
    <s v="x"/>
    <m/>
    <m/>
    <m/>
    <s v="genehmigt, terminiert am 29.6.22"/>
    <m/>
  </r>
  <r>
    <n v="30"/>
    <m/>
    <x v="3"/>
    <x v="3"/>
    <x v="2"/>
    <m/>
    <m/>
    <x v="63"/>
    <s v="abgelaufen/terminiert"/>
    <d v="2021-06-15T00:00:00"/>
    <m/>
    <m/>
    <m/>
    <d v="2021-07-01T00:00:00"/>
    <x v="12"/>
    <s v="x"/>
    <m/>
    <m/>
    <m/>
    <m/>
    <m/>
  </r>
  <r>
    <n v="131"/>
    <m/>
    <x v="17"/>
    <x v="23"/>
    <x v="17"/>
    <s v="Sub"/>
    <m/>
    <x v="64"/>
    <s v="abgelaufen/terminiert"/>
    <d v="2022-04-07T00:00:00"/>
    <m/>
    <m/>
    <s v="0,14 Mio"/>
    <d v="2022-04-06T00:00:00"/>
    <x v="13"/>
    <s v="x"/>
    <m/>
    <m/>
    <m/>
    <s v="13.7.22: gelöscht_x000a_28.6.22: sent to sponsor"/>
    <m/>
  </r>
  <r>
    <n v="126"/>
    <m/>
    <x v="13"/>
    <x v="17"/>
    <x v="13"/>
    <s v="Sub"/>
    <m/>
    <x v="65"/>
    <s v="abgelaufen/terminiert"/>
    <d v="2022-03-09T00:00:00"/>
    <m/>
    <m/>
    <s v="0,2 Mio"/>
    <d v="2022-03-09T00:00:00"/>
    <x v="13"/>
    <s v="x"/>
    <m/>
    <m/>
    <m/>
    <m/>
    <m/>
  </r>
  <r>
    <n v="38"/>
    <m/>
    <x v="0"/>
    <x v="0"/>
    <x v="0"/>
    <s v="Sub"/>
    <m/>
    <x v="66"/>
    <s v="abgelaufen/terminiert"/>
    <d v="2022-06-13T00:00:00"/>
    <m/>
    <m/>
    <s v="436k USD"/>
    <d v="2022-07-01T00:00:00"/>
    <x v="14"/>
    <s v="renewal declined, 06.12.22"/>
    <m/>
    <m/>
    <m/>
    <s v="renewal declined, 06.12.22"/>
    <m/>
  </r>
  <r>
    <n v="130"/>
    <m/>
    <x v="4"/>
    <x v="24"/>
    <x v="1"/>
    <m/>
    <m/>
    <x v="67"/>
    <s v="abgelaufen/terminiert"/>
    <d v="2022-04-07T00:00:00"/>
    <m/>
    <m/>
    <s v="0,14 Mio"/>
    <d v="2022-04-06T00:00:00"/>
    <x v="15"/>
    <s v="x"/>
    <m/>
    <m/>
    <m/>
    <s v="terminiert am 19.5.22"/>
    <m/>
  </r>
  <r>
    <n v="47"/>
    <m/>
    <x v="2"/>
    <x v="2"/>
    <x v="1"/>
    <m/>
    <m/>
    <x v="68"/>
    <s v="abgelaufen/terminiert"/>
    <d v="2022-03-28T00:00:00"/>
    <m/>
    <m/>
    <s v="436k $ pro Jahr"/>
    <d v="2022-04-01T00:00:00"/>
    <x v="15"/>
    <s v="x"/>
    <m/>
    <m/>
    <m/>
    <s v="Genehmigt"/>
    <m/>
  </r>
  <r>
    <n v="150"/>
    <m/>
    <x v="18"/>
    <x v="25"/>
    <x v="4"/>
    <s v="Sub"/>
    <m/>
    <x v="69"/>
    <s v="abgelaufen/terminiert"/>
    <d v="2022-11-24T00:00:00"/>
    <m/>
    <m/>
    <s v="33k USD"/>
    <d v="2022-11-24T00:00:00"/>
    <x v="16"/>
    <s v="x"/>
    <m/>
    <m/>
    <m/>
    <s v="#05.10.23: Mail-Weiterleitung von TBO, Anfrage bei AKA ob ProXcel dort noch tätig ist. MFR hat keinen Zugriff aud BRI. Proxcel war gem. Teams-Nachricht AKA dort nicht tätig und werden sie wohl auch nicht."/>
    <m/>
  </r>
  <r>
    <n v="147"/>
    <m/>
    <x v="14"/>
    <x v="26"/>
    <x v="0"/>
    <m/>
    <m/>
    <x v="70"/>
    <s v="abgelaufen/terminiert"/>
    <d v="2022-09-21T00:00:00"/>
    <m/>
    <m/>
    <s v="51k USD"/>
    <d v="2022-09-12T00:00:00"/>
    <x v="17"/>
    <s v="x"/>
    <m/>
    <m/>
    <m/>
    <s v="Genehmigt"/>
    <m/>
  </r>
  <r>
    <n v="82"/>
    <m/>
    <x v="3"/>
    <x v="5"/>
    <x v="3"/>
    <s v="Sub"/>
    <m/>
    <x v="71"/>
    <s v="abgelaufen/terminiert"/>
    <d v="2022-06-02T00:00:00"/>
    <m/>
    <m/>
    <s v="300k"/>
    <d v="2022-06-01T00:00:00"/>
    <x v="17"/>
    <s v="x"/>
    <m/>
    <m/>
    <m/>
    <s v="genehmigt, renewal 3.5.22 initiiert"/>
    <m/>
  </r>
  <r>
    <n v="58"/>
    <m/>
    <x v="10"/>
    <x v="11"/>
    <x v="9"/>
    <m/>
    <m/>
    <x v="72"/>
    <s v="abgelaufen/terminiert"/>
    <d v="2021-12-01T00:00:00"/>
    <m/>
    <m/>
    <s v="20.000 $"/>
    <d v="2022-01-01T00:00:00"/>
    <x v="17"/>
    <s v="renewal declined, 06.12.22"/>
    <m/>
    <m/>
    <m/>
    <s v="renewal declined, 06.12.22"/>
    <m/>
  </r>
  <r>
    <n v="56"/>
    <m/>
    <x v="10"/>
    <x v="11"/>
    <x v="1"/>
    <m/>
    <m/>
    <x v="73"/>
    <s v="abgelaufen/terminiert"/>
    <d v="2021-12-01T00:00:00"/>
    <m/>
    <m/>
    <s v="20.000 $"/>
    <d v="2022-01-01T00:00:00"/>
    <x v="17"/>
    <m/>
    <m/>
    <m/>
    <m/>
    <s v="renewal declined, 06.12.22"/>
    <m/>
  </r>
  <r>
    <n v="104"/>
    <m/>
    <x v="9"/>
    <x v="10"/>
    <x v="1"/>
    <s v="Sub"/>
    <m/>
    <x v="74"/>
    <s v="abgelaufen/terminiert"/>
    <d v="2021-12-28T00:00:00"/>
    <m/>
    <m/>
    <s v="7,5%, 1,1475 mio. €, 1,25 mio. $ 0,313 mio. $/Jahr"/>
    <d v="2022-02-01T00:00:00"/>
    <x v="18"/>
    <s v="x"/>
    <m/>
    <m/>
    <m/>
    <s v="genehmigt, renewal initiiert am 06.12.22"/>
    <m/>
  </r>
  <r>
    <n v="103"/>
    <m/>
    <x v="9"/>
    <x v="10"/>
    <x v="10"/>
    <s v="Sub"/>
    <m/>
    <x v="75"/>
    <s v="abgelaufen/terminiert"/>
    <d v="2021-12-28T00:00:00"/>
    <s v="x"/>
    <m/>
    <s v="15%, 2,3 mio €, 2,5 mio. $, 0,625 mio. $/Jahr"/>
    <d v="2022-02-01T00:00:00"/>
    <x v="18"/>
    <s v="x"/>
    <m/>
    <m/>
    <m/>
    <s v="genehmigt, renewal initiiert am 06.12.22"/>
    <m/>
  </r>
  <r>
    <n v="102"/>
    <m/>
    <x v="9"/>
    <x v="10"/>
    <x v="11"/>
    <s v="Sub"/>
    <m/>
    <x v="76"/>
    <s v="abgelaufen/terminiert"/>
    <d v="2021-12-28T00:00:00"/>
    <m/>
    <m/>
    <s v="2,5%, 0,3825 mio. €, 0,417 mio $, 0,104 mio. $/Jahr"/>
    <d v="2022-02-01T00:00:00"/>
    <x v="18"/>
    <s v="x"/>
    <m/>
    <m/>
    <m/>
    <s v="genehmigt, renewal initiiert am 06.12.22"/>
    <m/>
  </r>
  <r>
    <n v="60"/>
    <m/>
    <x v="3"/>
    <x v="27"/>
    <x v="1"/>
    <m/>
    <m/>
    <x v="77"/>
    <s v="abgelaufen/terminiert"/>
    <d v="2021-09-17T00:00:00"/>
    <m/>
    <m/>
    <s v="150.000 $"/>
    <d v="2021-09-14T00:00:00"/>
    <x v="18"/>
    <s v="x"/>
    <m/>
    <m/>
    <m/>
    <s v="genehmigt, terminiert am 3.12.2021"/>
    <m/>
  </r>
  <r>
    <n v="167"/>
    <m/>
    <x v="13"/>
    <x v="28"/>
    <x v="18"/>
    <s v="Sub"/>
    <m/>
    <x v="78"/>
    <s v="abgelaufen/terminiert"/>
    <d v="2023-02-02T00:00:00"/>
    <s v="x"/>
    <m/>
    <s v="25441 USD"/>
    <d v="2023-01-23T00:00:00"/>
    <x v="19"/>
    <s v="x"/>
    <m/>
    <m/>
    <m/>
    <m/>
    <m/>
  </r>
  <r>
    <n v="143"/>
    <m/>
    <x v="19"/>
    <x v="29"/>
    <x v="13"/>
    <m/>
    <m/>
    <x v="79"/>
    <s v="abgelaufen/terminiert"/>
    <d v="2022-07-15T00:00:00"/>
    <m/>
    <m/>
    <s v="6.400 USD"/>
    <d v="2022-07-15T00:00:00"/>
    <x v="20"/>
    <s v="renewal declined, 31.01.23"/>
    <m/>
    <m/>
    <m/>
    <s v="renewal declined, 31.01.23"/>
    <m/>
  </r>
  <r>
    <n v="142"/>
    <m/>
    <x v="20"/>
    <x v="30"/>
    <x v="13"/>
    <s v="Sub"/>
    <m/>
    <x v="80"/>
    <s v="abgelaufen/terminiert"/>
    <d v="2022-07-15T00:00:00"/>
    <m/>
    <m/>
    <s v="30k USD"/>
    <d v="2022-07-15T00:00:00"/>
    <x v="20"/>
    <s v="renewal declined, 31.01.23"/>
    <m/>
    <m/>
    <m/>
    <s v="renewal declined, 31.01.23"/>
    <m/>
  </r>
  <r>
    <n v="140"/>
    <m/>
    <x v="13"/>
    <x v="17"/>
    <x v="19"/>
    <m/>
    <m/>
    <x v="81"/>
    <s v="abgelaufen/terminiert"/>
    <d v="2022-07-15T00:00:00"/>
    <m/>
    <m/>
    <s v="50k USD"/>
    <d v="2022-08-01T00:00:00"/>
    <x v="20"/>
    <s v="x"/>
    <m/>
    <m/>
    <m/>
    <s v="genehmigt, 22.8. terminiert"/>
    <m/>
  </r>
  <r>
    <n v="136"/>
    <m/>
    <x v="13"/>
    <x v="17"/>
    <x v="20"/>
    <m/>
    <m/>
    <x v="82"/>
    <s v="abgelaufen/terminiert"/>
    <d v="2022-07-15T00:00:00"/>
    <s v="x"/>
    <m/>
    <s v="50k USD, 06.12.22: Erhöhung auf 125.454 USD per postnote"/>
    <d v="2022-07-15T00:00:00"/>
    <x v="20"/>
    <s v="x"/>
    <m/>
    <m/>
    <m/>
    <m/>
    <m/>
  </r>
  <r>
    <n v="134"/>
    <m/>
    <x v="17"/>
    <x v="23"/>
    <x v="14"/>
    <s v="Sub"/>
    <m/>
    <x v="83"/>
    <s v="abgelaufen/terminiert"/>
    <d v="2022-04-25T00:00:00"/>
    <m/>
    <m/>
    <s v="20k USD"/>
    <d v="2022-04-25T00:00:00"/>
    <x v="20"/>
    <s v="x"/>
    <m/>
    <m/>
    <m/>
    <s v="genehmigt"/>
    <m/>
  </r>
  <r>
    <n v="132"/>
    <m/>
    <x v="17"/>
    <x v="23"/>
    <x v="1"/>
    <s v="Sub"/>
    <m/>
    <x v="84"/>
    <s v="abgelaufen/terminiert"/>
    <d v="2022-07-07T00:00:00"/>
    <m/>
    <m/>
    <s v="0,2 Mio"/>
    <d v="2022-08-01T00:00:00"/>
    <x v="20"/>
    <s v="x"/>
    <m/>
    <m/>
    <m/>
    <s v="genehmigt, renewal initiiert am 24.6.22"/>
    <m/>
  </r>
  <r>
    <n v="127"/>
    <m/>
    <x v="13"/>
    <x v="17"/>
    <x v="13"/>
    <m/>
    <m/>
    <x v="85"/>
    <s v="abgelaufen/terminiert"/>
    <d v="2022-07-15T00:00:00"/>
    <s v="x"/>
    <m/>
    <s v="500k USD"/>
    <d v="2022-08-01T00:00:00"/>
    <x v="20"/>
    <s v="x"/>
    <m/>
    <m/>
    <m/>
    <m/>
    <m/>
  </r>
  <r>
    <n v="121"/>
    <m/>
    <x v="13"/>
    <x v="17"/>
    <x v="3"/>
    <s v="Sub"/>
    <m/>
    <x v="86"/>
    <s v="abgelaufen/terminiert"/>
    <d v="2022-07-08T00:00:00"/>
    <s v="x"/>
    <m/>
    <s v="500k USD"/>
    <d v="2022-08-01T00:00:00"/>
    <x v="20"/>
    <s v="x"/>
    <m/>
    <m/>
    <m/>
    <m/>
    <m/>
  </r>
  <r>
    <n v="580"/>
    <m/>
    <x v="13"/>
    <x v="31"/>
    <x v="19"/>
    <s v="Sub"/>
    <s v="Projekt/MSA"/>
    <x v="87"/>
    <s v="genehmigt "/>
    <d v="2024-12-30T00:00:00"/>
    <m/>
    <m/>
    <m/>
    <d v="2025-01-01T00:00:00"/>
    <x v="21"/>
    <m/>
    <m/>
    <m/>
    <m/>
    <m/>
    <m/>
  </r>
  <r>
    <n v="112"/>
    <m/>
    <x v="14"/>
    <x v="18"/>
    <x v="0"/>
    <s v="Sub"/>
    <m/>
    <x v="88"/>
    <s v="abgelaufen/terminiert"/>
    <d v="2022-05-21T00:00:00"/>
    <m/>
    <m/>
    <s v="37k USD"/>
    <d v="2022-07-01T00:00:00"/>
    <x v="20"/>
    <s v="x"/>
    <m/>
    <m/>
    <m/>
    <s v="genehmigt"/>
    <m/>
  </r>
  <r>
    <n v="91"/>
    <m/>
    <x v="4"/>
    <x v="4"/>
    <x v="3"/>
    <m/>
    <m/>
    <x v="89"/>
    <s v="abgelaufen/terminiert"/>
    <d v="2022-06-13T00:00:00"/>
    <s v="x"/>
    <m/>
    <s v="9 Mio. USD"/>
    <d v="2022-07-01T00:00:00"/>
    <x v="20"/>
    <s v="x"/>
    <m/>
    <m/>
    <m/>
    <s v="genehmigt"/>
    <m/>
  </r>
  <r>
    <n v="76"/>
    <m/>
    <x v="3"/>
    <x v="5"/>
    <x v="14"/>
    <s v="Sub"/>
    <m/>
    <x v="90"/>
    <s v="abgelaufen/terminiert"/>
    <d v="2022-05-31T00:00:00"/>
    <m/>
    <m/>
    <s v="300k"/>
    <d v="2022-05-17T00:00:00"/>
    <x v="20"/>
    <s v="renewal declined, 31.01.23"/>
    <m/>
    <m/>
    <m/>
    <s v="genehmigt"/>
    <m/>
  </r>
  <r>
    <n v="75"/>
    <m/>
    <x v="3"/>
    <x v="5"/>
    <x v="10"/>
    <s v="Sub"/>
    <m/>
    <x v="91"/>
    <s v="abgelaufen/terminiert"/>
    <d v="2022-06-02T00:00:00"/>
    <m/>
    <m/>
    <m/>
    <m/>
    <x v="20"/>
    <s v="renewal declined, 31.01.23"/>
    <m/>
    <m/>
    <m/>
    <s v="renewal declined, 31.01.23"/>
    <m/>
  </r>
  <r>
    <n v="73"/>
    <m/>
    <x v="3"/>
    <x v="5"/>
    <x v="12"/>
    <m/>
    <m/>
    <x v="92"/>
    <s v="abgelaufen/terminiert"/>
    <d v="2022-06-02T00:00:00"/>
    <m/>
    <m/>
    <s v="0,150 Mio"/>
    <d v="2022-06-01T00:00:00"/>
    <x v="20"/>
    <s v="renewal declined, 31.01.23"/>
    <m/>
    <m/>
    <m/>
    <s v="renewal declined, 31.01.23"/>
    <m/>
  </r>
  <r>
    <n v="71"/>
    <m/>
    <x v="3"/>
    <x v="5"/>
    <x v="13"/>
    <s v="Sub"/>
    <m/>
    <x v="93"/>
    <s v="abgelaufen/terminiert"/>
    <d v="2022-06-02T00:00:00"/>
    <m/>
    <m/>
    <s v="0,2 Mio"/>
    <d v="2022-06-01T00:00:00"/>
    <x v="20"/>
    <s v="renewal declined, 31.01.23"/>
    <m/>
    <m/>
    <m/>
    <s v="renewal declined, 31.01.23"/>
    <m/>
  </r>
  <r>
    <n v="22"/>
    <m/>
    <x v="3"/>
    <x v="5"/>
    <x v="0"/>
    <m/>
    <m/>
    <x v="94"/>
    <s v="abgelaufen/terminiert"/>
    <d v="2022-06-02T00:00:00"/>
    <m/>
    <m/>
    <s v="500k"/>
    <d v="2022-06-01T00:00:00"/>
    <x v="20"/>
    <s v="renewal declined, 31.01.23"/>
    <m/>
    <m/>
    <m/>
    <s v="renewal declined, 31.01.23"/>
    <m/>
  </r>
  <r>
    <n v="18"/>
    <m/>
    <x v="3"/>
    <x v="5"/>
    <x v="4"/>
    <m/>
    <m/>
    <x v="95"/>
    <s v="abgelaufen/terminiert"/>
    <d v="2022-05-31T00:00:00"/>
    <m/>
    <m/>
    <s v="545k USD"/>
    <d v="2022-06-01T00:00:00"/>
    <x v="20"/>
    <s v="renewal declined, 31.01.23"/>
    <m/>
    <m/>
    <m/>
    <s v="renewal declined, 31.01.23"/>
    <m/>
  </r>
  <r>
    <n v="13"/>
    <m/>
    <x v="3"/>
    <x v="5"/>
    <x v="1"/>
    <m/>
    <m/>
    <x v="96"/>
    <s v="abgelaufen/terminiert"/>
    <d v="2022-05-31T00:00:00"/>
    <m/>
    <s v="LOI von allen unterzeichnet_x000a_Share: 25-30"/>
    <s v="11,8 Mio. $"/>
    <d v="2022-06-01T00:00:00"/>
    <x v="20"/>
    <s v="renewal declined, 31.01.23"/>
    <m/>
    <m/>
    <m/>
    <s v="renewal declined, 31.01.23"/>
    <m/>
  </r>
  <r>
    <n v="191"/>
    <m/>
    <x v="21"/>
    <x v="32"/>
    <x v="3"/>
    <s v="GU"/>
    <m/>
    <x v="97"/>
    <s v="abgelaufen/terminiert"/>
    <m/>
    <m/>
    <m/>
    <m/>
    <m/>
    <x v="22"/>
    <s v="x"/>
    <m/>
    <m/>
    <m/>
    <s v="# 25.09.2023: Hinweis: BRI-13170923: Diese wurde damals doppelt angelegt, da sie auf einen Fehler lief. Daher kann diese Bridge gelöscht werden. Die den Vorgang korrekter Weise betreffende BRI-13170985 wurde genehmigt. Der Vorgang ist bereits abgeschlossen. _x000a_genehmigt"/>
    <m/>
  </r>
  <r>
    <n v="141"/>
    <m/>
    <x v="22"/>
    <x v="33"/>
    <x v="21"/>
    <m/>
    <m/>
    <x v="98"/>
    <s v="abgelaufen/terminiert"/>
    <d v="2022-07-13T00:00:00"/>
    <m/>
    <m/>
    <n v="2800"/>
    <d v="2022-07-04T00:00:00"/>
    <x v="23"/>
    <s v="x"/>
    <m/>
    <m/>
    <m/>
    <s v="23.09.2023; Status von genehmigt auf abgelaufen"/>
    <m/>
  </r>
  <r>
    <n v="161"/>
    <m/>
    <x v="23"/>
    <x v="34"/>
    <x v="4"/>
    <m/>
    <m/>
    <x v="99"/>
    <s v="abgelaufen/terminiert"/>
    <d v="2023-01-30T00:00:00"/>
    <m/>
    <m/>
    <s v="50k USD"/>
    <d v="2023-01-01T00:00:00"/>
    <x v="24"/>
    <s v="x"/>
    <m/>
    <m/>
    <m/>
    <m/>
    <m/>
  </r>
  <r>
    <n v="31"/>
    <m/>
    <x v="3"/>
    <x v="3"/>
    <x v="2"/>
    <m/>
    <m/>
    <x v="100"/>
    <s v="abgelaufen/terminiert"/>
    <d v="2022-06-27T00:00:00"/>
    <m/>
    <m/>
    <m/>
    <d v="2022-07-01T00:00:00"/>
    <x v="24"/>
    <s v="x"/>
    <m/>
    <m/>
    <m/>
    <s v="genehmigt, neues BRIDGE initiiert am 2.6.23"/>
    <m/>
  </r>
  <r>
    <n v="175"/>
    <m/>
    <x v="24"/>
    <x v="35"/>
    <x v="22"/>
    <s v="Sub"/>
    <s v="Joint Proposal"/>
    <x v="101"/>
    <s v="abgelaufen/terminiert"/>
    <d v="2023-03-17T00:00:00"/>
    <m/>
    <m/>
    <s v="750k USD"/>
    <d v="2023-03-17T00:00:00"/>
    <x v="25"/>
    <s v="XX"/>
    <m/>
    <m/>
    <m/>
    <s v="genehmigt, 22.8. terminiert"/>
    <m/>
  </r>
  <r>
    <n v="174"/>
    <m/>
    <x v="24"/>
    <x v="35"/>
    <x v="23"/>
    <s v="Sub"/>
    <s v="Joint Proposal"/>
    <x v="102"/>
    <s v="abgelaufen/terminiert"/>
    <d v="2023-03-17T00:00:00"/>
    <m/>
    <m/>
    <s v="750k USD"/>
    <d v="2023-03-17T00:00:00"/>
    <x v="25"/>
    <s v="XX"/>
    <m/>
    <m/>
    <m/>
    <s v="genehmigt, 22.8. terminiert"/>
    <m/>
  </r>
  <r>
    <n v="139"/>
    <m/>
    <x v="13"/>
    <x v="17"/>
    <x v="24"/>
    <s v="Sub"/>
    <m/>
    <x v="103"/>
    <s v="abgelaufen/terminiert"/>
    <m/>
    <m/>
    <m/>
    <s v="90k USD"/>
    <d v="2022-08-01T00:00:00"/>
    <x v="25"/>
    <s v="x"/>
    <m/>
    <m/>
    <m/>
    <m/>
    <m/>
  </r>
  <r>
    <n v="138"/>
    <m/>
    <x v="13"/>
    <x v="17"/>
    <x v="25"/>
    <s v="Freelancer"/>
    <m/>
    <x v="104"/>
    <s v="abgelaufen/terminiert"/>
    <m/>
    <m/>
    <m/>
    <s v="50k USD"/>
    <d v="2022-08-01T00:00:00"/>
    <x v="25"/>
    <s v="x"/>
    <m/>
    <m/>
    <m/>
    <s v="23.09.2023; Status auf abgelaufen_x000a_12.7.22: gelöscht_x000a_28.6.22: sent to sponsor"/>
    <m/>
  </r>
  <r>
    <n v="137"/>
    <m/>
    <x v="13"/>
    <x v="17"/>
    <x v="26"/>
    <m/>
    <m/>
    <x v="105"/>
    <s v="abgelaufen/terminiert"/>
    <m/>
    <m/>
    <m/>
    <s v="50k USD"/>
    <d v="2022-08-01T00:00:00"/>
    <x v="25"/>
    <s v="x"/>
    <m/>
    <m/>
    <m/>
    <s v="25.7.22: gelöscht_x000a_28.6.22: sent to sponsor"/>
    <m/>
  </r>
  <r>
    <n v="135"/>
    <m/>
    <x v="13"/>
    <x v="17"/>
    <x v="27"/>
    <m/>
    <m/>
    <x v="106"/>
    <s v="abgelaufen/terminiert"/>
    <m/>
    <m/>
    <m/>
    <s v="50k USD"/>
    <d v="2022-08-01T00:00:00"/>
    <x v="25"/>
    <s v="x"/>
    <m/>
    <m/>
    <m/>
    <s v="13.7.22: gelöscht_x000a_28.6.22: sent to sponsor"/>
    <m/>
  </r>
  <r>
    <n v="125"/>
    <m/>
    <x v="13"/>
    <x v="17"/>
    <x v="12"/>
    <m/>
    <m/>
    <x v="107"/>
    <s v="abgelaufen/terminiert"/>
    <d v="2022-07-08T00:00:00"/>
    <s v="x"/>
    <m/>
    <s v="500k USD"/>
    <d v="2022-08-01T00:00:00"/>
    <x v="25"/>
    <s v="x"/>
    <m/>
    <m/>
    <m/>
    <m/>
    <m/>
  </r>
  <r>
    <n v="123"/>
    <m/>
    <x v="13"/>
    <x v="17"/>
    <x v="14"/>
    <s v="Sub"/>
    <m/>
    <x v="108"/>
    <s v="abgelaufen/terminiert"/>
    <d v="2022-07-08T00:00:00"/>
    <s v="x"/>
    <m/>
    <s v="500k USD"/>
    <d v="2022-08-01T00:00:00"/>
    <x v="25"/>
    <s v="x"/>
    <m/>
    <m/>
    <m/>
    <s v="genehmigt"/>
    <m/>
  </r>
  <r>
    <n v="202"/>
    <m/>
    <x v="3"/>
    <x v="36"/>
    <x v="13"/>
    <m/>
    <m/>
    <x v="109"/>
    <s v="abgelaufen/terminiert"/>
    <d v="2023-07-07T00:00:00"/>
    <m/>
    <m/>
    <s v="60k Jahr"/>
    <d v="2023-07-18T00:00:00"/>
    <x v="26"/>
    <s v="XX"/>
    <m/>
    <m/>
    <m/>
    <m/>
    <m/>
  </r>
  <r>
    <n v="169"/>
    <m/>
    <x v="4"/>
    <x v="37"/>
    <x v="0"/>
    <s v="Sub"/>
    <m/>
    <x v="110"/>
    <s v="abgelaufen/terminiert"/>
    <d v="2023-03-07T00:00:00"/>
    <m/>
    <m/>
    <s v="200kUSD"/>
    <d v="2023-03-13T00:00:00"/>
    <x v="26"/>
    <s v="x"/>
    <m/>
    <m/>
    <m/>
    <s v="abgelaufen"/>
    <m/>
  </r>
  <r>
    <n v="575"/>
    <m/>
    <x v="25"/>
    <x v="38"/>
    <x v="10"/>
    <s v="Sub"/>
    <s v="Projekt/MSA"/>
    <x v="111"/>
    <s v="genehmigt"/>
    <d v="2024-11-28T00:00:00"/>
    <m/>
    <m/>
    <s v="14.000 USD"/>
    <d v="2024-12-01T00:00:00"/>
    <x v="27"/>
    <m/>
    <m/>
    <m/>
    <m/>
    <m/>
    <m/>
  </r>
  <r>
    <n v="573"/>
    <m/>
    <x v="9"/>
    <x v="39"/>
    <x v="8"/>
    <s v="Sub"/>
    <s v="Projekt/MSA"/>
    <x v="112"/>
    <s v="genehmigt"/>
    <d v="2024-12-09T00:00:00"/>
    <m/>
    <m/>
    <n v="2000"/>
    <d v="2025-01-01T00:00:00"/>
    <x v="21"/>
    <m/>
    <m/>
    <m/>
    <m/>
    <m/>
    <m/>
  </r>
  <r>
    <n v="572"/>
    <m/>
    <x v="3"/>
    <x v="40"/>
    <x v="28"/>
    <s v="Sub"/>
    <s v="Projekt/MSA"/>
    <x v="113"/>
    <s v="genehmigt"/>
    <d v="2024-11-28T00:00:00"/>
    <m/>
    <m/>
    <s v="80.000 USD"/>
    <d v="2025-01-01T00:00:00"/>
    <x v="27"/>
    <m/>
    <m/>
    <m/>
    <m/>
    <m/>
    <m/>
  </r>
  <r>
    <n v="204"/>
    <m/>
    <x v="26"/>
    <x v="41"/>
    <x v="29"/>
    <s v="Sub"/>
    <s v="Joint Proposal"/>
    <x v="114"/>
    <s v="abgelaufen"/>
    <m/>
    <m/>
    <m/>
    <n v="160000"/>
    <d v="2023-08-11T00:00:00"/>
    <x v="28"/>
    <m/>
    <s v="Ja"/>
    <m/>
    <m/>
    <s v="verloren"/>
    <m/>
  </r>
  <r>
    <n v="205"/>
    <m/>
    <x v="27"/>
    <x v="42"/>
    <x v="29"/>
    <s v="GU"/>
    <m/>
    <x v="115"/>
    <s v="abgelaufen"/>
    <m/>
    <m/>
    <m/>
    <n v="50000"/>
    <d v="2023-08-28T00:00:00"/>
    <x v="29"/>
    <m/>
    <m/>
    <m/>
    <m/>
    <s v="28.11.: MFR: Telefonat mit Till Kologe - Absage erhalten, aber noch keine Rückmeldung zu den Gründen. _x000a_erstellt am 23.08.; Anfrage bei Eviden zum Ergebnis offen per 24.10.2023"/>
    <m/>
  </r>
  <r>
    <n v="110"/>
    <m/>
    <x v="4"/>
    <x v="43"/>
    <x v="1"/>
    <s v="Sub"/>
    <s v="Joint Proposal"/>
    <x v="116"/>
    <s v="abgelaufen/terminiert"/>
    <d v="2022-05-31T00:00:00"/>
    <m/>
    <m/>
    <s v="0,2 Mio"/>
    <d v="2022-06-01T00:00:00"/>
    <x v="29"/>
    <s v="x"/>
    <m/>
    <m/>
    <m/>
    <s v="# 25.09.2023: NKA: gem.Call mit Konrad Smyrek: BRET auslaufen lassen, um Teaming-Agreement bis Ende 10/2023 nicht zu gefährden_x000a_23.09.2023; Status von abgelaufen_x000a_verloren, Info an Katrin Revellio am 08.09.23"/>
    <m/>
  </r>
  <r>
    <n v="108"/>
    <m/>
    <x v="4"/>
    <x v="44"/>
    <x v="12"/>
    <s v="Sub"/>
    <s v="Joint Proposal"/>
    <x v="117"/>
    <s v="abgelaufen/terminiert"/>
    <d v="2022-05-31T00:00:00"/>
    <m/>
    <m/>
    <n v="1000000"/>
    <d v="2022-06-01T00:00:00"/>
    <x v="29"/>
    <m/>
    <m/>
    <m/>
    <m/>
    <s v="# 25.09.2023: MFR: gem.Call mit Konrad Smyrek: BRET auslaufen lassen, um Teaming-Agreement bis Ende 10/2023 nicht zu gefährden_x000a_genehmigt, Verlängerung auf 15.10.2023 am 04.09. abgefragt und genehmigt"/>
    <m/>
  </r>
  <r>
    <n v="106"/>
    <m/>
    <x v="4"/>
    <x v="44"/>
    <x v="4"/>
    <s v="Sub"/>
    <s v="Joint Proposal"/>
    <x v="118"/>
    <s v="abgelaufen/terminiert"/>
    <d v="2022-05-31T00:00:00"/>
    <m/>
    <m/>
    <n v="2700000"/>
    <m/>
    <x v="29"/>
    <m/>
    <m/>
    <m/>
    <m/>
    <s v="# 25.09.2023: NKA: gem.Call mit Konrad Smyrek: BRET auslaufen lassen, um Teaming-Agreement bis Ende 10/2023 nicht zu gefährden_x000a_genehmigt, Verlängerung auf 15.10.2023 am 04.09. abgefragt und genehmigt"/>
    <m/>
  </r>
  <r>
    <n v="101"/>
    <m/>
    <x v="4"/>
    <x v="44"/>
    <x v="1"/>
    <s v="Sub"/>
    <s v="Joint Proposal"/>
    <x v="119"/>
    <s v="abgelaufen/terminiert"/>
    <d v="2022-05-31T00:00:00"/>
    <m/>
    <m/>
    <n v="3000000"/>
    <d v="2022-06-01T00:00:00"/>
    <x v="29"/>
    <m/>
    <m/>
    <m/>
    <m/>
    <s v=" 25.09.2023: NKA: gem.Call mit Konrad Smyrek: BRET auslaufen lassen, um Teaming-Agreement bis Ende 10/2023 nicht zu gefährden_x000a_genehmigt, Verlängerung auf 15.10.2023 am 04.09. abgefragt und genehmigt"/>
    <m/>
  </r>
  <r>
    <n v="99"/>
    <m/>
    <x v="4"/>
    <x v="45"/>
    <x v="0"/>
    <s v="Sub"/>
    <s v="Joint Proposal"/>
    <x v="120"/>
    <s v="abgelaufen/terminiert"/>
    <d v="2023-09-04T00:00:00"/>
    <m/>
    <m/>
    <s v="0,2 Mio"/>
    <d v="2022-06-01T00:00:00"/>
    <x v="29"/>
    <s v="x"/>
    <m/>
    <m/>
    <m/>
    <s v="# 25.09.2023: NKA: gem.Call mit Konrad Smyrek: BRET auslaufen lassen, um Teaming-Agreement bis Ende 10/2023 nicht zu gefährden_x000a_verloren, Info an Katrin Revellio am 08.09.23"/>
    <m/>
  </r>
  <r>
    <n v="97"/>
    <m/>
    <x v="4"/>
    <x v="44"/>
    <x v="14"/>
    <s v="Sub"/>
    <s v="Joint Proposal"/>
    <x v="121"/>
    <s v="abgelaufen/terminiert"/>
    <d v="2022-05-31T00:00:00"/>
    <m/>
    <m/>
    <n v="300000"/>
    <d v="2022-05-17T00:00:00"/>
    <x v="29"/>
    <m/>
    <m/>
    <m/>
    <m/>
    <s v="# 25.09.2023: NKA: gem.Call mit Konrad Smyrek: BRET auslaufen lassen, um Teaming-Agreement bis Ende 10/2023 nicht zu gefährden_x000a_genehmigt, Verlängerung auf 15.10.2023 am 04.09. abgefragt und genehmigt"/>
    <m/>
  </r>
  <r>
    <n v="96"/>
    <m/>
    <x v="4"/>
    <x v="44"/>
    <x v="13"/>
    <s v="Sub"/>
    <s v="Joint Proposal"/>
    <x v="122"/>
    <s v="abgelaufen/terminiert"/>
    <d v="2022-05-31T00:00:00"/>
    <m/>
    <m/>
    <n v="200000"/>
    <d v="2022-06-01T00:00:00"/>
    <x v="29"/>
    <m/>
    <m/>
    <m/>
    <m/>
    <s v="# 25.09.2023: NKA: gem.Call mit Konrad Smyrek: BRET auslaufen lassen, um Teaming-Agreement bis Ende 10/2023 nicht zu gefährden_x000a_genehmigt, Verlängerung auf 15.10.2023 am 04.09. abgefragt und genehmigt"/>
    <m/>
  </r>
  <r>
    <n v="93"/>
    <m/>
    <x v="4"/>
    <x v="44"/>
    <x v="10"/>
    <s v="Sub"/>
    <s v="Joint Proposal"/>
    <x v="123"/>
    <s v="abgelaufen/terminiert"/>
    <d v="2022-05-31T00:00:00"/>
    <m/>
    <m/>
    <n v="200000"/>
    <d v="2022-06-01T00:00:00"/>
    <x v="29"/>
    <m/>
    <s v="Ja"/>
    <m/>
    <m/>
    <s v=" 25.09.2023: NKA: gem.Call mit Konrad Smyrek: BRET auslaufen lassen, um Teaming-Agreement bis Ende 10/2023 nicht zu gefährden_x000a_genehmigt, Verlängerung auf 15.10.2023 am 04.09. abgefragt und genehmigt"/>
    <m/>
  </r>
  <r>
    <n v="89"/>
    <m/>
    <x v="4"/>
    <x v="44"/>
    <x v="3"/>
    <s v="Sub"/>
    <s v="Joint Proposal"/>
    <x v="124"/>
    <s v="abgelaufen/terminiert"/>
    <d v="2022-05-31T00:00:00"/>
    <m/>
    <m/>
    <n v="300000"/>
    <d v="2022-06-01T00:00:00"/>
    <x v="29"/>
    <m/>
    <m/>
    <m/>
    <m/>
    <s v="# 25.09.2023: NKA: gem.Call mit Konrad Smyrek: BRET auslaufen lassen, um Teaming-Agreement bis Ende 10/2023 nicht zu gefährden_x000a_genehmigt, Verlängerung auf 15.10.2023 am 04.09. abgefragt und genehmigt"/>
    <m/>
  </r>
  <r>
    <n v="87"/>
    <m/>
    <x v="4"/>
    <x v="44"/>
    <x v="0"/>
    <s v="Sub"/>
    <s v="Joint Proposal"/>
    <x v="125"/>
    <s v="abgelaufen/terminiert"/>
    <d v="2022-05-31T00:00:00"/>
    <m/>
    <m/>
    <n v="50000"/>
    <d v="2022-06-01T00:00:00"/>
    <x v="29"/>
    <m/>
    <s v="Ja"/>
    <m/>
    <m/>
    <s v=" 25.09.2023: NKA: gem.Call mit Konrad Smyrek: BRET auslaufen lassen, um Teaming-Agreement bis Ende 10/2023 nicht zu gefährden_x000a_genehmigt, Verlängerung auf 15.10.2023 am 04.09. abgefragt und genehmigt"/>
    <m/>
  </r>
  <r>
    <n v="148"/>
    <m/>
    <x v="28"/>
    <x v="46"/>
    <x v="30"/>
    <m/>
    <m/>
    <x v="126"/>
    <s v="abgelaufen/terminiert"/>
    <d v="2022-11-18T00:00:00"/>
    <m/>
    <m/>
    <s v="55k USD"/>
    <d v="2022-11-14T00:00:00"/>
    <x v="30"/>
    <s v="x"/>
    <m/>
    <m/>
    <m/>
    <m/>
    <m/>
  </r>
  <r>
    <n v="571"/>
    <m/>
    <x v="13"/>
    <x v="31"/>
    <x v="31"/>
    <s v="Sub"/>
    <s v="Projekt/MSA"/>
    <x v="127"/>
    <s v="genehmigt"/>
    <m/>
    <m/>
    <m/>
    <n v="350000"/>
    <d v="2025-01-01T00:00:00"/>
    <x v="21"/>
    <m/>
    <m/>
    <m/>
    <m/>
    <s v="#12.11.2024: Warten auf General Questionaire"/>
    <m/>
  </r>
  <r>
    <n v="206"/>
    <m/>
    <x v="4"/>
    <x v="47"/>
    <x v="29"/>
    <s v="GU"/>
    <s v="Joint Proposal"/>
    <x v="128"/>
    <s v="abgelaufen/terminiert"/>
    <m/>
    <m/>
    <m/>
    <n v="40000"/>
    <d v="2023-09-21T00:00:00"/>
    <x v="31"/>
    <m/>
    <s v="Ja"/>
    <m/>
    <m/>
    <m/>
    <m/>
  </r>
  <r>
    <n v="570"/>
    <m/>
    <x v="13"/>
    <x v="31"/>
    <x v="9"/>
    <s v="Sub"/>
    <s v="Projekt/MSA"/>
    <x v="129"/>
    <s v="genehmigt"/>
    <m/>
    <m/>
    <m/>
    <n v="150000"/>
    <d v="2025-01-01T00:00:00"/>
    <x v="21"/>
    <m/>
    <m/>
    <n v="0.3"/>
    <m/>
    <s v="#19.11.2024 - MFR Info Eckdaten gem. Liste an TBO für Sponsorfreigabe_x000a_#12.11.2024: Warten auf General Questionaire"/>
    <m/>
  </r>
  <r>
    <n v="569"/>
    <m/>
    <x v="13"/>
    <x v="31"/>
    <x v="32"/>
    <s v="Sub"/>
    <s v="Projekt/MSA"/>
    <x v="130"/>
    <s v="genehmigt"/>
    <m/>
    <m/>
    <m/>
    <n v="220000"/>
    <d v="2025-01-01T00:00:00"/>
    <x v="21"/>
    <m/>
    <m/>
    <m/>
    <m/>
    <m/>
    <m/>
  </r>
  <r>
    <n v="568"/>
    <m/>
    <x v="13"/>
    <x v="31"/>
    <x v="33"/>
    <s v="Sub"/>
    <s v="Projekt/MSA"/>
    <x v="131"/>
    <s v="genehmigt"/>
    <m/>
    <m/>
    <m/>
    <n v="86000"/>
    <d v="2025-01-01T00:00:00"/>
    <x v="21"/>
    <m/>
    <m/>
    <m/>
    <m/>
    <m/>
    <m/>
  </r>
  <r>
    <n v="567"/>
    <m/>
    <x v="13"/>
    <x v="31"/>
    <x v="34"/>
    <s v="Sub"/>
    <s v="Projekt/MSA"/>
    <x v="132"/>
    <s v="genehmigt"/>
    <m/>
    <m/>
    <m/>
    <n v="220000"/>
    <d v="2025-01-01T00:00:00"/>
    <x v="21"/>
    <m/>
    <m/>
    <m/>
    <m/>
    <m/>
    <m/>
  </r>
  <r>
    <n v="566"/>
    <m/>
    <x v="13"/>
    <x v="31"/>
    <x v="35"/>
    <s v="Freelancer"/>
    <s v="Projekt/MSA"/>
    <x v="133"/>
    <s v="genehmigt"/>
    <m/>
    <m/>
    <m/>
    <n v="150000"/>
    <d v="2024-11-15T00:00:00"/>
    <x v="27"/>
    <m/>
    <m/>
    <m/>
    <m/>
    <m/>
    <m/>
  </r>
  <r>
    <n v="159"/>
    <m/>
    <x v="29"/>
    <x v="48"/>
    <x v="8"/>
    <s v="Sub"/>
    <s v="OTA"/>
    <x v="134"/>
    <s v="abgelaufen/terminiert"/>
    <d v="2022-12-12T00:00:00"/>
    <s v="x"/>
    <m/>
    <n v="20400"/>
    <d v="2022-12-01T00:00:00"/>
    <x v="31"/>
    <m/>
    <s v="Ja"/>
    <m/>
    <m/>
    <s v="Nachfolge-BRI-14918413"/>
    <m/>
  </r>
  <r>
    <n v="158"/>
    <m/>
    <x v="30"/>
    <x v="49"/>
    <x v="12"/>
    <s v="Sub"/>
    <m/>
    <x v="135"/>
    <s v="abgelaufen/terminiert"/>
    <d v="2022-11-28T00:00:00"/>
    <m/>
    <m/>
    <s v="314k USD"/>
    <d v="2023-02-01T00:00:00"/>
    <x v="31"/>
    <s v="x"/>
    <m/>
    <m/>
    <m/>
    <m/>
    <m/>
  </r>
  <r>
    <n v="565"/>
    <m/>
    <x v="13"/>
    <x v="31"/>
    <x v="36"/>
    <s v="Sub"/>
    <s v="Projekt/MSA"/>
    <x v="136"/>
    <s v="genehmigt"/>
    <m/>
    <m/>
    <m/>
    <n v="160000"/>
    <d v="2025-01-01T00:00:00"/>
    <x v="21"/>
    <m/>
    <m/>
    <m/>
    <m/>
    <s v="#18.11.2024 - MVR-Questionaire erhalten von Andreas Kirchner, an Konrad zum Update nach RS mit ihm geschickt. BRI versendet. "/>
    <m/>
  </r>
  <r>
    <n v="564"/>
    <m/>
    <x v="30"/>
    <x v="50"/>
    <x v="29"/>
    <s v="GU"/>
    <s v="Projekt/MSA"/>
    <x v="137"/>
    <s v="genehmigt"/>
    <m/>
    <m/>
    <m/>
    <s v="250.000 (an Eviden)"/>
    <d v="2024-10-29T00:00:00"/>
    <x v="21"/>
    <m/>
    <m/>
    <m/>
    <m/>
    <m/>
    <m/>
  </r>
  <r>
    <n v="563"/>
    <m/>
    <x v="4"/>
    <x v="51"/>
    <x v="37"/>
    <s v="Sub"/>
    <s v="Projekt/MSA"/>
    <x v="138"/>
    <s v="genehmigt"/>
    <d v="2024-10-31T00:00:00"/>
    <m/>
    <m/>
    <n v="500000"/>
    <d v="2024-11-04T00:00:00"/>
    <x v="21"/>
    <m/>
    <m/>
    <m/>
    <m/>
    <s v="#05.12.2024 MFR: Check mit Kerstin klöster erfolgt für Sub-RVder  ISO im Abschnitt Independece: korrekt und vollst. ist: OK, auch 45 % OK"/>
    <m/>
  </r>
  <r>
    <n v="157"/>
    <m/>
    <x v="31"/>
    <x v="49"/>
    <x v="13"/>
    <s v="Sub"/>
    <m/>
    <x v="139"/>
    <s v="abgelaufen/terminiert"/>
    <d v="2022-11-28T00:00:00"/>
    <m/>
    <m/>
    <s v="314k USD"/>
    <d v="2023-02-01T00:00:00"/>
    <x v="32"/>
    <s v="x"/>
    <m/>
    <m/>
    <m/>
    <m/>
    <m/>
  </r>
  <r>
    <n v="156"/>
    <m/>
    <x v="31"/>
    <x v="49"/>
    <x v="4"/>
    <s v="Sub"/>
    <m/>
    <x v="140"/>
    <s v="abgelaufen/terminiert"/>
    <d v="2022-11-28T00:00:00"/>
    <m/>
    <m/>
    <s v="314k USD"/>
    <d v="2023-02-01T00:00:00"/>
    <x v="32"/>
    <s v="x"/>
    <m/>
    <m/>
    <m/>
    <m/>
    <m/>
  </r>
  <r>
    <n v="155"/>
    <m/>
    <x v="31"/>
    <x v="49"/>
    <x v="10"/>
    <s v="Sub"/>
    <m/>
    <x v="141"/>
    <s v="abgelaufen/terminiert"/>
    <d v="2022-11-28T00:00:00"/>
    <m/>
    <m/>
    <s v="314k USD"/>
    <d v="2023-02-01T00:00:00"/>
    <x v="32"/>
    <s v="x"/>
    <m/>
    <m/>
    <m/>
    <m/>
    <m/>
  </r>
  <r>
    <n v="154"/>
    <m/>
    <x v="31"/>
    <x v="49"/>
    <x v="14"/>
    <s v="Sub"/>
    <m/>
    <x v="142"/>
    <s v="abgelaufen/terminiert"/>
    <m/>
    <m/>
    <m/>
    <s v="314k USD"/>
    <n v="44958"/>
    <x v="33"/>
    <s v="x"/>
    <m/>
    <m/>
    <m/>
    <s v="07.11.22: Anfrage GCSP_x000a_09.11.22: sent to research"/>
    <m/>
  </r>
  <r>
    <n v="153"/>
    <m/>
    <x v="31"/>
    <x v="49"/>
    <x v="3"/>
    <s v="Sub"/>
    <m/>
    <x v="143"/>
    <s v="abgelaufen/terminiert"/>
    <d v="2022-11-28T00:00:00"/>
    <m/>
    <m/>
    <s v="314k USD"/>
    <d v="2023-02-01T00:00:00"/>
    <x v="32"/>
    <s v="x"/>
    <m/>
    <m/>
    <m/>
    <s v="genehmigt, renewal 3.5.22 initiiert"/>
    <m/>
  </r>
  <r>
    <n v="152"/>
    <m/>
    <x v="31"/>
    <x v="49"/>
    <x v="0"/>
    <s v="Sub"/>
    <m/>
    <x v="144"/>
    <s v="abgelaufen/terminiert"/>
    <d v="2022-11-28T00:00:00"/>
    <m/>
    <m/>
    <s v="314k USD"/>
    <d v="2023-02-01T00:00:00"/>
    <x v="32"/>
    <s v="x"/>
    <m/>
    <m/>
    <m/>
    <s v="genehmigt"/>
    <m/>
  </r>
  <r>
    <n v="562"/>
    <m/>
    <x v="5"/>
    <x v="52"/>
    <x v="28"/>
    <s v="Freelancer"/>
    <s v="Projekt/MSA"/>
    <x v="145"/>
    <s v="terminiert"/>
    <d v="2024-09-19T00:00:00"/>
    <m/>
    <m/>
    <n v="100000"/>
    <d v="2024-09-23T00:00:00"/>
    <x v="34"/>
    <m/>
    <m/>
    <m/>
    <m/>
    <s v="1.11.24: terminiert durch SRA, da Absage AA"/>
    <m/>
  </r>
  <r>
    <n v="166"/>
    <m/>
    <x v="32"/>
    <x v="53"/>
    <x v="1"/>
    <s v="Sub"/>
    <m/>
    <x v="146"/>
    <s v="abgelaufen/terminiert"/>
    <d v="2023-01-23T00:00:00"/>
    <m/>
    <m/>
    <s v="309k USD"/>
    <d v="2023-03-13T00:00:00"/>
    <x v="35"/>
    <s v="x"/>
    <m/>
    <m/>
    <m/>
    <s v="terminiert am 24.06.22"/>
    <m/>
  </r>
  <r>
    <n v="165"/>
    <m/>
    <x v="32"/>
    <x v="53"/>
    <x v="12"/>
    <s v="Sub"/>
    <m/>
    <x v="147"/>
    <s v="abgelaufen/terminiert"/>
    <d v="2023-01-13T00:00:00"/>
    <m/>
    <m/>
    <s v="309k USD"/>
    <d v="2023-03-13T00:00:00"/>
    <x v="35"/>
    <s v="x"/>
    <m/>
    <m/>
    <m/>
    <m/>
    <m/>
  </r>
  <r>
    <n v="164"/>
    <m/>
    <x v="32"/>
    <x v="53"/>
    <x v="0"/>
    <s v="Sub"/>
    <m/>
    <x v="148"/>
    <s v="abgelaufen/terminiert"/>
    <d v="2023-01-13T00:00:00"/>
    <m/>
    <m/>
    <s v="309k USD"/>
    <d v="2023-03-13T00:00:00"/>
    <x v="35"/>
    <s v="x"/>
    <m/>
    <m/>
    <m/>
    <s v="genehmigt"/>
    <m/>
  </r>
  <r>
    <n v="223"/>
    <m/>
    <x v="33"/>
    <x v="54"/>
    <x v="38"/>
    <s v="Sub"/>
    <s v="Joint Proposal"/>
    <x v="149"/>
    <s v="abgelaufen"/>
    <d v="2023-12-21T00:00:00"/>
    <m/>
    <m/>
    <s v="200.000 USD"/>
    <d v="2023-12-22T00:00:00"/>
    <x v="36"/>
    <m/>
    <m/>
    <m/>
    <m/>
    <s v="#05.12.2023: Erstellung Bridge PKA"/>
    <m/>
  </r>
  <r>
    <n v="221"/>
    <m/>
    <x v="33"/>
    <x v="54"/>
    <x v="39"/>
    <s v="Sub"/>
    <s v="Joint Proposal"/>
    <x v="150"/>
    <s v="terminiert/abgelaufen"/>
    <m/>
    <m/>
    <m/>
    <s v="3.000.000 USD"/>
    <d v="2023-12-22T00:00:00"/>
    <x v="36"/>
    <m/>
    <m/>
    <n v="0.1"/>
    <m/>
    <s v="#08.12.2023: QS und verschickt_x000a_#05.12.2023: Erstellung Bridge PKA"/>
    <m/>
  </r>
  <r>
    <n v="219"/>
    <m/>
    <x v="33"/>
    <x v="54"/>
    <x v="40"/>
    <s v="Sub"/>
    <s v="Joint Proposal"/>
    <x v="151"/>
    <s v="expired"/>
    <m/>
    <m/>
    <m/>
    <s v="3.000.000 USD"/>
    <d v="2023-12-22T00:00:00"/>
    <x v="36"/>
    <m/>
    <m/>
    <n v="0.1"/>
    <m/>
    <s v="#08.12.2023: QS und verschickt _x000a_#07.12.2023: Löschen und Erstellen neuer Bridge PKA_x000a_#05.12.2023: Erstellung Bridge PKA"/>
    <m/>
  </r>
  <r>
    <n v="218"/>
    <m/>
    <x v="33"/>
    <x v="54"/>
    <x v="29"/>
    <s v="Sub"/>
    <s v="Joint Proposal"/>
    <x v="152"/>
    <s v="genehmigt "/>
    <m/>
    <m/>
    <m/>
    <s v="3.000.000 USD"/>
    <d v="2023-12-22T00:00:00"/>
    <x v="36"/>
    <m/>
    <m/>
    <n v="0.1"/>
    <m/>
    <s v="#08.12.2023: QS und verschickt_x000a_#05.12.2023: Erstellung Bridge PKA"/>
    <m/>
  </r>
  <r>
    <n v="217"/>
    <m/>
    <x v="33"/>
    <x v="54"/>
    <x v="12"/>
    <s v="Sub"/>
    <s v="Joint Proposal"/>
    <x v="153"/>
    <s v="terminiert/abgelaufen"/>
    <m/>
    <m/>
    <m/>
    <n v="3000000"/>
    <d v="2023-12-22T00:00:00"/>
    <x v="36"/>
    <m/>
    <m/>
    <n v="0.1"/>
    <m/>
    <s v="#08.12.2023: QS und verschickt_x000a_#05.12.2023: Erstellung Bridge PKA"/>
    <m/>
  </r>
  <r>
    <n v="561"/>
    <m/>
    <x v="5"/>
    <x v="52"/>
    <x v="41"/>
    <s v="Freelancer"/>
    <s v="Projekt/MSA"/>
    <x v="154"/>
    <s v="terminiert"/>
    <d v="2024-09-19T00:00:00"/>
    <m/>
    <m/>
    <n v="100000"/>
    <d v="2024-09-23T00:00:00"/>
    <x v="34"/>
    <m/>
    <m/>
    <m/>
    <m/>
    <s v="1.11.24: terminiert durch SRA, da Absage AA"/>
    <m/>
  </r>
  <r>
    <n v="560"/>
    <m/>
    <x v="4"/>
    <x v="51"/>
    <x v="4"/>
    <s v="Sub"/>
    <s v="Projekt/MSA"/>
    <x v="155"/>
    <s v="genehmigt"/>
    <d v="2024-09-27T00:00:00"/>
    <m/>
    <m/>
    <n v="3200000"/>
    <d v="2024-09-30T00:00:00"/>
    <x v="21"/>
    <m/>
    <m/>
    <m/>
    <m/>
    <s v="#25.11. MFR: Call mit Maggy, 3,2 Mio ggf. zu wenig, Aufstockung als Option in Q1/2025 als Bestandteil des Montagscalls mit rein nehmen"/>
    <m/>
  </r>
  <r>
    <n v="559"/>
    <m/>
    <x v="4"/>
    <x v="51"/>
    <x v="0"/>
    <s v="Sub"/>
    <s v="Projekt/MSA"/>
    <x v="156"/>
    <s v="genehmigt "/>
    <d v="2024-09-25T00:00:00"/>
    <m/>
    <m/>
    <n v="1000000"/>
    <d v="2024-09-30T00:00:00"/>
    <x v="37"/>
    <m/>
    <m/>
    <m/>
    <m/>
    <m/>
    <m/>
  </r>
  <r>
    <n v="558"/>
    <m/>
    <x v="4"/>
    <x v="51"/>
    <x v="14"/>
    <s v="Sub"/>
    <s v="Projekt/MSA"/>
    <x v="157"/>
    <s v="genehmigt "/>
    <m/>
    <m/>
    <m/>
    <n v="1500000"/>
    <d v="2024-09-30T00:00:00"/>
    <x v="37"/>
    <m/>
    <m/>
    <m/>
    <m/>
    <m/>
    <m/>
  </r>
  <r>
    <n v="557"/>
    <m/>
    <x v="4"/>
    <x v="51"/>
    <x v="10"/>
    <s v="Sub"/>
    <s v="Projekt/MSA"/>
    <x v="158"/>
    <s v="genehmigt"/>
    <d v="2024-09-27T00:00:00"/>
    <m/>
    <m/>
    <n v="900000"/>
    <d v="2024-09-30T00:00:00"/>
    <x v="37"/>
    <m/>
    <m/>
    <m/>
    <m/>
    <m/>
    <m/>
  </r>
  <r>
    <n v="557"/>
    <m/>
    <x v="34"/>
    <x v="55"/>
    <x v="42"/>
    <s v="GU"/>
    <s v="Projekt/MSA"/>
    <x v="159"/>
    <s v="draft"/>
    <m/>
    <m/>
    <m/>
    <s v="145.000 USD"/>
    <d v="2025-03-01T00:00:00"/>
    <x v="21"/>
    <m/>
    <m/>
    <m/>
    <m/>
    <m/>
    <m/>
  </r>
  <r>
    <n v="556"/>
    <m/>
    <x v="9"/>
    <x v="56"/>
    <x v="12"/>
    <s v="Sub"/>
    <s v="Projekt/MSA"/>
    <x v="160"/>
    <s v="Auslaufen bestätigt"/>
    <d v="2024-10-17T00:00:00"/>
    <s v="terminieren - done"/>
    <m/>
    <n v="50000"/>
    <d v="2024-10-16T00:00:00"/>
    <x v="38"/>
    <m/>
    <m/>
    <m/>
    <m/>
    <s v="#03.02.2025: Auslaufenlassen der BRI "/>
    <m/>
  </r>
  <r>
    <n v="555"/>
    <m/>
    <x v="9"/>
    <x v="57"/>
    <x v="10"/>
    <s v="Sub"/>
    <s v="Projekt/MSA"/>
    <x v="161"/>
    <s v="Auslaufen bestätigt"/>
    <d v="2024-10-17T00:00:00"/>
    <s v="terminieren - done"/>
    <m/>
    <n v="300000"/>
    <d v="2024-10-10T00:00:00"/>
    <x v="38"/>
    <m/>
    <m/>
    <m/>
    <m/>
    <s v="#03.02.2025: Auslaufenlassen der BRI "/>
    <m/>
  </r>
  <r>
    <n v="554"/>
    <m/>
    <x v="9"/>
    <x v="57"/>
    <x v="39"/>
    <s v="Sub"/>
    <s v="Projekt/MSA"/>
    <x v="162"/>
    <s v="Auslaufen bestätigt"/>
    <d v="2024-10-23T00:00:00"/>
    <s v="terminieren - done"/>
    <m/>
    <n v="500000"/>
    <d v="2024-10-17T00:00:00"/>
    <x v="38"/>
    <m/>
    <m/>
    <m/>
    <m/>
    <s v="#03.02.2025: Auslaufenlassen der BRI "/>
    <m/>
  </r>
  <r>
    <n v="516"/>
    <m/>
    <x v="35"/>
    <x v="58"/>
    <x v="43"/>
    <s v="Sub"/>
    <s v="Joint Proposal"/>
    <x v="163"/>
    <s v="terminiert/abgelaufen"/>
    <m/>
    <m/>
    <m/>
    <n v="1000000"/>
    <d v="2024-03-21T00:00:00"/>
    <x v="39"/>
    <m/>
    <s v="Ja"/>
    <m/>
    <m/>
    <m/>
    <m/>
  </r>
  <r>
    <n v="515"/>
    <m/>
    <x v="35"/>
    <x v="58"/>
    <x v="44"/>
    <s v="Sub"/>
    <s v="Joint Proposal"/>
    <x v="164"/>
    <s v="terminiert/abgelaufen"/>
    <m/>
    <m/>
    <m/>
    <n v="1000000"/>
    <d v="2024-03-21T00:00:00"/>
    <x v="39"/>
    <m/>
    <s v="Ja"/>
    <m/>
    <m/>
    <m/>
    <m/>
  </r>
  <r>
    <n v="514"/>
    <m/>
    <x v="35"/>
    <x v="58"/>
    <x v="45"/>
    <s v="Sub"/>
    <s v="Joint Proposal"/>
    <x v="165"/>
    <s v="terminiert/abgelaufen"/>
    <m/>
    <m/>
    <m/>
    <n v="1000000"/>
    <d v="2024-03-21T00:00:00"/>
    <x v="39"/>
    <m/>
    <s v="Ja"/>
    <m/>
    <m/>
    <m/>
    <m/>
  </r>
  <r>
    <n v="513"/>
    <m/>
    <x v="35"/>
    <x v="58"/>
    <x v="46"/>
    <s v="Sub"/>
    <s v="Joint Proposal"/>
    <x v="166"/>
    <s v="terminiert/abgelaufen"/>
    <m/>
    <m/>
    <m/>
    <n v="50000"/>
    <d v="2024-03-21T00:00:00"/>
    <x v="39"/>
    <m/>
    <s v="Ja"/>
    <m/>
    <m/>
    <m/>
    <m/>
  </r>
  <r>
    <n v="512"/>
    <m/>
    <x v="35"/>
    <x v="58"/>
    <x v="47"/>
    <s v="Sub"/>
    <s v="Joint Proposal"/>
    <x v="167"/>
    <s v="terminiert/abgelaufen"/>
    <m/>
    <m/>
    <m/>
    <n v="1000000"/>
    <d v="2024-03-21T00:00:00"/>
    <x v="39"/>
    <m/>
    <s v="Ja"/>
    <m/>
    <m/>
    <m/>
    <m/>
  </r>
  <r>
    <n v="509"/>
    <m/>
    <x v="35"/>
    <x v="58"/>
    <x v="48"/>
    <s v="Sub"/>
    <s v="Joint Proposal"/>
    <x v="168"/>
    <s v="terminiert/abgelaufen"/>
    <m/>
    <m/>
    <m/>
    <n v="1000000"/>
    <d v="2024-03-21T00:00:00"/>
    <x v="39"/>
    <m/>
    <s v="Ja"/>
    <m/>
    <m/>
    <m/>
    <m/>
  </r>
  <r>
    <n v="508"/>
    <m/>
    <x v="35"/>
    <x v="58"/>
    <x v="49"/>
    <s v="Sub"/>
    <s v="Joint Proposal"/>
    <x v="169"/>
    <s v="terminiert/abgelaufen"/>
    <m/>
    <m/>
    <m/>
    <n v="1000000"/>
    <d v="2024-03-21T00:00:00"/>
    <x v="39"/>
    <m/>
    <s v="Ja"/>
    <m/>
    <m/>
    <m/>
    <m/>
  </r>
  <r>
    <n v="507"/>
    <m/>
    <x v="35"/>
    <x v="58"/>
    <x v="50"/>
    <s v="Sub"/>
    <s v="Joint Proposal"/>
    <x v="170"/>
    <s v="terminiert/abgelaufen"/>
    <d v="2024-04-15T00:00:00"/>
    <m/>
    <m/>
    <n v="1000000"/>
    <d v="2024-03-21T00:00:00"/>
    <x v="39"/>
    <m/>
    <s v="Ja"/>
    <m/>
    <m/>
    <m/>
    <m/>
  </r>
  <r>
    <n v="228"/>
    <m/>
    <x v="33"/>
    <x v="54"/>
    <x v="3"/>
    <s v="Sub"/>
    <s v="Joint Proposal"/>
    <x v="171"/>
    <s v="terminiert/abgelaufen"/>
    <m/>
    <m/>
    <m/>
    <n v="3000000"/>
    <d v="2024-04-01T00:00:00"/>
    <x v="39"/>
    <m/>
    <m/>
    <n v="0.1"/>
    <m/>
    <s v="30.04.2024_ Terminiert MFR_x000a_22.03.2024: Erneutes submitten BRI PKA wegen inaktivität_x000a_06.03.2024: Erneuerung der BRI PKA"/>
    <m/>
  </r>
  <r>
    <n v="227"/>
    <m/>
    <x v="33"/>
    <x v="54"/>
    <x v="38"/>
    <s v="Sub"/>
    <s v="Joint Proposal"/>
    <x v="172"/>
    <s v="expired"/>
    <m/>
    <m/>
    <m/>
    <n v="200000"/>
    <d v="2024-04-01T00:00:00"/>
    <x v="39"/>
    <m/>
    <m/>
    <n v="0.1"/>
    <m/>
    <s v="30.04.2024: Recall vom Sponsor review MFR_x000a_06.03.2024: Erneuerung der BRI PKA"/>
    <m/>
  </r>
  <r>
    <n v="226"/>
    <m/>
    <x v="36"/>
    <x v="54"/>
    <x v="39"/>
    <s v="Sub"/>
    <s v="Joint Proposal"/>
    <x v="173"/>
    <s v="terminiert/abgelaufen"/>
    <m/>
    <m/>
    <m/>
    <n v="3000000"/>
    <d v="2024-04-01T00:00:00"/>
    <x v="39"/>
    <m/>
    <m/>
    <n v="0.1"/>
    <m/>
    <s v="30.04.2024_ Terminiert MFR_x000a_22.03.2024: Erneutes submitten BRI PKA wegen inaktivität_x000a_06.03.2024: Erneuerung der BRI PKA"/>
    <m/>
  </r>
  <r>
    <n v="225"/>
    <m/>
    <x v="33"/>
    <x v="54"/>
    <x v="29"/>
    <s v="Sub"/>
    <s v="Joint Proposal"/>
    <x v="174"/>
    <s v="terminiert/abgelaufen"/>
    <m/>
    <m/>
    <m/>
    <n v="3000000"/>
    <d v="2024-04-01T00:00:00"/>
    <x v="39"/>
    <m/>
    <m/>
    <n v="0.1"/>
    <m/>
    <s v="30.04.2024_ Terminiert MFR_x000a_22.03.2024: Erneutes submitten BRI PKA wegen inaktivität_x000a_06.03.2024: Erneuerung der BRI PKA"/>
    <m/>
  </r>
  <r>
    <n v="224"/>
    <m/>
    <x v="33"/>
    <x v="54"/>
    <x v="12"/>
    <s v="Sub"/>
    <s v="Joint Proposal"/>
    <x v="175"/>
    <s v="terminiert/abgelaufen"/>
    <m/>
    <m/>
    <m/>
    <n v="3000000"/>
    <d v="2024-04-01T00:00:00"/>
    <x v="39"/>
    <m/>
    <m/>
    <n v="0.1"/>
    <m/>
    <s v="30.04.2024_ Terminiert MFR_x000a_22.03.2024: Erneutes submitten BRI PKA wegen inaktivität_x000a_06.03.2024: Erneuerung der BRI PKA"/>
    <m/>
  </r>
  <r>
    <n v="553"/>
    <m/>
    <x v="9"/>
    <x v="57"/>
    <x v="8"/>
    <s v="Sub"/>
    <s v="Projekt/MSA"/>
    <x v="176"/>
    <s v="terminieren angefordert"/>
    <d v="2024-10-23T00:00:00"/>
    <s v="terminieren - angefordert"/>
    <m/>
    <n v="50000"/>
    <d v="2024-10-17T00:00:00"/>
    <x v="38"/>
    <m/>
    <m/>
    <m/>
    <m/>
    <s v="#03.02.2025: Auslaufenlassen der BRI "/>
    <m/>
  </r>
  <r>
    <n v="552"/>
    <m/>
    <x v="9"/>
    <x v="57"/>
    <x v="12"/>
    <s v="Sub"/>
    <s v="Projekt/MSA"/>
    <x v="177"/>
    <s v="terminieren angefordert"/>
    <d v="2024-10-07T00:00:00"/>
    <s v="terminieren - angefordert"/>
    <m/>
    <n v="500000"/>
    <d v="2024-10-10T00:00:00"/>
    <x v="38"/>
    <m/>
    <m/>
    <m/>
    <m/>
    <s v="#03.02.2025: Auslaufenlassen der BRI "/>
    <m/>
  </r>
  <r>
    <n v="551"/>
    <m/>
    <x v="37"/>
    <x v="59"/>
    <x v="29"/>
    <s v="GU"/>
    <s v="Projekt/MSA"/>
    <x v="178"/>
    <s v="genehmigt"/>
    <m/>
    <m/>
    <m/>
    <n v="250000"/>
    <d v="2024-11-01T00:00:00"/>
    <x v="21"/>
    <m/>
    <m/>
    <m/>
    <m/>
    <s v="#18.10.2024: Erstellt auf Basis  BRI-14058521 mit geringerem Volumen"/>
    <m/>
  </r>
  <r>
    <n v="202"/>
    <m/>
    <x v="4"/>
    <x v="60"/>
    <x v="51"/>
    <s v="GU"/>
    <s v="OTA"/>
    <x v="179"/>
    <s v="abgelaufen"/>
    <m/>
    <m/>
    <m/>
    <n v="200000"/>
    <d v="2023-10-17T00:00:00"/>
    <x v="40"/>
    <m/>
    <s v="Ja"/>
    <m/>
    <m/>
    <s v="02.12.2023 - Ablage BRI_x000a_28.06.23: Entwurf erstellt, Finalisierung wenn Vertragsunterlagen da sind"/>
    <m/>
  </r>
  <r>
    <n v="197"/>
    <m/>
    <x v="15"/>
    <x v="61"/>
    <x v="52"/>
    <s v="Sub"/>
    <s v="Joint Proposal"/>
    <x v="180"/>
    <s v="abgelaufen"/>
    <d v="2023-06-28T00:00:00"/>
    <m/>
    <m/>
    <n v="80000"/>
    <d v="2023-06-29T00:00:00"/>
    <x v="40"/>
    <m/>
    <s v="Ja"/>
    <m/>
    <m/>
    <m/>
    <m/>
  </r>
  <r>
    <n v="550"/>
    <m/>
    <x v="11"/>
    <x v="62"/>
    <x v="53"/>
    <s v="Sub"/>
    <s v="Projekt/MSA"/>
    <x v="181"/>
    <s v="Auslaufen bestätigt"/>
    <d v="2024-09-13T00:00:00"/>
    <s v="terminieren - done"/>
    <m/>
    <n v="100000"/>
    <d v="2024-09-23T00:00:00"/>
    <x v="38"/>
    <m/>
    <m/>
    <m/>
    <m/>
    <s v="#03.02.2025: Auslaufenlassen der Bridge_x000a_#13.11.2024: Verlängern Volumen Gleich_x000a_#09.09.2024: Anlage BRI PKA"/>
    <m/>
  </r>
  <r>
    <n v="549"/>
    <m/>
    <x v="11"/>
    <x v="62"/>
    <x v="3"/>
    <s v="Sub"/>
    <s v="Projekt/MSA"/>
    <x v="182"/>
    <s v="Auslaufen bestätigt"/>
    <d v="2024-09-13T00:00:00"/>
    <s v="terminieren - done"/>
    <m/>
    <n v="1000000"/>
    <d v="2024-09-23T00:00:00"/>
    <x v="38"/>
    <m/>
    <m/>
    <m/>
    <m/>
    <s v="#03.02.2025: Auslaufenlassen der Bridge_x000a_#13.11.2024: Verlängern Volumen reduzieren auf $500.000 USD_x000a_#09.09.2024: Anlage BRI PKA"/>
    <m/>
  </r>
  <r>
    <n v="548"/>
    <m/>
    <x v="11"/>
    <x v="62"/>
    <x v="12"/>
    <s v="Sub"/>
    <s v="Projekt/MSA"/>
    <x v="183"/>
    <s v="Auslaufen bestätigt"/>
    <d v="2024-09-13T00:00:00"/>
    <s v="terminieren - done"/>
    <m/>
    <n v="1000000"/>
    <d v="2024-09-23T00:00:00"/>
    <x v="38"/>
    <m/>
    <m/>
    <m/>
    <m/>
    <s v="#03.02.2025: Auslaufenlassen der Bridge_x000a_#13.11.2024: Verlängern Volumen reduzieren auf $500.000 USD_x000a_#09.09.2024: Anlage BRI PKA"/>
    <m/>
  </r>
  <r>
    <n v="201"/>
    <m/>
    <x v="31"/>
    <x v="59"/>
    <x v="29"/>
    <s v="Sub"/>
    <m/>
    <x v="184"/>
    <s v="abgelaufen/termiiert"/>
    <m/>
    <m/>
    <m/>
    <n v="500000"/>
    <d v="2023-07-16T00:00:00"/>
    <x v="41"/>
    <m/>
    <m/>
    <m/>
    <m/>
    <s v="05.09.2024: Rücksprache mit Nathalie/KBR - Vertrag kam nicht zustande, BRI auslaufen lassen_x000a_28.06.2023: sent to research"/>
    <m/>
  </r>
  <r>
    <n v="547"/>
    <m/>
    <x v="38"/>
    <x v="63"/>
    <x v="54"/>
    <s v="Sub"/>
    <s v="Projekt/MSA"/>
    <x v="185"/>
    <s v="Verlängerung angestoßen"/>
    <m/>
    <m/>
    <m/>
    <n v="1000000"/>
    <d v="2024-09-30T00:00:00"/>
    <x v="38"/>
    <m/>
    <m/>
    <m/>
    <m/>
    <s v="#03.02.2025: Bestätigung Ende der BRI bis 31.03.2025_x000a_#09.09.2024: Anlage BRI PKA"/>
    <m/>
  </r>
  <r>
    <n v="183"/>
    <m/>
    <x v="3"/>
    <x v="64"/>
    <x v="55"/>
    <s v="Sub"/>
    <m/>
    <x v="186"/>
    <s v="abgelaufen/terminiert"/>
    <d v="2023-04-28T00:00:00"/>
    <m/>
    <m/>
    <s v="5k USD"/>
    <d v="2023-04-25T00:00:00"/>
    <x v="42"/>
    <s v="XX"/>
    <m/>
    <m/>
    <m/>
    <s v="genehmigt, terminiert am 22.8."/>
    <m/>
  </r>
  <r>
    <n v="182"/>
    <m/>
    <x v="3"/>
    <x v="64"/>
    <x v="1"/>
    <s v="Sub"/>
    <s v="Joint Proposal"/>
    <x v="187"/>
    <s v="abgelaufen/terminiert"/>
    <d v="2023-04-25T00:00:00"/>
    <m/>
    <m/>
    <m/>
    <d v="2023-04-21T00:00:00"/>
    <x v="42"/>
    <s v="XX"/>
    <m/>
    <m/>
    <m/>
    <s v="genehmigt, terminiert am 22.8."/>
    <m/>
  </r>
  <r>
    <n v="196"/>
    <m/>
    <x v="15"/>
    <x v="61"/>
    <x v="56"/>
    <m/>
    <m/>
    <x v="188"/>
    <s v="Klärungsbedarf"/>
    <s v="offen"/>
    <m/>
    <m/>
    <n v="80000"/>
    <d v="2023-06-29T00:00:00"/>
    <x v="43"/>
    <m/>
    <m/>
    <m/>
    <m/>
    <s v="27.06.: Bitte um Pre-Approval_x000a_23.06.23: ToDos MFR erhalten von research, Infos angefordert bei Hr. Sikalo und erhalten_x000a_22.6.23: sent to research"/>
    <m/>
  </r>
  <r>
    <n v="546"/>
    <m/>
    <x v="38"/>
    <x v="63"/>
    <x v="12"/>
    <s v="Sub"/>
    <s v="Projekt/MSA"/>
    <x v="189"/>
    <s v="Verlängerung angestoßen"/>
    <m/>
    <m/>
    <m/>
    <n v="1000000"/>
    <d v="2024-09-30T00:00:00"/>
    <x v="38"/>
    <m/>
    <m/>
    <m/>
    <m/>
    <s v="#03.02.2025: Bestätigung Ende der BRI bis 31.03.2025_x000a_#09.09.2024: Anlage BRI PKA"/>
    <m/>
  </r>
  <r>
    <n v="201"/>
    <m/>
    <x v="3"/>
    <x v="36"/>
    <x v="57"/>
    <s v="Sub"/>
    <m/>
    <x v="190"/>
    <s v="abgelaufen/terminiert"/>
    <d v="2023-07-07T00:00:00"/>
    <m/>
    <m/>
    <s v="30 k USD"/>
    <d v="2023-07-18T00:00:00"/>
    <x v="44"/>
    <s v="Nicht gewonnen"/>
    <m/>
    <m/>
    <m/>
    <s v="Nicht gewonnen"/>
    <m/>
  </r>
  <r>
    <n v="545"/>
    <m/>
    <x v="38"/>
    <x v="63"/>
    <x v="44"/>
    <s v="Sub"/>
    <s v="Projekt/MSA"/>
    <x v="191"/>
    <s v="Verlängerung angestoßen"/>
    <m/>
    <m/>
    <m/>
    <n v="1000000"/>
    <d v="2024-09-30T00:00:00"/>
    <x v="38"/>
    <m/>
    <m/>
    <m/>
    <m/>
    <s v="#03.02.2025: Bestätigung Ende der BRI bis 31.03.2025_x000a_#09.09.2024: Anlage BRI PKA"/>
    <m/>
  </r>
  <r>
    <n v="544"/>
    <m/>
    <x v="38"/>
    <x v="63"/>
    <x v="58"/>
    <s v="Sub"/>
    <s v="Projekt/MSA"/>
    <x v="192"/>
    <s v="Verlängerung angestoßen"/>
    <m/>
    <m/>
    <m/>
    <n v="1000000"/>
    <d v="2024-09-30T00:00:00"/>
    <x v="38"/>
    <m/>
    <m/>
    <m/>
    <m/>
    <s v="#03.02.2025: Bestätigung Ende der BRI bis 31.03.2025_x000a_#09.09.2024: Anlage BRI PKA"/>
    <m/>
  </r>
  <r>
    <n v="543"/>
    <m/>
    <x v="38"/>
    <x v="63"/>
    <x v="49"/>
    <s v="Sub"/>
    <s v="Projekt/MSA"/>
    <x v="193"/>
    <s v="genehmigt"/>
    <m/>
    <s v="tbd mit MFR"/>
    <m/>
    <n v="1000000"/>
    <d v="2024-09-30T00:00:00"/>
    <x v="45"/>
    <m/>
    <m/>
    <m/>
    <m/>
    <s v="#03.02.2025: Bestätigung Ende der BRI bis 31.03.2025_x000a_#09.09.2024: Anlage BRI PKA"/>
    <m/>
  </r>
  <r>
    <n v="542"/>
    <m/>
    <x v="38"/>
    <x v="63"/>
    <x v="10"/>
    <s v="Sub"/>
    <s v="Projekt/MSA"/>
    <x v="194"/>
    <s v="genehmigt"/>
    <m/>
    <s v="tbd mit MFR"/>
    <m/>
    <n v="100000"/>
    <d v="2024-09-30T00:00:00"/>
    <x v="45"/>
    <m/>
    <m/>
    <m/>
    <m/>
    <s v="#03.02.2025: Bestätigung Ende der BRI bis 31.03.2025_x000a_#09.09.2024: Anlage BRI PKA"/>
    <m/>
  </r>
  <r>
    <n v="541"/>
    <m/>
    <x v="38"/>
    <x v="63"/>
    <x v="59"/>
    <s v="Sub"/>
    <s v="Projekt/MSA"/>
    <x v="195"/>
    <s v="Verlängerung angestoßen"/>
    <m/>
    <m/>
    <m/>
    <n v="1000000"/>
    <d v="2024-09-30T00:00:00"/>
    <x v="38"/>
    <m/>
    <m/>
    <m/>
    <m/>
    <s v="#03.02.2025: Bestätigung Ende der BRI bis 31.03.2025_x000a_#09.09.2024: Anlage BRI PKA"/>
    <m/>
  </r>
  <r>
    <n v="539"/>
    <m/>
    <x v="13"/>
    <x v="31"/>
    <x v="34"/>
    <s v="Sub"/>
    <s v="Projekt/MSA"/>
    <x v="196"/>
    <s v="genehmigt"/>
    <m/>
    <m/>
    <m/>
    <n v="160000"/>
    <d v="2024-07-01T00:00:00"/>
    <x v="46"/>
    <m/>
    <m/>
    <m/>
    <m/>
    <m/>
    <m/>
  </r>
  <r>
    <n v="538"/>
    <m/>
    <x v="13"/>
    <x v="31"/>
    <x v="33"/>
    <s v="Sub"/>
    <s v="Projekt/MSA"/>
    <x v="197"/>
    <s v="genehmigt"/>
    <m/>
    <m/>
    <m/>
    <n v="86000"/>
    <d v="2024-07-01T00:00:00"/>
    <x v="46"/>
    <m/>
    <m/>
    <m/>
    <m/>
    <m/>
    <m/>
  </r>
  <r>
    <n v="203"/>
    <m/>
    <x v="21"/>
    <x v="65"/>
    <x v="3"/>
    <s v="GU"/>
    <s v="OTA"/>
    <x v="198"/>
    <s v="abgelaufen"/>
    <m/>
    <m/>
    <m/>
    <n v="15000"/>
    <d v="2023-08-01T00:00:00"/>
    <x v="47"/>
    <m/>
    <m/>
    <m/>
    <m/>
    <s v="in Prüfung seit 22.07.23_x000a_#25.09.2023: Info an Simone Schuster: BRI-13170985: Wir sind knapp dran, endlich einen Vertrag zu haben, den wir zeichnen könnten. Dieser kommt dann ans BRET und wird Anlage des PACES. Dieses kann - solange der Vertragsentwurf noch nicht abgestimmt ist, nicht beendet werden - hier muss GCO dann noch die mit dem PACE verbundenen Fragen beantworten. Das dürfte dann aber schnell gehen, da Linda bereits voll im Bilde ist und am Vertragsentwurf mitwirkt. nächste Schritte daher: 1. Vertragsklärung und dann parallel 2. BRIDGE an euch, dann 3. Angebots- und Margenfreigabe und dann 4. PACE versenden. 5. dann Angebot raus. "/>
    <m/>
  </r>
  <r>
    <n v="537"/>
    <m/>
    <x v="7"/>
    <x v="8"/>
    <x v="7"/>
    <s v="Sub"/>
    <s v="Projekt/MSA"/>
    <x v="199"/>
    <s v="Verlängerung angestoßen"/>
    <m/>
    <m/>
    <m/>
    <n v="80000"/>
    <d v="2024-04-04T00:00:00"/>
    <x v="48"/>
    <m/>
    <m/>
    <m/>
    <m/>
    <m/>
    <m/>
  </r>
  <r>
    <n v="536"/>
    <m/>
    <x v="3"/>
    <x v="40"/>
    <x v="28"/>
    <s v="Sub"/>
    <s v="Projekt/MSA"/>
    <x v="200"/>
    <s v="abgelaufen"/>
    <m/>
    <m/>
    <m/>
    <n v="80000"/>
    <d v="2024-03-01T00:00:00"/>
    <x v="46"/>
    <m/>
    <m/>
    <m/>
    <m/>
    <m/>
    <m/>
  </r>
  <r>
    <n v="535"/>
    <m/>
    <x v="13"/>
    <x v="31"/>
    <x v="32"/>
    <s v="Sub"/>
    <s v="Projekt/MSA"/>
    <x v="201"/>
    <s v="genehmigt"/>
    <m/>
    <m/>
    <m/>
    <n v="70000"/>
    <d v="2024-10-01T00:00:00"/>
    <x v="46"/>
    <m/>
    <m/>
    <m/>
    <m/>
    <s v="#04.09.2024: Anlage BRI PKA"/>
    <m/>
  </r>
  <r>
    <n v="534"/>
    <m/>
    <x v="11"/>
    <x v="66"/>
    <x v="40"/>
    <s v="Sub"/>
    <s v="Projekt/MSA"/>
    <x v="202"/>
    <s v="genehmigt"/>
    <m/>
    <m/>
    <m/>
    <n v="500000"/>
    <d v="2024-09-03T00:00:00"/>
    <x v="37"/>
    <m/>
    <m/>
    <m/>
    <m/>
    <m/>
    <m/>
  </r>
  <r>
    <n v="65"/>
    <m/>
    <x v="39"/>
    <x v="67"/>
    <x v="3"/>
    <s v="GU"/>
    <m/>
    <x v="203"/>
    <s v="abgelaufen/terminiert"/>
    <m/>
    <m/>
    <m/>
    <s v="800.000 $"/>
    <d v="2021-09-16T00:00:00"/>
    <x v="49"/>
    <s v="x"/>
    <m/>
    <m/>
    <m/>
    <s v="16.9.2021: Draft, deleted am 24.11.2021"/>
    <m/>
  </r>
  <r>
    <n v="64"/>
    <m/>
    <x v="39"/>
    <x v="67"/>
    <x v="3"/>
    <s v="Sub"/>
    <m/>
    <x v="204"/>
    <s v="abgelaufen/terminiert"/>
    <m/>
    <m/>
    <m/>
    <s v="800.000 $"/>
    <d v="2021-09-16T00:00:00"/>
    <x v="49"/>
    <s v="x"/>
    <m/>
    <m/>
    <m/>
    <s v="genehmigt"/>
    <m/>
  </r>
  <r>
    <n v="208"/>
    <n v="302"/>
    <x v="40"/>
    <x v="68"/>
    <x v="29"/>
    <s v="Sub"/>
    <s v="Joint Proposal"/>
    <x v="205"/>
    <s v="genehmigt"/>
    <d v="2023-09-23T00:00:00"/>
    <m/>
    <m/>
    <n v="50000"/>
    <d v="2023-09-18T00:00:00"/>
    <x v="50"/>
    <m/>
    <s v="Ja"/>
    <m/>
    <m/>
    <s v="02.12.23 MFR: Angebot nicht abgegeben, Info an Katrin, dass ich das nicht aus dem System kirege. "/>
    <m/>
  </r>
  <r>
    <n v="207"/>
    <n v="302"/>
    <x v="40"/>
    <x v="68"/>
    <x v="3"/>
    <s v="Sub"/>
    <s v="Joint Proposal"/>
    <x v="206"/>
    <s v="genehmigt"/>
    <d v="2023-09-23T00:00:00"/>
    <m/>
    <m/>
    <n v="50000"/>
    <d v="2023-09-17T00:00:00"/>
    <x v="50"/>
    <m/>
    <s v="Ja"/>
    <m/>
    <m/>
    <s v="02.12.23 MFR: Angebot nicht abgegeben, Info an Katrin, dass ich das nicht aus dem System kirege. "/>
    <m/>
  </r>
  <r>
    <n v="589"/>
    <m/>
    <x v="41"/>
    <x v="69"/>
    <x v="60"/>
    <s v="Sub"/>
    <s v="Projekt"/>
    <x v="207"/>
    <s v="In Research"/>
    <m/>
    <m/>
    <m/>
    <n v="37000"/>
    <d v="2024-06-01T00:00:00"/>
    <x v="46"/>
    <m/>
    <m/>
    <m/>
    <m/>
    <m/>
    <m/>
  </r>
  <r>
    <n v="577"/>
    <m/>
    <x v="42"/>
    <x v="70"/>
    <x v="61"/>
    <s v="Sub"/>
    <s v="Re-selling"/>
    <x v="208"/>
    <s v="zurückgezogen"/>
    <m/>
    <m/>
    <m/>
    <m/>
    <d v="2024-11-29T00:00:00"/>
    <x v="46"/>
    <m/>
    <m/>
    <m/>
    <m/>
    <s v="#26.11. Erstellung mit Konrad und Chrsitoph Bröter auf Basis des Calls mit Katrin Revellio am 25.11."/>
    <m/>
  </r>
  <r>
    <n v="533"/>
    <m/>
    <x v="11"/>
    <x v="66"/>
    <x v="12"/>
    <s v="Sub"/>
    <s v="Projekt/MSA"/>
    <x v="209"/>
    <s v="genehmigt"/>
    <m/>
    <m/>
    <m/>
    <n v="500000"/>
    <d v="2024-09-03T00:00:00"/>
    <x v="37"/>
    <m/>
    <m/>
    <m/>
    <m/>
    <m/>
    <m/>
  </r>
  <r>
    <n v="532"/>
    <m/>
    <x v="11"/>
    <x v="66"/>
    <x v="29"/>
    <s v="Sub"/>
    <s v="Projekt/MSA"/>
    <x v="210"/>
    <s v="genehmigt "/>
    <m/>
    <m/>
    <m/>
    <n v="500000"/>
    <d v="2024-09-03T00:00:00"/>
    <x v="37"/>
    <m/>
    <m/>
    <m/>
    <m/>
    <m/>
    <m/>
  </r>
  <r>
    <n v="531"/>
    <m/>
    <x v="33"/>
    <x v="71"/>
    <x v="29"/>
    <s v="GU"/>
    <s v="Projekt/MSA"/>
    <x v="211"/>
    <s v="genehmigt"/>
    <m/>
    <m/>
    <m/>
    <n v="60000"/>
    <d v="2024-09-06T00:00:00"/>
    <x v="21"/>
    <m/>
    <m/>
    <s v="n/a"/>
    <m/>
    <s v="# 02.09.2024: Reminder an Dedier_x000a_#28.08.2024. Eckdaten an Thorsten _x000a_#27.08.2024: Erstellung und Versand"/>
    <m/>
  </r>
  <r>
    <n v="529"/>
    <m/>
    <x v="4"/>
    <x v="51"/>
    <x v="12"/>
    <s v="Sub"/>
    <s v="Projekt/MSA"/>
    <x v="212"/>
    <s v="genehmigt"/>
    <s v="tbd"/>
    <m/>
    <m/>
    <n v="5000000"/>
    <d v="2024-09-01T00:00:00"/>
    <x v="51"/>
    <m/>
    <m/>
    <m/>
    <m/>
    <s v="#30.07.2024: Anlage BRI PKA"/>
    <m/>
  </r>
  <r>
    <n v="521"/>
    <m/>
    <x v="4"/>
    <x v="60"/>
    <x v="51"/>
    <s v="GU"/>
    <s v="OTA"/>
    <x v="213"/>
    <s v="terminiert"/>
    <d v="2024-05-07T00:00:00"/>
    <m/>
    <m/>
    <n v="200000"/>
    <d v="2024-07-01T00:00:00"/>
    <x v="46"/>
    <m/>
    <m/>
    <m/>
    <m/>
    <s v="6.11.24: Rü mit AKA, alle Leistungen sind beendet und abgerechnet, BRIDGE terminiert durch SRA"/>
    <m/>
  </r>
  <r>
    <n v="528"/>
    <m/>
    <x v="4"/>
    <x v="51"/>
    <x v="29"/>
    <s v="Sub"/>
    <s v="Projekt/MSA"/>
    <x v="214"/>
    <s v="genehmigt"/>
    <d v="2024-08-29T00:00:00"/>
    <m/>
    <m/>
    <n v="5000000"/>
    <d v="2024-09-01T00:00:00"/>
    <x v="51"/>
    <m/>
    <m/>
    <m/>
    <m/>
    <s v="#28.08.2024: Reminder von Independence erneut an GCSP Eviden_x000a_#30.07.2024: Anlage BRI PKA"/>
    <m/>
  </r>
  <r>
    <n v="523"/>
    <s v="EY"/>
    <x v="43"/>
    <x v="72"/>
    <x v="38"/>
    <s v="Sub"/>
    <s v="Projekt/MSA"/>
    <x v="215"/>
    <s v="genehmigt"/>
    <m/>
    <m/>
    <m/>
    <n v="0"/>
    <d v="2024-06-15T00:00:00"/>
    <x v="27"/>
    <m/>
    <m/>
    <m/>
    <m/>
    <s v="#04.06.2024"/>
    <m/>
  </r>
  <r>
    <n v="522"/>
    <m/>
    <x v="13"/>
    <x v="73"/>
    <x v="62"/>
    <s v="Sub"/>
    <s v="Projekt/MSA"/>
    <x v="216"/>
    <s v="abgelaufen"/>
    <m/>
    <m/>
    <m/>
    <n v="65000"/>
    <d v="2024-05-16T00:00:00"/>
    <x v="52"/>
    <m/>
    <m/>
    <m/>
    <m/>
    <s v="#24.05.2024: genehmigt am 16.05.2024"/>
    <m/>
  </r>
  <r>
    <n v="519"/>
    <m/>
    <x v="3"/>
    <x v="3"/>
    <x v="63"/>
    <s v="Sub"/>
    <s v="Projekt/MSA"/>
    <x v="217"/>
    <s v="genehmigt"/>
    <d v="2024-04-22T00:00:00"/>
    <m/>
    <m/>
    <n v="0"/>
    <d v="2024-07-01T00:00:00"/>
    <x v="53"/>
    <m/>
    <m/>
    <m/>
    <m/>
    <m/>
    <m/>
  </r>
  <r>
    <n v="519"/>
    <m/>
    <x v="4"/>
    <x v="44"/>
    <x v="22"/>
    <s v="Sub"/>
    <s v="Projekt/MSA"/>
    <x v="218"/>
    <s v="genehmigt"/>
    <d v="2024-03-14T00:00:00"/>
    <m/>
    <m/>
    <n v="4000000"/>
    <d v="2024-06-24T00:00:00"/>
    <x v="37"/>
    <m/>
    <m/>
    <m/>
    <m/>
    <m/>
    <m/>
  </r>
  <r>
    <m/>
    <m/>
    <x v="9"/>
    <x v="10"/>
    <x v="8"/>
    <s v="Sub"/>
    <s v="MSA"/>
    <x v="219"/>
    <s v="genehmigt"/>
    <m/>
    <m/>
    <m/>
    <n v="50000"/>
    <d v="2023-11-22T00:00:00"/>
    <x v="46"/>
    <m/>
    <s v="Ja"/>
    <m/>
    <m/>
    <s v="#24.03.2024: Call MFR mit Bilal, 45k Euro in 2024 OK, Aufstockung frühzeitig zu prüfen. _x000a_#02.12.2023: Nachfrage bei Katrin Revellio da noch in Independence-Prüfung_x000a_# Nachfolger von BRI-12694632, erstellt 21.11.2023, Sponsor: KBR"/>
    <m/>
  </r>
  <r>
    <n v="518"/>
    <m/>
    <x v="13"/>
    <x v="17"/>
    <x v="3"/>
    <s v="Sub"/>
    <s v="Projekt/MSA"/>
    <x v="220"/>
    <s v="genehmigt"/>
    <m/>
    <s v="verlängern Anfang März"/>
    <m/>
    <n v="500000"/>
    <d v="2024-05-01T00:00:00"/>
    <x v="54"/>
    <m/>
    <m/>
    <m/>
    <m/>
    <m/>
    <m/>
  </r>
  <r>
    <n v="517"/>
    <m/>
    <x v="13"/>
    <x v="17"/>
    <x v="12"/>
    <s v="Sub"/>
    <s v="Projekt/MSA"/>
    <x v="221"/>
    <s v="genehmigt "/>
    <m/>
    <s v="verlängern Anfang März"/>
    <m/>
    <n v="500000"/>
    <d v="2024-04-01T00:00:00"/>
    <x v="54"/>
    <m/>
    <m/>
    <m/>
    <m/>
    <m/>
    <m/>
  </r>
  <r>
    <n v="505"/>
    <m/>
    <x v="13"/>
    <x v="17"/>
    <x v="14"/>
    <s v="Sub"/>
    <s v="Projekt/MSA"/>
    <x v="222"/>
    <s v="genehmigt"/>
    <m/>
    <m/>
    <m/>
    <n v="500000"/>
    <d v="2024-03-26T00:00:00"/>
    <x v="40"/>
    <m/>
    <m/>
    <m/>
    <m/>
    <s v="#10.04.2024: Lückenloses weiterlaufe der BRI bis Juni 27 bei auslaufen dieser Entscheidung durch MFR "/>
    <m/>
  </r>
  <r>
    <n v="504"/>
    <m/>
    <x v="11"/>
    <x v="66"/>
    <x v="64"/>
    <s v="Sub"/>
    <s v="Projekt/MSA"/>
    <x v="223"/>
    <s v="expired"/>
    <m/>
    <m/>
    <m/>
    <n v="500000"/>
    <m/>
    <x v="55"/>
    <m/>
    <m/>
    <m/>
    <m/>
    <s v="#19.01.2024: Erstellung der BRI durch PKA"/>
    <m/>
  </r>
  <r>
    <n v="503"/>
    <m/>
    <x v="9"/>
    <x v="10"/>
    <x v="29"/>
    <s v="Sub"/>
    <s v="Projekt/MSA"/>
    <x v="224"/>
    <s v="genehmigt"/>
    <m/>
    <m/>
    <m/>
    <n v="700000"/>
    <d v="2024-02-01T00:00:00"/>
    <x v="27"/>
    <m/>
    <s v="Ja"/>
    <m/>
    <m/>
    <s v="# 09.01. zurück wegen Inaktivität Sponsor_x000a_#21.12.223: Submission der Bridge durch PKA, in Review_x000a_genehmigt, renewal initiiert am 02.06.2023 MFR, Bearbeitung durch PKA"/>
    <m/>
  </r>
  <r>
    <n v="502"/>
    <m/>
    <x v="9"/>
    <x v="10"/>
    <x v="10"/>
    <s v="Sub"/>
    <s v="Projekt/MSA"/>
    <x v="225"/>
    <s v="genehmigt "/>
    <d v="2024-01-18T00:00:00"/>
    <m/>
    <m/>
    <n v="625000"/>
    <d v="2024-02-01T00:00:00"/>
    <x v="27"/>
    <m/>
    <s v="Ja"/>
    <m/>
    <m/>
    <s v="07.05.24: MFR: Bestätigung keine Independesprobleme absehbar erhalten von DS. Ablage durch PKA bei ITZBund und RV Bawü veranlasst. _x000a_25.03.24: Call MFR &amp; Bilal: EA184, 185, 186, in Summe 400k Euro bis Ende 2024 geplant, Wenn mehr als 150k von Jan bis einschl. Märzu 2024: Bilal kontaktiert MFR, Sensibilisierung keine neuen Auftraäge an DS ohne Einbindugn und OK von Mathias in der Planungsphase_x000a_13.02.2024: MFR: Ablage BRI, Info an Bilal über max. Höhe 575k Euro in 2024_x000a_#18.01.2024: Update Excel PKA Genehmigung BRI_x000a_#09.01.2024: zurück an Sponsor nach Inaktivität_x000a_#21.12.2023: abgeschickt nach Abstimmung mit Kerstin Klösters und PKA, MFR_x000a_#02.12.2023 erzeugt, Bearbeitung durch PKA"/>
    <m/>
  </r>
  <r>
    <n v="502"/>
    <m/>
    <x v="13"/>
    <x v="17"/>
    <x v="65"/>
    <s v="Sub"/>
    <s v="Projekt/MSA"/>
    <x v="226"/>
    <s v="genehmigt"/>
    <m/>
    <m/>
    <m/>
    <n v="700000"/>
    <d v="2024-04-01T00:00:00"/>
    <x v="56"/>
    <m/>
    <s v="Nein"/>
    <n v="0.1"/>
    <m/>
    <s v="#18.01.2024: Update Excel PKA Genehmigung BRI_x000a_#09.01.2024: Neuversand an KBR nach Inaktivität Sponsor_x000a_#21.12.2023: submission der Bridge durch PKA; in Review_x000a_#02.12.2023: Nachfolge-BRI von 13588700 erzeugt, Bearbeitung durch PKA; Änderung der BRI von atos auf Eviden Germany GmbH"/>
    <m/>
  </r>
  <r>
    <n v="501"/>
    <m/>
    <x v="13"/>
    <x v="17"/>
    <x v="24"/>
    <s v="Sub"/>
    <s v="Projekt/MSA"/>
    <x v="227"/>
    <s v="genehmigt"/>
    <d v="2023-12-28T00:00:00"/>
    <m/>
    <m/>
    <n v="300000"/>
    <d v="2024-01-01T00:00:00"/>
    <x v="46"/>
    <m/>
    <s v="Ja"/>
    <n v="0.44900000000000001"/>
    <m/>
    <s v="#05.11.2024: Kann auslaufen go durch PMO GIZ_x000a_# Info am 18.01.24 an PMO: OK, wenn folgenden Bedingungen weiterhin eingehalten werden: _x000a_# max. 250k Euro gleitender Umsatz für 12 Monaten_x000a_# monatliches Umsatz-Monitoring_x000a_Info: Sub-RV läuft so lange wie Hauptvertrag; BRI-15003563 bis 31.12.2024_x000a_#02.12.2023 Reneval-BRI von BRI 14690044 initial erzeugt; Wechsel auf MSA nötigt, Bearbeitung soll durch PKA erfolgen"/>
    <s v="MFR/PKA"/>
  </r>
  <r>
    <n v="500"/>
    <m/>
    <x v="13"/>
    <x v="74"/>
    <x v="9"/>
    <s v="Sub"/>
    <s v="Projekt/MSA"/>
    <x v="228"/>
    <s v="genehmigt "/>
    <d v="2024-01-18T00:00:00"/>
    <m/>
    <m/>
    <n v="150000"/>
    <d v="2024-01-01T00:00:00"/>
    <x v="46"/>
    <m/>
    <s v="Ja"/>
    <n v="0.3"/>
    <m/>
    <s v="# 18.01.: Freiageb BRI und Folgender Auftrag ans PMO GIZ: : 3) Der Schwellwert des Sub-Vertrags liegt bei 30%. Wir können eine Anpassung auf 45% vornehmen - dies sind mit BRI-15003555 freigeben. Wir brauchen die Bestätigung von WOtto, dass die 30% Umsatzschwelle gemäß Sub-Vertrag nicht gerissen wird mit den geplanten Umsätzen in 2024 und den erwarteten Einnahmen mit EY in 2024 und er erinnert werden, dass er uns  WOtto meldet, wenn die 30% mit dem Auftrag erreicht werden.  _x000a__x000a_Wenn wir die Bestätigung nicht erhalten: _x000a_a) Anpassung Sub-Vertrag auf 45% in Abstimmung zwischen PMO und MFR &amp; _x000a_b) Monitoring umsetzen analog sec3 und Info am mich und Marc sowie Mail an Kerstin Klösters und Katrin Revellio zum Ablagepfad. Bitte Bezug nehmen auf BRI-15003555. _x000a__x000a_#09.01. zurück an KBR nach Sponsorinaktivität_x000a_#21.23.2023: Submission der Bridge durch PKA, in Review_x000a_#02.12.2023 MFR: Nachfolge von BRI-13718100  angestoßen, neuer Preparer: PKA, editional Preparer: MFR, Sponsort: KBR"/>
    <m/>
  </r>
  <r>
    <n v="216"/>
    <m/>
    <x v="13"/>
    <x v="17"/>
    <x v="31"/>
    <s v="Sub"/>
    <s v="Projekt/MSA"/>
    <x v="229"/>
    <s v="genehmigt"/>
    <m/>
    <m/>
    <m/>
    <s v="350.000 USD"/>
    <d v="2023-11-20T00:00:00"/>
    <x v="46"/>
    <m/>
    <s v="Ja"/>
    <n v="0.45"/>
    <m/>
    <s v="#02.09.2024: Freigabe EA030 erteilt. HInweis bei Arbei tüber 31.12. hinaus gegeben - Info sollte im November erfolgen. _x000a_# 18.01.2023: Folgende Info an PMO  _x000a_a) ab 200k Euro Gesamtbeauftragung in 2024 ist ein Monitoring analog sec3 einzurichten._x000a_b) FYI: Budget-Odergrenze 300.000Euro: OK_x000a_#15.11.2023: Erstellung und Versand Bridge PKA"/>
    <m/>
  </r>
  <r>
    <n v="215"/>
    <m/>
    <x v="4"/>
    <x v="44"/>
    <x v="4"/>
    <s v="Sub"/>
    <s v="Projekt/MSA"/>
    <x v="230"/>
    <s v="abgelaufen"/>
    <m/>
    <m/>
    <m/>
    <s v="1.900.000 USD"/>
    <d v="2023-11-06T00:00:00"/>
    <x v="46"/>
    <m/>
    <m/>
    <n v="0.44900000000000001"/>
    <m/>
    <s v="#27.11.23: Indenpendence approval erfolgt, Recall wegen Sponsorwechsel von TBO auf KBR - Comments hinterlegt in BRI, Reminder an KBR am 02.12.2023 MFR_x000a_#26.10.23: Erstellung und Versand Bridge MFR/PKA_x000a_#25.10.23: MVR mit Hilfe von Conrad und der Selbstauskunft von proxcel erstellt; PKA beiwohnend_x000a_#05.10.23: MFR: BSI 14659599 läuft auf Fehler beim MVR-Öffnen - Ticket bei Konrad erzeugt._x000a_#05.10.23: MFR: BRI-14575464 nicht auffindbar, auch nicht nach RS mit Konrad. Neuanlage der BRI. "/>
    <m/>
  </r>
  <r>
    <n v="214"/>
    <m/>
    <x v="4"/>
    <x v="44"/>
    <x v="10"/>
    <s v="Sub"/>
    <s v="Projekt/MSA"/>
    <x v="231"/>
    <s v="abgelaufen"/>
    <m/>
    <m/>
    <m/>
    <n v="1000000"/>
    <d v="2023-10-06T00:00:00"/>
    <x v="47"/>
    <m/>
    <s v="Ja"/>
    <m/>
    <m/>
    <s v="#09.10.23: Enges Monitoring erforderlich_x000a_#25.09.2023: NKA/MFR an Sponsor verschickt. "/>
    <m/>
  </r>
  <r>
    <n v="213"/>
    <m/>
    <x v="4"/>
    <x v="44"/>
    <x v="14"/>
    <s v="Sub"/>
    <s v="Projekt/MSA"/>
    <x v="232"/>
    <s v="abgelaufen"/>
    <d v="2023-10-12T00:00:00"/>
    <m/>
    <m/>
    <n v="2000000"/>
    <d v="2023-10-13T00:00:00"/>
    <x v="47"/>
    <m/>
    <s v="Ja"/>
    <n v="0.1"/>
    <m/>
    <s v="#06.12.: Genehmigung mit Independence erneut angestrebgt wegen Selbsterklärung von Conet-Mitarbeitern _x000a_# 12.10.23: Genehmigt_x000a_#09.10.23: Details an TBO _x000a_#26.09.2023 beantragt"/>
    <m/>
  </r>
  <r>
    <n v="212"/>
    <m/>
    <x v="4"/>
    <x v="44"/>
    <x v="12"/>
    <s v="Sub"/>
    <s v="Projekt/MSA"/>
    <x v="233"/>
    <s v="abgelaufen/terminiert"/>
    <d v="2023-09-01T00:00:00"/>
    <m/>
    <m/>
    <n v="5000000"/>
    <d v="2023-06-25T00:00:00"/>
    <x v="57"/>
    <m/>
    <s v="Ja"/>
    <n v="0.2"/>
    <m/>
    <s v="#20% OK gemäß Call am 16.11.2023 mit Kerstin Klösters"/>
    <m/>
  </r>
  <r>
    <n v="594"/>
    <m/>
    <x v="38"/>
    <x v="63"/>
    <x v="54"/>
    <s v="Sub"/>
    <s v="Joint Proposal"/>
    <x v="234"/>
    <s v="in independence"/>
    <m/>
    <m/>
    <d v="2024-09-30T00:00:00"/>
    <n v="1000000"/>
    <d v="2025-03-01T00:00:00"/>
    <x v="45"/>
    <m/>
    <m/>
    <m/>
    <m/>
    <m/>
    <m/>
  </r>
  <r>
    <n v="593"/>
    <m/>
    <x v="38"/>
    <x v="63"/>
    <x v="12"/>
    <s v="Sub"/>
    <s v="Joint Proposal"/>
    <x v="235"/>
    <s v="in independence"/>
    <m/>
    <m/>
    <d v="2024-09-30T00:00:00"/>
    <n v="1000000"/>
    <d v="2025-03-01T00:00:00"/>
    <x v="45"/>
    <m/>
    <m/>
    <m/>
    <m/>
    <m/>
    <m/>
  </r>
  <r>
    <n v="592"/>
    <m/>
    <x v="38"/>
    <x v="63"/>
    <x v="44"/>
    <s v="Sub"/>
    <s v="Joint Proposal"/>
    <x v="236"/>
    <s v="in independence"/>
    <m/>
    <m/>
    <d v="2024-09-30T00:00:00"/>
    <n v="1000000"/>
    <d v="2025-03-01T00:00:00"/>
    <x v="45"/>
    <m/>
    <m/>
    <m/>
    <m/>
    <m/>
    <m/>
  </r>
  <r>
    <n v="591"/>
    <m/>
    <x v="38"/>
    <x v="63"/>
    <x v="58"/>
    <s v="Sub"/>
    <s v="Joint Proposal"/>
    <x v="237"/>
    <s v="in independence"/>
    <m/>
    <m/>
    <d v="2024-09-30T00:00:00"/>
    <n v="1000000"/>
    <d v="2025-03-01T00:00:00"/>
    <x v="45"/>
    <m/>
    <m/>
    <m/>
    <m/>
    <m/>
    <m/>
  </r>
  <r>
    <n v="590"/>
    <m/>
    <x v="38"/>
    <x v="63"/>
    <x v="59"/>
    <s v="Sub"/>
    <s v="Joint Proposal"/>
    <x v="238"/>
    <s v="draft"/>
    <m/>
    <m/>
    <d v="2024-09-30T00:00:00"/>
    <n v="1000000"/>
    <d v="2025-03-01T00:00:00"/>
    <x v="45"/>
    <m/>
    <m/>
    <m/>
    <m/>
    <s v="#14.02. - Erkenntnis_ Renewal_Phase: Falscher MVR im Joint Proposal,richtig wäre MVR-17267646 für Beschtle GmbH &amp; Co KG wäre die richtige gewesen. Call mit Steffi. Konrad merkert wegen falschen Umsatz. Änderung auf richtigen MVR, wenn Renewal eingeht. "/>
    <m/>
  </r>
  <r>
    <n v="576"/>
    <m/>
    <x v="44"/>
    <x v="75"/>
    <x v="12"/>
    <s v="Sub"/>
    <s v="Joint Proposal"/>
    <x v="239"/>
    <s v="genehmigt"/>
    <d v="2024-11-18T00:00:00"/>
    <s v="tbd mit MFR"/>
    <m/>
    <n v="250000"/>
    <d v="2024-11-22T00:00:00"/>
    <x v="45"/>
    <m/>
    <s v="Ja"/>
    <s v="n/a"/>
    <m/>
    <s v="#15.11. Abgesendet für Freigabe, Eckdaten an TBO geschickt"/>
    <m/>
  </r>
  <r>
    <n v="575"/>
    <m/>
    <x v="44"/>
    <x v="75"/>
    <x v="14"/>
    <s v="Sub"/>
    <s v="Joint Proposal"/>
    <x v="240"/>
    <s v="zurückgezogen"/>
    <m/>
    <m/>
    <m/>
    <n v="250000"/>
    <d v="2024-11-22T00:00:00"/>
    <x v="45"/>
    <m/>
    <m/>
    <m/>
    <m/>
    <s v="#15.11. Abgesendet für Freigabe, Eckdaten an TBO geschickt"/>
    <m/>
  </r>
  <r>
    <n v="211"/>
    <m/>
    <x v="4"/>
    <x v="44"/>
    <x v="29"/>
    <s v="Sub"/>
    <s v="Projekt/MSA"/>
    <x v="241"/>
    <s v="abgelaufen/terminiert"/>
    <m/>
    <m/>
    <m/>
    <n v="5000000"/>
    <d v="2023-09-25T00:00:00"/>
    <x v="44"/>
    <m/>
    <s v="Ja"/>
    <s v="0.2%"/>
    <m/>
    <m/>
    <m/>
  </r>
  <r>
    <n v="210"/>
    <m/>
    <x v="4"/>
    <x v="44"/>
    <x v="3"/>
    <s v="Sub"/>
    <s v="Projekt/MSA"/>
    <x v="242"/>
    <s v="abgelaufen/terminiert"/>
    <d v="2023-09-29T00:00:00"/>
    <m/>
    <m/>
    <n v="2000000"/>
    <d v="2023-09-29T00:00:00"/>
    <x v="58"/>
    <m/>
    <s v="Ja"/>
    <n v="0.1"/>
    <m/>
    <s v="# 22.02.2024: MFR Auftrag an PKA: Verlängerung der BRI bis 30.06.2026 &amp; Erhöhung auf 4 Mio. USD lostreten. Bitte in Comments dann den Hinweise geben, dass die Laufzeit des Sub-Vertrags an den Hauptvertrag gebunden ist und dieser ohne Berücksichtigung der Verlängerungsoptionen bis mind. Q3 2026 geht. Eine telefonsiche Vorabstimmung mit Kerstin Klösters hierzu hat soeben stattgefunden. "/>
    <m/>
  </r>
  <r>
    <n v="595"/>
    <m/>
    <x v="45"/>
    <x v="76"/>
    <x v="38"/>
    <s v="GU"/>
    <s v="Joint Proposal"/>
    <x v="243"/>
    <s v="genehmigt"/>
    <m/>
    <m/>
    <m/>
    <n v="100000"/>
    <d v="2025-02-13T00:00:00"/>
    <x v="54"/>
    <m/>
    <m/>
    <m/>
    <m/>
    <s v="# Anlage am 05.02nach RS mit Matthias lay udn Konrad, Sponsor: Herbert"/>
    <m/>
  </r>
  <r>
    <n v="590"/>
    <m/>
    <x v="45"/>
    <x v="76"/>
    <x v="66"/>
    <s v="GU"/>
    <s v="Joint Proposal"/>
    <x v="244"/>
    <s v="zurückgezogen"/>
    <m/>
    <s v="tbd mit MFR"/>
    <m/>
    <n v="100000"/>
    <d v="2025-02-14T00:00:00"/>
    <x v="54"/>
    <m/>
    <m/>
    <m/>
    <m/>
    <s v="#05.02.2025: Info erhalten, dass nun anderes Set-up - Wir werden Sub von Fuentis, - Herbert geben an mich zurückzusenden - Bri wird gegenstandslos. _x000a_#03.02.2025; Anlage ,Sponsor: Herbert"/>
    <m/>
  </r>
  <r>
    <n v="530"/>
    <m/>
    <x v="46"/>
    <x v="77"/>
    <x v="10"/>
    <s v="Sub"/>
    <s v="Joint Proposal"/>
    <x v="245"/>
    <s v="terminieren angefordert"/>
    <d v="2024-08-05T00:00:00"/>
    <s v="terminieren angefordert"/>
    <m/>
    <m/>
    <d v="2024-08-01T00:00:00"/>
    <x v="54"/>
    <m/>
    <m/>
    <m/>
    <m/>
    <s v="#03.02.2025: Bridge laufen lassen bis 15.03 zum auslaufen lassen_x000a_#24.07.2024: Warten auf Independence ändern des Volumens ITZBund DS Data Systems -&gt; zu hohe Materiality"/>
    <m/>
  </r>
  <r>
    <n v="526"/>
    <m/>
    <x v="46"/>
    <x v="77"/>
    <x v="29"/>
    <s v="Sub"/>
    <s v="Joint Proposal"/>
    <x v="246"/>
    <s v="terminieren angefordert"/>
    <d v="2024-07-23T00:00:00"/>
    <s v="terminieren angefordert"/>
    <m/>
    <n v="750000"/>
    <d v="2024-08-01T00:00:00"/>
    <x v="54"/>
    <m/>
    <m/>
    <m/>
    <m/>
    <s v="#03.02.2025: Bridge laufen lassen bis 15.03 zum auslaufen lassen_x000a_#24.07.2024: Genehmigung der Bridge _x000a_#11.07.2024: Erstellung und submission der Bridge"/>
    <m/>
  </r>
  <r>
    <n v="525"/>
    <m/>
    <x v="46"/>
    <x v="77"/>
    <x v="39"/>
    <s v="Sub"/>
    <s v="Joint Proposal"/>
    <x v="247"/>
    <s v="terminieren angefordert"/>
    <d v="2024-07-23T00:00:00"/>
    <s v="terminieren - angefordert"/>
    <m/>
    <n v="750000"/>
    <d v="2024-08-01T00:00:00"/>
    <x v="54"/>
    <m/>
    <m/>
    <m/>
    <m/>
    <s v="#03.02.2025: Bridge laufen lassen bis 15.03 zum auslaufen lassen_x000a_#24.07.2024: Genehmigung der Bridge _x000a_#11.07.2024: Erstellung und submission der Bridge"/>
    <m/>
  </r>
  <r>
    <n v="524"/>
    <m/>
    <x v="46"/>
    <x v="77"/>
    <x v="12"/>
    <s v="Sub"/>
    <s v="Joint Proposal"/>
    <x v="248"/>
    <s v="terminieren angefordert"/>
    <d v="2024-07-23T00:00:00"/>
    <s v="terminieren - angefordert"/>
    <m/>
    <n v="750000"/>
    <d v="2024-08-01T00:00:00"/>
    <x v="54"/>
    <m/>
    <m/>
    <m/>
    <m/>
    <s v="#03.02.2025: Bridge laufen lassen bis 15.03 zum auslaufen lassen_x000a_#24.07.2024: Genehmigung der Bridge _x000a_#11.07.2024: Erstellung und submission der Bridge"/>
    <m/>
  </r>
  <r>
    <n v="209"/>
    <m/>
    <x v="13"/>
    <x v="17"/>
    <x v="24"/>
    <s v="Sub"/>
    <s v="Projekt/MSA"/>
    <x v="249"/>
    <s v="abgelaufen"/>
    <m/>
    <m/>
    <m/>
    <n v="260000"/>
    <d v="2023-10-19T00:00:00"/>
    <x v="31"/>
    <m/>
    <m/>
    <n v="0.44900000000000001"/>
    <m/>
    <s v="#10.10.23: BRI automatisch erzeugt aufgrund Update Questionnaire : 14682894, vgl. Mail "/>
    <m/>
  </r>
  <r>
    <n v="209"/>
    <m/>
    <x v="4"/>
    <x v="37"/>
    <x v="0"/>
    <s v="Sub"/>
    <s v="Projekt/MSA"/>
    <x v="250"/>
    <s v="abgelaufen/terminiert"/>
    <m/>
    <m/>
    <m/>
    <n v="500000"/>
    <d v="2023-09-01T00:00:00"/>
    <x v="52"/>
    <m/>
    <s v="Nein"/>
    <m/>
    <m/>
    <m/>
    <m/>
  </r>
  <r>
    <n v="518"/>
    <m/>
    <x v="4"/>
    <x v="4"/>
    <x v="22"/>
    <s v="Sub"/>
    <s v="Joint Proposal"/>
    <x v="251"/>
    <s v="genehmigt"/>
    <m/>
    <m/>
    <m/>
    <n v="5000000"/>
    <d v="2024-05-10T00:00:00"/>
    <x v="59"/>
    <m/>
    <m/>
    <m/>
    <m/>
    <m/>
    <m/>
  </r>
  <r>
    <n v="200"/>
    <m/>
    <x v="11"/>
    <x v="66"/>
    <x v="12"/>
    <s v="Sub"/>
    <s v="Projekt/MSA"/>
    <x v="252"/>
    <s v="abgelaufen/terminiert"/>
    <d v="2023-06-28T00:00:00"/>
    <m/>
    <m/>
    <n v="500000"/>
    <d v="2023-09-01T00:00:00"/>
    <x v="52"/>
    <m/>
    <s v="Ja"/>
    <m/>
    <s v="20.10.2023: Call mit AKA, Zahlen Ok und mit Puffer.  Folglich bis Ende Juni 2024 kein Handlungsbedarf zu erwarten"/>
    <m/>
    <s v="TBO/AKA/DTE"/>
  </r>
  <r>
    <n v="199"/>
    <m/>
    <x v="11"/>
    <x v="66"/>
    <x v="29"/>
    <s v="Sub"/>
    <s v="Projekt/MSA"/>
    <x v="253"/>
    <s v="abgelaufen/terminiert"/>
    <m/>
    <m/>
    <m/>
    <n v="500000"/>
    <d v="2023-09-20T00:00:00"/>
    <x v="52"/>
    <m/>
    <s v="Nein"/>
    <m/>
    <s v="20.10.2023: Call mit AKA, Zahlen Ok und mit Puffer.  Folglich bis Ende Juni 2024 kein Handlungsbedarf zu erwarten"/>
    <m/>
    <s v="TBO/AKA/DTE"/>
  </r>
  <r>
    <n v="579"/>
    <m/>
    <x v="42"/>
    <x v="70"/>
    <x v="67"/>
    <s v="Sub"/>
    <s v="Joint Proposal"/>
    <x v="254"/>
    <s v="genehmigt "/>
    <d v="2024-12-18T00:00:00"/>
    <m/>
    <m/>
    <n v="300000"/>
    <d v="2025-01-08T00:00:00"/>
    <x v="27"/>
    <m/>
    <m/>
    <m/>
    <m/>
    <s v="#18.12.24 MFR Erstellt wegen fachlicher Notwendigkeit nach ad-hoc-Call mit Entrsut, Arnold zu benötigten Nachlieferungen"/>
    <m/>
  </r>
  <r>
    <n v="578"/>
    <m/>
    <x v="42"/>
    <x v="70"/>
    <x v="68"/>
    <s v="Sub"/>
    <s v="Joint Proposal"/>
    <x v="255"/>
    <s v="genehmigt "/>
    <d v="2024-12-18T00:00:00"/>
    <m/>
    <m/>
    <n v="300000"/>
    <d v="2025-01-08T00:00:00"/>
    <x v="27"/>
    <m/>
    <m/>
    <m/>
    <m/>
    <s v="#17.12.24: Erstellt gemäß fachl. Notwendigkeit nach RS mit Arnold. "/>
    <m/>
  </r>
  <r>
    <n v="198"/>
    <m/>
    <x v="11"/>
    <x v="66"/>
    <x v="3"/>
    <s v="Sub"/>
    <s v="Projekt/MSA"/>
    <x v="256"/>
    <s v="abgelaufen/terminiert"/>
    <d v="2023-07-07T00:00:00"/>
    <m/>
    <m/>
    <n v="500000"/>
    <d v="2023-09-21T00:00:00"/>
    <x v="44"/>
    <m/>
    <s v="Ja"/>
    <m/>
    <s v="20.10.2023: Call mit AKA, Zahlen Ok und mit Puffer.  Folglich bis Ende Juni 2024 kein Handlungsbedarf zu erwarten"/>
    <m/>
    <s v="TBO/AKA/DTE"/>
  </r>
  <r>
    <n v="574"/>
    <m/>
    <x v="42"/>
    <x v="70"/>
    <x v="69"/>
    <s v="Sub"/>
    <s v="Joint Proposal"/>
    <x v="257"/>
    <s v="genehmigt "/>
    <m/>
    <m/>
    <m/>
    <n v="1000000"/>
    <d v="2024-11-29T00:00:00"/>
    <x v="27"/>
    <m/>
    <s v="Nein"/>
    <m/>
    <m/>
    <s v="#22.11.2024 In Erstellung durch MFR und nach RS mit Konrad versendet"/>
    <m/>
  </r>
  <r>
    <n v="195"/>
    <m/>
    <x v="13"/>
    <x v="78"/>
    <x v="33"/>
    <s v="Freelancer"/>
    <s v="Projekt/MSA"/>
    <x v="258"/>
    <s v="abgelaufen"/>
    <d v="2023-06-19T00:00:00"/>
    <m/>
    <m/>
    <n v="120000"/>
    <d v="2023-06-19T00:00:00"/>
    <x v="31"/>
    <m/>
    <s v="Nein"/>
    <s v="k.A."/>
    <m/>
    <s v="#05.10.2023: PMO und MFR alles OK, keine Änderung, ggf. Einsatz be KC-Digitalegesellschaft über anderen RV (MFR)"/>
    <s v="Andreas Heinrichs"/>
  </r>
  <r>
    <n v="194"/>
    <m/>
    <x v="13"/>
    <x v="74"/>
    <x v="38"/>
    <s v="Sub"/>
    <s v="Projekt/MSA"/>
    <x v="259"/>
    <s v="terminiert"/>
    <d v="2023-07-04T00:00:00"/>
    <m/>
    <m/>
    <n v="150000"/>
    <d v="2023-06-26T00:00:00"/>
    <x v="60"/>
    <m/>
    <s v="Ja"/>
    <m/>
    <m/>
    <s v="#10.10.23. MFR Status Check: Update in Independence_x000a_# 06.10.23: Rewal angestoßen mit Konrad, Systemfehler, Fixing in Bearbeitung, Rückmeldung erwartet_x000a_# Erhöhnung nötig um 50.000k, Termin mit Kerstin Klösters geplant_x000a_"/>
    <m/>
  </r>
  <r>
    <n v="193"/>
    <m/>
    <x v="9"/>
    <x v="10"/>
    <x v="70"/>
    <s v="Sub"/>
    <s v="Projekt/MSA"/>
    <x v="260"/>
    <s v="genehmigt"/>
    <d v="2023-06-07T00:00:00"/>
    <m/>
    <m/>
    <n v="10500"/>
    <d v="2023-06-11T00:00:00"/>
    <x v="61"/>
    <m/>
    <s v="Ja"/>
    <m/>
    <m/>
    <m/>
    <m/>
  </r>
  <r>
    <n v="523"/>
    <s v="EY"/>
    <x v="47"/>
    <x v="79"/>
    <x v="38"/>
    <s v="Sub"/>
    <s v="Joint Proposal"/>
    <x v="261"/>
    <s v="Teaming Update Requested"/>
    <m/>
    <m/>
    <m/>
    <n v="90000"/>
    <d v="2024-06-20T00:00:00"/>
    <x v="27"/>
    <m/>
    <m/>
    <m/>
    <m/>
    <s v="#12.02.2025 MFR: Call mit Katrin R. und Kerstin Klösters - kann weiterdümplen, Terminierung möglich mit Bezug, wenn wir Fuentis nicht beauftragt wird - da über kunde selber beauftragt. "/>
    <m/>
  </r>
  <r>
    <n v="520"/>
    <m/>
    <x v="9"/>
    <x v="10"/>
    <x v="71"/>
    <s v="Sub"/>
    <s v="Joint Proposal"/>
    <x v="262"/>
    <s v="genehmigt"/>
    <m/>
    <m/>
    <m/>
    <n v="550000"/>
    <d v="2024-05-31T00:00:00"/>
    <x v="27"/>
    <m/>
    <m/>
    <m/>
    <m/>
    <m/>
    <m/>
  </r>
  <r>
    <n v="192"/>
    <m/>
    <x v="3"/>
    <x v="3"/>
    <x v="63"/>
    <s v="Sub"/>
    <s v="Projekt/MSA"/>
    <x v="263"/>
    <s v="abgelaufen/terminiert"/>
    <d v="2023-06-30T00:00:00"/>
    <m/>
    <m/>
    <n v="0"/>
    <d v="2023-07-01T00:00:00"/>
    <x v="40"/>
    <m/>
    <s v="Nein"/>
    <m/>
    <m/>
    <m/>
    <m/>
  </r>
  <r>
    <n v="190"/>
    <m/>
    <x v="9"/>
    <x v="10"/>
    <x v="3"/>
    <s v="Sub"/>
    <s v="Projekt/MSA"/>
    <x v="264"/>
    <s v="genehmigt"/>
    <d v="2023-05-31T00:00:00"/>
    <m/>
    <m/>
    <n v="500000"/>
    <d v="2023-05-31T00:00:00"/>
    <x v="57"/>
    <m/>
    <s v="Ja"/>
    <m/>
    <m/>
    <s v="genehmigt, renewal initiiert am 2.6.22"/>
    <m/>
  </r>
  <r>
    <n v="189"/>
    <m/>
    <x v="4"/>
    <x v="4"/>
    <x v="3"/>
    <s v="Sub"/>
    <s v="Projekt/MSA"/>
    <x v="265"/>
    <s v="abgelaufen/terminiert"/>
    <d v="2023-05-16T00:00:00"/>
    <m/>
    <m/>
    <n v="5000000"/>
    <d v="2023-05-10T00:00:00"/>
    <x v="62"/>
    <m/>
    <s v="Ja"/>
    <m/>
    <m/>
    <s v="terminiert am 19.5.22"/>
    <m/>
  </r>
  <r>
    <n v="188"/>
    <m/>
    <x v="9"/>
    <x v="10"/>
    <x v="11"/>
    <s v="Sub"/>
    <s v="Projekt/MSA"/>
    <x v="266"/>
    <s v="abgelaufen/terminiert"/>
    <d v="2023-01-09T00:00:00"/>
    <s v="x"/>
    <m/>
    <n v="104000"/>
    <d v="2023-02-01T00:00:00"/>
    <x v="32"/>
    <m/>
    <s v="Ja"/>
    <m/>
    <m/>
    <s v="# 15.01.2024: MRG sagt: BRI kann auslaufen_x000a_2,5%, 0,3825 mio. €, 0,417 mio $, 0,104 mio. $/Jahr"/>
    <m/>
  </r>
  <r>
    <n v="187"/>
    <m/>
    <x v="9"/>
    <x v="10"/>
    <x v="10"/>
    <s v="Sub"/>
    <s v="Projekt/MSA"/>
    <x v="267"/>
    <s v="abgelaufen/terminiert"/>
    <d v="2023-02-02T00:00:00"/>
    <s v="x"/>
    <m/>
    <n v="625000"/>
    <d v="2023-02-01T00:00:00"/>
    <x v="32"/>
    <m/>
    <s v="Ja"/>
    <m/>
    <m/>
    <s v="15%, 2,3 mio €, 2,5 mio. $, 0,625 mio. $/Jahr_x000a_# Soll bis Ende RV laufen"/>
    <m/>
  </r>
  <r>
    <n v="187"/>
    <m/>
    <x v="13"/>
    <x v="17"/>
    <x v="19"/>
    <s v="Freelancer"/>
    <s v="Projekt/MSA"/>
    <x v="268"/>
    <s v="genehmigt"/>
    <m/>
    <m/>
    <m/>
    <n v="120000"/>
    <d v="2024-02-01T00:00:00"/>
    <x v="46"/>
    <m/>
    <m/>
    <m/>
    <m/>
    <s v="#23.01.2024 Einpflegen der BRI in Excel durch PKA"/>
    <m/>
  </r>
  <r>
    <n v="186"/>
    <m/>
    <x v="13"/>
    <x v="17"/>
    <x v="19"/>
    <s v="Freelancer"/>
    <s v="Projekt/MSA"/>
    <x v="269"/>
    <s v="abgelaufen"/>
    <d v="2022-11-24T00:00:00"/>
    <s v="x"/>
    <m/>
    <n v="198000"/>
    <d v="2022-08-01T00:00:00"/>
    <x v="31"/>
    <m/>
    <s v="Ja"/>
    <m/>
    <m/>
    <s v="# 05.10.2023: Aufstockung in Klärung bei PMO"/>
    <s v="Andreas Heinrichs"/>
  </r>
  <r>
    <n v="185"/>
    <m/>
    <x v="9"/>
    <x v="10"/>
    <x v="1"/>
    <s v="Sub"/>
    <s v="Projekt/MSA"/>
    <x v="270"/>
    <s v="genehmigt"/>
    <d v="2023-01-09T00:00:00"/>
    <s v="x"/>
    <m/>
    <n v="313000"/>
    <d v="2023-02-01T00:00:00"/>
    <x v="32"/>
    <m/>
    <s v="Ja"/>
    <m/>
    <m/>
    <s v="7,5%, 1,1475 mio. €, 1,25 mio. $ 0,313 mio. $/Jahr_x000a_Bei Renewal Wechsel auf Eviden nötig, verlängerung nötig."/>
    <m/>
  </r>
  <r>
    <n v="184"/>
    <m/>
    <x v="13"/>
    <x v="74"/>
    <x v="9"/>
    <s v="Sub"/>
    <s v="Projekt/MSA"/>
    <x v="271"/>
    <s v="abgelaufen"/>
    <d v="2023-05-16T00:00:00"/>
    <m/>
    <m/>
    <n v="120000"/>
    <d v="2023-05-15T00:00:00"/>
    <x v="31"/>
    <m/>
    <s v="Ja"/>
    <n v="0.3"/>
    <m/>
    <s v="#05.10.2023: PMO klärt Aufstockung"/>
    <m/>
  </r>
  <r>
    <n v="181"/>
    <m/>
    <x v="13"/>
    <x v="17"/>
    <x v="20"/>
    <s v="Sub"/>
    <s v="Projekt/MSA"/>
    <x v="272"/>
    <s v="abgelaufen/terminiert"/>
    <d v="2023-03-29T00:00:00"/>
    <m/>
    <m/>
    <n v="150000"/>
    <d v="2023-04-01T00:00:00"/>
    <x v="63"/>
    <m/>
    <s v="Ja"/>
    <n v="0.4"/>
    <m/>
    <s v="#keine Verlängerung über 04/2024 hinaus; Entscheidung CHE am 05.10.2023"/>
    <m/>
  </r>
  <r>
    <n v="180"/>
    <m/>
    <x v="13"/>
    <x v="17"/>
    <x v="13"/>
    <s v="Sub"/>
    <s v="Projekt/MSA"/>
    <x v="273"/>
    <s v="abgelaufen/terminiert"/>
    <d v="2023-04-05T00:00:00"/>
    <m/>
    <m/>
    <n v="500000"/>
    <d v="2023-04-01T00:00:00"/>
    <x v="63"/>
    <m/>
    <s v="Ja"/>
    <m/>
    <m/>
    <s v="# 26.03.24: Ablaufe BRI 30.04.2024 PKA_x000a_# 25.03.24: PMO-Call: Bestätigung mündlich, dass keine BRI-Verlängerung erforderlich ist. _x000a_# 05.10.24: kein Einsatz aktuell. Ggf. Reduzierung in 2024"/>
    <m/>
  </r>
  <r>
    <n v="179"/>
    <m/>
    <x v="13"/>
    <x v="17"/>
    <x v="14"/>
    <s v="Sub"/>
    <s v="Projekt/MSA"/>
    <x v="274"/>
    <s v="genehmigt"/>
    <d v="2023-04-24T00:00:00"/>
    <m/>
    <m/>
    <n v="500000"/>
    <d v="2023-04-01T00:00:00"/>
    <x v="63"/>
    <m/>
    <s v="Ja"/>
    <m/>
    <m/>
    <s v="#06.10.23: Info vom PMO Gesamtbetrag mit neuer Aufstockung von 47610 EUR liegt dann bei 376832 EUR; verlängerung bis Ende 2024 gewünscht_x000a_# Fortführung sinnvol gem. 05.10.2023, PMO klärt Gesamtzielbetrag / Aufstockung"/>
    <m/>
  </r>
  <r>
    <n v="178"/>
    <m/>
    <x v="13"/>
    <x v="17"/>
    <x v="3"/>
    <s v="Sub"/>
    <s v="Projekt/MSA"/>
    <x v="275"/>
    <s v="genehmigt"/>
    <d v="2023-03-29T00:00:00"/>
    <m/>
    <m/>
    <n v="500000"/>
    <d v="2023-04-01T00:00:00"/>
    <x v="64"/>
    <m/>
    <s v="Ja"/>
    <n v="0.1"/>
    <m/>
    <s v="#12.02.2024: EA025 - rd. 151k bis Ende 2024 am 12.02.24 bestätiugt als OK an Erik_x000a_# 23.11.2023: Verlängerung angestoßen; Prüfung Unabhängigkeitsklausel beim nächsten Update erforderlich (alles drin?) _x000a_# 05.10.2023: Derzeit nicht im Einsatz, Verlängerung BRI im Zuge Q1/2024"/>
    <m/>
  </r>
  <r>
    <n v="587"/>
    <m/>
    <x v="48"/>
    <x v="80"/>
    <x v="29"/>
    <s v="GU"/>
    <s v="Projekt"/>
    <x v="276"/>
    <s v="genehmigt"/>
    <m/>
    <m/>
    <m/>
    <n v="750000"/>
    <d v="2025-02-04T00:00:00"/>
    <x v="21"/>
    <m/>
    <m/>
    <m/>
    <m/>
    <s v="# 14.02.2025: Techn. Probleme sind gem. Katrin Revellio  gelöst -  PACE-Nummer PACE 29385451.1.0 mitgeteilt, Drignlichkeit bekannt_x000a_#28.01.2025 Anlage für eine Anfrage - Eviden Deal, neue Tranche/ Gemengelage. "/>
    <m/>
  </r>
  <r>
    <n v="585"/>
    <m/>
    <x v="49"/>
    <x v="81"/>
    <x v="29"/>
    <s v="GU"/>
    <s v="Projekt"/>
    <x v="277"/>
    <s v="genehmigt"/>
    <m/>
    <m/>
    <m/>
    <n v="150000"/>
    <d v="2025-01-28T00:00:00"/>
    <x v="21"/>
    <m/>
    <m/>
    <m/>
    <m/>
    <s v="# 14.02.25 MFR Update wegen geplanten CR angestoßen, Renewal-Bridge muss angelegt werden - Warte auf Mail/Link zur Bridge_x000a_# 23.01.25 MFR initial erstellt anlässlich angestrebter Zusammenarbeit nach Abstimmung mit Herbert, Karsten und Arnold Buchmaier"/>
    <m/>
  </r>
  <r>
    <m/>
    <m/>
    <x v="50"/>
    <x v="81"/>
    <x v="29"/>
    <s v="GU"/>
    <s v="Projekt"/>
    <x v="278"/>
    <m/>
    <m/>
    <m/>
    <m/>
    <n v="350000"/>
    <d v="2025-02-20T00:00:00"/>
    <x v="21"/>
    <m/>
    <m/>
    <m/>
    <m/>
    <s v="# 17.02.2025: Update der BRI im System generiert und zum Apporval versendet. "/>
    <m/>
  </r>
  <r>
    <n v="584"/>
    <m/>
    <x v="30"/>
    <x v="81"/>
    <x v="29"/>
    <s v="GU"/>
    <s v="Projekt"/>
    <x v="279"/>
    <s v="genehmigt"/>
    <m/>
    <m/>
    <m/>
    <n v="150000"/>
    <d v="2025-01-28T00:00:00"/>
    <x v="21"/>
    <m/>
    <m/>
    <m/>
    <m/>
    <s v="# 23.01.25 initial erstellt anlässlich angestrebter Zusammenarbeit nach Abstimmung mit Herbert, Karsten und Arnold Buchmaier"/>
    <m/>
  </r>
  <r>
    <n v="581"/>
    <m/>
    <x v="34"/>
    <x v="55"/>
    <x v="42"/>
    <s v="GU"/>
    <s v="Projekt"/>
    <x v="280"/>
    <s v="genehmigt"/>
    <d v="2025-01-15T00:00:00"/>
    <m/>
    <m/>
    <s v="30.000 USD"/>
    <d v="2025-01-19T00:00:00"/>
    <x v="21"/>
    <m/>
    <m/>
    <m/>
    <m/>
    <m/>
    <m/>
  </r>
  <r>
    <n v="177"/>
    <m/>
    <x v="13"/>
    <x v="17"/>
    <x v="1"/>
    <s v="Sub"/>
    <s v="Projekt/MSA"/>
    <x v="281"/>
    <s v="genehmigt"/>
    <d v="2023-03-29T00:00:00"/>
    <m/>
    <m/>
    <n v="500000"/>
    <d v="2023-04-01T00:00:00"/>
    <x v="36"/>
    <m/>
    <s v="Ja"/>
    <n v="0.1"/>
    <m/>
    <s v="# 05.10.2023: GIZ-interne Abstimmung laufend, ob aus LLS-Top bezahlt wird, Rst-Budget muss geklärt werden durch PMO_x000a_Bei Renewal Wechsel auf Eviden nötig"/>
    <m/>
  </r>
  <r>
    <n v="176"/>
    <m/>
    <x v="13"/>
    <x v="17"/>
    <x v="72"/>
    <s v="Sub"/>
    <s v="Projekt/MSA"/>
    <x v="282"/>
    <s v="genehmigt"/>
    <d v="2023-03-29T00:00:00"/>
    <m/>
    <m/>
    <n v="500000"/>
    <d v="2023-04-01T00:00:00"/>
    <x v="36"/>
    <m/>
    <s v="Ja"/>
    <n v="0.1"/>
    <m/>
    <s v="#05.10.2023: aktuell kein Handlungsbedarf, in Q1/2024 Prüfung Aufstockung"/>
    <m/>
  </r>
  <r>
    <n v="170"/>
    <m/>
    <x v="13"/>
    <x v="17"/>
    <x v="36"/>
    <s v="Sub"/>
    <s v="Projekt/MSA"/>
    <x v="283"/>
    <s v="abgelaufen/terminiert"/>
    <d v="2023-03-10T00:00:00"/>
    <m/>
    <m/>
    <n v="160000"/>
    <d v="2023-05-01T00:00:00"/>
    <x v="63"/>
    <m/>
    <s v="Ja"/>
    <m/>
    <m/>
    <s v="# 26.04.24: MFR Erinnerungsgemäß Call mit MRG: kein Einsatz, kann auslaufen_x000a_#26.03.24: Anfrage bei PMO nach Verlängerungsbedarf_x000a_#02.12.23 MFR: Subvertrag ggf. nicht mehr gültig bzw. muss verlängert werden._x000a_#05.10.2023: nicht aktiv im Einsatz, Entscheidung MRG wegen Verlängerung ausstehend"/>
    <m/>
  </r>
  <r>
    <n v="168"/>
    <m/>
    <x v="13"/>
    <x v="17"/>
    <x v="73"/>
    <s v="Sub"/>
    <s v="Projekt/MSA"/>
    <x v="284"/>
    <s v="abgelaufen/terminiert"/>
    <d v="2023-03-07T00:00:00"/>
    <m/>
    <m/>
    <n v="10000"/>
    <d v="2023-02-27T00:00:00"/>
    <x v="65"/>
    <m/>
    <s v="Ja"/>
    <m/>
    <m/>
    <s v="#05.10.23: Keine weiterer Einsatz erforerlich, kann auslaufen per Q1/2024 - Enscheidung CHE "/>
    <m/>
  </r>
  <r>
    <n v="167"/>
    <m/>
    <x v="13"/>
    <x v="17"/>
    <x v="24"/>
    <s v="Sub"/>
    <s v="Projekt/MSA"/>
    <x v="285"/>
    <s v="abgelaufen"/>
    <d v="2022-12-22T00:00:00"/>
    <s v="x"/>
    <m/>
    <n v="206000"/>
    <d v="2023-01-01T00:00:00"/>
    <x v="31"/>
    <m/>
    <s v="Ja"/>
    <n v="0.44900000000000001"/>
    <m/>
    <s v="#09.10.2023: MFR; Update Questionnaire : 14682894 um 60.000 USD - diese Summe deshalb, weil 206k USD freigegeben sind und zusätzlich 35k EUR benötigt - diff = 25k, dieses sollen die Währungsdiff zu 235k Euro ausgleichen_x000a_#05.10.2023: PMO klärt Aufstockung"/>
    <m/>
  </r>
  <r>
    <n v="160"/>
    <m/>
    <x v="13"/>
    <x v="17"/>
    <x v="34"/>
    <s v="Freelancer"/>
    <s v="Projekt/MSA"/>
    <x v="286"/>
    <s v="abgelaufen"/>
    <d v="2022-12-08T00:00:00"/>
    <s v="x"/>
    <m/>
    <n v="221000"/>
    <d v="2022-08-01T00:00:00"/>
    <x v="31"/>
    <m/>
    <s v="Ja"/>
    <m/>
    <m/>
    <s v="#05.10.23: PMO klärt Aufstockung "/>
    <s v="Andreas Heinrichs"/>
  </r>
  <r>
    <n v="146"/>
    <m/>
    <x v="11"/>
    <x v="66"/>
    <x v="12"/>
    <s v="Sub"/>
    <s v="Projekt/MSA"/>
    <x v="287"/>
    <s v="abgelaufen/terminiert"/>
    <d v="2022-09-08T00:00:00"/>
    <s v="x"/>
    <m/>
    <s v="500k USD"/>
    <d v="2022-09-01T00:00:00"/>
    <x v="26"/>
    <s v="x"/>
    <m/>
    <m/>
    <m/>
    <m/>
    <m/>
  </r>
  <r>
    <n v="145"/>
    <m/>
    <x v="11"/>
    <x v="66"/>
    <x v="1"/>
    <s v="Sub"/>
    <s v="Projekt/MSA"/>
    <x v="288"/>
    <s v="abgelaufen/terminiert"/>
    <d v="2022-09-27T00:00:00"/>
    <s v="x"/>
    <m/>
    <s v="500k USD"/>
    <d v="2022-09-20T00:00:00"/>
    <x v="66"/>
    <s v="x"/>
    <m/>
    <m/>
    <m/>
    <s v="23.09.2023; Status von genehmigt auf abgelaufen"/>
    <m/>
  </r>
  <r>
    <n v="144"/>
    <m/>
    <x v="11"/>
    <x v="66"/>
    <x v="3"/>
    <s v="Sub"/>
    <s v="Projekt/MSA"/>
    <x v="289"/>
    <s v="abgelaufen/terminiert"/>
    <d v="2022-09-28T00:00:00"/>
    <s v="x"/>
    <m/>
    <s v="500k USD"/>
    <d v="2022-09-21T00:00:00"/>
    <x v="67"/>
    <s v="XX"/>
    <m/>
    <m/>
    <m/>
    <m/>
    <m/>
  </r>
  <r>
    <n v="114"/>
    <m/>
    <x v="13"/>
    <x v="17"/>
    <x v="1"/>
    <s v="Sub"/>
    <s v="Projekt/MSA"/>
    <x v="290"/>
    <s v="abgelaufen/terminiert"/>
    <d v="2022-07-08T00:00:00"/>
    <s v="x"/>
    <m/>
    <s v="500k USD"/>
    <d v="2022-08-01T00:00:00"/>
    <x v="20"/>
    <s v="x"/>
    <m/>
    <m/>
    <m/>
    <s v="23.09.2023; Status von genehmigt auf abgelaufen"/>
    <m/>
  </r>
  <r>
    <n v="113"/>
    <m/>
    <x v="13"/>
    <x v="17"/>
    <x v="1"/>
    <s v="Sub"/>
    <s v="Projekt/MSA"/>
    <x v="291"/>
    <s v="abgelaufen/terminiert"/>
    <d v="2022-03-03T00:00:00"/>
    <m/>
    <m/>
    <m/>
    <m/>
    <x v="55"/>
    <s v="x"/>
    <m/>
    <m/>
    <m/>
    <s v="genehmigt, renewal initiiert am 2.6.22"/>
    <m/>
  </r>
  <r>
    <n v="59"/>
    <m/>
    <x v="11"/>
    <x v="82"/>
    <x v="74"/>
    <s v="Sub"/>
    <s v="Projekt/MSA"/>
    <x v="292"/>
    <s v="abgelaufen/terminiert"/>
    <d v="2021-08-26T00:00:00"/>
    <m/>
    <m/>
    <s v="12.000 $"/>
    <d v="2021-09-01T00:00:00"/>
    <x v="5"/>
    <s v="x"/>
    <m/>
    <m/>
    <m/>
    <s v="genehmigt, terminiert am 1.11.2021"/>
    <m/>
  </r>
  <r>
    <n v="540"/>
    <m/>
    <x v="51"/>
    <x v="83"/>
    <x v="21"/>
    <s v="Sub"/>
    <s v="Internal Operations"/>
    <x v="293"/>
    <s v="genehmigt"/>
    <m/>
    <m/>
    <m/>
    <n v="2000"/>
    <d v="2024-07-01T00:00:00"/>
    <x v="21"/>
    <m/>
    <m/>
    <m/>
    <m/>
    <s v="#02.09.2024: Anlage BRI PKA"/>
    <m/>
  </r>
  <r>
    <m/>
    <m/>
    <x v="13"/>
    <x v="78"/>
    <x v="33"/>
    <s v="Freelancer"/>
    <s v="Projekt/MSA"/>
    <x v="294"/>
    <s v="abgelaufen"/>
    <d v="2023-11-25T00:00:00"/>
    <m/>
    <m/>
    <n v="115000"/>
    <d v="2024-01-01T00:00:00"/>
    <x v="40"/>
    <m/>
    <m/>
    <m/>
    <m/>
    <m/>
    <m/>
  </r>
  <r>
    <n v="586"/>
    <m/>
    <x v="52"/>
    <x v="84"/>
    <x v="38"/>
    <s v="Sub"/>
    <s v="Projekt"/>
    <x v="295"/>
    <s v="terminiert"/>
    <m/>
    <m/>
    <m/>
    <n v="100000"/>
    <d v="2025-02-03T00:00:00"/>
    <x v="68"/>
    <m/>
    <m/>
    <m/>
    <m/>
    <m/>
    <m/>
  </r>
  <r>
    <n v="574"/>
    <m/>
    <x v="44"/>
    <x v="75"/>
    <x v="42"/>
    <s v="Sub"/>
    <s v="Joint Proposal"/>
    <x v="296"/>
    <s v="genehmigt "/>
    <m/>
    <m/>
    <m/>
    <n v="250000"/>
    <d v="2024-11-22T00:00:00"/>
    <x v="4"/>
    <m/>
    <m/>
    <m/>
    <m/>
    <s v="# 25.11.2024 Freigabe erteilt_x000a_#15.11. Abgesendet für Freigabe, Eckdaten an TBO geschickt"/>
    <m/>
  </r>
  <r>
    <m/>
    <m/>
    <x v="4"/>
    <x v="44"/>
    <x v="0"/>
    <s v="Sub"/>
    <s v="Projekt/MSA"/>
    <x v="297"/>
    <s v="abgelaufen"/>
    <m/>
    <m/>
    <m/>
    <n v="3000000"/>
    <d v="2023-10-06T00:00:00"/>
    <x v="47"/>
    <m/>
    <s v="Ja"/>
    <n v="0.1"/>
    <m/>
    <s v="#29.09.2023: Submitted inkl. Info an TBO"/>
    <m/>
  </r>
  <r>
    <n v="527"/>
    <m/>
    <x v="46"/>
    <x v="85"/>
    <x v="29"/>
    <s v="GU"/>
    <s v="Joint Proposal"/>
    <x v="298"/>
    <s v="genehmigt"/>
    <m/>
    <m/>
    <m/>
    <n v="250000"/>
    <d v="2024-08-01T00:00:00"/>
    <x v="69"/>
    <m/>
    <m/>
    <m/>
    <m/>
    <s v="#03.02.2025: Bridge laufen lassen bis 15.03 zum auslaufen lassen_x000a_#24.07.2024: Genehmigung der Bridge _x000a_#11.07.2024: Erstellung und submission der Bridge"/>
    <m/>
  </r>
  <r>
    <n v="588"/>
    <m/>
    <x v="52"/>
    <x v="84"/>
    <x v="38"/>
    <s v="Sub"/>
    <s v="Joint Proposal"/>
    <x v="299"/>
    <s v="genehmigt"/>
    <d v="2025-02-07T00:00:00"/>
    <m/>
    <m/>
    <n v="100000"/>
    <d v="2025-02-03T00:00:00"/>
    <x v="56"/>
    <m/>
    <m/>
    <m/>
    <m/>
    <m/>
    <m/>
  </r>
  <r>
    <n v="582"/>
    <m/>
    <x v="33"/>
    <x v="86"/>
    <x v="10"/>
    <s v="Sub"/>
    <s v="Joint Proposal"/>
    <x v="300"/>
    <s v="genehmigt"/>
    <m/>
    <m/>
    <m/>
    <m/>
    <d v="2025-02-05T00:00:00"/>
    <x v="56"/>
    <m/>
    <m/>
    <m/>
    <m/>
    <s v="# 27.01. MFR: Freeelancer ist ergänzt inkl. Fragebogen. Offen ist: Wie wird Freelancer im Sub-RV dann berücksichtigt? (Nachweis Independence-Schulung?): Priorisierung zusammen mit Konrad angesoßen."/>
    <m/>
  </r>
  <r>
    <m/>
    <m/>
    <x v="4"/>
    <x v="44"/>
    <x v="14"/>
    <s v="Sub"/>
    <s v="Projekt/MSA"/>
    <x v="301"/>
    <s v="expired"/>
    <m/>
    <m/>
    <m/>
    <n v="2000000"/>
    <d v="2023-10-13T00:00:00"/>
    <x v="47"/>
    <m/>
    <m/>
    <n v="0.1"/>
    <m/>
    <s v="# Update-BRI anscheinend nötig wengen Selbsterklärung"/>
    <m/>
  </r>
  <r>
    <n v="54"/>
    <m/>
    <x v="53"/>
    <x v="87"/>
    <x v="12"/>
    <m/>
    <m/>
    <x v="302"/>
    <s v="abgelaufen/terminiert"/>
    <m/>
    <m/>
    <m/>
    <s v="50.000 $"/>
    <d v="2021-07-15T00:00:00"/>
    <x v="70"/>
    <s v="x"/>
    <m/>
    <m/>
    <m/>
    <m/>
    <m/>
  </r>
  <r>
    <n v="583"/>
    <m/>
    <x v="15"/>
    <x v="88"/>
    <x v="75"/>
    <s v="Sub"/>
    <s v="Joint Proposal"/>
    <x v="303"/>
    <s v="In Research"/>
    <m/>
    <m/>
    <m/>
    <n v="250000"/>
    <d v="2025-01-27T00:00:00"/>
    <x v="55"/>
    <m/>
    <m/>
    <m/>
    <m/>
    <m/>
    <m/>
  </r>
  <r>
    <n v="511"/>
    <m/>
    <x v="35"/>
    <x v="58"/>
    <x v="76"/>
    <s v="Sub"/>
    <s v="Joint Proposal"/>
    <x v="165"/>
    <s v="terminiert/abgelaufen"/>
    <m/>
    <m/>
    <m/>
    <m/>
    <m/>
    <x v="55"/>
    <m/>
    <s v="Ja"/>
    <m/>
    <m/>
    <m/>
    <m/>
  </r>
  <r>
    <n v="510"/>
    <m/>
    <x v="35"/>
    <x v="58"/>
    <x v="58"/>
    <s v="Sub"/>
    <s v="Joint Proposal"/>
    <x v="163"/>
    <s v="terminiert/abgelaufen"/>
    <m/>
    <m/>
    <m/>
    <m/>
    <m/>
    <x v="55"/>
    <m/>
    <s v="Ja"/>
    <m/>
    <m/>
    <m/>
    <m/>
  </r>
  <r>
    <m/>
    <m/>
    <x v="13"/>
    <x v="74"/>
    <x v="38"/>
    <s v="Sub"/>
    <s v="Projekt/MSA"/>
    <x v="304"/>
    <s v="genehmigt"/>
    <d v="2023-12-21T00:00:00"/>
    <m/>
    <m/>
    <n v="350000"/>
    <d v="2024-01-01T00:00:00"/>
    <x v="60"/>
    <m/>
    <s v="Ja"/>
    <m/>
    <m/>
    <s v="# Erstellung aufgrund von Aufstockung. Übernahme der restliche Daten aus vorhergehender BRI 13997261 möglich. "/>
    <m/>
  </r>
  <r>
    <n v="173"/>
    <m/>
    <x v="8"/>
    <x v="89"/>
    <x v="37"/>
    <s v="Sub"/>
    <m/>
    <x v="305"/>
    <s v="abgelaufen/terminiert"/>
    <d v="2023-03-27T00:00:00"/>
    <m/>
    <m/>
    <m/>
    <m/>
    <x v="55"/>
    <s v="x"/>
    <m/>
    <m/>
    <m/>
    <m/>
    <m/>
  </r>
  <r>
    <n v="172"/>
    <m/>
    <x v="8"/>
    <x v="89"/>
    <x v="15"/>
    <s v="Sub"/>
    <m/>
    <x v="306"/>
    <s v="abgelaufen/terminiert"/>
    <d v="2023-03-27T00:00:00"/>
    <m/>
    <m/>
    <m/>
    <m/>
    <x v="55"/>
    <s v="x"/>
    <m/>
    <m/>
    <m/>
    <m/>
    <m/>
  </r>
  <r>
    <n v="171"/>
    <m/>
    <x v="8"/>
    <x v="89"/>
    <x v="77"/>
    <s v="Sub"/>
    <m/>
    <x v="307"/>
    <s v="abgelaufen/terminiert"/>
    <d v="2023-04-03T00:00:00"/>
    <m/>
    <m/>
    <m/>
    <m/>
    <x v="55"/>
    <s v="x"/>
    <m/>
    <m/>
    <m/>
    <s v="23.09.2023; Status von genehmigt auf abgelaufen"/>
    <m/>
  </r>
  <r>
    <n v="163"/>
    <m/>
    <x v="4"/>
    <x v="90"/>
    <x v="3"/>
    <s v="Sub"/>
    <m/>
    <x v="308"/>
    <s v="abgelaufen/terminiert"/>
    <m/>
    <m/>
    <m/>
    <m/>
    <m/>
    <x v="55"/>
    <s v="x"/>
    <m/>
    <m/>
    <m/>
    <s v="genehmigt, renewal initiiert am 19.5.22"/>
    <m/>
  </r>
  <r>
    <n v="162"/>
    <m/>
    <x v="4"/>
    <x v="90"/>
    <x v="78"/>
    <s v="Sub"/>
    <m/>
    <x v="309"/>
    <s v="abgelaufen/terminiert"/>
    <m/>
    <m/>
    <m/>
    <m/>
    <m/>
    <x v="55"/>
    <s v="x"/>
    <m/>
    <m/>
    <m/>
    <s v="22.12.22: Draft"/>
    <m/>
  </r>
  <r>
    <n v="151"/>
    <m/>
    <x v="28"/>
    <x v="91"/>
    <x v="79"/>
    <s v="Sub"/>
    <m/>
    <x v="310"/>
    <s v="abgelaufen/terminiert"/>
    <d v="2022-10-25T00:00:00"/>
    <m/>
    <m/>
    <s v="272k USD"/>
    <m/>
    <x v="55"/>
    <s v="x"/>
    <m/>
    <m/>
    <m/>
    <m/>
    <m/>
  </r>
  <r>
    <n v="149"/>
    <m/>
    <x v="28"/>
    <x v="46"/>
    <x v="80"/>
    <m/>
    <m/>
    <x v="311"/>
    <s v="abgelaufen/terminiert"/>
    <d v="2022-10-25T00:00:00"/>
    <m/>
    <m/>
    <s v="55k USD"/>
    <m/>
    <x v="55"/>
    <s v="x"/>
    <m/>
    <m/>
    <m/>
    <s v="genehmigt, terminiert am 02.05.23"/>
    <m/>
  </r>
  <r>
    <n v="133"/>
    <m/>
    <x v="17"/>
    <x v="92"/>
    <x v="1"/>
    <s v="Sub"/>
    <m/>
    <x v="312"/>
    <s v="abgelaufen/terminiert"/>
    <m/>
    <m/>
    <m/>
    <m/>
    <m/>
    <x v="55"/>
    <s v="x"/>
    <m/>
    <m/>
    <m/>
    <s v="genehmigt"/>
    <m/>
  </r>
  <r>
    <n v="124"/>
    <m/>
    <x v="13"/>
    <x v="17"/>
    <x v="12"/>
    <s v="Sub"/>
    <m/>
    <x v="313"/>
    <s v="abgelaufen/terminiert"/>
    <d v="2022-03-03T00:00:00"/>
    <m/>
    <m/>
    <m/>
    <m/>
    <x v="55"/>
    <s v="x"/>
    <m/>
    <m/>
    <m/>
    <s v="genehmigt, renewal initiiert am 2.6.22"/>
    <m/>
  </r>
  <r>
    <n v="120"/>
    <m/>
    <x v="13"/>
    <x v="17"/>
    <x v="3"/>
    <s v="Sub"/>
    <m/>
    <x v="314"/>
    <s v="abgelaufen/terminiert"/>
    <d v="2022-03-03T00:00:00"/>
    <m/>
    <m/>
    <m/>
    <m/>
    <x v="55"/>
    <s v="x"/>
    <m/>
    <m/>
    <m/>
    <m/>
    <m/>
  </r>
  <r>
    <n v="115"/>
    <m/>
    <x v="15"/>
    <x v="93"/>
    <x v="12"/>
    <s v="Sub"/>
    <m/>
    <x v="315"/>
    <s v="abgelaufen/terminiert"/>
    <m/>
    <m/>
    <m/>
    <m/>
    <m/>
    <x v="55"/>
    <s v="x"/>
    <m/>
    <m/>
    <m/>
    <s v="9.2.22: sent to sponsor"/>
    <m/>
  </r>
  <r>
    <m/>
    <m/>
    <x v="4"/>
    <x v="44"/>
    <x v="13"/>
    <s v="Sub"/>
    <s v="Projekt/MSA"/>
    <x v="316"/>
    <s v="genehmigt"/>
    <d v="2023-11-07T00:00:00"/>
    <m/>
    <m/>
    <n v="600000"/>
    <d v="2023-11-06T00:00:00"/>
    <x v="37"/>
    <m/>
    <m/>
    <n v="0.4"/>
    <m/>
    <s v="#27.10.2023: MFR/PKA Versand Bridge_x000a_#26.10.2023: MFR/PKA Erstellung Bridge_x000a_#24.10.2023: Anforderung Selbstauskunft zur Entity"/>
    <m/>
  </r>
  <r>
    <n v="94"/>
    <m/>
    <x v="4"/>
    <x v="12"/>
    <x v="15"/>
    <s v="Sub"/>
    <m/>
    <x v="317"/>
    <s v="abgelaufen/terminiert"/>
    <m/>
    <m/>
    <m/>
    <m/>
    <m/>
    <x v="55"/>
    <s v="x"/>
    <m/>
    <m/>
    <m/>
    <s v="12.12.2021: deleted"/>
    <m/>
  </r>
  <r>
    <n v="83"/>
    <m/>
    <x v="3"/>
    <x v="5"/>
    <x v="81"/>
    <s v="Sub"/>
    <m/>
    <x v="318"/>
    <s v="abgelaufen/terminiert"/>
    <m/>
    <m/>
    <m/>
    <m/>
    <m/>
    <x v="55"/>
    <s v="x"/>
    <m/>
    <m/>
    <m/>
    <s v="24.11.2021: Draft, gelöscht am 10.12.2021"/>
    <m/>
  </r>
  <r>
    <n v="80"/>
    <m/>
    <x v="15"/>
    <x v="94"/>
    <x v="12"/>
    <s v="Sub"/>
    <m/>
    <x v="308"/>
    <s v="abgelaufen/terminiert"/>
    <m/>
    <m/>
    <m/>
    <m/>
    <m/>
    <x v="55"/>
    <s v="x"/>
    <m/>
    <m/>
    <m/>
    <m/>
    <m/>
  </r>
  <r>
    <n v="78"/>
    <m/>
    <x v="15"/>
    <x v="94"/>
    <x v="1"/>
    <s v="Sub"/>
    <m/>
    <x v="308"/>
    <s v="abgelaufen/terminiert"/>
    <m/>
    <m/>
    <m/>
    <m/>
    <m/>
    <x v="55"/>
    <s v="x"/>
    <m/>
    <m/>
    <m/>
    <m/>
    <m/>
  </r>
  <r>
    <n v="68"/>
    <m/>
    <x v="16"/>
    <x v="95"/>
    <x v="4"/>
    <m/>
    <m/>
    <x v="308"/>
    <s v="abgelaufen/terminiert"/>
    <m/>
    <m/>
    <m/>
    <m/>
    <m/>
    <x v="55"/>
    <s v="x"/>
    <m/>
    <m/>
    <m/>
    <m/>
    <m/>
  </r>
  <r>
    <n v="67"/>
    <m/>
    <x v="3"/>
    <x v="21"/>
    <x v="1"/>
    <s v="GU"/>
    <m/>
    <x v="319"/>
    <s v="abgelaufen/terminiert"/>
    <d v="2022-05-31T00:00:00"/>
    <m/>
    <m/>
    <m/>
    <m/>
    <x v="55"/>
    <s v="renewal declined, 31.01.23"/>
    <m/>
    <m/>
    <m/>
    <s v="renewal declined, 31.01.23"/>
    <m/>
  </r>
  <r>
    <n v="63"/>
    <m/>
    <x v="39"/>
    <x v="67"/>
    <x v="1"/>
    <s v="GU"/>
    <m/>
    <x v="320"/>
    <s v="abgelaufen/terminiert"/>
    <m/>
    <m/>
    <m/>
    <s v="1,0 Mio"/>
    <d v="2021-09-16T00:00:00"/>
    <x v="55"/>
    <s v="x"/>
    <m/>
    <m/>
    <m/>
    <s v="16.9.2021: Draft, deleted"/>
    <m/>
  </r>
  <r>
    <n v="62"/>
    <m/>
    <x v="39"/>
    <x v="67"/>
    <x v="1"/>
    <s v="Sub"/>
    <m/>
    <x v="321"/>
    <s v="abgelaufen/terminiert"/>
    <m/>
    <m/>
    <m/>
    <s v="1,0 Mio"/>
    <d v="2021-09-16T00:00:00"/>
    <x v="55"/>
    <s v="x"/>
    <m/>
    <m/>
    <m/>
    <s v="29.12.2021: gelöscht_x000a_16.9.2021: Draft"/>
    <m/>
  </r>
  <r>
    <n v="52"/>
    <m/>
    <x v="16"/>
    <x v="22"/>
    <x v="38"/>
    <s v="Sub"/>
    <m/>
    <x v="322"/>
    <s v="abgelaufen/terminiert"/>
    <m/>
    <m/>
    <m/>
    <s v="0,2 Mio"/>
    <m/>
    <x v="55"/>
    <s v="x"/>
    <m/>
    <m/>
    <m/>
    <s v="Renewal am 31.5.2021 initiiert"/>
    <m/>
  </r>
  <r>
    <n v="51"/>
    <m/>
    <x v="16"/>
    <x v="22"/>
    <x v="38"/>
    <s v="Sub"/>
    <m/>
    <x v="323"/>
    <s v="abgelaufen/terminiert"/>
    <m/>
    <m/>
    <m/>
    <s v="0,2 Mio"/>
    <m/>
    <x v="55"/>
    <s v="x"/>
    <m/>
    <m/>
    <m/>
    <m/>
    <m/>
  </r>
  <r>
    <n v="48"/>
    <m/>
    <x v="54"/>
    <x v="96"/>
    <x v="12"/>
    <m/>
    <m/>
    <x v="324"/>
    <s v="abgelaufen/terminiert"/>
    <m/>
    <m/>
    <m/>
    <s v="82.000 $"/>
    <m/>
    <x v="55"/>
    <s v="x"/>
    <m/>
    <m/>
    <m/>
    <m/>
    <m/>
  </r>
  <r>
    <n v="33"/>
    <m/>
    <x v="9"/>
    <x v="97"/>
    <x v="82"/>
    <m/>
    <m/>
    <x v="325"/>
    <s v="abgelaufen/terminiert"/>
    <m/>
    <m/>
    <s v="500k/Jahr"/>
    <m/>
    <m/>
    <x v="55"/>
    <s v="x"/>
    <m/>
    <m/>
    <m/>
    <s v="genehmigt"/>
    <m/>
  </r>
  <r>
    <n v="32"/>
    <m/>
    <x v="9"/>
    <x v="97"/>
    <x v="1"/>
    <m/>
    <m/>
    <x v="326"/>
    <s v="abgelaufen/terminiert"/>
    <m/>
    <m/>
    <s v="500k/Jahr"/>
    <m/>
    <m/>
    <x v="55"/>
    <s v="x"/>
    <m/>
    <m/>
    <m/>
    <s v="genehmigt"/>
    <m/>
  </r>
  <r>
    <n v="28"/>
    <m/>
    <x v="55"/>
    <x v="98"/>
    <x v="1"/>
    <m/>
    <m/>
    <x v="327"/>
    <s v="abgelaufen/terminiert"/>
    <m/>
    <m/>
    <m/>
    <m/>
    <m/>
    <x v="55"/>
    <s v="x"/>
    <m/>
    <m/>
    <m/>
    <s v="genehmigt"/>
    <m/>
  </r>
  <r>
    <n v="27"/>
    <m/>
    <x v="55"/>
    <x v="98"/>
    <x v="12"/>
    <m/>
    <m/>
    <x v="328"/>
    <s v="abgelaufen/terminiert"/>
    <m/>
    <m/>
    <m/>
    <m/>
    <m/>
    <x v="55"/>
    <s v="x"/>
    <m/>
    <m/>
    <m/>
    <m/>
    <m/>
  </r>
  <r>
    <n v="26"/>
    <m/>
    <x v="55"/>
    <x v="98"/>
    <x v="83"/>
    <m/>
    <m/>
    <x v="329"/>
    <s v="abgelaufen/terminiert"/>
    <m/>
    <m/>
    <s v="Share: 200k €"/>
    <m/>
    <m/>
    <x v="55"/>
    <s v="x"/>
    <m/>
    <m/>
    <m/>
    <m/>
    <m/>
  </r>
  <r>
    <n v="25"/>
    <m/>
    <x v="4"/>
    <x v="4"/>
    <x v="4"/>
    <m/>
    <m/>
    <x v="330"/>
    <s v="abgelaufen/terminiert"/>
    <m/>
    <m/>
    <m/>
    <s v="1,2 Mio"/>
    <m/>
    <x v="55"/>
    <s v="x"/>
    <m/>
    <m/>
    <m/>
    <m/>
    <m/>
  </r>
  <r>
    <n v="14"/>
    <m/>
    <x v="3"/>
    <x v="5"/>
    <x v="14"/>
    <m/>
    <m/>
    <x v="331"/>
    <s v="abgelaufen/terminiert"/>
    <m/>
    <m/>
    <s v="LOI von allen unterzeichnet_x000a_Ohne Share"/>
    <m/>
    <m/>
    <x v="55"/>
    <s v="x"/>
    <m/>
    <m/>
    <m/>
    <s v="genehmigt"/>
    <m/>
  </r>
  <r>
    <n v="9"/>
    <m/>
    <x v="3"/>
    <x v="5"/>
    <x v="81"/>
    <m/>
    <m/>
    <x v="332"/>
    <s v="abgelaufen/terminiert"/>
    <m/>
    <m/>
    <s v="obsolete"/>
    <m/>
    <m/>
    <x v="55"/>
    <s v="x"/>
    <m/>
    <m/>
    <m/>
    <m/>
    <m/>
  </r>
  <r>
    <n v="5"/>
    <m/>
    <x v="5"/>
    <x v="6"/>
    <x v="0"/>
    <m/>
    <m/>
    <x v="333"/>
    <s v="abgelaufen/terminiert"/>
    <m/>
    <m/>
    <m/>
    <m/>
    <m/>
    <x v="55"/>
    <s v="x"/>
    <m/>
    <m/>
    <m/>
    <s v="IT-Architektur: genehmigt_x000a_terminiert am 2.11.2021, erneut am 18.11.2021"/>
    <m/>
  </r>
  <r>
    <n v="4"/>
    <m/>
    <x v="5"/>
    <x v="6"/>
    <x v="0"/>
    <m/>
    <m/>
    <x v="334"/>
    <s v="abgelaufen/terminiert"/>
    <m/>
    <m/>
    <m/>
    <m/>
    <m/>
    <x v="55"/>
    <s v="x"/>
    <m/>
    <m/>
    <m/>
    <s v="GRC-Tool: genehmigt; Terminiert am 31.3.2021"/>
    <m/>
  </r>
  <r>
    <m/>
    <m/>
    <x v="56"/>
    <x v="99"/>
    <x v="2"/>
    <m/>
    <m/>
    <x v="308"/>
    <m/>
    <m/>
    <m/>
    <m/>
    <m/>
    <m/>
    <x v="55"/>
    <m/>
    <m/>
    <m/>
    <m/>
    <m/>
    <m/>
  </r>
  <r>
    <m/>
    <m/>
    <x v="21"/>
    <x v="100"/>
    <x v="3"/>
    <s v="GU"/>
    <s v="MSA"/>
    <x v="335"/>
    <s v="genehmigt"/>
    <m/>
    <m/>
    <m/>
    <m/>
    <m/>
    <x v="55"/>
    <m/>
    <m/>
    <m/>
    <m/>
    <m/>
    <m/>
  </r>
  <r>
    <m/>
    <m/>
    <x v="13"/>
    <x v="17"/>
    <x v="34"/>
    <s v="Freelancer"/>
    <s v="Projekt/MSA"/>
    <x v="308"/>
    <m/>
    <m/>
    <m/>
    <m/>
    <m/>
    <m/>
    <x v="55"/>
    <m/>
    <m/>
    <m/>
    <m/>
    <s v="#Info 18.01.2024: Der Sub-RV gilt bis 31.05.2027"/>
    <s v="Andreas Heinrichs"/>
  </r>
  <r>
    <m/>
    <m/>
    <x v="13"/>
    <x v="17"/>
    <x v="32"/>
    <s v="Sub"/>
    <s v="Projekt/MSA"/>
    <x v="336"/>
    <s v="terminiert/abgelaufen"/>
    <m/>
    <m/>
    <m/>
    <m/>
    <m/>
    <x v="55"/>
    <m/>
    <m/>
    <m/>
    <m/>
    <m/>
    <m/>
  </r>
  <r>
    <m/>
    <m/>
    <x v="56"/>
    <x v="99"/>
    <x v="2"/>
    <m/>
    <m/>
    <x v="308"/>
    <m/>
    <m/>
    <m/>
    <m/>
    <m/>
    <m/>
    <x v="55"/>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8">
  <r>
    <n v="631"/>
    <s v="TNA"/>
    <m/>
    <x v="0"/>
    <s v="Implementierung IAG und PAM + Betrieb"/>
    <x v="0"/>
    <d v="2025-02-12T00:00:00"/>
    <d v="2025-02-19T00:00:00"/>
    <m/>
    <m/>
    <m/>
    <n v="0"/>
    <s v="Mathias Bandemer"/>
    <s v="Ulrike van Venrooy"/>
    <s v="TBD"/>
    <s v="Maik"/>
    <m/>
    <m/>
    <s v="Public"/>
    <s v="17.02.2025: Angebotsaufforderung zum 3.3.2025 erwartet"/>
    <m/>
    <m/>
    <m/>
    <m/>
    <m/>
    <m/>
    <m/>
    <m/>
    <m/>
    <m/>
    <m/>
    <m/>
    <m/>
    <m/>
    <m/>
    <m/>
    <s v="https://vergabe.autobahn.de/NetServer/PublicationControllerServlet?function=Detail&amp;TOID=54321-NetTender-194080d6062-5be3d601fde9d498&amp;Category=InvitationToTender"/>
    <m/>
    <m/>
    <m/>
    <m/>
    <m/>
    <m/>
    <m/>
    <m/>
  </r>
  <r>
    <n v="630"/>
    <s v="RfP-RV"/>
    <m/>
    <x v="1"/>
    <s v="RV Beratungsleistungen ISMS"/>
    <x v="1"/>
    <d v="2025-03-06T00:00:00"/>
    <d v="2025-03-13T00:00:00"/>
    <m/>
    <n v="180"/>
    <m/>
    <n v="0"/>
    <m/>
    <m/>
    <s v="Mathias"/>
    <m/>
    <s v="Pascal"/>
    <m/>
    <s v="Public"/>
    <s v="#17.02. Präqali - Call mit KBR - nicht anbieten, da Vorvergeben und zu klein."/>
    <m/>
    <m/>
    <m/>
    <m/>
    <m/>
    <m/>
    <m/>
    <m/>
    <m/>
    <m/>
    <m/>
    <m/>
    <m/>
    <m/>
    <m/>
    <s v="https://eygermany.sharepoint.com/:f:/r/sites/eycss-gps/Mandantenablage/03%20Kommunen/in%20Brandenburg/Landkreis%20Havelland/01_RV%20Beratungsleistungen%20ISMS%20(2025)/10%20Auftragsdoku/11%20Anfrage?csf=1&amp;web=1&amp;e=2RIHu0"/>
    <m/>
    <m/>
    <m/>
    <m/>
    <m/>
    <m/>
    <m/>
    <m/>
    <m/>
  </r>
  <r>
    <n v="628"/>
    <s v="RfP-RV"/>
    <m/>
    <x v="2"/>
    <s v="IT-Audit, 9.40.40 VgV EM12-IR-01-24"/>
    <x v="1"/>
    <d v="2025-03-04T00:00:00"/>
    <d v="2025-03-13T00:00:00"/>
    <m/>
    <m/>
    <m/>
    <n v="0"/>
    <s v="Erik"/>
    <s v="Till"/>
    <s v="Mathias"/>
    <m/>
    <s v="Till"/>
    <m/>
    <m/>
    <s v="#14.02. Call KBR - Nicht Anbieten, Info an De Roa etc, Uwe Pauker, Till, _x000a_#14.02.Info über Partner an Till m.B. im Sync. IMHO_ WPG anbieten, wir stellen 50% der Leute. PACE etzc via andere Partner, Festpreis, 100% Preis, 2+2 Jahre_x000a_#13.02. im DO-Call erhalten, Erik hat Till benannt für Präquali, weitere Partner melden Ansprüche auf Leistung/Delivery, Info an KBR und Erik"/>
    <m/>
    <m/>
    <m/>
    <m/>
    <m/>
    <m/>
    <m/>
    <m/>
    <m/>
    <m/>
    <m/>
    <m/>
    <m/>
    <m/>
    <m/>
    <m/>
    <m/>
    <m/>
    <m/>
    <m/>
    <m/>
    <m/>
    <m/>
    <m/>
    <m/>
  </r>
  <r>
    <n v="629"/>
    <s v="RfP- no RV"/>
    <n v="5742012"/>
    <x v="3"/>
    <s v="Audits Informationssicherheit "/>
    <x v="2"/>
    <m/>
    <d v="2025-02-26T00:00:00"/>
    <m/>
    <m/>
    <m/>
    <n v="0"/>
    <s v="Knud Brandis"/>
    <m/>
    <s v="Steffi"/>
    <m/>
    <m/>
    <m/>
    <s v="Energy"/>
    <s v="12.2.25: Mail von Steffen Wöhler an KBR mit "/>
    <m/>
    <m/>
    <m/>
    <m/>
    <m/>
    <m/>
    <m/>
    <m/>
    <m/>
    <m/>
    <m/>
    <m/>
    <m/>
    <m/>
    <m/>
    <m/>
    <m/>
    <m/>
    <m/>
    <m/>
    <m/>
    <m/>
    <m/>
    <m/>
    <m/>
  </r>
  <r>
    <n v="628"/>
    <s v="TNA"/>
    <n v="5738819"/>
    <x v="4"/>
    <s v="EDR-System"/>
    <x v="3"/>
    <m/>
    <d v="2025-03-10T00:00:00"/>
    <m/>
    <m/>
    <m/>
    <n v="0"/>
    <s v="Erik"/>
    <s v="Jarec"/>
    <s v="Steffi"/>
    <s v="Hoda"/>
    <m/>
    <m/>
    <s v="Public"/>
    <m/>
    <m/>
    <m/>
    <m/>
    <m/>
    <m/>
    <m/>
    <m/>
    <m/>
    <m/>
    <m/>
    <m/>
    <m/>
    <m/>
    <m/>
    <m/>
    <m/>
    <m/>
    <m/>
    <m/>
    <m/>
    <m/>
    <m/>
    <m/>
    <m/>
    <m/>
  </r>
  <r>
    <n v="627"/>
    <m/>
    <n v="5724310"/>
    <x v="5"/>
    <s v="Beratung IT-Sicherheit für Hauptrechenzentrum"/>
    <x v="4"/>
    <m/>
    <m/>
    <m/>
    <n v="140"/>
    <n v="0.1"/>
    <n v="14"/>
    <m/>
    <m/>
    <s v="Steffi"/>
    <m/>
    <m/>
    <m/>
    <m/>
    <s v="11.2.25: Anlage Opp, BRIDGE im Draft_x000a_10.2.25: Mail von Anja Brinkschröder, dass wir einen Projekvertrag für weitere 100 Tage für Arnim bekommen"/>
    <m/>
    <m/>
    <m/>
    <m/>
    <m/>
    <m/>
    <m/>
    <m/>
    <m/>
    <m/>
    <m/>
    <m/>
    <m/>
    <m/>
    <m/>
    <m/>
    <m/>
    <m/>
    <m/>
    <m/>
    <m/>
    <m/>
    <m/>
    <m/>
    <m/>
  </r>
  <r>
    <n v="625"/>
    <m/>
    <m/>
    <x v="6"/>
    <s v="IT-Projektleitung"/>
    <x v="1"/>
    <d v="2025-02-10T00:00:00"/>
    <d v="2025-02-14T00:00:00"/>
    <m/>
    <n v="65"/>
    <n v="0.1"/>
    <n v="6.5"/>
    <s v="Erik"/>
    <s v="tbd"/>
    <s v="Mathias"/>
    <s v="Maik"/>
    <s v="Angelika"/>
    <m/>
    <m/>
    <s v="#10.02. MFR: Reminder an Erik. Angelika nicht ausgelastet - um Zweitmeinung asap gebeten. - Nichte relevant_x000a_#07.02. Kurzsichtung MFR  - Empfehlung an Erik nicht anbieten - Entscheidung offen. _x000a_#06.02. von Marc Schütz an Erik und Threat"/>
    <m/>
    <m/>
    <m/>
    <s v="Do-Call"/>
    <d v="2025-02-06T00:00:00"/>
    <m/>
    <m/>
    <m/>
    <m/>
    <m/>
    <m/>
    <m/>
    <m/>
    <m/>
    <m/>
    <s v="https://eygermany.sharepoint.com/:f:/r/sites/eycss-gps/Mandantenablage/02%20L%C3%A4nder/Bayern/KVB/01%20IT-Projektleitung%20(2025-2026)?csf=1&amp;web=1&amp;e=E4l6j8"/>
    <m/>
    <m/>
    <m/>
    <m/>
    <d v="2025-04-01T00:00:00"/>
    <d v="2026-06-30T00:00:00"/>
    <m/>
    <m/>
    <m/>
  </r>
  <r>
    <n v="626"/>
    <m/>
    <n v="5738822"/>
    <x v="7"/>
    <s v="C5-Testat "/>
    <x v="1"/>
    <m/>
    <d v="2025-02-28T00:00:00"/>
    <m/>
    <n v="100"/>
    <n v="0"/>
    <n v="0"/>
    <s v="Knud"/>
    <s v="Alex Widmann"/>
    <s v="Mathias"/>
    <m/>
    <s v="Alex Widmann"/>
    <s v="C5-Testat"/>
    <s v="Public"/>
    <s v="#18.02. RS MARC, Steffi - Decliend wewgen Independence - wir hatten beraten (Siko Cloud Stack)_x000a_# 07.02.2025: Aufnahme im Call mit Alex, MFR"/>
    <s v="EY CNS"/>
    <m/>
    <m/>
    <s v="Projekt"/>
    <d v="2025-02-06T00:00:00"/>
    <m/>
    <m/>
    <m/>
    <m/>
    <m/>
    <m/>
    <m/>
    <m/>
    <m/>
    <m/>
    <s v="https://eygermany.sharepoint.com/:f:/r/sites/eycss-gps/Mandantenablage/02%20L%C3%A4nder/BaW%C3%BC/BITBW/01_C5%20Testat%20(2025)?csf=1&amp;web=1&amp;e=nqwgNi"/>
    <m/>
    <m/>
    <m/>
    <m/>
    <m/>
    <m/>
    <m/>
    <m/>
    <m/>
  </r>
  <r>
    <n v="624"/>
    <m/>
    <m/>
    <x v="8"/>
    <s v="8903_GitOps Infrastruktur Fraunhofer Cloud _x000a_Für die Weiterentwicklung und Qualitätssicherung sowie Betrieb der neuen GitOps Container-Dienste Plattform in der Private Cloud basierend auf Rancher und Kubernetes besteht Bedarf an entsprechenden IT-Dienstleistungen"/>
    <x v="0"/>
    <m/>
    <d v="2025-02-25T00:00:00"/>
    <m/>
    <n v="225"/>
    <n v="0.1"/>
    <n v="22.5"/>
    <s v="Fiona"/>
    <s v="tbd"/>
    <s v="TBD"/>
    <m/>
    <s v="-"/>
    <m/>
    <m/>
    <s v="Geht an Fiona/Darium •_x0009__x000a_40% Preis_x000a_•_x0009_60% Qualität_x000a_"/>
    <m/>
    <m/>
    <m/>
    <s v="Do-Call"/>
    <d v="2025-02-05T00:00:00"/>
    <m/>
    <m/>
    <m/>
    <m/>
    <m/>
    <m/>
    <m/>
    <m/>
    <m/>
    <m/>
    <m/>
    <m/>
    <m/>
    <m/>
    <m/>
    <m/>
    <m/>
    <m/>
    <m/>
    <m/>
  </r>
  <r>
    <n v="623"/>
    <s v="TNA"/>
    <m/>
    <x v="9"/>
    <s v="8907_Erbringung von Prüfungs- und Beratungsleistungen als externer _x000a_Informationssicherheitsbeauftragter (RV 36+12 Monate)"/>
    <x v="2"/>
    <d v="2025-02-24T00:00:00"/>
    <d v="2025-03-04T00:00:00"/>
    <m/>
    <n v="60"/>
    <n v="0.1"/>
    <n v="6"/>
    <m/>
    <s v="tbd"/>
    <s v="Mathias"/>
    <s v="Maik, Pascal"/>
    <s v="Mathias"/>
    <m/>
    <m/>
    <s v="# 13.02. MFR &lt;&gt; Maik: Maik mit Support MFR - TNA-Phase_x000a_# 12.02. MFR: Call KBR anbieten; _x000a_•_x0009_30% Preis_x000a_•_x0009_70% Qualität_x000a_"/>
    <m/>
    <m/>
    <m/>
    <s v="Do-Call"/>
    <d v="2025-02-05T00:00:00"/>
    <m/>
    <m/>
    <m/>
    <m/>
    <m/>
    <m/>
    <m/>
    <m/>
    <m/>
    <m/>
    <s v="https://eygermany.sharepoint.com/:f:/r/sites/eycss-gps/Mandantenablage/09%20Sonstiges%20GPS/GTAI/01%20ISB%20(2025)?csf=1&amp;web=1&amp;e=7FDwaZ"/>
    <m/>
    <m/>
    <m/>
    <m/>
    <m/>
    <m/>
    <m/>
    <m/>
    <m/>
  </r>
  <r>
    <n v="622"/>
    <m/>
    <m/>
    <x v="10"/>
    <s v="8897_Externer Berater IT Sicherheit und Prozessmanagement/Wissensmanagement"/>
    <x v="1"/>
    <m/>
    <d v="2025-02-12T00:00:00"/>
    <m/>
    <n v="229"/>
    <n v="0.1"/>
    <n v="22.900000000000002"/>
    <s v="tbd"/>
    <s v="tbd"/>
    <s v="TBD"/>
    <m/>
    <s v="tbd"/>
    <s v="Dominik Loerts"/>
    <m/>
    <s v="# Vorabkündigung für Do-Call am 06.02._x000a_# Vorgeprägt? "/>
    <m/>
    <m/>
    <m/>
    <s v="Do-Call"/>
    <d v="2025-02-05T00:00:00"/>
    <m/>
    <m/>
    <m/>
    <m/>
    <m/>
    <m/>
    <m/>
    <m/>
    <m/>
    <m/>
    <m/>
    <m/>
    <m/>
    <m/>
    <m/>
    <m/>
    <m/>
    <m/>
    <m/>
    <m/>
  </r>
  <r>
    <n v="621"/>
    <s v="TNA"/>
    <m/>
    <x v="11"/>
    <s v="8895_Beratungsleistungen in den Projekten SDV _x000a_Cloud und SDV Cyber Security im Rahmen der Digitalisierungsstrategie, 2 Lose_x000a_Los 1_x000a_Los 2: ISMS"/>
    <x v="2"/>
    <m/>
    <d v="2025-03-05T00:00:00"/>
    <m/>
    <n v="140"/>
    <n v="0.1"/>
    <n v="14"/>
    <s v="tbd"/>
    <s v="?"/>
    <s v="Mathias"/>
    <s v="Maik"/>
    <s v="Laura/Mathias"/>
    <s v="CloudSec, ISMS 27001"/>
    <s v="Public"/>
    <s v="#12.02. - Call KBR - Studdienstiftung machen wir. - gemeinschaftl. Haftung erforderlich_x000a_#11.02. Los 2 Präquali nötiig, Maik supportet, Anfrage bei Felix nach Stand Los 1 - nicht relevant_x000a_# 07.02. Vorabkündigung für Do-Call am 06.02., Laura ist informiert, hat delegiert wegen Krankheit"/>
    <m/>
    <m/>
    <m/>
    <s v="Do-Call"/>
    <d v="2025-02-05T00:00:00"/>
    <m/>
    <m/>
    <m/>
    <m/>
    <m/>
    <m/>
    <m/>
    <m/>
    <m/>
    <m/>
    <s v="https://eygermany.sharepoint.com/:f:/r/sites/eycss-gps/Mandantenablage/43%20Bildung%26Forschung/Studienstiftung%20ddtV/01%20SDV%20Cloud%20(2025)/10%20Auftragsdoku?csf=1&amp;web=1&amp;e=yrJ4zb"/>
    <m/>
    <m/>
    <m/>
    <m/>
    <m/>
    <m/>
    <m/>
    <m/>
    <m/>
  </r>
  <r>
    <n v="620"/>
    <s v="RfP- no RV"/>
    <m/>
    <x v="12"/>
    <s v="8889_Rahmenvertrag über Dienstleistungen im Segment „Cybersecurity – Awareness“ (CSA-DL)_x000a_Cybersecurity – Awareness, 3 Lose_x000a_Los 1: E-Learning-Plattform mit Phishing-Simulation (Self Service)_x000a_ Los 2 :  E-Learning-Plattform mit Phishing-Simulation (Full Service)_x000a_Los 3 : Schulungen für Mitarbeitende zur Cybersecurity-Awareness"/>
    <x v="1"/>
    <d v="2025-02-21T00:00:00"/>
    <d v="2025-03-17T00:00:00"/>
    <m/>
    <m/>
    <m/>
    <n v="0"/>
    <s v="tbd"/>
    <s v="tbd"/>
    <s v="Mathias"/>
    <s v="Maik"/>
    <s v="Maik"/>
    <s v="Awareness"/>
    <s v="Public"/>
    <s v="11.02. nicht interessant - KBR_x000a_06.02. Auftrag Präquali Maik und Info dan Aleaas Münch, Tim Schiffler, dass wir 10/11.2. gern in die Abstimmung gehen, Erik in cc_x000a_05.02. Do-Call_x000a_•_x0009_40% Preis_x000a_•_x0009_60% Qualität_x000a_"/>
    <m/>
    <m/>
    <m/>
    <s v="Do-Call"/>
    <d v="2025-02-05T00:00:00"/>
    <m/>
    <m/>
    <m/>
    <m/>
    <m/>
    <m/>
    <m/>
    <m/>
    <m/>
    <m/>
    <s v="https://eygermany.sharepoint.com/:f:/r/sites/eycss-gps/Mandantenablage/43%20Bildung%26Forschung/Leibniz-Institut%20f%C3%BCr%20Bildungsverl%C3%A4ufe%20(LIfBi)/01%20RV%20Awareness%20(2025)/10%20Auftragsdoku?csf=1&amp;web=1&amp;e=KVLDIY"/>
    <m/>
    <m/>
    <m/>
    <d v="2025-05-01T00:00:00"/>
    <d v="2025-06-01T00:00:00"/>
    <d v="2027-05-31T00:00:00"/>
    <m/>
    <m/>
    <m/>
  </r>
  <r>
    <n v="619"/>
    <s v="RfP- no RV"/>
    <n v="5725332"/>
    <x v="13"/>
    <s v="8901_Security Operations Center mit Managed _x000a_Detection und Response Services (Los 1) sowie Endpoint Detection und Response, Sicherheit in der Medizintechnik (Los 2)_x000a_"/>
    <x v="2"/>
    <m/>
    <d v="2025-03-03T00:00:00"/>
    <m/>
    <m/>
    <m/>
    <n v="0"/>
    <s v="Erik"/>
    <s v="Jarec"/>
    <s v="Steffi"/>
    <s v="Hoda"/>
    <s v="Jarec"/>
    <m/>
    <s v="Public, Health"/>
    <s v="#02.05. Vorabkündigung für Do-Call am 06.02."/>
    <m/>
    <m/>
    <m/>
    <s v="Do-Call"/>
    <d v="2025-02-05T00:00:00"/>
    <m/>
    <m/>
    <m/>
    <m/>
    <m/>
    <m/>
    <m/>
    <m/>
    <m/>
    <m/>
    <s v="https://eygermany.sharepoint.com/:f:/r/sites/eycss-gps/Mandantenablage/21%20Gesundheit/Harzklinikum%20DCE/01%20SOC%20EDR%20(2025)/10%20Auftragsdoku?csf=1&amp;web=1&amp;e=KG8ayb"/>
    <m/>
    <m/>
    <m/>
    <m/>
    <m/>
    <m/>
    <m/>
    <m/>
    <m/>
  </r>
  <r>
    <n v="618"/>
    <s v="TNA"/>
    <m/>
    <x v="14"/>
    <s v="8886_EU-Markterkundung für die Lieferung eines Identity and Access Management Systems (IAM)"/>
    <x v="5"/>
    <d v="2025-01-31T00:00:00"/>
    <d v="2025-02-10T00:00:00"/>
    <m/>
    <m/>
    <m/>
    <n v="0"/>
    <s v="Erik, Eric Rahn"/>
    <s v="Alexander Grüttner"/>
    <s v="Mathias"/>
    <m/>
    <s v="Alexander Grüttner"/>
    <s v="Eric Rahn, Heiko Gminder"/>
    <m/>
    <s v="#07.02. Call mit Alex - Health bereits eine Weile dran. Support angeboten, wenn machbar. Verstärkter Austausch mit Health angestrebt. Pursuit nimmt uns vermehrt in den Loop. _x000a_# 07.02. Einbindung Cyber eingefordert, Alex Grüttner engebunden,  Aufforderung an Marc warum erst so spät bei uns_x000a_# Vorabkündigung für Do-Call am 06.02."/>
    <m/>
    <m/>
    <m/>
    <s v="Do-Call"/>
    <d v="2025-02-05T00:00:00"/>
    <m/>
    <m/>
    <m/>
    <m/>
    <m/>
    <m/>
    <m/>
    <m/>
    <m/>
    <m/>
    <m/>
    <m/>
    <m/>
    <m/>
    <m/>
    <m/>
    <m/>
    <m/>
    <m/>
    <m/>
  </r>
  <r>
    <n v="617"/>
    <s v="RfP- no RV"/>
    <m/>
    <x v="15"/>
    <s v="8911_Beschaffung eines SIEM/SOC-Services"/>
    <x v="1"/>
    <m/>
    <d v="2025-03-05T00:00:00"/>
    <m/>
    <m/>
    <m/>
    <n v="0"/>
    <s v="Erik"/>
    <s v="Jarec"/>
    <s v="Steffi"/>
    <s v="Hoda"/>
    <s v="Jarec"/>
    <s v="SOC/SIEM"/>
    <s v="Public"/>
    <s v="# Wir haben kein 24x7 SOC direkt aus DE (und weitere Punkte passen nicht). Die Ausschreibung ist auch genau auf einen Anbieter, der in der Nähe des Kunden sitzt, zugeschnitten._x000a_# 07.02.: Steffi &amp; Hoda übernehmen, falls GO von Erik_x000a_# 06.02.Vorabkündigung für Do-Call am 06.02., Entscheidung Erik ausstehend per 06.02., _x000a_Scope: SIEM/SOC/IR/Forensik_x000a_Laufzeit: 36 Monate (Start 01.09.2025)_x000a_Fristen: Fragen bis 27.02. , Angebot bis 05.03._x000a_Infrastruktur: 231 Endpoints (Infra müssen wir erfragen)_x000a_Zuschlagskriterien: 40% Preis / 60 % Qualität_x000a__x000a_Offene Punkte:_x000a_-Ist nicht ganz klar, ob der Kunde ein EDR bereits hat oder wir es mitbringen sollen_x000a_-Ist nicht ganz klar, ob wir ein SIEM mitbringen sollen oder ob der Kunde bereits eines besitzt (Logpoint wird im Preisblatt genannt, könnte aber auch vergessen worden sein zu löschen, da werden nämlich auch noch weitere Dinge genannt)_x000a_-Infra_x000a__x000a__x000a_Red Flags:_x000a_-SOC aus DE 24/7 im 4 Schicht Betrieb (hier könnten wir nach SOC aus Malaga in deutscher Sprache erfragen)_x000a_-SOC in 120 Minuten vor Ort ?!?!? (Grund müssten wir erfragen und ob remote auch i.O. wäre und vor Ort in mehr Zeit)_x000a_-SOC Reaktionszeit von 15 Minuten bei einem true positive _x000a_"/>
    <m/>
    <m/>
    <m/>
    <s v="Do-Call"/>
    <d v="2025-02-05T00:00:00"/>
    <m/>
    <m/>
    <m/>
    <m/>
    <m/>
    <m/>
    <m/>
    <m/>
    <m/>
    <m/>
    <m/>
    <m/>
    <m/>
    <m/>
    <m/>
    <m/>
    <m/>
    <m/>
    <s v="kein 24x7 SOC direkt aus DE"/>
    <m/>
  </r>
  <r>
    <n v="616"/>
    <m/>
    <m/>
    <x v="16"/>
    <s v="Credential Management"/>
    <x v="3"/>
    <m/>
    <d v="2025-04-30T00:00:00"/>
    <m/>
    <n v="100"/>
    <n v="0.01"/>
    <n v="1"/>
    <s v="Herbert"/>
    <s v="Devracn Akca, Jürgen Smolka"/>
    <s v="Mathias"/>
    <m/>
    <m/>
    <m/>
    <m/>
    <s v="#Initale Erfassung nach Call am 04.02."/>
    <m/>
    <m/>
    <m/>
    <m/>
    <m/>
    <m/>
    <m/>
    <m/>
    <m/>
    <m/>
    <m/>
    <m/>
    <m/>
    <m/>
    <m/>
    <m/>
    <m/>
    <m/>
    <m/>
    <m/>
    <m/>
    <m/>
    <m/>
    <m/>
    <m/>
  </r>
  <r>
    <n v="615"/>
    <m/>
    <m/>
    <x v="17"/>
    <s v="PAM-Support"/>
    <x v="2"/>
    <m/>
    <d v="2025-02-21T00:00:00"/>
    <m/>
    <n v="10"/>
    <n v="0.01"/>
    <n v="0.1"/>
    <s v="Herbert"/>
    <s v="Devracn Akca, Jürgen Smolka"/>
    <s v="Mathias"/>
    <s v="-"/>
    <s v="Mathias"/>
    <s v="PAM"/>
    <m/>
    <s v="#10.02. Sichtung Indenpendence-Note _x000a_# 04.02. interne Bedarfsmeldung - Kunde seit August vertröstet (SELTERS), Anfrage bei Independce (Vorklärung Zulässigkeit GIS)"/>
    <s v="EY CNS"/>
    <m/>
    <m/>
    <m/>
    <m/>
    <m/>
    <m/>
    <m/>
    <m/>
    <m/>
    <m/>
    <m/>
    <m/>
    <m/>
    <m/>
    <s v="21 Mandantenablage\39 Industrie\SICK AG\01 PAM (2025)\10 Auftragsdoku\11 Anfrage"/>
    <m/>
    <m/>
    <m/>
    <m/>
    <m/>
    <m/>
    <m/>
    <m/>
    <m/>
  </r>
  <r>
    <n v="614"/>
    <m/>
    <m/>
    <x v="18"/>
    <s v="IAM Softwareentwicklung"/>
    <x v="1"/>
    <m/>
    <d v="2025-02-04T00:00:00"/>
    <m/>
    <m/>
    <m/>
    <n v="0"/>
    <s v="Erik Donner"/>
    <s v="Alex Grüttner, Devran Akca"/>
    <s v="Mathias"/>
    <m/>
    <s v="Erwan"/>
    <m/>
    <m/>
    <s v="#05.02.2025: Nicht angeboten, da Abgabefrist schon am 4.2.2025 war_x000a_#04.02: Reminder an Erwan m.B. um Status-Update_x000a_#Hat Erik zu sich gezogen im DO_Call am 03.02., Nachfrage bei Erik - Erwan klärt Status udn Präquali"/>
    <m/>
    <m/>
    <m/>
    <m/>
    <m/>
    <m/>
    <m/>
    <m/>
    <m/>
    <m/>
    <m/>
    <m/>
    <m/>
    <m/>
    <m/>
    <m/>
    <m/>
    <m/>
    <m/>
    <m/>
    <m/>
    <m/>
    <m/>
    <m/>
    <m/>
  </r>
  <r>
    <n v="613"/>
    <m/>
    <n v="5704742"/>
    <x v="19"/>
    <s v="Zertifikate-Management-Tool"/>
    <x v="2"/>
    <m/>
    <d v="2025-02-21T00:00:00"/>
    <m/>
    <n v="143"/>
    <n v="0.3"/>
    <n v="42.9"/>
    <s v="Herbert"/>
    <s v="Arnold, Stefan"/>
    <s v="Mathias"/>
    <m/>
    <s v="Arnold"/>
    <s v="MS-PKI"/>
    <m/>
    <s v="# 14.02. PACE aktualisiert, Frist auf 21.02. verlängert_x000a_#03.02.2025 - Neuaufnahme nach Call mit Gerhard, Details folgen, wir sind Sub von Segardio_x000a_- OPP angelegt"/>
    <m/>
    <m/>
    <m/>
    <m/>
    <m/>
    <m/>
    <m/>
    <m/>
    <m/>
    <m/>
    <m/>
    <m/>
    <m/>
    <m/>
    <n v="0.38"/>
    <s v="https://eygermany.sharepoint.com/sites/eycss-gps/Mandantenablage/Forms/AllItems.aspx?id=%2Fsites%2Feycss%2Dgps%2FMandantenablage%2F22%20Krankenkassen%2FTKK%2F02%5FZertifikatsmanagement&amp;viewid=8b505dca%2D4004%2D4dd3%2D9806%2Dd31418c92a19"/>
    <m/>
    <m/>
    <m/>
    <m/>
    <m/>
    <m/>
    <m/>
    <m/>
    <m/>
  </r>
  <r>
    <n v="612"/>
    <s v="RfI"/>
    <m/>
    <x v="20"/>
    <s v="Stresstest Cybersicherheit"/>
    <x v="4"/>
    <m/>
    <m/>
    <m/>
    <n v="75"/>
    <n v="0.1"/>
    <n v="7.5"/>
    <m/>
    <s v="Tobias"/>
    <s v="Mathias"/>
    <m/>
    <m/>
    <m/>
    <m/>
    <s v="05./06.02.Interessensbekundung durch Threat Detection RFPs &lt;threat.detection@de.ey.com&gt; und MFR parallel verschickt. "/>
    <m/>
    <m/>
    <m/>
    <m/>
    <m/>
    <m/>
    <m/>
    <m/>
    <m/>
    <m/>
    <m/>
    <m/>
    <m/>
    <m/>
    <m/>
    <m/>
    <m/>
    <m/>
    <m/>
    <m/>
    <m/>
    <m/>
    <m/>
    <m/>
    <m/>
  </r>
  <r>
    <n v="611"/>
    <s v="RfP- no RV"/>
    <m/>
    <x v="21"/>
    <s v="Organisatorische Begleitung von zwei Workstreams für den Dialog für Cybersicherheit "/>
    <x v="2"/>
    <m/>
    <d v="2025-03-04T00:00:00"/>
    <m/>
    <n v="100"/>
    <n v="0.2"/>
    <n v="20"/>
    <s v="TBO"/>
    <s v="tbd"/>
    <s v="Mathias"/>
    <s v="Kevin"/>
    <s v="Mathias"/>
    <m/>
    <m/>
    <s v="# 17.02. diverse Call mit MRA, on Hold, keine weiteren Tätigkeiten - Warte auf Mitteilung wegen etwaiger Bieterfragen_x000a_#03.02.  Aufnahme vom DO und Präquali vorbereit für 03.02. MFR"/>
    <m/>
    <m/>
    <m/>
    <s v="Do-Call"/>
    <d v="2025-01-30T00:00:00"/>
    <m/>
    <m/>
    <m/>
    <m/>
    <m/>
    <m/>
    <m/>
    <m/>
    <m/>
    <m/>
    <m/>
    <m/>
    <m/>
    <m/>
    <m/>
    <m/>
    <m/>
    <m/>
    <m/>
    <m/>
  </r>
  <r>
    <n v="610"/>
    <s v="RfI"/>
    <m/>
    <x v="20"/>
    <s v="Datenkorrelation"/>
    <x v="4"/>
    <m/>
    <m/>
    <m/>
    <n v="100"/>
    <n v="0.1"/>
    <n v="10"/>
    <m/>
    <s v="Tobi, Till und ggf. Resch"/>
    <s v="Mathias"/>
    <m/>
    <m/>
    <m/>
    <m/>
    <s v="05./06.02.Interessensbekundung durch Threat Detection RFPs &lt;threat.detection@de.ey.com&gt; und MFR parallel verschickt. "/>
    <m/>
    <m/>
    <m/>
    <m/>
    <m/>
    <m/>
    <m/>
    <m/>
    <m/>
    <m/>
    <m/>
    <m/>
    <m/>
    <m/>
    <m/>
    <m/>
    <m/>
    <m/>
    <m/>
    <m/>
    <m/>
    <m/>
    <m/>
    <m/>
    <m/>
  </r>
  <r>
    <n v="609"/>
    <m/>
    <n v="5587594"/>
    <x v="22"/>
    <s v="Cybersecurity Maturity Assessment Framework Application"/>
    <x v="6"/>
    <m/>
    <d v="2025-01-28T00:00:00"/>
    <m/>
    <n v="200"/>
    <n v="0.9"/>
    <n v="180"/>
    <s v="Peter Westphal"/>
    <s v="Erwan"/>
    <m/>
    <m/>
    <m/>
    <m/>
    <m/>
    <s v="#29.01.2025: Abgabe des SOW. Warten auf Feedback vom Kunden"/>
    <m/>
    <m/>
    <m/>
    <m/>
    <m/>
    <m/>
    <m/>
    <m/>
    <m/>
    <m/>
    <m/>
    <m/>
    <m/>
    <m/>
    <m/>
    <m/>
    <m/>
    <m/>
    <m/>
    <m/>
    <m/>
    <m/>
    <m/>
    <m/>
    <m/>
  </r>
  <r>
    <n v="608"/>
    <s v="RfP- no RV"/>
    <n v="5688404"/>
    <x v="23"/>
    <s v="Eviden - Cyber-Support 25"/>
    <x v="2"/>
    <m/>
    <d v="2025-02-07T00:00:00"/>
    <m/>
    <n v="700"/>
    <n v="0.9"/>
    <n v="630"/>
    <s v="Srdan, Herbert"/>
    <s v="Herbert"/>
    <s v="Mathias"/>
    <s v="Maik"/>
    <s v="Herbert"/>
    <m/>
    <m/>
    <s v="#29.01.2025: Call mit KFU wegen schneiden PACE/SoWs - mehrere PACES erforderlich - eine OPP ok. _x000a_#28.01.2025: Call MFR&lt;&gt; Herbert: Teil eines Eviden Deals, 10% Marge OK gem. Herbert - Bestätigung ausstehend"/>
    <s v="EY CNS"/>
    <s v="Ja"/>
    <m/>
    <s v="Projekt"/>
    <d v="2025-01-28T00:00:00"/>
    <m/>
    <m/>
    <m/>
    <m/>
    <m/>
    <m/>
    <m/>
    <m/>
    <m/>
    <m/>
    <m/>
    <m/>
    <m/>
    <m/>
    <m/>
    <m/>
    <m/>
    <m/>
    <m/>
    <m/>
  </r>
  <r>
    <n v="607"/>
    <m/>
    <m/>
    <x v="24"/>
    <s v="Festlegung und Dokumentation von Rahmenbedingungen, Prozessen sowie Handlungsleitlinien für den Umgang mit Vorfällen im Bereich der IT- Sicherheit"/>
    <x v="1"/>
    <d v="2025-02-05T00:00:00"/>
    <d v="2025-02-07T00:00:00"/>
    <m/>
    <n v="6"/>
    <n v="0.1"/>
    <n v="0.60000000000000009"/>
    <m/>
    <m/>
    <s v="Steffi"/>
    <s v="Noah, Hoda"/>
    <m/>
    <m/>
    <m/>
    <s v="#22.01. Aufnahme in Liste - Vorarbeit Do-Call, 50% Preis, 50% Qualität, &lt;500k, Schätzwert initial"/>
    <m/>
    <m/>
    <m/>
    <m/>
    <m/>
    <m/>
    <m/>
    <m/>
    <m/>
    <m/>
    <m/>
    <m/>
    <m/>
    <m/>
    <m/>
    <m/>
    <m/>
    <m/>
    <m/>
    <m/>
    <m/>
    <m/>
    <m/>
    <m/>
    <m/>
  </r>
  <r>
    <n v="606"/>
    <m/>
    <m/>
    <x v="25"/>
    <s v="Unterstützungsleistungen im Zusammenhang mit der Fortführung- und Weiterentwicklung des _x000a_Fachverfahrens HessenPortControl, Teilleistung LOS 3:  Betriebsleitungsunterstützung im IT-Sicherheitsumfeld"/>
    <x v="1"/>
    <m/>
    <d v="2025-02-18T00:00:00"/>
    <m/>
    <n v="1689.6"/>
    <n v="0.1"/>
    <n v="168.96"/>
    <m/>
    <m/>
    <m/>
    <m/>
    <s v="Erwan"/>
    <m/>
    <m/>
    <s v="#24.01. Nach Abstimmung mit Erik: nicht anbieten, da wir keine Erfharung mit dem Produkt Drivelock haben._x000a_#22.01. Aufnahme in Liste - Vorarbeit Do-Call"/>
    <m/>
    <m/>
    <m/>
    <s v="Do-Call"/>
    <d v="2025-01-22T00:00:00"/>
    <m/>
    <m/>
    <m/>
    <m/>
    <m/>
    <m/>
    <m/>
    <m/>
    <m/>
    <m/>
    <s v="https://eygermany.sharepoint.com/:f:/r/sites/eycss-gps/Mandantenablage/02%20L%C3%A4nder/Hessen/HZD/06%20RV%20HessenPortControl%20(2025)?csf=1&amp;web=1&amp;e=ZDYQcu"/>
    <s v="https://vergabe.hessen.de/NetServer/TenderingProcedureDetails?function=_Details&amp;TenderOID=54321-Tender-1945e67fc26-48708aac81afa086"/>
    <m/>
    <m/>
    <m/>
    <m/>
    <m/>
    <m/>
    <m/>
    <m/>
  </r>
  <r>
    <n v="605"/>
    <s v="RfP- no RV"/>
    <n v="5587042"/>
    <x v="26"/>
    <s v="SOC_SIEM für Rechnungshof Österreich"/>
    <x v="5"/>
    <m/>
    <d v="2024-12-16T00:00:00"/>
    <m/>
    <n v="1300"/>
    <m/>
    <n v="0"/>
    <s v="Erik Donner"/>
    <s v="Christian Resch"/>
    <s v="Steffi"/>
    <m/>
    <m/>
    <m/>
    <m/>
    <m/>
    <m/>
    <m/>
    <m/>
    <m/>
    <m/>
    <m/>
    <m/>
    <m/>
    <m/>
    <m/>
    <m/>
    <m/>
    <m/>
    <m/>
    <m/>
    <m/>
    <m/>
    <m/>
    <m/>
    <m/>
    <m/>
    <m/>
    <m/>
    <m/>
    <m/>
  </r>
  <r>
    <n v="604"/>
    <m/>
    <n v="5632166"/>
    <x v="5"/>
    <s v="Beratung IT-Sicherheit für Hauptrechenzentrum"/>
    <x v="7"/>
    <m/>
    <m/>
    <m/>
    <n v="28"/>
    <n v="100"/>
    <n v="28"/>
    <s v="Thorsten Bost"/>
    <s v="Arnim Brestrich"/>
    <s v="Steffi"/>
    <m/>
    <m/>
    <m/>
    <m/>
    <s v="24.1.25: Setzen der opp in mercury auf won, Meldung win an DTE mit Bitte um E-Code_x000a_23.1.25: unterzeichnetes Angebot erhalten, offizielle Bestellung soll noch kommen_x000a_22.1.25: Änderungswünsche von Bechtle (Löschen Referenznennung) in Angebot aufgenommen und angepasstes Angebot versendet_x000a_20.1.25: Angebot mit Arnim finalisiert., Freigabe TBO für Unterschrift, per Mail durch SRA an Bechtle gesendet_x000a_17.1.25: Freigabe Marge von 36% im Call mit Lajos und Till "/>
    <m/>
    <m/>
    <m/>
    <m/>
    <m/>
    <m/>
    <m/>
    <m/>
    <m/>
    <m/>
    <m/>
    <m/>
    <m/>
    <m/>
    <m/>
    <m/>
    <m/>
    <m/>
    <m/>
    <m/>
    <m/>
    <m/>
    <m/>
    <m/>
    <m/>
  </r>
  <r>
    <n v="603"/>
    <s v="RfP- no RV"/>
    <n v="5678602"/>
    <x v="8"/>
    <s v="Architekturberatung: für Ausbau des zentralen Identitäts- und Zugriffsmanagement bei strategischer Positionierungund Einführung neuer IAM-Services sowie der Weiterentwicklung von IAM_x000a_"/>
    <x v="6"/>
    <d v="2025-01-27T00:00:00"/>
    <d v="2025-02-06T00:00:00"/>
    <m/>
    <n v="288"/>
    <n v="0.1"/>
    <n v="28.8"/>
    <s v="Thorsten"/>
    <s v="Alexander G."/>
    <s v="Steffi"/>
    <s v="-"/>
    <s v="Erwan"/>
    <m/>
    <s v="Public"/>
    <s v="05.02.25: Freigabe der Marge von 40% im Call Steffi und Lajos, PACE in den Genehmigungsprozess gegeben_x000a_#23.01. im GPS-Call, veröffentlicht 20.01., noch keine Anmeldung im Protal erfolgt; Dennis Rief &lt;Dennis.Rief@de.ey.com&gt; kennt den Kunden"/>
    <m/>
    <m/>
    <m/>
    <s v="Do-Call"/>
    <d v="2025-01-23T00:00:00"/>
    <m/>
    <m/>
    <m/>
    <m/>
    <m/>
    <m/>
    <m/>
    <m/>
    <m/>
    <n v="0.4"/>
    <s v="https://eygermany.sharepoint.com/:f:/r/sites/eycss-gps/Mandantenablage/01%20Bund/Frauenhofer%20Gesellschaft/01%20Architektur%20IAM%20(2025-2026)/10%20Auftragsdoku?csf=1&amp;web=1&amp;e=6wffze"/>
    <m/>
    <m/>
    <d v="2025-02-06T00:00:00"/>
    <d v="2025-02-26T00:00:00"/>
    <d v="2025-03-01T00:00:00"/>
    <d v="2026-02-28T00:00:00"/>
    <m/>
    <m/>
    <m/>
  </r>
  <r>
    <n v="602"/>
    <m/>
    <m/>
    <x v="27"/>
    <s v="Ausschreibung_x000a_eines externen IT-Sicherheitsbeauftragten"/>
    <x v="1"/>
    <m/>
    <d v="2025-01-22T10:00:00"/>
    <m/>
    <m/>
    <m/>
    <n v="0"/>
    <m/>
    <m/>
    <s v="TBD"/>
    <m/>
    <m/>
    <s v="externer Sicherheitsbeauftragter"/>
    <m/>
    <s v="#21.01. Entscheidung KBR nicht anbieten OK_x000a_# 20.01. zu kurzfristig - Empfehlung nicht anbieten "/>
    <m/>
    <m/>
    <m/>
    <s v="Do-Call"/>
    <d v="2025-01-17T00:00:00"/>
    <d v="2025-02-22T00:00:00"/>
    <m/>
    <m/>
    <m/>
    <m/>
    <m/>
    <m/>
    <m/>
    <m/>
    <m/>
    <m/>
    <s v="https://vergabe.bremen.de/NetServer/TenderingProcedureDetails?function=_Details&amp;TenderOID=54321-Tender-193d4096076-6d4c946ffe68f79b"/>
    <d v="2025-01-06T00:00:00"/>
    <m/>
    <d v="2025-02-22T00:00:00"/>
    <d v="2025-02-03T00:00:00"/>
    <d v="2030-02-03T00:00:00"/>
    <m/>
    <m/>
    <m/>
  </r>
  <r>
    <n v="601"/>
    <m/>
    <m/>
    <x v="28"/>
    <s v="Los 2: Erstellung Datenschutzkonzept"/>
    <x v="0"/>
    <d v="2025-01-30T00:00:00"/>
    <d v="2025-02-07T12:00:00"/>
    <m/>
    <m/>
    <m/>
    <n v="0"/>
    <s v="Srdan "/>
    <s v="Henner"/>
    <s v="Karolina"/>
    <m/>
    <m/>
    <s v="Anwendungsentwicklung, Datenschutzkonzept, Recruting"/>
    <m/>
    <s v="#20.01.2025: Info an Henner, dass MFR ihn im Lead sieht, ggf. mit Support in Delivery durch unser Team. _x000a_# 17.01.2025 MVO: Teilnahmeantrag; Die Bieter sind berechtigt, auf ein oder mehrere Lose ein Angebot abzugeben; 48 Monate Vertragslaufzeit"/>
    <m/>
    <m/>
    <m/>
    <s v="Do-Call"/>
    <d v="2025-01-17T00:00:00"/>
    <m/>
    <m/>
    <m/>
    <m/>
    <m/>
    <m/>
    <m/>
    <m/>
    <m/>
    <m/>
    <m/>
    <s v="https://www.evergabe.nrw.de/VMPSatellite/notice/CXS0YDGY1107LY19"/>
    <d v="2025-01-08T00:00:00"/>
    <m/>
    <s v="84 Tage"/>
    <m/>
    <m/>
    <m/>
    <m/>
    <m/>
  </r>
  <r>
    <n v="600"/>
    <s v="RfP- no RV"/>
    <n v="5662599"/>
    <x v="29"/>
    <s v="Rahmenvereinbarung _x000a_Unterstützungsleistungen im _x000a_Bereich Incident Response "/>
    <x v="2"/>
    <d v="2025-02-03T00:00:00"/>
    <d v="2025-02-26T00:00:00"/>
    <m/>
    <n v="419"/>
    <n v="0.3"/>
    <n v="125.69999999999999"/>
    <s v="Erik"/>
    <s v="Jarec Baum"/>
    <s v="Steffi"/>
    <s v="Noah, Hoda"/>
    <m/>
    <s v="Incident Response"/>
    <m/>
    <s v="7.2.25: Fristverlängerung auf 26.2.25_x000a_#20.01. Opp-Anlage MFR, Steffi übernimmt_x000a_#17.01.2025 - Präquli-Präsi erstllt: Maik_x000a_#16.01.2025 - Geclaimet im Do-Call"/>
    <m/>
    <m/>
    <m/>
    <s v="Do-Call"/>
    <d v="2025-01-17T00:00:00"/>
    <d v="2025-04-30T00:00:00"/>
    <m/>
    <m/>
    <m/>
    <m/>
    <m/>
    <m/>
    <m/>
    <m/>
    <m/>
    <m/>
    <s v="https://ausschreibungen.giz.de/Satellite/public/company/project/CXTRYY6YTYWDZRN6/de/overview?0"/>
    <d v="2025-01-12T00:00:00"/>
    <m/>
    <d v="2025-04-30T00:00:00"/>
    <d v="2025-04-30T00:00:00"/>
    <d v="2028-04-29T00:00:00"/>
    <m/>
    <m/>
    <m/>
  </r>
  <r>
    <n v="599"/>
    <m/>
    <m/>
    <x v="30"/>
    <s v="RV Individualisierungsentwicklungsleistungen"/>
    <x v="1"/>
    <m/>
    <m/>
    <m/>
    <m/>
    <m/>
    <n v="0"/>
    <s v="Erik"/>
    <m/>
    <s v="n/a"/>
    <m/>
    <m/>
    <m/>
    <m/>
    <s v="# 17.01.2025 MFR: Anfrage bei Erik nach Relevanz für Cyber und nächste Schirtte_x000a_# 17.19.2025 MVO: Erik ist unklar, warum diese Anfrage uns zugewiesen wurde"/>
    <m/>
    <m/>
    <m/>
    <s v="Do-Call"/>
    <d v="2025-01-17T00:00:00"/>
    <m/>
    <m/>
    <m/>
    <m/>
    <m/>
    <m/>
    <m/>
    <m/>
    <m/>
    <m/>
    <m/>
    <m/>
    <m/>
    <m/>
    <m/>
    <m/>
    <m/>
    <m/>
    <m/>
    <m/>
  </r>
  <r>
    <n v="598"/>
    <m/>
    <m/>
    <x v="31"/>
    <s v="Durchführung von internen Audits nach ISO 27001 (03.03.2025 bis 31.08.2026, 10PT/Jahr"/>
    <x v="1"/>
    <m/>
    <d v="2025-01-27T00:00:00"/>
    <m/>
    <n v="20"/>
    <n v="0.3"/>
    <n v="6"/>
    <m/>
    <m/>
    <s v="TBD"/>
    <m/>
    <m/>
    <s v="Interne Auditierung 27001"/>
    <s v="Public"/>
    <s v="#21.01. - KBR: Nicht anbieten OK_x000a_# 17.01.2025 MFR: GPS-Call am 16.01., pot. strat. Kunde? - Kurzentscheidung nicht anbieten (SRA, Erwan, Stan, MFR) - keine "/>
    <s v="EY CNS"/>
    <m/>
    <m/>
    <s v="Do-Call"/>
    <d v="2025-01-17T00:00:00"/>
    <d v="2025-03-02T00:00:00"/>
    <m/>
    <m/>
    <m/>
    <m/>
    <m/>
    <m/>
    <m/>
    <m/>
    <m/>
    <m/>
    <s v="https://vergabekooperation.berlin/NetServer/TenderingProcedureDetails?function=_Details&amp;TenderOID=54321-NetTender-1945f5b5afa-19cd6b1144d22afb"/>
    <m/>
    <m/>
    <d v="2025-03-02T00:00:00"/>
    <d v="2025-03-03T00:00:00"/>
    <d v="2026-08-31T00:00:00"/>
    <m/>
    <m/>
    <m/>
  </r>
  <r>
    <n v="597"/>
    <m/>
    <n v="5664261"/>
    <x v="32"/>
    <s v="KRITIS-Prüfung B3S"/>
    <x v="1"/>
    <m/>
    <d v="2025-01-28T00:00:00"/>
    <m/>
    <m/>
    <m/>
    <n v="0"/>
    <s v="Knud"/>
    <m/>
    <s v="Mathias"/>
    <s v="Pascal"/>
    <m/>
    <s v="KRITIS-Prüfung"/>
    <s v="Public"/>
    <s v="22.01.: RS mit Herbert - Ressourcen schon geplant,pot.  Indenpendence-Issue - ausführliche Statuserläuterung gegeben, auch Vorabst. mit Knud - Entscheidung nicht anbieten. _x000a_#20.01. - BRI Priorisierung PKA/Independence erfolgt - Anfrage nach restli. Unterlagen für PACE - PACE offen. Fachliche Zuarbeit offen. OPP angelegt, PACE gestartet_x000a_# 16.01. - Direktanfrage via BARMER bei DS, Anruf von Daniel  - RS intern mit KBR: Er sieht kein Independence Issue - wir gehen als Sub, Anfragen nach Unterlagen"/>
    <m/>
    <m/>
    <m/>
    <m/>
    <m/>
    <m/>
    <m/>
    <m/>
    <m/>
    <m/>
    <m/>
    <m/>
    <m/>
    <m/>
    <m/>
    <m/>
    <m/>
    <m/>
    <m/>
    <m/>
    <m/>
    <m/>
    <m/>
    <m/>
    <m/>
  </r>
  <r>
    <n v="596"/>
    <s v="RfP- no RV"/>
    <n v="5650146"/>
    <x v="33"/>
    <s v="Betriebs-IT-Lösung"/>
    <x v="1"/>
    <m/>
    <d v="2025-02-04T00:00:00"/>
    <m/>
    <m/>
    <m/>
    <n v="0"/>
    <s v="Erik"/>
    <s v="Oliver Werk"/>
    <s v="Steffi"/>
    <s v="Hoda"/>
    <s v="Noah"/>
    <m/>
    <m/>
    <s v="22.1.25: Info, dass doch nicht angeboten wird, wegen Mangel an Referenzen_x000a_14.1.25: Info von Erik, dass er hier doch anbieten will"/>
    <m/>
    <m/>
    <m/>
    <m/>
    <m/>
    <m/>
    <m/>
    <m/>
    <m/>
    <m/>
    <m/>
    <m/>
    <m/>
    <m/>
    <m/>
    <m/>
    <m/>
    <m/>
    <m/>
    <m/>
    <m/>
    <m/>
    <m/>
    <m/>
    <m/>
  </r>
  <r>
    <n v="595"/>
    <s v="RfP- no RV"/>
    <n v="5663406"/>
    <x v="34"/>
    <s v="Unterstützungsleistung im Bereich Business Continuity Management (BCM)"/>
    <x v="6"/>
    <m/>
    <d v="2025-02-07T00:00:00"/>
    <m/>
    <n v="140"/>
    <n v="0.3"/>
    <n v="42"/>
    <s v="Thorsten"/>
    <s v="Michael "/>
    <s v="Mathias"/>
    <s v="Pascal, Maik"/>
    <s v="Pascal"/>
    <m/>
    <s v="Public"/>
    <s v="#20.01. - Anlage im CRM als Grundlage für OPP 5663406_x000a_# 17.01. Call MRA - er will anbieten und bittet um Entscheidung KBR, da sonst Forensik reingeht - keine RS mit KBR - OPP-Anlage udn Start Angebotsprozess_x000a_# 14.01. Vorentscheidung mit SRA, Erwan: nicht anbieten; #13.01. - DTPV-Meldung gesichtet, ppt-Präquali bei PKA angefordert bis 13 Uhr"/>
    <s v="EY CNS"/>
    <s v="Nein"/>
    <s v="KBR, TBO"/>
    <s v="Recherceh"/>
    <d v="2025-01-13T00:00:00"/>
    <m/>
    <s v="n/a"/>
    <s v="Jannis Rodenkichten_x000a_Tobias Jarraß"/>
    <s v="DQ apporved 38%_x000a_PACE  29359186.1.0 pproved 04.02.2025"/>
    <m/>
    <s v="1) nicht nötig"/>
    <m/>
    <m/>
    <m/>
    <n v="0.38"/>
    <s v="https://eygermany.sharepoint.com/:f:/r/sites/eycss-gps/Mandantenablage/02%20L%C3%A4nder/BaW%C3%BC/LBV/Unterst%C3%BCtzung%20BCM%20(2025)?csf=1&amp;web=1&amp;e=DY6lJz"/>
    <s v="https://ausschreibungen.landbw.de/Satellite/secured/company/project/CXR6YRHY5TD/de/documents"/>
    <d v="2025-01-09T00:00:00"/>
    <d v="2025-02-06T00:00:00"/>
    <d v="2025-03-07T00:00:00"/>
    <d v="2025-04-01T00:00:00"/>
    <d v="2026-04-30T00:00:00"/>
    <m/>
    <m/>
    <m/>
  </r>
  <r>
    <n v="594"/>
    <s v="RfP- no RV"/>
    <m/>
    <x v="35"/>
    <s v="Durchführung einer Studie zur Vorbereitung der energiesystemischen Auswirkungsanalyse von Sicherheitsmeldungen und IT-Vorfällen"/>
    <x v="1"/>
    <m/>
    <d v="2025-01-29T00:00:00"/>
    <m/>
    <m/>
    <m/>
    <n v="0"/>
    <m/>
    <m/>
    <m/>
    <m/>
    <s v="Erwan"/>
    <m/>
    <m/>
    <s v="#13.01.25: Fehlende Kapa, Frist bis zum 29.1  und nicht im Kernbereich von CyberGPS: nicht anbieten. "/>
    <m/>
    <m/>
    <m/>
    <m/>
    <d v="2025-01-13T00:00:00"/>
    <m/>
    <m/>
    <m/>
    <m/>
    <m/>
    <m/>
    <m/>
    <m/>
    <m/>
    <m/>
    <m/>
    <m/>
    <m/>
    <m/>
    <m/>
    <m/>
    <m/>
    <m/>
    <m/>
    <m/>
  </r>
  <r>
    <n v="593"/>
    <s v="RfP- no RV"/>
    <n v="5638573"/>
    <x v="36"/>
    <s v="Fortschreibung Siko und Erstellung Datenschutzfolgeabschätzung"/>
    <x v="8"/>
    <m/>
    <d v="2025-01-15T00:00:00"/>
    <m/>
    <n v="40"/>
    <n v="0.9"/>
    <n v="36"/>
    <s v="Knud"/>
    <s v="Alexander Sternberg"/>
    <s v="Steffi"/>
    <s v="-"/>
    <m/>
    <s v="DS, GS"/>
    <s v="Public, Health"/>
    <s v="05.02.25: Absage per Mail erhalten, sie haben sich für ein anderes Angebot entschieden, dass aktuell besser zur ihren Bedürfnissen passt_x000a_15.1.25: Versand durch AST_x000a_09.01.25: Meldung von AST, Bitte um Angebotsgerüst und Opp-Anlage/PACE"/>
    <m/>
    <m/>
    <m/>
    <m/>
    <m/>
    <m/>
    <m/>
    <m/>
    <m/>
    <m/>
    <m/>
    <m/>
    <m/>
    <m/>
    <m/>
    <m/>
    <m/>
    <m/>
    <m/>
    <m/>
    <m/>
    <m/>
    <m/>
    <m/>
    <m/>
  </r>
  <r>
    <n v="592"/>
    <s v="RfP- no RV"/>
    <n v="5634653"/>
    <x v="37"/>
    <s v="Beratung und Unterstützungs Ausweismanagementsystem"/>
    <x v="2"/>
    <m/>
    <m/>
    <m/>
    <n v="70"/>
    <n v="0.3"/>
    <n v="21"/>
    <s v="Herbert"/>
    <s v="Arnold"/>
    <s v="Steffi"/>
    <s v="-"/>
    <m/>
    <m/>
    <m/>
    <s v="9.1.25: Meldung der Opp von Gerhard, Warten auf Abstimmung Arnold und Independence sowie folgender Abstimmung Arnold ung GCSP"/>
    <m/>
    <m/>
    <m/>
    <m/>
    <m/>
    <m/>
    <m/>
    <m/>
    <m/>
    <m/>
    <m/>
    <m/>
    <m/>
    <m/>
    <m/>
    <m/>
    <m/>
    <m/>
    <m/>
    <m/>
    <m/>
    <m/>
    <m/>
    <m/>
    <m/>
  </r>
  <r>
    <n v="591"/>
    <s v="RfP-RV"/>
    <n v="5609757"/>
    <x v="38"/>
    <s v="„Erbringung von Entwicklungs- und Beratungsleistungen im Rahmen der Pflege, Wartung, Weiter- und Neuentwicklung _x000a_von Anwendungssystemen"/>
    <x v="9"/>
    <m/>
    <d v="2025-01-20T00:00:00"/>
    <m/>
    <n v="9450"/>
    <n v="0.3"/>
    <n v="2835"/>
    <s v="Knud"/>
    <s v="Knud Brandis"/>
    <s v="Mathias"/>
    <s v="-"/>
    <s v="Knud"/>
    <s v="IT-SEC, ISMS, Pentest"/>
    <s v="Public, Health"/>
    <s v="#08.01.2024 - Übergabe der Ausschreibung von SDZ an KBR, KurzCall Hendrik, KBR, Steffi, Erwan - Aufforderung Zusammenfassung"/>
    <m/>
    <m/>
    <m/>
    <m/>
    <m/>
    <m/>
    <s v="I-68016525 BARM"/>
    <m/>
    <s v="PACE Approved: Ja, abgelegt_x000a_DQ Approved: Ja, EMEIA_x000a_BRIDGES: für Los1+2 relevant, Los 6 keine Subs"/>
    <m/>
    <m/>
    <m/>
    <m/>
    <m/>
    <n v="0.35"/>
    <m/>
    <m/>
    <m/>
    <d v="2025-01-18T00:00:00"/>
    <m/>
    <m/>
    <m/>
    <m/>
    <m/>
    <m/>
  </r>
  <r>
    <n v="590"/>
    <s v="RfP- no RV"/>
    <m/>
    <x v="39"/>
    <s v="SaaS – Cyber Threat Intelligence Tool"/>
    <x v="1"/>
    <d v="2025-01-08T00:00:00"/>
    <d v="2025-01-17T00:00:00"/>
    <m/>
    <m/>
    <m/>
    <n v="0"/>
    <m/>
    <m/>
    <m/>
    <m/>
    <s v="Erwan"/>
    <s v="SOC"/>
    <s v="Public"/>
    <m/>
    <m/>
    <m/>
    <m/>
    <m/>
    <d v="2025-01-08T00:00:00"/>
    <m/>
    <m/>
    <m/>
    <m/>
    <m/>
    <m/>
    <m/>
    <m/>
    <m/>
    <m/>
    <m/>
    <m/>
    <m/>
    <m/>
    <m/>
    <m/>
    <m/>
    <m/>
    <m/>
    <m/>
  </r>
  <r>
    <n v="589"/>
    <s v="TNA"/>
    <m/>
    <x v="40"/>
    <s v="Gewährleistung Informationssicherheit &amp; Datenschutz DEGES - ext. CISO, ext. ISB &amp; ext. DSB"/>
    <x v="1"/>
    <m/>
    <d v="2025-01-29T00:00:00"/>
    <m/>
    <m/>
    <m/>
    <n v="0"/>
    <s v="Knud Brandis"/>
    <s v="Knud Brandis"/>
    <s v="Karolina"/>
    <m/>
    <s v="Angela"/>
    <m/>
    <s v="Public"/>
    <s v="8.1.25: an Karolina geben, MFR koordiniert_x000a_7.1.25: nach Rü mit KBR Lead KBR und Einbezug Law UND Henner_x000a_06.01.25: Noah Präquali_x000a_"/>
    <m/>
    <m/>
    <m/>
    <m/>
    <d v="2025-01-06T00:00:00"/>
    <m/>
    <m/>
    <m/>
    <m/>
    <m/>
    <m/>
    <m/>
    <m/>
    <m/>
    <m/>
    <s v="https://eygermany.sharepoint.com/:f:/r/sites/eycss-gps/Mandantenablage/01%20Bund/DEGES/01%20ISMS_DS%20(2025)?csf=1&amp;web=1&amp;e=hQBp4P"/>
    <m/>
    <m/>
    <m/>
    <m/>
    <m/>
    <m/>
    <m/>
    <m/>
    <m/>
  </r>
  <r>
    <n v="588"/>
    <s v="TNA"/>
    <m/>
    <x v="41"/>
    <s v="Aufbau und Betrieb eines Managed Security Operation Centers (SOC) sowie Bereitstellung / Lieferung, Installation und Inbetriebnahme eines Monitoring Operations Center _x000a_(MOC)"/>
    <x v="1"/>
    <m/>
    <d v="2025-01-24T00:00:00"/>
    <m/>
    <m/>
    <m/>
    <n v="0"/>
    <s v="Erik"/>
    <s v="Jarec"/>
    <s v="Steffi"/>
    <s v="Hoda"/>
    <s v="Pascal"/>
    <s v="SOC, MOC"/>
    <s v="Public"/>
    <s v="21.1.25: wir können Mangels Referenzen sowie wegen der Unzulässigkeit von Subs (GDS für Projektumsetzung) nicht anbieten_x000a_07.01.25: Frage bei EDO nach MCO-Referenzen_x000a_06.01.25: Noah Präquali, nach Rü SRA mit EDO möchte er hier teilnehmen, SRA übernimmt für Vertrieb_x000a_"/>
    <m/>
    <m/>
    <m/>
    <m/>
    <d v="2025-01-06T00:00:00"/>
    <m/>
    <m/>
    <m/>
    <m/>
    <m/>
    <m/>
    <m/>
    <m/>
    <m/>
    <m/>
    <m/>
    <m/>
    <m/>
    <m/>
    <m/>
    <m/>
    <m/>
    <m/>
    <m/>
    <m/>
  </r>
  <r>
    <n v="587"/>
    <s v="TNA"/>
    <m/>
    <x v="42"/>
    <s v="Aufbau und das Vorhalten einer Incident Response Hotline sowie Leistungen zur Analyse der Informationssicherheit von Krankenhäusern"/>
    <x v="4"/>
    <m/>
    <d v="2025-02-10T00:00:00"/>
    <m/>
    <m/>
    <m/>
    <n v="0"/>
    <s v="Erik"/>
    <s v="tbd"/>
    <s v="Steffi"/>
    <s v="Hoda"/>
    <s v="Pascal"/>
    <s v="IR, IS-Sec-Analyse"/>
    <s v="Public, Health"/>
    <s v="10.01.25: Anmeldung zum virtuellen Informationstag am 20.1., 16-18 Uhr_x000a_06.01.25: Noah Präquali, nach Rü SRA mit EDO möchte er hier anbieten, SRA übernimmt für Vertrieb_x000a_"/>
    <m/>
    <m/>
    <m/>
    <s v="Do-Call"/>
    <d v="2025-01-06T00:00:00"/>
    <m/>
    <m/>
    <m/>
    <m/>
    <m/>
    <m/>
    <m/>
    <m/>
    <m/>
    <m/>
    <m/>
    <m/>
    <m/>
    <m/>
    <m/>
    <m/>
    <m/>
    <m/>
    <m/>
    <m/>
  </r>
  <r>
    <n v="586"/>
    <s v="RfP- no RV"/>
    <m/>
    <x v="21"/>
    <s v="Studie zur Bestimmung der Cybersicherheit in der Ladeinfrastruktur (StuBeCiL)"/>
    <x v="5"/>
    <d v="2025-01-16T00:00:00"/>
    <d v="2025-01-28T00:00:00"/>
    <m/>
    <n v="100"/>
    <n v="0.2"/>
    <n v="20"/>
    <s v="Srdan"/>
    <s v="Samim, Frederic"/>
    <s v="Karolina"/>
    <s v="tbd"/>
    <s v="Pascal"/>
    <s v="Cyberstudie"/>
    <s v="Public"/>
    <s v="13.01. Sync mit Frederic - Hinweis Fragefrist - Go/No-Go-Entscheidung taggelich erwartet_x000a_7.1.25: nach Rü mit KBR an Frederic Auburger senden, done durch SRA_x000a_06.01.25: Noah Präquali_x000a_"/>
    <m/>
    <m/>
    <m/>
    <s v="Do-Call"/>
    <d v="2025-01-06T00:00:00"/>
    <m/>
    <m/>
    <m/>
    <m/>
    <m/>
    <m/>
    <m/>
    <m/>
    <m/>
    <m/>
    <m/>
    <m/>
    <m/>
    <m/>
    <m/>
    <m/>
    <m/>
    <m/>
    <m/>
    <m/>
  </r>
  <r>
    <n v="585"/>
    <s v="RfP- no RV"/>
    <m/>
    <x v="43"/>
    <s v="IT-Vorhabensprozess und Projektportfoliomanagement der IT Projekte"/>
    <x v="1"/>
    <d v="2025-02-01T00:00:00"/>
    <d v="2025-02-14T00:00:00"/>
    <m/>
    <m/>
    <m/>
    <n v="0"/>
    <m/>
    <m/>
    <m/>
    <m/>
    <s v="Noah"/>
    <m/>
    <s v="Public"/>
    <s v="06.01.25: Noah Präquali - keine Cyberleistungen entalten. KBR, MRG in cc._x000a_Email CC: Alexander Seibel, Jürgen Fritsche, Thorsten Oliver Bost "/>
    <m/>
    <m/>
    <m/>
    <m/>
    <d v="2025-01-06T00:00:00"/>
    <m/>
    <m/>
    <m/>
    <m/>
    <m/>
    <m/>
    <m/>
    <m/>
    <m/>
    <m/>
    <m/>
    <m/>
    <m/>
    <m/>
    <m/>
    <m/>
    <m/>
    <m/>
    <m/>
    <m/>
  </r>
  <r>
    <n v="584"/>
    <s v="TNA"/>
    <m/>
    <x v="44"/>
    <s v="Penetrationstests "/>
    <x v="5"/>
    <d v="2025-01-17T00:00:00"/>
    <d v="2025-01-24T00:00:00"/>
    <m/>
    <n v="1000"/>
    <m/>
    <n v="0"/>
    <s v="Srdan"/>
    <s v="Felix, Björn"/>
    <s v="Karolina"/>
    <m/>
    <s v="Erik"/>
    <s v="Pentest, Web-Check"/>
    <s v="Industrie"/>
    <s v="#06.01.2025: Call Erik, Felix, Björn"/>
    <m/>
    <s v="Ja"/>
    <s v="Erik, Björn K."/>
    <m/>
    <d v="2024-12-19T00:00:00"/>
    <m/>
    <m/>
    <m/>
    <m/>
    <m/>
    <m/>
    <m/>
    <m/>
    <m/>
    <m/>
    <m/>
    <m/>
    <m/>
    <m/>
    <m/>
    <m/>
    <m/>
    <m/>
    <m/>
    <m/>
  </r>
  <r>
    <n v="583"/>
    <s v="RfP-RV"/>
    <s v="n/a"/>
    <x v="45"/>
    <s v="Beratungsleistungen für Kubernetes/Container-Anwendungen"/>
    <x v="1"/>
    <d v="2025-01-27T00:00:00"/>
    <d v="2025-02-05T00:00:00"/>
    <m/>
    <n v="2400"/>
    <n v="0.1"/>
    <n v="240"/>
    <s v="Erik"/>
    <m/>
    <s v="Mathias"/>
    <m/>
    <s v="Pascal"/>
    <s v="Kubernetes, Container"/>
    <s v="Public"/>
    <s v="07.01.25 - Call Erik, Fioan und neu itec - Preis, Referenzen nicht machtbar, Erik schaut nochmal nach lokalen Partner und kommt aktiv auf MFR zu, sofern doch Chance für Angebot_x000a_06.01.25: PKA Präquali; Fiona und Tech bereits dran, haben angefragt für Support Ingo Klose ist eingebunden für eventuelle Lose von Interesse für Erstbewertung"/>
    <m/>
    <m/>
    <m/>
    <s v="Do-Call"/>
    <d v="2024-01-06T00:00:00"/>
    <m/>
    <m/>
    <m/>
    <m/>
    <m/>
    <m/>
    <m/>
    <m/>
    <m/>
    <m/>
    <m/>
    <m/>
    <m/>
    <m/>
    <m/>
    <m/>
    <m/>
    <m/>
    <m/>
    <m/>
  </r>
  <r>
    <n v="582"/>
    <s v="RfP- no RV"/>
    <n v="5632086"/>
    <x v="46"/>
    <s v="Überprüfung der Wirksamkeit von IT-Sicherheitsmaßnamen nach UP Bund 2017 und IT-Grundschutz (IS-Webchecks und Pentests)"/>
    <x v="7"/>
    <d v="2025-01-15T00:00:00"/>
    <d v="2025-01-23T00:00:00"/>
    <m/>
    <n v="94.3"/>
    <n v="1"/>
    <n v="94.3"/>
    <s v="Erik"/>
    <s v="Björn K."/>
    <s v="Steffi"/>
    <s v="-"/>
    <s v="Noah"/>
    <s v="Pentest, Web-Check"/>
    <s v="Public"/>
    <s v="7.2.25: Zuschlag per Mail an EDO erhalten_x000a_22.01.25: alle Freigaben liegen vor, Finalisierung mit Björn Küffe und Upload über eVergabe durch SRA_x000a_14.01.25: wegen fehlender Bieterantworten Fristverlegung auf den 23.01.25_x000a_7.1.25: nach Rü mit KBR soll Erik das machen, da public, Bitte von EDO, dass SRA vertrieblich unterstützt_x000a_06.01.25: Noah Präquali, Abgabe 15.01. 10 Uhr_x000a_Email CC: Alexander Seibel, Christoph Fabritius."/>
    <m/>
    <m/>
    <m/>
    <m/>
    <d v="2025-01-06T00:00:00"/>
    <m/>
    <m/>
    <m/>
    <m/>
    <m/>
    <m/>
    <m/>
    <m/>
    <m/>
    <m/>
    <m/>
    <m/>
    <m/>
    <m/>
    <m/>
    <m/>
    <m/>
    <m/>
    <m/>
    <m/>
  </r>
  <r>
    <n v="581"/>
    <s v="RfP-RV"/>
    <n v="5645514"/>
    <x v="25"/>
    <s v="Beschaffung von Dienstleistungen im Themenumfeld Informationssicherheit / Zertifizierung - Zertifizierung auf Basis von IT-Grundschutz (BSI-Audits)"/>
    <x v="6"/>
    <m/>
    <d v="2025-02-11T00:00:00"/>
    <m/>
    <n v="2500"/>
    <n v="0.1"/>
    <n v="250"/>
    <s v="Knud"/>
    <s v="Michael "/>
    <s v="Mathias"/>
    <s v="Pascal, Maik"/>
    <s v="Pascal"/>
    <m/>
    <s v="Public"/>
    <s v="# Delegation DQ1- bei KBR udn TBO angefordert_x000a_07.01.25: KBR möchte anbieten, EY im Lead, DataSystems möchte mit uns gemeinsam anbieten_x000a_06.01.25: Noah Präquali_x000a_Email CC: Christian Egle, Alexander Seibel."/>
    <s v="EY CNS"/>
    <m/>
    <m/>
    <m/>
    <d v="2025-01-06T00:00:00"/>
    <m/>
    <m/>
    <m/>
    <m/>
    <m/>
    <m/>
    <m/>
    <m/>
    <m/>
    <n v="0.36"/>
    <s v="https://eygermany.sharepoint.com/:f:/r/sites/eycss-gps/Mandantenablage/02%20L%C3%A4nder/Hessen/HZD/05_Zertifizierung%20Basis%20IT-Grundschutz%20(2025)?csf=1&amp;web=1&amp;e=oj5wbU"/>
    <m/>
    <m/>
    <m/>
    <m/>
    <m/>
    <m/>
    <m/>
    <m/>
    <m/>
  </r>
  <r>
    <n v="580"/>
    <s v="RfP-RV"/>
    <n v="5629168"/>
    <x v="47"/>
    <s v="Beratung, Software-Entwicklung, Internet und Hilfestellung"/>
    <x v="6"/>
    <d v="2025-01-13T00:00:00"/>
    <d v="2025-02-07T00:00:00"/>
    <m/>
    <n v="2500"/>
    <n v="0.3"/>
    <n v="750"/>
    <s v="Knud/Herbert"/>
    <s v="Ingo"/>
    <s v="Mathias"/>
    <s v="Maik"/>
    <s v="Noah"/>
    <m/>
    <s v="Public"/>
    <s v="08.01.2024 - Festlegung KBR: TBO wird verantwortl. Partner, Einstellung Call für Sync TBO &lt;&gt; Ingo, MFR, sowie weiterleitung Termin von Lea Theanner an TBO_x000a_06.01.25: Noah Präquali_x000a_Email CC: Matthias Bandemer, Alexander Seibel "/>
    <m/>
    <m/>
    <m/>
    <m/>
    <d v="2025-01-06T00:00:00"/>
    <m/>
    <s v="I-68016490_BITM"/>
    <m/>
    <m/>
    <m/>
    <m/>
    <m/>
    <m/>
    <m/>
    <m/>
    <s v="https://eygermany.sharepoint.com/:f:/r/sites/eycss-gps/Mandantenablage/21%20Gesundheit/Bitmarck/01%20IT-DL%202025?csf=1&amp;web=1&amp;e=j5EAPT"/>
    <m/>
    <m/>
    <m/>
    <m/>
    <m/>
    <m/>
    <m/>
    <m/>
    <m/>
  </r>
  <r>
    <n v="579"/>
    <s v="TNA"/>
    <m/>
    <x v="48"/>
    <s v="Teilnahmeantrag IT-Notfallmanagement"/>
    <x v="1"/>
    <d v="2025-01-13T00:00:00"/>
    <d v="2025-01-20T00:00:00"/>
    <m/>
    <m/>
    <m/>
    <n v="0"/>
    <s v="Erik Donner"/>
    <s v="Erik Donner"/>
    <s v="Steffi"/>
    <m/>
    <s v="Pascal"/>
    <m/>
    <s v="Public"/>
    <s v="10.01.25: nach Rü mit EDO keine Teilnahme_x000a_07.01.25: nach Rü mit KBR soll SRA das mit EDO machen, Frage an EDO ob interessant_x000a_19.12.24: Pascal Präquali"/>
    <m/>
    <m/>
    <m/>
    <m/>
    <d v="2024-12-19T00:00:00"/>
    <m/>
    <m/>
    <m/>
    <m/>
    <m/>
    <m/>
    <m/>
    <m/>
    <m/>
    <m/>
    <m/>
    <m/>
    <m/>
    <m/>
    <m/>
    <m/>
    <m/>
    <m/>
    <m/>
    <m/>
  </r>
  <r>
    <n v="578"/>
    <s v="RfP-RV"/>
    <m/>
    <x v="49"/>
    <s v="Rahmenvertrag für die KRITIS-Prüfung durch eine prüfende Stelle"/>
    <x v="1"/>
    <m/>
    <d v="2025-01-16T00:00:00"/>
    <m/>
    <m/>
    <m/>
    <n v="0"/>
    <m/>
    <s v="tbd"/>
    <s v="TBD"/>
    <m/>
    <s v="Pascal"/>
    <m/>
    <s v="Public, Health"/>
    <s v="07.01.25: nach Rü mit KBR auf Antwort auf LNA warten_x000a_06.01.2025: Nachfrage bei Lutz Naake – Antwort ausstehend_x000a_19.12.24: Pascal Präquali"/>
    <m/>
    <m/>
    <m/>
    <m/>
    <d v="2024-12-19T00:00:00"/>
    <m/>
    <m/>
    <m/>
    <m/>
    <m/>
    <m/>
    <m/>
    <m/>
    <m/>
    <m/>
    <m/>
    <m/>
    <m/>
    <m/>
    <m/>
    <m/>
    <m/>
    <m/>
    <m/>
    <m/>
  </r>
  <r>
    <n v="577"/>
    <s v="RfP- no RV"/>
    <m/>
    <x v="50"/>
    <s v="Externer Berater IT Sicherheit und Prozessmanagement/Wissensmanagement"/>
    <x v="1"/>
    <d v="2025-01-14T00:00:00"/>
    <d v="2025-01-22T00:00:00"/>
    <m/>
    <n v="230"/>
    <m/>
    <n v="0"/>
    <m/>
    <s v="tbd"/>
    <s v="TBD"/>
    <m/>
    <s v="Pascal"/>
    <m/>
    <s v="Public"/>
    <s v="07.01.25: nach Rü mit KBR nicht anbieten_x000a_19.12.24: Pascal Präquali"/>
    <m/>
    <m/>
    <m/>
    <m/>
    <d v="2024-12-19T00:00:00"/>
    <m/>
    <m/>
    <m/>
    <m/>
    <m/>
    <m/>
    <m/>
    <m/>
    <m/>
    <m/>
    <m/>
    <m/>
    <m/>
    <m/>
    <m/>
    <m/>
    <m/>
    <m/>
    <m/>
    <m/>
  </r>
  <r>
    <n v="576"/>
    <s v="RfP- no RV"/>
    <n v="5667081"/>
    <x v="35"/>
    <s v="Studie Vergleich unterschiedlicher Regelwerke zur Cybersicherheit"/>
    <x v="2"/>
    <d v="2025-02-14T00:00:00"/>
    <d v="2025-03-13T00:00:00"/>
    <m/>
    <n v="210"/>
    <n v="0.1"/>
    <n v="21"/>
    <s v="Knud"/>
    <s v="Till Kolloge"/>
    <s v="Steffi"/>
    <s v="Kevin"/>
    <s v="Mathias"/>
    <m/>
    <s v="Public"/>
    <s v="11.2.25: Verlängerung der Frist bis 13.3.25_x000a_7.1.24: nach Rü mit KBR Klärung der Anforderungen U-Referenzen (Eignung) mit Vergabestelle (Verweis ist inkorrekt)_x000a_19.12.24: Pascal Präquali"/>
    <m/>
    <m/>
    <m/>
    <m/>
    <d v="2024-12-19T00:00:00"/>
    <m/>
    <m/>
    <m/>
    <m/>
    <m/>
    <m/>
    <m/>
    <m/>
    <m/>
    <m/>
    <s v="https://eygermany.sharepoint.com/:f:/r/sites/eycss-gps/Mandantenablage/01%20Bund/Bundesnetzagentur/01_Studie%20Regelwerke%20Cybersicherheit?csf=1&amp;web=1&amp;e=bUlmPb"/>
    <s v="https://www.evergabe-online.de/start.html?0&amp;cookieCheck"/>
    <m/>
    <m/>
    <m/>
    <m/>
    <m/>
    <m/>
    <m/>
    <m/>
  </r>
  <r>
    <n v="575"/>
    <s v="TNA"/>
    <n v="5635289"/>
    <x v="51"/>
    <s v="SOC_SIEM"/>
    <x v="6"/>
    <d v="2025-01-17T00:00:00"/>
    <d v="2025-02-07T00:00:00"/>
    <s v="OK"/>
    <n v="1100"/>
    <n v="0.1"/>
    <n v="110"/>
    <s v="Erik"/>
    <s v="Fabian Blömers"/>
    <s v="Steffi"/>
    <s v="-"/>
    <s v="Pascal"/>
    <s v="SOC, SIEM"/>
    <s v="Public, Health"/>
    <s v="5.2.25: Finalisierung mit FBL und Upload durch SRA_x000a_31.1.25: Fristverlängerung bis 7.2.25_x000a_18.12.24: Bitte an Pascal um Zusammenfassung_x000a_17.12.24: Unterlagen von Jarec an Steffi"/>
    <m/>
    <m/>
    <m/>
    <m/>
    <m/>
    <m/>
    <m/>
    <m/>
    <m/>
    <m/>
    <m/>
    <m/>
    <m/>
    <m/>
    <m/>
    <m/>
    <m/>
    <m/>
    <m/>
    <m/>
    <m/>
    <m/>
    <m/>
    <m/>
    <m/>
  </r>
  <r>
    <n v="574"/>
    <s v="RfP- no RV"/>
    <m/>
    <x v="52"/>
    <s v="Incident Response Dienstleistung "/>
    <x v="1"/>
    <d v="2025-01-13T00:00:00"/>
    <d v="2025-01-21T00:00:00"/>
    <s v="OK"/>
    <n v="750"/>
    <n v="0.3"/>
    <n v="225"/>
    <s v="Erik"/>
    <s v="Erik Donner"/>
    <s v="Mathias"/>
    <m/>
    <s v="Pascal"/>
    <m/>
    <s v="Public, Health"/>
    <s v="07.01.25: Rückmeldung von Bechtle bis 08.01.25 erwartet_x000a_#06.01.2025: Vorabstimmung Erik/Bechtle - EY als Sub, sonst keine Beteiligung_x000a_#17.12.2024: Übergane EDO an PKA zur Sichtung"/>
    <s v="EY CNS (Sub)"/>
    <m/>
    <m/>
    <m/>
    <d v="2024-12-17T00:00:00"/>
    <m/>
    <m/>
    <m/>
    <m/>
    <m/>
    <m/>
    <m/>
    <m/>
    <m/>
    <m/>
    <s v="https://eygermany.sharepoint.com/:f:/r/sites/eycss-gps/Mandantenablage/21%20Gesundheit/Universit%C3%A4tsklinikum%20Frankfurt/01_Incident%20Response?csf=1&amp;web=1&amp;e=iSAuGs"/>
    <m/>
    <m/>
    <m/>
    <m/>
    <m/>
    <m/>
    <m/>
    <m/>
    <m/>
  </r>
  <r>
    <n v="573"/>
    <s v="RfP- no RV"/>
    <n v="5595203"/>
    <x v="53"/>
    <s v="Aufstockung und Verlängerung ISMS-RV 2021 für 2025"/>
    <x v="7"/>
    <m/>
    <d v="2024-12-31T00:00:00"/>
    <s v="OK"/>
    <n v="130"/>
    <n v="0.99"/>
    <n v="128.69999999999999"/>
    <s v="Knud Brandis"/>
    <m/>
    <s v="Mathias"/>
    <m/>
    <s v="Mathias"/>
    <s v="ISMS"/>
    <s v="Public"/>
    <s v="#18.12.2024 - DQ-2-Call - Margenfreigabe 40%, Angebor an Kunden versendet, Warte auch Auftrag vor 3.1.2025 - Deadline, nicht verschiebbar für wirksamen Vertrag._x000a_#16.12. RAS-Opp-Anlage mit Sabrina, Erstellung Angebotsschreiben, Aufforderung TBO nach DQ1-1Delegation, Anfrage Maria nach DQ-2-Call asap"/>
    <m/>
    <m/>
    <s v="Thorsten"/>
    <s v="Projektarbeit"/>
    <d v="2024-12-12T00:00:00"/>
    <m/>
    <m/>
    <m/>
    <m/>
    <m/>
    <m/>
    <m/>
    <m/>
    <s v="4) Final: DQ1+DQ2"/>
    <n v="0.4"/>
    <m/>
    <m/>
    <m/>
    <m/>
    <m/>
    <m/>
    <m/>
    <m/>
    <m/>
    <m/>
  </r>
  <r>
    <n v="572"/>
    <s v="TNA"/>
    <n v="5587345"/>
    <x v="33"/>
    <s v="Implementierung und Betrieb von Systemen zur Angriffserkennung"/>
    <x v="6"/>
    <d v="2025-01-10T00:00:00"/>
    <d v="2025-01-27T00:00:00"/>
    <s v="OK"/>
    <n v="10000"/>
    <n v="0.1"/>
    <n v="1000"/>
    <s v="Knud"/>
    <s v="Frederic"/>
    <s v="Steffi"/>
    <s v="Noah"/>
    <s v="Erik"/>
    <s v="OT, Technik"/>
    <s v="Public"/>
    <s v="16.12.24: Bid-Mgt. Macht Frederic Augburger_x000a_# 11.12. Vorabstimmung mit KBR - Erik übernimmt"/>
    <m/>
    <m/>
    <m/>
    <s v="Do-Call"/>
    <d v="2024-12-11T00:00:00"/>
    <m/>
    <m/>
    <m/>
    <m/>
    <m/>
    <m/>
    <m/>
    <m/>
    <m/>
    <m/>
    <s v="https://eygermany.sharepoint.com/:f:/r/sites/eycss-gps/Mandantenablage/01%20Bund/Autobahn/04_Implement%20SOC-SIEM%20(2025)?csf=1&amp;web=1&amp;e=5OTx4H"/>
    <m/>
    <m/>
    <m/>
    <m/>
    <m/>
    <m/>
    <m/>
    <m/>
    <m/>
  </r>
  <r>
    <n v="571"/>
    <s v="RfP- no RV"/>
    <n v="5594755"/>
    <x v="54"/>
    <s v="Sicherheitsberatung - Koordination von Projekten im Bereich Informationssicherheit"/>
    <x v="1"/>
    <d v="2025-01-16T00:00:00"/>
    <d v="2025-01-27T00:00:00"/>
    <m/>
    <n v="300"/>
    <n v="0.3"/>
    <n v="90"/>
    <s v="Erik"/>
    <s v="Thorsten"/>
    <s v="Steffi"/>
    <m/>
    <s v="Steffi"/>
    <m/>
    <s v="Public, GS"/>
    <s v="8.1.25: nach Rü mit KBR doch nicht anbieten_x000a_08.01.25: Übersichtsppt an TBO gesendet, Kick-off mit ihm, KBR und mir eingestellt_x000a_07.01.25: nach Rü mit KBR soll TBO die Ausschreibung übernehmen, die Konzepte sollen mit AWI gemeinsam erarbeitet werden_x000a_12.12.24: Fehler in den Ausschreibungsunterlagen, der Auftragswert sind knapp 300.000 Euro, nicht 3 Mio. Euro_x000a_# 11.12. Vorabstimmung mit KBR - Erik übernimmt"/>
    <s v="EY CNS"/>
    <m/>
    <m/>
    <s v="Do-Call"/>
    <d v="2024-12-11T00:00:00"/>
    <m/>
    <m/>
    <m/>
    <m/>
    <m/>
    <m/>
    <m/>
    <m/>
    <m/>
    <m/>
    <s v="05_PMO Sicherheitsprojekte (2025)"/>
    <s v="https://eur01.safelinks.protection.outlook.com/?url=https%3A%2F%2Fvergabemarktplatz.brandenburg.de%2FVMPCenter%2F&amp;data=05%7C02%7Cmathias.fratz%40de.ey.com%7Ccec758739f61403ac4b408dd1b4b52dc%7C5b973f9977df4bebb27daa0c70b8482c%7C0%7C0%7C638696732548116597%7CUnknown%7CTWFpbGZsb3d8eyJFbXB0eU1hcGkiOnRydWUsIlYiOiIwLjAuMDAwMCIsIlAiOiJXaW4zMiIsIkFOIjoiTWFpbCIsIldUIjoyfQ%3D%3D%7C0%7C%7C%7C&amp;sdata=mm%2BJd2AGfyeYNJ%2FD2aHhDcKtL4GkOHm%2BgQVhMNJnC1U%3D&amp;reserved=0 "/>
    <m/>
    <m/>
    <m/>
    <m/>
    <m/>
    <m/>
    <m/>
    <m/>
  </r>
  <r>
    <n v="570"/>
    <s v="TNA"/>
    <s v="n/a"/>
    <x v="39"/>
    <s v="Entwicklung Zero Trust Architektur für Telematikinfrastruktur"/>
    <x v="1"/>
    <m/>
    <d v="2025-01-15T00:00:00"/>
    <s v="n/a"/>
    <n v="12000"/>
    <n v="0.1"/>
    <n v="1200"/>
    <s v="Till Kolloge"/>
    <s v="Till"/>
    <s v="Mathias"/>
    <m/>
    <s v="Till, Laura"/>
    <s v="Zerotrust"/>
    <s v="Public, Health"/>
    <s v="#17.12.2024: Erik/Till: nicht anbieten - Keinen pot. GU gefunden. Leistung nur in Teilen in Hometurf - hauptsächl. SW-Entwicklung_x000a_# 11.12. Vorabstimmung mit KBR, Erik, Erik übernimmt und stimmit sich mit Laura Q., und Olli St. ab"/>
    <m/>
    <s v="Ja"/>
    <m/>
    <s v="Do-Call"/>
    <d v="2024-12-11T00:00:00"/>
    <m/>
    <m/>
    <m/>
    <m/>
    <m/>
    <m/>
    <m/>
    <m/>
    <m/>
    <m/>
    <s v="https://eygermany.sharepoint.com/:f:/r/sites/eycss-gps/Mandantenablage/22%20Krankenkassen/gematik/06_RV%20ZeroTrust%20(2025-2030)?csf=1&amp;web=1&amp;e=t4tOmV"/>
    <m/>
    <m/>
    <m/>
    <m/>
    <m/>
    <m/>
    <m/>
    <m/>
    <m/>
  </r>
  <r>
    <n v="569"/>
    <s v="TNA"/>
    <n v="5585884"/>
    <x v="55"/>
    <s v="Beschaffung eines NDR Systems"/>
    <x v="1"/>
    <m/>
    <d v="2025-01-10T00:00:00"/>
    <s v="Warnung"/>
    <m/>
    <m/>
    <n v="0"/>
    <s v="Erik"/>
    <s v="Erik Donner"/>
    <s v="Steffi"/>
    <m/>
    <s v="Erwan"/>
    <s v="NDR, Technik"/>
    <s v="Public"/>
    <s v="# 06.01. Erwan klärt mit Bechtle_x000a_# 11.12. Call mit KBR - Erik im Lead, Marge &gt;35%_x000a_05.12.2024. Präquali an Erwan gegeben_x000a_Angebotsaufforderung am 17.01.2025"/>
    <m/>
    <m/>
    <m/>
    <m/>
    <d v="2024-12-05T00:00:00"/>
    <m/>
    <m/>
    <m/>
    <m/>
    <m/>
    <m/>
    <m/>
    <m/>
    <m/>
    <m/>
    <m/>
    <m/>
    <m/>
    <m/>
    <m/>
    <m/>
    <m/>
    <m/>
    <m/>
    <m/>
  </r>
  <r>
    <n v="568"/>
    <s v="TNA"/>
    <n v="5582300"/>
    <x v="56"/>
    <s v="Beratung zur allgemeinen IT-Strategie, IT-Sicherheits- und Rechenzentrumsstrategie"/>
    <x v="6"/>
    <d v="2025-12-27T00:00:00"/>
    <d v="2025-01-10T00:00:00"/>
    <s v="OK"/>
    <n v="500"/>
    <n v="0.3"/>
    <n v="150"/>
    <s v="Knud"/>
    <m/>
    <s v="Mathias"/>
    <m/>
    <s v="Steffi"/>
    <m/>
    <s v="IT-Sec"/>
    <s v="21.01.2025: Nachfrorderung/Klarstellung firstgerecht hochgeladen (MFR)_x000a_07.01.2025 Upload - Profile Sina und Tobi mit KBR vorab besprochen_x000a_06.12.2024: Switch from SRA zu MFR_x000a_05.12.2024:_x000a_ 50%Preis, geht auch an Jürgen Fritsche, Oliver Werk für RZ-Sicherheit mit einhinden, Teilnahme im DTVP-Protal Account MFR aktiviert, Steffie übernimmt, MFR leitet Notifications weiter"/>
    <s v="EY CNS"/>
    <s v="Nein"/>
    <m/>
    <s v="Do-Call"/>
    <d v="2024-12-05T00:00:00"/>
    <m/>
    <m/>
    <m/>
    <m/>
    <m/>
    <m/>
    <m/>
    <m/>
    <m/>
    <m/>
    <m/>
    <s v="https://www.dtvp.de/Satellite/secured/company/project/CXP4YURHJ5T/de/eforms/processdata?11"/>
    <d v="2024-11-28T00:00:00"/>
    <m/>
    <m/>
    <m/>
    <m/>
    <m/>
    <m/>
    <m/>
  </r>
  <r>
    <n v="567"/>
    <s v="TNA"/>
    <n v="5570871"/>
    <x v="57"/>
    <s v="Mittels dieser EU-weiten Ausschreibung soll ein externer Dienstleister für den Bereich der IT-Forensik gefunden werden. Im Zusammenhang mit der IT-Forensik wird Unterstützung und Beratung bei der Erkennung und Abwehr von speziellen &quot;APT&quot; Cyberangriffen benötigt, da diese speziellen Cyberangriffe ausgefeilter sind als andere Cyber-Bedrohungen und über fortschrittlichere Fähigkeiten verfügen. Dies stellt für einen zentralen IT-Dienstleister eine äußert hohe Bedrohung dar. Um diesem Umstand bereits proaktiv und im Falle eines Angriffs angemessen aus der IT-Sicherheit heraus reagieren zu können, bedarf es externer Beratung und Dienstleistung zur Unterstützung"/>
    <x v="6"/>
    <d v="2024-01-03T00:00:00"/>
    <d v="2025-01-10T00:00:00"/>
    <s v="OK"/>
    <n v="2000"/>
    <n v="0.2"/>
    <n v="400"/>
    <s v="Erik"/>
    <s v="DWA, IPI"/>
    <s v="Steffi"/>
    <m/>
    <s v="Erik"/>
    <s v="ATP, Forensik"/>
    <s v="Public, IT-DL"/>
    <s v="05.12.2024: _x000a_48 Monate, 50%Preis, geht auch an Andreas Frank_x000a_05.12.2024:_x000a_ Hinweis von Erik: : MHKBD/MIRT war TNA und enthät Refrenzen - ggf. überimmt Steffi diesen Vorgang?"/>
    <m/>
    <m/>
    <m/>
    <s v="Do-Call"/>
    <d v="2024-12-05T00:00:00"/>
    <s v="? "/>
    <m/>
    <m/>
    <m/>
    <m/>
    <m/>
    <m/>
    <m/>
    <m/>
    <m/>
    <m/>
    <s v="https://vergabemarktplatz.brandenburg.de/VMPSatellite/public/company/project/CXP9YMG6TM4/de/documents"/>
    <m/>
    <m/>
    <m/>
    <m/>
    <m/>
    <m/>
    <m/>
    <m/>
  </r>
  <r>
    <n v="566"/>
    <s v="RfP- no RV"/>
    <n v="5351089"/>
    <x v="58"/>
    <s v="Global OT/BMA/IT Security Program across all NIST Domains "/>
    <x v="5"/>
    <m/>
    <m/>
    <s v="OK"/>
    <n v="3500"/>
    <n v="0.3"/>
    <n v="1050"/>
    <s v="Daniel Rüth"/>
    <s v="Fréderic"/>
    <m/>
    <m/>
    <m/>
    <s v="OT-Sec"/>
    <s v="Industrie"/>
    <s v="BAFO abgegeben; Nur noch PWC und EY im Rennen. Abwarten auf Kunden. "/>
    <m/>
    <m/>
    <m/>
    <m/>
    <m/>
    <m/>
    <m/>
    <m/>
    <m/>
    <m/>
    <m/>
    <m/>
    <m/>
    <m/>
    <m/>
    <m/>
    <m/>
    <m/>
    <m/>
    <m/>
    <m/>
    <m/>
    <m/>
    <m/>
    <m/>
  </r>
  <r>
    <n v="565"/>
    <s v="RfP- no RV"/>
    <n v="5542382"/>
    <x v="59"/>
    <s v="OT Security Remediation Services (Asset Management, Network, Secure Remote Access etc.) "/>
    <x v="5"/>
    <m/>
    <m/>
    <s v="OK"/>
    <n v="845"/>
    <n v="0.3"/>
    <n v="253.5"/>
    <s v="Daniel Rüth"/>
    <s v="Fréderic"/>
    <m/>
    <m/>
    <m/>
    <s v="OT-Sec"/>
    <s v="Industrie"/>
    <s v="Rollout von technischer Realisierung an 6 Sites (Global) "/>
    <m/>
    <m/>
    <m/>
    <m/>
    <m/>
    <m/>
    <m/>
    <m/>
    <m/>
    <m/>
    <m/>
    <m/>
    <m/>
    <m/>
    <m/>
    <m/>
    <m/>
    <m/>
    <m/>
    <m/>
    <m/>
    <m/>
    <m/>
    <m/>
    <m/>
  </r>
  <r>
    <n v="564"/>
    <s v="RfP- no RV"/>
    <n v="5564913"/>
    <x v="60"/>
    <s v="OT FW Closure"/>
    <x v="5"/>
    <m/>
    <m/>
    <s v="OK"/>
    <n v="303"/>
    <n v="0.3"/>
    <n v="90.899999999999991"/>
    <s v="Daniel Rüth"/>
    <s v="Fréderic"/>
    <s v=" "/>
    <m/>
    <m/>
    <s v="OT-Sec"/>
    <s v="Industrie"/>
    <s v="Angebot in Erstellung"/>
    <m/>
    <m/>
    <m/>
    <m/>
    <m/>
    <m/>
    <m/>
    <m/>
    <m/>
    <m/>
    <m/>
    <m/>
    <m/>
    <m/>
    <m/>
    <m/>
    <m/>
    <m/>
    <m/>
    <m/>
    <m/>
    <m/>
    <m/>
    <m/>
    <m/>
  </r>
  <r>
    <n v="563"/>
    <s v="RfP- no RV"/>
    <n v="5346455"/>
    <x v="61"/>
    <s v="Security Control Scoring and Priorisierung OT"/>
    <x v="10"/>
    <m/>
    <m/>
    <s v="OK"/>
    <n v="8"/>
    <n v="1"/>
    <n v="8"/>
    <s v="Daniel Rüth"/>
    <s v="Fréderic"/>
    <m/>
    <m/>
    <m/>
    <s v="OT-Sec"/>
    <s v="Industrie"/>
    <s v="PO eingegangen "/>
    <m/>
    <m/>
    <m/>
    <m/>
    <m/>
    <m/>
    <m/>
    <m/>
    <m/>
    <m/>
    <m/>
    <m/>
    <m/>
    <m/>
    <m/>
    <m/>
    <m/>
    <m/>
    <m/>
    <m/>
    <m/>
    <m/>
    <m/>
    <m/>
    <m/>
  </r>
  <r>
    <n v="562"/>
    <s v="RfP- no RV"/>
    <n v="5551503"/>
    <x v="62"/>
    <s v="Beratung Ausweismanagement"/>
    <x v="2"/>
    <m/>
    <m/>
    <s v="OK"/>
    <n v="33"/>
    <n v="0.3"/>
    <n v="9.9"/>
    <s v="tbd"/>
    <s v="Arnold"/>
    <s v="Steffi"/>
    <s v="-"/>
    <s v="Arnold"/>
    <s v="PKI"/>
    <m/>
    <s v="xx.2.25: Versand angepasstes Angebot durch SRA an Herrn Beutin per Mail_x000a_13.2.25: Freigabe von Michael Zapf16.12.24: laut ABU hat die Abstimmung mit dem GCSP noch nicht stattgefunden_x000a_03.12.2024:_x000a_ Angebot im Freigabeprozess (16K Beratungskontingent; 17,5K 2ndL-Support zu Nexus plus SNOW )"/>
    <m/>
    <m/>
    <m/>
    <m/>
    <m/>
    <m/>
    <m/>
    <m/>
    <m/>
    <m/>
    <m/>
    <m/>
    <m/>
    <m/>
    <m/>
    <m/>
    <m/>
    <m/>
    <m/>
    <m/>
    <m/>
    <m/>
    <m/>
    <m/>
    <m/>
  </r>
  <r>
    <n v="561"/>
    <s v="RfP-RV"/>
    <m/>
    <x v="63"/>
    <s v="Umfassende KRITIS-Auditierung gemäß §8a BSIG"/>
    <x v="1"/>
    <d v="2024-12-09T00:00:00"/>
    <d v="2025-01-07T00:00:00"/>
    <s v="OK"/>
    <m/>
    <m/>
    <n v="0"/>
    <m/>
    <m/>
    <m/>
    <m/>
    <m/>
    <m/>
    <s v="Public, Health"/>
    <s v="3.12.24: nach Rü mit KBR Weiterleitung an LNA"/>
    <m/>
    <m/>
    <m/>
    <m/>
    <d v="2024-12-02T00:00:00"/>
    <m/>
    <m/>
    <m/>
    <m/>
    <m/>
    <m/>
    <m/>
    <m/>
    <m/>
    <m/>
    <s v="https://eygermany.sharepoint.com/sites/eycss-gps/Mandantenablage/Forms/AllItems.aspx?id=%2Fsites%2Feycss%2Dgps%2FMandantenablage%2F22%20Krankenkassen%2FKKH&amp;viewid=8b505dca%2D4004%2D4dd3%2D9806%2Dd31418c92a19"/>
    <m/>
    <m/>
    <m/>
    <m/>
    <d v="2025-11-01T00:00:00"/>
    <d v="2026-03-15T00:00:00"/>
    <m/>
    <m/>
    <m/>
  </r>
  <r>
    <n v="560"/>
    <s v="RfP- no RV"/>
    <m/>
    <x v="64"/>
    <s v="Dienstleistung zur Durchführung einer _x000a_Prüfung gemäß §8a Abs. 3"/>
    <x v="1"/>
    <d v="2024-12-10T00:00:00"/>
    <d v="2024-12-13T00:00:00"/>
    <s v="OK"/>
    <m/>
    <m/>
    <n v="0"/>
    <m/>
    <m/>
    <m/>
    <m/>
    <s v="Noah"/>
    <m/>
    <s v="Public, Health"/>
    <s v="3.12.24: nach Rü mit KBR Weiterleitung an LNA"/>
    <m/>
    <m/>
    <m/>
    <m/>
    <d v="2024-12-02T00:00:00"/>
    <d v="2025-01-21T00:00:00"/>
    <m/>
    <m/>
    <m/>
    <m/>
    <m/>
    <m/>
    <m/>
    <m/>
    <m/>
    <s v="cyberGPS Team - 01_ISMS (2025) - All Documents"/>
    <m/>
    <m/>
    <m/>
    <m/>
    <d v="2025-06-01T00:00:00"/>
    <d v="2025-08-19T00:00:00"/>
    <m/>
    <m/>
    <m/>
  </r>
  <r>
    <n v="558"/>
    <s v="RfP- no RV"/>
    <m/>
    <x v="25"/>
    <s v="Beschaffung von Forschungsleistungen in angewandter Cybersicherheit für das HmdI"/>
    <x v="1"/>
    <m/>
    <d v="2024-12-20T00:00:00"/>
    <s v="OK"/>
    <m/>
    <m/>
    <n v="1680"/>
    <m/>
    <m/>
    <m/>
    <m/>
    <s v="Noah"/>
    <m/>
    <s v="Public"/>
    <s v="3.12.24: nach Rü mit KBR nicht anbieten"/>
    <m/>
    <m/>
    <m/>
    <m/>
    <d v="2024-11-22T00:00:00"/>
    <m/>
    <m/>
    <m/>
    <m/>
    <m/>
    <m/>
    <m/>
    <m/>
    <m/>
    <m/>
    <m/>
    <m/>
    <m/>
    <m/>
    <m/>
    <m/>
    <m/>
    <m/>
    <m/>
    <m/>
  </r>
  <r>
    <n v="557"/>
    <s v="RfP-RV"/>
    <n v="5566177"/>
    <x v="57"/>
    <s v="LVN 6.0 - Los 5: IT-Sicherheit: Qualitätssicherung u. Beratung "/>
    <x v="2"/>
    <m/>
    <d v="2025-03-17T00:00:00"/>
    <s v="OK"/>
    <n v="2500"/>
    <n v="0.1"/>
    <n v="250"/>
    <s v="Knud"/>
    <s v="Knud Brandis"/>
    <s v="Steffi"/>
    <m/>
    <s v="Noah"/>
    <s v="GS"/>
    <s v="Public"/>
    <s v="06.02.25; Aufforderung zum Angeot via Marc Schütz, Steffi übernimmt _x000a_16.12.24: Verlängerung der Frist bis 9.1.25_x000a_10.12. Übernahme Teilleistung Referenzen von Steffi_x000a_3.12.24: nach Rü mit KBR anbieten! Er ist der verantwortliche Partner"/>
    <m/>
    <m/>
    <m/>
    <m/>
    <d v="2024-12-02T00:00:00"/>
    <m/>
    <m/>
    <m/>
    <m/>
    <m/>
    <m/>
    <m/>
    <m/>
    <m/>
    <m/>
    <s v="https://eygermany.sharepoint.com/:f:/r/sites/eycss-gps/Mandantenablage/02%20L%C3%A4nder/Brandenburg/ZITBB/03_RV_LVN%206.0%20(2025)?csf=1&amp;web=1&amp;e=YmBrlR"/>
    <m/>
    <m/>
    <m/>
    <m/>
    <m/>
    <m/>
    <m/>
    <m/>
    <m/>
  </r>
  <r>
    <n v="556"/>
    <s v="RfP- no RV"/>
    <n v="5539821"/>
    <x v="65"/>
    <s v="PURE 2024"/>
    <x v="1"/>
    <m/>
    <m/>
    <s v="n/a"/>
    <m/>
    <m/>
    <n v="0"/>
    <m/>
    <m/>
    <m/>
    <m/>
    <m/>
    <m/>
    <m/>
    <s v="29.11.24: Kunde geht das vorgeschlagene Setting mit dem späteren Projektbeginn für die Security-Leistungen nicht mit, FSO gibt ein eigenes Angebot für die anderen Leistungen ab_x000a_27.11.2024: Abgabe noch unsicher, da wir im Moment Audits durchführen"/>
    <m/>
    <m/>
    <m/>
    <m/>
    <m/>
    <m/>
    <m/>
    <m/>
    <m/>
    <m/>
    <m/>
    <m/>
    <m/>
    <m/>
    <m/>
    <m/>
    <m/>
    <m/>
    <m/>
    <m/>
    <m/>
    <m/>
    <m/>
    <m/>
    <m/>
  </r>
  <r>
    <n v="555"/>
    <s v="RfP-RV"/>
    <n v="5533444"/>
    <x v="60"/>
    <s v="OT Netzwerksegmentierung"/>
    <x v="6"/>
    <m/>
    <d v="2024-11-25T00:00:00"/>
    <s v="OK"/>
    <n v="344"/>
    <n v="0.3"/>
    <n v="103.2"/>
    <s v="Daniel Rüth"/>
    <s v="Fréderic"/>
    <m/>
    <m/>
    <m/>
    <m/>
    <s v="Industrie"/>
    <s v="26.11.2024 FAU: Non Binding Offer ist raus, Pace ausstehend"/>
    <m/>
    <m/>
    <m/>
    <s v="MSA"/>
    <d v="2024-11-20T00:00:00"/>
    <m/>
    <m/>
    <m/>
    <m/>
    <m/>
    <m/>
    <m/>
    <m/>
    <m/>
    <m/>
    <m/>
    <m/>
    <m/>
    <m/>
    <m/>
    <m/>
    <m/>
    <m/>
    <m/>
    <m/>
  </r>
  <r>
    <n v="554"/>
    <s v="RfP-RV"/>
    <n v="5547697"/>
    <x v="66"/>
    <s v="Unterstützung (Beratungsleistungen) zum Aufbau eines verbandsweiten Informationssicherheitsmanagementsystems (ISMS)_x000a_"/>
    <x v="6"/>
    <d v="2024-12-13T00:00:00"/>
    <d v="2025-01-17T00:00:00"/>
    <s v="OK"/>
    <n v="810"/>
    <n v="0.3"/>
    <n v="243"/>
    <s v="Knud"/>
    <s v="Michael Rautert"/>
    <s v="Mathias"/>
    <s v="Pascal"/>
    <s v="Mathias"/>
    <s v="GS"/>
    <s v="Public"/>
    <s v="# 11.02.  Verlängerung Bindefrist bis 10.03. taggleich bestätigt. _x000a_# 09.12. 24: Anforderung DQ1-1Delegation bei KBR, TBO an MIFR_x000a_# 3.12.24: MRA ist im fachlichen Lead_x000a_# 25.11.2024: Anbieten gem- Call mit KBR, TBO schickt fachl. Lead zu PKA, PKA: Anlage inb MDM, GIS, ... Ausblick: OPP- und PACE-Anlage sowie GCO-Fragen"/>
    <m/>
    <m/>
    <m/>
    <s v="Recherche"/>
    <d v="2024-11-22T00:00:00"/>
    <m/>
    <m/>
    <m/>
    <s v="PACE approved: _x000a_GCO-Bieterfragen:_x000a_PACE initiiiert: 29243058.1.0_x000a_DQ approved:_x000a_DQ initiiert: _x000a_"/>
    <m/>
    <m/>
    <m/>
    <m/>
    <m/>
    <m/>
    <m/>
    <m/>
    <m/>
    <m/>
    <d v="2025-03-10T00:00:00"/>
    <m/>
    <m/>
    <m/>
    <m/>
    <m/>
  </r>
  <r>
    <n v="553"/>
    <s v="RfP- no RV"/>
    <m/>
    <x v="67"/>
    <s v="Stellung eines ISB"/>
    <x v="5"/>
    <d v="2024-12-13T00:00:00"/>
    <d v="2024-12-20T00:00:00"/>
    <s v="OK"/>
    <m/>
    <m/>
    <n v="0"/>
    <m/>
    <m/>
    <s v="Mathias"/>
    <m/>
    <s v="Noah"/>
    <m/>
    <s v="Public"/>
    <s v="3.12.24: Rückmeldung von HBO, dass er hier anbieten möchte"/>
    <m/>
    <m/>
    <m/>
    <s v="Recherche"/>
    <d v="2024-11-22T00:00:00"/>
    <m/>
    <m/>
    <m/>
    <s v="PACE approved: _x000a_GCO-Bieterfragen:_x000a_PACE initiiiert: _x000a_DQ approved:_x000a_DQ initiiert: _x000a_"/>
    <m/>
    <m/>
    <m/>
    <m/>
    <m/>
    <m/>
    <m/>
    <m/>
    <m/>
    <m/>
    <m/>
    <m/>
    <m/>
    <m/>
    <m/>
    <m/>
  </r>
  <r>
    <n v="552"/>
    <m/>
    <m/>
    <x v="68"/>
    <s v="Rahmenvertrag OpenText Consulting Leistungen"/>
    <x v="1"/>
    <m/>
    <m/>
    <s v="OK"/>
    <n v="150"/>
    <m/>
    <n v="50"/>
    <m/>
    <s v="Christian"/>
    <m/>
    <m/>
    <s v="Erwan"/>
    <m/>
    <s v="Public"/>
    <m/>
    <m/>
    <m/>
    <m/>
    <s v="Do-Call"/>
    <d v="2024-11-21T00:00:00"/>
    <m/>
    <m/>
    <m/>
    <m/>
    <m/>
    <m/>
    <m/>
    <m/>
    <m/>
    <m/>
    <m/>
    <m/>
    <m/>
    <m/>
    <m/>
    <m/>
    <m/>
    <m/>
    <m/>
    <m/>
  </r>
  <r>
    <n v="551"/>
    <s v="RfP-RV"/>
    <n v="5561228"/>
    <x v="69"/>
    <s v="Rahmenvereinbarung für Dienstleistungen und Lizenzen im Umfeld Managed Security Operations Center für den Konzern Stadt Dresden"/>
    <x v="2"/>
    <d v="2025-02-14T00:00:00"/>
    <d v="2025-02-21T00:00:00"/>
    <s v="OK"/>
    <n v="5000"/>
    <n v="0.1"/>
    <n v="500"/>
    <s v="Erik"/>
    <s v="Christian"/>
    <s v="Steffi"/>
    <m/>
    <s v="Erwan"/>
    <s v="SIEM/SOC"/>
    <s v="Public"/>
    <s v="04.02.25: Aufforderung zur Angebotsabgabe bekommen_x000a_02.12.24: Info von EDO, dass wir Dresden anbieten_x000a_29.11.24: es können ausländische Referenzen angegeben werden_x000a_25.11.: Bieterfrage nach ausländischen KRITIS-Referenzen gefragt"/>
    <m/>
    <m/>
    <m/>
    <m/>
    <d v="2024-11-21T00:00:00"/>
    <d v="2024-12-18T00:00:00"/>
    <m/>
    <m/>
    <m/>
    <m/>
    <m/>
    <m/>
    <m/>
    <m/>
    <m/>
    <m/>
    <m/>
    <d v="2024-11-18T00:00:00"/>
    <m/>
    <d v="2025-01-31T00:00:00"/>
    <m/>
    <m/>
    <m/>
    <m/>
    <m/>
  </r>
  <r>
    <n v="550"/>
    <s v="RfP-RV"/>
    <s v="RAS 5536859"/>
    <x v="70"/>
    <s v="Aufstockung ISMS-RV - Kontigent 2025 - Tranche 2"/>
    <x v="6"/>
    <m/>
    <d v="2025-02-15T00:00:00"/>
    <s v="OK"/>
    <n v="2000"/>
    <n v="0.8"/>
    <n v="1600"/>
    <s v="Knud"/>
    <s v="Marc"/>
    <s v="Mathias"/>
    <m/>
    <s v="Marc"/>
    <s v="ISMS 27k"/>
    <s v="Public"/>
    <s v="#06.12.2024 - Alle Approvals liegen vor, warte auf Bestätigung von MARC zur Änderung Status Won_x000a_#04.12.2024 - MFR: Anforderung DQ-2- Approval Mail von TBO_x000a_#03.12.2024 - MFR: Info von Maria, dasss DQ-2-Approval im Partnercall erfolgte. _x000a_#20.11.2024 - MFR In Abstimmung mit MRG RAS Opp i.H.v.2 Mio angelegt"/>
    <m/>
    <m/>
    <m/>
    <s v="Projektarbeit"/>
    <d v="2024-11-20T00:00:00"/>
    <m/>
    <m/>
    <m/>
    <m/>
    <m/>
    <m/>
    <m/>
    <m/>
    <m/>
    <m/>
    <m/>
    <m/>
    <m/>
    <m/>
    <m/>
    <m/>
    <m/>
    <m/>
    <m/>
    <m/>
  </r>
  <r>
    <n v="549"/>
    <s v="RfP-RV"/>
    <s v="RAS 5536902"/>
    <x v="70"/>
    <s v="Aufstockung ISMS-RV - Kontigent 2025 - Tranche 1"/>
    <x v="7"/>
    <m/>
    <m/>
    <s v="OK"/>
    <n v="2000"/>
    <n v="0.8"/>
    <n v="1600"/>
    <s v="Knud Brandis"/>
    <m/>
    <s v="Mathias"/>
    <m/>
    <s v="Marc"/>
    <s v="ISMS 27k"/>
    <s v="Public"/>
    <s v="#06.01.2024 - Bestätigung von Marc erhalten via Mail - Im System auf won gesetzt_x000a_#06.12.2024 - Alle Approvals liegen vor, warte auf Bestätigung von MARC zur Änderung Status Won_x000a_#04.12.2024 - MFR: Anforderung DQ-2- Approval Mail von TBO_x000a_#03.12.2024 - MFR: Info von Maria, dasss DQ-2-Approval im Partnercall erfolgte. _x000a_#20.11.2024 - MFR In Abstimmung mit MRG RAS Opp i.H.v.2 Mio angelegt"/>
    <m/>
    <m/>
    <m/>
    <s v="Projektarbeit"/>
    <d v="2024-11-20T00:00:00"/>
    <m/>
    <m/>
    <m/>
    <m/>
    <m/>
    <m/>
    <m/>
    <m/>
    <m/>
    <m/>
    <m/>
    <m/>
    <m/>
    <m/>
    <m/>
    <m/>
    <m/>
    <m/>
    <m/>
    <m/>
  </r>
  <r>
    <n v="548"/>
    <s v="RfP-RV"/>
    <n v="5283155"/>
    <x v="71"/>
    <s v="Aufstockung RV bis 2024 (RV IT-Sicherheit Erweiterung)"/>
    <x v="7"/>
    <m/>
    <m/>
    <s v="OK"/>
    <n v="2000"/>
    <n v="0.7"/>
    <n v="1400"/>
    <s v="Knud Brandis"/>
    <s v="Marc"/>
    <s v="Mathias"/>
    <m/>
    <s v="Marc"/>
    <s v="ISMS 200-2"/>
    <s v="Public"/>
    <s v="#06.12.2024 au fWon gesetzt - warte auch Info von Marc zu Pursuit-Team_x000a_#04.12.2024: Erneute Anfrage bei Lajos für OK für Aufstockung. - OK erhalten _x000a_# Approval für 1 Mio - mehrfache Anfrage um Approval für Aufstockung 1 Mio auf  2. Mio. - mehrfach durch Maria vertröstet wegen Abstimmung mit Lajos. _x000a_# 18.11. 40% Margenziel, 2 Mio Freigabe OK für MRG - Terminanfrage losgetreten_x000a_#22.07. Anlage RAS-OPP durch Sabrina im Auftrag MFR"/>
    <m/>
    <m/>
    <m/>
    <s v="Projektarbeit"/>
    <d v="2024-11-18T00:00:00"/>
    <m/>
    <m/>
    <m/>
    <m/>
    <m/>
    <m/>
    <m/>
    <m/>
    <m/>
    <m/>
    <m/>
    <m/>
    <m/>
    <m/>
    <m/>
    <m/>
    <m/>
    <m/>
    <m/>
    <m/>
  </r>
  <r>
    <n v="547"/>
    <s v="RfP- no RV"/>
    <n v="5462359"/>
    <x v="72"/>
    <s v="Gretsch Unitas - Produktzertifzierung Gemos ela-soft - Vorprojekt"/>
    <x v="2"/>
    <m/>
    <d v="2025-03-15T00:00:00"/>
    <s v="OK"/>
    <n v="120"/>
    <n v="0.9"/>
    <n v="108"/>
    <s v="Knud"/>
    <s v="Fréderic"/>
    <s v="Mathias"/>
    <m/>
    <s v="Nicole"/>
    <s v="Produktzertifizierung"/>
    <s v="Industry"/>
    <s v="14.02.2025: Klärung mit anderen Angeboten und Budget kundenintern, Reminder an _x000a_17.01.2025: Nachfrage bei Frederic zum Stand des Angebots_x000a_08.01.2024: Marc und Nicole führen noch Verhandlungen mit dem Einkauf zu neuen Tagesraten. Erst dann kann es raus_x000a_20.11.2024 DQ-2-Freigabe erhalten_x000a_18.11.2024 MFR DQ1-1 Fragebogen versenden, 42% requested_x000a_15.11.2024 - Anlage/Aktualisierung OPP"/>
    <s v="EY CNS"/>
    <m/>
    <m/>
    <s v="Projektarbeit"/>
    <d v="2024-11-15T00:00:00"/>
    <m/>
    <m/>
    <m/>
    <s v="PACE approved: _x000a_PACE initiiiert: 15.11.2024, ID 29219604.1.0_x000a_DQ approved:_x000a_DQ initiiert: 15.11. Anfrage bei KBR nach Delegation DQ1"/>
    <m/>
    <s v="1) nicht nötig"/>
    <s v="3) Nein "/>
    <s v="2) Abgestimmt mit MFR"/>
    <s v="2) DQ1 fertig, DQ2 offen"/>
    <m/>
    <m/>
    <m/>
    <m/>
    <m/>
    <m/>
    <m/>
    <m/>
    <m/>
    <m/>
    <m/>
  </r>
  <r>
    <n v="546"/>
    <s v="RfP-RV"/>
    <m/>
    <x v="73"/>
    <s v="Beratung Cybersecurity-Labor"/>
    <x v="1"/>
    <m/>
    <d v="2025-01-15T00:00:00"/>
    <s v="OK"/>
    <m/>
    <m/>
    <n v="0"/>
    <m/>
    <s v="Oli Stutzke "/>
    <m/>
    <m/>
    <s v="Erwan"/>
    <m/>
    <s v="Public"/>
    <s v="18.11. CAll ohne KBR: Nicht anbieten _x000a_13.11.204: Anforderung bei Beata. Erhalten."/>
    <m/>
    <m/>
    <m/>
    <s v="Nachlese"/>
    <d v="2024-11-13T00:00:00"/>
    <d v="2025-05-30T00:00:00"/>
    <m/>
    <m/>
    <m/>
    <m/>
    <m/>
    <m/>
    <m/>
    <m/>
    <m/>
    <m/>
    <m/>
    <m/>
    <m/>
    <m/>
    <m/>
    <m/>
    <m/>
    <m/>
    <m/>
  </r>
  <r>
    <n v="545"/>
    <s v="RfP-RV"/>
    <m/>
    <x v="74"/>
    <s v="EWN - Härtung IT-Sicherheitsmaßnahmen"/>
    <x v="1"/>
    <m/>
    <m/>
    <s v="OK"/>
    <n v="100"/>
    <m/>
    <n v="0"/>
    <m/>
    <s v="Peter"/>
    <s v="n/a"/>
    <m/>
    <s v="Erwan"/>
    <m/>
    <s v="Public"/>
    <s v="18.11. CAll ohne KBR: Erwan klärt mit Peter, ob machbar, falls ja, geht an ihn empfohlen - An Peter Übergeben durch Erwan, per 4.12. keine Rückmeldung._x000a_13.11.204: Anforderung bei Beata. Erhalten."/>
    <m/>
    <m/>
    <m/>
    <s v="Nachlese"/>
    <d v="2024-11-13T00:00:00"/>
    <m/>
    <m/>
    <m/>
    <m/>
    <m/>
    <m/>
    <m/>
    <m/>
    <m/>
    <m/>
    <m/>
    <m/>
    <m/>
    <m/>
    <d v="2025-01-31T00:00:00"/>
    <m/>
    <m/>
    <m/>
    <m/>
    <m/>
  </r>
  <r>
    <n v="544"/>
    <s v="RfP-RV"/>
    <m/>
    <x v="75"/>
    <s v="Unterstützungs- und _x000a_Beratungsleistung für Betrieb, Rollout und Weiterentwicklung des SAP Identity Managements (24M)"/>
    <x v="1"/>
    <m/>
    <d v="2024-12-06T00:00:00"/>
    <s v="OK"/>
    <n v="5643"/>
    <m/>
    <n v="0"/>
    <m/>
    <m/>
    <m/>
    <m/>
    <s v="Erwan"/>
    <s v="SAP, IAM"/>
    <s v="Public"/>
    <s v="18.11. CAll ohne KBR: Nicht anbieten , Erwwan geht auf Marc zu bzgl. Bieterfrge wegen Aufkündigung. _x000a_Q/P: 70/30_x000a_#14.11. Unterlagen angefordert im Do-Call,  Unterlagen gingen auch an Björn Saggau, Heiko Gminder"/>
    <m/>
    <m/>
    <m/>
    <s v="Do-Call"/>
    <d v="2024-11-13T00:00:00"/>
    <m/>
    <m/>
    <m/>
    <m/>
    <m/>
    <m/>
    <m/>
    <m/>
    <m/>
    <m/>
    <m/>
    <m/>
    <m/>
    <m/>
    <m/>
    <m/>
    <m/>
    <m/>
    <m/>
    <m/>
  </r>
  <r>
    <n v="543"/>
    <s v="RfP-RV"/>
    <m/>
    <x v="76"/>
    <s v="Externer Informationssicherheitsbeauftragter"/>
    <x v="1"/>
    <m/>
    <d v="2024-11-29T00:00:00"/>
    <s v="OK"/>
    <n v="50"/>
    <m/>
    <n v="0"/>
    <m/>
    <s v="Till Kolloge"/>
    <m/>
    <m/>
    <s v="Erwan"/>
    <m/>
    <s v="Public"/>
    <s v="#18.11. CAll ohne KBR: Nicht anbieten _x000a_Q/P: 0/100_x000a_#14.11. Unterlagen angefordert im Do-Call"/>
    <m/>
    <m/>
    <m/>
    <s v="Do-Call"/>
    <d v="2024-11-13T00:00:00"/>
    <m/>
    <m/>
    <m/>
    <m/>
    <m/>
    <m/>
    <m/>
    <m/>
    <m/>
    <m/>
    <m/>
    <m/>
    <m/>
    <m/>
    <m/>
    <m/>
    <m/>
    <m/>
    <m/>
    <m/>
  </r>
  <r>
    <n v="542"/>
    <s v="RfP-RV"/>
    <m/>
    <x v="77"/>
    <s v="Einführung von ISMS nach ISO 27001 bis 12/2025"/>
    <x v="1"/>
    <m/>
    <d v="2024-11-28T00:00:00"/>
    <s v="OK"/>
    <n v="200"/>
    <m/>
    <n v="0"/>
    <m/>
    <m/>
    <m/>
    <m/>
    <s v="Stan"/>
    <m/>
    <s v="Public, Health"/>
    <s v="18.11. CAll ohne KBR: Nicht anbieten - Weitergabe an Hendrik durch _x000a_Q/P: 0/100_x000a_#14.11. Unterlagen angefordert im Do-Call"/>
    <m/>
    <m/>
    <m/>
    <s v="Do-Call"/>
    <d v="2024-11-13T00:00:00"/>
    <m/>
    <m/>
    <m/>
    <m/>
    <m/>
    <m/>
    <m/>
    <m/>
    <m/>
    <m/>
    <m/>
    <m/>
    <m/>
    <m/>
    <m/>
    <m/>
    <m/>
    <m/>
    <m/>
    <m/>
  </r>
  <r>
    <n v="541"/>
    <s v="RfP-RV"/>
    <m/>
    <x v="77"/>
    <s v="Leistungen zur Umsetzung eines Penetrationstest (36M)"/>
    <x v="0"/>
    <s v="n/a"/>
    <d v="2024-11-28T00:00:00"/>
    <s v="OK"/>
    <n v="80"/>
    <m/>
    <n v="0"/>
    <m/>
    <s v="Björn K."/>
    <s v="Karolina"/>
    <m/>
    <s v="Stan"/>
    <m/>
    <s v="Public, Health"/>
    <s v="# 18.11. Info von Erwan im Zuge Präquli Abstimmung mit &gt;Blörn _x000a_Q/P: 0/100_x000a_#14.11. Unterlagen angefordert im Do-Call"/>
    <m/>
    <m/>
    <m/>
    <s v="Do-Call"/>
    <d v="2024-11-13T00:00:00"/>
    <m/>
    <m/>
    <m/>
    <m/>
    <m/>
    <m/>
    <m/>
    <m/>
    <m/>
    <m/>
    <m/>
    <m/>
    <m/>
    <m/>
    <m/>
    <m/>
    <m/>
    <m/>
    <m/>
    <m/>
  </r>
  <r>
    <n v="540"/>
    <s v="RfP-RV"/>
    <n v="5538799"/>
    <x v="78"/>
    <s v="Managed Security Operations Center (SOC) mit Monitoring- und Incident-Response-Dienste (48M)"/>
    <x v="1"/>
    <m/>
    <d v="2024-12-11T00:00:00"/>
    <s v="OK"/>
    <n v="1000"/>
    <m/>
    <n v="0"/>
    <s v="Erik/Thomas"/>
    <s v="Christian"/>
    <s v="Steffi"/>
    <m/>
    <s v="Stan"/>
    <m/>
    <s v="Public"/>
    <s v="02.12.2024: Info von EDO, dass wir nicht anbieten, Gründe erfragt_x000a_# 18.11.2024: Call - wir bieten an, Steffi übernimmt_x000a_Q/P: 70/30_x000a_#14.11. Unterlagen angefordert im Do-Call"/>
    <m/>
    <m/>
    <m/>
    <s v="Do-Call"/>
    <d v="2024-11-13T00:00:00"/>
    <m/>
    <m/>
    <m/>
    <m/>
    <m/>
    <m/>
    <m/>
    <m/>
    <m/>
    <m/>
    <m/>
    <m/>
    <m/>
    <m/>
    <m/>
    <m/>
    <m/>
    <m/>
    <m/>
    <m/>
  </r>
  <r>
    <n v="539"/>
    <s v="RfP-RV"/>
    <m/>
    <x v="79"/>
    <s v="IT-Security Beratung (80PT max auf 2 Jahre)"/>
    <x v="1"/>
    <m/>
    <d v="2024-11-21T00:00:00"/>
    <s v="OK"/>
    <n v="80"/>
    <m/>
    <n v="0"/>
    <m/>
    <m/>
    <m/>
    <m/>
    <s v="Stan"/>
    <m/>
    <s v="Public, Forschung"/>
    <s v="#18.11. CAll ohne KBR: Nicht anbieten _x000a_#14.11. Unterlagen angefordert im Do-Call - Björn Saggau hat losen Kontakt zu kaufm. Ansprechpartner"/>
    <m/>
    <m/>
    <m/>
    <s v="Do-Call"/>
    <d v="2024-11-13T00:00:00"/>
    <m/>
    <m/>
    <m/>
    <m/>
    <m/>
    <m/>
    <m/>
    <m/>
    <m/>
    <m/>
    <m/>
    <m/>
    <m/>
    <m/>
    <m/>
    <m/>
    <m/>
    <m/>
    <m/>
    <m/>
  </r>
  <r>
    <n v="538"/>
    <s v="RfP-RV"/>
    <m/>
    <x v="80"/>
    <s v="RV ISMS 2025-2027 (200PT auf 18 Monate)"/>
    <x v="1"/>
    <m/>
    <s v="13.12.2024 10:00 Uhr"/>
    <s v="OK"/>
    <n v="250"/>
    <m/>
    <n v="0"/>
    <m/>
    <m/>
    <m/>
    <m/>
    <s v="Mathias"/>
    <s v="ISMS 200-2"/>
    <s v="Public, Health"/>
    <s v="# #18.11. CAll ohne KBR: Nicht anbieten  - Übergabe an Hendrik_x000a_Q/P: 70/30_x000a_#13.11.2024 MFR Recherche DTVP"/>
    <m/>
    <m/>
    <m/>
    <s v="Recherche"/>
    <d v="2024-11-13T00:00:00"/>
    <m/>
    <m/>
    <m/>
    <m/>
    <m/>
    <m/>
    <m/>
    <m/>
    <m/>
    <m/>
    <m/>
    <s v="https://www.evergabe.sachsen.de/NetServer/TenderingProcedureDetails?function=_Details&amp;TenderOID=54321-Tender-1931aef06a4-587042aec8b26567"/>
    <d v="2024-11-12T00:00:00"/>
    <m/>
    <m/>
    <m/>
    <m/>
    <m/>
    <m/>
    <m/>
  </r>
  <r>
    <n v="537"/>
    <s v="RfP-RV"/>
    <n v="5531614"/>
    <x v="81"/>
    <s v="CARAVAn Konzern PKI"/>
    <x v="2"/>
    <d v="2025-02-25T00:00:00"/>
    <d v="2025-03-06T00:00:00"/>
    <s v="OK"/>
    <n v="10000"/>
    <n v="0.1"/>
    <n v="1000"/>
    <s v="Herbert"/>
    <s v="Arnold"/>
    <s v="Mathias"/>
    <m/>
    <s v="Arnold"/>
    <s v="PKI"/>
    <s v="Transport/Logistik"/>
    <s v="24.01.2025: Aufforderung zum Angebot_x000a_5.12.2024: _x000a_Anweisung bei Juliette Janson erbeten für ein besseres Guiding zum Thema Kosten und Abwicklung zum Thema ECO-RS und Alliance-partner-Abwicklung._x000a_4.12.2024_x000a_ Klärung mit global (Stephanie Sharkey und Juliette Janson bezüglich Eco-relationship. Plan ist in diesem Case ein OTR (kein ECO-RS); Bridge bliebt bis Klärung offen_x000a_ 29.11.2024_x000a_ Erfolgreiche Abgabe (TNA)_x000a_#25.11. BRI Joint Proposal Entrust erhalten; Upload mit unvollst. Dokumenten - EY-seitig nachgefordert von Entrust, letztmaig am 03.12._x000a_21.11.2024_x000a_Konstellation mit Sub gefunden - Start der fachl+Complance Bearbeitung _x000a_19.11.2024_x000a_Arnold gibt wage Einschätzung anzubieten - in Klärung mit Sub, OPP-Anlage, PACE-Start"/>
    <s v="EY CNS"/>
    <m/>
    <s v="https://eygermany.sharepoint.com/sites/eycss-gps/Mandantenablage/Forms/AllItems.aspx?id=%2Fsites%2Feycss%2Dgps%2FMandantenablage%2F15%20Tech%20%26%20Telko%2FTelefonica%2F04%5FKrisenmanagement%2F10%20Vertragsdocu%20%28RV%29%2F12%20Angebot%2F122%20Angebotsunterlagen&amp;viewid=8b505dca%2D4004%2D4dd3%2D9806%2Dd31418c92a19"/>
    <s v="Do-Call"/>
    <m/>
    <m/>
    <s v="Herbert: I-68623756_DBSY"/>
    <m/>
    <s v="EMEIA/ITOC/MSOC approved:_x000a_EMEIA/ITOC/MSOC initiiert: _x000a_EGP approved:_x000a_EGP initiiert:_x000a_PACE approved:_x000a_PACE initiiert: 29225359.1.0 - elbstbefüllt OHNE GCO wegen pot. Bieterfragen wegen Fragefrist_x000a_GCO involved:_x000a_DQ approved:_x000a_DQ initiiert: "/>
    <m/>
    <m/>
    <m/>
    <m/>
    <m/>
    <m/>
    <s v="https://eygermany.sharepoint.com/sites/eycss-gps/Mandantenablage/Forms/AllItems.aspx?id=%2Fsites%2Feycss%2Dgps%2FMandantenablage%2F12%20Logistik%2FDeutsche%20Bahn%2F04%5FSystel%2F03%5FCARAVAn%20Konzern%20PKI%20%282024%29&amp;viewid=8b505dca%2D4004%2D4dd3%2D9806%2Dd31418c92a19"/>
    <s v="https://bieterportal.noncd.db.de/evergabe.bieter/eva/supplierportal/portal/tabs/vergaben"/>
    <d v="2025-01-24T00:00:00"/>
    <m/>
    <d v="2025-12-31T00:00:00"/>
    <m/>
    <m/>
    <m/>
    <m/>
    <m/>
  </r>
  <r>
    <n v="536"/>
    <s v="RfP-RV"/>
    <s v="RAS 5514440"/>
    <x v="82"/>
    <s v="ITZBund - RV ISMS Los 2,4 - 3. Tranche"/>
    <x v="7"/>
    <m/>
    <m/>
    <s v="n/a"/>
    <n v="2750"/>
    <n v="0.99"/>
    <n v="2722.5"/>
    <s v="Thorsten Bost"/>
    <s v="Thorsten"/>
    <s v="Mathias"/>
    <m/>
    <s v="Thorsten Bost"/>
    <s v="Siko"/>
    <s v="Public"/>
    <s v="#11.11. Call mit Karsten wegen PACE/sub-Beauftragungen Werkvertrag, Anlage RAS-OPP, Anfrage nach DQ-1 bie TBO und Call bei Maria. "/>
    <s v="EY WPG"/>
    <m/>
    <m/>
    <s v="Projektarbeit"/>
    <d v="2024-11-11T00:00:00"/>
    <m/>
    <s v="TBO: I-68011033 ITZ3"/>
    <m/>
    <s v="PACE approved: 27146371.1.1 _x000a_DQ approved: Lajos, ablage erfolgt"/>
    <m/>
    <m/>
    <m/>
    <m/>
    <m/>
    <m/>
    <m/>
    <m/>
    <m/>
    <m/>
    <m/>
    <m/>
    <m/>
    <m/>
    <m/>
    <m/>
  </r>
  <r>
    <n v="535"/>
    <s v="RfP- no RV"/>
    <m/>
    <x v="22"/>
    <s v="Cyber Security Maturity Assessment"/>
    <x v="5"/>
    <m/>
    <d v="2024-11-07T00:00:00"/>
    <s v="OK"/>
    <n v="100"/>
    <m/>
    <n v="0"/>
    <s v="Peter Westphal"/>
    <s v="Erwan"/>
    <s v="Peter Westphal"/>
    <m/>
    <s v="n/a"/>
    <m/>
    <s v="IT"/>
    <m/>
    <m/>
    <m/>
    <m/>
    <m/>
    <d v="2024-11-11T00:00:00"/>
    <m/>
    <m/>
    <m/>
    <m/>
    <m/>
    <m/>
    <m/>
    <m/>
    <m/>
    <m/>
    <m/>
    <m/>
    <m/>
    <m/>
    <m/>
    <m/>
    <m/>
    <m/>
    <m/>
    <m/>
  </r>
  <r>
    <n v="534"/>
    <s v="RfP- no RV"/>
    <s v="5514093 (RAS)"/>
    <x v="83"/>
    <s v="Crisis Management 2025"/>
    <x v="7"/>
    <m/>
    <d v="2024-11-15T00:00:00"/>
    <s v="OK"/>
    <n v="224"/>
    <n v="80"/>
    <n v="17920"/>
    <s v="Knud"/>
    <s v="Michael"/>
    <s v="(Mathias)"/>
    <m/>
    <s v="Michael"/>
    <s v="Crisismanagement, BCM"/>
    <s v="Telecoommunication"/>
    <s v="#20.01.2025 - Purchase-Order durch MRA abgelegt, im System gemeinsam auf Won gesetzt_x000a_#12.11.2024: Entscheidung KBR im Call mit MFR: KBR macht EP_x000a_# 11.11.2024: Call mit MRA; Sabrina: RAS-OPP-Angelegt, MRA klärt mit SDZ Aktualität/Korrektheit PACE., Bitte an SDZ im Delegation DQ1-1Fragebogen an MFR"/>
    <s v="EY CNS "/>
    <m/>
    <m/>
    <m/>
    <d v="2024-11-11T00:00:00"/>
    <m/>
    <m/>
    <m/>
    <s v="PACE: Version x.1 muss noch geupdatet werden auf CNS  und unsere AGBs_x000a_DQ: Fasttrack OK"/>
    <m/>
    <s v="1) nicht nötig"/>
    <m/>
    <m/>
    <s v="4) Final: DQ1+DQ2"/>
    <n v="0.51"/>
    <m/>
    <m/>
    <m/>
    <m/>
    <m/>
    <m/>
    <m/>
    <m/>
    <m/>
    <m/>
  </r>
  <r>
    <n v="533"/>
    <s v="RfP-RV"/>
    <n v="5385831"/>
    <x v="84"/>
    <s v="Netzwerk Security Assessment"/>
    <x v="7"/>
    <m/>
    <m/>
    <s v="OK"/>
    <n v="25"/>
    <m/>
    <n v="0"/>
    <s v="Matthias Bandemer"/>
    <s v="Laura"/>
    <s v="Steffi"/>
    <m/>
    <s v="Laura"/>
    <s v="Network Security"/>
    <s v="Handel"/>
    <m/>
    <m/>
    <m/>
    <m/>
    <m/>
    <m/>
    <m/>
    <m/>
    <m/>
    <m/>
    <m/>
    <m/>
    <m/>
    <m/>
    <m/>
    <m/>
    <m/>
    <m/>
    <m/>
    <m/>
    <m/>
    <m/>
    <m/>
    <m/>
    <m/>
    <m/>
  </r>
  <r>
    <n v="532"/>
    <s v="RfP-RV"/>
    <n v="5534827"/>
    <x v="85"/>
    <s v="Confidential Computing"/>
    <x v="7"/>
    <m/>
    <m/>
    <s v="OK"/>
    <n v="170"/>
    <m/>
    <n v="0"/>
    <s v="Thorsten Bost"/>
    <s v="Peter Rehäußer/AKA"/>
    <s v="Mathias"/>
    <m/>
    <s v="Volker Bay"/>
    <m/>
    <s v="Public"/>
    <s v="#05.11.2024: LQ: involvierte Cyber Kollegen AKA, LQU, KAY, PRE, SGR, SBE. Steuerung über Thorsten und Volker Bay"/>
    <m/>
    <m/>
    <m/>
    <m/>
    <m/>
    <m/>
    <m/>
    <m/>
    <m/>
    <m/>
    <m/>
    <m/>
    <m/>
    <m/>
    <m/>
    <m/>
    <m/>
    <m/>
    <m/>
    <m/>
    <m/>
    <m/>
    <m/>
    <m/>
    <m/>
  </r>
  <r>
    <n v="531"/>
    <s v="RfP-RV"/>
    <n v="5516443"/>
    <x v="86"/>
    <s v="Div. Technische Security Assessment"/>
    <x v="8"/>
    <m/>
    <m/>
    <m/>
    <n v="400"/>
    <n v="0.3"/>
    <n v="120"/>
    <s v="Srdan"/>
    <s v="Laura"/>
    <s v="Steffi"/>
    <s v="-"/>
    <s v="Laura"/>
    <s v="Cloud Security"/>
    <s v="Logistik"/>
    <s v="#05.11.2024: LQ: RfP von dänischen Kollegen erhalten, onsite Themen in GER sollen durch Cyber GER erbracht werden. Eigene Opp noch offen"/>
    <m/>
    <m/>
    <m/>
    <m/>
    <m/>
    <m/>
    <m/>
    <m/>
    <m/>
    <m/>
    <m/>
    <m/>
    <m/>
    <m/>
    <m/>
    <m/>
    <m/>
    <m/>
    <m/>
    <m/>
    <m/>
    <m/>
    <m/>
    <m/>
    <m/>
  </r>
  <r>
    <n v="530"/>
    <s v="RfP-RV"/>
    <n v="5482009"/>
    <x v="87"/>
    <s v="Data Deletion mit Microsoft Purview"/>
    <x v="5"/>
    <m/>
    <m/>
    <m/>
    <n v="460"/>
    <n v="10"/>
    <n v="4600"/>
    <s v="Matthias Bandemer"/>
    <s v="Laura"/>
    <s v="Peter Rehäußer"/>
    <m/>
    <s v="Peter Rehäußer"/>
    <m/>
    <s v="Industrie"/>
    <s v="#05.11.2024: LQ: Angebot am 04.11 abgegeben, Angebotspräsentation am 11.11"/>
    <m/>
    <m/>
    <m/>
    <m/>
    <m/>
    <m/>
    <m/>
    <m/>
    <m/>
    <m/>
    <m/>
    <m/>
    <m/>
    <m/>
    <m/>
    <m/>
    <m/>
    <m/>
    <m/>
    <m/>
    <m/>
    <m/>
    <m/>
    <m/>
    <m/>
  </r>
  <r>
    <n v="529"/>
    <s v="RfI"/>
    <n v="5526435"/>
    <x v="88"/>
    <s v="Vorprojekt Cloud Security Technologien"/>
    <x v="7"/>
    <m/>
    <m/>
    <m/>
    <n v="35"/>
    <m/>
    <n v="0"/>
    <s v="Gottfried Tonweber"/>
    <s v="Laura"/>
    <s v="Gottfried Tonweber"/>
    <m/>
    <s v="Laura"/>
    <m/>
    <s v="Energy"/>
    <s v="#05.11.2024: LQ: Termin mit Kunden am 7.11, danach Angebotserstellung"/>
    <m/>
    <m/>
    <m/>
    <m/>
    <m/>
    <m/>
    <m/>
    <m/>
    <m/>
    <m/>
    <m/>
    <m/>
    <m/>
    <m/>
    <m/>
    <m/>
    <m/>
    <m/>
    <m/>
    <m/>
    <m/>
    <m/>
    <m/>
    <m/>
    <m/>
  </r>
  <r>
    <n v="528"/>
    <s v="RfP-RV"/>
    <n v="5521074"/>
    <x v="89"/>
    <s v="Zero Trust Assessment"/>
    <x v="9"/>
    <m/>
    <m/>
    <s v="OK"/>
    <n v="112"/>
    <n v="30"/>
    <n v="3360"/>
    <s v="Roman Haltinner"/>
    <s v="Laura"/>
    <s v="Roman Haltinner"/>
    <m/>
    <s v="Laura"/>
    <s v="Cloud Security"/>
    <s v="Energy"/>
    <s v="#05.11.2024: LQ: RfI Folien am 25.10 übermittelt. Feedback bis Ende KW 46 erwartet"/>
    <m/>
    <m/>
    <m/>
    <m/>
    <m/>
    <m/>
    <m/>
    <m/>
    <m/>
    <m/>
    <m/>
    <m/>
    <m/>
    <m/>
    <m/>
    <m/>
    <m/>
    <m/>
    <m/>
    <m/>
    <m/>
    <m/>
    <m/>
    <m/>
    <m/>
  </r>
  <r>
    <n v="527"/>
    <s v="RfI"/>
    <m/>
    <x v="90"/>
    <s v="Cloud Security technische Unterstützung"/>
    <x v="6"/>
    <m/>
    <m/>
    <m/>
    <m/>
    <m/>
    <n v="0"/>
    <s v="Srdan"/>
    <s v="Laura"/>
    <s v="n/a"/>
    <m/>
    <s v="Laura"/>
    <s v="Cloud Security"/>
    <s v="FSO"/>
    <s v="#05.11.2024: LQ: Anfrage nach Profilen und Capability Übersicht von FSO erhalten. In Abstimmung mit Srdan übermitteln wir die angefragten Inhalte"/>
    <m/>
    <m/>
    <m/>
    <m/>
    <m/>
    <m/>
    <m/>
    <m/>
    <m/>
    <m/>
    <m/>
    <m/>
    <m/>
    <m/>
    <m/>
    <m/>
    <m/>
    <m/>
    <m/>
    <m/>
    <m/>
    <m/>
    <m/>
    <m/>
    <m/>
  </r>
  <r>
    <n v="526"/>
    <s v="RfP- no RV"/>
    <n v="5562875"/>
    <x v="91"/>
    <s v="Abruf Kontingent für PKI-Beratung"/>
    <x v="6"/>
    <m/>
    <d v="2025-01-25T00:00:00"/>
    <s v="OK"/>
    <n v="5"/>
    <n v="0.6"/>
    <n v="3"/>
    <s v="Thorsten"/>
    <s v="Arnold"/>
    <s v="Steffi"/>
    <s v="-"/>
    <s v="Mathias"/>
    <s v="PKI"/>
    <s v="Industry (Chemie)"/>
    <s v="14.2.25: Versand angepasstes Angebot durch SRA an Herrn Schuech per Mail_x000a_13.2.25: Freigabe von Michael Zapf_x000a_24.1.25: Versand angepasstes Angebot durch SRA an Arnold zur Weiterleitung an den Kunden, Anpassung Opp in Mercury_x000a_22.1.25: Mail von Arnold mit Bitte das Angebot auf 30 Stunden zu reduzieren_x000a_20.1.25: Finalisierung Angebot Gerhard und SRA, Freigabe Unterschrift TBO, Versand Angebot per Mail durch Arnold_x000a_17.12.24: nach Rü mit GCSP soll CNS abgegeben, da die Vertragsergänzung zeitnah unterzeichnet werden soll, Inhalt des Angebots soll mit MBA besprochen werden_x000a_16.12.24: nach Rü mit ABU gibt es 3 Angebotsoptionen (verbindlich über RV und WPG, unverbindlich über RV und CONS, verbindlich über CONS auf Basis CONS-AGBs)_x000a_04.12.2024 _x000a_Angebot in Erstellung für 40 Std. Support (Nexus)_x000a_05.11.2024_x000a_ - Termin mit _x000a_ 04.11.2024 _x000a_MFR: InfoCall Herbert, "/>
    <m/>
    <m/>
    <m/>
    <s v="Herbert"/>
    <d v="2024-11-04T00:00:00"/>
    <m/>
    <m/>
    <m/>
    <m/>
    <m/>
    <m/>
    <m/>
    <m/>
    <m/>
    <m/>
    <m/>
    <m/>
    <m/>
    <m/>
    <m/>
    <m/>
    <m/>
    <m/>
    <m/>
    <m/>
  </r>
  <r>
    <n v="525"/>
    <s v="RfP- no RV"/>
    <n v="5448775"/>
    <x v="92"/>
    <s v="SOC_SIEM"/>
    <x v="8"/>
    <d v="2024-11-04T00:00:00"/>
    <d v="2024-11-13T00:00:00"/>
    <s v="OK"/>
    <n v="1500"/>
    <m/>
    <n v="0"/>
    <s v="Erik"/>
    <s v="Fabian Blömers"/>
    <s v="Steffi"/>
    <m/>
    <s v="Christian "/>
    <s v="SOC_SIEM"/>
    <s v="IT-Dienstleister"/>
    <s v="11.12.24: Absage, da keine Lizenzen angeboten wurden_x000a_13.11.2024: Upload durch Ewa"/>
    <m/>
    <m/>
    <m/>
    <s v="Do-Call"/>
    <m/>
    <m/>
    <m/>
    <m/>
    <m/>
    <m/>
    <m/>
    <m/>
    <m/>
    <m/>
    <m/>
    <m/>
    <m/>
    <m/>
    <m/>
    <m/>
    <m/>
    <m/>
    <m/>
    <m/>
    <m/>
  </r>
  <r>
    <n v="524"/>
    <s v="RfP- no RV"/>
    <m/>
    <x v="93"/>
    <s v="Lieferung und Implementierung einer Identity and Access-Mangement-Lösung (IAM)"/>
    <x v="1"/>
    <m/>
    <d v="2024-11-22T00:00:00"/>
    <m/>
    <m/>
    <m/>
    <n v="0"/>
    <m/>
    <m/>
    <m/>
    <m/>
    <s v="Erwan"/>
    <m/>
    <s v="Health"/>
    <s v="4.11. Entscheidung, dass wir nicht teilnehmen"/>
    <m/>
    <m/>
    <m/>
    <m/>
    <m/>
    <m/>
    <m/>
    <m/>
    <m/>
    <m/>
    <m/>
    <m/>
    <m/>
    <m/>
    <m/>
    <m/>
    <m/>
    <m/>
    <m/>
    <m/>
    <m/>
    <m/>
    <m/>
    <m/>
    <m/>
  </r>
  <r>
    <n v="523"/>
    <s v="RfP- no RV"/>
    <m/>
    <x v="94"/>
    <s v="Erstellung eines Datenschutzkonzeptes für den Fachbereich Gesundheit"/>
    <x v="11"/>
    <m/>
    <d v="2024-11-22T00:00:00"/>
    <m/>
    <m/>
    <m/>
    <n v="0"/>
    <m/>
    <m/>
    <s v="Karola"/>
    <m/>
    <s v="Henner"/>
    <m/>
    <s v="Public"/>
    <m/>
    <m/>
    <m/>
    <m/>
    <s v="Do-Call"/>
    <m/>
    <m/>
    <m/>
    <m/>
    <m/>
    <m/>
    <m/>
    <m/>
    <m/>
    <m/>
    <m/>
    <m/>
    <m/>
    <m/>
    <m/>
    <m/>
    <m/>
    <m/>
    <m/>
    <m/>
    <m/>
  </r>
  <r>
    <n v="522"/>
    <s v="RfP- no RV"/>
    <m/>
    <x v="95"/>
    <s v="Durchführung eines Penetrationstests"/>
    <x v="1"/>
    <m/>
    <d v="2024-11-11T00:00:00"/>
    <m/>
    <m/>
    <m/>
    <n v="0"/>
    <m/>
    <m/>
    <m/>
    <m/>
    <s v="Erwan"/>
    <m/>
    <s v="Health"/>
    <s v="#06.11. : Erwan Nicht anbieten Nachfrage nach Unterlagen durch Team SDZ"/>
    <m/>
    <m/>
    <m/>
    <s v="Do-Call"/>
    <m/>
    <m/>
    <m/>
    <m/>
    <m/>
    <m/>
    <m/>
    <m/>
    <m/>
    <m/>
    <m/>
    <m/>
    <m/>
    <m/>
    <m/>
    <m/>
    <m/>
    <m/>
    <m/>
    <s v="100% Preis"/>
    <m/>
  </r>
  <r>
    <n v="521"/>
    <s v="RfP- no RV"/>
    <m/>
    <x v="96"/>
    <s v="Durchführung IS-Penetrationstest"/>
    <x v="1"/>
    <m/>
    <d v="2024-11-08T00:00:00"/>
    <m/>
    <m/>
    <m/>
    <n v="0"/>
    <m/>
    <m/>
    <m/>
    <m/>
    <s v="Erwan"/>
    <m/>
    <s v="Public"/>
    <s v="4.11. Entscheidung, dass wir nicht teilnehmen, Nachfrage nach Unterlagen durch Team SDZ"/>
    <m/>
    <m/>
    <m/>
    <m/>
    <m/>
    <m/>
    <m/>
    <m/>
    <m/>
    <m/>
    <m/>
    <m/>
    <m/>
    <m/>
    <m/>
    <m/>
    <m/>
    <m/>
    <m/>
    <m/>
    <m/>
    <m/>
    <m/>
    <m/>
    <m/>
  </r>
  <r>
    <n v="520"/>
    <s v="RfP- no RV"/>
    <m/>
    <x v="97"/>
    <s v="Durchführung von Sicherheitsanalysen /Penetrationstests"/>
    <x v="1"/>
    <m/>
    <d v="2024-11-14T00:00:00"/>
    <m/>
    <m/>
    <m/>
    <n v="0"/>
    <m/>
    <m/>
    <m/>
    <m/>
    <s v="Michael"/>
    <m/>
    <s v="Health"/>
    <s v="4.11. Entscheidung, dass wir nicht teilnehmen"/>
    <m/>
    <m/>
    <m/>
    <m/>
    <m/>
    <m/>
    <m/>
    <m/>
    <m/>
    <m/>
    <m/>
    <m/>
    <m/>
    <m/>
    <m/>
    <m/>
    <m/>
    <m/>
    <m/>
    <m/>
    <m/>
    <m/>
    <m/>
    <m/>
    <m/>
  </r>
  <r>
    <n v="519"/>
    <s v="RfP- no RV"/>
    <m/>
    <x v="97"/>
    <s v="Implementierung eines zentralen Identity and Access Management Systems (IAM) sowie einer Single Sign-On (SSO) Lösung"/>
    <x v="1"/>
    <m/>
    <d v="2024-11-25T00:00:00"/>
    <m/>
    <m/>
    <m/>
    <n v="0"/>
    <m/>
    <m/>
    <m/>
    <m/>
    <s v="Michael"/>
    <m/>
    <s v="Health"/>
    <s v="4.11. Entscheidung, dass wir nicht teilnehmen"/>
    <m/>
    <m/>
    <m/>
    <m/>
    <m/>
    <m/>
    <m/>
    <m/>
    <m/>
    <m/>
    <m/>
    <m/>
    <m/>
    <m/>
    <m/>
    <m/>
    <m/>
    <m/>
    <m/>
    <m/>
    <m/>
    <m/>
    <m/>
    <m/>
    <m/>
  </r>
  <r>
    <n v="518"/>
    <s v="RfP- no RV"/>
    <m/>
    <x v="97"/>
    <s v="Dienstleistung zur Informationssicherheit im Rahmen des KHZG"/>
    <x v="1"/>
    <m/>
    <d v="2024-11-18T00:00:00"/>
    <m/>
    <m/>
    <m/>
    <n v="0"/>
    <m/>
    <m/>
    <m/>
    <m/>
    <s v="Steffi"/>
    <m/>
    <s v="Health"/>
    <s v="4.11.24: an HBO weitergeleitet, Rückmeldung, dass es zu klein ist"/>
    <m/>
    <m/>
    <m/>
    <m/>
    <m/>
    <m/>
    <m/>
    <m/>
    <m/>
    <m/>
    <m/>
    <m/>
    <m/>
    <m/>
    <m/>
    <m/>
    <m/>
    <m/>
    <m/>
    <m/>
    <m/>
    <m/>
    <m/>
    <m/>
    <m/>
  </r>
  <r>
    <n v="517"/>
    <s v="RfP- no RV"/>
    <m/>
    <x v="98"/>
    <s v="Rahmenvertrag für Beantwortung von Fragen zu nationalen und internationalen Sachverhalten im Datenschutz in Deutsch und Englisch."/>
    <x v="11"/>
    <m/>
    <d v="2024-11-25T00:00:00"/>
    <m/>
    <m/>
    <m/>
    <n v="0"/>
    <m/>
    <m/>
    <s v="n/a"/>
    <m/>
    <s v="Henner"/>
    <m/>
    <s v="Public"/>
    <m/>
    <m/>
    <m/>
    <m/>
    <s v="Do-Call"/>
    <m/>
    <m/>
    <m/>
    <m/>
    <m/>
    <m/>
    <m/>
    <m/>
    <m/>
    <m/>
    <m/>
    <m/>
    <m/>
    <m/>
    <m/>
    <m/>
    <m/>
    <m/>
    <m/>
    <m/>
    <m/>
  </r>
  <r>
    <n v="516"/>
    <s v="TNA"/>
    <n v="5690356"/>
    <x v="99"/>
    <s v="Vertragsschließung über  die Konzeptionierung, Einführung und Betrieb eines Security Operations Centers"/>
    <x v="6"/>
    <d v="2024-11-12T00:00:00"/>
    <d v="2024-11-26T00:00:00"/>
    <m/>
    <n v="1000"/>
    <m/>
    <n v="0"/>
    <s v="Erik"/>
    <s v="Christian"/>
    <s v="Steffi"/>
    <m/>
    <s v="Christian "/>
    <m/>
    <s v="Public"/>
    <s v="Jan 25: Nachfrage durch anderen Bewerber, wann Rückmeldung erfolgt, Vergabestelle kommt zeitnah auf uns zu, großer Wertungsaufwand durch sehr viele eingegangene TNAs_x000a_26.11.24: Finalisierung TNA-Unterlagen und Upload_x000a_4.11.: Entscheidung pending, abhängig von Bieterfrage zu Beschafftung der Lizenzen, wir geben doch ab!_x000a_#31.10.2024 SRA an Fabian Bloemers zur Präquali"/>
    <m/>
    <m/>
    <m/>
    <s v="Do-Call"/>
    <m/>
    <m/>
    <m/>
    <m/>
    <m/>
    <m/>
    <m/>
    <m/>
    <m/>
    <m/>
    <m/>
    <m/>
    <m/>
    <m/>
    <m/>
    <m/>
    <m/>
    <m/>
    <m/>
    <m/>
    <m/>
  </r>
  <r>
    <n v="515"/>
    <s v="RfP- no RV"/>
    <m/>
    <x v="100"/>
    <s v="Dienstleistungen für IT-Projekte - Unterstützung bei der weitergehenden Umsetzung des Gesetzes zur Verbesserung des Onlinezugangs zu Verwaltungsleistungen (Onlinezugangsgesetz – OZG) sowie die Registermodernisierung "/>
    <x v="1"/>
    <m/>
    <d v="2024-11-27T00:00:00"/>
    <m/>
    <m/>
    <m/>
    <n v="0"/>
    <m/>
    <m/>
    <m/>
    <m/>
    <s v="Steffi"/>
    <m/>
    <s v="Public"/>
    <m/>
    <m/>
    <m/>
    <m/>
    <m/>
    <m/>
    <m/>
    <m/>
    <m/>
    <m/>
    <m/>
    <m/>
    <m/>
    <m/>
    <m/>
    <m/>
    <m/>
    <m/>
    <m/>
    <m/>
    <m/>
    <m/>
    <m/>
    <m/>
    <m/>
    <m/>
  </r>
  <r>
    <n v="514"/>
    <s v="RfP- no RV"/>
    <n v="5501621"/>
    <x v="101"/>
    <s v="Implementierung SOC/SIEM"/>
    <x v="1"/>
    <s v="asap"/>
    <d v="2024-11-26T00:00:00"/>
    <s v="OK"/>
    <m/>
    <m/>
    <n v="0"/>
    <m/>
    <s v="Christian/ Fabian"/>
    <s v="Steffi"/>
    <m/>
    <s v="Christian "/>
    <s v="SOC_SIEM"/>
    <s v="Health"/>
    <s v="20.11.24: keine Teilnahme wegen fehlende Ressourcen zur Angebotserstellung_x000a_24.11.: Entscheidung für Teilnahme_x000a_SRA: am 31.10. an Fabian Bloemers zur Präquali"/>
    <m/>
    <m/>
    <m/>
    <s v="Do-Call"/>
    <d v="2024-10-31T00:00:00"/>
    <m/>
    <m/>
    <m/>
    <m/>
    <m/>
    <m/>
    <m/>
    <m/>
    <m/>
    <m/>
    <m/>
    <m/>
    <m/>
    <m/>
    <m/>
    <m/>
    <m/>
    <m/>
    <m/>
    <m/>
  </r>
  <r>
    <n v="513"/>
    <s v="RfP- no RV"/>
    <m/>
    <x v="102"/>
    <s v="Strategie zur DSGVO-konformen Einführung von Microsoft 365"/>
    <x v="11"/>
    <m/>
    <d v="2024-11-14T00:00:00"/>
    <m/>
    <m/>
    <m/>
    <n v="0"/>
    <m/>
    <m/>
    <s v="n/a"/>
    <m/>
    <s v="Henner"/>
    <m/>
    <s v="IT-Dienstleister"/>
    <m/>
    <m/>
    <m/>
    <m/>
    <s v="Do-Call"/>
    <d v="2024-10-31T00:00:00"/>
    <m/>
    <m/>
    <m/>
    <m/>
    <m/>
    <m/>
    <m/>
    <m/>
    <m/>
    <m/>
    <m/>
    <m/>
    <m/>
    <m/>
    <m/>
    <m/>
    <m/>
    <m/>
    <m/>
    <m/>
  </r>
  <r>
    <n v="512"/>
    <s v="RfP- no RV"/>
    <n v="5499489"/>
    <x v="103"/>
    <s v="IT-Prüfungen des internen Revisionsdiensts der EU-Zahlstelle"/>
    <x v="1"/>
    <m/>
    <d v="2024-11-13T00:00:00"/>
    <m/>
    <m/>
    <m/>
    <n v="0"/>
    <m/>
    <m/>
    <m/>
    <m/>
    <s v="Steffi"/>
    <m/>
    <s v="Public"/>
    <s v="4.11.24: Entscheidung über Teilnahme, Anlage Opp und Versand PACE-ID an Legal, Info von Herbert, dass das Projekt für Knud zu klein ist und wir hier nicht anbieten"/>
    <m/>
    <m/>
    <m/>
    <m/>
    <d v="2024-10-31T00:00:00"/>
    <m/>
    <m/>
    <m/>
    <m/>
    <m/>
    <m/>
    <m/>
    <m/>
    <m/>
    <m/>
    <m/>
    <m/>
    <m/>
    <m/>
    <m/>
    <m/>
    <m/>
    <m/>
    <m/>
    <m/>
  </r>
  <r>
    <n v="511"/>
    <s v="RfP- no RV"/>
    <m/>
    <x v="104"/>
    <s v="Juristische Datenschutzberatungs- und Unterstützungsleistungen"/>
    <x v="11"/>
    <m/>
    <d v="2024-11-25T00:00:00"/>
    <m/>
    <m/>
    <m/>
    <n v="0"/>
    <m/>
    <m/>
    <s v="n/a"/>
    <m/>
    <s v="Henner/Katgo"/>
    <s v="DS-Beratung"/>
    <s v="Public"/>
    <s v="31.10.2024 DO-Call mit HEnner in cc"/>
    <m/>
    <m/>
    <m/>
    <s v="Do-Call"/>
    <d v="2024-10-31T00:00:00"/>
    <m/>
    <m/>
    <m/>
    <m/>
    <m/>
    <m/>
    <m/>
    <m/>
    <m/>
    <m/>
    <m/>
    <m/>
    <m/>
    <m/>
    <m/>
    <m/>
    <m/>
    <m/>
    <m/>
    <m/>
  </r>
  <r>
    <n v="510"/>
    <s v="RfP-RV"/>
    <n v="5501633"/>
    <x v="105"/>
    <s v="RV 2025ff - Beratungsleistungen zur Unterstützung der Sicherheits- und Geheimschutzinitiativen für Verschlusssachen-Kommunikation "/>
    <x v="2"/>
    <m/>
    <d v="2025-03-03T00:00:00"/>
    <s v="OK"/>
    <n v="3900"/>
    <n v="0.2"/>
    <n v="780"/>
    <s v="Knud"/>
    <s v="tbd"/>
    <s v="Mathias"/>
    <m/>
    <s v="Steffi"/>
    <s v="Geheimschutz"/>
    <s v="Public"/>
    <s v="29.01.25 . Mail von Beata: Angebotsaufforderung ist bei Ihnen eingegangen. _x000a_06.12.24: TNA erfolgreich, Angebotsaufforderung Ende Januar 2025 angekündigt, Subs, KBR und AKA informiert._x000a_6.11.: MFR übernimmt Lead Vertrieb, Call mit SRA am 07.11. geplant_x000a_4.11. Entscheidung über Teilnahme, SRA stimmt sich intern zu passenden Referenzen ab, Erwan ruft SVA an_x000a_31.10.2024: nach Rü mit Erwan bereits Anfragen von SVA und DXC zur gemeinsamen Abgabe"/>
    <s v="EY CNS"/>
    <s v="Ja"/>
    <m/>
    <s v="Do-Call"/>
    <d v="2024-10-31T00:00:00"/>
    <m/>
    <m/>
    <m/>
    <m/>
    <m/>
    <m/>
    <m/>
    <m/>
    <m/>
    <m/>
    <m/>
    <m/>
    <m/>
    <m/>
    <m/>
    <m/>
    <m/>
    <m/>
    <m/>
    <m/>
  </r>
  <r>
    <n v="509"/>
    <s v="RfP- no RV"/>
    <m/>
    <x v="106"/>
    <s v="Bereitstellung PKI für elektronische Gesundheitskarte und Nutzung der elektronischen Patientenakte"/>
    <x v="1"/>
    <m/>
    <d v="2024-11-21T00:00:00"/>
    <m/>
    <m/>
    <m/>
    <n v="0"/>
    <m/>
    <m/>
    <m/>
    <m/>
    <s v="Pascal"/>
    <m/>
    <m/>
    <s v="#30.10.2024 ES: Nach Abstimmung mit Arnold: Hier werden Trustcenter Dienstleistungen angefragt, die haben wir nicht"/>
    <m/>
    <m/>
    <m/>
    <m/>
    <d v="2024-10-28T00:00:00"/>
    <m/>
    <m/>
    <m/>
    <m/>
    <m/>
    <m/>
    <m/>
    <m/>
    <m/>
    <m/>
    <m/>
    <m/>
    <m/>
    <m/>
    <m/>
    <m/>
    <m/>
    <m/>
    <m/>
    <m/>
  </r>
  <r>
    <n v="508"/>
    <s v="RfP-RV"/>
    <m/>
    <x v="25"/>
    <s v="Beschaffung Unterstützungsleistungen Public Key Infrastructure und Ausgabe digitaler Zertifikate"/>
    <x v="1"/>
    <m/>
    <d v="2024-11-22T00:00:00"/>
    <m/>
    <m/>
    <m/>
    <n v="0"/>
    <m/>
    <m/>
    <m/>
    <m/>
    <s v="Pascal"/>
    <m/>
    <m/>
    <s v="#30.10.2024 ES: Herbert und Steffi stimmen sich mit Arnold ab, keine Teilnahme"/>
    <m/>
    <m/>
    <m/>
    <m/>
    <d v="2024-10-28T00:00:00"/>
    <m/>
    <m/>
    <m/>
    <m/>
    <m/>
    <m/>
    <m/>
    <m/>
    <m/>
    <m/>
    <m/>
    <m/>
    <m/>
    <m/>
    <m/>
    <m/>
    <m/>
    <m/>
    <m/>
    <m/>
  </r>
  <r>
    <n v="507"/>
    <s v="RfP-RV"/>
    <m/>
    <x v="107"/>
    <s v="Installations- und Konfigurationsarbeiten in Access und Sondernetzen"/>
    <x v="1"/>
    <m/>
    <d v="2024-11-11T00:00:00"/>
    <m/>
    <m/>
    <m/>
    <n v="0"/>
    <m/>
    <m/>
    <m/>
    <m/>
    <s v="Pascal"/>
    <m/>
    <m/>
    <s v="#30.10.2024 ES: Nicht anbieten. Es geht hier um die Installation und Konfiguration von Netzkomponenten. Ist kein Security-Thema. Darüber hinaus wird ein Partnerstatus bei verschiedenen Herstellern (z.B. Cisco Gold) und zertifiziertes Personal vorausgesetzt, den wir nicht haben. "/>
    <m/>
    <m/>
    <m/>
    <m/>
    <d v="2024-10-28T00:00:00"/>
    <m/>
    <m/>
    <m/>
    <m/>
    <m/>
    <m/>
    <m/>
    <m/>
    <m/>
    <m/>
    <m/>
    <m/>
    <m/>
    <m/>
    <m/>
    <m/>
    <m/>
    <m/>
    <m/>
    <m/>
  </r>
  <r>
    <n v="506"/>
    <s v="RfP-RV"/>
    <m/>
    <x v="108"/>
    <s v="Unterstützung IT-Störfallmanagement "/>
    <x v="5"/>
    <m/>
    <d v="2024-11-27T00:00:00"/>
    <m/>
    <m/>
    <m/>
    <n v="0"/>
    <s v="Bodo, Srdan"/>
    <m/>
    <m/>
    <m/>
    <m/>
    <s v="MIRT"/>
    <s v="Public, Uni"/>
    <s v="06.11.2024_x000a_31.10.2024: Telefonat SRA und BME, WPG geht in den Lead und nimmt CSS mit rein, Angebotserstellung beginnt ab 4.11. mit Ingo Piller_x000a_30.10.2024: nach Rü mit Herbert an BME senden"/>
    <m/>
    <m/>
    <m/>
    <m/>
    <d v="2024-10-28T00:00:00"/>
    <m/>
    <m/>
    <m/>
    <m/>
    <m/>
    <m/>
    <m/>
    <m/>
    <m/>
    <m/>
    <m/>
    <m/>
    <m/>
    <m/>
    <m/>
    <m/>
    <m/>
    <m/>
    <m/>
    <m/>
  </r>
  <r>
    <n v="505"/>
    <s v="RfP- no RV"/>
    <n v="5439643"/>
    <x v="109"/>
    <s v="Erweiterung IAM"/>
    <x v="5"/>
    <m/>
    <d v="2024-10-21T00:00:00"/>
    <s v="OK"/>
    <n v="6000"/>
    <n v="0.1"/>
    <n v="600"/>
    <s v="Mathias Bandemer"/>
    <s v="Ulrike van Venrooy"/>
    <m/>
    <m/>
    <m/>
    <m/>
    <s v="Manufacturing"/>
    <m/>
    <m/>
    <m/>
    <m/>
    <m/>
    <d v="2024-10-25T00:00:00"/>
    <m/>
    <m/>
    <m/>
    <m/>
    <m/>
    <m/>
    <m/>
    <m/>
    <m/>
    <m/>
    <m/>
    <m/>
    <m/>
    <m/>
    <m/>
    <m/>
    <m/>
    <m/>
    <m/>
    <m/>
  </r>
  <r>
    <n v="504"/>
    <s v="RfP-RV"/>
    <n v="5365113"/>
    <x v="110"/>
    <s v="Cybersecurity Capability Assessment"/>
    <x v="5"/>
    <m/>
    <m/>
    <s v="OK"/>
    <m/>
    <m/>
    <n v="0"/>
    <s v="Srdan"/>
    <m/>
    <m/>
    <m/>
    <m/>
    <m/>
    <s v="Public"/>
    <m/>
    <m/>
    <m/>
    <m/>
    <s v="Recherche"/>
    <m/>
    <d v="2024-12-31T00:00:00"/>
    <m/>
    <m/>
    <m/>
    <m/>
    <m/>
    <m/>
    <m/>
    <m/>
    <m/>
    <m/>
    <m/>
    <m/>
    <m/>
    <m/>
    <m/>
    <m/>
    <m/>
    <m/>
    <m/>
  </r>
  <r>
    <n v="503"/>
    <s v="RfP- no RV"/>
    <s v="n/a"/>
    <x v="111"/>
    <s v="Entwicklung und Implementierung eines umfassenden IT- Notfallkonzepts zur Sicherstellung der  Geschäftskontinuität im Falle von IT-Notfällen."/>
    <x v="1"/>
    <m/>
    <d v="2024-10-30T00:00:00"/>
    <s v="OK"/>
    <m/>
    <m/>
    <n v="0"/>
    <m/>
    <m/>
    <m/>
    <m/>
    <s v="Mathias"/>
    <s v="BCM, IT-Notfallkonzept"/>
    <s v="Public"/>
    <s v="#24.10.2024 Do-Call abgelehnt wegen Frist 30.10., Lieferung bis 12/24, 100% Preis"/>
    <m/>
    <m/>
    <m/>
    <s v="Do-Call"/>
    <d v="2024-10-23T00:00:00"/>
    <m/>
    <m/>
    <m/>
    <m/>
    <m/>
    <m/>
    <m/>
    <m/>
    <m/>
    <m/>
    <m/>
    <m/>
    <m/>
    <m/>
    <m/>
    <m/>
    <m/>
    <m/>
    <m/>
    <m/>
  </r>
  <r>
    <n v="502"/>
    <s v="RfP-RV"/>
    <s v="n/a"/>
    <x v="112"/>
    <s v="Rechtsberatung – Externe Datenschutzberatung"/>
    <x v="11"/>
    <m/>
    <d v="2024-11-22T00:00:00"/>
    <s v="OK"/>
    <m/>
    <m/>
    <n v="0"/>
    <s v="Srdan"/>
    <s v="Henner"/>
    <s v="n/a"/>
    <m/>
    <s v="Henner"/>
    <m/>
    <m/>
    <s v="#24.10.2024: DO-Call thematisiert, Aufforderung Versand an Henner"/>
    <m/>
    <m/>
    <m/>
    <s v="Do-Call"/>
    <d v="2024-10-23T00:00:00"/>
    <m/>
    <m/>
    <m/>
    <m/>
    <m/>
    <m/>
    <m/>
    <m/>
    <m/>
    <m/>
    <m/>
    <m/>
    <m/>
    <m/>
    <m/>
    <m/>
    <m/>
    <m/>
    <m/>
    <m/>
  </r>
  <r>
    <n v="501"/>
    <s v="RfP-RV"/>
    <s v="n/a"/>
    <x v="113"/>
    <s v="Beratungsleistung Projekt DORA"/>
    <x v="1"/>
    <m/>
    <d v="2024-11-18T00:00:00"/>
    <s v="OK"/>
    <m/>
    <m/>
    <n v="0"/>
    <s v="? "/>
    <m/>
    <m/>
    <m/>
    <m/>
    <m/>
    <s v="FSO"/>
    <s v="#24.10.2024: MFR Do-Call (70% Qualität, 30% Preis) - FSO bei N-Bank gewonnen; "/>
    <m/>
    <m/>
    <m/>
    <s v="Do-Call"/>
    <d v="2024-10-23T00:00:00"/>
    <m/>
    <m/>
    <m/>
    <m/>
    <m/>
    <m/>
    <m/>
    <m/>
    <m/>
    <m/>
    <m/>
    <m/>
    <m/>
    <m/>
    <m/>
    <m/>
    <m/>
    <m/>
    <s v="C1-Kunde"/>
    <m/>
  </r>
  <r>
    <n v="500"/>
    <s v="RfP-RV"/>
    <s v="n/a"/>
    <x v="114"/>
    <s v=" Security Level Management Tool"/>
    <x v="1"/>
    <m/>
    <s v="15.11.20024"/>
    <s v="OK"/>
    <m/>
    <m/>
    <n v="0"/>
    <s v="Knud"/>
    <m/>
    <m/>
    <m/>
    <s v="Erwan"/>
    <s v="SecTool"/>
    <m/>
    <s v="#29.10.2024 ES: Nicht anbieten, da es um Softwarelizenzen (inkl. Implemtierung und Wartung) für AMPEG Security Lighthouse geht. _x000a_#28.10.2024 ES: Erwan macht die Präqualifizierung_x000a_#23.10.2024 PKA: Kurzzusammenfassung erstellt_x000a_#17.10.2024 MFR: Knud fordert Unterlagen zur Info; Paul Bukowiecki in cc"/>
    <m/>
    <m/>
    <m/>
    <s v="Do-Call"/>
    <d v="2024-10-17T00:00:00"/>
    <m/>
    <m/>
    <m/>
    <m/>
    <m/>
    <m/>
    <m/>
    <m/>
    <m/>
    <m/>
    <m/>
    <m/>
    <m/>
    <d v="2024-10-15T00:00:00"/>
    <m/>
    <m/>
    <m/>
    <m/>
    <m/>
    <m/>
  </r>
  <r>
    <n v="499"/>
    <s v="RfP-RV"/>
    <s v="n/a"/>
    <x v="115"/>
    <s v="IT-Sicherheit (Dienstleistung und Cloud) Analyse und Kartierung der IT-Systemlandschaft und der klinischen Kernprozesse"/>
    <x v="1"/>
    <m/>
    <d v="2024-10-31T00:00:00"/>
    <s v="OK"/>
    <m/>
    <m/>
    <n v="0"/>
    <m/>
    <m/>
    <m/>
    <m/>
    <s v="Cem, Pascal"/>
    <s v="CloudSec, KRITIS"/>
    <m/>
    <s v="#28.10.2024. ES: Nicht anbieten. _x000a_# 24.10.2024. DO-Call Thema: Tendenz Nein, kein Cyber-Fokus, sondern EAM_x000a_#23.10.2024: MFR Anfrage bei Cem für Präqualifizierung - Ziel taggleiche Lieferung bestätigt, Call KBR ausstehend_x000a_#17.10.2024 Unterlagen erhalten"/>
    <m/>
    <m/>
    <m/>
    <s v="Do-Call"/>
    <d v="2024-10-17T00:00:00"/>
    <m/>
    <m/>
    <m/>
    <m/>
    <m/>
    <m/>
    <m/>
    <m/>
    <m/>
    <m/>
    <m/>
    <m/>
    <m/>
    <m/>
    <m/>
    <m/>
    <m/>
    <m/>
    <m/>
    <m/>
  </r>
  <r>
    <n v="498"/>
    <s v="RfP-RV"/>
    <s v="n/a"/>
    <x v="116"/>
    <s v="ISO 27001 Re-Zertifizierung des ISMS"/>
    <x v="1"/>
    <d v="2024-11-11T00:00:00"/>
    <d v="2024-11-15T00:00:00"/>
    <s v="Warnung"/>
    <n v="250"/>
    <n v="0.2"/>
    <n v="50"/>
    <s v="Knud"/>
    <m/>
    <m/>
    <m/>
    <s v="Erwan"/>
    <s v="Zertifizierung ISO 27001 "/>
    <m/>
    <s v="#13.11.2024 ES: Antwort auf Bieterfragen erst am 13.11 erhalten. Eine Angebotsabgabe bis zum 15.11 ist daher nicht möglich_x000a_#28.10.2024 ES: Erwan stimmt sich mit CertifyPoint in den Niederlande ab, ob und wie angeboten wird_x000a_#24.10.2024 MFR: Bestandteil Do-Call , 70% Qualität_x000a_#23.10.2024 MFR: Zusammenfassung bei PKA angefordert, Abstimmung mit KBR offen_x000a_#18.10.2024 MFR: Recherche und Unerlagen angefordert"/>
    <m/>
    <s v="Ja"/>
    <m/>
    <s v="Recherche"/>
    <d v="2024-10-18T00:00:00"/>
    <m/>
    <m/>
    <m/>
    <m/>
    <m/>
    <m/>
    <m/>
    <m/>
    <m/>
    <m/>
    <m/>
    <m/>
    <m/>
    <m/>
    <m/>
    <m/>
    <m/>
    <m/>
    <m/>
    <m/>
  </r>
  <r>
    <n v="497"/>
    <s v="RfP-RV"/>
    <s v="n/a"/>
    <x v="117"/>
    <s v="Projekt- und Beratungsleistungen zur Strategieumsetzung: Org-Entwicklung, Prozessberatung, Projektmanagemement, IT-"/>
    <x v="1"/>
    <m/>
    <m/>
    <s v="OK"/>
    <m/>
    <m/>
    <n v="0"/>
    <s v="Knud, Volker Bay"/>
    <m/>
    <m/>
    <m/>
    <s v="Pascal"/>
    <m/>
    <s v="Public"/>
    <s v="#22.10.2024 MFR: Es handelte ich beim RV um eine Aktualisierung der Unterlagen [Angebotsfrist 04.11.]. Es ist also keine neue Ausschreibung._x000a_Das eine Los umfasst mehrere Competencys, davon im geringeren Umfang Cybersec._x000a__x000a_Non-Cyber-Competencys hatten das um den 19.09. ausqualifiziert wegen Preis, Anforderungen und fehlenden Footprint in Thüringen. _x000a__x000a_Wir werden hier also nicht anbieten können._x000a_Ich habe verstanden, dass Volker das Thema „Footprint Thüringen“ nochmals mitnehmen will auf Partner-Ebene._x000a_"/>
    <m/>
    <m/>
    <m/>
    <s v="Recherche"/>
    <d v="2024-10-21T00:00:00"/>
    <m/>
    <m/>
    <m/>
    <m/>
    <m/>
    <m/>
    <m/>
    <m/>
    <m/>
    <m/>
    <m/>
    <m/>
    <m/>
    <m/>
    <m/>
    <m/>
    <m/>
    <m/>
    <s v="Preis, Skills Nono-Cyber, Footprint Thüringen"/>
    <m/>
  </r>
  <r>
    <n v="496"/>
    <s v="RfP- no RV"/>
    <s v="n/a"/>
    <x v="118"/>
    <s v="PAM"/>
    <x v="1"/>
    <d v="2024-11-03T00:00:00"/>
    <d v="2024-11-12T00:00:00"/>
    <s v="OK"/>
    <m/>
    <m/>
    <n v="0"/>
    <m/>
    <m/>
    <m/>
    <m/>
    <s v="Erwan"/>
    <s v="PAM"/>
    <m/>
    <s v="#29.10.2024 ES: Nicht anbieten, da Reselling von Lizenzen gefragt ist_x000a_#24.10.2024 MFR: Bestrandteil Do-Call _x000a_#22.10.2024 MFR - Unterlagen erhalten und an PKA zur Erstsichtung unn Aufbereitung, RS mit KBR offen"/>
    <m/>
    <m/>
    <m/>
    <s v="Recherche"/>
    <d v="2024-10-22T00:00:00"/>
    <m/>
    <m/>
    <m/>
    <m/>
    <m/>
    <m/>
    <m/>
    <m/>
    <m/>
    <m/>
    <m/>
    <m/>
    <m/>
    <m/>
    <m/>
    <m/>
    <m/>
    <m/>
    <m/>
    <m/>
  </r>
  <r>
    <n v="495"/>
    <s v="RfP- no RV"/>
    <s v="n/a"/>
    <x v="119"/>
    <s v="Netzwerküberwachung"/>
    <x v="1"/>
    <m/>
    <s v="18.11.2024, 12:00:00"/>
    <s v="OK"/>
    <n v="500"/>
    <n v="0.2"/>
    <n v="100"/>
    <m/>
    <m/>
    <m/>
    <m/>
    <s v="Erwan"/>
    <m/>
    <s v="Sonstige"/>
    <s v="#21.10.2024: 69% Preis, 31% Qualität Unterschwellenvergabeordnung (UVgO) beziehungsweise der Vergabe- und Vertragsordnung für Leistungen – Teil A (VOL/A)_x000a_#16.10.2024 MFR. Unterlagen angefordert"/>
    <m/>
    <m/>
    <m/>
    <s v="Recherche"/>
    <d v="2024-10-17T00:00:00"/>
    <d v="2024-12-31T00:00:00"/>
    <m/>
    <m/>
    <m/>
    <m/>
    <m/>
    <m/>
    <m/>
    <m/>
    <m/>
    <m/>
    <m/>
    <d v="2024-10-15T00:00:00"/>
    <m/>
    <d v="2024-12-31T00:00:00"/>
    <m/>
    <m/>
    <m/>
    <m/>
    <m/>
  </r>
  <r>
    <n v="494"/>
    <s v="RfP-RV"/>
    <n v="5493860"/>
    <x v="104"/>
    <s v="Übungszentrum Netzverteidigung 2.0"/>
    <x v="1"/>
    <d v="2024-11-12T00:00:00"/>
    <d v="2024-11-18T00:00:00"/>
    <s v="OK"/>
    <m/>
    <m/>
    <n v="0"/>
    <s v="Erik"/>
    <s v="Björn K."/>
    <s v="Mathias"/>
    <m/>
    <s v="Erwan"/>
    <s v="Netzwerksicherheit"/>
    <s v="Public"/>
    <s v="#11.11.2024: Entscheidung nicht abgeben, zu wenig Zeit für Abgabe (wegen Hardware und Software-Beschaffung). _x000a_#06.11.2024 - Call Erwan zu Status - Er übergibt an Erik, Call 15:30 Uhr erwartet_x000a_# 31.10.2024: Opp- und PACE-Anlage, Versand Info an Legal_x000a_#28.10.2024 ES: Erwan macht präqualifizierung und stimmt sich mit  Knud ab_x000a_#22.10.2024 MFR: Screening-Auftrag an PKA_x000a_#21.10.2024 MFR: Anforderung der Unterlagen"/>
    <m/>
    <m/>
    <m/>
    <s v="Recherche"/>
    <d v="2024-10-21T00:00:00"/>
    <m/>
    <m/>
    <m/>
    <s v="EMEIA/ITOC/MSOC approved:_x000a_EMEIA/ITOC/MSOC initiiert: _x000a_EGP approved:_x000a_EGP initiiert:_x000a_PACE approved:_x000a_PACE initiiert:_x000a_GCO involved:_x000a_DQ approved:_x000a_DQ initiiert: "/>
    <m/>
    <m/>
    <m/>
    <m/>
    <m/>
    <m/>
    <m/>
    <m/>
    <m/>
    <m/>
    <m/>
    <m/>
    <m/>
    <m/>
    <m/>
    <m/>
  </r>
  <r>
    <n v="493"/>
    <s v="RfP- no RV"/>
    <n v="5465239"/>
    <x v="120"/>
    <s v="PKI-Support: Expertenwissen - Abruf aus RV"/>
    <x v="7"/>
    <m/>
    <m/>
    <s v="OK"/>
    <n v="56.000000000000007"/>
    <n v="0.99"/>
    <n v="55.440000000000005"/>
    <s v="Knud"/>
    <s v="Arnold"/>
    <s v="Mathias"/>
    <m/>
    <s v="Arnold"/>
    <s v="PKI"/>
    <s v="Public"/>
    <s v="Abruf erhalten Jan 2025 - Risk@Work damit beendet, OPP per 22.01. auf won gesetzt, Info an Arnold und Sabrina_x000a_06.11.2024 _x000a_MFR: PACE liegt vor, Freigabe für Zeichnung RV udn Angebot durch TBO erfolgt. _x000a_18.10.2024: _x000a_Call mit Steffie: Austausch Historie, alte PACE-IDs und Opp-IDs, Call mit Phillip Backhausen (GCO) bzgl. CNS-Spezifika und GCO-Prüfung, PACE und BRI gestartet, KBR für BRI informiert, RS mit Loajos wegen DQ1/2 offen, ob er entfallen kann. _x000a_17.10.2024:_x000a_ Wunsch Eviden nach Abschluss Vertrag asap, Call mit Herbert, Arnold wegen Optionen und Grundverständnis Bedarfsanfrage"/>
    <m/>
    <m/>
    <m/>
    <s v="Historie"/>
    <d v="2024-10-17T00:00:00"/>
    <d v="2024-11-22T00:00:00"/>
    <m/>
    <m/>
    <s v="EMEIA/ITOC/MSOC approved:_x000a_EMEIA/ITOC/MSOC initiiert: _x000a_EGP approved:_x000a_EGP initiiert:_x000a_PACE approved:_x000a_PACE initiiert: 18.10.2024 - ID 29153046.1.0_x000a_GCO involved: Ja, Phillip udn Linda_x000a_DQ approved: Ja, frühere PACE, dennoch OK bei Lajos angefragt am 24.10._x000a_DQ initiiert: OK bei Lajos angefragt am 24.10."/>
    <m/>
    <m/>
    <m/>
    <s v="1) In Bearbeitung"/>
    <m/>
    <m/>
    <m/>
    <m/>
    <m/>
    <m/>
    <m/>
    <m/>
    <m/>
    <m/>
    <m/>
    <m/>
  </r>
  <r>
    <n v="492"/>
    <s v="RfP-RV"/>
    <s v="n/a"/>
    <x v="121"/>
    <s v="Zertifikatsmanagementlösung"/>
    <x v="1"/>
    <m/>
    <m/>
    <s v="OK"/>
    <m/>
    <m/>
    <n v="0"/>
    <s v="Erik"/>
    <s v="Arnold"/>
    <m/>
    <m/>
    <s v="Arnold"/>
    <s v="PKI"/>
    <s v="Public"/>
    <s v="18.10.2024: (Trustcenter-Services), Zertifizierungen und Voraussetzungen zur Teilnahme fehlen!_x000a_#17.10.2024: Nachlese mit Erik besprochen und Unterlagen zur Präquali an Arnold"/>
    <m/>
    <m/>
    <m/>
    <s v="Nachlese"/>
    <d v="2024-10-17T00:00:00"/>
    <m/>
    <m/>
    <m/>
    <m/>
    <m/>
    <m/>
    <m/>
    <m/>
    <m/>
    <m/>
    <m/>
    <m/>
    <m/>
    <m/>
    <m/>
    <m/>
    <m/>
    <m/>
    <s v="Skills - noch keine Beziehung KeyFactor"/>
    <m/>
  </r>
  <r>
    <n v="491"/>
    <s v="RfP-RV"/>
    <s v="n/a"/>
    <x v="122"/>
    <s v="Unterstützung Aufbau ARD Cloud-Plattform"/>
    <x v="6"/>
    <m/>
    <d v="2024-10-31T00:00:00"/>
    <s v="OK"/>
    <n v="650"/>
    <n v="5.0000000000000001E-4"/>
    <n v="0.32500000000000001"/>
    <s v="Erik, Fiona"/>
    <s v="Laura"/>
    <s v="n/a"/>
    <m/>
    <s v="Nils Lorenz"/>
    <s v="Cloud-Security"/>
    <s v="Public"/>
    <s v="#05.11.2024: LQ: Abstimmung erfolgt, Angebot abgegeben_x000a_#21.10.2024 Call KBR / TBO wegen Rolle Peter Rehäußer - warte auf Rückmeldung; Abstimmung mit Laura ausstehend_x000a_#17.10.2024: Do-Call, Anforderung Unterlage (Elisabeth Brauch, Marcus Hake, Fiona Schewski, Darius Lohmeier im Boot) _x000a_)"/>
    <m/>
    <m/>
    <m/>
    <s v="Do-Call"/>
    <d v="2024-10-17T00:00:00"/>
    <m/>
    <m/>
    <m/>
    <m/>
    <m/>
    <m/>
    <m/>
    <m/>
    <m/>
    <m/>
    <m/>
    <m/>
    <m/>
    <m/>
    <m/>
    <m/>
    <m/>
    <m/>
    <m/>
    <m/>
  </r>
  <r>
    <n v="490"/>
    <s v="RfP-RV"/>
    <s v="n/a"/>
    <x v="104"/>
    <s v="Studie zu IT-Sicherheitsmanagement in Haushalten: Risiken, Problemstellungen, Lösungsansätze (ISiH)"/>
    <x v="1"/>
    <m/>
    <s v="18.11.2024, 14:00:00"/>
    <s v="OK"/>
    <m/>
    <m/>
    <n v="0"/>
    <s v="Knud Brandis"/>
    <m/>
    <m/>
    <m/>
    <s v="Pascal"/>
    <s v="Studie"/>
    <s v="Public"/>
    <s v="#28.10.2024: ES: Nicht anbieten, ist nicht unserem Bereich_x000a_#17.10.2024: Do-Call, Anforderung Unterlagen"/>
    <m/>
    <m/>
    <m/>
    <s v="Do-Call"/>
    <d v="2024-10-17T00:00:00"/>
    <m/>
    <m/>
    <m/>
    <m/>
    <m/>
    <m/>
    <m/>
    <m/>
    <m/>
    <m/>
    <m/>
    <m/>
    <m/>
    <m/>
    <m/>
    <m/>
    <m/>
    <m/>
    <m/>
    <m/>
  </r>
  <r>
    <n v="489"/>
    <s v="RfP-RV"/>
    <s v="n/a"/>
    <x v="123"/>
    <s v="Externer Datenschutzbeauftragter-Unterstützung beim behördlichen Datenschutz"/>
    <x v="1"/>
    <m/>
    <d v="2024-11-04T00:00:00"/>
    <s v="OK"/>
    <m/>
    <m/>
    <n v="0"/>
    <s v="Srdan"/>
    <m/>
    <m/>
    <m/>
    <s v="Henner"/>
    <s v="DSB"/>
    <s v="Public"/>
    <s v="#17.10.2024: Do-Call, Weiterleitung an Henner"/>
    <m/>
    <m/>
    <m/>
    <s v="Do-Call"/>
    <d v="2024-10-17T00:00:00"/>
    <m/>
    <m/>
    <m/>
    <m/>
    <m/>
    <m/>
    <m/>
    <m/>
    <m/>
    <m/>
    <m/>
    <m/>
    <m/>
    <m/>
    <m/>
    <m/>
    <m/>
    <m/>
    <s v="Referenzen ext. DSB"/>
    <m/>
  </r>
  <r>
    <n v="488"/>
    <s v="RfP-RV"/>
    <s v="n/a"/>
    <x v="124"/>
    <s v="Durchführung von Penetrationstests"/>
    <x v="5"/>
    <m/>
    <d v="2024-11-05T00:00:00"/>
    <s v="OK"/>
    <m/>
    <m/>
    <n v="0"/>
    <s v="Srdan"/>
    <m/>
    <m/>
    <m/>
    <s v="Felix Groth"/>
    <s v="Pentest"/>
    <s v="Public, Health"/>
    <s v="#18.10.2024: Verlängerung Abgabefrist v. 22.10.2024 auf 05.11.2024_x000a_#17.10.2024: Do-Call, Weiterleitung an Felix nach RS mit Erik, RS KBR/TBO, ..."/>
    <m/>
    <m/>
    <m/>
    <s v="Do-Call"/>
    <d v="2024-10-17T00:00:00"/>
    <m/>
    <m/>
    <m/>
    <m/>
    <m/>
    <m/>
    <m/>
    <m/>
    <m/>
    <m/>
    <m/>
    <m/>
    <m/>
    <m/>
    <m/>
    <m/>
    <m/>
    <m/>
    <m/>
    <m/>
  </r>
  <r>
    <n v="486"/>
    <s v="RfP-RV"/>
    <n v="5508111"/>
    <x v="125"/>
    <s v="Beschaffung eines Security-Operation-Centers (SOC) _x000a_und Ausbau des Security-Information and Event-Managements (SIEM) _x000a_"/>
    <x v="1"/>
    <m/>
    <d v="2024-11-18T00:00:00"/>
    <s v="OK"/>
    <n v="1200"/>
    <n v="0.2"/>
    <n v="240"/>
    <s v="Thomas Eichhorn, Erik"/>
    <s v="Fabian Blömers"/>
    <s v="Steffi"/>
    <m/>
    <s v="Erik"/>
    <s v="SOC, SIEM"/>
    <m/>
    <s v="14.11.24: nach Rü mit FBL keine Teilnahme_x000a_# 06.11.2024 MFR Call mit Erik, SRA übernimmt für Vertriebsinnendienst, Anlage Client in Mercury_x000a_# 05.11.2024 MFR: Info von Erik: Ja, wir bieten an Fabian Blömers ist dran. Frage nach OPP ist offen - Erik prüft. Status auf Warnung geändert._x000a_#24.10.2024 MFR Info von Erik: GCO-Bietergrafen/Diskussionen wegen NDA und Pönalen _x000a_#23.10.2024 MFR Unterlagen nicht erhalten, keine Info erhalten. Anfrage bei Thomas Eichhorn mit Erik in cc_x000a_#17.10.2024 Do-Call "/>
    <m/>
    <m/>
    <m/>
    <s v="Do-Call"/>
    <d v="2024-10-17T00:00:00"/>
    <m/>
    <m/>
    <m/>
    <m/>
    <m/>
    <m/>
    <m/>
    <m/>
    <m/>
    <m/>
    <m/>
    <m/>
    <m/>
    <m/>
    <m/>
    <m/>
    <m/>
    <m/>
    <m/>
    <m/>
  </r>
  <r>
    <n v="485"/>
    <s v="RfP- no RV"/>
    <n v="5470799"/>
    <x v="126"/>
    <s v="RV Leistungen der mobilen Incident Response durch Mobile Incident Response Teams (MIRT)"/>
    <x v="2"/>
    <d v="2025-02-04T00:00:00"/>
    <d v="2025-02-14T00:00:00"/>
    <s v="OK"/>
    <n v="2000"/>
    <n v="0.1"/>
    <n v="200"/>
    <s v="Meseke, Erik, Thorsten"/>
    <s v="Erik Donner"/>
    <s v="Steffi"/>
    <m/>
    <s v="Steffi"/>
    <s v="MIRT/DFIR"/>
    <s v="Public"/>
    <s v="29.1.25: Einladung im Portal angenommen_x000a_5.12.24: Info von Vergabestelle, dass wir bereits am 22.11. zur Angebotsabgabe aufgefordert wurden, Unterlagen aus dem Portal runtergeladen_x000a_#25.10.24: Sync mit TBO und Übergabe an Steffi_x000a_# 22.10.24 : Sync mit TBO und Marco, Bid-Team für TNA ist definiert, Bieterfragen sind gestellt bzgl. Formblatt und CNS_x000a_# 22.10.24: Zusendung der Unterlagen von EDO an SRA mit Bitte um Unterstützung_x000a_#17.10.2024. Aufforderung Erik - Formale Unerlagen beisteuern / Referenzen_x000a_#17.10.2024: DO Call an TBO/Bodo, Call Erik "/>
    <m/>
    <m/>
    <m/>
    <s v="Do-Call"/>
    <d v="2024-10-17T00:00:00"/>
    <m/>
    <m/>
    <m/>
    <m/>
    <m/>
    <m/>
    <m/>
    <m/>
    <m/>
    <m/>
    <m/>
    <m/>
    <m/>
    <m/>
    <m/>
    <m/>
    <m/>
    <m/>
    <m/>
    <m/>
  </r>
  <r>
    <n v="484"/>
    <s v="RfP- no RV"/>
    <n v="5379922"/>
    <x v="127"/>
    <s v="MS Patch Validation Service - Zuarbeit für Peter Rehäußer"/>
    <x v="9"/>
    <m/>
    <m/>
    <s v="OK"/>
    <m/>
    <m/>
    <n v="0"/>
    <s v="Matthias Bandeer, Peter Rehäußer"/>
    <s v="Laura"/>
    <m/>
    <m/>
    <s v="Steffi"/>
    <m/>
    <m/>
    <s v="#29.01.2025: Declined gemäß System"/>
    <m/>
    <m/>
    <m/>
    <m/>
    <m/>
    <m/>
    <m/>
    <m/>
    <m/>
    <m/>
    <m/>
    <m/>
    <m/>
    <m/>
    <m/>
    <m/>
    <m/>
    <m/>
    <m/>
    <m/>
    <m/>
    <m/>
    <m/>
    <m/>
    <m/>
  </r>
  <r>
    <n v="483"/>
    <s v="TNA"/>
    <n v="5419408"/>
    <x v="128"/>
    <s v="SIEM_SOC"/>
    <x v="9"/>
    <m/>
    <m/>
    <m/>
    <m/>
    <m/>
    <n v="0"/>
    <m/>
    <m/>
    <m/>
    <m/>
    <s v="Steffi"/>
    <m/>
    <m/>
    <s v="#29.01.2025: Declined gemäß System"/>
    <m/>
    <m/>
    <m/>
    <m/>
    <m/>
    <m/>
    <m/>
    <m/>
    <m/>
    <m/>
    <m/>
    <m/>
    <m/>
    <m/>
    <m/>
    <m/>
    <m/>
    <m/>
    <m/>
    <m/>
    <m/>
    <m/>
    <m/>
    <m/>
    <m/>
  </r>
  <r>
    <n v="482"/>
    <s v="RfP- no RV"/>
    <n v="5448775"/>
    <x v="92"/>
    <s v="Einführung SOC_SIEM"/>
    <x v="8"/>
    <s v="4.11.24, 12 Uhr"/>
    <s v="13.11.2024, 12:00:00 Uhr"/>
    <s v="OK"/>
    <m/>
    <m/>
    <n v="0"/>
    <s v="Erik Donner"/>
    <s v="Christian/ Fabian"/>
    <s v="Steffi"/>
    <m/>
    <s v="Steffi"/>
    <s v="SOC, SIEM"/>
    <m/>
    <m/>
    <m/>
    <m/>
    <m/>
    <m/>
    <m/>
    <m/>
    <m/>
    <m/>
    <m/>
    <m/>
    <m/>
    <m/>
    <m/>
    <m/>
    <m/>
    <m/>
    <m/>
    <m/>
    <m/>
    <m/>
    <m/>
    <m/>
    <m/>
    <m/>
    <m/>
  </r>
  <r>
    <n v="481"/>
    <s v="RfP- no RV"/>
    <n v="5448161"/>
    <x v="49"/>
    <s v="Betreuung SIEM und Incident Response"/>
    <x v="7"/>
    <m/>
    <s v="28.10.2024, 11:00:00 Uhr"/>
    <s v="OK"/>
    <n v="148080"/>
    <m/>
    <n v="0"/>
    <s v="Erik"/>
    <s v="Christian"/>
    <m/>
    <m/>
    <s v="Steffi"/>
    <s v="SIEM"/>
    <s v="Public, Health"/>
    <s v="03.01.25: Bestellung mit korrektem Empfänger erhalten_x000a_11.12.24: Bestellung erhalten_x000a_6.12.24: Zuschlag erhalten"/>
    <m/>
    <m/>
    <m/>
    <m/>
    <m/>
    <m/>
    <m/>
    <m/>
    <m/>
    <m/>
    <m/>
    <m/>
    <m/>
    <m/>
    <m/>
    <m/>
    <m/>
    <m/>
    <m/>
    <m/>
    <m/>
    <m/>
    <m/>
    <m/>
    <m/>
  </r>
  <r>
    <n v="480"/>
    <m/>
    <m/>
    <x v="129"/>
    <s v="SIEM_SOC"/>
    <x v="8"/>
    <m/>
    <m/>
    <m/>
    <m/>
    <m/>
    <n v="0"/>
    <m/>
    <m/>
    <m/>
    <m/>
    <m/>
    <m/>
    <m/>
    <m/>
    <m/>
    <m/>
    <m/>
    <m/>
    <m/>
    <m/>
    <m/>
    <m/>
    <m/>
    <m/>
    <m/>
    <m/>
    <m/>
    <m/>
    <m/>
    <m/>
    <m/>
    <m/>
    <m/>
    <m/>
    <m/>
    <m/>
    <m/>
    <m/>
    <m/>
  </r>
  <r>
    <n v="479"/>
    <s v="RfP-RV"/>
    <s v="n/a"/>
    <x v="25"/>
    <s v="Projektleitung für IT-Dienste"/>
    <x v="5"/>
    <d v="2024-10-21T00:00:00"/>
    <d v="2024-10-31T00:00:00"/>
    <s v="n/a"/>
    <m/>
    <m/>
    <n v="0"/>
    <s v="Andre Wiedenhofer"/>
    <m/>
    <m/>
    <m/>
    <s v="Mathias"/>
    <m/>
    <s v="Public"/>
    <s v="#08.10.2024: PKA Übergabe an MFR"/>
    <m/>
    <m/>
    <m/>
    <s v="Do-Call"/>
    <d v="2024-10-08T00:00:00"/>
    <m/>
    <m/>
    <m/>
    <m/>
    <m/>
    <m/>
    <m/>
    <m/>
    <m/>
    <m/>
    <m/>
    <m/>
    <m/>
    <m/>
    <m/>
    <m/>
    <m/>
    <m/>
    <m/>
    <m/>
  </r>
  <r>
    <n v="478"/>
    <s v="RfP- no RV"/>
    <s v="n/a"/>
    <x v="130"/>
    <s v="Unterstützungsleistungen Informationssicherheit"/>
    <x v="1"/>
    <d v="2024-10-17T00:00:00"/>
    <d v="2024-11-04T00:00:00"/>
    <s v="n/a"/>
    <m/>
    <m/>
    <m/>
    <m/>
    <m/>
    <m/>
    <m/>
    <s v="Steffie"/>
    <s v="SOC SIEM"/>
    <s v="Public, Health"/>
    <s v="#21.10.2024 - Info Ausqualifizierung an Pursuit durch MFR erfolgt._x000a_#18.10.2024 - Call mit Steffie_x000a_#07.10.2024: PKA Übergabe an MFR"/>
    <m/>
    <m/>
    <m/>
    <s v="Do-Call"/>
    <d v="2024-10-07T00:00:00"/>
    <d v="2024-12-02T00:00:00"/>
    <m/>
    <m/>
    <m/>
    <m/>
    <m/>
    <m/>
    <m/>
    <m/>
    <m/>
    <m/>
    <m/>
    <m/>
    <m/>
    <m/>
    <m/>
    <m/>
    <m/>
    <m/>
    <m/>
  </r>
  <r>
    <n v="477"/>
    <s v="RfP- no RV"/>
    <s v="n/a"/>
    <x v="131"/>
    <s v="Beratungsleistungen zum Datenschutz"/>
    <x v="11"/>
    <m/>
    <d v="2024-10-16T00:00:00"/>
    <s v="n/a"/>
    <m/>
    <m/>
    <n v="0"/>
    <s v="Srdan"/>
    <m/>
    <s v="n/a"/>
    <m/>
    <s v="Henner"/>
    <s v="DS-Beratung"/>
    <s v="Sonstige"/>
    <s v="#26.09.24 DO-Call"/>
    <m/>
    <m/>
    <m/>
    <s v="Do-Call"/>
    <d v="2024-09-26T00:00:00"/>
    <m/>
    <m/>
    <m/>
    <m/>
    <m/>
    <m/>
    <m/>
    <m/>
    <m/>
    <m/>
    <m/>
    <m/>
    <m/>
    <m/>
    <m/>
    <m/>
    <m/>
    <m/>
    <m/>
    <m/>
  </r>
  <r>
    <n v="476"/>
    <s v="RfP- no RV"/>
    <s v="n/a"/>
    <x v="132"/>
    <s v="Kritis Prüfung"/>
    <x v="1"/>
    <m/>
    <d v="2024-10-24T00:00:00"/>
    <s v="n/a"/>
    <n v="40"/>
    <n v="0.01"/>
    <n v="0.4"/>
    <m/>
    <m/>
    <m/>
    <m/>
    <s v="Mathias"/>
    <s v="KRITIS Audit"/>
    <s v="Health"/>
    <s v="# 23.10.24 MFR: Nachtrag. nicht weiter verfolgt_x000a_#26.09.24 DO-Call, MFR kriegt Unterlagen, Abstimmung mit Lutz Naake? "/>
    <m/>
    <m/>
    <m/>
    <s v="Do-Call"/>
    <d v="2024-09-26T00:00:00"/>
    <m/>
    <m/>
    <m/>
    <m/>
    <m/>
    <m/>
    <m/>
    <m/>
    <m/>
    <m/>
    <m/>
    <m/>
    <m/>
    <m/>
    <m/>
    <m/>
    <m/>
    <m/>
    <m/>
    <m/>
  </r>
  <r>
    <n v="475"/>
    <s v="TNA"/>
    <s v="n/a"/>
    <x v="99"/>
    <s v="Einführung und Betrieb eines Security _x000a_Operations Centers "/>
    <x v="7"/>
    <m/>
    <d v="2024-10-07T00:00:00"/>
    <s v="n/a"/>
    <n v="1000"/>
    <n v="0"/>
    <n v="0"/>
    <m/>
    <s v="Fréderic"/>
    <s v="Steffi"/>
    <m/>
    <s v="Steffie"/>
    <s v="SOC"/>
    <s v="Public"/>
    <s v="#08.10.2024 MFR : Info Interessensbekundung durch Marc an Frederic._x000a_#26.09.24 DO-Call: Unterlagen von Marc erwartet"/>
    <m/>
    <m/>
    <m/>
    <s v="Do-Call"/>
    <d v="2024-09-26T00:00:00"/>
    <m/>
    <m/>
    <m/>
    <m/>
    <m/>
    <m/>
    <m/>
    <m/>
    <m/>
    <m/>
    <m/>
    <m/>
    <m/>
    <m/>
    <m/>
    <m/>
    <m/>
    <m/>
    <m/>
    <m/>
  </r>
  <r>
    <n v="474"/>
    <s v="RfP- no RV"/>
    <s v="n/a"/>
    <x v="133"/>
    <s v="E-Learning ISMS"/>
    <x v="11"/>
    <m/>
    <d v="2024-10-08T00:00:00"/>
    <s v="n/a"/>
    <n v="100"/>
    <n v="0"/>
    <n v="0"/>
    <s v="Alessa Münch"/>
    <m/>
    <s v="n/a"/>
    <m/>
    <s v="Tim Schiffler"/>
    <s v="Awareness"/>
    <s v="Public, Health"/>
    <s v="#26.09.24 DO-Call: Geht an Tim mit MFR im Loop"/>
    <m/>
    <m/>
    <m/>
    <s v="Do-Call"/>
    <d v="2024-09-26T00:00:00"/>
    <m/>
    <m/>
    <m/>
    <m/>
    <m/>
    <m/>
    <m/>
    <m/>
    <m/>
    <m/>
    <m/>
    <m/>
    <m/>
    <m/>
    <m/>
    <m/>
    <m/>
    <m/>
    <m/>
    <m/>
  </r>
  <r>
    <n v="473"/>
    <s v="RfP-RV"/>
    <s v="n/a"/>
    <x v="134"/>
    <s v="Europaweite Vergabe von Rahmenvereinbarungen für die Erbringung von Penetrationstests 2 Jahre"/>
    <x v="5"/>
    <m/>
    <d v="2024-10-21T00:00:00"/>
    <s v="n/a"/>
    <n v="4000"/>
    <n v="0.1"/>
    <n v="400"/>
    <s v="Lars/Srdan"/>
    <m/>
    <m/>
    <m/>
    <s v="Felix Groth"/>
    <s v="Pentest"/>
    <s v="Public/FSO"/>
    <s v="18.10.2024: Anfang November 2024: Aufforderung zur Abgabe eines ersten indikativen Angebots (Verkürzung der Angebotsfrist um gem. § 17 Abs. 7 VgV auf ca. 14 Tage) _x000a_Mitte November 2024: Ende der Frist zur Erstellung des ersten indikativen Ange[1]bots Ende November 2024: Bieterpräsentationen _x000a_anschließend: Bietergespräche inkl. Vertragsverhandlungen sowie Abgabe verbindlicher Angebote _x000a_Januar 2025: Abschluss des Vergabeverfahrens_x000a__x000a_#30.09.24: MFR: Status-Nachfrage bei Felix mit Erik in cc_x000a_# 26.09.24: MFR: Thematisiert im Do-Call_x000a_# 20.09.24: MFR an Felix Groth, Lars Weimer, Erik Donner; 70 Q, 30P"/>
    <m/>
    <m/>
    <m/>
    <s v="Recherche"/>
    <d v="2024-09-26T00:00:00"/>
    <m/>
    <m/>
    <m/>
    <m/>
    <m/>
    <m/>
    <m/>
    <m/>
    <m/>
    <m/>
    <m/>
    <m/>
    <m/>
    <m/>
    <m/>
    <m/>
    <m/>
    <m/>
    <m/>
    <m/>
  </r>
  <r>
    <n v="472"/>
    <s v="RfP- no RV"/>
    <s v="n/a"/>
    <x v="135"/>
    <s v="Einführung ISMS"/>
    <x v="1"/>
    <d v="2024-10-28T00:00:00"/>
    <d v="2024-11-04T00:00:00"/>
    <s v="n/a"/>
    <n v="358"/>
    <n v="0.2"/>
    <n v="71.600000000000009"/>
    <s v="Knud Brandis"/>
    <m/>
    <m/>
    <m/>
    <s v="Mathias"/>
    <s v="ISMS"/>
    <s v="Public"/>
    <s v="#24.09.2024 MFR: Ausqualifiziert - 15 Seiten diverse Konzepte für 224 PT, 60% Preis, keine Eintrittsbarrieren, binnen 14 Tagen leistungsbereit ab Zuschlag_x000a_#23.09.2024: Präqualifizierung PKA gesendet an MFR"/>
    <m/>
    <m/>
    <m/>
    <s v="Do-Call"/>
    <d v="2024-09-23T00:00:00"/>
    <m/>
    <m/>
    <m/>
    <m/>
    <m/>
    <m/>
    <m/>
    <m/>
    <m/>
    <m/>
    <m/>
    <m/>
    <m/>
    <m/>
    <m/>
    <m/>
    <s v="24 Monate + 12 optional"/>
    <m/>
    <m/>
    <m/>
  </r>
  <r>
    <n v="471"/>
    <s v="RfP- no RV"/>
    <s v="n/a"/>
    <x v="136"/>
    <s v="Zur Wahrnehmung dieser Arbeitspakete wird die Rolle des Information Security Managers bzw. Information Security Managerin benötigt, die über die im Rahmen der Eignungsprüfung abgefragten Qualifikationen verfügt (vgl. Leistungskatalog). Zur Wahrnehmung der Aufgaben besteht die Notwendigkeit, dass eingesetzte Personen über eine gültige Sicherheitsüberprüfung gemäß Sicherheitsüberprüfungs-gesetz (SÜG) oder Sicherheitsüberprüfungsgesetz Nordrhein-Westfalen (SÜG NRW) der Art &quot;Erweiterte Sicherheitsüberprüfung&quot; (SÜ2) verfügen."/>
    <x v="1"/>
    <m/>
    <d v="2024-10-17T00:00:00"/>
    <m/>
    <n v="100"/>
    <n v="0"/>
    <n v="0"/>
    <s v="Thorsten Bost"/>
    <m/>
    <m/>
    <m/>
    <s v="Mathias"/>
    <s v="ISMS"/>
    <s v="Public"/>
    <s v="100% Preis, ANÜ, hohe Anforderungen, kurze Frist, laufende SÜ"/>
    <m/>
    <m/>
    <m/>
    <s v="Do-Call"/>
    <d v="2024-09-19T00:00:00"/>
    <m/>
    <m/>
    <m/>
    <m/>
    <m/>
    <m/>
    <m/>
    <m/>
    <m/>
    <m/>
    <m/>
    <m/>
    <m/>
    <m/>
    <m/>
    <m/>
    <m/>
    <m/>
    <s v="100% Preis, laufende  SÜ"/>
    <m/>
  </r>
  <r>
    <n v="470"/>
    <s v="RfP- no RV"/>
    <s v="n/a"/>
    <x v="137"/>
    <s v="Beratungsdienstleistung zur strukturierten und dokumentierten Einführung eines BSI-IT-Grundschutz konformen ISMS benötigt die Bergische Universität Wuppertal eine externe Beratung, die gemeinsam mit dem Team der Informationssicherheit die vom BSI geforderten Richtlinien unter Berücksichtigung der spezifischen Strukturen der Bergischen Universität Wuppertal erarbeitet."/>
    <x v="1"/>
    <m/>
    <d v="2024-10-01T00:00:00"/>
    <s v="n/a"/>
    <m/>
    <m/>
    <n v="0"/>
    <s v="Knud Brandis"/>
    <m/>
    <m/>
    <m/>
    <s v="Mathias/Felicia"/>
    <s v="ISMS"/>
    <s v="Forschung"/>
    <s v="# Präquali: zu klein mit 30+40 PT"/>
    <m/>
    <m/>
    <m/>
    <s v="Do-Call"/>
    <d v="2024-09-19T00:00:00"/>
    <m/>
    <m/>
    <m/>
    <m/>
    <m/>
    <m/>
    <m/>
    <m/>
    <m/>
    <m/>
    <m/>
    <m/>
    <m/>
    <m/>
    <m/>
    <m/>
    <s v="26 Monate"/>
    <m/>
    <m/>
    <m/>
  </r>
  <r>
    <n v="469"/>
    <s v="RfP- no RV"/>
    <s v="n/a"/>
    <x v="138"/>
    <s v="Die Entsorgungsbetriebe der Landeshauptstadt Wiesbaden (ELW) suchen im Rahmen dieser Ausschreibung einen Dienstleister zur Implementierung und dem Betrieb eines Informationssicherheits-systems nach den KRITIS-Anforderungen, die ab April 2024 gelten. Der Dienstleister wird federführend für die Umsetzung an allen ELW-Standorten verantwortlich sein, wobei die erforderlichen internen Ressourcen von uns bereitgestellt werden. Ziel ist der Aufbau eines KRITIS-konformen Betriebs sowie die Einhaltung aller relevanten gesetzlichen Vorgaben._x000a__x000a_Eine umfassende Analyse der aktuellen Sicherheitslage liegt bislang nicht vor. Bisher wurde eine Grobanalyse in Form einer Helikopterperspektive in Zusammenarbeit mit einem externen Dienstleister erstellt, die in das Leistungsverzeichnis aufgenommen wurde. Diese Analyse ist jedoch nicht detailliert und bedarf einer weitergehenden Ausarbeitung. Der Bieter wird daher maßgeblich für die vollständige Erfassung, Planung und Umsetzung gemäß den KRITIS-Standards verantwortlich sein."/>
    <x v="1"/>
    <m/>
    <d v="2024-10-10T00:00:00"/>
    <s v="n/a"/>
    <n v="500"/>
    <n v="0.1"/>
    <n v="50"/>
    <s v="Knud Brandis"/>
    <m/>
    <m/>
    <m/>
    <s v="Mathias/Felicia"/>
    <s v="ISMS"/>
    <s v="Public"/>
    <s v="# 24.09.2024 - MFR nötigen Referenzen und Profile im Entsorgungsumfeld (Deponie, Abwasser und Hauptklärwerk) nicht vorhanden - Anfrage bei Lutz Naake: Anforderungen nicht erfüllbar_x000a_# Musskriterien werde nicht erfüllt"/>
    <m/>
    <m/>
    <m/>
    <s v="Do-Call"/>
    <d v="2024-09-19T00:00:00"/>
    <m/>
    <m/>
    <m/>
    <m/>
    <m/>
    <m/>
    <m/>
    <m/>
    <m/>
    <m/>
    <m/>
    <m/>
    <m/>
    <m/>
    <m/>
    <m/>
    <m/>
    <m/>
    <s v="Referenzen und Profile im Entsorgungsumfeld (Deponie, Abwasser und Hauptklärwerk) "/>
    <m/>
  </r>
  <r>
    <n v="468"/>
    <s v="RfP- no RV"/>
    <s v="n/a"/>
    <x v="139"/>
    <s v="EUSST Secure Network Study"/>
    <x v="1"/>
    <m/>
    <d v="2024-10-14T00:00:00"/>
    <s v="n/a"/>
    <n v="460"/>
    <m/>
    <n v="0"/>
    <s v="Erik"/>
    <m/>
    <m/>
    <m/>
    <s v="Erik"/>
    <s v="Studie Netzwerk"/>
    <s v="Public"/>
    <s v="#01.10.24: Nicht anbieten, da keine SÜ2 Ressourcen_x000a_#30.09.24: E-Mail an Knud, hängt an Referenzen_x000a_#25.09.24: MFR an ERIk zur Präqualifizierung_x000a_# 19.09.24 MFR: zu klein, jedoch gutes Credential"/>
    <m/>
    <s v="Nein"/>
    <m/>
    <s v="Do-Call"/>
    <d v="2024-09-19T00:00:00"/>
    <m/>
    <m/>
    <m/>
    <m/>
    <m/>
    <m/>
    <m/>
    <m/>
    <m/>
    <m/>
    <m/>
    <m/>
    <m/>
    <m/>
    <m/>
    <m/>
    <m/>
    <m/>
    <m/>
    <m/>
  </r>
  <r>
    <n v="467"/>
    <s v="RfP- no RV"/>
    <s v="n/a"/>
    <x v="140"/>
    <s v="Datentreuhänder mit DS-Konzept"/>
    <x v="1"/>
    <m/>
    <d v="2024-10-15T00:00:00"/>
    <s v="n/a"/>
    <n v="120"/>
    <n v="0"/>
    <n v="0"/>
    <s v="Thomas Erwin"/>
    <m/>
    <s v="n/a"/>
    <m/>
    <s v="Thomas Erwin"/>
    <m/>
    <s v="Forschung"/>
    <s v="#26.09.2024 MFR: Do-Call: Aufforderung zur Beteiligung Henner Hussmann, durch Thomas und Marc bestätigt_x000a_#19.09.2024: MFR: Keine Teilnahme  - 145k brutto max., Rechtsberatung, Festpreise / Thomas Erwin noch in Prüfung"/>
    <m/>
    <m/>
    <m/>
    <s v="Do-Call"/>
    <d v="2024-09-19T00:00:00"/>
    <m/>
    <m/>
    <m/>
    <m/>
    <m/>
    <m/>
    <m/>
    <m/>
    <m/>
    <m/>
    <m/>
    <m/>
    <m/>
    <m/>
    <m/>
    <m/>
    <m/>
    <m/>
    <s v="out of scope"/>
    <m/>
  </r>
  <r>
    <n v="466"/>
    <s v="RfP-RV"/>
    <s v="n/a"/>
    <x v="141"/>
    <s v="Rahmenvertrag über die Bereitstellung und den Betrieb eines Security Operation Centers"/>
    <x v="1"/>
    <m/>
    <d v="2024-10-15T00:00:00"/>
    <s v="n/a"/>
    <n v="1000"/>
    <n v="0.1"/>
    <n v="100"/>
    <s v="n/a"/>
    <m/>
    <m/>
    <m/>
    <s v="Christian "/>
    <s v="SOC"/>
    <s v="Health"/>
    <s v="#30.9.24: Nicht angeboten, Anforderungen waren so hoch, dass wir nicht angeboten haben (z.B. Referenzen)_x000a_#24.09.24: MFR. Vorabinfo von CRE: Entscheidung am 25.09. nach Check Referenzen_x000a_#24.09.24: MFR Nachfrage bei Christian wegen Statusanfrage Marc Schütz_x000a_#19.09.24: MFR an Christian"/>
    <m/>
    <m/>
    <m/>
    <s v="Do-Call"/>
    <d v="2024-09-19T00:00:00"/>
    <m/>
    <m/>
    <m/>
    <m/>
    <m/>
    <m/>
    <m/>
    <m/>
    <m/>
    <m/>
    <m/>
    <m/>
    <m/>
    <m/>
    <m/>
    <m/>
    <m/>
    <m/>
    <m/>
    <m/>
  </r>
  <r>
    <n v="465"/>
    <s v="RfP- no RV"/>
    <s v="n/a"/>
    <x v="128"/>
    <s v="Einführung eines Managed Security Operations Centers (SOC)"/>
    <x v="1"/>
    <m/>
    <d v="2024-10-14T00:00:00"/>
    <s v="n/a"/>
    <n v="2000"/>
    <n v="0.1"/>
    <n v="200"/>
    <s v="n/a"/>
    <m/>
    <m/>
    <m/>
    <s v="Christian "/>
    <s v="SOC"/>
    <s v="Health"/>
    <s v="#30.9.24: Nicht angeboten, Anforderungen waren so hoch, dass wir nicht angeboten haben (z.B. Referenzen)_x000a_#24.09.24: MFR. Vorabinfo von CRE: Entscheidung am 25.09. nach Check Referenzen_x000a_#24.09.24: MFR Nachfrage bei Christian wegen Statusanfrage Marc Schütz_x000a_#19.09.24: MFR an Christian"/>
    <m/>
    <m/>
    <m/>
    <s v="Do-Call"/>
    <d v="2024-09-19T00:00:00"/>
    <m/>
    <m/>
    <m/>
    <m/>
    <m/>
    <m/>
    <m/>
    <m/>
    <m/>
    <m/>
    <m/>
    <m/>
    <m/>
    <m/>
    <m/>
    <m/>
    <m/>
    <m/>
    <m/>
    <m/>
  </r>
  <r>
    <n v="464"/>
    <s v="RfP- no RV"/>
    <s v="n/a"/>
    <x v="142"/>
    <s v="Erbringung eines Managed Extended Detection and Response (MXDR) Services"/>
    <x v="1"/>
    <m/>
    <d v="2024-10-17T00:00:00"/>
    <s v="n/a"/>
    <n v="2000"/>
    <n v="0.1"/>
    <n v="200"/>
    <s v="n/a"/>
    <m/>
    <m/>
    <m/>
    <s v="Christian "/>
    <s v="MXDR"/>
    <s v="Industry"/>
    <s v="#30.9.24: Nicht angeboten, Anforderungen waren so hoch, dass wir nicht angeboten haben (z.B. Referenzen)_x000a_#24.09.24: MFR. Vorabinfo von CRE: ausqualifiziert wergen diverer Anforderungen_x000a_#24.09.24: MFR Nachfrage bei Christian wegen Statusanfrage Marc Schütz_x000a_#19.09.24: MFR an Christian"/>
    <m/>
    <m/>
    <m/>
    <s v="Do-Call"/>
    <d v="2024-09-19T00:00:00"/>
    <m/>
    <m/>
    <m/>
    <m/>
    <m/>
    <m/>
    <m/>
    <m/>
    <m/>
    <m/>
    <m/>
    <m/>
    <m/>
    <m/>
    <m/>
    <m/>
    <m/>
    <m/>
    <s v="Anforderungen divers"/>
    <m/>
  </r>
  <r>
    <n v="463"/>
    <s v="RfP- no RV"/>
    <s v="n/a"/>
    <x v="143"/>
    <s v="Einführung und Betrieb eines SIEM und SOC"/>
    <x v="8"/>
    <m/>
    <d v="2024-10-23T00:00:00"/>
    <s v="OK"/>
    <n v="1000"/>
    <n v="0.1"/>
    <n v="100"/>
    <s v="Knud Brandis"/>
    <s v="Christian"/>
    <m/>
    <m/>
    <s v="Christian "/>
    <s v="SIEM SOC"/>
    <s v="Public"/>
    <s v="23.12.24: Absage per Mail an KBR erhalten, wir lagen bei Qualität und Preis jeweils im Mittelfeld_x000a_#30.9: Angebot in Erstellung durch Thorten Müller und Marc Bohmann, Unterstützung durch Steffi erwünscht_x000a_#24.09.24: MFR. Vorabinfo von CRE: Interessant, weiterverfolgen_x000a_#24.09.24: MFR Nachfrage bei Christian wegen Statusanfrage Marc Schütz_x000a_#19.09.24: MFR an Christian"/>
    <m/>
    <m/>
    <m/>
    <s v="Do-Call"/>
    <d v="2024-09-19T00:00:00"/>
    <m/>
    <m/>
    <m/>
    <m/>
    <m/>
    <m/>
    <m/>
    <m/>
    <m/>
    <m/>
    <m/>
    <m/>
    <m/>
    <m/>
    <m/>
    <m/>
    <m/>
    <m/>
    <m/>
    <m/>
  </r>
  <r>
    <n v="462"/>
    <s v="RfP- no RV"/>
    <s v="n/a"/>
    <x v="104"/>
    <s v="Erweiterte Sicherheitsanalyse des Quantum Machine Learning (QML-ESA)"/>
    <x v="1"/>
    <m/>
    <d v="2024-10-28T00:00:00"/>
    <s v="n/a"/>
    <n v="400"/>
    <n v="0"/>
    <n v="0"/>
    <s v="n/a"/>
    <m/>
    <m/>
    <m/>
    <s v="Mathias"/>
    <s v="Studie Zukunftstechnologie"/>
    <s v="Public"/>
    <s v="#19.09.2024:, MFR Nein, Ich sehe hier ein spannendes Zukunftsthema – jedoch nicht, dass EY hier Expertise auf dem geforderten Niveau hat. _x000a_Hier wären sehr enge Abstimmungen mit Unis/Forschungseinrichtungen im Bereich Sicherer Informationsverarbeitung nötig. _x000a_Das klingt für mich ehr nach Frauenhofer und vergleichbar._x000a_Preisdeckel bei gleichzeitiger Orga der Lizenzen mit dem BSI…_x000a__x000a_Kurzum: Nicht anbieten. _x000a_"/>
    <m/>
    <m/>
    <m/>
    <s v="Do-Call"/>
    <d v="2024-09-19T00:00:00"/>
    <m/>
    <m/>
    <m/>
    <m/>
    <m/>
    <m/>
    <m/>
    <m/>
    <m/>
    <m/>
    <m/>
    <m/>
    <m/>
    <m/>
    <m/>
    <m/>
    <m/>
    <m/>
    <m/>
    <m/>
  </r>
  <r>
    <n v="461"/>
    <s v="RfP-RV"/>
    <s v="n/a"/>
    <x v="144"/>
    <s v="Rahmenvertrages über Beratungs- und _x000a_Unterstützungsleistungen für IT-Maßnahmen"/>
    <x v="5"/>
    <m/>
    <d v="2024-10-22T00:00:00"/>
    <s v="n/a"/>
    <n v="1400"/>
    <n v="1E-4"/>
    <n v="0.14000000000000001"/>
    <s v="n/a"/>
    <m/>
    <m/>
    <m/>
    <s v="Mathias"/>
    <s v="PM, IT-Sec, GS"/>
    <s v="Public"/>
    <s v="#23.10.2024 MFR: Lose Nachfrage bei Sindy Malitz ob angeboten und Ergebnis_x000a_#30.09.24: Call mit Sindy Malzer und KBR - SAT im Lead, ggf. Zuarbeit Cyber bei Referenzen oder in Delivery_x000a_#25.09.24: Anfrage nach Status mit Hinweis CyberSec im Lead für Anteile Cyber, ggf. Referenzbeibringung_x000a_#19.09.24: Andreas Helmutz, Jürgen Fritsche mit im Boot"/>
    <m/>
    <m/>
    <m/>
    <s v="Do-Call"/>
    <d v="2024-09-19T00:00:00"/>
    <m/>
    <m/>
    <m/>
    <m/>
    <m/>
    <m/>
    <m/>
    <m/>
    <m/>
    <m/>
    <m/>
    <m/>
    <m/>
    <m/>
    <m/>
    <m/>
    <m/>
    <m/>
    <m/>
    <m/>
  </r>
  <r>
    <n v="460"/>
    <s v="RfP- no RV"/>
    <s v="n/a"/>
    <x v="145"/>
    <s v="Beschaffung einer SIEM- SOC-Lösung"/>
    <x v="1"/>
    <m/>
    <m/>
    <s v="OK"/>
    <m/>
    <m/>
    <n v="0"/>
    <m/>
    <m/>
    <m/>
    <m/>
    <s v="Erwan"/>
    <m/>
    <s v="Health"/>
    <s v="#18.09.2024: wir können leider nicht anbieten, da 2 Referenzen zu SIEM/SOC im Deutschsprachigen Raum gefordert sind"/>
    <m/>
    <m/>
    <m/>
    <m/>
    <m/>
    <m/>
    <m/>
    <m/>
    <m/>
    <m/>
    <m/>
    <m/>
    <m/>
    <m/>
    <m/>
    <m/>
    <m/>
    <m/>
    <m/>
    <m/>
    <m/>
    <m/>
    <m/>
    <m/>
    <m/>
  </r>
  <r>
    <n v="459"/>
    <s v="RfI"/>
    <s v="n/a"/>
    <x v="146"/>
    <s v="Allgemeine Cybersecurity Vorstellung"/>
    <x v="11"/>
    <m/>
    <m/>
    <s v="OK"/>
    <m/>
    <m/>
    <n v="0"/>
    <s v="Erik"/>
    <s v="Erik"/>
    <m/>
    <m/>
    <m/>
    <m/>
    <s v="Automotive"/>
    <s v="#11.09.2024: Ziel Vorstellungstermin für Cyber im Okt, Anfrage über Sven Bartheidel und Yilmaz"/>
    <m/>
    <m/>
    <m/>
    <s v="EY-intern"/>
    <d v="2024-08-13T00:00:00"/>
    <m/>
    <m/>
    <m/>
    <m/>
    <m/>
    <m/>
    <m/>
    <m/>
    <m/>
    <m/>
    <m/>
    <m/>
    <m/>
    <m/>
    <m/>
    <m/>
    <m/>
    <m/>
    <m/>
    <m/>
  </r>
  <r>
    <n v="458"/>
    <s v="RfI"/>
    <s v="n/a"/>
    <x v="147"/>
    <s v="Allgemeine Cybersecurity Vorstellung, Schwerpunkt: SIEM SOC"/>
    <x v="11"/>
    <m/>
    <m/>
    <s v="OK"/>
    <m/>
    <m/>
    <n v="0"/>
    <s v="Erik"/>
    <s v="Erik"/>
    <m/>
    <m/>
    <m/>
    <s v="SIEM SOC"/>
    <s v="Industry"/>
    <s v="#11.09.2024: Ziel Vorstellungstermin für Cyber im Okt, Anfrage über Sven Bartheidel/ Michael Zapf"/>
    <m/>
    <m/>
    <m/>
    <s v="EY-intern"/>
    <d v="2024-08-02T00:00:00"/>
    <m/>
    <m/>
    <m/>
    <m/>
    <m/>
    <m/>
    <m/>
    <m/>
    <m/>
    <m/>
    <m/>
    <m/>
    <m/>
    <m/>
    <m/>
    <m/>
    <m/>
    <m/>
    <m/>
    <m/>
  </r>
  <r>
    <n v="457"/>
    <s v="RfI"/>
    <s v="n/a"/>
    <x v="85"/>
    <s v="M365 Beratung in den Themen Sicherheitskonzept, Architektur, Datenschutz"/>
    <x v="7"/>
    <m/>
    <m/>
    <s v="OK"/>
    <n v="1500"/>
    <n v="0.99"/>
    <n v="1485"/>
    <s v="Thorsten Bost"/>
    <s v="Laura"/>
    <s v="Mathias"/>
    <m/>
    <s v="Mathias"/>
    <s v="Cloud Security, It-Sec"/>
    <s v="Public"/>
    <s v="#05.11.2024: LQ: Bedarfsmeldung übermittelt, finale Überarbeitung in KW 45, danach soll Beauftragung erfolgen #11.09.2024: Terminserie mit IT.NRW in KW37 bis 39, danach schriftliche Projektskizze zu übermitteln"/>
    <m/>
    <s v="Ja"/>
    <m/>
    <s v="Projektarbeit"/>
    <d v="2024-09-11T00:00:00"/>
    <m/>
    <s v="TBO: I-68011033_M365"/>
    <m/>
    <m/>
    <m/>
    <m/>
    <m/>
    <m/>
    <m/>
    <m/>
    <s v="https://eygermany.sharepoint.com/:f:/r/sites/eycss-gps/Mandantenablage/02%20L%C3%A4nder/NRW/IT.NRW%20(RZ)/M365%20(2024)/10%20Auftragsdocs?csf=1&amp;web=1&amp;e=alCofQ"/>
    <m/>
    <m/>
    <m/>
    <m/>
    <m/>
    <m/>
    <m/>
    <m/>
    <m/>
  </r>
  <r>
    <n v="456"/>
    <s v="RfI"/>
    <s v="n/a"/>
    <x v="148"/>
    <s v="Allgemeine Cybersecurity Vorstellung, Schwerpunkt: Cloud (Microsoft) Security"/>
    <x v="11"/>
    <m/>
    <m/>
    <s v="OK"/>
    <m/>
    <m/>
    <n v="0"/>
    <s v="Erik"/>
    <s v="Laura"/>
    <m/>
    <m/>
    <m/>
    <s v="Cloud Security "/>
    <s v="Energy"/>
    <s v="#11.09.2024: Ziel Vorstellungstermin für Cyber im Sept/Okt, Anfrage über Max Scholz"/>
    <m/>
    <m/>
    <m/>
    <s v="EY-intern"/>
    <d v="2024-09-04T00:00:00"/>
    <m/>
    <m/>
    <m/>
    <m/>
    <m/>
    <m/>
    <m/>
    <m/>
    <m/>
    <m/>
    <m/>
    <m/>
    <m/>
    <m/>
    <m/>
    <m/>
    <m/>
    <m/>
    <m/>
    <m/>
  </r>
  <r>
    <n v="455"/>
    <s v="RfI"/>
    <s v="n/a"/>
    <x v="149"/>
    <s v="Allgemeine Cybersecurity Vorstellung, Themen: NIS-2, Cloud Security"/>
    <x v="11"/>
    <m/>
    <m/>
    <s v="OK"/>
    <m/>
    <m/>
    <n v="0"/>
    <s v="Erik"/>
    <s v="Laura"/>
    <s v="Steffi"/>
    <m/>
    <s v="Laura"/>
    <s v="Cloud Security"/>
    <s v="Logistik"/>
    <s v="#11.09.2024: Ziel Vorstellungstermin für Cyber im Sept/Okt, Anfrage über Hans Peter Buhrkal"/>
    <m/>
    <m/>
    <m/>
    <s v="EY-intern"/>
    <d v="2024-09-04T00:00:00"/>
    <m/>
    <m/>
    <m/>
    <m/>
    <m/>
    <m/>
    <m/>
    <m/>
    <m/>
    <m/>
    <m/>
    <m/>
    <m/>
    <m/>
    <m/>
    <m/>
    <m/>
    <m/>
    <m/>
    <m/>
  </r>
  <r>
    <n v="454"/>
    <s v="RfI"/>
    <s v="n/a"/>
    <x v="0"/>
    <s v="Cloud (Microsoft) Security Beratung"/>
    <x v="11"/>
    <m/>
    <m/>
    <s v="OK"/>
    <m/>
    <m/>
    <n v="0"/>
    <s v="Erik"/>
    <s v="Laura"/>
    <m/>
    <m/>
    <m/>
    <s v="Cloud Security"/>
    <s v="Public"/>
    <s v="#11.09.2024: Ziel Cloud Security Beratung im Cloud Center of Excellence platzieren, Abstimmung intern mit Tschiersch"/>
    <m/>
    <m/>
    <m/>
    <s v="EY-intern"/>
    <d v="2024-09-06T00:00:00"/>
    <m/>
    <m/>
    <m/>
    <m/>
    <m/>
    <m/>
    <m/>
    <m/>
    <m/>
    <m/>
    <m/>
    <m/>
    <m/>
    <m/>
    <m/>
    <m/>
    <m/>
    <m/>
    <m/>
    <m/>
  </r>
  <r>
    <n v="453"/>
    <s v="RfP-RV"/>
    <n v="5208041"/>
    <x v="0"/>
    <s v="SOC"/>
    <x v="6"/>
    <m/>
    <m/>
    <s v="OK"/>
    <n v="10000"/>
    <n v="0.1"/>
    <n v="1000"/>
    <s v="Thomas Eichhorn, Erik"/>
    <s v="Erik"/>
    <m/>
    <m/>
    <s v="Christian/Erik"/>
    <s v="SOC"/>
    <s v="Public"/>
    <s v="#30.09.2024 - Erwan fragt nach Status"/>
    <m/>
    <m/>
    <m/>
    <s v="Do-Call"/>
    <d v="2024-09-11T00:00:00"/>
    <m/>
    <m/>
    <m/>
    <m/>
    <m/>
    <m/>
    <m/>
    <m/>
    <m/>
    <m/>
    <m/>
    <m/>
    <m/>
    <m/>
    <m/>
    <m/>
    <m/>
    <m/>
    <m/>
    <m/>
  </r>
  <r>
    <n v="452"/>
    <s v="RfP- no RV"/>
    <s v="n/a"/>
    <x v="150"/>
    <s v="SOC bei MERCK"/>
    <x v="5"/>
    <m/>
    <d v="2024-09-20T00:00:00"/>
    <s v="OK"/>
    <n v="5000"/>
    <n v="0.3"/>
    <n v="1500"/>
    <s v="Matthias Bandemeer"/>
    <s v="?"/>
    <m/>
    <m/>
    <s v="Christian "/>
    <s v="SOC"/>
    <s v="Logistik"/>
    <m/>
    <m/>
    <m/>
    <m/>
    <m/>
    <d v="2024-09-11T00:00:00"/>
    <m/>
    <m/>
    <m/>
    <m/>
    <m/>
    <m/>
    <m/>
    <m/>
    <m/>
    <m/>
    <m/>
    <m/>
    <m/>
    <m/>
    <m/>
    <m/>
    <m/>
    <m/>
    <m/>
    <m/>
  </r>
  <r>
    <n v="451"/>
    <s v="RfP-RV"/>
    <n v="5367166"/>
    <x v="151"/>
    <s v="RV 2024-2028 OZG Und E-Government, Los 5 IT-Sicherheit und Datenschutz"/>
    <x v="8"/>
    <d v="2024-09-23T00:00:00"/>
    <s v="30.09.2024 12.00 "/>
    <s v="Kritisch"/>
    <n v="6000"/>
    <n v="0.3"/>
    <n v="1800"/>
    <s v="Knud Brandis"/>
    <s v="n/a"/>
    <m/>
    <m/>
    <s v="Mathias"/>
    <s v="ITSec"/>
    <s v="Public"/>
    <s v="19.11.2024: Absage für alle Lose erhalten_x000a_#30.10.2024: Einladung zur nächste Runde_x000a_#20.09.24: Info von Henner: Bieterfrage kommt wegen Zulässigkeit Ansprechpartner früherer AG - KEF!!_x000a_#02.09.2024: InfoMail von Thorsten an MFR, KBR: Unterlagen Los-Gesamt gingen an Volker Bay. Taggleich. Frage offen: Volker wirklich übergreifend im Lead? "/>
    <m/>
    <s v="Ja"/>
    <m/>
    <s v="Do-Call"/>
    <d v="2024-09-02T00:00:00"/>
    <m/>
    <m/>
    <m/>
    <s v="EMEIA/ITOC/MSOC approved:_x000a_EMEIA/ITOC/MSOC initiiert: _x000a_EGP approved:_x000a_EGP initiiert:_x000a_PACE approved:_x000a_PACE initiiert:_x000a_GCO involved:_x000a_DQ approved:_x000a_DQ initiiert: "/>
    <m/>
    <m/>
    <m/>
    <m/>
    <m/>
    <m/>
    <m/>
    <m/>
    <m/>
    <m/>
    <m/>
    <m/>
    <m/>
    <m/>
    <m/>
    <m/>
  </r>
  <r>
    <n v="450"/>
    <s v="RfP-RV"/>
    <n v="5301593"/>
    <x v="53"/>
    <s v="RV ISMS 2025"/>
    <x v="4"/>
    <m/>
    <m/>
    <s v="n/a"/>
    <n v="1000"/>
    <n v="0.3"/>
    <n v="300"/>
    <s v="Knud Brandis"/>
    <s v="Kai"/>
    <m/>
    <m/>
    <s v="Mathias"/>
    <s v="ISMS"/>
    <s v="Public"/>
    <s v="#29.08.2024 - Anfragen bei Kai T. nach Status/Fortschritt - OPP-ID erhalten - hatte er mit PKA vor geraumer Zeit angelegt_x000a_# 04.08.2024 - MFR bittet Kai mit PCA Opp aufzusetzen_x000a_#19.06.2024 - Info Kai T. an KBR, TBO, RV  in Erstellung, "/>
    <m/>
    <m/>
    <m/>
    <s v="Do-Call"/>
    <d v="2024-08-28T00:00:00"/>
    <m/>
    <m/>
    <m/>
    <s v="EMEIA/ITOC/MSOC approved:_x000a_EMEIA/ITOC/MSOC initiiert: _x000a_EGP approved:_x000a_EGP initiiert:_x000a_PACE approved:_x000a_PACE initiiert:_x000a_GCO involved:_x000a_DQ approved:_x000a_DQ initiiert: "/>
    <m/>
    <m/>
    <m/>
    <m/>
    <m/>
    <m/>
    <m/>
    <m/>
    <m/>
    <m/>
    <m/>
    <m/>
    <m/>
    <m/>
    <m/>
    <m/>
  </r>
  <r>
    <n v="449"/>
    <s v="RfP-RV"/>
    <s v="n/a"/>
    <x v="152"/>
    <s v="Los 2. RV Cybersicherheit 36 Monate Laufzeit "/>
    <x v="1"/>
    <d v="2024-11-04T00:00:00"/>
    <d v="2024-11-11T00:00:00"/>
    <s v="n/a"/>
    <n v="500"/>
    <n v="0"/>
    <n v="0"/>
    <s v="Knud Brandis"/>
    <s v="Erwan"/>
    <m/>
    <m/>
    <s v="Erwan"/>
    <s v="ISMS"/>
    <s v="Public"/>
    <s v="#03.09. - Nicht angeboten wegen CITRIX/Service-Desks-Tätigkeiten_x000a_#30.08. - Präquali durch MFR bei Erwan angefragt"/>
    <m/>
    <m/>
    <m/>
    <s v="Recherche"/>
    <d v="2024-08-29T00:00:00"/>
    <m/>
    <m/>
    <m/>
    <s v="EMEIA/ITOC/MSOC approved:_x000a_EMEIA/ITOC/MSOC initiiert: _x000a_EGP approved:_x000a_EGP initiiert:_x000a_PACE approved:_x000a_PACE initiiert:_x000a_GCO involved:_x000a_DQ approved:_x000a_DQ initiiert: "/>
    <m/>
    <m/>
    <m/>
    <m/>
    <m/>
    <m/>
    <m/>
    <m/>
    <d v="2024-08-20T00:00:00"/>
    <m/>
    <d v="2024-10-07T00:00:00"/>
    <m/>
    <m/>
    <m/>
    <s v="Fehlende Zertifizierungen"/>
    <m/>
  </r>
  <r>
    <n v="448"/>
    <s v="RfP- no RV"/>
    <s v="n/a"/>
    <x v="153"/>
    <s v="Security Operations Center (SOC)"/>
    <x v="1"/>
    <m/>
    <d v="2024-09-16T00:00:00"/>
    <s v="OK"/>
    <m/>
    <n v="0.1"/>
    <n v="0"/>
    <s v="Erik"/>
    <s v="n/a"/>
    <m/>
    <m/>
    <s v="Erwan"/>
    <s v="SOC"/>
    <s v="Public"/>
    <s v="# 03.09.202411:28 Erwan: Wegen Re-Selling ggf. nicht machbar. - Re-Selling nicht machbar SIEM-Beschaffung inkl. SOC-Dienstleistung_x000a_#28.08.2024 - Im Zuge der Vorbereitung DO-Call 29.08.: Bitte um (erneuten) Versand der Unterlagen an Erwan"/>
    <m/>
    <m/>
    <m/>
    <s v="Do-Call"/>
    <d v="2024-08-28T00:00:00"/>
    <m/>
    <m/>
    <m/>
    <s v="EMEIA/ITOC/MSOC approved:_x000a_EMEIA/ITOC/MSOC initiiert: _x000a_EGP approved:_x000a_EGP initiiert:_x000a_PACE approved:_x000a_PACE initiiert:_x000a_GCO involved:_x000a_DQ approved:_x000a_DQ initiiert: "/>
    <m/>
    <m/>
    <m/>
    <m/>
    <m/>
    <m/>
    <m/>
    <m/>
    <m/>
    <m/>
    <m/>
    <m/>
    <m/>
    <m/>
    <s v="Reselling in Deutschland (Durchlaufzeit &amp; Kosten)"/>
    <m/>
  </r>
  <r>
    <n v="447"/>
    <s v="TNA"/>
    <s v="n/a"/>
    <x v="154"/>
    <s v="Security Operations Center (SOC)"/>
    <x v="1"/>
    <m/>
    <d v="2024-09-23T00:00:00"/>
    <s v="OK"/>
    <m/>
    <m/>
    <n v="0"/>
    <s v="Erik"/>
    <s v="n/a"/>
    <m/>
    <m/>
    <s v="Erwan"/>
    <s v="SOC"/>
    <s v="Health"/>
    <s v="#02.09.2024 - Ausqualifiziert: Wir erfüllen die Anforderungen bzgl. Referenzen nicht_x000a_#30.08.2024 - Tendenz Ausqualifizierung _x000a_#28.08.2024 - Anforderung im Vorfeld Do-Call_x000a_29.08.2024: Drop: wir erfüllen die Ausschluskriterien bzgl. Referenzen nicht"/>
    <m/>
    <m/>
    <m/>
    <s v="Do-Call"/>
    <d v="2024-08-29T00:00:00"/>
    <m/>
    <m/>
    <m/>
    <s v="EMEIA/ITOC/MSOC approved:_x000a_EMEIA/ITOC/MSOC initiiert: _x000a_EGP approved:_x000a_EGP initiiert:_x000a_PACE approved:_x000a_PACE initiiert:_x000a_GCO involved:_x000a_DQ approved:_x000a_DQ initiiert: "/>
    <m/>
    <m/>
    <m/>
    <m/>
    <m/>
    <m/>
    <m/>
    <m/>
    <m/>
    <m/>
    <m/>
    <m/>
    <m/>
    <m/>
    <m/>
    <m/>
  </r>
  <r>
    <n v="446"/>
    <s v="RfP- no RV"/>
    <s v="n/a"/>
    <x v="155"/>
    <s v="Einführung Identity and Access Management (IAM) – Erhöhung der Effizienz und Reduzierung manuelle Eingaben"/>
    <x v="1"/>
    <m/>
    <d v="2024-09-13T00:00:00"/>
    <s v="OK"/>
    <m/>
    <m/>
    <n v="0"/>
    <s v="Erik"/>
    <s v="n/a"/>
    <m/>
    <m/>
    <s v="Erwan"/>
    <s v="IAM"/>
    <s v="Industry"/>
    <s v="#19.08.2024: Absage - Fehlende Referenzen"/>
    <m/>
    <m/>
    <m/>
    <s v="Projektarbeit"/>
    <d v="2024-08-16T00:00:00"/>
    <d v="2024-10-31T00:00:00"/>
    <m/>
    <m/>
    <s v="EMEIA/ITOC/MSOC approved:_x000a_EMEIA/ITOC/MSOC initiiert: _x000a_EGP approved:_x000a_EGP initiiert:_x000a_PACE approved:_x000a_PACE initiiert:_x000a_GCO involved:_x000a_DQ approved:_x000a_DQ initiiert: "/>
    <m/>
    <m/>
    <m/>
    <m/>
    <m/>
    <m/>
    <m/>
    <m/>
    <m/>
    <m/>
    <m/>
    <m/>
    <m/>
    <m/>
    <s v="Referenzen_x0009__x000a_Mind. 6 nach Art und Umfang vergleichbare Referenzen _x000a_o_x0009_Mind. 3 im Klinikumfeld mit 10.000 Identitäten_x000a_o_x0009_Mind. 3 im Klinikumfeld mit 5.000 Identitäten_x000a_o_x0009_Abschluss nicht länger als 3 Jahre zurück"/>
    <m/>
  </r>
  <r>
    <n v="445"/>
    <s v="RfP- no RV"/>
    <s v="n/a"/>
    <x v="156"/>
    <s v="Dauerhafte Phishingsimulation und Lernumgebung für IT-Sicherheit"/>
    <x v="1"/>
    <m/>
    <d v="2024-09-19T00:00:00"/>
    <s v="n/a"/>
    <n v="500"/>
    <n v="0"/>
    <n v="0"/>
    <s v="Erik"/>
    <s v="n/a"/>
    <m/>
    <m/>
    <s v="Erik"/>
    <s v="Awareness"/>
    <s v="Public"/>
    <s v="#04.09.2024: Nicht anbieten, da Reselling von Software gefordert ist_x000a_#22.08.2024: Do-Call an Erik und Felix G."/>
    <m/>
    <m/>
    <m/>
    <s v="Do-Call"/>
    <d v="2024-08-22T00:00:00"/>
    <m/>
    <m/>
    <m/>
    <s v="EMEIA/ITOC/MSOC approved:_x000a_EMEIA/ITOC/MSOC initiiert: _x000a_EGP approved:_x000a_EGP initiiert:_x000a_PACE approved:_x000a_PACE initiiert:_x000a_GCO involved:_x000a_DQ approved:_x000a_DQ initiiert: "/>
    <m/>
    <m/>
    <m/>
    <m/>
    <m/>
    <m/>
    <m/>
    <m/>
    <m/>
    <m/>
    <m/>
    <m/>
    <m/>
    <m/>
    <m/>
    <m/>
  </r>
  <r>
    <n v="444"/>
    <s v="RfP- no RV"/>
    <s v="n/a"/>
    <x v="104"/>
    <s v="Projekt 655 - Sicherheitsanalyse von Datenbanktechnologien in Bundesbehörden (SiDB)"/>
    <x v="1"/>
    <m/>
    <d v="2024-10-07T00:00:00"/>
    <s v="OK"/>
    <m/>
    <n v="0.2"/>
    <n v="0"/>
    <s v="Knud Brandis"/>
    <s v="n/a"/>
    <m/>
    <m/>
    <s v="Mathias"/>
    <s v="Analyse/Studie"/>
    <s v="Public"/>
    <s v="#06.09.2024: Entscheidung KBR im Call wegen Priorisierung der Ressourcen_x000a_#28.08.2024: Nachfragen bei JWE hinsichtlich Einschätzung Präqualifizierung_x000a_# 22.08.2024: Input AKA: Gab es die Ausschreibung nicht vor einiger Zeit schon einmal (Anfang Mai)? Ich bin mir recht sicher, dass wir damals nicht die notwendigen Anforderungen erfüllen konnten (Referenzprojekte). Hatten wir mit Atos (Till) besprochen, die nichts Passendes hatten. Wenn dem so ist, konnte wohl keiner liefern  impliziert, dass man ggf. mit einem vernünftigen Tagessatz rangehen kann? _x000a_Kritisch sehe ich dann erstmal 6.2.1.3, Nr. 3 (hier könnten die Kandidaten SVA, Seitenbau, CC, Accenture, Cap etc. noch eine gute Option sein – wenn alle Stricke reißen BP+proXcel)_x000a_# 22.08.2024: Do-Call "/>
    <m/>
    <s v="Nein"/>
    <m/>
    <s v="Do-Call"/>
    <d v="2024-08-22T00:00:00"/>
    <m/>
    <m/>
    <m/>
    <s v="EMEIA/ITOC/MSOC approved:_x000a_EMEIA/ITOC/MSOC initiiert: _x000a_EGP approved:_x000a_EGP initiiert:_x000a_PACE approved:_x000a_PACE initiiert:_x000a_GCO involved:_x000a_DQ approved:_x000a_DQ initiiert: "/>
    <m/>
    <m/>
    <m/>
    <m/>
    <m/>
    <m/>
    <m/>
    <m/>
    <m/>
    <m/>
    <m/>
    <m/>
    <m/>
    <m/>
    <m/>
    <m/>
  </r>
  <r>
    <n v="443"/>
    <s v="RfP-RV"/>
    <n v="5312290"/>
    <x v="157"/>
    <s v="RV Informationssicherheitsberatung und zusammenhängende Leistungen"/>
    <x v="6"/>
    <d v="2024-09-08T00:00:00"/>
    <d v="2024-09-30T00:00:00"/>
    <s v="OK"/>
    <n v="30000"/>
    <n v="0.3"/>
    <n v="9000"/>
    <s v="Knud"/>
    <s v="Andreas"/>
    <m/>
    <m/>
    <s v="Mathias"/>
    <s v="ISMS/Siko"/>
    <s v="Public"/>
    <s v="# Zuarbeiten Subs fachl.? "/>
    <m/>
    <s v="Ja"/>
    <m/>
    <s v="Do-Call"/>
    <d v="2024-08-14T00:00:00"/>
    <d v="2024-12-30T00:00:00"/>
    <m/>
    <m/>
    <s v="EMEIA/ITOC/MSOC approved:_x000a_EMEIA/ITOC/MSOC initiiert: _x000a_EGP approved:_x000a_EGP initiiert:_x000a_PACE approved:_x000a_PACE initiiert: Ja, PACE ID 29006680.1.0_x000a_GCO involved: Ja, Phillip, GCO-Fragen gestellt 29.08.2024_x000a_DQ approved:_x000a_DQ initiiert: "/>
    <m/>
    <s v="0) offen"/>
    <s v="3) Nein "/>
    <s v="1) In Bearbeitung"/>
    <s v="1) OPP fertig, DQ1+2 offen"/>
    <m/>
    <s v="https://eygermany.sharepoint.com/:f:/r/sites/eycss-gps/Mandantenablage/01%20Bund/BVA/00_%C3%9Cbergreifend/10%20RV-Doku%20ISMS%20(2024)?csf=1&amp;web=1&amp;e=2hmEpn"/>
    <m/>
    <m/>
    <m/>
    <m/>
    <m/>
    <m/>
    <m/>
    <m/>
    <m/>
  </r>
  <r>
    <n v="442"/>
    <s v="RfP- no RV"/>
    <n v="5526142"/>
    <x v="158"/>
    <s v="Aufbau ISMS - Phase 4 - Vorbereitung ISO 27001 Zertifizierung, Zeitraum: Dezember 2024 bis Juni 2025"/>
    <x v="2"/>
    <m/>
    <d v="2025-01-30T00:00:00"/>
    <s v="Warnung"/>
    <n v="150"/>
    <n v="0.99"/>
    <n v="148.5"/>
    <s v="Knud"/>
    <s v="Nicole"/>
    <s v="Mathias"/>
    <s v="-"/>
    <s v="Mathias"/>
    <s v="Zertifizierung ISMS"/>
    <s v="Industry"/>
    <s v="#16.01.2025: Pre-Approval Karsten - AML offen - Nicole im Lead zur Beschaffung der Unterlagen; solange: Keine Arbeit zulässig - oder Risk @Work muss eingeholt werden - Nicole ist informiert_x000a_#04.12.2024 MFR: Info v. Nicole, dass Termin mit Einkauf erst am 13.12., doirt dann Adressierung Fragen GUP erneut. ... PACE und damit verbundene AML approvals können solange nicht eingeholt werden.  Implikation an Nicole kommuniziert per Teams - Beginn Januar mit ? versehen_x000a_#15.11.2024 MFR Anlage OPP_x000a_#14.11.2024 MFR Callmit Nicole bzgl. Eckdaten und Vorgehen_x000a_#23.10.2024 MFR: Nachfrage bei Nicloe nach Aktualität/Dringlichkeit_x000a_# 28.08.2024: Info aus FK-Call. ´von MRG; Nicole ist EM und meldet sich nach Urlaub"/>
    <s v="EY CNS"/>
    <s v="Ja"/>
    <m/>
    <s v="Projektarbeit"/>
    <d v="2024-08-28T00:00:00"/>
    <m/>
    <m/>
    <m/>
    <s v="PACE approved:_x000a_PACE initiiert: 15.11.2024; PACE ID 29219273.1.0_x000a_DQ approved:_x000a_DQ initiiert: 15.11. Anfrage bei KBR nach Delegation DQ1"/>
    <m/>
    <s v="1) nicht nötig"/>
    <m/>
    <m/>
    <m/>
    <m/>
    <m/>
    <m/>
    <m/>
    <m/>
    <m/>
    <m/>
    <m/>
    <m/>
    <m/>
    <m/>
  </r>
  <r>
    <n v="441"/>
    <s v="RfP- no RV"/>
    <s v="n/a"/>
    <x v="159"/>
    <s v="1432, Los2 , PA-09: Sicherheitskonzeption"/>
    <x v="8"/>
    <m/>
    <m/>
    <s v="n/a"/>
    <n v="20000"/>
    <n v="0.1"/>
    <n v="2000"/>
    <s v="Knud Brandis"/>
    <s v="Nicole"/>
    <m/>
    <m/>
    <s v="Mathias"/>
    <s v="ISMS/Siko, Pentest"/>
    <s v="Defense"/>
    <s v="# 26.08.2024: Rüge auf Absage fristgerecht erteilt, Antwort ausstehend"/>
    <m/>
    <m/>
    <m/>
    <s v="EY-intern"/>
    <d v="2024-07-01T00:00:00"/>
    <m/>
    <m/>
    <m/>
    <s v="EMEIA/ITOC/MSOC approved:_x000a_EMEIA/ITOC/MSOC initiiert: _x000a_EGP approved:_x000a_EGP initiiert:_x000a_PACE approved:_x000a_PACE initiiert:_x000a_GCO involved:_x000a_DQ approved:_x000a_DQ initiiert: "/>
    <m/>
    <m/>
    <m/>
    <m/>
    <m/>
    <m/>
    <m/>
    <m/>
    <m/>
    <m/>
    <m/>
    <m/>
    <m/>
    <d v="2024-09-02T00:00:00"/>
    <s v="A-Kriterien: SÜ"/>
    <s v="INFODAS"/>
  </r>
  <r>
    <n v="440"/>
    <s v="RfP- no RV"/>
    <n v="5354440"/>
    <x v="160"/>
    <s v="Notfallübung Enercise III_x000a_"/>
    <x v="8"/>
    <d v="2024-09-01T00:00:00"/>
    <d v="2024-09-06T00:00:00"/>
    <s v="OK"/>
    <n v="85"/>
    <n v="0.4"/>
    <n v="34"/>
    <s v="Knud Brandis"/>
    <s v="Tobias"/>
    <m/>
    <m/>
    <s v="Mathias"/>
    <s v="NoM"/>
    <s v="Energy"/>
    <s v="#17.10.2024 - Direkte Nachfrage nach Ergebnis bei Herrn Dechand._x000a_#03.09.2024: Rückmeldung DS verarbeitet und ergäzende Bieterfrage gestellt._x000a_#02.09.2024: Anlage OPP, PACE, GCO-Einbindung erfolgt, Bieterfragen gestellt, RS mit Karsten - Add. Parties müssen dann nachgemeldet werden (PACE-Amendment), sobald bekannt., Anfrage DQ-2-Call erfolgt. DQ1 losgetreten_x000a_# 28.08.2024 - Call mit MRA/ Kam über Ulrika v. Venrooy rein_x000a_# 23.08.2024 - Bekanntgabe"/>
    <m/>
    <s v="Nein"/>
    <m/>
    <s v="pers. Netzwerk"/>
    <d v="2024-08-26T00:00:00"/>
    <d v="2024-09-13T00:00:00"/>
    <m/>
    <m/>
    <s v="PACE approved:_x000a_PACE initiiert: 02.09.2002; PACE ID 29045753.1.0_x000a_GCO involved: 02.09.2024 inkl. Datenschutz_x000a_DQ approved:_x000a_DQ initiiert: 02.09.2024"/>
    <m/>
    <s v="1) nicht nötig"/>
    <s v="3) Nein "/>
    <s v="1) In Bearbeitung"/>
    <s v="2) DQ1 fertig, DQ2 offen"/>
    <n v="0.42499999999999999"/>
    <s v="https://eygermany.sharepoint.com/:f:/r/sites/eycss-gps/Mandantenablage/09%20Sonstiges/01%20Energie/DENA/01_Cybersicherheits%C3%BCbung%20(2024)?csf=1&amp;web=1&amp;e=ptXfdy"/>
    <s v="ausschließlich per E-Mail an: vergabe@dena.de"/>
    <d v="2024-08-23T00:00:00"/>
    <m/>
    <d v="2024-11-06T00:00:00"/>
    <d v="2024-09-14T00:00:00"/>
    <d v="2024-12-31T00:00:00"/>
    <d v="2024-10-22T00:00:00"/>
    <s v="Aufgabenverständnis und Qualität "/>
    <s v="Fraunhofer-Gesellschaft zur Förderung der angewandten Forschung e.V. "/>
  </r>
  <r>
    <n v="439"/>
    <s v="RfP- no RV"/>
    <s v="n/a"/>
    <x v="161"/>
    <s v="Pentesting"/>
    <x v="5"/>
    <m/>
    <m/>
    <s v="n/a"/>
    <n v="140"/>
    <n v="0.3"/>
    <n v="42"/>
    <s v="Srdan"/>
    <s v="Felix"/>
    <m/>
    <m/>
    <s v="Frederic"/>
    <s v="Pentest"/>
    <s v="Health"/>
    <s v="#03.09. Keine fachl. Zuarbeit aktuell, da Pentester noch nicht bei EY_x000a_#28.08. FK-Call soll Zuständigkeit thematisieren_x000a_# 27.08. Felix adressiert Task Proposal"/>
    <m/>
    <m/>
    <m/>
    <s v="Do-Call"/>
    <d v="2024-08-22T00:00:00"/>
    <m/>
    <m/>
    <m/>
    <s v="EMEIA/ITOC/MSOC approved:_x000a_EMEIA/ITOC/MSOC initiiert: _x000a_EGP approved:_x000a_EGP initiiert:_x000a_PACE approved:_x000a_PACE initiiert:_x000a_GCO involved:_x000a_DQ approved:_x000a_DQ initiiert: "/>
    <m/>
    <m/>
    <m/>
    <m/>
    <m/>
    <m/>
    <m/>
    <m/>
    <m/>
    <m/>
    <m/>
    <m/>
    <m/>
    <m/>
    <m/>
    <m/>
  </r>
  <r>
    <n v="438"/>
    <s v="RfP-RV"/>
    <n v="5355691"/>
    <x v="162"/>
    <s v="hybrides SOC"/>
    <x v="6"/>
    <d v="2024-11-20T00:00:00"/>
    <s v="28.11.2024, 12 Uhr"/>
    <s v="OK"/>
    <n v="1600"/>
    <n v="0.3"/>
    <n v="480"/>
    <s v="Erik"/>
    <s v="Christian/_x000a_Fabian"/>
    <s v="Steffi"/>
    <m/>
    <s v="Erwan"/>
    <s v="SOC"/>
    <s v="Public/FSO"/>
    <s v="29.11.2024: Upload der Unterlagen über Portal_x000a_# 06.11.2024 MFR: Aufforderung Angebot aud basis des TNA_x000a_#03.09.2024: MFR. Bieterfragen via Marc S. stellen lassen, neue Antworten gesichtet und kommuniziert, Rollen in OPP angepasst_x000a_#02.09.2024 Festlegung im Call:  OPP: Matthias Bandemer,  Pursuit/Mathias Erik - OPP-Alage als Todo umgesetzt, Bieterfragen offen._x000a_#28.08.2024: Matthias B. hat eingeladen zur Angebotsschreiben"/>
    <m/>
    <s v="Nein"/>
    <m/>
    <s v="Do-Call"/>
    <d v="2024-08-27T00:00:00"/>
    <m/>
    <m/>
    <m/>
    <s v="EMEIA/ITOC/MSOC approved:_x000a_EMEIA/ITOC/MSOC initiiert: _x000a_EGP approved:_x000a_EGP initiiert:_x000a_PACE approved:_x000a_PACE initiiert:_x000a_GCO involved:_x000a_DQ approved:_x000a_DQ initiiert: "/>
    <m/>
    <m/>
    <m/>
    <m/>
    <m/>
    <m/>
    <s v="https://eygermany.sharepoint.com/:f:/r/sites/eycss-gps/Mandantenablage/04%20Finanzen/L-Bank/03%20SOC%20(2024)?csf=1&amp;web=1&amp;e=NjzMtr"/>
    <s v="https://www.dtvp.de/Satellite/notice/CXP4YMZH7VP"/>
    <m/>
    <m/>
    <m/>
    <m/>
    <m/>
    <m/>
    <m/>
    <m/>
  </r>
  <r>
    <n v="437"/>
    <s v="RfP-RV"/>
    <n v="5378600"/>
    <x v="163"/>
    <s v="Wissenschaftliche Beratungsleistung zu IAM und anderen ITSicherheitsthemen"/>
    <x v="8"/>
    <m/>
    <d v="2024-09-30T00:00:00"/>
    <s v="OK"/>
    <n v="5000"/>
    <n v="0.2"/>
    <n v="1000"/>
    <s v="Knud Brandis"/>
    <s v="n/a"/>
    <m/>
    <m/>
    <s v="Erwan"/>
    <s v="IAM"/>
    <s v="Public"/>
    <s v="#30.10.2024: Verloren. 3.990 von 5400 LP und Kennzahl Z von 87. Gewonnen hat Fraunhofer-Institut für Offene Kommunikationssysteme mit Kennzahl Z von 136_x000a_#18.09.24, Angebot in Erstellung. Fristverlängerung bis 26.9.24 10h_x000a_#05.09.24, Entscheidung anzubieten gefallen nach Call von Erwan mit Knud: Prof. Dr. R. Creutzburg_x000a_# 03.09.24. Abstimmung Erwan, Erik mit Ulrike und Kuppinger Cole am 5.9 / ggf. Rügen durch CC _x000a_# 28.08.24. Vorabinfo vor DO-Call an Marc_x000a_# 28.08.24: Entscheidung Knud: Wir bieten an_x000a_# 28.08.24: Partnering mit CC und SVA (ggf. auch CONET) in Klärung _x000a_"/>
    <m/>
    <s v="Nein"/>
    <m/>
    <s v="Do-Call"/>
    <d v="2024-08-28T00:00:00"/>
    <m/>
    <m/>
    <m/>
    <s v="EMEIA/ITOC/MSOC approved:_x000a_EMEIA/ITOC/MSOC initiiert: _x000a_EGP approved:_x000a_EGP initiiert:_x000a_PACE approved:_x000a_PACE initiiert:_x000a_GCO involved:_x000a_DQ approved:_x000a_DQ initiiert: "/>
    <m/>
    <s v="0) offen"/>
    <s v="3) Nein "/>
    <s v="0) Prüfung/Erstellung offen"/>
    <m/>
    <m/>
    <s v="https://eygermany.sharepoint.com/:f:/r/sites/eycss-gps/Mandantenablage/01%20Bund/Ausw%C3%A4rtiges%20Amt/01_IAM/Vergabeunterlagen?csf=1&amp;web=1&amp;e=nSIWQS"/>
    <m/>
    <m/>
    <m/>
    <m/>
    <m/>
    <m/>
    <m/>
    <m/>
    <m/>
  </r>
  <r>
    <n v="435"/>
    <s v="RfP-RV"/>
    <s v="n/a"/>
    <x v="164"/>
    <s v="Abschluss eines Rahmenvertrages für IdentityManagement"/>
    <x v="1"/>
    <m/>
    <m/>
    <s v="n/a"/>
    <n v="500"/>
    <n v="0"/>
    <n v="0"/>
    <s v="n/a"/>
    <s v="n/a"/>
    <m/>
    <m/>
    <s v="Ulrike"/>
    <s v="IAM"/>
    <s v="Energy"/>
    <s v="Wir können nicht zu einem interessanten Preis anbieten, da deutschsprachige Resourcen gefragt sind"/>
    <m/>
    <m/>
    <m/>
    <s v="Do-Call"/>
    <d v="2024-08-22T00:00:00"/>
    <m/>
    <m/>
    <m/>
    <s v="EMEIA/ITOC/MSOC approved:_x000a_EMEIA/ITOC/MSOC initiiert: _x000a_EGP approved:_x000a_EGP initiiert:_x000a_PACE approved:_x000a_PACE initiiert:_x000a_GCO involved:_x000a_DQ approved:_x000a_DQ initiiert: "/>
    <m/>
    <m/>
    <m/>
    <m/>
    <m/>
    <m/>
    <m/>
    <m/>
    <m/>
    <m/>
    <m/>
    <m/>
    <m/>
    <m/>
    <m/>
    <m/>
  </r>
  <r>
    <n v="434"/>
    <s v="RfP- no RV"/>
    <s v="n/a"/>
    <x v="165"/>
    <s v="Aufbau eines ISMS gem. ISO 27001, ISMS-Tool"/>
    <x v="1"/>
    <m/>
    <s v="13.9.2024 10.00"/>
    <s v="n/a"/>
    <n v="360"/>
    <n v="0.1"/>
    <n v="36"/>
    <s v="Knud Brandis"/>
    <s v="n/a"/>
    <m/>
    <m/>
    <s v="Mathias"/>
    <s v="ISMS, GRC-Tool"/>
    <s v="Public"/>
    <s v="# 02.09.2024 MFR: RS mit Phillip - Fuentis fachlich nicht abbildbar. _x000a_#30.08.2024 MFR: RS mit Philipp - Einsch#tzung bis 02.09. EoD, ob Fuentis lieferfähig.; Änderung Status von in Erstellung in Präqualifizierung_x000a_#27.08.2024: ESM: Abstimmung mit Christoph, dasss wir hier anbieten können "/>
    <m/>
    <m/>
    <m/>
    <s v="Do-Call"/>
    <d v="2024-08-27T00:00:00"/>
    <m/>
    <m/>
    <m/>
    <s v="EMEIA/ITOC/MSOC approved:_x000a_EMEIA/ITOC/MSOC initiiert: _x000a_EGP approved:_x000a_EGP initiiert:_x000a_PACE approved:_x000a_PACE initiiert:_x000a_GCO involved:_x000a_DQ approved:_x000a_DQ initiiert: "/>
    <m/>
    <m/>
    <m/>
    <m/>
    <m/>
    <m/>
    <m/>
    <m/>
    <m/>
    <m/>
    <m/>
    <m/>
    <m/>
    <m/>
    <s v="ISMS Tool fachlich nicht abbildbar"/>
    <m/>
  </r>
  <r>
    <n v="433"/>
    <s v="RfP- no RV"/>
    <s v="n/a"/>
    <x v="166"/>
    <s v="Beratung IT-Sicherheit"/>
    <x v="1"/>
    <d v="2024-08-27T00:00:00"/>
    <d v="2024-08-27T12:00:00"/>
    <s v="n/a"/>
    <n v="150"/>
    <n v="0"/>
    <n v="0"/>
    <s v="n/a"/>
    <s v="n/a"/>
    <m/>
    <m/>
    <s v="Karsten"/>
    <s v="Pentest"/>
    <s v="Public"/>
    <s v="Abgabe am 2.9 nicht realistisch und 100% Preis"/>
    <m/>
    <m/>
    <m/>
    <s v="Do-Call"/>
    <d v="2024-08-27T00:00:00"/>
    <d v="2024-10-02T00:00:00"/>
    <m/>
    <m/>
    <s v="EMEIA/ITOC/MSOC approved:_x000a_EMEIA/ITOC/MSOC initiiert: _x000a_EGP approved:_x000a_EGP initiiert:_x000a_PACE approved:_x000a_PACE initiiert:_x000a_GCO involved:_x000a_DQ approved:_x000a_DQ initiiert: "/>
    <m/>
    <m/>
    <m/>
    <m/>
    <m/>
    <m/>
    <m/>
    <m/>
    <m/>
    <m/>
    <m/>
    <m/>
    <m/>
    <m/>
    <m/>
    <m/>
  </r>
  <r>
    <n v="432"/>
    <s v="RfP-RV"/>
    <n v="5349682"/>
    <x v="167"/>
    <s v="Stadt Oldenburg - MDR 2024: Implementierung und Betrieb Managed Detection and Response Service (MDR) "/>
    <x v="6"/>
    <d v="2025-01-20T00:00:00"/>
    <d v="2025-01-27T00:00:00"/>
    <s v="Warnung"/>
    <n v="1000"/>
    <n v="0.2"/>
    <n v="200"/>
    <s v="Erik"/>
    <s v="Stan Adams"/>
    <s v="Steffi"/>
    <s v="-"/>
    <s v="Steffi"/>
    <s v="MDR"/>
    <s v="Public"/>
    <s v="#27.11.2024: MFR Aktualisierungsbdarf OPP adressiert _x000a_#19.11.2024: Einladung zur Bieterpräsentation am 9.12.24_x000a_#11.10.2024 - Aufforderung Angebotsabgabe_x000a_#05.09.2024 MFR: Bieterfragen mit Cem abgestimmt und zum Upload an Marc geschickt_x000a_#02.09.2024: MFR: Abst. Mit Cem/Erwan zu mögl. Bieterfragen und Fallstricke Mindestanforderungen, Referenzen/Eignungsleihe_x000a_#27.08.2024: MFR: ErwanAnbieten mit Microsoft Sentinel"/>
    <m/>
    <s v="Nein"/>
    <m/>
    <s v="Do-Call"/>
    <d v="2024-08-26T00:00:00"/>
    <m/>
    <m/>
    <m/>
    <s v="EMEIA/ITOC/MSOC approved:_x000a_EMEIA/ITOC/MSOC initiiert: _x000a_EGP approved:_x000a_EGP initiiert:_x000a_PACE approved:_x000a_PACE initiiert:_x000a_GCO involved:_x000a_DQ approved:_x000a_DQ initiiert: "/>
    <m/>
    <s v="1) nicht nötig"/>
    <s v="0) unklar"/>
    <s v="0) Prüfung/Erstellung offen"/>
    <s v="1) OPP fertig, DQ1+2 offen"/>
    <m/>
    <s v="https://eygermany.sharepoint.com/:f:/r/sites/eycss-gps/Mandantenablage/03%20Kommunen/in%20Niedersachsen/Stadt%20Oldenburg/01%20MDR%20(2024)?csf=1&amp;web=1&amp;e=fCHywd"/>
    <m/>
    <m/>
    <m/>
    <m/>
    <m/>
    <m/>
    <m/>
    <m/>
    <m/>
  </r>
  <r>
    <n v="431"/>
    <s v="RfP-RV"/>
    <s v="n/a"/>
    <x v="168"/>
    <s v="Aufbau und Betrieb eines Enterprise Service Managements (ESM) in einer Cloud-Lösung in einem ISO-zertifizierten (27001) deutschen Rechenzentrum "/>
    <x v="1"/>
    <m/>
    <m/>
    <s v="n/a"/>
    <n v="500"/>
    <n v="0"/>
    <n v="0"/>
    <s v="n/a"/>
    <s v="n/a"/>
    <m/>
    <m/>
    <s v="Karsten"/>
    <s v="n/a"/>
    <s v="Public"/>
    <s v="Kein Cybersecurity Thema. Keine Kompetenz im Bereich ESM vorhanden"/>
    <m/>
    <m/>
    <m/>
    <s v="Do-Call"/>
    <d v="2024-08-26T00:00:00"/>
    <m/>
    <m/>
    <m/>
    <s v="EMEIA/ITOC/MSOC approved:_x000a_EMEIA/ITOC/MSOC initiiert: _x000a_EGP approved:_x000a_EGP initiiert:_x000a_PACE approved:_x000a_PACE initiiert:_x000a_GCO involved:_x000a_DQ approved:_x000a_DQ initiiert: "/>
    <m/>
    <m/>
    <m/>
    <m/>
    <m/>
    <m/>
    <m/>
    <m/>
    <m/>
    <m/>
    <m/>
    <m/>
    <m/>
    <m/>
    <m/>
    <m/>
  </r>
  <r>
    <n v="430"/>
    <s v="RfP-RV"/>
    <s v="n/a"/>
    <x v="82"/>
    <s v="Rahmenvertrag externe Unterstützung bei der Softwarequalitätsanalyse "/>
    <x v="1"/>
    <m/>
    <m/>
    <s v="n/a"/>
    <n v="500"/>
    <n v="0"/>
    <n v="0"/>
    <s v="Erik"/>
    <s v="n/a"/>
    <m/>
    <m/>
    <s v="Karsten"/>
    <s v="Siko"/>
    <s v="Public"/>
    <s v="#29.08.2024 Keine Kompetenz bei Cybersecurity und auch nicht bei Sören Stümpel"/>
    <m/>
    <m/>
    <m/>
    <s v="Do-Call"/>
    <d v="2024-08-26T00:00:00"/>
    <m/>
    <m/>
    <m/>
    <s v="EMEIA/ITOC/MSOC approved:_x000a_EMEIA/ITOC/MSOC initiiert: _x000a_EGP approved:_x000a_EGP initiiert:_x000a_PACE approved:_x000a_PACE initiiert:_x000a_GCO involved:_x000a_DQ approved:_x000a_DQ initiiert: "/>
    <m/>
    <m/>
    <m/>
    <m/>
    <m/>
    <n v="0.39"/>
    <m/>
    <m/>
    <m/>
    <m/>
    <m/>
    <m/>
    <m/>
    <m/>
    <m/>
    <m/>
  </r>
  <r>
    <n v="429"/>
    <s v="RfP- no RV"/>
    <s v="n/a"/>
    <x v="169"/>
    <s v="Durchführung BSI IT-Grundschutz-Zertifizierung_x000a_Durchführung ISO 27001-Zertifizierung_x000a_Durchführung BSI C5 Testat_x000a_"/>
    <x v="8"/>
    <m/>
    <m/>
    <s v="OK"/>
    <n v="80"/>
    <n v="0.2"/>
    <n v="16"/>
    <s v="Knud Brandis"/>
    <s v="n/a"/>
    <s v="Mathias"/>
    <s v="-"/>
    <s v="Mathias"/>
    <s v="Zertifizierung ISMS, C5"/>
    <s v="Health"/>
    <s v="# Keine Reaktion - auf lost gesetzt 13.01. MFR_x000a_# 11.12.2024: MFR Nachfrage bei Herrn Gröber erfolgt via Mail_x000a_#02.09.2024: Frageborgen v. EY CP wird ausgefüllt und zurückgeschickt - Kunde unsicher, C5-Testat primär gewüscht per März 2024, geparrt ggf. mit GS-Tetsat/GAP-Analyse_x000a_#30.08.2024 - Call mit EYCP_x000a_# 26.08.24 | Anfrage SDZ wegen Kontakt EY CP &amp; Call Stefen Haiges (Team Mathias Feil) wegen BSI C5-Testat_x000a_#23.08.2024| Call Knud, Erwan/AKA: RS mit Cg + EY CP via Srdan: Machbarkeit klären_x000a_#20.08.2024 |  Vertriebscall Knud Brandis_x000a_"/>
    <m/>
    <s v="Nein"/>
    <m/>
    <s v="pers. Netzwerk"/>
    <d v="2024-08-23T00:00:00"/>
    <m/>
    <m/>
    <m/>
    <s v="EMEIA/ITOC/MSOC approved:_x000a_EMEIA/ITOC/MSOC initiiert: _x000a_EGP approved:_x000a_EGP initiiert:_x000a_PACE approved:_x000a_PACE initiiert:_x000a_GCO involved:_x000a_DQ approved:_x000a_DQ initiiert: "/>
    <m/>
    <m/>
    <m/>
    <m/>
    <m/>
    <m/>
    <m/>
    <m/>
    <m/>
    <m/>
    <m/>
    <m/>
    <m/>
    <m/>
    <m/>
    <m/>
  </r>
  <r>
    <n v="428"/>
    <s v="RfP-RV"/>
    <n v="5321490"/>
    <x v="170"/>
    <s v="RV DORA+"/>
    <x v="8"/>
    <m/>
    <d v="2024-08-30T00:00:00"/>
    <s v="OK"/>
    <n v="500"/>
    <n v="0.3"/>
    <n v="150"/>
    <s v="Thorsten Bost"/>
    <s v="Süleyman"/>
    <m/>
    <m/>
    <s v="Mathias"/>
    <m/>
    <s v="Public/FSO"/>
    <s v="#02.09.2024: Versand an Kunden erfolgt durch Süleymann, KBR, TBO sind in OPP berücksichtigt_x000a_# 19.08. Abstimmung mit Andrei angeboten_x000a_PACE: 29013894.1.0 - FSO-PACE; EP Lars_x000a_PACE PACE ID 29012187.1.0 - PACE MFR_x000a_# 19.08. Abstimmung mit KFU erbeten"/>
    <m/>
    <m/>
    <m/>
    <s v="Do-Call"/>
    <d v="2024-08-15T00:00:00"/>
    <m/>
    <m/>
    <m/>
    <s v="EMEIA/ITOC/MSOC approved:_x000a_EMEIA/ITOC/MSOC initiiert: _x000a_EGP approved:_x000a_EGP initiiert:_x000a_PACE approved:_x000a_PACE initiiert:_x000a_GCO involved:_x000a_DQ approved:_x000a_DQ initiiert: "/>
    <m/>
    <m/>
    <m/>
    <m/>
    <m/>
    <m/>
    <m/>
    <m/>
    <m/>
    <m/>
    <m/>
    <m/>
    <m/>
    <d v="2024-10-01T00:00:00"/>
    <s v="Detailgrad Konzept"/>
    <s v="PwC"/>
  </r>
  <r>
    <n v="427"/>
    <s v="RfP- no RV"/>
    <s v="n/a"/>
    <x v="155"/>
    <s v="Einführung IAM "/>
    <x v="1"/>
    <m/>
    <d v="2024-09-13T00:00:00"/>
    <s v="n/a"/>
    <n v="250"/>
    <n v="0"/>
    <n v="0"/>
    <s v="n/a"/>
    <s v="n/a"/>
    <m/>
    <m/>
    <s v="Erwan"/>
    <m/>
    <m/>
    <s v="#28.08.2024. Call Erwan, Erik, MFR.Feedback Ulrike: keine Referenzen_x000a_#23.08.2024: Ausqualifiziert wegen Nachweisen und Umsetzungsfrist_x000a_#16.08.2024: Sichtung PKA"/>
    <m/>
    <m/>
    <m/>
    <s v="Do-Call"/>
    <d v="2024-08-26T00:00:00"/>
    <m/>
    <m/>
    <m/>
    <s v="EMEIA/ITOC/MSOC approved:_x000a_EMEIA/ITOC/MSOC initiiert: _x000a_EGP approved:_x000a_EGP initiiert:_x000a_PACE approved:_x000a_PACE initiiert:_x000a_GCO involved:_x000a_DQ approved:_x000a_DQ initiiert: "/>
    <m/>
    <m/>
    <m/>
    <m/>
    <m/>
    <m/>
    <m/>
    <m/>
    <m/>
    <m/>
    <m/>
    <m/>
    <m/>
    <m/>
    <m/>
    <m/>
  </r>
  <r>
    <n v="426"/>
    <s v="Nein"/>
    <s v="n/a"/>
    <x v="171"/>
    <s v="Incident Response Dienstleistung "/>
    <x v="1"/>
    <m/>
    <d v="2024-09-10T00:00:00"/>
    <s v="n/a"/>
    <n v="0"/>
    <n v="0"/>
    <n v="0"/>
    <s v="n/a"/>
    <s v="n/a"/>
    <m/>
    <m/>
    <m/>
    <m/>
    <m/>
    <s v="#28.08.2024 MFR: nicht prioirisiert_x000a_#16.08.2024: Sichtung PKA"/>
    <m/>
    <m/>
    <m/>
    <s v="Do-Call"/>
    <d v="2024-08-16T00:00:00"/>
    <m/>
    <m/>
    <m/>
    <s v="EMEIA/ITOC/MSOC approved:_x000a_EMEIA/ITOC/MSOC initiiert: _x000a_EGP approved:_x000a_EGP initiiert:_x000a_PACE approved:_x000a_PACE initiiert:_x000a_GCO involved:_x000a_DQ approved:_x000a_DQ initiiert: "/>
    <m/>
    <m/>
    <m/>
    <m/>
    <m/>
    <m/>
    <m/>
    <m/>
    <m/>
    <m/>
    <m/>
    <m/>
    <m/>
    <m/>
    <m/>
    <m/>
  </r>
  <r>
    <n v="425"/>
    <s v="RfP- no RV"/>
    <n v="5299434"/>
    <x v="172"/>
    <s v="OT-Security IDS Beratung"/>
    <x v="4"/>
    <m/>
    <m/>
    <s v="Warnung"/>
    <n v="100"/>
    <n v="0.5"/>
    <n v="50"/>
    <s v="Erik"/>
    <s v="Fréderic"/>
    <s v="Mathias"/>
    <m/>
    <s v="Mathias"/>
    <s v="OT-Sec"/>
    <s v="Energy"/>
    <s v="22.01.: AWD im System auf 30.04.25 gesetzt_x000a_13.11.2024: On-hold_x000a_30.10.2024: Erwan stimmt sich zum Status mit Frederic ab_x000a_03.09.2024: Kunde prüft wie EY beauftragt werden kann. Schriftliches Angebot wird vorbereitet_x000a_#28.08.2024: Call mit Erik, Erwan - Frederic kommt auf MFR zu, wenn es weit ist_x000a_#14.08.2024: Dokumentation PKA Call mit Erwan "/>
    <m/>
    <s v="Nein"/>
    <m/>
    <s v="pers. Netzwerk"/>
    <d v="2024-08-14T00:00:00"/>
    <m/>
    <m/>
    <m/>
    <s v="ITOC approved:_x000a_ITOC initiiert: _x000a_EGP approved:_x000a_EGP initiiert:_x000a_PACE approved:_x000a_PACE initiiert: 28968912.1.0_x000a_RM approved: _x000a_RM initiiert: _x000a_DQ approved:_x000a_DQ initiiert: "/>
    <m/>
    <m/>
    <m/>
    <m/>
    <m/>
    <m/>
    <m/>
    <m/>
    <m/>
    <m/>
    <m/>
    <m/>
    <m/>
    <m/>
    <m/>
    <m/>
  </r>
  <r>
    <n v="424"/>
    <s v="RfP- no RV"/>
    <n v="5309107"/>
    <x v="173"/>
    <s v="Chipkartenmanagement"/>
    <x v="1"/>
    <m/>
    <m/>
    <s v="OK"/>
    <n v="400"/>
    <n v="0.3"/>
    <n v="120"/>
    <s v="Erik"/>
    <s v="Arnold"/>
    <s v="Mathias"/>
    <m/>
    <s v="Arnold"/>
    <s v="PKI"/>
    <s v="Industry"/>
    <s v="Forvia-Audit-Commitee hat eine Lieferung abgelehnt. Keine Angebotslegung möglich somit!_x000a_04.09.2024: _x000a_Warten auf Rückmeldung von Hella zum NDA_x000a_03.09.2024: _x000a_Anpassung-/Next Steps noch zu klären durch Erwan, Approval-Prozess müssen noch durchlaufen werden_x000a_02.09.2024:_x000a_ Zuarbeit durch Arnold angefragt - Link zum Mandatenordner offen. _x000a_14.08.2024: _x000a_Dokumentation PKA Call mit Erwan "/>
    <m/>
    <s v="Ja"/>
    <m/>
    <s v="pers. Netzwerk"/>
    <d v="2024-08-14T00:00:00"/>
    <m/>
    <m/>
    <m/>
    <s v="ITOC approved:_x000a_ITOC initiiert: _x000a_EGP approved:_x000a_EGP initiiert:_x000a_PACE approved:_x000a_PACE initiiert: 28968912.1.0_x000a_RM approved: _x000a_RM initiiert: _x000a_DQ approved:_x000a_DQ initiiert: "/>
    <m/>
    <m/>
    <m/>
    <m/>
    <m/>
    <m/>
    <s v="https://eygermany.sharepoint.com/sites/eycss-gps/Mandantenablage/Forms/AllItems.aspx?csf=1&amp;web=1&amp;e=R3bwaB&amp;ovuser=5b973f99%2D77df%2D4beb%2Db27d%2Daa0c70b8482c%2CArnold%2EBuchmaier%40de%2Eey%2Ecom&amp;clickparams=eyAiWC1BcHBOYW1lIiA6ICJNaWNyb3NvZnQgT3V0bG9vayIsICJYLUFwcFZlcnNpb24iIDogIjE2LjAuMTc2MjguMjAyMDYiLCAiT1MiIDogIldpbmRvd3MiIH0%3D&amp;CID=8be04ca1%2D7003%2D9000%2Dd888%2D66ba9a2556d0&amp;cidOR=SPO&amp;FolderCTID=0x0120006AFD4732B0A8E944A799C2CE91A413C3&amp;id=%2Fsites%2Feycss%2Dgps%2FMandantenablage%2F06%20Logistik%2FHELLA"/>
    <m/>
    <m/>
    <m/>
    <m/>
    <m/>
    <m/>
    <m/>
    <m/>
    <m/>
  </r>
  <r>
    <n v="423"/>
    <s v="Nein "/>
    <n v="5276456"/>
    <x v="174"/>
    <s v="Identifikationsmanagement ISIM"/>
    <x v="2"/>
    <m/>
    <d v="2025-01-15T00:00:00"/>
    <s v="OK"/>
    <n v="1000"/>
    <n v="0.9"/>
    <n v="900"/>
    <s v="Herbert"/>
    <s v="Arnold"/>
    <s v="Mathias"/>
    <s v="-"/>
    <s v="Erwan"/>
    <s v="PKI"/>
    <s v="Industry"/>
    <s v="26.11.2024: Einschätzungen der Aufwände für Workshops an den Kunden versendet, warten auf positives Feedback gegen 06.12.2024_x000a_14.11.2024: Überarbeitetes Angebot an Kunden versendet_x000a_08.11.2024: Angebote für Konzeption und Umsetzung wurden von Arnold an den Kunden versendet._x000a_4.11.2024: - 06.11. PACE und DQ-Approvals in Einhalung_x000a_#30.10.2024: positives Feedback vom Kunden; Präsentation mit neuem Angebot ( es sollen 2 Angebote nunmehr abgegeben werden, getrennt nach Konzeption und Umsetzung und anstelle 3 Jahre Wartung mit 5 Jahren) für den Kunden am 4.11.2024_x000a_#19.09.2024: Call Arnold &lt;&gt; MFR: Steffie soll Compliance-Prozess anstoßen, Arnold redet mit Kunden wegen Deadline - Managed Service ohne Lizenzen_x000a_#16.08.2024: Versand an Kunden durch Erik_x000a_#13.08.2024 Call mit Erik und Knud, Anpassung PACE und OPP_x000a_#12.08.2024 Info über laufendes AA"/>
    <m/>
    <m/>
    <m/>
    <s v="pers. Netzwerk"/>
    <d v="2024-08-13T00:00:00"/>
    <m/>
    <m/>
    <m/>
    <s v="ITOC approved:_x000a_ITOC initiiert: _x000a_EGP approved:_x000a_EGP initiiert:_x000a_PACE approved:_x000a_PACE initiiert: 28968912.1.0_x000a_RM approved: _x000a_RM initiiert: _x000a_DQ approved:_x000a_DQ initiiert: "/>
    <m/>
    <s v="1) nicht nötig"/>
    <m/>
    <s v="3) Pre-Approval ready"/>
    <s v="4) Final: DQ1+DQ2"/>
    <n v="0.38"/>
    <s v="https://eygermany.sharepoint.com/:f:/r/sites/eycss-gps/Mandantenablage/12%20Logistik/HELLA/02_2024%20Chipkartenmanagement/10%20Auftragsdokumentation/12%20Angebot?csf=1&amp;web=1&amp;e=7XSk4y"/>
    <m/>
    <m/>
    <m/>
    <m/>
    <m/>
    <m/>
    <m/>
    <m/>
    <m/>
  </r>
  <r>
    <n v="422"/>
    <s v="Ja"/>
    <s v="n/a"/>
    <x v="175"/>
    <s v="RV Cloud Security "/>
    <x v="7"/>
    <m/>
    <m/>
    <s v="n/a"/>
    <n v="0"/>
    <n v="1"/>
    <n v="0"/>
    <s v="Knud Brandis"/>
    <m/>
    <m/>
    <m/>
    <s v="Mathias"/>
    <s v="Cloud Security "/>
    <s v="Public"/>
    <s v="#13.08.2024: Absprache mit Kristina Weissbrodt folgt, es handelt sich um Zuarbeiten aus unserem Team für den RV, weitere Daten folgen"/>
    <m/>
    <m/>
    <m/>
    <s v="EY-intern"/>
    <d v="2024-06-01T00:00:00"/>
    <m/>
    <m/>
    <m/>
    <s v="ITOC approved:_x000a_ITOC initiiert: _x000a_EGP approved:_x000a_EGP initiiert:_x000a_PACE approved:_x000a_PACE initiiert:_x000a_RM approved: _x000a_RM initiiert: _x000a_DQ approved:_x000a_DQ initiiert: "/>
    <m/>
    <m/>
    <m/>
    <m/>
    <m/>
    <m/>
    <m/>
    <m/>
    <m/>
    <m/>
    <m/>
    <m/>
    <m/>
    <m/>
    <m/>
    <m/>
  </r>
  <r>
    <n v="421"/>
    <s v="TNA"/>
    <s v="n/a"/>
    <x v="176"/>
    <s v="SOC und SIEM-Lösung"/>
    <x v="1"/>
    <m/>
    <d v="2024-08-28T00:00:00"/>
    <s v="n/a"/>
    <n v="500"/>
    <n v="0"/>
    <n v="0"/>
    <s v="Erik"/>
    <m/>
    <m/>
    <m/>
    <s v="Erik"/>
    <s v="SOC/SIEM"/>
    <s v="Health"/>
    <s v="# 28.08.2028: Aktualisierung Tabelle mit Schätzwert_x000a_#13.08.2024: Einschätzung Erik: Nicht realisierbar wegen Mind. Anforderungen _x000a_Mindestanforderungen: _x000a_•_x0009_Mind. 1 benannte Schlüsselposition muss Zertifizierter KZHG-Dienstleister sein (Zertifikat nach § 21 Absatz 5 Satz 1 Krankenhausstrukturfonds Verordnung) _x000a_•_x0009_Mind. 1 Referenz in einem KRITIS-Betrieb_x000a_•_x0009_Mind. 5 eigene Analysten im SOC  _x000a_#13.08.2024: Sichtung PKA_x000a_#07.08.2024: Do-Call "/>
    <m/>
    <m/>
    <m/>
    <s v="Do-Call"/>
    <d v="2024-08-13T00:00:00"/>
    <m/>
    <m/>
    <m/>
    <s v="ITOC approved:_x000a_ITOC initiiert: _x000a_EGP approved:_x000a_EGP initiiert:_x000a_PACE approved:_x000a_PACE initiiert:_x000a_RM approved: _x000a_RM initiiert: _x000a_DQ approved:_x000a_DQ initiiert: "/>
    <m/>
    <m/>
    <m/>
    <m/>
    <m/>
    <m/>
    <m/>
    <m/>
    <m/>
    <m/>
    <m/>
    <m/>
    <m/>
    <m/>
    <m/>
    <m/>
  </r>
  <r>
    <n v="420"/>
    <s v="Nein"/>
    <s v="n/a"/>
    <x v="177"/>
    <s v="24/7 Vorfallsbehandlung "/>
    <x v="1"/>
    <m/>
    <d v="2024-08-19T00:00:00"/>
    <s v="n/a"/>
    <n v="250"/>
    <n v="0"/>
    <n v="0"/>
    <s v="Knud Brandis"/>
    <m/>
    <m/>
    <m/>
    <s v="Pascal"/>
    <s v="IR"/>
    <s v="Public"/>
    <s v="#12.08.2024: Sichtung PKA, Einschätzung KBR folgt"/>
    <m/>
    <m/>
    <m/>
    <s v="Do-Call"/>
    <d v="2024-08-12T00:00:00"/>
    <s v="ä"/>
    <m/>
    <m/>
    <s v="ITOC approved:_x000a_ITOC initiiert: _x000a_EGP approved:_x000a_EGP initiiert:_x000a_PACE approved:_x000a_PACE initiiert:_x000a_RM approved: _x000a_RM initiiert: _x000a_DQ approved:_x000a_DQ initiiert: "/>
    <m/>
    <m/>
    <m/>
    <m/>
    <m/>
    <m/>
    <m/>
    <m/>
    <m/>
    <m/>
    <m/>
    <m/>
    <m/>
    <m/>
    <m/>
    <m/>
  </r>
  <r>
    <n v="419"/>
    <s v="Nein "/>
    <n v="5311180"/>
    <x v="177"/>
    <s v="IT-Notfallübung für Kommunen 2024/2025 (CSBW.162-1/66/2)"/>
    <x v="8"/>
    <m/>
    <d v="2024-08-30T00:00:00"/>
    <s v="n/a"/>
    <n v="60"/>
    <n v="0.4"/>
    <n v="24"/>
    <s v="Knud Brandis"/>
    <s v="Michael"/>
    <m/>
    <m/>
    <s v="Mathias"/>
    <m/>
    <s v="Public"/>
    <s v="# 06.09.2024 OPP auf Lost wegen Preis_x000a_#22.08.24: RM initiiert _x000a_#21.08.24: Präq. durch Jannis, MRA - Call erfolgt_x000a_#19.08.24: Eingang und zur Info an MRA geleitet. _x000a_#12.08.24 MFR: OPP angelegt mitz 1 EUR, warte auf Unterlagen/Veröffentlichung_x000a_# 09.08. Info von Max Stadler über anstehende Ausschreibung; Kontakt zu ihm und MFR für Vergabeunterlagen herstestellt; Frau Bahar.Oeztok@cybersicherheit.bwl.de"/>
    <m/>
    <m/>
    <m/>
    <s v="Do-Call"/>
    <d v="2024-08-12T00:00:00"/>
    <m/>
    <m/>
    <m/>
    <s v="ITOC approved:n/a_x000a_ITOC initiiert: n/a_x000a_EGP approved:n/a_x000a_EGP initiiert: n/a_x000a_PACE mit RM approved: 29.08.2024_x000a_PACE mit RM initiiert:PACE ID 29026542.1.0 am 22.08._x000a_DQ approved: 28.08.2024_x000a_DQ initiiert:  22.08.2024"/>
    <m/>
    <s v="1) nicht nötig"/>
    <s v="3) Nein "/>
    <s v="4) Final &amp; freigegeben"/>
    <s v="4) Final: DQ1+DQ2"/>
    <n v="0.36"/>
    <s v="https://eygermany.sharepoint.com/:f:/r/sites/eycss-gps/Mandantenablage/02%20L%C3%A4nder/BaW%C3%BC/CSBW/02%20NoM-%C3%9Cbung%20Kommunen%20(2024)?csf=1&amp;web=1&amp;e=EaREJc"/>
    <s v="Frau Bahar Öztok, Haushalt und Vergabe_x000a_Telefon: 0711 13799-523_x000a_E-Mail: bahar.oeztok@cybersicherheit.bwl.de"/>
    <d v="2024-08-15T00:00:00"/>
    <d v="2024-08-30T00:00:00"/>
    <s v="-"/>
    <s v="ab Zuschlag"/>
    <d v="2024-12-31T00:00:00"/>
    <d v="2024-09-06T00:00:00"/>
    <s v="Qualität Fachaufgabe"/>
    <s v="n/a"/>
  </r>
  <r>
    <n v="418"/>
    <s v="Nein"/>
    <s v="n/a"/>
    <x v="104"/>
    <s v="Entwicklung Prüfkriterien und Prüfmethoden für (cloudbasierte) KI-Systeme"/>
    <x v="1"/>
    <d v="2024-07-30T00:00:00"/>
    <d v="2024-08-23T00:00:00"/>
    <s v="n/a"/>
    <m/>
    <m/>
    <n v="0"/>
    <m/>
    <m/>
    <m/>
    <m/>
    <m/>
    <m/>
    <m/>
    <s v="#30._x000a_#30.07.2024: Sichtung PKA"/>
    <m/>
    <m/>
    <m/>
    <s v="Do-Call"/>
    <m/>
    <m/>
    <m/>
    <m/>
    <s v="ITOC approved:_x000a_ITOC initiiert: _x000a_EGP approved:_x000a_EGP initiiert:_x000a_PACE approved:_x000a_PACE initiiert:_x000a_RM approved: _x000a_RM initiiert: _x000a_DQ approved:_x000a_DQ initiiert: "/>
    <m/>
    <m/>
    <m/>
    <m/>
    <m/>
    <m/>
    <s v="cyberGPS Team - 11 Anfrage &amp; Ausschreibung - All Documents (sharepoint.com)"/>
    <m/>
    <m/>
    <m/>
    <m/>
    <m/>
    <m/>
    <m/>
    <m/>
    <m/>
  </r>
  <r>
    <n v="417"/>
    <s v="Ja"/>
    <s v="n/a"/>
    <x v="85"/>
    <s v="RV - Beratung im Bereich Personalverwaltung Los 3: IT-Architekt "/>
    <x v="1"/>
    <d v="2024-08-12T00:00:00"/>
    <d v="2024-08-20T00:00:00"/>
    <s v="n/a"/>
    <m/>
    <m/>
    <n v="0"/>
    <m/>
    <m/>
    <m/>
    <m/>
    <m/>
    <m/>
    <m/>
    <s v="#30.07.2024: Entscheidung KBR nicht anbieten_x000a_#27.07.2024: Sichtung PKA"/>
    <m/>
    <m/>
    <m/>
    <s v="Do-Call"/>
    <m/>
    <m/>
    <m/>
    <m/>
    <s v="ITOC approved:_x000a_ITOC initiiert: _x000a_EGP approved:_x000a_EGP initiiert:_x000a_PACE approved:_x000a_PACE initiiert:_x000a_RM approved: _x000a_RM initiiert: _x000a_DQ approved:_x000a_DQ initiiert: "/>
    <m/>
    <m/>
    <m/>
    <m/>
    <m/>
    <m/>
    <s v="https://eygermany.sharepoint.com/sites/eycss-gps/Mandantenablage/Forms/AllItems.aspx?id=%2Fsites%2Feycss%2Dgps%2FMandantenablage%2F02%20L%C3%A4nder%2FNRW%2FIT%2ENRW%20%28RZ%29%2F01%5FRV%20Los%203%20%2D%20IT%2DArchitekt%2F10%20Auftragsdokumentation%2F11%20Anfrage%20%26%20Ausschreibung&amp;viewid=8b505dca%2D4004%2D4dd3%2D9806%2Dd31418c92a19"/>
    <m/>
    <m/>
    <m/>
    <m/>
    <m/>
    <m/>
    <m/>
    <m/>
    <m/>
  </r>
  <r>
    <n v="416"/>
    <s v="TNA"/>
    <s v="n/a"/>
    <x v="178"/>
    <s v="Managed Security Operations Center, Security Information and Event Management"/>
    <x v="1"/>
    <m/>
    <d v="2024-08-14T00:00:00"/>
    <s v="n/a"/>
    <m/>
    <m/>
    <n v="0"/>
    <m/>
    <m/>
    <m/>
    <m/>
    <m/>
    <m/>
    <m/>
    <s v="#30.07.2024: Entscheidung KBR Erik Donner einbeziehen - neuer Mitarbeiter_x000a_#23.07.2024: Sichtung PKA"/>
    <m/>
    <m/>
    <m/>
    <s v="Do-Call"/>
    <m/>
    <m/>
    <m/>
    <m/>
    <s v="ITOC approved:_x000a_ITOC initiiert: _x000a_EGP approved:_x000a_EGP initiiert:_x000a_PACE approved:_x000a_PACE initiiert:_x000a_RM approved: _x000a_RM initiiert: _x000a_DQ approved:_x000a_DQ initiiert: "/>
    <m/>
    <m/>
    <m/>
    <m/>
    <m/>
    <m/>
    <s v="cyberGPS Team - 11 Anfrage &amp; Ausschreibung - All Documents (sharepoint.com)"/>
    <m/>
    <m/>
    <m/>
    <m/>
    <m/>
    <m/>
    <m/>
    <m/>
    <m/>
  </r>
  <r>
    <n v="415"/>
    <s v="Ja"/>
    <s v="n/a"/>
    <x v="179"/>
    <s v="Auditprüfung"/>
    <x v="1"/>
    <m/>
    <d v="2024-08-30T00:00:00"/>
    <s v="n/a"/>
    <m/>
    <m/>
    <n v="0"/>
    <m/>
    <m/>
    <m/>
    <m/>
    <m/>
    <m/>
    <m/>
    <s v="#30.07.2024: Entscheidung KBR nicht anbieten_x000a_#23.07.2024: Sichtung PKA"/>
    <m/>
    <m/>
    <m/>
    <s v="Do-Call"/>
    <m/>
    <m/>
    <m/>
    <m/>
    <s v="ITOC approved:_x000a_ITOC initiiert: _x000a_EGP approved:_x000a_EGP initiiert:_x000a_PACE approved:_x000a_PACE initiiert:_x000a_RM approved: _x000a_RM initiiert: _x000a_DQ approved:_x000a_DQ initiiert: "/>
    <m/>
    <m/>
    <m/>
    <m/>
    <m/>
    <m/>
    <s v="cyberGPS Team - 11 Anfrage &amp; Ausschreibung - All Documents (sharepoint.com)"/>
    <m/>
    <m/>
    <m/>
    <m/>
    <m/>
    <m/>
    <m/>
    <m/>
    <m/>
  </r>
  <r>
    <n v="414"/>
    <s v="Nein"/>
    <s v="n/a"/>
    <x v="180"/>
    <s v="Managed SOC (Security Opertion Center) - Aufbau &amp; Betrieb"/>
    <x v="5"/>
    <m/>
    <d v="2024-08-12T00:00:00"/>
    <s v="n/a"/>
    <m/>
    <m/>
    <n v="0"/>
    <m/>
    <m/>
    <m/>
    <m/>
    <m/>
    <m/>
    <m/>
    <s v="#23.07.2024: Status bei SDZ angefragt "/>
    <m/>
    <m/>
    <m/>
    <s v="Do-Call"/>
    <s v="n/a"/>
    <m/>
    <m/>
    <m/>
    <s v="ITOC approved:_x000a_ITOC initiiert: _x000a_EGP approved:_x000a_EGP initiiert:_x000a_PACE approved:_x000a_PACE initiiert:_x000a_RM approved: _x000a_RM initiiert: _x000a_DQ approved:_x000a_DQ initiiert: "/>
    <m/>
    <m/>
    <m/>
    <m/>
    <m/>
    <m/>
    <m/>
    <m/>
    <m/>
    <m/>
    <m/>
    <m/>
    <m/>
    <m/>
    <m/>
    <m/>
  </r>
  <r>
    <n v="413"/>
    <s v="Ja, ITZBund 2023"/>
    <n v="5245663"/>
    <x v="82"/>
    <s v="ITZBund - RV ISMS Los 2,4 - 2. Tranche"/>
    <x v="7"/>
    <m/>
    <m/>
    <s v="n/a"/>
    <n v="5000"/>
    <n v="1"/>
    <n v="5000"/>
    <s v="Thorsten Bost"/>
    <m/>
    <m/>
    <m/>
    <m/>
    <m/>
    <m/>
    <s v="#15.07.2024: Call mit Lajos und Maria: 2. Tranche und generelles Vorgehen wie in Mailbeschrieben mündlich genehmigt. Remidner raus, dass dies systemseitig noch als DG2 freigegeben werden muss, ist erfolgt. MFR_x000a_#12.07.2024 Anfrage bei DealQualiy und Hintergrund-Call intensive mit Maria zur Sinnhaftigkeit der Tranchen. "/>
    <m/>
    <m/>
    <m/>
    <m/>
    <s v="n/a"/>
    <m/>
    <m/>
    <m/>
    <s v="EMEIA/ITOC/MSOC approved:_x000a_EMEIA/ITOC/MSOC initiiert: _x000a_EGP approved:_x000a_EGP initiiert:_x000a_PACE approved:_x000a_PACE initiiert:_x000a_GCO involved:_x000a_DQ approved:_x000a_DQ initiiert: "/>
    <m/>
    <m/>
    <m/>
    <m/>
    <m/>
    <m/>
    <m/>
    <m/>
    <m/>
    <m/>
    <m/>
    <m/>
    <m/>
    <m/>
    <m/>
    <m/>
  </r>
  <r>
    <n v="412"/>
    <s v="Ja"/>
    <n v="5245112"/>
    <x v="181"/>
    <s v="Rahmenvereinbarung Unterstützungleistungen ISMS"/>
    <x v="1"/>
    <d v="2024-07-29T00:00:00"/>
    <d v="2024-08-06T00:00:00"/>
    <s v="n/a"/>
    <m/>
    <m/>
    <n v="0"/>
    <m/>
    <m/>
    <m/>
    <m/>
    <m/>
    <m/>
    <m/>
    <s v="#12.07.2024: Call mit KBR - Anforderungen an Referenzen scheinen gefaked - nicht anbieten; aber Call MFR &lt;&gt; Ralf Neymer machen wegen Weg der Anfrage, wie sie bei uns gelandet ist_x000a_#11.07.2024: Sichtung PKA übergabe an MFR "/>
    <m/>
    <m/>
    <m/>
    <s v="Do-Call"/>
    <m/>
    <m/>
    <m/>
    <m/>
    <s v="EMEIA/ITOC/MSOC approved:_x000a_EMEIA/ITOC/MSOC initiiert: _x000a_EGP approved:_x000a_EGP initiiert:_x000a_PACE approved:_x000a_PACE initiiert:_x000a_GCO involved:_x000a_DQ approved:_x000a_DQ initiiert: "/>
    <m/>
    <m/>
    <m/>
    <m/>
    <m/>
    <m/>
    <s v="https://eygermany.sharepoint.com/sites/eycss-gps/Mandantenablage/Forms/AllItems.aspx?isAscending=true&amp;id=%2Fsites%2Feycss%2Dgps%2FMandantenablage%2F02%20L%C3%A4nder%2FBayern%2FStMB%20%28M%20Bau%29%2F01%5FUnterst%C3%BCtzungsleistungen%20ISMS%2F10%20Auftragsdokumentation%2F11%20Anfrage%20%26%20Ausschreibung&amp;sortField=LinkFilename&amp;viewid=8b505dca%2D4004%2D4dd3%2D9806%2Dd31418c92a19"/>
    <m/>
    <m/>
    <m/>
    <m/>
    <m/>
    <m/>
    <m/>
    <m/>
    <m/>
  </r>
  <r>
    <n v="411"/>
    <s v="Nein"/>
    <s v="n/a"/>
    <x v="182"/>
    <s v="Risikomanagementsoftware ISMS"/>
    <x v="1"/>
    <m/>
    <d v="2024-08-02T00:00:00"/>
    <s v="n/a"/>
    <m/>
    <m/>
    <n v="0"/>
    <m/>
    <m/>
    <m/>
    <m/>
    <m/>
    <m/>
    <m/>
    <s v="#11.07.2024: Sichtung PKA übergabe an MFR "/>
    <m/>
    <m/>
    <m/>
    <s v="Do-Call"/>
    <m/>
    <d v="2024-07-26T00:00:00"/>
    <m/>
    <m/>
    <s v="EMEIA/ITOC/MSOC approved:_x000a_EMEIA/ITOC/MSOC initiiert: _x000a_EGP approved:_x000a_EGP initiiert:_x000a_PACE approved:_x000a_PACE initiiert:_x000a_GCO involved:_x000a_DQ approved:_x000a_DQ initiiert: "/>
    <m/>
    <m/>
    <m/>
    <m/>
    <m/>
    <m/>
    <m/>
    <m/>
    <m/>
    <m/>
    <m/>
    <m/>
    <m/>
    <m/>
    <m/>
    <m/>
  </r>
  <r>
    <n v="409"/>
    <s v="TNA"/>
    <n v="5208041"/>
    <x v="0"/>
    <s v=" SOC/SIEM"/>
    <x v="5"/>
    <m/>
    <d v="2024-07-11T00:00:00"/>
    <s v="n/a"/>
    <m/>
    <m/>
    <n v="0"/>
    <m/>
    <m/>
    <m/>
    <m/>
    <m/>
    <m/>
    <m/>
    <s v="#02.07.2024 - Übergabe nach Call und RS mit KBR an Thomas Eichhorn/Björn Saggau. OPP-ID change mit Partnern in richtiger Involvierung ist umgesetzt. _x000a_#01.07.: RS KBR: Eric Donner und Boris sollten zuarbeiten_x000a_#21.06. veröffentlicht, 26.06. im System erfasst nach Recherche und RS mit Marc Schütz und KBR"/>
    <m/>
    <m/>
    <m/>
    <s v="Do-Call"/>
    <s v="2024 - KW 24"/>
    <m/>
    <m/>
    <m/>
    <s v="EMEIA/ITOC/MSOC approved:_x000a_EMEIA/ITOC/MSOC initiiert: _x000a_EGP approved:_x000a_EGP initiiert:_x000a_PACE approved:_x000a_PACE initiiert:_x000a_GCO involved:_x000a_DQ approved:_x000a_DQ initiiert: "/>
    <m/>
    <m/>
    <m/>
    <m/>
    <m/>
    <m/>
    <m/>
    <m/>
    <m/>
    <m/>
    <m/>
    <m/>
    <m/>
    <m/>
    <m/>
    <m/>
  </r>
  <r>
    <n v="408"/>
    <s v="Ja"/>
    <n v="5212083"/>
    <x v="183"/>
    <s v="Bekanntmachung: 365867-2024_x000a_RV IS 2024, Los 1: IS-Beratung (17,2 Mio)_x000a_RV IS 2024, Los 2: IS-Konzepte (3,5 Mio)"/>
    <x v="8"/>
    <d v="2024-07-22T00:00:00"/>
    <d v="2024-07-31T00:00:00"/>
    <s v="n/a"/>
    <n v="20700"/>
    <n v="1E-3"/>
    <n v="20.7"/>
    <s v="Knud"/>
    <s v="Mathias"/>
    <m/>
    <m/>
    <s v="Mathias"/>
    <m/>
    <s v="Public"/>
    <s v="30.01.2025: Lost im System nach taggleicher Vorabinfo Verloren_x000a_#10.01.2025: Anfrage Fristverlängerung_x000a_#19.07.20204: DQ1-Fragebogen ist gestellt_x000a_#27.06.2024: PKA Anfrage Marc/Ola Anforderung zusätzlicher Vergabeunterlagen _x000a_# 24.06.2024: Anfrage BP nach Partnering"/>
    <m/>
    <m/>
    <m/>
    <s v="Do-Call"/>
    <s v="2024 - KW 24"/>
    <d v="2025-01-10T00:00:00"/>
    <m/>
    <m/>
    <s v="ITOC approved:_x000a_ITOC initiiert: _x000a_EGP approved:_x000a_EGP initiiert:_x000a_PACE approved:_x000a_PACE initiiert: _x000a_Los 1&amp; 2: 28891648.1.0_x000a_Los 3: 28918157.1.0_x000a_RM approved: _x000a_RM initiiert: _x000a_DQ approved:_x000a_DQ initiiert: "/>
    <m/>
    <m/>
    <m/>
    <m/>
    <m/>
    <m/>
    <s v="https://eygermany.sharepoint.com/:f:/r/sites/eycss-gps/Mandantenablage/02%20L%C3%A4nder/Berlin/ITDZ%20Berlin/03_RV%20IS%20in%203%20Losen%20(2025)?csf=1&amp;web=1&amp;e=kEpprf"/>
    <m/>
    <d v="2024-06-20T00:00:00"/>
    <m/>
    <m/>
    <d v="2025-01-22T00:00:00"/>
    <d v="2029-01-21T00:00:00"/>
    <m/>
    <s v="Qualitätspunkte"/>
    <s v="Los 1: HiScout, PwC, keine weiteren - 1220 Eur/PT = 2. Plat_x000a_Los 2: HiScout, Infofas sowie 2 Weitere 1050 EUR/PT = 2. Platz "/>
  </r>
  <r>
    <n v="407"/>
    <s v="Nein "/>
    <n v="5187977"/>
    <x v="57"/>
    <s v="&quot;Erstellung von Management Dokumentationen und Vorlagen im_x000a_Kontext des Business Continuity Management nach BSI 200-4&quot;_x000a_LP 1 Vorbereitung, Verifikation und Risikoanalysen (Pauschpreis)_x000a_LP 2 Erstellung von Dokumentationen (Pauschalpreis)_x000a_LP 3 BCM Dokumentationssystem (Pauschalpreis)_x000a_LP 4 Beratung, Begleitung, Moderation (T&amp;M)"/>
    <x v="8"/>
    <m/>
    <d v="2024-07-08T00:00:00"/>
    <s v="n/a"/>
    <n v="220"/>
    <n v="0.3"/>
    <n v="66"/>
    <s v="Knud Brandis"/>
    <s v="Tobias"/>
    <m/>
    <m/>
    <s v="Mathias"/>
    <s v="BCM"/>
    <s v="Public"/>
    <s v="# 15.08. - Anfrage zu Details wegen Absage an EWA geschickt m.B. um Zustellung_x000a_# 14.08.2024 - Lost -Info erhalten &amp; im System aus lost gesetzt_x000a_#12.06.24 Anforderung Vergabeunterlagen und erhalten_x000a_"/>
    <m/>
    <s v="Nein"/>
    <m/>
    <s v="Do-Call"/>
    <s v="2024 - KW 23"/>
    <m/>
    <m/>
    <m/>
    <s v="28887213.1.0_x000a_ITOC approved:_x000a_ITOC initiiert: _x000a_EGP approved:_x000a_EGP initiiert:_x000a_PACE approved:_x000a_PACE initiiert:_x000a_RM approved: _x000a_RM initiiert: _x000a_DQ approved:_x000a_DQ initiiert: "/>
    <m/>
    <m/>
    <m/>
    <m/>
    <m/>
    <m/>
    <m/>
    <m/>
    <m/>
    <m/>
    <d v="2024-08-31T00:00:00"/>
    <d v="2024-09-01T00:00:00"/>
    <d v="2026-12-31T00:00:00"/>
    <d v="2024-08-14T00:00:00"/>
    <s v="Qualität:  ca. 15 % weniger Punkte als das des Bestbieters erreicht. Der Hauptgrund liegt in der mangelnden Beschreibung des PL2. Ihr Preis, der auf dem dritten Platz liegt, befindet sich im Mittelfeld der anderen Bieter, jedoch hat der Bestbieter (Deloitte) ein deutlich niedrigeres Angebot abgegeben."/>
    <s v="Deloitte"/>
  </r>
  <r>
    <n v="406"/>
    <s v="Ja"/>
    <n v="5187976"/>
    <x v="184"/>
    <s v="# Konzeption, Implementierung und Verbesserung von Risikomanagement-Prozessen im Risikomanagement KONSENS_x000a_# Kontinuierliche Identifizierung und Bewertung von Risiken in Zusammenarbeit mit verschiedenen Stakeholdern_x000a_# Entwicklung von Konzepten und Strategien sowie Gewährleistung ihrer ordnungsgemäßen Umsetzung zur Minderung neuer Risiken im Vorhaben KONSENS_x000a_# Erstellung und Validierung von regelmäßigen und Ad-hoc-Berichten für die Gremien_x000a_# Erstellung von Schulungsunterlagen zum Risikomanagement KONSENS und ggf. deren Schulung bei Bedarf"/>
    <x v="8"/>
    <d v="2024-06-28T00:00:00"/>
    <d v="2024-07-03T00:00:00"/>
    <s v="n/a"/>
    <n v="770"/>
    <m/>
    <n v="0"/>
    <m/>
    <m/>
    <m/>
    <m/>
    <s v="Mathias"/>
    <m/>
    <m/>
    <s v="#12.06.24 Anforderung Vergabeunterlagen und erhalten_x000a_"/>
    <m/>
    <m/>
    <m/>
    <s v="Do-Call"/>
    <s v="2024 - KW 23"/>
    <d v="2024-07-25T00:00:00"/>
    <m/>
    <m/>
    <s v="PACE + RM approved:_x000a_PACE+ RM  initiiert: 28863887.1.0 - 01.07.2024_x000a_DQ approved: Yes"/>
    <m/>
    <m/>
    <m/>
    <m/>
    <m/>
    <m/>
    <m/>
    <m/>
    <m/>
    <m/>
    <d v="2024-07-25T00:00:00"/>
    <d v="2024-08-01T00:00:00"/>
    <d v="2026-12-31T00:00:00"/>
    <m/>
    <m/>
    <m/>
  </r>
  <r>
    <n v="405"/>
    <s v="Ja"/>
    <n v="4923835"/>
    <x v="185"/>
    <s v="Gutachterleistungen Telematikinfrastruktur_x000a_Gutachten im Kontext der elektronischen Patientenakte (ePA) , eGK und VSDD, Komponenten Basis-Consumer, Digitale Gesundheitsanwendungen (DiGA) "/>
    <x v="12"/>
    <d v="2024-07-04T00:00:00"/>
    <d v="2024-07-16T00:00:00"/>
    <s v="n/a"/>
    <m/>
    <m/>
    <n v="0"/>
    <m/>
    <m/>
    <m/>
    <m/>
    <m/>
    <m/>
    <m/>
    <s v="#05.09.24 Anfrage bei Hendrik nach Stand/Umhängen der OPP oder Löschen wegen Redundanz? -- &quot;…leider haben wir verloren, bzw. sind auf Platz 11 gelandet. Das Verhältnis der Cyberumsätze zu den EY gesamtumsätzen haben uns massiv Punkte gekostet. Lieder haben die konkret nachgefragt._x000a_Ich aktualisiere den Status der Opp.&quot;_x000a_#18.06.24: Entscheidung KBR: Übergabe an Hendrik_x000a_#17.06.24 Anforderung Vergabeunterlagen und erhalten_x000a_"/>
    <m/>
    <m/>
    <m/>
    <s v="Do-Call"/>
    <s v="2024 - KW 23"/>
    <d v="2024-07-16T00:00:00"/>
    <m/>
    <m/>
    <s v="ITOC approved:_x000a_ITOC initiiert: _x000a_EGP approved:_x000a_EGP initiiert:_x000a_PACE approved:_x000a_PACE initiiert:_x000a_RM approved: _x000a_RM initiiert: _x000a_DQ approved:_x000a_DQ initiiert: +[@[R&amp;Q]]"/>
    <m/>
    <m/>
    <m/>
    <m/>
    <m/>
    <m/>
    <m/>
    <m/>
    <m/>
    <m/>
    <d v="2024-09-30T00:00:00"/>
    <d v="2025-02-03T00:00:00"/>
    <d v="2029-01-31T00:00:00"/>
    <m/>
    <s v="Umsätze Cyber/Gesamtumsatz"/>
    <m/>
  </r>
  <r>
    <n v="404"/>
    <s v="Ja"/>
    <n v="5185747"/>
    <x v="70"/>
    <s v=" Bearbeitung Incidentfälle"/>
    <x v="12"/>
    <m/>
    <d v="2024-07-08T00:00:00"/>
    <s v="n/a"/>
    <m/>
    <m/>
    <n v="0"/>
    <s v="Bodo Mesecke"/>
    <m/>
    <m/>
    <m/>
    <m/>
    <m/>
    <m/>
    <s v="#11.09.24: Call mit Thomas Koch: Jenny Lee im Doing Für Ausschreibung gewesen, DS-Profile ungenügend, &quot;Ausschreibung erste seiner Art für mich&quot; - Folgecall mit Henner erwogen in Sept. _x000a_#27.06.24: Discussionen Henner/Koch/KBR - Koch im Lead. Henner soll sich aktiv melden_x000a_# 17.06.24: Anlage OPP, Termin mit Thomas Koch, KBR, MRG f. 18.6. eingestellt&amp; durch Thomas abgesagt, Folgetermin kommt"/>
    <m/>
    <m/>
    <m/>
    <s v="Do-Call"/>
    <s v="2024 - KW 23"/>
    <m/>
    <m/>
    <m/>
    <s v="ITOC approved:_x000a_ITOC initiiert: _x000a_EGP approved:_x000a_EGP initiiert:_x000a_PACE approved:_x000a_PACE initiiert:_x000a_RM approved: _x000a_RM initiiert: _x000a_DQ approved:_x000a_DQ initiiert: "/>
    <m/>
    <m/>
    <m/>
    <m/>
    <m/>
    <m/>
    <m/>
    <m/>
    <m/>
    <m/>
    <m/>
    <m/>
    <m/>
    <m/>
    <s v="# Profile unzureichend_x000a_# Preis zu hoch im Vergleich zur Leistung"/>
    <s v="KMPMG"/>
  </r>
  <r>
    <n v="403"/>
    <s v="Ja"/>
    <n v="5185053"/>
    <x v="186"/>
    <s v="RV MC17 Lot 2"/>
    <x v="5"/>
    <d v="2024-06-24T00:00:00"/>
    <d v="2024-07-02T00:00:00"/>
    <s v="n/a"/>
    <n v="1000"/>
    <n v="0.2"/>
    <n v="200"/>
    <s v="Knud Brandis"/>
    <s v="Michael Rautert"/>
    <s v="Mathias"/>
    <m/>
    <s v="Mathias"/>
    <m/>
    <m/>
    <s v="#30.01.2025: Nachfrage nach Statusiupdate bei Jarosław Żeliszewski &lt;Jaroslaw.Zeliszewski@gds.ey.com&gt; udn Andreas T. mit Prio hoch_x000a_#27.11.2024: Nachfrage nach Statusupdate bei Jarosław Żeliszewski &lt;Jaroslaw.Zeliszewski@gds.ey.com&gt;_x000a_#03.07.2024: Aufgabe an PKA zur Überführung aller finalen Lot2-Dokumente in die Konzeptsammlung_x000a_#03.07.24: Übergabe Ergebnbisse Los 2 - Im Zuge der neuen Abgabefrist wird bedarfsweise konsolidiert auf die Doc-owner zugegangen per Mail mit MFR in cc und der Bitte um Abstimmungstermin_x000a_# 17.06. OPP-Anlage - wir sind Sub von EY Belgien_x000a_#13.06.24: Klärung mit Kerstin Klösters: Independence nicht erforderlich für Joint Proposals &amp; Vertrag, da kein direktes Vertragsverhältnis mit GU und Telekomo-Tochter."/>
    <m/>
    <m/>
    <m/>
    <s v="Do-Call"/>
    <s v="2024 - KW 23"/>
    <m/>
    <m/>
    <m/>
    <s v="ITOC approved:_x000a_ITOC initiiert: _x000a_EGP approved:_x000a_EGP initiiert:_x000a_PACE approved:_x000a_PACE initiiert:_x000a_RM approved: _x000a_RM initiiert: _x000a_DQ approved:_x000a_DQ initiiert: "/>
    <m/>
    <m/>
    <m/>
    <m/>
    <m/>
    <m/>
    <m/>
    <m/>
    <m/>
    <m/>
    <m/>
    <m/>
    <m/>
    <m/>
    <m/>
    <m/>
  </r>
  <r>
    <n v="402"/>
    <s v="Ja"/>
    <n v="5165590"/>
    <x v="104"/>
    <s v="Tiefenprüfung "/>
    <x v="5"/>
    <d v="2024-06-26T00:00:00"/>
    <d v="2024-07-04T00:00:00"/>
    <s v="n/a"/>
    <m/>
    <m/>
    <n v="0"/>
    <m/>
    <m/>
    <m/>
    <m/>
    <m/>
    <m/>
    <m/>
    <s v="#10.06.24: Call KBR, MFR, Lutz Naake - Lutz im Lead. Für 17.06 operativer Folgecall für etwaigen Support cyberGPS"/>
    <m/>
    <m/>
    <m/>
    <s v="Do-Call"/>
    <s v="2024 - KW 22"/>
    <m/>
    <m/>
    <m/>
    <s v="ITOC approved:_x000a_ITOC initiiert: _x000a_EGP approved:_x000a_EGP initiiert:_x000a_PACE approved:_x000a_PACE initiiert:_x000a_RM approved: _x000a_RM initiiert: _x000a_DQ approved:_x000a_DQ initiiert: "/>
    <m/>
    <m/>
    <m/>
    <m/>
    <m/>
    <m/>
    <m/>
    <m/>
    <m/>
    <m/>
    <m/>
    <m/>
    <m/>
    <m/>
    <m/>
    <m/>
  </r>
  <r>
    <n v="401"/>
    <s v="RfP-RV"/>
    <n v="5134880"/>
    <x v="162"/>
    <s v="RV ISMS und BCM "/>
    <x v="7"/>
    <d v="2024-08-13T00:00:00"/>
    <d v="2024-08-23T00:00:00"/>
    <s v="n/a"/>
    <n v="2000"/>
    <n v="0.5"/>
    <n v="1000"/>
    <s v="Knud Brandis"/>
    <s v="Michael"/>
    <m/>
    <m/>
    <s v="Mathias"/>
    <s v="ISMS_x000a_BCM"/>
    <s v="Public/FSO"/>
    <s v="#1. Abruf aus OPP am 21.01. - OPP auf Won mit rd. 12k Euro gesetzt. Für diesen greift Margernfreigabe für RV. Neue Abrufe müssen als RAS-Opp angelegt und freigegeben werden. _x000a_#27.11.2024 MFR: Nachfrag ebei Michael nach Stand Abstimmung und OPP-Win-setzen_x000a_#23.10.2024 MFR. Nebenbei Info erhatlen, dass gewonnen - Nachweis und Infos angefordert bei Marc angefordert, Zuschlag per 28.10. erwartet_x000a_#03.09.24: Bieterpräsentation vor Ort Los1, Los 2: KBR + MRA_x000a_#19.08.24: Thorsten im Lead; Klärungsanfrage bei KFU; Sync mit MRA am 16.08. erfolgt - 42% OK für TBO_x000a_#12.08.24: TNA erfolgreich durch FSO mit Rückgriff auf Belgien etc., Kenntnis Aufforderung zur Abbgabe Angebot bis 23.08, 12. Uhr, Termin taggleich mit Boris G., KBR, MRA angesetzt _x000a_#11.06.24: Bearbeitung durch FSO im Lead gemäß Call MFR,KBR, Boris Grusewitzsch. Operative Termine mit MFR für möglichen Support werden abgestimmt. _x000a_#26.05.24: Anforderung der Vergabeunterlagen, OPP-Anlage, PACE-Anlage"/>
    <m/>
    <m/>
    <m/>
    <s v="Do-Call"/>
    <s v="2024 - KW 22"/>
    <m/>
    <m/>
    <m/>
    <s v="ITOC approved:_x000a_ITOC initiiert: _x000a_EGP approved:_x000a_EGP initiiert:_x000a_PACE approved:_x000a_PACE initiiert: 27.05.2024, PACE ID 28799062.1.0_x000a_RM approved: _x000a_RM initiiert:  27.05.2024, PACE ID 28799062.1.0_x000a_DQ approved: Lajos, 42% RV _x000a_DQ initiiert: "/>
    <m/>
    <m/>
    <m/>
    <m/>
    <m/>
    <s v="42% für RV"/>
    <s v="https://eygermany.sharepoint.com/:f:/r/sites/eycss-gps/Mandantenablage/41%20Finanzen/L-Bank/02%20RV%20ISMS%20BCM%20(2024)?csf=1&amp;web=1&amp;e=hJyZYj"/>
    <m/>
    <m/>
    <m/>
    <m/>
    <m/>
    <m/>
    <d v="2024-10-23T00:00:00"/>
    <m/>
    <m/>
  </r>
  <r>
    <n v="400"/>
    <s v="Nein"/>
    <s v="n/a"/>
    <x v="104"/>
    <s v="Fast OpenStack Security Analysis (FOSSA)"/>
    <x v="1"/>
    <d v="2024-06-19T00:00:00"/>
    <d v="2024-07-01T00:00:00"/>
    <s v="n/a"/>
    <m/>
    <m/>
    <n v="0"/>
    <m/>
    <m/>
    <m/>
    <m/>
    <m/>
    <m/>
    <m/>
    <s v="#28.05.24: Feedback KTH: Nicht anbieten an KBR weitergereicht: Empfehlung Nein an KBR_x000a_#24.05.24: Sichtung PKA, Übergabe an MFR"/>
    <m/>
    <m/>
    <m/>
    <s v="Do-Call"/>
    <s v="2024 - KW 20"/>
    <m/>
    <m/>
    <m/>
    <s v="ITOC approved:_x000a_ITOC initiiert: _x000a_EGP approved:_x000a_EGP initiiert:_x000a_PACE approved:_x000a_PACE initiiert:_x000a_RM approved: _x000a_RM initiiert: _x000a_DQ approved:_x000a_DQ initiiert: "/>
    <m/>
    <m/>
    <m/>
    <m/>
    <m/>
    <m/>
    <m/>
    <m/>
    <m/>
    <m/>
    <m/>
    <m/>
    <m/>
    <m/>
    <m/>
    <m/>
  </r>
  <r>
    <n v="399"/>
    <s v="Nein"/>
    <s v="n/a"/>
    <x v="187"/>
    <s v="IT Dienste: Beratung, Software Entwicklung, Internet und Hilfestellung"/>
    <x v="1"/>
    <d v="2024-06-12T00:00:00"/>
    <d v="2024-06-24T00:00:00"/>
    <s v="n/a"/>
    <m/>
    <m/>
    <n v="0"/>
    <m/>
    <m/>
    <m/>
    <m/>
    <m/>
    <m/>
    <m/>
    <s v="#21.05.24 : Empfehlung Nein an KBR_x000a_#21.05.24: Sichtung durch NKA, übergabe an MFR"/>
    <m/>
    <m/>
    <m/>
    <s v="Do-Call"/>
    <s v="2024 - KW 20"/>
    <m/>
    <m/>
    <m/>
    <s v="ITOC approved:_x000a_ITOC initiiert: _x000a_EGP approved:_x000a_EGP initiiert:_x000a_PACE approved:_x000a_PACE initiiert:_x000a_RM approved: _x000a_RM initiiert: _x000a_DQ approved:_x000a_DQ initiiert: "/>
    <m/>
    <m/>
    <m/>
    <m/>
    <m/>
    <m/>
    <s v="cyberGPS Team - 16_P656 IT-Sicherheit fahrzeuggenerierter Daten - All Documents (sharepoint.com)"/>
    <m/>
    <d v="2024-05-17T00:00:00"/>
    <m/>
    <m/>
    <m/>
    <m/>
    <m/>
    <m/>
    <m/>
  </r>
  <r>
    <n v="399"/>
    <s v="a"/>
    <s v="n/a"/>
    <x v="188"/>
    <s v="LOS 3 Security"/>
    <x v="5"/>
    <m/>
    <d v="2024-05-28T00:00:00"/>
    <s v="n/a"/>
    <n v="60000"/>
    <m/>
    <n v="0"/>
    <m/>
    <m/>
    <m/>
    <m/>
    <m/>
    <m/>
    <m/>
    <s v="#29.05.24: Bestätigung alles OK für Abgabe durch Kryztof_x000a_#28.05.24: Versandt an Krystopf, Warte auf OPP-Freischaltung für KBR, SDZ, Karolina, MFR i.d.R. managed by_x000a_#23.05.2024 - Aufbereitung und Einarbeitung, Einbindung Karolina, Carsten, Linda, Call mit Kyrstof, SDZ_x000a_# 22.05.2024 - Adhoc-Call SDZ/KBR_x000a_"/>
    <m/>
    <m/>
    <m/>
    <s v="Do-Call"/>
    <s v="2024 - KW 21"/>
    <m/>
    <m/>
    <m/>
    <s v="ITOC approved:_x000a_ITOC initiiert: _x000a_EGP approved:_x000a_EGP initiiert:_x000a_PACE approved:_x000a_PACE initiiert:_x000a_RM approved: _x000a_RM initiiert: _x000a_DQ approved:_x000a_DQ initiiert: "/>
    <m/>
    <m/>
    <m/>
    <m/>
    <m/>
    <m/>
    <m/>
    <m/>
    <m/>
    <m/>
    <m/>
    <m/>
    <m/>
    <m/>
    <m/>
    <m/>
  </r>
  <r>
    <n v="398"/>
    <s v="RfP-RV"/>
    <n v="5110797"/>
    <x v="25"/>
    <s v="Auditierung BSI IT-Grundschutz/ Zertifizierungsaudits (Sub von Eviden)"/>
    <x v="8"/>
    <m/>
    <m/>
    <s v="OK"/>
    <n v="40"/>
    <n v="1"/>
    <n v="40"/>
    <s v="Knud"/>
    <s v="Andreas"/>
    <m/>
    <m/>
    <s v="Mathias"/>
    <s v="Zertifizierung "/>
    <s v="Public"/>
    <s v="#21.01.2025- Info: Keine Leistungen mehr vom Kunden über diesen RV mehr gewollt wegen Ablaufrist. Info an SRA, KBR, Erwan erfolgt. OPP auf lost gesetzt_x000a_#24.09.2024 - AKA ATL-Zertifikat nicht vorhanden; Kunde zögert mit Beauftragung_x000a_# 06.09.2024, PACE, BRI, DQ2: approved, reigabe TBO für Zeichnung Teamingagreement, Teamingagreement versendet_x000a_#02.09.24: Prio Bearbeitung von Maria, MiloG-OKs liegen vor, RS mit Lajos 27% erfolgt - formal 36% freigegeben, wohl wissend kaum realisierbatr. _x000a_#27.08.24: BRI erstellt und in Prüfung bei Independence, _x000a_a) offen: Teamingagreement offen - Zuarbeiten von Maria Eingefordert, _x000a_b) offen : MiloG-Freigabe per Mail angefordert bei Nicole und Hendrik_x000a_b)offen:  dann GCO-um PACE-Bewertung bitten inkl. MiLoG, 1a)und Karsten in cc_x000a_c) Klärung mit Lajos wegen DQ offen. _x000a_# 22.05.24: Reminder an Maria m.B. um Zieldatum für Sendung. _x000a_# 16.05.24: Warte auf Doks von Maria Herzberg , ANLAGE OPP-ID, PACE  - Weiterbearbeitung PACE, GCO, &amp; BRIDGE , DQ offen, Abstimmung mit KFU wegen BSI - als 3rd Party und damit verbundene Freigabeerklärungen (Datenaustausch etc.)_x000a_# 15.05.24: Vertrag wird durch Eviden gehalten. Auftrag von KBR und Till, einen Subvertrag zu schließen"/>
    <m/>
    <s v="Ja"/>
    <m/>
    <s v="Do-Call"/>
    <s v="2024 - KW 20"/>
    <m/>
    <m/>
    <m/>
    <s v="PACE approved:_x000a_PACE initiiert: # 16.05.2024, PACE ID 28775102.1.0_x000a_RM approved: _x000a_RM initiiert:  _x000a_DQ approved: 02.09.2024_x000a_DQ initiiert: "/>
    <m/>
    <s v="3) In Bearbeitung EY"/>
    <s v="4) Nein, nicht zulässig"/>
    <s v="3) Pre-Approval ready"/>
    <s v="0) offen"/>
    <s v="27% via RV alt"/>
    <m/>
    <m/>
    <m/>
    <m/>
    <m/>
    <m/>
    <m/>
    <m/>
    <m/>
    <m/>
  </r>
  <r>
    <n v="397"/>
    <s v="Nein"/>
    <s v="n/a"/>
    <x v="189"/>
    <s v="Sicherheitskonzept Smart Cities"/>
    <x v="1"/>
    <s v="n.a.  "/>
    <d v="2024-06-05T00:00:00"/>
    <s v="n/a"/>
    <m/>
    <m/>
    <n v="0"/>
    <m/>
    <m/>
    <m/>
    <m/>
    <m/>
    <m/>
    <m/>
    <s v="#16.05.24: Empfehlung  an KBR: Übergabe an Jens Westphal_x000a_#15.05.24: Sichtung und Übergabe PKA an MFR"/>
    <m/>
    <m/>
    <m/>
    <s v="Do-Call"/>
    <s v="2024 - KW 20"/>
    <m/>
    <m/>
    <m/>
    <s v="ITOC approved:_x000a_ITOC initiiert: _x000a_EGP approved:_x000a_EGP initiiert:_x000a_PACE approved:_x000a_PACE initiiert:_x000a_RM approved: _x000a_RM initiiert:  noch nicht - TNA_x000a_DQ approved:_x000a_DQ initiiert: "/>
    <m/>
    <m/>
    <m/>
    <m/>
    <m/>
    <m/>
    <m/>
    <m/>
    <m/>
    <m/>
    <m/>
    <m/>
    <m/>
    <m/>
    <m/>
    <m/>
  </r>
  <r>
    <n v="396"/>
    <s v="Ja"/>
    <s v="n/a"/>
    <x v="190"/>
    <s v="Dataport IT-Betrieb (Arbeitnehmerüberlassung), 3 Lose "/>
    <x v="1"/>
    <m/>
    <m/>
    <s v="n/a"/>
    <m/>
    <m/>
    <n v="0"/>
    <m/>
    <m/>
    <m/>
    <m/>
    <m/>
    <m/>
    <m/>
    <s v="ANÜ für Consultung noch nicht möglich. _x000a_Sichtung duch Volker Bay und André Wiedenhofer. "/>
    <m/>
    <m/>
    <m/>
    <s v="Do-Call"/>
    <s v="2024 - KW 20"/>
    <m/>
    <m/>
    <m/>
    <s v="ITOC approved:_x000a_ITOC initiiert: _x000a_EGP approved:_x000a_EGP initiiert:_x000a_PACE approved:_x000a_PACE initiiert:_x000a_RM approved: _x000a_RM initiiert: _x000a_DQ approved:_x000a_DQ initiiert: "/>
    <m/>
    <m/>
    <m/>
    <m/>
    <m/>
    <m/>
    <m/>
    <m/>
    <m/>
    <m/>
    <m/>
    <m/>
    <m/>
    <m/>
    <m/>
    <m/>
  </r>
  <r>
    <n v="395"/>
    <s v="Nein "/>
    <n v="5102060"/>
    <x v="104"/>
    <s v="SDN -Studie - optionale Leistung"/>
    <x v="7"/>
    <m/>
    <m/>
    <s v="n/a"/>
    <n v="32"/>
    <m/>
    <n v="0"/>
    <s v="Knud Brandis"/>
    <m/>
    <m/>
    <m/>
    <m/>
    <m/>
    <m/>
    <s v="# 13.05.24: Abstimmung mit DTE und MPY zur Dealqual. ca. 24%, TER-Abschreibung und Delta Marge, Anlage RAS-OPP. 5102060_x000a__x000a_# Optionaler Abruf AP 13,15,16 / Delta OPP- im System und Auftrag: 40k EURO"/>
    <m/>
    <m/>
    <m/>
    <s v="Do-Call"/>
    <s v="2024 - KW 20"/>
    <m/>
    <m/>
    <m/>
    <s v="siehe OPP  4012096"/>
    <m/>
    <m/>
    <m/>
    <m/>
    <m/>
    <m/>
    <m/>
    <m/>
    <m/>
    <m/>
    <m/>
    <m/>
    <m/>
    <m/>
    <m/>
    <m/>
  </r>
  <r>
    <n v="394"/>
    <s v="Ja"/>
    <s v="n/a"/>
    <x v="190"/>
    <s v="IT-Leistungen LNST, 4 Lose"/>
    <x v="5"/>
    <s v="???"/>
    <s v="???"/>
    <s v="n/a"/>
    <s v="???"/>
    <m/>
    <e v="#VALUE!"/>
    <m/>
    <m/>
    <m/>
    <m/>
    <m/>
    <m/>
    <m/>
    <s v="# 15.05.24 Call mit Volker &amp; Knud - Sub EY von Voces_x000a_# 14.05.24: Warte auf Input von Volker Bay - warum nicht anbieten? _x000a_#08.05.2024: Warte auf Input J. Westphal. V.Bay und A.Wiedenhofer wollten TNA nicht abgeben - Prüfung Unterlagen MFR ausstehend, Call in Vorwoche unter Beteiligung von KBR"/>
    <m/>
    <m/>
    <m/>
    <s v="Do-Call"/>
    <s v="2024 - KW 19"/>
    <m/>
    <m/>
    <m/>
    <s v="ITOC approved:_x000a_ITOC initiiert: _x000a_EGP approved:_x000a_EGP initiiert:_x000a_PACE approved:_x000a_PACE initiiert:_x000a_RM approved: _x000a_RM initiiert: _x000a_DQ approved:_x000a_DQ initiiert: "/>
    <m/>
    <m/>
    <m/>
    <m/>
    <m/>
    <m/>
    <m/>
    <m/>
    <m/>
    <m/>
    <m/>
    <m/>
    <m/>
    <m/>
    <m/>
    <m/>
  </r>
  <r>
    <n v="393"/>
    <s v="Ja"/>
    <s v="n/a"/>
    <x v="190"/>
    <s v="Beratung, Software-Entwicklung, Internet und Hilfestellung_x000a_ Los 1 – Architektur &amp; IT-Consulting; - Los 2 – IT-_x000a_Services Betrieb; - Los 3 – Strategisches Consulting; - Los 4 – IT- Projektmanagement; - Los 5 _x000a_– SAP Standard; - Los 6 – SAP Spezia"/>
    <x v="5"/>
    <d v="2024-05-17T00:00:00"/>
    <d v="2024-05-31T00:00:00"/>
    <s v="n/a"/>
    <n v="30000"/>
    <m/>
    <n v="0"/>
    <m/>
    <m/>
    <m/>
    <m/>
    <m/>
    <m/>
    <m/>
    <s v="#15.05.24: Call Volker, KBR, Andre Wiedenhofer:  TNA  in Arbeit_x000a_#14.05.24: Anfrage Volker Bay: Wer ist der GU in Los 1? - Los _x000a_#08.05.24: Info J.Westphal: EY als Sub _x000a_#07.05.24: Sichtung PKA; Call mit Jens W., Warte auf taggleiche Rückmeldung zu anderen, die in Los 1 mitanbieten würden (Eichhorn, Andre W., ..)"/>
    <m/>
    <m/>
    <m/>
    <s v="Do-Call"/>
    <s v="2024 - KW 19"/>
    <m/>
    <m/>
    <m/>
    <s v="ITOC approved:_x000a_ITOC initiiert: _x000a_EGP approved:_x000a_EGP initiiert:_x000a_PACE approved:_x000a_PACE initiiert:_x000a_RM approved: _x000a_RM initiiert: _x000a_DQ approved:_x000a_DQ initiiert: "/>
    <m/>
    <m/>
    <m/>
    <m/>
    <m/>
    <m/>
    <s v="cyberGPS Team - 11 Anfrage &amp; Ausschreibung - All Documents (sharepoint.com)"/>
    <m/>
    <m/>
    <m/>
    <m/>
    <d v="2025-05-01T00:00:00"/>
    <d v="2028-04-30T00:00:00"/>
    <m/>
    <m/>
    <m/>
  </r>
  <r>
    <n v="392"/>
    <s v="Ja"/>
    <s v="n/a"/>
    <x v="191"/>
    <s v="Interntes ISMS Audit "/>
    <x v="1"/>
    <d v="2024-05-06T00:00:00"/>
    <d v="2024-05-10T00:00:00"/>
    <s v="n/a"/>
    <m/>
    <m/>
    <n v="0"/>
    <m/>
    <m/>
    <m/>
    <m/>
    <m/>
    <m/>
    <m/>
    <s v="#07.05.24: Sichtung PKA/MFR: Entscheidung Knud: keine Abgabe - zu kurzfristig"/>
    <m/>
    <m/>
    <m/>
    <s v="Do-Call"/>
    <s v="2024 - KW 19"/>
    <d v="2024-05-31T00:00:00"/>
    <m/>
    <m/>
    <s v="ITOC approved:_x000a_ITOC initiiert: _x000a_EGP approved:_x000a_EGP initiiert:_x000a_PACE approved:_x000a_PACE initiiert:_x000a_RM approved: _x000a_RM initiiert: _x000a_DQ approved:_x000a_DQ initiiert: "/>
    <m/>
    <m/>
    <m/>
    <m/>
    <m/>
    <m/>
    <m/>
    <m/>
    <m/>
    <m/>
    <m/>
    <m/>
    <m/>
    <m/>
    <m/>
    <m/>
  </r>
  <r>
    <n v="391"/>
    <s v="Ja"/>
    <s v="n/a"/>
    <x v="192"/>
    <s v="Analyse und Umsetzung NIS2-Richtlinie inkl. Zertifizierung"/>
    <x v="1"/>
    <d v="2024-05-08T00:00:00"/>
    <d v="2024-05-13T00:00:00"/>
    <s v="n/a"/>
    <m/>
    <m/>
    <n v="0"/>
    <m/>
    <m/>
    <m/>
    <m/>
    <m/>
    <m/>
    <m/>
    <s v="#07.05.24: Sichtung PKA/MFR: Info an KBR, dass wir nicht anbieten können - zu kurzfristig, Empfehlung Übergabe an SDZ, SDZ lehnt ab"/>
    <m/>
    <m/>
    <m/>
    <s v="Do-Call"/>
    <s v="2024 - KW 19"/>
    <d v="2024-05-30T00:00:00"/>
    <m/>
    <m/>
    <s v="ITOC approved:_x000a_ITOC initiiert: _x000a_EGP approved:_x000a_EGP initiiert:_x000a_PACE approved:_x000a_PACE initiiert:_x000a_RM approved: _x000a_RM initiiert: _x000a_DQ approved:_x000a_DQ initiiert: "/>
    <m/>
    <m/>
    <m/>
    <m/>
    <m/>
    <m/>
    <s v="cyberGPS Team - 11 Anfrage &amp; Ausschreibung - All Documents (sharepoint.com)"/>
    <m/>
    <m/>
    <m/>
    <m/>
    <m/>
    <m/>
    <m/>
    <m/>
    <m/>
  </r>
  <r>
    <n v="390"/>
    <s v="Ja"/>
    <n v="5074716"/>
    <x v="193"/>
    <s v="Rahmenvertrag Auditunterstützung InfoSec"/>
    <x v="8"/>
    <d v="2024-05-22T00:00:00"/>
    <d v="2024-05-28T00:00:00"/>
    <s v="n/a"/>
    <n v="300"/>
    <m/>
    <n v="0"/>
    <m/>
    <m/>
    <m/>
    <m/>
    <m/>
    <m/>
    <m/>
    <s v="#27.05. - Uploadbestätigung erhalten _x000a_#15.05.24: Übergabe Task Auditkonzept an Jens Heeling &amp; SQ an MRA, Deadline 24.05., Bieterfragen Angeobtsschreiben hochgeladen_x000a_# 14.05.24: PACE-Anlage, GCO &amp; DS-Einbindung, Bindefrist 31.7., Laufzeit 15.07.24-17.07.2028_x000a_#10.05.24: Entscheidung KBR anbieten bestätigt_x000a_#08.05.24: Entscheidung KBR anbieten_x000a_#06.05.24: Reminder an KBR m.B.u.Entscheidung_x000a_#30.04.24: Empfehlung an KBR: nicht anbieten, MRG empfielt anbieten wegen Referenz Forschung als Referenz für BaWü._x000a_#30.04.24: Sichtung PKA; Übergabe MFR"/>
    <m/>
    <m/>
    <m/>
    <s v="Do-Call"/>
    <s v="2024 - Juli"/>
    <d v="2024-07-12T00:00:00"/>
    <m/>
    <m/>
    <s v="PACE approved:_x000a_PACE initiiert: ID 28768386.1.0 am 14.05.2024_x000a_RM approved: GCO-Fragen gestellt am 14.05.2024_x000a_RM initiiert:  ID 28768386.1.0 am 14.05.2024_x000a_DQ approved:_x000a_DQ initiiert: "/>
    <m/>
    <m/>
    <m/>
    <m/>
    <m/>
    <m/>
    <s v="https://eygermany.sharepoint.com/:f:/r/sites/eycss-gps/Mandantenablage/09%20Sonstiges%20GPS/Helmholtz%20Zentrum%20M%C3%BCnchen%20(Gesundheit%20und%20Umwelt)?csf=1&amp;web=1&amp;e=EmADb4"/>
    <s v="https://www.evergabe.de/"/>
    <m/>
    <m/>
    <m/>
    <m/>
    <m/>
    <d v="2024-07-01T00:00:00"/>
    <s v="Preis, Qualität = 100%"/>
    <s v="Sentiguard Datenschutz GmbH &amp; Co. KG "/>
  </r>
  <r>
    <n v="389"/>
    <s v="Nein "/>
    <n v="5065322"/>
    <x v="194"/>
    <s v="Beratung ISMS gemäß ISO 27001 - Vorbereitung auf Zertifizierungsreife im KRITIS-Kontext"/>
    <x v="1"/>
    <d v="2023-04-29T00:00:00"/>
    <d v="2024-05-06T00:00:00"/>
    <s v="n/a"/>
    <m/>
    <m/>
    <n v="0"/>
    <m/>
    <m/>
    <m/>
    <m/>
    <m/>
    <m/>
    <m/>
    <s v="26.04.24: Kein Abgebot - Unterschwellenverordnung - Freiberufler erwartet. OPP declined_x000a_#26.04.2024: RS mit Michal, Max und Knud - Übergabe an Jens Westphal vorgesehen u.a. wegen Preis &amp; 40% vor Ort._x000a_# 25.04: Sichtung und Entscheidungsanfrage bei KBR - Empfehlung ja; OPP-Analge und Vorabstimmung mit MRA &amp; M. Stadler, PACE-für GCO-Fragen angelegt, Call mit KBR: Ja, wir bieten an"/>
    <m/>
    <m/>
    <m/>
    <s v="Do-Call"/>
    <s v="2024 - KW 17"/>
    <m/>
    <m/>
    <m/>
    <m/>
    <m/>
    <m/>
    <m/>
    <m/>
    <m/>
    <m/>
    <s v="https://eygermany.sharepoint.com/:f:/r/sites/eycss-gps/Mandantenablage/09%20Sonstiges%20GPS/06%20Logistik/NPorts?csf=1&amp;web=1&amp;e=M5ICnX"/>
    <m/>
    <m/>
    <m/>
    <m/>
    <m/>
    <m/>
    <m/>
    <m/>
    <m/>
  </r>
  <r>
    <n v="388"/>
    <s v="Ja"/>
    <n v="5074887"/>
    <x v="195"/>
    <s v="Rahmenvertrag Beratungs- und Unterstützungsleistungen UK-IT2024 1"/>
    <x v="1"/>
    <d v="2024-05-09T00:00:00"/>
    <d v="2024-05-16T00:00:00"/>
    <s v="n/a"/>
    <m/>
    <m/>
    <n v="0"/>
    <m/>
    <m/>
    <m/>
    <m/>
    <m/>
    <m/>
    <m/>
    <s v="#06.05.2024: Info, dass Team SDZ nicht anbietet. _x000a_#03.05.2024: KBR gibt an SDZ/Hendrik auf Basis Empfehlung MFR; Übergabemail ist raus_x000a_#30.04.2024: Sichtung PKA_x000a_# 26.04.2024 Nachforderung der Unterlagen bei Ola und Beata. _x000a_# 24.04.2024: KBR &amp; TBO entscheiden, dass sie mit rein gehen wollen / Konkretes nach Sichtung "/>
    <m/>
    <m/>
    <m/>
    <s v="Do-Call"/>
    <s v="2024 - KW 17"/>
    <d v="2024-06-19T00:00:00"/>
    <m/>
    <m/>
    <s v="28736967.1.0"/>
    <m/>
    <m/>
    <m/>
    <m/>
    <m/>
    <m/>
    <m/>
    <m/>
    <m/>
    <m/>
    <m/>
    <m/>
    <m/>
    <m/>
    <m/>
    <m/>
  </r>
  <r>
    <n v="387"/>
    <s v="Ja"/>
    <s v="n/a"/>
    <x v="151"/>
    <s v="Rahmenvertrag über Leistungen im Kontext des Wirtschafts-Service-Portals WSP.NRW über einen Zeitraum 2024 (ab Zuschlagserteilung) bis 2028 (= 4 Jahre bzw. bis zum Ausschöpfen des Budgets). Gefordert wird eine generelle Leistungsfähigkeit, die über Personalprofile und Fachaufgaben abgefragt wird. Die Einzelaufträge werden in den Losen 1, sowie 3 bis 8 direkt an den bezuschlagten Bieter und in Los 2 über Miniwettbewerbe unter den Wirtschaftsteilnehmern, die den Zuschlag erhalten, vergeben. Es besteht kein Anspruch auf Ausschöpfen des Rahmenvertrags je Los, weder hinsichtlich des Volumens (insoweit gilt der Schätzwert je Los als Obergrenze) noch hinsichtlich der Laufzeit (der Rahmenvertrag endet mit Ausschöpfen des Volumens je Los, auch wenn die Laufzeit noch nicht abgelaufen ist)."/>
    <x v="5"/>
    <m/>
    <m/>
    <s v="n/a"/>
    <m/>
    <m/>
    <n v="0"/>
    <m/>
    <m/>
    <m/>
    <m/>
    <m/>
    <m/>
    <m/>
    <s v="#25.04.2024: Unterlagen erhalten. Sehe nix Richtung cyber. Info an TBO - Verweis auf Nutzung von Inhalten aus BaWüE-Gov-Ausschreibung erfolgt _x000a_# 24.04.2024: KBR &amp; TBO entscheiden, dass sie mit rein gehen wollen / Konkretes nach Sichtung "/>
    <m/>
    <m/>
    <m/>
    <s v="Do-Call"/>
    <s v="2024 - KW 17"/>
    <m/>
    <m/>
    <m/>
    <m/>
    <m/>
    <m/>
    <m/>
    <m/>
    <m/>
    <m/>
    <m/>
    <m/>
    <m/>
    <m/>
    <m/>
    <m/>
    <m/>
    <m/>
    <m/>
    <m/>
  </r>
  <r>
    <n v="386"/>
    <s v="RfP-RV"/>
    <n v="5061904"/>
    <x v="85"/>
    <s v="NRW - RV Cyber 2024 Los 1,2,3_x000a_"/>
    <x v="8"/>
    <d v="2024-09-12T00:00:00"/>
    <d v="2024-09-23T00:00:00"/>
    <s v="OK"/>
    <n v="15000"/>
    <n v="0.3"/>
    <n v="4500"/>
    <s v="Thorsten Bost"/>
    <s v="Andreas"/>
    <m/>
    <m/>
    <s v="Mathias"/>
    <s v="Awareness, ISMS, IT-Siko, Technical Security"/>
    <s v="Public"/>
    <s v="13.11.2024: Lo3 verlosen () ging an Proxcel_x000a_30.10.2024: Los 1 ist verloren (13 Mio). Los 2 und 3 noch unbekannt. Getrennte Opps anlegen_x000a_# 04.09.2024: Interner Call angekündigt - Sub-Entscheidung offen_x000a_# 30.08.2024: MFR. Erwan kündigt Kick-off ab 02.09. an_x000a_# 27.08.2024: Initiierung PACE/GCO/Datenschutz erfolgt._x000a_# OPP-Anlage; Warte auf Veröffentlichung ab 06/2024 "/>
    <m/>
    <s v="Ja"/>
    <m/>
    <s v="Do-Call"/>
    <s v="2024 - KW 17"/>
    <d v="2024-11-30T00:00:00"/>
    <m/>
    <m/>
    <s v="EMEIA/ITOC approved:_x000a_EMEIA/ITOC initiiert: _x000a_EGP approved:_x000a_EGP initiiert:_x000a_PACE approved:_x000a_PACE initiiert: 27.08.2024:ID 29034457; Bieterfragen adressiert, DS eingebunden 04.09._x000a_RM approved: _x000a_RM initiiert: _x000a_DQ approved:_x000a_DQ initiiert: "/>
    <m/>
    <s v="0) offen"/>
    <s v="3) Nein "/>
    <s v="1) In Bearbeitung"/>
    <s v="0) offen"/>
    <m/>
    <s v="https://eygermany.sharepoint.com/:f:/r/sites/eycss-gps/Mandantenablage/02%20L%C3%A4nder/NRW/00%20%C3%BCbergreifend/11%20Vertragsdoku%20RV%20(2024%20-2028)?csf=1&amp;web=1&amp;e=89OzUu"/>
    <m/>
    <m/>
    <m/>
    <m/>
    <m/>
    <m/>
    <m/>
    <m/>
    <m/>
  </r>
  <r>
    <n v="385"/>
    <s v="RfP-RV"/>
    <n v="5061901"/>
    <x v="196"/>
    <s v="RV Cybersecurity 2024_x000a_Los 1: ISMS/Siko_x000a_Los 2. Technische Sicherheit, Krisenmanagement"/>
    <x v="6"/>
    <m/>
    <d v="2024-10-29T00:00:00"/>
    <s v="OK"/>
    <n v="22000"/>
    <n v="0.05"/>
    <n v="1100"/>
    <s v="Knud"/>
    <s v="Marc, Alex"/>
    <s v="Steffi"/>
    <m/>
    <s v="Mathias"/>
    <m/>
    <s v="Public"/>
    <s v="#09.12.2024: Beide Lose verloren - Info kam von Steffi - es soll gerügt werden_x000a_#10.09.2024: Unterlagen von Marc erhalten_x000a_#29.08.2024: Info von MRG - Veröffentlichung Ende Q3/Anfang Q4 zu erwarten_x000a_# OPP-Anlage; Warte auf Veröffentlichung ab 06/2024 "/>
    <m/>
    <m/>
    <m/>
    <s v="Do-Call"/>
    <d v="2024-09-11T00:00:00"/>
    <m/>
    <m/>
    <m/>
    <s v="EMEIA/ITOC/MSOC approved:_x000a_EMEIA/ITOC/MSOC initiiert: _x000a_EGP approved:_x000a_EGP initiiert:_x000a_PACE approved:_x000a_PACE initiiert:_x000a_GCO involved:_x000a_DQ approved:_x000a_DQ initiiert: "/>
    <m/>
    <m/>
    <m/>
    <m/>
    <m/>
    <m/>
    <m/>
    <m/>
    <d v="2024-09-09T00:00:00"/>
    <m/>
    <m/>
    <m/>
    <m/>
    <m/>
    <m/>
    <m/>
  </r>
  <r>
    <n v="384"/>
    <s v="Ja"/>
    <n v="5061560"/>
    <x v="33"/>
    <s v="RV Netzsicherheit"/>
    <x v="4"/>
    <m/>
    <m/>
    <s v="n/a"/>
    <n v="15000"/>
    <m/>
    <n v="0"/>
    <m/>
    <m/>
    <m/>
    <m/>
    <m/>
    <m/>
    <s v="Public"/>
    <s v="#24.04.2024, OPP-Anlage erfolgt, warte auf Veröffentlichung_x000a_# Info hat Knud über Kjeld erhalten Anfang 2023"/>
    <m/>
    <m/>
    <m/>
    <s v="pers. Netzwerk"/>
    <s v="2024 - KW 17"/>
    <m/>
    <m/>
    <m/>
    <m/>
    <m/>
    <m/>
    <m/>
    <m/>
    <m/>
    <m/>
    <m/>
    <m/>
    <m/>
    <m/>
    <m/>
    <m/>
    <m/>
    <m/>
    <m/>
    <m/>
  </r>
  <r>
    <n v="383"/>
    <s v="Ja"/>
    <n v="5061558"/>
    <x v="197"/>
    <s v="RV Projektmanagement von sicherheitsrelevanten Projekten "/>
    <x v="4"/>
    <m/>
    <m/>
    <s v="n/a"/>
    <n v="25000"/>
    <n v="0.1"/>
    <n v="2500"/>
    <m/>
    <m/>
    <m/>
    <m/>
    <m/>
    <s v="PM"/>
    <s v="Public"/>
    <s v="# 30.01.2025 - AWD 30.06.2025 - Wegen Systempflege_x000a_# OPP-Anlage; Warte auf Veröffentlichung ab 07/2024 "/>
    <m/>
    <m/>
    <m/>
    <s v="Do-Call"/>
    <s v="2024 - KW 17"/>
    <m/>
    <m/>
    <m/>
    <m/>
    <m/>
    <m/>
    <m/>
    <m/>
    <m/>
    <m/>
    <m/>
    <m/>
    <m/>
    <m/>
    <m/>
    <m/>
    <m/>
    <m/>
    <m/>
    <m/>
  </r>
  <r>
    <n v="382"/>
    <s v="Ja"/>
    <n v="5061556"/>
    <x v="104"/>
    <s v="IT-Sicherheitsrevisionen und Audits auf der Basis von IT-Grundschutz "/>
    <x v="4"/>
    <m/>
    <m/>
    <s v="n/a"/>
    <n v="25000"/>
    <n v="0.2"/>
    <n v="5000"/>
    <m/>
    <m/>
    <m/>
    <m/>
    <m/>
    <s v="Audit"/>
    <s v="Public"/>
    <s v="# OPP-Anlage; Warte auf Veröffentlichung ab 03/2024 "/>
    <m/>
    <m/>
    <m/>
    <s v="Do-Call"/>
    <s v="2024 - KW 17"/>
    <m/>
    <m/>
    <m/>
    <m/>
    <m/>
    <m/>
    <m/>
    <m/>
    <m/>
    <m/>
    <m/>
    <m/>
    <m/>
    <m/>
    <m/>
    <m/>
    <m/>
    <m/>
    <m/>
    <m/>
  </r>
  <r>
    <n v="381"/>
    <s v="Ja"/>
    <n v="5061077"/>
    <x v="85"/>
    <s v="RV Beratung und Unterstützung Top Management"/>
    <x v="4"/>
    <m/>
    <m/>
    <s v="n/a"/>
    <n v="5000"/>
    <n v="0.1"/>
    <n v="500"/>
    <m/>
    <m/>
    <m/>
    <m/>
    <m/>
    <m/>
    <s v="Public"/>
    <s v="#27.11.2024: Nachfrage bei TBO nach Update (OPP 5061077: IT.NRW | RV RV Beratung und Unterstützung Top Management hatten wir in 04/2024 als OPP im System angelegt. unter anderem Namen (&quot;RV IT-Strategie NRW) ... Ich nehme mal an ich kann die declinen, weil anderweitig hierfür OPPs durch andere angelegt wurden? )_x000a_# 24.04.2024: Eckdaten von TBO erhalten und im System erfasst, warten auf Veröffentlichung; alter RV: 1415912"/>
    <m/>
    <m/>
    <m/>
    <s v="Do-Call"/>
    <s v="2024 - KW 17"/>
    <m/>
    <m/>
    <m/>
    <m/>
    <m/>
    <m/>
    <m/>
    <m/>
    <m/>
    <m/>
    <m/>
    <m/>
    <m/>
    <m/>
    <m/>
    <m/>
    <m/>
    <m/>
    <m/>
    <m/>
  </r>
  <r>
    <n v="380"/>
    <s v="Nein "/>
    <n v="5065507"/>
    <x v="198"/>
    <s v="ISMS von 27001 auf BSI IT-GS überführen und BCM für IT-Ausfall aufbauen"/>
    <x v="8"/>
    <d v="2024-05-13T00:00:00"/>
    <d v="2024-06-03T00:00:00"/>
    <s v="n/a"/>
    <n v="700"/>
    <m/>
    <n v="0"/>
    <m/>
    <m/>
    <m/>
    <m/>
    <m/>
    <m/>
    <m/>
    <s v="# 15.08.2024: Nachfrage bei Marc zu Reaktion der Vergabestelle - Erkenntis: Mail wurde nicht durch Pascal weitergeleitet zum Upload..... _x000a_#01.07.24: Rückkehr Andrea - Vergabestelle versucht sie zu kontaktieren_x000a_#27.05.24: Aufforderung zum Upload TNA erfolgt (Beata)_x000a_#24.04.24: Zusammenfassung an KBR&amp; TBO m.B. um Entscheidung, Empfehlung Ja, anbieten; Teilnahmeantrag; Neu erkannt: TNA nach Rückversetzung des Vergabeverfahrens 100.31-6891_x000a_#23.04.24: Identifiziert durch Philipp"/>
    <m/>
    <m/>
    <m/>
    <s v="Do-Call"/>
    <s v="2024 - KW 17"/>
    <m/>
    <m/>
    <m/>
    <s v="ITOC approved:_x000a_ITOC initiiert: _x000a_EGP approved:_x000a_EGP initiiert:_x000a_PACE approved:_x000a_PACE initiiert:_x000a_RM approved: _x000a_RM initiiert:  noch nicht - TNA_x000a_DQ approved:_x000a_DQ initiiert: "/>
    <m/>
    <m/>
    <m/>
    <m/>
    <m/>
    <m/>
    <m/>
    <s v="Bietertools elektronisch in Textform gemäß § 126 b BGB auf den _x000a_Vergabemarktplatz Westfalen/Vergabe.NRW "/>
    <d v="2024-04-19T00:00:00"/>
    <m/>
    <d v="2024-08-31T00:00:00"/>
    <d v="2024-07-01T00:00:00"/>
    <d v="2028-06-30T00:00:00"/>
    <d v="2024-07-31T00:00:00"/>
    <s v="Content -  Einspruch/Klarstellung nicht weitergeleitet"/>
    <m/>
  </r>
  <r>
    <n v="380"/>
    <s v="Ja"/>
    <n v="5061073"/>
    <x v="199"/>
    <s v="Beratung globales IT-Sec Programm"/>
    <x v="4"/>
    <m/>
    <m/>
    <s v="n/a"/>
    <n v="5000"/>
    <n v="0.2"/>
    <n v="1000"/>
    <m/>
    <m/>
    <m/>
    <m/>
    <m/>
    <m/>
    <s v="Industry"/>
    <s v="#27.11.2024 . Anfrage bei TBO nach Update_x000a_# 24.04.2024: Eckdaten von TBO erhalten und im System erfasst, warten auf Veröffentlichung"/>
    <m/>
    <m/>
    <m/>
    <s v="pers. Netzwerk"/>
    <s v="2024 - KW 17"/>
    <m/>
    <m/>
    <m/>
    <m/>
    <m/>
    <m/>
    <m/>
    <m/>
    <m/>
    <m/>
    <m/>
    <m/>
    <m/>
    <m/>
    <m/>
    <m/>
    <m/>
    <m/>
    <m/>
    <m/>
  </r>
  <r>
    <n v="379"/>
    <s v="Nein "/>
    <n v="5068819"/>
    <x v="104"/>
    <s v="Sicherheitsanalyse von Datenbanktechnologien _x000a_in Bundesbehörden (SiDB)"/>
    <x v="1"/>
    <m/>
    <d v="2024-05-13T00:00:00"/>
    <s v="n/a"/>
    <n v="400"/>
    <m/>
    <n v="0"/>
    <m/>
    <m/>
    <m/>
    <m/>
    <m/>
    <m/>
    <m/>
    <s v="#07.05.24: Angebotsabgabe defacto nicht mehr realistisch_x000a_#06.05.24: Reminder Anfrage AKA, Bieterantworten erhalten_x000a_# 26.04.2024: Klärung AKA, ob wir doch anbieten - Aktualisierung Abgabefrist auf 13.05.,; AKA hält RS mit Eviden und Fiona, Anlage im System; OPP, PACE_x000a_#14.03.2024: Zusammenfassung und Versand an KBR - Entscheidung: Nein_x000a_#08.03.2024: Identifizierung und Anforderungen der Unterlagen bei Marc"/>
    <m/>
    <m/>
    <m/>
    <s v="Do-Call"/>
    <s v="2024 - KW 11"/>
    <m/>
    <m/>
    <m/>
    <s v="ITOC/MSOC: Entbehrlich_x000a_EGP: entbehrlich_x000a_PACE approved:_x000a_PACE initiiert: PACE ID 28730816.1.0 am 26.04.2024_x000a_RM approved: _x000a_RM initiiert: _x000a_DQ approved:_x000a_DQ initiiert: "/>
    <m/>
    <m/>
    <m/>
    <m/>
    <m/>
    <m/>
    <m/>
    <m/>
    <d v="2024-03-06T00:00:00"/>
    <m/>
    <d v="2024-06-06T00:00:00"/>
    <m/>
    <m/>
    <m/>
    <m/>
    <m/>
  </r>
  <r>
    <n v="379"/>
    <s v="3PM"/>
    <s v="4922553_x000a_"/>
    <x v="200"/>
    <s v="Beratung ISMS 2024"/>
    <x v="13"/>
    <m/>
    <m/>
    <s v="n/a"/>
    <n v="300"/>
    <n v="0.2"/>
    <n v="60"/>
    <m/>
    <m/>
    <m/>
    <m/>
    <m/>
    <m/>
    <s v="Public"/>
    <s v="#30.01.25 - Decliend der OPP im System wegen Datenqialität - Beauftragungsweg nach wie vor unklar. _x000a_#27.11.2024: Erneute Verlängerung der OPP in 2025 hinein, Anfrage bei AKA nach Aktualisierung_x000a_#05.09.24: erneute Verlängerung der Frist der OPP im System auf 31.12.24_x000a_# 23.04.24: RS mit AKA - wird sind Sub von MSG, Aufstockung nötig, wir leisten bereits, Beauftragung wird zeitnah erwartet, AKA kommt dann auf uns zu. .. Katja angeschrieben m.B. OPP auf Ende Mai 24 zu verlängern und Rollenänderungen in OPP vorzunehmen.  Vertragsgrundlage etc. muss noch geklärt7geprüft werden - läuft gg. über 3PM, den Seibel/Volker Bay mit MSG halten... _x000a_#22.04.24: OPP AWD-Mail von TBO erhalten - OPP durch Katja Müller angelegt ohne Wissen und Steuerung durch MFR. AKA im System Pursuit-Lead, DTE Managed By. Nachfrage bei Kajtja nach Infos. KLÄRUNGSBEDARF mit DTE und AKA"/>
    <m/>
    <m/>
    <m/>
    <s v="Projektarbeit"/>
    <s v="2024 - KW 11"/>
    <m/>
    <m/>
    <m/>
    <m/>
    <m/>
    <m/>
    <m/>
    <m/>
    <m/>
    <m/>
    <m/>
    <m/>
    <m/>
    <m/>
    <m/>
    <m/>
    <m/>
    <m/>
    <m/>
    <m/>
  </r>
  <r>
    <n v="378"/>
    <s v="Nein "/>
    <s v="n/a"/>
    <x v="104"/>
    <s v="Studie Verbrauchermarkt - Passwort-Manager:  IT-Sicherheitseigenschaften von ausgewählten PW-Managern untersuchen und Handlungsempfehlungen für Anbieter ableiten"/>
    <x v="1"/>
    <m/>
    <d v="2024-06-03T00:00:00"/>
    <s v="n/a"/>
    <m/>
    <m/>
    <n v="0"/>
    <m/>
    <m/>
    <m/>
    <m/>
    <m/>
    <m/>
    <m/>
    <s v="#25.04.2024: Call mit Knud: nicht anbieten_x000a_# 23.04.2024: Mail an KBR m.B. um Entscheidung; Empfehlung nicht anbieten_x000a_# 18.04.2024: Angefordert und zur Sichtung erhalten; Grobsichtung: Nein"/>
    <m/>
    <m/>
    <m/>
    <s v="Do-Call"/>
    <s v="2024 - KW 16"/>
    <m/>
    <m/>
    <m/>
    <m/>
    <m/>
    <m/>
    <m/>
    <m/>
    <m/>
    <m/>
    <m/>
    <m/>
    <m/>
    <m/>
    <m/>
    <m/>
    <m/>
    <m/>
    <m/>
    <m/>
  </r>
  <r>
    <n v="377"/>
    <s v="Nein "/>
    <s v="n/a"/>
    <x v="201"/>
    <s v="Stellung ISB und ISMS „Basis-Absicherung Kommunalverwaltung“"/>
    <x v="1"/>
    <m/>
    <d v="2024-05-07T00:00:00"/>
    <s v="n/a"/>
    <n v="750"/>
    <m/>
    <n v="0"/>
    <m/>
    <m/>
    <m/>
    <m/>
    <m/>
    <m/>
    <m/>
    <s v="#24.04.24 - FK-Termin, keine Anderslautende Aussage erhalten_x000a_#23.04.24 - Sichtung erfolgt; klare Empfehlung Nein an KBR versendet"/>
    <m/>
    <m/>
    <m/>
    <s v="Do-Call"/>
    <s v="2024 - KW 16"/>
    <m/>
    <m/>
    <m/>
    <m/>
    <m/>
    <m/>
    <m/>
    <m/>
    <m/>
    <m/>
    <m/>
    <m/>
    <m/>
    <m/>
    <m/>
    <m/>
    <m/>
    <m/>
    <m/>
    <m/>
  </r>
  <r>
    <n v="376"/>
    <s v="Nein "/>
    <s v="n/a"/>
    <x v="202"/>
    <s v="Hauptstudie Kritis für das BBK: Übertragungswege für die Einbindung von _x000a_Schlüsselbetrieben der Kritischen Infrastrukturin das Modulare Warnsystem"/>
    <x v="1"/>
    <m/>
    <d v="2024-05-13T00:00:00"/>
    <s v="n/a"/>
    <m/>
    <m/>
    <n v="0"/>
    <m/>
    <m/>
    <m/>
    <m/>
    <m/>
    <m/>
    <m/>
    <s v="# Sichtung und Info an Marc, dass das nichts für Cyber ist."/>
    <m/>
    <m/>
    <m/>
    <s v="Do-Call"/>
    <s v="2024 - KW 16"/>
    <m/>
    <m/>
    <m/>
    <m/>
    <m/>
    <m/>
    <m/>
    <m/>
    <m/>
    <m/>
    <m/>
    <m/>
    <m/>
    <m/>
    <m/>
    <m/>
    <m/>
    <m/>
    <m/>
    <m/>
  </r>
  <r>
    <n v="375"/>
    <s v="Ja"/>
    <n v="5029642"/>
    <x v="203"/>
    <s v="RV Datenschutz"/>
    <x v="10"/>
    <s v="19.04.20224"/>
    <s v="25.04.20024"/>
    <s v="n/a"/>
    <n v="2500"/>
    <n v="1"/>
    <n v="2500"/>
    <s v="Srdan"/>
    <m/>
    <m/>
    <m/>
    <s v="Mathias"/>
    <m/>
    <m/>
    <s v="#24.04.24 Info 41% Zielmarge für 3 Jahre,DQ-2-Bestätigungsmail erwartet_x000a_#22.04.24 Anlage spez.-Budget SDZ für Buchung erfolgreich, DQ-2: warte auf formale Besätigung _x000a_#17./18.04.24 Eskalationscall KBR, SDZ, Henner, Jens - Auf weitere Ebene nach oben geschoben"/>
    <m/>
    <m/>
    <m/>
    <s v="Do-Call"/>
    <s v="2024 - KW 16"/>
    <m/>
    <m/>
    <m/>
    <m/>
    <m/>
    <m/>
    <m/>
    <m/>
    <m/>
    <m/>
    <m/>
    <m/>
    <m/>
    <m/>
    <m/>
    <m/>
    <m/>
    <m/>
    <m/>
    <m/>
  </r>
  <r>
    <n v="374"/>
    <s v="Nein"/>
    <s v="n/a"/>
    <x v="204"/>
    <s v="Studie Modulares Warnsystem"/>
    <x v="1"/>
    <m/>
    <d v="2024-05-13T00:00:00"/>
    <s v="n/a"/>
    <m/>
    <m/>
    <n v="0"/>
    <m/>
    <m/>
    <m/>
    <m/>
    <m/>
    <m/>
    <m/>
    <s v="#16.04: Sichtung PKA, MFR, Info im Do-Call am 18.04. - definitiv  nicht cyber"/>
    <m/>
    <m/>
    <m/>
    <s v="Do-Call"/>
    <s v="2024 - KW 16"/>
    <d v="2024-09-30T00:00:00"/>
    <m/>
    <m/>
    <m/>
    <m/>
    <m/>
    <m/>
    <m/>
    <m/>
    <m/>
    <m/>
    <m/>
    <m/>
    <m/>
    <m/>
    <m/>
    <m/>
    <m/>
    <m/>
    <m/>
  </r>
  <r>
    <n v="373"/>
    <s v="Nein"/>
    <n v="5039043"/>
    <x v="205"/>
    <s v="Bestandsaufnahme BCM/Notfallmanagement, Vergabenummer 120-D-1-24-11-UVgO"/>
    <x v="8"/>
    <m/>
    <d v="2024-05-07T00:00:00"/>
    <s v="n/a"/>
    <n v="20"/>
    <m/>
    <n v="0"/>
    <m/>
    <m/>
    <m/>
    <m/>
    <m/>
    <m/>
    <m/>
    <s v="06.05.24: Pre-Approval erhalten. Übergeben zum Upload._x000a_#16.04:24 Erstellung OPP, PACE vorbefüllen_x000a_#12.04.24: Sichtung PKA; Übergabe an MFR_x000a_"/>
    <m/>
    <m/>
    <m/>
    <s v="Do-Call"/>
    <s v="2024 - KW 16"/>
    <m/>
    <m/>
    <m/>
    <s v="PACE ID_x000a_2869958"/>
    <m/>
    <m/>
    <m/>
    <m/>
    <m/>
    <m/>
    <s v="cyberGPS Team - anschreiben - All Documents (sharepoint.com)"/>
    <m/>
    <m/>
    <m/>
    <d v="2024-06-07T00:00:00"/>
    <d v="2024-06-17T00:00:00"/>
    <d v="2024-07-26T00:00:00"/>
    <m/>
    <m/>
    <m/>
  </r>
  <r>
    <n v="372"/>
    <s v="Nein"/>
    <n v="5108436"/>
    <x v="104"/>
    <s v="P660_Studie macOS Bewertung Bundesverwaltung"/>
    <x v="1"/>
    <d v="2024-06-07T00:00:00"/>
    <d v="2024-06-17T00:00:00"/>
    <s v="n/a"/>
    <n v="400"/>
    <m/>
    <n v="0"/>
    <m/>
    <m/>
    <m/>
    <m/>
    <m/>
    <m/>
    <m/>
    <s v="#17.05.2024: Teilanforderung nicht schaffbart, RS mit KBR - wir bieten nicht an._x000a_#15.05.2024: RAS-OPP-Anlage, gesch. 400k_x000a_#25.04.2024: Call mit Knud: anbieten, Call mit AKA ausstehend. _x000a_#18.04.24 Entscheidung KBR: wir bieten an, Kick-off KW 17 eingestellt - Aufbereitung MFR offen_x000a_#12.04.24: Sichtung PKA; Übergabe an MFR"/>
    <m/>
    <m/>
    <m/>
    <s v="Do-Call"/>
    <s v="2024 - KW 16"/>
    <m/>
    <m/>
    <m/>
    <s v="ITOC approved:_x000a_ITOC initiiert: _x000a_EGP approved:_x000a_EGP initiiert:_x000a_PACE approved:_x000a_PACE initiiert: PACE ID 28772835.1.0 am 15.05.24_x000a_RM approved: _x000a_RM initiiert: 15.05.2024_x000a_DQ approved:_x000a_DQ initiiert: "/>
    <m/>
    <m/>
    <m/>
    <m/>
    <m/>
    <m/>
    <s v="cyberGPS Team - 11 Anfrage &amp; Ausschreibung - All Documents (sharepoint.com)"/>
    <m/>
    <m/>
    <m/>
    <m/>
    <m/>
    <m/>
    <m/>
    <m/>
    <m/>
  </r>
  <r>
    <n v="371"/>
    <s v="Nein "/>
    <n v="4923574"/>
    <x v="206"/>
    <s v="Aufschreibung/Folgeprojekt"/>
    <x v="7"/>
    <m/>
    <m/>
    <s v="n/a"/>
    <m/>
    <m/>
    <n v="0"/>
    <s v="Knud Brandis"/>
    <m/>
    <m/>
    <m/>
    <m/>
    <m/>
    <m/>
    <s v="gern, du hast jetzt eine Rolle auf beiden Opps._x000a_Die Main-Opp ID ist: O-2508140_x000a__x000a_Die RAS-Opp iD ist: O-4923574_x000a_"/>
    <m/>
    <m/>
    <m/>
    <s v="Do-Call"/>
    <s v="2024 - &lt; KW 10"/>
    <m/>
    <m/>
    <m/>
    <m/>
    <m/>
    <m/>
    <m/>
    <m/>
    <m/>
    <m/>
    <m/>
    <m/>
    <m/>
    <m/>
    <m/>
    <m/>
    <m/>
    <m/>
    <m/>
    <m/>
  </r>
  <r>
    <n v="370"/>
    <s v="Nein"/>
    <s v="n/a"/>
    <x v="207"/>
    <s v="Implementation BSI certification audit "/>
    <x v="1"/>
    <m/>
    <m/>
    <s v="n/a"/>
    <m/>
    <m/>
    <n v="0"/>
    <m/>
    <m/>
    <m/>
    <m/>
    <m/>
    <m/>
    <m/>
    <s v="#26.03: MFR Austausch mit tlscontact, warte auf Rückmeldung, WV  erfolglos"/>
    <m/>
    <m/>
    <m/>
    <s v="Do-Call"/>
    <s v="2024 - KW 14"/>
    <m/>
    <m/>
    <m/>
    <m/>
    <m/>
    <m/>
    <m/>
    <m/>
    <m/>
    <m/>
    <m/>
    <m/>
    <m/>
    <m/>
    <m/>
    <m/>
    <m/>
    <m/>
    <m/>
    <m/>
  </r>
  <r>
    <n v="369"/>
    <s v="RfP- no RV"/>
    <n v="4994168"/>
    <x v="208"/>
    <s v="Schulung IT-Grundschutz-Praktiker"/>
    <x v="1"/>
    <s v="???"/>
    <s v="???"/>
    <m/>
    <n v="6"/>
    <n v="0.3"/>
    <n v="1.7999999999999998"/>
    <s v="Knud Brandis"/>
    <s v="Andreas"/>
    <s v="Mathias"/>
    <m/>
    <s v="Mathias"/>
    <s v="Awareness"/>
    <s v="Public"/>
    <s v="#11.12.2024: Hallo Mathias,_x000a__x000a_mein letzter Stand war, dass Du direkt mit der Ansprechpartnerin reden wolltest (wegen dem GovDigital-Vertrag als Vehikel). Ist aber egal, wir können das schließen und sollten nach dieser Zeit nicht mehr fragen (das ist mehr als lang genug her). Künftig ist imho klarer, dass wir auch wieder externe Schulungen anbieten (das hat sich ja auch geändert…)_x000a__x000a_#27.11.2024 - Nachrage bei AKA, was wir damit machen - Angebot raussenden? _x000a_#27.05.24 - Übergabe an AKA zur finalen QS_x000a_#22.05.24: DQ-2-Call für 24.05. einstellen lassen mit 6K und 36%_x000a_#23.04.24: Zielmarge gem. AKA deutlich unter 30%  - Grundlage für DQ-2-Call _x000a_#19.04.24: Anfrage AKA nach abgestimmten Eckdaten Zielmarge und Gesamtumfang_x000a_#26.03: Erstellung OPP und PACE PKA"/>
    <m/>
    <s v="Nein"/>
    <m/>
    <s v="Projektarbeit"/>
    <s v="2024 - KW 14"/>
    <m/>
    <m/>
    <m/>
    <s v="PACE approved: Ja_x000a_PACE initiiert: PACE ID initiiert Ja_x000a_DQ approved: Ja_x000a_DQ initiiert: Ja"/>
    <m/>
    <m/>
    <m/>
    <s v="4) Final &amp; freigegeben"/>
    <m/>
    <n v="0.36"/>
    <s v="https://eygermany.sharepoint.com/:f:/r/sites/eycss-gps/Mandantenablage/03%20Kommunen/in%20BaW%C3%BC/01_Komm.One/02%20GS-Praktiker%20(2024)/10%20Auftragsdokumentation/12%20Angebot/122%20Angebotsunterlagen?csf=1&amp;web=1&amp;e=BwBaS1"/>
    <m/>
    <m/>
    <m/>
    <m/>
    <m/>
    <m/>
    <m/>
    <m/>
    <m/>
  </r>
  <r>
    <n v="368"/>
    <s v="Nein"/>
    <s v="n/a"/>
    <x v="209"/>
    <s v="Beratung für ISMS"/>
    <x v="1"/>
    <m/>
    <d v="2024-04-01T00:00:00"/>
    <s v="n/a"/>
    <m/>
    <m/>
    <n v="0"/>
    <m/>
    <m/>
    <m/>
    <m/>
    <m/>
    <m/>
    <m/>
    <s v="#22.03: Sichtung PKA "/>
    <m/>
    <m/>
    <m/>
    <s v="Do-Call"/>
    <s v="2024 - KW 13"/>
    <m/>
    <m/>
    <m/>
    <m/>
    <m/>
    <m/>
    <m/>
    <m/>
    <m/>
    <m/>
    <s v="https://eygermany.sharepoint.com/sites/eycss-gps/Mandantenablage/Forms/AllItems.aspx?id=%2Fsites%2Feycss%2Dgps%2FMandantenablage%2F09%20Sonstiges%2F01%20Energie%2FKelag%2F01%5FBeratung%20ISMS%2F10%20Auftragsdokumentation%2F11%20Anfrage%20%26%20Ausschreibung&amp;viewid=8b505dca%2D4004%2D4dd3%2D9806%2Dd31418c92a19"/>
    <m/>
    <m/>
    <m/>
    <m/>
    <m/>
    <m/>
    <m/>
    <m/>
    <m/>
  </r>
  <r>
    <n v="367"/>
    <s v="Nein"/>
    <s v="n/a"/>
    <x v="204"/>
    <s v="Unterstützungs- und Beratungsleistungen: CSAF-Standards "/>
    <x v="1"/>
    <m/>
    <d v="2024-04-30T00:00:00"/>
    <s v="n/a"/>
    <m/>
    <m/>
    <n v="0"/>
    <m/>
    <m/>
    <m/>
    <m/>
    <m/>
    <m/>
    <m/>
    <s v="#22.03: Sichtung PKA und Übergabe MFR, Kein Cyber-Thema"/>
    <m/>
    <m/>
    <m/>
    <s v="Do-Call"/>
    <s v="2024 - KW 12"/>
    <m/>
    <m/>
    <m/>
    <m/>
    <m/>
    <m/>
    <m/>
    <m/>
    <m/>
    <m/>
    <s v="https://eygermany.sharepoint.com/sites/eycss-gps/Mandantenablage/Forms/AllItems.aspx?newTargetListUrl=%2Fsites%2Feycss%2Dgps%2FMandantenablage&amp;viewpath=%2Fsites%2Feycss%2Dgps%2FMandantenablage%2FForms%2FAllItems%2Easpx&amp;id=%2Fsites%2Feycss%2Dgps%2FMandantenablage%2F01%20Bund%2FBMI%2F05%5FUnters%C3%BCtzungs%2D%20und%20Beratungsleistungen%2F10%20Auftragsdokumentation%2F11%20Anfrage%20%26%20Ausschreibung&amp;viewid=8b505dca%2D4004%2D4dd3%2D9806%2Dd31418c92a19"/>
    <m/>
    <m/>
    <m/>
    <m/>
    <m/>
    <m/>
    <m/>
    <m/>
    <m/>
  </r>
  <r>
    <n v="366"/>
    <s v="Ja"/>
    <s v="n/a"/>
    <x v="210"/>
    <s v="Dienstleistung IT-Sicherheit"/>
    <x v="1"/>
    <m/>
    <m/>
    <s v="n/a"/>
    <m/>
    <m/>
    <n v="0"/>
    <m/>
    <m/>
    <m/>
    <m/>
    <m/>
    <m/>
    <m/>
    <s v="#22.03: Übergabe an Hendrik Bogula "/>
    <m/>
    <m/>
    <m/>
    <s v="Do-Call"/>
    <s v="2024 - KW 12"/>
    <m/>
    <m/>
    <m/>
    <m/>
    <m/>
    <m/>
    <m/>
    <m/>
    <m/>
    <m/>
    <m/>
    <m/>
    <m/>
    <m/>
    <m/>
    <m/>
    <m/>
    <m/>
    <m/>
    <m/>
  </r>
  <r>
    <n v="365"/>
    <s v="Nein "/>
    <n v="4967592"/>
    <x v="53"/>
    <s v="ISMS "/>
    <x v="7"/>
    <m/>
    <m/>
    <s v="n/a"/>
    <n v="467"/>
    <m/>
    <n v="0"/>
    <s v="Knud Brandis"/>
    <m/>
    <m/>
    <m/>
    <m/>
    <m/>
    <m/>
    <s v="# 24.04.2024 - 500PT Gesamtbudget in 2024 bestätigt. _x000a_#19.03.: MFR. Call mit Jens- Verlängerung 2023 war seinerseits &amp; seitens des Kunden als Aufstockung gedacht - so aber nicht verstanden. Aufschreibung zwischenzeitlich durch Katja erfolgt; DQ-1-Fragebogen durch MFR. Aktuelles Budget reicht bis ca. Ende März. "/>
    <m/>
    <m/>
    <m/>
    <s v="Do-Call"/>
    <s v="2024 - KW 12"/>
    <m/>
    <m/>
    <m/>
    <m/>
    <m/>
    <m/>
    <m/>
    <m/>
    <m/>
    <m/>
    <m/>
    <m/>
    <d v="2024-04-24T00:00:00"/>
    <m/>
    <m/>
    <d v="2024-01-01T00:00:00"/>
    <d v="2024-12-31T00:00:00"/>
    <m/>
    <m/>
    <m/>
  </r>
  <r>
    <n v="364"/>
    <s v="Ja"/>
    <n v="4971271"/>
    <x v="211"/>
    <s v="ISMS-Implementierung (2024)"/>
    <x v="7"/>
    <d v="2024-06-13T00:00:00"/>
    <d v="2024-06-24T00:00:00"/>
    <s v="n/a"/>
    <n v="800"/>
    <m/>
    <n v="0"/>
    <s v="Knud Brandis"/>
    <m/>
    <m/>
    <m/>
    <s v="Mathias"/>
    <m/>
    <m/>
    <s v="#26.05.2024:Publiziert; Unterlagen angefordert_x000a_#24.04.2024: Ausschreibung bis Ende KW18 erwartet_x000a_# 23.04.2024: Info, dass geclaimt ist an Marc Schütz, Ola, Beata_x000a_#19.03.2024: IABG GmbH hat bei Ausschreibung beraten - einstufig Verfahren fürhestens 2. Aprilhälfte (neben inFo: 23 + 2 Mio Jahreshaushalt, VSNfD!) - Wir hatten ein Vorprojekt- _x000a_#18.03.2024: Call von Henning - Ausschreibung wird kommen, KBR ist informiert"/>
    <m/>
    <m/>
    <m/>
    <s v="Do-Call"/>
    <s v="2024 - KW 12"/>
    <m/>
    <m/>
    <m/>
    <s v="ITOC approved:_x000a_ITOC initiiert: _x000a_EGP approved:_x000a_EGP initiiert:_x000a_PACE approved:_x000a_PACE initiiert: 27.05.2024 -  PACE ID 28800232.1.0_x000a_RM approved: _x000a_RM initiiert:  - 27.05.2024 -  PACE ID 28800232.1.0_x000a_DQ approved:_x000a_DQ initiiert: "/>
    <m/>
    <m/>
    <m/>
    <m/>
    <m/>
    <m/>
    <m/>
    <m/>
    <m/>
    <m/>
    <m/>
    <m/>
    <m/>
    <m/>
    <m/>
    <m/>
  </r>
  <r>
    <n v="363"/>
    <s v="Ja"/>
    <n v="4961243"/>
    <x v="158"/>
    <s v="Umsetzung IAM"/>
    <x v="5"/>
    <m/>
    <m/>
    <s v="n/a"/>
    <m/>
    <m/>
    <n v="0"/>
    <m/>
    <m/>
    <m/>
    <m/>
    <m/>
    <m/>
    <m/>
    <s v="#13.03.2024: Call mit MFR, PKA und Ulrike Van Venrooy, anlage RAS-Opp aus Haupt-Opp: 1454735"/>
    <m/>
    <m/>
    <m/>
    <s v="Do-Call"/>
    <s v="2024 - KW 11"/>
    <m/>
    <m/>
    <m/>
    <m/>
    <m/>
    <m/>
    <m/>
    <m/>
    <m/>
    <m/>
    <s v="https://eygermany.sharepoint.com/:f:/r/sites/eycss-gps/Mandantenablage/09%20Sonstiges/09%20sonstiges/Gretsch-Unitas/05_Umsetzung%20IAM?csf=1&amp;web=1&amp;e=lmeITE"/>
    <m/>
    <m/>
    <m/>
    <m/>
    <m/>
    <m/>
    <m/>
    <m/>
    <m/>
  </r>
  <r>
    <n v="362"/>
    <s v="Nein "/>
    <s v="n/a"/>
    <x v="21"/>
    <s v="Sicherheitsanalyse vin Datenbanktechnologien"/>
    <x v="1"/>
    <s v="n.a. 01.05.2024"/>
    <d v="2024-05-13T00:00:00"/>
    <s v="n/a"/>
    <m/>
    <m/>
    <n v="0"/>
    <m/>
    <m/>
    <m/>
    <m/>
    <m/>
    <m/>
    <m/>
    <s v="#12.02.2024: Sichtung durch PKA"/>
    <m/>
    <m/>
    <m/>
    <s v="Do-Call"/>
    <s v="2024 - &lt; KW 10"/>
    <m/>
    <m/>
    <m/>
    <m/>
    <m/>
    <m/>
    <m/>
    <m/>
    <m/>
    <m/>
    <m/>
    <m/>
    <m/>
    <m/>
    <m/>
    <m/>
    <m/>
    <m/>
    <m/>
    <m/>
  </r>
  <r>
    <n v="361"/>
    <s v="Nein"/>
    <s v="n/a"/>
    <x v="212"/>
    <s v="IT-Sicherheitskonzept "/>
    <x v="1"/>
    <d v="2024-03-29T00:00:00"/>
    <d v="2024-04-12T00:00:00"/>
    <s v="n/a"/>
    <m/>
    <m/>
    <n v="0"/>
    <m/>
    <m/>
    <m/>
    <m/>
    <m/>
    <m/>
    <m/>
    <s v="#05.03.2024: Sichtung durch PKA"/>
    <m/>
    <m/>
    <m/>
    <s v="Do-Call"/>
    <s v="2024 - &lt; KW 10"/>
    <s v="KW 26/27"/>
    <m/>
    <m/>
    <m/>
    <m/>
    <m/>
    <m/>
    <m/>
    <m/>
    <m/>
    <m/>
    <m/>
    <m/>
    <m/>
    <m/>
    <m/>
    <m/>
    <m/>
    <m/>
    <m/>
  </r>
  <r>
    <n v="360"/>
    <s v="Nein"/>
    <n v="4922526"/>
    <x v="213"/>
    <s v="Unterstützung Notfallvorsorge/ Notfallmanagement"/>
    <x v="8"/>
    <d v="2024-03-05T00:00:00"/>
    <d v="2024-03-08T00:00:00"/>
    <s v="n/a"/>
    <m/>
    <m/>
    <n v="0"/>
    <m/>
    <m/>
    <m/>
    <m/>
    <m/>
    <m/>
    <m/>
    <s v="# 29.02.: Vorabstimmung MRA (er mit TBO), Anlage OPP und PACE mit Karolina"/>
    <m/>
    <m/>
    <m/>
    <s v="Do-Call"/>
    <s v="2024 - &lt; KW 10"/>
    <m/>
    <m/>
    <m/>
    <s v="PACE ID 28560973.1.0"/>
    <m/>
    <m/>
    <m/>
    <m/>
    <m/>
    <m/>
    <m/>
    <m/>
    <m/>
    <m/>
    <m/>
    <m/>
    <m/>
    <m/>
    <m/>
    <m/>
  </r>
  <r>
    <n v="359"/>
    <s v="BW Digi 20024  (Los 2)"/>
    <n v="4895579"/>
    <x v="43"/>
    <s v="RV: Digitalisierungsberatung E-Government BW - (Los 2)"/>
    <x v="8"/>
    <m/>
    <m/>
    <s v="n/a"/>
    <n v="16000"/>
    <m/>
    <n v="0"/>
    <m/>
    <m/>
    <m/>
    <m/>
    <m/>
    <m/>
    <m/>
    <s v="Non-Cyber-Engagement - Potential für Weiterbeauftragung im Land BaWü, falls RV Cybersecurity nicht kommt/verzögert"/>
    <m/>
    <m/>
    <m/>
    <s v="Do-Call"/>
    <s v="2024 - &lt; KW 10"/>
    <m/>
    <m/>
    <m/>
    <m/>
    <m/>
    <m/>
    <m/>
    <m/>
    <m/>
    <m/>
    <m/>
    <m/>
    <m/>
    <m/>
    <m/>
    <m/>
    <m/>
    <m/>
    <m/>
    <m/>
  </r>
  <r>
    <n v="358"/>
    <s v="BW Digi 20024  (Los 1)"/>
    <n v="4895575"/>
    <x v="43"/>
    <s v="RV: Digitalisierungsberatung E-Government BW - (Los 1)"/>
    <x v="8"/>
    <m/>
    <m/>
    <s v="n/a"/>
    <n v="18000"/>
    <m/>
    <n v="0"/>
    <m/>
    <m/>
    <m/>
    <m/>
    <m/>
    <m/>
    <m/>
    <s v="Non-Cyber-Engagement - Potential für Weiterbeauftragung im Land BaWü, falls RV Cybersecurity nicht kommt/verzögert"/>
    <m/>
    <m/>
    <m/>
    <s v="Do-Call"/>
    <s v="2024 - &lt; KW 10"/>
    <m/>
    <m/>
    <m/>
    <m/>
    <m/>
    <m/>
    <m/>
    <m/>
    <m/>
    <m/>
    <m/>
    <m/>
    <m/>
    <m/>
    <m/>
    <m/>
    <m/>
    <m/>
    <m/>
    <m/>
  </r>
  <r>
    <n v="357"/>
    <s v="BW Digi 20024  (Los 4)"/>
    <n v="4898723"/>
    <x v="43"/>
    <s v="RV: Digitalisierungsberatung E-Government BW - (Los 4)"/>
    <x v="8"/>
    <m/>
    <m/>
    <s v="n/a"/>
    <n v="6000"/>
    <m/>
    <n v="0"/>
    <m/>
    <m/>
    <m/>
    <m/>
    <m/>
    <m/>
    <m/>
    <s v="Non-Cyber-Engagement - Potential für Weiterbeauftragung im Land BaWü, falls RV Cybersecurity nicht kommt/verzögert"/>
    <m/>
    <m/>
    <m/>
    <s v="Do-Call"/>
    <s v="2024 - &lt; KW 10"/>
    <m/>
    <m/>
    <m/>
    <m/>
    <m/>
    <m/>
    <m/>
    <m/>
    <m/>
    <m/>
    <m/>
    <m/>
    <m/>
    <m/>
    <m/>
    <m/>
    <m/>
    <m/>
    <m/>
    <m/>
  </r>
  <r>
    <n v="356"/>
    <s v="BW Digi 20024  (Los 3)"/>
    <n v="4896029"/>
    <x v="43"/>
    <s v="RV: Digitalisierungsberatung E-Government BW - (Los 4)"/>
    <x v="1"/>
    <m/>
    <m/>
    <s v="n/a"/>
    <m/>
    <m/>
    <n v="0"/>
    <m/>
    <m/>
    <m/>
    <m/>
    <m/>
    <m/>
    <m/>
    <s v="# 21.02.24: Call mit KBR, Felix Hasse, Julia Tenbücken und OPP-Anlage; Call für Folgetag wegen Claiming Los 1+2 zusätzlich zu 3+4"/>
    <m/>
    <m/>
    <m/>
    <s v="Do-Call"/>
    <s v="2024 - &lt; KW 10"/>
    <m/>
    <m/>
    <m/>
    <m/>
    <m/>
    <m/>
    <m/>
    <m/>
    <m/>
    <m/>
    <m/>
    <m/>
    <m/>
    <m/>
    <m/>
    <m/>
    <m/>
    <m/>
    <m/>
    <m/>
  </r>
  <r>
    <n v="355"/>
    <s v="Ja"/>
    <s v="n/a"/>
    <x v="214"/>
    <s v="Auditunterstützung Informationssicherheit "/>
    <x v="1"/>
    <m/>
    <d v="2024-03-19T00:00:00"/>
    <s v="n/a"/>
    <m/>
    <m/>
    <n v="0"/>
    <m/>
    <m/>
    <m/>
    <m/>
    <m/>
    <m/>
    <m/>
    <s v="#20.02.24: Sichtung durch PKA;  Entscheidung KBR nicht anbieten"/>
    <m/>
    <m/>
    <m/>
    <s v="Do-Call"/>
    <s v="2024 - &lt; KW 10"/>
    <m/>
    <m/>
    <m/>
    <m/>
    <m/>
    <m/>
    <m/>
    <m/>
    <m/>
    <m/>
    <m/>
    <m/>
    <m/>
    <m/>
    <m/>
    <d v="2024-01-05T00:00:00"/>
    <d v="2028-04-30T00:00:00"/>
    <m/>
    <m/>
    <m/>
  </r>
  <r>
    <n v="354"/>
    <s v="Ja"/>
    <s v="n/a"/>
    <x v="215"/>
    <s v="Security Assessments "/>
    <x v="1"/>
    <d v="2024-03-07T00:00:00"/>
    <d v="2024-03-18T00:00:00"/>
    <s v="n/a"/>
    <m/>
    <m/>
    <n v="0"/>
    <m/>
    <m/>
    <m/>
    <m/>
    <m/>
    <m/>
    <m/>
    <s v="#20.02.24: Sichtung durch PKA; MFR/KBR kurze Rücksprache "/>
    <m/>
    <m/>
    <m/>
    <s v="Do-Call"/>
    <s v="2024 - &lt; KW 10"/>
    <s v="KW 18/2024"/>
    <m/>
    <m/>
    <m/>
    <m/>
    <m/>
    <m/>
    <m/>
    <m/>
    <m/>
    <m/>
    <m/>
    <m/>
    <m/>
    <d v="2024-05-31T00:00:00"/>
    <m/>
    <m/>
    <m/>
    <m/>
    <m/>
  </r>
  <r>
    <n v="353"/>
    <s v="Nein"/>
    <s v="n/a"/>
    <x v="204"/>
    <s v="Studie Cybersicherheit "/>
    <x v="1"/>
    <d v="2024-03-04T00:00:00"/>
    <d v="2024-03-14T00:00:00"/>
    <s v="n/a"/>
    <m/>
    <m/>
    <n v="0"/>
    <m/>
    <m/>
    <m/>
    <m/>
    <m/>
    <m/>
    <m/>
    <s v="#16.02.24: Sichtung durch PKA, Übergabe MFR "/>
    <m/>
    <m/>
    <m/>
    <s v="Do-Call"/>
    <s v="2024 - &lt; KW 10"/>
    <m/>
    <m/>
    <m/>
    <m/>
    <m/>
    <m/>
    <m/>
    <m/>
    <m/>
    <m/>
    <s v="cyberGPS Team - 11 Anfrage &amp; Ausschreibung - All Documents (sharepoint.com)"/>
    <m/>
    <m/>
    <m/>
    <m/>
    <m/>
    <m/>
    <m/>
    <m/>
    <m/>
  </r>
  <r>
    <n v="352"/>
    <s v="Nein "/>
    <s v="4869954/4894590"/>
    <x v="216"/>
    <s v="BCM Plans"/>
    <x v="9"/>
    <d v="2024-02-19T00:00:00"/>
    <d v="2024-02-19T00:00:00"/>
    <s v="n/a"/>
    <n v="25"/>
    <n v="0.5"/>
    <n v="12.5"/>
    <s v="Srdan"/>
    <s v="Michael"/>
    <m/>
    <m/>
    <s v="Mathias"/>
    <m/>
    <m/>
    <s v="#29.01.2025 - Decliened gemäß System_x000a_#05.09.24: Anfrage bei SDZ nach Stand;: - Rückmeldung &quot;ich habe mehrfach bei dem nachgefragt - zuletzt vor paar Wochen. Aussage war, dass geprüft wird, ob man es intern macht - denke das ist dann auch so passiert.&quot;_x000a_#07.05.24: Reminder an SDZ_x000a_#19.04. SDZ ist dran, erneuter Reminder an Kunden durch ihn erfolgt_x000a_# 04.03. Warte auf MRA-Status-Mitteilung_x000a_# 14.02. Call mit KBR und MRA - Anlage OPP initial erfolgt, warte auf Abstimmung mit MRA"/>
    <m/>
    <m/>
    <m/>
    <s v="?"/>
    <s v="2024 - &lt; KW 10"/>
    <m/>
    <m/>
    <m/>
    <m/>
    <m/>
    <m/>
    <m/>
    <m/>
    <m/>
    <m/>
    <m/>
    <m/>
    <m/>
    <m/>
    <m/>
    <m/>
    <m/>
    <m/>
    <m/>
    <m/>
  </r>
  <r>
    <n v="351"/>
    <s v="Nein "/>
    <s v="n/a"/>
    <x v="217"/>
    <s v="Security Audit für HPA bzgl. Service-Now-Plattform"/>
    <x v="4"/>
    <m/>
    <m/>
    <s v="n/a"/>
    <n v="50"/>
    <n v="0.3"/>
    <n v="15"/>
    <m/>
    <m/>
    <m/>
    <m/>
    <s v="Hendrik Bogula"/>
    <s v="Audit"/>
    <s v="Transport/Logistik"/>
    <s v="#19.04. HBO Wiedervorlage im Oktober 2024_x000a_# 04.03. MFR fragt bei Hendrik nach Status_x000a_# an Hendrik durch KBR übergeben_x000a_# 14.02.24 KBR bittet Tobias Sticht um Call zur Abstimmung_x000a_# 13.02.24: Mail von Tobias Sticht - Anfrage via Akquinet Epix GmbH für HPA"/>
    <m/>
    <m/>
    <m/>
    <s v="EY-intern"/>
    <s v="2024 - KW &lt; 10"/>
    <m/>
    <m/>
    <m/>
    <m/>
    <m/>
    <m/>
    <m/>
    <m/>
    <m/>
    <m/>
    <m/>
    <m/>
    <m/>
    <m/>
    <m/>
    <m/>
    <m/>
    <m/>
    <m/>
    <m/>
  </r>
  <r>
    <n v="350"/>
    <s v="Ja"/>
    <n v="4854581"/>
    <x v="83"/>
    <s v="Crisis Management 2024"/>
    <x v="7"/>
    <d v="2024-02-08T00:00:00"/>
    <d v="2024-02-12T00:00:00"/>
    <s v="n/a"/>
    <n v="240"/>
    <m/>
    <n v="0"/>
    <s v="Srdan"/>
    <s v="Michael"/>
    <s v="(Mathias)"/>
    <m/>
    <s v="Mathias"/>
    <s v="Crisismanagement, BCM"/>
    <s v="Telecoommunication"/>
    <s v="#07.05.2024: SDZ verweis auf MRA, dass dieser die rechtlich wirksame Auftragsbestätigung  einholt._x000a_#07.05.2024: Mail an SDZ und Karolina m.B: um Auftragsklarstellung_x000a_#09.04.2024: Vorabzuschlagsinfo, warte auf Zuschlagsschreiben - SDZ im Lead, MRA = EM;  _x000a_# 27.03.2024: gem. MRA: SDZ ist dran uns fragt nach_x000a_# 08.02.2024 RS mit Michael Rautert, OPP-Anlage MFR"/>
    <m/>
    <m/>
    <m/>
    <s v="?"/>
    <s v="2024 - KW 15"/>
    <m/>
    <m/>
    <m/>
    <s v="28509289.1.0 _x000a_PACE 28509289.1.0"/>
    <m/>
    <m/>
    <m/>
    <m/>
    <m/>
    <m/>
    <m/>
    <m/>
    <m/>
    <m/>
    <m/>
    <m/>
    <m/>
    <m/>
    <m/>
    <m/>
  </r>
  <r>
    <n v="349"/>
    <s v="Ja"/>
    <n v="4700662"/>
    <x v="218"/>
    <s v="3PM"/>
    <x v="5"/>
    <d v="2024-02-15T00:00:00"/>
    <d v="2024-02-15T00:00:00"/>
    <s v="n/a"/>
    <m/>
    <m/>
    <n v="0"/>
    <m/>
    <m/>
    <m/>
    <m/>
    <m/>
    <m/>
    <m/>
    <s v="# Björn Saggau intern im Lead, Michael und Knud am Rande involviert_x000a_# 14.02.: Präsi vor Ort"/>
    <m/>
    <m/>
    <m/>
    <s v="Do-Call"/>
    <s v="2024 - &lt; KW 10"/>
    <m/>
    <m/>
    <m/>
    <m/>
    <m/>
    <m/>
    <m/>
    <m/>
    <m/>
    <m/>
    <m/>
    <m/>
    <m/>
    <m/>
    <m/>
    <m/>
    <m/>
    <m/>
    <m/>
    <m/>
  </r>
  <r>
    <n v="348"/>
    <s v="Ja"/>
    <s v="n/a"/>
    <x v="219"/>
    <s v="Los 8: IT-Sicherheit (966 PT)"/>
    <x v="5"/>
    <d v="2024-02-08T00:00:00"/>
    <d v="2024-02-08T00:00:00"/>
    <s v="n/a"/>
    <m/>
    <m/>
    <n v="0"/>
    <m/>
    <m/>
    <m/>
    <m/>
    <m/>
    <m/>
    <m/>
    <s v="#Anfang 02/2024 an SDZ übergeben mit KHA/Hendrik_x000a_# Fragefrist: Eingetragen wurde Do-Call-Datum"/>
    <m/>
    <m/>
    <m/>
    <s v="Do-Call"/>
    <s v="2024 - &lt; KW 10"/>
    <m/>
    <m/>
    <m/>
    <m/>
    <m/>
    <m/>
    <m/>
    <m/>
    <m/>
    <m/>
    <m/>
    <m/>
    <m/>
    <m/>
    <m/>
    <m/>
    <m/>
    <m/>
    <m/>
    <m/>
  </r>
  <r>
    <n v="347"/>
    <s v="Ja"/>
    <n v="4818631"/>
    <x v="220"/>
    <s v="IAM+IT-Sec 2024"/>
    <x v="1"/>
    <d v="2024-02-15T00:00:00"/>
    <d v="2024-02-27T00:00:00"/>
    <s v="n/a"/>
    <m/>
    <m/>
    <n v="0"/>
    <m/>
    <m/>
    <m/>
    <m/>
    <m/>
    <m/>
    <m/>
    <s v="#26.01.24: Sichtung durch PKA, Selbstverpflichtung für Leistungsbeschreibung nötig, Weiterleitung dieser an MFR"/>
    <m/>
    <m/>
    <m/>
    <s v="Do-Call"/>
    <s v="2024 - &lt; KW 10"/>
    <d v="2024-04-19T00:00:00"/>
    <m/>
    <m/>
    <s v="PACE ID_x000a_28495656.1.0"/>
    <m/>
    <m/>
    <m/>
    <s v="1) In Bearbeitung MFR"/>
    <m/>
    <m/>
    <s v="https://eygermany.sharepoint.com/:b:/r/sites/eycss-gps/Mandantenablage/02%20L%C3%A4nder/Bayern/Max-Planck-Gesellschaft/IAM%20+%20IT-Sec%20(2024-2029)/10%20Auftragsdokumentation/11%20Anfrage%20%26%20Ausschreibung/0_Unzensierte%20Vergabeunterlage_IAM_IT-Sec%202024.pdf?csf=1&amp;web=1&amp;e=hJTdPc"/>
    <m/>
    <m/>
    <m/>
    <m/>
    <d v="2024-05-01T00:00:00"/>
    <s v="05.07.2026 (max. 2 Verlängerungen bis 04.07.2028"/>
    <m/>
    <m/>
    <m/>
  </r>
  <r>
    <n v="346"/>
    <s v="Ja"/>
    <s v="n/a"/>
    <x v="82"/>
    <s v="Weiterentwicklung Systemumfeld Fachanwendung MAPZ"/>
    <x v="1"/>
    <d v="2024-02-02T00:00:00"/>
    <d v="2024-02-12T00:00:00"/>
    <s v="n/a"/>
    <m/>
    <m/>
    <n v="0"/>
    <m/>
    <m/>
    <m/>
    <m/>
    <m/>
    <m/>
    <m/>
    <s v="#19.01.24: Sichtung durch PKA; Übergabe an MFR"/>
    <m/>
    <m/>
    <m/>
    <s v="Do-Call"/>
    <s v="2024 - &lt; KW 10"/>
    <m/>
    <m/>
    <m/>
    <m/>
    <m/>
    <m/>
    <m/>
    <m/>
    <m/>
    <m/>
    <m/>
    <m/>
    <m/>
    <m/>
    <m/>
    <m/>
    <m/>
    <m/>
    <m/>
    <m/>
  </r>
  <r>
    <n v="345"/>
    <s v="Ja"/>
    <s v="n/a"/>
    <x v="221"/>
    <s v="IT-Infrastruktur und IT-Sicherheit"/>
    <x v="1"/>
    <d v="2024-01-31T00:00:00"/>
    <d v="2024-03-01T00:00:00"/>
    <s v="n/a"/>
    <m/>
    <m/>
    <n v="0"/>
    <m/>
    <m/>
    <m/>
    <m/>
    <m/>
    <m/>
    <m/>
    <s v="20.01.24. Sichtung und nicht passend_x000a_#19.01.24: Sichtung durch PKA; Übergabe an MFR"/>
    <m/>
    <m/>
    <m/>
    <s v="Do-Call"/>
    <s v="2024 - &lt; KW 10"/>
    <m/>
    <m/>
    <m/>
    <m/>
    <m/>
    <m/>
    <m/>
    <m/>
    <m/>
    <m/>
    <m/>
    <m/>
    <m/>
    <m/>
    <m/>
    <d v="2024-07-01T00:00:00"/>
    <s v="31.12.2027 (Max. 2x 12 Monate+)"/>
    <m/>
    <m/>
    <m/>
  </r>
  <r>
    <n v="344"/>
    <s v="Nein"/>
    <n v="4784172"/>
    <x v="70"/>
    <s v="AI Business Skills Training in a bootcamp format "/>
    <x v="1"/>
    <m/>
    <d v="2024-01-31T00:00:00"/>
    <s v="n/a"/>
    <m/>
    <m/>
    <n v="0"/>
    <m/>
    <m/>
    <m/>
    <m/>
    <m/>
    <m/>
    <m/>
    <s v="#16.01.24: Sichtung durch PKA; Übergabe an MFR"/>
    <m/>
    <m/>
    <m/>
    <s v="Do-Call"/>
    <m/>
    <d v="2024-02-28T00:00:00"/>
    <m/>
    <m/>
    <m/>
    <m/>
    <m/>
    <m/>
    <m/>
    <m/>
    <m/>
    <m/>
    <m/>
    <m/>
    <m/>
    <d v="2024-04-05T00:00:00"/>
    <d v="2024-02-01T00:00:00"/>
    <d v="2024-06-01T00:00:00"/>
    <m/>
    <m/>
    <m/>
  </r>
  <r>
    <n v="343"/>
    <s v="Ja"/>
    <n v="4760855"/>
    <x v="70"/>
    <s v="Interne ISMS-Auditierung 2024-2027"/>
    <x v="8"/>
    <m/>
    <d v="2024-02-07T00:00:00"/>
    <s v="n/a"/>
    <n v="1000"/>
    <m/>
    <n v="0"/>
    <m/>
    <m/>
    <m/>
    <m/>
    <m/>
    <m/>
    <m/>
    <s v="#15.05.24: Fristverlängerung per 16.05. bis 31.07.24 bestätigt_x000a_# 06.05.24: zweite Nachforderung eingegangen, Deadline 13.05._x000a_# Bestätigung Verlängerung Bindefrist bis ca. En de Mai 2024_x000a_#19.01. Anlage PACE mit Versand an GCO, DS_x000a_# DS wird mit Proxcel anbieten, nicht mit BP / KMPG einer der Marktbegleiter"/>
    <m/>
    <m/>
    <m/>
    <s v="Do-Call"/>
    <s v="2024 - &lt; KW 10"/>
    <d v="2024-07-31T00:00:00"/>
    <m/>
    <m/>
    <s v="PACE ID 28451820.1.0"/>
    <m/>
    <s v="1) nicht nötig"/>
    <s v="3) Nein "/>
    <s v="1) In Bearbeitung MFR"/>
    <s v="0) offen"/>
    <m/>
    <s v="https://eygermany.sharepoint.com/sites/eycss-gps/Mandantenablage/Forms/AllItems.aspx?newTargetListUrl=%2Fsites%2Feycss%2Dgps%2FMandantenablage&amp;viewpath=%2Fsites%2Feycss%2Dgps%2FMandantenablage%2FForms%2FAllItems%2Easpx&amp;id=%2Fsites%2Feycss%2Dgps%2FMandantenablage%2F01%20Bund%2FGIZ%2F08%5FIS%2DAudit%20%282024%29&amp;viewid=8b505dca%2D4004%2D4dd3%2D9806%2Dd31418c92a19"/>
    <m/>
    <m/>
    <m/>
    <m/>
    <m/>
    <m/>
    <m/>
    <m/>
    <m/>
  </r>
  <r>
    <n v="342"/>
    <s v="Ja"/>
    <s v="n/a"/>
    <x v="222"/>
    <s v="Auslagerung der Funktion Informationssicherheitsbeauftragter "/>
    <x v="5"/>
    <d v="2024-01-22T00:00:00"/>
    <d v="2024-01-26T00:00:00"/>
    <s v="n/a"/>
    <n v="300"/>
    <m/>
    <n v="0"/>
    <m/>
    <m/>
    <m/>
    <m/>
    <m/>
    <m/>
    <m/>
    <s v="#09.01.24: Übergabe PKA an MFR , Gem. GPS-CAll am 11.01. an SDZ durch Marc Schütz"/>
    <m/>
    <m/>
    <m/>
    <s v="Do-Call"/>
    <s v="n/a"/>
    <d v="2024-03-26T00:00:00"/>
    <m/>
    <m/>
    <m/>
    <m/>
    <m/>
    <m/>
    <m/>
    <m/>
    <m/>
    <m/>
    <m/>
    <m/>
    <m/>
    <m/>
    <m/>
    <m/>
    <m/>
    <m/>
    <m/>
  </r>
  <r>
    <n v="341"/>
    <s v="Nein"/>
    <n v="4762860"/>
    <x v="223"/>
    <s v="Prüfung und Beratung ISMS FM "/>
    <x v="8"/>
    <s v="k.a."/>
    <d v="2024-01-26T00:00:00"/>
    <s v="n/a"/>
    <n v="32"/>
    <m/>
    <n v="0"/>
    <m/>
    <m/>
    <m/>
    <m/>
    <m/>
    <m/>
    <m/>
    <s v="#22.01. OK von KBR, 25.01.: RS Cornelia wegen Freigabe in PACE anlässlich geringer Marge_x000a_#12.01.: DG-Call: 36% Freigabe erhalten, Nachdu offen, Tagessätze OK von KBR, Mail an AKA m.B. um QS/Freigabe, Info an DTE wegen Kalk für 15.1. geplant_x000a_#10.01. MFR: OPP-Anlage und GSCP-Anfrage - OK erhalten_x000a_# 09.01. Eingang bei MFR nach Anfrageeingang via Webseite"/>
    <m/>
    <m/>
    <m/>
    <s v="Do-Call"/>
    <s v="n/a"/>
    <s v="k.A."/>
    <m/>
    <m/>
    <s v="PACE: "/>
    <m/>
    <s v="1) nicht nötig"/>
    <s v="3) Nein "/>
    <s v="2) Pre-Approval-reday"/>
    <s v="6a) DQ1 offen, DQ2-Freigabe"/>
    <n v="0.36"/>
    <s v="https://eygermany.sharepoint.com/sites/eycss-gps/Mandantenablage/Forms/AllItems.aspx?id=%2Fsites%2Feycss%2Dgps%2FMandantenablage%2F01%20Bund%2FDeutsche%20Bundesbank%2F02%5FISMS%20FM%20%282024%20%2D%29%2F10%20Auftragsdokumentation%2F12%20Angebot%2F122%20Angebotsunterlagen&amp;viewid=8b505dca%2D4004%2D4dd3%2D9806%2Dd31418c92a19"/>
    <s v="Nein"/>
    <m/>
    <m/>
    <m/>
    <d v="2024-02-01T00:00:00"/>
    <d v="2024-12-31T00:00:00"/>
    <m/>
    <m/>
    <m/>
  </r>
  <r>
    <n v="340"/>
    <s v="Nein"/>
    <s v="n/a"/>
    <x v="224"/>
    <s v="Beratungsdienstleistung Datenschutz und IT-Sicherheit "/>
    <x v="5"/>
    <d v="2024-01-04T00:00:00"/>
    <d v="2024-01-12T00:00:00"/>
    <s v="n/a"/>
    <m/>
    <m/>
    <n v="0"/>
    <m/>
    <m/>
    <m/>
    <m/>
    <m/>
    <m/>
    <m/>
    <s v="#08.01.24: Abgabe an SDZ_x000a_#21.12.23: Sichtung durch PKA; "/>
    <m/>
    <m/>
    <m/>
    <s v="Do-Call"/>
    <s v="n/a"/>
    <m/>
    <m/>
    <m/>
    <m/>
    <m/>
    <m/>
    <m/>
    <m/>
    <m/>
    <m/>
    <m/>
    <m/>
    <m/>
    <m/>
    <d v="2024-03-31T00:00:00"/>
    <d v="2024-02-06T00:00:00"/>
    <d v="2024-09-30T00:00:00"/>
    <m/>
    <m/>
    <m/>
  </r>
  <r>
    <n v="339"/>
    <s v="Nein"/>
    <s v="n/a"/>
    <x v="144"/>
    <s v="Software Penetrationstests "/>
    <x v="5"/>
    <d v="2024-01-23T00:00:00"/>
    <d v="2024-02-02T00:00:00"/>
    <s v="n/a"/>
    <m/>
    <m/>
    <n v="0"/>
    <m/>
    <m/>
    <m/>
    <m/>
    <m/>
    <m/>
    <m/>
    <s v="#21.12.23: Sichtung durch PKA; Übergabe an SDZ"/>
    <m/>
    <m/>
    <m/>
    <s v="Do-Call"/>
    <s v="n/a"/>
    <m/>
    <m/>
    <m/>
    <m/>
    <m/>
    <m/>
    <m/>
    <m/>
    <m/>
    <m/>
    <m/>
    <m/>
    <m/>
    <m/>
    <m/>
    <d v="2024-05-01T00:00:00"/>
    <s v="unbegrenz "/>
    <m/>
    <m/>
    <m/>
  </r>
  <r>
    <n v="338"/>
    <s v="Ja"/>
    <s v="n/a"/>
    <x v="225"/>
    <s v="Red Team Assessments (&quot;Angriffssimulationen&quot;)"/>
    <x v="5"/>
    <d v="2023-12-27T00:00:00"/>
    <d v="2024-01-30T00:00:00"/>
    <s v="n/a"/>
    <m/>
    <m/>
    <n v="0"/>
    <m/>
    <m/>
    <m/>
    <m/>
    <m/>
    <m/>
    <m/>
    <s v="#21.12.23: Sichtung durch PKA;"/>
    <m/>
    <m/>
    <m/>
    <s v="Do-Call"/>
    <s v="n/a"/>
    <m/>
    <m/>
    <m/>
    <m/>
    <m/>
    <m/>
    <m/>
    <m/>
    <m/>
    <m/>
    <m/>
    <m/>
    <m/>
    <m/>
    <m/>
    <m/>
    <m/>
    <m/>
    <m/>
    <m/>
  </r>
  <r>
    <n v="337"/>
    <s v="Nein"/>
    <s v="n/a"/>
    <x v="226"/>
    <s v="Unterstützung Erstellung IT-Sicherheits- und Datenschutzkonzept, Steigerung IT-Sicherheit"/>
    <x v="1"/>
    <m/>
    <d v="2024-01-15T00:00:00"/>
    <s v="n/a"/>
    <m/>
    <m/>
    <n v="0"/>
    <m/>
    <m/>
    <m/>
    <m/>
    <m/>
    <m/>
    <m/>
    <s v="#21.12.23: Sichtung durch PKA;"/>
    <m/>
    <m/>
    <m/>
    <s v="Do-Call"/>
    <m/>
    <m/>
    <m/>
    <m/>
    <m/>
    <m/>
    <m/>
    <m/>
    <m/>
    <m/>
    <m/>
    <m/>
    <m/>
    <d v="2023-12-18T00:00:00"/>
    <m/>
    <d v="2024-02-15T00:00:00"/>
    <d v="2024-02-05T00:00:00"/>
    <d v="2024-09-30T00:00:00"/>
    <m/>
    <m/>
    <m/>
  </r>
  <r>
    <n v="336"/>
    <s v="Ja"/>
    <s v="n/a"/>
    <x v="227"/>
    <s v="IT-Unterstützung Fall IT-Angriff "/>
    <x v="8"/>
    <m/>
    <m/>
    <s v="n/a"/>
    <m/>
    <m/>
    <n v="0"/>
    <m/>
    <m/>
    <m/>
    <m/>
    <m/>
    <m/>
    <m/>
    <s v="#11.12.23: Marco Beck Info Angebot ist schon erstellt und wird rausgeschickt"/>
    <m/>
    <m/>
    <m/>
    <s v="Do-Call"/>
    <s v="n/a"/>
    <m/>
    <m/>
    <m/>
    <m/>
    <m/>
    <m/>
    <m/>
    <m/>
    <m/>
    <m/>
    <m/>
    <m/>
    <m/>
    <m/>
    <m/>
    <m/>
    <m/>
    <m/>
    <m/>
    <m/>
  </r>
  <r>
    <n v="335"/>
    <s v="Ja, ITZBund 2023"/>
    <s v="n/a"/>
    <x v="82"/>
    <m/>
    <x v="7"/>
    <s v="./."/>
    <s v="./."/>
    <s v="n/a"/>
    <m/>
    <m/>
    <n v="0"/>
    <s v="Thorsten Bost"/>
    <m/>
    <m/>
    <m/>
    <m/>
    <m/>
    <m/>
    <s v="#04.12.23: Eingang Beauftragung"/>
    <m/>
    <m/>
    <m/>
    <s v="Do-Call"/>
    <s v="n/a"/>
    <s v="./."/>
    <m/>
    <m/>
    <s v="PACE approved;_x000a_PACE initiiert: 27.07.2023: PACE ID 28025301.1.0_x000a_RM approved: _x000a_RM initiiert: _x000a_DQ approved:_x000a_DQ initiiert: entfällt - Haupt-OPP; Dummy von 5 Mio um X auf auf y reduziert"/>
    <m/>
    <s v="kein todo"/>
    <s v="4) Nein, nicht zulässig"/>
    <s v="5) Final "/>
    <s v="4) Final: DQ1+DQ2"/>
    <s v="39% gem. System"/>
    <s v="https://eygermany.sharepoint.com/:f:/r/sites/eycss-gps/Mandantenablage/01%20Bund/ITZBund/14_%20RV%20EY%20CSS%202023/03_3600013129%20-%20(513-Z%2041%206.1)_NoM?csf=1&amp;web=1&amp;e=I7GxRB"/>
    <s v="./."/>
    <d v="2023-12-04T00:00:00"/>
    <m/>
    <s v="k.a."/>
    <d v="2024-01-01T00:00:00"/>
    <d v="2024-12-31T00:00:00"/>
    <d v="2024-11-30T00:00:00"/>
    <m/>
    <m/>
  </r>
  <r>
    <n v="334"/>
    <s v="Ja"/>
    <s v="n/a"/>
    <x v="228"/>
    <s v="Externer Informations-sicherheitsbeauftragter"/>
    <x v="1"/>
    <d v="2023-12-12T00:00:00"/>
    <d v="2023-12-19T00:00:00"/>
    <s v="n/a"/>
    <m/>
    <m/>
    <n v="0"/>
    <m/>
    <m/>
    <m/>
    <m/>
    <m/>
    <m/>
    <m/>
    <s v="01.12.23: Sichtung durch PKA; "/>
    <m/>
    <m/>
    <m/>
    <s v="Do-Call"/>
    <m/>
    <m/>
    <m/>
    <m/>
    <m/>
    <m/>
    <m/>
    <m/>
    <m/>
    <m/>
    <m/>
    <m/>
    <m/>
    <m/>
    <m/>
    <m/>
    <d v="2024-01-08T00:00:00"/>
    <d v="2025-01-08T00:00:00"/>
    <m/>
    <m/>
    <m/>
  </r>
  <r>
    <n v="333"/>
    <s v="Ja"/>
    <n v="4659941"/>
    <x v="25"/>
    <s v="RV IS, NoM, DS"/>
    <x v="8"/>
    <d v="2023-12-14T00:00:00"/>
    <d v="2023-12-22T00:00:00"/>
    <s v="n/a"/>
    <n v="88000"/>
    <m/>
    <n v="0"/>
    <m/>
    <m/>
    <m/>
    <m/>
    <m/>
    <m/>
    <m/>
    <s v="#30.04.24 - Info Lost alle 3 Lose an Subs und Lost im System gesetzt, BRIs terminiert_x000a_#26.04.2024 - Absageinfos an KBR, TBO, SDZ m.B. um Rückmeldung KBR - Aktualisierung im System ausstehend_x000a_27.11.23: Sichtung durch PKA; Erfgassung OPP, Kurzabstimmung mit KBR und Grezgorg für GDS-Einbindung, Unterlagen an GCO gesendet (Kamal)"/>
    <m/>
    <m/>
    <m/>
    <s v="Do-Call"/>
    <s v="2024 - &lt; KW 10"/>
    <m/>
    <m/>
    <m/>
    <m/>
    <m/>
    <m/>
    <m/>
    <s v="1) In Bearbeitung MFR"/>
    <m/>
    <m/>
    <m/>
    <m/>
    <m/>
    <m/>
    <d v="2024-02-14T00:00:00"/>
    <d v="2024-06-01T00:00:00"/>
    <m/>
    <d v="2024-04-26T00:00:00"/>
    <s v="Preis - 100%"/>
    <s v="Los 1 ISMS:_x000a_neam IT-Services GmbH _x000a_Technologiepark 8 _x000a_33100 Paderborn_x000a__x000a_Los 2 Datenschutz_x000a_Pico engineering GmbH _x000a_Hannoversche Str.99 _x000a_30916 Isernhagen_x000a__x000a_Los 3: BCM: _x000a_Swiss IT Security Deutschland GmbH _x000a_Konrad-Adenauer-Ring 33 _x000a_65187 Wiesbaden "/>
  </r>
  <r>
    <n v="333"/>
    <s v="Nein "/>
    <n v="4658019"/>
    <x v="21"/>
    <s v="StandSomeloT 2.0"/>
    <x v="7"/>
    <m/>
    <m/>
    <s v="n/a"/>
    <m/>
    <m/>
    <n v="0"/>
    <s v="Knud Brandis"/>
    <m/>
    <m/>
    <m/>
    <m/>
    <m/>
    <m/>
    <s v="# 24.11.23: Anfrage per Mail von SDZ zur Unterstützung - Call mit SDZ: OPP-Anlage bei MFR; Rest Boris und SDZ für sein neues Team; geringe Marge 36% OK für SDZ; Boris übernimmt Bearbeitung; opt. Suport zu PACE von MFR ; Mai an Ola mit Zuweisung der Unterlagen an Boris"/>
    <m/>
    <m/>
    <m/>
    <s v="Do-Call"/>
    <m/>
    <m/>
    <m/>
    <m/>
    <m/>
    <m/>
    <m/>
    <m/>
    <m/>
    <m/>
    <m/>
    <m/>
    <m/>
    <m/>
    <m/>
    <m/>
    <m/>
    <m/>
    <m/>
    <m/>
    <m/>
  </r>
  <r>
    <n v="332"/>
    <s v="Nein"/>
    <n v="4628021"/>
    <x v="229"/>
    <s v="IS-Revision Q1 2024"/>
    <x v="7"/>
    <s v="k.A."/>
    <s v="k.A. "/>
    <s v="n/a"/>
    <m/>
    <m/>
    <n v="0"/>
    <s v="Knud Brandis"/>
    <m/>
    <m/>
    <m/>
    <m/>
    <m/>
    <m/>
    <s v="06.12.23: Eingang Bestellung _x000a_16.11.23: #16.11.23: GCSP in Klärung, AML-Unterlagen angefragt bei Jörg von CC, BRI in Erstellung durch PKA/MFR, PACE mit GCO und DS befüllt. Hinweis zu PW 12 statt 10 Digits im Kommentar bei PACE zu ergänzen. AML wird bei Vorliegen der Infos durch Antje Hufschmidt getriggert._x000a_25.10.23: Reminder an Anna mit Relaf in cc. _x000a_22.09.23. Rückemldung an CC zum Teamingagreement nach Abstimmung mit GCO. PACE-Upload und Bridge müssen noch finalisiert werden_x000a_04.09.23: Rückmeldung an CC zu Projektvertrag und Anforderung weitere Doks für GCO/Linda. Linda in PACE zugeordnet, damit diese anhand der ausstehenden Unterlagen PACE aktualisieren kann. _x000a_22.08.23 Weiterleitung Entwurf Projekt-Vertrag von CC an Linda - Abwesend bis 25.8._x000a_10.08.23 Call mit Account-Manager CC_x000a_27.07.23: MFR: OPP-Anlage erfolgt, PACE-initiiert_x000a_27.07.23: Call mit ISB Frau Susanne Lenz, Florian Glasmann (CC, Projekt RM bei LHM), Anna (CC), Empfehlung Verlängerung Frist Abgabe Zertifikat, Mail bzgl. Aktualität _x000a_22.07. Erstellung Bridge_x000a_20./21.07.23: RS mit Ralf Niemeyer und Anforderung Vertragsunterlagen, ..._x000a_19.07.23: Eingang Mitteilung von TBO"/>
    <m/>
    <m/>
    <m/>
    <s v="Do-Call"/>
    <m/>
    <s v="k.A. "/>
    <m/>
    <m/>
    <s v="PACE approved;_x000a_PACE initiiert: 27.07.2023: PACE ID 28025301.1.0_x000a_RM approved: _x000a_RM initiiert: _x000a_DQ approved:_x000a_DQ initiiert: "/>
    <m/>
    <s v="6) Final"/>
    <m/>
    <s v="5) Final "/>
    <s v="6a) DQ1 offen, DQ2-Freigabe"/>
    <n v="0.38"/>
    <s v="https://eygermany.sharepoint.com/sites/eycss-gps/Mandantenablage/Forms/AllItems.aspx?newTargetListUrl=%2Fsites%2Feycss%2Dgps%2FMandantenablage&amp;viewpath=%2Fsites%2Feycss%2Dgps%2FMandantenablage%2FForms%2FAllItems%2Easpx&amp;id=%2Fsites%2Feycss%2Dgps%2FMandantenablage%2F02%20L%C3%A4nder%2FBayern%2FLandeshauptstadt%20M%C3%BCnchen%20%28LHM%29%2F02%5FGS%2DZertifizierung&amp;viewid=8b505dca%2D4004%2D4dd3%2D9806%2Dd31418c92a19"/>
    <s v="Nein"/>
    <m/>
    <m/>
    <m/>
    <m/>
    <m/>
    <m/>
    <m/>
    <m/>
  </r>
  <r>
    <n v="331"/>
    <s v="Nein"/>
    <s v="n/a"/>
    <x v="230"/>
    <s v="Lieferung u. Einführung Entscheidungsunterstützungssystem"/>
    <x v="1"/>
    <m/>
    <d v="2023-12-15T00:00:00"/>
    <s v="n/a"/>
    <m/>
    <m/>
    <n v="0"/>
    <m/>
    <m/>
    <m/>
    <m/>
    <m/>
    <m/>
    <m/>
    <s v="17.11.2023; Sichtung MFR - wir bieten nicht an_x000a_13.11.2023: Sichtung durch PKA"/>
    <m/>
    <m/>
    <m/>
    <s v="Do-Call"/>
    <m/>
    <d v="2024-03-15T00:00:00"/>
    <m/>
    <m/>
    <m/>
    <m/>
    <m/>
    <m/>
    <m/>
    <m/>
    <m/>
    <m/>
    <m/>
    <m/>
    <m/>
    <d v="2024-03-15T00:00:00"/>
    <d v="2024-03-16T00:00:00"/>
    <d v="2024-12-31T00:00:00"/>
    <m/>
    <m/>
    <m/>
  </r>
  <r>
    <n v="330"/>
    <s v="Nein"/>
    <s v="n/a"/>
    <x v="70"/>
    <s v="Organisations- u. Managementberatung IT"/>
    <x v="1"/>
    <d v="2023-11-30T00:00:00"/>
    <d v="2024-02-07T00:00:00"/>
    <s v="n/a"/>
    <m/>
    <m/>
    <n v="0"/>
    <m/>
    <m/>
    <m/>
    <m/>
    <m/>
    <m/>
    <m/>
    <s v="17.11.2023; Sichtung MFR - wir bieten nicht an, Info soll aber an MRG und CHE über die Ausschreibung inkl. an Ola, damit diese die EY-anbietenden Kollegen vernetzen kann. _x000a_13.11.2023: Sichtung durch PKA"/>
    <m/>
    <m/>
    <m/>
    <s v="Do-Call"/>
    <m/>
    <s v="Ende Mai"/>
    <m/>
    <m/>
    <m/>
    <m/>
    <m/>
    <m/>
    <m/>
    <m/>
    <m/>
    <s v="https://ausschreibungen.giz.de/Satellite/public/company/project/CXTRYY6Y19YBWQQZ/de/overview?3"/>
    <s v="https://ausschreibungen.giz.de/Satellite/public/company/project/CXTRYY6Y19YBWQQZ/de/overview?3"/>
    <m/>
    <m/>
    <d v="2024-06-14T00:00:00"/>
    <d v="2024-07-15T00:00:00"/>
    <d v="2025-07-14T00:00:00"/>
    <m/>
    <m/>
    <m/>
  </r>
  <r>
    <n v="329"/>
    <s v="Nein"/>
    <s v="n/a"/>
    <x v="21"/>
    <s v="Automatisierte Pfadsuche symm. Kryptoanalyse"/>
    <x v="1"/>
    <d v="2023-12-01T00:00:00"/>
    <d v="2023-12-11T00:00:00"/>
    <s v="n/a"/>
    <m/>
    <m/>
    <n v="0"/>
    <m/>
    <m/>
    <m/>
    <m/>
    <m/>
    <m/>
    <m/>
    <s v="09.11.2023: Sichtung durch PKA; Übergabe an MFR; Entscheidung MFR nicht anbieten"/>
    <m/>
    <m/>
    <m/>
    <s v="Do-Call"/>
    <m/>
    <m/>
    <m/>
    <m/>
    <m/>
    <m/>
    <m/>
    <m/>
    <m/>
    <m/>
    <m/>
    <s v="https://www.evergabe-online.de/tenderdetails.html?id=545174"/>
    <s v="https://www.evergabe-online.de/tenderdetails.html?id=545174"/>
    <m/>
    <m/>
    <d v="2023-03-12T00:00:00"/>
    <m/>
    <m/>
    <m/>
    <m/>
    <m/>
  </r>
  <r>
    <n v="328"/>
    <s v="Nein"/>
    <s v="n/a"/>
    <x v="21"/>
    <s v="Schwachstellenanalyse Sicherheit von Lernplattformen"/>
    <x v="1"/>
    <d v="2023-11-10T00:00:00"/>
    <d v="2023-11-20T00:00:00"/>
    <s v="n/a"/>
    <m/>
    <m/>
    <n v="0"/>
    <m/>
    <m/>
    <m/>
    <m/>
    <m/>
    <m/>
    <m/>
    <s v="09.11.2023: Sichtung durch PKA; Übergabe an MFR; Entscheidung MFR nicht anbieten"/>
    <m/>
    <m/>
    <m/>
    <s v="Do-Call"/>
    <m/>
    <m/>
    <m/>
    <m/>
    <m/>
    <m/>
    <m/>
    <m/>
    <m/>
    <m/>
    <m/>
    <s v="https://www.evergabe-online.de/tenderdetails.html?2&amp;id=543966"/>
    <s v="https://www.evergabe-online.de/tenderdetails.html?2&amp;id=543966"/>
    <m/>
    <m/>
    <m/>
    <m/>
    <m/>
    <m/>
    <m/>
    <m/>
  </r>
  <r>
    <n v="327"/>
    <s v="Nein"/>
    <s v="n/a"/>
    <x v="104"/>
    <s v="Angriffe und Anforderungen für Automotive Umfeld Sensorsysteme "/>
    <x v="1"/>
    <m/>
    <m/>
    <s v="n/a"/>
    <m/>
    <m/>
    <n v="0"/>
    <m/>
    <m/>
    <m/>
    <m/>
    <m/>
    <m/>
    <m/>
    <s v="30.10.2023: Weiterleitung an Lara Neumann u. Felix Groth zur Bewertung_x000a_10.11.2023: Entscheidung Felix nicht anbieten"/>
    <m/>
    <m/>
    <m/>
    <s v="Do-Call"/>
    <m/>
    <m/>
    <m/>
    <m/>
    <m/>
    <m/>
    <m/>
    <m/>
    <m/>
    <m/>
    <m/>
    <m/>
    <m/>
    <m/>
    <m/>
    <m/>
    <m/>
    <m/>
    <m/>
    <m/>
    <m/>
  </r>
  <r>
    <n v="326"/>
    <s v=" Nein"/>
    <s v="n/a"/>
    <x v="104"/>
    <s v="Codeanalyse Opensource Software 3.0"/>
    <x v="1"/>
    <m/>
    <m/>
    <s v="n/a"/>
    <m/>
    <m/>
    <n v="0"/>
    <m/>
    <m/>
    <m/>
    <m/>
    <m/>
    <m/>
    <m/>
    <s v="30.10.2023: Weiterleitung an Lara Neumann u. Felix Groth zur Bewertung_x000a_10.11.2023: Entscheidung Felix nicht anbieten"/>
    <m/>
    <m/>
    <m/>
    <s v="Do-Call"/>
    <m/>
    <m/>
    <m/>
    <m/>
    <m/>
    <m/>
    <m/>
    <m/>
    <m/>
    <m/>
    <m/>
    <m/>
    <m/>
    <m/>
    <m/>
    <m/>
    <m/>
    <m/>
    <m/>
    <m/>
    <m/>
  </r>
  <r>
    <n v="325"/>
    <s v="Nein"/>
    <s v="n/a"/>
    <x v="21"/>
    <s v="Pentesting Fahrzeug zentralisierter E/E Architektur"/>
    <x v="1"/>
    <m/>
    <m/>
    <s v="n/a"/>
    <m/>
    <m/>
    <n v="0"/>
    <m/>
    <m/>
    <m/>
    <m/>
    <m/>
    <m/>
    <m/>
    <s v="30.10.2023: Weiterleitung an Lara Neumann u. Felix Groth zur Bewertung _x000a_10.11.2023: Entscheidung Felix nicht anbieten"/>
    <m/>
    <m/>
    <m/>
    <s v="Do-Call"/>
    <m/>
    <m/>
    <m/>
    <m/>
    <m/>
    <m/>
    <m/>
    <m/>
    <m/>
    <m/>
    <m/>
    <m/>
    <m/>
    <m/>
    <m/>
    <m/>
    <m/>
    <m/>
    <m/>
    <m/>
    <m/>
  </r>
  <r>
    <n v="324"/>
    <s v="Nein"/>
    <s v="n/a"/>
    <x v="231"/>
    <s v="Unterauftrag im Fördervorhaben EDIH DiNO"/>
    <x v="1"/>
    <m/>
    <d v="2023-11-22T00:00:00"/>
    <s v="n/a"/>
    <m/>
    <m/>
    <n v="0"/>
    <m/>
    <m/>
    <m/>
    <m/>
    <m/>
    <m/>
    <m/>
    <s v="26.10.2023: Weiterleitung an Lara Neumann u. Felix Groth 10.11.2023: Entscheidung Felix nicht anbieten"/>
    <m/>
    <m/>
    <m/>
    <s v="Do-Call"/>
    <m/>
    <m/>
    <m/>
    <m/>
    <m/>
    <m/>
    <m/>
    <m/>
    <m/>
    <m/>
    <m/>
    <m/>
    <m/>
    <m/>
    <m/>
    <m/>
    <m/>
    <m/>
    <m/>
    <m/>
    <m/>
  </r>
  <r>
    <n v="323"/>
    <s v="Ja"/>
    <s v="n/a"/>
    <x v="204"/>
    <s v="Pentesting von Anwendungen im Gesundheitswesen"/>
    <x v="1"/>
    <m/>
    <d v="2023-11-28T00:00:00"/>
    <s v="n/a"/>
    <n v="2000"/>
    <m/>
    <n v="0"/>
    <m/>
    <m/>
    <m/>
    <m/>
    <m/>
    <m/>
    <m/>
    <s v="27.10.2023: Entscheidung KBR: nicht anbieten_x000a_26.10.2023: Sichtung durch PKA, Übergabe Zusammenfassung an MFR, Anfrage mit Empfehlung an KBR"/>
    <m/>
    <m/>
    <m/>
    <s v="Do-Call"/>
    <m/>
    <m/>
    <m/>
    <m/>
    <m/>
    <m/>
    <m/>
    <m/>
    <m/>
    <m/>
    <m/>
    <s v="https://eygermany.sharepoint.com/sites/eycss-gps/Mandantenablage/Forms/AllItems.aspx?newTargetListUrl=%2Fsites%2Feycss%2Dgps%2FMandantenablage&amp;viewpath=%2Fsites%2Feycss%2Dgps%2FMandantenablage%2FForms%2FAllItems%2Easpx&amp;id=%2Fsites%2Feycss%2Dgps%2FMandantenablage%2F01%20Bund%2FBMI%2F02%5FPentesting%20Gesundheitswesen%202023&amp;viewid=8b505dca%2D4004%2D4dd3%2D9806%2Dd31418c92a19"/>
    <s v="https://www.evergabe-online.de/tenderdetails.html?2&amp;id=542246"/>
    <d v="2023-10-18T00:00:00"/>
    <m/>
    <d v="2024-01-31T00:00:00"/>
    <s v="01.02.2024 spätester Start Diensleistung"/>
    <m/>
    <m/>
    <m/>
    <m/>
  </r>
  <r>
    <n v="322"/>
    <s v="Nein"/>
    <s v="n/a"/>
    <x v="232"/>
    <s v="Erarbeitung eines Datenschutz- und IT-Sicherheitskonzeptes"/>
    <x v="1"/>
    <m/>
    <d v="2023-10-30T00:00:00"/>
    <s v="n/a"/>
    <m/>
    <m/>
    <n v="0"/>
    <m/>
    <m/>
    <m/>
    <m/>
    <m/>
    <m/>
    <m/>
    <s v="26.10.2023: Entscheidung MFR: wir bieten nicht an.; Nachträglich umfangreicher Mailverkehr - War eine vorabinfo"/>
    <m/>
    <m/>
    <m/>
    <s v="Do-Call"/>
    <m/>
    <m/>
    <m/>
    <m/>
    <m/>
    <m/>
    <m/>
    <m/>
    <m/>
    <m/>
    <m/>
    <m/>
    <m/>
    <m/>
    <m/>
    <m/>
    <m/>
    <m/>
    <m/>
    <m/>
    <m/>
  </r>
  <r>
    <n v="321"/>
    <s v="Nein"/>
    <n v="4581547"/>
    <x v="104"/>
    <s v="Projekt 587 TP 1: Aufstellung und Erprobung von Prüfkriterien, -anforderungen und -methoden für KI-Systeme _x000a_in der Finanzwirtschaft (AICRIV-Finanz)"/>
    <x v="8"/>
    <d v="2023-11-03T00:00:00"/>
    <d v="2023-11-14T00:00:00"/>
    <s v="n/a"/>
    <m/>
    <m/>
    <n v="0"/>
    <m/>
    <m/>
    <m/>
    <m/>
    <m/>
    <m/>
    <m/>
    <s v="03.01.2023: Call mit KBR, Einsteuerung Lessons Learned verloren in Q1 angestrebt_x000a_13.12.2023: Information Ausschreibung verloren_x000a_30.10.2023: Einbindung AKA anstelle KHA, ITOC nicht erforderlich, GCO-Bieterfragen hochgeladen, DDQ1 zur Freigabe, DQ2 Termin 6.11._x000a_25.10.2023: Sichtung MFR/PKA/ KI Klaus; PKA Zusammenfassung; Erstellung OPP"/>
    <m/>
    <m/>
    <m/>
    <s v="Do-Call"/>
    <s v="n/a"/>
    <s v="29.02.2023"/>
    <m/>
    <m/>
    <s v="PACE iniitiert 27.10.23: PACE ID 28243301.1.0"/>
    <m/>
    <s v="6) Final"/>
    <s v="3) Nein "/>
    <s v="5) Final "/>
    <s v="4) Final: DQ1+DQ2"/>
    <n v="0.32"/>
    <s v="https://eygermany.sharepoint.com/sites/eycss-gps/Mandantenablage/Forms/AllItems.aspx?newTargetListUrl=%2Fsites%2Feycss%2Dgps%2FMandantenablage&amp;viewpath=%2Fsites%2Feycss%2Dgps%2FMandantenablage%2FForms%2FAllItems%2Easpx&amp;id=%2Fsites%2Feycss%2Dgps%2FMandantenablage%2F01%20Bund%2FBSI%2F13%5F%20KI%2DSysteme%20Finanzwirtschaft&amp;viewid=8b505dca%2D4004%2D4dd3%2D9806%2Dd31418c92a19"/>
    <s v="https://www.evergabe-online.de/tenderdetails.html?3&amp;id=542291"/>
    <d v="2023-10-15T00:00:00"/>
    <m/>
    <d v="2024-02-14T00:00:00"/>
    <m/>
    <m/>
    <m/>
    <s v="Preis, Punkte"/>
    <s v="d-fine GmbH"/>
  </r>
  <r>
    <n v="320"/>
    <s v="Nein"/>
    <s v="n/a"/>
    <x v="104"/>
    <s v="Verbraucherprodukte Cybersicherheit Studie"/>
    <x v="1"/>
    <m/>
    <d v="2023-11-14T00:00:00"/>
    <s v="n/a"/>
    <m/>
    <m/>
    <n v="0"/>
    <m/>
    <m/>
    <m/>
    <m/>
    <m/>
    <m/>
    <m/>
    <s v="25.10.2023: RS mit KBR: nicht anbieten_x000a_19.10.2023 Sichtung durch Pascal Kania, Übergabe an MFR"/>
    <m/>
    <m/>
    <m/>
    <s v="Do-Call"/>
    <m/>
    <m/>
    <m/>
    <m/>
    <m/>
    <m/>
    <m/>
    <m/>
    <m/>
    <m/>
    <m/>
    <m/>
    <s v="https://www.evergabe-online.de/tenderdetails.html?4&amp;id=541498"/>
    <d v="2023-10-10T00:00:00"/>
    <m/>
    <d v="2024-02-14T00:00:00"/>
    <m/>
    <m/>
    <m/>
    <m/>
    <m/>
  </r>
  <r>
    <n v="319"/>
    <s v="Nein"/>
    <s v="n/a"/>
    <x v="104"/>
    <s v="E-Justice "/>
    <x v="1"/>
    <m/>
    <d v="2023-11-14T00:00:00"/>
    <s v="n/a"/>
    <m/>
    <m/>
    <n v="0"/>
    <m/>
    <m/>
    <m/>
    <m/>
    <m/>
    <m/>
    <m/>
    <s v="19.10.2023 Entscheidung MFR nicht anbieten"/>
    <m/>
    <m/>
    <m/>
    <s v="Do-Call"/>
    <m/>
    <m/>
    <m/>
    <m/>
    <m/>
    <m/>
    <m/>
    <m/>
    <m/>
    <m/>
    <m/>
    <m/>
    <m/>
    <d v="2023-10-09T00:00:00"/>
    <m/>
    <d v="2024-02-14T00:00:00"/>
    <m/>
    <m/>
    <m/>
    <m/>
    <m/>
  </r>
  <r>
    <n v="318"/>
    <s v="Nein"/>
    <s v="n/a"/>
    <x v="104"/>
    <s v="Penetrationstest Fahrzeug Cybersicherheit "/>
    <x v="1"/>
    <m/>
    <d v="2023-11-06T00:00:00"/>
    <s v="n/a"/>
    <m/>
    <m/>
    <n v="0"/>
    <m/>
    <m/>
    <m/>
    <m/>
    <m/>
    <m/>
    <m/>
    <s v="25.10.2023: RS mit KBR: nicht anbieten_x000a_18.10.2023 Sichtung durch Pascal Kania, Übergabe an MFR"/>
    <m/>
    <m/>
    <m/>
    <s v="Do-Call"/>
    <m/>
    <m/>
    <m/>
    <m/>
    <m/>
    <m/>
    <m/>
    <m/>
    <m/>
    <m/>
    <m/>
    <m/>
    <s v="https://www.evergabe-online.de/tenderdetails.html?1&amp;id=540100"/>
    <d v="2023-10-04T00:00:00"/>
    <m/>
    <d v="2024-01-06T00:00:00"/>
    <m/>
    <m/>
    <m/>
    <m/>
    <m/>
  </r>
  <r>
    <n v="317"/>
    <s v="Ja"/>
    <s v="n/a"/>
    <x v="25"/>
    <s v="Unterstützungsleistungen Anwendungsmanagement "/>
    <x v="1"/>
    <d v="2023-10-27T00:00:00"/>
    <d v="2023-11-10T00:00:00"/>
    <s v="n/a"/>
    <n v="41000"/>
    <m/>
    <n v="0"/>
    <m/>
    <m/>
    <m/>
    <m/>
    <m/>
    <m/>
    <m/>
    <s v="19.10.2023 Entscheidung MFR nicht relevant"/>
    <m/>
    <m/>
    <m/>
    <s v="Do-Call"/>
    <m/>
    <d v="2023-03-31T00:00:00"/>
    <m/>
    <m/>
    <m/>
    <m/>
    <m/>
    <m/>
    <m/>
    <m/>
    <m/>
    <m/>
    <s v="https://vergabe.hessen.de/NetServer/PublicationControllerServlet?function=Detail&amp;TOID=54321-NetTender-18b22e63cf5-d4a50b3d5b5ca98&amp;Category=InvitationToTender"/>
    <d v="2023-10-10T00:00:00"/>
    <m/>
    <d v="2024-03-31T00:00:00"/>
    <d v="2024-02-27T00:00:00"/>
    <s v="26.02.2026(+2x12 Monate optional)"/>
    <m/>
    <m/>
    <m/>
  </r>
  <r>
    <n v="316"/>
    <s v="Nein"/>
    <s v="n/a"/>
    <x v="204"/>
    <s v="Schulung IT-Sicherheit IHK Berlin "/>
    <x v="1"/>
    <d v="2023-11-01T00:00:00"/>
    <d v="2023-11-09T00:00:00"/>
    <s v="n/a"/>
    <m/>
    <m/>
    <n v="0"/>
    <m/>
    <m/>
    <m/>
    <m/>
    <m/>
    <m/>
    <m/>
    <s v="25.11.2023: Entscheidung KBR zugunsten BSI KI Ausschreibung mit KI Klaus_x000a_25.11.2023: RS mit KBR und PKA: PKA übernimmt_x000a_18.10.2023 Sichtung durch Pascal Kania, Übergabe an MFR"/>
    <m/>
    <m/>
    <m/>
    <s v="Do-Call"/>
    <m/>
    <d v="2023-12-15T00:00:00"/>
    <m/>
    <m/>
    <m/>
    <m/>
    <m/>
    <m/>
    <m/>
    <m/>
    <m/>
    <s v="https://eygermany.sharepoint.com/sites/eycss-gps/Mandantenablage/Forms/AllItems.aspx?id=%2Fsites%2Feycss%2Dgps%2FMandantenablage%2F01%20Bund%2FBMI%2F01%5FSchulung%20IT%2DSicherheit%202023&amp;viewid=8b505dca%2D4004%2D4dd3%2D9806%2Dd31418c92a19"/>
    <s v="https://eur01.safelinks.protection.outlook.com/?url=https%3A%2F%2Fwww.evergabe-online.de%2Ftenderdetails.html%3F0%26id%3D541928%26cookieCheck&amp;data=05%7C01%7CKania.Pascal%40de.ey.com%7Cfb5a3f2ced334ee497cd08dbcfe75660%7C5b973f9977df4bebb27daa0c70b8482c%7C0%7C0%7C638332364717197638%7CUnknown%7CTWFpbGZsb3d8eyJWIjoiMC4wLjAwMDAiLCJQIjoiV2luMzIiLCJBTiI6Ik1haWwiLCJXVCI6Mn0%3D%7C3000%7C%7C%7C&amp;sdata=JHp4W2%2B%2Bd1XViFpWpRQt0PF2LFsT8%2FR1Rf4RifGXEno%3D&amp;reserved=0"/>
    <d v="2023-08-16T00:00:00"/>
    <m/>
    <d v="2023-12-15T00:00:00"/>
    <d v="2024-01-01T00:00:00"/>
    <d v="2027-12-31T00:00:00"/>
    <m/>
    <m/>
    <m/>
  </r>
  <r>
    <n v="315"/>
    <s v="Nein "/>
    <s v="n/a"/>
    <x v="233"/>
    <s v="Konzeption u. Umsetzung Awarenessmaßnahmen Informationssicherheit"/>
    <x v="1"/>
    <d v="2023-11-03T00:00:00"/>
    <d v="2023-11-13T00:00:00"/>
    <s v="n/a"/>
    <m/>
    <m/>
    <n v="0"/>
    <m/>
    <m/>
    <m/>
    <m/>
    <m/>
    <m/>
    <m/>
    <s v="25.10.2023: RS mit KBR: nicht anbieten_x000a_18.10.2023 Sichtung durch Pascal Kania, Übergabe an MFR"/>
    <m/>
    <m/>
    <m/>
    <s v="Do-Call"/>
    <m/>
    <d v="2024-01-01T00:00:00"/>
    <m/>
    <m/>
    <m/>
    <m/>
    <s v="0) offen"/>
    <s v="0) unklar"/>
    <s v="0) Prüfung/Erstellung offen"/>
    <s v="0) offen"/>
    <m/>
    <m/>
    <s v="https://www.subreport-elvis.de/browseVerdingungsunterlagen.html#ELVISID:E55292924"/>
    <d v="2023-10-11T00:00:00"/>
    <m/>
    <d v="2024-02-29T00:00:00"/>
    <s v="Mit Zuschlag"/>
    <s v="3-5 Jahre nach Zuschlag "/>
    <m/>
    <m/>
    <m/>
  </r>
  <r>
    <n v="314"/>
    <s v="Nein "/>
    <n v="4554261"/>
    <x v="234"/>
    <s v="BSI IT-GS-Zertifizierung"/>
    <x v="7"/>
    <m/>
    <d v="2023-10-26T00:00:00"/>
    <s v="n/a"/>
    <m/>
    <m/>
    <n v="0"/>
    <s v="Knud Brandis"/>
    <m/>
    <m/>
    <m/>
    <m/>
    <m/>
    <m/>
    <s v="#22.11.23 MFR: Versand 2.00 erfolgt, AML aktualisiert_x000a_#14.11. Info von Ralf Lembke: Sind gesetzt, Entscheidung GF per 13.11. erwartet, meldet sich bei AKA_x000a_#26.10. Angebot mir AML-Hinweis nach Gespräch mit Kunden versendet_x000a_#19.10. Warte auf Rückmeldung Kunde für Terminvorschlag zur Durchsprache der Preisinfo buis 27.10._x000a_#18.10. DG-2-Call mit Lajos: 37% Margenfreigabe für 50K Euro erhalten, Preisinfo versendet; Anfrage bei KFU nach Pre-Approval, Pre-Approval am 19.10. erhalten - AML offen _x000a_#17.10. Call mit AKA &amp; Start Anlage im System: Entity, Opp, AML A001803597, Call mit KBR: Tagessatz 1.600 ATL, 1.200 Senior C. _x000a_#11.10. Reminder an AKA via Teams_x000a_#10.10. Kontakt via Versatus (Hr. Lembke) an KBR, dieser delegierte an AKA Kontaktaufnahme "/>
    <m/>
    <m/>
    <m/>
    <s v="Do-Call"/>
    <m/>
    <m/>
    <m/>
    <m/>
    <m/>
    <m/>
    <s v="1) nicht nötig"/>
    <s v="4) Nein, nicht zulässig"/>
    <s v="4) Pre-Approval erfolgt"/>
    <s v="6a) DQ1 offen, DQ2-Freigabe"/>
    <n v="0.37"/>
    <s v="https://eygermany.sharepoint.com/sites/eycss-gps/Mandantenablage/Forms/AllItems.aspx?id=%2Fsites%2Feycss%2Dgps%2FMandantenablage%2F04%20Sonstiges%2FDataGroup%2F01%5FGS%2DZert%20FY24&amp;viewid=8b505dca%2D4004%2D4dd3%2D9806%2Dd31418c92a19"/>
    <s v="Nein"/>
    <d v="2023-09-05T00:00:00"/>
    <m/>
    <m/>
    <m/>
    <m/>
    <m/>
    <m/>
    <m/>
  </r>
  <r>
    <n v="313"/>
    <s v="Nein "/>
    <s v="n/a"/>
    <x v="235"/>
    <s v="2 * 4-Tages-Seminar BSI IT-GS vor Ort"/>
    <x v="8"/>
    <m/>
    <d v="2023-10-23T00:00:00"/>
    <s v="n/a"/>
    <m/>
    <m/>
    <n v="0"/>
    <m/>
    <m/>
    <m/>
    <m/>
    <m/>
    <m/>
    <m/>
    <s v="Keine Beauftragung eingegangen. Preis ist anzunehmen. _x000a_17.10.23 MFR: Warte auf Rückmeldung Hr. Lembke für formales AA (Priorisierung andere Vertriebs-Tasks)_x000a_17.10.23; Preisinfo an KBR zur Freigabe - CAll gewünscht, nicht machbar durch H. Lembke - kurze Verfügbarkeit; Versand an Hr. Lembke, Marge mit Nathalie berechnet - ca. 35 bis 38%_x000a_16.10.23: Wunsch KBR Erstellung Preis-Info per 17.10. und Einleitung Angebot_x000a_04.10.2023: Mail an KBR mit MFR in CC"/>
    <m/>
    <m/>
    <m/>
    <s v="Do-Call"/>
    <s v="n/a"/>
    <m/>
    <m/>
    <m/>
    <m/>
    <m/>
    <m/>
    <m/>
    <m/>
    <m/>
    <m/>
    <s v="https://eygermany.sharepoint.com/sites/eycss-gps/Mandantenablage/Forms/AllItems.aspx?id=%2Fsites%2Feycss%2Dgps%2FMandantenablage%2F04%20Sonstiges%2FVersatus%2F01%20GS%2DPraktiker%2DSchulung%2002%2C03%2D2024%2F10%20Auftragsdokumentation%2F12%20Angebot%2F122%20Angebotsunterlagen&amp;viewid=8b505dca%2D4004%2D4dd3%2D9806%2Dd31418c92a19"/>
    <m/>
    <m/>
    <m/>
    <m/>
    <m/>
    <m/>
    <m/>
    <m/>
    <m/>
  </r>
  <r>
    <n v="312"/>
    <s v="Ja"/>
    <s v="n/a"/>
    <x v="236"/>
    <s v="Rahmenvereinbarungen über IT-Leistungen"/>
    <x v="1"/>
    <d v="2023-10-04T00:00:00"/>
    <d v="2023-10-23T00:00:00"/>
    <s v="n/a"/>
    <m/>
    <m/>
    <n v="0"/>
    <m/>
    <m/>
    <m/>
    <m/>
    <m/>
    <m/>
    <m/>
    <s v="28.09.2023: Mail an KBR zur Entscheidung; Empfehlung: Nein_x000a_26.09.2023: Sichtung durch NKA; Übergabe an MFR"/>
    <m/>
    <m/>
    <m/>
    <s v="Do-Call"/>
    <m/>
    <d v="2023-12-08T00:00:00"/>
    <m/>
    <m/>
    <m/>
    <m/>
    <s v="0) offen"/>
    <s v="0) unklar"/>
    <s v="0) Prüfung/Erstellung offen"/>
    <s v="0) offen"/>
    <m/>
    <m/>
    <s v="https://vergabemarktplatz-mv.de/NetServer/TenderingProcedureDetails?function=_Details&amp;TenderOID=54321-Tender-18aa7578b15-17ae7efe1756a602"/>
    <d v="2023-09-20T00:00:00"/>
    <s v="K.A auf Plattform"/>
    <n v="45328"/>
    <s v="k.A auf Plattform"/>
    <s v="k.A auf Plattform"/>
    <m/>
    <m/>
    <m/>
  </r>
  <r>
    <n v="311"/>
    <s v="RfP-RV"/>
    <s v="n/a"/>
    <x v="186"/>
    <s v="Support DC CNECT SIMPL DC"/>
    <x v="5"/>
    <m/>
    <d v="2023-09-27T00:00:00"/>
    <s v="n/a"/>
    <n v="1000"/>
    <m/>
    <n v="0"/>
    <s v="Knud Brandis"/>
    <m/>
    <m/>
    <m/>
    <s v="Mathias"/>
    <m/>
    <m/>
    <m/>
    <m/>
    <m/>
    <m/>
    <s v="Do-Call"/>
    <s v="n/a"/>
    <m/>
    <m/>
    <m/>
    <m/>
    <m/>
    <m/>
    <m/>
    <m/>
    <m/>
    <m/>
    <m/>
    <m/>
    <m/>
    <m/>
    <m/>
    <m/>
    <m/>
    <m/>
    <m/>
    <m/>
  </r>
  <r>
    <n v="310"/>
    <s v="Nein"/>
    <s v="n/a"/>
    <x v="237"/>
    <s v="Ökosystem vertrauenswürdige IT - Beweisbare _x000a_Cybersicherheit (ÖvIT)"/>
    <x v="1"/>
    <d v="2023-11-22T00:00:00"/>
    <d v="2023-11-30T00:00:00"/>
    <s v="n/a"/>
    <n v="1665"/>
    <m/>
    <n v="0"/>
    <m/>
    <m/>
    <m/>
    <m/>
    <m/>
    <m/>
    <m/>
    <s v="26.09.23: NIcht anbieten gem. KBR_x000a_16.09.23: Sichtung durch NKA; _x000a_26.09.23: Übergabe an MFR; "/>
    <m/>
    <m/>
    <m/>
    <s v="Do-Call"/>
    <m/>
    <m/>
    <m/>
    <m/>
    <m/>
    <m/>
    <s v="0) offen"/>
    <s v="0) unklar"/>
    <s v="0) Prüfung/Erstellung offen"/>
    <s v="0) offen"/>
    <m/>
    <s v="https://eygermany.sharepoint.com/sites/eycss-gps/Mandantenablage/Forms/AllItems.aspx?id=%2Fsites%2Feycss%2Dgps%2FMandantenablage%2F02%20L%C3%A4nder%2FM%2DV%2FRV%20DVZ%202023&amp;viewid=8b505dca%2D4004%2D4dd3%2D9806%2Dd31418c92a19"/>
    <s v="https://www.evergabe-online.de/tenderdetails.html?3&amp;id=536095"/>
    <d v="2023-09-05T00:00:00"/>
    <s v="K.A auf Plattform"/>
    <s v="k.A. auf Plattform"/>
    <s v="k.A auf Plattform"/>
    <s v="k.A auf Plattform"/>
    <m/>
    <m/>
    <m/>
  </r>
  <r>
    <n v="309"/>
    <s v="Nein"/>
    <s v="n/a"/>
    <x v="237"/>
    <s v="Forschung und Entwicklung forensischer_x000a_Methoden zur Auditierung von Künstlicher_x000a_Intelligenz „Forensik intelligenter Systeme“_x000a_(FIS)"/>
    <x v="1"/>
    <d v="2023-10-17T00:00:00"/>
    <d v="2023-10-25T00:00:00"/>
    <s v="n/a"/>
    <m/>
    <m/>
    <n v="0"/>
    <m/>
    <m/>
    <m/>
    <m/>
    <m/>
    <m/>
    <m/>
    <s v="28.09.23: Connect KI-Klaus Thomas Koch hergestellt_x000a_15.09.23: Sichtung durch NKA; Übergabe an MFR"/>
    <m/>
    <m/>
    <m/>
    <s v="Do-Call"/>
    <m/>
    <m/>
    <m/>
    <m/>
    <m/>
    <m/>
    <s v="0) offen"/>
    <s v="0) unklar"/>
    <s v="0) Prüfung/Erstellung offen"/>
    <s v="0) offen"/>
    <m/>
    <m/>
    <s v="https://www.evergabe-online.de/tenderdetails.html?0&amp;id=536409&amp;cookieCheck"/>
    <d v="2023-09-05T00:00:00"/>
    <s v="K.A auf Plattform"/>
    <s v="k.A. auf Plattform"/>
    <s v="k.A. auf Plattform "/>
    <s v="k.A auf Plattform"/>
    <m/>
    <m/>
    <m/>
  </r>
  <r>
    <n v="308"/>
    <s v="Nein"/>
    <s v="n/a"/>
    <x v="237"/>
    <s v="Dienstleistungen im Bereich Forschung und experimentelle Entwicklung"/>
    <x v="1"/>
    <d v="2023-10-29T00:00:00"/>
    <d v="2023-11-06T00:00:00"/>
    <s v="n/a"/>
    <n v="1665"/>
    <m/>
    <n v="0"/>
    <m/>
    <m/>
    <m/>
    <m/>
    <m/>
    <m/>
    <m/>
    <s v="14.09.23: Sichtung durch NKA;  _x000a_16.09.23: Übergabe and MFR"/>
    <m/>
    <m/>
    <m/>
    <s v="Do-Call"/>
    <m/>
    <m/>
    <m/>
    <m/>
    <m/>
    <m/>
    <s v="0) offen"/>
    <s v="0) unklar"/>
    <s v="0) Prüfung/Erstellung offen"/>
    <s v="0) offen"/>
    <m/>
    <m/>
    <s v="https://www.evergabe-online.de/tenderdetails.html?0&amp;id=535910"/>
    <d v="2023-09-01T00:00:00"/>
    <s v="K.A auf Plattform"/>
    <s v="k.A auf Plattform"/>
    <d v="2023-12-15T00:00:00"/>
    <d v="2027-12-15T00:00:00"/>
    <m/>
    <m/>
    <m/>
  </r>
  <r>
    <n v="307"/>
    <s v="Ja"/>
    <s v="n/a"/>
    <x v="214"/>
    <s v="M365: Post-Cyberattack-Support, Resilience und Automatisierung Referenznummer der Bekanntmachung"/>
    <x v="1"/>
    <d v="2023-09-29T00:00:00"/>
    <d v="2023-10-06T00:00:00"/>
    <s v="n/a"/>
    <n v="400"/>
    <m/>
    <n v="0"/>
    <m/>
    <m/>
    <m/>
    <m/>
    <m/>
    <m/>
    <m/>
    <s v="14.09.23: Sichtung durch NKA; Übergabe an MFR"/>
    <m/>
    <m/>
    <m/>
    <s v="Do-Call"/>
    <m/>
    <d v="2023-10-27T00:00:00"/>
    <m/>
    <m/>
    <m/>
    <m/>
    <s v="0) offen"/>
    <s v="0) unklar"/>
    <s v="0) Prüfung/Erstellung offen"/>
    <s v="0) offen"/>
    <m/>
    <m/>
    <s v="https://www.tender24.de/NetServer/TenderingProcedureDetails?function=_Details&amp;TenderOID=54321-Tender-189d4dd7e67-566379d052cd8624"/>
    <d v="2023-09-04T00:00:00"/>
    <s v="K.A auf Plattform"/>
    <d v="2023-11-15T00:00:00"/>
    <d v="2023-11-01T00:00:00"/>
    <d v="2024-10-31T00:00:00"/>
    <m/>
    <m/>
    <m/>
  </r>
  <r>
    <n v="306"/>
    <s v="Nein"/>
    <s v="n/a"/>
    <x v="21"/>
    <s v="Projekt 620: Markt- und Schwachstellenanalyse zur Sicherheit von _x000a_Lernplattformen und Bildungsangeboten (MaSiBA)"/>
    <x v="1"/>
    <d v="2023-09-30T00:00:00"/>
    <d v="2023-10-09T00:00:00"/>
    <s v="n/a"/>
    <n v="400"/>
    <m/>
    <n v="0"/>
    <m/>
    <m/>
    <m/>
    <m/>
    <m/>
    <m/>
    <m/>
    <s v="13.09.23 Sichtung durch Noah Kania; Übergabe an MFR"/>
    <m/>
    <m/>
    <m/>
    <s v="Do-Call"/>
    <m/>
    <m/>
    <m/>
    <m/>
    <m/>
    <m/>
    <s v="0) offen"/>
    <s v="0) unklar"/>
    <s v="0) Prüfung/Erstellung offen"/>
    <s v="0) offen"/>
    <m/>
    <m/>
    <s v="https://www.evergabe-online.de/tenderdetails.html?2&amp;id=536241"/>
    <d v="2023-09-04T00:00:00"/>
    <s v="K.A auf Plattform"/>
    <d v="2023-12-09T00:00:00"/>
    <d v="2023-12-09T00:00:00"/>
    <d v="2024-11-09T00:00:00"/>
    <m/>
    <m/>
    <m/>
  </r>
  <r>
    <n v="305"/>
    <s v="Nein"/>
    <s v="n/a"/>
    <x v="21"/>
    <s v="Projekt 615: NIST Validator (NIVal)"/>
    <x v="1"/>
    <d v="2023-10-01T00:00:00"/>
    <d v="2023-10-10T00:00:00"/>
    <s v="n/a"/>
    <n v="1240"/>
    <m/>
    <n v="0"/>
    <m/>
    <m/>
    <m/>
    <m/>
    <m/>
    <m/>
    <m/>
    <s v="13.09.23 Sichtung durch Noah Kania; Übergabe an MFR"/>
    <m/>
    <m/>
    <m/>
    <s v="Do-Call"/>
    <m/>
    <m/>
    <m/>
    <m/>
    <m/>
    <m/>
    <s v="0) offen"/>
    <s v="0) unklar"/>
    <s v="0) Prüfung/Erstellung offen"/>
    <s v="0) offen"/>
    <m/>
    <m/>
    <s v="https://www.evergabe-online.de/tenderdetails.html?1&amp;id=536516"/>
    <d v="2023-09-05T00:00:00"/>
    <s v="K.A auf Plattform"/>
    <d v="2023-01-10T00:00:00"/>
    <d v="2023-01-10T00:00:00"/>
    <d v="2026-01-10T00:00:00"/>
    <m/>
    <m/>
    <m/>
  </r>
  <r>
    <n v="304"/>
    <s v="Nein"/>
    <s v="n/a"/>
    <x v="21"/>
    <s v="Projekt 602: Sicherheitsanalyse differenzierter Bestandteile in Windows 10/11 _x000a_(Windows seziert)"/>
    <x v="1"/>
    <d v="2023-11-22T00:00:00"/>
    <d v="2023-12-04T00:00:00"/>
    <s v="n/a"/>
    <n v="830000"/>
    <m/>
    <n v="0"/>
    <m/>
    <m/>
    <m/>
    <m/>
    <m/>
    <m/>
    <m/>
    <s v="13.09.23 Sichtung durch Noah Kania; Übergabe an MFR"/>
    <m/>
    <m/>
    <m/>
    <s v="Do-Call"/>
    <m/>
    <m/>
    <m/>
    <m/>
    <m/>
    <m/>
    <s v="0) offen"/>
    <s v="0) unklar"/>
    <s v="0) Prüfung/Erstellung offen"/>
    <s v="0) offen"/>
    <m/>
    <m/>
    <s v="https://www.evergabe-online.de/tenderdetails.html?0&amp;id=536264&amp;cookieCheck"/>
    <d v="2023-09-04T00:00:00"/>
    <s v="k.A. auf Plattform "/>
    <d v="2024-03-04T00:00:00"/>
    <d v="2024-03-04T00:00:00"/>
    <d v="2025-12-04T00:00:00"/>
    <m/>
    <m/>
    <m/>
  </r>
  <r>
    <n v="303"/>
    <m/>
    <n v="4460939"/>
    <x v="232"/>
    <s v="Beratungsdienstleister im Bereich Netzwerksicherheit mit optionaler Incident_x000a_Response und/ oder Unterstützungsleistung bei der Umsetzung von Ergebnissen aus_x000a_den Analysen"/>
    <x v="9"/>
    <d v="2023-09-15T00:00:00"/>
    <d v="2023-09-22T00:00:00"/>
    <s v="n/a"/>
    <m/>
    <m/>
    <n v="0"/>
    <m/>
    <m/>
    <m/>
    <m/>
    <m/>
    <m/>
    <m/>
    <s v="13.09.23. MFR/NKA: Nach Rs mit KBR, Übergabe an Bodo M.: GCO ist informiert. Pace-ID: 28140079.1.0_x000a_13.09.23: Anlage FH Potsdam in MDM, Opp-Anlage mit NKA_x000a_08.09.23 Mail an Bodo mdB um fachspezi.- Fragen und SORT-Code-Angabe_x000a_01.09.23: Interessensbekundung mit Thomas Koch in cc_x000a_31.08.23: Sichtung Noah Kania und Melanie Fürst; Übergabe an KBR und MFR_x000a_30.08.23 Thomas Koch will mit anbieren"/>
    <m/>
    <m/>
    <m/>
    <s v="Do-Call"/>
    <s v="n/a"/>
    <m/>
    <m/>
    <m/>
    <m/>
    <m/>
    <s v="0) offen"/>
    <m/>
    <s v="0) Prüfung/Erstellung offen"/>
    <s v="0) offen"/>
    <m/>
    <s v="https://eygermany.sharepoint.com/sites/eycss-gps/Mandantenablage/Forms/AllItems.aspx?newTargetListUrl=%2Fsites%2Feycss%2Dgps%2FMandantenablage&amp;viewpath=%2Fsites%2Feycss%2Dgps%2FMandantenablage%2FForms%2FAllItems%2Easpx&amp;id=%2Fsites%2Feycss%2Dgps%2FMandantenablage%2F02%20L%C3%A4nder%2FBrandenburg&amp;viewid=8b505dca%2D4004%2D4dd3%2D9806%2Dd31418c92a19"/>
    <m/>
    <d v="2023-08-24T00:00:00"/>
    <s v="k.A. auf Plattform "/>
    <m/>
    <s v="offen"/>
    <d v="2023-12-31T00:00:00"/>
    <m/>
    <m/>
    <m/>
  </r>
  <r>
    <n v="302"/>
    <s v="Ja"/>
    <n v="4436581"/>
    <x v="238"/>
    <s v="Datenschutz und IT-Sicherheit"/>
    <x v="9"/>
    <d v="2023-09-06T00:00:00"/>
    <d v="2023-09-18T00:00:00"/>
    <s v="n/a"/>
    <n v="600"/>
    <m/>
    <n v="0"/>
    <m/>
    <m/>
    <m/>
    <m/>
    <m/>
    <m/>
    <m/>
    <s v="12.09. Entscheidung KBR, nicht anzubieten. Info an Eviden, System bereinigt_x000a_08/11.09.: Calls mit SVA, CC, Conet, Eviden; Eskalation Partnering Conet/KBR, _x000a_05.09.2023: RS KBR Eckdaten Angebot, Abst. Zu Partnering, Call Andre Wiedenhofer+Team: eigene PACE erstellt , Zugangsdaten Teams erhalten_x000a_31.08.2023: Sichtung Noah Kania und Melanie Fürst; Übergabe an KBR und MFR"/>
    <m/>
    <m/>
    <m/>
    <s v="Do-Call"/>
    <s v="n/a"/>
    <d v="2023-12-15T00:00:00"/>
    <m/>
    <m/>
    <s v="ITOC initiiert: nicht erforderlich - erst bei höheren Summen_x000a_EGP initiiert: nicht erforderlich - erst bei höheren Summen_x000a_PACE approved:_x000a_PACE initiiert: 05.09.2023, ID: 28122271.1.0_x000a_RM approved: _x000a_RM initiiert: 05.09.2023: RS mit Linda; keine neuen Bieterfragen; für PACE ID 28107290.1.0 bereits gestellt_x000a_DQ (Stage 2): approved: _x000a_DQ (Stage 2): iniitiert:_x000a_DQ (Stage 1) approved:_x000a_DQ (Stage 1) initiiert: 11.09.2023"/>
    <m/>
    <s v="3) In Bearbeitung EY"/>
    <s v="3) Nein "/>
    <m/>
    <m/>
    <m/>
    <s v="https://eygermany.sharepoint.com/:f:/r/sites/eycss-gps/Mandantenablage/02%20L%C3%A4nder/Hessen/Hessische%20Polizei/RV%202023/10%20Auftragsdokumentation?csf=1&amp;web=1&amp;e=dLMHO6"/>
    <m/>
    <d v="2023-08-22T00:00:00"/>
    <m/>
    <n v="45275"/>
    <d v="2024-01-01T00:00:00"/>
    <d v="2027-12-31T00:00:00"/>
    <m/>
    <m/>
    <m/>
  </r>
  <r>
    <n v="301"/>
    <s v="Ja"/>
    <s v="n/a"/>
    <x v="239"/>
    <s v="ISMS- und BKM-Plattform 2.0"/>
    <x v="1"/>
    <m/>
    <d v="2023-08-02T00:00:00"/>
    <s v="n/a"/>
    <m/>
    <m/>
    <n v="0"/>
    <m/>
    <m/>
    <m/>
    <m/>
    <m/>
    <m/>
    <m/>
    <s v="_x000a_24.07. Suchtung der Unterlagen: Produktbeschaffung mit Schulungsantiel für Themen, die das Produkt abdeckt_x000a_24.07. Eingang bei MFR nach Aufforderung gegenüber Ola/Marc Schütz"/>
    <m/>
    <m/>
    <m/>
    <s v="Do-Call"/>
    <m/>
    <m/>
    <m/>
    <m/>
    <m/>
    <m/>
    <m/>
    <m/>
    <m/>
    <m/>
    <m/>
    <m/>
    <m/>
    <m/>
    <m/>
    <m/>
    <m/>
    <m/>
    <m/>
    <m/>
    <m/>
  </r>
  <r>
    <n v="300"/>
    <s v="Nein"/>
    <s v="n/a"/>
    <x v="21"/>
    <s v="Fokus Smarte Heizkörperthermostate (HeikoTherm) Teilprojekt 2 Technische Untersuchung_x000a__x000a_"/>
    <x v="1"/>
    <d v="2023-09-28T00:00:00"/>
    <d v="2023-10-04T00:00:00"/>
    <s v="n/a"/>
    <n v="370000"/>
    <m/>
    <n v="0"/>
    <m/>
    <m/>
    <m/>
    <m/>
    <m/>
    <m/>
    <m/>
    <s v="07.09.23: Sichtung Noah Kania und Melanie Fürst; Übergabe an KBR und MFR"/>
    <m/>
    <m/>
    <m/>
    <s v="Do-Call"/>
    <m/>
    <d v="2024-01-04T00:00:00"/>
    <m/>
    <m/>
    <m/>
    <m/>
    <s v="0) offen"/>
    <m/>
    <s v="0) Prüfung/Erstellung offen"/>
    <s v="0) offen"/>
    <m/>
    <s v="offen "/>
    <s v="https://www.evergabe-online.de/tenderdetails.html?id=535337"/>
    <d v="2023-08-29T00:00:00"/>
    <s v="k.A. auf Plattform "/>
    <n v="45295"/>
    <s v="k.A. auf Plattform "/>
    <s v="k.A. auf Plattform "/>
    <m/>
    <m/>
    <m/>
  </r>
  <r>
    <n v="299"/>
    <s v="Nein"/>
    <s v="n/a"/>
    <x v="240"/>
    <s v="Informationssicherheitsmanagementsystem (ISMS) für die Bearbeitung und Fortschreibung der IT-Sicherheitskonzepte sowie ein Datenschutzmodul zur Dokumentation des Datenschutzes und Umsetzung des Datenschutzmanagementsystems (DSMS)._x000a_Der Auftraggeber benötigt ein Informationssicherheitsmanagement- und Datenschutzmanagementsystem sowie Lizenzen für die Nutzung."/>
    <x v="1"/>
    <m/>
    <d v="2023-09-04T00:00:00"/>
    <s v="n/a"/>
    <m/>
    <m/>
    <n v="0"/>
    <m/>
    <m/>
    <m/>
    <m/>
    <m/>
    <m/>
    <m/>
    <s v="04.09.2023: MFR: Aufbereitung 4 Wo-E-Mails; erneutes Erkennen des Vorgangs, Aufnahme in Vertriebsliste - Abstimmung/Bearbeitung mit KBR ist untergegangen in Zeit Abwesenheit MFR_x000a_29.08.2023: MFR: Anfrage bei NKA nach Größe PT_x000a_10.08.2023: Weiterleitung an NKA zur Erstellung Zusammenfassung, Rückmeldung Tabggleich_x000a_03.08.2023: Weiterleitung an MFR und MFÜ und KBR in CC durch Marc Schütz"/>
    <m/>
    <m/>
    <m/>
    <s v="Do-Call"/>
    <m/>
    <m/>
    <m/>
    <m/>
    <m/>
    <m/>
    <m/>
    <m/>
    <m/>
    <m/>
    <m/>
    <m/>
    <m/>
    <m/>
    <m/>
    <m/>
    <m/>
    <m/>
    <m/>
    <m/>
    <m/>
  </r>
  <r>
    <n v="298"/>
    <s v="Nein"/>
    <s v="n/a"/>
    <x v="241"/>
    <s v="ISMS-Auditor"/>
    <x v="1"/>
    <m/>
    <d v="2023-07-21T00:00:00"/>
    <s v="n/a"/>
    <n v="60000"/>
    <m/>
    <n v="0"/>
    <m/>
    <m/>
    <m/>
    <m/>
    <m/>
    <m/>
    <m/>
    <s v="24.07.2023: Weiterleitung an MFR im Zuge anderer Klärung. Zu diesem Zeitpunkt ist Angebotsfrist verstrichen. RS mit KBR: Bittet darum, beim Ansprechpartner sich zu entschuldigen und nachzufragen, ob Preisinformation benötigt wird. _x000a_14.07.2023: Direktanfrage vom Kunden bei KBR"/>
    <m/>
    <m/>
    <m/>
    <s v="Do-Call"/>
    <m/>
    <m/>
    <m/>
    <m/>
    <m/>
    <m/>
    <m/>
    <m/>
    <m/>
    <m/>
    <m/>
    <m/>
    <m/>
    <d v="2023-07-14T00:00:00"/>
    <m/>
    <m/>
    <m/>
    <m/>
    <m/>
    <m/>
    <m/>
  </r>
  <r>
    <n v="297"/>
    <s v="Nein"/>
    <n v="4346258"/>
    <x v="229"/>
    <s v="Zertifizierungsaudit BSI IT-Grundschutz"/>
    <x v="8"/>
    <s v="k.A."/>
    <s v="k.A. "/>
    <s v="n/a"/>
    <m/>
    <m/>
    <n v="0"/>
    <m/>
    <m/>
    <m/>
    <m/>
    <m/>
    <m/>
    <m/>
    <s v="20.12.23: Telefonat mit Anna von CC: verloren wegen Zeit_x000a_25.10.23: Reminder an Anna mit Relaf in cc. _x000a_22.09.23. Rückemldung an CC zum Teamingagreement nach Abstimmung mit GCO. PACE-Upload und Bridge müssen noch finalisiert werden_x000a_04.09.23: Rückmeldung an CC zu Projektvertrag und Anforderung weitere Doks für GCO/Linda. Linda in PACE zugeordnet, damit diese anhand der ausstehenden Unterlagen PACE aktualisieren kann. _x000a_22.08.23 Weiterleitung Entwurf Projekt-Vertrag von CC an Linda - Abwesend bis 25.8._x000a_10.08.23 Call mit Account-Manager CC_x000a_27.07.23: MFR: OPP-Anlage erfolgt, PACE-initiiert_x000a_27.07.23: Call mit ISB Frau Susanne Lenz, Florian Glasmann (CC, Projekt RM bei LHM), Anna (CC), Empfehlung Verlängerung Frist Abgabe Zertifikat, Mail bzgl. Aktualität _x000a_22.07. Erstellung Bridge_x000a_20./21.07.23: RS mit Ralf Niemeyer und Anforderung Vertragsunterlagen, ..._x000a_19.07.23: Eingang Mitteilung von TBO"/>
    <m/>
    <m/>
    <m/>
    <s v="Do-Call"/>
    <s v="n/a"/>
    <s v="k.A. "/>
    <m/>
    <m/>
    <s v="PACE approved;_x000a_PACE initiiert: 27.07.2023: PACE ID 28025301.1.0_x000a_RM approved: _x000a_RM initiiert: _x000a_DQ approved:_x000a_DQ initiiert: "/>
    <m/>
    <s v="3) In Bearbeitung EY"/>
    <m/>
    <s v="1) In Bearbeitung MFR"/>
    <s v="6a) DQ1 offen, DQ2-Freigabe"/>
    <n v="0.44"/>
    <s v="https://eygermany.sharepoint.com/sites/eycss-gps/Mandantenablage/Forms/AllItems.aspx?newTargetListUrl=%2Fsites%2Feycss%2Dgps%2FMandantenablage&amp;viewpath=%2Fsites%2Feycss%2Dgps%2FMandantenablage%2FForms%2FAllItems%2Easpx&amp;id=%2Fsites%2Feycss%2Dgps%2FMandantenablage%2F02%20L%C3%A4nder%2FBayern%2FLandeshauptstadt%20M%C3%BCnchen%20%28LHM%29%2F02%5FGS%2DZertifizierung&amp;viewid=8b505dca%2D4004%2D4dd3%2D9806%2Dd31418c92a19"/>
    <s v="Nein"/>
    <m/>
    <m/>
    <m/>
    <m/>
    <m/>
    <m/>
    <m/>
    <m/>
  </r>
  <r>
    <n v="296"/>
    <s v="Nein"/>
    <s v="n/a"/>
    <x v="242"/>
    <s v="6 Arbeitspakete       Lagebild zur Cyber-Sicherheit im _x000a_Finanzwesen (LaSiFi) mit Überblick über die Bedrohungslage (z.B. APT, DDoS, Malware, Phishing, _x000a_Social Engineering …)_x000a_"/>
    <x v="5"/>
    <s v="k.A."/>
    <d v="2023-07-31T00:00:00"/>
    <s v="n/a"/>
    <m/>
    <m/>
    <n v="0"/>
    <m/>
    <m/>
    <m/>
    <m/>
    <m/>
    <m/>
    <m/>
    <s v="24.07. Call mit KBR; Enscheidugn Weiterleitung an SDZ_x000a_23.07.23 Call mit KBR, wollr wegen Frist ursprünglih ablehnen, dann bat er um Terminorga mit cyberleader FSO _x000a_20.07.23:  Eingang, Erstsichtung MFÜ und Übergabe an KBR/MFR                                                                                               "/>
    <m/>
    <m/>
    <m/>
    <s v="Do-Call"/>
    <s v="n/a"/>
    <s v="k.A."/>
    <m/>
    <m/>
    <s v="ITOC approved:_x000a_ITOC initiiert: _x000a_EGP approved:_x000a_EGP initiiert:_x000a_PACE approved:_x000a_PACE initiiert:_x000a_RM approved: _x000a_RM initiiert: _x000a_DQ approved:_x000a_DQ initiiert: "/>
    <m/>
    <m/>
    <m/>
    <m/>
    <m/>
    <m/>
    <m/>
    <m/>
    <d v="2023-07-12T00:00:00"/>
    <s v="k.A. auf Plattform "/>
    <s v=" 6 Arbeitspakete       "/>
    <s v="k.A. auf Plattform "/>
    <s v="k.A. auf Plattform"/>
    <m/>
    <m/>
    <m/>
  </r>
  <r>
    <n v="295"/>
    <s v="Nein"/>
    <s v="n/a"/>
    <x v="243"/>
    <s v="Los 1: Full managed SOC inkl SIEM-System; Los 2: SOC-Support"/>
    <x v="5"/>
    <s v="k.A."/>
    <s v="k.A. "/>
    <s v="n/a"/>
    <m/>
    <m/>
    <n v="0"/>
    <m/>
    <m/>
    <m/>
    <m/>
    <m/>
    <m/>
    <m/>
    <s v="20.07.23: MFR: Weiterleitung an SDZ_x000a_20.07.23:  Eingang, Erstsichtung MFÜ und Übergabe an KBR/MFR"/>
    <m/>
    <m/>
    <m/>
    <s v="Do-Call"/>
    <s v="n/a"/>
    <s v="k.A."/>
    <m/>
    <m/>
    <s v="ITOC approved:_x000a_ITOC initiiert: _x000a_EGP approved:_x000a_EGP initiiert:_x000a_PACE approved:_x000a_PACE initiiert:_x000a_RM approved: _x000a_RM initiiert: _x000a_DQ approved:_x000a_DQ initiiert: "/>
    <m/>
    <m/>
    <m/>
    <m/>
    <m/>
    <m/>
    <m/>
    <m/>
    <m/>
    <m/>
    <m/>
    <m/>
    <m/>
    <m/>
    <m/>
    <m/>
  </r>
  <r>
    <n v="294"/>
    <s v="Nein "/>
    <s v="n/a"/>
    <x v="244"/>
    <s v="Unterstützungsleistungen im Bereich Information Security Management, IT-Grundschutz (BSI) sowie IT-Notbetriebskonzept"/>
    <x v="1"/>
    <d v="2023-07-04T00:00:00"/>
    <d v="2023-08-02T00:00:00"/>
    <s v="n/a"/>
    <n v="220"/>
    <m/>
    <n v="0"/>
    <m/>
    <m/>
    <m/>
    <m/>
    <m/>
    <m/>
    <m/>
    <s v="25.07.: KBR gibt OK, nicht anzubieten (Teamschat), Info an Genesis_x000a_24.07. Genesis-Consortium angeschrieben - CC gibt Hinweis auf geringen Umfang , Info an KBR_x000a_23.07.. Entscheidung KBR: Termin für Genesis organisieren wegen Referenz_x000a_20.07.23:  Eingang, Erstsichtung MFÜ und Übergabe an KBR/MFR"/>
    <m/>
    <m/>
    <m/>
    <s v="Do-Call"/>
    <m/>
    <m/>
    <m/>
    <m/>
    <s v="ITOC approved:_x000a_ITOC initiiert: _x000a_EGP approved:_x000a_EGP initiiert:_x000a_PACE approved:_x000a_PACE initiiert:_x000a_RM approved: _x000a_RM initiiert: _x000a_DQ approved:_x000a_DQ initiiert: "/>
    <m/>
    <m/>
    <m/>
    <m/>
    <m/>
    <m/>
    <m/>
    <m/>
    <d v="2023-07-17T00:00:00"/>
    <m/>
    <s v="k.A."/>
    <s v="Los 1: 48 Monate plus 6 Jahre um je 12 Monate sowie Los 2: 36 Monate plus 6 Jahre um je 12 Monate"/>
    <m/>
    <m/>
    <m/>
    <m/>
  </r>
  <r>
    <n v="293"/>
    <s v="Nein "/>
    <s v="n/a"/>
    <x v="245"/>
    <s v="Implementierung und Betrieb SIEM und Betrieb SOC "/>
    <x v="5"/>
    <m/>
    <d v="2023-08-11T00:00:00"/>
    <s v="n/a"/>
    <m/>
    <m/>
    <n v="0"/>
    <m/>
    <m/>
    <m/>
    <m/>
    <m/>
    <m/>
    <m/>
    <s v="20.07.23:  Eingang, Erstsichtung MFÜ und Übergabe an  SDZ/CEH"/>
    <m/>
    <m/>
    <m/>
    <s v="Do-Call"/>
    <s v="n/a"/>
    <m/>
    <m/>
    <m/>
    <s v="ITOC approved:_x000a_ITOC initiiert: _x000a_EGP approved:_x000a_EGP initiiert:_x000a_PACE approved:_x000a_PACE initiiert:_x000a_RM approved: _x000a_RM initiiert: _x000a_DQ approved:_x000a_DQ initiiert: "/>
    <m/>
    <m/>
    <m/>
    <m/>
    <m/>
    <m/>
    <m/>
    <m/>
    <d v="2023-07-14T00:00:00"/>
    <m/>
    <d v="2023-08-23T00:00:00"/>
    <d v="2023-11-01T00:00:00"/>
    <d v="2027-02-28T00:00:00"/>
    <m/>
    <m/>
    <m/>
  </r>
  <r>
    <n v="292"/>
    <s v="Ja"/>
    <n v="4331974"/>
    <x v="246"/>
    <s v="Unterstützung _x000a_im Bereich Aufbau und Weiterentwicklung eines (ISMS) gem. BSI IT-Grundschutzim Bereich Aufbau und Weiterentwicklung eines (ISMS) gem. BSI IT-Grundschutz"/>
    <x v="8"/>
    <d v="2023-08-01T00:00:00"/>
    <d v="2023-08-11T00:00:00"/>
    <s v="n/a"/>
    <n v="975"/>
    <m/>
    <n v="0"/>
    <m/>
    <m/>
    <m/>
    <m/>
    <m/>
    <m/>
    <m/>
    <s v="18.09.23: Upload Rüge im Portal MFR_x000a_15.09.23: Eingang Absage, Entscheidung KBR: wir rügen_x000a_24.07.23: Call mit Karsten - ITOC müssen wir jetzt noch nicht machen, später OK, wenn wir an die Grenze kommen_x000a_23.07.23: Entscheisung KBR: wir bieten an_x000a_20.07.23:  Eingang, Erstsichtung MFÜ und Übergabe an KBR/MFR"/>
    <m/>
    <m/>
    <m/>
    <s v="Do-Call"/>
    <s v="n/a"/>
    <d v="2023-09-30T00:00:00"/>
    <m/>
    <m/>
    <s v="ITOC approved:_x000a_ITOC initiiert: _x000a_EGP approved:_x000a_EGP initiiert:_x000a_PACE approved:_x000a_PACE initiiert: 28020051.1.0_x000a_RM approved: _x000a_RM initiiert: _x000a_DQ approved:_x000a_DQ initiiert: "/>
    <m/>
    <s v="6) Final"/>
    <s v="4) Nein, nicht zulässig"/>
    <s v="1) In Bearbeitung MFR"/>
    <s v="4) Final: DQ1+DQ2"/>
    <n v="0.45"/>
    <s v="https://eygermany.sharepoint.com/sites/eycss-gps/Mandantenablage/Forms/AllItems.aspx?id=%2Fsites%2Feycss%2Dgps%2FMandantenablage%2F02%20L%C3%A4nder%2FBayern%2FStMfD%20%28M%20Digitales%29%2F01%20RV%202023%20IT%2DGS%2F10%20Auftragsdokumentation&amp;viewid=8b505dca%2D4004%2D4dd3%2D9806%2Dd31418c92a19"/>
    <s v="https://www.auftraege.bayern.de/WORKFLOW/WF_EVALINK/5E406BA6-21C9-4EE4-BAEF-7DABDCEB9CF8?AWP=EVA%7CDIG&amp;Stepid=6f0762cf-da73-454e-b49a-c87b8bfc8d4e"/>
    <d v="2023-07-13T00:00:00"/>
    <m/>
    <d v="2023-10-01T00:00:00"/>
    <m/>
    <m/>
    <m/>
    <m/>
    <m/>
  </r>
  <r>
    <n v="292"/>
    <s v="Nein"/>
    <n v="4246173"/>
    <x v="0"/>
    <s v="Los 1: Rahmenvereinbarungen über Cloud Security Dienstleistungen"/>
    <x v="8"/>
    <d v="2023-06-20T00:00:00"/>
    <d v="2023-06-29T00:00:00"/>
    <s v="n/a"/>
    <n v="800"/>
    <m/>
    <n v="0"/>
    <m/>
    <m/>
    <m/>
    <m/>
    <m/>
    <m/>
    <m/>
    <s v="29.06.2026: Pre-Approval from Quality, Upload erfolgreich_x000a_27.06.23: Anfrage des einzigen noch fehlenden Approvals: Pre-Approval PACE_x000a_24/25.06. Anpassung von Referenzen und MA-Profil von expertree angefodert, Lieferung zu 26.06. zugesagt_x000a_23.06.23: KBR entscheidet nach RS mit MFR und PRE: PPL = PRE, stellv. PPL = Kai --&gt; Anpassung Angebot ausstehend_x000a_23.06.23: Eingang 3. Version der vollst. Vergabeunterlagen. Verschiebung der Abgabefrist um 2 Tage auf 29.06., 12 Uhr, Mail an Stephan mit bitte um Bieterfrage bzgl. Änderungen, Termin eingestellt, RM-Approval erhalten und in PACE hinterlegt _x000a_23.06.23: RS KBR: Infopulse wird nicht angeboten, bedarfsweise nachgemeldet, MFR informiert Hr. Sikale_x000a_22.06.23: Info-Pulse-Bridge an Research, Erstellung expertree-Bridge und Versand an Research, Fortschreibung PACE wegen expertree inkl. Fragebogen_x000a_21.06.23: Versand Formblätter an Infopulse, Start BRIDGE_x000a_21.06.23: EIngang neuer Bieterantworten; AVV-Zeichnungs erst bei Zuschlag_x000a_20.06.23: Anfrage bzgl. AML-Folder missing, technical issue_x000a_20.6.23: Stellung Bieterfragen über SFI, Versand RM an KFU zur Prüfung_x000a_17.06. Anfrage Profile bei Infodas_x000a_15:06.23: Unterlagen an GCO für Riskmatrix verschickt, Anfrage bei S. Fitos bzgl. Prozes Infobereitstellung und Upload _x000a_14.06.23: Entscheidung KBR: Wir bieten an_x000a_06./07.06..23: Mehrere Termineanläude mit KBR, Sichtung durch Kai Thiemrodt_x000a_05.06.2023: Negativantwort von Kai - Personalpool anscheinend unzureichend, RS zw. ,MFR und  SRA erbeten_x000a_01.06.2023: RS mit KBR; Mail an Kai Thiemroth zur Bewertung, proaktive Rückmeldung bis 6.6 EoD erwartet_x000a_01.06.2023: Eingang Vertrieb CSS_x000a_400 bis 800 PT, maximal 900 PT  "/>
    <m/>
    <m/>
    <m/>
    <s v="Do-Call"/>
    <s v="n/a"/>
    <d v="2023-10-18T00:00:00"/>
    <m/>
    <m/>
    <s v="PACE approved:_x000a_PACE initiiert: 27911130.1.0 am 15.06.23_x000a_RM approved: 23.06.2023 Andreas Muth_x000a_RM initiiert: 15.06.203, am 16.06. an Steffie gesendet_x000a_DQ approved: 44,5% am 26.06.23_x000a_DQ initiiert: 20.06.2023, Termin 23.06.2023 abgesagt, neu 26.06."/>
    <s v="# Peter = PPL, Kai = stellv. PPL"/>
    <s v="6) Final"/>
    <s v="1) Ja, in Front"/>
    <s v="4) Pre-Approval erfolgt"/>
    <s v="4) Final: DQ1+DQ2"/>
    <m/>
    <s v="https://eygermany.sharepoint.com/sites/eycss-gps/Mandantenablage/Forms/AllItems.aspx?id=%2Fsites%2Feycss%2Dgps%2FMandantenablage%2F01%20Bund%2FAutobahn%20GmbH%2F02%5FRV%20Los%201%20Cloud%2DDL%2F10%20Auftragsdokumentation&amp;viewid=8b505dca%2D4004%2D4dd3%2D9806%2Dd31418c92a19"/>
    <s v="e-Vergabe"/>
    <d v="2023-06-27T00:00:00"/>
    <m/>
    <d v="2023-08-04T00:00:00"/>
    <d v="2023-08-04T00:00:00"/>
    <d v="2026-07-31T00:00:00"/>
    <m/>
    <m/>
    <m/>
  </r>
  <r>
    <n v="291"/>
    <s v="Nein "/>
    <s v="n/a"/>
    <x v="247"/>
    <s v="Penetrationstests der Infrastruktur im MWU und externer Informationssicherheitsbeauftragter "/>
    <x v="5"/>
    <s v="k.A."/>
    <d v="2023-08-21T00:00:00"/>
    <s v="n/a"/>
    <m/>
    <m/>
    <n v="0"/>
    <m/>
    <m/>
    <m/>
    <m/>
    <m/>
    <m/>
    <m/>
    <s v="20.07.23:  Eingang, Erstsichtung MFÜ und Übergabe an SDZ/LNE"/>
    <m/>
    <m/>
    <m/>
    <s v="Do-Call"/>
    <s v="n/a"/>
    <d v="2023-09-01T00:00:00"/>
    <m/>
    <m/>
    <s v="ITOC approved:_x000a_ITOC initiiert: _x000a_EGP approved:_x000a_EGP initiiert:_x000a_PACE approved:_x000a_PACE initiiert:_x000a_RM approved: _x000a_RM initiiert: _x000a_DQ approved:_x000a_DQ initiiert: "/>
    <m/>
    <m/>
    <m/>
    <m/>
    <m/>
    <m/>
    <m/>
    <m/>
    <d v="2023-07-18T00:00:00"/>
    <m/>
    <d v="2023-09-01T00:00:00"/>
    <d v="2023-09-01T00:00:00"/>
    <d v="2023-11-30T00:00:00"/>
    <m/>
    <m/>
    <m/>
  </r>
  <r>
    <n v="290"/>
    <s v="Nein"/>
    <n v="434098"/>
    <x v="248"/>
    <s v="Teamtag 2.0"/>
    <x v="9"/>
    <s v="k.A."/>
    <d v="2023-08-03T00:00:00"/>
    <s v="n/a"/>
    <m/>
    <m/>
    <n v="0"/>
    <m/>
    <m/>
    <m/>
    <m/>
    <m/>
    <m/>
    <m/>
    <s v="05.10.23: MFR RS mit HWA: Wirtschaftlich nicht sinnvoll; auskunftgemäß RS mit KBR erfolgt &amp; Übergabe an Alexander Sänn geplant_x000a_04.09.: Nachfrage nach Stand Call und Zero-Trust-.AA-Versand bei Henning per Teams_x000a_08/23: Henning komm. Call-Bedarf bei Lars Sänger_x000a_21.07. Termin mit Henning und KBR für 22.7. , Henning klärt/ passt an - er weiß, dass OPP, PACE etc. noch fehlen. _x000a_21.07. RS mit Gerrit unklar, wer Awareness übernimmt, ggf. RS mir MRG oder KBR_x000a_20.07. Gerrit nicht erreicht, um RS gebeten_x000a_18.07.: Call mit Lars Sänger_x000a_&lt;18.07.: Mail v. Lars Sänger an Gerrit auf der Heide_x000a_"/>
    <m/>
    <m/>
    <m/>
    <s v="Do-Call"/>
    <s v="n/a"/>
    <d v="2023-08-31T00:00:00"/>
    <m/>
    <m/>
    <s v="ITOC approved:_x000a_ITOC initiiert: _x000a_EGP approved:_x000a_EGP initiiert:_x000a_PACE approved:_x000a_PACE initiiert:_x000a_RM approved: _x000a_RM initiiert: _x000a_DQ approved:_x000a_DQ initiiert: "/>
    <m/>
    <m/>
    <m/>
    <m/>
    <m/>
    <m/>
    <m/>
    <m/>
    <m/>
    <m/>
    <m/>
    <m/>
    <m/>
    <m/>
    <m/>
    <m/>
  </r>
  <r>
    <n v="289"/>
    <s v="Nein"/>
    <n v="4323905"/>
    <x v="248"/>
    <s v="Workshop ZeroTrust"/>
    <x v="5"/>
    <m/>
    <d v="2023-08-03T00:00:00"/>
    <s v="n/a"/>
    <m/>
    <m/>
    <n v="0"/>
    <m/>
    <m/>
    <m/>
    <m/>
    <m/>
    <m/>
    <m/>
    <s v="18.07. OPP-Anlage und Übergabe an Matthias B._x000a_18.07.: Entscheidung KBR Übergabe an Matthias Bandemeer_x000a_18.07.: Call mit Lars Sänger_x000a_"/>
    <m/>
    <m/>
    <m/>
    <s v="Do-Call"/>
    <s v="n/a"/>
    <d v="2023-08-31T00:00:00"/>
    <m/>
    <m/>
    <s v="ITOC approved:_x000a_ITOC initiiert: _x000a_EGP approved:_x000a_EGP initiiert:_x000a_PACE approved:_x000a_PACE initiiert:_x000a_RM approved: _x000a_RM initiiert: _x000a_DQ approved:_x000a_DQ initiiert: "/>
    <m/>
    <m/>
    <m/>
    <m/>
    <m/>
    <m/>
    <m/>
    <m/>
    <m/>
    <m/>
    <m/>
    <m/>
    <m/>
    <m/>
    <m/>
    <m/>
  </r>
  <r>
    <n v="288"/>
    <s v="Nein "/>
    <s v="n/a"/>
    <x v="133"/>
    <s v="Cybersicherheitsvorfälle Incident Response Vorbeugung Unterstützung "/>
    <x v="5"/>
    <d v="2023-07-19T00:00:00"/>
    <d v="2023-07-28T00:00:00"/>
    <s v="n/a"/>
    <m/>
    <m/>
    <n v="0"/>
    <m/>
    <m/>
    <m/>
    <m/>
    <m/>
    <m/>
    <m/>
    <s v="14.07.23 Eingang, Erstsichtung MFÜ und Übergabe an SDZ/CEH"/>
    <m/>
    <m/>
    <m/>
    <s v="Do-Call"/>
    <s v="n/a"/>
    <m/>
    <m/>
    <m/>
    <s v="ITOC approved:_x000a_ITOC initiiert: _x000a_EGP approved:_x000a_EGP initiiert:_x000a_PACE approved:_x000a_PACE initiiert:_x000a_RM approved: _x000a_RM initiiert: _x000a_DQ approved:_x000a_DQ initiiert: "/>
    <m/>
    <m/>
    <m/>
    <m/>
    <m/>
    <m/>
    <m/>
    <m/>
    <d v="2023-07-07T00:00:00"/>
    <m/>
    <m/>
    <d v="2023-11-01T00:00:00"/>
    <d v="2024-10-31T00:00:00"/>
    <m/>
    <m/>
    <m/>
  </r>
  <r>
    <n v="287"/>
    <s v="Nein"/>
    <s v="n/a"/>
    <x v="249"/>
    <s v="Interne Audits gem. BSI IT-Grundschutz-DL202330406-017653"/>
    <x v="5"/>
    <d v="2023-07-19T00:00:00"/>
    <d v="2023-07-28T00:00:00"/>
    <s v="n/a"/>
    <m/>
    <m/>
    <n v="0"/>
    <m/>
    <m/>
    <m/>
    <m/>
    <m/>
    <m/>
    <m/>
    <s v="14.07.23 Eingang, Erstsichtung MFÜ und Übergabe an SDZ/CEH"/>
    <m/>
    <m/>
    <m/>
    <s v="Do-Call"/>
    <s v="n/a"/>
    <m/>
    <m/>
    <m/>
    <s v="ITOC approved:_x000a_ITOC initiiert: _x000a_EGP approved:_x000a_EGP initiiert:_x000a_PACE approved:_x000a_PACE initiiert:_x000a_RM approved: _x000a_RM initiiert: _x000a_DQ approved:_x000a_DQ initiiert: "/>
    <m/>
    <m/>
    <m/>
    <m/>
    <m/>
    <m/>
    <m/>
    <m/>
    <d v="2023-07-05T00:00:00"/>
    <m/>
    <s v="23.09.2023,           0 Uhr "/>
    <d v="2023-09-01T00:00:00"/>
    <d v="2025-02-28T00:00:00"/>
    <m/>
    <m/>
    <m/>
  </r>
  <r>
    <n v="286"/>
    <s v="Ja"/>
    <s v="n/a"/>
    <x v="250"/>
    <s v="Pentest, Phishing, Awareness, E-Learning, Schulungen (Los 1-3)"/>
    <x v="5"/>
    <d v="2023-07-26T00:00:00"/>
    <d v="2023-08-10T00:00:00"/>
    <s v="n/a"/>
    <m/>
    <m/>
    <n v="0"/>
    <m/>
    <m/>
    <m/>
    <m/>
    <m/>
    <m/>
    <m/>
    <s v="14.07.23 Eingang, Erstsichtung MFÜ und Übergabe an SDZ/CEH"/>
    <m/>
    <m/>
    <m/>
    <s v="Do-Call"/>
    <s v="n/a"/>
    <m/>
    <m/>
    <m/>
    <s v="ITOC approved:_x000a_ITOC initiiert: _x000a_EGP approved:_x000a_EGP initiiert:_x000a_PACE approved:_x000a_PACE initiiert:_x000a_RM approved: _x000a_RM initiiert: _x000a_DQ approved:_x000a_DQ initiiert: "/>
    <m/>
    <m/>
    <m/>
    <m/>
    <m/>
    <m/>
    <m/>
    <m/>
    <m/>
    <m/>
    <d v="2023-10-20T00:00:00"/>
    <m/>
    <m/>
    <m/>
    <m/>
    <m/>
  </r>
  <r>
    <n v="285"/>
    <s v="Nein"/>
    <s v="n/a"/>
    <x v="251"/>
    <s v="Pentest"/>
    <x v="1"/>
    <s v="k.A."/>
    <d v="2023-08-02T00:00:00"/>
    <s v="n/a"/>
    <m/>
    <m/>
    <n v="0"/>
    <m/>
    <m/>
    <m/>
    <m/>
    <m/>
    <m/>
    <m/>
    <s v="14.07. Eingang, Erstsichtung mit MFÜ und Übergabe an SDZ/CEH - Entscheidung SDZ nicht anbieten"/>
    <m/>
    <m/>
    <m/>
    <s v="Do-Call"/>
    <m/>
    <d v="2023-08-31T00:00:00"/>
    <m/>
    <m/>
    <s v="PACE approved:_x000a_PACE initiiert:_x000a_RM approved: _x000a_RM initiiert: _x000a_DQ approved:_x000a_DQ initiiert: "/>
    <m/>
    <m/>
    <m/>
    <m/>
    <m/>
    <m/>
    <m/>
    <m/>
    <d v="2023-06-27T00:00:00"/>
    <m/>
    <d v="2023-08-31T00:00:00"/>
    <m/>
    <d v="2023-11-30T00:00:00"/>
    <m/>
    <m/>
    <m/>
  </r>
  <r>
    <n v="284"/>
    <s v="Nein"/>
    <n v="4337981"/>
    <x v="252"/>
    <s v="BCM-Aufbau"/>
    <x v="1"/>
    <d v="2023-07-26T00:00:00"/>
    <d v="2023-08-03T00:00:00"/>
    <s v="n/a"/>
    <m/>
    <m/>
    <n v="0"/>
    <m/>
    <m/>
    <m/>
    <m/>
    <m/>
    <m/>
    <m/>
    <s v="25.07.: KBR gibt OK für nicht anbieten; Info an DQ (Maria) ist raus, OPP ist decliened_x000a_24.07. MFR: OPP-Anlage, Termin mit TJA für 25.07. eingestellt zum Statuscall, Call mit TJA und Mail an KBR: Wir bieten  nicht an, es sei denn, er interveniert bis 25.07._x000a_11.07. Entscheidung KBR wir bieten an, Info an Tobi und Linda erfolgt_x000a_06.07.23: Weierleitung an KBR_x000a_03.07.23: angefordert"/>
    <m/>
    <m/>
    <m/>
    <s v="Do-Call"/>
    <m/>
    <d v="2023-09-30T00:00:00"/>
    <m/>
    <m/>
    <s v="ITOC approved:_x000a_ITOC initiiert: _x000a_EGP approved:_x000a_EGP initiiert:_x000a_PACE approved:_x000a_PACE initiiert: 24.07.2023_x000a_RM approved: _x000a_RM initiiert: 11.07.2023, Eingang 14.07.2023_x000a_DQ approved:_x000a_DQ initiiert: "/>
    <s v="offen"/>
    <m/>
    <m/>
    <m/>
    <m/>
    <m/>
    <s v="https://eygermany.sharepoint.com/sites/eycss-gps/Mandantenablage/Forms/AllItems.aspx?id=%2Fsites%2Feycss%2Dgps%2FMandantenablage%2F02%20L%C3%A4nder%2FBaW%C3%BC%2FKVBW%2FEinf%C3%BChrung%20eines%20BCM%2DSystems%20%282023%29%2F10%20Auftragsdokumentation&amp;viewid=8b505dca%2D4004%2D4dd3%2D9806%2Dd31418c92a19"/>
    <s v="https://vergabeportal-bw.de/Satellite/company/welcome.do"/>
    <m/>
    <m/>
    <m/>
    <m/>
    <m/>
    <m/>
    <m/>
    <m/>
  </r>
  <r>
    <n v="283"/>
    <s v="Nein"/>
    <s v="n/a"/>
    <x v="253"/>
    <s v="offenes Verfahren: _x000a_Analyse der Ausgangslage und des Zielbildes für eine mit der Forschung kompatible, cloudbasierte, sichere und DSGVO-_x000a_konforme Gesundheitsdateninfrastruktur für Baden-Württemberg - Vorprojekt MEDI:CUS "/>
    <x v="5"/>
    <s v="k.A."/>
    <d v="2023-07-25T00:00:00"/>
    <s v="n/a"/>
    <m/>
    <m/>
    <n v="0"/>
    <m/>
    <m/>
    <m/>
    <m/>
    <m/>
    <m/>
    <m/>
    <s v="11.07.2023: Termin mit KBR und Fabian Marx fand nicht statt - Mail an Fabian erfolgt_x000a_04.07.2023: Anfrage KBR bei Christian Egle, Fabian Marx_x000a_29.06.2023: Eingang zur Präqualifizierung"/>
    <m/>
    <m/>
    <m/>
    <s v="Do-Call"/>
    <s v="n/a"/>
    <d v="2023-09-15T00:00:00"/>
    <m/>
    <m/>
    <s v="ITOC approved:_x000a_ITOC initiiert: _x000a_EGP approved:_x000a_EGP initiiert:_x000a_PACE approved:_x000a_PACE initiiert:_x000a_RM approved: _x000a_RM initiiert:_x000a_DQ approved:_x000a_DQ initiiert: "/>
    <s v="offen"/>
    <m/>
    <m/>
    <m/>
    <m/>
    <m/>
    <m/>
    <m/>
    <d v="2023-06-23T00:00:00"/>
    <m/>
    <d v="2023-09-15T00:00:00"/>
    <d v="2023-09-15T00:00:00"/>
    <d v="2023-12-30T00:00:00"/>
    <m/>
    <m/>
    <m/>
  </r>
  <r>
    <n v="282"/>
    <s v="Nein"/>
    <n v="4320037"/>
    <x v="254"/>
    <s v="Zertifizierungsaudit ISO 27001 auf der Basis von BSI IT-Grundschutz"/>
    <x v="8"/>
    <s v="k.A."/>
    <d v="2023-07-24T00:00:00"/>
    <s v="n/a"/>
    <m/>
    <m/>
    <n v="0"/>
    <m/>
    <m/>
    <m/>
    <m/>
    <m/>
    <m/>
    <m/>
    <s v="04.09.2023: MFR: Anruf bei CISO, Absagegründe per Mail an KBR, MRG, System gepflegt_x000a_24.07.: Kunde hat Angebot erhalten, Spezifizierung RKA mündlich und schrifltich erfolgt. _x000a_17.07. Mail an Martin zu Eckdaten; Erfassung Kunde in MDM/GIS, Opp-Anlage MFR_x000a_12.07.: Call mit Kunden, Infos für Angebot erhoben, _x000a_30.06.: Call mit Dejan zu weiteren Infos und Weiterleitung an MRG mit Hinweis Strategieansatz_x000a_29.06. Weiterleitung über Lutz Naake an KHA, er kannt nicht vertrieblich übernehmen, RS mit MRG: MRG übernimmt Erstlklärung, MFR versendet Erstkontaktmail an Kunden - Abwesenheit bis 10.07 - Info liegt bei MRG, Frist auf 31.07. für Überwachung gesetzt_x000a_26.06.: Anfrage geht auf Website ein"/>
    <m/>
    <m/>
    <m/>
    <s v="Do-Call"/>
    <s v="n/a"/>
    <d v="2023-07-21T00:00:00"/>
    <m/>
    <m/>
    <s v="PACE approved:_x000a_PACE initiiert: 17.07.2023 PACE ID 28001416.1.0_x000a_RM approved:  :/: EY- Standardvertrtag_x000a_RM initiiert:_x000a_DQ approved: 21.07.2023, 36%, Lajos Nemeth_x000a_DQ initiiert: "/>
    <s v="offen"/>
    <s v="1) nicht nötig"/>
    <s v="3) Nein "/>
    <s v="1) In Bearbeitung MFR"/>
    <s v="6a) DQ1 offen, DQ2-Freigabe"/>
    <n v="0.36"/>
    <m/>
    <m/>
    <m/>
    <m/>
    <m/>
    <m/>
    <m/>
    <d v="2023-09-04T00:00:00"/>
    <s v="Eindruck, dass der andere Anbieter näher am Geschäftsmodell des Kunden ist. "/>
    <s v="unklar"/>
  </r>
  <r>
    <n v="281"/>
    <s v="Nein"/>
    <s v="n/a"/>
    <x v="255"/>
    <s v="Siko-Aktualisierung und Maßnahmenvorschläge"/>
    <x v="1"/>
    <d v="2023-06-26T00:00:00"/>
    <d v="2023-07-03T00:00:00"/>
    <s v="n/a"/>
    <n v="576"/>
    <m/>
    <n v="0"/>
    <m/>
    <m/>
    <m/>
    <m/>
    <m/>
    <m/>
    <m/>
    <s v="23.06.23: Chat mit KBR: Kein Angebot - zu geringer Satz, nahezu 100% vor Ort, Info an Tobias erfolgt_x000a_22.06.23: erhalten über Tobias Sticht, Weiterleitung an KBR zur DRIGENDEN Entscheidung von 22.06. auf 23.06. "/>
    <m/>
    <m/>
    <m/>
    <s v="Do-Call"/>
    <m/>
    <d v="2023-08-14T00:00:00"/>
    <m/>
    <m/>
    <s v="ITOC approved:_x000a_ITOC initiiert: _x000a_EGP approved:_x000a_EGP initiiert:_x000a_PACE approved:_x000a_PACE initiiert:_x000a_RM approved: _x000a_RM initiiert:_x000a_DQ approved:_x000a_DQ initiiert: "/>
    <m/>
    <s v="0) offen"/>
    <m/>
    <s v="0) Prüfung/Erstellung offen"/>
    <s v="0) offen"/>
    <m/>
    <m/>
    <m/>
    <d v="2023-06-20T00:00:00"/>
    <s v="n.a."/>
    <s v="n.a."/>
    <s v="n.a."/>
    <s v="n.a."/>
    <s v="n.a."/>
    <s v="100% vor Ort, Preis"/>
    <m/>
  </r>
  <r>
    <n v="280"/>
    <s v="Nein"/>
    <s v="n/a"/>
    <x v="256"/>
    <s v="Aufbau eines ISMS nach BSI-Grundschutz (Standort Lubmin/Rubenow und BT Rheinsberg)  sowie ISMS für den Bereich Stromverteilnetzbetrieb DIN/ISO 27001 und 27019, sowie auf Grundlage des IT-Sicherheitskataloges, § 11 Absatz 1a basiert für den Teilbereich Stromverteilnetzbetrieb (UWL)"/>
    <x v="1"/>
    <d v="2023-07-07T00:00:00"/>
    <d v="2023-07-14T00:00:00"/>
    <s v="n/a"/>
    <m/>
    <m/>
    <n v="0"/>
    <m/>
    <m/>
    <m/>
    <m/>
    <m/>
    <m/>
    <m/>
    <s v="30.06.23: KBR/KHA treiben nicht, KHA keine Ressourcen, hohe Einstiegsbarrieren_x000a_23.06.23: nach RS mit KBR: für 27.06. Kick-off mit KHA zur Besprechung und Entscheidungsfindung_x000a_22.06.23: Reminder an KBR im Zuge Do-Call_x000a_20.06.2023: Versand an KBR m.B. um Entscheidung"/>
    <m/>
    <m/>
    <m/>
    <s v="Do-Call"/>
    <m/>
    <m/>
    <m/>
    <m/>
    <s v="ITOC approved:_x000a_ITOC initiiert: _x000a_EGP approved:_x000a_EGP initiiert:_x000a_PACE approved:_x000a_PACE initiiert:_x000a_RM approved: _x000a_RM initiiert:_x000a_DQ approved:_x000a_DQ initiiert: "/>
    <s v="offen"/>
    <s v="0) offen"/>
    <s v="0) unklar"/>
    <s v="0) Prüfung/Erstellung offen"/>
    <s v="0) offen"/>
    <m/>
    <m/>
    <m/>
    <d v="2023-06-19T00:00:00"/>
    <m/>
    <d v="2023-08-15T00:00:00"/>
    <d v="2023-08-01T00:00:00"/>
    <d v="2025-07-30T00:00:00"/>
    <m/>
    <m/>
    <s v="adesso - 444.038,14 Euro"/>
  </r>
  <r>
    <n v="278"/>
    <s v="Nein"/>
    <n v="4350362"/>
    <x v="257"/>
    <s v="IT-Krisenkommunikation"/>
    <x v="7"/>
    <d v="2023-09-01T00:00:00"/>
    <d v="2023-09-01T00:00:00"/>
    <s v="n/a"/>
    <n v="19900"/>
    <m/>
    <n v="0"/>
    <s v="Knud Brandis"/>
    <m/>
    <m/>
    <m/>
    <m/>
    <m/>
    <m/>
    <s v="30.09.2023: Systemseitig alles eingepflegt_x000a_13.09.23: Beauftragung eingegangen, zur Klärung an GCO bzgl. Zeichnung Kundendokument gegeben, Nachfrage bei Maria nach freigegbener Marge aus Call vom 1.9.; Termin 14.09. gesetzt für AML - OPP muss noch auf won gesetzt werden_x000a_07.09.23: Info von MRG, dass Beauftragung kommt, E-Mailkomm. hierzu gesehen_x000a_04.09.23. Tobi meldet an Marc Vorbereitung Versand abgeschlossen_x000a_01.09.2023: DQ-2-Call: Ergebnis Margenfreigabe erhalten und an Marc ujd Tobi kommunziert mit Bitte um Versand des Angebots_x000a_31.08.2023: MFR nach Rückkehr aus langer Abwesenheit und Termin für DQ-2 für 01.09.2023 organisiert &amp; PACE um SoW etc. aktualisiert_x000a_31.08.23: Anfrage MRG Stand Versendung; Info: Entwurf des AA mit Kunde bereits abgestimmt und würde so beauftragt werden. _x000a_01.08.23 Eingang Daten Library, Mail MRG an M. Bandemer_x000a_01.08.23: Pre-Approval KFU mit Hinweis Abstimmung M.Bandemer_x000a_31.07.: Info Zielmarge 41%_x000a_28.07.23: Mail von MRG mit Daten für EInleitung Angebotsabgabe, MFÜ: PACE initial erstellt"/>
    <m/>
    <m/>
    <m/>
    <s v="Do-Call"/>
    <m/>
    <d v="2023-09-04T00:00:00"/>
    <m/>
    <m/>
    <s v="Pre-Approval 01.08.2023"/>
    <m/>
    <s v="1) nicht nötig"/>
    <s v="3) Nein "/>
    <s v="5) Final "/>
    <s v="6a) DQ1 offen, DQ2-Freigabe"/>
    <n v="0.35"/>
    <s v="https://eur01.safelinks.protection.outlook.com/?url=https%3A%2F%2Feygermany.sharepoint.com%2F%3Af%3A%2Fr%2Fsites%2Feycss-gps%2FMandantenablage%2F04%2520Sonstiges%2FEndress%2520%2B%2520Hauser%3Fcsf%3D1%26web%3D1%26e%3DZJD49g&amp;data=05%7C01%7CMathias.Fratz%40de.ey.com%7C06e9e3c4529146fba58408db927283eb%7C5b973f9977df4bebb27daa0c70b8482c%7C0%7C0%7C638264792810792815%7CUnknown%7CTWFpbGZsb3d8eyJWIjoiMC4wLjAwMDAiLCJQIjoiV2luMzIiLCJBTiI6Ik1haWwiLCJXVCI6Mn0%3D%7C3000%7C%7C%7C&amp;sdata=Jhs5NkC7zAUCqUWWP7DDGGnzuxZ22IH7HWu4aCM6Ni4%3D&amp;reserved=0"/>
    <s v="Nein"/>
    <m/>
    <s v="01.09.223"/>
    <m/>
    <m/>
    <m/>
    <m/>
    <m/>
    <m/>
  </r>
  <r>
    <n v="278"/>
    <s v="Ja"/>
    <n v="4249748"/>
    <x v="258"/>
    <s v="RV Unterstützungsleistung Programm IT-Sicherheit"/>
    <x v="1"/>
    <d v="2023-06-18T00:00:00"/>
    <d v="2023-06-28T00:00:00"/>
    <s v="n/a"/>
    <n v="135"/>
    <m/>
    <n v="0"/>
    <m/>
    <m/>
    <m/>
    <m/>
    <m/>
    <m/>
    <m/>
    <s v="22.06.23: SSK informiert mdl. im MRG-Call: wir bieten nicht an _x000a_21.06.23: Riskmarix ruht , KBR autorisiert SSK zur Entscheidung Anbieten ja/Nein, keine Info von TBO bzgl. CC-Input_x000a_20.06.23 Zugang zur Vergabestelle nun möglich - nun erkannt: Frgefrist ist abgelaufen_x000a_19.06.23: Riskmatrix an Steffie gesendet zur Bearbeitung mit MFR_x000a_16.06.23: KBR entscheidet, dass wir anbieten mit Kampfreis_x000a_15.6.23: Info über GPS-Call"/>
    <m/>
    <m/>
    <m/>
    <s v="Do-Call"/>
    <m/>
    <d v="2023-06-30T00:00:00"/>
    <m/>
    <m/>
    <s v="PACE approved:_x000a_PACE initiiert:_x000a_RM approved: _x000a_RM initiiert: 16.06.2023, Eingang v. GCO 19.06._x000a_DQ approved:_x000a_DQ initiiert: 20.06.2023"/>
    <m/>
    <m/>
    <m/>
    <m/>
    <m/>
    <m/>
    <s v="https://eygermany.sharepoint.com/sites/eycss-gps/Mandantenablage/Forms/AllItems.aspx?id=%2Fsites%2Feycss%2Dgps%2FMandantenablage%2F04%20Sonstiges%2FZDF%2F%5F01%20RV%20IT%2DSicherheit%202023%2F10%20Auftragsdokumentation&amp;viewid=8b505dca%2D4004%2D4dd3%2D9806%2Dd31418c92a19"/>
    <m/>
    <m/>
    <m/>
    <m/>
    <m/>
    <m/>
    <m/>
    <m/>
    <m/>
  </r>
  <r>
    <n v="277"/>
    <s v="Nein"/>
    <s v="n/a"/>
    <x v="21"/>
    <s v="Projekt 622_Studie zu Ende-zu-Ende-Verifizierbarkeitsmethoden für Online-_x000a_Wahlen (StuVe)"/>
    <x v="1"/>
    <d v="2023-09-14T00:00:00"/>
    <d v="2023-09-26T00:00:00"/>
    <s v="n/a"/>
    <s v="k.A."/>
    <m/>
    <e v="#VALUE!"/>
    <m/>
    <m/>
    <m/>
    <m/>
    <m/>
    <m/>
    <m/>
    <s v="05.09.2023: RS mit KBR: Bieten nicht an, KPI nicht unser Fokus_x000a_31.08.2023: Sichtung Noah Kania und Melanie Fürst; Übergabe an KBR und MFR; 05.09.2023 gem. Entscheidung KBR (Call KBR/MFR): wir bieten nicht an"/>
    <m/>
    <m/>
    <m/>
    <s v="Do-Call"/>
    <m/>
    <d v="2023-12-26T00:00:00"/>
    <m/>
    <m/>
    <m/>
    <m/>
    <m/>
    <m/>
    <m/>
    <m/>
    <m/>
    <s v="https://www.evergabe-online.de/tenderdetails.html?id=534759"/>
    <s v="https://www.evergabe-online.de/tenderdetails.html?id=534759"/>
    <m/>
    <m/>
    <n v="45286"/>
    <m/>
    <m/>
    <m/>
    <m/>
    <m/>
  </r>
  <r>
    <n v="277"/>
    <s v="Nein"/>
    <n v="4241853"/>
    <x v="259"/>
    <s v="Cyber Security Support „Office 365 Einführung“ : •_x0009_Thematisch würden wir mit denen die Cyber-Anforderungen besprechen, die sich aus der Einführung von MS Office 365 ergeben (Entscheidungen wie immer durch die Sparda-B, Soll-Ist-Vergleich wäre die einzige Form der Prüfung)_x000a__x000a_"/>
    <x v="9"/>
    <m/>
    <d v="2023-07-15T00:00:00"/>
    <s v="n/a"/>
    <n v="10"/>
    <m/>
    <n v="0"/>
    <m/>
    <m/>
    <m/>
    <m/>
    <m/>
    <m/>
    <m/>
    <s v="14.06.23: Opp-Anlage MFR + PACE in Genehmigung gegeben, keine GIS-Restriktionen, warte auf AKA bzgl. AA_x000a_13.06.23:Call + Mail AKA,"/>
    <m/>
    <m/>
    <m/>
    <s v="Do-Call"/>
    <s v="2024 - KW &lt; 10"/>
    <m/>
    <m/>
    <m/>
    <s v="EGP approved:_x000a_EGP initiiert:_x000a_PACE approved:_x000a_PACE initiiert: 27905511.1.0 am 14.06.23_x000a_RM approved: _x000a_RM initiiert:_x000a_DQ approved:_x000a_DQ initiiert:"/>
    <s v="offen"/>
    <s v="1) nicht nötig"/>
    <s v="0) unklar"/>
    <s v="0) Prüfung/Erstellung offen"/>
    <s v="1) OPP fertig, DQ1+2 offen"/>
    <m/>
    <s v="https://eygermany.sharepoint.com/sites/eycss-gps/Mandantenablage/Forms/AllItems.aspx?newTargetListUrl=%2Fsites%2Feycss%2Dgps%2FMandantenablage&amp;viewpath=%2Fsites%2Feycss%2Dgps%2FMandantenablage%2FForms%2FAllItems%2Easpx&amp;id=%2Fsites%2Feycss%2Dgps%2FMandantenablage%2F04%20Sonstiges%2FSparda%2DBank%20Berlin%2F01%5FOffice365%2F10%20Auftragsdokumentation&amp;viewid=8b505dca%2D4004%2D4dd3%2D9806%2Dd31418c92a19"/>
    <m/>
    <m/>
    <m/>
    <m/>
    <m/>
    <m/>
    <m/>
    <m/>
    <m/>
  </r>
  <r>
    <n v="276"/>
    <s v="Nein"/>
    <n v="4234629"/>
    <x v="260"/>
    <s v="A-Testat gemäß BSI IT-Grundschutz 2023, Q4"/>
    <x v="8"/>
    <s v="k.A."/>
    <d v="2024-02-16T00:00:00"/>
    <s v="n/a"/>
    <n v="6600"/>
    <m/>
    <n v="0"/>
    <m/>
    <m/>
    <m/>
    <m/>
    <m/>
    <m/>
    <m/>
    <s v="Preisinfo an Sänn geschickt - wir werden Angebotsaufforderung erhalten (Stand 12/2023)_x000a_08.09.23: Call mit CHE: Scope und Beratungsumfang bei ASÄ noch unklar, Angebot macht so noch keinen Sinn_x000a_19.07.: Call und Infos an Christoph geschickt, warte auf Rückmeldung zum wieteren Vorgehen_x000a_13.07. Info von KBR, dass wir anbieten und Christoph auf mich zukomment._x000a_12.07. MRG stellt Umsetzung/Attraktivität in Frage: Wollen wir anbieten. Entscheidung LT offen_x000a_09.06.23: zur Opp-Anlage durch Melanie Fürst, Mail an Alex m.B. um RS BZGL: PT/Gesamtkosten_x000a_05.06.23: Maileingang Angebotsanfrage"/>
    <m/>
    <m/>
    <m/>
    <s v="Do-Call"/>
    <s v="n/a"/>
    <m/>
    <m/>
    <m/>
    <s v="ITOC approved:_x000a_ITOC initiiert: _x000a_EGP approved:_x000a_EGP initiiert:_x000a_PACE approved:_x000a_PACE initiiert:_x000a_RM approved: _x000a_RM initiiert: entfällt - EY-Standardvertrag_x000a_DQ (Stage 2): approved: _x000a_DQ (Stage 2): iniitiert:_x000a_DQ (Stage 1) approved:_x000a_DQ (Stage 1) initiiert:"/>
    <s v="offen"/>
    <s v="1) nicht nötig"/>
    <s v="3) Nein "/>
    <s v="0) Prüfung/Erstellung offen"/>
    <s v="2) DQ1 fertig, DQ2 offen"/>
    <m/>
    <s v="https://eygermany.sharepoint.com/sites/eycss-gps/Mandantenablage/Forms/AllItems.aspx?newTargetListUrl=%2Fsites%2Feycss%2Dgps%2FMandantenablage&amp;viewpath=%2Fsites%2Feycss%2Dgps%2FMandantenablage%2FForms%2FAllItems%2Easpx&amp;id=%2Fsites%2Feycss%2Dgps%2FMandantenablage%2F03%20Kommunen%2FBezirk%20Oberfranken%2FA%2DTestat%2F10%20Auftragsdokumentation&amp;viewid=8b505dca%2D4004%2D4dd3%2D9806%2Dd31418c92a19"/>
    <m/>
    <m/>
    <m/>
    <m/>
    <m/>
    <m/>
    <m/>
    <m/>
    <m/>
  </r>
  <r>
    <n v="275"/>
    <s v="XX"/>
    <s v="n/a"/>
    <x v="0"/>
    <s v="Los 2: Cloud Operations "/>
    <x v="1"/>
    <m/>
    <s v="27.06.2023 um 12:00 Uhr"/>
    <s v="n/a"/>
    <m/>
    <m/>
    <n v="0"/>
    <m/>
    <m/>
    <m/>
    <m/>
    <m/>
    <m/>
    <m/>
    <s v="01.06.2023: Call mit KBR - wir bieten nicht an._x000a_01.06.2023: Eingang Vertrieb CSS_x000a_400 bis 800 PT, maximal 900 PT  "/>
    <m/>
    <m/>
    <m/>
    <s v="Do-Call"/>
    <m/>
    <m/>
    <m/>
    <m/>
    <m/>
    <m/>
    <m/>
    <m/>
    <m/>
    <m/>
    <m/>
    <m/>
    <m/>
    <m/>
    <m/>
    <m/>
    <m/>
    <m/>
    <m/>
    <m/>
    <m/>
  </r>
  <r>
    <n v="274"/>
    <s v="Ja"/>
    <n v="4451147"/>
    <x v="261"/>
    <s v="IT-Informationssicherheits- und IT-Notfallkonzept inkl. Pentest"/>
    <x v="1"/>
    <d v="2023-09-12T00:00:00"/>
    <d v="2023-09-22T00:00:00"/>
    <s v="n/a"/>
    <m/>
    <m/>
    <n v="0"/>
    <m/>
    <m/>
    <m/>
    <m/>
    <m/>
    <m/>
    <m/>
    <s v="11.09.2023: Call mit KBR: Wir bieten nicht an - Noah supported in Standardaufgaben _x000a_11.09.2023: Anlage OPP und PACE-Initiierung, Bieterfrage an Team um Marc Schütz geschickt mit Bitte um Upload_x000a_31.08.2023: Sichtung Noah Kania und Melanie Fürst; Übergabe an KBR und MFR; Entscheidung KBR: Anbieten"/>
    <m/>
    <m/>
    <m/>
    <s v="Do-Call"/>
    <m/>
    <m/>
    <m/>
    <m/>
    <s v="ITOC initiiert: nicht erforderlich - erst bei höheren Summen_x000a_EGP initiiert: nicht erforderlich - erst bei höheren Summen_x000a_PACE approved:_x000a_PACE initiiert:  11.09.2023, ID: 28130693.1.0_x000a_RM approved: _x000a_RM initiiert: _x000a_DQ (Stage 2): approved: _x000a_DQ (Stage 2): iniitiert:_x000a_DQ (Stage 1) approved:_x000a_DQ (Stage 1) initiiert:"/>
    <m/>
    <s v="1) nicht nötig"/>
    <s v="3) Nein "/>
    <s v="1) In Bearbeitung MFR"/>
    <s v="0) offen"/>
    <m/>
    <s v="https://eygermany.sharepoint.com/sites/eycss-gps/Mandantenablage/Forms/AllItems.aspx?id=%2Fsites%2Feycss%2Dgps%2FMandantenablage%2F01%20Bund%2FGIZ%2F06%5FRV%20Beratung%20KC%20Digitale%20Gesellschaft%20%282023%29%2F10%20Auftragsdokumentation&amp;viewid=8b505dca%2D4004%2D4dd3%2D9806%2Dd31418c92a19"/>
    <s v="https://www.subreport-elvis.de/browseVerdingungsunterlagen.html#ELVISID:E24668153"/>
    <d v="2023-08-25T00:00:00"/>
    <m/>
    <n v="45291"/>
    <d v="2024-01-01T00:00:00"/>
    <d v="2027-11-30T00:00:00"/>
    <m/>
    <m/>
    <m/>
  </r>
  <r>
    <n v="273"/>
    <s v="Nein"/>
    <n v="4293684"/>
    <x v="104"/>
    <s v="Projekt 596: Red Cloud-Sichere VS-Datenverarbeitung in Public Clouds (REDCloud)"/>
    <x v="8"/>
    <d v="2023-07-05T00:00:00"/>
    <d v="2023-07-18T00:00:00"/>
    <s v="n/a"/>
    <n v="650"/>
    <m/>
    <n v="0"/>
    <m/>
    <m/>
    <m/>
    <m/>
    <m/>
    <m/>
    <m/>
    <s v="17.07.23: Alle Approvals erhalten, incl. Pre-Approval_x000a_11.07.23: Anfrage DQ-2Termine, GCSP-Approval angefragt und erhalten. hinterlegt in PACE_x000a_05.07.23: Kick-off-Call mit SRH, Umbrella, KBR, PRE. Ziel-Marge KBR: 35%, RS mit PRE: ITOC/MSOC nicht erforderlich; &lt;1 Mio, &lt;30% für Subs_x000a_30.06.23: PRE, KTH, KBR &amp; MFR-Call: Priosetzung durch KBR_x000a_29.06.23: Denisa P. erstellt initale Anforderungsübersicht, QS durch Marcel_x000a_27.06.23: Bieterfragen von GCO gestellt, Download aktueller Unterlagen_x000a_26.06.23: KBR legt als EM  Kai Thiemrodt fest_x000a_21.06.23: Anfrage KBR nach EM _x000a_21.06.23: Eingang Riskmatrix, Grundlage Bieterantworten 1-6_x000a_15.06.23: RS mit KBR: Wir wollen anbieten, Kai übernimmt fachl. Koodination_x000a_05.06.23: RS mit Kai und Versand an KBR mit Frage, ob wir anbieten wollen_x000a_01.06.23: Eingang Vertrieb CSS _x000a_25.06.23: Veröffentlichung"/>
    <m/>
    <m/>
    <m/>
    <s v="Do-Call"/>
    <s v="n/a"/>
    <d v="2023-08-31T00:00:00"/>
    <m/>
    <m/>
    <s v="PACE approved: 17.07.2023 Pre-Approval_x000a_PACE initiiert: 06.07.2023: ID 27974858.1.0_x000a_RM approved: 12.07.2023_x000a_RM initiiert: 16.06.2023_x000a_DQ approved: 14.07.2023_x000a_DQ initiiert:  11.07.2023"/>
    <s v="erledigt"/>
    <s v="6) Final"/>
    <s v="3) Nein "/>
    <s v="3) Pre-Approval angefragt"/>
    <s v="6a) DQ1 offen, DQ2-Freigabe"/>
    <n v="0.35"/>
    <s v="https://eygermany.sharepoint.com/sites/eycss-gps/Mandantenablage/Forms/AllItems.aspx?id=%2Fsites%2Feycss%2Dgps%2FMandantenablage%2F01%20Bund%2FBSI%2F10%5FP%20596%20REDCloud%2F10%20Auftragsdokumentation&amp;viewid=8b505dca%2D4004%2D4dd3%2D9806%2Dd31418c92a19"/>
    <m/>
    <d v="2023-05-22T00:00:00"/>
    <m/>
    <s v="31.08.2023 (?)"/>
    <s v="01.09.2023 (?)"/>
    <m/>
    <m/>
    <s v="zu teuer - meiste Punkte, doch auch bei voller Punktzahl außerhalb der Schwankungsbreite"/>
    <s v="Genua "/>
  </r>
  <r>
    <n v="272"/>
    <s v="Nein"/>
    <n v="4439576"/>
    <x v="82"/>
    <s v="Pentest in 11/2023"/>
    <x v="8"/>
    <d v="2023-09-12T00:00:00"/>
    <d v="2023-09-21T00:00:00"/>
    <s v="n/a"/>
    <m/>
    <m/>
    <n v="0"/>
    <m/>
    <m/>
    <m/>
    <m/>
    <m/>
    <m/>
    <m/>
    <s v="06.10.23: Info Absage von Domik erhalten und in RAS-OPP eingepflegt, BRI-Änderung siehe Anmerkung bei BRI._x000a_20.09.23: Pre-Approval Sören, Harm, Andreas, Karsten, Knud liegt vor, Info an Eviden für Uploas am 21.09. erfolgt an Lothar_x000a_18.09.23: DQ-Call mit Lajos: 37% freigegeben, Anfrage bei KFU für Pre-Approval_x000a_16.09.23: Abstimmung PACE mit EM_x000a_12.09.23 Call mit TBO, Dominik und Felix zu Deliveryfähigkeit, ES KFU PACE und Übergabe zur QS _x000a_11.09.23 Call mit TBO und Felix Grothe f. 12.09., OK von TBO für  Signierung LOI per Mail erhalten_x000a_06.09.23: Opp-Anlage; Sub mit Eviden geplant gem. Enscheidung KBR_x000a_25.08.23 Entscheidungsvorlage versendet an KBR und MFR von MFUE"/>
    <m/>
    <m/>
    <m/>
    <s v="Do-Call"/>
    <s v="n/a"/>
    <d v="2023-11-23T00:00:00"/>
    <m/>
    <m/>
    <s v="PACE approved: PACE ID 28120402.1.0 Pre-Approval 20.09.2023_x000a_PACE initiiert: 13.09.2023_x000a_DQ approved: 18.09.2023 mit 37%"/>
    <m/>
    <s v="6) Final"/>
    <s v="4) Nein, nicht zulässig"/>
    <s v="4) Pre-Approval erfolgt"/>
    <s v="6a) DQ1 offen, DQ2-Freigabe"/>
    <n v="0.37"/>
    <s v="https://eygermany.sharepoint.com/sites/eycss-gps/Mandantenablage/Forms/AllItems.aspx?id=%2Fsites%2Feycss%2Dgps%2FMandantenablage%2F01%20Bund%2FITZBund%2F13%5FPenetrationstest%202311&amp;viewid=8b505dca%2D4004%2D4dd3%2D9806%2Dd31418c92a19"/>
    <s v="Macht Eviden als GU"/>
    <m/>
    <m/>
    <d v="2023-10-23T00:00:00"/>
    <d v="2023-11-01T00:00:00"/>
    <d v="2023-11-30T00:00:00"/>
    <m/>
    <m/>
    <m/>
  </r>
  <r>
    <n v="272"/>
    <s v="Nein"/>
    <s v="n/a"/>
    <x v="104"/>
    <s v="Projekt 496 Teilprojekt 2: KI-Methoden in der Seitenkanalanalyse (KISKA)"/>
    <x v="1"/>
    <m/>
    <d v="2023-06-27T00:00:00"/>
    <s v="n/a"/>
    <m/>
    <m/>
    <n v="0"/>
    <m/>
    <m/>
    <m/>
    <m/>
    <m/>
    <m/>
    <m/>
    <s v="01.06.23: Eingang bei Vertrieb CSS und Weiterleitung an SDZ+Boris zur Entscheidung. Annahme: Kein Angebot._x000a_26.05.23: Veröffentlichung: offenes Verfahren, EU-weit"/>
    <m/>
    <m/>
    <m/>
    <s v="Do-Call"/>
    <m/>
    <m/>
    <m/>
    <m/>
    <s v="ITOC approved:_x000a_ITOC initiiert: _x000a_EGP approved:_x000a_EGP initiiert:_x000a_PACE approved:_x000a_PACE initiiert:_x000a_RM approved: _x000a_RM initiiert:_x000a_DQ approved:_x000a_DQ initiiert:"/>
    <m/>
    <m/>
    <m/>
    <m/>
    <m/>
    <m/>
    <m/>
    <m/>
    <m/>
    <m/>
    <m/>
    <m/>
    <m/>
    <m/>
    <m/>
    <m/>
  </r>
  <r>
    <n v="271"/>
    <m/>
    <s v="n/a"/>
    <x v="262"/>
    <s v="Beratung Informationssicherheit und Notfallmanagement "/>
    <x v="1"/>
    <m/>
    <d v="2023-09-08T00:00:00"/>
    <s v="n/a"/>
    <m/>
    <m/>
    <n v="0"/>
    <m/>
    <m/>
    <m/>
    <m/>
    <m/>
    <m/>
    <m/>
    <s v="24.08. Entscheidungsvorlage versendet an KBR und MFR von MFUE; 24.8.23 KBR hat Teilnahme abgelehnt "/>
    <m/>
    <m/>
    <m/>
    <s v="Do-Call"/>
    <s v="n/a"/>
    <m/>
    <m/>
    <m/>
    <m/>
    <m/>
    <m/>
    <m/>
    <m/>
    <m/>
    <m/>
    <s v="iTWO tender - RIB e-Vergabe und Aufträge für Bieter"/>
    <m/>
    <m/>
    <m/>
    <d v="2023-10-06T00:00:00"/>
    <s v="01.10.2023 ?"/>
    <s v="31.03.2023 ?"/>
    <m/>
    <m/>
    <m/>
  </r>
  <r>
    <n v="271"/>
    <s v="Nein"/>
    <n v="4233163"/>
    <x v="263"/>
    <s v="Schulung C5, IT-Grundschutz"/>
    <x v="8"/>
    <m/>
    <d v="2023-07-14T00:00:00"/>
    <s v="n/a"/>
    <n v="15"/>
    <m/>
    <n v="0"/>
    <m/>
    <m/>
    <m/>
    <m/>
    <m/>
    <m/>
    <m/>
    <s v="17.07: Freigabe von KBR via Chat für Versand erhalten_x000a_14.07: Freigabe von AKA und KBR angefordert_x000a_04.07.23: Callmit Hr. Heindl, Frist nicht haltbar, Kunde hat Unverständnis über fehlendes Angebot - Freigaben ausstehend; Sucht nun nach weiteren Angeboten und erwartet weiterhin Angebot von EY_x000a_30.06.23: Repriorisierung durch KBR: KAI ab mitte/Ende August verfügbar_x000a_23.06.23: Eingang FAQ-Fragen und Weiterleitung an KTH_x000a_21.06.23: Kunde meldet Zeitbedarf für Beschaffung der Informationen_x000a_19.06.23: Anfrage beim Kunden nach Infos für AML/PACE._x000a_14.06.23: KBR-Call: Einarbeitung für Kai wichtig - daher auch AMrge unter 50% OK, PACE angefangen, AML-Folder missing - Lilia Bader angeschrieben für asap ab 19.6. Rückmeldung erbeten, Mail an Mandanten mit Terminvorschlägen ab Mitte Juli, PACE PACE ID 27907561 angelegt für Pega wegen Aktualsierung GIS / GFs: Approval von KBR erforderlich_x000a_12.06.23: Opp-Anlage erfolgt_x000a_07.06.23: Call mit KBR, Call mit Kai, Hr. Jotta und Hr. Heindl zum Vorgehen: Angebotsentwurf erstellen und Entwurf zusenden bis 14.07., Mail an Melanie zur Anlage der Opp._x000a_05.06.23: Call mit Kai - Unterlagenerstellung wäre nötig., ca. 4 PT_x000a_01.06.23: Warte auf RS von Kai Thiemroth, dann Call mit Kunde geplant_x000a_01.06.23: Abstimmung mit KBR: Kai Thiemroth Mail weitergeleiten_x000a_01.06.23: RS mit KHA zur Historie, Termin mit AKA eingstellt und seinerseits abgesagt, Verweis auf KBR_x000a_31.05.23: BÜ von KHA nach RS mit KBR_x000a_31.05.23: Nachfrage vom Kunden bei KHA_x000a_24.05.23: Eingang Mailanfrage bei KHA_x000a_"/>
    <m/>
    <m/>
    <m/>
    <s v="Do-Call"/>
    <s v="n/a"/>
    <m/>
    <m/>
    <m/>
    <s v="PACE approved:_x000a_PACE initiiert: 27907274.1.0 am 14.06.23_x000a_DQ approved:_x000a_DQ initiiert:"/>
    <s v="offen"/>
    <s v="1) nicht nötig"/>
    <s v="3) Nein "/>
    <s v="4) Pre-Approval erfolgt"/>
    <s v="6a) DQ1 offen, DQ2-Freigabe"/>
    <n v="0.48"/>
    <s v="https://eygermany.sharepoint.com/sites/eycss-gps/Mandantenablage/Forms/AllItems.aspx?id=%2Fsites%2Feycss%2Dgps%2FMandantenablage%2F04%20Sonstiges%2FPegasystems%2F%5F01%20Schulung%20C5%2C%20ITGS%20%2D%202023%2F10%20Auftragsdokumentation&amp;viewid=8b505dca%2D4004%2D4dd3%2D9806%2Dd31418c92a19"/>
    <m/>
    <d v="2023-05-24T00:00:00"/>
    <m/>
    <m/>
    <m/>
    <m/>
    <m/>
    <m/>
    <m/>
  </r>
  <r>
    <n v="270"/>
    <s v="Ja"/>
    <n v="4409791"/>
    <x v="264"/>
    <s v="RV Notfallmanagement"/>
    <x v="8"/>
    <d v="2023-08-21T00:00:00"/>
    <d v="2023-08-28T00:00:00"/>
    <s v="n/a"/>
    <n v="50"/>
    <m/>
    <n v="0"/>
    <s v="Knud Brandis"/>
    <m/>
    <m/>
    <m/>
    <s v="Steffie"/>
    <m/>
    <m/>
    <s v="09.10.+24.10.: Anfrage bei Eviden nach Stand der Beauftragung_x000a_27.08. Agbabe durch Eviden_x000a_24.08. Pre-Approval KFU_x000a_23.08. Info per Mail, dass wir als Sub von Eviden mit anbieten, KBR wünscht TJA als EM und 46% Marge, RS mit KFU: PACE erforderlich; Annahme: 125 PT zu 1200; 30% davon bei uns"/>
    <m/>
    <m/>
    <m/>
    <s v="Do-Call"/>
    <s v="n/a"/>
    <d v="2023-10-15T00:00:00"/>
    <m/>
    <m/>
    <s v="PACE: 28090244.1.0"/>
    <m/>
    <s v="6) Final"/>
    <m/>
    <s v="4) Pre-Approval erfolgt"/>
    <m/>
    <m/>
    <s v="cyberGPS Team - 10 Auftragsdokumentation - All Documents (sharepoint.com)"/>
    <s v="keine"/>
    <m/>
    <m/>
    <d v="2023-10-15T00:00:00"/>
    <d v="2023-10-15T00:00:00"/>
    <d v="2024-06-30T00:00:00"/>
    <m/>
    <m/>
    <m/>
  </r>
  <r>
    <n v="270"/>
    <s v="Nein"/>
    <n v="4234626"/>
    <x v="265"/>
    <s v="a) IS/Cyber als Bestandteil des Teamtags am 24.07.2023_x000a_b) Veranstaltung zur Sensibilisierung der politischen Führung, Amtsleitungen und weiterer Führungskräfte generell zu dem Thema Informationssicherheit. Resilienz, richtiges „Live Hacking“, Einkaufstour im Darknet _x000a_"/>
    <x v="8"/>
    <m/>
    <d v="2023-06-30T00:00:00"/>
    <s v="n/a"/>
    <m/>
    <m/>
    <n v="0"/>
    <m/>
    <m/>
    <m/>
    <m/>
    <m/>
    <m/>
    <m/>
    <s v="21.06.23: Absage 2. von 5 Plätzen - Kunde mit Gerrit weiter in Austausch_x000a_21.06.23: Zwischenstand v. Kunden, PACE bei EM, Kalk zw. EM und Hr. Sänger in Abstimmung_x000a_19.06.23: Statusanfrage bei Gerrit bzgl. seiner nächsten Schritte_x000a_13.06.23: CAll mit Gerrit + Lars Sänger: AA für 24.7. Teamtag (#1 WS Angriffsmethodik) + Call für Detail mit Lars durch Gerrit am 15.06. für AA, Abstimmung Konditionen _x000a_07.06.23: Mail an Melanie für Opp-Anlage_x000a_02.06.23: Termin für 13.06. mit Kunden + Gerrit vereinbart_x000a_01.06.23: Abstimmung mit KBR: Gerrit soll Temin machen, KBR opt. einladen_x000a_01.06.23: Anlage Opp. Systemseitig nicht möglich, warte 24h_x000a_30.05.23: BÜ-Mail von KBR"/>
    <m/>
    <m/>
    <m/>
    <s v="Do-Call"/>
    <s v="n/a"/>
    <m/>
    <m/>
    <m/>
    <s v="PACE approved:_x000a_PACE initiiert: 27925566.1.0  am 21.06.2023, liegtg bei EM_x000a_DQ approved:_x000a_DQ initiiert: 21.06.2023"/>
    <m/>
    <m/>
    <m/>
    <m/>
    <m/>
    <m/>
    <s v="https://eygermany.sharepoint.com/:f:/r/sites/eycss-gps/Mandantenablage/03%20Kommunen/Universit%C3%A4tsstadt%20Gie%C3%9Fen/01%20Sensibilisierung%202023?csf=1&amp;web=1&amp;e=43PX61"/>
    <m/>
    <n v="45072"/>
    <m/>
    <m/>
    <d v="2023-07-24T00:00:00"/>
    <d v="2023-07-24T00:00:00"/>
    <m/>
    <s v="zu teuer -2. von 5 "/>
    <m/>
  </r>
  <r>
    <n v="269"/>
    <s v="Nein"/>
    <n v="4125662"/>
    <x v="70"/>
    <s v="81295075-Beratungstätigkeit zur Informationssicherheit auf Basis ISO2700x in internationale Projekten der GIZ"/>
    <x v="7"/>
    <m/>
    <d v="2023-05-31T00:00:00"/>
    <s v="n/a"/>
    <n v="650"/>
    <m/>
    <n v="0"/>
    <s v="Knud Brandis"/>
    <m/>
    <m/>
    <m/>
    <m/>
    <m/>
    <m/>
    <s v="11.09.2023 Bestätigung Zuschlag und Infomail an Nathalie, MRG und KHA, System-Hinterlegung gem. Festlegung KHA und auf won gesetzt_x000a_10.09.2023: KBR entscheidet EM = MFR; Opp im Sysm mit 200k_x000a_25.08.2023: Eingang Vorankündigung Zuschlag; Info an KBR und MRG_x000a_23.08. Eingang und Bestätigung der Verlängerung der Bindefrist bis 15.09.2023 (alt: 31.08.)_x000a_31.5.23: Hochladen der Unterlagen in dtvp durch Marc Schütz_x000a_30.5.23: laut MFR möchte KBR eine Marge von 45% freigegeben bekommen: Freigabe Marge mit 45% im Stage2Call_x000a_22.05.23: Abstimmung/Freigabe Staffelung Preise 1.200-1.700 mit KBR_x000a_22.05.23: Verlängerung Angebotsfrist bis 31.5.23_x000a_16.05.23: RS mit KBR - wir bieten allein an_x000a_27.04.23: Info über SVA_x000a_"/>
    <m/>
    <m/>
    <m/>
    <s v="Do-Call"/>
    <m/>
    <d v="2023-09-15T00:00:00"/>
    <m/>
    <m/>
    <s v="PACE approved: _x000a_PACE pre-approval: 30.05.2023_x000a_PACE initiiert: 27.04.23_x000a_RM approved: 30.05.2023_x000a_RM initiiert: 28.04.23_x000a_DQ approved: 30.058.2023 - 45% Marge_x000a_DQ initiiert: 27.04.23, 30.05.2023"/>
    <m/>
    <s v="1) nicht nötig"/>
    <s v="3) Nein "/>
    <s v="5) Final "/>
    <s v="5a) DQ1 offen, DQ2 terminiert"/>
    <n v="0.45"/>
    <s v="https://eygermany.sharepoint.com/sites/eycss-gps/Mandantenablage/Forms/AllItems.aspx?id=%2Fsites%2Feycss%2Dgps%2FMandantenablage%2F01%20Bund%2FGIZ%2F06%5FRV%20Beratung%20KC%20Digitale%20Gesellschaft%20%282023%29&amp;viewid=8b505dca%2D4004%2D4dd3%2D9806%2Dd31418c92a19"/>
    <s v="Ja"/>
    <d v="2023-04-27T00:00:00"/>
    <d v="2023-05-31T00:00:00"/>
    <d v="2023-09-15T00:00:00"/>
    <d v="2023-09-01T00:00:00"/>
    <d v="2025-02-28T00:00:00"/>
    <d v="2023-09-08T00:00:00"/>
    <s v="./."/>
    <s v="Eviden, BearingPoint"/>
  </r>
  <r>
    <n v="268"/>
    <m/>
    <n v="4105248"/>
    <x v="266"/>
    <s v="Dienstleistungsunterstützung bei der Erreichung von Zielen in der Informationssicherheit"/>
    <x v="1"/>
    <m/>
    <d v="2023-05-05T00:00:00"/>
    <s v="n/a"/>
    <m/>
    <m/>
    <n v="0"/>
    <m/>
    <m/>
    <m/>
    <m/>
    <m/>
    <m/>
    <m/>
    <s v="5.5.23: keine Teilnahme wegen Abwesenheit SRA_x000a_20.4.23: nach Rü mit KBR bieten wir hier an, SRH und TH Bbg als Referenzen"/>
    <m/>
    <m/>
    <m/>
    <s v="Do-Call"/>
    <m/>
    <m/>
    <m/>
    <m/>
    <s v="erst nach Angebotsaufforderung starten"/>
    <m/>
    <m/>
    <m/>
    <m/>
    <m/>
    <m/>
    <m/>
    <m/>
    <m/>
    <m/>
    <m/>
    <m/>
    <m/>
    <m/>
    <m/>
    <m/>
  </r>
  <r>
    <n v="267"/>
    <m/>
    <s v="n/a"/>
    <x v="104"/>
    <s v="P 533 - Konzeption und Umsetzung der Evaluation des BSI-_x000a_Förderprogramms zu KoPa Nr. 45 (KoPa45 Evaluation)"/>
    <x v="1"/>
    <m/>
    <d v="2023-05-16T00:00:00"/>
    <s v="n/a"/>
    <m/>
    <m/>
    <n v="0"/>
    <m/>
    <m/>
    <m/>
    <m/>
    <m/>
    <m/>
    <m/>
    <s v="20.4.23: Info über GPS-Call, Frage an HBO ob interessant, nach Rü mit KBR keine Teilnahme, kein Cyberthema"/>
    <m/>
    <m/>
    <m/>
    <s v="Do-Call"/>
    <m/>
    <m/>
    <m/>
    <m/>
    <m/>
    <m/>
    <m/>
    <m/>
    <m/>
    <m/>
    <m/>
    <m/>
    <m/>
    <m/>
    <m/>
    <m/>
    <m/>
    <m/>
    <m/>
    <m/>
    <m/>
  </r>
  <r>
    <n v="266"/>
    <m/>
    <n v="4114727"/>
    <x v="57"/>
    <s v="Erstellung und Umsetzungsplanung von Sicherheitskonzepten"/>
    <x v="1"/>
    <m/>
    <d v="2023-05-22T00:00:00"/>
    <s v="n/a"/>
    <n v="280"/>
    <m/>
    <n v="0"/>
    <m/>
    <m/>
    <m/>
    <m/>
    <m/>
    <m/>
    <m/>
    <s v="16.05.23: Nach Rü mit KBR keine Teilnahme wegen Abwesenheit SRA_x000a_24.04.23: Anlage entity in mercury_x000a_20.4.23: Info über GPS-Call, nach Rü mit KBR bieten wir an, Weiterleitung der Unterlagen an LBR"/>
    <m/>
    <m/>
    <m/>
    <s v="Do-Call"/>
    <m/>
    <d v="2023-08-31T00:00:00"/>
    <m/>
    <m/>
    <s v="ITOC approved:_x000a_ITOC initiiert: _x000a_EGP approved:_x000a_EGP initiiert:_x000a_PACE approved:_x000a_PACE initiiert:_x000a_RM approved: _x000a_RM initiiert:_x000a_DQ approved:_x000a_DQ initiiert:"/>
    <m/>
    <m/>
    <m/>
    <m/>
    <m/>
    <m/>
    <m/>
    <m/>
    <m/>
    <m/>
    <n v="45169"/>
    <d v="2023-09-01T00:00:00"/>
    <d v="2027-08-31T00:00:00"/>
    <m/>
    <m/>
    <m/>
  </r>
  <r>
    <n v="265"/>
    <m/>
    <s v="n/a"/>
    <x v="104"/>
    <s v="P 599 - SDN-Architekturen und VS-Produkte"/>
    <x v="1"/>
    <m/>
    <d v="2023-06-13T00:00:00"/>
    <s v="n/a"/>
    <m/>
    <m/>
    <n v="0"/>
    <m/>
    <m/>
    <m/>
    <m/>
    <m/>
    <m/>
    <m/>
    <s v="12.06.23: nicht angeboten, nicht weiterverfolgt_x000a_20.4.23: Info über GPS-Call, Frage an JEH ob interessant, laut KBR ja, er bespricht sich mit JHE"/>
    <m/>
    <m/>
    <m/>
    <s v="Do-Call"/>
    <m/>
    <m/>
    <m/>
    <m/>
    <s v="ITOC approved:_x000a_ITOC initiiert: _x000a_EMEIA approved:_x000a_EMEIA initiiert:_x000a_PACE approved:_x000a_PACE initiiert:_x000a_RM approved: _x000a_RM initiiert:_x000a_DQ approved:_x000a_DQ initiiert:"/>
    <m/>
    <m/>
    <m/>
    <m/>
    <m/>
    <m/>
    <m/>
    <m/>
    <m/>
    <m/>
    <m/>
    <m/>
    <m/>
    <m/>
    <m/>
    <m/>
  </r>
  <r>
    <n v="264"/>
    <m/>
    <s v="n/a"/>
    <x v="242"/>
    <s v="P 587 - KI -Systeme Agrarwirtschaft"/>
    <x v="8"/>
    <m/>
    <d v="2023-05-31T00:00:00"/>
    <s v="n/a"/>
    <m/>
    <m/>
    <n v="0"/>
    <m/>
    <m/>
    <m/>
    <m/>
    <m/>
    <m/>
    <m/>
    <s v="20.4.23: Info über GPS-Call, Frage an Boris ob interessant -&gt; ja, Weiterleitung an CEH für weitere Schritte"/>
    <m/>
    <m/>
    <m/>
    <s v="Do-Call"/>
    <s v="n/a"/>
    <m/>
    <m/>
    <m/>
    <s v="ITOC approved:_x000a_ITOC initiiert: _x000a_EMEIA approved:_x000a_EMEIA initiiert:_x000a_PACE approved:_x000a_PACE initiiert:_x000a_RM approved: _x000a_RM initiiert:_x000a_DQ approved:_x000a_DQ initiiert:"/>
    <m/>
    <m/>
    <m/>
    <m/>
    <m/>
    <m/>
    <m/>
    <m/>
    <m/>
    <m/>
    <m/>
    <m/>
    <m/>
    <m/>
    <m/>
    <m/>
  </r>
  <r>
    <n v="263"/>
    <m/>
    <n v="4122218"/>
    <x v="255"/>
    <s v="Miniwettbewerbe Los 2 - Sikos"/>
    <x v="8"/>
    <m/>
    <d v="2023-05-09T00:00:00"/>
    <s v="n/a"/>
    <n v="960"/>
    <m/>
    <n v="0"/>
    <m/>
    <m/>
    <m/>
    <m/>
    <m/>
    <m/>
    <m/>
    <s v="09.05.23: Freigabe Marge mit 40%, Hochladen der Unterlagen durch Janina Simon_x000a_27.4.23: Entscheidung von KBR über Teilnahme, Info an AWI, Vorlage für Profile erhalten, PACE und RM bereits vorhanden, AWI erstellt Opp und fügt SRA hinzu_x000a_24.4.23: Info von AWI über Miniwettbewerb"/>
    <m/>
    <m/>
    <m/>
    <s v="Do-Call"/>
    <s v="n/a"/>
    <m/>
    <m/>
    <m/>
    <s v="ITOC approved:_x000a_ITOC initiiert: _x000a_EGP approved:_x000a_EGP initiiert:_x000a_PACE approved:_x000a_PACE initiiert:_x000a_RM approved: _x000a_RM initiiert:_x000a_DQ approved:_x000a_DQ initiiert:"/>
    <m/>
    <m/>
    <m/>
    <m/>
    <m/>
    <m/>
    <m/>
    <m/>
    <m/>
    <m/>
    <m/>
    <m/>
    <m/>
    <d v="2023-05-24T00:00:00"/>
    <s v="Preis"/>
    <m/>
  </r>
  <r>
    <n v="262"/>
    <m/>
    <n v="4052894"/>
    <x v="267"/>
    <s v="RV IT-Security / Incident Response"/>
    <x v="5"/>
    <m/>
    <d v="2023-05-02T00:00:00"/>
    <s v="n/a"/>
    <n v="1500"/>
    <m/>
    <n v="0"/>
    <m/>
    <m/>
    <m/>
    <m/>
    <m/>
    <m/>
    <m/>
    <s v="02.05.23: Hochladen durch Marc Schütz ins Portal_x000a_28.04.23: Freigabe Marge von 55% im Stage2Call, Frage nach pre-approval an KFU, pre-approval erhalten_x000a_03.04.23: nach SDZ nur Teilnahme, wenn größtenteils über GDS geliefert werden kann_x000a_02.04.23: Frage an KBR, ob direkt an SDZ und REH gesendet werden soll, Antwort: ok_x000a_31.3.23: Info von CGI über die Ausschreibung, laut KBR Teilnahme, Frage nach Fristverlängerung gestellt"/>
    <m/>
    <m/>
    <m/>
    <s v="Do-Call"/>
    <s v="n/a"/>
    <m/>
    <m/>
    <m/>
    <s v="ITOC approved:_x000a_ITOC initiiert: _x000a_EGP approved:_x000a_EGP initiiert:_x000a_PACE approved:_x000a_PACE initiiert:_x000a_RM approved: _x000a_RM initiiert:_x000a_DQ approved:_x000a_DQ initiiert:"/>
    <m/>
    <m/>
    <m/>
    <m/>
    <m/>
    <m/>
    <m/>
    <m/>
    <m/>
    <m/>
    <m/>
    <m/>
    <m/>
    <m/>
    <m/>
    <m/>
  </r>
  <r>
    <n v="261"/>
    <m/>
    <s v="n/a"/>
    <x v="268"/>
    <s v="Beratung und Erstellung IT Sicherheitskonzepte"/>
    <x v="1"/>
    <m/>
    <d v="2023-04-17T00:00:00"/>
    <s v="n/a"/>
    <n v="0"/>
    <m/>
    <n v="0"/>
    <m/>
    <m/>
    <m/>
    <m/>
    <m/>
    <m/>
    <m/>
    <s v="04.04.23: nach Rü mit KBR keine Teilnahme_x000a_31.3.23: Frage über Projektlaufzeit über Marc Schütz gestellt, Warten auf Rückmeldung_x000a_30.3.23: Info über GPS-Call"/>
    <m/>
    <m/>
    <m/>
    <s v="Do-Call"/>
    <m/>
    <m/>
    <m/>
    <m/>
    <m/>
    <m/>
    <m/>
    <m/>
    <m/>
    <m/>
    <m/>
    <m/>
    <m/>
    <m/>
    <m/>
    <m/>
    <m/>
    <m/>
    <m/>
    <m/>
    <m/>
  </r>
  <r>
    <n v="260"/>
    <m/>
    <s v="n/a"/>
    <x v="269"/>
    <s v="System zur Angriffserkennung"/>
    <x v="1"/>
    <m/>
    <d v="2023-05-31T00:00:00"/>
    <s v="n/a"/>
    <n v="415"/>
    <m/>
    <n v="0"/>
    <m/>
    <m/>
    <m/>
    <m/>
    <m/>
    <m/>
    <m/>
    <s v="26.5.23: Mail von CEH, dass hier doch nicht angeboten wird_x000a_08.05.23: laut Bieterfragen Verlängerung der Angebotsfrist bis 23.05.23_x000a_19.04.23: laut Bieterfragen Fristverlängerung Fragen bis 26.4., 10 Uhr und Abgabe 17.05., 10 Uhr_x000a_31.3.23: an Boris und Srdan weitergeleitet_x000a_30.3.23: Info über GPS-Call, an SDZ und Boris weiterleiten"/>
    <m/>
    <m/>
    <m/>
    <s v="Do-Call"/>
    <m/>
    <m/>
    <m/>
    <m/>
    <s v="MSOC approved:_x000a_MSOC initiiert: _x000a_EGP approved:_x000a_EGP initiiert:_x000a_PACE approved:_x000a_PACE initiiert:_x000a_RM approved: _x000a_RM initiiert:_x000a_DQ approved:_x000a_DQ initiiert:"/>
    <m/>
    <m/>
    <m/>
    <m/>
    <m/>
    <m/>
    <m/>
    <m/>
    <m/>
    <m/>
    <m/>
    <m/>
    <m/>
    <m/>
    <m/>
    <m/>
  </r>
  <r>
    <n v="259"/>
    <m/>
    <n v="4051078"/>
    <x v="270"/>
    <s v="Unterstützung IT-Sicherheit und IT-Dokumentation"/>
    <x v="1"/>
    <m/>
    <d v="2023-04-21T00:00:00"/>
    <s v="n/a"/>
    <n v="1300"/>
    <m/>
    <n v="0"/>
    <m/>
    <m/>
    <m/>
    <m/>
    <m/>
    <m/>
    <m/>
    <s v="19.04.23: Opp in Mercury declined_x000a_18.04.23: Entscheidung KBR, dass wir doch nicht teilnehmen_x000a_31.3.23: Anlage Opp in Mercury, Weiterleitung der Unterlagen an LBR_x000a_30.3.23: Info über GPS-Call, Entscheidung zu Teilnahme "/>
    <m/>
    <m/>
    <m/>
    <s v="Do-Call"/>
    <s v="n/a"/>
    <m/>
    <m/>
    <m/>
    <s v="ITOC approved:_x000a_ITOC initiiert: _x000a_EGP approved:_x000a_EGP initiiert:_x000a_PACE approved:_x000a_PACE initiiert:_x000a_RM approved: _x000a_RM initiiert:_x000a_DQ approved:_x000a_DQ initiiert:"/>
    <m/>
    <m/>
    <m/>
    <m/>
    <m/>
    <m/>
    <m/>
    <m/>
    <m/>
    <m/>
    <m/>
    <m/>
    <m/>
    <m/>
    <m/>
    <m/>
  </r>
  <r>
    <n v="258"/>
    <m/>
    <n v="4051262"/>
    <x v="241"/>
    <s v="IT Services-Beratungsleistung Interne Revision, Datenschutz und Informationssicherheit_x000a_•_x0009_Los 1: Interner Revisor (IT / Kaufm.)_x000a_•_x0009_Los 2: Revisionskoordinator_x000a_•_x0009_Los 3: Datenschutzberater_x000a_•_x0009_Los 4: Externer Datenschutzbeauftragter_x000a_•_x0009_Los 5: Informationssicherheitsanalyst_x000a_•_x0009_Los 6: ISMS-Auditor_x000a_•_x0009_Los 7: Penetrationstester_x000a_•_x0009_Los 8: Autor von Sicherheitskonzeptionen"/>
    <x v="8"/>
    <m/>
    <d v="2023-05-02T00:00:00"/>
    <s v="n/a"/>
    <n v="1600"/>
    <m/>
    <n v="0"/>
    <m/>
    <m/>
    <m/>
    <m/>
    <m/>
    <m/>
    <m/>
    <s v="02.05.23: pre-approval von KFU erhalten, Hochladen durch Marc Schütz ins Portal_x000a_28.04.23: Freigabe Marge mit 43% im Stage2Call, Frage nach pre-approval an KFU_x000a_24.4.23: Versand RM an KFU zur Prüfung_x000a_20.4.23: laut KBR ist das der Case von HBO_x000a_19.04.23: Info an Farbian Marx, dass Los 5, Los 8 soll angeboten werden_x000a_31.3.23: Anlage Opp im System, Weiterleitung Unterlagen an LBR_x000a_30.3.23: Info über GPS-Call, laut Fabian Marx soll hier angeboten werden, laut Knud Teilnahme"/>
    <m/>
    <m/>
    <m/>
    <s v="Do-Call"/>
    <s v="n/a"/>
    <m/>
    <m/>
    <m/>
    <m/>
    <m/>
    <m/>
    <m/>
    <m/>
    <m/>
    <m/>
    <m/>
    <m/>
    <m/>
    <m/>
    <m/>
    <m/>
    <m/>
    <m/>
    <s v="Preis"/>
    <s v="Los 5: Informationssicherheitsanalyst : tacticx Consulting GmbH, Geldern_x000a_Los 8: Autor von Sicherheitskonzeptionen: handz.on GmbH, München"/>
  </r>
  <r>
    <n v="257"/>
    <s v="Nein"/>
    <n v="4051523"/>
    <x v="242"/>
    <s v="P 590 Erstellung von Dokumenten zur Hilfestellung bei der Systemwiederherstellung nach IT-Sicherheitsvorfällen (Remediation Dokumenten)"/>
    <x v="8"/>
    <m/>
    <d v="2023-04-25T00:00:00"/>
    <s v="n/a"/>
    <n v="115"/>
    <m/>
    <n v="0"/>
    <m/>
    <m/>
    <m/>
    <m/>
    <m/>
    <m/>
    <m/>
    <s v="25.04.23: preapproval zur Angebotsabgabe von KFU trotz fehlender PACE-Genehmigung, Finalisierung der Unterlagen und Hochladen ins Portal durch SRA_x000a_20.4.23: RM-Approval von Quality, Weiterleitung durch Quality an AVM zur Genehmigung_x000a_11.04.23: nach Rü mit KBR bieten wir an, SSK übernimmt fachliche Projektleitung_x000a_31.3.23: Anlage Opp im System, Weiterleitung Unterlagen an LBR, laut KBR liegt das Thema bei TJA_x000a_30.3.23: Info über GPS-Call, laut Knud Teilnahme"/>
    <m/>
    <m/>
    <m/>
    <s v="Do-Call"/>
    <s v="n/a"/>
    <d v="2023-07-25T00:00:00"/>
    <m/>
    <m/>
    <m/>
    <m/>
    <m/>
    <m/>
    <m/>
    <m/>
    <m/>
    <m/>
    <m/>
    <m/>
    <m/>
    <m/>
    <m/>
    <m/>
    <d v="2023-07-20T00:00:00"/>
    <s v="Zu teuer, LP: 164, Gewinner: LP 159"/>
    <s v="Deutsche Telekom Security GmbH"/>
  </r>
  <r>
    <n v="256"/>
    <m/>
    <s v="n/a"/>
    <x v="233"/>
    <s v="Beratung Informationssicherheit"/>
    <x v="1"/>
    <m/>
    <d v="2023-05-26T00:00:00"/>
    <s v="n/a"/>
    <n v="0"/>
    <m/>
    <n v="0"/>
    <m/>
    <m/>
    <m/>
    <m/>
    <m/>
    <m/>
    <m/>
    <s v="10.5.23: Info zu Ausschreibung über GPS-Call, Weiterleitung an KBR mit Frage ob interessant"/>
    <m/>
    <m/>
    <m/>
    <s v="Do-Call"/>
    <s v="n/a"/>
    <m/>
    <m/>
    <m/>
    <s v="ITOC approved:_x000a_ITOC initiiert: _x000a_EGP approved:_x000a_EGP initiiert:_x000a_PACE approved:_x000a_PACE initiiert:_x000a_RM approved: _x000a_RM initiiert:_x000a_DQ approved:_x000a_DQ initiiert:"/>
    <m/>
    <m/>
    <m/>
    <m/>
    <m/>
    <m/>
    <m/>
    <m/>
    <m/>
    <m/>
    <m/>
    <m/>
    <m/>
    <m/>
    <m/>
    <m/>
  </r>
  <r>
    <n v="255"/>
    <s v="Nein"/>
    <n v="3962016"/>
    <x v="271"/>
    <s v="Los 7 - IT-Sicherheit"/>
    <x v="8"/>
    <m/>
    <d v="2023-03-27T00:00:00"/>
    <s v="n/a"/>
    <n v="7000"/>
    <m/>
    <n v="0"/>
    <m/>
    <m/>
    <m/>
    <m/>
    <m/>
    <m/>
    <m/>
    <s v="05.10.23: Info von Maggy erhalten, dass OPP auf Lost steht. MFR kann OPP selbst nicht sehen._x000a_27.03.23: Finalisierung und Hochladen der Unterlagen durch SRA in eVergabe_x000a_24.03.23: Margenfreigabe 42%_x000a_13.03.23: laut Bieterfragen Fristverlängerung bis 27.03.23"/>
    <m/>
    <m/>
    <m/>
    <s v="Do-Call"/>
    <s v="n/a"/>
    <d v="2023-06-30T00:00:00"/>
    <m/>
    <m/>
    <s v="ITOC approved:_x000a_ITOC initiiert: _x000a_EGP approved:_x000a_EGP initiiert:_x000a_PACE approved:_x000a_PACE initiiert:_x000a_RM approved: _x000a_RM initiiert:_x000a_DQ approved:_x000a_DQ initiiert:"/>
    <m/>
    <m/>
    <m/>
    <m/>
    <m/>
    <m/>
    <m/>
    <m/>
    <m/>
    <m/>
    <m/>
    <m/>
    <m/>
    <m/>
    <m/>
    <m/>
  </r>
  <r>
    <n v="254"/>
    <m/>
    <s v="n/a"/>
    <x v="48"/>
    <s v="IT-Grundschutz-Basis-Schulung"/>
    <x v="7"/>
    <m/>
    <d v="2023-03-17T00:00:00"/>
    <s v="n/a"/>
    <n v="3"/>
    <m/>
    <n v="0"/>
    <s v="Knud Brandis"/>
    <m/>
    <m/>
    <m/>
    <m/>
    <m/>
    <m/>
    <s v="25.04.23: set auf won in mercury_x000a_17.03.23: Finalisierung des Angebots und Versand an Beschaffungsverteiler_x000a_16.03.23: Telko mit KBR, Hr. Hochstein und SRA: Absage von Herrn Hochstein, nach Rü mit KBR 3.000 Euro für 2 Teilnehmer_x000a_14.03.23: nach Rü mit KBR bieten wir an, Telko organisieren, Hr. Kalms nicht erreicht_x000a_9.3.23: Mail mit Info-Anfrage von SFI bekommen"/>
    <m/>
    <m/>
    <m/>
    <s v="Do-Call"/>
    <m/>
    <m/>
    <m/>
    <m/>
    <s v="PACE approved:_x000a_PACE initiiert:_x000a_RM approved: _x000a_RM initiiert:_x000a_DQ approved:_x000a_DQ initiiert:"/>
    <m/>
    <m/>
    <m/>
    <m/>
    <m/>
    <m/>
    <m/>
    <m/>
    <m/>
    <m/>
    <m/>
    <m/>
    <m/>
    <d v="2023-04-03T00:00:00"/>
    <m/>
    <m/>
  </r>
  <r>
    <n v="253"/>
    <m/>
    <n v="3994978"/>
    <x v="272"/>
    <s v="60 Tage IT-Sicherheitskonzept HAMASYS"/>
    <x v="8"/>
    <m/>
    <d v="2023-04-18T00:00:00"/>
    <s v="n/a"/>
    <n v="70"/>
    <m/>
    <n v="0"/>
    <m/>
    <m/>
    <m/>
    <m/>
    <m/>
    <m/>
    <m/>
    <s v="05.05.23: Absage über Portal erhalten, neam hat gewonnen_x000a_18.04.23: Freigabe Marge von 40% im DQ-Call, nach Rü mit KBR 1.050 Euro anbieten_x000a_13.04.23: nach Rü mit KBR dennoch 1.250 Euro anbieten_x000a_06.04.23: Versand RM an KFU zur Prüfung_x000a_12.03.23: Entscheidung von KBR, dass wir hier antreten, Anlage Opp in Mercury_x000a_10.3.23: Infos für KBR aufbereitet, Frage ob interessant_x000a_9.3.23: Info über GPS-Call"/>
    <m/>
    <m/>
    <m/>
    <s v="Do-Call"/>
    <s v="n/a"/>
    <m/>
    <m/>
    <m/>
    <s v="PACE approved:_x000a_PACE initiiert:_x000a_RM approved: _x000a_RM initiiert:_x000a_DQ approved:_x000a_DQ initiiert:"/>
    <m/>
    <m/>
    <m/>
    <m/>
    <m/>
    <m/>
    <m/>
    <m/>
    <m/>
    <n v="45034"/>
    <m/>
    <m/>
    <m/>
    <d v="2023-05-05T00:00:00"/>
    <s v="Preis"/>
    <m/>
  </r>
  <r>
    <n v="252"/>
    <m/>
    <s v="n/a"/>
    <x v="273"/>
    <s v="IT-Audits"/>
    <x v="1"/>
    <m/>
    <d v="2023-03-31T00:00:00"/>
    <s v="n/a"/>
    <n v="100"/>
    <m/>
    <n v="0"/>
    <m/>
    <m/>
    <m/>
    <m/>
    <m/>
    <m/>
    <m/>
    <s v="28.3.23: info an KBR, dass SRA krank, jemand muss hier unterstützen, keine Rückmeldung von KBR_x000a_24.03.23: Versand RM an KFU zur Prüfung_x000a_21.03.23: Verlängerung der Angebotsfrist bis 31.03.23_x000a_14.3.23: 3.3.23: Weiterleitung an Knud und Frage, ob interessant, ja, wir bieten an, Weiterleitung der Unterlagen an LBR, Anlage Entity im System_x000a_2.3.23: Info über GPS-Verteiler"/>
    <m/>
    <m/>
    <m/>
    <s v="Do-Call"/>
    <s v="n/a"/>
    <m/>
    <m/>
    <m/>
    <s v="PACE approved:_x000a_PACE initiiert:_x000a_RM approved: _x000a_RM initiiert:_x000a_DQ approved:_x000a_DQ initiiert:"/>
    <m/>
    <m/>
    <m/>
    <m/>
    <m/>
    <m/>
    <m/>
    <m/>
    <m/>
    <m/>
    <m/>
    <m/>
    <m/>
    <m/>
    <m/>
    <m/>
  </r>
  <r>
    <n v="251"/>
    <s v="XX"/>
    <n v="4012096"/>
    <x v="242"/>
    <s v="SDN-Studie"/>
    <x v="7"/>
    <m/>
    <d v="2023-04-11T00:00:00"/>
    <s v="n/a"/>
    <n v="421"/>
    <m/>
    <n v="0"/>
    <s v="Knud Brandis"/>
    <m/>
    <m/>
    <m/>
    <m/>
    <m/>
    <m/>
    <s v="24.10.23: Beauftragung op. Leistung AP 9 ; info an AKA+Jens + Ablage im System_x000a_28.06.23: set auf won in mercury_x000a_31.05.23: Zuschlag per E-Vergabe erhalten_x000a_11.04.23: Finalisierung des Angebots und Hochladen der Unterlagen in eVergabe_x000a_06.04.23: Freigabe Marge von 37% durch AVM_x000a_16.3.23: Entscheidung über Teilnahme, Weiterleitung Unterlagen an LBR zur Prüfung_x000a_10.3.23: Infos für KBR aufbereitet, Frage ob interessant_x000a_3.3.23: Weiterleitung an Knud und Frage, ob interessant_x000a_2.3.23: Info über GPS-Verteiler"/>
    <m/>
    <m/>
    <m/>
    <s v="Do-Call"/>
    <m/>
    <d v="2023-07-11T00:00:00"/>
    <m/>
    <m/>
    <s v="PACE approved:_x000a_PACE initiiert:_x000a_RM approved: _x000a_RM initiiert:_x000a_DQ approved:_x000a_DQ initiiert:"/>
    <m/>
    <m/>
    <m/>
    <m/>
    <m/>
    <m/>
    <s v="https://eygermany.sharepoint.com/sites/eycss-gps/Mandantenablage/Forms/AllItems.aspx?id=%2Fsites%2Feycss%2Dgps%2FMandantenablage%2F01%20Bund%2FBSI%2F06%5FSDN%2DStudie%20%282023%29%2F10%20Auftragsdokumentation%2F13%20Beauftragung%20%26%20Vertr%C3%A4ge&amp;viewid=8b505dca%2D4004%2D4dd3%2D9806%2Dd31418c92a19"/>
    <m/>
    <m/>
    <d v="2023-04-11T00:00:00"/>
    <m/>
    <d v="2023-07-11T00:00:00"/>
    <d v="2023-04-30T00:00:00"/>
    <d v="2023-05-31T00:00:00"/>
    <m/>
    <m/>
  </r>
  <r>
    <n v="250"/>
    <m/>
    <n v="3911926"/>
    <x v="223"/>
    <s v="RV Pentests"/>
    <x v="8"/>
    <m/>
    <d v="2023-03-13T00:00:00"/>
    <s v="n/a"/>
    <m/>
    <m/>
    <n v="0"/>
    <m/>
    <m/>
    <m/>
    <m/>
    <m/>
    <m/>
    <m/>
    <s v="13.03.23: Versand durch Team von Lars Weimer_x000a_2.3.23: Opp mit FSO gemeinsam"/>
    <m/>
    <m/>
    <m/>
    <s v="Do-Call"/>
    <s v="n/a"/>
    <m/>
    <m/>
    <m/>
    <s v="ITOC approved:_x000a_ITOC initiiert: _x000a_EGP approved:_x000a_EGP initiiert:_x000a_PACE approved:_x000a_PACE initiiert:_x000a_RM approved: _x000a_RM initiiert:_x000a_DQ approved:_x000a_DQ initiiert:"/>
    <m/>
    <m/>
    <m/>
    <m/>
    <m/>
    <m/>
    <m/>
    <m/>
    <m/>
    <m/>
    <m/>
    <m/>
    <m/>
    <d v="2023-05-31T00:00:00"/>
    <s v="Preis"/>
    <m/>
  </r>
  <r>
    <n v="249"/>
    <s v="Ja"/>
    <n v="3892308"/>
    <x v="106"/>
    <s v="RV IT-Dienste"/>
    <x v="8"/>
    <m/>
    <d v="2023-03-24T00:00:00"/>
    <s v="n/a"/>
    <n v="14000"/>
    <m/>
    <n v="0"/>
    <m/>
    <m/>
    <m/>
    <m/>
    <m/>
    <m/>
    <m/>
    <s v="25.07. Auif Wunsch KBR Value im System von 1 mio auf 0,8 Mio geändert. Lost due to content konnte nicht gespeichert werden - Nachfrage bei Maggy erfolgt mit Bitte um Hilfe_x000a_07.07.23: Nicht gewonnen-Info per Mail an KBR: Mindestpunkte nicht erreicht_x000a_29.06.23: RS mit Steffie: Warten auf Rückmeldung, Zwischenstände sind inoffiziell_x000a_24.03.23: Finalisierung Unterlagen und Upload ins Portal durch Marvin Wiese_x000a_6.3.23: Finalisierung RM und Versand an Dusko"/>
    <m/>
    <m/>
    <m/>
    <s v="Do-Call"/>
    <s v="n/a"/>
    <d v="2023-06-30T00:00:00"/>
    <m/>
    <m/>
    <s v="ITOC approved: 14.03.23_x000a_EGP approved: 16.03.23_x000a_PACE approved: ja_x000a_RM approved: 09.03.23_x000a_DQ approved: 03.03.23 46-48%"/>
    <m/>
    <m/>
    <m/>
    <m/>
    <m/>
    <m/>
    <m/>
    <m/>
    <m/>
    <m/>
    <d v="2023-06-30T00:00:00"/>
    <m/>
    <m/>
    <m/>
    <s v="Qualität - Mindestkriterien  nicht erreicht"/>
    <s v="LOS 1_x000a_1. msg systems ag, Robert-Bürkle-Str. 1 in 85737 Ismaning _x000a_2. TÜV Informationstechnik GmbH, Am TÜV 1, 45307 Essen _x000a_3. Atos Information Technology GmbH, Otto-Hahn-Ring 6, 81379 München_x000a_LOS 2,3: _x000a_Atos Information Technology GmbH, Otto-Hahn-Ring 6 in 81379 München  _x000a__x000a_ "/>
  </r>
  <r>
    <n v="248"/>
    <m/>
    <n v="3785815"/>
    <x v="274"/>
    <s v="Cybersicherheitsvorfälle"/>
    <x v="8"/>
    <m/>
    <d v="2023-01-25T00:00:00"/>
    <s v="n/a"/>
    <m/>
    <m/>
    <n v="0"/>
    <m/>
    <m/>
    <m/>
    <m/>
    <m/>
    <m/>
    <m/>
    <s v="9.1.23: Versand Unterlagen an LBR und UTR_x000a_5.1.23: Info über Ausschreibungsteam, na Rü mit MRG anbieten, Erstellung Übersicht und Versand an alle, Termin für Angebotskick-off organisieren"/>
    <m/>
    <m/>
    <m/>
    <s v="Do-Call"/>
    <s v="n/a"/>
    <m/>
    <m/>
    <m/>
    <s v="ITOC approved:_x000a_ITOC initiiert: _x000a_EGP approved:_x000a_EGP initiiert:_x000a_PACE approved:_x000a_PACE initiiert:_x000a_RM approved: _x000a_RM initiiert:_x000a_DQ approved:_x000a_DQ initiiert:"/>
    <m/>
    <m/>
    <m/>
    <m/>
    <m/>
    <m/>
    <m/>
    <m/>
    <m/>
    <m/>
    <m/>
    <m/>
    <m/>
    <m/>
    <m/>
    <m/>
  </r>
  <r>
    <n v="247"/>
    <m/>
    <n v="3781121"/>
    <x v="275"/>
    <s v="Schulungsleistungen"/>
    <x v="1"/>
    <m/>
    <d v="2023-01-18T00:00:00"/>
    <s v="n/a"/>
    <m/>
    <m/>
    <n v="0"/>
    <m/>
    <m/>
    <m/>
    <m/>
    <m/>
    <m/>
    <m/>
    <s v="9.1.23: Weiterleitung Unterlagen an UTR, Stellung der Standardfragen_x000a_5.1.23: Frage an KBR, ob er teilnehmen möchte"/>
    <m/>
    <m/>
    <m/>
    <s v="Do-Call"/>
    <s v="n/a"/>
    <m/>
    <m/>
    <m/>
    <s v="ITOC approved:_x000a_ITOC initiiert: _x000a_EGP approved:_x000a_EGP initiiert:_x000a_PACE approved:_x000a_PACE initiiert:_x000a_RM approved: _x000a_RM initiiert:_x000a_DQ approved:_x000a_DQ initiiert:"/>
    <m/>
    <m/>
    <m/>
    <m/>
    <m/>
    <m/>
    <m/>
    <m/>
    <m/>
    <m/>
    <m/>
    <m/>
    <m/>
    <m/>
    <m/>
    <m/>
  </r>
  <r>
    <n v="246"/>
    <m/>
    <s v="n/a"/>
    <x v="276"/>
    <s v="Aufbau CNSK"/>
    <x v="1"/>
    <m/>
    <d v="2023-01-16T00:00:00"/>
    <s v="n/a"/>
    <m/>
    <m/>
    <n v="0"/>
    <m/>
    <m/>
    <m/>
    <m/>
    <m/>
    <m/>
    <m/>
    <s v="9.1.23: nach Rü mit KBR nicht unser Metier, geht um Förderungen_x000a_5.1.23: Frage an KBR, ob er teilnehmen möchte"/>
    <m/>
    <m/>
    <m/>
    <s v="Do-Call"/>
    <s v="n/a"/>
    <m/>
    <m/>
    <m/>
    <s v="ITOC approved:_x000a_ITOC initiiert: _x000a_EGP approved:_x000a_EGP initiiert:_x000a_PACE approved:_x000a_PACE initiiert:_x000a_RM approved: _x000a_RM initiiert:_x000a_DQ approved:_x000a_DQ initiiert:"/>
    <m/>
    <m/>
    <m/>
    <m/>
    <m/>
    <m/>
    <m/>
    <m/>
    <m/>
    <m/>
    <m/>
    <m/>
    <m/>
    <m/>
    <m/>
    <m/>
  </r>
  <r>
    <n v="245"/>
    <m/>
    <n v="3491769"/>
    <x v="277"/>
    <s v="IS-Revision 2023"/>
    <x v="7"/>
    <m/>
    <d v="2023-01-31T00:00:00"/>
    <s v="n/a"/>
    <n v="13"/>
    <m/>
    <n v="0"/>
    <s v="Knud Brandis"/>
    <m/>
    <m/>
    <m/>
    <m/>
    <m/>
    <m/>
    <s v="10.03.23: Bestellung von CC angekommen_x000a_finalisiert und versendet durch MFR_x000a_02.12.22: Telko KBR, NME und SDI -&gt; MFR oder MOP, 1.600 € all-in, Rückfrage bei Marc wer von den beiden verfügbar ist"/>
    <m/>
    <m/>
    <m/>
    <s v="Do-Call"/>
    <m/>
    <m/>
    <m/>
    <m/>
    <s v="ITOC approved:_x000a_ITOC initiiert: _x000a_EGP approved:_x000a_EGP initiiert:_x000a_PACE approved:_x000a_PACE initiiert:_x000a_RM approved: _x000a_RM initiiert:_x000a_DQ approved:_x000a_DQ initiiert:"/>
    <m/>
    <m/>
    <m/>
    <m/>
    <m/>
    <m/>
    <m/>
    <m/>
    <m/>
    <m/>
    <m/>
    <m/>
    <m/>
    <d v="2023-03-10T00:00:00"/>
    <m/>
    <m/>
  </r>
  <r>
    <n v="244"/>
    <m/>
    <n v="3491767"/>
    <x v="278"/>
    <s v="Cyer Security Maturity Assessment"/>
    <x v="8"/>
    <m/>
    <d v="2022-12-16T00:00:00"/>
    <s v="n/a"/>
    <n v="49"/>
    <m/>
    <n v="0"/>
    <m/>
    <m/>
    <m/>
    <m/>
    <m/>
    <m/>
    <m/>
    <s v="19.12.22: Versand Vergabeunterlagen an LBR zur Prüfung_x000a_16.12.22: Freigabe Marge von 45% im Stage2Call, Hochladen der Unterlagen ins Portal, wir sollen unsere Anmerkungen zu den AGBs asap zusenden, Bieterpräsentation am 12.1.23_x000a_7.12.22: von HB Bestätigung geändertem NDA, Runterladen Vergabeunterlagen und Weiterleitung an SDZ/BSK"/>
    <m/>
    <m/>
    <m/>
    <s v="Do-Call"/>
    <s v="n/a"/>
    <m/>
    <m/>
    <m/>
    <s v="ITOC approved:_x000a_ITOC initiiert: _x000a_EGP approved:_x000a_EGP initiiert:_x000a_PACE approved:_x000a_PACE initiiert:_x000a_RM approved: _x000a_RM initiiert:_x000a_DQ approved:_x000a_DQ initiiert:"/>
    <m/>
    <m/>
    <m/>
    <m/>
    <m/>
    <m/>
    <m/>
    <m/>
    <m/>
    <n v="44911"/>
    <m/>
    <d v="2023-02-01T00:00:00"/>
    <d v="2023-03-31T00:00:00"/>
    <m/>
    <m/>
    <m/>
  </r>
  <r>
    <n v="243"/>
    <m/>
    <s v="n/a"/>
    <x v="82"/>
    <s v="RV Penetrationstests"/>
    <x v="1"/>
    <m/>
    <d v="2023-01-03T00:00:00"/>
    <s v="n/a"/>
    <m/>
    <m/>
    <n v="0"/>
    <m/>
    <m/>
    <m/>
    <m/>
    <m/>
    <m/>
    <m/>
    <s v="09.12.22: Info über Ausschreibung, Anfrage an KBR ob wir als Sub von Atos antreten wollen"/>
    <m/>
    <m/>
    <m/>
    <s v="Do-Call"/>
    <s v="n/a"/>
    <m/>
    <m/>
    <m/>
    <s v="ITOC approved:_x000a_ITOC initiiert: _x000a_EGP approved:_x000a_EGP initiiert:_x000a_PACE approved:_x000a_PACE initiiert:_x000a_RM approved: _x000a_RM initiiert:_x000a_DQ approved:_x000a_DQ initiiert:"/>
    <m/>
    <m/>
    <m/>
    <m/>
    <m/>
    <m/>
    <m/>
    <m/>
    <m/>
    <m/>
    <m/>
    <m/>
    <m/>
    <m/>
    <m/>
    <m/>
  </r>
  <r>
    <n v="242"/>
    <m/>
    <s v="n/a"/>
    <x v="279"/>
    <s v="Los 3 - Beratung"/>
    <x v="1"/>
    <m/>
    <d v="2023-01-30T00:00:00"/>
    <s v="n/a"/>
    <m/>
    <m/>
    <n v="0"/>
    <m/>
    <m/>
    <m/>
    <m/>
    <m/>
    <m/>
    <m/>
    <s v="02.12.22: Info von KBR über Ausschreibung im LT KBR-Call, läuft über Alexander Seibel, Cyber übernimmt nur einen Teil, Abstimmung am 05.12.22"/>
    <m/>
    <m/>
    <m/>
    <s v="Do-Call"/>
    <s v="n/a"/>
    <m/>
    <m/>
    <m/>
    <s v="ITOC approved:_x000a_ITOC initiiert: _x000a_EGP approved:_x000a_EGP initiiert:_x000a_PACE approved:_x000a_PACE initiiert:_x000a_RM approved: _x000a_RM initiiert:_x000a_DQ approved:_x000a_DQ initiiert:"/>
    <m/>
    <m/>
    <m/>
    <m/>
    <m/>
    <m/>
    <m/>
    <m/>
    <m/>
    <m/>
    <m/>
    <m/>
    <m/>
    <m/>
    <m/>
    <m/>
  </r>
  <r>
    <n v="241"/>
    <m/>
    <s v="n/a"/>
    <x v="280"/>
    <s v="Auditoren IT/OT"/>
    <x v="1"/>
    <m/>
    <d v="2022-11-28T00:00:00"/>
    <s v="n/a"/>
    <m/>
    <m/>
    <n v="0"/>
    <m/>
    <m/>
    <m/>
    <m/>
    <m/>
    <m/>
    <m/>
    <s v="23.11.22: nach Rü mit APR keine Teilnahme, da die geforderten Profile nicht vorhanden sind_x000a_17.11.22: erstmal TNA"/>
    <m/>
    <m/>
    <m/>
    <s v="Do-Call"/>
    <s v="n/a"/>
    <m/>
    <m/>
    <m/>
    <s v="ITOC approved:_x000a_ITOC initiiert: _x000a_EGP approved:_x000a_EGP initiiert:_x000a_PACE approved:_x000a_PACE initiiert:_x000a_RM approved: _x000a_RM initiiert:_x000a_DQ approved:_x000a_DQ initiiert:"/>
    <m/>
    <m/>
    <m/>
    <m/>
    <m/>
    <m/>
    <m/>
    <m/>
    <m/>
    <m/>
    <m/>
    <m/>
    <m/>
    <m/>
    <m/>
    <m/>
  </r>
  <r>
    <n v="240"/>
    <m/>
    <s v="n/a"/>
    <x v="82"/>
    <s v="Multicloudstrategie"/>
    <x v="1"/>
    <m/>
    <d v="2022-12-12T00:00:00"/>
    <s v="n/a"/>
    <m/>
    <m/>
    <n v="0"/>
    <m/>
    <m/>
    <m/>
    <m/>
    <m/>
    <m/>
    <m/>
    <s v="05.12.22: Info über Nichtteilnahme15.11.22: Info über Ausschreibung, Knud möchte das Thema Cloud zu Cyber holen, Cyber unterstützt Volker Bay"/>
    <m/>
    <m/>
    <m/>
    <s v="Do-Call"/>
    <s v="n/a"/>
    <m/>
    <m/>
    <m/>
    <s v="ITOC approved:_x000a_ITOC initiiert: _x000a_EGP approved:_x000a_EGP initiiert:_x000a_PACE approved:_x000a_PACE initiiert:_x000a_RM approved: _x000a_RM initiiert:_x000a_DQ approved:_x000a_DQ initiiert:"/>
    <m/>
    <m/>
    <m/>
    <m/>
    <m/>
    <m/>
    <m/>
    <m/>
    <m/>
    <m/>
    <m/>
    <m/>
    <m/>
    <m/>
    <m/>
    <m/>
  </r>
  <r>
    <n v="239"/>
    <m/>
    <s v="n/a"/>
    <x v="281"/>
    <s v="Rahmenvertrag Auditierungen im Bereich Informationssicherheit "/>
    <x v="1"/>
    <m/>
    <d v="2022-11-17T00:00:00"/>
    <s v="n/a"/>
    <m/>
    <m/>
    <n v="0"/>
    <m/>
    <m/>
    <m/>
    <m/>
    <m/>
    <m/>
    <m/>
    <s v="03.11.22: nach Rü mit KBR keine Teilnahme_x000a_28.10.22: Infos an KBR_x000a_27.10.22: Mail von KBR mit Bitte um Infos"/>
    <m/>
    <m/>
    <m/>
    <s v="Do-Call"/>
    <s v="n/a"/>
    <m/>
    <m/>
    <m/>
    <s v="ITOC approved:_x000a_ITOC initiiert: _x000a_EGP approved:_x000a_EGP initiiert:_x000a_PACE approved:_x000a_PACE initiiert:_x000a_RM approved: _x000a_RM initiiert:_x000a_DQ approved:_x000a_DQ initiiert:"/>
    <m/>
    <m/>
    <m/>
    <m/>
    <m/>
    <m/>
    <m/>
    <m/>
    <m/>
    <m/>
    <m/>
    <m/>
    <m/>
    <m/>
    <m/>
    <m/>
  </r>
  <r>
    <n v="238"/>
    <m/>
    <n v="3403235"/>
    <x v="237"/>
    <s v="Studie zur Cybersicherheitslage der Zukunft in Deutschland"/>
    <x v="1"/>
    <m/>
    <d v="2022-11-16T00:00:00"/>
    <s v="n/a"/>
    <m/>
    <m/>
    <n v="0"/>
    <m/>
    <m/>
    <m/>
    <m/>
    <m/>
    <m/>
    <m/>
    <s v="14.11.22: nochmalige Rückfrage bei Ferdinand Pavel, keine Reaktion_x000a_27.10.22/1.11.22: Weiterleitung Unterlagen an Linda_x000a_27.10.22: Mail von KBR, dass er hier teilnehmen möchte"/>
    <m/>
    <m/>
    <m/>
    <s v="Do-Call"/>
    <s v="n/a"/>
    <m/>
    <m/>
    <m/>
    <s v="ITOC approved:_x000a_ITOC initiiert: _x000a_EGP approved:_x000a_EGP initiiert:_x000a_PACE 27262540.1.0 approved:_x000a_PACE initiiert: 1.11.22_x000a_RM approved: _x000a_RM initiiert:_x000a_DQ approved:_x000a_DQ initiiert:"/>
    <m/>
    <m/>
    <m/>
    <m/>
    <m/>
    <m/>
    <m/>
    <m/>
    <m/>
    <m/>
    <m/>
    <m/>
    <m/>
    <m/>
    <m/>
    <m/>
  </r>
  <r>
    <n v="237"/>
    <m/>
    <n v="3389778"/>
    <x v="282"/>
    <s v="Rahmenvertrag SOC"/>
    <x v="8"/>
    <m/>
    <d v="2022-11-14T00:00:00"/>
    <s v="n/a"/>
    <m/>
    <m/>
    <n v="0"/>
    <m/>
    <m/>
    <m/>
    <m/>
    <m/>
    <m/>
    <m/>
    <s v="14.11.22: nach Rü mit KFU, FNI und LBR: wir geben ein non-binding-Angebot auf Basis der EY BS-AGB ab, done_x000a_25.10.22: Mail von HSK mit Ausschreibungsunterlagen, Bestätigung von SDZ, dass wir teilnehmen"/>
    <m/>
    <m/>
    <m/>
    <s v="Do-Call"/>
    <s v="n/a"/>
    <m/>
    <m/>
    <m/>
    <s v="ITOC approved:_x000a_ITOC initiiert: _x000a_EGP approved:_x000a_EGP initiiert:_x000a_PACE approved:_x000a_PACE initiiert:_x000a_RM approved: _x000a_RM initiiert:_x000a_DQ approved:_x000a_DQ initiiert:"/>
    <m/>
    <m/>
    <m/>
    <m/>
    <m/>
    <m/>
    <m/>
    <m/>
    <m/>
    <m/>
    <m/>
    <m/>
    <m/>
    <m/>
    <m/>
    <m/>
  </r>
  <r>
    <n v="236"/>
    <m/>
    <n v="3389771"/>
    <x v="208"/>
    <s v="Beratung BCMS"/>
    <x v="8"/>
    <m/>
    <d v="2022-11-03T00:00:00"/>
    <s v="n/a"/>
    <n v="19950"/>
    <m/>
    <n v="0"/>
    <m/>
    <m/>
    <m/>
    <m/>
    <m/>
    <m/>
    <m/>
    <s v="17.11.22: Absage per Mail erhalten, nach telefonischer Rücksprache mit Herrn Haase waren wir zu teuer bzw stand nicht explizit drin, dass die Abrechnung auf Basis tatsächlich erbrachter Leistungen erfolgt_x000a_4.11.22: Margenfreigabe für 43%_x000a_1.11.22: DR Stage1, Termin Stage2 für Fr, 4.11. geblockt_x000a_26.10.22: Termineinladung für Do, 27.10. versendet, Anlage Opp im System_x000a_25.10.22: Mail von KBR mit Anfrage von Herrn Haase, Terminvorschläge von Herrn Haase für den Abstimmungsworkshop erhalten"/>
    <m/>
    <m/>
    <m/>
    <s v="Do-Call"/>
    <s v="n/a"/>
    <m/>
    <m/>
    <m/>
    <s v="ITOC approved:_x000a_ITOC initiiert: _x000a_EGP approved:_x000a_EGP initiiert:_x000a_PACE approved:_x000a_PACE initiiert:_x000a_RM approved: _x000a_RM initiiert:_x000a_DQ approved:_x000a_DQ initiiert:"/>
    <m/>
    <m/>
    <m/>
    <m/>
    <m/>
    <m/>
    <m/>
    <m/>
    <m/>
    <m/>
    <m/>
    <d v="2022-07-14T00:00:00"/>
    <d v="2022-12-31T00:00:00"/>
    <d v="2022-11-17T00:00:00"/>
    <s v="Preis, Zahlungsbedingungen"/>
    <m/>
  </r>
  <r>
    <n v="235"/>
    <m/>
    <n v="3346991"/>
    <x v="283"/>
    <s v="Los 2 - SOC/Pentest"/>
    <x v="1"/>
    <m/>
    <d v="2022-11-17T00:00:00"/>
    <s v="n/a"/>
    <m/>
    <m/>
    <n v="0"/>
    <m/>
    <m/>
    <m/>
    <m/>
    <m/>
    <m/>
    <m/>
    <s v="03.11.22: nach Rü mit KBR keine Teilnahme_x000a_18.10.22: Aufhebung wegen technischer Probleme, zeitnahe Neuausschreibung_x000a_5.10.22: Unterlagen von BE bekommen"/>
    <m/>
    <m/>
    <m/>
    <s v="Do-Call"/>
    <s v="n/a"/>
    <m/>
    <m/>
    <m/>
    <s v="ITOC approved:_x000a_ITOC initiiert: _x000a_EGP approved:_x000a_EGP initiiert:_x000a_PACE 27264846.1.0 approved:_x000a_PACE initiiert: 02.11.22_x000a_RM approved: _x000a_RM initiiert:_x000a_DQ approved:_x000a_DQ initiiert:"/>
    <m/>
    <m/>
    <m/>
    <m/>
    <m/>
    <m/>
    <m/>
    <m/>
    <m/>
    <m/>
    <m/>
    <m/>
    <m/>
    <m/>
    <m/>
    <m/>
  </r>
  <r>
    <n v="234"/>
    <s v="Ja"/>
    <n v="3346991"/>
    <x v="283"/>
    <s v="Los 1 - RV Informationssicherheit "/>
    <x v="8"/>
    <m/>
    <d v="2022-11-17T00:00:00"/>
    <s v="n/a"/>
    <n v="16500"/>
    <m/>
    <n v="0"/>
    <m/>
    <m/>
    <m/>
    <m/>
    <m/>
    <m/>
    <m/>
    <s v="12.10.23: RS mit KBR zu weiteren Vorgehen, Inhalt grob abgestimmt und Absage Bestreben nach Zusammenarbeit in dem Los an Katrin gesendet. _x000a_12.10.23: SVA: Nachfrage von Rita Doll bei MFR, was aus dem Vertrag Auftrag geworden ist bei MFR telefonisch. Mitteilung, dass wir nicht zum Zuge gekommen sind. _x000a_06.10.23 MFR: Mail an Kathrin Seidenstücker mit Bitte um Status und Terminvorschlag für Abstimmung. KBR soll eingebunden werden im Call. _x000a_08/2023: RS mit Eviden - warten auf Vertragsentwurf_x000a_04.07.2023: PACE Conflict Check approved - ready to submit _x000a_28.06.2023: Vertragsunterlagen von Katrin Seidenstücker erhalten, Weiterleitung an LBR zur Prüfung, Anlage PACE und BRIDGE durch SRA_x000a_12.06.23: RS mit Steffie: EY wird Sub von Atos - EY hatte selbst angeboten aber nicht den Zuschlag erhalten. Interne Prozesse (Bridge, ..) erst möglich, wenn Atos Sub-Vertrag schickt - PACE von Steffie schon angelegt für _x000a_17.11.22: Finalisierung der Unterlagen und Hochladen ins Portal_x000a_15.11.22: nach Rü mit RTI wird kein ITOC durchgeführt, er entscheidet auf Basis des EMEIA-Approvals und schickt uns alles per Mail_x000a_14.11.2022: Freigabe Marge mit 43% im Stage2Call_x000a_18.10.22: Aufhebung wegen technischer Probleme, zeitnahe Neuausschreibung_x000a_6.10.22: Weiterleitung der Unterlagen an LBR_x000a_5.10.22: Unterlagen von BE bekommen"/>
    <m/>
    <m/>
    <m/>
    <s v="Do-Call"/>
    <s v="n/a"/>
    <d v="2023-02-28T00:00:00"/>
    <m/>
    <m/>
    <s v="ITOC approved: 15.11. RTI sendet uns alles schriftlich zu_x000a_EMEIA approved: 10.11.22_x000a_PACE 27264846.1.0 approved:_x000a_PACE initiiert: 02.11.22_x000a_RM approved: 11.11.22_x000a_DQ approved: 14.11., 43% Marge"/>
    <s v="n.a."/>
    <s v="0) offen"/>
    <s v="3) Nein "/>
    <s v="2) Pre-Approval-reday"/>
    <s v="4) Final: DQ1+DQ2"/>
    <m/>
    <s v="https://eygermany.sharepoint.com/sites/eycss-gps/Mandantenablage/Forms/AllItems.aspx?newTargetListUrl=%2Fsites%2Feycss%2Dgps%2FMandantenablage&amp;viewpath=%2Fsites%2Feycss%2Dgps%2FMandantenablage%2FForms%2FAllItems%2Easpx&amp;id=%2Fsites%2Feycss%2Dgps%2FMandantenablage%2F01%20Bund%2FDRV%20Bund%2F01%5FRV%20Informationssicherheit%20%282023%29%2F10%20Auftragsdokumentation&amp;viewid=8b505dca%2D4004%2D4dd3%2D9806%2Dd31418c92a19"/>
    <m/>
    <d v="2022-10-05T00:00:00"/>
    <d v="2022-11-17T00:00:00"/>
    <d v="2023-02-28T00:00:00"/>
    <d v="2023-03-01T00:00:00"/>
    <d v="2026-12-31T00:00:00"/>
    <m/>
    <m/>
    <m/>
  </r>
  <r>
    <n v="233"/>
    <m/>
    <n v="3346839"/>
    <x v="25"/>
    <s v="Beratung Informationssicherheit in 4 Losen"/>
    <x v="1"/>
    <m/>
    <d v="2022-10-28T00:00:00"/>
    <s v="n/a"/>
    <m/>
    <m/>
    <n v="0"/>
    <m/>
    <m/>
    <m/>
    <m/>
    <m/>
    <m/>
    <m/>
    <s v="18.10.22: nach Rü mit KBR keine Teilnahme_x000a_5.10.2022: Weiterleitung der Unterlagen an LBR zur Prüfung_x000a_4.10.2022: Info über Ausschreibung im Konsortiumscall, laut KBR Teilnahme"/>
    <m/>
    <m/>
    <m/>
    <s v="Do-Call"/>
    <s v="n/a"/>
    <m/>
    <m/>
    <m/>
    <s v="ITOC approved:_x000a_ITOC initiiert: _x000a_EGP approved:_x000a_EGP initiiert:_x000a_PACE approved:_x000a_PACE initiiert:_x000a_RM approved: _x000a_RM initiiert:_x000a_DQ approved:_x000a_DQ initiiert:"/>
    <m/>
    <m/>
    <m/>
    <m/>
    <m/>
    <m/>
    <m/>
    <m/>
    <m/>
    <m/>
    <m/>
    <m/>
    <m/>
    <m/>
    <m/>
    <m/>
  </r>
  <r>
    <n v="232"/>
    <m/>
    <s v="n/a"/>
    <x v="104"/>
    <s v="P 576 - IT-GS-Dokumentation"/>
    <x v="1"/>
    <m/>
    <d v="2022-10-25T00:00:00"/>
    <s v="n/a"/>
    <m/>
    <m/>
    <n v="0"/>
    <m/>
    <m/>
    <m/>
    <m/>
    <m/>
    <m/>
    <m/>
    <s v="17.10.22: nach Rü mit KBR wegen Vorbereitung 9-h-Aufgabe ITZBund keine Kapazitäten, nicht weiterverfolgen_x000a_6.10.22:Bieterfragen gestellt, nach Rü mit KBR Frage an GENESIS wer mit teilnehmen möchte, SVA und Proxcel möchten mitmachen und können auch an dem Angebot mitarbeiten_x000a_27.9.22: Versand Unterlagen an LBR zur Prüfung, Opp-Anlage in Mercury_x000a_26.9.22: KBR möchte teilnehmen"/>
    <m/>
    <m/>
    <m/>
    <s v="Do-Call"/>
    <s v="n/a"/>
    <m/>
    <m/>
    <m/>
    <s v="ITOC approved:_x000a_ITOC initiiert: _x000a_EGP approved:_x000a_EGP initiiert:_x000a_PACE approved:_x000a_PACE initiiert:_x000a_RM approved: _x000a_RM initiiert:_x000a_DQ approved:_x000a_DQ initiiert:"/>
    <m/>
    <m/>
    <m/>
    <m/>
    <m/>
    <m/>
    <m/>
    <m/>
    <m/>
    <m/>
    <m/>
    <m/>
    <m/>
    <m/>
    <m/>
    <m/>
  </r>
  <r>
    <n v="231"/>
    <m/>
    <n v="3288966"/>
    <x v="242"/>
    <s v="P560 - Security-Kompendium"/>
    <x v="8"/>
    <m/>
    <d v="2022-10-27T00:00:00"/>
    <s v="n/a"/>
    <m/>
    <m/>
    <n v="0"/>
    <m/>
    <m/>
    <m/>
    <m/>
    <m/>
    <m/>
    <m/>
    <s v="27.10.22: Hochladen der Unterlagen auf eVergabe_x000a_10.10.22: Bieterantworten eingetroffen sowie Fristverlängerung bis 27.10.22_x000a_14.9.22: Bieterfragen gestellt_x000a_8.9.22: Bitte von SDZ und Erstellung einer Opportunity"/>
    <m/>
    <m/>
    <m/>
    <s v="Do-Call"/>
    <s v="n/a"/>
    <m/>
    <m/>
    <m/>
    <s v="PACE approved:_x000a_PACE initiiert:_x000a_RM approved: 24.10.22_x000a_DQ approved: 25.10.22"/>
    <m/>
    <m/>
    <m/>
    <m/>
    <m/>
    <m/>
    <m/>
    <m/>
    <m/>
    <m/>
    <m/>
    <m/>
    <m/>
    <m/>
    <m/>
    <m/>
  </r>
  <r>
    <n v="230"/>
    <m/>
    <n v="3277808"/>
    <x v="242"/>
    <s v="P558 - Sicherheits- und Funktionsanalysen"/>
    <x v="8"/>
    <m/>
    <d v="2022-09-16T00:00:00"/>
    <s v="n/a"/>
    <m/>
    <m/>
    <n v="0"/>
    <m/>
    <m/>
    <m/>
    <m/>
    <m/>
    <m/>
    <m/>
    <s v="5.9.22: Hochladen des TNA in eVergabe durch SRA_x000a_2.9.22: finalen TNA von Finn bekommen, Freigabe TBO zur Nutzung seiner digitalen Signatur"/>
    <m/>
    <m/>
    <m/>
    <s v="Do-Call"/>
    <s v="n/a"/>
    <m/>
    <m/>
    <m/>
    <s v="ITOC approved:_x000a_ITOC initiiert: _x000a_EGP approved:_x000a_EGP initiiert:_x000a_PACE approved:_x000a_PACE initiiert:_x000a_RM approved: _x000a_RM initiiert:_x000a_DQ approved:_x000a_DQ initiiert:"/>
    <m/>
    <m/>
    <m/>
    <m/>
    <m/>
    <m/>
    <m/>
    <m/>
    <m/>
    <m/>
    <m/>
    <m/>
    <m/>
    <m/>
    <m/>
    <m/>
  </r>
  <r>
    <n v="229"/>
    <m/>
    <n v="3264766"/>
    <x v="225"/>
    <s v="Los 1 - Technische Beratungsleistungen zu IT/OT-Security, Netzwerk und Überwachung"/>
    <x v="8"/>
    <m/>
    <d v="2022-09-27T00:00:00"/>
    <s v="n/a"/>
    <m/>
    <m/>
    <n v="0"/>
    <m/>
    <m/>
    <m/>
    <m/>
    <m/>
    <m/>
    <m/>
    <s v="27.9.22: Finalisierung der Unterlagen und Hochladen durch Vergabemanagement von EY im DB-Portal_x000a_21.9.22: Fristverlängerung auf 27.9.22, 12 Uhr_x000a_28.8.22: Mail von SDZ an MSC, dass er teilnehmen möchte und diese Vergabe übernimmt, erstmal TNA"/>
    <m/>
    <m/>
    <m/>
    <s v="Do-Call"/>
    <s v="n/a"/>
    <m/>
    <m/>
    <m/>
    <s v="ITOC approved:_x000a_ITOC initiiert: _x000a_EGP approved:_x000a_EGP initiiert:_x000a_PACE approved:_x000a_PACE initiiert:_x000a_RM approved: _x000a_RM initiiert:_x000a_DQ approved:_x000a_DQ initiiert:"/>
    <m/>
    <m/>
    <m/>
    <m/>
    <m/>
    <m/>
    <m/>
    <m/>
    <m/>
    <m/>
    <m/>
    <m/>
    <m/>
    <m/>
    <s v="fachliche Qualität/ Mindestpunktzahl nicht erreicht"/>
    <s v="1. Hays AG _x000a_2. BIEGE IP Systems und KaCon c/o IP-Systems GmbH _x000a_3. INCYDE industrial cyber defense GmbH _x000a_4. DB Systel GmbH _x000a_5. Computacenter AG &amp; Co. oHG "/>
  </r>
  <r>
    <n v="228"/>
    <m/>
    <s v="n/a"/>
    <x v="284"/>
    <s v="Los 1 - Beratung ISMS_x000a_Los 2 - Audit Informationssicherheit"/>
    <x v="1"/>
    <m/>
    <d v="2022-09-04T00:00:00"/>
    <s v="n/a"/>
    <m/>
    <m/>
    <n v="0"/>
    <m/>
    <m/>
    <m/>
    <m/>
    <m/>
    <m/>
    <m/>
    <s v="1.9.22: kein IndependenceApproval, daher Absage_x000a_29.8.22: nach Rü mit Tjark sind Leistungen frühestens März 24 möglich, da EY frühestens Ende 23 rausrotiert, nach Rü mit SDZ Freigabe von Independence einholen, dann Einkauf Transnet, dann Entscheidung_x000a_10.8.22: Versand Unterlagen an GCO zur Prüfung, Fristverlängerung bis 4.9.22, 23.59Uhr"/>
    <m/>
    <m/>
    <m/>
    <s v="Do-Call"/>
    <s v="n/a"/>
    <m/>
    <m/>
    <m/>
    <s v="ITOC approved:_x000a_ITOC initiiert: _x000a_EGP approved:_x000a_EGP initiiert:_x000a_PACE approved:_x000a_PACE initiiert:_x000a_RM approved: _x000a_RM initiiert:_x000a_DQ approved:_x000a_DQ initiiert:"/>
    <m/>
    <m/>
    <m/>
    <m/>
    <m/>
    <m/>
    <m/>
    <m/>
    <m/>
    <m/>
    <m/>
    <m/>
    <m/>
    <m/>
    <m/>
    <m/>
  </r>
  <r>
    <n v="227"/>
    <m/>
    <n v="3207947"/>
    <x v="285"/>
    <s v="Datenschutz SAP"/>
    <x v="7"/>
    <m/>
    <d v="2022-08-12T00:00:00"/>
    <s v="n/a"/>
    <n v="435"/>
    <m/>
    <n v="0"/>
    <s v="Knud Brandis"/>
    <m/>
    <m/>
    <m/>
    <m/>
    <m/>
    <m/>
    <s v="15.8.22: pre-approval von KFU, Hochladen der Unterlagen ins Portal_x000a_10.8.22: RM an KFU_x000a_26.7.22: Versand Unterlagen an LBR und DME_x000a_21.7.22: KBR für Teilnahme"/>
    <m/>
    <m/>
    <m/>
    <s v="Do-Call"/>
    <m/>
    <m/>
    <m/>
    <m/>
    <s v="PACE 27043967.1.0 approved:_x000a_PACE initiiert: 27.7.22_x000a_RM approved: _x000a_RM initiiert: 26.7.22_x000a_DQ approved:_x000a_DQ initiiert: 27.7.22"/>
    <m/>
    <m/>
    <m/>
    <m/>
    <m/>
    <m/>
    <m/>
    <m/>
    <m/>
    <d v="2022-08-15T00:00:00"/>
    <m/>
    <m/>
    <m/>
    <m/>
    <m/>
    <m/>
  </r>
  <r>
    <n v="226"/>
    <m/>
    <s v="n/a"/>
    <x v="242"/>
    <s v="P544 - Qualifikation KRITIS"/>
    <x v="7"/>
    <m/>
    <d v="2022-08-16T00:00:00"/>
    <s v="n/a"/>
    <m/>
    <m/>
    <n v="0"/>
    <s v="Knud Brandis"/>
    <m/>
    <m/>
    <m/>
    <m/>
    <m/>
    <m/>
    <s v="30.8.22: Hochladen der Unterlagen mit LNA, Freigabe von TBO zur Nutzung seiner digitalen Signatur_x000a_26.7.22: Versand Unterlagen an LBR und DME_x000a_21.7.22: KBR für Teilnahme"/>
    <m/>
    <m/>
    <m/>
    <s v="Do-Call"/>
    <m/>
    <m/>
    <m/>
    <m/>
    <s v="ITOC approved:_x000a_ITOC initiiert: _x000a_EGP approved:_x000a_EGP initiiert:_x000a_PACE approved:_x000a_PACE initiiert:_x000a_RM approved: _x000a_RM initiiert:_x000a_DQ approved:_x000a_DQ initiiert:"/>
    <m/>
    <m/>
    <m/>
    <m/>
    <m/>
    <m/>
    <m/>
    <m/>
    <m/>
    <m/>
    <m/>
    <m/>
    <m/>
    <m/>
    <m/>
    <m/>
  </r>
  <r>
    <n v="225"/>
    <m/>
    <s v="n/a"/>
    <x v="242"/>
    <s v="Seitenkanal"/>
    <x v="9"/>
    <m/>
    <d v="2022-08-02T00:00:00"/>
    <s v="n/a"/>
    <m/>
    <m/>
    <n v="0"/>
    <m/>
    <m/>
    <m/>
    <m/>
    <m/>
    <m/>
    <m/>
    <s v="7.7.22: nach Rü mit ARP keine Teilnahme: &quot;wir haben die Referenzen zu den Veröffentlichungen leider nicht. Das sieht stark danach aus, als wurde hier ein Filterkriterium eingebaut&quot;_x000a_5.7.22: Mail von APR mit Bitte um Unterlagen, Runterladen und Versand an APR"/>
    <m/>
    <m/>
    <m/>
    <s v="Do-Call"/>
    <s v="n/a"/>
    <m/>
    <m/>
    <m/>
    <s v="ITOC approved:_x000a_ITOC initiiert: _x000a_EGP approved:_x000a_EGP initiiert:_x000a_PACE approved:_x000a_PACE initiiert:_x000a_RM approved: _x000a_RM initiiert:_x000a_DQ approved:_x000a_DQ initiiert:"/>
    <m/>
    <m/>
    <m/>
    <m/>
    <m/>
    <m/>
    <m/>
    <m/>
    <m/>
    <m/>
    <m/>
    <m/>
    <m/>
    <m/>
    <m/>
    <m/>
  </r>
  <r>
    <n v="224"/>
    <m/>
    <s v="n/a"/>
    <x v="104"/>
    <s v="Standardisierung Cyber- und Informationssicherheit"/>
    <x v="1"/>
    <m/>
    <d v="2022-08-02T00:00:00"/>
    <s v="n/a"/>
    <m/>
    <m/>
    <n v="0"/>
    <m/>
    <m/>
    <m/>
    <m/>
    <m/>
    <m/>
    <m/>
    <s v="12.7.22: nach Rü mit KBR keine Teilnahme_x000a_7.7.22: Info aus GPS-Call, laut KBR Teilnahme"/>
    <m/>
    <m/>
    <m/>
    <s v="Do-Call"/>
    <s v="n/a"/>
    <m/>
    <m/>
    <m/>
    <s v="ITOC approved:_x000a_ITOC initiiert: _x000a_EGP approved:_x000a_EGP initiiert:_x000a_PACE approved:_x000a_PACE initiiert:_x000a_RM approved: _x000a_RM initiiert:_x000a_DQ approved:_x000a_DQ initiiert:"/>
    <m/>
    <m/>
    <m/>
    <m/>
    <m/>
    <m/>
    <m/>
    <m/>
    <m/>
    <m/>
    <m/>
    <m/>
    <m/>
    <m/>
    <m/>
    <m/>
  </r>
  <r>
    <n v="223"/>
    <m/>
    <s v="n/a"/>
    <x v="242"/>
    <s v="Manipulation Hardware"/>
    <x v="8"/>
    <m/>
    <d v="2022-07-14T00:00:00"/>
    <s v="n/a"/>
    <m/>
    <m/>
    <n v="0"/>
    <m/>
    <m/>
    <m/>
    <m/>
    <m/>
    <m/>
    <m/>
    <s v="14.7.22: pre-approval von KVK, Freigabe TBO digitales Zertifikat, Hochladen ins Portal_x000a_24.6.22: Mail von ARP mit Bitte um Unterstützung bei den internen Prozessen"/>
    <m/>
    <m/>
    <m/>
    <s v="Do-Call"/>
    <s v="n/a"/>
    <m/>
    <m/>
    <m/>
    <s v="PACE approved:_x000a_RM approved: 8.7.22_x000a_DQ approved:_x000a_"/>
    <m/>
    <m/>
    <m/>
    <m/>
    <m/>
    <m/>
    <m/>
    <m/>
    <m/>
    <m/>
    <m/>
    <m/>
    <m/>
    <m/>
    <m/>
    <m/>
  </r>
  <r>
    <n v="222"/>
    <m/>
    <s v="n/a"/>
    <x v="242"/>
    <s v="Cybersicherheit in Arztpraxen"/>
    <x v="8"/>
    <m/>
    <d v="2022-07-12T00:00:00"/>
    <s v="n/a"/>
    <m/>
    <m/>
    <n v="0"/>
    <m/>
    <m/>
    <m/>
    <m/>
    <m/>
    <m/>
    <m/>
    <s v="12.7.22: Freigabe TBO für Unterschrift/digitales Zertifikat, pre-approval von KVO für Angebotsabgabe, Hochladen der Unterlagen durch SRA_x000a_22.6.22: Stellung der Bieterfragen_x000a_17.6.22: Weiterleitung an LBR und DME zur Prüfung_x000a_15.6.22: Mail von HBO mit Bitte um interne Prozesse"/>
    <m/>
    <m/>
    <m/>
    <s v="Do-Call"/>
    <s v="n/a"/>
    <m/>
    <m/>
    <m/>
    <s v="PACE approved:_x000a_RM approved: 11.7.22_x000a_DQ approved:_x000a_"/>
    <m/>
    <m/>
    <m/>
    <m/>
    <m/>
    <m/>
    <m/>
    <m/>
    <m/>
    <n v="44754"/>
    <m/>
    <m/>
    <m/>
    <m/>
    <m/>
    <m/>
  </r>
  <r>
    <n v="221"/>
    <m/>
    <n v="3119920"/>
    <x v="116"/>
    <s v="SOC_SIEM"/>
    <x v="1"/>
    <m/>
    <d v="2022-06-27T00:00:00"/>
    <s v="n/a"/>
    <m/>
    <m/>
    <n v="0"/>
    <m/>
    <m/>
    <m/>
    <m/>
    <m/>
    <m/>
    <m/>
    <s v="11.7.22: PACE gelöscht_x000a_26.6.22: Info von HBO, dass kein Personal zur Verfügung steht und daher nicht angeboten wird_x000a_24.6.22: pre-approval von KFU für Angebotsabgabe_x000a_20.6.22: Verschiebung Angebotsfrist auf 27.6.22_x000a_10.6.22: Versand Unterlagen an JWE zur Prüfung_x000a_3.6.22: Unterlagen von HBO bekommen"/>
    <m/>
    <m/>
    <m/>
    <s v="Do-Call"/>
    <s v="n/a"/>
    <m/>
    <m/>
    <m/>
    <s v="ITOC approved:_x000a_ITOC initiiert: _x000a_EGP approved:_x000a_EGP initiiert:_x000a_PACE approved:_x000a_PACE initiiert:_x000a_RM approved: _x000a_RM initiiert:_x000a_DQ approved:_x000a_DQ initiiert:"/>
    <m/>
    <m/>
    <m/>
    <m/>
    <m/>
    <m/>
    <m/>
    <m/>
    <m/>
    <m/>
    <m/>
    <m/>
    <m/>
    <m/>
    <m/>
    <m/>
  </r>
  <r>
    <n v="220"/>
    <m/>
    <n v="3119915"/>
    <x v="286"/>
    <s v="Aufbau ISMS"/>
    <x v="8"/>
    <m/>
    <d v="2022-07-01T00:00:00"/>
    <s v="n/a"/>
    <m/>
    <m/>
    <n v="0"/>
    <m/>
    <m/>
    <m/>
    <m/>
    <m/>
    <m/>
    <m/>
    <s v="1.7.22: Hochladen der Unterlagen durch Stephan Fitos_x000a_30.6.22: pre-approval von KFU_x000a_10.6.22: Versand Unterlagen an LBR und DME zur Prüfung_x000a_3.6.22: Unterlagen von HBO bekommen"/>
    <m/>
    <m/>
    <m/>
    <s v="Do-Call"/>
    <s v="n/a"/>
    <m/>
    <m/>
    <m/>
    <s v="ITOC approved:_x000a_ITOC initiiert: _x000a_EMEIA approved:_x000a_EMEIA initiiert:_x000a_PACE 26930413.1.0 approved:_x000a_PACE initiiert:_x000a_RM approved: _x000a_RM initiiert:_x000a_DQ approved: _x000a_DQ initiiert: "/>
    <m/>
    <m/>
    <m/>
    <m/>
    <m/>
    <m/>
    <m/>
    <m/>
    <m/>
    <m/>
    <m/>
    <m/>
    <m/>
    <m/>
    <m/>
    <m/>
  </r>
  <r>
    <n v="219"/>
    <m/>
    <n v="3119911"/>
    <x v="287"/>
    <s v="Aufbau ISMS"/>
    <x v="8"/>
    <m/>
    <d v="2022-06-28T00:00:00"/>
    <s v="n/a"/>
    <m/>
    <m/>
    <n v="0"/>
    <m/>
    <m/>
    <m/>
    <m/>
    <m/>
    <m/>
    <m/>
    <s v="28.6.22: Hochladen der Unterlagen ins Portal mit HBO gemeinsam_x000a_24.6.22: pre-approval von KFU für Angebotsabgabe_x000a_20.6.22: Verschiebung Angebotsfrist auf 28.6.22_x000a_10.6.22: Versand Unterlagen an JWE zur Prüfung_x000a_3.6.22: Unterlagen von HBO bekommen"/>
    <m/>
    <m/>
    <m/>
    <s v="Do-Call"/>
    <s v="n/a"/>
    <m/>
    <m/>
    <m/>
    <s v="ITOC approved:_x000a_ITOC initiiert: _x000a_EGP approved:_x000a_EGP initiiert:_x000a_PACE 26930349.1.0 approved:_x000a_PACE initiiert:_x000a_RM approved: _x000a_RM initiiert:_x000a_DQ approved:_x000a_DQ initiiert:"/>
    <m/>
    <m/>
    <m/>
    <m/>
    <m/>
    <m/>
    <m/>
    <m/>
    <m/>
    <n v="44740"/>
    <m/>
    <m/>
    <m/>
    <m/>
    <m/>
    <m/>
  </r>
  <r>
    <n v="218"/>
    <m/>
    <s v="n/a"/>
    <x v="39"/>
    <s v="RV TV-Applikationen"/>
    <x v="8"/>
    <m/>
    <d v="2022-05-25T00:00:00"/>
    <s v="n/a"/>
    <m/>
    <m/>
    <n v="0"/>
    <m/>
    <m/>
    <m/>
    <m/>
    <m/>
    <m/>
    <m/>
    <s v="19.5.22: Entscheidung über Teilnahme, Versand Unterlagen an LBR und DME"/>
    <m/>
    <m/>
    <m/>
    <s v="Do-Call"/>
    <s v="n/a"/>
    <m/>
    <m/>
    <m/>
    <s v="ITOC approved:_x000a_ITOC initiiert: _x000a_EGP approved:_x000a_EGP initiiert:_x000a_PACE approved:_x000a_PACE initiiert:_x000a_RM approved: _x000a_RM initiiert:_x000a_DQ approved:_x000a_DQ initiiert:"/>
    <m/>
    <m/>
    <m/>
    <m/>
    <m/>
    <m/>
    <m/>
    <m/>
    <m/>
    <m/>
    <m/>
    <m/>
    <m/>
    <m/>
    <m/>
    <m/>
  </r>
  <r>
    <n v="217"/>
    <m/>
    <n v="2960755"/>
    <x v="288"/>
    <s v="Rahmenvertrag IT-Sicherheitsberatung - Los 1: Security Consulting, Los 2: Sicherheitstests"/>
    <x v="7"/>
    <m/>
    <d v="2022-04-26T00:00:00"/>
    <s v="n/a"/>
    <e v="#REF!"/>
    <m/>
    <e v="#REF!"/>
    <s v="Knud Brandis"/>
    <m/>
    <m/>
    <m/>
    <m/>
    <m/>
    <m/>
    <s v="22.6.22: Zuschlag erhalten_x000a_25.4.22: Freigabe Marge per Mail von Lajos, pre-approval von KFU_x000a_6.4.2022: RM an KFU, LOI an Atos, nach Rü mit CGO und KBR Volumen auf 1 Mio. Euro im System reduzieren_x000a_30.3.22: Versand Unterlagen an LBR und DME_x000a_29.3.22: Entscheidung für Teilnahme, EY im Lead für Los 1, Atos für Los 2"/>
    <m/>
    <m/>
    <m/>
    <s v="Do-Call"/>
    <m/>
    <d v="2022-06-13T00:00:00"/>
    <m/>
    <m/>
    <s v="ITOC approved:_x000a_ITOC initiiert: _x000a_PACE 26719661.1.0 approved:_x000a_PACE initiiert:_x000a_RM approved: _x000a_RM initiiert: 30.3.22, 6.4. an KFU_x000a_DQ approved: 42%, 8.4., Mail an Lajos und Dominik am Mo, 11.4., ob Knud sich anders entschieden hat_x000a_DQ initiiert:"/>
    <m/>
    <m/>
    <m/>
    <m/>
    <m/>
    <m/>
    <m/>
    <m/>
    <m/>
    <m/>
    <d v="2022-08-01T00:00:00"/>
    <d v="2022-07-01T00:00:00"/>
    <d v="2025-12-31T00:00:00"/>
    <d v="2022-06-22T00:00:00"/>
    <m/>
    <m/>
  </r>
  <r>
    <n v="216"/>
    <m/>
    <n v="2960349"/>
    <x v="183"/>
    <s v="IT-Sicherheitskonzepte"/>
    <x v="8"/>
    <m/>
    <d v="2022-04-19T00:00:00"/>
    <s v="n/a"/>
    <n v="2500"/>
    <m/>
    <n v="0"/>
    <m/>
    <m/>
    <m/>
    <m/>
    <m/>
    <m/>
    <m/>
    <s v="16.6.22: Absage per Portal erhalten_x000a_19.4.22: Hochladen der Unterlagen in ava-sign durch SRA_x000a_6.4.2022: RM an KFU, LOI an Atos, nach Rü mit CGO und KBR Volumen auf 1 Mio. Euro im System reduzieren_x000a_23.3.2022: Entscheidung KBR zu Teilnahme, Versand Unterlagen an LBR und DME "/>
    <m/>
    <m/>
    <m/>
    <s v="Do-Call"/>
    <s v="n/a"/>
    <m/>
    <m/>
    <m/>
    <s v="ITOC approved:_x000a_ITOC initiiert: _x000a_PACE 26719600.1.0 approved:_x000a_PACE initiiert:_x000a_RM approved: _x000a_RM initiiert: 23.3.22, 6.4. an KFU_x000a_DQ approved: 42%, 8.4.22_x000a_DQ initiiert:"/>
    <m/>
    <m/>
    <m/>
    <m/>
    <m/>
    <m/>
    <m/>
    <m/>
    <m/>
    <n v="44670"/>
    <m/>
    <m/>
    <m/>
    <d v="2022-06-16T00:00:00"/>
    <s v="Preis/Leistung"/>
    <m/>
  </r>
  <r>
    <n v="215"/>
    <m/>
    <s v="n/a"/>
    <x v="289"/>
    <s v="Datenschutz Assessment &amp; Support bei Migration Verarbeitungsverzeichnis"/>
    <x v="8"/>
    <m/>
    <m/>
    <s v="n/a"/>
    <m/>
    <m/>
    <n v="0"/>
    <m/>
    <m/>
    <m/>
    <m/>
    <m/>
    <m/>
    <m/>
    <m/>
    <m/>
    <m/>
    <m/>
    <s v="Do-Call"/>
    <s v="n/a"/>
    <m/>
    <m/>
    <m/>
    <s v="ITOC approved:_x000a_ITOC initiiert: _x000a_EGP approved:_x000a_EGP initiiert:_x000a_PACE approved:_x000a_PACE initiiert:_x000a_RM approved: _x000a_RM initiiert:_x000a_DQ (Stage 2): approved: _x000a_DQ (Stage 2): iniitiert:_x000a_DQ (Stage 1) approved:_x000a_DQ (Stage 1) initiiert:"/>
    <m/>
    <m/>
    <m/>
    <m/>
    <m/>
    <m/>
    <m/>
    <m/>
    <m/>
    <m/>
    <m/>
    <m/>
    <m/>
    <m/>
    <m/>
    <m/>
  </r>
  <r>
    <n v="214"/>
    <m/>
    <s v="n/a"/>
    <x v="290"/>
    <m/>
    <x v="1"/>
    <m/>
    <m/>
    <s v="n/a"/>
    <m/>
    <m/>
    <n v="0"/>
    <m/>
    <m/>
    <m/>
    <m/>
    <m/>
    <m/>
    <m/>
    <s v="23.6.23: auf &quot;nicht angeboten&quot; gesetzt, da keine weiteren Infos zum Projekt gekommen sind"/>
    <m/>
    <m/>
    <m/>
    <s v="Do-Call"/>
    <s v="n/a"/>
    <m/>
    <m/>
    <m/>
    <s v="ITOC approved:_x000a_ITOC initiiert: _x000a_EGP approved:_x000a_EGP initiiert:_x000a_PACE approved:_x000a_PACE initiiert:_x000a_RM approved: _x000a_RM initiiert:_x000a_DQ approved:_x000a_DQ initiiert:"/>
    <m/>
    <m/>
    <m/>
    <m/>
    <m/>
    <m/>
    <m/>
    <m/>
    <m/>
    <m/>
    <m/>
    <m/>
    <m/>
    <m/>
    <m/>
    <m/>
  </r>
  <r>
    <n v="213"/>
    <m/>
    <s v="n/a"/>
    <x v="291"/>
    <s v="DSGVO Compliance &amp; Cybersecurity Assessment von Unternehmensanwendungen"/>
    <x v="1"/>
    <m/>
    <m/>
    <s v="n/a"/>
    <m/>
    <m/>
    <n v="0"/>
    <m/>
    <m/>
    <m/>
    <m/>
    <m/>
    <m/>
    <m/>
    <s v="23.6.23: auf &quot;nicht angeboten&quot; gesetzt, da keine weiteren Infos zum Projekt gekommen sind"/>
    <m/>
    <m/>
    <m/>
    <s v="Do-Call"/>
    <s v="n/a"/>
    <m/>
    <m/>
    <m/>
    <s v="ITOC approved:_x000a_ITOC initiiert: _x000a_EGP approved:_x000a_EGP initiiert:_x000a_PACE approved:_x000a_PACE initiiert:_x000a_RM approved: _x000a_RM initiiert:_x000a_DQ approved:_x000a_DQ initiiert:"/>
    <m/>
    <m/>
    <m/>
    <m/>
    <m/>
    <m/>
    <m/>
    <m/>
    <m/>
    <m/>
    <m/>
    <m/>
    <m/>
    <m/>
    <m/>
    <m/>
  </r>
  <r>
    <n v="212"/>
    <s v="DB"/>
    <s v="n/a"/>
    <x v="292"/>
    <s v="Zertifizierungsaudit ISO 27001 auf der Basis von BSI IT-Grundschutz"/>
    <x v="8"/>
    <m/>
    <m/>
    <s v="n/a"/>
    <n v="37"/>
    <m/>
    <n v="0"/>
    <m/>
    <m/>
    <m/>
    <m/>
    <m/>
    <m/>
    <m/>
    <s v="28.2.22: Versand per Mail von KHA an Hr. Peters_x000a_14.2.22: Stage2Call - Freigabe CGO, AVM und Plaumann nötig_x000a_11.2.22: 8.2.22: Info von KHA über Opp und Bitte um Anlage im System"/>
    <m/>
    <m/>
    <m/>
    <s v="Do-Call"/>
    <s v="n/a"/>
    <m/>
    <m/>
    <m/>
    <s v="PACE 26582036.1.0 approved: 28.8.2022_x000a_PACE initiiert:_x000a_RM approved: _x000a_RM initiiert:_x000a_DQ approved:_x000a_DQ initiiert:"/>
    <m/>
    <m/>
    <m/>
    <m/>
    <m/>
    <m/>
    <m/>
    <m/>
    <n v="44600"/>
    <n v="44620"/>
    <m/>
    <m/>
    <m/>
    <m/>
    <m/>
    <m/>
  </r>
  <r>
    <n v="211"/>
    <m/>
    <n v="2586805"/>
    <x v="293"/>
    <s v="Rahmenvertrag in 2 Losen - Los 1: IT-Beratung, Los 2: IT-Sicherheitsberatung"/>
    <x v="8"/>
    <m/>
    <d v="2022-02-25T00:00:00"/>
    <s v="n/a"/>
    <n v="12000"/>
    <m/>
    <n v="0"/>
    <m/>
    <m/>
    <m/>
    <m/>
    <m/>
    <m/>
    <m/>
    <s v="2.3.22: Finalisierung der Unterlagen und Hochladen ins Portal durch Steffi_x000a_2.2.22: Weiterleitung der Unterlagen an LBR_x000a_1.2.22: erste Abstimmung im Konsortium_x000a_31.1.2022: Info über Ausschreibung"/>
    <m/>
    <m/>
    <m/>
    <s v="Do-Call"/>
    <s v="n/a"/>
    <d v="2022-03-22T00:00:00"/>
    <m/>
    <m/>
    <s v="ITOC approved: 1.3.2022_x000a_EMEIA Deal approved: 21.2.22_x000a_PACE 26564530.1.0 approved: 1.3.22 pre-approval KFU per Mail_x000a_PACE initiiert: 2.2.22_x000a_RM approved: 25.2.22_x000a_RM initiiert: 2.2.22_x000a_DQ approved: 21.2.22_x000a_DQ initiiert: 2.2.22"/>
    <m/>
    <m/>
    <m/>
    <m/>
    <m/>
    <m/>
    <m/>
    <m/>
    <n v="44592"/>
    <n v="44622"/>
    <n v="44666"/>
    <m/>
    <m/>
    <m/>
    <m/>
    <m/>
  </r>
  <r>
    <n v="210"/>
    <m/>
    <s v="n/a"/>
    <x v="294"/>
    <s v="Aufbau ISMS"/>
    <x v="1"/>
    <m/>
    <d v="2022-01-21T00:00:00"/>
    <s v="n/a"/>
    <m/>
    <m/>
    <n v="0"/>
    <m/>
    <m/>
    <m/>
    <m/>
    <m/>
    <m/>
    <m/>
    <s v="10.1.2022: nach Rü mit KBR keine Teilnahme, da Festpreis und Preis alleiniges Kriterium_x000a_30.12.2021: nach Rü mit KBR Teilnahme"/>
    <m/>
    <m/>
    <m/>
    <s v="Do-Call"/>
    <s v="n/a"/>
    <m/>
    <m/>
    <m/>
    <s v="ITOC approved:_x000a_ITOC initiiert: _x000a_EGP approved:_x000a_EGP initiiert:_x000a_PACE approved:_x000a_PACE initiiert:_x000a_RM approved: _x000a_RM initiiert:_x000a_DQ approved:_x000a_DQ initiiert:"/>
    <m/>
    <m/>
    <m/>
    <m/>
    <m/>
    <m/>
    <m/>
    <m/>
    <m/>
    <m/>
    <m/>
    <m/>
    <m/>
    <m/>
    <m/>
    <m/>
  </r>
  <r>
    <n v="209"/>
    <m/>
    <n v="2563263"/>
    <x v="285"/>
    <s v="internationaler ISMS-Aufbau"/>
    <x v="7"/>
    <m/>
    <d v="2022-03-18T00:00:00"/>
    <s v="n/a"/>
    <n v="21500"/>
    <m/>
    <n v="0"/>
    <s v="Knud Brandis"/>
    <m/>
    <m/>
    <m/>
    <m/>
    <m/>
    <m/>
    <s v="7.6.22: Zuschlag Los 2_x000a_3.6.22: Zuschlag Los 1_x000a_27.5.22: Vorabinfo Zuschlag Los 2_x000a_24.5.22: Vorabinfo Zuschlag Los 1_x000a_18.3.22: Finalisierung und Hochladen ins Portal durch Steffi_x000a_28.2.22: Bieterfragen gestellt durch SRA_x000a_7.2.22: Aufforderung zur Angebotsabgabe, Versand Vergabeunterlagen an LBR_x000a_25.1.2022: Finalisierung Los 1 und 2 und Hochladen_x000a_3.1.2022: Mail von Hr. Mezzadra mit Bestätigung_x000a_7.9.2021: Telefonat mit Sascha, Versand vCards KBR und SRA zur Weiterleitung an den GIZ-Kontakt_x000a_6.9.2021: Mail von Sascha Krumme, GIZ plant die Ausschreibung und fragt am Markt nach einer sinnvollen Losaufteilung an"/>
    <m/>
    <m/>
    <m/>
    <s v="Do-Call"/>
    <m/>
    <d v="2022-06-30T00:00:00"/>
    <m/>
    <m/>
    <s v="ITOC approved: 8.3.22_x000a_EGP approved: 7.3.22_x000a_PACE 26576564.1.0 approved:_x000a_PACE initiiert: 7.2.22_x000a_RM approved: 16.3.22_x000a_RM initiiert: 7.2.22_x000a_DQ approved: 17.3.22_x000a_DQ initiiert: 7.2.22"/>
    <m/>
    <m/>
    <m/>
    <m/>
    <m/>
    <m/>
    <m/>
    <m/>
    <m/>
    <d v="2022-03-18T00:00:00"/>
    <d v="2022-09-30T00:00:00"/>
    <d v="2022-06-03T00:00:00"/>
    <d v="2027-05-31T00:00:00"/>
    <d v="2022-06-07T00:00:00"/>
    <m/>
    <m/>
  </r>
  <r>
    <n v="208"/>
    <m/>
    <s v="n/a"/>
    <x v="158"/>
    <s v="Angebot für ISMS &quot;Phase 3&quot;"/>
    <x v="7"/>
    <m/>
    <m/>
    <s v="n/a"/>
    <n v="172"/>
    <m/>
    <n v="0"/>
    <s v="Knud Brandis"/>
    <m/>
    <m/>
    <m/>
    <m/>
    <m/>
    <m/>
    <s v="5.1.22: Nach Rü mit MRG Umsatz in PACE für Phase 2 amenden, kein eigenes neues PACE, Versand per Mail von MRG an den Kunden_x000a_4.1.2022: Mail von MRG an TBO"/>
    <m/>
    <m/>
    <m/>
    <s v="Do-Call"/>
    <m/>
    <m/>
    <m/>
    <m/>
    <s v="na, da HauptOpp genehmigt und PACE 499k $ _x000a_25432370.1.1 _x000a_"/>
    <m/>
    <m/>
    <m/>
    <m/>
    <m/>
    <m/>
    <m/>
    <m/>
    <m/>
    <m/>
    <m/>
    <m/>
    <m/>
    <m/>
    <m/>
    <m/>
  </r>
  <r>
    <n v="207"/>
    <m/>
    <s v="n/a"/>
    <x v="295"/>
    <s v="Beratung DSGVO"/>
    <x v="8"/>
    <m/>
    <m/>
    <s v="n/a"/>
    <n v="180"/>
    <m/>
    <n v="0"/>
    <m/>
    <m/>
    <m/>
    <m/>
    <m/>
    <m/>
    <m/>
    <s v="14.2.22: nach Rü mit CDR verhandelt SDZ noch mit dem Kunden über die TS, daher noch kein Stage1_x000a_22.12.2021: Anlage Opp und PACE im System_x000a_21.12.2021: Info von SSA über Opp"/>
    <m/>
    <m/>
    <m/>
    <s v="Do-Call"/>
    <s v="n/a"/>
    <m/>
    <m/>
    <m/>
    <s v="ITOC approved:_x000a_ITOC initiiert: _x000a_EGP approved:_x000a_EGP initiiert:_x000a_PACE approved:_x000a_PACE initiiert:_x000a_RM approved: _x000a_RM initiiert:_x000a_DQ approved:_x000a_DQ initiiert:"/>
    <m/>
    <m/>
    <m/>
    <m/>
    <m/>
    <m/>
    <m/>
    <m/>
    <m/>
    <m/>
    <m/>
    <m/>
    <m/>
    <m/>
    <m/>
    <m/>
  </r>
  <r>
    <n v="206"/>
    <m/>
    <s v="n/a"/>
    <x v="296"/>
    <s v="Beratung Aufbau BCM"/>
    <x v="1"/>
    <m/>
    <m/>
    <s v="n/a"/>
    <n v="500"/>
    <m/>
    <n v="0"/>
    <m/>
    <m/>
    <m/>
    <m/>
    <m/>
    <m/>
    <m/>
    <s v="23.6.23: auf &quot;nicht angeboten&quot; gesetzt, da keine weiteren Infos zum Projekt gekommen sind_x000a_16.12.2021: Info von ARP über Projekt mit Bitte um PACE und DQ"/>
    <m/>
    <m/>
    <m/>
    <s v="Do-Call"/>
    <s v="n/a"/>
    <m/>
    <m/>
    <m/>
    <s v="ITOC approved:_x000a_ITOC initiiert: _x000a_EGP approved:_x000a_EGP initiiert:_x000a_PACE approved:_x000a_PACE initiiert:_x000a_RM approved: _x000a_RM initiiert:_x000a_DQ approved:_x000a_DQ initiiert:"/>
    <m/>
    <m/>
    <m/>
    <m/>
    <m/>
    <m/>
    <m/>
    <m/>
    <m/>
    <m/>
    <m/>
    <m/>
    <m/>
    <m/>
    <m/>
    <m/>
  </r>
  <r>
    <n v="205"/>
    <m/>
    <s v="n/a"/>
    <x v="297"/>
    <s v="Vorprojekt Einführung ISMS"/>
    <x v="7"/>
    <m/>
    <m/>
    <s v="n/a"/>
    <n v="21"/>
    <m/>
    <n v="0"/>
    <s v="Knud Brandis"/>
    <m/>
    <m/>
    <m/>
    <m/>
    <m/>
    <m/>
    <s v="5.1.2022: Beauftragung per Mail eingegangen_x000a_23.12.2021: Versand per Mail durch AST_x000a_15.12.2021: Info von AST über Projekt"/>
    <m/>
    <m/>
    <m/>
    <s v="Do-Call"/>
    <m/>
    <m/>
    <m/>
    <m/>
    <s v="ITOC approved:_x000a_ITOC initiiert: _x000a_EGP approved:_x000a_EGP initiiert:_x000a_PACE approved:_x000a_PACE initiiert:_x000a_RM approved: _x000a_RM initiiert:_x000a_DQ approved:_x000a_DQ initiiert:"/>
    <m/>
    <m/>
    <m/>
    <m/>
    <m/>
    <m/>
    <m/>
    <m/>
    <m/>
    <m/>
    <m/>
    <m/>
    <m/>
    <d v="2022-01-05T00:00:00"/>
    <m/>
    <m/>
  </r>
  <r>
    <n v="204"/>
    <m/>
    <s v="n/a"/>
    <x v="298"/>
    <s v="Beratung zur Umsetzung IT-Sicherheitskatalog "/>
    <x v="7"/>
    <m/>
    <m/>
    <s v="n/a"/>
    <n v="72"/>
    <m/>
    <n v="0"/>
    <s v="Knud Brandis"/>
    <m/>
    <m/>
    <m/>
    <m/>
    <m/>
    <m/>
    <s v="8.2.22: Versand Auftragsbestätigung an Einkauf_x000a_1.2.22: Mail von KHA mit Auftrag erhalten_x000a_22.12.2021: Finalisierung mit HSK, Freigabe KHA, Versand per Mail an Hr. Zech durch SRA_x000a_7.12.2021: Info von KHA über Opp"/>
    <m/>
    <m/>
    <m/>
    <s v="Do-Call"/>
    <m/>
    <m/>
    <m/>
    <m/>
    <s v="ITOC approved:_x000a_ITOC initiiert: _x000a_EGP approved:_x000a_EGP initiiert:_x000a_PACE approved:_x000a_PACE initiiert:_x000a_RM approved: _x000a_RM initiiert:_x000a_DQ approved:_x000a_DQ initiiert:"/>
    <m/>
    <m/>
    <m/>
    <m/>
    <m/>
    <m/>
    <m/>
    <m/>
    <m/>
    <m/>
    <m/>
    <m/>
    <d v="2022-03-31T00:00:00"/>
    <d v="2022-02-01T00:00:00"/>
    <m/>
    <m/>
  </r>
  <r>
    <n v="203"/>
    <m/>
    <s v="n/a"/>
    <x v="299"/>
    <s v="Bedrohungsanalysen"/>
    <x v="8"/>
    <m/>
    <m/>
    <s v="n/a"/>
    <n v="66"/>
    <m/>
    <n v="0"/>
    <m/>
    <m/>
    <m/>
    <m/>
    <m/>
    <m/>
    <m/>
    <s v="2.12.2021: client withdrew"/>
    <m/>
    <m/>
    <m/>
    <s v="Do-Call"/>
    <s v="n/a"/>
    <m/>
    <m/>
    <m/>
    <s v="ITOC approved:_x000a_ITOC initiiert: _x000a_EGP approved:_x000a_EGP initiiert:_x000a_PACE approved:_x000a_PACE initiiert:_x000a_RM approved: _x000a_RM initiiert:_x000a_DQ approved:_x000a_DQ initiiert:"/>
    <m/>
    <m/>
    <m/>
    <m/>
    <m/>
    <m/>
    <m/>
    <m/>
    <m/>
    <m/>
    <m/>
    <m/>
    <m/>
    <d v="2021-12-02T00:00:00"/>
    <s v="client withdrew"/>
    <m/>
  </r>
  <r>
    <n v="202"/>
    <s v="ITZBund"/>
    <n v="1341295"/>
    <x v="82"/>
    <s v="Los 4 - Notfallmanagement"/>
    <x v="7"/>
    <m/>
    <d v="2022-10-18T00:00:00"/>
    <s v="n/a"/>
    <n v="56000"/>
    <m/>
    <n v="0"/>
    <s v="Knud Brandis"/>
    <m/>
    <m/>
    <m/>
    <m/>
    <m/>
    <m/>
    <s v="06.09.23: Zuschlag erhalten. Warte auf Abstimmung mit KBR zur Erfassung im System_x000a_17.10.22: Freigabe TBO für das Konzept_x000a_14.10.22: Freigabe Marge von 44,5% im Stage2Call_x000a_13.10.22: ITOC-Freigabe conditionally approved_x000a_14.9.22: Frage an KBR, ob er die Bieterfragen gemeinsam durchgehen und aussortieren möchte, er möchte nicht, SRA soll einfach machen, Bieterfragen über eVergabe gestellt_x000a_12.9.22: Aufforderung zur Angebotsabgabe_x000a_7.2.22: 19.1.2022: Finalisierung und Hochladen_x000a_19.1.2022: Finalisierung und Hochladen_x000a_22.11.2021: Info von KBR zur Veröffentlichung, Runterladen der Unterlagen und Erstellung Zusammenfassung"/>
    <m/>
    <m/>
    <m/>
    <s v="Do-Call"/>
    <m/>
    <d v="2023-08-31T00:00:00"/>
    <m/>
    <m/>
    <s v="ITOC approved: 13.10.22 conditionally_x000a_EGP approved: 6.10.22_x000a_PACE 27146371.1.0 approved: 13.10.22_x000a_PACE initiiert: 13.9.22_x000a_DQ approved: 14.10.22, 44,5%"/>
    <m/>
    <m/>
    <m/>
    <m/>
    <m/>
    <n v="0.39"/>
    <m/>
    <s v="(18) Meine Ausschreibungen - e-Vergabe, die Vergabeplattform des Bundes (evergabe-online.de)"/>
    <m/>
    <d v="2022-10-18T00:00:00"/>
    <m/>
    <d v="2023-01-01T00:00:00"/>
    <d v="2026-12-31T00:00:00"/>
    <m/>
    <m/>
    <m/>
  </r>
  <r>
    <n v="201"/>
    <s v="ITZBund"/>
    <s v="1341295"/>
    <x v="82"/>
    <s v="Los 3 - Technische Beratung"/>
    <x v="8"/>
    <m/>
    <d v="2022-10-28T00:00:00"/>
    <s v="n/a"/>
    <m/>
    <m/>
    <n v="0"/>
    <m/>
    <m/>
    <m/>
    <m/>
    <m/>
    <m/>
    <m/>
    <s v="25.10.22: Angebotsabgabe durch Atos_x000a_18.10.22: Verlängerung der Angebotsfrist bis 25.10.22_x000a_12.9.22: Aufforderung zur Angebotsabgabe_x000a_1.2.22: Versand letzte 3 neue Verpflichtungserklärungen an Atos_x000a_22.11.2021: Info von KBR zur Veröffentlichung, Runterladen der Unterlagen und Erstellung Zusammenfassung"/>
    <m/>
    <m/>
    <m/>
    <s v="Do-Call"/>
    <s v="n/a"/>
    <d v="2023-08-31T00:00:00"/>
    <m/>
    <m/>
    <s v="ITOC approved:_x000a_ITOC initiiert: _x000a_EGP approved:_x000a_EGP initiiert:_x000a_PACE 27146474.1.0 approved:_x000a_PACE initiiert: 13.9.22_x000a_RM approved: _x000a_RM initiiert:_x000a_DQ approved:_x000a_DQ initiiert:"/>
    <m/>
    <m/>
    <m/>
    <m/>
    <m/>
    <m/>
    <m/>
    <s v="(18) Meine Ausschreibungen - e-Vergabe, die Vergabeplattform des Bundes (evergabe-online.de)"/>
    <m/>
    <m/>
    <m/>
    <m/>
    <m/>
    <m/>
    <m/>
    <m/>
  </r>
  <r>
    <n v="200"/>
    <s v="ITZBund"/>
    <n v="1341295"/>
    <x v="82"/>
    <s v="Los 2 - Sikos"/>
    <x v="7"/>
    <m/>
    <d v="2022-10-10T00:00:00"/>
    <s v="n/a"/>
    <n v="95200"/>
    <m/>
    <n v="0"/>
    <s v="Knud Brandis"/>
    <m/>
    <m/>
    <m/>
    <m/>
    <m/>
    <m/>
    <s v="06.09.23: Zuschlag erhalten. Warte auf Abstimmung mit KBR zur Erfassung im System_x000a_10.10.22: ITOC-Call, conditionally approved, Stundensatz 112 Euro (Freigabe KBR und CGO), Hochladen der Unterlagen ins Portal durch SRA_x000a_5.10.2022: Freigabe Marge von 42,9% für Los 2 im Stage2Call_x000a_14.9.22: Frage an KBR, ob er die Bieterfragen gemeinsam durchgehen und aussortieren möchte, er möchte nicht, SRA soll einfach machen, Bieterfragen über eVergabe gestellt_x000a_2.9.22: Aufforderung zur Angebotsabgabe, Abgabe: 10.10.22_x000a_7.2.22: 19.1.2022: Finalisierung und Hochladen_x000a_19.1.2022: Finalisierung und Hochladen_x000a_22.11.2021: Info von KBR zur Veröffentlichung, Runterladen der Unterlagen und Erstellung Zusammenfassung"/>
    <m/>
    <m/>
    <m/>
    <s v="Do-Call"/>
    <m/>
    <d v="2023-08-31T00:00:00"/>
    <m/>
    <m/>
    <s v="ITOC approved: 10.10.22 conditionally_x000a_ITOC initiiert: _x000a_EGP approved:_x000a_EGP initiiert:_x000a_PACE 27146371.1.0 approved:_x000a_PACE initiiert: 13.9.22_x000a_RM approved: _x000a_RM initiiert:_x000a_DQ approved:_x000a_DQ initiiert: 22.9.22 sent to PL (MBA)"/>
    <m/>
    <m/>
    <m/>
    <m/>
    <m/>
    <n v="0.39"/>
    <m/>
    <s v="(18) Meine Ausschreibungen - e-Vergabe, die Vergabeplattform des Bundes (evergabe-online.de)"/>
    <m/>
    <d v="2022-10-10T00:00:00"/>
    <d v="2022-12-30T00:00:00"/>
    <d v="2023-01-01T00:00:00"/>
    <d v="2026-12-31T00:00:00"/>
    <m/>
    <m/>
    <m/>
  </r>
  <r>
    <n v="199"/>
    <s v="ITZBund"/>
    <s v="1341295"/>
    <x v="82"/>
    <s v="Los 1 - Projektmanagement"/>
    <x v="8"/>
    <m/>
    <d v="2022-10-18T00:00:00"/>
    <s v="n/a"/>
    <m/>
    <m/>
    <n v="0"/>
    <m/>
    <m/>
    <m/>
    <m/>
    <m/>
    <m/>
    <m/>
    <s v="18.10.22: Hochladen der Unterlagen durch BE_x000a_12.9.22: Aufforderung zur Angebotsabgabe_x000a_22.11.2021: Info von KBR zur Veröffentlichung, Runterladen der Unterlagen und Erstellung Zusammenfassung"/>
    <m/>
    <m/>
    <m/>
    <s v="Do-Call"/>
    <s v="n/a"/>
    <d v="2023-08-31T00:00:00"/>
    <m/>
    <m/>
    <s v="ITOC approved:_x000a_ITOC initiiert: _x000a_EGP approved:_x000a_EGP initiiert:_x000a_PACE 27146470.1.0 approved:_x000a_PACE initiiert: 13.9.22_x000a_RM approved: _x000a_RM initiiert:_x000a_DQ approved:_x000a_DQ initiiert:"/>
    <m/>
    <m/>
    <m/>
    <m/>
    <m/>
    <m/>
    <m/>
    <s v="(18) Meine Ausschreibungen - e-Vergabe, die Vergabeplattform des Bundes (evergabe-online.de)"/>
    <m/>
    <m/>
    <m/>
    <m/>
    <m/>
    <m/>
    <m/>
    <m/>
  </r>
  <r>
    <n v="198"/>
    <m/>
    <s v="n/a"/>
    <x v="0"/>
    <s v="Los 4 - IT-Sicherheitsarchitektur und IT-Sicherheitsmanagement"/>
    <x v="8"/>
    <m/>
    <d v="2021-12-09T00:00:00"/>
    <s v="n/a"/>
    <n v="3379"/>
    <m/>
    <n v="0"/>
    <m/>
    <m/>
    <m/>
    <m/>
    <m/>
    <m/>
    <m/>
    <s v="26.1.22: Absage über Portal erhalten_x000a_9.12.2021: Hochladen in eVergabe_x000a_29.11.2021: Fristverlängerung um 7 Tage_x000a_22.11.2021: nach Rü mit AKA und APR erfüllen sie nicht die Anforderungen für die volle Punktzahl_x000a_18.11.2021: nach Rü mit KBR Teilnahme, Versand Unterlagen an LBR, Fragefrist am 25.11., nach Rü mit Björn Saggau wird EY kein weiteres Los anbieten_x000a_11.11.2021: Info von Björn Saggau"/>
    <m/>
    <m/>
    <m/>
    <s v="Do-Call"/>
    <s v="n/a"/>
    <m/>
    <m/>
    <m/>
    <s v="ITOC approved:_x000a_ITOC initiiert: _x000a_EGP approved:_x000a_EGP initiiert:_x000a_PACE approved:_x000a_PACE initiiert:_x000a_RM approved: _x000a_RM initiiert:_x000a_DQ approved:_x000a_DQ initiiert:"/>
    <m/>
    <m/>
    <m/>
    <m/>
    <m/>
    <m/>
    <m/>
    <m/>
    <m/>
    <n v="44539"/>
    <m/>
    <m/>
    <m/>
    <m/>
    <m/>
    <m/>
  </r>
  <r>
    <n v="197"/>
    <s v="BSI"/>
    <s v="n/a"/>
    <x v="104"/>
    <s v="Los 2 - Beratung zu Informationssicherheitsmanagementsystemen und IT-Sicherheitskonzepten – ZIB 13.12 – 9981/19/VV:3"/>
    <x v="8"/>
    <m/>
    <d v="2022-05-31T00:00:00"/>
    <s v="n/a"/>
    <n v="51000"/>
    <m/>
    <n v="0"/>
    <m/>
    <m/>
    <m/>
    <m/>
    <m/>
    <m/>
    <m/>
    <s v="31.5.22: Hochladen durch Atos_x000a_20.5.22: Approval GF für die RM_x000a_18.5.22: Versand RM von KFU an AVM_x000a_22.4.22: Aufforderung zur Angebotsabgabe_x000a_10.1.2022: Finalisierung und Hochladen der Unterlagen durch Atos_x000a_12.11.2021: Info von Atos, Sichtung der Unterlagen und Erstellung ppt und Checkliste"/>
    <m/>
    <m/>
    <m/>
    <s v="Do-Call"/>
    <s v="n/a"/>
    <d v="2022-07-05T00:00:00"/>
    <m/>
    <m/>
    <s v="ITOC approved:_x000a_ITOC initiiert: _x000a_EGP: _x000a_Gate 1: 16.5.22 - approved_x000a_Gate 2: 23.5.22_x000a_EGP initiiert:_x000a_PACE Los 2: 26859700.1.0 approved am 31.5.22_x000a_RM approved: 20.5.22_x000a_DQ approved:_x000a_DQ initiiert:"/>
    <m/>
    <m/>
    <m/>
    <m/>
    <m/>
    <m/>
    <m/>
    <m/>
    <m/>
    <n v="44712"/>
    <n v="44804"/>
    <m/>
    <m/>
    <m/>
    <m/>
    <m/>
  </r>
  <r>
    <n v="196"/>
    <s v="BSI"/>
    <n v="1246781"/>
    <x v="104"/>
    <s v="Los 1 - Beratung zu Informationssicherheitsmanagementsystemen und IT-Sicherheitskonzepten – ZIB 13.12 – 9981/19/VV:1 "/>
    <x v="8"/>
    <m/>
    <d v="2022-05-31T00:00:00"/>
    <s v="n/a"/>
    <n v="88000"/>
    <m/>
    <n v="0"/>
    <m/>
    <m/>
    <m/>
    <m/>
    <m/>
    <m/>
    <m/>
    <s v="19.12.22: Laut KBR wird das Urteil von der Vergabekammer akzeptiert, setzen der Opp auf lost_x000a_30.5.22: Freigabe EMEIA_x000a_27.5.22: Freigabe Marge 41% in Gate2Call_x000a_20.5.22: Approval GF für die RM_x000a_18.5.22: Versand RM von KFU an AVM_x000a_22.4.22: Aufforderung zur Angebotsabgabe_x000a_10.1.2022: Finalisierung und Hochladen der Unterlagen_x000a_8.12.2021: Fristverlängerung bis 20.12.2021_x000a_12.11.2021: Info von Atos, Sichtung der Unterlagen und Erstellung ppt und Checkliste"/>
    <m/>
    <m/>
    <m/>
    <s v="Do-Call"/>
    <s v="n/a"/>
    <d v="2022-07-05T00:00:00"/>
    <m/>
    <m/>
    <s v="ITOC approved:_x000a_ITOC initiiert: _x000a_EGP approved:_x000a_Gate 1: 16.5.22 - approved_x000a_Gate 2: 23.5.22_x000a_EGP initiiert:_x000a_PACE Los 1: 26815030.1.0 _x000a_PACE initiiert: 27.4.22_x000a_RM approved: 20.5.22_x000a_DQ approved:_x000a_DQ initiiert:"/>
    <m/>
    <m/>
    <m/>
    <m/>
    <m/>
    <m/>
    <m/>
    <m/>
    <m/>
    <n v="44712"/>
    <n v="44804"/>
    <m/>
    <m/>
    <d v="2022-12-19T00:00:00"/>
    <s v="Qualität"/>
    <m/>
  </r>
  <r>
    <n v="195"/>
    <m/>
    <s v="n/a"/>
    <x v="300"/>
    <s v="Datenschutzberatung"/>
    <x v="1"/>
    <m/>
    <d v="2021-11-29T00:00:00"/>
    <s v="n/a"/>
    <n v="41"/>
    <m/>
    <n v="0"/>
    <m/>
    <m/>
    <m/>
    <m/>
    <m/>
    <m/>
    <m/>
    <s v="16.11.2021: nach Rü mit KBR keine Teilnahme_x000a_11.11.2021: Info über GPS-Call, Weiterleitung an CDR mit Frage, ob interessant, nach Rü mit CDR müsste die Law in den Lead gehen, insgesamt nur 37,5 Tage"/>
    <m/>
    <m/>
    <m/>
    <s v="Do-Call"/>
    <s v="n/a"/>
    <m/>
    <m/>
    <m/>
    <s v="ITOC approved:_x000a_ITOC initiiert: _x000a_EGP approved:_x000a_EGP initiiert:_x000a_PACE approved:_x000a_PACE initiiert:_x000a_RM approved: _x000a_RM initiiert:_x000a_DQ approved:_x000a_DQ initiiert:"/>
    <m/>
    <m/>
    <m/>
    <m/>
    <m/>
    <m/>
    <m/>
    <m/>
    <m/>
    <m/>
    <m/>
    <m/>
    <m/>
    <m/>
    <m/>
    <m/>
  </r>
  <r>
    <n v="194"/>
    <s v="DB"/>
    <s v="n/a"/>
    <x v="301"/>
    <s v="Videoreiszentrum"/>
    <x v="8"/>
    <m/>
    <m/>
    <s v="n/a"/>
    <n v="5"/>
    <m/>
    <n v="0"/>
    <m/>
    <m/>
    <m/>
    <m/>
    <m/>
    <m/>
    <m/>
    <s v="1.12.2021: client withdrew_x000a_15.11.2021: Finalisierung Angebot und Versand an KHA zum Versand an den Kunden_x000a_10.11.2021:  Info von KHA über Opp, läuft über den RV DB, Versand Angebotsentwurf an KHA, Warten auf Rückmeldung"/>
    <m/>
    <m/>
    <m/>
    <s v="Do-Call"/>
    <s v="n/a"/>
    <m/>
    <m/>
    <m/>
    <s v="PACE approved: 11.11.2021_x000a_DQ approved: 12.11.2021_x000a_DQ initiiert: 10.11.2021"/>
    <m/>
    <m/>
    <m/>
    <m/>
    <m/>
    <m/>
    <m/>
    <m/>
    <m/>
    <n v="44515"/>
    <m/>
    <m/>
    <m/>
    <d v="2021-12-01T00:00:00"/>
    <s v="client withdrew"/>
    <m/>
  </r>
  <r>
    <n v="193"/>
    <m/>
    <s v="n/a"/>
    <x v="302"/>
    <s v="IT Sec Operations"/>
    <x v="8"/>
    <m/>
    <m/>
    <s v="n/a"/>
    <n v="78"/>
    <m/>
    <n v="0"/>
    <m/>
    <m/>
    <m/>
    <m/>
    <m/>
    <m/>
    <m/>
    <s v="4.11.2021: Versand des SOWs an Frau Fuhr per Mail"/>
    <m/>
    <m/>
    <m/>
    <s v="Do-Call"/>
    <s v="n/a"/>
    <m/>
    <m/>
    <m/>
    <s v="ITOC approved:_x000a_ITOC initiiert: _x000a_EGP approved:_x000a_EGP initiiert:_x000a_PACE approved:_x000a_PACE initiiert:_x000a_RM approved: _x000a_RM initiiert:_x000a_DQ approved:_x000a_DQ initiiert:"/>
    <m/>
    <m/>
    <m/>
    <m/>
    <m/>
    <m/>
    <m/>
    <m/>
    <m/>
    <n v="44504"/>
    <m/>
    <d v="2021-11-04T00:00:00"/>
    <m/>
    <m/>
    <m/>
    <m/>
  </r>
  <r>
    <n v="192"/>
    <m/>
    <s v="n/a"/>
    <x v="25"/>
    <s v="Beschaffung von Personal für die Konzeption und Projektleitung von Penetrationstest-Projekten im Rahmen einer ANÜ "/>
    <x v="1"/>
    <m/>
    <d v="2021-11-30T00:00:00"/>
    <s v="n/a"/>
    <m/>
    <m/>
    <n v="0"/>
    <m/>
    <m/>
    <m/>
    <m/>
    <m/>
    <m/>
    <m/>
    <s v="10.11.2021: nach Rü mit KBR keine Teilnahme_x000a_3.11.2021: Info über Newsletter"/>
    <m/>
    <m/>
    <m/>
    <s v="Do-Call"/>
    <s v="n/a"/>
    <m/>
    <m/>
    <m/>
    <s v="ITOC approved:_x000a_ITOC initiiert: _x000a_EGP approved:_x000a_EGP initiiert:_x000a_PACE approved:_x000a_PACE initiiert:_x000a_RM approved: _x000a_RM initiiert:_x000a_DQ approved:_x000a_DQ initiiert:"/>
    <m/>
    <m/>
    <m/>
    <m/>
    <m/>
    <m/>
    <m/>
    <m/>
    <m/>
    <m/>
    <m/>
    <m/>
    <m/>
    <m/>
    <m/>
    <m/>
  </r>
  <r>
    <n v="191"/>
    <m/>
    <s v="n/a"/>
    <x v="303"/>
    <s v="Re-Zertifizierung im SLA nach BSI-Grundschutz"/>
    <x v="1"/>
    <m/>
    <d v="2021-11-23T00:00:00"/>
    <s v="n/a"/>
    <n v="60"/>
    <m/>
    <n v="0"/>
    <m/>
    <m/>
    <m/>
    <m/>
    <m/>
    <m/>
    <m/>
    <s v="16.11.2021: nach Rü mit KBR keine Teilnahme_x000a_10.11.2021: nach Rü mit KBR Teilnahme_x000a_2.11.2021: Info über Newsletter"/>
    <m/>
    <m/>
    <m/>
    <s v="Do-Call"/>
    <s v="n/a"/>
    <m/>
    <m/>
    <m/>
    <s v="PACE approved:_x000a_PACE initiiert:_x000a_RM approved: _x000a_RM initiiert:_x000a_DQ approved:_x000a_DQ initiiert:_x000a_AML submitted: 15.11.2021"/>
    <m/>
    <m/>
    <m/>
    <m/>
    <m/>
    <m/>
    <m/>
    <m/>
    <m/>
    <m/>
    <m/>
    <m/>
    <m/>
    <m/>
    <m/>
    <m/>
  </r>
  <r>
    <n v="190"/>
    <m/>
    <s v="n/a"/>
    <x v="104"/>
    <s v="507 - KI für ICS Netzwerke"/>
    <x v="1"/>
    <m/>
    <d v="2021-11-09T00:00:00"/>
    <s v="n/a"/>
    <m/>
    <m/>
    <n v="0"/>
    <m/>
    <m/>
    <m/>
    <m/>
    <m/>
    <m/>
    <m/>
    <s v="2.11.2021: die KI-Kollegen würden unterstützen, wenn Cyber in den Lead geht_x000a_1.11.2021: nach Rü mit KBR Telko mit ihm, DRÜ und TER, Termin am 2.11.21_x000a_30.10.2021: Mail von DRÜ für Teilnahme"/>
    <m/>
    <m/>
    <m/>
    <s v="Do-Call"/>
    <s v="n/a"/>
    <m/>
    <m/>
    <m/>
    <s v="ITOC approved:_x000a_ITOC initiiert: _x000a_EGP approved:_x000a_EGP initiiert:_x000a_PACE approved:_x000a_PACE initiiert:_x000a_RM approved: _x000a_RM initiiert:_x000a_DQ approved:_x000a_DQ initiiert:"/>
    <m/>
    <m/>
    <m/>
    <m/>
    <m/>
    <m/>
    <m/>
    <m/>
    <m/>
    <m/>
    <m/>
    <m/>
    <m/>
    <m/>
    <m/>
    <m/>
  </r>
  <r>
    <n v="189"/>
    <m/>
    <n v="2420317"/>
    <x v="304"/>
    <s v="internes Audit gemäß ISO 27001 auf Basis von IT-Grundschutz"/>
    <x v="7"/>
    <m/>
    <m/>
    <s v="n/a"/>
    <n v="24500"/>
    <m/>
    <n v="0"/>
    <s v="Knud Brandis"/>
    <m/>
    <m/>
    <m/>
    <m/>
    <m/>
    <m/>
    <s v="23.11.2021: Versand Auftragsannahme an BTE zur Weiterleitung an den Kunden_x000a_22.11.2021: Bestellung 8777007143 von BTE per Mail erhalten"/>
    <m/>
    <m/>
    <m/>
    <s v="Do-Call"/>
    <m/>
    <m/>
    <m/>
    <m/>
    <s v="ITOC approved:_x000a_ITOC initiiert: _x000a_EGP approved:_x000a_EGP initiiert:_x000a_PACE approved:_x000a_PACE initiiert:_x000a_RM approved: _x000a_RM initiiert:_x000a_DQ approved:_x000a_DQ initiiert:"/>
    <m/>
    <m/>
    <m/>
    <m/>
    <m/>
    <m/>
    <m/>
    <m/>
    <m/>
    <m/>
    <m/>
    <m/>
    <m/>
    <d v="2021-11-22T00:00:00"/>
    <m/>
    <m/>
  </r>
  <r>
    <n v="188"/>
    <m/>
    <s v="n/a"/>
    <x v="104"/>
    <s v="Quantum Key Distribution"/>
    <x v="1"/>
    <m/>
    <d v="2021-11-16T00:00:00"/>
    <s v="n/a"/>
    <m/>
    <m/>
    <n v="0"/>
    <m/>
    <m/>
    <m/>
    <m/>
    <m/>
    <m/>
    <m/>
    <s v="25.10.2021: nach Rü mit KBR keine Teilnahme_x000a_21.10.2021: Info über GPS-Call, Frage an KBR, ob Teilnahme"/>
    <m/>
    <m/>
    <m/>
    <s v="Do-Call"/>
    <s v="n/a"/>
    <m/>
    <m/>
    <m/>
    <m/>
    <m/>
    <m/>
    <m/>
    <m/>
    <m/>
    <m/>
    <m/>
    <m/>
    <m/>
    <m/>
    <m/>
    <m/>
    <m/>
    <m/>
    <m/>
    <m/>
  </r>
  <r>
    <n v="187"/>
    <m/>
    <s v="n/a"/>
    <x v="39"/>
    <s v="IT-DL Schwachstellenscans Cyberbereich"/>
    <x v="1"/>
    <m/>
    <d v="2021-10-29T00:00:00"/>
    <s v="n/a"/>
    <m/>
    <m/>
    <n v="0"/>
    <m/>
    <m/>
    <m/>
    <m/>
    <m/>
    <m/>
    <m/>
    <s v="27.10.2021: nach Rü mit KBR ist das was für Tanium, Weiterleitung der Anfrage_x000a_21.10.2021: Info über GPS-Call, Frage an KBR und REH, ob Teilnahme"/>
    <m/>
    <m/>
    <m/>
    <s v="Do-Call"/>
    <s v="n/a"/>
    <m/>
    <m/>
    <m/>
    <m/>
    <m/>
    <m/>
    <m/>
    <m/>
    <m/>
    <m/>
    <m/>
    <m/>
    <m/>
    <m/>
    <m/>
    <m/>
    <m/>
    <m/>
    <m/>
    <m/>
  </r>
  <r>
    <n v="186"/>
    <m/>
    <s v="n/a"/>
    <x v="104"/>
    <s v="Codeanalyse Opensource Software CAOS"/>
    <x v="1"/>
    <m/>
    <d v="2021-11-18T00:00:00"/>
    <s v="n/a"/>
    <m/>
    <m/>
    <n v="0"/>
    <m/>
    <m/>
    <m/>
    <m/>
    <m/>
    <m/>
    <m/>
    <s v="21.10.2021: Info über GPS-Call, Frage an KBR, ob Teilnahme"/>
    <m/>
    <m/>
    <m/>
    <s v="Do-Call"/>
    <s v="n/a"/>
    <m/>
    <m/>
    <m/>
    <m/>
    <m/>
    <m/>
    <m/>
    <m/>
    <m/>
    <m/>
    <m/>
    <m/>
    <m/>
    <m/>
    <m/>
    <m/>
    <m/>
    <m/>
    <m/>
    <m/>
  </r>
  <r>
    <n v="185"/>
    <m/>
    <s v="n/a"/>
    <x v="104"/>
    <s v="Studie Angriffsmethoden Vektoren"/>
    <x v="1"/>
    <m/>
    <d v="2021-11-23T00:00:00"/>
    <s v="n/a"/>
    <m/>
    <m/>
    <n v="0"/>
    <m/>
    <m/>
    <m/>
    <m/>
    <m/>
    <m/>
    <m/>
    <s v="4.11.2021: nach Rü mit REH keine Teilnahme_x000a_2.11.2021: REH bespricht das mit KBR direkt_x000a_25.10.2021: nach Rü mit KBR Weiterleitung an REH_x000a_21.10.2021: Info über GPS-Call, Frage an KBR, ob Teilnahme"/>
    <m/>
    <m/>
    <m/>
    <s v="Do-Call"/>
    <s v="n/a"/>
    <m/>
    <m/>
    <m/>
    <s v="ITOC approved:_x000a_ITOC initiiert: _x000a_EGP approved:_x000a_EGP initiiert:_x000a_PACE approved:_x000a_PACE initiiert:_x000a_RM approved: _x000a_RM initiiert:_x000a_DQ approved:_x000a_DQ initiiert:"/>
    <m/>
    <m/>
    <m/>
    <m/>
    <m/>
    <m/>
    <m/>
    <m/>
    <m/>
    <m/>
    <m/>
    <m/>
    <m/>
    <m/>
    <m/>
    <m/>
  </r>
  <r>
    <n v="184"/>
    <m/>
    <s v="n/a"/>
    <x v="305"/>
    <s v="externer Informations-Sicherheitsdienstleister für weltweite Goethe-Institute"/>
    <x v="1"/>
    <m/>
    <d v="2021-11-22T00:00:00"/>
    <s v="n/a"/>
    <m/>
    <m/>
    <n v="0"/>
    <m/>
    <m/>
    <m/>
    <m/>
    <m/>
    <m/>
    <m/>
    <s v="17.11.2021: nach Rü mit KBR keine Teilnahme_x000a_1.11.2021: Unterlagen an LBR gesendet, Fragefrist am 5.11., 14 Uhr_x000a_27.10.2021: nach Rü mit KBR Übersicht erstellen_x000a_21.10.2021: Info über GPS-Call, Frage an KBR, ob Teilnahme"/>
    <m/>
    <m/>
    <m/>
    <s v="Do-Call"/>
    <s v="n/a"/>
    <m/>
    <m/>
    <m/>
    <s v="ITOC approved:_x000a_ITOC initiiert: _x000a_EGP approved:_x000a_EGP initiiert:_x000a_PACE approved:_x000a_PACE initiiert:_x000a_RM approved: _x000a_RM initiiert:_x000a_DQ approved:_x000a_DQ initiiert:"/>
    <m/>
    <m/>
    <m/>
    <m/>
    <m/>
    <m/>
    <m/>
    <m/>
    <m/>
    <m/>
    <m/>
    <m/>
    <m/>
    <m/>
    <m/>
    <m/>
  </r>
  <r>
    <n v="183"/>
    <m/>
    <s v="n/a"/>
    <x v="306"/>
    <s v="sicherheitsrelevante Projekte"/>
    <x v="1"/>
    <m/>
    <d v="2021-11-11T00:00:00"/>
    <s v="n/a"/>
    <m/>
    <m/>
    <n v="0"/>
    <m/>
    <m/>
    <m/>
    <m/>
    <m/>
    <m/>
    <m/>
    <s v="27.10.2021: nach Rü mit KBR keine Teilnahme_x000a_21.10.2021: Info über GPS-Call, Frage an KBR, ob Teilnahme"/>
    <m/>
    <m/>
    <m/>
    <s v="Do-Call"/>
    <s v="n/a"/>
    <m/>
    <m/>
    <m/>
    <s v="ITOC approved:_x000a_ITOC initiiert: _x000a_EGP approved:_x000a_EGP initiiert:_x000a_PACE approved:_x000a_PACE initiiert:_x000a_RM approved: _x000a_RM initiiert:_x000a_DQ approved:_x000a_DQ initiiert:"/>
    <m/>
    <m/>
    <m/>
    <m/>
    <m/>
    <m/>
    <m/>
    <m/>
    <m/>
    <m/>
    <m/>
    <m/>
    <m/>
    <m/>
    <m/>
    <m/>
  </r>
  <r>
    <n v="182"/>
    <m/>
    <s v="n/a"/>
    <x v="302"/>
    <s v="ISMS Unterstützung "/>
    <x v="8"/>
    <m/>
    <m/>
    <s v="n/a"/>
    <n v="58"/>
    <m/>
    <n v="0"/>
    <m/>
    <m/>
    <m/>
    <m/>
    <m/>
    <m/>
    <m/>
    <s v="4.11.2021: Versand des SOWs an Frau Fuhr per Mail_x000a_22.10.2021: nach Freigabe Versand des Angebots per Mail an Hr. Krsic_x000a_19.10.2021: Mail von SDZ mit Bitte um Angebot"/>
    <m/>
    <m/>
    <m/>
    <s v="Do-Call"/>
    <s v="n/a"/>
    <m/>
    <m/>
    <m/>
    <s v="ITOC approved:_x000a_ITOC initiiert: _x000a_EGP approved:_x000a_EGP initiiert:_x000a_PACE approved:_x000a_PACE initiiert:_x000a_RM approved: _x000a_RM initiiert:_x000a_DQ approved:_x000a_DQ initiiert:"/>
    <m/>
    <m/>
    <m/>
    <m/>
    <m/>
    <m/>
    <m/>
    <m/>
    <n v="44488"/>
    <n v="44504"/>
    <m/>
    <d v="2021-11-04T00:00:00"/>
    <d v="2021-12-31T00:00:00"/>
    <m/>
    <m/>
    <m/>
  </r>
  <r>
    <n v="181"/>
    <s v="CC"/>
    <s v="n/a"/>
    <x v="82"/>
    <s v="HiScout_x000a_3600007854"/>
    <x v="7"/>
    <m/>
    <m/>
    <s v="n/a"/>
    <n v="450"/>
    <m/>
    <n v="0"/>
    <s v="Knud Brandis"/>
    <m/>
    <m/>
    <m/>
    <m/>
    <m/>
    <m/>
    <s v="18.10.2021: angepasster Vertrag gekommen, ok von TBO, Versand per Mail an Hr. Holtorf durch SRA_x000a_6.10.2021: Mail von TBO, dass Fehler drin ist, Mail TBO an Hr. Fritsch mit Bitte um Änderung Vertragsgegenstand_x000a_5.10.2021: Mail von Hr. Holtorf mit Vertrag"/>
    <m/>
    <m/>
    <m/>
    <s v="Do-Call"/>
    <m/>
    <m/>
    <m/>
    <m/>
    <s v="PACE ID25285528.1.1 Amendment  (1-5 Mio. $)"/>
    <m/>
    <m/>
    <m/>
    <m/>
    <m/>
    <m/>
    <m/>
    <m/>
    <m/>
    <m/>
    <m/>
    <m/>
    <m/>
    <m/>
    <m/>
    <m/>
  </r>
  <r>
    <n v="180"/>
    <s v="CC"/>
    <s v="n/a"/>
    <x v="82"/>
    <s v="ProITK - Ä002_x000a_36000006692 - Ä002"/>
    <x v="7"/>
    <m/>
    <m/>
    <s v="n/a"/>
    <n v="765"/>
    <m/>
    <n v="0"/>
    <s v="Knud Brandis"/>
    <m/>
    <m/>
    <m/>
    <m/>
    <m/>
    <m/>
    <s v="1.10.2021: Bestellung mit PO 3900103215 (Verl.) angekommen_x000a_29.9.2021: ok von TBO, Versand per Mail durch SRA an Hr. Holtorf_x000a_24.9.2021: Angebotsentwurf an TBO, AKA und CHE mit Bitte um Prüfung und Rückmeldung_x000a_17.9.2021: Info von Hr. Holtorf über Änderung"/>
    <m/>
    <m/>
    <m/>
    <s v="Do-Call"/>
    <m/>
    <m/>
    <m/>
    <m/>
    <s v="PACE ID25285528.1.1 Amendment  (1-5 Mio. $)"/>
    <m/>
    <m/>
    <m/>
    <m/>
    <m/>
    <m/>
    <m/>
    <m/>
    <m/>
    <m/>
    <m/>
    <m/>
    <m/>
    <m/>
    <m/>
    <m/>
  </r>
  <r>
    <n v="179"/>
    <m/>
    <s v="n/a"/>
    <x v="104"/>
    <s v="Projekt 487: Machbarkeitsstudie: Quantencomputer-resistente Authentisierung für VS-IT-Systeme (PQAuth4VS-IT)"/>
    <x v="1"/>
    <m/>
    <d v="2021-11-09T00:00:00"/>
    <s v="n/a"/>
    <m/>
    <m/>
    <n v="0"/>
    <m/>
    <m/>
    <m/>
    <m/>
    <m/>
    <m/>
    <m/>
    <s v="18.10.2021: Info von KBR, dass Teilnahme mit FSO, FSO nimmt doch nicht teil"/>
    <m/>
    <m/>
    <m/>
    <s v="Do-Call"/>
    <s v="n/a"/>
    <m/>
    <m/>
    <m/>
    <s v="ITOC approved:_x000a_ITOC initiiert: _x000a_EGP approved:_x000a_EGP initiiert:_x000a_PACE approved:_x000a_PACE initiiert:_x000a_RM approved: _x000a_RM initiiert:_x000a_DQ approved:_x000a_DQ initiiert:"/>
    <m/>
    <m/>
    <m/>
    <m/>
    <m/>
    <m/>
    <m/>
    <m/>
    <m/>
    <m/>
    <m/>
    <m/>
    <m/>
    <m/>
    <m/>
    <m/>
  </r>
  <r>
    <n v="178"/>
    <m/>
    <s v="n/a"/>
    <x v="264"/>
    <s v="ISMS"/>
    <x v="1"/>
    <m/>
    <d v="2021-10-26T00:00:00"/>
    <s v="n/a"/>
    <m/>
    <m/>
    <n v="0"/>
    <m/>
    <m/>
    <m/>
    <m/>
    <m/>
    <m/>
    <m/>
    <s v="19.10.2021: nach Rü mit KBR keine Teilnahme_x000a_18.10.2021: Info über Newsletter, Registrierung auf Portal"/>
    <m/>
    <m/>
    <m/>
    <s v="Do-Call"/>
    <s v="n/a"/>
    <m/>
    <m/>
    <m/>
    <s v="ITOC approved:_x000a_ITOC initiiert: _x000a_EGP approved:_x000a_EGP initiiert:_x000a_PACE approved:_x000a_PACE initiiert:_x000a_RM approved: _x000a_RM initiiert:_x000a_DQ approved:_x000a_DQ initiiert:"/>
    <m/>
    <m/>
    <m/>
    <m/>
    <m/>
    <m/>
    <m/>
    <m/>
    <m/>
    <m/>
    <m/>
    <m/>
    <m/>
    <m/>
    <m/>
    <m/>
  </r>
  <r>
    <n v="177"/>
    <m/>
    <s v="n/a"/>
    <x v="307"/>
    <s v="ISP - Informationssicherheits-Policy"/>
    <x v="1"/>
    <m/>
    <d v="2021-11-09T00:00:00"/>
    <s v="n/a"/>
    <m/>
    <m/>
    <n v="0"/>
    <m/>
    <m/>
    <m/>
    <m/>
    <m/>
    <m/>
    <m/>
    <s v="1.11.2021: nach Rü mit KBR prüfen, ob Rüge möglich wäre, Nachfrage bei BKL und Versand Unterlagen an sie zur Prüfung und Rückmeldung_x000a_18.10.2021: Stellung der Bieterfragen_x000a_13.10.2021: Info an KSE, Weiterleitung der Unterlagen an LBR_x000a_12.10.2021: Info von Atos, nach Rü KBR mit Lothar bieten wir gemeinsam an, EY ist GU"/>
    <m/>
    <m/>
    <m/>
    <s v="Do-Call"/>
    <s v="n/a"/>
    <m/>
    <m/>
    <m/>
    <s v="ITOC approved:_x000a_ITOC initiiert: _x000a_EGP approved:_x000a_EGP initiiert:_x000a_PACE approved:_x000a_PACE initiiert:_x000a_RM approved: _x000a_RM initiiert:_x000a_DQ approved:_x000a_DQ initiiert:"/>
    <m/>
    <m/>
    <m/>
    <m/>
    <m/>
    <m/>
    <m/>
    <m/>
    <m/>
    <m/>
    <m/>
    <m/>
    <m/>
    <m/>
    <m/>
    <m/>
  </r>
  <r>
    <n v="176"/>
    <m/>
    <s v="n/a"/>
    <x v="308"/>
    <s v="Beratung BCM"/>
    <x v="8"/>
    <m/>
    <m/>
    <s v="n/a"/>
    <m/>
    <m/>
    <n v="0"/>
    <m/>
    <m/>
    <m/>
    <m/>
    <m/>
    <m/>
    <m/>
    <m/>
    <m/>
    <m/>
    <m/>
    <s v="Do-Call"/>
    <s v="n/a"/>
    <m/>
    <m/>
    <m/>
    <s v="ITOC approved:_x000a_ITOC initiiert: _x000a_EGP approved:_x000a_EGP initiiert:_x000a_PACE approved:_x000a_PACE initiiert:_x000a_RM approved: _x000a_RM initiiert:_x000a_DQ approved:_x000a_DQ initiiert:"/>
    <m/>
    <m/>
    <m/>
    <m/>
    <m/>
    <m/>
    <m/>
    <m/>
    <m/>
    <m/>
    <m/>
    <m/>
    <m/>
    <m/>
    <m/>
    <m/>
  </r>
  <r>
    <n v="175"/>
    <m/>
    <n v="2379394"/>
    <x v="304"/>
    <s v="Schulung IT-Grundschutz-Praktiker"/>
    <x v="7"/>
    <m/>
    <m/>
    <s v="n/a"/>
    <n v="11"/>
    <m/>
    <n v="0"/>
    <s v="Knud Brandis"/>
    <m/>
    <m/>
    <m/>
    <m/>
    <m/>
    <m/>
    <s v="23.11.2021: Versand Auftragsannahme an BTE zur Weiterleitung an den Kunden_x000a_22.11.2021: Bestellung 8777007142 von BTE per Mail erhalten_x000a_10.11.2021: Versand angepasstes Angebot an BTE_x000a_6.10.2021: Mail von BTE mit Bitte um Angebot"/>
    <m/>
    <m/>
    <m/>
    <s v="Do-Call"/>
    <m/>
    <m/>
    <m/>
    <m/>
    <s v="ITOC approved:_x000a_ITOC initiiert: _x000a_EGP approved:_x000a_EGP initiiert:_x000a_PACE approved:_x000a_PACE initiiert:_x000a_RM approved: _x000a_RM initiiert:_x000a_DQ approved:_x000a_DQ initiiert:"/>
    <m/>
    <m/>
    <m/>
    <m/>
    <m/>
    <m/>
    <m/>
    <m/>
    <m/>
    <m/>
    <m/>
    <m/>
    <m/>
    <d v="2021-11-22T00:00:00"/>
    <m/>
    <m/>
  </r>
  <r>
    <n v="174"/>
    <m/>
    <s v="n/a"/>
    <x v="309"/>
    <s v="Interessenbekundung - Innovationen in der Cybersicherheit"/>
    <x v="1"/>
    <m/>
    <d v="2021-11-15T00:00:00"/>
    <s v="n/a"/>
    <m/>
    <m/>
    <n v="0"/>
    <m/>
    <m/>
    <m/>
    <m/>
    <m/>
    <m/>
    <m/>
    <s v="1.11.2021: Rückfrage bei KBR ob er mit einem anderen Partner anbieten möchte_x000a_27.10.2021: Rückmeldung von Richard Huber - er nimmt nicht mit teil_x000a_5.10.2021: Besprechung im Vertriebscall, interessant, Fraunhofer anrufen und fragen, ob partnern"/>
    <m/>
    <m/>
    <m/>
    <s v="Do-Call"/>
    <s v="n/a"/>
    <m/>
    <m/>
    <m/>
    <s v="ITOC approved:_x000a_ITOC initiiert: _x000a_EGP approved:_x000a_EGP initiiert:_x000a_PACE approved:_x000a_PACE initiiert:_x000a_RM approved: _x000a_RM initiiert:_x000a_DQ approved:_x000a_DQ initiiert:"/>
    <m/>
    <m/>
    <m/>
    <m/>
    <m/>
    <m/>
    <m/>
    <m/>
    <m/>
    <m/>
    <m/>
    <m/>
    <m/>
    <m/>
    <m/>
    <m/>
  </r>
  <r>
    <n v="173"/>
    <m/>
    <s v="n/a"/>
    <x v="104"/>
    <s v="P500 - Sicherheitsanalysen Produkt Smart Home"/>
    <x v="1"/>
    <m/>
    <d v="2021-10-26T00:00:00"/>
    <s v="n/a"/>
    <m/>
    <m/>
    <n v="0"/>
    <m/>
    <m/>
    <m/>
    <m/>
    <m/>
    <m/>
    <m/>
    <s v="11.10.2021: nach Rü mit KBR keine Teilnahme_x000a_4.10.2021: Frage an KBR, ob interessant: ja, mit REH besprechen, Weiterleitung Unterlagen an REH"/>
    <m/>
    <m/>
    <m/>
    <s v="Do-Call"/>
    <s v="n/a"/>
    <m/>
    <m/>
    <m/>
    <s v="ITOC approved:_x000a_ITOC initiiert: _x000a_EGP approved:_x000a_EGP initiiert:_x000a_PACE approved:_x000a_PACE initiiert:_x000a_RM approved: _x000a_RM initiiert:_x000a_DQ approved:_x000a_DQ initiiert:"/>
    <m/>
    <m/>
    <m/>
    <m/>
    <m/>
    <m/>
    <m/>
    <m/>
    <m/>
    <m/>
    <m/>
    <m/>
    <m/>
    <m/>
    <m/>
    <m/>
  </r>
  <r>
    <n v="172"/>
    <m/>
    <s v="n/a"/>
    <x v="310"/>
    <s v="Fregatte 126"/>
    <x v="1"/>
    <m/>
    <d v="2021-10-13T00:00:00"/>
    <s v="n/a"/>
    <m/>
    <m/>
    <n v="0"/>
    <m/>
    <m/>
    <m/>
    <m/>
    <m/>
    <m/>
    <m/>
    <s v="4.10.2021: Info von JHE über Teilnahme, Weiterleitung Unterlagen an PNO für Übersicht"/>
    <m/>
    <m/>
    <m/>
    <s v="Do-Call"/>
    <s v="n/a"/>
    <m/>
    <m/>
    <m/>
    <s v="ITOC approved:_x000a_ITOC initiiert: _x000a_EGP approved:_x000a_EGP initiiert:_x000a_PACE approved:_x000a_PACE initiiert:_x000a_RM approved: _x000a_RM initiiert:_x000a_DQ approved:_x000a_DQ initiiert:"/>
    <m/>
    <m/>
    <m/>
    <m/>
    <m/>
    <m/>
    <m/>
    <m/>
    <m/>
    <m/>
    <m/>
    <m/>
    <m/>
    <m/>
    <m/>
    <m/>
  </r>
  <r>
    <n v="171"/>
    <m/>
    <s v="n/a"/>
    <x v="311"/>
    <s v="IT-Siko"/>
    <x v="1"/>
    <m/>
    <d v="2021-10-18T00:00:00"/>
    <s v="n/a"/>
    <n v="300"/>
    <m/>
    <n v="0"/>
    <m/>
    <m/>
    <m/>
    <m/>
    <m/>
    <m/>
    <m/>
    <s v="4.10.2021: nach Rü mit KBR keine Teilnahme, zu klein_x000a_23.9.2021: Info über GPS-Call"/>
    <m/>
    <m/>
    <m/>
    <s v="Do-Call"/>
    <s v="n/a"/>
    <m/>
    <m/>
    <m/>
    <s v="ITOC approved:_x000a_ITOC initiiert: _x000a_EGP approved:_x000a_EGP initiiert:_x000a_PACE approved:_x000a_PACE initiiert:_x000a_RM approved: _x000a_RM initiiert:_x000a_DQ approved:_x000a_DQ initiiert:"/>
    <m/>
    <m/>
    <m/>
    <m/>
    <m/>
    <m/>
    <m/>
    <m/>
    <m/>
    <m/>
    <m/>
    <m/>
    <m/>
    <m/>
    <m/>
    <m/>
  </r>
  <r>
    <n v="170"/>
    <m/>
    <s v="n/a"/>
    <x v="312"/>
    <s v="ISMS, KRITIS"/>
    <x v="1"/>
    <m/>
    <d v="2021-10-19T00:00:00"/>
    <s v="n/a"/>
    <n v="210"/>
    <m/>
    <n v="0"/>
    <m/>
    <m/>
    <m/>
    <m/>
    <m/>
    <m/>
    <m/>
    <s v="24.9.2021: nach Rü mit AKA keine Teilnahme, Info an KBR_x000a_22.9.2021: nach Rü mit KBR zur Entscheidung an AKA schicken, done_x000a_21.9.2021: Weiterleitung Unterlagen an LBR_x000a_21.9.2021: Info über Newsletter"/>
    <m/>
    <m/>
    <m/>
    <s v="Do-Call"/>
    <s v="n/a"/>
    <m/>
    <m/>
    <m/>
    <s v="ITOC approved:_x000a_ITOC initiiert: _x000a_EGP approved:_x000a_EGP initiiert:_x000a_PACE approved:_x000a_PACE initiiert:_x000a_RM approved: _x000a_RM initiiert:_x000a_DQ approved:_x000a_DQ initiiert:"/>
    <m/>
    <m/>
    <m/>
    <m/>
    <m/>
    <m/>
    <m/>
    <m/>
    <m/>
    <m/>
    <m/>
    <m/>
    <m/>
    <m/>
    <m/>
    <m/>
  </r>
  <r>
    <n v="169"/>
    <m/>
    <s v="n/a"/>
    <x v="313"/>
    <s v="IT-Sicherheitsprüfung INTERREG"/>
    <x v="1"/>
    <m/>
    <d v="2021-10-20T00:00:00"/>
    <s v="n/a"/>
    <m/>
    <m/>
    <n v="0"/>
    <m/>
    <m/>
    <m/>
    <m/>
    <m/>
    <m/>
    <m/>
    <s v="29.9.2021: nach Rü SME mit KBR keine Teilnahme_x000a_17.9.2021: Versand Interessenbekundung durch SRA_x000a_16.9.2021: Info über Interessensbekundung von SME"/>
    <m/>
    <m/>
    <m/>
    <s v="Do-Call"/>
    <s v="n/a"/>
    <m/>
    <m/>
    <m/>
    <s v="ITOC approved:_x000a_ITOC initiiert: _x000a_EGP approved:_x000a_EGP initiiert:_x000a_PACE approved:_x000a_PACE initiiert:_x000a_RM approved: _x000a_RM initiiert:_x000a_DQ approved:_x000a_DQ initiiert:"/>
    <m/>
    <m/>
    <m/>
    <m/>
    <m/>
    <m/>
    <m/>
    <m/>
    <m/>
    <m/>
    <m/>
    <m/>
    <m/>
    <m/>
    <m/>
    <m/>
  </r>
  <r>
    <n v="168"/>
    <s v="CC"/>
    <n v="2294925"/>
    <x v="82"/>
    <s v="Readiness-Check 31000"/>
    <x v="7"/>
    <m/>
    <m/>
    <s v="n/a"/>
    <n v="15"/>
    <m/>
    <n v="0"/>
    <s v="Knud Brandis"/>
    <m/>
    <m/>
    <m/>
    <m/>
    <m/>
    <m/>
    <s v="17.9.2021: Ok von TBO, Versand per Mail an Hr. Holtorf durch SRA_x000a_16.9.2021: Versand Angebot zur QS an TBO, Info, dass hier Steffen Reisch-Meissner involviert ist_x000a_15.9.2021: Bitte von TBO um Angebot"/>
    <m/>
    <m/>
    <m/>
    <s v="Do-Call"/>
    <m/>
    <m/>
    <m/>
    <m/>
    <s v="PACE ID25285528.1.1 Amendment  (1-5 Mio. €)"/>
    <m/>
    <m/>
    <m/>
    <m/>
    <m/>
    <m/>
    <m/>
    <m/>
    <m/>
    <m/>
    <m/>
    <m/>
    <m/>
    <m/>
    <m/>
    <m/>
  </r>
  <r>
    <n v="167"/>
    <m/>
    <n v="2294896"/>
    <x v="314"/>
    <s v="GDPR-Assessment"/>
    <x v="7"/>
    <m/>
    <d v="2021-09-27T00:00:00"/>
    <s v="n/a"/>
    <n v="75"/>
    <m/>
    <n v="0"/>
    <s v="Knud Brandis"/>
    <m/>
    <m/>
    <m/>
    <m/>
    <m/>
    <m/>
    <s v="27.9.2021: Versand Entwurf an den AP_x000a_15.9.2022: Telko mit CDR, AAN und SBA, Angebot anstoßen, Risk-Prozesse einhalten"/>
    <m/>
    <m/>
    <m/>
    <s v="Do-Call"/>
    <m/>
    <m/>
    <m/>
    <m/>
    <s v="PACE approved:_x000a_PACE initiiert: 16.9.2021_x000a_DQ approved:_x000a_DQ initiiert: 16.9.2021"/>
    <m/>
    <m/>
    <m/>
    <m/>
    <m/>
    <m/>
    <m/>
    <m/>
    <m/>
    <m/>
    <m/>
    <m/>
    <m/>
    <m/>
    <m/>
    <m/>
  </r>
  <r>
    <n v="166"/>
    <s v="CC"/>
    <n v="2292148"/>
    <x v="82"/>
    <s v="NoM Teil 2"/>
    <x v="7"/>
    <m/>
    <m/>
    <s v="n/a"/>
    <n v="123"/>
    <m/>
    <n v="0"/>
    <s v="Knud Brandis"/>
    <m/>
    <m/>
    <m/>
    <m/>
    <m/>
    <m/>
    <s v="16.9.2021: Weiterleitung Angebot an TJA zur QS_x000a_15.9.2021: Freigabe TBO_x000a_14.9.2021: Versand Entwurf an TBO etc zur QS_x000a_13.9.2021: Info von TBO mit Bitte um Check und Angebotsentwurf"/>
    <m/>
    <m/>
    <m/>
    <s v="Do-Call"/>
    <m/>
    <m/>
    <m/>
    <m/>
    <s v="PACE ID25285528.1.1 Amendment  (1-5 Mio. €)"/>
    <m/>
    <m/>
    <m/>
    <m/>
    <m/>
    <m/>
    <m/>
    <m/>
    <m/>
    <m/>
    <m/>
    <m/>
    <m/>
    <m/>
    <m/>
    <m/>
  </r>
  <r>
    <n v="165"/>
    <m/>
    <s v="n/a"/>
    <x v="315"/>
    <s v="Beratungsdienstleistung zu IT-Grundschutz nach BSI 200-2/200-3"/>
    <x v="1"/>
    <m/>
    <d v="2021-09-23T00:00:00"/>
    <s v="n/a"/>
    <m/>
    <m/>
    <n v="0"/>
    <m/>
    <m/>
    <m/>
    <m/>
    <m/>
    <m/>
    <m/>
    <s v="15.9.2021: nach Rü mit KBR keine Teilnahme_x000a_10.9.2021: Info über Newsletter, Weiterleitung an PNO zur Erstellung der Übersicht"/>
    <m/>
    <m/>
    <m/>
    <s v="Do-Call"/>
    <s v="n/a"/>
    <m/>
    <m/>
    <m/>
    <s v="ITOC approved:_x000a_ITOC initiiert: _x000a_EGP approved:_x000a_EGP initiiert:_x000a_PACE approved:_x000a_PACE initiiert:_x000a_RM approved: _x000a_RM initiiert:_x000a_DQ approved:_x000a_DQ initiiert:"/>
    <m/>
    <m/>
    <m/>
    <m/>
    <m/>
    <m/>
    <m/>
    <m/>
    <m/>
    <m/>
    <m/>
    <m/>
    <m/>
    <m/>
    <m/>
    <m/>
  </r>
  <r>
    <n v="164"/>
    <m/>
    <n v="2371466"/>
    <x v="316"/>
    <s v="IT-Dienstleistungen und Beratungsleistungen für Portal-, Weblösungen und Apps, Entwicklung und Betrieb einer Cloud sowie IT-Sicherheit für die Landesforstverwaltung Baden-Württemberg "/>
    <x v="8"/>
    <m/>
    <d v="2021-10-08T00:00:00"/>
    <s v="n/a"/>
    <n v="600"/>
    <m/>
    <n v="0"/>
    <m/>
    <m/>
    <m/>
    <m/>
    <m/>
    <m/>
    <m/>
    <s v="8.10.2021: Freigabe RM von AVM; am 7.10. preapproval von HSV bekommen, Freigabe Stage2Call: 43% ohne und 47% mit GDS_x000a_22.9.2021: Telko mit MBA und KBR: AF Master, Referenzen und Profile, MBA kümmert sich um Konzept_x000a_21.5.2021: Weiterleitung Unterlagen an LBR_x000a_15.9.2021: nach Rü mit KBR an MBA geben_x000a_9.9.2021: Info über Newsletter, Frage an KBR und MRG, ob sie das kennen, Weiterleitung Unterlagen an PNO"/>
    <m/>
    <m/>
    <m/>
    <s v="Do-Call"/>
    <s v="n/a"/>
    <m/>
    <m/>
    <m/>
    <s v="ITOC approved:_x000a_ITOC initiiert: _x000a_EGP approved:_x000a_EGP initiiert:_x000a_PACE approved:_x000a_PACE initiiert:_x000a_RM approved: _x000a_RM initiiert:_x000a_DQ approved:_x000a_DQ initiiert:"/>
    <m/>
    <m/>
    <m/>
    <m/>
    <m/>
    <m/>
    <m/>
    <m/>
    <m/>
    <n v="44477"/>
    <m/>
    <m/>
    <m/>
    <m/>
    <m/>
    <m/>
  </r>
  <r>
    <n v="163"/>
    <s v="CC"/>
    <n v="2283974"/>
    <x v="82"/>
    <s v="Zensus - Ä001_x000a_3600007338"/>
    <x v="7"/>
    <m/>
    <m/>
    <s v="n/a"/>
    <n v="418"/>
    <m/>
    <n v="0"/>
    <s v="Knud Brandis"/>
    <m/>
    <m/>
    <m/>
    <m/>
    <m/>
    <m/>
    <s v="14.9.2021: ok von TBO, Versand per Mail durch SRA_x000a_8.9.2021: Info von TBO; Angebotsentwurf an TBO und AKA zur QS"/>
    <m/>
    <m/>
    <m/>
    <s v="Do-Call"/>
    <m/>
    <m/>
    <m/>
    <m/>
    <s v="PACE ID25285528.1.1 Amendment  (1-5 Mio. €)"/>
    <m/>
    <m/>
    <m/>
    <m/>
    <m/>
    <m/>
    <m/>
    <m/>
    <m/>
    <m/>
    <m/>
    <m/>
    <m/>
    <m/>
    <m/>
    <m/>
  </r>
  <r>
    <n v="162"/>
    <s v="EY"/>
    <s v="n/a"/>
    <x v="317"/>
    <s v="Vorprojekt"/>
    <x v="1"/>
    <m/>
    <m/>
    <s v="n/a"/>
    <m/>
    <m/>
    <n v="0"/>
    <m/>
    <m/>
    <m/>
    <m/>
    <m/>
    <m/>
    <m/>
    <s v="23.6.23: auf &quot;nicht angeboten&quot; gesetzt, da keine weiteren Infos zum Projekt gekommen sind_x000a_8.9.2021: Info von TBO zu Staffinganfrage von JHE/HWA_x000a_1.9.2021: Telko mit JHE, HWA und VBA zu Opp-Anlage -&gt; keine RAS-Opp, da HauptOpp und daraus dann E-Code"/>
    <m/>
    <m/>
    <m/>
    <s v="Do-Call"/>
    <s v="n/a"/>
    <m/>
    <m/>
    <m/>
    <s v="na, alles über EY classic, RAS-Opp"/>
    <m/>
    <m/>
    <m/>
    <m/>
    <m/>
    <m/>
    <m/>
    <m/>
    <m/>
    <m/>
    <m/>
    <m/>
    <m/>
    <m/>
    <m/>
    <m/>
  </r>
  <r>
    <n v="161"/>
    <s v="XX"/>
    <s v="n/a"/>
    <x v="264"/>
    <s v="Durchführung einer BIA"/>
    <x v="1"/>
    <m/>
    <d v="2023-06-12T00:00:00"/>
    <s v="n/a"/>
    <m/>
    <m/>
    <n v="0"/>
    <m/>
    <m/>
    <m/>
    <m/>
    <m/>
    <m/>
    <m/>
    <s v="02.06.23: nach Rü mit KBR und TJA keine Teilnahme, da Festpreis angeboten werden sollen und die Leistungen nicht klar definiert sind, Info an GCO, dass keine RM mehr benötigt wird_x000a_01.06.23: Call mit KBR: ToBi soll Ausschreibung ansehen, Termin mit KBR+Tobi eingestellt für 2.6._x000a_01.06.23: Info an Marc Schütz, dass Blocker für Bieterfragenstellung via Protal am 6.6. erforderlich ist_x000a_01.06.23: GCO um Erstellung RM gebeten trotz Prequalifizierung_x000a_01.06.23: taggeleicher Termin mit KBR zur Klärung ob Angebot eingestellt_x000a_30.5.23: nach Rü mit TJA ist es interessant, es kommt auf die Anzahl der Prozesse an, Bieterfrage gestellt_x000a_26.5.23: Weiterleitung an TJA, ob interessant_x000a_25.5.23: Info über GPS-Call"/>
    <m/>
    <m/>
    <m/>
    <s v="Do-Call"/>
    <s v="n/a"/>
    <m/>
    <m/>
    <m/>
    <s v="PACE approved:_x000a_PACE initiiert:_x000a_RM approved: _x000a_RM initiiert:_x000a_DQ approved:_x000a_DQ initiiert:"/>
    <m/>
    <m/>
    <m/>
    <m/>
    <m/>
    <m/>
    <m/>
    <m/>
    <m/>
    <m/>
    <m/>
    <m/>
    <m/>
    <m/>
    <m/>
    <m/>
  </r>
  <r>
    <n v="160"/>
    <s v="CC"/>
    <s v="n/a"/>
    <x v="82"/>
    <s v="ISO 27001 Auditvorbereitung_x000a_3600007913"/>
    <x v="7"/>
    <m/>
    <m/>
    <s v="n/a"/>
    <n v="115"/>
    <m/>
    <n v="0"/>
    <s v="Knud Brandis"/>
    <m/>
    <m/>
    <m/>
    <m/>
    <m/>
    <m/>
    <s v="7.9.2021: Angebotsentwurf an TBO und AKA zur QS_x000a_6.9.2021: Info von TBO"/>
    <m/>
    <m/>
    <m/>
    <s v="Do-Call"/>
    <m/>
    <m/>
    <m/>
    <m/>
    <s v="PACE ID25285528.1.1 Amendment  (1-5 Mio. €)"/>
    <m/>
    <m/>
    <m/>
    <m/>
    <m/>
    <m/>
    <m/>
    <m/>
    <m/>
    <m/>
    <m/>
    <m/>
    <m/>
    <m/>
    <m/>
    <m/>
  </r>
  <r>
    <n v="159"/>
    <m/>
    <n v="2295314"/>
    <x v="318"/>
    <s v="Rahmenverträge über Beratungsleistungen zur Informationssicherheit in 4 Losen_x000a_Los 1 - Sikos, Audits/Revisionen_x000a_Los 2 - Technologie/Abwehr/Monitoring_x000a_Los 3 - Sensibilisierung/Schulung_x000a_Los 4 - Sicherheitsvorfälle"/>
    <x v="8"/>
    <m/>
    <d v="2021-09-30T00:00:00"/>
    <s v="n/a"/>
    <m/>
    <m/>
    <n v="0"/>
    <m/>
    <m/>
    <m/>
    <m/>
    <m/>
    <m/>
    <m/>
    <s v="30.9.2021: Versand TNA durch Atos_x000a_22.9.2021: nach Rü mit Herbert Blauuw geht Atos in den Lead bei allen Losen und nimmt EY dann als Sub mit rein_x000a_21.5.2021: Weiterleitung Unterlagen an LBR_x000a_15.9.2021: nach Rü mit KBR spricht er mit Herbert zu GU-Verteilung_x000a_7.9.2021: Nach Rü mit KBR bei CC anfragen, ob wir hier gemeinsam antreten wollen_x000a_6.9.2021: Info über Newsletter"/>
    <m/>
    <m/>
    <m/>
    <s v="Do-Call"/>
    <s v="n/a"/>
    <m/>
    <m/>
    <m/>
    <s v="ITOC approved:_x000a_ITOC initiiert: _x000a_EGP approved:_x000a_EGP initiiert:_x000a_PACE approved:_x000a_PACE initiiert:_x000a_RM approved: _x000a_RM initiiert:_x000a_DQ approved:_x000a_DQ initiiert:"/>
    <m/>
    <m/>
    <m/>
    <m/>
    <m/>
    <m/>
    <m/>
    <m/>
    <m/>
    <m/>
    <m/>
    <m/>
    <m/>
    <m/>
    <m/>
    <m/>
  </r>
  <r>
    <n v="158"/>
    <m/>
    <n v="2277852"/>
    <x v="319"/>
    <s v="FORTRESS Phase 2"/>
    <x v="7"/>
    <m/>
    <m/>
    <s v="n/a"/>
    <m/>
    <m/>
    <n v="0"/>
    <s v="Knud Brandis"/>
    <m/>
    <m/>
    <m/>
    <m/>
    <m/>
    <m/>
    <s v="3.9.2021: Anlage im System_x000a_25.8.2021: Meldung der Opp von APR"/>
    <m/>
    <m/>
    <m/>
    <s v="Do-Call"/>
    <m/>
    <m/>
    <m/>
    <m/>
    <s v="ITOC approved:_x000a_ITOC initiiert: _x000a_EGP approved:_x000a_EGP initiiert:_x000a_PACE approved:_x000a_PACE initiiert:_x000a_RM approved: _x000a_RM initiiert:_x000a_DQ approved:_x000a_DQ initiiert:"/>
    <m/>
    <m/>
    <m/>
    <m/>
    <m/>
    <m/>
    <m/>
    <m/>
    <m/>
    <m/>
    <m/>
    <m/>
    <m/>
    <m/>
    <m/>
    <m/>
  </r>
  <r>
    <n v="157"/>
    <m/>
    <n v="2275976"/>
    <x v="320"/>
    <s v="Rahmenvertrag Datenschutz und Informationssicherheit "/>
    <x v="1"/>
    <m/>
    <d v="2021-09-28T00:00:00"/>
    <s v="n/a"/>
    <m/>
    <m/>
    <n v="0"/>
    <m/>
    <m/>
    <m/>
    <m/>
    <m/>
    <m/>
    <m/>
    <s v="3.9.2021: nach Rü mit KBR keine Teilnahme, zu klein und zudem Profile mit 2. Staatsexamen gefordert_x000a_2.9.2021: Info über GPS-Call"/>
    <m/>
    <m/>
    <m/>
    <s v="Do-Call"/>
    <s v="n/a"/>
    <m/>
    <m/>
    <m/>
    <s v="PACE 26183354.1.0 approved:_x000a_RM approved: _x000a_RM initiiert:_x000a_DQ approved:_x000a_DQ initiiert: 2.9.2021"/>
    <m/>
    <m/>
    <m/>
    <m/>
    <m/>
    <m/>
    <m/>
    <m/>
    <m/>
    <m/>
    <m/>
    <m/>
    <m/>
    <m/>
    <m/>
    <m/>
  </r>
  <r>
    <n v="156"/>
    <m/>
    <s v="n/a"/>
    <x v="321"/>
    <s v="Abrufvertrag Beratungsleistung Informationssicherheit "/>
    <x v="1"/>
    <m/>
    <d v="2021-09-30T00:00:00"/>
    <s v="n/a"/>
    <m/>
    <m/>
    <n v="0"/>
    <m/>
    <m/>
    <m/>
    <m/>
    <m/>
    <m/>
    <m/>
    <s v="3.9.2021: nach Rü mit KBR keine Teilnahme, zu klein und Unsicherheiten in deren Haushalt_x000a_2.9.2021: Info über Newsletter, Weiterleitung Unterlagen an PNO mit Bitte um Übersicht"/>
    <m/>
    <m/>
    <m/>
    <s v="Do-Call"/>
    <s v="n/a"/>
    <m/>
    <m/>
    <m/>
    <s v="ITOC approved:_x000a_ITOC initiiert: _x000a_EGP approved:_x000a_EGP initiiert:_x000a_PACE approved:_x000a_PACE initiiert:_x000a_RM approved: _x000a_RM initiiert:_x000a_DQ approved:_x000a_DQ initiiert:"/>
    <m/>
    <m/>
    <m/>
    <m/>
    <m/>
    <m/>
    <m/>
    <m/>
    <m/>
    <m/>
    <m/>
    <m/>
    <m/>
    <m/>
    <m/>
    <m/>
  </r>
  <r>
    <n v="155"/>
    <s v="CC"/>
    <n v="2278984"/>
    <x v="82"/>
    <s v="Aufstockung IT-NoM Teil 1_x000a_3600006632_Ä001"/>
    <x v="7"/>
    <m/>
    <m/>
    <s v="n/a"/>
    <n v="92"/>
    <m/>
    <n v="0"/>
    <s v="Knud Brandis"/>
    <m/>
    <m/>
    <m/>
    <m/>
    <m/>
    <m/>
    <s v="14.9.2021: Upload PO in GEAR_x000a_9.9.2021: Bestellung per Mail von TBO bekommen, PO-Nr 3900103039 (Verlängerung)_x000a_1.9.2021: ok von TBO, Versand per Mail durch SRA an Hr. Holtorf_x000a_31.8.2021: Info von TBO über 1. Änderung und Bitte um Angebot; Versand Angebotsentwurf zur QS an TBO "/>
    <m/>
    <m/>
    <m/>
    <s v="Do-Call"/>
    <m/>
    <m/>
    <m/>
    <m/>
    <s v="PACE ID25285528.1.1 Amendment  (1-5 Mio. €)"/>
    <m/>
    <m/>
    <m/>
    <m/>
    <m/>
    <m/>
    <m/>
    <m/>
    <d v="2021-08-31T00:00:00"/>
    <d v="2021-09-01T00:00:00"/>
    <m/>
    <m/>
    <m/>
    <d v="2021-09-09T00:00:00"/>
    <m/>
    <m/>
  </r>
  <r>
    <n v="154"/>
    <m/>
    <s v="n/a"/>
    <x v="104"/>
    <s v="Projekt 484: Schablone zur Konkretisierung des Standes der Technik in dezidierten KRITIS-Branchen (Stand Technik KRITIS Konkret)"/>
    <x v="1"/>
    <m/>
    <d v="2021-09-23T00:00:00"/>
    <s v="n/a"/>
    <m/>
    <m/>
    <n v="0"/>
    <m/>
    <m/>
    <m/>
    <m/>
    <m/>
    <m/>
    <m/>
    <s v="15.9.2021: nach Rü mit KBR keine Teilnahme_x000a_7.9.2021: nach Rü mit KBR Weiterleitung an LNA_x000a_31.8.2021: nach Rü mit KBR interessant"/>
    <m/>
    <m/>
    <m/>
    <s v="Do-Call"/>
    <s v="n/a"/>
    <m/>
    <m/>
    <m/>
    <s v="ITOC approved:_x000a_ITOC initiiert: _x000a_EGP approved:_x000a_EGP initiiert:_x000a_PACE approved:_x000a_PACE initiiert:_x000a_RM approved: _x000a_RM initiiert:_x000a_DQ approved:_x000a_DQ initiiert:"/>
    <m/>
    <m/>
    <m/>
    <m/>
    <m/>
    <m/>
    <m/>
    <m/>
    <m/>
    <m/>
    <m/>
    <m/>
    <m/>
    <m/>
    <m/>
    <m/>
  </r>
  <r>
    <n v="153"/>
    <s v="CC"/>
    <n v="2270715"/>
    <x v="82"/>
    <s v="RegMod 2021"/>
    <x v="7"/>
    <m/>
    <m/>
    <s v="n/a"/>
    <n v="194"/>
    <m/>
    <n v="0"/>
    <s v="Knud Brandis"/>
    <m/>
    <m/>
    <m/>
    <m/>
    <m/>
    <m/>
    <s v="7.9.2021: ok von AKA, Versand per Mail an Hr. Holtorf durch SRA_x000a_6.9.2021: offizielle Anfrage erhalten, Versand Vertragsentwurf an TBO und AKA_x000a_30.8.2021: Info über ITZBund-Call, warten auf Abrufanfrage von CC"/>
    <m/>
    <m/>
    <m/>
    <s v="Do-Call"/>
    <m/>
    <m/>
    <m/>
    <m/>
    <s v="PACE ID25285528.1.1 Amendment  (1-5 Mio. €)"/>
    <m/>
    <m/>
    <m/>
    <m/>
    <m/>
    <m/>
    <m/>
    <m/>
    <m/>
    <m/>
    <m/>
    <m/>
    <m/>
    <m/>
    <m/>
    <m/>
  </r>
  <r>
    <n v="152"/>
    <s v="CC"/>
    <n v="2270714"/>
    <x v="82"/>
    <s v="Unterstützung ISB 2021"/>
    <x v="7"/>
    <m/>
    <m/>
    <s v="n/a"/>
    <n v="115"/>
    <m/>
    <n v="0"/>
    <s v="Knud Brandis"/>
    <m/>
    <m/>
    <m/>
    <m/>
    <m/>
    <m/>
    <s v="30.8.2021: Info über ITZBund-Call, warten auf Abrufanfrage von CC"/>
    <m/>
    <m/>
    <m/>
    <s v="Do-Call"/>
    <m/>
    <m/>
    <m/>
    <m/>
    <s v="PACE ID25285528.1.1 Amendment  (1-5 Mio. €)"/>
    <m/>
    <m/>
    <m/>
    <m/>
    <m/>
    <m/>
    <m/>
    <m/>
    <m/>
    <m/>
    <m/>
    <m/>
    <m/>
    <m/>
    <m/>
    <m/>
  </r>
  <r>
    <n v="151"/>
    <m/>
    <s v="n/a"/>
    <x v="322"/>
    <s v="Bestandsaufnahme von Maßnahmen zur Steigerung der Awareness im Bereich IT-Sicherheit und Systematik zu ihrer Evaluation"/>
    <x v="1"/>
    <m/>
    <d v="2021-09-17T00:00:00"/>
    <s v="n/a"/>
    <m/>
    <m/>
    <n v="0"/>
    <m/>
    <m/>
    <m/>
    <m/>
    <m/>
    <m/>
    <m/>
    <s v="31.8.2021: nach Rü mit KBR keine Teilnahme_x000a_30.8.2021: nach Rü mit BBL Unterlagen geschickt, er stimmt sich mit SSC dazu ab und kommt auf uns zu_x000a_27.8.2021: Frage von BBL, ob wir hier schon dran sind_x000a_26.8.2021: Info über GPS-Call"/>
    <m/>
    <m/>
    <m/>
    <s v="Do-Call"/>
    <s v="n/a"/>
    <m/>
    <m/>
    <m/>
    <s v="ITOC approved:_x000a_ITOC initiiert: _x000a_EGP approved:_x000a_EGP initiiert:_x000a_PACE approved:_x000a_PACE initiiert:_x000a_RM approved: _x000a_RM initiiert:_x000a_DQ approved:_x000a_DQ initiiert:"/>
    <m/>
    <m/>
    <m/>
    <m/>
    <m/>
    <m/>
    <m/>
    <m/>
    <m/>
    <m/>
    <m/>
    <m/>
    <m/>
    <m/>
    <m/>
    <m/>
  </r>
  <r>
    <n v="150"/>
    <m/>
    <n v="1859656"/>
    <x v="323"/>
    <s v="Beratung ISMS"/>
    <x v="7"/>
    <m/>
    <m/>
    <s v="n/a"/>
    <m/>
    <m/>
    <n v="0"/>
    <s v="Knud Brandis"/>
    <m/>
    <m/>
    <m/>
    <m/>
    <m/>
    <m/>
    <s v="9.11.2021: Versand finaler EA an Katja Hommel_x000a_31.5.2021: Marge von 46% genehmigt"/>
    <m/>
    <m/>
    <m/>
    <s v="Do-Call"/>
    <m/>
    <m/>
    <m/>
    <m/>
    <s v="PACE approved: 24.6.2021_x000a_RM approved: 24.6.2021_x000a_DQ approved: 31.5.2021_x000a_BRET approved: 28.4.2021"/>
    <m/>
    <m/>
    <m/>
    <m/>
    <m/>
    <m/>
    <m/>
    <m/>
    <m/>
    <m/>
    <m/>
    <m/>
    <m/>
    <m/>
    <m/>
    <m/>
  </r>
  <r>
    <n v="149"/>
    <m/>
    <s v="n/a"/>
    <x v="85"/>
    <s v="Schwachstellenmanagement"/>
    <x v="1"/>
    <m/>
    <d v="2021-09-20T00:00:00"/>
    <s v="n/a"/>
    <m/>
    <m/>
    <n v="0"/>
    <m/>
    <m/>
    <m/>
    <m/>
    <m/>
    <m/>
    <m/>
    <s v="7.9.2021: nach Rü mit KBR nicht angeboten_x000a_31.8.2021: nach Rü mit KBR prio niedrig_x000a_27.8.2021: laut APR ist Tanium hier ein Favorit_x000a_24.8.2021: Info über Newsletter, Frage an KBR, ob interessant"/>
    <m/>
    <m/>
    <m/>
    <s v="Do-Call"/>
    <s v="n/a"/>
    <m/>
    <m/>
    <m/>
    <s v="ITOC approved:_x000a_ITOC initiiert: _x000a_EGP approved:_x000a_EGP initiiert:_x000a_PACE approved:_x000a_PACE initiiert:_x000a_RM approved: _x000a_RM initiiert:_x000a_DQ approved:_x000a_DQ initiiert:"/>
    <m/>
    <m/>
    <m/>
    <m/>
    <m/>
    <m/>
    <m/>
    <m/>
    <m/>
    <m/>
    <m/>
    <m/>
    <m/>
    <m/>
    <m/>
    <m/>
  </r>
  <r>
    <n v="148"/>
    <m/>
    <n v="2275440"/>
    <x v="242"/>
    <s v="Baustein Outsourcing"/>
    <x v="8"/>
    <m/>
    <d v="2021-09-20T00:00:00"/>
    <s v="n/a"/>
    <n v="270"/>
    <m/>
    <n v="0"/>
    <m/>
    <m/>
    <m/>
    <m/>
    <m/>
    <m/>
    <m/>
    <s v="20.9.2021: Finalisierung und Hochladen in eVergabe_x000a_30.8.2021: nach Rü mit KBR Teilnahme_x000a_25.8.2021: Info über GPS-Newsletter"/>
    <m/>
    <m/>
    <m/>
    <s v="Do-Call"/>
    <s v="n/a"/>
    <m/>
    <m/>
    <m/>
    <s v="PACE approved: 20.9.2021_x000a_PACE initiiert:_x000a_RM approved: _x000a_RM initiiert:_x000a_DQ approved:_x000a_DQ initiiert:"/>
    <m/>
    <m/>
    <m/>
    <m/>
    <m/>
    <m/>
    <m/>
    <m/>
    <m/>
    <n v="44459"/>
    <m/>
    <d v="2022-01-01T00:00:00"/>
    <d v="2022-12-31T00:00:00"/>
    <m/>
    <m/>
    <m/>
  </r>
  <r>
    <n v="147"/>
    <m/>
    <s v="n/a"/>
    <x v="163"/>
    <s v="Sicherheit beim Lesen und Auswerten von E-Mails"/>
    <x v="1"/>
    <m/>
    <m/>
    <s v="n/a"/>
    <m/>
    <m/>
    <n v="0"/>
    <m/>
    <m/>
    <m/>
    <m/>
    <m/>
    <m/>
    <m/>
    <s v="23.6.23: auf &quot;nicht angeboten&quot; gesetzt, da keine weiteren Infos zum Projekt gekommen sind_x000a_25.8.2021: 13 Uhr Call mit HAH, KBR und BLO, SDZ nimmt auch dran teil"/>
    <m/>
    <m/>
    <m/>
    <s v="Do-Call"/>
    <s v="n/a"/>
    <m/>
    <m/>
    <m/>
    <s v="ITOC approved:_x000a_ITOC initiiert: _x000a_EGP approved:_x000a_EGP initiiert:_x000a_PACE approved:_x000a_PACE initiiert:_x000a_RM approved: _x000a_RM initiiert:_x000a_DQ approved:_x000a_DQ initiiert:"/>
    <m/>
    <m/>
    <m/>
    <m/>
    <m/>
    <m/>
    <m/>
    <m/>
    <m/>
    <m/>
    <m/>
    <m/>
    <m/>
    <m/>
    <m/>
    <m/>
  </r>
  <r>
    <n v="146"/>
    <m/>
    <s v="n/a"/>
    <x v="308"/>
    <s v="Beratung IT-Sicherheit"/>
    <x v="8"/>
    <m/>
    <m/>
    <s v="n/a"/>
    <n v="38"/>
    <m/>
    <n v="0"/>
    <m/>
    <m/>
    <m/>
    <m/>
    <m/>
    <m/>
    <m/>
    <s v="25.8.2021: Info von KBR über Lead"/>
    <m/>
    <m/>
    <m/>
    <s v="Do-Call"/>
    <s v="n/a"/>
    <m/>
    <m/>
    <m/>
    <s v="ITOC approved:_x000a_ITOC initiiert: _x000a_EGP approved:_x000a_EGP initiiert:_x000a_PACE approved:_x000a_PACE initiiert:_x000a_RM approved: _x000a_RM initiiert:_x000a_DQ approved:_x000a_DQ initiiert:"/>
    <m/>
    <m/>
    <m/>
    <m/>
    <m/>
    <m/>
    <m/>
    <m/>
    <m/>
    <m/>
    <m/>
    <m/>
    <m/>
    <m/>
    <m/>
    <m/>
  </r>
  <r>
    <n v="145"/>
    <m/>
    <n v="2264191"/>
    <x v="324"/>
    <s v="Kritis Prüfung"/>
    <x v="1"/>
    <m/>
    <d v="2021-08-26T00:00:00"/>
    <s v="n/a"/>
    <m/>
    <m/>
    <n v="0"/>
    <m/>
    <m/>
    <m/>
    <m/>
    <m/>
    <m/>
    <m/>
    <s v="26.8.2021: der Kunde hat bereits einen anderen Dienstleister_x000a_24.8.2021: Mail von Niclas Hahn (EY)"/>
    <m/>
    <m/>
    <m/>
    <s v="Do-Call"/>
    <s v="n/a"/>
    <m/>
    <m/>
    <m/>
    <s v="ITOC approved:_x000a_ITOC initiiert: _x000a_EGP approved:_x000a_EGP initiiert:_x000a_PACE approved:_x000a_PACE initiiert:_x000a_RM approved: _x000a_RM initiiert:_x000a_DQ approved:_x000a_DQ initiiert:"/>
    <m/>
    <m/>
    <m/>
    <m/>
    <m/>
    <m/>
    <m/>
    <m/>
    <m/>
    <m/>
    <m/>
    <m/>
    <m/>
    <m/>
    <m/>
    <m/>
  </r>
  <r>
    <n v="144"/>
    <m/>
    <n v="2269608"/>
    <x v="242"/>
    <s v="Baustein IAM"/>
    <x v="8"/>
    <m/>
    <d v="2021-09-20T00:00:00"/>
    <s v="n/a"/>
    <n v="139"/>
    <m/>
    <n v="0"/>
    <m/>
    <m/>
    <m/>
    <m/>
    <m/>
    <m/>
    <m/>
    <s v="20.10.2021: Absage über Portal_x000a_20.9.2021: Finalisierung und Hochladen in eVergabe_x000a_24.8.2021: nach Rü mit KBR Teilnahme"/>
    <m/>
    <m/>
    <m/>
    <s v="Do-Call"/>
    <s v="n/a"/>
    <m/>
    <m/>
    <m/>
    <s v="PACE approved: 20.9.2021_x000a_PACE initiiert:_x000a_RM approved: _x000a_RM initiiert:_x000a_DQ approved:_x000a_DQ initiiert:"/>
    <m/>
    <m/>
    <m/>
    <m/>
    <m/>
    <m/>
    <m/>
    <m/>
    <m/>
    <n v="44459"/>
    <m/>
    <d v="2022-01-01T00:00:00"/>
    <d v="2022-04-30T00:00:00"/>
    <d v="2021-10-20T00:00:00"/>
    <s v="erfragt am 26.10.2021"/>
    <m/>
  </r>
  <r>
    <n v="143"/>
    <m/>
    <s v="n/a"/>
    <x v="325"/>
    <s v="Cyber Security"/>
    <x v="1"/>
    <m/>
    <d v="2021-10-21T00:00:00"/>
    <s v="n/a"/>
    <m/>
    <m/>
    <n v="0"/>
    <m/>
    <m/>
    <m/>
    <m/>
    <m/>
    <m/>
    <m/>
    <s v="10.9.2021: nach Rü mit Boris und SDZ keine Teilnahme, Info an GCO_x000a_24.8.2021: Weiterleitung Unterlagen an LBR_x000a_20.8.2021: commitment von SDZ"/>
    <m/>
    <m/>
    <m/>
    <s v="Do-Call"/>
    <s v="n/a"/>
    <m/>
    <m/>
    <m/>
    <s v="ITOC approved:_x000a_ITOC initiiert: _x000a_EGP approved:_x000a_EGP initiiert:_x000a_PACE approved:_x000a_PACE initiiert:_x000a_RM approved: _x000a_RM initiiert:_x000a_DQ approved:_x000a_DQ initiiert:"/>
    <m/>
    <m/>
    <m/>
    <m/>
    <m/>
    <m/>
    <m/>
    <m/>
    <m/>
    <m/>
    <m/>
    <m/>
    <m/>
    <m/>
    <m/>
    <m/>
  </r>
  <r>
    <n v="142"/>
    <m/>
    <s v="n/a"/>
    <x v="104"/>
    <s v="Schwachstellenanalyse eGov"/>
    <x v="1"/>
    <m/>
    <d v="2021-09-15T00:00:00"/>
    <s v="n/a"/>
    <m/>
    <m/>
    <n v="0"/>
    <m/>
    <m/>
    <m/>
    <m/>
    <m/>
    <m/>
    <m/>
    <s v="31.8.2021: nach Rü mit KBR keine Teilnahme_x000a_30.8.2021: nach Info von Yilmaz und Rü mit KBR Weiterleitung der Ausschreibung an Sven Bartheidel, warten auf Rückmeldung_x000a_20.8.2021: Bitte an PNO um Übersichtsppt_x000a_19.08.2021: Info über GPS-Call"/>
    <m/>
    <m/>
    <m/>
    <s v="Do-Call"/>
    <s v="n/a"/>
    <m/>
    <m/>
    <m/>
    <s v="ITOC approved:_x000a_ITOC initiiert: _x000a_EGP approved:_x000a_EGP initiiert:_x000a_PACE approved:_x000a_PACE initiiert:_x000a_RM approved: _x000a_RM initiiert:_x000a_DQ approved:_x000a_DQ initiiert:"/>
    <m/>
    <m/>
    <m/>
    <m/>
    <m/>
    <m/>
    <m/>
    <m/>
    <m/>
    <m/>
    <m/>
    <m/>
    <m/>
    <m/>
    <m/>
    <m/>
  </r>
  <r>
    <n v="141"/>
    <m/>
    <s v="n/a"/>
    <x v="326"/>
    <m/>
    <x v="1"/>
    <m/>
    <m/>
    <s v="n/a"/>
    <m/>
    <m/>
    <n v="0"/>
    <m/>
    <m/>
    <m/>
    <m/>
    <m/>
    <m/>
    <m/>
    <s v="23.6.23: auf &quot;nicht angeboten&quot; gesetzt, da keine weiteren Infos zum Projekt gekommen sind_x000a_16.8.2021: Mail von SDZ mit PACE-Weiterleitung"/>
    <m/>
    <m/>
    <m/>
    <s v="Do-Call"/>
    <s v="n/a"/>
    <m/>
    <m/>
    <m/>
    <s v="ITOC approved:_x000a_ITOC initiiert: _x000a_EGP approved:_x000a_EGP initiiert:_x000a_PACE approved:_x000a_PACE initiiert:_x000a_RM approved: _x000a_RM initiiert:_x000a_DQ approved:_x000a_DQ initiiert:"/>
    <m/>
    <m/>
    <m/>
    <m/>
    <m/>
    <m/>
    <m/>
    <m/>
    <m/>
    <m/>
    <m/>
    <m/>
    <m/>
    <m/>
    <m/>
    <m/>
  </r>
  <r>
    <n v="140"/>
    <m/>
    <s v="n/a"/>
    <x v="327"/>
    <s v="GDPR Compliance Review"/>
    <x v="8"/>
    <m/>
    <m/>
    <s v="n/a"/>
    <m/>
    <m/>
    <n v="0"/>
    <m/>
    <m/>
    <m/>
    <m/>
    <m/>
    <m/>
    <m/>
    <s v="10.8.2021: Info von SSA über Opp"/>
    <m/>
    <m/>
    <m/>
    <s v="Do-Call"/>
    <s v="n/a"/>
    <m/>
    <m/>
    <m/>
    <s v="ITOC approved:_x000a_ITOC initiiert: _x000a_EGP approved:_x000a_EGP initiiert:_x000a_PACE approved:_x000a_PACE initiiert:_x000a_RM approved: _x000a_RM initiiert:_x000a_DQ approved:_x000a_DQ initiiert:"/>
    <m/>
    <m/>
    <m/>
    <m/>
    <m/>
    <m/>
    <m/>
    <m/>
    <m/>
    <m/>
    <m/>
    <m/>
    <m/>
    <m/>
    <m/>
    <m/>
  </r>
  <r>
    <n v="139"/>
    <m/>
    <s v="n/a"/>
    <x v="328"/>
    <s v="Cybersecurity Maturity Program Tanium-based"/>
    <x v="1"/>
    <m/>
    <m/>
    <s v="n/a"/>
    <m/>
    <m/>
    <n v="0"/>
    <m/>
    <m/>
    <m/>
    <m/>
    <m/>
    <m/>
    <m/>
    <s v="23.6.23: auf &quot;nicht angeboten&quot; gesetzt, da keine weiteren Infos zum Projekt gekommen sind_x000a_2.8.2021: Info über Opp von SME"/>
    <m/>
    <m/>
    <m/>
    <s v="Do-Call"/>
    <s v="n/a"/>
    <m/>
    <m/>
    <m/>
    <s v="ITOC approved:_x000a_ITOC initiiert: _x000a_EGP approved:_x000a_EGP initiiert:_x000a_PACE approved:_x000a_PACE initiiert:_x000a_RM approved: _x000a_RM initiiert:_x000a_DQ approved:_x000a_DQ initiiert:"/>
    <m/>
    <m/>
    <m/>
    <m/>
    <m/>
    <m/>
    <m/>
    <m/>
    <m/>
    <m/>
    <m/>
    <m/>
    <m/>
    <m/>
    <m/>
    <m/>
  </r>
  <r>
    <n v="138"/>
    <s v="CC"/>
    <n v="2255972"/>
    <x v="82"/>
    <s v="10. Abruf - ISMS Support I5_x000a_3600007446"/>
    <x v="7"/>
    <m/>
    <m/>
    <s v="n/a"/>
    <n v="223"/>
    <m/>
    <n v="0"/>
    <s v="Knud Brandis"/>
    <m/>
    <m/>
    <m/>
    <m/>
    <m/>
    <m/>
    <s v="30.8.2021: Bestellung erhalten_x000a_27.8.2021: angepasstes Angebot mit den alten Tagessätzen an Hr. Holtorf geschickt_x000a_26.8.2021: Info von Hr. Holtorf, dass hier die alten TS gelten, nach Rü TBO mit dem Kunden ist hier ein Fehler im Vertragsmanagement von ITZBund passiert, der Vertrag wird aber nicht abgeändert_x000a_24.8.2021: Versand an Hr. Holtorf per Mail_x000a_23.8.2021: ok für TBO und AKA_x000a_20.8.2021: Rückfrage nach Stand_x000a_4.8.2021: Versand an TBO, CHE und AKA_x000a_29.7.2021: Info von TBO, Bitte um Angebot"/>
    <m/>
    <m/>
    <m/>
    <s v="Do-Call"/>
    <m/>
    <m/>
    <m/>
    <m/>
    <s v="na, da HauptOpp genehmigt und PACE 1-5 Mio. €"/>
    <m/>
    <m/>
    <m/>
    <m/>
    <m/>
    <m/>
    <m/>
    <m/>
    <m/>
    <d v="2021-08-24T00:00:00"/>
    <m/>
    <m/>
    <m/>
    <d v="2021-08-30T00:00:00"/>
    <m/>
    <m/>
  </r>
  <r>
    <n v="137"/>
    <m/>
    <n v="2232171"/>
    <x v="298"/>
    <s v="Vorstudie SOC/SIEM"/>
    <x v="8"/>
    <m/>
    <d v="2021-08-25T00:00:00"/>
    <s v="n/a"/>
    <n v="99"/>
    <m/>
    <n v="0"/>
    <m/>
    <m/>
    <m/>
    <m/>
    <m/>
    <m/>
    <m/>
    <s v="25.8.2021: Finalisierung Angebot und Versand per Mail durch HSK an Herrn Philipp Lübcke_x000a_24.8.2021: Freigabe Marge 40%_x000a_18.8.2021: lt Boris Verlängerung der Angebotsfrist auf 25.8.2021_x000a_11.8.2021: Channel 1 -&gt; obsolete, woher Info, dass ihre AGBs gelten sollen?_x000a_2.8.2022: PACE-Anlage mit Boris und SAM_x000a_30.7.2021: Info von BTE über Projekt, Angebot auf Basis derer AGB, Weiterleitung AGB an Linda"/>
    <m/>
    <m/>
    <m/>
    <s v="Do-Call"/>
    <s v="n/a"/>
    <m/>
    <m/>
    <m/>
    <s v="PACE approved: 20.8.2021_x000a_RM approved: na, eigene AGV_x000a_Pricing: erledigt_x000a_Marge: 40%_x000a_DQ approved: 24.8.2021"/>
    <m/>
    <m/>
    <m/>
    <m/>
    <m/>
    <m/>
    <m/>
    <m/>
    <m/>
    <n v="44433"/>
    <m/>
    <m/>
    <m/>
    <m/>
    <m/>
    <m/>
  </r>
  <r>
    <n v="136"/>
    <m/>
    <s v="n/a"/>
    <x v="329"/>
    <s v="Penetrationstests"/>
    <x v="1"/>
    <m/>
    <d v="2021-08-17T00:00:00"/>
    <s v="n/a"/>
    <m/>
    <m/>
    <n v="0"/>
    <m/>
    <m/>
    <m/>
    <m/>
    <m/>
    <m/>
    <m/>
    <s v="4.8.2021: interner Kickoff, Entscheidung dass wir nicht anbieten, da zu klein_x000a_29.7.2021: Info über GPS-Call"/>
    <m/>
    <m/>
    <m/>
    <s v="Do-Call"/>
    <s v="n/a"/>
    <m/>
    <m/>
    <m/>
    <s v="PACE approved:_x000a_RM approved: 4.8.2021 Versand Unterlagen an GCO_x000a_DQ approved:_x000a_"/>
    <m/>
    <m/>
    <m/>
    <m/>
    <m/>
    <m/>
    <m/>
    <m/>
    <m/>
    <m/>
    <m/>
    <d v="2021-10-15T00:00:00"/>
    <d v="2026-08-31T00:00:00"/>
    <m/>
    <m/>
    <m/>
  </r>
  <r>
    <n v="135"/>
    <m/>
    <n v="2238938"/>
    <x v="25"/>
    <s v="Beschaffung von Penetrationstest-Leistungen in 3 Losen"/>
    <x v="8"/>
    <m/>
    <d v="2021-08-20T00:00:00"/>
    <s v="n/a"/>
    <n v="2000"/>
    <m/>
    <n v="0"/>
    <m/>
    <m/>
    <m/>
    <m/>
    <m/>
    <m/>
    <m/>
    <s v="22.10.2021: Absage erhalten, Los 1 zu teuer, Los 2 Punktabzug beim Bericht_x000a_20.8.2021: Finalisierung und Hochladen ins Portal_x000a_4.8.2021: nach internem Kickoff: Los 1 und 2, Los 3 nicht_x000a_29.7.2021: Info über GPS-Call"/>
    <m/>
    <m/>
    <m/>
    <s v="Do-Call"/>
    <s v="n/a"/>
    <d v="2021-09-30T00:00:00"/>
    <m/>
    <m/>
    <s v="ITOC: 15.8.2021 genehmigt_x000a_PACE approved: TBO_x000a_RM approved: 16.8.2021 Freigabe AVM_x000a_Pricing: draft -&gt; REH spricht mit KBR_x000a_Marge: 43%_x000a_DQ approved: 16.8.2021 Stage2Call_x000a_"/>
    <m/>
    <m/>
    <m/>
    <m/>
    <m/>
    <m/>
    <m/>
    <m/>
    <n v="44406"/>
    <n v="44428"/>
    <n v="44469"/>
    <d v="2021-10-05T00:00:00"/>
    <d v="2023-10-04T00:00:00"/>
    <d v="2021-10-22T00:00:00"/>
    <m/>
    <m/>
  </r>
  <r>
    <n v="134"/>
    <m/>
    <s v="n/a"/>
    <x v="330"/>
    <s v="Beratung ISMS, verinice"/>
    <x v="1"/>
    <m/>
    <d v="2021-08-16T00:00:00"/>
    <s v="n/a"/>
    <m/>
    <m/>
    <n v="0"/>
    <m/>
    <m/>
    <m/>
    <m/>
    <m/>
    <m/>
    <m/>
    <s v="4.8.2021: nach Rü mit KBR Bieterfrage stellen, mangels Referenzen (Rü mit AKA: keine Referenzen) keine Teilnahme_x000a_22.7.2021: Info über GPS-Call, Ausschlusskriterium: Partner bei Sernet UND BSI IT-DL IS-Revision"/>
    <m/>
    <m/>
    <m/>
    <s v="Do-Call"/>
    <s v="n/a"/>
    <m/>
    <m/>
    <m/>
    <s v="PACE approved:_x000a_RM approved: 30.7.2021 Unterlagen an GCO_x000a_DQ approved:_x000a_"/>
    <m/>
    <m/>
    <m/>
    <m/>
    <m/>
    <m/>
    <m/>
    <m/>
    <m/>
    <m/>
    <m/>
    <m/>
    <m/>
    <m/>
    <m/>
    <m/>
  </r>
  <r>
    <n v="133"/>
    <m/>
    <n v="2221627"/>
    <x v="29"/>
    <s v="Datenschutz "/>
    <x v="7"/>
    <m/>
    <d v="2021-08-17T00:00:00"/>
    <s v="n/a"/>
    <n v="400"/>
    <m/>
    <n v="0"/>
    <s v="Knud Brandis"/>
    <m/>
    <m/>
    <m/>
    <m/>
    <m/>
    <m/>
    <s v="1.11.2021: Zuschlag und Vertrag erhalten_x000a_20.10.2021: Vorabinfo über Zuschlag_x000a_17.8.2021: Finalisierung der Unterlagen und Hochladen ins Portal_x000a_27., 29.7.2021: Angebotskickoff mit CDR und SSA_x000a_23.7.2021: Versand Unterlagen an Linda_x000a_19.7.2021: Info über dtvp-Newsletter, nach Rü mit KBR Teilnahme"/>
    <m/>
    <m/>
    <m/>
    <s v="Do-Call"/>
    <m/>
    <d v="2021-10-05T00:00:00"/>
    <m/>
    <m/>
    <s v="PACE approved: 16.8. submitted_x000a_RM approved: 16.8.2021 RM Freigabe durch AVM _x000a_Pricing: 34-38%_x000a_Marge: 34-38%, genehmigt im stage2Call vom 16.8.2021_x000a_DQ approved: Stage2Call 16.8.2021_x000a_"/>
    <m/>
    <m/>
    <m/>
    <m/>
    <m/>
    <m/>
    <m/>
    <m/>
    <d v="2021-07-19T00:00:00"/>
    <d v="2021-08-17T00:00:00"/>
    <d v="2021-10-05T00:00:00"/>
    <d v="2021-11-01T00:00:00"/>
    <d v="2025-10-30T00:00:00"/>
    <d v="2021-11-01T00:00:00"/>
    <m/>
    <m/>
  </r>
  <r>
    <n v="132"/>
    <m/>
    <s v="n/a"/>
    <x v="331"/>
    <s v="Projekt Trust"/>
    <x v="7"/>
    <m/>
    <m/>
    <s v="n/a"/>
    <n v="17"/>
    <m/>
    <n v="0"/>
    <s v="Knud Brandis"/>
    <m/>
    <m/>
    <m/>
    <m/>
    <m/>
    <m/>
    <s v="16.7.2021: Info von APR über win per Mail"/>
    <m/>
    <m/>
    <m/>
    <s v="Do-Call"/>
    <m/>
    <m/>
    <m/>
    <m/>
    <m/>
    <m/>
    <m/>
    <m/>
    <m/>
    <m/>
    <m/>
    <m/>
    <m/>
    <m/>
    <m/>
    <m/>
    <d v="2021-07-19T00:00:00"/>
    <d v="2021-07-23T00:00:00"/>
    <d v="2021-07-16T00:00:00"/>
    <m/>
    <m/>
  </r>
  <r>
    <n v="131"/>
    <s v="3PM - Los 1 EPM"/>
    <n v="2213443"/>
    <x v="332"/>
    <s v="Produktzertifizierung EnArgus"/>
    <x v="8"/>
    <m/>
    <m/>
    <s v="n/a"/>
    <m/>
    <m/>
    <n v="0"/>
    <m/>
    <m/>
    <m/>
    <m/>
    <m/>
    <m/>
    <m/>
    <s v="2.8.2021: Info an SSK und MBE zu Approval des PACE"/>
    <m/>
    <m/>
    <m/>
    <s v="Do-Call"/>
    <s v="n/a"/>
    <m/>
    <m/>
    <m/>
    <s v="PACE approved: 2.8.2021_x000a_RM approved: RM aus bestehendem 3PM RV_x000a_DQ approved:_x000a_"/>
    <m/>
    <m/>
    <m/>
    <m/>
    <m/>
    <m/>
    <m/>
    <m/>
    <m/>
    <m/>
    <m/>
    <m/>
    <m/>
    <m/>
    <m/>
    <m/>
  </r>
  <r>
    <n v="130"/>
    <m/>
    <s v="n/a"/>
    <x v="333"/>
    <s v="Einführung ISMS"/>
    <x v="1"/>
    <m/>
    <d v="2021-08-06T00:00:00"/>
    <s v="n/a"/>
    <m/>
    <m/>
    <n v="0"/>
    <m/>
    <m/>
    <m/>
    <m/>
    <m/>
    <m/>
    <m/>
    <s v="19.7.2021: nach Rü mit KBR keine Teilnahme, zu kleinteilig, erwartete Marge zu gering"/>
    <m/>
    <m/>
    <m/>
    <s v="Do-Call"/>
    <s v="n/a"/>
    <m/>
    <m/>
    <m/>
    <s v="PACE approved:_x000a_RM approved: _x000a_DQ approved:_x000a_"/>
    <m/>
    <m/>
    <m/>
    <m/>
    <m/>
    <m/>
    <m/>
    <m/>
    <m/>
    <m/>
    <m/>
    <d v="2021-09-01T00:00:00"/>
    <d v="2023-08-31T00:00:00"/>
    <m/>
    <m/>
    <m/>
  </r>
  <r>
    <n v="129"/>
    <m/>
    <s v="n/a"/>
    <x v="334"/>
    <s v="BSI Penetrationstest"/>
    <x v="1"/>
    <m/>
    <m/>
    <s v="n/a"/>
    <m/>
    <m/>
    <n v="0"/>
    <m/>
    <m/>
    <m/>
    <m/>
    <m/>
    <m/>
    <m/>
    <s v="23.6.23: auf &quot;nicht angeboten&quot; gesetzt, da keine weiteren Infos zum Projekt gekommen sind_x000a_12.7.2021: Mail von MBA mit Bitte um Kontaktaufnahme"/>
    <m/>
    <m/>
    <m/>
    <s v="Do-Call"/>
    <s v="n/a"/>
    <m/>
    <m/>
    <m/>
    <s v="ITOC approved:_x000a_ITOC initiiert: _x000a_EGP approved:_x000a_EGP initiiert:_x000a_PACE approved:_x000a_PACE initiiert:_x000a_RM approved: _x000a_RM initiiert:_x000a_DQ approved:_x000a_DQ initiiert:"/>
    <m/>
    <m/>
    <m/>
    <m/>
    <m/>
    <m/>
    <m/>
    <m/>
    <m/>
    <m/>
    <m/>
    <m/>
    <m/>
    <m/>
    <m/>
    <m/>
  </r>
  <r>
    <n v="128"/>
    <m/>
    <n v="2206061"/>
    <x v="335"/>
    <s v="Beratung ISMS"/>
    <x v="1"/>
    <m/>
    <d v="2021-08-10T00:00:00"/>
    <s v="n/a"/>
    <m/>
    <m/>
    <n v="0"/>
    <m/>
    <m/>
    <m/>
    <m/>
    <m/>
    <m/>
    <m/>
    <s v="3.8.2021: Telko mit Holger, Versand SOW und ppt an ihn_x000a_7.7.2021: nach Rü mit KBR TS &gt; 1.350,00 €_x000a_6.7.2021: telefonische Abstimmung zum Vorgehen mit KBR und Hr. Gaug, Angebot bis Ende Juli zusenden_x000a_Anfrage über EY-Kontakt"/>
    <m/>
    <m/>
    <m/>
    <s v="Do-Call"/>
    <s v="n/a"/>
    <m/>
    <m/>
    <m/>
    <s v="PACE approved: AML pending, 3.8.2021_x000a_RM approved: na, EY AGBs_x000a_Pricing:_x000a_Marge:_x000a_DQ approved:_x000a_"/>
    <m/>
    <m/>
    <m/>
    <m/>
    <m/>
    <m/>
    <m/>
    <m/>
    <m/>
    <m/>
    <m/>
    <m/>
    <m/>
    <m/>
    <m/>
    <m/>
  </r>
  <r>
    <n v="127"/>
    <m/>
    <n v="2209852"/>
    <x v="336"/>
    <s v="Notfallmanagement"/>
    <x v="8"/>
    <m/>
    <d v="2021-08-03T00:00:00"/>
    <s v="n/a"/>
    <n v="360"/>
    <m/>
    <n v="0"/>
    <m/>
    <m/>
    <m/>
    <m/>
    <m/>
    <m/>
    <m/>
    <s v="16.8.2021: Absage per Mail erhalten_x000a_3.8.2021: Finalisierung der Unterlagen und Hochladen ins Portal_x000a_14.7.2021: nach RÜ mit KBR Teilnahme, Partnering mit SVA_x000a_6.7.2021: Info dtvp, nach Rü mit KBR und Marc Teilnahme, Weiterleitung der Unterlagen an LBR"/>
    <m/>
    <m/>
    <m/>
    <s v="Do-Call"/>
    <s v="n/a"/>
    <m/>
    <m/>
    <m/>
    <s v="PACE approved: 2.8.2021_x000a_RM approved: 1.8.2021_x000a_DQ approved: 2.8.2021_x000a_"/>
    <m/>
    <m/>
    <m/>
    <m/>
    <m/>
    <m/>
    <m/>
    <m/>
    <m/>
    <n v="44411"/>
    <m/>
    <m/>
    <m/>
    <d v="2021-08-16T00:00:00"/>
    <s v="anonymisierte Referenzen"/>
    <m/>
  </r>
  <r>
    <n v="126"/>
    <m/>
    <s v="n/a"/>
    <x v="301"/>
    <s v="Threat Intelligence - Marktanfrage"/>
    <x v="1"/>
    <m/>
    <d v="2021-08-11T00:00:00"/>
    <s v="n/a"/>
    <m/>
    <m/>
    <n v="0"/>
    <m/>
    <m/>
    <m/>
    <m/>
    <m/>
    <m/>
    <m/>
    <s v="21.7.2021: nach Rü mit SDZ keine Teilnahme, Info an Fabi per Teams_x000a_1.7.2021: Info über GPS-Call, Frage an SDZ, ob Teilnahme"/>
    <m/>
    <m/>
    <m/>
    <s v="Do-Call"/>
    <s v="n/a"/>
    <m/>
    <m/>
    <m/>
    <s v="ITOC approved:_x000a_ITOC initiiert: _x000a_EGP approved:_x000a_EGP initiiert:_x000a_PACE approved:_x000a_PACE initiiert:_x000a_RM approved: _x000a_RM initiiert:_x000a_DQ approved:_x000a_DQ initiiert:"/>
    <m/>
    <m/>
    <m/>
    <m/>
    <m/>
    <m/>
    <m/>
    <m/>
    <m/>
    <m/>
    <m/>
    <m/>
    <m/>
    <m/>
    <m/>
    <m/>
  </r>
  <r>
    <n v="125"/>
    <s v="Nein"/>
    <n v="2204112"/>
    <x v="337"/>
    <s v="Los 3: Prozessuale und technische Beratung in Bezug auf die Migration der vorliegenden IT-Sicherheitskonzepte / Aufbau Notfallmanagement"/>
    <x v="8"/>
    <m/>
    <d v="2021-07-22T00:00:00"/>
    <s v="n/a"/>
    <n v="160"/>
    <m/>
    <n v="0"/>
    <m/>
    <m/>
    <m/>
    <m/>
    <m/>
    <m/>
    <m/>
    <s v="4.8.2021: Absage über Portal erhalten_x000a_22.7.2021: Finalisierung der Unterlagen und Hochladen in cosinex_x000a_7.7.2021: PL = SME_x000a_6.7.2021: nach Rü mit KBR Teilnahme, Weiterleitung der Unterlagen an LBR_x000a_1.7.2021: Info über GPS-Call, Frage an KBR, ob Teilnahme"/>
    <m/>
    <m/>
    <m/>
    <s v="Do-Call"/>
    <s v="n/a"/>
    <m/>
    <m/>
    <m/>
    <s v="PACE approved: 21.7.2021_x000a_RM approved: 18.7.2021 Freigabe AVM_x000a_DQ approved: Stage2Call am 19.7.2021 genehmigt_x000a_"/>
    <m/>
    <m/>
    <m/>
    <m/>
    <m/>
    <m/>
    <m/>
    <m/>
    <m/>
    <m/>
    <m/>
    <m/>
    <m/>
    <d v="2021-08-04T00:00:00"/>
    <s v="Qualität"/>
    <m/>
  </r>
  <r>
    <n v="124"/>
    <m/>
    <s v="n/a"/>
    <x v="338"/>
    <s v="Pentest eSprechstunden"/>
    <x v="1"/>
    <m/>
    <m/>
    <s v="n/a"/>
    <m/>
    <m/>
    <n v="0"/>
    <m/>
    <m/>
    <m/>
    <m/>
    <m/>
    <m/>
    <m/>
    <s v="23.6.23: auf &quot;nicht angeboten&quot; gesetzt, da keine weiteren Infos zum Projekt gekommen sind_x000a_29.6.2021: Mail von MBA weitergeleitet"/>
    <m/>
    <m/>
    <m/>
    <s v="Do-Call"/>
    <s v="n/a"/>
    <m/>
    <m/>
    <m/>
    <s v="ITOC approved:_x000a_ITOC initiiert: _x000a_EGP approved:_x000a_EGP initiiert:_x000a_PACE approved:_x000a_PACE initiiert:_x000a_RM approved: _x000a_RM initiiert:_x000a_DQ approved:_x000a_DQ initiiert:"/>
    <m/>
    <m/>
    <m/>
    <m/>
    <m/>
    <m/>
    <m/>
    <m/>
    <m/>
    <m/>
    <m/>
    <m/>
    <m/>
    <m/>
    <m/>
    <m/>
  </r>
  <r>
    <n v="123"/>
    <m/>
    <s v="n/a"/>
    <x v="339"/>
    <s v="Pentest eSprechstunden"/>
    <x v="1"/>
    <m/>
    <m/>
    <s v="n/a"/>
    <n v="406"/>
    <m/>
    <n v="0"/>
    <m/>
    <m/>
    <m/>
    <m/>
    <m/>
    <m/>
    <m/>
    <s v="23.6.23: auf &quot;nicht angeboten&quot; gesetzt, da keine weiteren Infos zum Projekt gekommen sind_x000a_28.6.2021: Mail von MBA weitergeleitet, TJA: machbar, er meldet sich beim Kunden"/>
    <m/>
    <m/>
    <m/>
    <s v="Do-Call"/>
    <s v="n/a"/>
    <m/>
    <m/>
    <m/>
    <s v="ITOC approved:_x000a_ITOC initiiert: _x000a_EGP approved:_x000a_EGP initiiert:_x000a_PACE approved:_x000a_PACE initiiert:_x000a_RM approved: _x000a_RM initiiert:_x000a_DQ approved:_x000a_DQ initiiert:"/>
    <m/>
    <m/>
    <m/>
    <m/>
    <m/>
    <m/>
    <m/>
    <m/>
    <m/>
    <m/>
    <m/>
    <m/>
    <m/>
    <m/>
    <m/>
    <m/>
  </r>
  <r>
    <n v="122"/>
    <s v="CC"/>
    <n v="2189219"/>
    <x v="82"/>
    <s v="9. Abruf - Zensus_x000a_3600007338"/>
    <x v="7"/>
    <m/>
    <m/>
    <s v="n/a"/>
    <n v="374"/>
    <m/>
    <n v="0"/>
    <s v="Knud Brandis"/>
    <m/>
    <m/>
    <m/>
    <m/>
    <m/>
    <m/>
    <s v="30.8.2021: ist 7_x000a_7.7.2021: Bestellung per Mail angekommen_x000a_30.6.2021: Freigabe TBO, Versand per Mail an Hr. Holtorf_x000a_23.6.2021: Info von TBO"/>
    <m/>
    <m/>
    <m/>
    <s v="Do-Call"/>
    <m/>
    <m/>
    <m/>
    <m/>
    <s v="na, da HauptOpp genehmigt und PACE 1-5 Mio. €"/>
    <m/>
    <m/>
    <m/>
    <m/>
    <m/>
    <m/>
    <m/>
    <m/>
    <m/>
    <m/>
    <m/>
    <m/>
    <m/>
    <d v="2021-07-07T00:00:00"/>
    <m/>
    <m/>
  </r>
  <r>
    <n v="121"/>
    <m/>
    <n v="2178844"/>
    <x v="340"/>
    <s v="Beratung Datenschutz "/>
    <x v="8"/>
    <m/>
    <d v="2021-07-09T00:00:00"/>
    <s v="n/a"/>
    <n v="40"/>
    <m/>
    <n v="0"/>
    <m/>
    <m/>
    <m/>
    <m/>
    <m/>
    <m/>
    <m/>
    <s v="27.7.2021: Absage per Portal_x000a_9.7.2021: Finalisierung der Unterlagen und Hochladen in subreport_x000a_6.7.2021: nach Rü mit KBR TS um 1600-1700 €_x000a_22.6.2021: Angebotskickoff, Weiterleitung Unterlagen an LBR_x000a_21.6.2021: nach Rü mit KBR Teilnahme _x000a_17.6.2021: Info über GPS-Call"/>
    <m/>
    <m/>
    <m/>
    <s v="Do-Call"/>
    <s v="n/a"/>
    <m/>
    <m/>
    <m/>
    <s v="PACE approved: 8.7.2021_x000a_RM approved: 4.7.2021_x000a_DQ approved:_x000a_"/>
    <m/>
    <m/>
    <m/>
    <m/>
    <m/>
    <m/>
    <m/>
    <m/>
    <m/>
    <n v="44386"/>
    <m/>
    <m/>
    <m/>
    <d v="2021-07-27T00:00:00"/>
    <s v="Preis"/>
    <m/>
  </r>
  <r>
    <n v="120"/>
    <m/>
    <s v="n/a"/>
    <x v="341"/>
    <s v="Fördermittel IT-Security-Awareness"/>
    <x v="1"/>
    <m/>
    <d v="2021-07-15T00:00:00"/>
    <s v="n/a"/>
    <m/>
    <m/>
    <n v="0"/>
    <m/>
    <m/>
    <m/>
    <m/>
    <m/>
    <m/>
    <m/>
    <s v="6.7.2021: nach Rü mit KBR keine Teilnahme_x000a_21.6.2021: Anforderung Leitfaden Vorhabensbeschreibung, zweistufiges Verfahren, zunächst Vorhabensbeschreibung"/>
    <m/>
    <m/>
    <m/>
    <s v="Do-Call"/>
    <s v="n/a"/>
    <m/>
    <m/>
    <m/>
    <s v="PACE approved:_x000a_PACE initiiert:_x000a_RM approved: _x000a_RM initiiert:_x000a_DQ approved:_x000a_DQ initiiert:"/>
    <m/>
    <m/>
    <m/>
    <m/>
    <m/>
    <m/>
    <m/>
    <m/>
    <m/>
    <m/>
    <m/>
    <m/>
    <m/>
    <m/>
    <m/>
    <m/>
  </r>
  <r>
    <n v="119"/>
    <m/>
    <n v="2178843"/>
    <x v="306"/>
    <s v="RV Software und Beratung, Datenschutz und IT-Security"/>
    <x v="1"/>
    <m/>
    <d v="2021-07-26T00:00:00"/>
    <s v="n/a"/>
    <m/>
    <m/>
    <n v="0"/>
    <m/>
    <m/>
    <m/>
    <m/>
    <m/>
    <m/>
    <m/>
    <s v="16.7.2021: nach Rü mit KBR nicht anbieten_x000a_12.7.2021: nach Rü Hr Leißner Los 13 Vorbehaltsaufgabe -&gt; nach Rü mit KBR nur Los 14_x000a_7.7.2021: nach Rü mit KBR prio niedrig_x000a_29.6.2021: Fristverlängerung auf 26.7.2021_x000a_17.6.2021: Weiterleitung der Unterlagen an LBR_x000a_16.6.2021: nach Rü mit KBR Los 13 und 14_x000a_15.6.2021: Info von SFI"/>
    <m/>
    <m/>
    <m/>
    <s v="Do-Call"/>
    <s v="n/a"/>
    <m/>
    <m/>
    <m/>
    <s v="PACE approved: RM pending, AML_x000a_RM approved: 14.7. RM an KFU_x000a_DQ approved:_x000a_"/>
    <m/>
    <m/>
    <m/>
    <m/>
    <m/>
    <m/>
    <m/>
    <m/>
    <m/>
    <m/>
    <m/>
    <m/>
    <m/>
    <m/>
    <m/>
    <m/>
  </r>
  <r>
    <n v="118"/>
    <m/>
    <n v="2181873"/>
    <x v="342"/>
    <s v="Erbringung von Prüfungs- und Beratungsleistungen als externer _x000a_Informationssicherheitsbeauftragter_x000a_"/>
    <x v="8"/>
    <m/>
    <d v="2021-07-08T00:00:00"/>
    <s v="n/a"/>
    <e v="#REF!"/>
    <m/>
    <e v="#REF!"/>
    <m/>
    <m/>
    <m/>
    <m/>
    <m/>
    <m/>
    <m/>
    <s v="2.9.2021: Frage nach Stand des Verfahrens über AI_x000a_8.7.2021: Finalisierung der Unterlagen und Hochladen ins Portal_x000a_6.7.2021: nach Rü mit KBR TS von 950 €_x000a_17.6.2021: Weiterleitung der Unterlagen an LBR_x000a_16.6.2021: nach Rü mit KBR Los 5_x000a_14.6.2021: Info über Newsletter"/>
    <m/>
    <m/>
    <m/>
    <s v="Do-Call"/>
    <s v="n/a"/>
    <m/>
    <m/>
    <m/>
    <s v="PACE approved: 5.7.2021_x000a_RM approved: 30.6.2021_x000a_DQ approved: 6.7. an CGO geschickt_x000a_"/>
    <m/>
    <m/>
    <m/>
    <m/>
    <m/>
    <m/>
    <m/>
    <m/>
    <m/>
    <n v="44385"/>
    <m/>
    <m/>
    <m/>
    <m/>
    <m/>
    <m/>
  </r>
  <r>
    <n v="117"/>
    <m/>
    <n v="2188836"/>
    <x v="343"/>
    <s v="Unterstützung IT-Notfallmanagement"/>
    <x v="7"/>
    <m/>
    <d v="2021-07-20T00:00:00"/>
    <s v="n/a"/>
    <e v="#REF!"/>
    <m/>
    <e v="#REF!"/>
    <s v="Knud Brandis"/>
    <m/>
    <m/>
    <m/>
    <m/>
    <m/>
    <m/>
    <s v="24.8.2021: Zuschlag erhalten_x000a_13.8.2021: Vorabinfo über Zuschlag, Info an KBR, Zuschlag am 24.8.?_x000a_20.7.2021: Finalisierung der Unterlagen, hochladen ins Portal_x000a_19.7.2021: nach Rü mit KBR TS von 950,00 € -&gt; Marge = 45%, Freigabe von Lajos per Mail_x000a_9.7.2021: Verlängerung Angebotsfrist bis 20.7.2021_x000a_16.6.2021: nach Rü mit KBR anbieten!, Weiterleitung der Unterlagen an LBR_x000a_14.6.2021: Info über Newsletter"/>
    <m/>
    <m/>
    <m/>
    <s v="Do-Call"/>
    <m/>
    <m/>
    <m/>
    <m/>
    <s v="PACE approved: 8.7.2021_x000a_RM approved: 6.7. Freigabe AVM_x000a_DQ approved: 19.7.2021 per Mail von Lajos_x000a_"/>
    <m/>
    <m/>
    <m/>
    <m/>
    <m/>
    <m/>
    <m/>
    <m/>
    <m/>
    <d v="2021-07-20T00:00:00"/>
    <m/>
    <d v="2021-10-01T00:00:00"/>
    <d v="2024-09-30T00:00:00"/>
    <d v="2021-08-24T00:00:00"/>
    <m/>
    <m/>
  </r>
  <r>
    <n v="116"/>
    <s v="CC"/>
    <n v="2157775"/>
    <x v="82"/>
    <s v="8. Abruf - ISMS Unterstützung I5"/>
    <x v="9"/>
    <m/>
    <m/>
    <s v="n/a"/>
    <n v="150"/>
    <m/>
    <n v="0"/>
    <m/>
    <m/>
    <m/>
    <m/>
    <m/>
    <m/>
    <m/>
    <s v="30.8.2021: ist Abruf 10, LÖSCHEN!!!_x000a_7.6.2021: Info von TBO"/>
    <m/>
    <m/>
    <m/>
    <s v="Do-Call"/>
    <s v="n/a"/>
    <m/>
    <m/>
    <m/>
    <s v="na, da HauptOpp genehmigt und PACE 1-5 Mio. €"/>
    <m/>
    <m/>
    <m/>
    <m/>
    <m/>
    <m/>
    <m/>
    <m/>
    <m/>
    <m/>
    <m/>
    <m/>
    <m/>
    <m/>
    <m/>
    <m/>
  </r>
  <r>
    <n v="115"/>
    <m/>
    <n v="2156066"/>
    <x v="104"/>
    <s v="483 - Testtool"/>
    <x v="1"/>
    <m/>
    <d v="2021-06-15T00:00:00"/>
    <s v="n/a"/>
    <m/>
    <m/>
    <n v="0"/>
    <m/>
    <m/>
    <m/>
    <m/>
    <m/>
    <m/>
    <m/>
    <s v="12.6.2021: laut MBA keine Teilnahme"/>
    <m/>
    <m/>
    <m/>
    <s v="Do-Call"/>
    <s v="n/a"/>
    <m/>
    <m/>
    <m/>
    <s v="ITOC approved:_x000a_ITOC initiiert: _x000a_EGP approved:_x000a_EGP initiiert:_x000a_PACE approved:_x000a_PACE initiiert:_x000a_RM approved: _x000a_RM initiiert:_x000a_DQ approved:_x000a_DQ initiiert:"/>
    <m/>
    <m/>
    <m/>
    <m/>
    <m/>
    <m/>
    <m/>
    <m/>
    <m/>
    <m/>
    <m/>
    <m/>
    <m/>
    <m/>
    <m/>
    <m/>
  </r>
  <r>
    <n v="114"/>
    <m/>
    <s v="n/a"/>
    <x v="344"/>
    <s v="ISO 27001 Audits in Deutschland"/>
    <x v="7"/>
    <m/>
    <m/>
    <s v="n/a"/>
    <n v="15"/>
    <m/>
    <n v="0"/>
    <s v="Knud Brandis"/>
    <m/>
    <m/>
    <m/>
    <m/>
    <m/>
    <m/>
    <s v="IOM mit NL"/>
    <m/>
    <m/>
    <m/>
    <s v="Do-Call"/>
    <m/>
    <m/>
    <m/>
    <m/>
    <m/>
    <m/>
    <m/>
    <m/>
    <m/>
    <m/>
    <m/>
    <m/>
    <m/>
    <m/>
    <m/>
    <m/>
    <m/>
    <m/>
    <m/>
    <m/>
    <m/>
  </r>
  <r>
    <n v="113"/>
    <m/>
    <s v="n/a"/>
    <x v="104"/>
    <s v="IoT-Studie"/>
    <x v="1"/>
    <m/>
    <d v="2021-05-25T00:00:00"/>
    <s v="n/a"/>
    <m/>
    <m/>
    <n v="0"/>
    <m/>
    <m/>
    <m/>
    <m/>
    <m/>
    <m/>
    <m/>
    <s v="18.5.2021: Kick-off mit ASÄ und AKA, Vorschlag: keine Teilnahme mangels Anforderungserfüllung, nach Rü mit KBR keine Teilnahme"/>
    <m/>
    <m/>
    <m/>
    <s v="Do-Call"/>
    <s v="n/a"/>
    <m/>
    <m/>
    <m/>
    <s v="ITOC approved:_x000a_ITOC initiiert: _x000a_EGP approved:_x000a_EGP initiiert:_x000a_PACE approved:_x000a_PACE initiiert: 25902065.1.0 _x000a_RM approved: _x000a_RM initiiert:_x000a_DQ approved:_x000a_DQ initiiert:"/>
    <m/>
    <m/>
    <m/>
    <m/>
    <m/>
    <m/>
    <m/>
    <m/>
    <m/>
    <m/>
    <m/>
    <m/>
    <m/>
    <m/>
    <m/>
    <m/>
  </r>
  <r>
    <n v="112"/>
    <m/>
    <s v="n/a"/>
    <x v="310"/>
    <s v="SiKo GS II"/>
    <x v="1"/>
    <m/>
    <d v="2021-06-01T00:00:00"/>
    <s v="n/a"/>
    <m/>
    <m/>
    <n v="0"/>
    <m/>
    <m/>
    <m/>
    <m/>
    <m/>
    <m/>
    <m/>
    <s v="17.5.2021: erstmal nur Teilnahmeantrag"/>
    <m/>
    <m/>
    <m/>
    <s v="Do-Call"/>
    <s v="n/a"/>
    <m/>
    <m/>
    <m/>
    <m/>
    <m/>
    <m/>
    <m/>
    <m/>
    <m/>
    <m/>
    <m/>
    <m/>
    <m/>
    <m/>
    <m/>
    <m/>
    <m/>
    <m/>
    <m/>
    <m/>
  </r>
  <r>
    <n v="111"/>
    <m/>
    <n v="2136986"/>
    <x v="241"/>
    <s v="RV Datenschutz und Informationssicherheit "/>
    <x v="8"/>
    <m/>
    <d v="2021-06-14T00:00:00"/>
    <s v="n/a"/>
    <e v="#REF!"/>
    <m/>
    <e v="#REF!"/>
    <m/>
    <m/>
    <m/>
    <m/>
    <m/>
    <m/>
    <m/>
    <s v="14.6.2021: Finalisierung und Abgabe über Portal_x000a_nach Rü mit KBR TS 950_x000a_17.5.2021: Info über Newsletter, Runterladen der Unterlagen und Frage bei KBR ob interessant"/>
    <m/>
    <m/>
    <m/>
    <s v="Do-Call"/>
    <s v="n/a"/>
    <m/>
    <m/>
    <m/>
    <s v="ITOC approved:_x000a_ITOC initiiert: _x000a_EGP approved:_x000a_EGP initiiert:_x000a_PACE approved:_x000a_PACE initiiert:_x000a_RM approved: _x000a_RM initiiert:_x000a_DQ approved:_x000a_DQ initiiert:"/>
    <m/>
    <m/>
    <m/>
    <m/>
    <m/>
    <m/>
    <m/>
    <m/>
    <m/>
    <m/>
    <m/>
    <m/>
    <m/>
    <m/>
    <m/>
    <m/>
  </r>
  <r>
    <n v="110"/>
    <m/>
    <n v="2130597"/>
    <x v="39"/>
    <s v="RV Pentests"/>
    <x v="1"/>
    <m/>
    <d v="2021-06-01T00:00:00"/>
    <s v="n/a"/>
    <m/>
    <m/>
    <n v="0"/>
    <m/>
    <m/>
    <m/>
    <m/>
    <m/>
    <m/>
    <m/>
    <s v="28.5.2021: nach interner Abstimmung mit Christian Egle keine Teilnahme_x000a_13.5.2021: Info von SFI, Weiterleitung an LBR"/>
    <m/>
    <m/>
    <m/>
    <s v="Do-Call"/>
    <s v="n/a"/>
    <m/>
    <m/>
    <m/>
    <s v="ITOC approved:_x000a_ITOC initiiert: _x000a_EGP approved:_x000a_EGP initiiert:_x000a_PACE approved:_x000a_PACE initiiert:_x000a_RM approved: _x000a_RM initiiert:_x000a_DQ approved:_x000a_DQ initiiert:"/>
    <m/>
    <m/>
    <m/>
    <m/>
    <m/>
    <m/>
    <m/>
    <m/>
    <m/>
    <m/>
    <m/>
    <m/>
    <m/>
    <m/>
    <m/>
    <m/>
  </r>
  <r>
    <n v="109"/>
    <m/>
    <n v="2137115"/>
    <x v="345"/>
    <m/>
    <x v="1"/>
    <m/>
    <d v="2021-05-31T00:00:00"/>
    <s v="n/a"/>
    <m/>
    <m/>
    <n v="0"/>
    <m/>
    <m/>
    <m/>
    <m/>
    <m/>
    <m/>
    <m/>
    <s v="31.5.2021: keine Teilnahme, da Atos keine Subunternehmerschaft von EY wünscht_x000a_25.5.2021: wir bieten als Sub von Atos an_x000a_17.5.2021: KBR: Los 1 nicht anbieten, auch nicht als Sub, Los 2 nur mit Kjeld Lindenblatt, KBR gibt am 18.5. Bescheid_x000a_3.5.2021: Info von TBO über diese Ausschreibung, erstmal nur TNA, Los 1: Betriebsunterstützung, Los 2: Informationssicherheit und Notfallmanagement"/>
    <m/>
    <m/>
    <m/>
    <s v="Do-Call"/>
    <s v="n/a"/>
    <m/>
    <m/>
    <m/>
    <s v="ITOC approved:_x000a_ITOC initiiert: _x000a_EGP approved:_x000a_EGP initiiert:_x000a_PACE approved:_x000a_PACE initiiert:_x000a_RM approved: _x000a_RM initiiert:_x000a_DQ approved:_x000a_DQ initiiert:"/>
    <m/>
    <m/>
    <m/>
    <m/>
    <m/>
    <m/>
    <m/>
    <m/>
    <m/>
    <m/>
    <m/>
    <m/>
    <m/>
    <m/>
    <m/>
    <m/>
  </r>
  <r>
    <n v="108"/>
    <m/>
    <s v="n/a"/>
    <x v="346"/>
    <s v="Beratungsleistung int. RollOut RhSA"/>
    <x v="1"/>
    <m/>
    <m/>
    <s v="n/a"/>
    <m/>
    <m/>
    <n v="0"/>
    <m/>
    <m/>
    <m/>
    <m/>
    <m/>
    <m/>
    <m/>
    <s v="23.6.23: auf &quot;nicht angeboten&quot; gesetzt, da keine weiteren Infos zum Projekt gekommen sind_x000a_6.5.2021: Info von APR über Opp, Anlage Opp, aber kein PACE"/>
    <m/>
    <m/>
    <m/>
    <s v="Do-Call"/>
    <s v="n/a"/>
    <m/>
    <m/>
    <m/>
    <m/>
    <m/>
    <m/>
    <m/>
    <m/>
    <m/>
    <m/>
    <m/>
    <m/>
    <m/>
    <m/>
    <m/>
    <m/>
    <m/>
    <m/>
    <m/>
    <m/>
  </r>
  <r>
    <n v="107"/>
    <m/>
    <s v="n/a"/>
    <x v="347"/>
    <s v="Fördermittelantrag"/>
    <x v="7"/>
    <m/>
    <m/>
    <s v="n/a"/>
    <m/>
    <m/>
    <n v="0"/>
    <s v="Knud Brandis"/>
    <m/>
    <m/>
    <m/>
    <m/>
    <m/>
    <m/>
    <s v="mit HBO"/>
    <m/>
    <m/>
    <m/>
    <s v="Do-Call"/>
    <m/>
    <m/>
    <m/>
    <m/>
    <s v="ITOC approved:_x000a_ITOC initiiert: _x000a_EGP approved:_x000a_EGP initiiert:_x000a_PACE approved:_x000a_PACE initiiert:_x000a_RM approved: _x000a_RM initiiert:_x000a_DQ approved:_x000a_DQ initiiert:"/>
    <m/>
    <m/>
    <m/>
    <m/>
    <m/>
    <m/>
    <m/>
    <m/>
    <m/>
    <m/>
    <m/>
    <m/>
    <m/>
    <m/>
    <m/>
    <m/>
  </r>
  <r>
    <n v="106"/>
    <s v="CC"/>
    <n v="2082604"/>
    <x v="82"/>
    <s v="7. Abruf"/>
    <x v="1"/>
    <m/>
    <m/>
    <s v="n/a"/>
    <n v="787"/>
    <m/>
    <n v="0"/>
    <m/>
    <m/>
    <m/>
    <m/>
    <m/>
    <m/>
    <m/>
    <s v="23.6.23: auf &quot;nicht angeboten&quot; gesetzt, da in separater ITZBund-Abrufliste hinterlegt_x000a_30.8.2021: LÖSCHEN!!!_x000a_23.4.2021: Info von CHE über 7. Abruf, telefonisch"/>
    <m/>
    <m/>
    <m/>
    <s v="Do-Call"/>
    <s v="n/a"/>
    <m/>
    <m/>
    <m/>
    <s v="na, da HauptOpp genehmigt und PACE 1-5 Mio. €"/>
    <m/>
    <m/>
    <m/>
    <m/>
    <m/>
    <m/>
    <m/>
    <m/>
    <m/>
    <m/>
    <m/>
    <m/>
    <m/>
    <m/>
    <m/>
    <m/>
  </r>
  <r>
    <n v="105"/>
    <m/>
    <s v="n/a"/>
    <x v="348"/>
    <s v="Pentest von deren Web API "/>
    <x v="1"/>
    <m/>
    <m/>
    <s v="n/a"/>
    <n v="30"/>
    <m/>
    <n v="0"/>
    <m/>
    <m/>
    <m/>
    <m/>
    <m/>
    <m/>
    <m/>
    <s v="23.6.23: auf &quot;nicht angeboten&quot; gesetzt, da keine weiteren Infos zum Projekt gekommen sind_x000a_21.4.2021: Kunde angelegt_x000a_20.4.2021: Info von APR"/>
    <m/>
    <m/>
    <m/>
    <s v="Do-Call"/>
    <s v="n/a"/>
    <m/>
    <m/>
    <m/>
    <s v="ITOC approved:_x000a_ITOC initiiert: _x000a_EGP approved:_x000a_EGP initiiert:_x000a_PACE approved:_x000a_PACE initiiert:_x000a_RM approved: _x000a_RM initiiert:_x000a_DQ approved:_x000a_DQ initiiert:"/>
    <m/>
    <m/>
    <m/>
    <m/>
    <m/>
    <m/>
    <m/>
    <m/>
    <m/>
    <m/>
    <m/>
    <m/>
    <m/>
    <m/>
    <m/>
    <m/>
  </r>
  <r>
    <n v="104"/>
    <m/>
    <n v="2065270"/>
    <x v="349"/>
    <s v="Penetrationstests"/>
    <x v="8"/>
    <m/>
    <d v="2021-04-27T00:00:00"/>
    <s v="n/a"/>
    <n v="80"/>
    <m/>
    <n v="0"/>
    <m/>
    <m/>
    <m/>
    <m/>
    <m/>
    <m/>
    <m/>
    <s v="7.6.2021: Nachfrage der Gründe_x000a_4.6.2021: Absage per Portal_x000a_27.4.2021: Upload durch TillJA und Marc Schütz_x000a_20.4.2021: RM an REH zur QS und Vervollständigung geschickt_x000a_15.4.2021: Info über SFI, Versand an LBR zur Prüfung"/>
    <m/>
    <m/>
    <m/>
    <s v="Do-Call"/>
    <s v="n/a"/>
    <m/>
    <m/>
    <m/>
    <s v="ITOC approved:_x000a_ITOC initiiert: _x000a_EGP approved:_x000a_EGP initiiert:_x000a_PACE approved: RM fehlt!_x000a_PACE initiiert:_x000a_RM approved: _x000a_RM initiiert:_x000a_DQ approved:_x000a_DQ initiiert:"/>
    <m/>
    <m/>
    <m/>
    <m/>
    <m/>
    <m/>
    <m/>
    <m/>
    <m/>
    <m/>
    <m/>
    <m/>
    <m/>
    <d v="2021-06-04T00:00:00"/>
    <s v="7.6.2021 angefragt per Portal über MSC"/>
    <m/>
  </r>
  <r>
    <n v="103"/>
    <m/>
    <n v="2065154"/>
    <x v="350"/>
    <s v="ISMS-Unterstützung, Sicherheitskonzeption, Schulung/Training"/>
    <x v="1"/>
    <m/>
    <m/>
    <s v="n/a"/>
    <n v="250"/>
    <m/>
    <n v="0"/>
    <m/>
    <m/>
    <m/>
    <m/>
    <m/>
    <m/>
    <m/>
    <s v="23.6.23: auf &quot;nicht angeboten&quot; gesetzt, da keine weiteren Infos zum Projekt gekommen sind_x000a_14.4.2021: Info von MFR per Mail"/>
    <m/>
    <m/>
    <m/>
    <s v="Do-Call"/>
    <s v="n/a"/>
    <m/>
    <m/>
    <m/>
    <s v="ITOC approved:_x000a_ITOC initiiert: _x000a_EGP approved:_x000a_EGP initiiert:_x000a_PACE approved:_x000a_PACE initiiert:_x000a_RM approved: _x000a_RM initiiert:_x000a_DQ approved:_x000a_DQ initiiert:"/>
    <m/>
    <m/>
    <m/>
    <m/>
    <m/>
    <m/>
    <m/>
    <m/>
    <m/>
    <m/>
    <m/>
    <m/>
    <m/>
    <m/>
    <m/>
    <m/>
  </r>
  <r>
    <n v="102"/>
    <m/>
    <s v="n/a"/>
    <x v="82"/>
    <s v="FIU - Erneuerung Informationsverbund"/>
    <x v="1"/>
    <m/>
    <d v="2021-05-20T00:00:00"/>
    <s v="n/a"/>
    <m/>
    <m/>
    <n v="0"/>
    <m/>
    <m/>
    <m/>
    <m/>
    <m/>
    <m/>
    <m/>
    <s v="27.4.2021: nach Rü mit KBR keine Teilnahme_x000a_21.4.2021: Verlängerung der Frist auf 20.5.2021_x000a_15.4.2021: Übersicht an KBR geschickt_x000a_14.4.2021: Unterlagen runterladen, erstmal nur TNA"/>
    <m/>
    <m/>
    <m/>
    <s v="Do-Call"/>
    <s v="n/a"/>
    <m/>
    <m/>
    <m/>
    <s v="ITOC approved:_x000a_ITOC initiiert: _x000a_EGP approved:_x000a_EGP initiiert:_x000a_PACE approved:_x000a_PACE initiiert:_x000a_RM approved: _x000a_RM initiiert:_x000a_DQ approved:_x000a_DQ initiiert:"/>
    <m/>
    <m/>
    <m/>
    <m/>
    <m/>
    <m/>
    <m/>
    <m/>
    <m/>
    <m/>
    <m/>
    <m/>
    <m/>
    <m/>
    <m/>
    <m/>
  </r>
  <r>
    <n v="101"/>
    <m/>
    <s v="n/a"/>
    <x v="351"/>
    <s v="Aufbau SOC"/>
    <x v="1"/>
    <m/>
    <d v="2021-05-05T00:00:00"/>
    <s v="n/a"/>
    <m/>
    <m/>
    <n v="0"/>
    <m/>
    <m/>
    <m/>
    <m/>
    <m/>
    <m/>
    <m/>
    <s v="15.4.2021: Nachricht an APR, dass er mit JHE reden soll_x000a_14.4.2021: APR soll mit JHE sprechen_x000a_12.4.2021: APR möchte hier als Sub von SVA anbieten"/>
    <m/>
    <m/>
    <m/>
    <s v="Do-Call"/>
    <s v="n/a"/>
    <m/>
    <m/>
    <m/>
    <s v="ITOC approved:_x000a_ITOC initiiert: _x000a_EGP approved:_x000a_EGP initiiert:_x000a_PACE approved:_x000a_PACE initiiert:_x000a_RM approved: _x000a_RM initiiert:_x000a_DQ approved:_x000a_DQ initiiert:"/>
    <m/>
    <m/>
    <m/>
    <m/>
    <m/>
    <m/>
    <m/>
    <m/>
    <m/>
    <m/>
    <m/>
    <m/>
    <m/>
    <m/>
    <m/>
    <m/>
  </r>
  <r>
    <n v="100"/>
    <m/>
    <s v="n/a"/>
    <x v="352"/>
    <s v="Gutachten gematik"/>
    <x v="8"/>
    <m/>
    <m/>
    <s v="n/a"/>
    <m/>
    <m/>
    <n v="0"/>
    <m/>
    <m/>
    <m/>
    <m/>
    <m/>
    <m/>
    <m/>
    <s v="14.4.2021: Anlage Kunde im System_x000a_13.4.2021: Info über Opp von MOP"/>
    <m/>
    <m/>
    <m/>
    <s v="Do-Call"/>
    <s v="n/a"/>
    <m/>
    <m/>
    <m/>
    <s v="ITOC approved:_x000a_ITOC initiiert: _x000a_EGP approved:_x000a_EGP initiiert:_x000a_PACE approved:_x000a_PACE initiiert:_x000a_RM approved: _x000a_RM initiiert:_x000a_DQ approved:_x000a_DQ initiiert:"/>
    <m/>
    <m/>
    <m/>
    <m/>
    <m/>
    <m/>
    <m/>
    <m/>
    <m/>
    <m/>
    <m/>
    <m/>
    <m/>
    <m/>
    <m/>
    <m/>
  </r>
  <r>
    <n v="99"/>
    <m/>
    <s v="n/a"/>
    <x v="144"/>
    <s v="Beratung Informationssicherheit "/>
    <x v="7"/>
    <m/>
    <m/>
    <s v="n/a"/>
    <n v="256"/>
    <m/>
    <n v="0"/>
    <s v="Knud Brandis"/>
    <m/>
    <m/>
    <m/>
    <m/>
    <m/>
    <m/>
    <s v="23.8.2021: Versand finale Beratungsanfrage an Hr. Schulz, Info an WOT_x000a_13.4.2021: telefonischer Kick-off mit Hr. Schulz, Übersicht RV bis Anfang nächster Woche, Atos-Kollegen blocken, Independenceanfrage durch SRA gestellt"/>
    <m/>
    <m/>
    <m/>
    <s v="Do-Call"/>
    <m/>
    <m/>
    <m/>
    <m/>
    <s v="PACE genehmigt: 23.8.2021"/>
    <m/>
    <m/>
    <m/>
    <m/>
    <m/>
    <m/>
    <m/>
    <m/>
    <m/>
    <m/>
    <m/>
    <d v="2021-07-01T00:00:00"/>
    <d v="2023-06-30T00:00:00"/>
    <m/>
    <m/>
    <m/>
  </r>
  <r>
    <n v="98"/>
    <m/>
    <n v="2050933"/>
    <x v="353"/>
    <s v="Entwicklung einer Entscheidungsvorlage für eine Aufbauorganisation ISMS (und BCM) "/>
    <x v="8"/>
    <m/>
    <d v="2021-04-09T00:00:00"/>
    <s v="n/a"/>
    <n v="34"/>
    <m/>
    <n v="0"/>
    <m/>
    <m/>
    <m/>
    <m/>
    <m/>
    <m/>
    <m/>
    <s v="23.4.2021: Absage per Mail erhalten_x000a_9.4.2021: Angebot per Mail durch SRA versendet_x000a_7.4.2021: Anfrage per Mail von prego services"/>
    <m/>
    <m/>
    <m/>
    <s v="Do-Call"/>
    <s v="n/a"/>
    <m/>
    <m/>
    <m/>
    <s v="ITOC approved:_x000a_ITOC initiiert: _x000a_EGP approved:_x000a_EGP initiiert:_x000a_PACE approved:_x000a_PACE initiiert:_x000a_RM approved: _x000a_RM initiiert:_x000a_DQ approved:_x000a_DQ initiiert:"/>
    <m/>
    <m/>
    <m/>
    <m/>
    <m/>
    <m/>
    <m/>
    <m/>
    <m/>
    <m/>
    <m/>
    <m/>
    <m/>
    <d v="2021-04-23T00:00:00"/>
    <s v="Preis"/>
    <m/>
  </r>
  <r>
    <n v="97"/>
    <m/>
    <s v="n/a"/>
    <x v="354"/>
    <s v="Cyber-Dienstleistungen"/>
    <x v="8"/>
    <m/>
    <d v="2021-06-22T00:00:00"/>
    <s v="n/a"/>
    <m/>
    <m/>
    <n v="0"/>
    <m/>
    <m/>
    <m/>
    <m/>
    <m/>
    <m/>
    <m/>
    <s v="27.5.2021: Info von WPI über erneute Fristverlängerung bis 8.6.2021_x000a_18.5.2021: Info von WPI über Fristverlängerung bis 28.5., sie kommen bei Bedarf auf uns zu_x000a_23.4.2021: Verlängerung der Frist bis 20.5.202114.4.2021: Warten auf Rückmeldung von Bieterfragen_x000a_7.4.2021: Info von KBR"/>
    <m/>
    <m/>
    <m/>
    <s v="Do-Call"/>
    <s v="n/a"/>
    <m/>
    <m/>
    <m/>
    <s v="ITOC approved:_x000a_ITOC initiiert: _x000a_EGP approved:_x000a_EGP initiiert:_x000a_PACE approved:_x000a_PACE initiiert:_x000a_RM approved: _x000a_RM initiiert:_x000a_DQ approved:_x000a_DQ initiiert:"/>
    <m/>
    <m/>
    <m/>
    <m/>
    <m/>
    <m/>
    <m/>
    <m/>
    <m/>
    <n v="44369"/>
    <m/>
    <m/>
    <m/>
    <m/>
    <m/>
    <m/>
  </r>
  <r>
    <n v="96"/>
    <m/>
    <s v="n/a"/>
    <x v="82"/>
    <s v="RV Netzwerkdienstleistungen"/>
    <x v="1"/>
    <m/>
    <d v="2021-05-04T00:00:00"/>
    <s v="n/a"/>
    <m/>
    <m/>
    <n v="0"/>
    <m/>
    <m/>
    <m/>
    <m/>
    <m/>
    <m/>
    <m/>
    <s v="15.4.2021: Nachricht an TBO, dass er mit CC reden soll; CC sagt nein, KBR fragt bei SVA nach_x000a_14.4.2021: KBR: TBO soll auf CC zugehen_x000a_12.4.2021: laut KBR kein eigener Beitrag, aber Sub wäre ok -&gt; TBO soll auf CC zugehen_x000a_7.4.2021: Info über dtvp-Newsletter, Frage an TBO, auf darauf gewartet"/>
    <m/>
    <m/>
    <m/>
    <s v="Do-Call"/>
    <s v="n/a"/>
    <m/>
    <m/>
    <m/>
    <s v="ITOC approved:_x000a_ITOC initiiert: _x000a_EGP approved:_x000a_EGP initiiert:_x000a_PACE approved:_x000a_PACE initiiert:_x000a_RM approved: _x000a_RM initiiert:_x000a_DQ approved:_x000a_DQ initiiert:"/>
    <m/>
    <m/>
    <m/>
    <m/>
    <m/>
    <m/>
    <m/>
    <m/>
    <m/>
    <m/>
    <m/>
    <m/>
    <m/>
    <m/>
    <m/>
    <m/>
  </r>
  <r>
    <n v="95"/>
    <m/>
    <s v="n/a"/>
    <x v="104"/>
    <s v="Unterstützung Zertifizierung Grundschutz"/>
    <x v="1"/>
    <m/>
    <d v="2021-05-11T00:00:00"/>
    <s v="n/a"/>
    <m/>
    <m/>
    <n v="0"/>
    <m/>
    <m/>
    <m/>
    <m/>
    <m/>
    <m/>
    <m/>
    <s v="14.4.2021: nach Rü mit KBR keine Teilnahme_x000a_7.4.2021: Info über dtvp-Newsletter, Frage an KBR, ob interessant"/>
    <m/>
    <m/>
    <m/>
    <s v="Do-Call"/>
    <s v="n/a"/>
    <m/>
    <m/>
    <m/>
    <s v="ITOC approved:_x000a_ITOC initiiert: _x000a_EGP approved:_x000a_EGP initiiert:_x000a_PACE approved:_x000a_PACE initiiert:_x000a_RM approved: _x000a_RM initiiert:_x000a_DQ approved:_x000a_DQ initiiert:"/>
    <m/>
    <m/>
    <m/>
    <m/>
    <m/>
    <m/>
    <m/>
    <m/>
    <m/>
    <m/>
    <m/>
    <m/>
    <m/>
    <m/>
    <m/>
    <m/>
  </r>
  <r>
    <n v="94"/>
    <m/>
    <s v="n/a"/>
    <x v="355"/>
    <s v="Kritis Prüfung"/>
    <x v="1"/>
    <m/>
    <d v="2021-04-15T00:00:00"/>
    <s v="n/a"/>
    <m/>
    <m/>
    <n v="0"/>
    <m/>
    <m/>
    <m/>
    <m/>
    <m/>
    <m/>
    <m/>
    <s v="3 Referenzen, 1 davon im Krankenhausumfeld"/>
    <m/>
    <m/>
    <m/>
    <s v="Do-Call"/>
    <s v="n/a"/>
    <m/>
    <m/>
    <m/>
    <s v="ITOC approved:_x000a_ITOC initiiert: _x000a_EGP approved:_x000a_EGP initiiert:_x000a_PACE approved:_x000a_PACE initiiert:_x000a_RM approved: _x000a_RM initiiert:_x000a_DQ approved:_x000a_DQ initiiert:"/>
    <m/>
    <m/>
    <m/>
    <m/>
    <m/>
    <m/>
    <m/>
    <m/>
    <m/>
    <m/>
    <m/>
    <m/>
    <m/>
    <m/>
    <m/>
    <m/>
  </r>
  <r>
    <n v="93"/>
    <m/>
    <n v="2060415"/>
    <x v="271"/>
    <s v="Pentests"/>
    <x v="8"/>
    <m/>
    <d v="2021-07-06T00:00:00"/>
    <s v="n/a"/>
    <n v="918"/>
    <m/>
    <n v="0"/>
    <m/>
    <m/>
    <m/>
    <m/>
    <m/>
    <m/>
    <m/>
    <s v="16.7.2021: Absage per Portal erhalten_x000a_15.6.2021: erneute Fristverlängerung auf 6.7.2021_x000a_15.6.2021: erneute Fristverlängerung_x000a_10.5.2021: Verlängerung der Angebotsfrist bis 22.6.2021_x000a_27.5.2021: Aufforderung zur Angebotsabgabe, Weiterleitung der Unterlagen an Linda_x000a_3.5.2021: Finalisierung der Unterlagen und Hochladen in eVergabe_x000a_12.4.2021: Telko mit ASE: Abgabe über seinen Account, bestehende Vorlagen nutzen, Arbeit auf BA-Laufwerk, wenn mit Atos gepartnert wird, ihn unbedingt mit einbeziehen wegen Handlingsfee_x000a_7.4.2021: Kick-off_x000a_1.4.2021: Info über GPS-Call, Anfrage Referenzen bei PRE"/>
    <m/>
    <m/>
    <m/>
    <s v="Do-Call"/>
    <s v="n/a"/>
    <d v="2021-07-31T00:00:00"/>
    <m/>
    <m/>
    <s v="PACE approved: 5.7.2021_x000a_RM approved: 24.6.2021_x000a_DQ approved: _x000a_"/>
    <m/>
    <m/>
    <m/>
    <m/>
    <m/>
    <m/>
    <m/>
    <m/>
    <m/>
    <n v="44383"/>
    <m/>
    <m/>
    <m/>
    <d v="2021-07-16T00:00:00"/>
    <s v="Preis"/>
    <m/>
  </r>
  <r>
    <n v="92"/>
    <m/>
    <n v="2069324"/>
    <x v="356"/>
    <s v="Pentests"/>
    <x v="8"/>
    <m/>
    <d v="2021-05-10T00:00:00"/>
    <s v="n/a"/>
    <m/>
    <m/>
    <n v="0"/>
    <m/>
    <m/>
    <m/>
    <m/>
    <m/>
    <m/>
    <m/>
    <s v="2.6.2021: Absage wegen Preis per Portal_x000a_10.5.2021: Hochladen ins Portal Till und Marc_x000a_16.4.2021: Unterlagen an LBR geschickt_x000a_14.4.2021: nach Rü mit KBR doch anbieten_x000a_8.4.2021: kick-off -&gt; keine Teilnahme, sieht sehr gefaked aus, Preis alleiniges Zuschlagskriterium_x000a_6.4.2021: Info über Newsletter, Versand Bekanntmachung an PRE, APR, REH"/>
    <m/>
    <m/>
    <m/>
    <s v="Do-Call"/>
    <s v="n/a"/>
    <m/>
    <m/>
    <m/>
    <s v="ITOC approved:_x000a_ITOC initiiert: _x000a_EGP approved:_x000a_EGP initiiert:_x000a_PACE approved:_x000a_PACE initiiert:_x000a_RM approved: _x000a_RM initiiert:_x000a_DQ approved:_x000a_DQ initiiert:"/>
    <m/>
    <m/>
    <m/>
    <m/>
    <m/>
    <m/>
    <m/>
    <m/>
    <m/>
    <m/>
    <m/>
    <m/>
    <m/>
    <d v="2021-06-02T00:00:00"/>
    <s v="Preis"/>
    <m/>
  </r>
  <r>
    <n v="91"/>
    <m/>
    <n v="2050643"/>
    <x v="85"/>
    <s v="Unterstützung Informationssicherheit "/>
    <x v="7"/>
    <m/>
    <d v="2021-05-05T00:00:00"/>
    <s v="n/a"/>
    <n v="10000"/>
    <m/>
    <n v="0"/>
    <s v="Thorsten Bost"/>
    <m/>
    <m/>
    <m/>
    <m/>
    <m/>
    <m/>
    <s v="23.9.2021: Bitte um E-Code an Maggy, garantierter Umsatz: 1.115.400,00 € (na Rü mit CGO auch mit diesem garantierten Umsatz im System anlegen, falls überschreitet, wieder Pakete anlegen)_x000a_19.7.2021: Zuschlag erhalten_x000a_6.7.2021: Vorinformation über Zuschlag_x000a_23.6.2021: Verlängerung Bindefrist bis 30.7.2021_x000a_5.5.2021: Hochladen ins Portal_x000a_14.4.2021: Rü mit KBR, Einteilung der Grades, TS für alle 980 €_x000a_12.4.2021: Versand RM an KFU_x000a_8.4.2021: Versand angepasste RM an LNE_x000a_7.4.2021: kick-off_x000a_6.4.2021: Info über Newsletter"/>
    <m/>
    <m/>
    <m/>
    <s v="Do-Call"/>
    <s v="n/a"/>
    <d v="2021-07-30T00:00:00"/>
    <m/>
    <m/>
    <s v="ITOC approved: 20.4.2021_x000a_ITOC initiiert: 16.4.2021_x000a_EGP approved:_x000a_EGP initiiert: 15.4.2021 nach Rü mit KBR Mindestabnahme_x000a_PACE approved:_x000a_PACE initiiert: 25806905.1.0, 8.4.2021_x000a_RM approved: 20.4.2021_x000a_RM initiiert: 12.4.2021_x000a_DQ approved:_x000a_DQ initiiert: 11.4.2021"/>
    <m/>
    <m/>
    <m/>
    <m/>
    <m/>
    <m/>
    <m/>
    <m/>
    <m/>
    <d v="2021-05-05T00:00:00"/>
    <d v="2021-07-30T00:00:00"/>
    <d v="2021-08-01T00:00:00"/>
    <d v="2025-07-31T00:00:00"/>
    <d v="2021-07-21T00:00:00"/>
    <m/>
    <m/>
  </r>
  <r>
    <n v="90"/>
    <s v="CC"/>
    <n v="1802078"/>
    <x v="82"/>
    <s v="4. Abruf - Zensus_x000a_3600005946_Ä002"/>
    <x v="7"/>
    <m/>
    <m/>
    <s v="n/a"/>
    <n v="459"/>
    <m/>
    <n v="0"/>
    <s v="Knud Brandis"/>
    <m/>
    <m/>
    <m/>
    <m/>
    <m/>
    <m/>
    <s v="28.1.2021: Bestellung erhalten_x000a_21.12.2020: ok von TBO zum Angebot, Versand an Hr. Holtorf per Mail durch SRA_x000a_4.12.2021: Info von TBO"/>
    <m/>
    <m/>
    <m/>
    <s v="Do-Call"/>
    <m/>
    <m/>
    <m/>
    <m/>
    <s v="na, da HauptOpp genehmigt und PACE 1-5 Mio. €"/>
    <m/>
    <m/>
    <m/>
    <m/>
    <m/>
    <m/>
    <m/>
    <m/>
    <m/>
    <m/>
    <m/>
    <m/>
    <m/>
    <d v="2021-01-06T00:00:00"/>
    <m/>
    <m/>
  </r>
  <r>
    <n v="89"/>
    <m/>
    <n v="1925767"/>
    <x v="158"/>
    <s v="Aufbau ISMS - Phase 2"/>
    <x v="7"/>
    <m/>
    <m/>
    <s v="n/a"/>
    <n v="140"/>
    <m/>
    <n v="0"/>
    <s v="Knud Brandis"/>
    <m/>
    <m/>
    <m/>
    <m/>
    <m/>
    <m/>
    <s v="1.4.2021: Beauftragung per Mail von Herrn Fuchs erhalten_x000a_31.3.2021: Unterlagen von AST mit Bitte um Versand, ok von KHA, Versand per Mail an Hr. Wohlgemuth durch SRA"/>
    <m/>
    <m/>
    <m/>
    <s v="Do-Call"/>
    <m/>
    <m/>
    <m/>
    <m/>
    <s v="na, da HauptOpp genehmigt und PACE 499k $ _x000a_25432370.1.1 _x000a_"/>
    <m/>
    <m/>
    <m/>
    <m/>
    <m/>
    <m/>
    <m/>
    <m/>
    <m/>
    <m/>
    <m/>
    <m/>
    <m/>
    <d v="2021-04-01T00:00:00"/>
    <m/>
    <m/>
  </r>
  <r>
    <n v="88"/>
    <s v="CC"/>
    <n v="2014099"/>
    <x v="82"/>
    <s v="6. Abruf - ProITK_x000a_3600006692"/>
    <x v="7"/>
    <m/>
    <m/>
    <s v="n/a"/>
    <n v="401"/>
    <m/>
    <n v="0"/>
    <s v="Knud Brandis"/>
    <m/>
    <m/>
    <m/>
    <m/>
    <m/>
    <m/>
    <s v="16.3.2021: Bestellung angekommen_x000a_10.3.2021: OK von TBO, Versand an Hr. Holtorf per Mail_x000a_7.3.2021: Info von TBO"/>
    <m/>
    <m/>
    <m/>
    <s v="Do-Call"/>
    <m/>
    <m/>
    <m/>
    <m/>
    <s v="na, da HauptOpp genehmigt und PACE 1-5 Mio. €"/>
    <m/>
    <m/>
    <m/>
    <m/>
    <m/>
    <m/>
    <m/>
    <m/>
    <m/>
    <d v="2021-03-10T00:00:00"/>
    <m/>
    <m/>
    <m/>
    <d v="2021-03-16T00:00:00"/>
    <m/>
    <m/>
  </r>
  <r>
    <n v="87"/>
    <m/>
    <s v="n/a"/>
    <x v="351"/>
    <s v="Pentest"/>
    <x v="8"/>
    <m/>
    <d v="2021-03-18T00:00:00"/>
    <s v="n/a"/>
    <n v="187"/>
    <m/>
    <n v="0"/>
    <m/>
    <m/>
    <m/>
    <m/>
    <m/>
    <m/>
    <m/>
    <s v="6.4.2021: Absage wegen Preis_x000a_18.3.2021: Upload ins Vergabeportal_x000a_4.3.2021: Info über GPS-Call"/>
    <m/>
    <m/>
    <m/>
    <s v="Do-Call"/>
    <s v="n/a"/>
    <m/>
    <m/>
    <m/>
    <s v="ITOC approved:_x000a_ITOC initiiert: _x000a_EGP approved:_x000a_EGP initiiert:_x000a_PACE approved:_x000a_PACE initiiert:_x000a_RM approved: _x000a_RM initiiert:_x000a_DQ approved:_x000a_DQ initiiert:"/>
    <m/>
    <m/>
    <m/>
    <m/>
    <m/>
    <m/>
    <m/>
    <m/>
    <m/>
    <n v="44273"/>
    <m/>
    <m/>
    <m/>
    <d v="2021-04-06T00:00:00"/>
    <s v="Preis"/>
    <m/>
  </r>
  <r>
    <n v="86"/>
    <m/>
    <n v="1976243"/>
    <x v="357"/>
    <s v="Pentest"/>
    <x v="8"/>
    <m/>
    <d v="2021-03-10T00:00:00"/>
    <s v="n/a"/>
    <n v="66"/>
    <m/>
    <n v="0"/>
    <m/>
    <m/>
    <m/>
    <m/>
    <m/>
    <m/>
    <m/>
    <s v="25.5.2021: Absage nach Rückfrage von APR wegen Preis_x000a_4.3.2021: Info über APR, Versand Unterlagen an GCO, Telko mit APR und PRE"/>
    <m/>
    <m/>
    <m/>
    <s v="Do-Call"/>
    <s v="n/a"/>
    <m/>
    <m/>
    <m/>
    <s v="ITOC approved:_x000a_ITOC initiiert: _x000a_EGP approved:_x000a_EGP initiiert:_x000a_PACE approved:_x000a_PACE initiiert:_x000a_RM approved: _x000a_RM initiiert:_x000a_DQ approved:_x000a_DQ initiiert:"/>
    <m/>
    <m/>
    <m/>
    <m/>
    <m/>
    <m/>
    <m/>
    <m/>
    <m/>
    <n v="44265"/>
    <m/>
    <m/>
    <m/>
    <d v="2021-05-25T00:00:00"/>
    <s v="Preis"/>
    <m/>
  </r>
  <r>
    <n v="85"/>
    <s v="CC"/>
    <n v="1931215"/>
    <x v="82"/>
    <s v="5. Abruf - NoM_x000a_3600006632"/>
    <x v="7"/>
    <m/>
    <m/>
    <s v="n/a"/>
    <n v="263"/>
    <m/>
    <n v="0"/>
    <s v="Knud Brandis"/>
    <m/>
    <m/>
    <m/>
    <m/>
    <m/>
    <m/>
    <s v="10.3.2021: Bestellung erhalten_x000a_26.2.2021: Versand per Mail an Hr. Holtorf durch SRA_x000a_22.2.2021: Mail von TBO mit Unterlagen und Bitte um Angebot"/>
    <m/>
    <m/>
    <m/>
    <s v="Do-Call"/>
    <m/>
    <m/>
    <m/>
    <m/>
    <s v="na, da HauptOpp genehmigt und PACE 1-5 Mio. €"/>
    <m/>
    <m/>
    <m/>
    <m/>
    <m/>
    <m/>
    <m/>
    <m/>
    <m/>
    <d v="2021-02-26T00:00:00"/>
    <m/>
    <m/>
    <m/>
    <d v="2021-03-10T00:00:00"/>
    <m/>
    <m/>
  </r>
  <r>
    <n v="84"/>
    <m/>
    <s v="n/a"/>
    <x v="358"/>
    <s v="Zertifizierung ISO 27001 2012-2023"/>
    <x v="8"/>
    <m/>
    <m/>
    <s v="n/a"/>
    <m/>
    <m/>
    <n v="0"/>
    <m/>
    <m/>
    <m/>
    <m/>
    <m/>
    <m/>
    <m/>
    <s v="16.3.2021: Absage per Mail erhalten_x000a_17.2.2021: Mail an AST mit Bitte um Eckdaten"/>
    <m/>
    <m/>
    <m/>
    <s v="Do-Call"/>
    <s v="n/a"/>
    <m/>
    <m/>
    <m/>
    <s v="ITOC approved:_x000a_ITOC initiiert: _x000a_EGP approved:_x000a_EGP initiiert:_x000a_PACE approved:_x000a_PACE initiiert:_x000a_RM approved: _x000a_RM initiiert:_x000a_DQ approved:_x000a_DQ initiiert:"/>
    <m/>
    <m/>
    <m/>
    <m/>
    <m/>
    <m/>
    <m/>
    <m/>
    <m/>
    <m/>
    <m/>
    <m/>
    <m/>
    <d v="2021-03-15T00:00:00"/>
    <m/>
    <m/>
  </r>
  <r>
    <n v="83"/>
    <m/>
    <s v="n/a"/>
    <x v="39"/>
    <s v="Gutachten eRezept - Sofwareentwicklung"/>
    <x v="7"/>
    <m/>
    <d v="2021-03-02T00:00:00"/>
    <s v="n/a"/>
    <e v="#REF!"/>
    <m/>
    <e v="#REF!"/>
    <s v="Knud Brandis"/>
    <m/>
    <m/>
    <m/>
    <m/>
    <m/>
    <m/>
    <s v="12.3.2021: Zuschlag erhalten_x000a_18.2.2021: Versand Unterlagen an LBR"/>
    <m/>
    <m/>
    <m/>
    <s v="Do-Call"/>
    <m/>
    <m/>
    <m/>
    <m/>
    <s v="ITOC approved:_x000a_ITOC initiiert: _x000a_EGP approved:_x000a_EGP initiiert:_x000a_PACE approved:_x000a_PACE initiiert:_x000a_RM approved: _x000a_RM initiiert:_x000a_DQ approved:_x000a_DQ initiiert:"/>
    <m/>
    <m/>
    <m/>
    <m/>
    <m/>
    <m/>
    <m/>
    <m/>
    <m/>
    <d v="2021-03-02T00:00:00"/>
    <m/>
    <m/>
    <m/>
    <m/>
    <m/>
    <m/>
  </r>
  <r>
    <n v="82"/>
    <m/>
    <s v="n/a"/>
    <x v="29"/>
    <s v="IT-Audits"/>
    <x v="7"/>
    <m/>
    <d v="2021-05-14T00:00:00"/>
    <s v="n/a"/>
    <m/>
    <m/>
    <n v="0"/>
    <s v="Knud Brandis"/>
    <m/>
    <m/>
    <m/>
    <m/>
    <m/>
    <m/>
    <s v="14.5.2021: Hochladen ins Portal ASÄ und Ola/Stephan_x000a_14.4.2021: nach Rü mit KBR kann ASÄ hier unterstützen_x000a_30.3.2021: Aufforderung zur Angebotsabgabe_x000a_18.3.2021: Upload durch EY-Ausschreibungen ins Portal_x000a_3.3.2021: Telko mit LNA, SRM, ARO und FAL_x000a_19.2.2021: Frage an LNA und PRE nach Referenzen"/>
    <m/>
    <m/>
    <m/>
    <s v="Do-Call"/>
    <m/>
    <m/>
    <m/>
    <m/>
    <s v="ITOC approved:_x000a_ITOC initiiert: _x000a_EGP approved:_x000a_EGP initiiert:_x000a_PACE approved:_x000a_PACE initiiert:_x000a_RM approved: _x000a_RM initiiert:_x000a_DQ approved:_x000a_DQ initiiert:"/>
    <m/>
    <m/>
    <m/>
    <m/>
    <m/>
    <m/>
    <m/>
    <m/>
    <m/>
    <d v="2021-03-18T00:00:00"/>
    <m/>
    <m/>
    <m/>
    <m/>
    <m/>
    <m/>
  </r>
  <r>
    <n v="81"/>
    <m/>
    <s v="n/a"/>
    <x v="104"/>
    <s v="Loyalität-/Bonusprogramm"/>
    <x v="1"/>
    <m/>
    <d v="2021-03-22T00:00:00"/>
    <s v="n/a"/>
    <m/>
    <m/>
    <n v="0"/>
    <m/>
    <m/>
    <m/>
    <m/>
    <m/>
    <m/>
    <m/>
    <s v="22.2.2021: nach Rü mit KBR keine Abgabe"/>
    <m/>
    <m/>
    <m/>
    <s v="Do-Call"/>
    <s v="n/a"/>
    <m/>
    <m/>
    <m/>
    <m/>
    <m/>
    <m/>
    <m/>
    <m/>
    <m/>
    <m/>
    <m/>
    <m/>
    <m/>
    <m/>
    <m/>
    <m/>
    <m/>
    <m/>
    <m/>
    <m/>
  </r>
  <r>
    <n v="80"/>
    <m/>
    <s v="n/a"/>
    <x v="31"/>
    <s v="CyberSec - 2 Lose"/>
    <x v="1"/>
    <m/>
    <d v="2021-03-02T00:00:00"/>
    <s v="n/a"/>
    <m/>
    <m/>
    <n v="0"/>
    <m/>
    <m/>
    <m/>
    <m/>
    <m/>
    <m/>
    <m/>
    <s v="19.2.2021: Weiterleitung an PRE, ob interessant?"/>
    <m/>
    <m/>
    <m/>
    <s v="Do-Call"/>
    <s v="n/a"/>
    <m/>
    <m/>
    <m/>
    <s v="ITOC approved:_x000a_ITOC initiiert: _x000a_EGP approved:_x000a_EGP initiiert:_x000a_PACE approved:_x000a_PACE initiiert:_x000a_RM approved: _x000a_RM initiiert:_x000a_DQ approved:_x000a_DQ initiiert:"/>
    <m/>
    <m/>
    <m/>
    <m/>
    <m/>
    <m/>
    <m/>
    <m/>
    <m/>
    <m/>
    <m/>
    <m/>
    <m/>
    <m/>
    <m/>
    <m/>
  </r>
  <r>
    <n v="79"/>
    <m/>
    <s v="n/a"/>
    <x v="359"/>
    <s v="IT-Sicherheitsüberprüfungen/Penetrationstests/Security Consulting"/>
    <x v="1"/>
    <m/>
    <d v="2021-03-09T00:00:00"/>
    <s v="n/a"/>
    <m/>
    <m/>
    <n v="0"/>
    <m/>
    <m/>
    <m/>
    <m/>
    <m/>
    <m/>
    <m/>
    <s v="22.2.2021: nach Rü mit KBR keine Abgabe_x000a_10.2.2021: Abgabe, Peter Rehäußer!"/>
    <m/>
    <m/>
    <m/>
    <s v="Do-Call"/>
    <s v="n/a"/>
    <m/>
    <m/>
    <m/>
    <s v="ITOC approved:_x000a_ITOC initiiert: _x000a_EGP approved:_x000a_EGP initiiert:_x000a_PACE approved:_x000a_PACE initiiert:_x000a_RM approved: _x000a_RM initiiert:_x000a_DQ approved:_x000a_DQ initiiert:"/>
    <m/>
    <m/>
    <m/>
    <m/>
    <m/>
    <m/>
    <m/>
    <m/>
    <m/>
    <m/>
    <m/>
    <m/>
    <m/>
    <m/>
    <m/>
    <m/>
  </r>
  <r>
    <n v="78"/>
    <m/>
    <s v="n/a"/>
    <x v="360"/>
    <s v="Workshop ISMS "/>
    <x v="8"/>
    <m/>
    <m/>
    <s v="n/a"/>
    <n v="9"/>
    <m/>
    <n v="0"/>
    <m/>
    <m/>
    <m/>
    <m/>
    <m/>
    <m/>
    <m/>
    <s v="10.2.2021: Projekt wird erstmal nicht verfolgt_x000a_2.2.2021: QS von Marc und Freigabe von TBO_x000a_Angebotserstellung mit MFR"/>
    <m/>
    <m/>
    <m/>
    <s v="Do-Call"/>
    <s v="n/a"/>
    <m/>
    <m/>
    <m/>
    <s v="ITOC approved:_x000a_ITOC initiiert: _x000a_EGP approved:_x000a_EGP initiiert:_x000a_PACE approved:_x000a_PACE initiiert:_x000a_RM approved: _x000a_RM initiiert:_x000a_DQ approved:_x000a_DQ initiiert:"/>
    <m/>
    <m/>
    <m/>
    <m/>
    <m/>
    <m/>
    <m/>
    <m/>
    <m/>
    <n v="44229"/>
    <m/>
    <m/>
    <m/>
    <d v="2021-02-10T00:00:00"/>
    <s v="Projekt wird verschoben"/>
    <m/>
  </r>
  <r>
    <n v="77"/>
    <m/>
    <n v="1895159"/>
    <x v="361"/>
    <s v="internes Audit gemäß ISO 27001"/>
    <x v="7"/>
    <m/>
    <m/>
    <s v="n/a"/>
    <n v="25"/>
    <m/>
    <n v="0"/>
    <s v="Knud Brandis"/>
    <m/>
    <m/>
    <m/>
    <m/>
    <m/>
    <m/>
    <s v="23.3.2021: Bitte an KMÜ um EC_x000a_22.3.2021: Bestellung erhalten_x000a_Rückfrage von Hr. Rupert, Antwort durch AKA_x000a_19.2.2021: Versand per Mail durch TBO an Gerald Rupert_x000a_2.2.2021: Info von TBO/AKA per Mail"/>
    <m/>
    <m/>
    <m/>
    <s v="Do-Call"/>
    <m/>
    <m/>
    <m/>
    <m/>
    <s v="ITOC approved:_x000a_ITOC initiiert: _x000a_EGP approved:_x000a_EGP initiiert:_x000a_PACE approved:_x000a_PACE initiiert:_x000a_RM approved: _x000a_RM initiiert:_x000a_DQ approved:_x000a_DQ initiiert:"/>
    <m/>
    <m/>
    <m/>
    <m/>
    <m/>
    <m/>
    <m/>
    <m/>
    <d v="2011-02-02T00:00:00"/>
    <d v="2021-02-19T00:00:00"/>
    <m/>
    <m/>
    <m/>
    <d v="2021-03-22T00:00:00"/>
    <m/>
    <m/>
  </r>
  <r>
    <n v="76"/>
    <m/>
    <s v="n/a"/>
    <x v="362"/>
    <s v="Beratung in 5 Losen"/>
    <x v="8"/>
    <m/>
    <d v="2021-03-01T00:00:00"/>
    <s v="n/a"/>
    <n v="2500"/>
    <m/>
    <n v="0"/>
    <m/>
    <m/>
    <m/>
    <m/>
    <m/>
    <m/>
    <m/>
    <s v="26.2.2021: nach Rü mit KBR Preise: Berater IT-Sicherheit 1.060 € und für Berater Datenschutz 1.040 € _x000a_10.2.2021: neue Frist 1.3.2021_x000a_21.1.2021: wir nehmen Teil, wir für Los 5"/>
    <m/>
    <m/>
    <m/>
    <s v="Do-Call"/>
    <s v="n/a"/>
    <m/>
    <m/>
    <m/>
    <s v="ITOC approved:_x000a_ITOC initiiert: _x000a_EGP approved:_x000a_EGP initiiert:_x000a_PACE approved:_x000a_PACE initiiert:_x000a_RM approved: _x000a_RM initiiert:_x000a_DQ approved:_x000a_DQ initiiert:"/>
    <m/>
    <m/>
    <m/>
    <m/>
    <m/>
    <m/>
    <m/>
    <m/>
    <m/>
    <n v="44256"/>
    <m/>
    <m/>
    <m/>
    <m/>
    <m/>
    <m/>
  </r>
  <r>
    <n v="75"/>
    <m/>
    <n v="1851017"/>
    <x v="363"/>
    <s v="Unterstützung bei der Verbesserung des ISMS für das Geschlossene Verteilnetz zur Vorbereitung des Überwachungsaudits gemäß BNetzA- IT-Sicherheitskatalogs"/>
    <x v="8"/>
    <m/>
    <m/>
    <s v="n/a"/>
    <n v="21"/>
    <m/>
    <n v="0"/>
    <m/>
    <m/>
    <m/>
    <m/>
    <m/>
    <m/>
    <m/>
    <s v="5.2.2021: Versand durch SRA per Mail an Hr. Keifert_x000a_15.1.2021: Info von HSK zum Projekt"/>
    <m/>
    <m/>
    <m/>
    <s v="Do-Call"/>
    <s v="n/a"/>
    <m/>
    <m/>
    <m/>
    <s v="ITOC approved:_x000a_ITOC initiiert: _x000a_EGP approved:_x000a_EGP initiiert:_x000a_PACE approved:_x000a_PACE initiiert:_x000a_RM approved: _x000a_RM initiiert:_x000a_DQ approved:_x000a_DQ initiiert:"/>
    <m/>
    <m/>
    <m/>
    <m/>
    <m/>
    <m/>
    <m/>
    <m/>
    <m/>
    <n v="44232"/>
    <m/>
    <d v="2021-02-01T00:00:00"/>
    <d v="2021-06-30T00:00:00"/>
    <m/>
    <m/>
    <m/>
  </r>
  <r>
    <n v="74"/>
    <m/>
    <n v="1851015"/>
    <x v="364"/>
    <s v="IT-SiG 2.0"/>
    <x v="7"/>
    <m/>
    <m/>
    <s v="n/a"/>
    <n v="120"/>
    <m/>
    <n v="0"/>
    <s v="Knud Brandis"/>
    <m/>
    <m/>
    <m/>
    <m/>
    <m/>
    <m/>
    <s v="23.3.2021: Bitte an KMÜ um EC_x000a_15.3.2021: alle Bestellungen erhalten_x000a_15.2.2021: ok von KHA, Versand per Mail von HSK an AP_x000a_15.1.2021: Info von HSK zum Projekt"/>
    <m/>
    <m/>
    <m/>
    <s v="Do-Call"/>
    <m/>
    <m/>
    <m/>
    <m/>
    <s v="ITOC approved:_x000a_ITOC initiiert: _x000a_EGP approved:_x000a_EGP initiiert:_x000a_PACE approved:_x000a_PACE initiiert:_x000a_RM approved: _x000a_RM initiiert:_x000a_DQ approved:_x000a_DQ initiiert:"/>
    <m/>
    <m/>
    <m/>
    <m/>
    <m/>
    <m/>
    <m/>
    <m/>
    <d v="2021-01-15T00:00:00"/>
    <d v="2021-02-15T00:00:00"/>
    <m/>
    <d v="2021-02-01T00:00:00"/>
    <d v="2021-09-30T00:00:00"/>
    <d v="2021-03-15T00:00:00"/>
    <m/>
    <m/>
  </r>
  <r>
    <n v="73"/>
    <m/>
    <s v="n/a"/>
    <x v="39"/>
    <s v="Gutachtenerstellung e-Rezept App"/>
    <x v="1"/>
    <m/>
    <d v="2021-02-01T00:00:00"/>
    <s v="n/a"/>
    <m/>
    <m/>
    <n v="0"/>
    <m/>
    <m/>
    <m/>
    <m/>
    <m/>
    <m/>
    <m/>
    <s v="18.1.2021: nach Rü mit KHA keine Teilnahme, da wir die Profile nicht erfüllen_x000a_14.1.2021: Info über GPS-Call, Weiterleitung der Unterlagen an Linda, Frage an KBR, wer? -&gt; KHA"/>
    <m/>
    <m/>
    <m/>
    <s v="Do-Call"/>
    <s v="n/a"/>
    <m/>
    <m/>
    <m/>
    <s v="ITOC approved:_x000a_ITOC initiiert: _x000a_EGP approved:_x000a_EGP initiiert:_x000a_PACE approved:_x000a_PACE initiiert:_x000a_RM approved: _x000a_RM initiiert:_x000a_DQ approved:_x000a_DQ initiiert:"/>
    <m/>
    <m/>
    <m/>
    <m/>
    <m/>
    <m/>
    <m/>
    <m/>
    <m/>
    <m/>
    <m/>
    <m/>
    <m/>
    <m/>
    <m/>
    <m/>
  </r>
  <r>
    <n v="72"/>
    <m/>
    <s v="n/a"/>
    <x v="196"/>
    <s v="Konzeptionelle Dienstleistungen"/>
    <x v="8"/>
    <m/>
    <d v="2021-02-01T00:00:00"/>
    <s v="n/a"/>
    <m/>
    <m/>
    <n v="0"/>
    <m/>
    <m/>
    <m/>
    <m/>
    <m/>
    <m/>
    <m/>
    <s v="1.2.21: Versand der Unterlagen über GU BP_x000a_20.1.2021: wir sind GU von BP_x000a_4.1.2021: KBR: wir nehmen teil"/>
    <m/>
    <m/>
    <m/>
    <s v="Do-Call"/>
    <s v="n/a"/>
    <m/>
    <m/>
    <m/>
    <s v="ITOC approved:_x000a_ITOC initiiert: _x000a_EGP approved:_x000a_EGP initiiert:_x000a_PACE approved:_x000a_PACE initiiert:_x000a_RM approved: _x000a_RM initiiert:_x000a_DQ approved:_x000a_DQ initiiert:"/>
    <m/>
    <m/>
    <m/>
    <m/>
    <m/>
    <m/>
    <m/>
    <m/>
    <m/>
    <n v="44228"/>
    <m/>
    <m/>
    <m/>
    <d v="2021-03-01T00:00:00"/>
    <m/>
    <m/>
  </r>
  <r>
    <n v="71"/>
    <m/>
    <s v="n/a"/>
    <x v="304"/>
    <s v="Unterstützung ISB"/>
    <x v="7"/>
    <m/>
    <m/>
    <s v="n/a"/>
    <n v="1016"/>
    <m/>
    <n v="0"/>
    <s v="Knud Brandis"/>
    <m/>
    <m/>
    <m/>
    <m/>
    <m/>
    <m/>
    <s v="06.12.22: Amendment 6 von TNK in Höhe von 17.890 Euro_x000a_22.11.22: Amendment 5 von TNK in Höhe von 167.790 €_x000a_31.3.2022: Amendment von HSK in Höhe von 148.870 €_x000a_24.2.22: Beauftragung von Herrn Sickert per Mail angekommen_x000a_21.2.22: Amendment von 120.750 €, Versand unterzeichnetes Amendment an HSK und KHA, Versand von HSK per Mail an Hr. Sickert_x000a_10.6.2021: Amendment von 285.300,00 €_x000a_22.4.2021: Amendment von 40.950 €_x000a_31.12.2020: ok von KRA"/>
    <m/>
    <m/>
    <m/>
    <s v="Do-Call"/>
    <m/>
    <m/>
    <m/>
    <m/>
    <s v="Marge: 11.1.2021: Gate2Call - 51% bei 80.000 €_x000a_PACE-Amendment: 25526750.1.3 1- 5 Mio. USD_x000a_PACE-Amendment: 25526750.1.2 bis 999k USD, genehmigt am 1.2.22_x000a_PACE-Amendment: 25526750.1.1 bis 499k USD_x000a_PACE: 4.1.2021_x000a_"/>
    <m/>
    <m/>
    <m/>
    <m/>
    <m/>
    <m/>
    <m/>
    <m/>
    <m/>
    <d v="2021-01-12T00:00:00"/>
    <m/>
    <d v="2021-02-01T00:00:00"/>
    <d v="2021-07-31T00:00:00"/>
    <s v="09.02.2021; 23.7.2021"/>
    <m/>
    <m/>
  </r>
  <r>
    <n v="70"/>
    <m/>
    <s v="n/a"/>
    <x v="82"/>
    <s v="RV externe Unterstützung Architektur Sicherheitsprojekte"/>
    <x v="1"/>
    <m/>
    <d v="2021-01-25T00:00:00"/>
    <s v="n/a"/>
    <m/>
    <m/>
    <n v="0"/>
    <m/>
    <m/>
    <m/>
    <m/>
    <m/>
    <m/>
    <m/>
    <s v="7.1.2021: im GPS-Call: nicht anbieten"/>
    <m/>
    <m/>
    <m/>
    <s v="Do-Call"/>
    <s v="n/a"/>
    <m/>
    <m/>
    <m/>
    <s v="ITOC approved:_x000a_ITOC initiiert: _x000a_EGP approved:_x000a_EGP initiiert:_x000a_PACE approved:_x000a_PACE initiiert:_x000a_RM approved: _x000a_RM initiiert:_x000a_DQ approved:_x000a_DQ initiiert:"/>
    <m/>
    <m/>
    <m/>
    <m/>
    <m/>
    <m/>
    <m/>
    <m/>
    <m/>
    <m/>
    <m/>
    <m/>
    <m/>
    <m/>
    <m/>
    <m/>
  </r>
  <r>
    <n v="69"/>
    <m/>
    <s v="n/a"/>
    <x v="365"/>
    <s v="Informationssicherheitsniveau Digital MoveS"/>
    <x v="7"/>
    <m/>
    <d v="2021-03-04T00:00:00"/>
    <s v="n/a"/>
    <e v="#REF!"/>
    <m/>
    <e v="#REF!"/>
    <s v="Knud Brandis"/>
    <m/>
    <m/>
    <m/>
    <m/>
    <m/>
    <m/>
    <s v="27.8.2021: Zuschlag erhalten_x000a_30.7.2021: Verlängerung Bindefrist bis 31.8.2021_x000a_1.7.2021: Vorabinfo Zuschlag Atos_x000a_27.1.2021: Fristverlängerung bis 4.3.2021_x000a_20.1.2021: Call mit Optiqum, Atos und Decon -&gt; Fristverlängerung, sonst keine Abgabe"/>
    <m/>
    <m/>
    <m/>
    <s v="Do-Call"/>
    <m/>
    <m/>
    <m/>
    <m/>
    <s v="ITOC approved:_x000a_ITOC initiiert: _x000a_EGP approved:_x000a_EGP initiiert:_x000a_PACE approved:_x000a_PACE initiiert:_x000a_RM approved: _x000a_RM initiiert:_x000a_DQ approved:_x000a_DQ initiiert:"/>
    <m/>
    <m/>
    <m/>
    <m/>
    <m/>
    <m/>
    <m/>
    <m/>
    <m/>
    <d v="2021-03-03T00:00:00"/>
    <m/>
    <m/>
    <m/>
    <d v="2021-08-27T00:00:00"/>
    <m/>
    <m/>
  </r>
  <r>
    <n v="68"/>
    <m/>
    <s v="n/a"/>
    <x v="366"/>
    <s v="IT-Rahmenvertrag"/>
    <x v="8"/>
    <m/>
    <d v="2021-01-28T00:00:00"/>
    <s v="n/a"/>
    <m/>
    <m/>
    <n v="0"/>
    <m/>
    <m/>
    <m/>
    <m/>
    <m/>
    <m/>
    <m/>
    <s v="4.1.2021: wir nehmen Teil, Lead ist consulting_x000a_3.1.2021: Mail von TBO mit Info"/>
    <m/>
    <m/>
    <m/>
    <s v="Do-Call"/>
    <s v="n/a"/>
    <m/>
    <m/>
    <m/>
    <s v="ITOC approved:_x000a_ITOC initiiert: _x000a_EGP approved:_x000a_EGP initiiert:_x000a_PACE approved:_x000a_PACE initiiert:_x000a_RM approved: _x000a_RM initiiert:_x000a_DQ approved:_x000a_DQ initiiert:"/>
    <m/>
    <m/>
    <m/>
    <m/>
    <m/>
    <m/>
    <m/>
    <m/>
    <m/>
    <n v="44224"/>
    <m/>
    <m/>
    <m/>
    <m/>
    <m/>
    <m/>
  </r>
  <r>
    <n v="67"/>
    <m/>
    <s v="n/a"/>
    <x v="367"/>
    <s v="Liegenschaften Grundschutz"/>
    <x v="8"/>
    <m/>
    <d v="2021-01-12T00:00:00"/>
    <s v="n/a"/>
    <n v="79"/>
    <m/>
    <n v="0"/>
    <m/>
    <m/>
    <m/>
    <m/>
    <m/>
    <m/>
    <m/>
    <s v="11.1.2021: Versand per DHL Express_x000a_17.12.2020: Info über GPS-Call"/>
    <m/>
    <m/>
    <m/>
    <s v="Do-Call"/>
    <s v="n/a"/>
    <d v="2021-01-29T00:00:00"/>
    <m/>
    <m/>
    <s v="PACE approved:_x000a_PACE initiiert: 21.12.2020_x000a_DQ approved:_x000a_DQ initiiert:_x000a_GIS: _x000a_AML: 21.12.2020 AML A001232583"/>
    <m/>
    <m/>
    <m/>
    <m/>
    <m/>
    <m/>
    <m/>
    <m/>
    <n v="44182"/>
    <n v="44207"/>
    <n v="44225"/>
    <d v="2021-02-01T00:00:00"/>
    <d v="2021-04-30T00:00:00"/>
    <d v="2021-04-07T00:00:00"/>
    <s v="Preis"/>
    <m/>
  </r>
  <r>
    <n v="66"/>
    <m/>
    <s v="n/a"/>
    <x v="368"/>
    <s v="KDN-Testierung"/>
    <x v="8"/>
    <m/>
    <m/>
    <s v="n/a"/>
    <n v="6"/>
    <m/>
    <n v="0"/>
    <m/>
    <m/>
    <m/>
    <m/>
    <m/>
    <m/>
    <m/>
    <s v="16.3.2021: keine Rückmeldung, auf loss gesetzt_x000a_12.2.2021: Versand per Mail durch SRA an Hr. Maltzahn_x000a_14.12.2020: Mail von KHA mit Bitte um Angebot"/>
    <m/>
    <m/>
    <m/>
    <s v="Do-Call"/>
    <s v="n/a"/>
    <m/>
    <m/>
    <m/>
    <s v="PACE approved: 5.1.2021_x000a_PACE initiiert: 21.12.2020_x000a_DQ approved:_x000a_DQ initiiert:_x000a_GIS: _x000a_AML: 21.12.2020 AML A001232583"/>
    <m/>
    <m/>
    <m/>
    <m/>
    <m/>
    <m/>
    <m/>
    <m/>
    <n v="44179"/>
    <n v="44239"/>
    <m/>
    <m/>
    <m/>
    <d v="2021-03-16T00:00:00"/>
    <m/>
    <m/>
  </r>
  <r>
    <n v="65"/>
    <m/>
    <n v="1491698"/>
    <x v="284"/>
    <s v="Auditierung ISMS"/>
    <x v="1"/>
    <m/>
    <d v="2020-12-28T00:00:00"/>
    <s v="n/a"/>
    <m/>
    <m/>
    <n v="0"/>
    <m/>
    <m/>
    <m/>
    <m/>
    <m/>
    <m/>
    <m/>
    <s v="18.12.2020: kein pre-approval von EnBW_x000a_15.12.2020: Weiterleitung der Unterlagen an GCO, Fragen an Katrin Rausch, ob wir diese Leistungen bei C1 überhaupt anbieten dürfen_x000a_14.12.2020: Mail von KHA mit Angebotsaufforderung"/>
    <m/>
    <m/>
    <m/>
    <s v="Do-Call"/>
    <s v="n/a"/>
    <m/>
    <m/>
    <m/>
    <s v="PACE approved: _x000a_PACE initiiert:_x000a_RM approved: _x000a_RM initiiert:_x000a_DQ approved:_x000a_DQ initiiert: 15.12.2020_x000a_GIS:"/>
    <m/>
    <m/>
    <m/>
    <m/>
    <m/>
    <m/>
    <m/>
    <m/>
    <m/>
    <m/>
    <m/>
    <m/>
    <m/>
    <m/>
    <m/>
    <m/>
  </r>
  <r>
    <n v="64"/>
    <m/>
    <s v="n/a"/>
    <x v="196"/>
    <s v="Transformation"/>
    <x v="8"/>
    <m/>
    <d v="2021-01-11T00:00:00"/>
    <s v="n/a"/>
    <m/>
    <m/>
    <n v="0"/>
    <m/>
    <m/>
    <m/>
    <m/>
    <m/>
    <m/>
    <m/>
    <s v="8.1.2021: Hochladen der Unterlagen mit AWI und TST_x000a_10.12.2020: Info über GPS-Call, Versand der Unterlagen von AWI an LNE"/>
    <m/>
    <m/>
    <m/>
    <s v="Do-Call"/>
    <s v="n/a"/>
    <m/>
    <m/>
    <m/>
    <s v="PACE approved:_x000a_PACE initiiert:_x000a_RM approved: _x000a_RM initiiert:_x000a_DQ approved: 21.12.2020_x000a_DQ initiiert:_x000a_GIS: "/>
    <m/>
    <m/>
    <m/>
    <m/>
    <m/>
    <m/>
    <m/>
    <m/>
    <m/>
    <n v="44204"/>
    <m/>
    <m/>
    <m/>
    <m/>
    <m/>
    <m/>
  </r>
  <r>
    <n v="63"/>
    <s v="CC"/>
    <n v="1441790"/>
    <x v="82"/>
    <s v="3. Abruf - NoM_x000a_3600006282"/>
    <x v="7"/>
    <m/>
    <m/>
    <s v="n/a"/>
    <n v="43"/>
    <m/>
    <n v="0"/>
    <s v="Knud Brandis"/>
    <m/>
    <m/>
    <m/>
    <m/>
    <m/>
    <m/>
    <s v="6.1.2021: Bestellung erhalten_x000a_10.12.2020: Versand Entwurf an TBO, nach Rü mit TBO Anpassung der related sales von 126k auf 43k_x000a_9.12.2020: Info über neuen Abruf über TBO"/>
    <m/>
    <m/>
    <m/>
    <s v="Do-Call"/>
    <m/>
    <m/>
    <m/>
    <m/>
    <s v="PACE ID25285528.1.1 Amendment  "/>
    <m/>
    <m/>
    <m/>
    <m/>
    <m/>
    <m/>
    <m/>
    <m/>
    <d v="2020-12-09T00:00:00"/>
    <m/>
    <m/>
    <m/>
    <m/>
    <d v="2020-12-15T00:00:00"/>
    <m/>
    <m/>
  </r>
  <r>
    <n v="62"/>
    <m/>
    <s v="n/a"/>
    <x v="369"/>
    <s v="Los 18: Informationssicherheit "/>
    <x v="8"/>
    <m/>
    <d v="2021-01-15T00:00:00"/>
    <s v="n/a"/>
    <e v="#REF!"/>
    <m/>
    <e v="#REF!"/>
    <m/>
    <m/>
    <m/>
    <m/>
    <m/>
    <m/>
    <m/>
    <s v="13.8.2021: Absage per Portal_x000a_14.1.2021: nach Rü mit KBR TS 1050 ok_x000a_9.12.2020: nach Rü mit KBR anbieten, Weiterleitung der Unterlagen an LNE"/>
    <m/>
    <m/>
    <m/>
    <s v="Do-Call"/>
    <s v="n/a"/>
    <d v="2021-03-31T00:00:00"/>
    <m/>
    <m/>
    <s v="ITOC approved:_x000a_ITOC initiiert: _x000a_EGP approved:_x000a_EGP initiiert:_x000a_PACE approved: _x000a_PACE initiiert:_x000a_RM approved: _x000a_RM initiiert:_x000a_DQ approved:_x000a_DQ initiiert:_x000a_GIS: "/>
    <m/>
    <m/>
    <m/>
    <m/>
    <m/>
    <m/>
    <m/>
    <m/>
    <n v="44174"/>
    <n v="44211"/>
    <n v="44286"/>
    <d v="2021-04-01T00:00:00"/>
    <d v="2025-03-31T00:00:00"/>
    <d v="2021-08-13T00:00:00"/>
    <s v="Preis"/>
    <m/>
  </r>
  <r>
    <n v="61"/>
    <m/>
    <n v="1473862"/>
    <x v="370"/>
    <s v="Cybersicherheitsanalyse"/>
    <x v="8"/>
    <m/>
    <m/>
    <s v="n/a"/>
    <n v="30"/>
    <m/>
    <n v="0"/>
    <m/>
    <m/>
    <m/>
    <m/>
    <m/>
    <m/>
    <m/>
    <s v="30.11.2020: Info von MRG zu Opp"/>
    <m/>
    <m/>
    <m/>
    <s v="Do-Call"/>
    <s v="n/a"/>
    <m/>
    <m/>
    <m/>
    <s v="PACE 25473492.1.0  approved: 1.12.2020_x000a_PACE initiiert:_x000a_RM approved: _x000a_RM initiiert:_x000a_DQ approved:_x000a_DQ initiiert:_x000a_GIS: Audit und PCIP, Genehmigung vom GCSP"/>
    <m/>
    <m/>
    <m/>
    <m/>
    <m/>
    <m/>
    <m/>
    <m/>
    <n v="44165"/>
    <m/>
    <m/>
    <m/>
    <m/>
    <m/>
    <m/>
    <m/>
  </r>
  <r>
    <n v="60"/>
    <m/>
    <n v="1472259"/>
    <x v="45"/>
    <s v="Unterstützung Informationssicherheit "/>
    <x v="7"/>
    <m/>
    <d v="2020-12-14T00:00:00"/>
    <s v="n/a"/>
    <e v="#REF!"/>
    <m/>
    <e v="#REF!"/>
    <s v="Knud Brandis"/>
    <m/>
    <m/>
    <m/>
    <m/>
    <m/>
    <m/>
    <s v="5.1.2021: Erhalt des Zuschlags über Angebotsassistent bestätigt_x000a_4.1.2021: Zuschlag per Mail erhalten_x000a_11.12.2020: Finalisierung mit SME, Rü mit KBR_x000a_10.12.2020: Durchsprache Unterlagen mit SME, Rü mit Katja zu Pricing, pre-approval von Karsten Funk ITOC und PACE_x000a_9.12.2020: Rü mit KBR: TS für alle Optionen 980; Vorschreiben der Mail an MBA für Alex Kron bzgl Freigabe der 40%_x000a_8.12.2020: Abstimmung RM mit TBO und Versand an Karsten Funk_x000a_26.11.2020: Info über GPS-Call"/>
    <m/>
    <m/>
    <m/>
    <s v="Do-Call"/>
    <m/>
    <m/>
    <m/>
    <m/>
    <s v="ITOC approved: 10.12.2020 per Mail approved_x000a_ITOC initiiert: 4.12.2020, 8.12.2020 submitted_x000a_EGP approved: 4.12.2020_x000a_EGP initiiert: 3.12.2020_x000a_PACE approved: 10.12.2020 per Mail approved, 14.12.2020_x000a_PACE initiiert:_x000a_RM approved: PACE 25468192.1.0_x000a_RM initiiert:_x000a_DQ approved: obsolete, da EGP approved hat_x000a_DQ initiiert:_x000a_GIS: genehmigt von CGO im go-to-market Call am 2.12._x000a_AML: A001222601 genehmigt am 1.12.2020"/>
    <m/>
    <m/>
    <m/>
    <m/>
    <m/>
    <m/>
    <m/>
    <m/>
    <m/>
    <d v="2020-12-14T00:00:00"/>
    <m/>
    <d v="2021-01-12T00:00:00"/>
    <d v="2024-01-11T00:00:00"/>
    <d v="2021-01-04T00:00:00"/>
    <m/>
    <m/>
  </r>
  <r>
    <n v="59"/>
    <m/>
    <n v="1468810"/>
    <x v="371"/>
    <s v="Assessment zum Thema Datenschutz "/>
    <x v="7"/>
    <m/>
    <m/>
    <s v="n/a"/>
    <e v="#REF!"/>
    <m/>
    <e v="#REF!"/>
    <s v="Knud Brandis"/>
    <m/>
    <m/>
    <m/>
    <m/>
    <m/>
    <m/>
    <s v="2.12.2020: Beauftragung eingegangen_x000a_24.11.2020: Info von ASÄ über Opp"/>
    <m/>
    <m/>
    <m/>
    <s v="Do-Call"/>
    <m/>
    <m/>
    <m/>
    <m/>
    <s v="ITOC approved:_x000a_ITOC initiiert: _x000a_EGP approved:_x000a_EGP initiiert:_x000a_PACE approved: 2.12.2020_x000a_PACE initiiert:_x000a_RM approved: _x000a_RM initiiert:_x000a_DQ approved:_x000a_DQ initiiert:_x000a_GIS: Audit und PCIP, Genehmigung vom GCSP"/>
    <m/>
    <m/>
    <m/>
    <m/>
    <m/>
    <m/>
    <m/>
    <m/>
    <d v="2020-11-24T00:00:00"/>
    <d v="2020-12-02T00:00:00"/>
    <m/>
    <d v="2020-12-03T00:00:00"/>
    <d v="2021-01-31T00:00:00"/>
    <d v="2020-12-02T00:00:00"/>
    <m/>
    <m/>
  </r>
  <r>
    <n v="58"/>
    <m/>
    <s v="n/a"/>
    <x v="372"/>
    <s v="Workshop zu Ergebnissen aus Vorstudie"/>
    <x v="1"/>
    <m/>
    <m/>
    <s v="n/a"/>
    <m/>
    <m/>
    <n v="0"/>
    <m/>
    <m/>
    <m/>
    <m/>
    <m/>
    <m/>
    <m/>
    <s v="23.6.23: auf &quot;nicht angeboten&quot; gesetzt, da keine weiteren Infos zum Projekt gekommen sind_x000a_20.11.2020: nach Rü mit KBR soll HBO den WS kostenfrei machen, gemeinsam mit bspw. AKA hinfahren, der Kunde soll HBO die Unterlagen zusenden_x000a_18.11.2020: Info von HBO, dass er hier eine Opp hat: Vorstellung Ergebnisse der Vorstudie"/>
    <m/>
    <m/>
    <m/>
    <s v="Do-Call"/>
    <s v="n/a"/>
    <m/>
    <m/>
    <m/>
    <s v="ITOC approved:_x000a_ITOC initiiert: _x000a_EGP approved:_x000a_EGP initiiert:_x000a_PACE approved:_x000a_PACE initiiert:_x000a_RM approved: _x000a_RM initiiert:_x000a_DQ approved:_x000a_DQ initiiert:"/>
    <m/>
    <m/>
    <m/>
    <m/>
    <m/>
    <m/>
    <m/>
    <m/>
    <n v="44153"/>
    <m/>
    <m/>
    <m/>
    <m/>
    <m/>
    <m/>
    <m/>
  </r>
  <r>
    <n v="57"/>
    <m/>
    <s v="n/a"/>
    <x v="310"/>
    <s v="Siko Grundschutz"/>
    <x v="8"/>
    <m/>
    <d v="2021-01-27T00:00:00"/>
    <s v="n/a"/>
    <n v="1047"/>
    <m/>
    <n v="0"/>
    <m/>
    <m/>
    <m/>
    <m/>
    <m/>
    <m/>
    <m/>
    <s v="10.2.2021: 27.1.2021: go von AKR zu Marge, Hochladen der Unterlagen _x000a_23.12.2020: Aufforderung zur Angebotsabgabe_x000a_24.11.2020: Versand Unterlagen an LNE zur Prüfung_x000a_19.11.2020: Info über GPS-Call, zunächst erst TNA"/>
    <m/>
    <m/>
    <m/>
    <s v="Do-Call"/>
    <s v="n/a"/>
    <m/>
    <m/>
    <m/>
    <s v="ITOC approved:_x000a_ITOC initiiert: _x000a_EGP approved:_x000a_EGP initiiert:_x000a_PACE approved:_x000a_PACE initiiert:_x000a_RM approved: _x000a_RM initiiert:_x000a_DQ approved:_x000a_DQ initiiert:"/>
    <m/>
    <m/>
    <m/>
    <m/>
    <m/>
    <m/>
    <m/>
    <m/>
    <n v="44154"/>
    <n v="44151"/>
    <m/>
    <d v="2021-03-01T00:00:00"/>
    <d v="2023-02-28T00:00:00"/>
    <m/>
    <m/>
    <m/>
  </r>
  <r>
    <n v="56"/>
    <m/>
    <s v="n/a"/>
    <x v="373"/>
    <s v="Beratungs- und Unterstützungsleistungen für das Informationssicherheitsmanagement"/>
    <x v="1"/>
    <m/>
    <d v="2020-12-10T00:00:00"/>
    <s v="n/a"/>
    <m/>
    <m/>
    <n v="0"/>
    <m/>
    <m/>
    <m/>
    <m/>
    <m/>
    <m/>
    <m/>
    <s v="23.11.2020: nach Rü mit KBR/SDZ keine Teilnahme mangels Referenzen_x000a_19.11.2020: Info über GPS-Call"/>
    <m/>
    <m/>
    <m/>
    <s v="Do-Call"/>
    <s v="n/a"/>
    <m/>
    <m/>
    <m/>
    <s v="ITOC approved:_x000a_ITOC initiiert: _x000a_EGP approved:_x000a_EGP initiiert:_x000a_PACE approved:_x000a_PACE initiiert:_x000a_RM approved: _x000a_RM initiiert:_x000a_DQ approved:_x000a_DQ initiiert:"/>
    <m/>
    <m/>
    <m/>
    <m/>
    <m/>
    <m/>
    <m/>
    <m/>
    <n v="44154"/>
    <m/>
    <n v="44255"/>
    <d v="2021-02-01T00:00:00"/>
    <d v="2023-01-31T00:00:00"/>
    <m/>
    <m/>
    <m/>
  </r>
  <r>
    <n v="55"/>
    <m/>
    <s v="n/a"/>
    <x v="374"/>
    <s v="Anforderungsmagagement / Integration ISMS, CSMS"/>
    <x v="7"/>
    <m/>
    <d v="2020-11-25T00:00:00"/>
    <s v="n/a"/>
    <m/>
    <m/>
    <n v="0"/>
    <s v="Knud Brandis"/>
    <m/>
    <m/>
    <m/>
    <m/>
    <m/>
    <m/>
    <s v="16.11.2020: Info von KHA über proposal von EY"/>
    <m/>
    <m/>
    <m/>
    <s v="Do-Call"/>
    <m/>
    <m/>
    <m/>
    <m/>
    <s v="ITOC approved:_x000a_ITOC initiiert: _x000a_EGP approved:_x000a_EGP initiiert:_x000a_PACE approved:_x000a_PACE initiiert:_x000a_RM approved: _x000a_RM initiiert:_x000a_DQ approved:_x000a_DQ initiiert:"/>
    <m/>
    <m/>
    <m/>
    <m/>
    <m/>
    <m/>
    <m/>
    <m/>
    <d v="2020-11-16T00:00:00"/>
    <m/>
    <m/>
    <m/>
    <m/>
    <m/>
    <m/>
    <m/>
  </r>
  <r>
    <n v="54"/>
    <m/>
    <s v="n/a"/>
    <x v="172"/>
    <s v="ISO 27001"/>
    <x v="1"/>
    <m/>
    <m/>
    <s v="n/a"/>
    <m/>
    <m/>
    <n v="0"/>
    <m/>
    <m/>
    <m/>
    <m/>
    <m/>
    <m/>
    <m/>
    <s v="23.6.23: auf &quot;nicht angeboten&quot; gesetzt, da keine weiteren Infos zum Projekt gekommen sind_x000a_28.4.2021: auf 2022 verschoben_x000a_16.11.2020: KHA nach Rü mit SDZ: mit Mindestvolumen anbieten -&gt; was ist Mindestvolumen?"/>
    <m/>
    <m/>
    <m/>
    <s v="Do-Call"/>
    <s v="n/a"/>
    <m/>
    <m/>
    <m/>
    <s v="ITOC approved:_x000a_ITOC initiiert: _x000a_EGP approved:_x000a_EGP initiiert:_x000a_PACE approved:_x000a_PACE initiiert:_x000a_RM approved: _x000a_RM initiiert:_x000a_DQ approved:_x000a_DQ initiiert:"/>
    <m/>
    <m/>
    <m/>
    <m/>
    <m/>
    <m/>
    <m/>
    <m/>
    <n v="44144"/>
    <m/>
    <m/>
    <m/>
    <m/>
    <m/>
    <m/>
    <m/>
  </r>
  <r>
    <n v="53"/>
    <m/>
    <s v="n/a"/>
    <x v="375"/>
    <s v="Cyber Security Assessment"/>
    <x v="8"/>
    <m/>
    <d v="2020-12-04T00:00:00"/>
    <s v="n/a"/>
    <m/>
    <m/>
    <n v="0"/>
    <m/>
    <m/>
    <m/>
    <m/>
    <m/>
    <m/>
    <m/>
    <s v="4.12.2020: Versand Angebot_x000a_19.11.2020: Versand der Bieterfragen_x000a_16.11.2020: Info über Opp von SME, interessant für uns?"/>
    <m/>
    <m/>
    <m/>
    <s v="Do-Call"/>
    <s v="n/a"/>
    <m/>
    <m/>
    <m/>
    <s v="ITOC approved:_x000a_ITOC initiiert: _x000a_EGP approved:_x000a_EGP initiiert:_x000a_PACE approved:_x000a_PACE initiiert:_x000a_RM approved: _x000a_RM initiiert:_x000a_DQ approved:_x000a_DQ initiiert:"/>
    <m/>
    <m/>
    <m/>
    <m/>
    <m/>
    <m/>
    <m/>
    <m/>
    <n v="44151"/>
    <n v="44169"/>
    <m/>
    <m/>
    <m/>
    <m/>
    <m/>
    <m/>
  </r>
  <r>
    <n v="52"/>
    <s v="BWI"/>
    <s v="n/a"/>
    <x v="255"/>
    <n v="457"/>
    <x v="8"/>
    <m/>
    <d v="2020-11-19T00:00:00"/>
    <s v="n/a"/>
    <n v="196"/>
    <m/>
    <n v="0"/>
    <m/>
    <m/>
    <m/>
    <m/>
    <m/>
    <m/>
    <m/>
    <s v="19.1.2021: Absage wegen fehlender Kompetenz der angebotenen Berater_x000a_13.11.2020: Info über Angebotsabgabe von NME"/>
    <m/>
    <m/>
    <m/>
    <s v="Do-Call"/>
    <s v="n/a"/>
    <m/>
    <m/>
    <m/>
    <s v="ITOC approved:_x000a_ITOC initiiert: _x000a_EGP approved:_x000a_EGP initiiert:_x000a_PACE approved:_x000a_PACE initiiert:_x000a_RM approved: _x000a_RM initiiert:_x000a_DQ approved:_x000a_DQ initiiert:"/>
    <m/>
    <m/>
    <m/>
    <m/>
    <m/>
    <m/>
    <m/>
    <m/>
    <n v="44148"/>
    <n v="44154"/>
    <m/>
    <m/>
    <m/>
    <d v="2021-01-19T00:00:00"/>
    <s v="fehlende Qualifikation der Profile"/>
    <m/>
  </r>
  <r>
    <n v="51"/>
    <m/>
    <n v="1457743"/>
    <x v="376"/>
    <s v="Audit gemäß ISO 27001 auf Basis von IT-Grundschutz "/>
    <x v="7"/>
    <m/>
    <m/>
    <s v="n/a"/>
    <n v="20"/>
    <m/>
    <n v="0"/>
    <s v="Knud Brandis"/>
    <m/>
    <m/>
    <m/>
    <m/>
    <m/>
    <m/>
    <s v="16.11.2020: Info über Opp von AKA"/>
    <m/>
    <m/>
    <m/>
    <s v="Do-Call"/>
    <m/>
    <m/>
    <m/>
    <m/>
    <s v="ITOC approved:_x000a_ITOC initiiert: _x000a_EGP approved:_x000a_EGP initiiert:_x000a_PACE approved:_x000a_PACE initiiert:_x000a_RM approved: _x000a_RM initiiert:_x000a_DQ approved:_x000a_DQ initiiert:"/>
    <m/>
    <m/>
    <m/>
    <m/>
    <m/>
    <m/>
    <m/>
    <m/>
    <d v="2020-11-16T00:00:00"/>
    <m/>
    <m/>
    <d v="2021-03-24T00:00:00"/>
    <d v="2023-03-31T00:00:00"/>
    <d v="2021-03-24T00:00:00"/>
    <m/>
    <m/>
  </r>
  <r>
    <n v="50"/>
    <m/>
    <s v="n/a"/>
    <x v="158"/>
    <s v="Aufbau ISMS - Phase 1"/>
    <x v="7"/>
    <m/>
    <m/>
    <s v="n/a"/>
    <n v="143"/>
    <m/>
    <n v="0"/>
    <s v="Knud Brandis"/>
    <m/>
    <m/>
    <m/>
    <m/>
    <m/>
    <m/>
    <s v="27.11.2020: Versand von MRG per Mail an Hr. Wohlgemuth_x000a_12.11.2020: Info von MRG über Opp"/>
    <m/>
    <m/>
    <m/>
    <s v="Do-Call"/>
    <m/>
    <m/>
    <m/>
    <m/>
    <s v="ITOC approved:_x000a_ITOC initiiert: _x000a_EGP approved:_x000a_EGP initiiert:_x000a_PACE approved: 24.11.2020_x000a_PACE initiiert:_x000a_RM approved: _x000a_RM initiiert:_x000a_DQ approved:_x000a_DQ initiiert:_x000a_AML: 24.11.2020"/>
    <m/>
    <m/>
    <m/>
    <m/>
    <m/>
    <m/>
    <m/>
    <m/>
    <d v="2020-11-12T00:00:00"/>
    <d v="2020-11-27T00:00:00"/>
    <m/>
    <d v="2021-01-18T00:00:00"/>
    <d v="2021-03-30T00:00:00"/>
    <d v="2021-01-14T00:00:00"/>
    <m/>
    <m/>
  </r>
  <r>
    <n v="49"/>
    <m/>
    <n v="5029642"/>
    <x v="377"/>
    <s v="Bewertung und Prüfung der Systemqualitätssicherung"/>
    <x v="1"/>
    <m/>
    <d v="2024-04-26T00:00:00"/>
    <s v="n/a"/>
    <n v="2500"/>
    <m/>
    <n v="0"/>
    <m/>
    <m/>
    <m/>
    <m/>
    <m/>
    <m/>
    <m/>
    <s v="_x000a_17.11.2020: nach Rü mit KBR hier nicht anbieten, da RV mit 5 Partnern_x000a_14.11.2020: WL von KBR mit bü"/>
    <m/>
    <m/>
    <m/>
    <s v="Do-Call"/>
    <s v="n/a"/>
    <m/>
    <m/>
    <m/>
    <s v="ITOC approved:_x000a_ITOC initiiert: _x000a_EGP approved:_x000a_EGP initiiert:_x000a_PACE approved: 28690396.1.0 - 25.04.2024_x000a_PACE initiiert:_x000a_RM approved: _x000a_RM initiiert:_x000a_DQ approved:_x000a_DQ initiiert:"/>
    <m/>
    <m/>
    <m/>
    <m/>
    <s v="4) Final: DQ1+DQ2"/>
    <n v="0.41"/>
    <s v="https://eygermany.sharepoint.com/:f:/r/sites/eycss-gps/Mandantenablage/09%20Sonstiges%20GPS/eKom%2021/RV%20Datenschutz%20(2024)/10%20Auftragsdokumentation/12%20Angebot/122%20Angebotsunterlagen/Abgabe-Best%C3%A4tigung?csf=1&amp;web=1&amp;e=Blj7lT"/>
    <s v="HAD"/>
    <n v="44149"/>
    <m/>
    <m/>
    <m/>
    <m/>
    <m/>
    <m/>
    <m/>
  </r>
  <r>
    <n v="48"/>
    <m/>
    <n v="1465288"/>
    <x v="378"/>
    <s v="Unterstützungsleistungen im Bereich des Datenschutzes (DSGVO/BDSG)"/>
    <x v="8"/>
    <m/>
    <d v="2020-12-07T00:00:00"/>
    <s v="n/a"/>
    <n v="1800"/>
    <m/>
    <n v="0"/>
    <m/>
    <m/>
    <m/>
    <m/>
    <m/>
    <m/>
    <m/>
    <s v="6.12.2020: nach KBR 1200 TS -&gt; ok von CGO_x000a_18.11.2020: Kick-off mit TBO und Isabell, Unterlagen an LNE zur Prüfung, Vorlage Referenzen an Daniel und Isabel_x000a_12.11.2020: Info über GPS-Call"/>
    <m/>
    <m/>
    <m/>
    <s v="Do-Call"/>
    <s v="n/a"/>
    <m/>
    <m/>
    <m/>
    <s v="PACE approved: 5.12.2020_x000a_PACE initiiert:_x000a_RM approved: _x000a_RM initiiert:_x000a_DQ approved:_x000a_DQ initiiert:_x000a_GIS: genehmigt 2.12._x000a_AML: A001222611 2.12.2020"/>
    <m/>
    <m/>
    <m/>
    <m/>
    <m/>
    <m/>
    <m/>
    <m/>
    <n v="44147"/>
    <n v="44172"/>
    <m/>
    <m/>
    <m/>
    <d v="2021-04-07T00:00:00"/>
    <s v="Preis"/>
    <m/>
  </r>
  <r>
    <n v="47"/>
    <m/>
    <s v="n/a"/>
    <x v="104"/>
    <s v="432 CSN - Cyber-Sicherheitsnetzwerk: Los 1 Trainingskoffer, Los 2 Einführung CSN "/>
    <x v="1"/>
    <m/>
    <d v="2020-12-01T00:00:00"/>
    <s v="n/a"/>
    <m/>
    <m/>
    <n v="0"/>
    <m/>
    <m/>
    <m/>
    <m/>
    <m/>
    <m/>
    <m/>
    <s v="23.11.2020: nach Rü mit KBR/SDZ keine Teilnahme_x000a_19.11.2020: Versand der Bieterfragen über eVergabe_x000a_18.11.2020: Unterlagen an Linda und Ulrich zur Prüfung_x000a_12.11.2020: Info über GPS-Call"/>
    <m/>
    <m/>
    <m/>
    <s v="Do-Call"/>
    <s v="n/a"/>
    <m/>
    <m/>
    <m/>
    <s v="ITOC approved:_x000a_ITOC initiiert: _x000a_EGP approved:_x000a_EGP initiiert:_x000a_PACE approved:_x000a_PACE initiiert:_x000a_RM approved: _x000a_RM initiiert:_x000a_DQ approved:_x000a_DQ initiiert:"/>
    <m/>
    <m/>
    <m/>
    <m/>
    <m/>
    <m/>
    <m/>
    <m/>
    <n v="44147"/>
    <m/>
    <m/>
    <m/>
    <m/>
    <m/>
    <m/>
    <m/>
  </r>
  <r>
    <n v="46"/>
    <m/>
    <s v="n/a"/>
    <x v="193"/>
    <s v="Consultant IT-Sicherheit"/>
    <x v="1"/>
    <m/>
    <m/>
    <s v="n/a"/>
    <m/>
    <m/>
    <n v="0"/>
    <m/>
    <m/>
    <m/>
    <m/>
    <m/>
    <m/>
    <m/>
    <s v="23.6.23: auf &quot;nicht angeboten&quot; gesetzt, da keine weiteren Infos zum Projekt gekommen sind_x000a_12.11.2020: Info über GPS-Call, Anforderung der Unterlagen per Mail -&gt; wir sind im Pool der möglichen Bieter aufgenommen; SME hat Interesse bekundet das Projekt durchzuführen"/>
    <m/>
    <m/>
    <m/>
    <s v="Do-Call"/>
    <s v="n/a"/>
    <m/>
    <m/>
    <m/>
    <s v="ITOC approved:_x000a_ITOC initiiert: _x000a_EGP approved:_x000a_EGP initiiert:_x000a_PACE approved:_x000a_PACE initiiert:_x000a_RM approved: _x000a_RM initiiert:_x000a_DQ approved:_x000a_DQ initiiert:"/>
    <m/>
    <m/>
    <m/>
    <m/>
    <m/>
    <m/>
    <m/>
    <m/>
    <n v="44147"/>
    <m/>
    <m/>
    <m/>
    <m/>
    <m/>
    <m/>
    <m/>
  </r>
  <r>
    <n v="45"/>
    <s v="EY"/>
    <s v="n/a"/>
    <x v="379"/>
    <m/>
    <x v="7"/>
    <m/>
    <m/>
    <s v="n/a"/>
    <n v="1500"/>
    <m/>
    <n v="0"/>
    <s v="Knud Brandis"/>
    <m/>
    <m/>
    <m/>
    <m/>
    <m/>
    <m/>
    <s v="Projekt von EY, Staff von Ateam"/>
    <m/>
    <m/>
    <m/>
    <s v="Do-Call"/>
    <m/>
    <m/>
    <m/>
    <m/>
    <m/>
    <m/>
    <m/>
    <m/>
    <m/>
    <m/>
    <m/>
    <m/>
    <m/>
    <m/>
    <m/>
    <m/>
    <m/>
    <m/>
    <m/>
    <m/>
    <m/>
  </r>
  <r>
    <n v="44"/>
    <s v="EY"/>
    <s v="n/a"/>
    <x v="380"/>
    <m/>
    <x v="7"/>
    <m/>
    <m/>
    <s v="n/a"/>
    <n v="25"/>
    <m/>
    <n v="0"/>
    <s v="Knud Brandis"/>
    <m/>
    <m/>
    <m/>
    <m/>
    <m/>
    <m/>
    <s v="Projekt von EY, Staff von Ateam"/>
    <m/>
    <m/>
    <m/>
    <s v="Do-Call"/>
    <m/>
    <m/>
    <m/>
    <m/>
    <m/>
    <m/>
    <m/>
    <m/>
    <m/>
    <m/>
    <m/>
    <m/>
    <m/>
    <m/>
    <m/>
    <m/>
    <m/>
    <m/>
    <m/>
    <m/>
    <m/>
  </r>
  <r>
    <n v="43"/>
    <m/>
    <s v="n/a"/>
    <x v="381"/>
    <s v="Review der Software, Konfigurationen und sichere Entwicklungsprozesse"/>
    <x v="1"/>
    <m/>
    <m/>
    <s v="n/a"/>
    <m/>
    <m/>
    <n v="0"/>
    <m/>
    <m/>
    <m/>
    <m/>
    <m/>
    <m/>
    <m/>
    <s v="23.6.23: auf &quot;nicht angeboten&quot; gesetzt, da keine weiteren Infos zum Projekt gekommen sind_x000a_10.11.2020: Mail von MBA an ARP, Gespräch für Donnerstag mit dem Auftraggeber geplant"/>
    <m/>
    <m/>
    <m/>
    <s v="Do-Call"/>
    <s v="n/a"/>
    <m/>
    <m/>
    <m/>
    <s v="ITOC approved:_x000a_ITOC initiiert: _x000a_EGP approved:_x000a_EGP initiiert:_x000a_PACE approved:_x000a_PACE initiiert:_x000a_RM approved: _x000a_RM initiiert:_x000a_DQ approved:_x000a_DQ initiiert:"/>
    <m/>
    <m/>
    <m/>
    <m/>
    <m/>
    <m/>
    <m/>
    <m/>
    <n v="44145"/>
    <m/>
    <m/>
    <m/>
    <m/>
    <m/>
    <m/>
    <m/>
  </r>
  <r>
    <n v="42"/>
    <s v="EY"/>
    <s v="n/a"/>
    <x v="379"/>
    <s v="Cyber Security Awareness"/>
    <x v="1"/>
    <m/>
    <m/>
    <s v="n/a"/>
    <m/>
    <m/>
    <n v="0"/>
    <m/>
    <m/>
    <m/>
    <m/>
    <m/>
    <m/>
    <m/>
    <s v="23.6.23: auf &quot;nicht angeboten&quot; gesetzt, da keine weiteren Infos zum Projekt gekommen sind_x000a_6.11.2020: Mail von Steffi Carstensen zu Bedarf interner Awareness-Ressourcen, Weiterleitung an KHA"/>
    <m/>
    <m/>
    <m/>
    <s v="Do-Call"/>
    <s v="n/a"/>
    <m/>
    <m/>
    <m/>
    <m/>
    <m/>
    <m/>
    <m/>
    <m/>
    <m/>
    <m/>
    <m/>
    <m/>
    <n v="44141"/>
    <m/>
    <m/>
    <m/>
    <m/>
    <m/>
    <m/>
    <m/>
  </r>
  <r>
    <n v="40"/>
    <m/>
    <s v="n/a"/>
    <x v="382"/>
    <s v="Cyber Health Check"/>
    <x v="1"/>
    <m/>
    <m/>
    <s v="n/a"/>
    <m/>
    <m/>
    <n v="0"/>
    <m/>
    <m/>
    <m/>
    <m/>
    <m/>
    <m/>
    <m/>
    <s v="23.6.23: auf &quot;nicht angeboten&quot; gesetzt, da keine weiteren Infos zum Projekt gekommen sind_x000a_3.11.2020: Meldung der Opp durch KHA im ManagerCall"/>
    <m/>
    <m/>
    <m/>
    <s v="Do-Call"/>
    <s v="n/a"/>
    <m/>
    <m/>
    <m/>
    <s v="ITOC approved:_x000a_ITOC initiiert: _x000a_EGP approved:_x000a_EGP initiiert:_x000a_PACE approved:_x000a_PACE initiiert:_x000a_RM approved: _x000a_RM initiiert:_x000a_DQ approved:_x000a_DQ initiiert:"/>
    <m/>
    <m/>
    <m/>
    <m/>
    <m/>
    <m/>
    <m/>
    <m/>
    <n v="44138"/>
    <m/>
    <m/>
    <m/>
    <m/>
    <m/>
    <m/>
    <m/>
  </r>
  <r>
    <n v="39"/>
    <m/>
    <n v="1459186"/>
    <x v="383"/>
    <s v="Coaching CISO"/>
    <x v="9"/>
    <m/>
    <m/>
    <s v="n/a"/>
    <m/>
    <m/>
    <n v="0"/>
    <m/>
    <m/>
    <m/>
    <m/>
    <m/>
    <m/>
    <m/>
    <s v="22.2.2021: laut KHA wird demnächst ausgeschrieben_x000a_11.11.2020: Telko mit GCSP (Tjakr Eickhoff): go zu Leistung von Independence einholen -&gt; indikatives Angebot an Kunden -&gt; dort muss AP go einholen -&gt; Tjark genehmigt PACE -&gt; offizielles Angebot erstellen_x000a_3.11.2020: Meldung der Opp durch KHA im ManagerCall"/>
    <m/>
    <m/>
    <m/>
    <s v="Do-Call"/>
    <s v="n/a"/>
    <m/>
    <m/>
    <m/>
    <m/>
    <m/>
    <m/>
    <m/>
    <m/>
    <m/>
    <m/>
    <m/>
    <m/>
    <n v="44138"/>
    <m/>
    <m/>
    <m/>
    <m/>
    <m/>
    <m/>
    <m/>
  </r>
  <r>
    <n v="38"/>
    <m/>
    <s v="n/a"/>
    <x v="277"/>
    <m/>
    <x v="1"/>
    <m/>
    <m/>
    <s v="n/a"/>
    <m/>
    <m/>
    <n v="0"/>
    <m/>
    <m/>
    <m/>
    <m/>
    <m/>
    <m/>
    <m/>
    <s v="23.6.23: auf &quot;nicht angeboten&quot; gesetzt, da keine weiteren Infos zum Projekt gekommen sind_x000a_3.11.2020: Meldung der Opp durch MSE im ManagerCall, es gibt nächste Woche einen Call mit dem Bürgermeister der Stadt München"/>
    <m/>
    <m/>
    <m/>
    <s v="Do-Call"/>
    <s v="n/a"/>
    <m/>
    <m/>
    <m/>
    <s v="ITOC approved:_x000a_ITOC initiiert: _x000a_EGP approved:_x000a_EGP initiiert:_x000a_PACE approved:_x000a_PACE initiiert:_x000a_RM approved: _x000a_RM initiiert:_x000a_DQ approved:_x000a_DQ initiiert:"/>
    <m/>
    <m/>
    <m/>
    <m/>
    <m/>
    <m/>
    <m/>
    <m/>
    <n v="44138"/>
    <m/>
    <m/>
    <m/>
    <m/>
    <m/>
    <m/>
    <m/>
  </r>
  <r>
    <n v="37"/>
    <m/>
    <s v="n/a"/>
    <x v="384"/>
    <s v="Cyber Health Check"/>
    <x v="8"/>
    <m/>
    <m/>
    <s v="n/a"/>
    <m/>
    <m/>
    <n v="0"/>
    <m/>
    <m/>
    <m/>
    <m/>
    <m/>
    <m/>
    <m/>
    <s v="23.6.23: auf &quot;nicht angeboten&quot; gesetzt, da keine weiteren Infos zum Projekt gekommen sind_x000a_9.11.2020: Telko mit Uli Tröger zu Vertragsgestaltung_x000a_3.11.2020: Meldung der Opp durch MSE im ManagerCall"/>
    <m/>
    <m/>
    <m/>
    <s v="Do-Call"/>
    <s v="n/a"/>
    <m/>
    <m/>
    <m/>
    <s v="ITOC approved:_x000a_ITOC initiiert: _x000a_EGP approved:_x000a_EGP initiiert:_x000a_PACE approved:_x000a_PACE initiiert:_x000a_RM approved: _x000a_RM initiiert:_x000a_DQ approved:_x000a_DQ initiiert:"/>
    <m/>
    <m/>
    <m/>
    <m/>
    <m/>
    <m/>
    <m/>
    <m/>
    <n v="44138"/>
    <m/>
    <m/>
    <m/>
    <m/>
    <m/>
    <m/>
    <m/>
  </r>
  <r>
    <n v="36"/>
    <s v="CC"/>
    <n v="1441506"/>
    <x v="82"/>
    <s v="2. Abruf - BPBund/ProITK_x000a_3600006063"/>
    <x v="7"/>
    <m/>
    <m/>
    <s v="n/a"/>
    <n v="225"/>
    <m/>
    <n v="0"/>
    <s v="Knud Brandis"/>
    <m/>
    <m/>
    <m/>
    <m/>
    <m/>
    <m/>
    <s v="30.8.2021: geschlossen_x000a_6.1.2021: Bestellung erhalten_x000a_3.11.2020: Angebotsentwurf, PACE_x000a_2.11.2020: 2. Abruf von CC gekommen"/>
    <m/>
    <m/>
    <m/>
    <s v="Do-Call"/>
    <m/>
    <m/>
    <m/>
    <m/>
    <s v="PACE ID25285528.1.0"/>
    <m/>
    <m/>
    <m/>
    <m/>
    <m/>
    <m/>
    <m/>
    <m/>
    <d v="2020-11-02T00:00:00"/>
    <m/>
    <m/>
    <d v="2020-11-05T00:00:00"/>
    <d v="2021-03-31T00:00:00"/>
    <d v="2021-01-06T00:00:00"/>
    <m/>
    <m/>
  </r>
  <r>
    <n v="35"/>
    <s v="EY"/>
    <n v="44134"/>
    <x v="271"/>
    <s v="Cyber Security Awareness"/>
    <x v="7"/>
    <m/>
    <m/>
    <s v="n/a"/>
    <m/>
    <m/>
    <n v="0"/>
    <s v="Knud Brandis"/>
    <m/>
    <m/>
    <m/>
    <m/>
    <m/>
    <m/>
    <s v="30.10.2020: KHA hat Profile an Monika geschickt_x000a_28.10.2020: interne Anfrage zu 10 Profilen"/>
    <m/>
    <m/>
    <m/>
    <s v="Do-Call"/>
    <m/>
    <m/>
    <m/>
    <m/>
    <s v="ITOC approved:_x000a_ITOC initiiert: _x000a_EGP approved:_x000a_EGP initiiert:_x000a_PACE approved:_x000a_PACE initiiert:_x000a_RM approved: _x000a_RM initiiert:_x000a_DQ approved:_x000a_DQ initiiert:"/>
    <m/>
    <m/>
    <m/>
    <m/>
    <m/>
    <m/>
    <m/>
    <m/>
    <d v="2020-10-28T00:00:00"/>
    <m/>
    <m/>
    <m/>
    <m/>
    <m/>
    <m/>
    <m/>
  </r>
  <r>
    <n v="34"/>
    <s v="EY"/>
    <s v="n/a"/>
    <x v="385"/>
    <s v="Unterstützung Krisenkommunikation"/>
    <x v="1"/>
    <m/>
    <m/>
    <s v="n/a"/>
    <m/>
    <m/>
    <n v="0"/>
    <m/>
    <m/>
    <m/>
    <m/>
    <m/>
    <m/>
    <m/>
    <s v="23.6.23: auf &quot;nicht angeboten&quot; gesetzt, da keine weiteren Infos zum Projekt gekommen sind_x000a_30.10.2020: interne Anfrage von Stephanie Carstensen, Weiterleitung an MRG"/>
    <m/>
    <m/>
    <m/>
    <s v="Do-Call"/>
    <s v="n/a"/>
    <m/>
    <m/>
    <m/>
    <s v="ITOC approved:_x000a_ITOC initiiert: _x000a_EGP approved:_x000a_EGP initiiert:_x000a_PACE approved:_x000a_PACE initiiert:_x000a_RM approved: _x000a_RM initiiert:_x000a_DQ approved:_x000a_DQ initiiert:"/>
    <m/>
    <m/>
    <m/>
    <m/>
    <m/>
    <m/>
    <m/>
    <m/>
    <n v="44134"/>
    <m/>
    <m/>
    <m/>
    <m/>
    <m/>
    <m/>
    <m/>
  </r>
  <r>
    <n v="33"/>
    <m/>
    <s v="n/a"/>
    <x v="284"/>
    <s v="Pentest"/>
    <x v="8"/>
    <m/>
    <m/>
    <s v="n/a"/>
    <n v="14"/>
    <m/>
    <n v="0"/>
    <m/>
    <m/>
    <m/>
    <m/>
    <m/>
    <m/>
    <m/>
    <s v="3.11.2020: Meldung der Opp durch APR"/>
    <m/>
    <m/>
    <m/>
    <s v="Do-Call"/>
    <s v="n/a"/>
    <m/>
    <m/>
    <m/>
    <s v="ITOC approved:_x000a_ITOC initiiert: _x000a_EGP approved:_x000a_EGP initiiert:_x000a_PACE approved:_x000a_PACE initiiert:_x000a_RM approved: _x000a_RM initiiert:_x000a_DQ approved:_x000a_DQ initiiert:"/>
    <m/>
    <m/>
    <m/>
    <m/>
    <m/>
    <m/>
    <m/>
    <m/>
    <n v="44138"/>
    <m/>
    <m/>
    <m/>
    <m/>
    <d v="2020-12-14T00:00:00"/>
    <s v="Preis"/>
    <m/>
  </r>
  <r>
    <n v="32"/>
    <m/>
    <s v="n/a"/>
    <x v="386"/>
    <s v="Unterstützung Notfallvorsorge"/>
    <x v="8"/>
    <m/>
    <d v="2020-11-30T00:00:00"/>
    <s v="n/a"/>
    <m/>
    <m/>
    <n v="0"/>
    <m/>
    <m/>
    <m/>
    <m/>
    <m/>
    <m/>
    <m/>
    <s v="29.10.2020: Versand Unterlagen an Linda zur Prüfung bzw SubPrimeMemo?_x000a_26.10.2020: Info von MRG über Ausschreibung"/>
    <m/>
    <m/>
    <m/>
    <s v="Do-Call"/>
    <s v="n/a"/>
    <m/>
    <m/>
    <m/>
    <s v="ITOC approved:_x000a_ITOC initiiert: _x000a_EGP approved:_x000a_EGP initiiert:_x000a_PACE approved:_x000a_PACE initiiert:_x000a_RM approved: _x000a_RM initiiert:_x000a_DQ approved:_x000a_DQ initiiert:"/>
    <m/>
    <m/>
    <m/>
    <m/>
    <m/>
    <m/>
    <m/>
    <m/>
    <n v="44130"/>
    <m/>
    <m/>
    <m/>
    <m/>
    <m/>
    <m/>
    <m/>
  </r>
  <r>
    <n v="31"/>
    <m/>
    <n v="1431187"/>
    <x v="163"/>
    <s v="Siko Visa-Cloud"/>
    <x v="1"/>
    <m/>
    <m/>
    <s v="n/a"/>
    <n v="100"/>
    <m/>
    <n v="0"/>
    <m/>
    <m/>
    <m/>
    <m/>
    <m/>
    <m/>
    <m/>
    <s v="23.6.23: auf &quot;nicht angeboten&quot; gesetzt, da keine weiteren Infos zum Projekt gekommen sind_x000a_26.10.2020: Meldung der Opp telefonisch durch SSK"/>
    <m/>
    <m/>
    <m/>
    <s v="Do-Call"/>
    <s v="n/a"/>
    <m/>
    <m/>
    <m/>
    <s v="ITOC approved:_x000a_ITOC initiiert: _x000a_EGP approved:_x000a_EGP initiiert:_x000a_PACE approved:_x000a_PACE initiiert:_x000a_RM approved: _x000a_RM initiiert:_x000a_DQ approved:_x000a_DQ initiiert:"/>
    <m/>
    <m/>
    <m/>
    <m/>
    <m/>
    <m/>
    <m/>
    <m/>
    <n v="44130"/>
    <m/>
    <m/>
    <d v="2206-09-13T00:00:00"/>
    <d v="2021-05-31T00:00:00"/>
    <m/>
    <m/>
    <m/>
  </r>
  <r>
    <n v="30"/>
    <m/>
    <n v="1431186"/>
    <x v="163"/>
    <s v="Siko Elefand 2.0"/>
    <x v="1"/>
    <m/>
    <m/>
    <s v="n/a"/>
    <n v="35"/>
    <m/>
    <n v="0"/>
    <m/>
    <m/>
    <m/>
    <m/>
    <m/>
    <m/>
    <m/>
    <s v="23.6.23: auf &quot;nicht angeboten&quot; gesetzt, da keine weiteren Infos zum Projekt gekommen sind_x000a_26.10.2020: Meldung der Opp telefonisch durch SSK"/>
    <m/>
    <m/>
    <m/>
    <s v="Do-Call"/>
    <s v="n/a"/>
    <m/>
    <m/>
    <m/>
    <s v="ITOC approved:_x000a_ITOC initiiert: _x000a_EGP approved:_x000a_EGP initiiert:_x000a_PACE approved:_x000a_PACE initiiert:_x000a_RM approved: _x000a_RM initiiert:_x000a_DQ approved:_x000a_DQ initiiert:"/>
    <m/>
    <m/>
    <m/>
    <m/>
    <m/>
    <m/>
    <m/>
    <m/>
    <n v="44130"/>
    <m/>
    <m/>
    <d v="2021-01-01T00:00:00"/>
    <d v="2021-03-31T00:00:00"/>
    <m/>
    <m/>
    <m/>
  </r>
  <r>
    <n v="29"/>
    <m/>
    <n v="1431185"/>
    <x v="163"/>
    <s v="Siko für SINA 4000"/>
    <x v="1"/>
    <m/>
    <m/>
    <s v="n/a"/>
    <n v="100"/>
    <m/>
    <n v="0"/>
    <m/>
    <m/>
    <m/>
    <m/>
    <m/>
    <m/>
    <m/>
    <s v="23.6.23: auf &quot;nicht angeboten&quot; gesetzt, da keine weiteren Infos zum Projekt gekommen sind_x000a_26.10.2020: Meldung der Opp telefonisch durch SSK"/>
    <m/>
    <m/>
    <m/>
    <s v="Do-Call"/>
    <s v="n/a"/>
    <m/>
    <m/>
    <m/>
    <s v="ITOC approved:_x000a_ITOC initiiert: _x000a_EGP approved:_x000a_EGP initiiert:_x000a_PACE approved:_x000a_PACE initiiert:_x000a_RM approved: _x000a_RM initiiert:_x000a_DQ approved:_x000a_DQ initiiert:"/>
    <m/>
    <m/>
    <m/>
    <m/>
    <m/>
    <m/>
    <m/>
    <m/>
    <n v="44130"/>
    <m/>
    <m/>
    <d v="2021-01-01T00:00:00"/>
    <d v="2021-05-31T00:00:00"/>
    <m/>
    <m/>
    <m/>
  </r>
  <r>
    <n v="28"/>
    <m/>
    <n v="1431184"/>
    <x v="163"/>
    <s v="DL-Siko PoolGroup"/>
    <x v="1"/>
    <m/>
    <m/>
    <s v="n/a"/>
    <n v="90"/>
    <m/>
    <n v="0"/>
    <m/>
    <m/>
    <m/>
    <m/>
    <m/>
    <m/>
    <m/>
    <s v="23.6.23: auf &quot;nicht angeboten&quot; gesetzt, da keine weiteren Infos zum Projekt gekommen sind_x000a_26.10.2020: Meldung der Opp telefonisch durch SSK"/>
    <m/>
    <m/>
    <m/>
    <s v="Do-Call"/>
    <s v="n/a"/>
    <m/>
    <m/>
    <m/>
    <s v="ITOC approved:_x000a_ITOC initiiert: _x000a_EGP approved:_x000a_EGP initiiert:_x000a_PACE approved:_x000a_PACE initiiert:_x000a_RM approved: _x000a_RM initiiert:_x000a_DQ approved:_x000a_DQ initiiert:"/>
    <m/>
    <m/>
    <m/>
    <m/>
    <m/>
    <m/>
    <m/>
    <m/>
    <n v="44130"/>
    <m/>
    <m/>
    <d v="2021-01-01T00:00:00"/>
    <d v="2021-04-30T00:00:00"/>
    <m/>
    <m/>
    <m/>
  </r>
  <r>
    <n v="27"/>
    <m/>
    <n v="1431183"/>
    <x v="163"/>
    <s v="Schulung zu GRC-Tool"/>
    <x v="1"/>
    <m/>
    <m/>
    <s v="n/a"/>
    <e v="#REF!"/>
    <m/>
    <e v="#REF!"/>
    <m/>
    <m/>
    <m/>
    <m/>
    <m/>
    <m/>
    <m/>
    <s v="23.6.23: auf &quot;nicht angeboten&quot; gesetzt, da keine weiteren Infos zum Projekt gekommen sind_x000a_26.10.2020: Meldung der Opp telefonisch durch SSK"/>
    <m/>
    <m/>
    <m/>
    <s v="Do-Call"/>
    <s v="n/a"/>
    <m/>
    <m/>
    <m/>
    <s v="ITOC approved:_x000a_ITOC initiiert: _x000a_EGP approved:_x000a_EGP initiiert:_x000a_PACE approved:_x000a_PACE initiiert:_x000a_RM approved: _x000a_RM initiiert:_x000a_DQ approved:_x000a_DQ initiiert:"/>
    <m/>
    <m/>
    <m/>
    <m/>
    <m/>
    <m/>
    <m/>
    <m/>
    <n v="44130"/>
    <m/>
    <m/>
    <d v="2021-01-01T00:00:00"/>
    <d v="2021-06-30T00:00:00"/>
    <m/>
    <m/>
    <m/>
  </r>
  <r>
    <n v="26"/>
    <m/>
    <n v="1368035"/>
    <x v="387"/>
    <s v="TSM, QMS und ISMS Implementierung"/>
    <x v="8"/>
    <m/>
    <m/>
    <s v="n/a"/>
    <n v="100"/>
    <m/>
    <n v="0"/>
    <m/>
    <m/>
    <m/>
    <m/>
    <m/>
    <m/>
    <m/>
    <s v="13.10.2020: laut APR stimmt der Kunde sich intern noch ab, Entscheidung auf Anfang November 2020 verschoben"/>
    <m/>
    <m/>
    <m/>
    <s v="Do-Call"/>
    <s v="n/a"/>
    <m/>
    <m/>
    <m/>
    <s v="ITOC approved:_x000a_ITOC initiiert: _x000a_EGP approved:_x000a_EGP initiiert:_x000a_PACE approved:_x000a_25283765.1.0 pending_x000a_25241008.1.0 pending_x000a_PACE initiiert:_x000a_RM approved: _x000a_RM initiiert:_x000a_DQ approved:_x000a_DQ initiiert:"/>
    <m/>
    <m/>
    <m/>
    <m/>
    <m/>
    <m/>
    <m/>
    <m/>
    <n v="44117"/>
    <m/>
    <m/>
    <m/>
    <m/>
    <m/>
    <m/>
    <m/>
  </r>
  <r>
    <n v="25"/>
    <m/>
    <n v="1336827"/>
    <x v="388"/>
    <s v="ZENSUS StBA"/>
    <x v="9"/>
    <m/>
    <m/>
    <s v="n/a"/>
    <m/>
    <m/>
    <n v="0"/>
    <m/>
    <m/>
    <m/>
    <m/>
    <m/>
    <m/>
    <m/>
    <s v="Cornelia und Frau Wilken kennen sich aus dem BAMF. Frau Wilken hat mitgeteilt, dass sie vorerst keine Zusammenarbeit mit dem A-Team unter EY Flagge wünscht."/>
    <m/>
    <m/>
    <m/>
    <s v="Do-Call"/>
    <s v="n/a"/>
    <m/>
    <m/>
    <m/>
    <s v="ITOC approved:_x000a_ITOC initiiert: _x000a_EGP approved:_x000a_EGP initiiert:_x000a_PACE approved:_x000a_PACE initiiert:_x000a_RM approved: _x000a_RM initiiert:_x000a_DQ approved:_x000a_DQ initiiert:"/>
    <m/>
    <m/>
    <m/>
    <m/>
    <m/>
    <m/>
    <m/>
    <m/>
    <m/>
    <m/>
    <m/>
    <m/>
    <m/>
    <m/>
    <m/>
    <m/>
  </r>
  <r>
    <n v="24"/>
    <m/>
    <n v="1337001"/>
    <x v="225"/>
    <s v="IS-Beratung Konzern"/>
    <x v="1"/>
    <m/>
    <m/>
    <s v="n/a"/>
    <m/>
    <m/>
    <n v="0"/>
    <m/>
    <m/>
    <m/>
    <m/>
    <m/>
    <m/>
    <m/>
    <s v="23.6.23: auf &quot;nicht angeboten&quot; gesetzt, da keine weiteren Infos zum Projekt gekommen sind_x000a_28.4.2021: nach Rü mit SDZ erstmal on hold_x000a_9.11.2020: neue Ausschreibung in Q1 2021, Warten auf neue Ausschreibung"/>
    <m/>
    <m/>
    <m/>
    <s v="Do-Call"/>
    <s v="n/a"/>
    <m/>
    <m/>
    <m/>
    <s v="ITOC approved:_x000a_ITOC initiiert: _x000a_EGP approved:_x000a_EGP initiiert:_x000a_PACE approved:_x000a_PACE initiiert:_x000a_RM approved: _x000a_RM initiiert:_x000a_DQ approved:_x000a_DQ initiiert:"/>
    <m/>
    <m/>
    <m/>
    <m/>
    <m/>
    <m/>
    <m/>
    <m/>
    <n v="44144"/>
    <m/>
    <m/>
    <m/>
    <m/>
    <m/>
    <m/>
    <m/>
  </r>
  <r>
    <n v="23"/>
    <m/>
    <s v="n/a"/>
    <x v="389"/>
    <s v="IT-Strategie"/>
    <x v="7"/>
    <m/>
    <m/>
    <s v="n/a"/>
    <m/>
    <m/>
    <n v="0"/>
    <s v="Knud Brandis"/>
    <m/>
    <m/>
    <m/>
    <m/>
    <m/>
    <m/>
    <s v="16.10.2020: neue Anfrage zu Angebot IT-Strategie -&gt; NME übernimmt"/>
    <m/>
    <m/>
    <m/>
    <s v="Do-Call"/>
    <m/>
    <m/>
    <m/>
    <m/>
    <s v="ITOC approved:_x000a_ITOC initiiert: _x000a_EGP approved:_x000a_EGP initiiert:_x000a_PACE approved:_x000a_PACE initiiert:_x000a_RM approved: _x000a_RM initiiert:_x000a_DQ approved:_x000a_DQ initiiert:"/>
    <m/>
    <m/>
    <m/>
    <m/>
    <m/>
    <m/>
    <m/>
    <m/>
    <d v="2020-10-16T00:00:00"/>
    <m/>
    <m/>
    <m/>
    <m/>
    <m/>
    <m/>
    <m/>
  </r>
  <r>
    <n v="22"/>
    <m/>
    <n v="1363623"/>
    <x v="389"/>
    <s v="Workshop ISMS "/>
    <x v="7"/>
    <m/>
    <m/>
    <s v="n/a"/>
    <n v="15"/>
    <m/>
    <n v="0"/>
    <s v="Knud Brandis"/>
    <m/>
    <m/>
    <m/>
    <m/>
    <m/>
    <m/>
    <m/>
    <m/>
    <m/>
    <m/>
    <s v="Do-Call"/>
    <m/>
    <m/>
    <m/>
    <m/>
    <s v="ITOC approved:_x000a_ITOC initiiert: _x000a_EGP approved:_x000a_EGP initiiert:_x000a_PACE 25233253.1.0 approved: ja_x000a_PACE initiiert:_x000a_RM approved: _x000a_RM initiiert:_x000a_DQ approved:_x000a_DQ initiiert:_x000a_"/>
    <m/>
    <m/>
    <m/>
    <m/>
    <m/>
    <m/>
    <m/>
    <m/>
    <m/>
    <m/>
    <m/>
    <m/>
    <m/>
    <d v="2020-10-05T00:00:00"/>
    <m/>
    <m/>
  </r>
  <r>
    <n v="21"/>
    <m/>
    <n v="1336830"/>
    <x v="380"/>
    <s v="Herstellen der Zertifizierungsreife"/>
    <x v="1"/>
    <m/>
    <m/>
    <s v="n/a"/>
    <n v="844"/>
    <m/>
    <n v="0"/>
    <m/>
    <m/>
    <m/>
    <m/>
    <m/>
    <m/>
    <m/>
    <s v="23.6.23: auf &quot;nicht angeboten&quot; gesetzt, da keine weiteren Infos zum Projekt gekommen sind_x000a_Telefonat Public Sector Verantwortlicher von Bechtle: Hans Gertringer_x000a_=&gt; hat uns an Kollegen Dirk Schlösser weitergeleitet -&gt; Montag Rückmeldung_x000a_Cornelia, Sven bis 12.10. "/>
    <m/>
    <m/>
    <m/>
    <s v="Do-Call"/>
    <s v="n/a"/>
    <m/>
    <m/>
    <m/>
    <s v="ITOC approved:_x000a_ITOC initiiert: _x000a_EGP approved:_x000a_EGP initiiert:_x000a_PACE approved:_x000a_PACE initiiert:_x000a_RM approved: _x000a_RM initiiert:_x000a_DQ approved:_x000a_DQ initiiert:"/>
    <m/>
    <m/>
    <m/>
    <m/>
    <m/>
    <m/>
    <m/>
    <m/>
    <n v="44116"/>
    <m/>
    <m/>
    <m/>
    <m/>
    <m/>
    <m/>
    <m/>
  </r>
  <r>
    <n v="20"/>
    <m/>
    <s v="1337008 A-Team VS-IT AA _x000a_1337003 A-Team SiKo/DiploClient AA _x000a_1337004 A-Team Ertüchtigung ISM AA _x000a_1337005 A-Team Sicherheitsberatung "/>
    <x v="163"/>
    <m/>
    <x v="1"/>
    <m/>
    <m/>
    <s v="n/a"/>
    <m/>
    <m/>
    <n v="0"/>
    <m/>
    <m/>
    <m/>
    <m/>
    <m/>
    <m/>
    <m/>
    <s v="23.6.23: auf &quot;nicht angeboten&quot; gesetzt, da keine weiteren Infos zum Projekt gekommen sind_x000a_10.11.2020: withdraw von 7002, 7003, 7004 und 7005 durch SSK_x000a_14.10.2020: Weitere Rahmenvertragsmöglichkeitenrecherche von Stephan Fitos_x0009__x000a_12.10.2020: Telefonat CGO mit Bechtle (Hr. Schlösser), am 12.10. Rückmeldung vom Kunden erwartet_x000a_"/>
    <m/>
    <m/>
    <m/>
    <s v="Do-Call"/>
    <s v="n/a"/>
    <m/>
    <m/>
    <m/>
    <s v="ITOC approved:_x000a_ITOC initiiert: _x000a_EGP approved:_x000a_EGP initiiert:_x000a_PACE approved:_x000a_PACE initiiert:_x000a_RM approved: _x000a_RM initiiert:_x000a_DQ approved:_x000a_DQ initiiert:"/>
    <m/>
    <m/>
    <m/>
    <m/>
    <m/>
    <m/>
    <m/>
    <m/>
    <n v="44116"/>
    <m/>
    <m/>
    <m/>
    <m/>
    <m/>
    <m/>
    <m/>
  </r>
  <r>
    <n v="19"/>
    <m/>
    <s v="n/a"/>
    <x v="390"/>
    <m/>
    <x v="1"/>
    <m/>
    <m/>
    <s v="n/a"/>
    <m/>
    <m/>
    <n v="0"/>
    <m/>
    <m/>
    <m/>
    <m/>
    <m/>
    <m/>
    <m/>
    <s v="23.6.23: auf &quot;nicht angeboten&quot; gesetzt, da keine weiteren Infos zum Projekt gekommen sind_x000a_15.10.2020: Marc hat den AP noch nicht erreicht bzw. kein Feedback erhalten, ob wir weiterhin mit einer Opportunity rechnen können. Wir sollten ujns erst wieder dazu abstimmen, wenn wir die Chance haben ein Angebot abzugeben, Marc geht auf Cornelia und Sven-Otto zu"/>
    <m/>
    <m/>
    <m/>
    <s v="Do-Call"/>
    <s v="n/a"/>
    <m/>
    <m/>
    <m/>
    <s v="ITOC approved:_x000a_ITOC initiiert: _x000a_EGP approved:_x000a_EGP initiiert:_x000a_PACE 24955420.1.0 approved: _x000a_PACE initiiert:_x000a_RM approved: _x000a_RM initiiert:_x000a_DQ approved:_x000a_DQ initiiert:"/>
    <m/>
    <m/>
    <m/>
    <m/>
    <m/>
    <m/>
    <m/>
    <m/>
    <n v="44119"/>
    <m/>
    <m/>
    <m/>
    <m/>
    <m/>
    <m/>
    <m/>
  </r>
  <r>
    <n v="18"/>
    <m/>
    <n v="1352028"/>
    <x v="298"/>
    <m/>
    <x v="7"/>
    <m/>
    <m/>
    <s v="n/a"/>
    <n v="257"/>
    <m/>
    <n v="0"/>
    <s v="Knud Brandis"/>
    <m/>
    <m/>
    <m/>
    <m/>
    <m/>
    <m/>
    <s v="A-Team Trusted Site Assessment"/>
    <m/>
    <m/>
    <m/>
    <s v="Do-Call"/>
    <m/>
    <m/>
    <m/>
    <m/>
    <s v="ITOC approved:_x000a_ITOC initiiert: _x000a_EGP approved:_x000a_EGP initiiert:_x000a_PACE 25201333.1.0 approved: ja_x000a_PACE initiiert:_x000a_RM approved: _x000a_RM initiiert:_x000a_DQ approved:_x000a_DQ initiiert:"/>
    <m/>
    <m/>
    <m/>
    <m/>
    <m/>
    <m/>
    <m/>
    <m/>
    <m/>
    <m/>
    <m/>
    <m/>
    <m/>
    <m/>
    <m/>
    <m/>
  </r>
  <r>
    <n v="17"/>
    <s v="RV-BSI"/>
    <s v="n/a"/>
    <x v="104"/>
    <s v="9981/19/VV:2 über einen Rahmenvertrag zur Erbringung von Beratungsleistungen zu Informationssicherheitsmanagementsystemen und IT-Sicherheitskonzepten für BAAINBw, mittelbare Bundesverwaltung sowie Zuwendungsempfänger des Bundes"/>
    <x v="8"/>
    <m/>
    <m/>
    <s v="n/a"/>
    <m/>
    <m/>
    <n v="0"/>
    <m/>
    <m/>
    <m/>
    <m/>
    <m/>
    <m/>
    <m/>
    <s v="Warten auf Veröffentlichung"/>
    <m/>
    <m/>
    <m/>
    <s v="Do-Call"/>
    <s v="n/a"/>
    <m/>
    <m/>
    <m/>
    <s v="ITOC approved:_x000a_ITOC initiiert: _x000a_EGP approved:_x000a_EGP initiiert:_x000a_PACE approved:_x000a_PACE initiiert:_x000a_RM approved: _x000a_RM initiiert:_x000a_DQ approved:_x000a_DQ initiiert:"/>
    <m/>
    <m/>
    <m/>
    <m/>
    <m/>
    <m/>
    <m/>
    <m/>
    <m/>
    <m/>
    <m/>
    <m/>
    <m/>
    <m/>
    <m/>
    <m/>
  </r>
  <r>
    <n v="16"/>
    <s v="RV-BSI"/>
    <n v="1246781"/>
    <x v="104"/>
    <s v="9981/19/VV:1 Rahmenvertrag zur Erbringung von Beratungsleistungen zu Informationssicherheitsmanagementsystemen und IT-Sicherheitskonzepten für die unmittelbare Bundesverwaltung "/>
    <x v="8"/>
    <m/>
    <m/>
    <s v="n/a"/>
    <m/>
    <m/>
    <n v="0"/>
    <m/>
    <m/>
    <m/>
    <m/>
    <m/>
    <m/>
    <m/>
    <s v="Warten auf Veröffentlichung"/>
    <m/>
    <m/>
    <m/>
    <s v="Do-Call"/>
    <s v="n/a"/>
    <m/>
    <m/>
    <m/>
    <s v="ITOC approved:_x000a_ITOC initiiert: _x000a_EGP approved:_x000a_EGP initiiert:_x000a_PACE approved:_x000a_PACE initiiert:_x000a_RM approved: _x000a_RM initiiert:_x000a_DQ approved:_x000a_DQ initiiert:"/>
    <m/>
    <m/>
    <m/>
    <m/>
    <m/>
    <m/>
    <m/>
    <m/>
    <m/>
    <m/>
    <m/>
    <m/>
    <m/>
    <m/>
    <m/>
    <m/>
  </r>
  <r>
    <n v="15"/>
    <s v="EY"/>
    <s v="n/a"/>
    <x v="391"/>
    <m/>
    <x v="7"/>
    <m/>
    <m/>
    <s v="n/a"/>
    <n v="200"/>
    <m/>
    <n v="0"/>
    <s v="Knud Brandis"/>
    <m/>
    <m/>
    <m/>
    <m/>
    <m/>
    <m/>
    <s v="16.10.2020: ManagerCall: ASÄ: nächste Woche wird Unterschrift erwartet, es wird ein (Sen)Consultant zu 50% benötigt_x000a_13.10.2020: Pricing: Wettbewerber: ca. 189k € -&gt; EY hat kostenneutral Tool mit angeboten"/>
    <m/>
    <m/>
    <m/>
    <s v="Do-Call"/>
    <m/>
    <m/>
    <m/>
    <m/>
    <s v="ITOC approved:_x000a_ITOC initiiert: _x000a_EGP approved:_x000a_EGP initiiert:_x000a_PACE approved:_x000a_PACE initiiert:_x000a_RM approved: _x000a_RM initiiert:_x000a_DQ approved:_x000a_DQ initiiert:"/>
    <m/>
    <m/>
    <m/>
    <m/>
    <m/>
    <m/>
    <m/>
    <m/>
    <d v="2020-10-13T00:00:00"/>
    <m/>
    <m/>
    <m/>
    <m/>
    <m/>
    <m/>
    <m/>
  </r>
  <r>
    <n v="14"/>
    <m/>
    <s v="n/a"/>
    <x v="392"/>
    <s v="Beratungs- und Unterstützungsleistungen im Bereich Informationssicherheit und Datenschutz"/>
    <x v="7"/>
    <m/>
    <d v="2020-11-06T00:00:00"/>
    <s v="n/a"/>
    <e v="#REF!"/>
    <m/>
    <e v="#REF!"/>
    <s v="Knud Brandis"/>
    <m/>
    <m/>
    <m/>
    <m/>
    <m/>
    <m/>
    <s v="7.12.2020: Zuschlag für Los 1_x000a_4.11.2020: Nach Rü mit KBR TS 980,00 €_x000a_29.10.2020: Bieterantworten angekommen, Anpassung RM und Weiterleitung an Linda_x000a_26.10.2020: Unterlagen an Bernhardine Kleinhenz -&gt; wir sollen eine Bieterfrage stellen zu unzulässiger Vermischung von Eignungs- und Bewertungskriterien_x000a_19.10.2020: Mail mit Unterlagen an Linda Neuhäuser_x000a_15.10.2020: Info über GPS-Call, lt. KBR sollen wir anbieten"/>
    <m/>
    <m/>
    <m/>
    <s v="Do-Call"/>
    <m/>
    <m/>
    <m/>
    <m/>
    <s v="ITOC: na_x000a_EGP: na_x000a_PACE 25398189.1.0 approved: pre-approval von Karsten Funk am 6.11. per Telefon, Mail-Genehmigung am 9.11.2020_x000a_PACE initiiert: 29.10.2020_x000a_RM approved: 3.11.2020_x000a_RM initiiert: 19.10.2020_x000a_DQ approved: 3.11.2020, wegen falscher Antwort aber in Gate 2 -&gt; 4.11. Anfrage Reset DQ_x000a_DQ initiiert: 30.10.2020, wegen falscher Antwort Reset-Anfrage am 4.11.2020_x000a_AML A001166027: 29.10.2020, approved: 2.11.2020"/>
    <m/>
    <m/>
    <m/>
    <m/>
    <m/>
    <m/>
    <m/>
    <m/>
    <d v="2020-10-15T00:00:00"/>
    <m/>
    <m/>
    <d v="2021-01-01T00:00:00"/>
    <d v="2022-12-31T00:00:00"/>
    <d v="2020-12-07T00:00:00"/>
    <m/>
    <m/>
  </r>
  <r>
    <n v="13"/>
    <m/>
    <s v="n/a"/>
    <x v="39"/>
    <s v="Rahmenvertrag Beratungsleistungen in 4 Losen"/>
    <x v="8"/>
    <m/>
    <d v="2020-11-10T00:00:00"/>
    <s v="n/a"/>
    <n v="142"/>
    <m/>
    <n v="0"/>
    <m/>
    <m/>
    <m/>
    <m/>
    <m/>
    <m/>
    <m/>
    <s v="25.11.2020: Absage_x000a_10.11.2020: nach Rü mit KBR folgende TS: 750, 1050, 1350, 1600, Finalisierung mit AKA_x000a_4.11.2020: Abstimmung zu Referenzen mit AKA, NMÜ und SRA: wir nehmen die 3 EY-Referenzen, Hochladen der Referenzen durch SRA_x000a_29.10.2020: Anfrage Referenzen bei KHA/MFR_x000a_28.10.2020: Abstimmung AKA mit Peter Rehäusser zum Konzept_x000a_23.10.2020: Abstimmung SRA mit Robert Jung und Steven, Abstimmung AKA und SRA mit Nadine_x000a_15.10.2020: in GPS-Call durch KBR geclaimt, Kontaktherstellung KBR und Peter Horn"/>
    <m/>
    <m/>
    <m/>
    <s v="Do-Call"/>
    <s v="n/a"/>
    <d v="2020-12-07T00:00:00"/>
    <m/>
    <m/>
    <s v="ITOC approved:_x000a_ITOC initiiert: _x000a_EGP approved:_x000a_EGP initiiert:_x000a_PACE approved:_x000a_PACE initiiert:_x000a_RM approved: _x000a_RM initiiert:_x000a_DQ approved:_x000a_DQ initiiert:"/>
    <m/>
    <m/>
    <m/>
    <m/>
    <m/>
    <m/>
    <m/>
    <m/>
    <n v="44119"/>
    <m/>
    <n v="44196"/>
    <m/>
    <s v="24 Monate ab Auftragsvergabe"/>
    <d v="2020-11-25T00:00:00"/>
    <s v="fachliche Qualität im Verhältnis zum Preis"/>
    <m/>
  </r>
  <r>
    <n v="12"/>
    <s v="CC"/>
    <n v="1336823"/>
    <x v="82"/>
    <s v="1. Abruf Zensus_x000a_3600005946"/>
    <x v="7"/>
    <m/>
    <m/>
    <s v="n/a"/>
    <n v="168"/>
    <m/>
    <n v="0"/>
    <s v="Knud Brandis"/>
    <m/>
    <m/>
    <m/>
    <m/>
    <m/>
    <m/>
    <s v="6.11.2020: PACE hat Umfang von ca 350k Euro, 1. und 2. Abruf sind damit abgedeckt, ab dem 3. Abruf muss ein Amandment gemacht werden_x000a_27.10.2020: Versand unterzeichnete Unterlagen von CGO an CC_x000a_20.10.2020: geänderter EVB-IT Vertrag mit Kündigungsklausel von CC angekommen_x000a_15.10.2020: OppAnlage &quot;Ateam ITZBund CC Projekte&quot;: 170k, da erstmal nur Zensus, weitere Opps -&gt; &quot;related additional Sales&quot;; PACE: gegen CC, ITZBund ist additional party, da Leistungsempfänger_x000a_14.10.2020: Rückmeldung von CC, sie würden den Vertrag so zeichnen, Weiterleitung CGO an Linda mit Bitte um Sichtung Vertragsanpassungen"/>
    <m/>
    <m/>
    <m/>
    <s v="Do-Call"/>
    <m/>
    <m/>
    <m/>
    <m/>
    <s v="PACE ID25285528.1.0"/>
    <m/>
    <m/>
    <m/>
    <m/>
    <m/>
    <m/>
    <m/>
    <m/>
    <d v="2020-10-14T00:00:00"/>
    <m/>
    <m/>
    <d v="2020-10-27T00:00:00"/>
    <d v="2020-12-31T00:00:00"/>
    <d v="2020-10-27T00:00:00"/>
    <m/>
    <m/>
  </r>
  <r>
    <n v="11"/>
    <s v="3PM"/>
    <n v="1387273"/>
    <x v="200"/>
    <m/>
    <x v="7"/>
    <m/>
    <m/>
    <s v="n/a"/>
    <n v="200"/>
    <m/>
    <n v="0"/>
    <s v="Knud Brandis"/>
    <m/>
    <m/>
    <m/>
    <m/>
    <m/>
    <m/>
    <s v="12.10.2020: Kunde hat unterzeichnet"/>
    <m/>
    <m/>
    <m/>
    <s v="Do-Call"/>
    <m/>
    <m/>
    <m/>
    <m/>
    <m/>
    <m/>
    <m/>
    <m/>
    <m/>
    <m/>
    <m/>
    <m/>
    <m/>
    <d v="2020-10-12T00:00:00"/>
    <m/>
    <m/>
    <d v="2020-10-01T00:00:00"/>
    <d v="2020-12-31T00:00:00"/>
    <d v="2020-10-12T00:00:00"/>
    <m/>
    <m/>
  </r>
  <r>
    <n v="10"/>
    <s v="EY"/>
    <s v="n/a"/>
    <x v="393"/>
    <s v="Unterstützung TOC 4"/>
    <x v="7"/>
    <m/>
    <m/>
    <s v="n/a"/>
    <n v="119"/>
    <m/>
    <n v="0"/>
    <s v="Knud Brandis"/>
    <m/>
    <m/>
    <m/>
    <m/>
    <m/>
    <m/>
    <s v="12.10.2020: lt. KHA sind sie hier bereits am arbeiten"/>
    <m/>
    <m/>
    <m/>
    <s v="Do-Call"/>
    <m/>
    <m/>
    <m/>
    <m/>
    <s v="ITOC approved:_x000a_ITOC initiiert: _x000a_EGP approved:_x000a_EGP initiiert:_x000a_PACE approved:_x000a_PACE initiiert:_x000a_RM approved: _x000a_RM initiiert:_x000a_DQ approved:_x000a_DQ initiiert:"/>
    <m/>
    <m/>
    <m/>
    <m/>
    <m/>
    <m/>
    <m/>
    <m/>
    <d v="2020-10-12T00:00:00"/>
    <m/>
    <m/>
    <m/>
    <m/>
    <m/>
    <m/>
    <m/>
  </r>
  <r>
    <n v="9"/>
    <m/>
    <s v="n/a"/>
    <x v="394"/>
    <m/>
    <x v="1"/>
    <m/>
    <m/>
    <s v="n/a"/>
    <m/>
    <m/>
    <n v="0"/>
    <m/>
    <m/>
    <m/>
    <m/>
    <m/>
    <m/>
    <m/>
    <s v="23.6.23: auf &quot;nicht angeboten&quot; gesetzt, da keine weiteren Infos zum Projekt gekommen sind_x000a_12.10.2020: lt. KHA arbeitet er hier am Angebot mit"/>
    <m/>
    <m/>
    <m/>
    <s v="Do-Call"/>
    <s v="n/a"/>
    <m/>
    <m/>
    <m/>
    <s v="ITOC approved:_x000a_ITOC initiiert: _x000a_EGP approved:_x000a_EGP initiiert:_x000a_PACE approved:_x000a_PACE initiiert:_x000a_RM approved: _x000a_RM initiiert:_x000a_DQ approved:_x000a_DQ initiiert:"/>
    <m/>
    <m/>
    <m/>
    <m/>
    <m/>
    <m/>
    <m/>
    <m/>
    <n v="44116"/>
    <m/>
    <m/>
    <m/>
    <m/>
    <m/>
    <m/>
    <m/>
  </r>
  <r>
    <n v="8"/>
    <m/>
    <s v="1423724_x000a_1448649"/>
    <x v="304"/>
    <s v="Workshop BCM"/>
    <x v="1"/>
    <m/>
    <m/>
    <s v="n/a"/>
    <n v="7.5"/>
    <m/>
    <n v="0"/>
    <m/>
    <m/>
    <m/>
    <m/>
    <m/>
    <m/>
    <m/>
    <s v="23.6.23: auf &quot;nicht angeboten&quot; gesetzt, da keine weiteren Infos zum Projekt gekommen sind_x000a_25.11.2020: Approval vom PACE, Info an TJA und BTE, dass Angebot versendet werden kann_x000a_10.11.2020: AML-Folder angelegt, warten auf approval_x000a_9.11.2020: Telko mit GCSP und BTE_x000a_19.10.2020: OppAnlage von TJA bekommen_x000a_14.10.2020: 13.10.2020: Anfrage von TJA zu Unterstützung, Termin für Mi, 14.10.2020, 9.30 Uhr organisiert_x000a_12.10.2020: laut BTE kommt hier noch das Thema BCM/Notfall zeitnah on top"/>
    <m/>
    <m/>
    <m/>
    <s v="Do-Call"/>
    <s v="n/a"/>
    <m/>
    <m/>
    <m/>
    <s v="ITOC approved:_x000a_ITOC initiiert: _x000a_EGP approved:_x000a_EGP initiiert:_x000a_PACE 25420137 approved: 25.11.2020 _x000a_PACE initiiert: 20.10.2020_x000a_RM approved: _x000a_RM initiiert:_x000a_DQ approved:_x000a_DQ initiiert:_x000a_AML: 17.11.2020 approved"/>
    <m/>
    <m/>
    <m/>
    <m/>
    <m/>
    <m/>
    <m/>
    <m/>
    <n v="44116"/>
    <m/>
    <m/>
    <m/>
    <m/>
    <m/>
    <m/>
    <m/>
  </r>
  <r>
    <n v="7"/>
    <s v="EY"/>
    <s v="n/a"/>
    <x v="271"/>
    <s v="Informationssicherheit mit Datenschutz "/>
    <x v="7"/>
    <m/>
    <d v="2020-10-07T00:00:00"/>
    <s v="n/a"/>
    <m/>
    <m/>
    <n v="0"/>
    <s v="Knud Brandis"/>
    <m/>
    <m/>
    <m/>
    <m/>
    <m/>
    <m/>
    <s v="Profilanfrage von EY-intern"/>
    <m/>
    <m/>
    <m/>
    <s v="Do-Call"/>
    <m/>
    <m/>
    <m/>
    <m/>
    <s v="ITOC approved:_x000a_ITOC initiiert: _x000a_EGP approved:_x000a_EGP initiiert:_x000a_PACE approved:_x000a_PACE initiiert:_x000a_RM approved: _x000a_RM initiiert:_x000a_DQ approved:_x000a_DQ initiiert:"/>
    <m/>
    <m/>
    <m/>
    <m/>
    <m/>
    <m/>
    <m/>
    <m/>
    <m/>
    <m/>
    <m/>
    <m/>
    <m/>
    <m/>
    <m/>
    <m/>
  </r>
  <r>
    <n v="6"/>
    <s v="EY"/>
    <n v="1343891"/>
    <x v="47"/>
    <s v="Gap Analyse Gematik Anforderungen "/>
    <x v="7"/>
    <m/>
    <m/>
    <s v="n/a"/>
    <n v="50"/>
    <m/>
    <n v="0"/>
    <s v="Knud Brandis"/>
    <m/>
    <m/>
    <m/>
    <m/>
    <m/>
    <m/>
    <s v="9.11.2020: lfd. Auftrag von EY, KBR stimmt sich mit MOP ab"/>
    <m/>
    <m/>
    <m/>
    <s v="Do-Call"/>
    <m/>
    <m/>
    <m/>
    <m/>
    <s v="ITOC approved:_x000a_ITOC initiiert: _x000a_EGP approved:_x000a_EGP initiiert:_x000a_PACE 25185646.1.0 approved: ja_x000a_PACE initiiert:_x000a_RM approved: _x000a_RM initiiert:_x000a_DQ approved:_x000a_DQ initiiert:"/>
    <m/>
    <m/>
    <m/>
    <m/>
    <m/>
    <m/>
    <m/>
    <m/>
    <d v="2020-11-09T00:00:00"/>
    <m/>
    <m/>
    <m/>
    <m/>
    <m/>
    <m/>
    <m/>
  </r>
  <r>
    <n v="5"/>
    <m/>
    <s v="n/a"/>
    <x v="196"/>
    <s v="Changemanagement"/>
    <x v="1"/>
    <m/>
    <m/>
    <s v="n/a"/>
    <m/>
    <m/>
    <n v="0"/>
    <m/>
    <m/>
    <m/>
    <m/>
    <m/>
    <m/>
    <m/>
    <s v="12.10.2020: MRG hat EY-intern gesprochen: sie halten die Ausschreibung für gefaked, da ist PwC drin, EY wird hier nicht anbieten_x000a_9.10.2020: EY-interne Anfrage zur Angebotsunterstützung"/>
    <m/>
    <m/>
    <m/>
    <s v="Do-Call"/>
    <s v="n/a"/>
    <m/>
    <m/>
    <m/>
    <s v="ITOC approved:_x000a_ITOC initiiert: _x000a_EGP approved:_x000a_EGP initiiert:_x000a_PACE approved:_x000a_PACE initiiert:_x000a_RM approved: _x000a_RM initiiert:_x000a_DQ approved:_x000a_DQ initiiert:"/>
    <m/>
    <m/>
    <m/>
    <m/>
    <m/>
    <m/>
    <m/>
    <m/>
    <n v="44113"/>
    <m/>
    <m/>
    <m/>
    <m/>
    <m/>
    <m/>
    <m/>
  </r>
  <r>
    <n v="4"/>
    <s v="EY"/>
    <s v="n/a"/>
    <x v="0"/>
    <s v="Aufbau SOC"/>
    <x v="8"/>
    <m/>
    <m/>
    <s v="n/a"/>
    <m/>
    <m/>
    <n v="0"/>
    <m/>
    <m/>
    <m/>
    <m/>
    <m/>
    <m/>
    <m/>
    <s v="16.10.2020: MC - CVs wurden geliefert, Referenz zu SOC gesucht_x000a_12.10.2020: AST hat Profile EY-intern weitergeleitet_x000a_9.10.2020: Info über Ausschreibung con CGO im Market-Call"/>
    <m/>
    <m/>
    <m/>
    <s v="Do-Call"/>
    <s v="n/a"/>
    <m/>
    <m/>
    <m/>
    <s v="ITOC approved:_x000a_ITOC initiiert: _x000a_EGP approved:_x000a_EGP initiiert:_x000a_PACE approved:_x000a_PACE initiiert:_x000a_RM approved: _x000a_RM initiiert:_x000a_DQ approved:_x000a_DQ initiiert:"/>
    <m/>
    <m/>
    <m/>
    <m/>
    <m/>
    <m/>
    <m/>
    <m/>
    <n v="44113"/>
    <m/>
    <m/>
    <m/>
    <m/>
    <m/>
    <m/>
    <m/>
  </r>
  <r>
    <n v="3"/>
    <m/>
    <s v="n/a"/>
    <x v="25"/>
    <s v="RV Zertifizierungsaudits Grundschutz"/>
    <x v="7"/>
    <m/>
    <d v="2020-10-02T00:00:00"/>
    <s v="n/a"/>
    <e v="#REF!"/>
    <m/>
    <e v="#REF!"/>
    <s v="Knud Brandis"/>
    <m/>
    <m/>
    <m/>
    <m/>
    <m/>
    <m/>
    <s v="16.10.2020: Aufforderung HZD zur Preisaufklärung an Atos_x000a_EY ist Sub von Atos, Subvertrag im Entwurf"/>
    <m/>
    <m/>
    <m/>
    <s v="Do-Call"/>
    <m/>
    <m/>
    <m/>
    <m/>
    <s v="ITOC approved:_x000a_ITOC initiiert: _x000a_EGP approved:_x000a_EGP initiiert:_x000a_PACE approved:_x000a_PACE initiiert:_x000a_RM approved: _x000a_RM initiiert:_x000a_DQ approved:_x000a_DQ initiiert:"/>
    <m/>
    <m/>
    <m/>
    <m/>
    <m/>
    <m/>
    <m/>
    <m/>
    <d v="2020-08-01T00:00:00"/>
    <d v="2020-10-02T00:00:00"/>
    <d v="2020-11-30T00:00:00"/>
    <d v="2020-12-01T00:00:00"/>
    <d v="2022-11-30T00:00:00"/>
    <d v="2020-11-16T00:00:00"/>
    <m/>
    <m/>
  </r>
  <r>
    <n v="2"/>
    <m/>
    <s v="n/a"/>
    <x v="183"/>
    <s v="RV IT-Secure"/>
    <x v="8"/>
    <m/>
    <d v="2020-10-07T00:00:00"/>
    <s v="n/a"/>
    <n v="2000"/>
    <m/>
    <n v="0"/>
    <m/>
    <m/>
    <m/>
    <m/>
    <m/>
    <m/>
    <m/>
    <s v="15.1.2021: Absage_x000a_15.10.2020: Termin zur Angebotspräsentation wird zeitnah kommuniziert seitens ITZBerlin, AP war krankheitsbedingt abwesend_x000a_14.10.2020: Kick-off-Call zur Vorbereitung der Angebotspräsentation mit Atos, AKA und KHA _x000a_EY ist Sub von Atos, Subvertrag im Entwurf"/>
    <m/>
    <m/>
    <m/>
    <s v="Do-Call"/>
    <s v="n/a"/>
    <m/>
    <m/>
    <m/>
    <s v="ITOC approved:_x000a_ITOC initiiert: _x000a_EGP approved:_x000a_EGP initiiert:_x000a_PACE approved:_x000a_PACE initiiert:_x000a_RM approved: _x000a_RM initiiert:_x000a_DQ approved:_x000a_DQ initiiert:"/>
    <m/>
    <m/>
    <m/>
    <m/>
    <m/>
    <m/>
    <m/>
    <m/>
    <n v="44075"/>
    <n v="44111"/>
    <n v="44196"/>
    <d v="2021-01-01T00:00:00"/>
    <d v="2024-12-31T00:00:00"/>
    <d v="2021-01-15T00:00:00"/>
    <s v="Qualifikation"/>
    <m/>
  </r>
  <r>
    <n v="1"/>
    <s v="RV-BW"/>
    <s v="n/a"/>
    <x v="196"/>
    <s v="Rahmenvertrag landesweites ISMS"/>
    <x v="7"/>
    <m/>
    <d v="2020-11-02T00:00:00"/>
    <s v="n/a"/>
    <n v="15300"/>
    <m/>
    <n v="0"/>
    <s v="Knud Brandis"/>
    <m/>
    <m/>
    <m/>
    <m/>
    <m/>
    <m/>
    <s v="30.10.2020: finale QS, Hochladen der Unterlagen durch SFI_x000a_27.10.2020: Versand angepasste Unterlagen an MRG zur QS_x000a_26.10.2020: Versand Unterlagen zur Überführung in neue Formulare an Roman_x000a_14.10.2020: erneute Verschiebung Abgabefrist auf 2.11., Nachfrage bei BITBW über Gründe_x000a_13.10.2020: geplante Abgabe der Unterlagen"/>
    <m/>
    <m/>
    <m/>
    <s v="Do-Call"/>
    <m/>
    <d v="2020-11-23T00:00:00"/>
    <m/>
    <m/>
    <s v="ITOC approved:_x000a_ITOC initiiert: _x000a_EGP approved: Freigabe per WA von MBA am 7.10.2020_x000a_EGP initiiert:_x000a_PACE approved:_x000a_PACE initiiert:_x000a_RM approved: _x000a_RM initiiert:_x000a_DQ approved:_x000a_DQ initiiert:"/>
    <m/>
    <m/>
    <m/>
    <m/>
    <m/>
    <m/>
    <m/>
    <m/>
    <d v="2020-08-01T00:00:00"/>
    <d v="2020-10-30T00:00:00"/>
    <d v="2021-02-13T00:00:00"/>
    <d v="2020-11-24T00:00:00"/>
    <d v="2024-11-23T00:00:00"/>
    <d v="2020-12-07T00:00:00"/>
    <m/>
    <m/>
  </r>
  <r>
    <m/>
    <m/>
    <m/>
    <x v="395"/>
    <m/>
    <x v="14"/>
    <m/>
    <m/>
    <m/>
    <m/>
    <m/>
    <n v="0"/>
    <m/>
    <m/>
    <m/>
    <m/>
    <s v="Arnold"/>
    <m/>
    <m/>
    <m/>
    <m/>
    <m/>
    <m/>
    <m/>
    <m/>
    <m/>
    <m/>
    <m/>
    <m/>
    <m/>
    <m/>
    <m/>
    <m/>
    <m/>
    <m/>
    <m/>
    <m/>
    <m/>
    <m/>
    <m/>
    <m/>
    <m/>
    <m/>
    <m/>
    <m/>
  </r>
  <r>
    <m/>
    <s v="Ja"/>
    <s v="n/a"/>
    <x v="130"/>
    <s v="Sicherheitsexperten"/>
    <x v="1"/>
    <d v="2024-07-19T00:00:00"/>
    <s v="25.07.2024_x000a_Teilnahmefrist: 19.07.2024"/>
    <s v="n/a"/>
    <m/>
    <m/>
    <n v="0"/>
    <m/>
    <m/>
    <m/>
    <m/>
    <m/>
    <m/>
    <m/>
    <s v="#15.07.2024: Sichtung PKA"/>
    <m/>
    <m/>
    <m/>
    <s v="Do-Call"/>
    <s v="n/a"/>
    <m/>
    <m/>
    <m/>
    <m/>
    <m/>
    <m/>
    <m/>
    <m/>
    <m/>
    <m/>
    <s v="https://eygermany.sharepoint.com/sites/eycss-gps/Mandantenablage/Forms/AllItems.aspx?newTargetListUrl=%2Fsites%2Feycss%2Dgps%2FMandantenablage&amp;viewpath=%2Fsites%2Feycss%2Dgps%2FMandantenablage%2FForms%2FAllItems%2Easpx&amp;id=%2Fsites%2Feycss%2Dgps%2FMandantenablage%2F09%20Sonstiges%2F04%20Finanzen%2FKassen%C3%A4rztliche%20Vereinigung%20Brandenburg&amp;viewid=8b505dca%2D4004%2D4dd3%2D9806%2Dd31418c92a19"/>
    <m/>
    <m/>
    <m/>
    <m/>
    <m/>
    <m/>
    <m/>
    <m/>
    <m/>
  </r>
  <r>
    <m/>
    <s v="RfP- no RV"/>
    <n v="5664448"/>
    <x v="396"/>
    <s v="GovTech Technischer Implementierungspartner, Anteil Security Beratung"/>
    <x v="0"/>
    <m/>
    <d v="2025-01-31T00:00:00"/>
    <m/>
    <m/>
    <m/>
    <n v="0"/>
    <s v="Christina Riedle"/>
    <s v="Christina Riedle"/>
    <m/>
    <m/>
    <m/>
    <s v="Cloud Security"/>
    <m/>
    <s v="#29.1.2025 (LQU): Materna als Generalunternehmer, EY Sub. Zuarbeit CSS für Leistungspaket 3. Herbert informiert."/>
    <m/>
    <m/>
    <m/>
    <m/>
    <m/>
    <m/>
    <m/>
    <m/>
    <m/>
    <m/>
    <m/>
    <m/>
    <m/>
    <m/>
    <m/>
    <m/>
    <m/>
    <m/>
    <m/>
    <m/>
    <m/>
    <m/>
    <m/>
    <m/>
    <m/>
  </r>
  <r>
    <m/>
    <s v="RfP-RV"/>
    <n v="5538960"/>
    <x v="91"/>
    <s v="Zero Trust Security Beratung"/>
    <x v="5"/>
    <m/>
    <d v="2025-01-04T00:00:00"/>
    <m/>
    <n v="248"/>
    <n v="0.3"/>
    <n v="74.399999999999991"/>
    <s v="Matthias Bandemer"/>
    <s v="Peter Rehäußer"/>
    <s v="Peter Rehäußer"/>
    <s v="Laura Quaschning"/>
    <s v="Herbert"/>
    <s v="Cloud Security"/>
    <m/>
    <s v="#29.1.2025 (LQU): Gemeinsam angeboten, Angebotspräsentation erfolgt, warten auf Feedback. Herbert in Opp hinterlegt"/>
    <m/>
    <m/>
    <m/>
    <m/>
    <m/>
    <m/>
    <m/>
    <m/>
    <m/>
    <m/>
    <m/>
    <m/>
    <m/>
    <m/>
    <m/>
    <m/>
    <m/>
    <m/>
    <m/>
    <m/>
    <m/>
    <m/>
    <m/>
    <m/>
    <m/>
  </r>
  <r>
    <m/>
    <s v="RfP-RV"/>
    <n v="5593415"/>
    <x v="397"/>
    <s v="Anteil Cloud Security in Cloud Beratung"/>
    <x v="10"/>
    <m/>
    <d v="2024-12-19T00:00:00"/>
    <m/>
    <n v="16"/>
    <n v="1"/>
    <n v="16"/>
    <s v="Fiona Schewski"/>
    <s v="Darius Lohmeier"/>
    <s v="Darius Lohmeier"/>
    <m/>
    <s v="Laura"/>
    <s v="Cloud Security"/>
    <m/>
    <s v="#29.1.2025 (LQU): Zuarbeit zu Angebot nur fachlich notwendig gewesen. 15PT Cloud Security Experten. Gesamtbetrag höher."/>
    <m/>
    <m/>
    <m/>
    <m/>
    <m/>
    <m/>
    <m/>
    <m/>
    <m/>
    <m/>
    <m/>
    <m/>
    <m/>
    <m/>
    <m/>
    <m/>
    <m/>
    <m/>
    <m/>
    <m/>
    <m/>
    <m/>
    <m/>
    <m/>
    <m/>
  </r>
  <r>
    <m/>
    <s v="RfP-RV"/>
    <n v="5555153"/>
    <x v="398"/>
    <s v="Cloud Security Beratung"/>
    <x v="10"/>
    <m/>
    <d v="2024-12-05T00:00:00"/>
    <m/>
    <n v="128"/>
    <n v="1"/>
    <n v="128"/>
    <s v="Srdan Dzombeta"/>
    <s v="Laura Quaschning"/>
    <s v="Karolina D"/>
    <s v="Laura Quaschning"/>
    <s v="Laura"/>
    <s v="Cloud Security"/>
    <m/>
    <s v="#29.1.2025 (LQU): Zuschlag erfolgt, Start Projekt. Herbert in Opp hinterlegt"/>
    <m/>
    <m/>
    <m/>
    <m/>
    <m/>
    <m/>
    <m/>
    <m/>
    <m/>
    <m/>
    <m/>
    <m/>
    <m/>
    <m/>
    <m/>
    <m/>
    <m/>
    <m/>
    <m/>
    <m/>
    <m/>
    <m/>
    <m/>
    <m/>
    <m/>
  </r>
  <r>
    <m/>
    <s v="Ja"/>
    <s v="n/a"/>
    <x v="204"/>
    <s v="Entwicklung von Prüfmethoden und -Kriterien für KI-Systeme"/>
    <x v="5"/>
    <m/>
    <d v="2024-08-06T00:00:00"/>
    <s v="n/a"/>
    <n v="1975"/>
    <m/>
    <n v="0"/>
    <m/>
    <m/>
    <m/>
    <m/>
    <m/>
    <m/>
    <m/>
    <s v="#15.07.2024: Sichtung PKA"/>
    <m/>
    <m/>
    <m/>
    <s v="Do-Call"/>
    <s v="n/a"/>
    <m/>
    <m/>
    <m/>
    <m/>
    <m/>
    <m/>
    <m/>
    <m/>
    <m/>
    <m/>
    <s v="https://eygermany.sharepoint.com/sites/eycss-gps/Mandantenablage/Forms/AllItems.aspx?id=%2Fsites%2Feycss%2Dgps%2FMandantenablage%2F01%20Bund%2FBMI%2F07%5FEntwicklung%20Pr%C3%BCfmethoden%20u%2E%20Kriterien%20KI%2DSysteme&amp;viewid=8b505dca%2D4004%2D4dd3%2D9806%2Dd31418c92a19"/>
    <m/>
    <m/>
    <m/>
    <m/>
    <m/>
    <m/>
    <m/>
    <m/>
    <m/>
  </r>
  <r>
    <m/>
    <s v="Ja"/>
    <s v="n/a"/>
    <x v="399"/>
    <s v="Rahmenvereinbarung Unterstützungleistungen ISMS"/>
    <x v="1"/>
    <m/>
    <d v="2024-08-06T00:00:00"/>
    <s v="n/a"/>
    <m/>
    <m/>
    <n v="0"/>
    <m/>
    <m/>
    <m/>
    <m/>
    <m/>
    <m/>
    <m/>
    <s v="#15.07.2024: Sichtung PKA"/>
    <m/>
    <m/>
    <m/>
    <s v="Do-Call"/>
    <s v="n/a"/>
    <m/>
    <m/>
    <m/>
    <m/>
    <m/>
    <m/>
    <m/>
    <m/>
    <m/>
    <m/>
    <s v="https://eygermany.sharepoint.com/sites/eycss-gps/Mandantenablage/Forms/AllItems.aspx?id=%2Fsites%2Feycss%2Dgps%2FMandantenablage%2F09%20Sonstiges%2F09%20sonstiges%2FLandesbaudirektion%20Bayern%2F01%5FRV%20Unterst%C3%BCtzungsleistungen%20ISMS%2F10%20Auftragsdokumentation%2F11%20Anfrage%20%26%20Ausschreibung&amp;viewid=8b505dca%2D4004%2D4dd3%2D9806%2Dd31418c92a19"/>
    <m/>
    <m/>
    <m/>
    <m/>
    <m/>
    <m/>
    <m/>
    <m/>
    <m/>
  </r>
  <r>
    <m/>
    <s v="Ja"/>
    <s v="n/a"/>
    <x v="141"/>
    <s v="RV über die Bereitstellung u. Betrieb Security Operation Center "/>
    <x v="1"/>
    <d v="2024-07-30T00:00:00"/>
    <d v="2024-08-05T00:00:00"/>
    <s v="n/a"/>
    <m/>
    <m/>
    <n v="0"/>
    <m/>
    <m/>
    <m/>
    <m/>
    <m/>
    <m/>
    <m/>
    <s v="#15.07.2024: Sichtung PKA"/>
    <m/>
    <m/>
    <m/>
    <s v="Do-Call"/>
    <s v="n/a"/>
    <m/>
    <m/>
    <m/>
    <m/>
    <m/>
    <m/>
    <m/>
    <m/>
    <m/>
    <m/>
    <s v="https://eygermany.sharepoint.com/sites/eycss-gps/Mandantenablage/Forms/AllItems.aspx?newTargetListUrl=%2Fsites%2Feycss%2Dgps%2FMandantenablage&amp;viewpath=%2Fsites%2Feycss%2Dgps%2FMandantenablage%2FForms%2FAllItems%2Easpx&amp;id=%2Fsites%2Feycss%2Dgps%2FMandantenablage%2F09%20Sonstiges%20GPS%2F02%20Gesundheit%2FAMEOS%2F01%5FBereitstellung%20u%2E%20Betrieb%20Security%20Operation%20Center%2F10%20Auftragsdokumentation%2F11%20Anfrage%20%26%20Ausschreibung&amp;viewid=8b505dca%2D4004%2D4dd3%2D9806%2Dd31418c92a19"/>
    <m/>
    <m/>
    <m/>
    <m/>
    <m/>
    <m/>
    <m/>
    <m/>
    <m/>
  </r>
  <r>
    <m/>
    <s v="Ja"/>
    <s v="n/a"/>
    <x v="400"/>
    <s v="IT-Sicherheitstests"/>
    <x v="1"/>
    <d v="2024-07-26T00:00:00"/>
    <d v="2024-07-30T00:00:00"/>
    <s v="n/a"/>
    <m/>
    <m/>
    <n v="0"/>
    <m/>
    <m/>
    <m/>
    <m/>
    <m/>
    <m/>
    <m/>
    <s v="#15.07.2024: Sichtung PKA"/>
    <m/>
    <m/>
    <m/>
    <s v="Do-Call"/>
    <s v="n/a"/>
    <m/>
    <m/>
    <m/>
    <m/>
    <m/>
    <m/>
    <m/>
    <m/>
    <m/>
    <m/>
    <s v="https://eygermany.sharepoint.com/sites/eycss-gps/Mandantenablage/Forms/AllItems.aspx?id=%2Fsites%2Feycss%2Dgps%2FMandantenablage%2F02%20L%C3%A4nder%2FBrandenburg%2FLandkreis%20M%C3%A4rkisch%2DOderland%2F01%5FIT%2DSicherheitstests%2F10%20Auftragsdokumentation%2F11%20Anfrage%20%26%20Ausschreibung&amp;viewid=8b505dca%2D4004%2D4dd3%2D9806%2Dd31418c92a19"/>
    <m/>
    <m/>
    <m/>
    <m/>
    <m/>
    <m/>
    <m/>
    <m/>
    <m/>
  </r>
  <r>
    <m/>
    <s v="Nein"/>
    <s v="n/a"/>
    <x v="401"/>
    <s v="Sicherheitstest"/>
    <x v="1"/>
    <m/>
    <d v="2024-07-30T00:00:00"/>
    <s v="n/a"/>
    <m/>
    <m/>
    <n v="0"/>
    <m/>
    <m/>
    <m/>
    <m/>
    <m/>
    <m/>
    <m/>
    <s v="#15.07.2024: Sichtung PKA"/>
    <m/>
    <m/>
    <m/>
    <s v="Do-Call"/>
    <s v="n/a"/>
    <m/>
    <m/>
    <m/>
    <m/>
    <m/>
    <m/>
    <m/>
    <m/>
    <m/>
    <m/>
    <s v="https://eygermany.sharepoint.com/sites/eycss-gps/Mandantenablage/Forms/AllItems.aspx?newTargetListUrl=%2Fsites%2Feycss%2Dgps%2FMandantenablage&amp;viewpath=%2Fsites%2Feycss%2Dgps%2FMandantenablage%2FForms%2FAllItems%2Easpx&amp;id=%2Fsites%2Feycss%2Dgps%2FMandantenablage%2F09%20Sonstiges%2F04%20Finanzen%2FInvestitionsbank%20Sachsen%2DAnhalt%2F01%5FSicherheitstest%2F10%20Auftragsdokumentation%2F11%20Anfrage%20%26%20Ausschreibung&amp;viewid=8b505dca%2D4004%2D4dd3%2D9806%2Dd31418c92a19"/>
    <m/>
    <m/>
    <m/>
    <m/>
    <m/>
    <m/>
    <m/>
    <m/>
    <m/>
  </r>
  <r>
    <m/>
    <s v="Nein"/>
    <s v="n/a"/>
    <x v="402"/>
    <s v="Markterkundung Sofware Auditmanagement"/>
    <x v="1"/>
    <m/>
    <d v="2024-07-23T00:00:00"/>
    <s v="n/a"/>
    <m/>
    <m/>
    <n v="0"/>
    <m/>
    <m/>
    <m/>
    <m/>
    <m/>
    <m/>
    <m/>
    <s v="#15.07.2024: Sichtung PKA"/>
    <m/>
    <m/>
    <m/>
    <s v="Do-Call"/>
    <s v="n/a"/>
    <m/>
    <m/>
    <m/>
    <m/>
    <m/>
    <m/>
    <m/>
    <m/>
    <m/>
    <m/>
    <s v="https://eygermany.sharepoint.com/sites/eycss-gps/Mandantenablage/Forms/AllItems.aspx?id=%2Fsites%2Feycss%2Dgps%2FMandantenablage%2F09%20Sonstiges%20GPS%2FBWB%2F01%5FMarkterkundung%20Auditsoftware%2F10%20Auftragsdokumentation%2F11%20Anfrage%20%26%20Ausschreibung&amp;viewid=8b505dca%2D4004%2D4dd3%2D9806%2Dd31418c92a19"/>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
  <r>
    <n v="29"/>
    <s v="GIZ"/>
    <s v="Aufbau ISMS Los 1"/>
    <s v="Beratung"/>
    <x v="0"/>
    <n v="4727418"/>
    <x v="0"/>
    <s v="Kann"/>
    <x v="0"/>
  </r>
  <r>
    <n v="42"/>
    <s v="GIZ"/>
    <s v="Aufbau ISMS Los 2"/>
    <s v="Beratung"/>
    <x v="1"/>
    <n v="4727418"/>
    <x v="0"/>
    <s v="Kann"/>
    <x v="0"/>
  </r>
  <r>
    <n v="55"/>
    <s v="GIZ"/>
    <s v="Aufbau ISMS Los 3"/>
    <s v="Beratung"/>
    <x v="2"/>
    <n v="4727418"/>
    <x v="0"/>
    <s v="Kann"/>
    <x v="0"/>
  </r>
  <r>
    <n v="61"/>
    <s v="ITZBund"/>
    <s v="RV Los 2"/>
    <s v="Prüfung "/>
    <x v="3"/>
    <n v="1341295"/>
    <x v="0"/>
    <s v="Muss"/>
    <x v="0"/>
  </r>
  <r>
    <n v="2"/>
    <s v="GIZ"/>
    <s v="KC Digitale Gesellschaft"/>
    <s v="Beratung"/>
    <x v="4"/>
    <n v="4125662"/>
    <x v="0"/>
    <s v="Kann"/>
    <x v="0"/>
  </r>
  <r>
    <n v="60"/>
    <s v="ITZBund"/>
    <s v="RV Los 1"/>
    <s v="Prüfung "/>
    <x v="5"/>
    <n v="1341295"/>
    <x v="0"/>
    <s v="Muss"/>
    <x v="0"/>
  </r>
  <r>
    <n v="16"/>
    <s v="GIZ"/>
    <s v="IS-Audit"/>
    <s v="Prüfung"/>
    <x v="6"/>
    <n v="4760855"/>
    <x v="0"/>
    <s v="Kann"/>
    <x v="0"/>
  </r>
  <r>
    <n v="64"/>
    <s v="IT.NRW"/>
    <s v="Beratung/Unterstützung Informationssicherheit"/>
    <s v="Beratung"/>
    <x v="7"/>
    <n v="2050643"/>
    <x v="1"/>
    <s v="Muss"/>
    <x v="0"/>
  </r>
  <r>
    <n v="82"/>
    <s v="HZD"/>
    <s v="RV Pentests Los 2"/>
    <s v="Prüfung "/>
    <x v="8"/>
    <n v="2238938"/>
    <x v="2"/>
    <s v="Kann"/>
    <x v="1"/>
  </r>
  <r>
    <n v="78"/>
    <s v="HZD"/>
    <s v="RV Pentests Los 1"/>
    <s v="Prüfung "/>
    <x v="9"/>
    <n v="2238938"/>
    <x v="2"/>
    <s v="Muss/Kann"/>
    <x v="1"/>
  </r>
  <r>
    <n v="30"/>
    <s v="GIZ"/>
    <s v="Aufbau ISMS Los 1"/>
    <s v="Beratung"/>
    <x v="0"/>
    <n v="4727418"/>
    <x v="3"/>
    <s v="Kann"/>
    <x v="2"/>
  </r>
  <r>
    <n v="43"/>
    <s v="GIZ"/>
    <s v="Aufbau ISMS Los 2"/>
    <s v="Beratung"/>
    <x v="1"/>
    <n v="4727418"/>
    <x v="3"/>
    <s v="Kann"/>
    <x v="2"/>
  </r>
  <r>
    <n v="56"/>
    <s v="GIZ"/>
    <s v="Aufbau ISMS Los 3"/>
    <s v="Beratung"/>
    <x v="2"/>
    <n v="4727418"/>
    <x v="3"/>
    <s v="Kann"/>
    <x v="2"/>
  </r>
  <r>
    <n v="17"/>
    <s v="GIZ"/>
    <s v="IS-Audit"/>
    <s v="Prüfung"/>
    <x v="6"/>
    <n v="4760855"/>
    <x v="3"/>
    <s v="Kann"/>
    <x v="2"/>
  </r>
  <r>
    <n v="24"/>
    <s v="GIZ"/>
    <s v="Aufbau ISMS Los 1"/>
    <s v="Beratung"/>
    <x v="0"/>
    <n v="4727418"/>
    <x v="4"/>
    <s v="Kann"/>
    <x v="3"/>
  </r>
  <r>
    <n v="37"/>
    <s v="GIZ"/>
    <s v="Aufbau ISMS Los 2"/>
    <s v="Beratung"/>
    <x v="1"/>
    <n v="4727418"/>
    <x v="4"/>
    <s v="Kann"/>
    <x v="3"/>
  </r>
  <r>
    <n v="50"/>
    <s v="GIZ"/>
    <s v="Aufbau ISMS Los 3"/>
    <s v="Beratung"/>
    <x v="2"/>
    <n v="4727418"/>
    <x v="4"/>
    <s v="Kann"/>
    <x v="3"/>
  </r>
  <r>
    <n v="10"/>
    <s v="GIZ"/>
    <s v="IS-Audit"/>
    <s v="Prüfung"/>
    <x v="6"/>
    <n v="4760855"/>
    <x v="4"/>
    <s v="Kann"/>
    <x v="3"/>
  </r>
  <r>
    <n v="22"/>
    <s v="GIZ"/>
    <s v="Aufbau ISMS Los 1"/>
    <s v="Beratung"/>
    <x v="0"/>
    <n v="4727418"/>
    <x v="5"/>
    <s v="Kann"/>
    <x v="3"/>
  </r>
  <r>
    <n v="35"/>
    <s v="GIZ"/>
    <s v="Aufbau ISMS Los 2"/>
    <s v="Beratung"/>
    <x v="1"/>
    <n v="4727418"/>
    <x v="5"/>
    <s v="Kann"/>
    <x v="3"/>
  </r>
  <r>
    <n v="48"/>
    <s v="GIZ"/>
    <s v="Aufbau ISMS Los 3"/>
    <s v="Beratung"/>
    <x v="2"/>
    <n v="4727418"/>
    <x v="5"/>
    <s v="Kann"/>
    <x v="3"/>
  </r>
  <r>
    <n v="8"/>
    <s v="GIZ"/>
    <s v="IS-Audit"/>
    <s v="Prüfung"/>
    <x v="6"/>
    <n v="4760855"/>
    <x v="5"/>
    <s v="Kann"/>
    <x v="3"/>
  </r>
  <r>
    <n v="65"/>
    <s v="IT.NRW"/>
    <s v="Beratung/Unterstützung Informationssicherheit"/>
    <s v="Beratung"/>
    <x v="7"/>
    <n v="2050643"/>
    <x v="6"/>
    <s v="Muss/Kann"/>
    <x v="3"/>
  </r>
  <r>
    <n v="21"/>
    <s v="GIZ"/>
    <s v="Aufbau ISMS Los 1"/>
    <s v="Beratung"/>
    <x v="0"/>
    <n v="4727418"/>
    <x v="7"/>
    <s v="Kann"/>
    <x v="1"/>
  </r>
  <r>
    <n v="68"/>
    <s v="IT.NRW"/>
    <s v="Beratung/Unterstützung Informationssicherheit"/>
    <s v="Beratung"/>
    <x v="7"/>
    <n v="2050643"/>
    <x v="7"/>
    <s v="Muss/Kann"/>
    <x v="1"/>
  </r>
  <r>
    <n v="34"/>
    <s v="GIZ"/>
    <s v="Aufbau ISMS Los 2"/>
    <s v="Beratung"/>
    <x v="1"/>
    <n v="4727418"/>
    <x v="7"/>
    <s v="Kann"/>
    <x v="1"/>
  </r>
  <r>
    <n v="47"/>
    <s v="GIZ"/>
    <s v="Aufbau ISMS Los 3"/>
    <s v="Beratung"/>
    <x v="2"/>
    <n v="4727418"/>
    <x v="7"/>
    <s v="Kann"/>
    <x v="1"/>
  </r>
  <r>
    <n v="7"/>
    <s v="GIZ"/>
    <s v="IS-Audit"/>
    <s v="Prüfung"/>
    <x v="6"/>
    <n v="4760855"/>
    <x v="7"/>
    <s v="Kann"/>
    <x v="1"/>
  </r>
  <r>
    <n v="81"/>
    <s v="HZD"/>
    <s v="RV Pentests Los 2"/>
    <s v="Prüfung "/>
    <x v="8"/>
    <n v="2238938"/>
    <x v="8"/>
    <s v="Kann"/>
    <x v="1"/>
  </r>
  <r>
    <n v="23"/>
    <s v="GIZ"/>
    <s v="Aufbau ISMS Los 1"/>
    <s v="Beratung"/>
    <x v="0"/>
    <n v="4727418"/>
    <x v="9"/>
    <s v="Kann"/>
    <x v="3"/>
  </r>
  <r>
    <n v="36"/>
    <s v="GIZ"/>
    <s v="Aufbau ISMS Los 2"/>
    <s v="Beratung"/>
    <x v="1"/>
    <n v="4727418"/>
    <x v="9"/>
    <s v="Kann"/>
    <x v="3"/>
  </r>
  <r>
    <n v="49"/>
    <s v="GIZ"/>
    <s v="Aufbau ISMS Los 3"/>
    <s v="Beratung"/>
    <x v="2"/>
    <n v="4727418"/>
    <x v="9"/>
    <s v="Kann"/>
    <x v="3"/>
  </r>
  <r>
    <n v="9"/>
    <s v="GIZ"/>
    <s v="IS-Audit"/>
    <s v="Prüfung"/>
    <x v="6"/>
    <n v="4760855"/>
    <x v="9"/>
    <s v="Kann"/>
    <x v="3"/>
  </r>
  <r>
    <n v="76"/>
    <s v="HZD"/>
    <s v="RV Pentests Los 1"/>
    <s v="Prüfung "/>
    <x v="9"/>
    <n v="2238938"/>
    <x v="10"/>
    <s v="Muss/Kann"/>
    <x v="1"/>
  </r>
  <r>
    <n v="77"/>
    <s v="HZD"/>
    <s v="RV Pentests Los 1"/>
    <s v="Prüfung "/>
    <x v="9"/>
    <n v="2238938"/>
    <x v="11"/>
    <s v="Muss/Kann"/>
    <x v="1"/>
  </r>
  <r>
    <n v="66"/>
    <s v="IT.NRW"/>
    <s v="Beratung/Unterstützung Informationssicherheit"/>
    <s v="Beratung"/>
    <x v="7"/>
    <n v="2050643"/>
    <x v="12"/>
    <s v="Muss/Kann"/>
    <x v="3"/>
  </r>
  <r>
    <n v="74"/>
    <s v="HZD"/>
    <s v="RV IS,Nom, DS Los 2"/>
    <s v="Beratung"/>
    <x v="10"/>
    <n v="4659941"/>
    <x v="13"/>
    <s v="Muss"/>
    <x v="4"/>
  </r>
  <r>
    <n v="1"/>
    <s v="GIZ"/>
    <s v="KC Digitale Gesellschaft"/>
    <s v="Beratung"/>
    <x v="4"/>
    <n v="4125662"/>
    <x v="14"/>
    <s v="Kann"/>
    <x v="4"/>
  </r>
  <r>
    <n v="27"/>
    <s v="GIZ "/>
    <s v="Aufbau ISMS Los 1"/>
    <s v="Beratung"/>
    <x v="0"/>
    <n v="4727418"/>
    <x v="15"/>
    <s v="Kann"/>
    <x v="4"/>
  </r>
  <r>
    <n v="40"/>
    <s v="GIZ "/>
    <s v="Aufbau ISMS Los 2"/>
    <s v="Beratung"/>
    <x v="1"/>
    <n v="4727418"/>
    <x v="15"/>
    <s v="Kann"/>
    <x v="4"/>
  </r>
  <r>
    <n v="53"/>
    <s v="GIZ "/>
    <s v="Aufbau ISMS Los 3"/>
    <s v="Beratung"/>
    <x v="2"/>
    <n v="4727418"/>
    <x v="15"/>
    <s v="Kann"/>
    <x v="4"/>
  </r>
  <r>
    <n v="13"/>
    <s v="GIZ"/>
    <s v="IS-Audit"/>
    <s v="Prüfung"/>
    <x v="6"/>
    <n v="4760855"/>
    <x v="15"/>
    <s v="Kann"/>
    <x v="4"/>
  </r>
  <r>
    <n v="25"/>
    <s v="GIZ"/>
    <s v="Aufbau ISMS Los 1"/>
    <s v="Beratung"/>
    <x v="0"/>
    <n v="4727418"/>
    <x v="16"/>
    <s v="Kann"/>
    <x v="4"/>
  </r>
  <r>
    <n v="38"/>
    <s v="GIZ"/>
    <s v="Aufbau ISMS Los 2"/>
    <s v="Beratung"/>
    <x v="1"/>
    <n v="4727418"/>
    <x v="16"/>
    <s v="Kann"/>
    <x v="4"/>
  </r>
  <r>
    <n v="51"/>
    <s v="GIZ"/>
    <s v="Aufbau ISMS Los 3"/>
    <s v="Beratung"/>
    <x v="2"/>
    <n v="4727418"/>
    <x v="16"/>
    <s v="Kann"/>
    <x v="4"/>
  </r>
  <r>
    <n v="11"/>
    <s v="GIZ"/>
    <s v="IS-Audit"/>
    <s v="Prüfung"/>
    <x v="6"/>
    <n v="4760855"/>
    <x v="16"/>
    <s v="Kann"/>
    <x v="4"/>
  </r>
  <r>
    <n v="28"/>
    <s v="GIZ"/>
    <s v="Aufbau ISMS Los 1"/>
    <s v="Beratung"/>
    <x v="0"/>
    <n v="4727418"/>
    <x v="17"/>
    <s v="Kann"/>
    <x v="4"/>
  </r>
  <r>
    <n v="41"/>
    <s v="GIZ"/>
    <s v="Aufbau ISMS Los 2"/>
    <s v="Beratung"/>
    <x v="1"/>
    <n v="4727418"/>
    <x v="17"/>
    <s v="Kann"/>
    <x v="4"/>
  </r>
  <r>
    <n v="54"/>
    <s v="GIZ"/>
    <s v="Aufbau ISMS Los 3"/>
    <s v="Beratung"/>
    <x v="2"/>
    <n v="4727418"/>
    <x v="17"/>
    <s v="Kann"/>
    <x v="4"/>
  </r>
  <r>
    <n v="14"/>
    <s v="GIZ"/>
    <s v="IS-Audit"/>
    <s v="Prüfung"/>
    <x v="6"/>
    <n v="4760855"/>
    <x v="17"/>
    <s v="Kann"/>
    <x v="4"/>
  </r>
  <r>
    <n v="26"/>
    <s v="GIZ"/>
    <s v="Aufbau ISMS Los 1"/>
    <s v="Beratung"/>
    <x v="0"/>
    <n v="4727418"/>
    <x v="18"/>
    <s v="Kann"/>
    <x v="4"/>
  </r>
  <r>
    <n v="39"/>
    <s v="GIZ"/>
    <s v="Aufbau ISMS Los 2"/>
    <s v="Beratung"/>
    <x v="1"/>
    <n v="4727418"/>
    <x v="18"/>
    <s v="Kann"/>
    <x v="4"/>
  </r>
  <r>
    <n v="52"/>
    <s v="GIZ"/>
    <s v="Aufbau ISMS Los 3"/>
    <s v="Beratung"/>
    <x v="2"/>
    <n v="4727418"/>
    <x v="18"/>
    <s v="Kann"/>
    <x v="4"/>
  </r>
  <r>
    <n v="12"/>
    <s v="GIZ"/>
    <s v="IS-Audit"/>
    <s v="Prüfung"/>
    <x v="6"/>
    <n v="4760855"/>
    <x v="18"/>
    <s v="Kann"/>
    <x v="4"/>
  </r>
  <r>
    <n v="4"/>
    <s v="GIZ"/>
    <s v="KC Digitale Gesellschaft"/>
    <s v="Prüfung"/>
    <x v="4"/>
    <n v="4125662"/>
    <x v="19"/>
    <s v="Kann"/>
    <x v="4"/>
  </r>
  <r>
    <n v="67"/>
    <s v="IT.NRW"/>
    <s v="Beratung/Unterstützung Informationssicherheit"/>
    <s v="Beratung"/>
    <x v="7"/>
    <n v="2050643"/>
    <x v="20"/>
    <s v="Muss/Kann"/>
    <x v="4"/>
  </r>
  <r>
    <n v="69"/>
    <s v="Autobahn GmbH"/>
    <s v="Cloud-DL Los 1"/>
    <s v="Beratung"/>
    <x v="11"/>
    <n v="4246173"/>
    <x v="20"/>
    <s v="Muss"/>
    <x v="4"/>
  </r>
  <r>
    <n v="73"/>
    <s v="HZD"/>
    <s v="RV IS,Nom, DS Los 1"/>
    <s v="Beratung"/>
    <x v="12"/>
    <n v="4659941"/>
    <x v="21"/>
    <s v="Muss"/>
    <x v="0"/>
  </r>
  <r>
    <n v="33"/>
    <s v="GIZ"/>
    <s v="Aufbau ISMS Los 1"/>
    <s v="Beratung"/>
    <x v="0"/>
    <n v="4727418"/>
    <x v="21"/>
    <s v="Kann"/>
    <x v="0"/>
  </r>
  <r>
    <n v="46"/>
    <s v="GIZ"/>
    <s v="Aufbau ISMS Los 2"/>
    <s v="Beratung"/>
    <x v="1"/>
    <n v="4727418"/>
    <x v="21"/>
    <s v="Kann"/>
    <x v="0"/>
  </r>
  <r>
    <n v="59"/>
    <s v="GIZ"/>
    <s v="Aufbau ISMS Los 3"/>
    <s v="Beratung"/>
    <x v="2"/>
    <n v="4727418"/>
    <x v="21"/>
    <s v="Kann"/>
    <x v="0"/>
  </r>
  <r>
    <n v="3"/>
    <s v="GIZ"/>
    <s v="KC Digitale Gesellschaft"/>
    <s v="Beratung"/>
    <x v="4"/>
    <n v="4125662"/>
    <x v="21"/>
    <s v="Kann"/>
    <x v="0"/>
  </r>
  <r>
    <n v="15"/>
    <s v="GIZ"/>
    <s v="IS-Audit"/>
    <s v="Prüfung"/>
    <x v="6"/>
    <n v="4760855"/>
    <x v="21"/>
    <s v="Kann"/>
    <x v="0"/>
  </r>
  <r>
    <n v="6"/>
    <s v="GIZ"/>
    <s v="KC Digitale Gesellschaft"/>
    <s v="Prüfung"/>
    <x v="4"/>
    <n v="4125662"/>
    <x v="21"/>
    <s v="Kann"/>
    <x v="0"/>
  </r>
  <r>
    <n v="72"/>
    <s v="HZD"/>
    <s v="RV IS,Nom, DS Los 1"/>
    <s v="Beratung"/>
    <x v="12"/>
    <n v="4659941"/>
    <x v="22"/>
    <s v="Muss"/>
    <x v="0"/>
  </r>
  <r>
    <n v="62"/>
    <s v="IT.NRW"/>
    <s v="Beratung/Unterstützung Informationssicherheit"/>
    <s v="Beratung"/>
    <x v="7"/>
    <n v="2050643"/>
    <x v="22"/>
    <s v="Muss"/>
    <x v="0"/>
  </r>
  <r>
    <n v="63"/>
    <s v="IT.NRW"/>
    <s v="Beratung/Unterstützung Informationssicherheit"/>
    <s v="Beratung"/>
    <x v="7"/>
    <n v="2050643"/>
    <x v="22"/>
    <s v="Muss"/>
    <x v="0"/>
  </r>
  <r>
    <n v="5"/>
    <s v="GIZ"/>
    <s v="KC Digitale Gesellschaft"/>
    <s v="Prüfung"/>
    <x v="4"/>
    <n v="4125662"/>
    <x v="22"/>
    <s v="Kann"/>
    <x v="0"/>
  </r>
  <r>
    <n v="83"/>
    <s v="BSI"/>
    <s v="SDN-Studie "/>
    <s v="Beratung "/>
    <x v="13"/>
    <n v="4012096"/>
    <x v="23"/>
    <s v="n.a."/>
    <x v="5"/>
  </r>
  <r>
    <n v="84"/>
    <s v="BSI"/>
    <s v="Red-Cloud"/>
    <s v="Beratung "/>
    <x v="13"/>
    <n v="4293684"/>
    <x v="23"/>
    <s v="n.a."/>
    <x v="5"/>
  </r>
  <r>
    <n v="85"/>
    <s v="BSI"/>
    <s v="KI-Systeme "/>
    <s v="Beratung "/>
    <x v="13"/>
    <n v="4581547"/>
    <x v="23"/>
    <s v="n.a."/>
    <x v="5"/>
  </r>
  <r>
    <n v="20"/>
    <s v="GIZ"/>
    <s v="IS-Audit"/>
    <s v="Prüfung"/>
    <x v="6"/>
    <n v="4760855"/>
    <x v="24"/>
    <s v="Kann"/>
    <x v="6"/>
  </r>
  <r>
    <n v="80"/>
    <s v="HZD"/>
    <s v="RV Pentests Los 2"/>
    <s v="Prüfung "/>
    <x v="8"/>
    <n v="2238938"/>
    <x v="25"/>
    <s v="Kann"/>
    <x v="1"/>
  </r>
  <r>
    <n v="79"/>
    <s v="HZD"/>
    <s v="RV Pentests Los 2"/>
    <s v="Prüfung "/>
    <x v="8"/>
    <n v="2238938"/>
    <x v="26"/>
    <s v="Kann"/>
    <x v="1"/>
  </r>
  <r>
    <n v="75"/>
    <s v="HZD"/>
    <s v="RV Pentests Los 1"/>
    <s v="Prüfung "/>
    <x v="9"/>
    <n v="2238938"/>
    <x v="26"/>
    <s v="Muss/Kann"/>
    <x v="1"/>
  </r>
  <r>
    <n v="31"/>
    <s v="GIZ"/>
    <s v="Aufbau ISMS Los 1"/>
    <s v="Beratung"/>
    <x v="0"/>
    <n v="4727418"/>
    <x v="27"/>
    <s v="Kann"/>
    <x v="2"/>
  </r>
  <r>
    <n v="44"/>
    <s v="GIZ"/>
    <s v="Aufbau ISMS Los 2"/>
    <s v="Beratung"/>
    <x v="1"/>
    <n v="4727418"/>
    <x v="27"/>
    <s v="Kann"/>
    <x v="2"/>
  </r>
  <r>
    <n v="57"/>
    <s v="GIZ"/>
    <s v="Aufbau ISMS Los 3"/>
    <s v="Beratung"/>
    <x v="2"/>
    <n v="4727418"/>
    <x v="27"/>
    <s v="Kann"/>
    <x v="2"/>
  </r>
  <r>
    <n v="18"/>
    <s v="GIZ"/>
    <s v="IS-Audit"/>
    <s v="Prüfung"/>
    <x v="6"/>
    <n v="4760855"/>
    <x v="27"/>
    <s v="Kann"/>
    <x v="2"/>
  </r>
  <r>
    <n v="32"/>
    <s v="GIZ"/>
    <s v="Aufbau ISMS Los 1"/>
    <s v="Beratung"/>
    <x v="0"/>
    <n v="4727418"/>
    <x v="28"/>
    <s v="Kann"/>
    <x v="2"/>
  </r>
  <r>
    <n v="45"/>
    <s v="GIZ"/>
    <s v="Aufbau ISMS Los 2"/>
    <s v="Beratung"/>
    <x v="1"/>
    <n v="4727418"/>
    <x v="28"/>
    <s v="Kann"/>
    <x v="2"/>
  </r>
  <r>
    <n v="58"/>
    <s v="GIZ"/>
    <s v="Aufbau ISMS Los 3"/>
    <s v="Beratung"/>
    <x v="2"/>
    <n v="4727418"/>
    <x v="28"/>
    <s v="Kann"/>
    <x v="2"/>
  </r>
  <r>
    <n v="19"/>
    <s v="GIZ"/>
    <s v="IS-Audit"/>
    <s v="Prüfung"/>
    <x v="6"/>
    <n v="4760855"/>
    <x v="28"/>
    <s v="Kann"/>
    <x v="2"/>
  </r>
  <r>
    <n v="87"/>
    <s v="BITBW"/>
    <s v="ISMS"/>
    <s v="Beratung"/>
    <x v="14"/>
    <n v="1329251"/>
    <x v="29"/>
    <s v="Muss"/>
    <x v="0"/>
  </r>
  <r>
    <n v="86"/>
    <s v="BITBW"/>
    <s v="ISMS"/>
    <s v="Beratung"/>
    <x v="14"/>
    <n v="1329251"/>
    <x v="30"/>
    <s v="Muss"/>
    <x v="4"/>
  </r>
  <r>
    <n v="71"/>
    <s v="Autobahn GmbH"/>
    <s v="Cloud-DL Los 2"/>
    <s v="Beratung"/>
    <x v="11"/>
    <m/>
    <x v="31"/>
    <s v="Muss"/>
    <x v="1"/>
  </r>
  <r>
    <n v="70"/>
    <s v="Autobahn GmbH"/>
    <s v="Cloud-DL Los 2"/>
    <s v="Beratung"/>
    <x v="11"/>
    <m/>
    <x v="32"/>
    <s v="Muss"/>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4D5330-A0C5-44CC-AF3E-D61C4A2F337B}" name="PivotTable2" cacheId="2" applyNumberFormats="0" applyBorderFormats="0" applyFontFormats="0" applyPatternFormats="0" applyAlignmentFormats="0" applyWidthHeightFormats="1" dataCaption="Werte" updatedVersion="8" minRefreshableVersion="3" useAutoFormatting="1" itemPrintTitles="1" createdVersion="8" indent="0" compact="0" compactData="0" multipleFieldFilters="0" fieldListSortAscending="1">
  <location ref="K101:AB143" firstHeaderRow="1" firstDataRow="2" firstDataCol="2"/>
  <pivotFields count="9">
    <pivotField compact="0" outline="0" showAll="0"/>
    <pivotField compact="0" outline="0" showAll="0"/>
    <pivotField compact="0" outline="0" showAll="0"/>
    <pivotField compact="0" outline="0" showAll="0"/>
    <pivotField axis="axisCol" dataField="1" compact="0" outline="0" showAll="0">
      <items count="16">
        <item x="4"/>
        <item x="11"/>
        <item x="2"/>
        <item x="6"/>
        <item x="9"/>
        <item x="8"/>
        <item x="5"/>
        <item x="1"/>
        <item x="7"/>
        <item x="0"/>
        <item x="3"/>
        <item x="14"/>
        <item x="10"/>
        <item x="12"/>
        <item x="13"/>
        <item t="default"/>
      </items>
    </pivotField>
    <pivotField compact="0" outline="0" showAll="0"/>
    <pivotField axis="axisRow" compact="0" outline="0" showAll="0">
      <items count="41">
        <item x="0"/>
        <item m="1" x="34"/>
        <item x="1"/>
        <item x="2"/>
        <item m="1" x="33"/>
        <item x="3"/>
        <item x="4"/>
        <item x="5"/>
        <item x="6"/>
        <item x="7"/>
        <item x="8"/>
        <item x="9"/>
        <item x="10"/>
        <item x="11"/>
        <item x="12"/>
        <item x="13"/>
        <item x="14"/>
        <item x="15"/>
        <item x="16"/>
        <item x="17"/>
        <item x="18"/>
        <item x="19"/>
        <item x="20"/>
        <item m="1" x="35"/>
        <item m="1" x="38"/>
        <item m="1" x="37"/>
        <item x="21"/>
        <item x="22"/>
        <item x="23"/>
        <item x="24"/>
        <item x="25"/>
        <item x="26"/>
        <item x="27"/>
        <item x="28"/>
        <item x="29"/>
        <item x="30"/>
        <item m="1" x="39"/>
        <item m="1" x="36"/>
        <item x="31"/>
        <item x="32"/>
        <item t="default"/>
      </items>
    </pivotField>
    <pivotField compact="0" outline="0" showAll="0"/>
    <pivotField axis="axisRow" compact="0" outline="0" showAll="0">
      <items count="8">
        <item x="0"/>
        <item x="3"/>
        <item x="4"/>
        <item x="5"/>
        <item x="2"/>
        <item x="6"/>
        <item x="1"/>
        <item t="default"/>
      </items>
    </pivotField>
  </pivotFields>
  <rowFields count="2">
    <field x="8"/>
    <field x="6"/>
  </rowFields>
  <rowItems count="41">
    <i>
      <x/>
      <x/>
    </i>
    <i r="1">
      <x v="2"/>
    </i>
    <i r="1">
      <x v="26"/>
    </i>
    <i r="1">
      <x v="27"/>
    </i>
    <i r="1">
      <x v="34"/>
    </i>
    <i t="default">
      <x/>
    </i>
    <i>
      <x v="1"/>
      <x v="6"/>
    </i>
    <i r="1">
      <x v="7"/>
    </i>
    <i r="1">
      <x v="8"/>
    </i>
    <i r="1">
      <x v="11"/>
    </i>
    <i r="1">
      <x v="14"/>
    </i>
    <i t="default">
      <x v="1"/>
    </i>
    <i>
      <x v="2"/>
      <x v="15"/>
    </i>
    <i r="1">
      <x v="16"/>
    </i>
    <i r="1">
      <x v="17"/>
    </i>
    <i r="1">
      <x v="18"/>
    </i>
    <i r="1">
      <x v="19"/>
    </i>
    <i r="1">
      <x v="20"/>
    </i>
    <i r="1">
      <x v="21"/>
    </i>
    <i r="1">
      <x v="22"/>
    </i>
    <i r="1">
      <x v="35"/>
    </i>
    <i t="default">
      <x v="2"/>
    </i>
    <i>
      <x v="3"/>
      <x v="28"/>
    </i>
    <i t="default">
      <x v="3"/>
    </i>
    <i>
      <x v="4"/>
      <x v="5"/>
    </i>
    <i r="1">
      <x v="32"/>
    </i>
    <i r="1">
      <x v="33"/>
    </i>
    <i t="default">
      <x v="4"/>
    </i>
    <i>
      <x v="5"/>
      <x v="29"/>
    </i>
    <i t="default">
      <x v="5"/>
    </i>
    <i>
      <x v="6"/>
      <x v="3"/>
    </i>
    <i r="1">
      <x v="9"/>
    </i>
    <i r="1">
      <x v="10"/>
    </i>
    <i r="1">
      <x v="12"/>
    </i>
    <i r="1">
      <x v="13"/>
    </i>
    <i r="1">
      <x v="30"/>
    </i>
    <i r="1">
      <x v="31"/>
    </i>
    <i r="1">
      <x v="38"/>
    </i>
    <i r="1">
      <x v="39"/>
    </i>
    <i t="default">
      <x v="6"/>
    </i>
    <i t="grand">
      <x/>
    </i>
  </rowItems>
  <colFields count="1">
    <field x="4"/>
  </colFields>
  <colItems count="16">
    <i>
      <x/>
    </i>
    <i>
      <x v="1"/>
    </i>
    <i>
      <x v="2"/>
    </i>
    <i>
      <x v="3"/>
    </i>
    <i>
      <x v="4"/>
    </i>
    <i>
      <x v="5"/>
    </i>
    <i>
      <x v="6"/>
    </i>
    <i>
      <x v="7"/>
    </i>
    <i>
      <x v="8"/>
    </i>
    <i>
      <x v="9"/>
    </i>
    <i>
      <x v="10"/>
    </i>
    <i>
      <x v="11"/>
    </i>
    <i>
      <x v="12"/>
    </i>
    <i>
      <x v="13"/>
    </i>
    <i>
      <x v="14"/>
    </i>
    <i t="grand">
      <x/>
    </i>
  </colItems>
  <dataFields count="1">
    <dataField name="Anzahl von Volumen PT" fld="4" subtotal="count" baseField="0" baseItem="0"/>
  </dataFields>
  <formats count="16">
    <format dxfId="224">
      <pivotArea dataOnly="0" labelOnly="1" outline="0" axis="axisValues" fieldPosition="0"/>
    </format>
    <format dxfId="223">
      <pivotArea dataOnly="0" labelOnly="1" outline="0" axis="axisValues" fieldPosition="0"/>
    </format>
    <format dxfId="222">
      <pivotArea field="8" type="button" dataOnly="0" labelOnly="1" outline="0" axis="axisRow" fieldPosition="0"/>
    </format>
    <format dxfId="221">
      <pivotArea field="6" type="button" dataOnly="0" labelOnly="1" outline="0" axis="axisRow" fieldPosition="1"/>
    </format>
    <format dxfId="220">
      <pivotArea dataOnly="0" labelOnly="1" outline="0" axis="axisValues" fieldPosition="0"/>
    </format>
    <format dxfId="219">
      <pivotArea type="origin" dataOnly="0" labelOnly="1" outline="0" fieldPosition="0"/>
    </format>
    <format dxfId="218">
      <pivotArea field="4" type="button" dataOnly="0" labelOnly="1" outline="0" axis="axisCol" fieldPosition="0"/>
    </format>
    <format dxfId="217">
      <pivotArea type="topRight" dataOnly="0" labelOnly="1" outline="0" fieldPosition="0"/>
    </format>
    <format dxfId="216">
      <pivotArea field="8" type="button" dataOnly="0" labelOnly="1" outline="0" axis="axisRow" fieldPosition="0"/>
    </format>
    <format dxfId="215">
      <pivotArea field="6" type="button" dataOnly="0" labelOnly="1" outline="0" axis="axisRow" fieldPosition="1"/>
    </format>
    <format dxfId="214">
      <pivotArea dataOnly="0" labelOnly="1" outline="0" fieldPosition="0">
        <references count="1">
          <reference field="4" count="0"/>
        </references>
      </pivotArea>
    </format>
    <format dxfId="213">
      <pivotArea dataOnly="0" labelOnly="1" grandCol="1" outline="0" fieldPosition="0"/>
    </format>
    <format dxfId="212">
      <pivotArea field="8" type="button" dataOnly="0" labelOnly="1" outline="0" axis="axisRow" fieldPosition="0"/>
    </format>
    <format dxfId="211">
      <pivotArea field="6" type="button" dataOnly="0" labelOnly="1" outline="0" axis="axisRow" fieldPosition="1"/>
    </format>
    <format dxfId="210">
      <pivotArea dataOnly="0" labelOnly="1" outline="0" fieldPosition="0">
        <references count="1">
          <reference field="4" count="0"/>
        </references>
      </pivotArea>
    </format>
    <format dxfId="209">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FC1703-3DD2-4016-A319-5A6E49D85621}" name="PivotTable1" cacheId="1" applyNumberFormats="0" applyBorderFormats="0" applyFontFormats="0" applyPatternFormats="0" applyAlignmentFormats="0" applyWidthHeightFormats="1" dataCaption="Werte" updatedVersion="8" minRefreshableVersion="3" useAutoFormatting="1" itemPrintTitles="1" createdVersion="6" indent="0" outline="1" outlineData="1" multipleFieldFilters="0">
  <location ref="A3:A511" firstHeaderRow="1" firstDataRow="1" firstDataCol="1"/>
  <pivotFields count="45">
    <pivotField showAll="0"/>
    <pivotField showAll="0"/>
    <pivotField showAll="0"/>
    <pivotField axis="axisRow" showAll="0">
      <items count="429">
        <item x="328"/>
        <item x="371"/>
        <item x="352"/>
        <item m="1" x="414"/>
        <item m="1" x="419"/>
        <item x="310"/>
        <item x="45"/>
        <item x="360"/>
        <item x="349"/>
        <item x="31"/>
        <item m="1" x="415"/>
        <item x="47"/>
        <item x="356"/>
        <item x="332"/>
        <item m="1" x="418"/>
        <item x="271"/>
        <item x="386"/>
        <item x="104"/>
        <item x="390"/>
        <item x="372"/>
        <item x="345"/>
        <item m="1" x="406"/>
        <item x="306"/>
        <item x="380"/>
        <item x="351"/>
        <item x="255"/>
        <item x="358"/>
        <item x="374"/>
        <item x="393"/>
        <item x="364"/>
        <item x="301"/>
        <item x="225"/>
        <item x="29"/>
        <item x="378"/>
        <item x="338"/>
        <item x="341"/>
        <item x="362"/>
        <item x="392"/>
        <item x="377"/>
        <item x="383"/>
        <item x="333"/>
        <item x="363"/>
        <item x="350"/>
        <item x="384"/>
        <item m="1" x="412"/>
        <item m="1" x="420"/>
        <item x="158"/>
        <item x="357"/>
        <item x="391"/>
        <item x="193"/>
        <item x="340"/>
        <item x="379"/>
        <item m="1" x="407"/>
        <item x="68"/>
        <item m="1" x="416"/>
        <item m="1" x="413"/>
        <item x="241"/>
        <item m="1" x="404"/>
        <item x="370"/>
        <item x="373"/>
        <item x="375"/>
        <item x="277"/>
        <item x="336"/>
        <item x="342"/>
        <item x="347"/>
        <item x="200"/>
        <item x="329"/>
        <item x="355"/>
        <item x="366"/>
        <item x="335"/>
        <item x="361"/>
        <item x="344"/>
        <item x="376"/>
        <item x="385"/>
        <item x="381"/>
        <item x="354"/>
        <item x="389"/>
        <item x="387"/>
        <item x="346"/>
        <item x="334"/>
        <item x="368"/>
        <item x="339"/>
        <item x="331"/>
        <item x="348"/>
        <item x="382"/>
        <item x="367"/>
        <item x="330"/>
        <item x="388"/>
        <item x="394"/>
        <item m="1" x="424"/>
        <item x="298"/>
        <item x="369"/>
        <item x="304"/>
        <item x="284"/>
        <item x="359"/>
        <item x="353"/>
        <item x="172"/>
        <item x="337"/>
        <item x="343"/>
        <item x="54"/>
        <item x="327"/>
        <item x="326"/>
        <item x="324"/>
        <item x="322"/>
        <item x="321"/>
        <item x="325"/>
        <item m="1" x="423"/>
        <item x="323"/>
        <item x="365"/>
        <item x="320"/>
        <item x="318"/>
        <item x="319"/>
        <item x="317"/>
        <item x="315"/>
        <item x="314"/>
        <item m="1" x="426"/>
        <item x="312"/>
        <item x="313"/>
        <item x="316"/>
        <item x="311"/>
        <item x="264"/>
        <item x="307"/>
        <item x="309"/>
        <item x="308"/>
        <item x="302"/>
        <item x="305"/>
        <item x="303"/>
        <item x="300"/>
        <item x="299"/>
        <item x="294"/>
        <item x="293"/>
        <item x="285"/>
        <item x="288"/>
        <item x="116"/>
        <item x="287"/>
        <item x="286"/>
        <item x="297"/>
        <item x="292"/>
        <item x="296"/>
        <item x="295"/>
        <item x="291"/>
        <item x="290"/>
        <item x="289"/>
        <item x="208"/>
        <item x="282"/>
        <item x="283"/>
        <item m="1" x="411"/>
        <item x="281"/>
        <item x="280"/>
        <item x="278"/>
        <item x="279"/>
        <item x="276"/>
        <item x="275"/>
        <item x="274"/>
        <item x="223"/>
        <item x="48"/>
        <item x="106"/>
        <item x="273"/>
        <item x="268"/>
        <item x="272"/>
        <item x="270"/>
        <item x="267"/>
        <item x="266"/>
        <item m="1" x="410"/>
        <item x="269"/>
        <item x="233"/>
        <item m="1" x="427"/>
        <item m="1" x="425"/>
        <item x="265"/>
        <item m="1" x="422"/>
        <item m="1" x="409"/>
        <item x="260"/>
        <item x="259"/>
        <item x="258"/>
        <item x="256"/>
        <item x="247"/>
        <item x="246"/>
        <item x="245"/>
        <item x="250"/>
        <item x="252"/>
        <item x="248"/>
        <item x="251"/>
        <item x="244"/>
        <item m="1" x="417"/>
        <item x="249"/>
        <item x="133"/>
        <item x="253"/>
        <item x="263"/>
        <item x="33"/>
        <item x="254"/>
        <item x="243"/>
        <item m="1" x="421"/>
        <item x="186"/>
        <item x="237"/>
        <item m="1" x="408"/>
        <item x="214"/>
        <item x="21"/>
        <item x="232"/>
        <item x="238"/>
        <item x="239"/>
        <item x="240"/>
        <item x="229"/>
        <item x="242"/>
        <item x="257"/>
        <item x="261"/>
        <item x="262"/>
        <item x="70"/>
        <item x="236"/>
        <item x="215"/>
        <item x="204"/>
        <item x="216"/>
        <item m="1" x="403"/>
        <item x="83"/>
        <item x="218"/>
        <item x="219"/>
        <item x="220"/>
        <item x="221"/>
        <item m="1" x="405"/>
        <item x="222"/>
        <item x="224"/>
        <item x="226"/>
        <item x="227"/>
        <item x="228"/>
        <item x="25"/>
        <item x="230"/>
        <item x="231"/>
        <item x="234"/>
        <item x="235"/>
        <item x="0"/>
        <item x="1"/>
        <item x="2"/>
        <item x="3"/>
        <item x="4"/>
        <item x="5"/>
        <item x="6"/>
        <item x="7"/>
        <item x="8"/>
        <item x="9"/>
        <item x="10"/>
        <item x="11"/>
        <item x="12"/>
        <item x="13"/>
        <item x="14"/>
        <item x="15"/>
        <item x="16"/>
        <item x="17"/>
        <item x="18"/>
        <item x="19"/>
        <item x="20"/>
        <item x="22"/>
        <item x="23"/>
        <item x="24"/>
        <item x="26"/>
        <item x="27"/>
        <item x="28"/>
        <item x="30"/>
        <item x="32"/>
        <item x="34"/>
        <item x="35"/>
        <item x="36"/>
        <item x="37"/>
        <item x="38"/>
        <item x="39"/>
        <item x="40"/>
        <item x="41"/>
        <item x="42"/>
        <item x="43"/>
        <item x="44"/>
        <item x="46"/>
        <item x="49"/>
        <item x="50"/>
        <item x="51"/>
        <item x="52"/>
        <item x="53"/>
        <item x="55"/>
        <item x="56"/>
        <item x="57"/>
        <item x="58"/>
        <item x="59"/>
        <item x="60"/>
        <item x="61"/>
        <item x="62"/>
        <item x="63"/>
        <item x="64"/>
        <item x="65"/>
        <item x="66"/>
        <item x="67"/>
        <item x="69"/>
        <item x="71"/>
        <item x="72"/>
        <item x="73"/>
        <item x="74"/>
        <item x="75"/>
        <item x="76"/>
        <item x="77"/>
        <item x="78"/>
        <item x="79"/>
        <item x="80"/>
        <item x="81"/>
        <item x="82"/>
        <item x="84"/>
        <item x="85"/>
        <item x="86"/>
        <item x="87"/>
        <item x="88"/>
        <item x="89"/>
        <item x="90"/>
        <item x="91"/>
        <item x="92"/>
        <item x="93"/>
        <item x="94"/>
        <item x="95"/>
        <item x="96"/>
        <item x="97"/>
        <item x="98"/>
        <item x="99"/>
        <item x="100"/>
        <item x="101"/>
        <item x="102"/>
        <item x="103"/>
        <item x="105"/>
        <item x="107"/>
        <item x="108"/>
        <item x="109"/>
        <item x="110"/>
        <item x="111"/>
        <item x="112"/>
        <item x="113"/>
        <item x="114"/>
        <item x="115"/>
        <item x="117"/>
        <item x="118"/>
        <item x="119"/>
        <item x="120"/>
        <item x="121"/>
        <item x="122"/>
        <item x="123"/>
        <item x="124"/>
        <item x="125"/>
        <item x="126"/>
        <item x="127"/>
        <item x="128"/>
        <item x="129"/>
        <item x="130"/>
        <item x="131"/>
        <item x="132"/>
        <item x="134"/>
        <item x="135"/>
        <item x="136"/>
        <item x="137"/>
        <item x="138"/>
        <item x="139"/>
        <item x="140"/>
        <item x="141"/>
        <item x="142"/>
        <item x="143"/>
        <item x="144"/>
        <item x="145"/>
        <item x="146"/>
        <item x="147"/>
        <item x="148"/>
        <item x="149"/>
        <item x="150"/>
        <item x="151"/>
        <item x="152"/>
        <item x="153"/>
        <item x="154"/>
        <item x="155"/>
        <item x="156"/>
        <item x="157"/>
        <item x="159"/>
        <item x="160"/>
        <item x="161"/>
        <item x="162"/>
        <item x="163"/>
        <item x="164"/>
        <item x="165"/>
        <item x="166"/>
        <item x="167"/>
        <item x="168"/>
        <item x="169"/>
        <item x="170"/>
        <item x="171"/>
        <item x="173"/>
        <item x="174"/>
        <item x="175"/>
        <item x="176"/>
        <item x="177"/>
        <item x="178"/>
        <item x="179"/>
        <item x="180"/>
        <item x="181"/>
        <item x="182"/>
        <item x="183"/>
        <item x="184"/>
        <item x="185"/>
        <item x="187"/>
        <item x="188"/>
        <item x="189"/>
        <item x="190"/>
        <item x="191"/>
        <item x="192"/>
        <item x="194"/>
        <item x="195"/>
        <item x="196"/>
        <item x="197"/>
        <item x="198"/>
        <item x="199"/>
        <item x="201"/>
        <item x="202"/>
        <item x="203"/>
        <item x="205"/>
        <item x="206"/>
        <item x="207"/>
        <item x="209"/>
        <item x="210"/>
        <item x="211"/>
        <item x="212"/>
        <item x="213"/>
        <item x="217"/>
        <item x="395"/>
        <item x="396"/>
        <item x="397"/>
        <item x="398"/>
        <item x="399"/>
        <item x="400"/>
        <item x="401"/>
        <item x="402"/>
        <item t="default"/>
      </items>
    </pivotField>
    <pivotField showAll="0"/>
    <pivotField axis="axisRow" showAll="0">
      <items count="28">
        <item m="1" x="24"/>
        <item m="1" x="17"/>
        <item sd="0" m="1" x="15"/>
        <item m="1" x="16"/>
        <item sd="0" m="1" x="21"/>
        <item m="1" x="18"/>
        <item sd="0" m="1" x="25"/>
        <item sd="0" m="1" x="23"/>
        <item sd="0" x="14"/>
        <item m="1" x="26"/>
        <item m="1" x="19"/>
        <item m="1" x="20"/>
        <item m="1" x="22"/>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5"/>
    <field x="3"/>
  </rowFields>
  <rowItems count="508">
    <i>
      <x v="8"/>
    </i>
    <i>
      <x v="13"/>
    </i>
    <i r="1">
      <x v="228"/>
    </i>
    <i r="1">
      <x v="236"/>
    </i>
    <i r="1">
      <x v="254"/>
    </i>
    <i r="1">
      <x v="294"/>
    </i>
    <i r="1">
      <x v="421"/>
    </i>
    <i>
      <x v="14"/>
    </i>
    <i r="1">
      <x/>
    </i>
    <i r="1">
      <x v="5"/>
    </i>
    <i r="1">
      <x v="6"/>
    </i>
    <i r="1">
      <x v="9"/>
    </i>
    <i r="1">
      <x v="17"/>
    </i>
    <i r="1">
      <x v="18"/>
    </i>
    <i r="1">
      <x v="19"/>
    </i>
    <i r="1">
      <x v="20"/>
    </i>
    <i r="1">
      <x v="22"/>
    </i>
    <i r="1">
      <x v="23"/>
    </i>
    <i r="1">
      <x v="24"/>
    </i>
    <i r="1">
      <x v="25"/>
    </i>
    <i r="1">
      <x v="30"/>
    </i>
    <i r="1">
      <x v="31"/>
    </i>
    <i r="1">
      <x v="34"/>
    </i>
    <i r="1">
      <x v="35"/>
    </i>
    <i r="1">
      <x v="38"/>
    </i>
    <i r="1">
      <x v="40"/>
    </i>
    <i r="1">
      <x v="42"/>
    </i>
    <i r="1">
      <x v="49"/>
    </i>
    <i r="1">
      <x v="51"/>
    </i>
    <i r="1">
      <x v="53"/>
    </i>
    <i r="1">
      <x v="56"/>
    </i>
    <i r="1">
      <x v="59"/>
    </i>
    <i r="1">
      <x v="61"/>
    </i>
    <i r="1">
      <x v="66"/>
    </i>
    <i r="1">
      <x v="67"/>
    </i>
    <i r="1">
      <x v="69"/>
    </i>
    <i r="1">
      <x v="73"/>
    </i>
    <i r="1">
      <x v="74"/>
    </i>
    <i r="1">
      <x v="78"/>
    </i>
    <i r="1">
      <x v="79"/>
    </i>
    <i r="1">
      <x v="81"/>
    </i>
    <i r="1">
      <x v="83"/>
    </i>
    <i r="1">
      <x v="84"/>
    </i>
    <i r="1">
      <x v="86"/>
    </i>
    <i r="1">
      <x v="88"/>
    </i>
    <i r="1">
      <x v="92"/>
    </i>
    <i r="1">
      <x v="93"/>
    </i>
    <i r="1">
      <x v="94"/>
    </i>
    <i r="1">
      <x v="96"/>
    </i>
    <i r="1">
      <x v="99"/>
    </i>
    <i r="1">
      <x v="101"/>
    </i>
    <i r="1">
      <x v="102"/>
    </i>
    <i r="1">
      <x v="103"/>
    </i>
    <i r="1">
      <x v="104"/>
    </i>
    <i r="1">
      <x v="105"/>
    </i>
    <i r="1">
      <x v="109"/>
    </i>
    <i r="1">
      <x v="112"/>
    </i>
    <i r="1">
      <x v="113"/>
    </i>
    <i r="1">
      <x v="116"/>
    </i>
    <i r="1">
      <x v="117"/>
    </i>
    <i r="1">
      <x v="119"/>
    </i>
    <i r="1">
      <x v="120"/>
    </i>
    <i r="1">
      <x v="121"/>
    </i>
    <i r="1">
      <x v="122"/>
    </i>
    <i r="1">
      <x v="125"/>
    </i>
    <i r="1">
      <x v="126"/>
    </i>
    <i r="1">
      <x v="127"/>
    </i>
    <i r="1">
      <x v="129"/>
    </i>
    <i r="1">
      <x v="133"/>
    </i>
    <i r="1">
      <x v="138"/>
    </i>
    <i r="1">
      <x v="140"/>
    </i>
    <i r="1">
      <x v="141"/>
    </i>
    <i r="1">
      <x v="143"/>
    </i>
    <i r="1">
      <x v="145"/>
    </i>
    <i r="1">
      <x v="147"/>
    </i>
    <i r="1">
      <x v="148"/>
    </i>
    <i r="1">
      <x v="150"/>
    </i>
    <i r="1">
      <x v="151"/>
    </i>
    <i r="1">
      <x v="152"/>
    </i>
    <i r="1">
      <x v="155"/>
    </i>
    <i r="1">
      <x v="156"/>
    </i>
    <i r="1">
      <x v="157"/>
    </i>
    <i r="1">
      <x v="158"/>
    </i>
    <i r="1">
      <x v="160"/>
    </i>
    <i r="1">
      <x v="162"/>
    </i>
    <i r="1">
      <x v="164"/>
    </i>
    <i r="1">
      <x v="165"/>
    </i>
    <i r="1">
      <x v="173"/>
    </i>
    <i r="1">
      <x v="174"/>
    </i>
    <i r="1">
      <x v="179"/>
    </i>
    <i r="1">
      <x v="181"/>
    </i>
    <i r="1">
      <x v="182"/>
    </i>
    <i r="1">
      <x v="188"/>
    </i>
    <i r="1">
      <x v="193"/>
    </i>
    <i r="1">
      <x v="195"/>
    </i>
    <i r="1">
      <x v="196"/>
    </i>
    <i r="1">
      <x v="197"/>
    </i>
    <i r="1">
      <x v="199"/>
    </i>
    <i r="1">
      <x v="200"/>
    </i>
    <i r="1">
      <x v="204"/>
    </i>
    <i r="1">
      <x v="205"/>
    </i>
    <i r="1">
      <x v="206"/>
    </i>
    <i r="1">
      <x v="207"/>
    </i>
    <i r="1">
      <x v="208"/>
    </i>
    <i r="1">
      <x v="209"/>
    </i>
    <i r="1">
      <x v="215"/>
    </i>
    <i r="1">
      <x v="216"/>
    </i>
    <i r="1">
      <x v="220"/>
    </i>
    <i r="1">
      <x v="222"/>
    </i>
    <i r="1">
      <x v="223"/>
    </i>
    <i r="1">
      <x v="224"/>
    </i>
    <i r="1">
      <x v="225"/>
    </i>
    <i r="1">
      <x v="228"/>
    </i>
    <i r="1">
      <x v="229"/>
    </i>
    <i r="1">
      <x v="230"/>
    </i>
    <i r="1">
      <x v="234"/>
    </i>
    <i r="1">
      <x v="235"/>
    </i>
    <i r="1">
      <x v="238"/>
    </i>
    <i r="1">
      <x v="240"/>
    </i>
    <i r="1">
      <x v="243"/>
    </i>
    <i r="1">
      <x v="246"/>
    </i>
    <i r="1">
      <x v="251"/>
    </i>
    <i r="1">
      <x v="253"/>
    </i>
    <i r="1">
      <x v="255"/>
    </i>
    <i r="1">
      <x v="256"/>
    </i>
    <i r="1">
      <x v="258"/>
    </i>
    <i r="1">
      <x v="262"/>
    </i>
    <i r="1">
      <x v="263"/>
    </i>
    <i r="1">
      <x v="264"/>
    </i>
    <i r="1">
      <x v="266"/>
    </i>
    <i r="1">
      <x v="269"/>
    </i>
    <i r="1">
      <x v="270"/>
    </i>
    <i r="1">
      <x v="272"/>
    </i>
    <i r="1">
      <x v="274"/>
    </i>
    <i r="1">
      <x v="276"/>
    </i>
    <i r="1">
      <x v="282"/>
    </i>
    <i r="1">
      <x v="283"/>
    </i>
    <i r="1">
      <x v="284"/>
    </i>
    <i r="1">
      <x v="290"/>
    </i>
    <i r="1">
      <x v="291"/>
    </i>
    <i r="1">
      <x v="292"/>
    </i>
    <i r="1">
      <x v="293"/>
    </i>
    <i r="1">
      <x v="294"/>
    </i>
    <i r="1">
      <x v="295"/>
    </i>
    <i r="1">
      <x v="296"/>
    </i>
    <i r="1">
      <x v="297"/>
    </i>
    <i r="1">
      <x v="299"/>
    </i>
    <i r="1">
      <x v="301"/>
    </i>
    <i r="1">
      <x v="309"/>
    </i>
    <i r="1">
      <x v="311"/>
    </i>
    <i r="1">
      <x v="312"/>
    </i>
    <i r="1">
      <x v="313"/>
    </i>
    <i r="1">
      <x v="316"/>
    </i>
    <i r="1">
      <x v="317"/>
    </i>
    <i r="1">
      <x v="319"/>
    </i>
    <i r="1">
      <x v="321"/>
    </i>
    <i r="1">
      <x v="325"/>
    </i>
    <i r="1">
      <x v="327"/>
    </i>
    <i r="1">
      <x v="328"/>
    </i>
    <i r="1">
      <x v="329"/>
    </i>
    <i r="1">
      <x v="330"/>
    </i>
    <i r="1">
      <x v="331"/>
    </i>
    <i r="1">
      <x v="332"/>
    </i>
    <i r="1">
      <x v="334"/>
    </i>
    <i r="1">
      <x v="336"/>
    </i>
    <i r="1">
      <x v="338"/>
    </i>
    <i r="1">
      <x v="341"/>
    </i>
    <i r="1">
      <x v="343"/>
    </i>
    <i r="1">
      <x v="345"/>
    </i>
    <i r="1">
      <x v="347"/>
    </i>
    <i r="1">
      <x v="348"/>
    </i>
    <i r="1">
      <x v="349"/>
    </i>
    <i r="1">
      <x v="350"/>
    </i>
    <i r="1">
      <x v="351"/>
    </i>
    <i r="1">
      <x v="352"/>
    </i>
    <i r="1">
      <x v="353"/>
    </i>
    <i r="1">
      <x v="354"/>
    </i>
    <i r="1">
      <x v="357"/>
    </i>
    <i r="1">
      <x v="364"/>
    </i>
    <i r="1">
      <x v="365"/>
    </i>
    <i r="1">
      <x v="366"/>
    </i>
    <i r="1">
      <x v="367"/>
    </i>
    <i r="1">
      <x v="368"/>
    </i>
    <i r="1">
      <x v="374"/>
    </i>
    <i r="1">
      <x v="375"/>
    </i>
    <i r="1">
      <x v="376"/>
    </i>
    <i r="1">
      <x v="377"/>
    </i>
    <i r="1">
      <x v="379"/>
    </i>
    <i r="1">
      <x v="382"/>
    </i>
    <i r="1">
      <x v="383"/>
    </i>
    <i r="1">
      <x v="386"/>
    </i>
    <i r="1">
      <x v="387"/>
    </i>
    <i r="1">
      <x v="388"/>
    </i>
    <i r="1">
      <x v="389"/>
    </i>
    <i r="1">
      <x v="391"/>
    </i>
    <i r="1">
      <x v="392"/>
    </i>
    <i r="1">
      <x v="396"/>
    </i>
    <i r="1">
      <x v="398"/>
    </i>
    <i r="1">
      <x v="399"/>
    </i>
    <i r="1">
      <x v="400"/>
    </i>
    <i r="1">
      <x v="401"/>
    </i>
    <i r="1">
      <x v="402"/>
    </i>
    <i r="1">
      <x v="403"/>
    </i>
    <i r="1">
      <x v="404"/>
    </i>
    <i r="1">
      <x v="408"/>
    </i>
    <i r="1">
      <x v="409"/>
    </i>
    <i r="1">
      <x v="413"/>
    </i>
    <i r="1">
      <x v="414"/>
    </i>
    <i r="1">
      <x v="415"/>
    </i>
    <i r="1">
      <x v="417"/>
    </i>
    <i r="1">
      <x v="424"/>
    </i>
    <i r="1">
      <x v="425"/>
    </i>
    <i r="1">
      <x v="426"/>
    </i>
    <i r="1">
      <x v="427"/>
    </i>
    <i>
      <x v="15"/>
    </i>
    <i r="1">
      <x v="32"/>
    </i>
    <i r="1">
      <x v="46"/>
    </i>
    <i r="1">
      <x v="196"/>
    </i>
    <i r="1">
      <x v="231"/>
    </i>
    <i r="1">
      <x v="237"/>
    </i>
    <i r="1">
      <x v="239"/>
    </i>
    <i r="1">
      <x v="241"/>
    </i>
    <i r="1">
      <x v="245"/>
    </i>
    <i r="1">
      <x v="247"/>
    </i>
    <i r="1">
      <x v="250"/>
    </i>
    <i r="1">
      <x v="258"/>
    </i>
    <i r="1">
      <x v="260"/>
    </i>
    <i r="1">
      <x v="276"/>
    </i>
    <i r="1">
      <x v="281"/>
    </i>
    <i r="1">
      <x v="287"/>
    </i>
    <i r="1">
      <x v="289"/>
    </i>
    <i r="1">
      <x v="298"/>
    </i>
    <i r="1">
      <x v="320"/>
    </i>
    <i r="1">
      <x v="339"/>
    </i>
    <i r="1">
      <x v="384"/>
    </i>
    <i>
      <x v="16"/>
    </i>
    <i r="1">
      <x v="232"/>
    </i>
    <i r="1">
      <x v="244"/>
    </i>
    <i>
      <x v="17"/>
    </i>
    <i r="1">
      <x v="17"/>
    </i>
    <i r="1">
      <x v="96"/>
    </i>
    <i r="1">
      <x v="188"/>
    </i>
    <i r="1">
      <x v="233"/>
    </i>
    <i r="1">
      <x v="248"/>
    </i>
    <i r="1">
      <x v="265"/>
    </i>
    <i r="1">
      <x v="273"/>
    </i>
    <i r="1">
      <x v="301"/>
    </i>
    <i r="1">
      <x v="405"/>
    </i>
    <i r="1">
      <x v="407"/>
    </i>
    <i r="1">
      <x v="419"/>
    </i>
    <i>
      <x v="18"/>
    </i>
    <i r="1">
      <x v="17"/>
    </i>
    <i r="1">
      <x v="31"/>
    </i>
    <i r="1">
      <x v="46"/>
    </i>
    <i r="1">
      <x v="161"/>
    </i>
    <i r="1">
      <x v="175"/>
    </i>
    <i r="1">
      <x v="177"/>
    </i>
    <i r="1">
      <x v="178"/>
    </i>
    <i r="1">
      <x v="180"/>
    </i>
    <i r="1">
      <x v="184"/>
    </i>
    <i r="1">
      <x v="185"/>
    </i>
    <i r="1">
      <x v="186"/>
    </i>
    <i r="1">
      <x v="190"/>
    </i>
    <i r="1">
      <x v="192"/>
    </i>
    <i r="1">
      <x v="196"/>
    </i>
    <i r="1">
      <x v="202"/>
    </i>
    <i r="1">
      <x v="209"/>
    </i>
    <i r="1">
      <x v="213"/>
    </i>
    <i r="1">
      <x v="214"/>
    </i>
    <i r="1">
      <x v="218"/>
    </i>
    <i r="1">
      <x v="219"/>
    </i>
    <i r="1">
      <x v="223"/>
    </i>
    <i r="1">
      <x v="228"/>
    </i>
    <i r="1">
      <x v="242"/>
    </i>
    <i r="1">
      <x v="249"/>
    </i>
    <i r="1">
      <x v="252"/>
    </i>
    <i r="1">
      <x v="267"/>
    </i>
    <i r="1">
      <x v="277"/>
    </i>
    <i r="1">
      <x v="278"/>
    </i>
    <i r="1">
      <x v="279"/>
    </i>
    <i r="1">
      <x v="286"/>
    </i>
    <i r="1">
      <x v="303"/>
    </i>
    <i r="1">
      <x v="307"/>
    </i>
    <i r="1">
      <x v="322"/>
    </i>
    <i r="1">
      <x v="323"/>
    </i>
    <i r="1">
      <x v="324"/>
    </i>
    <i r="1">
      <x v="337"/>
    </i>
    <i r="1">
      <x v="346"/>
    </i>
    <i r="1">
      <x v="356"/>
    </i>
    <i r="1">
      <x v="362"/>
    </i>
    <i r="1">
      <x v="363"/>
    </i>
    <i r="1">
      <x v="372"/>
    </i>
    <i r="1">
      <x v="390"/>
    </i>
    <i r="1">
      <x v="397"/>
    </i>
    <i r="1">
      <x v="399"/>
    </i>
    <i>
      <x v="19"/>
    </i>
    <i r="1">
      <x v="11"/>
    </i>
    <i r="1">
      <x v="188"/>
    </i>
    <i r="1">
      <x v="206"/>
    </i>
    <i r="1">
      <x v="223"/>
    </i>
    <i r="1">
      <x v="228"/>
    </i>
    <i r="1">
      <x v="236"/>
    </i>
    <i r="1">
      <x v="249"/>
    </i>
    <i r="1">
      <x v="257"/>
    </i>
    <i r="1">
      <x v="271"/>
    </i>
    <i r="1">
      <x v="275"/>
    </i>
    <i r="1">
      <x v="276"/>
    </i>
    <i r="1">
      <x v="279"/>
    </i>
    <i r="1">
      <x v="285"/>
    </i>
    <i r="1">
      <x v="306"/>
    </i>
    <i r="1">
      <x v="307"/>
    </i>
    <i r="1">
      <x v="315"/>
    </i>
    <i r="1">
      <x v="335"/>
    </i>
    <i r="1">
      <x v="369"/>
    </i>
    <i r="1">
      <x v="373"/>
    </i>
    <i r="1">
      <x v="378"/>
    </i>
    <i r="1">
      <x v="404"/>
    </i>
    <i>
      <x v="20"/>
    </i>
    <i r="1">
      <x v="1"/>
    </i>
    <i r="1">
      <x v="6"/>
    </i>
    <i r="1">
      <x v="11"/>
    </i>
    <i r="1">
      <x v="15"/>
    </i>
    <i r="1">
      <x v="17"/>
    </i>
    <i r="1">
      <x v="23"/>
    </i>
    <i r="1">
      <x v="27"/>
    </i>
    <i r="1">
      <x v="28"/>
    </i>
    <i r="1">
      <x v="29"/>
    </i>
    <i r="1">
      <x v="32"/>
    </i>
    <i r="1">
      <x v="37"/>
    </i>
    <i r="1">
      <x v="46"/>
    </i>
    <i r="1">
      <x v="48"/>
    </i>
    <i r="1">
      <x v="51"/>
    </i>
    <i r="1">
      <x v="61"/>
    </i>
    <i r="1">
      <x v="64"/>
    </i>
    <i r="1">
      <x v="65"/>
    </i>
    <i r="1">
      <x v="70"/>
    </i>
    <i r="1">
      <x v="71"/>
    </i>
    <i r="1">
      <x v="72"/>
    </i>
    <i r="1">
      <x v="76"/>
    </i>
    <i r="1">
      <x v="82"/>
    </i>
    <i r="1">
      <x v="90"/>
    </i>
    <i r="1">
      <x v="92"/>
    </i>
    <i r="1">
      <x v="98"/>
    </i>
    <i r="1">
      <x v="107"/>
    </i>
    <i r="1">
      <x v="108"/>
    </i>
    <i r="1">
      <x v="111"/>
    </i>
    <i r="1">
      <x v="114"/>
    </i>
    <i r="1">
      <x v="131"/>
    </i>
    <i r="1">
      <x v="132"/>
    </i>
    <i r="1">
      <x v="136"/>
    </i>
    <i r="1">
      <x v="155"/>
    </i>
    <i r="1">
      <x v="196"/>
    </i>
    <i r="1">
      <x v="201"/>
    </i>
    <i r="1">
      <x v="202"/>
    </i>
    <i r="1">
      <x v="203"/>
    </i>
    <i r="1">
      <x v="206"/>
    </i>
    <i r="1">
      <x v="212"/>
    </i>
    <i r="1">
      <x v="223"/>
    </i>
    <i r="1">
      <x v="226"/>
    </i>
    <i r="1">
      <x v="233"/>
    </i>
    <i r="1">
      <x v="262"/>
    </i>
    <i r="1">
      <x v="268"/>
    </i>
    <i r="1">
      <x v="269"/>
    </i>
    <i r="1">
      <x v="273"/>
    </i>
    <i r="1">
      <x v="288"/>
    </i>
    <i r="1">
      <x v="299"/>
    </i>
    <i r="1">
      <x v="300"/>
    </i>
    <i r="1">
      <x v="301"/>
    </i>
    <i r="1">
      <x v="304"/>
    </i>
    <i r="1">
      <x v="315"/>
    </i>
    <i r="1">
      <x v="333"/>
    </i>
    <i r="1">
      <x v="356"/>
    </i>
    <i r="1">
      <x v="373"/>
    </i>
    <i r="1">
      <x v="385"/>
    </i>
    <i r="1">
      <x v="404"/>
    </i>
    <i r="1">
      <x v="412"/>
    </i>
    <i r="1">
      <x v="416"/>
    </i>
    <i>
      <x v="21"/>
    </i>
    <i r="1">
      <x v="2"/>
    </i>
    <i r="1">
      <x v="5"/>
    </i>
    <i r="1">
      <x v="7"/>
    </i>
    <i r="1">
      <x v="8"/>
    </i>
    <i r="1">
      <x v="12"/>
    </i>
    <i r="1">
      <x v="13"/>
    </i>
    <i r="1">
      <x v="15"/>
    </i>
    <i r="1">
      <x v="16"/>
    </i>
    <i r="1">
      <x v="17"/>
    </i>
    <i r="1">
      <x v="24"/>
    </i>
    <i r="1">
      <x v="25"/>
    </i>
    <i r="1">
      <x v="26"/>
    </i>
    <i r="1">
      <x v="30"/>
    </i>
    <i r="1">
      <x v="31"/>
    </i>
    <i r="1">
      <x v="33"/>
    </i>
    <i r="1">
      <x v="36"/>
    </i>
    <i r="1">
      <x v="41"/>
    </i>
    <i r="1">
      <x v="43"/>
    </i>
    <i r="1">
      <x v="47"/>
    </i>
    <i r="1">
      <x v="49"/>
    </i>
    <i r="1">
      <x v="50"/>
    </i>
    <i r="1">
      <x v="56"/>
    </i>
    <i r="1">
      <x v="58"/>
    </i>
    <i r="1">
      <x v="60"/>
    </i>
    <i r="1">
      <x v="62"/>
    </i>
    <i r="1">
      <x v="63"/>
    </i>
    <i r="1">
      <x v="68"/>
    </i>
    <i r="1">
      <x v="75"/>
    </i>
    <i r="1">
      <x v="77"/>
    </i>
    <i r="1">
      <x v="80"/>
    </i>
    <i r="1">
      <x v="85"/>
    </i>
    <i r="1">
      <x v="90"/>
    </i>
    <i r="1">
      <x v="91"/>
    </i>
    <i r="1">
      <x v="93"/>
    </i>
    <i r="1">
      <x v="95"/>
    </i>
    <i r="1">
      <x v="97"/>
    </i>
    <i r="1">
      <x v="100"/>
    </i>
    <i r="1">
      <x v="110"/>
    </i>
    <i r="1">
      <x v="118"/>
    </i>
    <i r="1">
      <x v="120"/>
    </i>
    <i r="1">
      <x v="123"/>
    </i>
    <i r="1">
      <x v="124"/>
    </i>
    <i r="1">
      <x v="128"/>
    </i>
    <i r="1">
      <x v="130"/>
    </i>
    <i r="1">
      <x v="134"/>
    </i>
    <i r="1">
      <x v="135"/>
    </i>
    <i r="1">
      <x v="137"/>
    </i>
    <i r="1">
      <x v="139"/>
    </i>
    <i r="1">
      <x v="142"/>
    </i>
    <i r="1">
      <x v="143"/>
    </i>
    <i r="1">
      <x v="144"/>
    </i>
    <i r="1">
      <x v="145"/>
    </i>
    <i r="1">
      <x v="149"/>
    </i>
    <i r="1">
      <x v="153"/>
    </i>
    <i r="1">
      <x v="154"/>
    </i>
    <i r="1">
      <x v="156"/>
    </i>
    <i r="1">
      <x v="159"/>
    </i>
    <i r="1">
      <x v="168"/>
    </i>
    <i r="1">
      <x v="171"/>
    </i>
    <i r="1">
      <x v="176"/>
    </i>
    <i r="1">
      <x v="187"/>
    </i>
    <i r="1">
      <x v="189"/>
    </i>
    <i r="1">
      <x v="201"/>
    </i>
    <i r="1">
      <x v="202"/>
    </i>
    <i r="1">
      <x v="206"/>
    </i>
    <i r="1">
      <x v="221"/>
    </i>
    <i r="1">
      <x v="223"/>
    </i>
    <i r="1">
      <x v="227"/>
    </i>
    <i r="1">
      <x v="228"/>
    </i>
    <i r="1">
      <x v="259"/>
    </i>
    <i r="1">
      <x v="262"/>
    </i>
    <i r="1">
      <x v="266"/>
    </i>
    <i r="1">
      <x v="276"/>
    </i>
    <i r="1">
      <x v="299"/>
    </i>
    <i r="1">
      <x v="301"/>
    </i>
    <i r="1">
      <x v="302"/>
    </i>
    <i r="1">
      <x v="308"/>
    </i>
    <i r="1">
      <x v="342"/>
    </i>
    <i r="1">
      <x v="355"/>
    </i>
    <i r="1">
      <x v="363"/>
    </i>
    <i r="1">
      <x v="370"/>
    </i>
    <i r="1">
      <x v="371"/>
    </i>
    <i r="1">
      <x v="374"/>
    </i>
    <i r="1">
      <x v="380"/>
    </i>
    <i r="1">
      <x v="381"/>
    </i>
    <i r="1">
      <x v="387"/>
    </i>
    <i r="1">
      <x v="393"/>
    </i>
    <i r="1">
      <x v="394"/>
    </i>
    <i r="1">
      <x v="404"/>
    </i>
    <i r="1">
      <x v="406"/>
    </i>
    <i r="1">
      <x v="411"/>
    </i>
    <i r="1">
      <x v="418"/>
    </i>
    <i>
      <x v="22"/>
    </i>
    <i r="1">
      <x v="39"/>
    </i>
    <i r="1">
      <x v="87"/>
    </i>
    <i r="1">
      <x v="172"/>
    </i>
    <i r="1">
      <x v="180"/>
    </i>
    <i r="1">
      <x v="197"/>
    </i>
    <i r="1">
      <x v="198"/>
    </i>
    <i r="1">
      <x v="202"/>
    </i>
    <i r="1">
      <x v="210"/>
    </i>
    <i r="1">
      <x v="261"/>
    </i>
    <i r="1">
      <x v="299"/>
    </i>
    <i r="1">
      <x v="305"/>
    </i>
    <i r="1">
      <x v="340"/>
    </i>
    <i r="1">
      <x v="341"/>
    </i>
    <i>
      <x v="23"/>
    </i>
    <i r="1">
      <x v="280"/>
    </i>
    <i r="1">
      <x v="410"/>
    </i>
    <i r="1">
      <x v="422"/>
    </i>
    <i r="1">
      <x v="423"/>
    </i>
    <i>
      <x v="24"/>
    </i>
    <i r="1">
      <x v="17"/>
    </i>
    <i r="1">
      <x v="185"/>
    </i>
    <i r="1">
      <x v="228"/>
    </i>
    <i r="1">
      <x v="310"/>
    </i>
    <i r="1">
      <x v="314"/>
    </i>
    <i r="1">
      <x v="318"/>
    </i>
    <i r="1">
      <x v="326"/>
    </i>
    <i r="1">
      <x v="344"/>
    </i>
    <i r="1">
      <x v="358"/>
    </i>
    <i r="1">
      <x v="359"/>
    </i>
    <i r="1">
      <x v="360"/>
    </i>
    <i r="1">
      <x v="361"/>
    </i>
    <i>
      <x v="25"/>
    </i>
    <i r="1">
      <x v="206"/>
    </i>
    <i r="1">
      <x v="395"/>
    </i>
    <i>
      <x v="26"/>
    </i>
    <i r="1">
      <x v="65"/>
    </i>
    <i t="grand">
      <x/>
    </i>
  </rowItems>
  <colItems count="1">
    <i/>
  </colItems>
  <formats count="1">
    <format dxfId="1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4BEB2B-E316-411E-B26F-C8B913FD4A4F}" name="PivotTable37" cacheId="2"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chartFormat="7">
  <location ref="A1:B35" firstHeaderRow="1" firstDataRow="1" firstDataCol="1"/>
  <pivotFields count="9">
    <pivotField showAll="0"/>
    <pivotField showAll="0"/>
    <pivotField showAll="0"/>
    <pivotField showAll="0"/>
    <pivotField showAll="0"/>
    <pivotField showAll="0"/>
    <pivotField axis="axisRow" dataField="1" showAll="0" sortType="ascending">
      <items count="41">
        <item m="1" x="34"/>
        <item x="1"/>
        <item x="2"/>
        <item m="1" x="33"/>
        <item x="3"/>
        <item x="4"/>
        <item x="5"/>
        <item x="6"/>
        <item x="7"/>
        <item x="8"/>
        <item x="9"/>
        <item x="10"/>
        <item x="11"/>
        <item x="12"/>
        <item x="13"/>
        <item x="14"/>
        <item x="15"/>
        <item x="16"/>
        <item x="17"/>
        <item x="18"/>
        <item x="19"/>
        <item x="20"/>
        <item m="1" x="35"/>
        <item m="1" x="38"/>
        <item m="1" x="37"/>
        <item x="23"/>
        <item x="24"/>
        <item x="25"/>
        <item x="26"/>
        <item x="27"/>
        <item x="28"/>
        <item x="29"/>
        <item x="30"/>
        <item m="1" x="39"/>
        <item m="1" x="36"/>
        <item x="31"/>
        <item x="32"/>
        <item x="0"/>
        <item x="21"/>
        <item x="22"/>
        <item t="default"/>
      </items>
      <autoSortScope>
        <pivotArea dataOnly="0" outline="0" fieldPosition="0">
          <references count="1">
            <reference field="4294967294" count="1" selected="0">
              <x v="0"/>
            </reference>
          </references>
        </pivotArea>
      </autoSortScope>
    </pivotField>
    <pivotField showAll="0"/>
    <pivotField showAll="0"/>
  </pivotFields>
  <rowFields count="1">
    <field x="6"/>
  </rowFields>
  <rowItems count="34">
    <i>
      <x v="1"/>
    </i>
    <i>
      <x v="36"/>
    </i>
    <i>
      <x v="20"/>
    </i>
    <i>
      <x v="7"/>
    </i>
    <i>
      <x v="9"/>
    </i>
    <i>
      <x v="35"/>
    </i>
    <i>
      <x v="11"/>
    </i>
    <i>
      <x v="13"/>
    </i>
    <i>
      <x v="26"/>
    </i>
    <i>
      <x v="15"/>
    </i>
    <i>
      <x v="27"/>
    </i>
    <i>
      <x v="14"/>
    </i>
    <i>
      <x v="31"/>
    </i>
    <i>
      <x v="12"/>
    </i>
    <i>
      <x v="32"/>
    </i>
    <i>
      <x v="21"/>
    </i>
    <i>
      <x v="28"/>
    </i>
    <i>
      <x v="2"/>
    </i>
    <i>
      <x v="25"/>
    </i>
    <i>
      <x v="18"/>
    </i>
    <i>
      <x v="6"/>
    </i>
    <i>
      <x v="5"/>
    </i>
    <i>
      <x v="19"/>
    </i>
    <i>
      <x v="16"/>
    </i>
    <i>
      <x v="4"/>
    </i>
    <i>
      <x v="29"/>
    </i>
    <i>
      <x v="17"/>
    </i>
    <i>
      <x v="30"/>
    </i>
    <i>
      <x v="39"/>
    </i>
    <i>
      <x v="10"/>
    </i>
    <i>
      <x v="8"/>
    </i>
    <i>
      <x v="38"/>
    </i>
    <i>
      <x v="37"/>
    </i>
    <i t="grand">
      <x/>
    </i>
  </rowItems>
  <colItems count="1">
    <i/>
  </colItems>
  <dataFields count="1">
    <dataField name="Anzahl von MA-Zertifikat" fld="6" subtotal="count" baseField="0" baseItem="0"/>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F65FD2-D154-49FE-8D19-B089224A961A}" name="PivotTable3" cacheId="0"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chartFormat="1">
  <location ref="B6:C91" firstHeaderRow="1" firstDataRow="1" firstDataCol="1" rowPageCount="4" colPageCount="1"/>
  <pivotFields count="21">
    <pivotField showAll="0"/>
    <pivotField showAll="0"/>
    <pivotField axis="axisPage" showAll="0">
      <items count="59">
        <item x="40"/>
        <item x="22"/>
        <item x="24"/>
        <item x="5"/>
        <item x="15"/>
        <item x="55"/>
        <item x="32"/>
        <item x="17"/>
        <item x="26"/>
        <item x="27"/>
        <item x="9"/>
        <item x="3"/>
        <item x="8"/>
        <item x="10"/>
        <item x="0"/>
        <item x="1"/>
        <item x="54"/>
        <item x="31"/>
        <item x="16"/>
        <item x="13"/>
        <item x="29"/>
        <item x="11"/>
        <item x="4"/>
        <item x="12"/>
        <item x="53"/>
        <item x="21"/>
        <item x="2"/>
        <item x="19"/>
        <item x="6"/>
        <item x="20"/>
        <item x="18"/>
        <item m="1" x="57"/>
        <item x="39"/>
        <item x="23"/>
        <item x="14"/>
        <item x="28"/>
        <item x="33"/>
        <item x="30"/>
        <item x="56"/>
        <item x="7"/>
        <item x="25"/>
        <item x="34"/>
        <item x="35"/>
        <item x="36"/>
        <item x="37"/>
        <item x="38"/>
        <item x="41"/>
        <item x="42"/>
        <item x="43"/>
        <item x="44"/>
        <item x="45"/>
        <item x="46"/>
        <item x="47"/>
        <item x="48"/>
        <item x="49"/>
        <item x="50"/>
        <item x="51"/>
        <item x="52"/>
        <item t="default"/>
      </items>
    </pivotField>
    <pivotField axis="axisPage" showAll="0">
      <items count="103">
        <item x="37"/>
        <item x="4"/>
        <item x="73"/>
        <item x="17"/>
        <item x="74"/>
        <item x="48"/>
        <item x="11"/>
        <item x="68"/>
        <item x="7"/>
        <item x="18"/>
        <item x="6"/>
        <item x="95"/>
        <item x="33"/>
        <item x="82"/>
        <item x="25"/>
        <item x="34"/>
        <item x="22"/>
        <item x="46"/>
        <item x="91"/>
        <item x="15"/>
        <item x="2"/>
        <item x="0"/>
        <item x="32"/>
        <item x="65"/>
        <item x="94"/>
        <item x="3"/>
        <item x="61"/>
        <item x="59"/>
        <item x="23"/>
        <item x="16"/>
        <item x="92"/>
        <item x="93"/>
        <item x="20"/>
        <item x="89"/>
        <item x="28"/>
        <item x="87"/>
        <item x="27"/>
        <item x="14"/>
        <item x="64"/>
        <item x="47"/>
        <item x="96"/>
        <item x="36"/>
        <item x="41"/>
        <item x="5"/>
        <item x="21"/>
        <item x="10"/>
        <item x="49"/>
        <item x="67"/>
        <item x="66"/>
        <item x="35"/>
        <item x="24"/>
        <item x="12"/>
        <item x="19"/>
        <item x="45"/>
        <item x="44"/>
        <item x="13"/>
        <item x="43"/>
        <item x="42"/>
        <item x="9"/>
        <item x="53"/>
        <item x="1"/>
        <item x="98"/>
        <item x="97"/>
        <item x="90"/>
        <item m="1" x="101"/>
        <item x="30"/>
        <item x="29"/>
        <item x="26"/>
        <item x="54"/>
        <item x="60"/>
        <item x="78"/>
        <item x="100"/>
        <item x="99"/>
        <item x="8"/>
        <item x="31"/>
        <item x="38"/>
        <item x="39"/>
        <item x="40"/>
        <item x="50"/>
        <item x="51"/>
        <item x="52"/>
        <item x="55"/>
        <item x="56"/>
        <item x="57"/>
        <item x="58"/>
        <item x="62"/>
        <item x="63"/>
        <item x="69"/>
        <item x="70"/>
        <item x="71"/>
        <item x="72"/>
        <item x="75"/>
        <item x="76"/>
        <item x="77"/>
        <item x="79"/>
        <item x="80"/>
        <item x="81"/>
        <item x="83"/>
        <item x="84"/>
        <item x="85"/>
        <item x="86"/>
        <item x="88"/>
        <item t="default"/>
      </items>
    </pivotField>
    <pivotField axis="axisRow" showAll="0">
      <items count="94">
        <item x="63"/>
        <item x="36"/>
        <item x="77"/>
        <item x="25"/>
        <item x="21"/>
        <item x="1"/>
        <item x="17"/>
        <item x="27"/>
        <item m="1" x="87"/>
        <item m="1" x="88"/>
        <item m="1" x="90"/>
        <item x="0"/>
        <item m="1" x="92"/>
        <item m="1" x="91"/>
        <item x="5"/>
        <item x="78"/>
        <item x="19"/>
        <item x="23"/>
        <item x="22"/>
        <item x="3"/>
        <item x="14"/>
        <item x="16"/>
        <item x="10"/>
        <item x="11"/>
        <item x="26"/>
        <item x="29"/>
        <item x="52"/>
        <item x="82"/>
        <item m="1" x="84"/>
        <item x="6"/>
        <item x="30"/>
        <item x="15"/>
        <item x="56"/>
        <item x="37"/>
        <item x="70"/>
        <item x="20"/>
        <item x="34"/>
        <item x="73"/>
        <item m="1" x="85"/>
        <item x="80"/>
        <item x="9"/>
        <item x="18"/>
        <item x="51"/>
        <item m="1" x="86"/>
        <item x="4"/>
        <item x="24"/>
        <item x="81"/>
        <item x="74"/>
        <item x="55"/>
        <item x="57"/>
        <item x="83"/>
        <item x="8"/>
        <item x="12"/>
        <item x="72"/>
        <item m="1" x="89"/>
        <item x="13"/>
        <item x="79"/>
        <item x="2"/>
        <item x="64"/>
        <item x="32"/>
        <item x="39"/>
        <item x="40"/>
        <item x="65"/>
        <item x="31"/>
        <item x="7"/>
        <item x="28"/>
        <item x="33"/>
        <item x="35"/>
        <item x="38"/>
        <item x="41"/>
        <item x="42"/>
        <item x="43"/>
        <item x="44"/>
        <item x="45"/>
        <item x="46"/>
        <item x="47"/>
        <item x="48"/>
        <item x="49"/>
        <item x="50"/>
        <item x="53"/>
        <item x="54"/>
        <item x="58"/>
        <item x="59"/>
        <item x="60"/>
        <item x="61"/>
        <item x="62"/>
        <item x="66"/>
        <item x="67"/>
        <item x="68"/>
        <item x="69"/>
        <item x="71"/>
        <item x="75"/>
        <item x="76"/>
        <item t="default"/>
      </items>
    </pivotField>
    <pivotField showAll="0"/>
    <pivotField showAll="0"/>
    <pivotField axis="axisPage" showAll="0">
      <items count="338">
        <item x="332"/>
        <item x="25"/>
        <item x="4"/>
        <item x="330"/>
        <item x="331"/>
        <item x="10"/>
        <item x="24"/>
        <item x="23"/>
        <item x="329"/>
        <item x="327"/>
        <item x="328"/>
        <item x="323"/>
        <item x="3"/>
        <item x="22"/>
        <item x="21"/>
        <item x="20"/>
        <item x="334"/>
        <item x="326"/>
        <item x="325"/>
        <item x="1"/>
        <item x="333"/>
        <item x="0"/>
        <item x="324"/>
        <item x="19"/>
        <item x="12"/>
        <item x="9"/>
        <item x="63"/>
        <item x="322"/>
        <item x="14"/>
        <item x="27"/>
        <item x="26"/>
        <item x="16"/>
        <item x="30"/>
        <item x="13"/>
        <item x="61"/>
        <item x="302"/>
        <item x="18"/>
        <item x="17"/>
        <item x="292"/>
        <item x="34"/>
        <item x="35"/>
        <item x="77"/>
        <item x="321"/>
        <item x="320"/>
        <item x="204"/>
        <item x="203"/>
        <item x="28"/>
        <item x="60"/>
        <item x="38"/>
        <item x="37"/>
        <item x="36"/>
        <item x="29"/>
        <item x="73"/>
        <item x="72"/>
        <item x="59"/>
        <item x="52"/>
        <item x="58"/>
        <item x="57"/>
        <item x="56"/>
        <item x="318"/>
        <item x="90"/>
        <item x="55"/>
        <item x="54"/>
        <item x="49"/>
        <item x="48"/>
        <item x="47"/>
        <item x="76"/>
        <item x="75"/>
        <item x="74"/>
        <item x="33"/>
        <item x="53"/>
        <item x="51"/>
        <item x="317"/>
        <item x="32"/>
        <item x="31"/>
        <item x="50"/>
        <item x="46"/>
        <item x="68"/>
        <item x="291"/>
        <item x="315"/>
        <item x="45"/>
        <item x="44"/>
        <item x="43"/>
        <item x="42"/>
        <item x="314"/>
        <item x="41"/>
        <item x="313"/>
        <item x="65"/>
        <item x="40"/>
        <item x="62"/>
        <item x="39"/>
        <item x="67"/>
        <item x="64"/>
        <item x="312"/>
        <item x="83"/>
        <item x="96"/>
        <item x="95"/>
        <item x="94"/>
        <item x="92"/>
        <item x="91"/>
        <item x="71"/>
        <item x="93"/>
        <item x="100"/>
        <item x="66"/>
        <item x="319"/>
        <item x="88"/>
        <item x="84"/>
        <item x="106"/>
        <item x="105"/>
        <item x="104"/>
        <item x="81"/>
        <item x="98"/>
        <item x="80"/>
        <item x="79"/>
        <item x="7"/>
        <item x="8"/>
        <item x="6"/>
        <item x="5"/>
        <item x="2"/>
        <item x="15"/>
        <item x="121"/>
        <item x="119"/>
        <item x="125"/>
        <item x="124"/>
        <item x="123"/>
        <item x="122"/>
        <item x="116"/>
        <item x="118"/>
        <item x="117"/>
        <item x="89"/>
        <item x="120"/>
        <item x="290"/>
        <item x="86"/>
        <item x="108"/>
        <item x="107"/>
        <item x="85"/>
        <item x="82"/>
        <item x="103"/>
        <item x="289"/>
        <item x="287"/>
        <item x="70"/>
        <item x="311"/>
        <item x="126"/>
        <item x="69"/>
        <item x="310"/>
        <item x="144"/>
        <item x="143"/>
        <item x="142"/>
        <item x="141"/>
        <item x="140"/>
        <item x="135"/>
        <item x="139"/>
        <item x="285"/>
        <item x="269"/>
        <item x="134"/>
        <item x="146"/>
        <item x="286"/>
        <item x="99"/>
        <item x="309"/>
        <item x="270"/>
        <item x="267"/>
        <item x="266"/>
        <item x="148"/>
        <item x="147"/>
        <item x="78"/>
        <item x="97"/>
        <item x="284"/>
        <item x="110"/>
        <item x="283"/>
        <item x="307"/>
        <item x="306"/>
        <item x="305"/>
        <item x="102"/>
        <item x="101"/>
        <item x="282"/>
        <item x="281"/>
        <item x="275"/>
        <item x="274"/>
        <item x="273"/>
        <item x="272"/>
        <item x="187"/>
        <item x="186"/>
        <item x="271"/>
        <item x="265"/>
        <item x="264"/>
        <item x="263"/>
        <item x="252"/>
        <item x="260"/>
        <item x="253"/>
        <item x="259"/>
        <item x="258"/>
        <item x="188"/>
        <item x="180"/>
        <item x="256"/>
        <item x="184"/>
        <item x="179"/>
        <item x="190"/>
        <item x="109"/>
        <item x="198"/>
        <item x="114"/>
        <item x="115"/>
        <item x="250"/>
        <item x="128"/>
        <item x="206"/>
        <item x="205"/>
        <item x="242"/>
        <item x="233"/>
        <item x="241"/>
        <item x="231"/>
        <item x="297"/>
        <item x="288"/>
        <item x="308"/>
        <item x="223"/>
        <item x="224"/>
        <item x="225"/>
        <item x="268"/>
        <item x="149"/>
        <item x="150"/>
        <item x="151"/>
        <item x="152"/>
        <item x="153"/>
        <item x="230"/>
        <item x="301"/>
        <item x="226"/>
        <item x="228"/>
        <item x="229"/>
        <item x="227"/>
        <item x="249"/>
        <item x="335"/>
        <item x="219"/>
        <item x="316"/>
        <item x="11"/>
        <item x="87"/>
        <item x="111"/>
        <item x="112"/>
        <item x="113"/>
        <item x="127"/>
        <item x="129"/>
        <item x="130"/>
        <item x="131"/>
        <item x="132"/>
        <item x="133"/>
        <item x="136"/>
        <item x="137"/>
        <item x="138"/>
        <item x="145"/>
        <item x="154"/>
        <item x="155"/>
        <item x="156"/>
        <item x="157"/>
        <item x="158"/>
        <item x="159"/>
        <item x="160"/>
        <item x="161"/>
        <item x="162"/>
        <item x="163"/>
        <item x="164"/>
        <item x="165"/>
        <item x="166"/>
        <item x="167"/>
        <item x="168"/>
        <item x="169"/>
        <item x="170"/>
        <item x="171"/>
        <item x="172"/>
        <item x="173"/>
        <item x="174"/>
        <item x="175"/>
        <item x="176"/>
        <item x="177"/>
        <item x="178"/>
        <item x="181"/>
        <item x="182"/>
        <item x="183"/>
        <item x="185"/>
        <item x="189"/>
        <item x="191"/>
        <item x="192"/>
        <item x="193"/>
        <item x="194"/>
        <item x="195"/>
        <item x="196"/>
        <item x="197"/>
        <item x="199"/>
        <item x="200"/>
        <item x="201"/>
        <item x="202"/>
        <item x="207"/>
        <item x="208"/>
        <item x="209"/>
        <item x="210"/>
        <item x="211"/>
        <item x="212"/>
        <item x="213"/>
        <item x="214"/>
        <item x="215"/>
        <item x="216"/>
        <item x="217"/>
        <item x="218"/>
        <item x="220"/>
        <item x="221"/>
        <item x="222"/>
        <item x="232"/>
        <item x="234"/>
        <item x="235"/>
        <item x="236"/>
        <item x="237"/>
        <item x="238"/>
        <item x="239"/>
        <item x="240"/>
        <item x="243"/>
        <item x="244"/>
        <item x="245"/>
        <item x="246"/>
        <item x="247"/>
        <item x="248"/>
        <item x="251"/>
        <item x="254"/>
        <item x="255"/>
        <item x="257"/>
        <item x="261"/>
        <item x="262"/>
        <item x="276"/>
        <item x="277"/>
        <item x="278"/>
        <item x="279"/>
        <item x="280"/>
        <item x="293"/>
        <item x="294"/>
        <item x="295"/>
        <item x="296"/>
        <item x="298"/>
        <item x="299"/>
        <item x="300"/>
        <item x="303"/>
        <item x="304"/>
        <item x="336"/>
        <item t="default"/>
      </items>
    </pivotField>
    <pivotField showAll="0"/>
    <pivotField showAll="0"/>
    <pivotField showAll="0"/>
    <pivotField showAll="0"/>
    <pivotField dataField="1" showAll="0"/>
    <pivotField showAll="0"/>
    <pivotField axis="axisPage" multipleItemSelectionAllowed="1" showAll="0">
      <items count="74">
        <item x="55"/>
        <item x="27"/>
        <item m="1" x="71"/>
        <item x="63"/>
        <item x="36"/>
        <item m="1" x="72"/>
        <item x="31"/>
        <item x="64"/>
        <item x="46"/>
        <item x="47"/>
        <item x="57"/>
        <item x="44"/>
        <item x="58"/>
        <item x="52"/>
        <item x="50"/>
        <item x="29"/>
        <item x="28"/>
        <item x="26"/>
        <item x="40"/>
        <item x="41"/>
        <item x="43"/>
        <item x="56"/>
        <item x="60"/>
        <item x="61"/>
        <item x="22"/>
        <item x="62"/>
        <item x="32"/>
        <item x="42"/>
        <item x="65"/>
        <item x="25"/>
        <item x="19"/>
        <item x="35"/>
        <item x="24"/>
        <item x="16"/>
        <item x="30"/>
        <item x="17"/>
        <item x="66"/>
        <item x="67"/>
        <item x="20"/>
        <item x="23"/>
        <item x="13"/>
        <item x="15"/>
        <item x="12"/>
        <item x="11"/>
        <item x="18"/>
        <item x="49"/>
        <item x="5"/>
        <item x="7"/>
        <item x="70"/>
        <item x="2"/>
        <item x="9"/>
        <item x="1"/>
        <item x="6"/>
        <item x="8"/>
        <item x="14"/>
        <item x="10"/>
        <item x="0"/>
        <item x="3"/>
        <item x="4"/>
        <item x="21"/>
        <item x="33"/>
        <item x="34"/>
        <item x="37"/>
        <item x="38"/>
        <item x="39"/>
        <item x="45"/>
        <item x="48"/>
        <item x="51"/>
        <item x="53"/>
        <item x="54"/>
        <item x="59"/>
        <item x="68"/>
        <item x="69"/>
        <item t="default"/>
      </items>
    </pivotField>
    <pivotField showAll="0"/>
    <pivotField showAll="0"/>
    <pivotField showAll="0"/>
    <pivotField showAll="0"/>
    <pivotField showAll="0"/>
    <pivotField showAll="0"/>
  </pivotFields>
  <rowFields count="1">
    <field x="4"/>
  </rowFields>
  <rowItems count="85">
    <i>
      <x/>
    </i>
    <i>
      <x v="1"/>
    </i>
    <i>
      <x v="2"/>
    </i>
    <i>
      <x v="3"/>
    </i>
    <i>
      <x v="4"/>
    </i>
    <i>
      <x v="5"/>
    </i>
    <i>
      <x v="6"/>
    </i>
    <i>
      <x v="7"/>
    </i>
    <i>
      <x v="11"/>
    </i>
    <i>
      <x v="14"/>
    </i>
    <i>
      <x v="15"/>
    </i>
    <i>
      <x v="16"/>
    </i>
    <i>
      <x v="17"/>
    </i>
    <i>
      <x v="18"/>
    </i>
    <i>
      <x v="19"/>
    </i>
    <i>
      <x v="20"/>
    </i>
    <i>
      <x v="21"/>
    </i>
    <i>
      <x v="22"/>
    </i>
    <i>
      <x v="23"/>
    </i>
    <i>
      <x v="24"/>
    </i>
    <i>
      <x v="25"/>
    </i>
    <i>
      <x v="26"/>
    </i>
    <i>
      <x v="27"/>
    </i>
    <i>
      <x v="29"/>
    </i>
    <i>
      <x v="30"/>
    </i>
    <i>
      <x v="31"/>
    </i>
    <i>
      <x v="32"/>
    </i>
    <i>
      <x v="33"/>
    </i>
    <i>
      <x v="34"/>
    </i>
    <i>
      <x v="35"/>
    </i>
    <i>
      <x v="36"/>
    </i>
    <i>
      <x v="37"/>
    </i>
    <i>
      <x v="39"/>
    </i>
    <i>
      <x v="40"/>
    </i>
    <i>
      <x v="41"/>
    </i>
    <i>
      <x v="42"/>
    </i>
    <i>
      <x v="44"/>
    </i>
    <i>
      <x v="45"/>
    </i>
    <i>
      <x v="46"/>
    </i>
    <i>
      <x v="47"/>
    </i>
    <i>
      <x v="48"/>
    </i>
    <i>
      <x v="49"/>
    </i>
    <i>
      <x v="50"/>
    </i>
    <i>
      <x v="51"/>
    </i>
    <i>
      <x v="52"/>
    </i>
    <i>
      <x v="53"/>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t="grand">
      <x/>
    </i>
  </rowItems>
  <colItems count="1">
    <i/>
  </colItems>
  <pageFields count="4">
    <pageField fld="2" hier="-1"/>
    <pageField fld="3" hier="-1"/>
    <pageField fld="14" hier="-1"/>
    <pageField fld="7" hier="-1"/>
  </pageFields>
  <dataFields count="1">
    <dataField name="Summe von Volumen pro Jahr in USD" fld="12" baseField="3" baseItem="0"/>
  </dataFields>
  <formats count="4">
    <format dxfId="124">
      <pivotArea field="4" type="button" dataOnly="0" labelOnly="1" outline="0" axis="axisRow" fieldPosition="0"/>
    </format>
    <format dxfId="123">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2">
      <pivotArea dataOnly="0" labelOnly="1" fieldPosition="0">
        <references count="1">
          <reference field="4" count="8">
            <x v="50"/>
            <x v="51"/>
            <x v="52"/>
            <x v="53"/>
            <x v="54"/>
            <x v="55"/>
            <x v="56"/>
            <x v="57"/>
          </reference>
        </references>
      </pivotArea>
    </format>
    <format dxfId="121">
      <pivotArea dataOnly="0" labelOnly="1" grandRow="1" outline="0" fieldPosition="0"/>
    </format>
  </formats>
  <chartFormats count="9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 chart="0" format="5">
      <pivotArea type="data" outline="0" fieldPosition="0">
        <references count="2">
          <reference field="4294967294" count="1" selected="0">
            <x v="0"/>
          </reference>
          <reference field="4" count="1" selected="0">
            <x v="4"/>
          </reference>
        </references>
      </pivotArea>
    </chartFormat>
    <chartFormat chart="0" format="6">
      <pivotArea type="data" outline="0" fieldPosition="0">
        <references count="2">
          <reference field="4294967294" count="1" selected="0">
            <x v="0"/>
          </reference>
          <reference field="4" count="1" selected="0">
            <x v="5"/>
          </reference>
        </references>
      </pivotArea>
    </chartFormat>
    <chartFormat chart="0" format="7">
      <pivotArea type="data" outline="0" fieldPosition="0">
        <references count="2">
          <reference field="4294967294" count="1" selected="0">
            <x v="0"/>
          </reference>
          <reference field="4" count="1" selected="0">
            <x v="6"/>
          </reference>
        </references>
      </pivotArea>
    </chartFormat>
    <chartFormat chart="0" format="8">
      <pivotArea type="data" outline="0" fieldPosition="0">
        <references count="2">
          <reference field="4294967294" count="1" selected="0">
            <x v="0"/>
          </reference>
          <reference field="4" count="1" selected="0">
            <x v="7"/>
          </reference>
        </references>
      </pivotArea>
    </chartFormat>
    <chartFormat chart="0" format="9">
      <pivotArea type="data" outline="0" fieldPosition="0">
        <references count="2">
          <reference field="4294967294" count="1" selected="0">
            <x v="0"/>
          </reference>
          <reference field="4" count="1" selected="0">
            <x v="8"/>
          </reference>
        </references>
      </pivotArea>
    </chartFormat>
    <chartFormat chart="0" format="10">
      <pivotArea type="data" outline="0" fieldPosition="0">
        <references count="2">
          <reference field="4294967294" count="1" selected="0">
            <x v="0"/>
          </reference>
          <reference field="4" count="1" selected="0">
            <x v="9"/>
          </reference>
        </references>
      </pivotArea>
    </chartFormat>
    <chartFormat chart="0" format="11">
      <pivotArea type="data" outline="0" fieldPosition="0">
        <references count="2">
          <reference field="4294967294" count="1" selected="0">
            <x v="0"/>
          </reference>
          <reference field="4" count="1" selected="0">
            <x v="11"/>
          </reference>
        </references>
      </pivotArea>
    </chartFormat>
    <chartFormat chart="0" format="12">
      <pivotArea type="data" outline="0" fieldPosition="0">
        <references count="2">
          <reference field="4294967294" count="1" selected="0">
            <x v="0"/>
          </reference>
          <reference field="4" count="1" selected="0">
            <x v="14"/>
          </reference>
        </references>
      </pivotArea>
    </chartFormat>
    <chartFormat chart="0" format="13">
      <pivotArea type="data" outline="0" fieldPosition="0">
        <references count="2">
          <reference field="4294967294" count="1" selected="0">
            <x v="0"/>
          </reference>
          <reference field="4" count="1" selected="0">
            <x v="15"/>
          </reference>
        </references>
      </pivotArea>
    </chartFormat>
    <chartFormat chart="0" format="14">
      <pivotArea type="data" outline="0" fieldPosition="0">
        <references count="2">
          <reference field="4294967294" count="1" selected="0">
            <x v="0"/>
          </reference>
          <reference field="4" count="1" selected="0">
            <x v="16"/>
          </reference>
        </references>
      </pivotArea>
    </chartFormat>
    <chartFormat chart="0" format="15">
      <pivotArea type="data" outline="0" fieldPosition="0">
        <references count="2">
          <reference field="4294967294" count="1" selected="0">
            <x v="0"/>
          </reference>
          <reference field="4" count="1" selected="0">
            <x v="17"/>
          </reference>
        </references>
      </pivotArea>
    </chartFormat>
    <chartFormat chart="0" format="16">
      <pivotArea type="data" outline="0" fieldPosition="0">
        <references count="2">
          <reference field="4294967294" count="1" selected="0">
            <x v="0"/>
          </reference>
          <reference field="4" count="1" selected="0">
            <x v="18"/>
          </reference>
        </references>
      </pivotArea>
    </chartFormat>
    <chartFormat chart="0" format="17">
      <pivotArea type="data" outline="0" fieldPosition="0">
        <references count="2">
          <reference field="4294967294" count="1" selected="0">
            <x v="0"/>
          </reference>
          <reference field="4" count="1" selected="0">
            <x v="19"/>
          </reference>
        </references>
      </pivotArea>
    </chartFormat>
    <chartFormat chart="0" format="18">
      <pivotArea type="data" outline="0" fieldPosition="0">
        <references count="2">
          <reference field="4294967294" count="1" selected="0">
            <x v="0"/>
          </reference>
          <reference field="4" count="1" selected="0">
            <x v="20"/>
          </reference>
        </references>
      </pivotArea>
    </chartFormat>
    <chartFormat chart="0" format="19">
      <pivotArea type="data" outline="0" fieldPosition="0">
        <references count="2">
          <reference field="4294967294" count="1" selected="0">
            <x v="0"/>
          </reference>
          <reference field="4" count="1" selected="0">
            <x v="21"/>
          </reference>
        </references>
      </pivotArea>
    </chartFormat>
    <chartFormat chart="0" format="20">
      <pivotArea type="data" outline="0" fieldPosition="0">
        <references count="2">
          <reference field="4294967294" count="1" selected="0">
            <x v="0"/>
          </reference>
          <reference field="4" count="1" selected="0">
            <x v="22"/>
          </reference>
        </references>
      </pivotArea>
    </chartFormat>
    <chartFormat chart="0" format="21">
      <pivotArea type="data" outline="0" fieldPosition="0">
        <references count="2">
          <reference field="4294967294" count="1" selected="0">
            <x v="0"/>
          </reference>
          <reference field="4" count="1" selected="0">
            <x v="23"/>
          </reference>
        </references>
      </pivotArea>
    </chartFormat>
    <chartFormat chart="0" format="22">
      <pivotArea type="data" outline="0" fieldPosition="0">
        <references count="2">
          <reference field="4294967294" count="1" selected="0">
            <x v="0"/>
          </reference>
          <reference field="4" count="1" selected="0">
            <x v="24"/>
          </reference>
        </references>
      </pivotArea>
    </chartFormat>
    <chartFormat chart="0" format="23">
      <pivotArea type="data" outline="0" fieldPosition="0">
        <references count="2">
          <reference field="4294967294" count="1" selected="0">
            <x v="0"/>
          </reference>
          <reference field="4" count="1" selected="0">
            <x v="25"/>
          </reference>
        </references>
      </pivotArea>
    </chartFormat>
    <chartFormat chart="0" format="24">
      <pivotArea type="data" outline="0" fieldPosition="0">
        <references count="2">
          <reference field="4294967294" count="1" selected="0">
            <x v="0"/>
          </reference>
          <reference field="4" count="1" selected="0">
            <x v="26"/>
          </reference>
        </references>
      </pivotArea>
    </chartFormat>
    <chartFormat chart="0" format="25">
      <pivotArea type="data" outline="0" fieldPosition="0">
        <references count="2">
          <reference field="4294967294" count="1" selected="0">
            <x v="0"/>
          </reference>
          <reference field="4" count="1" selected="0">
            <x v="27"/>
          </reference>
        </references>
      </pivotArea>
    </chartFormat>
    <chartFormat chart="0" format="26">
      <pivotArea type="data" outline="0" fieldPosition="0">
        <references count="2">
          <reference field="4294967294" count="1" selected="0">
            <x v="0"/>
          </reference>
          <reference field="4" count="1" selected="0">
            <x v="28"/>
          </reference>
        </references>
      </pivotArea>
    </chartFormat>
    <chartFormat chart="0" format="27">
      <pivotArea type="data" outline="0" fieldPosition="0">
        <references count="2">
          <reference field="4294967294" count="1" selected="0">
            <x v="0"/>
          </reference>
          <reference field="4" count="1" selected="0">
            <x v="29"/>
          </reference>
        </references>
      </pivotArea>
    </chartFormat>
    <chartFormat chart="0" format="28">
      <pivotArea type="data" outline="0" fieldPosition="0">
        <references count="2">
          <reference field="4294967294" count="1" selected="0">
            <x v="0"/>
          </reference>
          <reference field="4" count="1" selected="0">
            <x v="30"/>
          </reference>
        </references>
      </pivotArea>
    </chartFormat>
    <chartFormat chart="0" format="29">
      <pivotArea type="data" outline="0" fieldPosition="0">
        <references count="2">
          <reference field="4294967294" count="1" selected="0">
            <x v="0"/>
          </reference>
          <reference field="4" count="1" selected="0">
            <x v="31"/>
          </reference>
        </references>
      </pivotArea>
    </chartFormat>
    <chartFormat chart="0" format="30">
      <pivotArea type="data" outline="0" fieldPosition="0">
        <references count="2">
          <reference field="4294967294" count="1" selected="0">
            <x v="0"/>
          </reference>
          <reference field="4" count="1" selected="0">
            <x v="32"/>
          </reference>
        </references>
      </pivotArea>
    </chartFormat>
    <chartFormat chart="0" format="31">
      <pivotArea type="data" outline="0" fieldPosition="0">
        <references count="2">
          <reference field="4294967294" count="1" selected="0">
            <x v="0"/>
          </reference>
          <reference field="4" count="1" selected="0">
            <x v="33"/>
          </reference>
        </references>
      </pivotArea>
    </chartFormat>
    <chartFormat chart="0" format="32">
      <pivotArea type="data" outline="0" fieldPosition="0">
        <references count="2">
          <reference field="4294967294" count="1" selected="0">
            <x v="0"/>
          </reference>
          <reference field="4" count="1" selected="0">
            <x v="34"/>
          </reference>
        </references>
      </pivotArea>
    </chartFormat>
    <chartFormat chart="0" format="33">
      <pivotArea type="data" outline="0" fieldPosition="0">
        <references count="2">
          <reference field="4294967294" count="1" selected="0">
            <x v="0"/>
          </reference>
          <reference field="4" count="1" selected="0">
            <x v="35"/>
          </reference>
        </references>
      </pivotArea>
    </chartFormat>
    <chartFormat chart="0" format="34">
      <pivotArea type="data" outline="0" fieldPosition="0">
        <references count="2">
          <reference field="4294967294" count="1" selected="0">
            <x v="0"/>
          </reference>
          <reference field="4" count="1" selected="0">
            <x v="36"/>
          </reference>
        </references>
      </pivotArea>
    </chartFormat>
    <chartFormat chart="0" format="35">
      <pivotArea type="data" outline="0" fieldPosition="0">
        <references count="2">
          <reference field="4294967294" count="1" selected="0">
            <x v="0"/>
          </reference>
          <reference field="4" count="1" selected="0">
            <x v="37"/>
          </reference>
        </references>
      </pivotArea>
    </chartFormat>
    <chartFormat chart="0" format="36">
      <pivotArea type="data" outline="0" fieldPosition="0">
        <references count="2">
          <reference field="4294967294" count="1" selected="0">
            <x v="0"/>
          </reference>
          <reference field="4" count="1" selected="0">
            <x v="38"/>
          </reference>
        </references>
      </pivotArea>
    </chartFormat>
    <chartFormat chart="0" format="37">
      <pivotArea type="data" outline="0" fieldPosition="0">
        <references count="2">
          <reference field="4294967294" count="1" selected="0">
            <x v="0"/>
          </reference>
          <reference field="4" count="1" selected="0">
            <x v="39"/>
          </reference>
        </references>
      </pivotArea>
    </chartFormat>
    <chartFormat chart="0" format="38">
      <pivotArea type="data" outline="0" fieldPosition="0">
        <references count="2">
          <reference field="4294967294" count="1" selected="0">
            <x v="0"/>
          </reference>
          <reference field="4" count="1" selected="0">
            <x v="40"/>
          </reference>
        </references>
      </pivotArea>
    </chartFormat>
    <chartFormat chart="0" format="39">
      <pivotArea type="data" outline="0" fieldPosition="0">
        <references count="2">
          <reference field="4294967294" count="1" selected="0">
            <x v="0"/>
          </reference>
          <reference field="4" count="1" selected="0">
            <x v="41"/>
          </reference>
        </references>
      </pivotArea>
    </chartFormat>
    <chartFormat chart="0" format="40">
      <pivotArea type="data" outline="0" fieldPosition="0">
        <references count="2">
          <reference field="4294967294" count="1" selected="0">
            <x v="0"/>
          </reference>
          <reference field="4" count="1" selected="0">
            <x v="42"/>
          </reference>
        </references>
      </pivotArea>
    </chartFormat>
    <chartFormat chart="0" format="41">
      <pivotArea type="data" outline="0" fieldPosition="0">
        <references count="2">
          <reference field="4294967294" count="1" selected="0">
            <x v="0"/>
          </reference>
          <reference field="4" count="1" selected="0">
            <x v="43"/>
          </reference>
        </references>
      </pivotArea>
    </chartFormat>
    <chartFormat chart="0" format="42">
      <pivotArea type="data" outline="0" fieldPosition="0">
        <references count="2">
          <reference field="4294967294" count="1" selected="0">
            <x v="0"/>
          </reference>
          <reference field="4" count="1" selected="0">
            <x v="44"/>
          </reference>
        </references>
      </pivotArea>
    </chartFormat>
    <chartFormat chart="0" format="43">
      <pivotArea type="data" outline="0" fieldPosition="0">
        <references count="2">
          <reference field="4294967294" count="1" selected="0">
            <x v="0"/>
          </reference>
          <reference field="4" count="1" selected="0">
            <x v="45"/>
          </reference>
        </references>
      </pivotArea>
    </chartFormat>
    <chartFormat chart="0" format="44">
      <pivotArea type="data" outline="0" fieldPosition="0">
        <references count="2">
          <reference field="4294967294" count="1" selected="0">
            <x v="0"/>
          </reference>
          <reference field="4" count="1" selected="0">
            <x v="46"/>
          </reference>
        </references>
      </pivotArea>
    </chartFormat>
    <chartFormat chart="0" format="45">
      <pivotArea type="data" outline="0" fieldPosition="0">
        <references count="2">
          <reference field="4294967294" count="1" selected="0">
            <x v="0"/>
          </reference>
          <reference field="4" count="1" selected="0">
            <x v="47"/>
          </reference>
        </references>
      </pivotArea>
    </chartFormat>
    <chartFormat chart="0" format="46">
      <pivotArea type="data" outline="0" fieldPosition="0">
        <references count="2">
          <reference field="4294967294" count="1" selected="0">
            <x v="0"/>
          </reference>
          <reference field="4" count="1" selected="0">
            <x v="48"/>
          </reference>
        </references>
      </pivotArea>
    </chartFormat>
    <chartFormat chart="0" format="47">
      <pivotArea type="data" outline="0" fieldPosition="0">
        <references count="2">
          <reference field="4294967294" count="1" selected="0">
            <x v="0"/>
          </reference>
          <reference field="4" count="1" selected="0">
            <x v="49"/>
          </reference>
        </references>
      </pivotArea>
    </chartFormat>
    <chartFormat chart="0" format="48">
      <pivotArea type="data" outline="0" fieldPosition="0">
        <references count="2">
          <reference field="4294967294" count="1" selected="0">
            <x v="0"/>
          </reference>
          <reference field="4" count="1" selected="0">
            <x v="50"/>
          </reference>
        </references>
      </pivotArea>
    </chartFormat>
    <chartFormat chart="0" format="49">
      <pivotArea type="data" outline="0" fieldPosition="0">
        <references count="2">
          <reference field="4294967294" count="1" selected="0">
            <x v="0"/>
          </reference>
          <reference field="4" count="1" selected="0">
            <x v="51"/>
          </reference>
        </references>
      </pivotArea>
    </chartFormat>
    <chartFormat chart="0" format="50">
      <pivotArea type="data" outline="0" fieldPosition="0">
        <references count="2">
          <reference field="4294967294" count="1" selected="0">
            <x v="0"/>
          </reference>
          <reference field="4" count="1" selected="0">
            <x v="52"/>
          </reference>
        </references>
      </pivotArea>
    </chartFormat>
    <chartFormat chart="0" format="51">
      <pivotArea type="data" outline="0" fieldPosition="0">
        <references count="2">
          <reference field="4294967294" count="1" selected="0">
            <x v="0"/>
          </reference>
          <reference field="4" count="1" selected="0">
            <x v="53"/>
          </reference>
        </references>
      </pivotArea>
    </chartFormat>
    <chartFormat chart="0" format="52">
      <pivotArea type="data" outline="0" fieldPosition="0">
        <references count="2">
          <reference field="4294967294" count="1" selected="0">
            <x v="0"/>
          </reference>
          <reference field="4" count="1" selected="0">
            <x v="54"/>
          </reference>
        </references>
      </pivotArea>
    </chartFormat>
    <chartFormat chart="0" format="53">
      <pivotArea type="data" outline="0" fieldPosition="0">
        <references count="2">
          <reference field="4294967294" count="1" selected="0">
            <x v="0"/>
          </reference>
          <reference field="4" count="1" selected="0">
            <x v="55"/>
          </reference>
        </references>
      </pivotArea>
    </chartFormat>
    <chartFormat chart="0" format="54">
      <pivotArea type="data" outline="0" fieldPosition="0">
        <references count="2">
          <reference field="4294967294" count="1" selected="0">
            <x v="0"/>
          </reference>
          <reference field="4" count="1" selected="0">
            <x v="56"/>
          </reference>
        </references>
      </pivotArea>
    </chartFormat>
    <chartFormat chart="0" format="55">
      <pivotArea type="data" outline="0" fieldPosition="0">
        <references count="2">
          <reference field="4294967294" count="1" selected="0">
            <x v="0"/>
          </reference>
          <reference field="4" count="1" selected="0">
            <x v="57"/>
          </reference>
        </references>
      </pivotArea>
    </chartFormat>
    <chartFormat chart="0" format="56">
      <pivotArea type="data" outline="0" fieldPosition="0">
        <references count="2">
          <reference field="4294967294" count="1" selected="0">
            <x v="0"/>
          </reference>
          <reference field="4" count="1" selected="0">
            <x v="58"/>
          </reference>
        </references>
      </pivotArea>
    </chartFormat>
    <chartFormat chart="0" format="57">
      <pivotArea type="data" outline="0" fieldPosition="0">
        <references count="2">
          <reference field="4294967294" count="1" selected="0">
            <x v="0"/>
          </reference>
          <reference field="4" count="1" selected="0">
            <x v="59"/>
          </reference>
        </references>
      </pivotArea>
    </chartFormat>
    <chartFormat chart="0" format="58">
      <pivotArea type="data" outline="0" fieldPosition="0">
        <references count="2">
          <reference field="4294967294" count="1" selected="0">
            <x v="0"/>
          </reference>
          <reference field="4" count="1" selected="0">
            <x v="60"/>
          </reference>
        </references>
      </pivotArea>
    </chartFormat>
    <chartFormat chart="0" format="59">
      <pivotArea type="data" outline="0" fieldPosition="0">
        <references count="2">
          <reference field="4294967294" count="1" selected="0">
            <x v="0"/>
          </reference>
          <reference field="4" count="1" selected="0">
            <x v="61"/>
          </reference>
        </references>
      </pivotArea>
    </chartFormat>
    <chartFormat chart="0" format="60">
      <pivotArea type="data" outline="0" fieldPosition="0">
        <references count="2">
          <reference field="4294967294" count="1" selected="0">
            <x v="0"/>
          </reference>
          <reference field="4" count="1" selected="0">
            <x v="62"/>
          </reference>
        </references>
      </pivotArea>
    </chartFormat>
    <chartFormat chart="0" format="61">
      <pivotArea type="data" outline="0" fieldPosition="0">
        <references count="2">
          <reference field="4294967294" count="1" selected="0">
            <x v="0"/>
          </reference>
          <reference field="4" count="1" selected="0">
            <x v="63"/>
          </reference>
        </references>
      </pivotArea>
    </chartFormat>
    <chartFormat chart="0" format="62">
      <pivotArea type="data" outline="0" fieldPosition="0">
        <references count="2">
          <reference field="4294967294" count="1" selected="0">
            <x v="0"/>
          </reference>
          <reference field="4" count="1" selected="0">
            <x v="64"/>
          </reference>
        </references>
      </pivotArea>
    </chartFormat>
    <chartFormat chart="0" format="63">
      <pivotArea type="data" outline="0" fieldPosition="0">
        <references count="2">
          <reference field="4294967294" count="1" selected="0">
            <x v="0"/>
          </reference>
          <reference field="4" count="1" selected="0">
            <x v="65"/>
          </reference>
        </references>
      </pivotArea>
    </chartFormat>
    <chartFormat chart="0" format="64">
      <pivotArea type="data" outline="0" fieldPosition="0">
        <references count="2">
          <reference field="4294967294" count="1" selected="0">
            <x v="0"/>
          </reference>
          <reference field="4" count="1" selected="0">
            <x v="66"/>
          </reference>
        </references>
      </pivotArea>
    </chartFormat>
    <chartFormat chart="0" format="65">
      <pivotArea type="data" outline="0" fieldPosition="0">
        <references count="2">
          <reference field="4294967294" count="1" selected="0">
            <x v="0"/>
          </reference>
          <reference field="4" count="1" selected="0">
            <x v="67"/>
          </reference>
        </references>
      </pivotArea>
    </chartFormat>
    <chartFormat chart="0" format="66">
      <pivotArea type="data" outline="0" fieldPosition="0">
        <references count="2">
          <reference field="4294967294" count="1" selected="0">
            <x v="0"/>
          </reference>
          <reference field="4" count="1" selected="0">
            <x v="68"/>
          </reference>
        </references>
      </pivotArea>
    </chartFormat>
    <chartFormat chart="0" format="67">
      <pivotArea type="data" outline="0" fieldPosition="0">
        <references count="2">
          <reference field="4294967294" count="1" selected="0">
            <x v="0"/>
          </reference>
          <reference field="4" count="1" selected="0">
            <x v="69"/>
          </reference>
        </references>
      </pivotArea>
    </chartFormat>
    <chartFormat chart="0" format="68">
      <pivotArea type="data" outline="0" fieldPosition="0">
        <references count="2">
          <reference field="4294967294" count="1" selected="0">
            <x v="0"/>
          </reference>
          <reference field="4" count="1" selected="0">
            <x v="70"/>
          </reference>
        </references>
      </pivotArea>
    </chartFormat>
    <chartFormat chart="0" format="69">
      <pivotArea type="data" outline="0" fieldPosition="0">
        <references count="2">
          <reference field="4294967294" count="1" selected="0">
            <x v="0"/>
          </reference>
          <reference field="4" count="1" selected="0">
            <x v="71"/>
          </reference>
        </references>
      </pivotArea>
    </chartFormat>
    <chartFormat chart="0" format="70">
      <pivotArea type="data" outline="0" fieldPosition="0">
        <references count="2">
          <reference field="4294967294" count="1" selected="0">
            <x v="0"/>
          </reference>
          <reference field="4" count="1" selected="0">
            <x v="72"/>
          </reference>
        </references>
      </pivotArea>
    </chartFormat>
    <chartFormat chart="0" format="71">
      <pivotArea type="data" outline="0" fieldPosition="0">
        <references count="2">
          <reference field="4294967294" count="1" selected="0">
            <x v="0"/>
          </reference>
          <reference field="4" count="1" selected="0">
            <x v="73"/>
          </reference>
        </references>
      </pivotArea>
    </chartFormat>
    <chartFormat chart="0" format="72">
      <pivotArea type="data" outline="0" fieldPosition="0">
        <references count="2">
          <reference field="4294967294" count="1" selected="0">
            <x v="0"/>
          </reference>
          <reference field="4" count="1" selected="0">
            <x v="74"/>
          </reference>
        </references>
      </pivotArea>
    </chartFormat>
    <chartFormat chart="0" format="73">
      <pivotArea type="data" outline="0" fieldPosition="0">
        <references count="2">
          <reference field="4294967294" count="1" selected="0">
            <x v="0"/>
          </reference>
          <reference field="4" count="1" selected="0">
            <x v="75"/>
          </reference>
        </references>
      </pivotArea>
    </chartFormat>
    <chartFormat chart="0" format="74">
      <pivotArea type="data" outline="0" fieldPosition="0">
        <references count="2">
          <reference field="4294967294" count="1" selected="0">
            <x v="0"/>
          </reference>
          <reference field="4" count="1" selected="0">
            <x v="76"/>
          </reference>
        </references>
      </pivotArea>
    </chartFormat>
    <chartFormat chart="0" format="75">
      <pivotArea type="data" outline="0" fieldPosition="0">
        <references count="2">
          <reference field="4294967294" count="1" selected="0">
            <x v="0"/>
          </reference>
          <reference field="4" count="1" selected="0">
            <x v="77"/>
          </reference>
        </references>
      </pivotArea>
    </chartFormat>
    <chartFormat chart="0" format="76">
      <pivotArea type="data" outline="0" fieldPosition="0">
        <references count="2">
          <reference field="4294967294" count="1" selected="0">
            <x v="0"/>
          </reference>
          <reference field="4" count="1" selected="0">
            <x v="78"/>
          </reference>
        </references>
      </pivotArea>
    </chartFormat>
    <chartFormat chart="0" format="77">
      <pivotArea type="data" outline="0" fieldPosition="0">
        <references count="2">
          <reference field="4294967294" count="1" selected="0">
            <x v="0"/>
          </reference>
          <reference field="4" count="1" selected="0">
            <x v="79"/>
          </reference>
        </references>
      </pivotArea>
    </chartFormat>
    <chartFormat chart="0" format="78">
      <pivotArea type="data" outline="0" fieldPosition="0">
        <references count="2">
          <reference field="4294967294" count="1" selected="0">
            <x v="0"/>
          </reference>
          <reference field="4" count="1" selected="0">
            <x v="80"/>
          </reference>
        </references>
      </pivotArea>
    </chartFormat>
    <chartFormat chart="0" format="79">
      <pivotArea type="data" outline="0" fieldPosition="0">
        <references count="2">
          <reference field="4294967294" count="1" selected="0">
            <x v="0"/>
          </reference>
          <reference field="4" count="1" selected="0">
            <x v="81"/>
          </reference>
        </references>
      </pivotArea>
    </chartFormat>
    <chartFormat chart="0" format="80">
      <pivotArea type="data" outline="0" fieldPosition="0">
        <references count="2">
          <reference field="4294967294" count="1" selected="0">
            <x v="0"/>
          </reference>
          <reference field="4" count="1" selected="0">
            <x v="82"/>
          </reference>
        </references>
      </pivotArea>
    </chartFormat>
    <chartFormat chart="0" format="81">
      <pivotArea type="data" outline="0" fieldPosition="0">
        <references count="2">
          <reference field="4294967294" count="1" selected="0">
            <x v="0"/>
          </reference>
          <reference field="4" count="1" selected="0">
            <x v="83"/>
          </reference>
        </references>
      </pivotArea>
    </chartFormat>
    <chartFormat chart="0" format="82">
      <pivotArea type="data" outline="0" fieldPosition="0">
        <references count="2">
          <reference field="4294967294" count="1" selected="0">
            <x v="0"/>
          </reference>
          <reference field="4" count="1" selected="0">
            <x v="84"/>
          </reference>
        </references>
      </pivotArea>
    </chartFormat>
    <chartFormat chart="0" format="83">
      <pivotArea type="data" outline="0" fieldPosition="0">
        <references count="2">
          <reference field="4294967294" count="1" selected="0">
            <x v="0"/>
          </reference>
          <reference field="4" count="1" selected="0">
            <x v="85"/>
          </reference>
        </references>
      </pivotArea>
    </chartFormat>
    <chartFormat chart="0" format="84">
      <pivotArea type="data" outline="0" fieldPosition="0">
        <references count="2">
          <reference field="4294967294" count="1" selected="0">
            <x v="0"/>
          </reference>
          <reference field="4" count="1" selected="0">
            <x v="86"/>
          </reference>
        </references>
      </pivotArea>
    </chartFormat>
    <chartFormat chart="0" format="85">
      <pivotArea type="data" outline="0" fieldPosition="0">
        <references count="2">
          <reference field="4294967294" count="1" selected="0">
            <x v="0"/>
          </reference>
          <reference field="4" count="1" selected="0">
            <x v="87"/>
          </reference>
        </references>
      </pivotArea>
    </chartFormat>
    <chartFormat chart="0" format="86">
      <pivotArea type="data" outline="0" fieldPosition="0">
        <references count="2">
          <reference field="4294967294" count="1" selected="0">
            <x v="0"/>
          </reference>
          <reference field="4" count="1" selected="0">
            <x v="88"/>
          </reference>
        </references>
      </pivotArea>
    </chartFormat>
    <chartFormat chart="0" format="87">
      <pivotArea type="data" outline="0" fieldPosition="0">
        <references count="2">
          <reference field="4294967294" count="1" selected="0">
            <x v="0"/>
          </reference>
          <reference field="4" count="1" selected="0">
            <x v="89"/>
          </reference>
        </references>
      </pivotArea>
    </chartFormat>
    <chartFormat chart="0" format="88">
      <pivotArea type="data" outline="0" fieldPosition="0">
        <references count="2">
          <reference field="4294967294" count="1" selected="0">
            <x v="0"/>
          </reference>
          <reference field="4" count="1" selected="0">
            <x v="90"/>
          </reference>
        </references>
      </pivotArea>
    </chartFormat>
    <chartFormat chart="0" format="89">
      <pivotArea type="data" outline="0" fieldPosition="0">
        <references count="2">
          <reference field="4294967294" count="1" selected="0">
            <x v="0"/>
          </reference>
          <reference field="4" count="1" selected="0">
            <x v="91"/>
          </reference>
        </references>
      </pivotArea>
    </chartFormat>
    <chartFormat chart="0" format="90">
      <pivotArea type="data" outline="0" fieldPosition="0">
        <references count="2">
          <reference field="4294967294" count="1" selected="0">
            <x v="0"/>
          </reference>
          <reference field="4" count="1" selected="0">
            <x v="9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_Revision__Beratung" xr10:uid="{B5986F88-A349-414E-B522-D6F332A1785E}" sourceName="IS-Revision/-Beratung">
  <extLst>
    <x:ext xmlns:x15="http://schemas.microsoft.com/office/spreadsheetml/2010/11/main" uri="{2F2917AC-EB37-4324-AD4E-5DD8C200BD13}">
      <x15:tableSlicerCache tableId="7" column="5"/>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_Pentest" xr10:uid="{7D6E1C62-96DA-4C99-8F6B-FF5B4A46151D}" sourceName="IS-Pentest">
  <extLst>
    <x:ext xmlns:x15="http://schemas.microsoft.com/office/spreadsheetml/2010/11/main" uri="{2F2917AC-EB37-4324-AD4E-5DD8C200BD13}">
      <x15:tableSlicerCache tableId="7" column="6"/>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unde" xr10:uid="{AC3CDB30-6648-4D58-A653-DAA2419A7593}" sourceName="Kunde">
  <extLst>
    <x:ext xmlns:x15="http://schemas.microsoft.com/office/spreadsheetml/2010/11/main" uri="{2F2917AC-EB37-4324-AD4E-5DD8C200BD13}">
      <x15:tableSlicerCache tableId="1" column="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jekt" xr10:uid="{E974A56A-7DAE-4717-8AAB-854E95E0671F}" sourceName="Projekt">
  <extLst>
    <x:ext xmlns:x15="http://schemas.microsoft.com/office/spreadsheetml/2010/11/main" uri="{2F2917AC-EB37-4324-AD4E-5DD8C200BD13}">
      <x15:tableSlicerCache tableId="1" column="3"/>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Partner" xr10:uid="{E71E273C-2BEC-4FFF-81F9-1BDA30519E68}" sourceName="Sub/Partner">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1" xr10:uid="{E8FDF66D-EFBA-4A45-A650-B9661429F90C}" sourceName="Status">
  <extLst>
    <x:ext xmlns:x15="http://schemas.microsoft.com/office/spreadsheetml/2010/11/main" uri="{2F2917AC-EB37-4324-AD4E-5DD8C200BD13}">
      <x15:tableSlicerCache tableId="1" column="6"/>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de" xr10:uid="{46D78E4F-9198-4D19-AE40-3181271C0A0B}" sourceName="Ende">
  <extLst>
    <x:ext xmlns:x15="http://schemas.microsoft.com/office/spreadsheetml/2010/11/main" uri="{2F2917AC-EB37-4324-AD4E-5DD8C200BD13}">
      <x15:tableSlicerCache tableId="1" column="1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olumen_pro_Jahr" xr10:uid="{7CFE77F5-2F9A-4244-8A06-A53815E944D9}" sourceName="Volumen pro Jahr in USD">
  <extLst>
    <x:ext xmlns:x15="http://schemas.microsoft.com/office/spreadsheetml/2010/11/main" uri="{2F2917AC-EB37-4324-AD4E-5DD8C200BD13}">
      <x15:tableSlicerCache tableId="1" column="8"/>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blage_genehmigte_BRI_im_Mandantenordner?" xr10:uid="{ACE14420-405F-422C-95CB-030A0E62AB86}" sourceName="Ablage genehmigte BRI im Mandantenordner? ">
  <extLst>
    <x:ext xmlns:x15="http://schemas.microsoft.com/office/spreadsheetml/2010/11/main" uri="{2F2917AC-EB37-4324-AD4E-5DD8C200BD13}">
      <x15:tableSlicerCache tableId="1" column="1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Kunde" xr10:uid="{1F02BB93-D693-4AF5-8F6C-E5A1E45DA045}" cache="Slicer_Kunde" caption="Kunde" startItem="32" rowHeight="209550"/>
  <slicer name="Projekt" xr10:uid="{86B9EFFE-83F7-4AA3-A1BC-5F4B0A746A49}" cache="Slicer_Projekt" caption="Projekt" rowHeight="209550"/>
  <slicer name="Sub/Partner" xr10:uid="{EF44EC5D-0C00-4BF4-8582-27E890F9059C}" cache="Slicer_Sub_Partner" caption="Sub/Partner" startItem="30" rowHeight="209550"/>
  <slicer name="Status 1" xr10:uid="{1448E6AD-0D51-412E-B901-30656729882D}" cache="Slicer_Status1" caption="Status" rowHeight="209550"/>
  <slicer name="Ende" xr10:uid="{6D00DEB7-3B4B-4A75-AA9D-0F95687D71FB}" cache="Slicer_Ende" caption="Ende" startItem="54" rowHeight="209550"/>
  <slicer name="Volumen pro Jahr" xr10:uid="{ED5BB1F1-ED68-4A43-B7DA-3A881E443365}" cache="Slicer_Volumen_pro_Jahr" caption="Volumen pro Jahr in USD" rowHeight="209550"/>
  <slicer name="Ablage genehmigte BRI im Mandantenordner? " xr10:uid="{894A150A-2B94-40EA-BB69-A6C1F7FF0125}" cache="Slicer_Ablage_genehmigte_BRI_im_Mandantenordner?" caption="Ablage genehmigte BRI im Mandantenordner? "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Revision/-Beratung" xr10:uid="{C217AD80-1ABC-4BE1-9D11-9006AFBA493A}" cache="Slicer_IS_Revision__Beratung" caption="IS-Revision/-Beratung" rowHeight="220133"/>
  <slicer name="IS-Pentest" xr10:uid="{86E9949B-8B1D-48F8-9FD1-C7365A87AE93}" cache="Slicer_IS_Pentest" caption="IS-Pentest" rowHeight="22013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55C7FD4-D42D-4789-9A36-2BDC24679E2B}" name="Tabelle4" displayName="Tabelle4" ref="A2:C8" totalsRowShown="0">
  <autoFilter ref="A2:C8" xr:uid="{355C7FD4-D42D-4789-9A36-2BDC24679E2B}"/>
  <tableColumns count="3">
    <tableColumn id="1" xr3:uid="{7E0EEE12-C8F7-445D-A533-6E269511ED5D}" name="#">
      <calculatedColumnFormula>ROW() - ROW($A$2)</calculatedColumnFormula>
    </tableColumn>
    <tableColumn id="2" xr3:uid="{AC5249AD-AF68-4054-96F9-9BF90B3BCEC2}" name="Verriebsliste für ..."/>
    <tableColumn id="3" xr3:uid="{3799EDB1-6976-4C7F-8830-9FE434ECBD2D}" name="Anmerku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C55C68-70F6-424E-A4ED-8D0C8DD3E1E1}" name="Table5" displayName="Table5" ref="A2:E16" totalsRowShown="0">
  <autoFilter ref="A2:E16" xr:uid="{8AC55C68-70F6-424E-A4ED-8D0C8DD3E1E1}"/>
  <tableColumns count="5">
    <tableColumn id="1" xr3:uid="{A5B7F2EF-7993-40DD-A5E9-B2EA64AF1C5B}" name="#" dataDxfId="319"/>
    <tableColumn id="5" xr3:uid="{61E48542-B4C6-4BC7-A5E6-A2C2A179662B}" name="Thema" dataDxfId="318"/>
    <tableColumn id="2" xr3:uid="{DE434B4A-96C7-4C78-9B2C-B9F0C812AF1A}" name="Frage" dataDxfId="317"/>
    <tableColumn id="3" xr3:uid="{0723D7E6-1940-4896-A834-FAA079E364AD}" name="Hinweis" dataDxfId="316"/>
    <tableColumn id="4" xr3:uid="{F5EDA1F1-74F1-461E-A197-A075D41A571A}" name="Prüfungsanmerkungen" dataDxfId="3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A5DFDD5-D9DB-4D6A-BA22-0024C240169A}" name="Table3" displayName="Table3" ref="A3:AS807" totalsRowShown="0" headerRowDxfId="314" headerRowBorderDxfId="313" tableBorderDxfId="312" totalsRowBorderDxfId="311">
  <autoFilter ref="A3:AS807" xr:uid="{112F975F-D644-4C8D-822E-8DA188541DE5}">
    <filterColumn colId="7">
      <customFilters>
        <customFilter operator="notEqual" val=" "/>
      </customFilters>
    </filterColumn>
  </autoFilter>
  <sortState xmlns:xlrd2="http://schemas.microsoft.com/office/spreadsheetml/2017/richdata2" ref="A4:AS799">
    <sortCondition descending="1" ref="A3:A807"/>
  </sortState>
  <tableColumns count="45">
    <tableColumn id="1" xr3:uid="{E60958F1-8B57-44A8-BC2C-211BE13FB204}" name="#" dataDxfId="310" totalsRowDxfId="309"/>
    <tableColumn id="2" xr3:uid="{B2206503-28ED-4C0B-8E37-A406F8A04E43}" name="Art" dataDxfId="308" totalsRowDxfId="307"/>
    <tableColumn id="56" xr3:uid="{606EAA36-7AA1-4D84-A69D-86FFF38EA700}" name="Opp-ID" dataDxfId="306" totalsRowDxfId="305"/>
    <tableColumn id="4" xr3:uid="{ED1C115C-CA7D-49C5-AC7C-CEA959A5F1FC}" name="Kunde" dataDxfId="304" totalsRowDxfId="303"/>
    <tableColumn id="7" xr3:uid="{E16F76A9-23CC-4EB3-A67B-DCB61A7C2D2A}" name="Angefragte Leistung" dataDxfId="302" totalsRowDxfId="301"/>
    <tableColumn id="12" xr3:uid="{F156DC10-BF8F-485C-9892-C646C6CEF29A}" name="Status" dataDxfId="300" totalsRowDxfId="299"/>
    <tableColumn id="17" xr3:uid="{B85A6AAC-DAEB-4B1B-B499-A286E32881BD}" name="Fragefrist" dataDxfId="298" totalsRowDxfId="297"/>
    <tableColumn id="16" xr3:uid="{1F3CF163-1385-4721-A87D-DF58BBE6EC21}" name="Abgabefrist" dataDxfId="296" totalsRowDxfId="295"/>
    <tableColumn id="3" xr3:uid="{230CADC6-5907-4D3A-96CF-179A69AA10D9}" name="Ampel" dataDxfId="294" totalsRowDxfId="293"/>
    <tableColumn id="52" xr3:uid="{9FCDAA47-1873-47A4-B6BD-6DE7FCA7F7CA}" name="ToV in 1.000" dataDxfId="292" totalsRowDxfId="291"/>
    <tableColumn id="51" xr3:uid="{508DCCC7-6155-4CA0-8F20-B7580E0EDA0A}" name="PoW" dataDxfId="290" totalsRowDxfId="289"/>
    <tableColumn id="53" xr3:uid="{7D586838-D00A-4AC3-911B-E3BD3B2AD9FA}" name="ToV gewichtet in 1.000" dataDxfId="288" totalsRowDxfId="287">
      <calculatedColumnFormula>Table3[[#This Row],[PoW]]*Table3[[#This Row],[ToV in 1.000]]</calculatedColumnFormula>
    </tableColumn>
    <tableColumn id="9" xr3:uid="{7A1A8694-DE71-4CFB-B6BC-BD4A0DE1734D}" name="Opp Partner" dataDxfId="286" totalsRowDxfId="285"/>
    <tableColumn id="55" xr3:uid="{23706297-F05F-486D-A878-69720C7275F1}" name="Fachverantwortlicher" dataDxfId="284" totalsRowDxfId="283"/>
    <tableColumn id="14" xr3:uid="{332B144D-24D8-4B2F-A84C-1A445590F66B}" name="Vertriebslead (VL)" dataDxfId="282" totalsRowDxfId="281"/>
    <tableColumn id="6" xr3:uid="{2C173516-3D4A-42C2-AE9C-35D7FF5F0389}" name="Vertriebs-support" dataDxfId="280" totalsRowDxfId="279"/>
    <tableColumn id="54" xr3:uid="{00F38554-9542-4974-A05B-992BFD5AF98B}" name="Head Präquali" dataDxfId="278" totalsRowDxfId="277"/>
    <tableColumn id="32" xr3:uid="{9A6DA855-CDF6-48C4-872E-6D3F8DC27E1A}" name="Produkte-/BC-Mapping" dataDxfId="276" totalsRowDxfId="275"/>
    <tableColumn id="47" xr3:uid="{10DE1386-1EA0-49C7-88A2-846D014A50A3}" name="Markt" dataDxfId="274" totalsRowDxfId="273"/>
    <tableColumn id="15" xr3:uid="{CF4DBF9F-E7B9-4D37-9701-B0C84D08B446}" name="Anmerkungen" dataDxfId="272" totalsRowDxfId="271"/>
    <tableColumn id="13" xr3:uid="{881090EA-B8DC-42A2-B3DE-16E711918C72}" name="Halter des Vertrags (EY-Gesellschaft)" dataDxfId="270" totalsRowDxfId="269"/>
    <tableColumn id="48" xr3:uid="{6AC16AD6-F34A-4CA9-B403-A5946D956BF0}" name="Must win?" dataDxfId="268" totalsRowDxfId="267"/>
    <tableColumn id="8" xr3:uid="{541292F1-CD3F-4385-9B5C-1DB208530139}" name="Verpflichtend in OPP" dataDxfId="266" totalsRowDxfId="265"/>
    <tableColumn id="5" xr3:uid="{D3CFC778-36FB-429A-9EB8-AAEA7D06E460}" name="Quelle" dataDxfId="264" totalsRowDxfId="263"/>
    <tableColumn id="46" xr3:uid="{E7C5971D-3388-4F34-A395-D00FFF719E09}" name="Datum Aufnahme in Liste" dataDxfId="262" totalsRowDxfId="261"/>
    <tableColumn id="26" xr3:uid="{721D755C-BE6C-4917-8277-40CAC12E9159}" name="Zuschlagsfrist" dataDxfId="260" totalsRowDxfId="259"/>
    <tableColumn id="10" xr3:uid="{B80E1B0D-54DE-45B8-8176-C8190416D223}" name="Mercury-Code Vertriebsaufwand" dataDxfId="258" totalsRowDxfId="257"/>
    <tableColumn id="18" xr3:uid="{649A3DEA-A39B-45FC-A907-93C0139016CE}" name="Angebotene Profile" dataDxfId="256" totalsRowDxfId="255"/>
    <tableColumn id="11" xr3:uid="{C048C419-8BCE-428B-AC18-CFA758FC0E47}" name="R&amp;Q" dataDxfId="254" totalsRowDxfId="253"/>
    <tableColumn id="41" xr3:uid="{2F8DCB76-0A89-4A1E-913B-47011C7826A7}" name="Angebotsgerüst/ AA/EA" dataDxfId="252" totalsRowDxfId="251"/>
    <tableColumn id="39" xr3:uid="{3116B17B-B649-4A60-A201-5C1EFB22115A}" name="Bridge" dataDxfId="250" totalsRowDxfId="249"/>
    <tableColumn id="42" xr3:uid="{146DA312-AAA1-40DD-858B-6634E9F423A9}" name="GDS-Einbindung im Angebot?" dataDxfId="248" totalsRowDxfId="247"/>
    <tableColumn id="38" xr3:uid="{FF33A27E-284C-4FED-B48B-8FA0EC8EAE8B}" name="PACE" dataDxfId="246" totalsRowDxfId="245"/>
    <tableColumn id="37" xr3:uid="{62887150-5004-4F18-A61E-7246003F6BC1}" name="OPP+DQ" dataDxfId="244" totalsRowDxfId="243"/>
    <tableColumn id="43" xr3:uid="{39EC0B58-4A6E-403D-9703-3CCB3D267709}" name="Freigegebene Marge" dataDxfId="242" totalsRowDxfId="241"/>
    <tableColumn id="35" xr3:uid="{7ED2A777-31F5-4F91-9505-F5F1B494ACD7}" name="Link Angebotsunterlagen" dataDxfId="240" totalsRowDxfId="239"/>
    <tableColumn id="36" xr3:uid="{C51E8307-D865-4BC2-A901-FD24D44CDD38}" name="Upload-Kontakt/Portal-Nutzung (Link)" dataDxfId="238" totalsRowDxfId="237"/>
    <tableColumn id="24" xr3:uid="{FD867BC0-0812-4333-BD75-30F6A496E7EE}" name="Datum Bekanntgabe" totalsRowDxfId="236"/>
    <tableColumn id="25" xr3:uid="{1CD89AF6-78A9-4FCD-A724-60452035461C}" name="Datum Versand" totalsRowDxfId="235"/>
    <tableColumn id="27" xr3:uid="{3F604689-EB47-4CD0-9791-09D468B69A29}" name="Bindefrist" dataDxfId="234" totalsRowDxfId="233"/>
    <tableColumn id="28" xr3:uid="{BA049997-B512-4F4A-9923-F943EB51D963}" name="Vertragsbeginn" dataDxfId="232" totalsRowDxfId="231"/>
    <tableColumn id="29" xr3:uid="{091713D8-8525-4D5E-9378-CB7D1DC9BFA3}" name="Vertragsende" dataDxfId="230" totalsRowDxfId="229"/>
    <tableColumn id="30" xr3:uid="{D43858D6-C950-4068-8E64-B1E51FB5B0F6}" name="Beauftragung bzw. Verloren Datum" dataDxfId="228" totalsRowDxfId="227"/>
    <tableColumn id="31" xr3:uid="{D15BA018-4E8A-45B0-A0DD-0C372CEF0FEE}" name="Absagegründe"/>
    <tableColumn id="44" xr3:uid="{30D63D6C-F49E-4874-BBE9-3EEAB2437774}" name="Marktbegleiter" dataDxfId="226" totalsRowDxfId="225"/>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AA275D8-F6C6-4CB9-A7F4-F9DA6E1306AC}" name="Zertifikate" displayName="Zertifikate" ref="A1:I88" totalsRowShown="0" headerRowDxfId="208" dataDxfId="207">
  <autoFilter ref="A1:I88" xr:uid="{DAA275D8-F6C6-4CB9-A7F4-F9DA6E1306AC}"/>
  <sortState xmlns:xlrd2="http://schemas.microsoft.com/office/spreadsheetml/2017/richdata2" ref="A2:I88">
    <sortCondition ref="G1:G88"/>
  </sortState>
  <tableColumns count="9">
    <tableColumn id="1" xr3:uid="{0543B09F-429E-4747-8579-4AEEFEA5AC91}" name="#" dataDxfId="206"/>
    <tableColumn id="2" xr3:uid="{B8BB97D8-FDB8-4138-9CA9-F8EA2EE4E2A1}" name="Mandant" dataDxfId="205"/>
    <tableColumn id="3" xr3:uid="{160CB69E-6330-4F0A-B8C7-E4F65AF2BA3F}" name="Ausschreibung/Projekt" dataDxfId="204"/>
    <tableColumn id="9" xr3:uid="{8421D49C-AA01-48D6-9B4B-5B0F1DCE5F1B}" name="Fokus der Leistung" dataDxfId="203"/>
    <tableColumn id="4" xr3:uid="{CBD16505-A364-46FC-B026-35424F0704FC}" name="Volumen PT" dataDxfId="202"/>
    <tableColumn id="5" xr3:uid="{C34004F5-5445-41FC-A642-3517D8A5866C}" name="OPP-ID" dataDxfId="201"/>
    <tableColumn id="6" xr3:uid="{F00ECA3D-4044-4A3B-8B37-5A078B172106}" name="MA-Zertifikat" dataDxfId="200"/>
    <tableColumn id="8" xr3:uid="{624DCDDC-F4DB-44DB-816C-7D4244E7E89F}" name="Modalverb" dataDxfId="199"/>
    <tableColumn id="7" xr3:uid="{4E738A0C-977E-4A4B-A339-604A344A797D}" name="Kategorie" dataDxfId="19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E18DB81-0EB1-4FDE-9A72-8A2BD9A8701B}" name="Tabelle9" displayName="Tabelle9" ref="B2:F9" totalsRowShown="0">
  <autoFilter ref="B2:F9" xr:uid="{AE18DB81-0EB1-4FDE-9A72-8A2BD9A8701B}"/>
  <tableColumns count="5">
    <tableColumn id="1" xr3:uid="{05FA20F2-638B-4B09-9F1F-BE80ABB870C7}" name="#"/>
    <tableColumn id="2" xr3:uid="{6A5AAC96-5DAD-4FE0-81D4-71D476BC7B53}" name="Name"/>
    <tableColumn id="3" xr3:uid="{89FFBEF5-5CF4-4211-855D-57F232F79FEF}" name="Beschreibung"/>
    <tableColumn id="4" xr3:uid="{07A7A270-7308-4A39-BCE2-B2FFD8BBF065}" name="Wie ermitteln"/>
    <tableColumn id="5" xr3:uid="{E5BA424D-823A-46C6-B6B4-56FF353F8CD0}" name="Aussagegehalt"/>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7F08133-D003-4323-80D7-486E6E37684E}" name="Tabelle8" displayName="Tabelle8" ref="D2:F20" totalsRowShown="0" tableBorderDxfId="197">
  <autoFilter ref="D2:F20" xr:uid="{97F08133-D003-4323-80D7-486E6E37684E}"/>
  <sortState xmlns:xlrd2="http://schemas.microsoft.com/office/spreadsheetml/2017/richdata2" ref="D3:F20">
    <sortCondition ref="D2:D20"/>
  </sortState>
  <tableColumns count="3">
    <tableColumn id="1" xr3:uid="{479C0D9C-B2B7-45AA-826A-BB099CF8FA93}" name="#" dataDxfId="196"/>
    <tableColumn id="3" xr3:uid="{126A8BEB-2326-4E85-91FC-30FD468DDB63}" name="Mandant" dataDxfId="195"/>
    <tableColumn id="2" xr3:uid="{E692223A-EEBA-44E7-8662-9ABC0340F7A5}" name="Ausschreibung Kurztitel" dataDxfId="194"/>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83010D-0ED5-4DBA-881B-2BA325BF4305}" name="Tabelle1" displayName="Tabelle1" ref="A2:U390" totalsRowCount="1" dataDxfId="193">
  <autoFilter ref="A2:U389" xr:uid="{211D2BB1-F362-4A82-9699-4749BCA54859}">
    <filterColumn colId="3">
      <filters>
        <filter val="(Nichtleere)"/>
        <filter val="RV ITZBund"/>
        <filter val="RV ITZBund - Los 1"/>
        <filter val="RV ITZBund - Los 1, EY = Sub"/>
        <filter val="RV ITZBund - Los 2+4, EY = Prime"/>
        <filter val="RV ITZBund - Los 3"/>
        <filter val="RV ITZBund - Los 3, EY = Sub"/>
        <filter val="RV ITZBund Los 2+4 EY = Prime"/>
      </filters>
    </filterColumn>
    <filterColumn colId="14">
      <filters>
        <dateGroupItem year="2025" dateTimeGrouping="year"/>
      </filters>
    </filterColumn>
  </autoFilter>
  <sortState xmlns:xlrd2="http://schemas.microsoft.com/office/spreadsheetml/2017/richdata2" ref="A3:U389">
    <sortCondition descending="1" ref="A2:A389"/>
  </sortState>
  <tableColumns count="21">
    <tableColumn id="1" xr3:uid="{47CE4A27-8529-408F-B962-09761A5EE52C}" name="#" dataDxfId="192" totalsRowDxfId="191">
      <calculatedColumnFormula>-1 * (ROW() - ROW(Tabelle1[[#Headers],['#]])) + 635</calculatedColumnFormula>
    </tableColumn>
    <tableColumn id="21" xr3:uid="{7BF8E17A-24EC-4492-ABFD-18C29B555E1A}" name="Referenz _x000a_Vertriebsliste" dataDxfId="190" totalsRowDxfId="189"/>
    <tableColumn id="2" xr3:uid="{FF1193AD-AEE1-4691-8BB9-7DF107287086}" name="Kunde" dataDxfId="188" totalsRowDxfId="187"/>
    <tableColumn id="3" xr3:uid="{AF0D7FC0-890B-442D-B180-1EE631D0ACEF}" name="Projekt" dataDxfId="186" totalsRowDxfId="185"/>
    <tableColumn id="4" xr3:uid="{A0E5D4EC-24A8-46C8-B476-D34F22E2B70A}" name="Sub/Partner" dataDxfId="184" totalsRowDxfId="183"/>
    <tableColumn id="14" xr3:uid="{73C1D5A0-BAC1-478D-AC7F-507528B96625}" name="Rolle des Sub/Partner" dataDxfId="182" totalsRowDxfId="181"/>
    <tableColumn id="15" xr3:uid="{28162A0F-BAF4-4C81-A5A4-CF419E450FFD}" name="Art der BRIDGE" dataDxfId="180" totalsRowDxfId="179"/>
    <tableColumn id="5" xr3:uid="{0DD7902A-5AC3-49F1-B241-7533E89F22AC}" name="BRET-Nr./BRI-Nr." dataDxfId="178" totalsRowDxfId="177"/>
    <tableColumn id="6" xr3:uid="{D5FDC8AF-44B9-4CBE-9F5D-613FD52EC703}" name="Status" dataDxfId="176" totalsRowDxfId="175"/>
    <tableColumn id="9" xr3:uid="{63CE7E5F-6DB9-4DDB-A679-7832CCEA6B26}" name="Datum Genehmigung" dataDxfId="174" totalsRowDxfId="173"/>
    <tableColumn id="13" xr3:uid="{D929F40E-86EB-4005-9C44-592568622DB0}" name="ToDo" dataDxfId="172" totalsRowDxfId="171"/>
    <tableColumn id="7" xr3:uid="{702610DF-39F2-4630-B57F-9E6444B40870}" name="LOI" dataDxfId="170" totalsRowDxfId="169"/>
    <tableColumn id="8" xr3:uid="{BB5E4C2A-80D0-4DE0-B029-32DB20304692}" name="Volumen pro Jahr in USD" dataDxfId="168" totalsRowDxfId="167"/>
    <tableColumn id="10" xr3:uid="{C6449471-F20C-41AE-806F-1DD11865639F}" name="Beginn" dataDxfId="166" totalsRowDxfId="165"/>
    <tableColumn id="11" xr3:uid="{726F6ED0-E158-4AA7-A0A6-5B405F732A62}" name="Ende" dataDxfId="164" totalsRowDxfId="163"/>
    <tableColumn id="12" xr3:uid="{61E9CD4D-3227-405E-9FAD-B7685D0FD0A7}" name="expired/terminiert" dataDxfId="162" totalsRowDxfId="161"/>
    <tableColumn id="17" xr3:uid="{D29124B4-B88E-48C4-882A-1414C99B728D}" name="Ablage genehmigte BRI im Mandantenordner? " dataDxfId="160" totalsRowDxfId="159"/>
    <tableColumn id="19" xr3:uid="{37A5DCB4-6267-4066-80CA-A01ACE942F80}" name="Umsatzschwellwert gemäß Vertrag" dataDxfId="158" totalsRowDxfId="157"/>
    <tableColumn id="18" xr3:uid="{15227A42-5802-4989-BEBE-B927ADD66ED9}" name="Status Abstimmung mit EM/EP bzgl. Änderung" dataDxfId="156" totalsRowDxfId="155"/>
    <tableColumn id="16" xr3:uid="{C186DB96-23CA-4655-A141-A24A34A2233B}" name="Anmerkung/Historie" dataDxfId="154" totalsRowDxfId="153"/>
    <tableColumn id="20" xr3:uid="{135BC9B3-70C8-4CC8-AC0B-D09EDCA90A72}" name="Kontaktaufnahme mit" dataDxfId="152" totalsRowDxfId="151"/>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18B923F-6A23-4966-8F6B-F662CD49BE11}" name="Tabelle2" displayName="Tabelle2" ref="A1:M28" totalsRowShown="0" dataDxfId="149">
  <autoFilter ref="A1:M28" xr:uid="{5C022631-D990-444E-A888-BA3084F61BDD}"/>
  <tableColumns count="13">
    <tableColumn id="1" xr3:uid="{FB0EEDCB-47F4-4B9A-B481-5D5FBF8055CD}" name="#" dataDxfId="148"/>
    <tableColumn id="2" xr3:uid="{C328A12E-C7FA-4A11-8EE2-75A5A17CFD0F}" name="Prime" dataDxfId="147"/>
    <tableColumn id="3" xr3:uid="{8CCE49FD-8B48-4D01-8BE8-342A6F5B4E5F}" name="Sub" dataDxfId="146"/>
    <tableColumn id="4" xr3:uid="{034B2CFE-C915-4538-8BE6-D8AC025F747B}" name="Kunde" dataDxfId="145"/>
    <tableColumn id="5" xr3:uid="{7A16A961-9B1C-4EE0-A29C-5E5FB463EDBD}" name="Projekt" dataDxfId="144"/>
    <tableColumn id="6" xr3:uid="{9121BCBD-DC37-4348-A80D-449D4F1B8D6A}" name="EngagementID" dataDxfId="143"/>
    <tableColumn id="7" xr3:uid="{CD44F9FD-481F-4C60-AD73-46E892CDB4CB}" name="Umsatz gesamt" dataDxfId="142"/>
    <tableColumn id="8" xr3:uid="{9E0B8571-0020-43F3-9C3D-CE51BCD6571D}" name="Stunden gesamt" dataDxfId="141"/>
    <tableColumn id="9" xr3:uid="{B4484E86-4EF3-49F7-AA62-DC0C2ED99692}" name="Umsatz Sub" dataDxfId="140"/>
    <tableColumn id="10" xr3:uid="{3B070D56-4D58-4149-9213-CF1A671C860B}" name="Stunden Sub" dataDxfId="139"/>
    <tableColumn id="11" xr3:uid="{130E2E62-B56C-4DC2-8138-817341DF7DE3}" name="PACE" dataDxfId="138"/>
    <tableColumn id="12" xr3:uid="{902F5C77-D32F-4046-9519-00757D9DADD0}" name="PSM genehmigt" dataDxfId="137"/>
    <tableColumn id="13" xr3:uid="{6221E95C-338E-4D28-A10E-82605D2A3AAD}" name="PMS gezeichnet" dataDxfId="136"/>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97C9C91-C383-4AE2-BEA7-119502AF18AD}" name="Table7" displayName="Table7" ref="A7:I28" totalsRowShown="0" headerRowDxfId="135" dataDxfId="134">
  <autoFilter ref="A7:I28" xr:uid="{897C9C91-C383-4AE2-BEA7-119502AF18AD}"/>
  <sortState xmlns:xlrd2="http://schemas.microsoft.com/office/spreadsheetml/2017/richdata2" ref="A8:I21">
    <sortCondition ref="A7:A21"/>
  </sortState>
  <tableColumns count="9">
    <tableColumn id="1" xr3:uid="{3D61EEB9-6EE5-477D-A5A8-7F829AE96830}" name="#" dataDxfId="133"/>
    <tableColumn id="2" xr3:uid="{503B27B8-9B1F-4F88-98D7-71F717A4B7FD}" name="Name" dataDxfId="132" dataCellStyle="Hyperlink"/>
    <tableColumn id="5" xr3:uid="{6068AA27-3C4C-4FC4-BE1E-FA4A2AA58589}" name="IS-Revision/-Beratung" dataDxfId="131"/>
    <tableColumn id="6" xr3:uid="{723914BA-099E-4D8B-BFCD-D311419C529B}" name="IS-Pentest" dataDxfId="130"/>
    <tableColumn id="8" xr3:uid="{A3155C0C-3D88-416B-9281-0EE33A7A5E76}" name="Vorfallbearbeitung" dataDxfId="129"/>
    <tableColumn id="10" xr3:uid="{0A30AC78-387C-40F5-AC5F-5CB905FF9866}" name="CC / ITSEC Prüfstellen" dataDxfId="128"/>
    <tableColumn id="11" xr3:uid="{E948F9E8-4758-4857-B014-B1431F8CD71F}" name="TR-Prüfstelle" dataDxfId="127"/>
    <tableColumn id="12" xr3:uid="{4D75A510-D7FD-48B0-87F2-D018C6AC0556}" name="BSZ-Prüfstellen" dataDxfId="126"/>
    <tableColumn id="9" xr3:uid="{ACEB144A-8CEA-4BD4-B179-8C26E684C169}" name="Anmerkungen" dataDxfId="125"/>
  </tableColumns>
  <tableStyleInfo name="TableStyleMedium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972C236-5920-472F-880E-ED824E2C2B76}" name="Tabelle10" displayName="Tabelle10" ref="A1:C24" totalsRowShown="0" dataDxfId="120">
  <autoFilter ref="A1:C24" xr:uid="{D972C236-5920-472F-880E-ED824E2C2B76}"/>
  <tableColumns count="3">
    <tableColumn id="1" xr3:uid="{EB159363-DBD4-4F88-9AD6-D92111D206FE}" name="#" dataDxfId="119"/>
    <tableColumn id="3" xr3:uid="{E030E3A8-0481-42B3-81A1-AE543683AE30}" name="Nr. Katalog/Bezug" dataDxfId="118"/>
    <tableColumn id="2" xr3:uid="{7E2B7DCA-E989-453B-8D53-A5F7F4B030D5}" name="Frage" dataDxfId="117"/>
  </tableColumns>
  <tableStyleInfo name="TableStyleLight6"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C3" dT="2024-08-28T19:20:20.17" personId="{8526DDCC-AA19-4853-A960-8B0B04653BEF}" id="{EADC0A4B-A11A-4841-8E2F-B244F4CFA5D2}">
    <text xml:space="preserve">EMEIA/ITOC/MSOC approved:
EMEIA/ITOC/MSOC initiiert: 
EGP approved:
EGP initiiert:
PACE approved:
PACE initiiert:
GCO involved:
DQ approved:
DQ initiiert: </text>
  </threadedComment>
  <threadedComment ref="E227" dT="2024-11-13T15:26:41.50" personId="{8526DDCC-AA19-4853-A960-8B0B04653BEF}" id="{2EED9A90-B07E-44DD-AF1B-36D7645B7DE1}">
    <text xml:space="preserve">Das SAP Identity Management 8.0 (SAP IDM) wird in mehreren Phasen eingeführt.
Die bereits abgeschlossenen Umsetzungsphasen 
umfassten die Anbindung der Systeme HCM und RW an SAP IDM sowie den Rollout ausgewählter Funktionalitäten in diversen Dienststellen.
In weiteren Projektphasen soll der weitere Rollout für die gesamte Hessische Landesverwaltung erfolgen.
Für den erfolgreichen Abschluss der Einführung von 
SAP IDM werden umfangreiche Beratungs- und 
Unterstützungsleistungen zu nachfolgend aufgeführten Themen benötigt:
Planung:
Bearbeitung strategischer und planerischer Fragen sowie Technologie- und Architekturfragen
Konzeption und Abstimmungen:
Ständige Weiterentwicklung und Optimierung der SAP IDM-Konzeption
Erstellung weiterer Konzeptionen und dazugehöriger Dokumentationen
Vorbereitung und Durchführung von Abstimmungen mit Prozessbeteiligten und zuständigen Gremien (z. B. Ressorts, Dienststellen, IKS-Verantwortliche, der Hessische Beauftragte für Datenschutz und Informationsfreiheit (HBDI), die Hauptpersonalräte (HPR), der Hessische Rechnungshof (HRH), IT-Sicherheitsbeauftragte)
Entwicklung:
Weiterentwicklung und Optimierung von Konzepten, wie z. B. des Betriebskonzepts 
Fortführung der Systementwicklung inklusive Konzeption und Dokumentation sowie der Planung weiterer Projektphasen unter Berücksichtigung 
ggf. neu hinzukommender Anforderungen
Unterstützung bei der Anbindung möglicher weiterer Systeme inklusive Konzeption und Entwicklung möglicher zusätzlich benötigter Funktionalitäten (inklusive Dokumentation) 
Betrieb:
Betriebsunterstützung des bestehenden Systems inklusive Monitoring, Einspielung von Support Packages und Fehlerbehebung bei Bedarf so-
wie Unterstützung beim weiteren Rollout
Fortlaufende Beratung und permanenter Wissens-transfer an die Projektmitarbeiter während der gesamten Projektlaufzeit 
</text>
  </threadedComment>
  <threadedComment ref="E236" dT="2024-11-13T15:13:34.84" personId="{8526DDCC-AA19-4853-A960-8B0B04653BEF}" id="{664DBF49-ABDF-42D1-AD00-44ED2C9285F7}">
    <text xml:space="preserve">Beschaffung von externer Unterstützungsleistung in der Weiterentwicklung der Informationssicherheitsstrategie in Form eines Kontingents an Beratertagen:
Erstellung von Dokumenten: Es sollen erforderliche Dokumente erstellt werden, mit dem Ziel Konformität mit der ISO27000-Normreihe zu erreichen:
Leitlinie und Richtlinie zur Cyber-Resilienz gem. ISO27001/2 
Weiterführende Policies inklusive Umsetzungshilfen basierend auf die ISO27000-Normreihe
Umsetzungshilfen für Informationsklassifizierung
Umsetzung von Handreichungen zu technisch und organisatorischen Maßnahmen mit Bezug auf die 
ISO27000-Normreihe
Informationssicherheitsstrategie Beratung:
Der Auftragnehmer hat in der Weiterentwicklung der Informationssicherheitsstrategie, in verschiedenen Aspekten der Informationssicherheit, bei Security Checkups, Compliance Management, Prüfung relevanter Prozesse, Dokumente und Systeme zu beraten. 
</text>
  </threadedComment>
  <threadedComment ref="E310" dT="2024-09-19T06:22:23.00" personId="{8526DDCC-AA19-4853-A960-8B0B04653BEF}" id="{887B5EFD-27E8-45DD-8624-07084DD10DDD}">
    <text xml:space="preserve">Die Fresenius Digital Technology GmbH beschafft einen Managed Extended Detection and Response (MXDR) Service. Der Service beinhaltet die kontinuierliche Überwachung der IT-Infrastruktur der Helios Kliniken Gruppe in Deutschland im Hinblick auf die Erkennung und Analyse von Sicherheitsbedrohungen basierend auf der Microsoft Defender Produktpalette. Der Leistungszeitraum des zu vergebenden Auftrags ist vom 01.01.2025 bis zum 31.12.2027. Die durch den Dienstleister zu überwachende IT-Infrastruktur umfasst bis zu 90.000 Nutzer sowie bis zu 65.000 Endpunkte.
</text>
  </threadedComment>
  <threadedComment ref="E311" dT="2024-09-19T06:20:33.61" personId="{8526DDCC-AA19-4853-A960-8B0B04653BEF}" id="{99700B18-1339-4B4C-A867-3142D6B6F1F7}">
    <text xml:space="preserve">Der Leistungsgegenstand umfasst die Bereitstellung eines SIEM-Tools inkl. Angriffserkennung und eines deutschsprachigen SOC (24/7/365) Das SIEM-Tool arbeitet mit den geforderten Microsoft Modulen (gemäß Teil C Punkt 1.2) zusammen. Die Konfiguration und Planung des SIEM-Tools werden in enger Abstimmung mit der Abteilung IT-Security durchgeführt. Eine Schulung der Mitarbeiter:innen ist erforderlich.
</text>
  </threadedComment>
  <threadedComment ref="E312" dT="2024-09-19T06:17:05.51" personId="{8526DDCC-AA19-4853-A960-8B0B04653BEF}" id="{0A0144FA-5D8D-4474-AC09-850DA6973A43}">
    <text xml:space="preserve">Das grundsätzliche Ziel des Projektes QML-ESA besteht darin, den aktuellen Forschungsstand zur Sicherheit des QML mittels praktischer Analysen und der Konzeptionierung und Erprobung innovativer Ansätze maßgeblich zu erweitern. Gemäß einer repräsentativ und anhand des aktuellen Standes der Technik getroffen Auswahl von QML-Methoden und –Modellen werden dazu bekannte sowie neuartige ML- bzw. QML-spezifische Bedrohungsszenarien betrachtet, um zugehörige Angriffe und Verteidigungen hinsichtlich ihrer Anwendbarkeit, Wirksamkeit und potentiellen Relevanz in der Praxis zu bewerten. Das Projekt besteht insgesamt aus einer Planungs-, einer Durchführungs- und einer Schreibphase. Während der Planungsphase werden zunächst geeignete Forschungsfragen und –inhalte erarbeitet sowie entsprechende Experimente zu deren Beantwortung bzw. Umsetzung entworfen. Die Experimente werden anschließend fachgerecht implementiert, durchgeführt und ausgewertet, um präzise Aussagen nach wissenschaftlichen Standards abzuleiten. Nach Abschluss der Experimentierphase werden die jeweiligen Ergebnisse im Rahmen eines detaillierten empirischen Befundes aufgearbeitet, dokumentiert und diskutiert. Das abschließende Studiendokument wird in englischer Sprache verfasst und durch das BSI veröffentlicht. Neben der wissenschaftlichen Arbeitsweise sind auch die sprachliche Qualität der Ergebnisse und die Qualität des Quellcodes der Versuche entscheidend für den Erfolg des Projektes. Der Quellcode wird dem BSI nach entsprechender Aufbereitung (vgl. mit den Anforderungen in Kapitel 2.3) gemäß den Bestimmungen des Projektvertrags zur Verfügung gestellt.
</text>
  </threadedComment>
  <threadedComment ref="E313" dT="2024-09-19T06:14:36.87" personId="{8526DDCC-AA19-4853-A960-8B0B04653BEF}" id="{67603ED3-AF9C-4C45-AE40-88FC675E856A}">
    <text xml:space="preserve">Für die Umsetzung bestehender aber auch neuer IT-Maßnahmen der Sparte IT oder Maßnahmen mit IT-Bezug benötigt die BImA temporäre neutrale sowie technisch-unabhängige Unterstützung von einer erfahrenen und zuverlässigen Dienstleisterin oder von einem erfahrenen und zuverlässigen Dienstleister. Besonderer Wert wird auf einschlägige IT-Beratungs- und IT-Projektmanage-menterfahrungen in der öffentlichen Verwaltung und im sicherheitsrelevanten Umfeld (Personen, die in diesem Umfeld tätig werden sollen, verfügen über eine entsprechende Sicherheits-überprüfung bzw. müssen nach dem Sicherheitsüberprüfungsgesetz (SÜG) überprüft werden) mit dem Schwerpunkt auf IT-Vorhaben in der öffentlichen Immobilienwirtschaft, die unternehmerische Stabilität, Verfügbarkeit und die Innovationskraft gelegt. Neben der technisch/fachlichen Unterstützung und Begleitung von IT-Maßnahmen erwartet die BImA, dass die Auftragnehmerin oder der Auftragnehmer eine zentrale Ansprechperson (Teamleitung) sowie eine stellvertretende Teamleitung für Anfragen jedweder Art benennt; hierzu zählt auch die gemeinsame Festlegung von Regeln und Prozessen zur Eskalation. Die zentrale Ansprechperson ist ferner zu[1]ständig für die projektbezogene Bereitstellung von qualifiziertem Personal sowie für die Koordination der für die jeweilige Aufgabe zum Einsatz kommenden Mitarbeiterinnen und Mitarbeiter
</text>
  </threadedComment>
  <threadedComment ref="G332" dT="2024-09-02T07:25:55.55" personId="{8526DDCC-AA19-4853-A960-8B0B04653BEF}" id="{EE3D8C24-050F-4E24-BC86-8AECFC2B9CB5}">
    <text>Deutsche Energie-Agentur GmbH (dena)
Bereich Digitale Technologien und Start-up Ökosysteme 
Herr Marius Dechand
Chausseestraße 128a
10115 Berlin
Fax: +49 (0)30 66 777 – 699
E-Mail: Marius.Dechand@dena.de</text>
    <extLst>
      <x:ext xmlns:xltc2="http://schemas.microsoft.com/office/spreadsheetml/2020/threadedcomments2" uri="{F7C98A9C-CBB3-438F-8F68-D28B6AF4A901}">
        <xltc2:checksum>4101442420</xltc2:checksum>
        <xltc2:hyperlink startIndex="181" length="22" url="Marius.Dechand@dena.de"/>
      </x:ext>
    </extLst>
  </threadedComment>
  <threadedComment ref="AR355" dT="2024-09-13T09:28:56.49" personId="{CBBB1ACD-070C-43A9-9C8C-5E1BFE25D02C}" id="{7197640A-EA62-4053-B6F3-5993EE9F98BF}">
    <text>Im Preis waren Sie geringfügig günstiger als der obsiegende Bieter. 
Allerdings haben sich die Unterschiede bei der Konzeptauswertung ergeben. Hier haben Sie im Vergleich nur die Hälfte der Punktzahl erreichen können. Dort wurde vor allem bemängelt, dass in der Entwicklung die Zielgruppe missverstanden wurde sowie keine Qualitätsprüfung beschrieben wurde. Bei der Durchführung war die Anpassbarkeit für unterschiedliche Zielgruppen vorhanden, wurde jedoch nicht im Detail erläutert. Ihr Projektteam war kleiner. Die Messbarkeit des Pilotprojekts war weniger ausgereift als bei anderen Anbietern. Auch hier wurde keine Qualitätsprüfung beschrieben. Generell war auffällig, dass das obsiegende Angebot besser beschrieben und ausführlicher dargestellt wurde. Dadurch haben Sie in der Gesamtauswertung eine skalierte Kennzahl von 94, der obsiegende Bieter von 185 erreicht. </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s://www.bescha.bund.de/DE/ElektronischerEinkauf/ZentralstelleITBeschaffung/RahmenvertragsRoadmap/RV-Roadmap_download.pdf?__blob=publicationFile&amp;v=20" TargetMode="External"/><Relationship Id="rId7" Type="http://schemas.openxmlformats.org/officeDocument/2006/relationships/table" Target="../tables/table1.xml"/><Relationship Id="rId2" Type="http://schemas.openxmlformats.org/officeDocument/2006/relationships/hyperlink" Target="https://eygermany.sharepoint.com/:x:/r/sites/eycss-gps/_layouts/15/Doc.aspx?sourcedoc=%7BEDE8429F-DA2E-4130-B630-CCDD63F184C3%7D&amp;file=EY%20CSS%20-%20RV%20GIZ%20-%20Abrufliste.xlsx&amp;action=default&amp;mobileredirect=true&amp;cid=97c33a59-16ad-473a-a189-f0559f498977" TargetMode="External"/><Relationship Id="rId1" Type="http://schemas.openxmlformats.org/officeDocument/2006/relationships/hyperlink" Target="https://eygermany.sharepoint.com/:x:/r/sites/eycss-gps/_layouts/15/Doc.aspx?sourcedoc=%7B38EEDC09-A6B7-4DF8-AD7D-A64A14882103%7D&amp;file=EY%20CSS%20-%20RV%20IT.NRW%20-%20%C3%9Cberblick%20Abrufe.xlsx&amp;action=default&amp;mobileredirect=true" TargetMode="External"/><Relationship Id="rId6" Type="http://schemas.openxmlformats.org/officeDocument/2006/relationships/hyperlink" Target="https://eygermany.sharepoint.com/:x:/r/sites/eycss-gps/Mandantenablage/01%20Bund/ITZBund/14_%20RV%20EY%20CSS%202023/00%20%C3%9Cbergreifendes/EY%20-%20RV%20ITZBUND%20-%20Steuerung%20Subs.xlsx?d=w1c745f42b5044b469ea7e77c3c4e59df&amp;csf=1&amp;web=1&amp;e=gM2lIS" TargetMode="External"/><Relationship Id="rId5" Type="http://schemas.openxmlformats.org/officeDocument/2006/relationships/hyperlink" Target="https://eygermany.sharepoint.com/:p:/r/sites/cyberGPSManagement/93%20Markt/01%20Vertrieb/00%20%C3%9Cbersichten%20%26%20Reporting/10%20Status%20%26%20Planung/F%C3%BChrungskreis%20-%20Zuarbeiten/EY%20CSS%20-%20Vertriebsinnendienst%20-%20(E)FK-Call.pptx?d=wc002d216b3b94447836b83fef81cc984&amp;csf=1&amp;web=1&amp;e=jkcjQc" TargetMode="External"/><Relationship Id="rId4" Type="http://schemas.openxmlformats.org/officeDocument/2006/relationships/hyperlink" Target="https://eygermany.sharepoint.com/sites/cyberGPSManagement/93%20Markt/Forms/AllItems.aspx?ct=1684225128186&amp;or=Teams%2DHL&amp;ga=1&amp;id=%2Fsites%2FcyberGPSManagement%2F93%20Markt%2F01%20Vertrieb%2F00%20%C3%9Cbersichten%20%26%20Reporting%2F02%20OPP%2DAktualit%C3%A4t&amp;viewid=cce3408e%2Dc2c4%2D4b33%2D96bb%2D1c3496f71f41"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17" Type="http://schemas.openxmlformats.org/officeDocument/2006/relationships/hyperlink" Target="https://eygermany.sharepoint.com/:f:/r/sites/eycss-gps/Mandantenablage/02%20L%C3%A4nder/BaW%C3%BC/LBV/Unterst%C3%BCtzung%20BCM%20(2025)?csf=1&amp;web=1&amp;e=DY6lJz" TargetMode="External"/><Relationship Id="rId21" Type="http://schemas.openxmlformats.org/officeDocument/2006/relationships/hyperlink" Target="https://eur01.safelinks.protection.outlook.com/?url=https%3A%2F%2Feygermany.sharepoint.com%2F%3Af%3A%2Fr%2Fsites%2Feycss-gps%2FMandantenablage%2F04%2520Sonstiges%2FEndress%2520%2B%2520Hauser%3Fcsf%3D1%26web%3D1%26e%3DZJD49g&amp;data=05%7C01%7CMathias.Fratz%40de.ey.com%7C06e9e3c4529146fba58408db927283eb%7C5b973f9977df4bebb27daa0c70b8482c%7C0%7C0%7C638264792810792815%7CUnknown%7CTWFpbGZsb3d8eyJWIjoiMC4wLjAwMDAiLCJQIjoiV2luMzIiLCJBTiI6Ik1haWwiLCJXVCI6Mn0%3D%7C3000%7C%7C%7C&amp;sdata=Jhs5NkC7zAUCqUWWP7DDGGnzuxZ22IH7HWu4aCM6Ni4%3D&amp;reserved=0" TargetMode="External"/><Relationship Id="rId42" Type="http://schemas.openxmlformats.org/officeDocument/2006/relationships/hyperlink" Target="https://eur01.safelinks.protection.outlook.com/?url=https%3A%2F%2Fwww.evergabe-online.de%2Ftenderdetails.html%3F0%26id%3D541928%26cookieCheck&amp;data=05%7C01%7CKania.Pascal%40de.ey.com%7Cfb5a3f2ced334ee497cd08dbcfe75660%7C5b973f9977df4bebb27daa0c70b8482c%7C0%7C0%7C638332364717197638%7CUnknown%7CTWFpbGZsb3d8eyJWIjoiMC4wLjAwMDAiLCJQIjoiV2luMzIiLCJBTiI6Ik1haWwiLCJXVCI6Mn0%3D%7C3000%7C%7C%7C&amp;sdata=JHp4W2%2B%2Bd1XViFpWpRQt0PF2LFsT8%2FR1Rf4RifGXEno%3D&amp;reserved=0" TargetMode="External"/><Relationship Id="rId63" Type="http://schemas.openxmlformats.org/officeDocument/2006/relationships/hyperlink" Target="https://eygermany.sharepoint.com/:f:/r/sites/eycss-gps/Mandantenablage/09%20Sonstiges/09%20sonstiges/Gretsch-Unitas/05_Umsetzung%20IAM?csf=1&amp;web=1&amp;e=lmeITE" TargetMode="External"/><Relationship Id="rId84" Type="http://schemas.openxmlformats.org/officeDocument/2006/relationships/hyperlink" Target="https://eygermany.sharepoint.com/sites/eycss-gps/Mandantenablage/Forms/AllItems.aspx?id=%2Fsites%2Feycss%2Dgps%2FMandantenablage%2F01%20Bund%2FBSI%2F19%5FPr%C3%BCfkriterien%20u%2E%20%2Dmethoden%20KI%2DSysteme%2F10%20Auftragsdokumentation%2F11%20Anfrage%20%26%20Ausschreibung&amp;viewid=8b505dca%2D4004%2D4dd3%2D9806%2Dd31418c92a19" TargetMode="External"/><Relationship Id="rId138" Type="http://schemas.openxmlformats.org/officeDocument/2006/relationships/hyperlink" Target="https://eygermany.sharepoint.com/:f:/r/sites/eycss-gps/Mandantenablage/19%20Energie/Stadtwerke%20M%C3%BCnchen/01%20Pentest%20SAP/10%20Auftragsdoku/11%20Anfrage/V1?csf=1&amp;web=1&amp;e=Sh19EJ" TargetMode="External"/><Relationship Id="rId159" Type="http://schemas.openxmlformats.org/officeDocument/2006/relationships/hyperlink" Target="https://eygermany.sharepoint.com/:f:/r/sites/eycss-gps/Mandantenablage/01%20Bund/BMFSFJ/01_Sensibilisierungkampagne%20Informatiossicherheit/10%20Auftragsdoku/11%20Anfrage?csf=1&amp;web=1&amp;e=nGMssf" TargetMode="External"/><Relationship Id="rId170" Type="http://schemas.openxmlformats.org/officeDocument/2006/relationships/hyperlink" Target="https://eygermany.sharepoint.com/:f:/r/sites/eycss-gps/Mandantenablage/03%20Kommunen/in%20Bayern/Stadt%20N%C3%BCrnberg/01_RV%20IT-Betrieb%202025-2029%20(2025)?csf=1&amp;web=1&amp;e=qhkraA" TargetMode="External"/><Relationship Id="rId191" Type="http://schemas.openxmlformats.org/officeDocument/2006/relationships/hyperlink" Target="https://www.dtvp.de/Center/secured/company/projects/activated.do?method=show&amp;tableSortActivatedCol=2&amp;tableSortAttributeActivatedCol=relevantDate&amp;selectedTablePageActivatedCol=3" TargetMode="External"/><Relationship Id="rId205" Type="http://schemas.openxmlformats.org/officeDocument/2006/relationships/hyperlink" Target="https://www.deutsches-ausschreibungsblatt.de/ausschreibung" TargetMode="External"/><Relationship Id="rId226" Type="http://schemas.openxmlformats.org/officeDocument/2006/relationships/drawing" Target="../drawings/drawing1.xml"/><Relationship Id="rId107" Type="http://schemas.openxmlformats.org/officeDocument/2006/relationships/hyperlink" Target="https://eygermany.sharepoint.com/:f:/r/sites/eycss-gps/Mandantenablage/22%20Krankenkassen/gematik/06_RV%20ZeroTrust%20(2025-2030)?csf=1&amp;web=1&amp;e=t4tOmV" TargetMode="External"/><Relationship Id="rId11" Type="http://schemas.openxmlformats.org/officeDocument/2006/relationships/hyperlink" Target="https://www.auftraege.bayern.de/WORKFLOW/WF_EVALINK/5E406BA6-21C9-4EE4-BAEF-7DABDCEB9CF8?AWP=EVA%7CDIG&amp;Stepid=6f0762cf-da73-454e-b49a-c87b8bfc8d4e" TargetMode="External"/><Relationship Id="rId32" Type="http://schemas.openxmlformats.org/officeDocument/2006/relationships/hyperlink" Target="https://www.evergabe-online.de/tenderdetails.html?0&amp;id=536409&amp;cookieCheck" TargetMode="External"/><Relationship Id="rId53" Type="http://schemas.openxmlformats.org/officeDocument/2006/relationships/hyperlink" Target="https://www.evergabe-online.de/tenderdetails.html?id=545174" TargetMode="External"/><Relationship Id="rId74" Type="http://schemas.openxmlformats.org/officeDocument/2006/relationships/hyperlink" Target="https://eygermany.sharepoint.com/:f:/r/sites/eycss-gps/Mandantenablage/02%20L%C3%A4nder/Berlin/ITDZ%20Berlin/03_RV%20IS%20in%203%20Losen%20(2025)?csf=1&amp;web=1&amp;e=kEpprf" TargetMode="External"/><Relationship Id="rId128" Type="http://schemas.openxmlformats.org/officeDocument/2006/relationships/hyperlink" Target="https://bieterportal.noncd.db.de/evergabe.bieter/eva/supplierportal/portal/tabs/vergaben" TargetMode="External"/><Relationship Id="rId149" Type="http://schemas.openxmlformats.org/officeDocument/2006/relationships/hyperlink" Target="https://rlp.vergabekommunal.de/Satellite/secured/company/project/CXP6YYMYBBU/de/overview?3" TargetMode="External"/><Relationship Id="rId5" Type="http://schemas.openxmlformats.org/officeDocument/2006/relationships/hyperlink" Target="https://eygermany.sharepoint.com/sites/eycss-gps/Mandantenablage/Forms/AllItems.aspx?id=%2Fsites%2Feycss%2Dgps%2FMandantenablage%2F01%20Bund%2FAutobahn%20GmbH%2F02%5FRV%20Los%201%20Cloud%2DDL%2F10%20Auftragsdokumentation&amp;viewid=8b505dca%2D4004%2D4dd3%2D9806%2Dd31418c92a19" TargetMode="External"/><Relationship Id="rId95" Type="http://schemas.openxmlformats.org/officeDocument/2006/relationships/hyperlink" Target="https://eygermany.sharepoint.com/:f:/r/sites/eycss-gps/Mandantenablage/03%20Kommunen/in%20Niedersachsen/Stadt%20Oldenburg/01%20MDR%20(2024)?csf=1&amp;web=1&amp;e=fCHywd" TargetMode="External"/><Relationship Id="rId160" Type="http://schemas.openxmlformats.org/officeDocument/2006/relationships/hyperlink" Target="https://eygermany.sharepoint.com/:f:/r/sites/eycss-gps/Mandantenablage/21%20Gesundheit/Universit%C3%A4tsklinikum%20Heidelberg/01_KIS%20und%20Phishing/10%20Auftragsdoku/11%20Anfrage?csf=1&amp;web=1&amp;e=fkbBDe" TargetMode="External"/><Relationship Id="rId181" Type="http://schemas.openxmlformats.org/officeDocument/2006/relationships/hyperlink" Target="https://eygermany.sharepoint.com/:f:/r/sites/eycss-gps/Mandantenablage/99%20Sonstiges%20(non-GPS)/Deutsche%20Sporthochschule%20K%C3%B6ln/01_Wartungsvertrag%20Sicherheitskomponenten?csf=1&amp;web=1&amp;e=2Vfb2S" TargetMode="External"/><Relationship Id="rId216" Type="http://schemas.openxmlformats.org/officeDocument/2006/relationships/hyperlink" Target="https://www.vergabe.metropoleruhr.de/VMPSatellite/secured/company/project/CXS0YRTYT5BY62NV/de/processdata/eforms" TargetMode="External"/><Relationship Id="rId22" Type="http://schemas.openxmlformats.org/officeDocument/2006/relationships/hyperlink" Target="https://eygermany.sharepoint.com/:f:/r/sites/eycss-gps/Mandantenablage/02%20L&#228;nder/Hessen/Hessische%20Polizei/RV%202023/10%20Auftragsdokumentation?csf=1&amp;web=1&amp;e=dLMHO6" TargetMode="External"/><Relationship Id="rId43" Type="http://schemas.openxmlformats.org/officeDocument/2006/relationships/hyperlink" Target="https://vergabe.hessen.de/NetServer/PublicationControllerServlet?function=Detail&amp;TOID=54321-NetTender-18b22e63cf5-d4a50b3d5b5ca98&amp;Category=InvitationToTender" TargetMode="External"/><Relationship Id="rId64"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BMI%2F05%5FUnters%C3%BCtzungs%2D%20und%20Beratungsleistungen%2F10%20Auftragsdokumentation%2F11%20Anfrage%20%26%20Ausschreibung&amp;viewid=8b505dca%2D4004%2D4dd3%2D9806%2Dd31418c92a19" TargetMode="External"/><Relationship Id="rId118" Type="http://schemas.openxmlformats.org/officeDocument/2006/relationships/hyperlink" Target="https://ausschreibungen.landbw.de/Satellite/secured/company/project/CXR6YRHY5TD/de/documents" TargetMode="External"/><Relationship Id="rId139" Type="http://schemas.openxmlformats.org/officeDocument/2006/relationships/hyperlink" Target="https://eygermany.sharepoint.com/:f:/r/sites/eycss-gps/Mandantenablage/19%20Energie/SW%20DUS/03_RV-Reboot-IT%20(2025-2027)?csf=1&amp;web=1&amp;e=mef4o7" TargetMode="External"/><Relationship Id="rId85" Type="http://schemas.openxmlformats.org/officeDocument/2006/relationships/hyperlink" Target="https://eygermany.sharepoint.com/sites/eycss-gps/Mandantenablage/Forms/AllItems.aspx?id=%2Fsites%2Feycss%2Dgps%2FMandantenablage%2F09%20Sonstiges%20GPS%2FFlughafen%20Stuttgart%2F01%5FRV%20Auditpr%C3%BCfung%2F10%20Auftragsdokumentation%2F11%20Anfrage%20%26%20Ausschreibung&amp;viewid=8b505dca%2D4004%2D4dd3%2D9806%2Dd31418c92a19" TargetMode="External"/><Relationship Id="rId150" Type="http://schemas.openxmlformats.org/officeDocument/2006/relationships/hyperlink" Target="https://eygermany.sharepoint.com/:f:/r/sites/eycss-gps/Mandantenablage/21%20Gesundheit/Klinikum%20Ludwigshafen/01%20SIEM_SOC%20(2025)?csf=1&amp;web=1&amp;e=d4qnmA" TargetMode="External"/><Relationship Id="rId171" Type="http://schemas.openxmlformats.org/officeDocument/2006/relationships/hyperlink" Target="https://vergabemarktplatz.brandenburg.de/VMPCenter/company/login.do?service=https%3A%2F%2Fvergabemarktplatz.brandenburg.de%2FVMPCenter%2Fsecured%2Fcompany%2Fwelcome.do" TargetMode="External"/><Relationship Id="rId192" Type="http://schemas.openxmlformats.org/officeDocument/2006/relationships/hyperlink" Target="https://eygermany.sharepoint.com/:f:/r/sites/eycss-gps/Mandantenablage/03%20Kommunen/in%20Bayern/Landshut/02_IT-Sicherheitsprozess%20Grundschutz%20(2025)?csf=1&amp;web=1&amp;e=qVGWYi" TargetMode="External"/><Relationship Id="rId206" Type="http://schemas.openxmlformats.org/officeDocument/2006/relationships/hyperlink" Target="https://eygermany.sharepoint.com/:f:/r/sites/eycss-gps/Mandantenablage/02%20L%C3%A4nder/Berlin/XY%20Projektname%20(Projektzeitraum)%20%5BVertrieb%5D?csf=1&amp;web=1&amp;e=zELqlV" TargetMode="External"/><Relationship Id="rId227" Type="http://schemas.openxmlformats.org/officeDocument/2006/relationships/vmlDrawing" Target="../drawings/vmlDrawing1.vml"/><Relationship Id="rId12" Type="http://schemas.openxmlformats.org/officeDocument/2006/relationships/hyperlink" Target="https://eygermany.sharepoint.com/sites/eycss-gps/Mandantenablage/Forms/AllItems.aspx?id=%2Fsites%2Feycss%2Dgps%2FMandantenablage%2F02%20L%C3%A4nder%2FBaW%C3%BC%2FKVBW%2FEinf%C3%BChrung%20eines%20BCM%2DSystems%20%282023%29%2F10%20Auftragsdokumentation&amp;viewid=8b505dca%2D4004%2D4dd3%2D9806%2Dd31418c92a19" TargetMode="External"/><Relationship Id="rId33" Type="http://schemas.openxmlformats.org/officeDocument/2006/relationships/hyperlink" Target="https://www.evergabe-online.de/tenderdetails.html?0&amp;id=535910" TargetMode="External"/><Relationship Id="rId108" Type="http://schemas.openxmlformats.org/officeDocument/2006/relationships/hyperlink" Target="https://eygermany.sharepoint.com/:f:/r/sites/eycss-gps/Mandantenablage/02%20L%C3%A4nder/Brandenburg/ZITBB/05_PMO%20Sicherheitsprojekte%20(2025)?csf=1&amp;web=1&amp;e=foqGxI" TargetMode="External"/><Relationship Id="rId129" Type="http://schemas.openxmlformats.org/officeDocument/2006/relationships/hyperlink" Target="https://eygermany.sharepoint.com/:f:/r/sites/eycss-gps/Mandantenablage/02%20L%C3%A4nder/Bayern/KVB/01%20IT-Projektleitung%20(2025-2026)?csf=1&amp;web=1&amp;e=E4l6j8" TargetMode="External"/><Relationship Id="rId54" Type="http://schemas.openxmlformats.org/officeDocument/2006/relationships/hyperlink" Target="https://www.evergabe-online.de/tenderdetails.html?id=545174" TargetMode="External"/><Relationship Id="rId75" Type="http://schemas.openxmlformats.org/officeDocument/2006/relationships/hyperlink" Target="https://eygermany.sharepoint.com/sites/eycss-gps/Mandantenablage/Forms/AllItems.aspx?isAscending=true&amp;id=%2Fsites%2Feycss%2Dgps%2FMandantenablage%2F02%20L%C3%A4nder%2FBayern%2FStMB%20%28M%20Bau%29%2F01%5FUnterst%C3%BCtzungsleistungen%20ISMS%2F10%20Auftragsdokumentation%2F11%20Anfrage%20%26%20Ausschreibung&amp;sortField=LinkFilename&amp;viewid=8b505dca%2D4004%2D4dd3%2D9806%2Dd31418c92a19" TargetMode="External"/><Relationship Id="rId96" Type="http://schemas.openxmlformats.org/officeDocument/2006/relationships/hyperlink" Target="https://eygermany.sharepoint.com/:f:/r/sites/eycss-gps/Mandantenablage/01%20Bund/Ausw%C3%A4rtiges%20Amt/01_IAM/Vergabeunterlagen?csf=1&amp;web=1&amp;e=nSIWQS" TargetMode="External"/><Relationship Id="rId140" Type="http://schemas.openxmlformats.org/officeDocument/2006/relationships/hyperlink" Target="https://eygermany.sharepoint.com/:f:/r/sites/eycss-gps/Mandantenablage/03%20Kommunen/in%20Niedersachsen/Osnabr%C3%BCck/01%20Pentests%20(2025)?csf=1&amp;web=1&amp;e=263oxA" TargetMode="External"/><Relationship Id="rId161" Type="http://schemas.openxmlformats.org/officeDocument/2006/relationships/hyperlink" Target="http://www.vergabeportal-bw.de/" TargetMode="External"/><Relationship Id="rId182" Type="http://schemas.openxmlformats.org/officeDocument/2006/relationships/hyperlink" Target="https://eygermany.sharepoint.com/:f:/r/sites/eycss-gps/Mandantenablage/19%20Energie/SW%20M%C3%BCnchen/02_Cyber%20Security%20Platform?csf=1&amp;web=1&amp;e=AhYYgM" TargetMode="External"/><Relationship Id="rId217" Type="http://schemas.openxmlformats.org/officeDocument/2006/relationships/hyperlink" Target="https://eygermany.sharepoint.com/:f:/r/sites/eycss-gps/Mandantenablage/43%20Bildung%26Forschung/Helmholtzzentrum/03_HZM%20MDR%20(2025)?csf=1&amp;web=1&amp;e=wEDOx3" TargetMode="External"/><Relationship Id="rId6" Type="http://schemas.openxmlformats.org/officeDocument/2006/relationships/hyperlink" Target="https://eygermany.sharepoint.com/sites/eycss-gps/Mandantenablage/Forms/AllItems.aspx?id=%2Fsites%2Feycss%2Dgps%2FMandantenablage%2F04%20Sonstiges%2FZDF%2F%5F01%20RV%20IT%2DSicherheit%202023%2F10%20Auftragsdokumentation&amp;viewid=8b505dca%2D4004%2D4dd3%2D9806%2Dd31418c92a19" TargetMode="External"/><Relationship Id="rId23" Type="http://schemas.openxmlformats.org/officeDocument/2006/relationships/hyperlink" Target="https://www.evergabe-online.de/tenderdetails.html?id=534759" TargetMode="External"/><Relationship Id="rId119" Type="http://schemas.openxmlformats.org/officeDocument/2006/relationships/hyperlink" Target="https://vergabekooperation.berlin/NetServer/TenderingProcedureDetails?function=_Details&amp;TenderOID=54321-NetTender-1945f5b5afa-19cd6b1144d22afb" TargetMode="External"/><Relationship Id="rId44" Type="http://schemas.openxmlformats.org/officeDocument/2006/relationships/hyperlink" Target="https://www.evergabe-online.de/tenderdetails.html?1&amp;id=540100" TargetMode="External"/><Relationship Id="rId65" Type="http://schemas.openxmlformats.org/officeDocument/2006/relationships/hyperlink" Target="https://eygermany.sharepoint.com/sites/eycss-gps/Mandantenablage/Forms/AllItems.aspx?id=%2Fsites%2Feycss%2Dgps%2FMandantenablage%2F09%20Sonstiges%2F01%20Energie%2FKelag%2F01%5FBeratung%20ISMS%2F10%20Auftragsdokumentation%2F11%20Anfrage%20%26%20Ausschreibung&amp;viewid=8b505dca%2D4004%2D4dd3%2D9806%2Dd31418c92a19" TargetMode="External"/><Relationship Id="rId86"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9%20Sonstiges%20GPS%2F03%20Bildung%2FUniklinik%20Jena%2F01%5FEinf%C3%BChrung%20SOC%20Infrastruktur%2F10%20Auftragsdokumentation%2F11%20Anfrage%20%26%20Ausschreibung&amp;viewid=8b505dca%2D4004%2D4dd3%2D9806%2Dd31418c92a19" TargetMode="External"/><Relationship Id="rId130" Type="http://schemas.openxmlformats.org/officeDocument/2006/relationships/hyperlink" Target="https://eygermany.sharepoint.com/:f:/r/sites/eycss-gps/Mandantenablage/09%20Sonstiges%20GPS/GTAI/01%20ISB%20(2025)?csf=1&amp;web=1&amp;e=7FDwaZ" TargetMode="External"/><Relationship Id="rId151" Type="http://schemas.openxmlformats.org/officeDocument/2006/relationships/hyperlink" Target="https://eygermany.sharepoint.com/:f:/r/sites/eycss-gps/Mandantenablage/43%20Bildung%26Forschung/CISPA%20%E2%80%93%20Helmholtz-Zentrum%20f%C3%BCr%20IS/01%20RM,SOC,%20Serv%20(2025)/10%20Auftragsdoku?csf=1&amp;web=1&amp;e=p5s6s8" TargetMode="External"/><Relationship Id="rId172" Type="http://schemas.openxmlformats.org/officeDocument/2006/relationships/hyperlink" Target="https://www.deutsche-evergabe.de/dashboards/dashboard_off/6daf1663-03a3-4e32-b49e-61197c3f23df" TargetMode="External"/><Relationship Id="rId193" Type="http://schemas.openxmlformats.org/officeDocument/2006/relationships/hyperlink" Target="https://eygermany.sharepoint.com/:f:/r/sites/eycss-gps/Mandantenablage/03%20Kommunen/in%20Hessen/DB%20InfraOG%20AG?csf=1&amp;web=1&amp;e=qyTSmI" TargetMode="External"/><Relationship Id="rId207" Type="http://schemas.openxmlformats.org/officeDocument/2006/relationships/hyperlink" Target="https://www.berlin.de/vergabeplattform/veroeffentlichungen/bekanntmachungen/" TargetMode="External"/><Relationship Id="rId228" Type="http://schemas.openxmlformats.org/officeDocument/2006/relationships/table" Target="../tables/table3.xml"/><Relationship Id="rId13" Type="http://schemas.openxmlformats.org/officeDocument/2006/relationships/hyperlink" Target="https://eygermany.sharepoint.com/sites/eycss-gps/Mandantenablage/Forms/AllItems.aspx?id=%2Fsites%2Feycss%2Dgps%2FMandantenablage%2F02%20L%C3%A4nder%2FBayern%2FStMfD%20%28M%20Digitales%29%2F01%20RV%202023%20IT%2DGS%2F10%20Auftragsdokumentation&amp;viewid=8b505dca%2D4004%2D4dd3%2D9806%2Dd31418c92a19" TargetMode="External"/><Relationship Id="rId109" Type="http://schemas.openxmlformats.org/officeDocument/2006/relationships/hyperlink" Target="https://eygermany.sharepoint.com/:f:/r/sites/eycss-gps/Mandantenablage/01%20Bund/Autobahn/04_Implement%20SOC-SIEM%20(2025)?csf=1&amp;web=1&amp;e=5OTx4H" TargetMode="External"/><Relationship Id="rId34" Type="http://schemas.openxmlformats.org/officeDocument/2006/relationships/hyperlink" Target="https://www.evergabe-online.de/tenderdetails.html?3&amp;id=536095" TargetMode="External"/><Relationship Id="rId55" Type="http://schemas.openxmlformats.org/officeDocument/2006/relationships/hyperlink" Target="https://ausschreibungen.giz.de/Satellite/public/company/project/CXTRYY6Y19YBWQQZ/de/overview?3" TargetMode="External"/><Relationship Id="rId76" Type="http://schemas.openxmlformats.org/officeDocument/2006/relationships/hyperlink" Target="https://eygermany.sharepoint.com/sites/eycss-gps/Mandantenablage/Forms/AllItems.aspx?id=%2Fsites%2Feycss%2Dgps%2FMandantenablage%2F01%20Bund%2FBMI%2F07%5FEntwicklung%20Pr%C3%BCfmethoden%20u%2E%20Kriterien%20KI%2DSysteme&amp;viewid=8b505dca%2D4004%2D4dd3%2D9806%2Dd31418c92a19" TargetMode="External"/><Relationship Id="rId97" Type="http://schemas.openxmlformats.org/officeDocument/2006/relationships/hyperlink" Target="https://eygermany.sharepoint.com/:f:/r/sites/eycss-gps/Mandantenablage/12%20Logistik/HELLA/02_2024%20Chipkartenmanagement/10%20Auftragsdokumentation/12%20Angebot?csf=1&amp;web=1&amp;e=7XSk4y" TargetMode="External"/><Relationship Id="rId120" Type="http://schemas.openxmlformats.org/officeDocument/2006/relationships/hyperlink" Target="https://www.evergabe.nrw.de/VMPSatellite/notice/CXS0YDGY1107LY19" TargetMode="External"/><Relationship Id="rId141" Type="http://schemas.openxmlformats.org/officeDocument/2006/relationships/hyperlink" Target="https://eur01.safelinks.protection.outlook.com/?url=https%3A%2F%2Fwww.dtvp.de%2FCenter%2F&amp;data=05%7C02%7CMathias.Fratz%40de.ey.com%7C9c303e74f3a043bb4ee408dd54a87966%7C5b973f9977df4bebb27daa0c70b8482c%7C0%7C0%7C638759804773368427%7CUnknown%7CTWFpbGZsb3d8eyJFbXB0eU1hcGkiOnRydWUsIlYiOiIwLjAuMDAwMCIsIlAiOiJXaW4zMiIsIkFOIjoiTWFpbCIsIldUIjoyfQ%3D%3D%7C0%7C%7C%7C&amp;sdata=gIP9L9L%2FSgSLAmpdSh1HvFBYS2vdwpJQi0RHSdCgcnU%3D&amp;reserved=0" TargetMode="External"/><Relationship Id="rId7"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3%20Kommunen%2FBezirk%20Oberfranken%2FA%2DTestat%2F10%20Auftragsdokumentation&amp;viewid=8b505dca%2D4004%2D4dd3%2D9806%2Dd31418c92a19" TargetMode="External"/><Relationship Id="rId162" Type="http://schemas.openxmlformats.org/officeDocument/2006/relationships/hyperlink" Target="https://eygermany.sharepoint.com/:f:/r/sites/eycss-gps/Mandantenablage/02%20L%C3%A4nder/Berlin/Berliner%20Wasserbetriebe%20(BWB)/03_Phishin%20Kampgane%20(2025)/10%20Auftragsdoku/11%20Anfrage?csf=1&amp;web=1&amp;e=ZQmywq" TargetMode="External"/><Relationship Id="rId183" Type="http://schemas.openxmlformats.org/officeDocument/2006/relationships/hyperlink" Target="https://eygermany.sharepoint.com/:f:/r/sites/eycss-gps/Mandantenablage/03%20Kommunen/in%20NRW/Solingen/01_RV%20Pentest%20(2025)?csf=1&amp;web=1&amp;e=KHAvxM" TargetMode="External"/><Relationship Id="rId218" Type="http://schemas.openxmlformats.org/officeDocument/2006/relationships/hyperlink" Target="https://www.evergabe.de/unterlagen/3213772/zustellweg-auswaehlen" TargetMode="External"/><Relationship Id="rId24" Type="http://schemas.openxmlformats.org/officeDocument/2006/relationships/hyperlink" Target="https://www.evergabe-online.de/tenderdetails.html?id=535337" TargetMode="External"/><Relationship Id="rId45" Type="http://schemas.openxmlformats.org/officeDocument/2006/relationships/hyperlink" Target="https://www.evergabe-online.de/tenderdetails.html?4&amp;id=541498" TargetMode="External"/><Relationship Id="rId66" Type="http://schemas.openxmlformats.org/officeDocument/2006/relationships/hyperlink" Target="https://eygermany.sharepoint.com/sites/eycss-gps/Mandantenablage/Forms/AllItems.aspx?id=%2Fsites%2Feycss%2Dgps%2FMandantenablage%2F01%20Bund%2FBSI%2F15%5FStudie%20macOS%20Bundesverwaltung%2F10%20Auftragsdokumentation%2F11%20Anfrage%20%26%20Ausschreibung&amp;viewid=8b505dca%2D4004%2D4dd3%2D9806%2Dd31418c92a19" TargetMode="External"/><Relationship Id="rId87" Type="http://schemas.openxmlformats.org/officeDocument/2006/relationships/hyperlink" Target="https://eygermany.sharepoint.com/:f:/r/sites/eycss-gps/Mandantenablage/02%20L%C3%A4nder/BaW%C3%BC/CSBW/02%20NoM-%C3%9Cbung%20Kommunen%20(2024)?csf=1&amp;web=1&amp;e=EaREJc" TargetMode="External"/><Relationship Id="rId110" Type="http://schemas.openxmlformats.org/officeDocument/2006/relationships/hyperlink" Target="https://eur01.safelinks.protection.outlook.com/?url=https%3A%2F%2Fvergabemarktplatz.brandenburg.de%2FVMPCenter%2F&amp;data=05%7C02%7Cmathias.fratz%40de.ey.com%7Ccec758739f61403ac4b408dd1b4b52dc%7C5b973f9977df4bebb27daa0c70b8482c%7C0%7C0%7C638696732548116597%7CUnknown%7CTWFpbGZsb3d8eyJFbXB0eU1hcGkiOnRydWUsIlYiOiIwLjAuMDAwMCIsIlAiOiJXaW4zMiIsIkFOIjoiTWFpbCIsIldUIjoyfQ%3D%3D%7C0%7C%7C%7C&amp;sdata=mm%2BJd2AGfyeYNJ%2FD2aHhDcKtL4GkOHm%2BgQVhMNJnC1U%3D&amp;reserved=0" TargetMode="External"/><Relationship Id="rId131" Type="http://schemas.openxmlformats.org/officeDocument/2006/relationships/hyperlink" Target="https://eygermany.sharepoint.com/:f:/r/sites/eycss-gps/Mandantenablage/43%20Bildung%26Forschung/Leibniz-Institut%20f%C3%BCr%20Bildungsverl%C3%A4ufe%20(LIfBi)/01%20RV%20Awareness%20(2025)/10%20Auftragsdoku?csf=1&amp;web=1&amp;e=KVLDIY" TargetMode="External"/><Relationship Id="rId152" Type="http://schemas.openxmlformats.org/officeDocument/2006/relationships/hyperlink" Target="https://eur01.safelinks.protection.outlook.com/?url=https%3A%2F%2Fwww.vmp-rheinland.de%2FVMPSatellite%2Fsecured%2Fcompany%2Fproject%2FCXS0YBAYTHPF2AUX%2Fde%2Foverview%3F1&amp;data=05%7C02%7CMathias.Fratz%40de.ey.com%7C7fbd90b4e7ce4cff517a08dd621f77e7%7C5b973f9977df4bebb27daa0c70b8482c%7C0%7C0%7C638774609794459416%7CUnknown%7CTWFpbGZsb3d8eyJFbXB0eU1hcGkiOnRydWUsIlYiOiIwLjAuMDAwMCIsIlAiOiJXaW4zMiIsIkFOIjoiTWFpbCIsIldUIjoyfQ%3D%3D%7C0%7C%7C%7C&amp;sdata=rXH8l4W0A9cYD59xl3EK6nzrPhRPwUzxCMV2r2J3zy0%3D&amp;reserved=0" TargetMode="External"/><Relationship Id="rId173" Type="http://schemas.openxmlformats.org/officeDocument/2006/relationships/hyperlink" Target="https://eygermany.sharepoint.com/:f:/r/sites/eycss-gps/Mandantenablage/99%20Sonstiges%20(non-GPS)/RAG%20Aktiengesellschaft/01_IT-Security%20Services%20(2025)?csf=1&amp;web=1&amp;e=BxJC4w" TargetMode="External"/><Relationship Id="rId194" Type="http://schemas.openxmlformats.org/officeDocument/2006/relationships/hyperlink" Target="https://eygermany.sharepoint.com/:f:/r/sites/eycss-gps/Mandantenablage/03%20Kommunen/in%20NRW/Wuppertal/03_IT-Infrastrukturdienste?csf=1&amp;web=1&amp;e=iSsWLc" TargetMode="External"/><Relationship Id="rId208" Type="http://schemas.openxmlformats.org/officeDocument/2006/relationships/hyperlink" Target="https://eur01.safelinks.protection.outlook.com/?url=https%3A%2F%2Fwww.dtvp.de%2FCenter%2F&amp;data=05%7C02%7CMathias.Fratz%40de.ey.com%7C15dcfad9a9b544bc06fb08ddb5512cf1%7C5b973f9977df4bebb27daa0c70b8482c%7C0%7C0%7C638866082487072625%7CUnknown%7CTWFpbGZsb3d8eyJFbXB0eU1hcGkiOnRydWUsIlYiOiIwLjAuMDAwMCIsIlAiOiJXaW4zMiIsIkFOIjoiTWFpbCIsIldUIjoyfQ%3D%3D%7C0%7C%7C%7C&amp;sdata=eE3dbSzV6f%2Fk6z1iitJlweZmAceSc1jsQq6n%2BFG7xeA%3D&amp;reserved=0" TargetMode="External"/><Relationship Id="rId229" Type="http://schemas.openxmlformats.org/officeDocument/2006/relationships/comments" Target="../comments1.xml"/><Relationship Id="rId14" Type="http://schemas.openxmlformats.org/officeDocument/2006/relationships/hyperlink" Target="https://www.evergabe-online.de/tenderer/cockpit/procedures.html?4" TargetMode="External"/><Relationship Id="rId35" Type="http://schemas.openxmlformats.org/officeDocument/2006/relationships/hyperlink" Target="https://eygermany.sharepoint.com/sites/eycss-gps/Mandantenablage/Forms/AllItems.aspx?id=%2Fsites%2Feycss%2Dgps%2FMandantenablage%2F01%20Bund%2FITZBund%2F13%5FPenetrationstest%202311&amp;viewid=8b505dca%2D4004%2D4dd3%2D9806%2Dd31418c92a19" TargetMode="External"/><Relationship Id="rId56" Type="http://schemas.openxmlformats.org/officeDocument/2006/relationships/hyperlink" Target="https://ausschreibungen.giz.de/Satellite/public/company/project/CXTRYY6Y19YBWQQZ/de/overview?3" TargetMode="External"/><Relationship Id="rId77" Type="http://schemas.openxmlformats.org/officeDocument/2006/relationships/hyperlink" Target="https://eygermany.sharepoint.com/sites/eycss-gps/Mandantenablage/Forms/AllItems.aspx?id=%2Fsites%2Feycss%2Dgps%2FMandantenablage%2F09%20Sonstiges%20GPS%2FBWB%2F01%5FMarkterkundung%20Auditsoftware%2F10%20Auftragsdokumentation%2F11%20Anfrage%20%26%20Ausschreibung&amp;viewid=8b505dca%2D4004%2D4dd3%2D9806%2Dd31418c92a19" TargetMode="External"/><Relationship Id="rId100" Type="http://schemas.openxmlformats.org/officeDocument/2006/relationships/hyperlink" Target="https://eygermany.sharepoint.com/:f:/r/sites/eycss-gps/Mandantenablage/02%20L%C3%A4nder/NRW/IT.NRW%20(RZ)/M365%20(2024)/10%20Auftragsdocs?csf=1&amp;web=1&amp;e=alCofQ" TargetMode="External"/><Relationship Id="rId8"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4%20Sonstiges%2FSparda%2DBank%20Berlin%2F01%5FOffice365%2F10%20Auftragsdokumentation&amp;viewid=8b505dca%2D4004%2D4dd3%2D9806%2Dd31418c92a19" TargetMode="External"/><Relationship Id="rId98" Type="http://schemas.openxmlformats.org/officeDocument/2006/relationships/hyperlink" Target="https://www.evergabe.sachsen.de/NetServer/TenderingProcedureDetails?function=_Details&amp;TenderOID=54321-Tender-1931aef06a4-587042aec8b26567" TargetMode="External"/><Relationship Id="rId121" Type="http://schemas.openxmlformats.org/officeDocument/2006/relationships/hyperlink" Target="https://ausschreibungen.giz.de/Satellite/public/company/project/CXTRYY6YTYWDZRN6/de/overview?0" TargetMode="External"/><Relationship Id="rId142" Type="http://schemas.openxmlformats.org/officeDocument/2006/relationships/hyperlink" Target="https://eygermany.sharepoint.com/:f:/r/sites/eycss-gps/Mandantenablage/09%20Sonstiges%20GPS/SWR/01%20RV%20MSS%20(2025-2029)?csf=1&amp;web=1&amp;e=xxemZx" TargetMode="External"/><Relationship Id="rId163" Type="http://schemas.openxmlformats.org/officeDocument/2006/relationships/hyperlink" Target="https://vergabekooperation.berlin/NetServer/TenderingProcedureDetails?function=_Details&amp;TenderOID=54321-NetTender-195b8bb1522-47b7f3f86f9f8a00" TargetMode="External"/><Relationship Id="rId184" Type="http://schemas.openxmlformats.org/officeDocument/2006/relationships/hyperlink" Target="https://www.evergabe-online.de/tenderer/cockpit/editprocedure.html?10&amp;assignmentId=1982089" TargetMode="External"/><Relationship Id="rId219" Type="http://schemas.openxmlformats.org/officeDocument/2006/relationships/hyperlink" Target="https://eygermany.sharepoint.com/:f:/r/sites/eycss-gps/Mandantenablage/01%20Bund/BSI/00_%C3%9Cbergreifend/10%20RV%20Audit%20(2025-2032)?csf=1&amp;web=1&amp;e=pbQhfi" TargetMode="External"/><Relationship Id="rId230" Type="http://schemas.microsoft.com/office/2017/10/relationships/threadedComment" Target="../threadedComments/threadedComment1.xml"/><Relationship Id="rId25" Type="http://schemas.openxmlformats.org/officeDocument/2006/relationships/hyperlink" Target="https://www.subreport-elvis.de/browseVerdingungsunterlagen.html" TargetMode="External"/><Relationship Id="rId46" Type="http://schemas.openxmlformats.org/officeDocument/2006/relationships/hyperlink" Target="https://eygermany.sharepoint.com/sites/eycss-gps/Mandantenablage/Forms/AllItems.aspx?id=%2Fsites%2Feycss%2Dgps%2FMandantenablage%2F01%20Bund%2FBMI%2F01%5FSchulung%20IT%2DSicherheit%202023&amp;viewid=8b505dca%2D4004%2D4dd3%2D9806%2Dd31418c92a19" TargetMode="External"/><Relationship Id="rId67" Type="http://schemas.openxmlformats.org/officeDocument/2006/relationships/hyperlink" Target="https://eygermany.sharepoint.com/sites/eycss-gps/Mandantenablage/Forms/AllItems.aspx?id=%2Fsites%2Feycss%2Dgps%2FMandantenablage%2F02%20L%C3%A4nder%2FBrandenburg%2FLandkreis%20Uckermarck%2F01%5FBestandsaufnahme%20BCM%2DNotfallmanagement%2F10%20Auftragsdokumentation%2F11%20Anfrage%20%26%20Ausschreibung%2Fanschreiben&amp;viewid=8b505dca%2D4004%2D4dd3%2D9806%2Dd31418c92a19" TargetMode="External"/><Relationship Id="rId116" Type="http://schemas.openxmlformats.org/officeDocument/2006/relationships/hyperlink" Target="https://www.evergabe-online.de/start.html?0&amp;cookieCheck" TargetMode="External"/><Relationship Id="rId137" Type="http://schemas.openxmlformats.org/officeDocument/2006/relationships/hyperlink" Target="https://eygermany.sharepoint.com/:f:/r/sites/eycss-gps/Mandantenablage/03%20Kommunen/in%20Brandenburg/Landkreis%20Dahme-Spreewald/01_Betrieb%20MDR-System/10%20Auftragsdoku/11%20Anfrage?csf=1&amp;web=1&amp;e=NZfTjQ" TargetMode="External"/><Relationship Id="rId158" Type="http://schemas.openxmlformats.org/officeDocument/2006/relationships/hyperlink" Target="https://www.evergabe-online.de/tenderdetails.html?id=758998" TargetMode="External"/><Relationship Id="rId20" Type="http://schemas.openxmlformats.org/officeDocument/2006/relationships/hyperlink" Target="https://eygermany.sharepoint.com/sites/eycss-gps/Mandantenablage/Forms/AllItems.aspx?id=%2Fsites%2Feycss%2Dgps%2FMandantenablage%2F01%20Bund%2FGIZ%2F06%5FRV%20Beratung%20KC%20Digitale%20Gesellschaft%20%282023%29&amp;viewid=8b505dca%2D4004%2D4dd3%2D9806%2Dd31418c92a19" TargetMode="External"/><Relationship Id="rId41" Type="http://schemas.openxmlformats.org/officeDocument/2006/relationships/hyperlink" Target="https://www.subreport-elvis.de/browseVerdingungsunterlagen.html" TargetMode="External"/><Relationship Id="rId62" Type="http://schemas.openxmlformats.org/officeDocument/2006/relationships/hyperlink" Target="https://eygermany.sharepoint.com/sites/eycss-gps/Mandantenablage/Forms/AllItems.aspx?id=%2Fsites%2Feycss%2Dgps%2FMandantenablage%2F01%20Bund%2FBMI%2F04%5FStudie%20Cybersicherheit%202024%2F10%20Auftragsdokumentation%2F11%20Anfrage%20%26%20Ausschreibung&amp;viewid=8b505dca%2D4004%2D4dd3%2D9806%2Dd31418c92a19" TargetMode="External"/><Relationship Id="rId83" Type="http://schemas.openxmlformats.org/officeDocument/2006/relationships/hyperlink" Target="https://eygermany.sharepoint.com/sites/eycss-gps/Mandantenablage/Forms/AllItems.aspx?id=%2Fsites%2Feycss%2Dgps%2FMandantenablage%2F02%20L%C3%A4nder%2FNRW%2FIT%2ENRW%20%28RZ%29%2F01%5FRV%20Los%203%20%2D%20IT%2DArchitekt%2F10%20Auftragsdokumentation%2F11%20Anfrage%20%26%20Ausschreibung&amp;viewid=8b505dca%2D4004%2D4dd3%2D9806%2Dd31418c92a19" TargetMode="External"/><Relationship Id="rId88" Type="http://schemas.openxmlformats.org/officeDocument/2006/relationships/hyperlink" Target="https://eygermany.sharepoint.com/:f:/r/sites/eycss-gps/Mandantenablage/04%20Finanzen/L-Bank/03%20SOC%20(2024)?csf=1&amp;web=1&amp;e=NjzMtr" TargetMode="External"/><Relationship Id="rId111" Type="http://schemas.openxmlformats.org/officeDocument/2006/relationships/hyperlink" Target="https://eygermany.sharepoint.com/:f:/r/sites/eycss-gps/Mandantenablage/21%20Gesundheit/Universit%C3%A4tsklinikum%20Frankfurt/01_Incident%20Response?csf=1&amp;web=1&amp;e=iSAuGs" TargetMode="External"/><Relationship Id="rId132" Type="http://schemas.openxmlformats.org/officeDocument/2006/relationships/hyperlink" Target="https://eygermany.sharepoint.com/:f:/r/sites/eycss-gps/Mandantenablage/21%20Gesundheit/Harzklinikum%20DCE/01%20SOC%20EDR%20(2025)/10%20Auftragsdoku?csf=1&amp;web=1&amp;e=KG8ayb" TargetMode="External"/><Relationship Id="rId153" Type="http://schemas.openxmlformats.org/officeDocument/2006/relationships/hyperlink" Target="https://eygermany.sharepoint.com/:f:/r/sites/eycss-gps/Mandantenablage/03%20Kommunen/in%20NRW/Herne/01_SAP%20TD%20(2025)/10%20Auftragsdoku?csf=1&amp;web=1&amp;e=NLd5vs" TargetMode="External"/><Relationship Id="rId174" Type="http://schemas.openxmlformats.org/officeDocument/2006/relationships/hyperlink" Target="https://www.dtvp.de/Center/secured/company/externalProject.do?method=show&amp;pid=2225215" TargetMode="External"/><Relationship Id="rId179" Type="http://schemas.openxmlformats.org/officeDocument/2006/relationships/hyperlink" Target="https://eygermany.sharepoint.com/:f:/r/sites/eycss-gps/Mandantenablage/03%20Kommunen/in%20NRW/M%C3%B6nchengladbach/01_IDM%20System%20mit%20SSO?csf=1&amp;web=1&amp;e=pGs1jM" TargetMode="External"/><Relationship Id="rId195" Type="http://schemas.openxmlformats.org/officeDocument/2006/relationships/hyperlink" Target="https://eygermany.sharepoint.com/:f:/r/sites/eycss-gps/Mandantenablage/21%20Gesundheit/Mobil%20ISC?csf=1&amp;web=1&amp;e=iOcHQo" TargetMode="External"/><Relationship Id="rId209" Type="http://schemas.openxmlformats.org/officeDocument/2006/relationships/hyperlink" Target="https://eygermany.sharepoint.com/:f:/r/sites/eycss-gps/Mandantenablage/22%20Krankenkassen/gematik/08_Analyse%20Authenticator%20(2025)/10%20Auftragsdoku?csf=1&amp;web=1&amp;e=zuy3Vm" TargetMode="External"/><Relationship Id="rId190" Type="http://schemas.openxmlformats.org/officeDocument/2006/relationships/hyperlink" Target="https://eygermany.sharepoint.com/:f:/r/sites/IT.NRWPrsentation-Ausschreibung2025/Shared%20Documents/Ausschreibung%202025/02_Vergabeunterlage%20TNA?csf=1&amp;web=1&amp;e=MJsnbz" TargetMode="External"/><Relationship Id="rId204" Type="http://schemas.openxmlformats.org/officeDocument/2006/relationships/hyperlink" Target="https://eygermany.sharepoint.com/:f:/r/sites/eycss-gps/Mandantenablage/03%20Kommunen/in%20NRW/Gladbeck/01%20MDR%20(2025)?csf=1&amp;web=1&amp;e=dhxGme" TargetMode="External"/><Relationship Id="rId220" Type="http://schemas.openxmlformats.org/officeDocument/2006/relationships/hyperlink" Target="https://eur01.safelinks.protection.outlook.com/?url=https%3A%2F%2Fwww.evergabe-online.de%2Ftenderer%2Fcockpit%2Feditprocedure.html%3FassignmentId%3D2013009&amp;data=05%7C02%7CMathias.Fratz%40de.ey.com%7Ccd5ed715b81d4515ed8008ddc07c87e8%7C5b973f9977df4bebb27daa0c70b8482c%7C0%7C0%7C638878363274634775%7CUnknown%7CTWFpbGZsb3d8eyJFbXB0eU1hcGkiOnRydWUsIlYiOiIwLjAuMDAwMCIsIlAiOiJXaW4zMiIsIkFOIjoiTWFpbCIsIldUIjoyfQ%3D%3D%7C0%7C%7C%7C&amp;sdata=ec4zNv5cqpt6GNgdIcuXAOIO9irC6xh0%2BXyTBSoR%2FTk%3D&amp;reserved=0" TargetMode="External"/><Relationship Id="rId225" Type="http://schemas.openxmlformats.org/officeDocument/2006/relationships/printerSettings" Target="../printerSettings/printerSettings1.bin"/><Relationship Id="rId15" Type="http://schemas.openxmlformats.org/officeDocument/2006/relationships/hyperlink" Target="https://www.evergabe-online.de/tenderer/cockpit/procedures.html?4" TargetMode="External"/><Relationship Id="rId36"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Bayern%2FLandeshauptstadt%20M%C3%BCnchen%20%28LHM%29%2F02%5FGS%2DZertifizierung&amp;viewid=8b505dca%2D4004%2D4dd3%2D9806%2Dd31418c92a19" TargetMode="External"/><Relationship Id="rId57"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Bayern%2FLandeshauptstadt%20M%C3%BCnchen%20%28LHM%29%2F02%5FGS%2DZertifizierung&amp;viewid=8b505dca%2D4004%2D4dd3%2D9806%2Dd31418c92a19" TargetMode="External"/><Relationship Id="rId106" Type="http://schemas.openxmlformats.org/officeDocument/2006/relationships/hyperlink" Target="https://eygermany.sharepoint.com/:f:/r/sites/eycss-gps/Mandantenablage/02%20L%C3%A4nder/Brandenburg/ZITBB/03_RV_LVN%206.0%20(2025)?csf=1&amp;web=1&amp;e=YmBrlR" TargetMode="External"/><Relationship Id="rId127" Type="http://schemas.openxmlformats.org/officeDocument/2006/relationships/hyperlink" Target="https://eygermany.sharepoint.com/sites/eycss-gps/Mandantenablage/Forms/AllItems.aspx?id=%2Fsites%2Feycss%2Dgps%2FMandantenablage%2F22%20Krankenkassen%2FTKK%2F02%5FZertifikatsmanagement&amp;viewid=8b505dca%2D4004%2D4dd3%2D9806%2Dd31418c92a19" TargetMode="External"/><Relationship Id="rId10" Type="http://schemas.openxmlformats.org/officeDocument/2006/relationships/hyperlink" Target="https://vergabeportal-bw.de/Satellite/company/welcome.do" TargetMode="External"/><Relationship Id="rId31" Type="http://schemas.openxmlformats.org/officeDocument/2006/relationships/hyperlink" Target="https://www.tender24.de/NetServer/TenderingProcedureDetails?function=_Details&amp;TenderOID=54321-Tender-189d4dd7e67-566379d052cd8624" TargetMode="External"/><Relationship Id="rId52" Type="http://schemas.openxmlformats.org/officeDocument/2006/relationships/hyperlink" Target="https://www.evergabe-online.de/tenderdetails.html?2&amp;id=543966" TargetMode="External"/><Relationship Id="rId73" Type="http://schemas.openxmlformats.org/officeDocument/2006/relationships/hyperlink" Target="https://eygermany.sharepoint.com/:f:/r/sites/eycss-gps/Mandantenablage/09%20Sonstiges%20GPS/Helmholtz%20Zentrum%20M%C3%BCnchen%20(Gesundheit%20und%20Umwelt)?csf=1&amp;web=1&amp;e=EmADb4" TargetMode="External"/><Relationship Id="rId78"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9%20Sonstiges%20GPS%2F02%20Gesundheit%2FAMEOS%2F01%5FBereitstellung%20u%2E%20Betrieb%20Security%20Operation%20Center%2F10%20Auftragsdokumentation%2F11%20Anfrage%20%26%20Ausschreibung&amp;viewid=8b505dca%2D4004%2D4dd3%2D9806%2Dd31418c92a19" TargetMode="External"/><Relationship Id="rId94" Type="http://schemas.openxmlformats.org/officeDocument/2006/relationships/hyperlink" Target="https://eygermany.sharepoint.com/:f:/r/sites/eycss-gps/Mandantenablage/02%20L%C3%A4nder/NRW/00%20%C3%BCbergreifend/11%20Vertragsdoku%20RV%20(2024%20-2028)?csf=1&amp;web=1&amp;e=89OzUu" TargetMode="External"/><Relationship Id="rId99" Type="http://schemas.openxmlformats.org/officeDocument/2006/relationships/hyperlink" Target="https://eygermany.sharepoint.com/sites/eycss-gps/Mandantenablage/Forms/AllItems.aspx?id=%2Fsites%2Feycss%2Dgps%2FMandantenablage%2F12%20Logistik%2FDeutsche%20Bahn%2F04%5FSystel%2F03%5FCARAVAn%20Konzern%20PKI%20%282024%29&amp;viewid=8b505dca%2D4004%2D4dd3%2D9806%2Dd31418c92a19" TargetMode="External"/><Relationship Id="rId101" Type="http://schemas.openxmlformats.org/officeDocument/2006/relationships/hyperlink" Target="https://eygermany.sharepoint.com/sites/eycss-gps/Mandantenablage/Forms/AllItems.aspx?id=%2Fsites%2Feycss%2Dgps%2FMandantenablage%2F15%20Tech%20%26%20Telko%2FTelefonica%2F04%5FKrisenmanagement%2F10%20Vertragsdocu%20%28RV%29%2F12%20Angebot%2F122%20Angebotsunterlagen&amp;viewid=8b505dca%2D4004%2D4dd3%2D9806%2Dd31418c92a19" TargetMode="External"/><Relationship Id="rId122" Type="http://schemas.openxmlformats.org/officeDocument/2006/relationships/hyperlink" Target="https://vergabe.bremen.de/NetServer/TenderingProcedureDetails?function=_Details&amp;TenderOID=54321-Tender-193d4096076-6d4c946ffe68f79b" TargetMode="External"/><Relationship Id="rId143" Type="http://schemas.openxmlformats.org/officeDocument/2006/relationships/hyperlink" Target="https://eygermany.sharepoint.com/sites/eycss-gps/Mandantenablage/Forms/AllItems.aspx?csf=1&amp;web=1&amp;e=c6wZon&amp;CID=e4f02cb0%2D8f6b%2D411c%2Db43d%2D023e56fde014&amp;FolderCTID=0x0120006AFD4732B0A8E944A799C2CE91A413C3&amp;id=%2Fsites%2Feycss%2Dgps%2FMandantenablage%2F43%20Bildung%26Forschung%2FLeibniz%2DInstitut%20f%C3%BCr%20Bildungsverl%C3%A4ufe%20%28LIfBi%29%2F02%20RV%20IR%20%282025%29" TargetMode="External"/><Relationship Id="rId148" Type="http://schemas.openxmlformats.org/officeDocument/2006/relationships/hyperlink" Target="http://www.dtvp.de/" TargetMode="External"/><Relationship Id="rId164" Type="http://schemas.openxmlformats.org/officeDocument/2006/relationships/hyperlink" Target="https://eygermany.sharepoint.com/:f:/r/sites/eycss-gps/Mandantenablage/19%20Energie/BEN/01_Betriebsunterst%C3%BCtzung%20IT-Security?csf=1&amp;web=1&amp;e=xUGrWH" TargetMode="External"/><Relationship Id="rId169" Type="http://schemas.openxmlformats.org/officeDocument/2006/relationships/hyperlink" Target="https://eygermany.sharepoint.com/:f:/r/sites/eycss-gps/Mandantenablage/38%20Chemie%26Pharma/BBraun/01%20RV%20Pentest%20(2025)?csf=1&amp;web=1&amp;e=EhcYQ5" TargetMode="External"/><Relationship Id="rId185" Type="http://schemas.openxmlformats.org/officeDocument/2006/relationships/hyperlink" Target="https://eygermany.sharepoint.com/:f:/r/sites/eycss-gps/Mandantenablage/01%20Bund/ITZBund/17_RV%20Operative%20IT-Sec%20(2025)?csf=1&amp;web=1&amp;e=jkNZIf" TargetMode="External"/><Relationship Id="rId4" Type="http://schemas.openxmlformats.org/officeDocument/2006/relationships/hyperlink" Target="https://eygermany.sharepoint.com/:f:/r/sites/eycss-gps/Mandantenablage/03%20Kommunen/Universit&#228;tsstadt%20Gie&#223;en/01%20Sensibilisierung%202023?csf=1&amp;web=1&amp;e=43PX61" TargetMode="External"/><Relationship Id="rId9"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DRV%20Bund%2F01%5FRV%20Informationssicherheit%20%282023%29%2F10%20Auftragsdokumentation&amp;viewid=8b505dca%2D4004%2D4dd3%2D9806%2Dd31418c92a19" TargetMode="External"/><Relationship Id="rId180" Type="http://schemas.openxmlformats.org/officeDocument/2006/relationships/hyperlink" Target="https://eygermany.sharepoint.com/:f:/r/sites/eycss-gps/Mandantenablage/01%20Bund/BSI/23_P685%20Studie%20IT-Sicherheitszertifizierung%20Native%20Cloud-Anwendungen?csf=1&amp;web=1&amp;e=wvTLXN" TargetMode="External"/><Relationship Id="rId210" Type="http://schemas.openxmlformats.org/officeDocument/2006/relationships/hyperlink" Target="https://eygermany.sharepoint.com/:f:/r/sites/eycss-gps/Mandantenablage/01%20Bund/DGUV/01%20MS%20Betriebssupport%20(20025)?csf=1&amp;web=1&amp;e=eO78xK" TargetMode="External"/><Relationship Id="rId215" Type="http://schemas.openxmlformats.org/officeDocument/2006/relationships/hyperlink" Target="https://eygermany.sharepoint.com/:f:/r/sites/eycss-gps/Mandantenablage/19%20Energie/TSCNET%20Services/01%20MSSP%20(2025)?csf=1&amp;web=1&amp;e=lnJNJP" TargetMode="External"/><Relationship Id="rId26" Type="http://schemas.openxmlformats.org/officeDocument/2006/relationships/hyperlink" Target="https://eygermany.sharepoint.com/sites/eycss-gps/Mandantenablage/Forms/AllItems.aspx?id=%2Fsites%2Feycss%2Dgps%2FMandantenablage%2F01%20Bund%2FGIZ%2F06%5FRV%20Beratung%20KC%20Digitale%20Gesellschaft%20%282023%29%2F10%20Auftragsdokumentation&amp;viewid=8b505dca%2D4004%2D4dd3%2D9806%2Dd31418c92a19" TargetMode="External"/><Relationship Id="rId47" Type="http://schemas.openxmlformats.org/officeDocument/2006/relationships/hyperlink" Target="https://www.evergabe-online.de/tenderdetails.html?3&amp;id=542291" TargetMode="External"/><Relationship Id="rId68" Type="http://schemas.openxmlformats.org/officeDocument/2006/relationships/hyperlink" Target="https://eygermany.sharepoint.com/:f:/r/sites/eycss-gps/Mandantenablage/09%20Sonstiges%20GPS/06%20Logistik/NPorts?csf=1&amp;web=1&amp;e=M5ICnX" TargetMode="External"/><Relationship Id="rId89" Type="http://schemas.openxmlformats.org/officeDocument/2006/relationships/hyperlink" Target="https://eygermany.sharepoint.com/:f:/r/sites/eycss-gps/Mandantenablage/01%20Bund/BVA/00_%C3%9Cbergreifend/10%20RV-Doku%20ISMS%20(2024)?csf=1&amp;web=1&amp;e=2hmEpn" TargetMode="External"/><Relationship Id="rId112" Type="http://schemas.openxmlformats.org/officeDocument/2006/relationships/hyperlink" Target="https://eygermany.sharepoint.com/:f:/r/sites/eycss-gps/Mandantenablage/01%20Bund/DEGES/01%20ISMS_DS%20(2025)?csf=1&amp;web=1&amp;e=hQBp4P" TargetMode="External"/><Relationship Id="rId133" Type="http://schemas.openxmlformats.org/officeDocument/2006/relationships/hyperlink" Target="https://eygermany.sharepoint.com/:f:/r/sites/eycss-gps/Mandantenablage/02%20L%C3%A4nder/BaW%C3%BC/BITBW/01_C5%20Testat%20(2025)?csf=1&amp;web=1&amp;e=nqwgNi" TargetMode="External"/><Relationship Id="rId154" Type="http://schemas.openxmlformats.org/officeDocument/2006/relationships/hyperlink" Target="https://eygermany.sharepoint.com/:f:/r/sites/eycss-gps/Mandantenablage/03%20Kommunen/in%20NRW/Wirtschaftsbetriebe%20Duisburg/01_Managed%20SOC%20(2025)?csf=1&amp;web=1&amp;e=cRAceP" TargetMode="External"/><Relationship Id="rId175" Type="http://schemas.openxmlformats.org/officeDocument/2006/relationships/hyperlink" Target="https://www.subreport.de/E43791519" TargetMode="External"/><Relationship Id="rId196" Type="http://schemas.openxmlformats.org/officeDocument/2006/relationships/hyperlink" Target="https://eur01.safelinks.protection.outlook.com/?url=https%3A%2F%2Fwww.dtvp.de%2FCenter%2F&amp;data=05%7C02%7CMathias.Fratz%40de.ey.com%7C0014ce2a548c4cea8a5408dda8cb9524%7C5b973f9977df4bebb27daa0c70b8482c%7C0%7C0%7C638852314556235865%7CUnknown%7CTWFpbGZsb3d8eyJFbXB0eU1hcGkiOnRydWUsIlYiOiIwLjAuMDAwMCIsIlAiOiJXaW4zMiIsIkFOIjoiTWFpbCIsIldUIjoyfQ%3D%3D%7C0%7C%7C%7C&amp;sdata=qjj7mlmQsmedl3ddtLsm4gb2FyTEfdEuEtc2SyXsUVk%3D&amp;reserved=0" TargetMode="External"/><Relationship Id="rId200" Type="http://schemas.openxmlformats.org/officeDocument/2006/relationships/hyperlink" Target="https://eygermany.sharepoint.com/:f:/r/sites/eycss-gps/Mandantenablage/21%20Gesundheit/Klinikum%20Mittelbaden/02_SOC_SIEM%20(2025-2028)?csf=1&amp;web=1&amp;e=qTX4hS" TargetMode="External"/><Relationship Id="rId16" Type="http://schemas.openxmlformats.org/officeDocument/2006/relationships/hyperlink" Target="https://www.evergabe-online.de/tenderer/cockpit/procedures.html?4" TargetMode="External"/><Relationship Id="rId221" Type="http://schemas.openxmlformats.org/officeDocument/2006/relationships/hyperlink" Target="https://eygermany.sharepoint.com/:f:/r/sites/eycss-gps/Mandantenablage/22%20Krankenkassen/Barmer/06_RV%20Entwicklungs-%20und%20Beratungsleistungen%20(2025-2029)?csf=1&amp;web=1&amp;e=CT1bnb" TargetMode="External"/><Relationship Id="rId37" Type="http://schemas.openxmlformats.org/officeDocument/2006/relationships/hyperlink" Target="https://vergabemarktplatz-mv.de/NetServer/TenderingProcedureDetails?function=_Details&amp;TenderOID=54321-Tender-18aa7578b15-17ae7efe1756a602" TargetMode="External"/><Relationship Id="rId58" Type="http://schemas.openxmlformats.org/officeDocument/2006/relationships/hyperlink" Target="https://eygermany.sharepoint.com/:f:/r/sites/eycss-gps/Mandantenablage/01%20Bund/ITZBund/14_%20RV%20EY%20CSS%202023/03_3600013129%20-%20(513-Z%2041%206.1)_NoM?csf=1&amp;web=1&amp;e=I7GxRB" TargetMode="External"/><Relationship Id="rId79"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9%20Sonstiges%2F04%20Finanzen%2FKassen%C3%A4rztliche%20Vereinigung%20Brandenburg&amp;viewid=8b505dca%2D4004%2D4dd3%2D9806%2Dd31418c92a19" TargetMode="External"/><Relationship Id="rId102" Type="http://schemas.openxmlformats.org/officeDocument/2006/relationships/hyperlink" Target="https://eygermany.sharepoint.com/:f:/r/sites/eycss-gps/Mandantenablage/03%20Kommunen/in%20BaW%C3%BC/01_Komm.One/02%20GS-Praktiker%20(2024)/10%20Auftragsdokumentation/12%20Angebot/122%20Angebotsunterlagen?csf=1&amp;web=1&amp;e=BwBaS1" TargetMode="External"/><Relationship Id="rId123" Type="http://schemas.openxmlformats.org/officeDocument/2006/relationships/hyperlink" Target="https://eygermany.sharepoint.com/:f:/r/sites/eycss-gps/Mandantenablage/41%20Finanzen/L-Bank/02%20RV%20ISMS%20BCM%20(2024)?csf=1&amp;web=1&amp;e=hJyZYj" TargetMode="External"/><Relationship Id="rId144" Type="http://schemas.openxmlformats.org/officeDocument/2006/relationships/hyperlink" Target="https://eygermany.sharepoint.com/:f:/r/sites/eycss-gps/Mandantenablage/03%20Kommunen/in%20Niedersachsen/Landkreis%20Goslar/01%20EDR%20(2025)?csf=1&amp;web=1&amp;e=2i5moL" TargetMode="External"/><Relationship Id="rId90" Type="http://schemas.openxmlformats.org/officeDocument/2006/relationships/hyperlink" Target="https://eygermany.sharepoint.com/:f:/r/sites/eycss-gps/Mandantenablage/09%20Sonstiges/01%20Energie/DENA/01_Cybersicherheits%C3%BCbung%20(2024)?csf=1&amp;web=1&amp;e=ptXfdy" TargetMode="External"/><Relationship Id="rId165" Type="http://schemas.openxmlformats.org/officeDocument/2006/relationships/hyperlink" Target="https://eygermany.sharepoint.com/:f:/r/sites/eycss-gps/Mandantenablage/41%20Finanzen/Deka%20Bank/03_Sicherheitskonzeption%20M365%20Cloud%20Services?csf=1&amp;web=1&amp;e=dgMp39" TargetMode="External"/><Relationship Id="rId186" Type="http://schemas.openxmlformats.org/officeDocument/2006/relationships/hyperlink" Target="https://eygermany.sharepoint.com/:f:/r/sites/eycss-gps/Mandantenablage/03%20Kommunen/in%20Niedersachsen/Landkreis%20Diepholz/02_Externer%20Sicherheitsbeauftragter%20(2025)?csf=1&amp;web=1&amp;e=ffjeek" TargetMode="External"/><Relationship Id="rId211" Type="http://schemas.openxmlformats.org/officeDocument/2006/relationships/hyperlink" Target="https://www.dtvp.de/Satellite/secured/company/project/CXV1YYDYT009TY37/de/overview?11" TargetMode="External"/><Relationship Id="rId27"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Brandenburg&amp;viewid=8b505dca%2D4004%2D4dd3%2D9806%2Dd31418c92a19" TargetMode="External"/><Relationship Id="rId48" Type="http://schemas.openxmlformats.org/officeDocument/2006/relationships/hyperlink" Target="https://www.evergabe-online.de/tenderdetails.html?2&amp;id=542246" TargetMode="External"/><Relationship Id="rId69" Type="http://schemas.openxmlformats.org/officeDocument/2006/relationships/hyperlink" Target="https://eygermany.sharepoint.com/:f:/r/sites/eycss-gps/Mandantenablage/09%20Sonstiges%20GPS/eKom%2021/RV%20Datenschutz%20(2024)/10%20Auftragsdokumentation/12%20Angebot/122%20Angebotsunterlagen/Abgabe-Best%C3%A4tigung?csf=1&amp;web=1&amp;e=Blj7lT" TargetMode="External"/><Relationship Id="rId113" Type="http://schemas.openxmlformats.org/officeDocument/2006/relationships/hyperlink" Target="https://eygermany.sharepoint.com/:f:/r/sites/eycss-gps/Mandantenablage/02%20L%C3%A4nder/Hessen/HZD/05_Zertifizierung%20Basis%20IT-Grundschutz%20(2025)?csf=1&amp;web=1&amp;e=oj5wbU" TargetMode="External"/><Relationship Id="rId134" Type="http://schemas.openxmlformats.org/officeDocument/2006/relationships/hyperlink" Target="https://eygermany.sharepoint.com/:f:/r/sites/eycss-gps/Mandantenablage/43%20Bildung%26Forschung/Studienstiftung%20ddtV/01%20SDV%20Cloud%20(2025)/10%20Auftragsdoku?csf=1&amp;web=1&amp;e=yrJ4zb" TargetMode="External"/><Relationship Id="rId80"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9%20Sonstiges%2F04%20Finanzen%2FInvestitionsbank%20Sachsen%2DAnhalt%2F01%5FSicherheitstest%2F10%20Auftragsdokumentation%2F11%20Anfrage%20%26%20Ausschreibung&amp;viewid=8b505dca%2D4004%2D4dd3%2D9806%2Dd31418c92a19" TargetMode="External"/><Relationship Id="rId155" Type="http://schemas.openxmlformats.org/officeDocument/2006/relationships/hyperlink" Target="https://eygermany.sharepoint.com/:f:/r/sites/eycss-gps/Mandantenablage/21%20Gesundheit/Klinikum%20Chemnitz/01_SIEM-SOC%20(2025)/10%20Auftragsdoku/11%20Anfrage?csf=1&amp;web=1&amp;e=cGEIJT" TargetMode="External"/><Relationship Id="rId176" Type="http://schemas.openxmlformats.org/officeDocument/2006/relationships/hyperlink" Target="https://eygermany.sharepoint.com/:f:/r/sites/eycss-gps/Mandantenablage/12%20Logistik/Flughafen%20Stuttgart/02_RV%20Cyber%20Awareness%20(2025)?csf=1&amp;web=1&amp;e=gfUzjt" TargetMode="External"/><Relationship Id="rId197" Type="http://schemas.openxmlformats.org/officeDocument/2006/relationships/hyperlink" Target="https://eygermany.sharepoint.com/:f:/r/sites/eycss-gps/Mandantenablage/21%20Gesundheit/Landeskrankenhaus%20Andernach/01%20SOC%20(2025-2028)/10%20Auftragsdoku/11%20Anfrage?csf=1&amp;web=1&amp;e=kAc2qn" TargetMode="External"/><Relationship Id="rId201" Type="http://schemas.openxmlformats.org/officeDocument/2006/relationships/hyperlink" Target="https://eygermany.sharepoint.com/:f:/r/sites/eycss-gps/Mandantenablage/09%20Sonstiges%20GPS/UVB/01_Pentest%20(2025)/10%20Auftragsdoku/11%20Anfrage?csf=1&amp;web=1&amp;e=POCRyd" TargetMode="External"/><Relationship Id="rId222" Type="http://schemas.openxmlformats.org/officeDocument/2006/relationships/hyperlink" Target="https://beschaffungen.barmer.de/NetServer/PublicationControllerServlet?function=Detail&amp;TOID=54321-NetTender-197f49a8bae-6d13321832a68683" TargetMode="External"/><Relationship Id="rId17" Type="http://schemas.openxmlformats.org/officeDocument/2006/relationships/hyperlink" Target="https://www.evergabe-online.de/tenderer/cockpit/procedures.html?4" TargetMode="External"/><Relationship Id="rId38" Type="http://schemas.openxmlformats.org/officeDocument/2006/relationships/hyperlink" Target="https://eygermany.sharepoint.com/sites/eycss-gps/Mandantenablage/Forms/AllItems.aspx?id=%2Fsites%2Feycss%2Dgps%2FMandantenablage%2F02%20L%C3%A4nder%2FM%2DV%2FRV%20DVZ%202023&amp;viewid=8b505dca%2D4004%2D4dd3%2D9806%2Dd31418c92a19" TargetMode="External"/><Relationship Id="rId59" Type="http://schemas.openxmlformats.org/officeDocument/2006/relationships/hyperlink" Target="https://eygermany.sharepoint.com/sites/eycss-gps/Mandantenablage/Forms/AllItems.aspx?id=%2Fsites%2Feycss%2Dgps%2FMandantenablage%2F01%20Bund%2FDeutsche%20Bundesbank%2F02%5FISMS%20FM%20%282024%20%2D%29%2F10%20Auftragsdokumentation%2F12%20Angebot%2F122%20Angebotsunterlagen&amp;viewid=8b505dca%2D4004%2D4dd3%2D9806%2Dd31418c92a19" TargetMode="External"/><Relationship Id="rId103" Type="http://schemas.openxmlformats.org/officeDocument/2006/relationships/hyperlink" Target="https://eygermany.sharepoint.com/sites/eycss-gps/Mandantenablage/Forms/AllItems.aspx?id=%2Fsites%2Feycss%2Dgps%2FMandantenablage%2F22%20Krankenkassen%2FKKH&amp;viewid=8b505dca%2D4004%2D4dd3%2D9806%2Dd31418c92a19" TargetMode="External"/><Relationship Id="rId124" Type="http://schemas.openxmlformats.org/officeDocument/2006/relationships/hyperlink" Target="https://vergabe.hessen.de/NetServer/TenderingProcedureDetails?function=_Details&amp;TenderOID=54321-Tender-1945e67fc26-48708aac81afa086" TargetMode="External"/><Relationship Id="rId70" Type="http://schemas.openxmlformats.org/officeDocument/2006/relationships/hyperlink" Target="https://eygermany.sharepoint.com/sites/eycss-gps/Mandantenablage/Forms/AllItems.aspx?id=%2Fsites%2Feycss%2Dgps%2FMandantenablage%2F01%20Bund%2FDIHK%2F01%5FAnalyse%20und%20Umsetzung%20NIS2%2DRichtlinie%2F10%20Auftragsdokumentation%2F11%20Anfrage%20%26%20Ausschreibung&amp;viewid=8b505dca%2D4004%2D4dd3%2D9806%2Dd31418c92a19" TargetMode="External"/><Relationship Id="rId91" Type="http://schemas.openxmlformats.org/officeDocument/2006/relationships/hyperlink" Target="mailto:vergabe@dena.de" TargetMode="External"/><Relationship Id="rId145" Type="http://schemas.openxmlformats.org/officeDocument/2006/relationships/hyperlink" Target="https://eygermany.sharepoint.com/:f:/r/sites/eycss-gps/Mandantenablage/02%20L%C3%A4nder/Dataport/03%20SIEM%20Beratung%20(2025-2029)/10%20Auftragsdoku?csf=1&amp;web=1&amp;e=bAewAr" TargetMode="External"/><Relationship Id="rId166" Type="http://schemas.openxmlformats.org/officeDocument/2006/relationships/hyperlink" Target="https://eygermany.sharepoint.com/:f:/r/sites/eycss-gps/Mandantenablage/41%20Finanzen/Deka%20Bank/02_Optimierung%20und%20Standardisierung%20Entwicklungsinfrastruktur?csf=1&amp;web=1&amp;e=Bd6icd" TargetMode="External"/><Relationship Id="rId187" Type="http://schemas.openxmlformats.org/officeDocument/2006/relationships/hyperlink" Target="https://eygermany.sharepoint.com/sites/eycss-gps/Mandantenablage/Forms/AllItems.aspx?id=%2Fsites%2Feycss%2Dgps%2FMandantenablage%2F41%20Finanzen%2FKENFO%2F01%20IT%2DSicherheitsdienstleistungen%202025%2F10%20Vertragsdoku%20%28RV%29%2F11%20Anfrage%20%26%20Ausschreibung&amp;newTargetListUrl=%2Fsites%2Feycss%2Dgps%2FMandantenablage&amp;viewpath=%2Fsites%2Feycss%2Dgps%2FMandantenablage%2FForms%2FAllItems%2Easpx" TargetMode="External"/><Relationship Id="rId1" Type="http://schemas.openxmlformats.org/officeDocument/2006/relationships/hyperlink" Target="https://eygermany.sharepoint.com/sites/eycss-gps/Mandantenablage/Forms/AllItems.aspx?id=%2Fsites%2Feycss%2Dgps%2FMandantenablage%2F01%20Bund%2FBSI%2F06%5FSDN%2DStudie%20%282023%29%2F10%20Auftragsdokumentation%2F13%20Beauftragung%20%26%20Vertr%C3%A4ge&amp;viewid=8b505dca%2D4004%2D4dd3%2D9806%2Dd31418c92a19" TargetMode="External"/><Relationship Id="rId212" Type="http://schemas.openxmlformats.org/officeDocument/2006/relationships/hyperlink" Target="https://www.deutsche-evergabe.de/WORKFLOW/WF_VUDownload/5bf144a9-4dc8-458a-99c0-13698ccfc236?AWP=VFP%7CDIG&amp;Stepid=bf1d4d48-f083-479d-ae09-07d27e66efe7" TargetMode="External"/><Relationship Id="rId28" Type="http://schemas.openxmlformats.org/officeDocument/2006/relationships/hyperlink" Target="https://www.evergabe-online.de/tenderdetails.html?0&amp;id=536264&amp;cookieCheck" TargetMode="External"/><Relationship Id="rId49"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BMI%2F02%5FPentesting%20Gesundheitswesen%202023&amp;viewid=8b505dca%2D4004%2D4dd3%2D9806%2Dd31418c92a19" TargetMode="External"/><Relationship Id="rId114" Type="http://schemas.openxmlformats.org/officeDocument/2006/relationships/hyperlink" Target="https://eygermany.sharepoint.com/:f:/r/sites/eycss-gps/Mandantenablage/21%20Gesundheit/Bitmarck/01%20IT-DL%202025?csf=1&amp;web=1&amp;e=j5EAPT" TargetMode="External"/><Relationship Id="rId60"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8%5FIS%2DAudit%20%282024%29&amp;viewid=8b505dca%2D4004%2D4dd3%2D9806%2Dd31418c92a19" TargetMode="External"/><Relationship Id="rId81" Type="http://schemas.openxmlformats.org/officeDocument/2006/relationships/hyperlink" Target="https://eygermany.sharepoint.com/sites/eycss-gps/Mandantenablage/Forms/AllItems.aspx?id=%2Fsites%2Feycss%2Dgps%2FMandantenablage%2F09%20Sonstiges%2F09%20sonstiges%2FLandesbaudirektion%20Bayern%2F01%5FRV%20Unterst%C3%BCtzungsleistungen%20ISMS%2F10%20Auftragsdokumentation%2F11%20Anfrage%20%26%20Ausschreibung&amp;viewid=8b505dca%2D4004%2D4dd3%2D9806%2Dd31418c92a19" TargetMode="External"/><Relationship Id="rId135" Type="http://schemas.openxmlformats.org/officeDocument/2006/relationships/hyperlink" Target="https://eygermany.sharepoint.com/:f:/r/sites/eycss-gps/Mandantenablage/03%20Kommunen/in%20Brandenburg/Landkreis%20Havelland/01_RV%20Beratungsleistungen%20ISMS%20(2025)/10%20Auftragsdoku/11%20Anfrage?csf=1&amp;web=1&amp;e=2RIHu0" TargetMode="External"/><Relationship Id="rId156" Type="http://schemas.openxmlformats.org/officeDocument/2006/relationships/hyperlink" Target="https://vergabe.duesseldorf.de/" TargetMode="External"/><Relationship Id="rId177" Type="http://schemas.openxmlformats.org/officeDocument/2006/relationships/hyperlink" Target="https://eygermany.sharepoint.com/:f:/r/sites/eycss-gps/Mandantenablage/01%20Bund/Bundesnetzagentur/03_Zertifizierungsaudit%2027001%20(2025)?csf=1&amp;web=1&amp;e=vJn6Pn" TargetMode="External"/><Relationship Id="rId198" Type="http://schemas.openxmlformats.org/officeDocument/2006/relationships/hyperlink" Target="https://www.evergabe.de/unterlagen/0196ed7b-72f1-4274-b8b3-5b6457dd81d4/zustellweg-auswaehlen" TargetMode="External"/><Relationship Id="rId202" Type="http://schemas.openxmlformats.org/officeDocument/2006/relationships/hyperlink" Target="https://eygermany.sharepoint.com/:f:/r/sites/eycss-gps/Mandantenablage/03%20Kommunen/in%20Brandenburg/IKT-Ost/02_Pentest%20(2025)/10%20Auftragsdoku/11%20Anfrage?csf=1&amp;web=1&amp;e=qJ0nDi" TargetMode="External"/><Relationship Id="rId223" Type="http://schemas.openxmlformats.org/officeDocument/2006/relationships/hyperlink" Target="https://www.dtvp.de/Satellite/secured/company/project/CXP4Y4K5UJE/de/documents" TargetMode="External"/><Relationship Id="rId18" Type="http://schemas.openxmlformats.org/officeDocument/2006/relationships/hyperlink" Target="https://eygermany.sharepoint.com/sites/eycss-gps/Mandantenablage/Forms/AllItems.aspx?id=%2Fsites%2Feycss%2Dgps%2FMandantenablage%2F02%20L%C3%A4nder%2FBerlin%2FBerliner%20Stadtreinigung%20%28BSR%29%2F03%5FNoM%20%282023%29%2F10%20Auftragsdokumentation&amp;viewid=8b505dca%2D4004%2D4dd3%2D9806%2Dd31418c92a19" TargetMode="External"/><Relationship Id="rId39" Type="http://schemas.openxmlformats.org/officeDocument/2006/relationships/hyperlink" Target="https://eygermany.sharepoint.com/sites/eycss-gps/Mandantenablage/Forms/AllItems.aspx?id=%2Fsites%2Feycss%2Dgps%2FMandantenablage%2F04%20Sonstiges%2FVersatus%2F01%20GS%2DPraktiker%2DSchulung%2002%2C03%2D2024%2F10%20Auftragsdokumentation%2F12%20Angebot%2F122%20Angebotsunterlagen&amp;viewid=8b505dca%2D4004%2D4dd3%2D9806%2Dd31418c92a19" TargetMode="External"/><Relationship Id="rId50"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BSI%2F13%5F%20KI%2DSysteme%20Finanzwirtschaft&amp;viewid=8b505dca%2D4004%2D4dd3%2D9806%2Dd31418c92a19" TargetMode="External"/><Relationship Id="rId104" Type="http://schemas.openxmlformats.org/officeDocument/2006/relationships/hyperlink" Target="https://vergabemarktplatz.brandenburg.de/VMPSatellite/public/company/project/CXP9YMG6TM4/de/documents" TargetMode="External"/><Relationship Id="rId125" Type="http://schemas.openxmlformats.org/officeDocument/2006/relationships/hyperlink" Target="https://eygermany.sharepoint.com/:f:/r/sites/eycss-gps/Mandantenablage/02%20L%C3%A4nder/Hessen/HZD/06%20RV%20HessenPortControl%20(2025)?csf=1&amp;web=1&amp;e=ZDYQcu" TargetMode="External"/><Relationship Id="rId146" Type="http://schemas.openxmlformats.org/officeDocument/2006/relationships/hyperlink" Target="https://www.evergabe.nrw.de/VMPSatellite/public/company/project/CXPNYMFDQ7K/de/processdata/generic?2" TargetMode="External"/><Relationship Id="rId167" Type="http://schemas.openxmlformats.org/officeDocument/2006/relationships/hyperlink" Target="https://eygermany.sharepoint.com/:f:/r/sites/eycss-gps/Mandantenablage/22%20Krankenkassen/AOK/01%20SOC%20(2025)?csf=1&amp;web=1&amp;e=kY7K9L" TargetMode="External"/><Relationship Id="rId188" Type="http://schemas.openxmlformats.org/officeDocument/2006/relationships/hyperlink" Target="https://eygermany.sharepoint.com/sites/eycss-gps/Mandantenablage/Forms/AllItems.aspx?id=%2Fsites%2Feycss%2Dgps%2FMandantenablage%2F09%20Sonstiges%20GPS%2FBerater%20der%20%C3%B6ffentlichen%20Hand%20GmbH%2F01%20RV%20IT%2DSicherheit%20%26%20DS%20%282025%29%2F10%20Vertragsdocu%20%28RV%29%2F11%20Anfrage%20%26%20Ausschreibung&amp;newTargetListUrl=%2Fsites%2Feycss%2Dgps%2FMandantenablage&amp;viewpath=%2Fsites%2Feycss%2Dgps%2FMandantenablage%2FForms%2FAllItems%2Easpx" TargetMode="External"/><Relationship Id="rId71" Type="http://schemas.openxmlformats.org/officeDocument/2006/relationships/hyperlink" Target="https://eygermany.sharepoint.com/sites/eycss-gps/Mandantenablage/Forms/AllItems.aspx?id=%2Fsites%2Feycss%2Dgps%2FMandantenablage%2F01%20Bund%2FDataport%2F01%5FBeratung%20IT%2DServices%2F10%20Auftragsdokumentation%2F11%20Anfrage%20%26%20Ausschreibung&amp;viewid=8b505dca%2D4004%2D4dd3%2D9806%2Dd31418c92a19" TargetMode="External"/><Relationship Id="rId92" Type="http://schemas.openxmlformats.org/officeDocument/2006/relationships/hyperlink" Target="https://www.dtvp.de/Satellite/notice/CXP4YMZH7VP" TargetMode="External"/><Relationship Id="rId213" Type="http://schemas.openxmlformats.org/officeDocument/2006/relationships/hyperlink" Target="https://eygermany.sharepoint.com/:f:/r/sites/eycss-gps/Mandantenablage/02%20L%C3%A4nder/Bayern/Landesamt%20Finanzen%20(LfF)/01%20ISMS,%20BCM%20(2025)?csf=1&amp;web=1&amp;e=X19Lcb" TargetMode="External"/><Relationship Id="rId2" Type="http://schemas.openxmlformats.org/officeDocument/2006/relationships/hyperlink" Target="https://eygermany.sharepoint.com/sites/eycss-gps/Mandantenablage/Forms/AllItems.aspx?id=%2Fsites%2Feycss%2Dgps%2FMandantenablage%2F01%20Bund%2FBSI%2F10%5FP%20596%20REDCloud%2F10%20Auftragsdokumentation&amp;viewid=8b505dca%2D4004%2D4dd3%2D9806%2Dd31418c92a19" TargetMode="External"/><Relationship Id="rId29" Type="http://schemas.openxmlformats.org/officeDocument/2006/relationships/hyperlink" Target="https://www.evergabe-online.de/tenderdetails.html?1&amp;id=536516" TargetMode="External"/><Relationship Id="rId40" Type="http://schemas.openxmlformats.org/officeDocument/2006/relationships/hyperlink" Target="https://eygermany.sharepoint.com/sites/eycss-gps/Mandantenablage/Forms/AllItems.aspx?id=%2Fsites%2Feycss%2Dgps%2FMandantenablage%2F04%20Sonstiges%2FDataGroup%2F01%5FGS%2DZert%20FY24&amp;viewid=8b505dca%2D4004%2D4dd3%2D9806%2Dd31418c92a19" TargetMode="External"/><Relationship Id="rId115" Type="http://schemas.openxmlformats.org/officeDocument/2006/relationships/hyperlink" Target="https://eygermany.sharepoint.com/:f:/r/sites/eycss-gps/Mandantenablage/01%20Bund/Bundesnetzagentur/01_Studie%20Regelwerke%20Cybersicherheit?csf=1&amp;web=1&amp;e=bUlmPb" TargetMode="External"/><Relationship Id="rId136" Type="http://schemas.openxmlformats.org/officeDocument/2006/relationships/hyperlink" Target="https://vergabe.autobahn.de/NetServer/PublicationControllerServlet?function=Detail&amp;TOID=54321-NetTender-194080d6062-5be3d601fde9d498&amp;Category=InvitationToTender" TargetMode="External"/><Relationship Id="rId157" Type="http://schemas.openxmlformats.org/officeDocument/2006/relationships/hyperlink" Target="https://eygermany.sharepoint.com/:f:/r/sites/eycss-gps/Mandantenablage/03%20Kommunen/in%20NRW/Landeshauptstadt%20D%C3%BCsseldorf/01_SzA%20Verkehrs-%20und%20Tunnelbetriebstechnik/10%20Auftragsdoku/11%20Anfrage?csf=1&amp;web=1&amp;e=I4Skhd" TargetMode="External"/><Relationship Id="rId178" Type="http://schemas.openxmlformats.org/officeDocument/2006/relationships/hyperlink" Target="https://eygermany.sharepoint.com/:f:/r/sites/eycss-gps/Mandantenablage/22%20Krankenkassen/gematik/07_RV%20Infra,%20IT-Forensik,%20Incident%20Repsonse%20(2025)?csf=1&amp;web=1&amp;e=XvkyaX" TargetMode="External"/><Relationship Id="rId61" Type="http://schemas.openxmlformats.org/officeDocument/2006/relationships/hyperlink" Target="https://eygermany.sharepoint.com/:b:/r/sites/eycss-gps/Mandantenablage/02%20L%C3%A4nder/Bayern/Max-Planck-Gesellschaft/IAM%20+%20IT-Sec%20(2024-2029)/10%20Auftragsdokumentation/11%20Anfrage%20%26%20Ausschreibung/0_Unzensierte%20Vergabeunterlage_IAM_IT-Sec%202024.pdf?csf=1&amp;web=1&amp;e=hJTdPc" TargetMode="External"/><Relationship Id="rId82" Type="http://schemas.openxmlformats.org/officeDocument/2006/relationships/hyperlink" Target="https://eygermany.sharepoint.com/sites/eycss-gps/Mandantenablage/Forms/AllItems.aspx?id=%2Fsites%2Feycss%2Dgps%2FMandantenablage%2F02%20L%C3%A4nder%2FBrandenburg%2FLandkreis%20M%C3%A4rkisch%2DOderland%2F01%5FIT%2DSicherheitstests%2F10%20Auftragsdokumentation%2F11%20Anfrage%20%26%20Ausschreibung&amp;viewid=8b505dca%2D4004%2D4dd3%2D9806%2Dd31418c92a19" TargetMode="External"/><Relationship Id="rId199" Type="http://schemas.openxmlformats.org/officeDocument/2006/relationships/hyperlink" Target="https://eygermany.sharepoint.com/:f:/r/sites/eycss-gps/Mandantenablage/09%20Sonstiges%20GPS/MGS%20M%C3%BCnchen/01%20RV%20SOC_SIEM%20(2025)?csf=1&amp;web=1&amp;e=n5KUb5" TargetMode="External"/><Relationship Id="rId203" Type="http://schemas.openxmlformats.org/officeDocument/2006/relationships/hyperlink" Target="https://eygermany.sharepoint.com/:f:/r/sites/eycss-gps/Mandantenablage/43%20Bildung%26Forschung/Berufsf%C3%B6rderungswerk%20Leipzig/01%20IT-NoM%20(2025)?csf=1&amp;web=1&amp;e=aBxvq8" TargetMode="External"/><Relationship Id="rId19" Type="http://schemas.openxmlformats.org/officeDocument/2006/relationships/hyperlink" Target="https://eur01.safelinks.protection.outlook.com/?url=https%3A%2F%2Fmeinauftrag.rib.de%2Fpublic%2Fpublications%2F455411&amp;data=05%7C01%7CMelanie.Fuerst%40de.ey.com%7C6d3ff07a82e54a7d2f0808dba4afc1e3%7C5b973f9977df4bebb27daa0c70b8482c%7C0%7C0%7C638284847093244650%7CUnknown%7CTWFpbGZsb3d8eyJWIjoiMC4wLjAwMDAiLCJQIjoiV2luMzIiLCJBTiI6Ik1haWwiLCJXVCI6Mn0%3D%7C3000%7C%7C%7C&amp;sdata=o38FoN7FMdsA0uagbTN4JOa%2BdPKLBIHSz4ehx3oZwUM%3D&amp;reserved=0" TargetMode="External"/><Relationship Id="rId224" Type="http://schemas.openxmlformats.org/officeDocument/2006/relationships/hyperlink" Target="https://eygermany.sharepoint.com/:f:/r/sites/eycss-gps/Mandantenablage/01%20Bund/BW/BwFuhrpark/03%20ISB%20(2025)?csf=1&amp;web=1&amp;e=qKSFiY" TargetMode="External"/><Relationship Id="rId30" Type="http://schemas.openxmlformats.org/officeDocument/2006/relationships/hyperlink" Target="https://www.evergabe-online.de/tenderdetails.html?2&amp;id=536241" TargetMode="External"/><Relationship Id="rId105" Type="http://schemas.openxmlformats.org/officeDocument/2006/relationships/hyperlink" Target="https://www.dtvp.de/Satellite/secured/company/project/CXP4YURHJ5T/de/eforms/processdata?11" TargetMode="External"/><Relationship Id="rId126" Type="http://schemas.openxmlformats.org/officeDocument/2006/relationships/hyperlink" Target="https://eygermany.sharepoint.com/:f:/r/sites/eycss-gps/Mandantenablage/01%20Bund/Frauenhofer%20Gesellschaft/01%20Architektur%20IAM%20(2025-2026)/10%20Auftragsdoku?csf=1&amp;web=1&amp;e=6wffze" TargetMode="External"/><Relationship Id="rId147" Type="http://schemas.openxmlformats.org/officeDocument/2006/relationships/hyperlink" Target="https://eygermany.sharepoint.com/:f:/r/sites/eycss-gps/Mandantenablage/21%20Gesundheit/Universit%C3%A4tsklinikum%20M%C3%BCnster/01%20IR%20(2025)/10%20Auftragsdoku?csf=1&amp;web=1&amp;e=aIEKoK" TargetMode="External"/><Relationship Id="rId168" Type="http://schemas.openxmlformats.org/officeDocument/2006/relationships/hyperlink" Target="https://www.dtvp.de/Satellite/secured/company/project/CXP4YRA5938/de/overview?5" TargetMode="External"/><Relationship Id="rId51" Type="http://schemas.openxmlformats.org/officeDocument/2006/relationships/hyperlink" Target="https://www.evergabe-online.de/tenderdetails.html?2&amp;id=543966" TargetMode="External"/><Relationship Id="rId72" Type="http://schemas.openxmlformats.org/officeDocument/2006/relationships/hyperlink" Target="https://www.evergabe.de/" TargetMode="External"/><Relationship Id="rId93" Type="http://schemas.openxmlformats.org/officeDocument/2006/relationships/hyperlink" Target="https://eygermany.sharepoint.com/sites/eycss-gps/Mandantenablage/Forms/AllItems.aspx?csf=1&amp;web=1&amp;e=R3bwaB&amp;ovuser=5b973f99%2D77df%2D4beb%2Db27d%2Daa0c70b8482c%2CArnold%2EBuchmaier%40de%2Eey%2Ecom&amp;clickparams=eyAiWC1BcHBOYW1lIiA6ICJNaWNyb3NvZnQgT3V0bG9vayIsICJYLUFwcFZlcnNpb24iIDogIjE2LjAuMTc2MjguMjAyMDYiLCAiT1MiIDogIldpbmRvd3MiIH0%3D&amp;CID=8be04ca1%2D7003%2D9000%2Dd888%2D66ba9a2556d0&amp;cidOR=SPO&amp;FolderCTID=0x0120006AFD4732B0A8E944A799C2CE91A413C3&amp;id=%2Fsites%2Feycss%2Dgps%2FMandantenablage%2F06%20Logistik%2FHELLA" TargetMode="External"/><Relationship Id="rId189" Type="http://schemas.openxmlformats.org/officeDocument/2006/relationships/hyperlink" Target="https://eygermany.sharepoint.com/sites/eycss-gps/Mandantenablage/Forms/AllItems.aspx?id=%2Fsites%2Feycss%2Dgps%2FMandantenablage%2F02%20L%C3%A4nder%2FBayern%2FStadt%20Regensburg%2F01%20Durchf%C3%BChrung%20Voraudits%2F10%20Vertragsdokumentation%20%28RV%29%2F11%20Anfrage%20%26%20Ausschreibung&amp;viewid=8b505dca%2D4004%2D4dd3%2D9806%2Dd31418c92a19&amp;newTargetListUrl=%2Fsites%2Feycss%2Dgps%2FMandantenablage&amp;viewpath=%2Fsites%2Feycss%2Dgps%2FMandantenablage%2FForms%2FAllItems%2Easpx" TargetMode="External"/><Relationship Id="rId3" Type="http://schemas.openxmlformats.org/officeDocument/2006/relationships/hyperlink" Target="https://eygermany.sharepoint.com/sites/eycss-gps/Mandantenablage/Forms/AllItems.aspx?id=%2Fsites%2Feycss%2Dgps%2FMandantenablage%2F04%20Sonstiges%2FPegasystems%2F%5F01%20Schulung%20C5%2C%20ITGS%20%2D%202023%2F10%20Auftragsdokumentation&amp;viewid=8b505dca%2D4004%2D4dd3%2D9806%2Dd31418c92a19" TargetMode="External"/><Relationship Id="rId214" Type="http://schemas.openxmlformats.org/officeDocument/2006/relationships/hyperlink" Target="https://www.deutsche-evergabe.de/dashboards/dashboard_off/e62d0d58-1cb0-410a-a70c-df4d9d1f9be2"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3"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Umbrella&amp;viewid=8b505dca%2D4004%2D4dd3%2D9806%2Dd31418c92a19" TargetMode="External"/><Relationship Id="rId18"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ITZBund%2F14%5F%20RV%20EY%20CSS%202023%2F00%20Projekt%C3%BCbergreifende%20Informationen%2F10%20Vertragsdokumentation%20%28RV%29%2F13%20Beauftragung%20%26%20Vertr%C3%A4ge%2F133%20Subunternehmer%2FEviden&amp;viewid=8b505dca%2D4004%2D4dd3%2D9806%2Dd31418c92a19" TargetMode="External"/><Relationship Id="rId26"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ITZBund%2F14%5F%20RV%20EY%20CSS%202023%2F00%20Projekt%C3%BCbergreifende%20Informationen%2F10%20Vertragsdokumentation%20%28RV%29%2F13%20Beauftragung%20%26%20Vertr%C3%A4ge%2F133%20Subunternehmer%2FBearingPoint&amp;viewid=8b505dca%2D4004%2D4dd3%2D9806%2Dd31418c92a19" TargetMode="External"/><Relationship Id="rId21"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BaW%C3%BC%2F00%5F%C3%9Cbergreifend%2F10%20Vertragsdokumentation%20%28RV%29%2F13%20Beauftragung%20%26%20Vertr%C3%A4ge%2FSubunternehmer%2F03%5FAtos&amp;viewid=8b505dca%2D4004%2D4dd3%2D9806%2Dd31418c92a19" TargetMode="External"/><Relationship Id="rId34" Type="http://schemas.openxmlformats.org/officeDocument/2006/relationships/hyperlink" Target="https://eygermany.sharepoint.com/sites/eycss-gps/Mandantenablage/Forms/AllItems.aspx?id=%2Fsites%2Feycss%2Dgps%2FMandantenablage%2F01%20Bund%2FGIZ%2F03%5FAufbau%20GIZ%2Dweites%20ISMS%20%282022%29%2F00%5FProjekt%C3%BCbergreifende%20Informationen%2F10%20Vertragsdokumentation%20%28RV%29%2F13%20Beauftragung%20%26%20Vertr%C3%A4ge%2F133%20Subunternehmer%2Fotto%2Epauck&amp;viewid=8b505dca%2D4004%2D4dd3%2D9806%2Dd31418c92a19" TargetMode="External"/><Relationship Id="rId7"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CONET&amp;viewid=8b505dca%2D4004%2D4dd3%2D9806%2Dd31418c92a19" TargetMode="External"/><Relationship Id="rId12"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ITZBund%2F14%5F%20RV%20EY%20CSS%202023%2F00%20Projekt%C3%BCbergreifende%20Informationen%2F10%20Vertragsdokumentation%20%28RV%29%2F13%20Beauftragung%20%26%20Vertr%C3%A4ge%2F133%20Subunternehmer%2FSVA&amp;viewid=8b505dca%2D4004%2D4dd3%2D9806%2Dd31418c92a19" TargetMode="External"/><Relationship Id="rId17"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ITZBund%2F02%5FZensus%2F10%5FVertragsunterlagen%2F23%2E03%20%2D%20Abruf%20BearingPoint%20%2D%20ZENSUS%20FY23%20Q1&amp;viewid=8b505dca%2D4004%2D4dd3%2D9806%2Dd31418c92a19" TargetMode="External"/><Relationship Id="rId25" Type="http://schemas.openxmlformats.org/officeDocument/2006/relationships/hyperlink" Target="https://eygermany.sharepoint.com/sites/eycss-gps/Mandantenablage/Forms/AllItems.aspx?RootFolder=%2Fsites%2Feycss%2Dgps%2FMandantenablage%2F01%20Bund%2FITZBund%2F00%5F%C3%9Cbergreifend%2F10%5FVertragsunterlagen%20%28RV%20Computacenter%29&amp;FolderCTID=0x0120006AFD4732B0A8E944A799C2CE91A413C3" TargetMode="External"/><Relationship Id="rId33"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abat%20AG&amp;viewid=8b505dca%2D4004%2D4dd3%2D9806%2Dd31418c92a19" TargetMode="External"/><Relationship Id="rId38" Type="http://schemas.microsoft.com/office/2007/relationships/slicer" Target="../slicers/slicer1.xml"/><Relationship Id="rId2"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Sec3&amp;viewid=8b505dca%2D4004%2D4dd3%2D9806%2Dd31418c92a19" TargetMode="External"/><Relationship Id="rId16"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NRW%2F00%20%C3%BCbergreifend%2F10%20Vertragsdoku%20RV%20%282021%2D2024%29%2F13%20Beauftragung%20%26%20Vertr%C3%A4ge%2FSubunternehmer%2FAtos%2C%20Eviden&amp;viewid=8b505dca%2D4004%2D4dd3%2D9806%2Dd31418c92a19" TargetMode="External"/><Relationship Id="rId20"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BaW%C3%BC%2F00%5F%C3%9Cbergreifend%2F10%20Vertragsdokumentation%20%28RV%29%2F13%20Beauftragung%20%26%20Vertr%C3%A4ge%2FSubunternehmer%2F07%5FComputacenter&amp;viewid=8b505dca%2D4004%2D4dd3%2D9806%2Dd31418c92a19" TargetMode="External"/><Relationship Id="rId29"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BaW%C3%BC%2F00%5F%C3%9Cbergreifend%2F10%20Vertragsdokumentation%20%28RV%29%2F13%20Beauftragung%20%26%20Vertr%C3%A4ge%2FSubunternehmer%2F04%5FDS&amp;viewid=8b505dca%2D4004%2D4dd3%2D9806%2Dd31418c92a19" TargetMode="External"/><Relationship Id="rId1" Type="http://schemas.openxmlformats.org/officeDocument/2006/relationships/hyperlink" Target="https://eygermany.sharepoint.com/sites/eycss-gps/Mandantenablage/Forms/AllItems.aspx?id=%2Fsites%2Feycss%2Dgps%2FMandantenablage%2F01%20Bund%2FGIZ%2F03%5FAufbau%20GIZ%2Dweites%20ISMS%20%282022%29%2F00%5FProjekt%C3%BCbergreifende%20Informationen%2F10%20Vertragsdokumentation%20%28RV%29%2F13%20Beauftragung%20%26%20Vertr%C3%A4ge%2F133%20Subunternehmer%2Fotto%2Epauck&amp;viewid=8b505dca%2D4004%2D4dd3%2D9806%2Dd31418c92a19" TargetMode="External"/><Relationship Id="rId6"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Computacenter&amp;viewid=8b505dca%2D4004%2D4dd3%2D9806%2Dd31418c92a19" TargetMode="External"/><Relationship Id="rId11"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SVA&amp;viewid=8b505dca%2D4004%2D4dd3%2D9806%2Dd31418c92a19" TargetMode="External"/><Relationship Id="rId24" Type="http://schemas.openxmlformats.org/officeDocument/2006/relationships/hyperlink" Target="https://eygermany.sharepoint.com/sites/eycss-gps/Mandantenablage/Forms/AllItems.aspx?RootFolder=%2Fsites%2Feycss%2Dgps%2FMandantenablage%2F02%20L%C3%A4nder%2FBaW%C3%BC%2F00%5F%C3%9Cbergreifend%2F10%20Vertragsdokumentation%20%28RV%29%2F13%20Beauftragung%20%26%20Vertr%C3%A4ge%2FSubunternehmer%2F02%5FStrongMind&amp;FolderCTID=0x0120006AFD4732B0A8E944A799C2CE91A413C3" TargetMode="External"/><Relationship Id="rId32"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ITZBund%2F14%5F%20RV%20EY%20CSS%202023%2F00%20Projekt%C3%BCbergreifende%20Informationen%2F10%20Vertragsdokumentation%20%28RV%29%2F13%20Beauftragung%20%26%20Vertr%C3%A4ge%2F133%20Subunternehmer%2FSVA&amp;viewid=8b505dca%2D4004%2D4dd3%2D9806%2Dd31418c92a19" TargetMode="External"/><Relationship Id="rId37" Type="http://schemas.openxmlformats.org/officeDocument/2006/relationships/table" Target="../tables/table7.xml"/><Relationship Id="rId5"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Burak%20Gucer&amp;viewid=8b505dca%2D4004%2D4dd3%2D9806%2Dd31418c92a19" TargetMode="External"/><Relationship Id="rId15"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NRW%2F00%20%C3%BCbergreifend%2F10%20Vertragsdoku%20RV%20%282021%2D2024%29%2F13%20Beauftragung%20%26%20Vertr%C3%A4ge%2FSubunternehmer%2FSVA&amp;viewid=8b505dca%2D4004%2D4dd3%2D9806%2Dd31418c92a19" TargetMode="External"/><Relationship Id="rId23"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BaW%C3%BC%2F00%5F%C3%9Cbergreifend%2F10%20Vertragsdokumentation%20%28RV%29%2F13%20Beauftragung%20%26%20Vertr%C3%A4ge%2FSubunternehmer%2F04%5FDS&amp;viewid=8b505dca%2D4004%2D4dd3%2D9806%2Dd31418c92a19" TargetMode="External"/><Relationship Id="rId28"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Sec3&amp;viewid=8b505dca%2D4004%2D4dd3%2D9806%2Dd31418c92a19" TargetMode="External"/><Relationship Id="rId36" Type="http://schemas.openxmlformats.org/officeDocument/2006/relationships/drawing" Target="../drawings/drawing3.xml"/><Relationship Id="rId10"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neam&amp;viewid=8b505dca%2D4004%2D4dd3%2D9806%2Dd31418c92a19" TargetMode="External"/><Relationship Id="rId19"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BaW%C3%BC%2F00%5F%C3%9Cbergreifend%2F10%20Vertragsdokumentation%20%28RV%29%2F13%20Beauftragung%20%26%20Vertr%C3%A4ge%2FSubunternehmer%2F08%5FLimbach%20Design&amp;viewid=8b505dca%2D4004%2D4dd3%2D9806%2Dd31418c92a19" TargetMode="External"/><Relationship Id="rId31"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Burak%20Gucer&amp;viewid=8b505dca%2D4004%2D4dd3%2D9806%2Dd31418c92a19" TargetMode="External"/><Relationship Id="rId4"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Atos&amp;viewid=8b505dca%2D4004%2D4dd3%2D9806%2Dd31418c92a19" TargetMode="External"/><Relationship Id="rId9"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Michael%20Kretzschmar&amp;viewid=8b505dca%2D4004%2D4dd3%2D9806%2Dd31418c92a19" TargetMode="External"/><Relationship Id="rId14"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NRW%2F00%20%C3%BCbergreifend%2F10%20Vertragsdoku%20RV%20%282021%2D2024%29%2F13%20Beauftragung%20%26%20Vertr%C3%A4ge%2FSubunternehmer%2FComputacenter&amp;viewid=8b505dca%2D4004%2D4dd3%2D9806%2Dd31418c92a19" TargetMode="External"/><Relationship Id="rId22"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BaW%C3%BC%2F00%5F%C3%9Cbergreifend%2F10%20Vertragsdokumentation%20%28RV%29%2F13%20Beauftragung%20%26%20Vertr%C3%A4ge%2FSubunternehmer%2F06%5FDXC&amp;viewid=8b505dca%2D4004%2D4dd3%2D9806%2Dd31418c92a19" TargetMode="External"/><Relationship Id="rId27" Type="http://schemas.openxmlformats.org/officeDocument/2006/relationships/hyperlink" Target="https://eygermany.sharepoint.com/sites/eycss-gps/Mandantenablage/Forms/AllItems.aspx?id=%2Fsites%2Feycss%2Dgps%2FMandantenablage%2F01%20Bund%2FGIZ%2F03%5FAufbau%20GIZ%2Dweites%20ISMS%20%282022%29%2F00%5FProjekt%C3%BCbergreifende%20Informationen%2F10%20Vertragsdokumentation%20%28RV%29%2F13%20Beauftragung%20%26%20Vertr%C3%A4ge%2F133%20Subunternehmer%2Fotto%2Epauck&amp;viewid=8b505dca%2D4004%2D4dd3%2D9806%2Dd31418c92a19" TargetMode="External"/><Relationship Id="rId30"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Michael%20Kretzschmar&amp;viewid=8b505dca%2D4004%2D4dd3%2D9806%2Dd31418c92a19" TargetMode="External"/><Relationship Id="rId35" Type="http://schemas.openxmlformats.org/officeDocument/2006/relationships/printerSettings" Target="../printerSettings/printerSettings2.bin"/><Relationship Id="rId8"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Maconia&amp;viewid=8b505dca%2D4004%2D4dd3%2D9806%2Dd31418c92a19" TargetMode="External"/><Relationship Id="rId3"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abat%20AG&amp;viewid=8b505dca%2D4004%2D4dd3%2D9806%2Dd31418c92a19" TargetMode="Externa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16.xml.rels><?xml version="1.0" encoding="UTF-8" standalone="yes"?>
<Relationships xmlns="http://schemas.openxmlformats.org/package/2006/relationships"><Relationship Id="rId8" Type="http://schemas.openxmlformats.org/officeDocument/2006/relationships/hyperlink" Target="https://www.bsi.bund.de/SharedDocs/Kontaktinformationen/Kontakte_Anerkennungsstelle/PWC.html?nn=128134" TargetMode="External"/><Relationship Id="rId13" Type="http://schemas.openxmlformats.org/officeDocument/2006/relationships/hyperlink" Target="https://www.bsi.bund.de/SharedDocs/Kontaktinformationen/Kontakte_Anerkennungsstelle/TUEV_IT.html?nn=128134" TargetMode="External"/><Relationship Id="rId18" Type="http://schemas.openxmlformats.org/officeDocument/2006/relationships/hyperlink" Target="https://www.bsi.bund.de/SharedDocs/Kontaktinformationen/Kontakte_Anerkennungsstelle/DFKI.html?nn=127978" TargetMode="External"/><Relationship Id="rId26" Type="http://schemas.openxmlformats.org/officeDocument/2006/relationships/drawing" Target="../drawings/drawing5.xml"/><Relationship Id="rId3" Type="http://schemas.openxmlformats.org/officeDocument/2006/relationships/hyperlink" Target="https://www.bsi.bund.de/SharedDocs/Kontaktinformationen/Kontakte_Anerkennungsstelle/T-Systems_SC.html?nn=128134" TargetMode="External"/><Relationship Id="rId21" Type="http://schemas.openxmlformats.org/officeDocument/2006/relationships/hyperlink" Target="https://www.bsi.bund.de/SharedDocs/Kontaktinformationen/Kontakte_Anerkennungsstelle/Atsec.html?nn=127978" TargetMode="External"/><Relationship Id="rId7" Type="http://schemas.openxmlformats.org/officeDocument/2006/relationships/hyperlink" Target="https://www.bsi.bund.de/SharedDocs/Kontaktinformationen/Kontakte_Anerkennungsstelle/Infodas.html?nn=128134" TargetMode="External"/><Relationship Id="rId12" Type="http://schemas.openxmlformats.org/officeDocument/2006/relationships/hyperlink" Target="https://www.bsi.bund.de/SharedDocs/Kontaktinformationen/Kontakte_Anerkennungsstelle/Deutsche_Telekom_MMS_GmbH.html?nn=128134" TargetMode="External"/><Relationship Id="rId17" Type="http://schemas.openxmlformats.org/officeDocument/2006/relationships/hyperlink" Target="https://www.bsi.bund.de/DE/Themen/Unternehmen-und-Organisationen/Standards-und-Zertifizierung/Zertifizierung-und-Anerkennung/Anerkennung-von-Stellen-und-Zertifizierung-IT-Sicherheitsdienstleister/CC-und-ITSEC/Liste-CC-ITSEC-Pruefungen/liste-cc-itsec-pruefungen_node.html" TargetMode="External"/><Relationship Id="rId25" Type="http://schemas.openxmlformats.org/officeDocument/2006/relationships/hyperlink" Target="https://www.bsi.bund.de/SharedDocs/Kontaktinformationen/OpenSourceSecurity_GmbH.html?nn=975022" TargetMode="External"/><Relationship Id="rId2" Type="http://schemas.openxmlformats.org/officeDocument/2006/relationships/hyperlink" Target="https://www.bsi.bund.de/SharedDocs/Kontaktinformationen/Kontakte_Anerkennungsstelle/Datenschutz_Cert.html?nn=128134" TargetMode="External"/><Relationship Id="rId16" Type="http://schemas.openxmlformats.org/officeDocument/2006/relationships/hyperlink" Target="https://www.bsi.bund.de/DE/Themen/Unternehmen-und-Organisationen/Standards-und-Zertifizierung/Zertifizierung-und-Anerkennung/Anerkennung-von-Stellen-und-Zertifizierung-IT-Sicherheitsdienstleister/IS-Rev/Liste-IT-Sicherheitsdienstleister/liste-is-revi-is-pentester_node.html" TargetMode="External"/><Relationship Id="rId20" Type="http://schemas.openxmlformats.org/officeDocument/2006/relationships/hyperlink" Target="https://www.bsi.bund.de/SharedDocs/Kontaktinformationen/Kontakte_Anerkennungsstelle/SRC.html?nn=127978" TargetMode="External"/><Relationship Id="rId1" Type="http://schemas.openxmlformats.org/officeDocument/2006/relationships/hyperlink" Target="https://www.bsi.bund.de/SharedDocs/Kontaktinformationen/Kontakte_Anerkennungsstelle/Eviden.html?nn=128134" TargetMode="External"/><Relationship Id="rId6" Type="http://schemas.openxmlformats.org/officeDocument/2006/relationships/hyperlink" Target="https://www.bsi.bund.de/SharedDocs/Kontaktinformationen/Kontakte_Anerkennungsstelle/IABG.html?nn=128134" TargetMode="External"/><Relationship Id="rId11" Type="http://schemas.openxmlformats.org/officeDocument/2006/relationships/hyperlink" Target="https://www.bsi.bund.de/SharedDocs/Kontaktinformationen/Kontakte_Anerkennungsstelle/Secuvera_IT-Sicherheitsdienstleister.html?nn=128134" TargetMode="External"/><Relationship Id="rId24" Type="http://schemas.openxmlformats.org/officeDocument/2006/relationships/hyperlink" Target="https://www.bsi.bund.de/DE/Themen/Unternehmen-und-Organisationen/Standards-und-Zertifizierung/Zertifizierung-und-Anerkennung/Anerkennung-von-Stellen-und-Zertifizierung-IT-Sicherheitsdienstleister/BSZ/Liste-BSZ/liste-bsz-pruefungen_node.html" TargetMode="External"/><Relationship Id="rId5" Type="http://schemas.openxmlformats.org/officeDocument/2006/relationships/hyperlink" Target="https://www.bsi.bund.de/SharedDocs/Kontaktinformationen/Kontakte_Anerkennungsstelle/HiSolutions_AG.html?nn=128134" TargetMode="External"/><Relationship Id="rId15" Type="http://schemas.openxmlformats.org/officeDocument/2006/relationships/hyperlink" Target="https://www.bsi.bund.de/DE/Themen/Unternehmen-und-Organisationen/Standards-und-Zertifizierung/Zertifizierung-und-Anerkennung/Anerkennung-von-Stellen-und-Zertifizierung-IT-Sicherheitsdienstleister/Vorfallbearbeitung/Liste-IT-Sicherheitsdienstleister_Vorfall-Experte/liste-it-sicherheitsdienstleister_Vorfallbearbeitung_node.html" TargetMode="External"/><Relationship Id="rId23" Type="http://schemas.openxmlformats.org/officeDocument/2006/relationships/hyperlink" Target="https://www.bsi.bund.de/DE/Themen/Unternehmen-und-Organisationen/Standards-und-Zertifizierung/Zertifizierung-und-Anerkennung/Anerkennung-von-Stellen-und-Zertifizierung-IT-Sicherheitsdienstleister/TR/Liste-TR-Pruefstellen/liste-tr-pruefstellen_node.html" TargetMode="External"/><Relationship Id="rId28" Type="http://schemas.microsoft.com/office/2007/relationships/slicer" Target="../slicers/slicer2.xml"/><Relationship Id="rId10" Type="http://schemas.openxmlformats.org/officeDocument/2006/relationships/hyperlink" Target="https://www.bsi.bund.de/SharedDocs/Kontaktinformationen/Kontakte_Anerkennungsstelle/Secunet.html?nn=128134" TargetMode="External"/><Relationship Id="rId19" Type="http://schemas.openxmlformats.org/officeDocument/2006/relationships/hyperlink" Target="https://www.bsi.bund.de/SharedDocs/Kontaktinformationen/Kontakte_Anerkennungsstelle/SGS.html?nn=127978" TargetMode="External"/><Relationship Id="rId4" Type="http://schemas.openxmlformats.org/officeDocument/2006/relationships/hyperlink" Target="https://www.bsi.bund.de/SharedDocs/Kontaktinformationen/Kontakte_Anerkennungsstelle/Ernst_und_Young_GmbH.html?nn=128134" TargetMode="External"/><Relationship Id="rId9" Type="http://schemas.openxmlformats.org/officeDocument/2006/relationships/hyperlink" Target="https://www.bsi.bund.de/SharedDocs/Kontaktinformationen/Kontakte_Anerkennungsstelle/Secianus.html?nn=128134" TargetMode="External"/><Relationship Id="rId14" Type="http://schemas.openxmlformats.org/officeDocument/2006/relationships/hyperlink" Target="https://www.bsi.bund.de/SharedDocs/Kontaktinformationen/Kontakte_Anerkennungsstelle/TUEV_TRUST.html?nn=128134" TargetMode="External"/><Relationship Id="rId22" Type="http://schemas.openxmlformats.org/officeDocument/2006/relationships/hyperlink" Target="https://www.bsi.bund.de/SharedDocs/Kontaktinformationen/Kontakte_Anerkennungsstelle/IABG.html?nn=1054714" TargetMode="External"/><Relationship Id="rId27"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pivotTable" Target="../pivotTables/pivotTable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F7796-866B-4DA7-96E1-97464C97E1DE}">
  <sheetPr codeName="Tabelle1"/>
  <dimension ref="A2:C8"/>
  <sheetViews>
    <sheetView workbookViewId="0">
      <selection activeCell="B14" sqref="B14"/>
    </sheetView>
  </sheetViews>
  <sheetFormatPr defaultColWidth="9.09765625" defaultRowHeight="13" x14ac:dyDescent="0.3"/>
  <cols>
    <col min="1" max="1" width="4.09765625" bestFit="1" customWidth="1"/>
    <col min="2" max="2" width="31.09765625" customWidth="1"/>
  </cols>
  <sheetData>
    <row r="2" spans="1:3" x14ac:dyDescent="0.3">
      <c r="A2" t="s">
        <v>0</v>
      </c>
      <c r="B2" t="s">
        <v>1</v>
      </c>
      <c r="C2" t="s">
        <v>2</v>
      </c>
    </row>
    <row r="3" spans="1:3" x14ac:dyDescent="0.3">
      <c r="A3">
        <f>ROW() - ROW($A$2)</f>
        <v>1</v>
      </c>
      <c r="B3" s="88" t="s">
        <v>3</v>
      </c>
      <c r="C3" t="s">
        <v>4</v>
      </c>
    </row>
    <row r="4" spans="1:3" x14ac:dyDescent="0.3">
      <c r="A4">
        <f>ROW() - ROW($A$2)</f>
        <v>2</v>
      </c>
      <c r="B4" s="88" t="s">
        <v>5</v>
      </c>
      <c r="C4" t="s">
        <v>6</v>
      </c>
    </row>
    <row r="5" spans="1:3" x14ac:dyDescent="0.3">
      <c r="A5">
        <f>ROW() - ROW($A$2)</f>
        <v>3</v>
      </c>
      <c r="B5" s="88" t="s">
        <v>7</v>
      </c>
      <c r="C5" t="s">
        <v>8</v>
      </c>
    </row>
    <row r="6" spans="1:3" x14ac:dyDescent="0.3">
      <c r="A6">
        <f>ROW() - ROW($A$2)</f>
        <v>4</v>
      </c>
      <c r="B6" s="88" t="s">
        <v>9</v>
      </c>
      <c r="C6" t="s">
        <v>4</v>
      </c>
    </row>
    <row r="7" spans="1:3" x14ac:dyDescent="0.3">
      <c r="A7">
        <v>5</v>
      </c>
      <c r="B7" s="88" t="s">
        <v>10</v>
      </c>
    </row>
    <row r="8" spans="1:3" x14ac:dyDescent="0.3">
      <c r="A8">
        <v>6</v>
      </c>
      <c r="B8" s="88" t="s">
        <v>11</v>
      </c>
    </row>
  </sheetData>
  <hyperlinks>
    <hyperlink ref="B3" r:id="rId1" xr:uid="{9CCA35AC-3727-4B56-8751-C5E77BC768D5}"/>
    <hyperlink ref="B4" r:id="rId2" xr:uid="{03EF5242-9C19-4ECA-AA2D-2CB0EC5A03C6}"/>
    <hyperlink ref="B7" r:id="rId3" xr:uid="{AE75A2CC-9275-4015-8F54-50B35C80EFCF}"/>
    <hyperlink ref="B6" r:id="rId4" xr:uid="{D2417B93-A930-42DF-8DA1-B42882839F4F}"/>
    <hyperlink ref="B8" r:id="rId5" xr:uid="{0EF7D9FF-83A8-44E9-8054-9434C37E6825}"/>
    <hyperlink ref="B5" r:id="rId6" xr:uid="{0A61833B-8467-4290-A19B-BFE7DBC98A49}"/>
  </hyperlinks>
  <pageMargins left="0.7" right="0.7" top="0.75" bottom="0.75" header="0.3" footer="0.3"/>
  <tableParts count="1">
    <tablePart r:id="rId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2637E-794B-4217-9CBA-55E8F7818D0A}">
  <sheetPr codeName="Tabelle2">
    <tabColor rgb="FFFFFF00"/>
  </sheetPr>
  <dimension ref="A2:E16"/>
  <sheetViews>
    <sheetView topLeftCell="A8" zoomScale="160" zoomScaleNormal="160" workbookViewId="0">
      <selection activeCell="C10" sqref="C10"/>
    </sheetView>
  </sheetViews>
  <sheetFormatPr defaultColWidth="9.09765625" defaultRowHeight="13" x14ac:dyDescent="0.3"/>
  <cols>
    <col min="1" max="1" width="4.09765625" style="78" bestFit="1" customWidth="1"/>
    <col min="2" max="2" width="14" style="78" customWidth="1"/>
    <col min="3" max="3" width="42.8984375" style="79" customWidth="1"/>
    <col min="4" max="4" width="29" style="79" customWidth="1"/>
    <col min="5" max="5" width="29" style="78" customWidth="1"/>
  </cols>
  <sheetData>
    <row r="2" spans="1:5" x14ac:dyDescent="0.3">
      <c r="A2" s="78" t="s">
        <v>0</v>
      </c>
      <c r="B2" s="78" t="s">
        <v>12</v>
      </c>
      <c r="C2" s="79" t="s">
        <v>13</v>
      </c>
      <c r="D2" s="79" t="s">
        <v>14</v>
      </c>
      <c r="E2" s="78" t="s">
        <v>15</v>
      </c>
    </row>
    <row r="3" spans="1:5" ht="26" x14ac:dyDescent="0.3">
      <c r="A3" s="78">
        <v>1</v>
      </c>
      <c r="B3" s="78" t="s">
        <v>16</v>
      </c>
      <c r="C3" s="79" t="s">
        <v>17</v>
      </c>
    </row>
    <row r="4" spans="1:5" ht="26" x14ac:dyDescent="0.3">
      <c r="A4" s="78">
        <v>2</v>
      </c>
      <c r="B4" s="78" t="s">
        <v>16</v>
      </c>
      <c r="C4" s="79" t="s">
        <v>18</v>
      </c>
    </row>
    <row r="5" spans="1:5" ht="26" x14ac:dyDescent="0.3">
      <c r="A5" s="78">
        <v>3</v>
      </c>
      <c r="B5" s="78" t="s">
        <v>19</v>
      </c>
      <c r="C5" s="79" t="s">
        <v>20</v>
      </c>
      <c r="D5" s="79" t="s">
        <v>21</v>
      </c>
    </row>
    <row r="6" spans="1:5" ht="26" x14ac:dyDescent="0.3">
      <c r="A6" s="78">
        <v>4</v>
      </c>
      <c r="B6" s="78" t="s">
        <v>19</v>
      </c>
      <c r="C6" s="79" t="s">
        <v>22</v>
      </c>
      <c r="D6" s="79" t="s">
        <v>21</v>
      </c>
    </row>
    <row r="7" spans="1:5" ht="39" x14ac:dyDescent="0.3">
      <c r="A7" s="78">
        <v>5</v>
      </c>
      <c r="B7" s="78" t="s">
        <v>19</v>
      </c>
      <c r="C7" s="79" t="s">
        <v>23</v>
      </c>
      <c r="D7" s="79" t="s">
        <v>24</v>
      </c>
      <c r="E7" s="78" t="s">
        <v>25</v>
      </c>
    </row>
    <row r="8" spans="1:5" ht="81" customHeight="1" x14ac:dyDescent="0.3">
      <c r="A8" s="78">
        <v>6</v>
      </c>
      <c r="B8" s="78" t="s">
        <v>19</v>
      </c>
      <c r="C8" s="79" t="s">
        <v>26</v>
      </c>
      <c r="D8" s="79" t="s">
        <v>27</v>
      </c>
    </row>
    <row r="9" spans="1:5" ht="26" x14ac:dyDescent="0.3">
      <c r="A9" s="78">
        <v>7</v>
      </c>
      <c r="B9" s="78" t="s">
        <v>19</v>
      </c>
      <c r="C9" s="79" t="s">
        <v>28</v>
      </c>
      <c r="D9" s="79" t="s">
        <v>29</v>
      </c>
    </row>
    <row r="10" spans="1:5" ht="26" x14ac:dyDescent="0.3">
      <c r="B10" s="78" t="s">
        <v>30</v>
      </c>
      <c r="C10" s="79" t="s">
        <v>31</v>
      </c>
      <c r="D10" s="79" t="s">
        <v>32</v>
      </c>
    </row>
    <row r="11" spans="1:5" ht="26" x14ac:dyDescent="0.3">
      <c r="B11" s="78" t="s">
        <v>30</v>
      </c>
      <c r="C11" s="79" t="s">
        <v>33</v>
      </c>
      <c r="D11" s="79" t="s">
        <v>34</v>
      </c>
    </row>
    <row r="12" spans="1:5" ht="26" x14ac:dyDescent="0.3">
      <c r="B12" s="78" t="s">
        <v>30</v>
      </c>
      <c r="C12" s="79" t="s">
        <v>35</v>
      </c>
      <c r="D12" s="79" t="s">
        <v>36</v>
      </c>
    </row>
    <row r="13" spans="1:5" ht="26" x14ac:dyDescent="0.3">
      <c r="B13" s="78" t="s">
        <v>37</v>
      </c>
      <c r="C13" s="79" t="s">
        <v>38</v>
      </c>
    </row>
    <row r="14" spans="1:5" x14ac:dyDescent="0.3">
      <c r="B14" s="78" t="s">
        <v>37</v>
      </c>
      <c r="C14" s="79" t="s">
        <v>39</v>
      </c>
    </row>
    <row r="15" spans="1:5" x14ac:dyDescent="0.3">
      <c r="B15" s="78" t="s">
        <v>37</v>
      </c>
      <c r="C15" s="79" t="s">
        <v>40</v>
      </c>
    </row>
    <row r="16" spans="1:5" x14ac:dyDescent="0.3">
      <c r="B16" s="78" t="s">
        <v>37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811AA-F8AF-4366-929C-6D42F25963D8}">
  <sheetPr codeName="Tabelle3">
    <tabColor rgb="FF00B0F0"/>
  </sheetPr>
  <dimension ref="A1:XEF823"/>
  <sheetViews>
    <sheetView zoomScaleNormal="100" workbookViewId="0">
      <pane xSplit="4" ySplit="1" topLeftCell="E3" activePane="bottomRight" state="frozen"/>
      <selection pane="topRight" activeCell="E1" sqref="E1"/>
      <selection pane="bottomLeft" activeCell="A3" sqref="A3"/>
      <selection pane="bottomRight" activeCell="T9" sqref="T9"/>
    </sheetView>
  </sheetViews>
  <sheetFormatPr defaultColWidth="9.09765625" defaultRowHeight="44.25" customHeight="1" outlineLevelCol="1" x14ac:dyDescent="0.3"/>
  <cols>
    <col min="1" max="1" width="4.8984375" style="186" customWidth="1"/>
    <col min="2" max="2" width="7.09765625" style="186" customWidth="1"/>
    <col min="3" max="3" width="19.59765625" style="103" customWidth="1"/>
    <col min="4" max="4" width="39.296875" customWidth="1"/>
    <col min="5" max="5" width="30.8984375" customWidth="1"/>
    <col min="6" max="6" width="19.3984375" customWidth="1"/>
    <col min="7" max="7" width="12" style="159" bestFit="1" customWidth="1"/>
    <col min="8" max="8" width="12.09765625" style="159" customWidth="1"/>
    <col min="9" max="9" width="8.3984375" hidden="1" customWidth="1"/>
    <col min="10" max="10" width="14.3984375" style="202" bestFit="1" customWidth="1"/>
    <col min="11" max="11" width="9.296875" style="181" hidden="1" customWidth="1"/>
    <col min="12" max="12" width="16.8984375" style="259" hidden="1" customWidth="1"/>
    <col min="13" max="13" width="16.8984375" customWidth="1"/>
    <col min="14" max="14" width="13.69921875" style="2" customWidth="1"/>
    <col min="15" max="16" width="10.09765625" customWidth="1"/>
    <col min="17" max="17" width="11.69921875" customWidth="1"/>
    <col min="18" max="18" width="11.296875" customWidth="1"/>
    <col min="19" max="19" width="14.09765625" customWidth="1"/>
    <col min="20" max="20" width="48.09765625" customWidth="1"/>
    <col min="21" max="21" width="9.8984375" customWidth="1"/>
    <col min="22" max="22" width="11" customWidth="1"/>
    <col min="23" max="23" width="6.59765625" customWidth="1"/>
    <col min="24" max="24" width="14.8984375" customWidth="1"/>
    <col min="25" max="25" width="12.09765625" style="82" customWidth="1"/>
    <col min="26" max="28" width="12.09765625" style="159" customWidth="1"/>
    <col min="29" max="29" width="42.3984375" style="186" customWidth="1" outlineLevel="1"/>
    <col min="30" max="34" width="15" hidden="1" customWidth="1" outlineLevel="1"/>
    <col min="35" max="35" width="15" customWidth="1" outlineLevel="1"/>
    <col min="36" max="36" width="19.8984375" style="83" customWidth="1"/>
    <col min="37" max="37" width="21.09765625" customWidth="1"/>
    <col min="38" max="38" width="19.296875" style="99" customWidth="1"/>
    <col min="39" max="40" width="15.296875" style="99" customWidth="1"/>
    <col min="41" max="41" width="14.59765625" style="99" customWidth="1"/>
    <col min="42" max="42" width="17.59765625" style="99" customWidth="1"/>
    <col min="43" max="43" width="18" style="99" customWidth="1"/>
    <col min="44" max="44" width="18.296875" customWidth="1"/>
    <col min="45" max="45" width="39.8984375" style="78" customWidth="1"/>
  </cols>
  <sheetData>
    <row r="1" spans="1:45" s="185" customFormat="1" ht="44.25" customHeight="1" thickBot="1" x14ac:dyDescent="0.35">
      <c r="A1" s="341" t="s">
        <v>41</v>
      </c>
      <c r="B1" s="341"/>
      <c r="C1" s="342"/>
      <c r="D1" s="247" t="s">
        <v>42</v>
      </c>
      <c r="E1" s="248"/>
      <c r="F1" s="248"/>
      <c r="G1" s="240"/>
      <c r="H1" s="240"/>
      <c r="I1" s="248"/>
      <c r="J1" s="248"/>
      <c r="K1" s="248"/>
      <c r="L1" s="257"/>
      <c r="M1" s="248" t="s">
        <v>4055</v>
      </c>
      <c r="N1" s="249"/>
      <c r="O1" s="240"/>
      <c r="P1" s="240"/>
      <c r="Q1" s="343" t="s">
        <v>43</v>
      </c>
      <c r="R1" s="344"/>
      <c r="S1" s="344"/>
      <c r="T1" s="344"/>
      <c r="U1" s="344"/>
      <c r="V1" s="344"/>
      <c r="W1" s="226"/>
      <c r="X1" s="250" t="s">
        <v>44</v>
      </c>
      <c r="Y1" s="240"/>
      <c r="Z1" s="251"/>
      <c r="AA1" s="221"/>
      <c r="AB1" s="221"/>
      <c r="AC1" s="345" t="s">
        <v>45</v>
      </c>
      <c r="AD1" s="346"/>
      <c r="AE1" s="346"/>
      <c r="AF1" s="346"/>
      <c r="AG1" s="346"/>
      <c r="AH1" s="346"/>
      <c r="AI1" s="347"/>
      <c r="AJ1" s="336" t="s">
        <v>46</v>
      </c>
      <c r="AK1" s="337"/>
      <c r="AL1" s="338"/>
      <c r="AM1" s="339"/>
      <c r="AN1" s="339"/>
      <c r="AO1" s="339"/>
      <c r="AP1" s="339"/>
      <c r="AQ1" s="339"/>
      <c r="AR1" s="339"/>
      <c r="AS1" s="340"/>
    </row>
    <row r="2" spans="1:45" s="79" customFormat="1" ht="12" customHeight="1" thickBot="1" x14ac:dyDescent="0.35">
      <c r="A2" s="270"/>
      <c r="D2" s="270"/>
      <c r="E2" s="270"/>
      <c r="F2" s="270"/>
      <c r="H2" s="269"/>
      <c r="J2" s="269"/>
      <c r="K2" s="272"/>
      <c r="L2" s="269"/>
      <c r="M2" s="270"/>
      <c r="N2" s="271"/>
      <c r="Y2" s="86"/>
    </row>
    <row r="3" spans="1:45" s="79" customFormat="1" ht="44.25" customHeight="1" x14ac:dyDescent="0.3">
      <c r="A3" s="264" t="s">
        <v>0</v>
      </c>
      <c r="B3" s="161" t="s">
        <v>47</v>
      </c>
      <c r="C3" s="161" t="s">
        <v>48</v>
      </c>
      <c r="D3" s="264" t="s">
        <v>49</v>
      </c>
      <c r="E3" s="264" t="s">
        <v>50</v>
      </c>
      <c r="F3" s="264" t="s">
        <v>51</v>
      </c>
      <c r="G3" s="159" t="s">
        <v>52</v>
      </c>
      <c r="H3" s="264" t="s">
        <v>53</v>
      </c>
      <c r="I3" s="161" t="s">
        <v>54</v>
      </c>
      <c r="J3" s="264" t="s">
        <v>55</v>
      </c>
      <c r="K3" s="264" t="s">
        <v>56</v>
      </c>
      <c r="L3" s="264" t="s">
        <v>57</v>
      </c>
      <c r="M3" s="264" t="s">
        <v>4200</v>
      </c>
      <c r="N3" s="264" t="s">
        <v>4202</v>
      </c>
      <c r="O3" s="94" t="s">
        <v>4201</v>
      </c>
      <c r="P3" s="94" t="s">
        <v>58</v>
      </c>
      <c r="Q3" s="169" t="s">
        <v>59</v>
      </c>
      <c r="R3" s="169" t="s">
        <v>60</v>
      </c>
      <c r="S3" s="169" t="s">
        <v>61</v>
      </c>
      <c r="T3" s="79" t="s">
        <v>62</v>
      </c>
      <c r="U3" s="79" t="s">
        <v>63</v>
      </c>
      <c r="V3" s="79" t="s">
        <v>64</v>
      </c>
      <c r="W3" s="79" t="s">
        <v>65</v>
      </c>
      <c r="X3" s="79" t="s">
        <v>66</v>
      </c>
      <c r="Y3" s="86" t="s">
        <v>67</v>
      </c>
      <c r="Z3" s="159" t="s">
        <v>68</v>
      </c>
      <c r="AA3" s="159" t="s">
        <v>69</v>
      </c>
      <c r="AB3" s="159" t="s">
        <v>70</v>
      </c>
      <c r="AC3" s="159" t="s">
        <v>71</v>
      </c>
      <c r="AD3" s="184" t="s">
        <v>72</v>
      </c>
      <c r="AE3" s="94" t="s">
        <v>73</v>
      </c>
      <c r="AF3" s="94" t="s">
        <v>74</v>
      </c>
      <c r="AG3" s="94" t="s">
        <v>75</v>
      </c>
      <c r="AH3" s="120" t="s">
        <v>76</v>
      </c>
      <c r="AI3" s="94" t="s">
        <v>77</v>
      </c>
      <c r="AJ3" s="94" t="s">
        <v>78</v>
      </c>
      <c r="AK3" s="94" t="s">
        <v>79</v>
      </c>
      <c r="AL3" s="95" t="s">
        <v>80</v>
      </c>
      <c r="AM3" s="95" t="s">
        <v>81</v>
      </c>
      <c r="AN3" s="95" t="s">
        <v>82</v>
      </c>
      <c r="AO3" s="95" t="s">
        <v>83</v>
      </c>
      <c r="AP3" s="95" t="s">
        <v>84</v>
      </c>
      <c r="AQ3" s="95" t="s">
        <v>85</v>
      </c>
      <c r="AR3" s="94" t="s">
        <v>86</v>
      </c>
      <c r="AS3" s="94" t="s">
        <v>87</v>
      </c>
    </row>
    <row r="4" spans="1:45" s="79" customFormat="1" ht="44.25" customHeight="1" x14ac:dyDescent="0.3">
      <c r="A4" s="187">
        <v>792</v>
      </c>
      <c r="B4" s="187" t="s">
        <v>103</v>
      </c>
      <c r="C4" s="125"/>
      <c r="D4" s="281" t="s">
        <v>104</v>
      </c>
      <c r="E4" s="281" t="s">
        <v>105</v>
      </c>
      <c r="F4" s="187" t="s">
        <v>106</v>
      </c>
      <c r="G4" s="323"/>
      <c r="H4" s="323">
        <v>45883</v>
      </c>
      <c r="I4" s="187"/>
      <c r="J4" s="205">
        <v>440</v>
      </c>
      <c r="K4" s="333"/>
      <c r="L4" s="205">
        <f>Table3[[#This Row],[PoW]]*Table3[[#This Row],[ToV in 1.000]]</f>
        <v>0</v>
      </c>
      <c r="M4" s="205" t="s">
        <v>107</v>
      </c>
      <c r="N4" s="205"/>
      <c r="O4" s="128" t="s">
        <v>4008</v>
      </c>
      <c r="P4" s="128"/>
      <c r="Q4" s="205"/>
      <c r="R4" s="281"/>
      <c r="S4" s="281"/>
      <c r="T4" s="187" t="s">
        <v>108</v>
      </c>
      <c r="U4" s="187"/>
      <c r="V4" s="206"/>
      <c r="W4" s="187"/>
      <c r="X4" s="187"/>
      <c r="Y4" s="206"/>
      <c r="Z4" s="324"/>
      <c r="AA4" s="208"/>
      <c r="AB4" s="208"/>
      <c r="AC4" s="323"/>
      <c r="AD4" s="209"/>
      <c r="AE4" s="334"/>
      <c r="AF4" s="209"/>
      <c r="AG4" s="209"/>
      <c r="AH4" s="209"/>
      <c r="AI4" s="209"/>
      <c r="AJ4" s="335" t="s">
        <v>109</v>
      </c>
      <c r="AK4" s="209"/>
      <c r="AL4" s="213"/>
      <c r="AM4" s="213"/>
      <c r="AN4" s="324"/>
      <c r="AO4" s="213"/>
      <c r="AP4" s="213"/>
      <c r="AQ4" s="213"/>
      <c r="AR4" s="128"/>
      <c r="AS4" s="213"/>
    </row>
    <row r="5" spans="1:45" s="79" customFormat="1" ht="44.25" hidden="1" customHeight="1" x14ac:dyDescent="0.3">
      <c r="A5" s="171">
        <v>793</v>
      </c>
      <c r="B5" s="174"/>
      <c r="C5" s="103"/>
      <c r="D5" s="145" t="s">
        <v>92</v>
      </c>
      <c r="E5" s="145"/>
      <c r="F5" s="171"/>
      <c r="G5" s="172"/>
      <c r="H5" s="172"/>
      <c r="I5" s="171"/>
      <c r="J5" s="180"/>
      <c r="K5" s="218"/>
      <c r="L5" s="180">
        <f>Table3[[#This Row],[PoW]]*Table3[[#This Row],[ToV in 1.000]]</f>
        <v>0</v>
      </c>
      <c r="M5" s="180" t="s">
        <v>3958</v>
      </c>
      <c r="N5" s="180" t="s">
        <v>94</v>
      </c>
      <c r="Q5" s="180"/>
      <c r="R5" s="145"/>
      <c r="S5" s="145"/>
      <c r="T5" s="171"/>
      <c r="U5" s="171"/>
      <c r="V5" s="120"/>
      <c r="W5" s="171"/>
      <c r="X5" s="171"/>
      <c r="Y5" s="120"/>
      <c r="Z5" s="100"/>
      <c r="AA5" s="159"/>
      <c r="AB5" s="159"/>
      <c r="AC5" s="227"/>
      <c r="AD5" s="96"/>
      <c r="AE5" s="229"/>
      <c r="AF5" s="96"/>
      <c r="AG5" s="97"/>
      <c r="AH5" s="97"/>
      <c r="AI5" s="96"/>
      <c r="AJ5" s="97"/>
      <c r="AK5" s="97"/>
      <c r="AL5" s="87"/>
      <c r="AM5" s="87"/>
      <c r="AN5" s="100"/>
      <c r="AO5" s="87"/>
      <c r="AP5" s="87"/>
      <c r="AQ5" s="87"/>
      <c r="AS5" s="87"/>
    </row>
    <row r="6" spans="1:45" s="128" customFormat="1" ht="44.25" customHeight="1" x14ac:dyDescent="0.3">
      <c r="A6" s="187">
        <v>790</v>
      </c>
      <c r="B6" s="187"/>
      <c r="C6" s="125"/>
      <c r="D6" s="281" t="s">
        <v>95</v>
      </c>
      <c r="E6" s="281" t="s">
        <v>96</v>
      </c>
      <c r="F6" s="187" t="s">
        <v>97</v>
      </c>
      <c r="G6" s="323"/>
      <c r="H6" s="323">
        <v>45874</v>
      </c>
      <c r="I6" s="187"/>
      <c r="J6" s="205"/>
      <c r="K6" s="333"/>
      <c r="L6" s="205">
        <f>Table3[[#This Row],[PoW]]*Table3[[#This Row],[ToV in 1.000]]</f>
        <v>0</v>
      </c>
      <c r="M6" s="205" t="s">
        <v>112</v>
      </c>
      <c r="N6" s="205"/>
      <c r="O6" s="128" t="s">
        <v>4008</v>
      </c>
      <c r="Q6" s="205"/>
      <c r="R6" s="281"/>
      <c r="S6" s="281"/>
      <c r="T6" s="187" t="s">
        <v>99</v>
      </c>
      <c r="U6" s="187"/>
      <c r="V6" s="206"/>
      <c r="W6" s="187"/>
      <c r="X6" s="187"/>
      <c r="Y6" s="206"/>
      <c r="Z6" s="324"/>
      <c r="AA6" s="208"/>
      <c r="AB6" s="208"/>
      <c r="AC6" s="323"/>
      <c r="AD6" s="209"/>
      <c r="AE6" s="334"/>
      <c r="AF6" s="209"/>
      <c r="AG6" s="209"/>
      <c r="AH6" s="209"/>
      <c r="AI6" s="209"/>
      <c r="AJ6" s="209"/>
      <c r="AK6" s="209"/>
      <c r="AL6" s="213"/>
      <c r="AM6" s="213"/>
      <c r="AN6" s="324"/>
      <c r="AO6" s="213"/>
      <c r="AP6" s="213"/>
      <c r="AQ6" s="213"/>
      <c r="AS6" s="213"/>
    </row>
    <row r="7" spans="1:45" s="79" customFormat="1" ht="44.25" hidden="1" customHeight="1" x14ac:dyDescent="0.3">
      <c r="A7" s="171">
        <v>791</v>
      </c>
      <c r="B7" s="174"/>
      <c r="C7" s="103"/>
      <c r="D7" s="145" t="s">
        <v>100</v>
      </c>
      <c r="E7" s="145" t="s">
        <v>101</v>
      </c>
      <c r="F7" s="171" t="s">
        <v>102</v>
      </c>
      <c r="G7" s="172"/>
      <c r="H7" s="172"/>
      <c r="I7" s="171"/>
      <c r="J7" s="180"/>
      <c r="K7" s="218"/>
      <c r="L7" s="180">
        <f>Table3[[#This Row],[PoW]]*Table3[[#This Row],[ToV in 1.000]]</f>
        <v>0</v>
      </c>
      <c r="M7" s="180" t="s">
        <v>4007</v>
      </c>
      <c r="N7" s="180"/>
      <c r="Q7" s="180"/>
      <c r="R7" s="145"/>
      <c r="S7" s="145"/>
      <c r="T7" s="171"/>
      <c r="U7" s="171"/>
      <c r="V7" s="120"/>
      <c r="W7" s="171"/>
      <c r="X7" s="171"/>
      <c r="Y7" s="120"/>
      <c r="Z7" s="100"/>
      <c r="AA7" s="159"/>
      <c r="AB7" s="159"/>
      <c r="AC7" s="227"/>
      <c r="AD7" s="96"/>
      <c r="AE7" s="229"/>
      <c r="AF7" s="96"/>
      <c r="AG7" s="97"/>
      <c r="AH7" s="97"/>
      <c r="AI7" s="96"/>
      <c r="AJ7" s="97"/>
      <c r="AK7" s="97"/>
      <c r="AL7" s="87"/>
      <c r="AM7" s="87"/>
      <c r="AN7" s="100"/>
      <c r="AO7" s="87"/>
      <c r="AP7" s="87"/>
      <c r="AQ7" s="87"/>
      <c r="AS7" s="87"/>
    </row>
    <row r="8" spans="1:45" s="128" customFormat="1" ht="44.25" customHeight="1" x14ac:dyDescent="0.3">
      <c r="A8" s="171">
        <v>789</v>
      </c>
      <c r="B8" s="174"/>
      <c r="C8" s="103"/>
      <c r="D8" s="145" t="s">
        <v>110</v>
      </c>
      <c r="E8" s="145" t="s">
        <v>111</v>
      </c>
      <c r="F8" s="171" t="s">
        <v>97</v>
      </c>
      <c r="G8" s="172"/>
      <c r="H8" s="172">
        <v>45870</v>
      </c>
      <c r="I8" s="171"/>
      <c r="J8" s="180"/>
      <c r="K8" s="218"/>
      <c r="L8" s="180">
        <f>Table3[[#This Row],[PoW]]*Table3[[#This Row],[ToV in 1.000]]</f>
        <v>0</v>
      </c>
      <c r="M8" s="180" t="s">
        <v>112</v>
      </c>
      <c r="N8" s="180" t="s">
        <v>113</v>
      </c>
      <c r="O8" s="79" t="s">
        <v>4011</v>
      </c>
      <c r="P8" s="79"/>
      <c r="Q8" s="180"/>
      <c r="R8" s="145"/>
      <c r="S8" s="145"/>
      <c r="T8" s="171" t="s">
        <v>4070</v>
      </c>
      <c r="U8" s="171"/>
      <c r="V8" s="120"/>
      <c r="W8" s="171"/>
      <c r="X8" s="171"/>
      <c r="Y8" s="120"/>
      <c r="Z8" s="100"/>
      <c r="AA8" s="159"/>
      <c r="AB8" s="159"/>
      <c r="AC8" s="227"/>
      <c r="AD8" s="96"/>
      <c r="AE8" s="229"/>
      <c r="AF8" s="96"/>
      <c r="AG8" s="97"/>
      <c r="AH8" s="97"/>
      <c r="AI8" s="96"/>
      <c r="AJ8" s="97"/>
      <c r="AK8" s="97"/>
      <c r="AL8" s="87"/>
      <c r="AM8" s="87"/>
      <c r="AN8" s="100"/>
      <c r="AO8" s="87"/>
      <c r="AP8" s="87"/>
      <c r="AQ8" s="87"/>
      <c r="AR8" s="79"/>
      <c r="AS8" s="87"/>
    </row>
    <row r="9" spans="1:45" s="79" customFormat="1" ht="44.25" customHeight="1" x14ac:dyDescent="0.3">
      <c r="A9" s="171">
        <v>788</v>
      </c>
      <c r="B9" s="174"/>
      <c r="C9" s="103"/>
      <c r="D9" s="145" t="s">
        <v>110</v>
      </c>
      <c r="E9" s="145" t="s">
        <v>114</v>
      </c>
      <c r="F9" s="171" t="s">
        <v>106</v>
      </c>
      <c r="G9" s="172"/>
      <c r="H9" s="172">
        <v>45887</v>
      </c>
      <c r="I9" s="171"/>
      <c r="J9" s="180"/>
      <c r="K9" s="218"/>
      <c r="L9" s="180">
        <f>Table3[[#This Row],[PoW]]*Table3[[#This Row],[ToV in 1.000]]</f>
        <v>0</v>
      </c>
      <c r="M9" s="180" t="s">
        <v>3958</v>
      </c>
      <c r="N9" s="180" t="s">
        <v>115</v>
      </c>
      <c r="O9" s="79" t="s">
        <v>115</v>
      </c>
      <c r="P9" s="79" t="s">
        <v>115</v>
      </c>
      <c r="Q9" s="180"/>
      <c r="R9" s="145"/>
      <c r="S9" s="145"/>
      <c r="T9" s="171" t="s">
        <v>116</v>
      </c>
      <c r="U9" s="171"/>
      <c r="V9" s="120"/>
      <c r="W9" s="171"/>
      <c r="X9" s="171" t="s">
        <v>117</v>
      </c>
      <c r="Y9" s="159">
        <v>45855</v>
      </c>
      <c r="Z9" s="100"/>
      <c r="AA9" s="159"/>
      <c r="AB9" s="159"/>
      <c r="AC9" s="227"/>
      <c r="AD9" s="96"/>
      <c r="AE9" s="229"/>
      <c r="AF9" s="96"/>
      <c r="AG9" s="97"/>
      <c r="AH9" s="97"/>
      <c r="AI9" s="96"/>
      <c r="AJ9" s="97"/>
      <c r="AK9" s="237" t="s">
        <v>118</v>
      </c>
      <c r="AL9" s="87"/>
      <c r="AM9" s="87"/>
      <c r="AN9" s="100"/>
      <c r="AO9" s="87"/>
      <c r="AP9" s="87"/>
      <c r="AQ9" s="87"/>
      <c r="AS9" s="87"/>
    </row>
    <row r="10" spans="1:45" s="79" customFormat="1" ht="44.25" customHeight="1" x14ac:dyDescent="0.3">
      <c r="A10" s="145">
        <v>786</v>
      </c>
      <c r="B10" s="120" t="s">
        <v>125</v>
      </c>
      <c r="C10" s="120"/>
      <c r="D10" s="145" t="s">
        <v>126</v>
      </c>
      <c r="E10" s="145" t="s">
        <v>127</v>
      </c>
      <c r="F10" s="145" t="s">
        <v>106</v>
      </c>
      <c r="G10" s="159"/>
      <c r="H10" s="105">
        <v>45880</v>
      </c>
      <c r="I10" s="120"/>
      <c r="J10" s="332" t="s">
        <v>128</v>
      </c>
      <c r="K10" s="145"/>
      <c r="L10" s="145" t="e">
        <f>Table3[[#This Row],[PoW]]*Table3[[#This Row],[ToV in 1.000]]</f>
        <v>#VALUE!</v>
      </c>
      <c r="M10" s="145"/>
      <c r="N10" s="145"/>
      <c r="O10" s="79" t="s">
        <v>4011</v>
      </c>
      <c r="P10" s="79" t="s">
        <v>4008</v>
      </c>
      <c r="Q10" s="169"/>
      <c r="R10" s="169"/>
      <c r="S10" s="169"/>
      <c r="T10" s="79" t="s">
        <v>129</v>
      </c>
      <c r="Y10" s="86"/>
      <c r="Z10" s="159"/>
      <c r="AA10" s="159"/>
      <c r="AB10" s="159"/>
      <c r="AC10" s="159"/>
      <c r="AH10" s="120"/>
      <c r="AJ10" s="111" t="s">
        <v>130</v>
      </c>
      <c r="AK10" s="111" t="s">
        <v>131</v>
      </c>
      <c r="AL10" s="87"/>
      <c r="AM10" s="87"/>
      <c r="AN10" s="87"/>
      <c r="AO10" s="87"/>
      <c r="AP10" s="87"/>
      <c r="AQ10" s="87"/>
    </row>
    <row r="11" spans="1:45" s="79" customFormat="1" ht="44.25" hidden="1" customHeight="1" x14ac:dyDescent="0.3">
      <c r="A11" s="145">
        <v>787</v>
      </c>
      <c r="B11" s="120" t="s">
        <v>119</v>
      </c>
      <c r="C11" s="120">
        <v>10178925</v>
      </c>
      <c r="D11" s="145" t="s">
        <v>120</v>
      </c>
      <c r="E11" s="145" t="s">
        <v>121</v>
      </c>
      <c r="F11" s="145" t="s">
        <v>122</v>
      </c>
      <c r="G11" s="159"/>
      <c r="H11" s="145"/>
      <c r="I11" s="120"/>
      <c r="J11" s="145">
        <v>50</v>
      </c>
      <c r="K11" s="145"/>
      <c r="L11" s="145">
        <f>Table3[[#This Row],[PoW]]*Table3[[#This Row],[ToV in 1.000]]</f>
        <v>0</v>
      </c>
      <c r="M11" s="145" t="s">
        <v>4001</v>
      </c>
      <c r="N11" s="145" t="s">
        <v>123</v>
      </c>
      <c r="O11" s="79" t="s">
        <v>4011</v>
      </c>
      <c r="Q11" s="169"/>
      <c r="R11" s="169"/>
      <c r="S11" s="169"/>
      <c r="T11" s="79" t="s">
        <v>124</v>
      </c>
      <c r="Y11" s="86"/>
      <c r="Z11" s="159"/>
      <c r="AA11" s="159"/>
      <c r="AB11" s="159"/>
      <c r="AC11" s="159"/>
      <c r="AH11" s="120"/>
      <c r="AL11" s="87"/>
      <c r="AM11" s="87"/>
      <c r="AN11" s="87"/>
      <c r="AO11" s="87"/>
      <c r="AP11" s="87"/>
      <c r="AQ11" s="87"/>
    </row>
    <row r="12" spans="1:45" s="79" customFormat="1" ht="44.25" customHeight="1" x14ac:dyDescent="0.3">
      <c r="A12" s="171">
        <v>785</v>
      </c>
      <c r="B12" s="174" t="s">
        <v>125</v>
      </c>
      <c r="C12" s="103">
        <v>10172479</v>
      </c>
      <c r="D12" s="145" t="s">
        <v>132</v>
      </c>
      <c r="E12" s="145" t="s">
        <v>133</v>
      </c>
      <c r="F12" s="171" t="s">
        <v>90</v>
      </c>
      <c r="G12" s="172"/>
      <c r="H12" s="172">
        <v>45881</v>
      </c>
      <c r="I12" s="171"/>
      <c r="J12" s="180">
        <v>61000</v>
      </c>
      <c r="K12" s="218"/>
      <c r="L12" s="180">
        <f>Table3[[#This Row],[PoW]]*Table3[[#This Row],[ToV in 1.000]]</f>
        <v>0</v>
      </c>
      <c r="M12" s="145" t="s">
        <v>112</v>
      </c>
      <c r="N12" s="180"/>
      <c r="O12" s="79" t="s">
        <v>4008</v>
      </c>
      <c r="P12" s="79" t="s">
        <v>134</v>
      </c>
      <c r="Q12" s="180"/>
      <c r="R12" s="145"/>
      <c r="S12" s="145"/>
      <c r="T12" s="171" t="s">
        <v>135</v>
      </c>
      <c r="U12" s="171"/>
      <c r="V12" s="120"/>
      <c r="W12" s="171"/>
      <c r="X12" s="171"/>
      <c r="Y12" s="120"/>
      <c r="Z12" s="100"/>
      <c r="AA12" s="159"/>
      <c r="AB12" s="159"/>
      <c r="AC12" s="227"/>
      <c r="AD12" s="96"/>
      <c r="AE12" s="229"/>
      <c r="AF12" s="96"/>
      <c r="AG12" s="97"/>
      <c r="AH12" s="97"/>
      <c r="AI12" s="96"/>
      <c r="AJ12" s="237" t="s">
        <v>136</v>
      </c>
      <c r="AK12" s="237" t="s">
        <v>4113</v>
      </c>
      <c r="AL12" s="87"/>
      <c r="AM12" s="87"/>
      <c r="AN12" s="100"/>
      <c r="AO12" s="87"/>
      <c r="AP12" s="87"/>
      <c r="AQ12" s="87"/>
      <c r="AS12" s="87"/>
    </row>
    <row r="13" spans="1:45" s="79" customFormat="1" ht="44.25" customHeight="1" x14ac:dyDescent="0.3">
      <c r="A13" s="171">
        <v>784</v>
      </c>
      <c r="B13" s="174"/>
      <c r="C13" s="103"/>
      <c r="D13" s="145" t="s">
        <v>137</v>
      </c>
      <c r="E13" s="145" t="s">
        <v>138</v>
      </c>
      <c r="F13" s="171" t="s">
        <v>97</v>
      </c>
      <c r="G13" s="172"/>
      <c r="H13" s="172">
        <v>45874</v>
      </c>
      <c r="I13" s="171"/>
      <c r="J13" s="180"/>
      <c r="K13" s="218"/>
      <c r="L13" s="180">
        <f>Table3[[#This Row],[PoW]]*Table3[[#This Row],[ToV in 1.000]]</f>
        <v>0</v>
      </c>
      <c r="M13" s="180" t="s">
        <v>3958</v>
      </c>
      <c r="N13" s="180"/>
      <c r="O13" s="79" t="s">
        <v>4011</v>
      </c>
      <c r="P13" s="79" t="s">
        <v>4056</v>
      </c>
      <c r="Q13" s="180"/>
      <c r="R13" s="145"/>
      <c r="S13" s="145"/>
      <c r="T13" s="171" t="s">
        <v>140</v>
      </c>
      <c r="U13" s="171"/>
      <c r="V13" s="120"/>
      <c r="W13" s="171"/>
      <c r="X13" s="171"/>
      <c r="Y13" s="159">
        <v>45846</v>
      </c>
      <c r="Z13" s="100">
        <v>45929</v>
      </c>
      <c r="AA13" s="159"/>
      <c r="AB13" s="159"/>
      <c r="AC13" s="227"/>
      <c r="AD13" s="96"/>
      <c r="AE13" s="229"/>
      <c r="AF13" s="96"/>
      <c r="AG13" s="97"/>
      <c r="AH13" s="97"/>
      <c r="AI13" s="96"/>
      <c r="AJ13" s="237" t="s">
        <v>141</v>
      </c>
      <c r="AK13" s="237" t="s">
        <v>142</v>
      </c>
      <c r="AL13" s="87">
        <v>45845</v>
      </c>
      <c r="AM13" s="87"/>
      <c r="AN13" s="100">
        <v>45961</v>
      </c>
      <c r="AO13" s="87"/>
      <c r="AP13" s="87"/>
      <c r="AQ13" s="87"/>
      <c r="AS13" s="87"/>
    </row>
    <row r="14" spans="1:45" s="79" customFormat="1" ht="44.25" customHeight="1" x14ac:dyDescent="0.3">
      <c r="A14" s="171">
        <v>782</v>
      </c>
      <c r="B14" s="174"/>
      <c r="C14" s="235"/>
      <c r="D14" s="145" t="s">
        <v>151</v>
      </c>
      <c r="E14" s="145" t="s">
        <v>152</v>
      </c>
      <c r="F14" s="171" t="s">
        <v>97</v>
      </c>
      <c r="G14" s="172"/>
      <c r="H14" s="172">
        <v>45870</v>
      </c>
      <c r="I14" s="171"/>
      <c r="J14" s="180"/>
      <c r="K14" s="218"/>
      <c r="L14" s="180">
        <f>Table3[[#This Row],[PoW]]*Table3[[#This Row],[ToV in 1.000]]</f>
        <v>0</v>
      </c>
      <c r="M14" s="180" t="s">
        <v>3958</v>
      </c>
      <c r="N14" s="180"/>
      <c r="O14" s="170" t="s">
        <v>4008</v>
      </c>
      <c r="P14" s="94"/>
      <c r="Q14" s="180"/>
      <c r="R14" s="145"/>
      <c r="S14" s="145"/>
      <c r="T14" s="171" t="s">
        <v>4170</v>
      </c>
      <c r="U14" s="171"/>
      <c r="V14" s="120"/>
      <c r="W14" s="171"/>
      <c r="X14" s="171"/>
      <c r="Y14" s="120"/>
      <c r="Z14" s="100"/>
      <c r="AA14" s="159"/>
      <c r="AB14" s="159"/>
      <c r="AC14" s="227"/>
      <c r="AD14" s="228"/>
      <c r="AE14" s="229"/>
      <c r="AF14" s="96"/>
      <c r="AG14" s="97"/>
      <c r="AH14" s="97"/>
      <c r="AI14" s="96"/>
      <c r="AJ14" s="97"/>
      <c r="AK14" s="97"/>
      <c r="AL14" s="95"/>
      <c r="AM14" s="95"/>
      <c r="AN14" s="100"/>
      <c r="AO14" s="95"/>
      <c r="AP14" s="95"/>
      <c r="AQ14" s="95"/>
      <c r="AR14" s="94"/>
      <c r="AS14" s="95"/>
    </row>
    <row r="15" spans="1:45" s="79" customFormat="1" ht="44.25" customHeight="1" x14ac:dyDescent="0.3">
      <c r="A15" s="171">
        <v>781</v>
      </c>
      <c r="B15" s="174" t="s">
        <v>125</v>
      </c>
      <c r="C15" s="235"/>
      <c r="D15" s="145" t="s">
        <v>153</v>
      </c>
      <c r="E15" s="145" t="s">
        <v>154</v>
      </c>
      <c r="F15" s="171" t="s">
        <v>97</v>
      </c>
      <c r="G15" s="172"/>
      <c r="H15" s="172">
        <v>45854</v>
      </c>
      <c r="I15" s="171"/>
      <c r="J15" s="180"/>
      <c r="K15" s="218"/>
      <c r="L15" s="180">
        <f>Table3[[#This Row],[PoW]]*Table3[[#This Row],[ToV in 1.000]]</f>
        <v>0</v>
      </c>
      <c r="M15" s="180" t="s">
        <v>3958</v>
      </c>
      <c r="N15" s="180"/>
      <c r="O15" s="170" t="s">
        <v>4008</v>
      </c>
      <c r="P15" s="94"/>
      <c r="Q15" s="180"/>
      <c r="R15" s="145"/>
      <c r="S15" s="145"/>
      <c r="T15" s="171" t="s">
        <v>155</v>
      </c>
      <c r="U15" s="171"/>
      <c r="V15" s="120"/>
      <c r="W15" s="171"/>
      <c r="X15" s="171"/>
      <c r="Y15" s="120"/>
      <c r="Z15" s="100"/>
      <c r="AA15" s="159"/>
      <c r="AB15" s="159"/>
      <c r="AC15" s="227"/>
      <c r="AD15" s="228"/>
      <c r="AE15" s="229"/>
      <c r="AF15" s="96"/>
      <c r="AG15" s="97"/>
      <c r="AH15" s="97"/>
      <c r="AI15" s="96"/>
      <c r="AJ15" s="97"/>
      <c r="AK15" s="97"/>
      <c r="AL15" s="95"/>
      <c r="AM15" s="95"/>
      <c r="AN15" s="100"/>
      <c r="AO15" s="95"/>
      <c r="AP15" s="95"/>
      <c r="AQ15" s="95"/>
      <c r="AR15" s="94" t="s">
        <v>156</v>
      </c>
      <c r="AS15" s="95"/>
    </row>
    <row r="16" spans="1:45" s="79" customFormat="1" ht="44.25" customHeight="1" x14ac:dyDescent="0.3">
      <c r="A16" s="171">
        <v>780</v>
      </c>
      <c r="B16" s="174" t="s">
        <v>125</v>
      </c>
      <c r="C16" s="235"/>
      <c r="D16" s="145" t="s">
        <v>157</v>
      </c>
      <c r="E16" s="145" t="s">
        <v>158</v>
      </c>
      <c r="F16" s="171" t="s">
        <v>97</v>
      </c>
      <c r="G16" s="172"/>
      <c r="H16" s="172">
        <v>45868</v>
      </c>
      <c r="I16" s="171"/>
      <c r="J16" s="180"/>
      <c r="K16" s="218"/>
      <c r="L16" s="180">
        <f>Table3[[#This Row],[PoW]]*Table3[[#This Row],[ToV in 1.000]]</f>
        <v>0</v>
      </c>
      <c r="M16" s="180" t="s">
        <v>3958</v>
      </c>
      <c r="N16" s="180"/>
      <c r="O16" s="170" t="s">
        <v>4011</v>
      </c>
      <c r="P16" s="94"/>
      <c r="Q16" s="180"/>
      <c r="R16" s="145"/>
      <c r="S16" s="145"/>
      <c r="T16" s="171" t="s">
        <v>4071</v>
      </c>
      <c r="U16" s="171"/>
      <c r="V16" s="120"/>
      <c r="W16" s="171"/>
      <c r="X16" s="171"/>
      <c r="Y16" s="120"/>
      <c r="Z16" s="100"/>
      <c r="AA16" s="159"/>
      <c r="AB16" s="159"/>
      <c r="AC16" s="227"/>
      <c r="AD16" s="228"/>
      <c r="AE16" s="229"/>
      <c r="AF16" s="96"/>
      <c r="AG16" s="97"/>
      <c r="AH16" s="97"/>
      <c r="AI16" s="96"/>
      <c r="AJ16" s="237" t="s">
        <v>159</v>
      </c>
      <c r="AK16" s="237" t="s">
        <v>160</v>
      </c>
      <c r="AL16" s="95">
        <v>45838</v>
      </c>
      <c r="AM16" s="95"/>
      <c r="AN16" s="100"/>
      <c r="AO16" s="95"/>
      <c r="AP16" s="95"/>
      <c r="AQ16" s="95"/>
      <c r="AR16" s="94"/>
      <c r="AS16" s="95"/>
    </row>
    <row r="17" spans="1:1024 1028:2044 2050:5119 5123:6139 6145:9214 9218:11264 11267:13309 13313:15359 15362:16360" s="79" customFormat="1" ht="44.25" customHeight="1" x14ac:dyDescent="0.3">
      <c r="A17" s="171">
        <v>779</v>
      </c>
      <c r="B17" s="174" t="s">
        <v>119</v>
      </c>
      <c r="C17" s="103">
        <v>10154811</v>
      </c>
      <c r="D17" s="145" t="s">
        <v>161</v>
      </c>
      <c r="E17" s="145" t="s">
        <v>162</v>
      </c>
      <c r="F17" s="171" t="s">
        <v>106</v>
      </c>
      <c r="G17" s="172"/>
      <c r="H17" s="172">
        <v>45869</v>
      </c>
      <c r="I17" s="171"/>
      <c r="J17" s="180">
        <v>400</v>
      </c>
      <c r="K17" s="218"/>
      <c r="L17" s="180">
        <f>Table3[[#This Row],[PoW]]*Table3[[#This Row],[ToV in 1.000]]</f>
        <v>0</v>
      </c>
      <c r="M17" s="180" t="s">
        <v>112</v>
      </c>
      <c r="N17" s="180" t="s">
        <v>163</v>
      </c>
      <c r="O17" s="330" t="s">
        <v>4008</v>
      </c>
      <c r="P17" s="94"/>
      <c r="Q17" s="180"/>
      <c r="R17" s="145"/>
      <c r="S17" s="145"/>
      <c r="T17" s="171" t="s">
        <v>164</v>
      </c>
      <c r="U17" s="171"/>
      <c r="V17" s="120"/>
      <c r="W17" s="171"/>
      <c r="X17" s="171"/>
      <c r="Y17" s="120"/>
      <c r="Z17" s="100"/>
      <c r="AA17" s="159"/>
      <c r="AB17" s="159"/>
      <c r="AC17" s="227"/>
      <c r="AD17" s="228"/>
      <c r="AE17" s="229"/>
      <c r="AF17" s="96"/>
      <c r="AG17" s="97"/>
      <c r="AH17" s="97"/>
      <c r="AI17" s="96"/>
      <c r="AJ17" s="237" t="s">
        <v>165</v>
      </c>
      <c r="AK17" s="237" t="s">
        <v>166</v>
      </c>
      <c r="AL17" s="95">
        <v>45815</v>
      </c>
      <c r="AM17" s="95"/>
      <c r="AN17" s="100">
        <v>45961</v>
      </c>
      <c r="AO17" s="95"/>
      <c r="AP17" s="95"/>
      <c r="AQ17" s="95"/>
      <c r="AR17" s="94"/>
      <c r="AS17" s="95"/>
    </row>
    <row r="18" spans="1:1024 1028:2044 2050:5119 5123:6139 6145:9214 9218:11264 11267:13309 13313:15359 15362:16360" s="79" customFormat="1" ht="44.25" customHeight="1" x14ac:dyDescent="0.3">
      <c r="A18" s="171">
        <v>778</v>
      </c>
      <c r="B18" s="174" t="s">
        <v>103</v>
      </c>
      <c r="C18" s="235"/>
      <c r="D18" s="145" t="s">
        <v>167</v>
      </c>
      <c r="E18" s="145" t="s">
        <v>168</v>
      </c>
      <c r="F18" s="145" t="s">
        <v>106</v>
      </c>
      <c r="G18" s="172">
        <v>45853</v>
      </c>
      <c r="H18" s="172">
        <v>45867</v>
      </c>
      <c r="I18" s="171"/>
      <c r="J18" s="180"/>
      <c r="K18" s="218"/>
      <c r="L18" s="180">
        <f>Table3[[#This Row],[PoW]]*Table3[[#This Row],[ToV in 1.000]]</f>
        <v>0</v>
      </c>
      <c r="M18" s="180" t="s">
        <v>3959</v>
      </c>
      <c r="N18" s="180"/>
      <c r="O18" s="170" t="s">
        <v>4008</v>
      </c>
      <c r="P18" s="94"/>
      <c r="Q18" s="180"/>
      <c r="R18" s="145"/>
      <c r="S18" s="145"/>
      <c r="T18" s="171" t="s">
        <v>4171</v>
      </c>
      <c r="U18" s="171"/>
      <c r="V18" s="120"/>
      <c r="W18" s="171"/>
      <c r="X18" s="171"/>
      <c r="Y18" s="120"/>
      <c r="Z18" s="100"/>
      <c r="AA18" s="159"/>
      <c r="AB18" s="159"/>
      <c r="AC18" s="227"/>
      <c r="AD18" s="228"/>
      <c r="AE18" s="229"/>
      <c r="AF18" s="96"/>
      <c r="AG18" s="97"/>
      <c r="AH18" s="97"/>
      <c r="AI18" s="96"/>
      <c r="AJ18" s="237" t="s">
        <v>169</v>
      </c>
      <c r="AK18" s="237" t="s">
        <v>170</v>
      </c>
      <c r="AL18" s="95"/>
      <c r="AM18" s="95"/>
      <c r="AN18" s="100"/>
      <c r="AO18" s="95"/>
      <c r="AP18" s="95"/>
      <c r="AQ18" s="95"/>
      <c r="AR18" s="94"/>
      <c r="AS18" s="95"/>
    </row>
    <row r="19" spans="1:1024 1028:2044 2050:5119 5123:6139 6145:9214 9218:11264 11267:13309 13313:15359 15362:16360" s="79" customFormat="1" ht="44.25" customHeight="1" x14ac:dyDescent="0.3">
      <c r="A19" s="171">
        <v>777</v>
      </c>
      <c r="B19" s="174" t="s">
        <v>119</v>
      </c>
      <c r="C19" s="235"/>
      <c r="D19" s="145" t="s">
        <v>171</v>
      </c>
      <c r="E19" s="145" t="s">
        <v>172</v>
      </c>
      <c r="F19" s="145" t="s">
        <v>102</v>
      </c>
      <c r="G19" s="172"/>
      <c r="H19" s="172">
        <v>45869</v>
      </c>
      <c r="I19" s="171"/>
      <c r="J19" s="180"/>
      <c r="K19" s="218"/>
      <c r="L19" s="180">
        <f>Table3[[#This Row],[PoW]]*Table3[[#This Row],[ToV in 1.000]]</f>
        <v>0</v>
      </c>
      <c r="M19" s="180" t="s">
        <v>112</v>
      </c>
      <c r="N19" s="180" t="s">
        <v>163</v>
      </c>
      <c r="O19" s="170" t="s">
        <v>4008</v>
      </c>
      <c r="P19" s="94"/>
      <c r="Q19" s="180"/>
      <c r="R19" s="145"/>
      <c r="S19" s="145"/>
      <c r="T19" s="171" t="s">
        <v>173</v>
      </c>
      <c r="U19" s="171"/>
      <c r="V19" s="120"/>
      <c r="W19" s="171"/>
      <c r="X19" s="171"/>
      <c r="Y19" s="120"/>
      <c r="Z19" s="100"/>
      <c r="AA19" s="159"/>
      <c r="AB19" s="159"/>
      <c r="AC19" s="227"/>
      <c r="AD19" s="228"/>
      <c r="AE19" s="229"/>
      <c r="AF19" s="96"/>
      <c r="AG19" s="97"/>
      <c r="AH19" s="97"/>
      <c r="AI19" s="96"/>
      <c r="AJ19" s="97"/>
      <c r="AK19" s="97"/>
      <c r="AL19" s="95"/>
      <c r="AM19" s="95"/>
      <c r="AN19" s="100"/>
      <c r="AO19" s="95"/>
      <c r="AP19" s="95"/>
      <c r="AQ19" s="95"/>
      <c r="AR19" s="94"/>
      <c r="AS19" s="95"/>
    </row>
    <row r="20" spans="1:1024 1028:2044 2050:5119 5123:6139 6145:9214 9218:11264 11267:13309 13313:15359 15362:16360" s="79" customFormat="1" ht="44.25" customHeight="1" x14ac:dyDescent="0.3">
      <c r="A20" s="171">
        <v>776</v>
      </c>
      <c r="B20" s="174" t="s">
        <v>103</v>
      </c>
      <c r="C20" s="103">
        <v>10157201</v>
      </c>
      <c r="D20" s="145" t="s">
        <v>174</v>
      </c>
      <c r="E20" s="145" t="s">
        <v>175</v>
      </c>
      <c r="F20" s="145" t="s">
        <v>97</v>
      </c>
      <c r="G20" s="172"/>
      <c r="H20" s="172">
        <v>45860</v>
      </c>
      <c r="I20" s="171"/>
      <c r="J20" s="180"/>
      <c r="K20" s="218"/>
      <c r="L20" s="180">
        <f>Table3[[#This Row],[PoW]]*Table3[[#This Row],[ToV in 1.000]]</f>
        <v>0</v>
      </c>
      <c r="M20" s="145" t="s">
        <v>3958</v>
      </c>
      <c r="N20" s="145" t="s">
        <v>176</v>
      </c>
      <c r="O20" s="145" t="s">
        <v>4011</v>
      </c>
      <c r="P20" s="94"/>
      <c r="Q20" s="180"/>
      <c r="R20" s="145"/>
      <c r="S20" s="145"/>
      <c r="T20" s="79" t="s">
        <v>177</v>
      </c>
      <c r="U20" s="171"/>
      <c r="V20" s="120"/>
      <c r="W20" s="171"/>
      <c r="X20" s="171"/>
      <c r="Y20" s="120"/>
      <c r="Z20" s="100"/>
      <c r="AA20" s="159"/>
      <c r="AB20" s="159"/>
      <c r="AC20" s="227"/>
      <c r="AD20" s="228"/>
      <c r="AE20" s="229"/>
      <c r="AF20" s="96"/>
      <c r="AG20" s="97"/>
      <c r="AH20" s="97"/>
      <c r="AI20" s="96"/>
      <c r="AJ20" s="97"/>
      <c r="AK20" s="97"/>
      <c r="AL20" s="95"/>
      <c r="AM20" s="95"/>
      <c r="AN20" s="100"/>
      <c r="AO20" s="95"/>
      <c r="AP20" s="95"/>
      <c r="AQ20" s="95"/>
      <c r="AR20" s="94"/>
      <c r="AS20" s="95"/>
    </row>
    <row r="21" spans="1:1024 1028:2044 2050:5119 5123:6139 6145:9214 9218:11264 11267:13309 13313:15359 15362:16360" s="79" customFormat="1" ht="44.25" customHeight="1" x14ac:dyDescent="0.3">
      <c r="A21" s="171">
        <v>775</v>
      </c>
      <c r="B21" s="174" t="s">
        <v>125</v>
      </c>
      <c r="C21" s="235"/>
      <c r="D21" s="145" t="s">
        <v>178</v>
      </c>
      <c r="E21" s="145" t="s">
        <v>179</v>
      </c>
      <c r="F21" s="145" t="s">
        <v>106</v>
      </c>
      <c r="G21" s="159"/>
      <c r="H21" s="105">
        <v>45866</v>
      </c>
      <c r="I21" s="120"/>
      <c r="J21" s="145"/>
      <c r="K21" s="145"/>
      <c r="L21" s="145">
        <f>Table3[[#This Row],[PoW]]*Table3[[#This Row],[ToV in 1.000]]</f>
        <v>0</v>
      </c>
      <c r="M21" s="145" t="s">
        <v>3958</v>
      </c>
      <c r="N21" s="145" t="s">
        <v>176</v>
      </c>
      <c r="O21" s="145" t="s">
        <v>4008</v>
      </c>
      <c r="P21" s="79" t="s">
        <v>134</v>
      </c>
      <c r="Q21" s="180"/>
      <c r="R21" s="145"/>
      <c r="S21" s="145"/>
      <c r="T21" s="79" t="s">
        <v>180</v>
      </c>
      <c r="U21" s="171"/>
      <c r="V21" s="120"/>
      <c r="W21" s="171"/>
      <c r="X21" s="171"/>
      <c r="Y21" s="120"/>
      <c r="Z21" s="100"/>
      <c r="AA21" s="159"/>
      <c r="AB21" s="159"/>
      <c r="AC21" s="227"/>
      <c r="AD21" s="228"/>
      <c r="AE21" s="229"/>
      <c r="AF21" s="96"/>
      <c r="AG21" s="97"/>
      <c r="AH21" s="97"/>
      <c r="AI21" s="96"/>
      <c r="AJ21" s="97"/>
      <c r="AK21" s="97"/>
      <c r="AL21" s="95"/>
      <c r="AM21" s="95"/>
      <c r="AN21" s="100"/>
      <c r="AO21" s="95"/>
      <c r="AP21" s="95"/>
      <c r="AQ21" s="95"/>
      <c r="AR21" s="94"/>
      <c r="AS21" s="95"/>
    </row>
    <row r="22" spans="1:1024 1028:2044 2050:5119 5123:6139 6145:9214 9218:11264 11267:13309 13313:15359 15362:16360" s="79" customFormat="1" ht="44.25" customHeight="1" x14ac:dyDescent="0.3">
      <c r="A22" s="171">
        <v>774</v>
      </c>
      <c r="B22" s="174"/>
      <c r="C22" s="235"/>
      <c r="D22" s="145" t="s">
        <v>181</v>
      </c>
      <c r="E22" s="145" t="s">
        <v>182</v>
      </c>
      <c r="F22" s="145" t="s">
        <v>97</v>
      </c>
      <c r="G22" s="159"/>
      <c r="H22" s="105">
        <v>45866</v>
      </c>
      <c r="I22" s="120"/>
      <c r="J22" s="145"/>
      <c r="K22" s="145"/>
      <c r="L22" s="145">
        <f>Table3[[#This Row],[PoW]]*Table3[[#This Row],[ToV in 1.000]]</f>
        <v>0</v>
      </c>
      <c r="M22" s="145" t="s">
        <v>3958</v>
      </c>
      <c r="N22" s="145" t="s">
        <v>176</v>
      </c>
      <c r="O22" s="145" t="s">
        <v>4008</v>
      </c>
      <c r="P22" s="79" t="s">
        <v>134</v>
      </c>
      <c r="Q22" s="180"/>
      <c r="R22" s="145"/>
      <c r="S22" s="145"/>
      <c r="T22" s="79" t="s">
        <v>183</v>
      </c>
      <c r="U22" s="171"/>
      <c r="V22" s="120"/>
      <c r="W22" s="171"/>
      <c r="X22" s="171"/>
      <c r="Y22" s="120"/>
      <c r="Z22" s="100"/>
      <c r="AA22" s="159"/>
      <c r="AB22" s="159"/>
      <c r="AC22" s="227"/>
      <c r="AD22" s="228"/>
      <c r="AE22" s="229"/>
      <c r="AF22" s="96"/>
      <c r="AG22" s="97"/>
      <c r="AH22" s="97"/>
      <c r="AI22" s="96"/>
      <c r="AJ22" s="88" t="s">
        <v>184</v>
      </c>
      <c r="AK22" s="237" t="s">
        <v>4114</v>
      </c>
      <c r="AL22" s="95"/>
      <c r="AM22" s="95"/>
      <c r="AN22" s="100"/>
      <c r="AO22" s="95"/>
      <c r="AP22" s="95"/>
      <c r="AQ22" s="95"/>
      <c r="AR22" s="94"/>
      <c r="AS22" s="95"/>
    </row>
    <row r="23" spans="1:1024 1028:2044 2050:5119 5123:6139 6145:9214 9218:11264 11267:13309 13313:15359 15362:16360" s="79" customFormat="1" ht="44.25" customHeight="1" x14ac:dyDescent="0.3">
      <c r="A23" s="171">
        <v>773</v>
      </c>
      <c r="B23" s="174"/>
      <c r="C23" s="235"/>
      <c r="D23" s="145" t="s">
        <v>185</v>
      </c>
      <c r="E23" s="145" t="s">
        <v>186</v>
      </c>
      <c r="F23" s="145" t="s">
        <v>102</v>
      </c>
      <c r="G23" s="159"/>
      <c r="H23" s="105">
        <v>45847</v>
      </c>
      <c r="I23" s="120"/>
      <c r="J23" s="145"/>
      <c r="K23" s="145"/>
      <c r="L23" s="145">
        <f>Table3[[#This Row],[PoW]]*Table3[[#This Row],[ToV in 1.000]]</f>
        <v>0</v>
      </c>
      <c r="M23" s="145" t="s">
        <v>3958</v>
      </c>
      <c r="N23" s="145" t="s">
        <v>176</v>
      </c>
      <c r="O23" s="145" t="s">
        <v>4011</v>
      </c>
      <c r="Q23" s="180"/>
      <c r="R23" s="145"/>
      <c r="S23" s="145"/>
      <c r="T23" s="79" t="s">
        <v>4072</v>
      </c>
      <c r="U23" s="171"/>
      <c r="V23" s="120"/>
      <c r="W23" s="171"/>
      <c r="X23" s="171"/>
      <c r="Y23" s="120"/>
      <c r="Z23" s="100"/>
      <c r="AA23" s="159"/>
      <c r="AB23" s="159"/>
      <c r="AC23" s="227"/>
      <c r="AD23" s="228"/>
      <c r="AE23" s="229"/>
      <c r="AF23" s="96"/>
      <c r="AG23" s="97"/>
      <c r="AH23" s="97"/>
      <c r="AI23" s="96"/>
      <c r="AJ23" s="237" t="s">
        <v>187</v>
      </c>
      <c r="AK23" s="237" t="s">
        <v>188</v>
      </c>
      <c r="AL23" s="95"/>
      <c r="AM23" s="95"/>
      <c r="AN23" s="100"/>
      <c r="AO23" s="95"/>
      <c r="AP23" s="95"/>
      <c r="AQ23" s="95"/>
      <c r="AR23" s="94"/>
      <c r="AS23" s="95"/>
    </row>
    <row r="24" spans="1:1024 1028:2044 2050:5119 5123:6139 6145:9214 9218:11264 11267:13309 13313:15359 15362:16360" s="79" customFormat="1" ht="44.25" customHeight="1" x14ac:dyDescent="0.3">
      <c r="A24" s="171">
        <v>772</v>
      </c>
      <c r="B24" s="174" t="s">
        <v>125</v>
      </c>
      <c r="C24" s="103">
        <v>10151130</v>
      </c>
      <c r="D24" s="145" t="s">
        <v>189</v>
      </c>
      <c r="E24" s="145" t="s">
        <v>190</v>
      </c>
      <c r="F24" s="145" t="s">
        <v>97</v>
      </c>
      <c r="G24" s="159"/>
      <c r="H24" s="105">
        <v>45863</v>
      </c>
      <c r="I24" s="120"/>
      <c r="J24" s="145"/>
      <c r="K24" s="145"/>
      <c r="L24" s="145">
        <f>Table3[[#This Row],[PoW]]*Table3[[#This Row],[ToV in 1.000]]</f>
        <v>0</v>
      </c>
      <c r="M24" s="145" t="s">
        <v>3958</v>
      </c>
      <c r="N24" s="145" t="s">
        <v>176</v>
      </c>
      <c r="O24" s="145" t="s">
        <v>4011</v>
      </c>
      <c r="P24" s="79" t="s">
        <v>4058</v>
      </c>
      <c r="Q24" s="180"/>
      <c r="R24" s="145"/>
      <c r="S24" s="145"/>
      <c r="T24" s="79" t="s">
        <v>191</v>
      </c>
      <c r="U24" s="171"/>
      <c r="V24" s="120"/>
      <c r="W24" s="171"/>
      <c r="X24" s="171"/>
      <c r="Y24" s="120"/>
      <c r="Z24" s="100"/>
      <c r="AA24" s="159"/>
      <c r="AB24" s="159"/>
      <c r="AC24" s="227"/>
      <c r="AD24" s="228"/>
      <c r="AE24" s="229"/>
      <c r="AF24" s="96"/>
      <c r="AG24" s="97"/>
      <c r="AH24" s="97"/>
      <c r="AI24" s="96"/>
      <c r="AJ24" s="237" t="s">
        <v>192</v>
      </c>
      <c r="AK24" s="237" t="s">
        <v>193</v>
      </c>
      <c r="AL24" s="95"/>
      <c r="AM24" s="95"/>
      <c r="AN24" s="100"/>
      <c r="AO24" s="95"/>
      <c r="AP24" s="95"/>
      <c r="AQ24" s="95"/>
      <c r="AR24" s="94"/>
      <c r="AS24" s="95"/>
    </row>
    <row r="25" spans="1:1024 1028:2044 2050:5119 5123:6139 6145:9214 9218:11264 11267:13309 13313:15359 15362:16360" s="79" customFormat="1" ht="44.25" customHeight="1" x14ac:dyDescent="0.3">
      <c r="A25" s="171">
        <v>771</v>
      </c>
      <c r="B25" s="174" t="s">
        <v>119</v>
      </c>
      <c r="C25" s="235"/>
      <c r="D25" s="145" t="s">
        <v>194</v>
      </c>
      <c r="E25" s="145" t="s">
        <v>195</v>
      </c>
      <c r="F25" s="145" t="s">
        <v>122</v>
      </c>
      <c r="G25" s="159"/>
      <c r="H25" s="105">
        <v>45867</v>
      </c>
      <c r="I25" s="120"/>
      <c r="J25" s="145"/>
      <c r="K25" s="145"/>
      <c r="L25" s="145">
        <f>Table3[[#This Row],[PoW]]*Table3[[#This Row],[ToV in 1.000]]</f>
        <v>0</v>
      </c>
      <c r="M25" s="145" t="s">
        <v>3966</v>
      </c>
      <c r="N25" s="145"/>
      <c r="O25" s="145" t="s">
        <v>196</v>
      </c>
      <c r="P25" s="79" t="s">
        <v>134</v>
      </c>
      <c r="Q25" s="180"/>
      <c r="R25" s="145"/>
      <c r="S25" s="145"/>
      <c r="T25" s="79" t="s">
        <v>197</v>
      </c>
      <c r="U25" s="171"/>
      <c r="V25" s="120"/>
      <c r="W25" s="171"/>
      <c r="X25" s="171"/>
      <c r="Y25" s="120"/>
      <c r="Z25" s="100"/>
      <c r="AA25" s="159"/>
      <c r="AB25" s="159"/>
      <c r="AC25" s="227"/>
      <c r="AD25" s="228"/>
      <c r="AE25" s="229"/>
      <c r="AF25" s="96"/>
      <c r="AG25" s="97"/>
      <c r="AH25" s="97"/>
      <c r="AI25" s="96"/>
      <c r="AJ25" s="97"/>
      <c r="AK25" s="97"/>
      <c r="AL25" s="95"/>
      <c r="AM25" s="95"/>
      <c r="AN25" s="100"/>
      <c r="AO25" s="95"/>
      <c r="AP25" s="95"/>
      <c r="AQ25" s="95"/>
      <c r="AR25" s="94"/>
      <c r="AS25" s="95"/>
    </row>
    <row r="26" spans="1:1024 1028:2044 2050:5119 5123:6139 6145:9214 9218:11264 11267:13309 13313:15359 15362:16360" s="79" customFormat="1" ht="44.25" customHeight="1" x14ac:dyDescent="0.3">
      <c r="A26" s="171">
        <v>770</v>
      </c>
      <c r="B26" s="174" t="s">
        <v>103</v>
      </c>
      <c r="C26" s="235">
        <v>10135363</v>
      </c>
      <c r="D26" s="145" t="s">
        <v>198</v>
      </c>
      <c r="E26" s="145" t="s">
        <v>199</v>
      </c>
      <c r="F26" s="145" t="s">
        <v>97</v>
      </c>
      <c r="G26" s="159"/>
      <c r="H26" s="105">
        <v>45838</v>
      </c>
      <c r="I26" s="120"/>
      <c r="J26" s="145">
        <v>50</v>
      </c>
      <c r="K26" s="145"/>
      <c r="L26" s="145">
        <f>Table3[[#This Row],[PoW]]*Table3[[#This Row],[ToV in 1.000]]</f>
        <v>0</v>
      </c>
      <c r="M26" s="145" t="s">
        <v>3958</v>
      </c>
      <c r="N26" s="145" t="s">
        <v>200</v>
      </c>
      <c r="O26" s="168" t="s">
        <v>4008</v>
      </c>
      <c r="P26" s="79" t="s">
        <v>134</v>
      </c>
      <c r="Q26" s="180"/>
      <c r="R26" s="145"/>
      <c r="S26" s="145"/>
      <c r="T26" s="171" t="s">
        <v>201</v>
      </c>
      <c r="U26" s="171"/>
      <c r="V26" s="120"/>
      <c r="W26" s="171"/>
      <c r="X26" s="171"/>
      <c r="Y26" s="159">
        <v>45831</v>
      </c>
      <c r="Z26" s="100"/>
      <c r="AA26" s="159"/>
      <c r="AB26" s="159"/>
      <c r="AC26" s="227"/>
      <c r="AD26" s="228"/>
      <c r="AE26" s="229"/>
      <c r="AF26" s="96"/>
      <c r="AG26" s="97"/>
      <c r="AH26" s="97"/>
      <c r="AI26" s="96"/>
      <c r="AJ26" s="237" t="s">
        <v>202</v>
      </c>
      <c r="AK26" s="97"/>
      <c r="AL26" s="95"/>
      <c r="AM26" s="95"/>
      <c r="AN26" s="100"/>
      <c r="AO26" s="95"/>
      <c r="AP26" s="95"/>
      <c r="AQ26" s="95"/>
      <c r="AR26" s="94" t="s">
        <v>203</v>
      </c>
      <c r="AS26" s="95"/>
    </row>
    <row r="27" spans="1:1024 1028:2044 2050:5119 5123:6139 6145:9214 9218:11264 11267:13309 13313:15359 15362:16360" s="79" customFormat="1" ht="44.25" customHeight="1" x14ac:dyDescent="0.3">
      <c r="A27" s="171">
        <v>768</v>
      </c>
      <c r="B27" s="174" t="s">
        <v>103</v>
      </c>
      <c r="C27" s="235"/>
      <c r="D27" s="145" t="s">
        <v>211</v>
      </c>
      <c r="E27" s="145" t="s">
        <v>212</v>
      </c>
      <c r="F27" s="145" t="s">
        <v>97</v>
      </c>
      <c r="G27" s="159"/>
      <c r="H27" s="105">
        <v>45853</v>
      </c>
      <c r="I27" s="120"/>
      <c r="J27" s="145"/>
      <c r="K27" s="145"/>
      <c r="L27" s="145">
        <f>Table3[[#This Row],[PoW]]*Table3[[#This Row],[ToV in 1.000]]</f>
        <v>0</v>
      </c>
      <c r="M27" s="145" t="s">
        <v>3958</v>
      </c>
      <c r="N27" s="145" t="s">
        <v>4034</v>
      </c>
      <c r="O27" s="145" t="s">
        <v>4011</v>
      </c>
      <c r="P27" s="94"/>
      <c r="Q27" s="180"/>
      <c r="R27" s="145"/>
      <c r="S27" s="145"/>
      <c r="T27" s="79" t="s">
        <v>4073</v>
      </c>
      <c r="U27" s="171"/>
      <c r="V27" s="120"/>
      <c r="W27" s="171"/>
      <c r="X27" s="171"/>
      <c r="Y27" s="120"/>
      <c r="Z27" s="100"/>
      <c r="AA27" s="159"/>
      <c r="AB27" s="159"/>
      <c r="AC27" s="227"/>
      <c r="AD27" s="228"/>
      <c r="AE27" s="229"/>
      <c r="AF27" s="96"/>
      <c r="AG27" s="97"/>
      <c r="AH27" s="97"/>
      <c r="AI27" s="96"/>
      <c r="AJ27" s="97"/>
      <c r="AK27" s="97"/>
      <c r="AL27" s="95"/>
      <c r="AM27" s="95"/>
      <c r="AN27" s="100"/>
      <c r="AO27" s="95"/>
      <c r="AP27" s="95"/>
      <c r="AQ27" s="95"/>
      <c r="AR27" s="94" t="s">
        <v>213</v>
      </c>
      <c r="AS27" s="95"/>
    </row>
    <row r="28" spans="1:1024 1028:2044 2050:5119 5123:6139 6145:9214 9218:11264 11267:13309 13313:15359 15362:16360" s="79" customFormat="1" ht="44.25" customHeight="1" x14ac:dyDescent="0.3">
      <c r="A28" s="145">
        <v>767</v>
      </c>
      <c r="B28" s="120" t="s">
        <v>103</v>
      </c>
      <c r="C28" s="120"/>
      <c r="D28" s="145" t="s">
        <v>214</v>
      </c>
      <c r="E28" s="145" t="s">
        <v>215</v>
      </c>
      <c r="F28" s="145" t="s">
        <v>97</v>
      </c>
      <c r="G28" s="159"/>
      <c r="H28" s="105">
        <v>45862</v>
      </c>
      <c r="I28" s="120"/>
      <c r="J28" s="145"/>
      <c r="K28" s="145"/>
      <c r="L28" s="145">
        <f>Table3[[#This Row],[PoW]]*Table3[[#This Row],[ToV in 1.000]]</f>
        <v>0</v>
      </c>
      <c r="M28" s="145" t="s">
        <v>3958</v>
      </c>
      <c r="N28" s="145"/>
      <c r="O28" s="79" t="s">
        <v>4011</v>
      </c>
      <c r="Q28" s="169"/>
      <c r="R28" s="169"/>
      <c r="S28" s="169"/>
      <c r="T28" s="79" t="s">
        <v>216</v>
      </c>
      <c r="Y28" s="86"/>
      <c r="Z28" s="159"/>
      <c r="AA28" s="159"/>
      <c r="AB28" s="159"/>
      <c r="AC28" s="159"/>
      <c r="AH28" s="120"/>
      <c r="AJ28" s="88" t="s">
        <v>217</v>
      </c>
      <c r="AL28" s="87"/>
      <c r="AM28" s="87"/>
      <c r="AN28" s="87"/>
      <c r="AO28" s="87"/>
      <c r="AP28" s="87"/>
      <c r="AQ28" s="87"/>
      <c r="AR28" s="79" t="s">
        <v>218</v>
      </c>
    </row>
    <row r="29" spans="1:1024 1028:2044 2050:5119 5123:6139 6145:9214 9218:11264 11267:13309 13313:15359 15362:16360" s="79" customFormat="1" ht="44.25" customHeight="1" x14ac:dyDescent="0.3">
      <c r="A29" s="145">
        <v>766</v>
      </c>
      <c r="B29" s="120" t="s">
        <v>125</v>
      </c>
      <c r="C29" s="120"/>
      <c r="D29" s="145" t="s">
        <v>219</v>
      </c>
      <c r="E29" s="145" t="s">
        <v>220</v>
      </c>
      <c r="F29" s="145" t="s">
        <v>97</v>
      </c>
      <c r="G29" s="159"/>
      <c r="H29" s="105">
        <v>45856</v>
      </c>
      <c r="I29" s="120"/>
      <c r="J29" s="145"/>
      <c r="K29" s="145"/>
      <c r="L29" s="145">
        <f>Table3[[#This Row],[PoW]]*Table3[[#This Row],[ToV in 1.000]]</f>
        <v>0</v>
      </c>
      <c r="M29" s="145"/>
      <c r="N29" s="145"/>
      <c r="Q29" s="169"/>
      <c r="R29" s="169"/>
      <c r="S29" s="169"/>
      <c r="T29" s="79" t="s">
        <v>221</v>
      </c>
      <c r="Y29" s="86"/>
      <c r="Z29" s="159"/>
      <c r="AA29" s="159"/>
      <c r="AB29" s="159"/>
      <c r="AC29" s="159"/>
      <c r="AH29" s="120"/>
      <c r="AL29" s="87"/>
      <c r="AM29" s="87"/>
      <c r="AN29" s="87"/>
      <c r="AO29" s="87"/>
      <c r="AP29" s="87"/>
      <c r="AQ29" s="87"/>
      <c r="AT29" s="145"/>
      <c r="AU29" s="120"/>
      <c r="AV29" s="120"/>
      <c r="AW29" s="145"/>
      <c r="AX29" s="145"/>
      <c r="AY29" s="145"/>
      <c r="AZ29" s="159"/>
      <c r="BA29" s="105"/>
      <c r="BB29" s="120"/>
      <c r="BC29" s="145"/>
      <c r="BD29" s="145"/>
      <c r="BE29" s="145"/>
      <c r="BF29" s="145"/>
      <c r="BG29" s="145"/>
      <c r="BJ29" s="169"/>
      <c r="BK29" s="169"/>
      <c r="BL29" s="169"/>
      <c r="BR29" s="86"/>
      <c r="BS29" s="159"/>
      <c r="BT29" s="159"/>
      <c r="BU29" s="159"/>
      <c r="BV29" s="159"/>
      <c r="CA29" s="120"/>
      <c r="CE29" s="87"/>
      <c r="CF29" s="87"/>
      <c r="CG29" s="87"/>
      <c r="CH29" s="87"/>
      <c r="CI29" s="87"/>
      <c r="CJ29" s="87"/>
      <c r="CM29" s="145"/>
      <c r="CN29" s="120"/>
      <c r="CO29" s="120"/>
      <c r="CP29" s="145"/>
      <c r="CQ29" s="145"/>
      <c r="CR29" s="145"/>
      <c r="CS29" s="159"/>
      <c r="CT29" s="105"/>
      <c r="CU29" s="120"/>
      <c r="CV29" s="145"/>
      <c r="CW29" s="145"/>
      <c r="CX29" s="145"/>
      <c r="CY29" s="145"/>
      <c r="CZ29" s="145"/>
      <c r="DC29" s="169"/>
      <c r="DD29" s="169"/>
      <c r="DE29" s="169"/>
      <c r="DK29" s="86"/>
      <c r="DL29" s="159"/>
      <c r="DM29" s="159"/>
      <c r="DN29" s="159"/>
      <c r="DO29" s="159"/>
      <c r="DT29" s="120"/>
      <c r="DX29" s="87"/>
      <c r="DY29" s="87"/>
      <c r="DZ29" s="87"/>
      <c r="EA29" s="87"/>
      <c r="EB29" s="87"/>
      <c r="EC29" s="87"/>
      <c r="EF29" s="145"/>
      <c r="EG29" s="120"/>
      <c r="EH29" s="120"/>
      <c r="EI29" s="145"/>
      <c r="EJ29" s="145"/>
      <c r="EK29" s="145"/>
      <c r="EL29" s="159"/>
      <c r="EM29" s="105"/>
      <c r="EN29" s="120"/>
      <c r="EO29" s="145"/>
      <c r="EP29" s="145"/>
      <c r="EQ29" s="145"/>
      <c r="ER29" s="145"/>
      <c r="ES29" s="145"/>
      <c r="EV29" s="169"/>
      <c r="EW29" s="169"/>
      <c r="EX29" s="169"/>
      <c r="FD29" s="86"/>
      <c r="FE29" s="159"/>
      <c r="FF29" s="159"/>
      <c r="FG29" s="159"/>
      <c r="FH29" s="159"/>
      <c r="FM29" s="120"/>
      <c r="FQ29" s="87"/>
      <c r="FR29" s="87"/>
      <c r="FS29" s="87"/>
      <c r="FT29" s="87"/>
      <c r="FU29" s="87"/>
      <c r="FV29" s="87"/>
      <c r="FY29" s="145"/>
      <c r="FZ29" s="120"/>
      <c r="GA29" s="120"/>
      <c r="GB29" s="145"/>
      <c r="GC29" s="145"/>
      <c r="GD29" s="145"/>
      <c r="GE29" s="159"/>
      <c r="GF29" s="105"/>
      <c r="GG29" s="120"/>
      <c r="GH29" s="145"/>
      <c r="GI29" s="145"/>
      <c r="GJ29" s="145"/>
      <c r="GK29" s="145"/>
      <c r="GL29" s="145"/>
      <c r="GO29" s="169"/>
      <c r="GP29" s="169"/>
      <c r="GQ29" s="169"/>
      <c r="GW29" s="86"/>
      <c r="GX29" s="159"/>
      <c r="GY29" s="159"/>
      <c r="GZ29" s="159"/>
      <c r="HA29" s="159"/>
      <c r="HF29" s="120"/>
      <c r="HJ29" s="87"/>
      <c r="HK29" s="87"/>
      <c r="HL29" s="87"/>
      <c r="HM29" s="87"/>
      <c r="HN29" s="87"/>
      <c r="HO29" s="87"/>
      <c r="HR29" s="145"/>
      <c r="HS29" s="120"/>
      <c r="HT29" s="120"/>
      <c r="HU29" s="145"/>
      <c r="HV29" s="145"/>
      <c r="HW29" s="145"/>
      <c r="HX29" s="159"/>
      <c r="HY29" s="105"/>
      <c r="HZ29" s="120"/>
      <c r="IA29" s="145"/>
      <c r="IB29" s="145"/>
      <c r="IC29" s="145"/>
      <c r="ID29" s="145"/>
      <c r="IE29" s="145"/>
      <c r="IH29" s="169"/>
      <c r="II29" s="169"/>
      <c r="IJ29" s="169"/>
      <c r="IP29" s="86"/>
      <c r="IQ29" s="159"/>
      <c r="IR29" s="159"/>
      <c r="IS29" s="159"/>
      <c r="IT29" s="159"/>
      <c r="IY29" s="120"/>
      <c r="JC29" s="87"/>
      <c r="JD29" s="87"/>
      <c r="JE29" s="87"/>
      <c r="JF29" s="87"/>
      <c r="JG29" s="87"/>
      <c r="JH29" s="87"/>
      <c r="JK29" s="145"/>
      <c r="JL29" s="120"/>
      <c r="JM29" s="120"/>
      <c r="JN29" s="145"/>
      <c r="JO29" s="145"/>
      <c r="JP29" s="145"/>
      <c r="JQ29" s="159"/>
      <c r="JR29" s="105"/>
      <c r="JS29" s="120"/>
      <c r="JT29" s="145"/>
      <c r="JU29" s="145"/>
      <c r="JV29" s="145"/>
      <c r="JW29" s="145"/>
      <c r="JX29" s="145"/>
      <c r="KA29" s="169"/>
      <c r="KB29" s="169"/>
      <c r="KC29" s="169"/>
      <c r="KI29" s="86"/>
      <c r="KJ29" s="159"/>
      <c r="KK29" s="159"/>
      <c r="KL29" s="159"/>
      <c r="KM29" s="159"/>
      <c r="KR29" s="120"/>
      <c r="KV29" s="87"/>
      <c r="KW29" s="87"/>
      <c r="KX29" s="87"/>
      <c r="KY29" s="87"/>
      <c r="KZ29" s="87"/>
      <c r="LA29" s="87"/>
      <c r="LD29" s="145"/>
      <c r="LE29" s="120"/>
      <c r="LF29" s="120"/>
      <c r="LG29" s="145"/>
      <c r="LH29" s="145"/>
      <c r="LI29" s="145"/>
      <c r="LJ29" s="159"/>
      <c r="LK29" s="105"/>
      <c r="LL29" s="120"/>
      <c r="LM29" s="145"/>
      <c r="LN29" s="145"/>
      <c r="LO29" s="145"/>
      <c r="LP29" s="145"/>
      <c r="LQ29" s="145"/>
      <c r="LT29" s="169"/>
      <c r="LU29" s="169"/>
      <c r="LV29" s="169"/>
      <c r="MB29" s="86"/>
      <c r="MC29" s="159"/>
      <c r="MD29" s="159"/>
      <c r="ME29" s="159"/>
      <c r="MF29" s="159"/>
      <c r="MK29" s="120"/>
      <c r="MO29" s="87"/>
      <c r="MP29" s="87"/>
      <c r="MQ29" s="87"/>
      <c r="MR29" s="87"/>
      <c r="MS29" s="87"/>
      <c r="MT29" s="87"/>
      <c r="MW29" s="145"/>
      <c r="MX29" s="120"/>
      <c r="MY29" s="120"/>
      <c r="MZ29" s="145"/>
      <c r="NA29" s="145"/>
      <c r="NB29" s="145"/>
      <c r="NC29" s="159"/>
      <c r="ND29" s="105"/>
      <c r="NE29" s="120"/>
      <c r="NF29" s="145"/>
      <c r="NG29" s="145"/>
      <c r="NH29" s="145"/>
      <c r="NI29" s="145"/>
      <c r="NJ29" s="145"/>
      <c r="NM29" s="169"/>
      <c r="NN29" s="169"/>
      <c r="NO29" s="169"/>
      <c r="NU29" s="86"/>
      <c r="NV29" s="159"/>
      <c r="NW29" s="159"/>
      <c r="NX29" s="159"/>
      <c r="NY29" s="159"/>
      <c r="OD29" s="120"/>
      <c r="OH29" s="87"/>
      <c r="OI29" s="87"/>
      <c r="OJ29" s="87"/>
      <c r="OK29" s="87"/>
      <c r="OL29" s="87"/>
      <c r="OM29" s="87"/>
      <c r="OP29" s="145"/>
      <c r="OQ29" s="120"/>
      <c r="OR29" s="120"/>
      <c r="OS29" s="145"/>
      <c r="OT29" s="145"/>
      <c r="OU29" s="145"/>
      <c r="OV29" s="159"/>
      <c r="OW29" s="105"/>
      <c r="OX29" s="120"/>
      <c r="OY29" s="145"/>
      <c r="OZ29" s="145"/>
      <c r="PA29" s="145"/>
      <c r="PB29" s="145"/>
      <c r="PC29" s="145"/>
      <c r="PF29" s="169"/>
      <c r="PG29" s="169"/>
      <c r="PH29" s="169"/>
      <c r="PN29" s="86"/>
      <c r="PO29" s="159"/>
      <c r="PP29" s="159"/>
      <c r="PQ29" s="159"/>
      <c r="PR29" s="159"/>
      <c r="PW29" s="120"/>
      <c r="QA29" s="87"/>
      <c r="QB29" s="87"/>
      <c r="QC29" s="87"/>
      <c r="QD29" s="87"/>
      <c r="QE29" s="87"/>
      <c r="QF29" s="87"/>
      <c r="QI29" s="145"/>
      <c r="QJ29" s="120"/>
      <c r="QK29" s="120"/>
      <c r="QL29" s="145"/>
      <c r="QM29" s="145"/>
      <c r="QN29" s="145"/>
      <c r="QO29" s="159"/>
      <c r="QP29" s="105"/>
      <c r="QQ29" s="120"/>
      <c r="QR29" s="145"/>
      <c r="QS29" s="145"/>
      <c r="QT29" s="145"/>
      <c r="QU29" s="145"/>
      <c r="QV29" s="145"/>
      <c r="QY29" s="169"/>
      <c r="QZ29" s="169"/>
      <c r="RA29" s="169"/>
      <c r="RG29" s="86"/>
      <c r="RH29" s="159"/>
      <c r="RI29" s="159"/>
      <c r="RJ29" s="159"/>
      <c r="RK29" s="159"/>
      <c r="RP29" s="120"/>
      <c r="RT29" s="87"/>
      <c r="RU29" s="87"/>
      <c r="RV29" s="87"/>
      <c r="RW29" s="87"/>
      <c r="RX29" s="87"/>
      <c r="RY29" s="87"/>
      <c r="SB29" s="145"/>
      <c r="SC29" s="120"/>
      <c r="SD29" s="120"/>
      <c r="SE29" s="145"/>
      <c r="SF29" s="145"/>
      <c r="SG29" s="145"/>
      <c r="SH29" s="159"/>
      <c r="SI29" s="105"/>
      <c r="SJ29" s="120"/>
      <c r="SK29" s="145"/>
      <c r="SL29" s="145"/>
      <c r="SM29" s="145"/>
      <c r="SN29" s="145"/>
      <c r="SO29" s="145"/>
      <c r="SR29" s="169"/>
      <c r="SS29" s="169"/>
      <c r="ST29" s="169"/>
      <c r="SZ29" s="86"/>
      <c r="TA29" s="159"/>
      <c r="TB29" s="159"/>
      <c r="TC29" s="159"/>
      <c r="TD29" s="159"/>
      <c r="TI29" s="120"/>
      <c r="TM29" s="87"/>
      <c r="TN29" s="87"/>
      <c r="TO29" s="87"/>
      <c r="TP29" s="87"/>
      <c r="TQ29" s="87"/>
      <c r="TR29" s="87"/>
      <c r="TU29" s="145"/>
      <c r="TV29" s="120"/>
      <c r="TW29" s="120"/>
      <c r="TX29" s="145"/>
      <c r="TY29" s="145"/>
      <c r="TZ29" s="145"/>
      <c r="UA29" s="159"/>
      <c r="UB29" s="105"/>
      <c r="UC29" s="120"/>
      <c r="UD29" s="145"/>
      <c r="UE29" s="145"/>
      <c r="UF29" s="145"/>
      <c r="UG29" s="145"/>
      <c r="UH29" s="145"/>
      <c r="UK29" s="169"/>
      <c r="UL29" s="169"/>
      <c r="UM29" s="169"/>
      <c r="US29" s="86"/>
      <c r="UT29" s="159"/>
      <c r="UU29" s="159"/>
      <c r="UV29" s="159"/>
      <c r="UW29" s="159"/>
      <c r="VB29" s="120"/>
      <c r="VF29" s="87"/>
      <c r="VG29" s="87"/>
      <c r="VH29" s="87"/>
      <c r="VI29" s="87"/>
      <c r="VJ29" s="87"/>
      <c r="VK29" s="87"/>
      <c r="VN29" s="145"/>
      <c r="VO29" s="120"/>
      <c r="VP29" s="120"/>
      <c r="VQ29" s="145"/>
      <c r="VR29" s="145"/>
      <c r="VS29" s="145"/>
      <c r="VT29" s="159"/>
      <c r="VU29" s="105"/>
      <c r="VV29" s="120"/>
      <c r="VW29" s="145"/>
      <c r="VX29" s="145"/>
      <c r="VY29" s="145"/>
      <c r="VZ29" s="145"/>
      <c r="WA29" s="145"/>
      <c r="WD29" s="169"/>
      <c r="WE29" s="169"/>
      <c r="WF29" s="169"/>
      <c r="WL29" s="86"/>
      <c r="WM29" s="159"/>
      <c r="WN29" s="159"/>
      <c r="WO29" s="159"/>
      <c r="WP29" s="159"/>
      <c r="WU29" s="120"/>
      <c r="WY29" s="87"/>
      <c r="WZ29" s="87"/>
      <c r="XA29" s="87"/>
      <c r="XB29" s="87"/>
      <c r="XC29" s="87"/>
      <c r="XD29" s="87"/>
      <c r="XG29" s="145"/>
      <c r="XH29" s="120"/>
      <c r="XI29" s="120"/>
      <c r="XJ29" s="145"/>
      <c r="XK29" s="145"/>
      <c r="XL29" s="145"/>
      <c r="XM29" s="159"/>
      <c r="XN29" s="105"/>
      <c r="XO29" s="120"/>
      <c r="XP29" s="145"/>
      <c r="XQ29" s="145"/>
      <c r="XR29" s="145"/>
      <c r="XS29" s="145"/>
      <c r="XT29" s="145"/>
      <c r="XW29" s="169"/>
      <c r="XX29" s="169"/>
      <c r="XY29" s="169"/>
      <c r="YE29" s="86"/>
      <c r="YF29" s="159"/>
      <c r="YG29" s="159"/>
      <c r="YH29" s="159"/>
      <c r="YI29" s="159"/>
      <c r="YN29" s="120"/>
      <c r="YR29" s="87"/>
      <c r="YS29" s="87"/>
      <c r="YT29" s="87"/>
      <c r="YU29" s="87"/>
      <c r="YV29" s="87"/>
      <c r="YW29" s="87"/>
      <c r="YZ29" s="145"/>
      <c r="ZA29" s="120"/>
      <c r="ZB29" s="120"/>
      <c r="ZC29" s="145"/>
      <c r="ZD29" s="145"/>
      <c r="ZE29" s="145"/>
      <c r="ZF29" s="159"/>
      <c r="ZG29" s="105"/>
      <c r="ZH29" s="120"/>
      <c r="ZI29" s="145"/>
      <c r="ZJ29" s="145"/>
      <c r="ZK29" s="145"/>
      <c r="ZL29" s="145"/>
      <c r="ZM29" s="145"/>
      <c r="ZP29" s="169"/>
      <c r="ZQ29" s="169"/>
      <c r="ZR29" s="169"/>
      <c r="ZX29" s="86"/>
      <c r="ZY29" s="159"/>
      <c r="ZZ29" s="159"/>
      <c r="AAA29" s="159"/>
      <c r="AAB29" s="159"/>
      <c r="AAG29" s="120"/>
      <c r="AAK29" s="87"/>
      <c r="AAL29" s="87"/>
      <c r="AAM29" s="87"/>
      <c r="AAN29" s="87"/>
      <c r="AAO29" s="87"/>
      <c r="AAP29" s="87"/>
      <c r="AAS29" s="145"/>
      <c r="AAT29" s="120"/>
      <c r="AAU29" s="120"/>
      <c r="AAV29" s="145"/>
      <c r="AAW29" s="145"/>
      <c r="AAX29" s="145"/>
      <c r="AAY29" s="159"/>
      <c r="AAZ29" s="105"/>
      <c r="ABA29" s="120"/>
      <c r="ABB29" s="145"/>
      <c r="ABC29" s="145"/>
      <c r="ABD29" s="145"/>
      <c r="ABE29" s="145"/>
      <c r="ABF29" s="145"/>
      <c r="ABI29" s="169"/>
      <c r="ABJ29" s="169"/>
      <c r="ABK29" s="169"/>
      <c r="ABQ29" s="86"/>
      <c r="ABR29" s="159"/>
      <c r="ABS29" s="159"/>
      <c r="ABT29" s="159"/>
      <c r="ABU29" s="159"/>
      <c r="ABZ29" s="120"/>
      <c r="ACD29" s="87"/>
      <c r="ACE29" s="87"/>
      <c r="ACF29" s="87"/>
      <c r="ACG29" s="87"/>
      <c r="ACH29" s="87"/>
      <c r="ACI29" s="87"/>
      <c r="ACL29" s="145"/>
      <c r="ACM29" s="120"/>
      <c r="ACN29" s="120"/>
      <c r="ACO29" s="145"/>
      <c r="ACP29" s="145"/>
      <c r="ACQ29" s="145"/>
      <c r="ACR29" s="159"/>
      <c r="ACS29" s="105"/>
      <c r="ACT29" s="120"/>
      <c r="ACU29" s="145"/>
      <c r="ACV29" s="145"/>
      <c r="ACW29" s="145"/>
      <c r="ACX29" s="145"/>
      <c r="ACY29" s="145"/>
      <c r="ADB29" s="169"/>
      <c r="ADC29" s="169"/>
      <c r="ADD29" s="169"/>
      <c r="ADJ29" s="86"/>
      <c r="ADK29" s="159"/>
      <c r="ADL29" s="159"/>
      <c r="ADM29" s="159"/>
      <c r="ADN29" s="159"/>
      <c r="ADS29" s="120"/>
      <c r="ADW29" s="87"/>
      <c r="ADX29" s="87"/>
      <c r="ADY29" s="87"/>
      <c r="ADZ29" s="87"/>
      <c r="AEA29" s="87"/>
      <c r="AEB29" s="87"/>
      <c r="AEE29" s="145"/>
      <c r="AEF29" s="120"/>
      <c r="AEG29" s="120"/>
      <c r="AEH29" s="145"/>
      <c r="AEI29" s="145"/>
      <c r="AEJ29" s="145"/>
      <c r="AEK29" s="159"/>
      <c r="AEL29" s="105"/>
      <c r="AEM29" s="120"/>
      <c r="AEN29" s="145"/>
      <c r="AEO29" s="145"/>
      <c r="AEP29" s="145"/>
      <c r="AEQ29" s="145"/>
      <c r="AER29" s="145"/>
      <c r="AEU29" s="169"/>
      <c r="AEV29" s="169"/>
      <c r="AEW29" s="169"/>
      <c r="AFC29" s="86"/>
      <c r="AFD29" s="159"/>
      <c r="AFE29" s="159"/>
      <c r="AFF29" s="159"/>
      <c r="AFG29" s="159"/>
      <c r="AFL29" s="120"/>
      <c r="AFP29" s="87"/>
      <c r="AFQ29" s="87"/>
      <c r="AFR29" s="87"/>
      <c r="AFS29" s="87"/>
      <c r="AFT29" s="87"/>
      <c r="AFU29" s="87"/>
      <c r="AFX29" s="145"/>
      <c r="AFY29" s="120"/>
      <c r="AFZ29" s="120"/>
      <c r="AGA29" s="145"/>
      <c r="AGB29" s="145"/>
      <c r="AGC29" s="145"/>
      <c r="AGD29" s="159"/>
      <c r="AGE29" s="105"/>
      <c r="AGF29" s="120"/>
      <c r="AGG29" s="145"/>
      <c r="AGH29" s="145"/>
      <c r="AGI29" s="145"/>
      <c r="AGJ29" s="145"/>
      <c r="AGK29" s="145"/>
      <c r="AGN29" s="169"/>
      <c r="AGO29" s="169"/>
      <c r="AGP29" s="169"/>
      <c r="AGV29" s="86"/>
      <c r="AGW29" s="159"/>
      <c r="AGX29" s="159"/>
      <c r="AGY29" s="159"/>
      <c r="AGZ29" s="159"/>
      <c r="AHE29" s="120"/>
      <c r="AHI29" s="87"/>
      <c r="AHJ29" s="87"/>
      <c r="AHK29" s="87"/>
      <c r="AHL29" s="87"/>
      <c r="AHM29" s="87"/>
      <c r="AHN29" s="87"/>
      <c r="AHQ29" s="145"/>
      <c r="AHR29" s="120"/>
      <c r="AHS29" s="120"/>
      <c r="AHT29" s="145"/>
      <c r="AHU29" s="145"/>
      <c r="AHV29" s="145"/>
      <c r="AHW29" s="159"/>
      <c r="AHX29" s="105"/>
      <c r="AHY29" s="120"/>
      <c r="AHZ29" s="145"/>
      <c r="AIA29" s="145"/>
      <c r="AIB29" s="145"/>
      <c r="AIC29" s="145"/>
      <c r="AID29" s="145"/>
      <c r="AIG29" s="169"/>
      <c r="AIH29" s="169"/>
      <c r="AII29" s="169"/>
      <c r="AIO29" s="86"/>
      <c r="AIP29" s="159"/>
      <c r="AIQ29" s="159"/>
      <c r="AIR29" s="159"/>
      <c r="AIS29" s="159"/>
      <c r="AIX29" s="120"/>
      <c r="AJB29" s="87"/>
      <c r="AJC29" s="87"/>
      <c r="AJD29" s="87"/>
      <c r="AJE29" s="87"/>
      <c r="AJF29" s="87"/>
      <c r="AJG29" s="87"/>
      <c r="AJJ29" s="145"/>
      <c r="AJK29" s="120"/>
      <c r="AJL29" s="120"/>
      <c r="AJM29" s="145"/>
      <c r="AJN29" s="145"/>
      <c r="AJO29" s="145"/>
      <c r="AJP29" s="159"/>
      <c r="AJQ29" s="105"/>
      <c r="AJR29" s="120"/>
      <c r="AJS29" s="145"/>
      <c r="AJT29" s="145"/>
      <c r="AJU29" s="145"/>
      <c r="AJV29" s="145"/>
      <c r="AJW29" s="145"/>
      <c r="AJZ29" s="169"/>
      <c r="AKA29" s="169"/>
      <c r="AKB29" s="169"/>
      <c r="AKH29" s="86"/>
      <c r="AKI29" s="159"/>
      <c r="AKJ29" s="159"/>
      <c r="AKK29" s="159"/>
      <c r="AKL29" s="159"/>
      <c r="AKQ29" s="120"/>
      <c r="AKU29" s="87"/>
      <c r="AKV29" s="87"/>
      <c r="AKW29" s="87"/>
      <c r="AKX29" s="87"/>
      <c r="AKY29" s="87"/>
      <c r="AKZ29" s="87"/>
      <c r="ALC29" s="145"/>
      <c r="ALD29" s="120"/>
      <c r="ALE29" s="120"/>
      <c r="ALF29" s="145"/>
      <c r="ALG29" s="145"/>
      <c r="ALH29" s="145"/>
      <c r="ALI29" s="159"/>
      <c r="ALJ29" s="105"/>
      <c r="ALK29" s="120"/>
      <c r="ALL29" s="145"/>
      <c r="ALM29" s="145"/>
      <c r="ALN29" s="145"/>
      <c r="ALO29" s="145"/>
      <c r="ALP29" s="145"/>
      <c r="ALS29" s="169"/>
      <c r="ALT29" s="169"/>
      <c r="ALU29" s="169"/>
      <c r="AMA29" s="86"/>
      <c r="AMB29" s="159"/>
      <c r="AMC29" s="159"/>
      <c r="AMD29" s="159"/>
      <c r="AME29" s="159"/>
      <c r="AMJ29" s="120"/>
      <c r="AMN29" s="87"/>
      <c r="AMO29" s="87"/>
      <c r="AMP29" s="87"/>
      <c r="AMQ29" s="87"/>
      <c r="AMR29" s="87"/>
      <c r="AMS29" s="87"/>
      <c r="AMV29" s="145"/>
      <c r="AMW29" s="120"/>
      <c r="AMX29" s="120"/>
      <c r="AMY29" s="145"/>
      <c r="AMZ29" s="145"/>
      <c r="ANA29" s="145"/>
      <c r="ANB29" s="159"/>
      <c r="ANC29" s="105"/>
      <c r="AND29" s="120"/>
      <c r="ANE29" s="145"/>
      <c r="ANF29" s="145"/>
      <c r="ANG29" s="145"/>
      <c r="ANH29" s="145"/>
      <c r="ANI29" s="145"/>
      <c r="ANL29" s="169"/>
      <c r="ANM29" s="169"/>
      <c r="ANN29" s="169"/>
      <c r="ANT29" s="86"/>
      <c r="ANU29" s="159"/>
      <c r="ANV29" s="159"/>
      <c r="ANW29" s="159"/>
      <c r="ANX29" s="159"/>
      <c r="AOC29" s="120"/>
      <c r="AOG29" s="87"/>
      <c r="AOH29" s="87"/>
      <c r="AOI29" s="87"/>
      <c r="AOJ29" s="87"/>
      <c r="AOK29" s="87"/>
      <c r="AOL29" s="87"/>
      <c r="AOO29" s="145"/>
      <c r="AOP29" s="120"/>
      <c r="AOQ29" s="120"/>
      <c r="AOR29" s="145"/>
      <c r="AOS29" s="145"/>
      <c r="AOT29" s="145"/>
      <c r="AOU29" s="159"/>
      <c r="AOV29" s="105"/>
      <c r="AOW29" s="120"/>
      <c r="AOX29" s="145"/>
      <c r="AOY29" s="145"/>
      <c r="AOZ29" s="145"/>
      <c r="APA29" s="145"/>
      <c r="APB29" s="145"/>
      <c r="APE29" s="169"/>
      <c r="APF29" s="169"/>
      <c r="APG29" s="169"/>
      <c r="APM29" s="86"/>
      <c r="APN29" s="159"/>
      <c r="APO29" s="159"/>
      <c r="APP29" s="159"/>
      <c r="APQ29" s="159"/>
      <c r="APV29" s="120"/>
      <c r="APZ29" s="87"/>
      <c r="AQA29" s="87"/>
      <c r="AQB29" s="87"/>
      <c r="AQC29" s="87"/>
      <c r="AQD29" s="87"/>
      <c r="AQE29" s="87"/>
      <c r="AQH29" s="145"/>
      <c r="AQI29" s="120"/>
      <c r="AQJ29" s="120"/>
      <c r="AQK29" s="145"/>
      <c r="AQL29" s="145"/>
      <c r="AQM29" s="145"/>
      <c r="AQN29" s="159"/>
      <c r="AQO29" s="105"/>
      <c r="AQP29" s="120"/>
      <c r="AQQ29" s="145"/>
      <c r="AQR29" s="145"/>
      <c r="AQS29" s="145"/>
      <c r="AQT29" s="145"/>
      <c r="AQU29" s="145"/>
      <c r="AQX29" s="169"/>
      <c r="AQY29" s="169"/>
      <c r="AQZ29" s="169"/>
      <c r="ARF29" s="86"/>
      <c r="ARG29" s="159"/>
      <c r="ARH29" s="159"/>
      <c r="ARI29" s="159"/>
      <c r="ARJ29" s="159"/>
      <c r="ARO29" s="120"/>
      <c r="ARS29" s="87"/>
      <c r="ART29" s="87"/>
      <c r="ARU29" s="87"/>
      <c r="ARV29" s="87"/>
      <c r="ARW29" s="87"/>
      <c r="ARX29" s="87"/>
      <c r="ASA29" s="145"/>
      <c r="ASB29" s="120"/>
      <c r="ASC29" s="120"/>
      <c r="ASD29" s="145"/>
      <c r="ASE29" s="145"/>
      <c r="ASF29" s="145"/>
      <c r="ASG29" s="159"/>
      <c r="ASH29" s="105"/>
      <c r="ASI29" s="120"/>
      <c r="ASJ29" s="145"/>
      <c r="ASK29" s="145"/>
      <c r="ASL29" s="145"/>
      <c r="ASM29" s="145"/>
      <c r="ASN29" s="145"/>
      <c r="ASQ29" s="169"/>
      <c r="ASR29" s="169"/>
      <c r="ASS29" s="169"/>
      <c r="ASY29" s="86"/>
      <c r="ASZ29" s="159"/>
      <c r="ATA29" s="159"/>
      <c r="ATB29" s="159"/>
      <c r="ATC29" s="159"/>
      <c r="ATH29" s="120"/>
      <c r="ATL29" s="87"/>
      <c r="ATM29" s="87"/>
      <c r="ATN29" s="87"/>
      <c r="ATO29" s="87"/>
      <c r="ATP29" s="87"/>
      <c r="ATQ29" s="87"/>
      <c r="ATT29" s="145"/>
      <c r="ATU29" s="120"/>
      <c r="ATV29" s="120"/>
      <c r="ATW29" s="145"/>
      <c r="ATX29" s="145"/>
      <c r="ATY29" s="145"/>
      <c r="ATZ29" s="159"/>
      <c r="AUA29" s="105"/>
      <c r="AUB29" s="120"/>
      <c r="AUC29" s="145"/>
      <c r="AUD29" s="145"/>
      <c r="AUE29" s="145"/>
      <c r="AUF29" s="145"/>
      <c r="AUG29" s="145"/>
      <c r="AUJ29" s="169"/>
      <c r="AUK29" s="169"/>
      <c r="AUL29" s="169"/>
      <c r="AUR29" s="86"/>
      <c r="AUS29" s="159"/>
      <c r="AUT29" s="159"/>
      <c r="AUU29" s="159"/>
      <c r="AUV29" s="159"/>
      <c r="AVA29" s="120"/>
      <c r="AVE29" s="87"/>
      <c r="AVF29" s="87"/>
      <c r="AVG29" s="87"/>
      <c r="AVH29" s="87"/>
      <c r="AVI29" s="87"/>
      <c r="AVJ29" s="87"/>
      <c r="AVM29" s="145"/>
      <c r="AVN29" s="120"/>
      <c r="AVO29" s="120"/>
      <c r="AVP29" s="145"/>
      <c r="AVQ29" s="145"/>
      <c r="AVR29" s="145"/>
      <c r="AVS29" s="159"/>
      <c r="AVT29" s="105"/>
      <c r="AVU29" s="120"/>
      <c r="AVV29" s="145"/>
      <c r="AVW29" s="145"/>
      <c r="AVX29" s="145"/>
      <c r="AVY29" s="145"/>
      <c r="AVZ29" s="145"/>
      <c r="AWC29" s="169"/>
      <c r="AWD29" s="169"/>
      <c r="AWE29" s="169"/>
      <c r="AWK29" s="86"/>
      <c r="AWL29" s="159"/>
      <c r="AWM29" s="159"/>
      <c r="AWN29" s="159"/>
      <c r="AWO29" s="159"/>
      <c r="AWT29" s="120"/>
      <c r="AWX29" s="87"/>
      <c r="AWY29" s="87"/>
      <c r="AWZ29" s="87"/>
      <c r="AXA29" s="87"/>
      <c r="AXB29" s="87"/>
      <c r="AXC29" s="87"/>
      <c r="AXF29" s="145"/>
      <c r="AXG29" s="120"/>
      <c r="AXH29" s="120"/>
      <c r="AXI29" s="145"/>
      <c r="AXJ29" s="145"/>
      <c r="AXK29" s="145"/>
      <c r="AXL29" s="159"/>
      <c r="AXM29" s="105"/>
      <c r="AXN29" s="120"/>
      <c r="AXO29" s="145"/>
      <c r="AXP29" s="145"/>
      <c r="AXQ29" s="145"/>
      <c r="AXR29" s="145"/>
      <c r="AXS29" s="145"/>
      <c r="AXV29" s="169"/>
      <c r="AXW29" s="169"/>
      <c r="AXX29" s="169"/>
      <c r="AYD29" s="86"/>
      <c r="AYE29" s="159"/>
      <c r="AYF29" s="159"/>
      <c r="AYG29" s="159"/>
      <c r="AYH29" s="159"/>
      <c r="AYM29" s="120"/>
      <c r="AYQ29" s="87"/>
      <c r="AYR29" s="87"/>
      <c r="AYS29" s="87"/>
      <c r="AYT29" s="87"/>
      <c r="AYU29" s="87"/>
      <c r="AYV29" s="87"/>
      <c r="AYY29" s="145"/>
      <c r="AYZ29" s="120"/>
      <c r="AZA29" s="120"/>
      <c r="AZB29" s="145"/>
      <c r="AZC29" s="145"/>
      <c r="AZD29" s="145"/>
      <c r="AZE29" s="159"/>
      <c r="AZF29" s="105"/>
      <c r="AZG29" s="120"/>
      <c r="AZH29" s="145"/>
      <c r="AZI29" s="145"/>
      <c r="AZJ29" s="145"/>
      <c r="AZK29" s="145"/>
      <c r="AZL29" s="145"/>
      <c r="AZO29" s="169"/>
      <c r="AZP29" s="169"/>
      <c r="AZQ29" s="169"/>
      <c r="AZW29" s="86"/>
      <c r="AZX29" s="159"/>
      <c r="AZY29" s="159"/>
      <c r="AZZ29" s="159"/>
      <c r="BAA29" s="159"/>
      <c r="BAF29" s="120"/>
      <c r="BAJ29" s="87"/>
      <c r="BAK29" s="87"/>
      <c r="BAL29" s="87"/>
      <c r="BAM29" s="87"/>
      <c r="BAN29" s="87"/>
      <c r="BAO29" s="87"/>
      <c r="BAR29" s="145"/>
      <c r="BAS29" s="120"/>
      <c r="BAT29" s="120"/>
      <c r="BAU29" s="145"/>
      <c r="BAV29" s="145"/>
      <c r="BAW29" s="145"/>
      <c r="BAX29" s="159"/>
      <c r="BAY29" s="105"/>
      <c r="BAZ29" s="120"/>
      <c r="BBA29" s="145"/>
      <c r="BBB29" s="145"/>
      <c r="BBC29" s="145"/>
      <c r="BBD29" s="145"/>
      <c r="BBE29" s="145"/>
      <c r="BBH29" s="169"/>
      <c r="BBI29" s="169"/>
      <c r="BBJ29" s="169"/>
      <c r="BBP29" s="86"/>
      <c r="BBQ29" s="159"/>
      <c r="BBR29" s="159"/>
      <c r="BBS29" s="159"/>
      <c r="BBT29" s="159"/>
      <c r="BBY29" s="120"/>
      <c r="BCC29" s="87"/>
      <c r="BCD29" s="87"/>
      <c r="BCE29" s="87"/>
      <c r="BCF29" s="87"/>
      <c r="BCG29" s="87"/>
      <c r="BCH29" s="87"/>
      <c r="BCK29" s="145"/>
      <c r="BCL29" s="120"/>
      <c r="BCM29" s="120"/>
      <c r="BCN29" s="145"/>
      <c r="BCO29" s="145"/>
      <c r="BCP29" s="145"/>
      <c r="BCQ29" s="159"/>
      <c r="BCR29" s="105"/>
      <c r="BCS29" s="120"/>
      <c r="BCT29" s="145"/>
      <c r="BCU29" s="145"/>
      <c r="BCV29" s="145"/>
      <c r="BCW29" s="145"/>
      <c r="BCX29" s="145"/>
      <c r="BDA29" s="169"/>
      <c r="BDB29" s="169"/>
      <c r="BDC29" s="169"/>
      <c r="BDI29" s="86"/>
      <c r="BDJ29" s="159"/>
      <c r="BDK29" s="159"/>
      <c r="BDL29" s="159"/>
      <c r="BDM29" s="159"/>
      <c r="BDR29" s="120"/>
      <c r="BDV29" s="87"/>
      <c r="BDW29" s="87"/>
      <c r="BDX29" s="87"/>
      <c r="BDY29" s="87"/>
      <c r="BDZ29" s="87"/>
      <c r="BEA29" s="87"/>
      <c r="BED29" s="145"/>
      <c r="BEE29" s="120"/>
      <c r="BEF29" s="120"/>
      <c r="BEG29" s="145"/>
      <c r="BEH29" s="145"/>
      <c r="BEI29" s="145"/>
      <c r="BEJ29" s="159"/>
      <c r="BEK29" s="105"/>
      <c r="BEL29" s="120"/>
      <c r="BEM29" s="145"/>
      <c r="BEN29" s="145"/>
      <c r="BEO29" s="145"/>
      <c r="BEP29" s="145"/>
      <c r="BEQ29" s="145"/>
      <c r="BET29" s="169"/>
      <c r="BEU29" s="169"/>
      <c r="BEV29" s="169"/>
      <c r="BFB29" s="86"/>
      <c r="BFC29" s="159"/>
      <c r="BFD29" s="159"/>
      <c r="BFE29" s="159"/>
      <c r="BFF29" s="159"/>
      <c r="BFK29" s="120"/>
      <c r="BFO29" s="87"/>
      <c r="BFP29" s="87"/>
      <c r="BFQ29" s="87"/>
      <c r="BFR29" s="87"/>
      <c r="BFS29" s="87"/>
      <c r="BFT29" s="87"/>
      <c r="BFW29" s="145"/>
      <c r="BFX29" s="120"/>
      <c r="BFY29" s="120"/>
      <c r="BFZ29" s="145"/>
      <c r="BGA29" s="145"/>
      <c r="BGB29" s="145"/>
      <c r="BGC29" s="159"/>
      <c r="BGD29" s="105"/>
      <c r="BGE29" s="120"/>
      <c r="BGF29" s="145"/>
      <c r="BGG29" s="145"/>
      <c r="BGH29" s="145"/>
      <c r="BGI29" s="145"/>
      <c r="BGJ29" s="145"/>
      <c r="BGM29" s="169"/>
      <c r="BGN29" s="169"/>
      <c r="BGO29" s="169"/>
      <c r="BGU29" s="86"/>
      <c r="BGV29" s="159"/>
      <c r="BGW29" s="159"/>
      <c r="BGX29" s="159"/>
      <c r="BGY29" s="159"/>
      <c r="BHD29" s="120"/>
      <c r="BHH29" s="87"/>
      <c r="BHI29" s="87"/>
      <c r="BHJ29" s="87"/>
      <c r="BHK29" s="87"/>
      <c r="BHL29" s="87"/>
      <c r="BHM29" s="87"/>
      <c r="BHP29" s="145"/>
      <c r="BHQ29" s="120"/>
      <c r="BHR29" s="120"/>
      <c r="BHS29" s="145"/>
      <c r="BHT29" s="145"/>
      <c r="BHU29" s="145"/>
      <c r="BHV29" s="159"/>
      <c r="BHW29" s="105"/>
      <c r="BHX29" s="120"/>
      <c r="BHY29" s="145"/>
      <c r="BHZ29" s="145"/>
      <c r="BIA29" s="145"/>
      <c r="BIB29" s="145"/>
      <c r="BIC29" s="145"/>
      <c r="BIF29" s="169"/>
      <c r="BIG29" s="169"/>
      <c r="BIH29" s="169"/>
      <c r="BIN29" s="86"/>
      <c r="BIO29" s="159"/>
      <c r="BIP29" s="159"/>
      <c r="BIQ29" s="159"/>
      <c r="BIR29" s="159"/>
      <c r="BIW29" s="120"/>
      <c r="BJA29" s="87"/>
      <c r="BJB29" s="87"/>
      <c r="BJC29" s="87"/>
      <c r="BJD29" s="87"/>
      <c r="BJE29" s="87"/>
      <c r="BJF29" s="87"/>
      <c r="BJI29" s="145"/>
      <c r="BJJ29" s="120"/>
      <c r="BJK29" s="120"/>
      <c r="BJL29" s="145"/>
      <c r="BJM29" s="145"/>
      <c r="BJN29" s="145"/>
      <c r="BJO29" s="159"/>
      <c r="BJP29" s="105"/>
      <c r="BJQ29" s="120"/>
      <c r="BJR29" s="145"/>
      <c r="BJS29" s="145"/>
      <c r="BJT29" s="145"/>
      <c r="BJU29" s="145"/>
      <c r="BJV29" s="145"/>
      <c r="BJY29" s="169"/>
      <c r="BJZ29" s="169"/>
      <c r="BKA29" s="169"/>
      <c r="BKG29" s="86"/>
      <c r="BKH29" s="159"/>
      <c r="BKI29" s="159"/>
      <c r="BKJ29" s="159"/>
      <c r="BKK29" s="159"/>
      <c r="BKP29" s="120"/>
      <c r="BKT29" s="87"/>
      <c r="BKU29" s="87"/>
      <c r="BKV29" s="87"/>
      <c r="BKW29" s="87"/>
      <c r="BKX29" s="87"/>
      <c r="BKY29" s="87"/>
      <c r="BLB29" s="145"/>
      <c r="BLC29" s="120"/>
      <c r="BLD29" s="120"/>
      <c r="BLE29" s="145"/>
      <c r="BLF29" s="145"/>
      <c r="BLG29" s="145"/>
      <c r="BLH29" s="159"/>
      <c r="BLI29" s="105"/>
      <c r="BLJ29" s="120"/>
      <c r="BLK29" s="145"/>
      <c r="BLL29" s="145"/>
      <c r="BLM29" s="145"/>
      <c r="BLN29" s="145"/>
      <c r="BLO29" s="145"/>
      <c r="BLR29" s="169"/>
      <c r="BLS29" s="169"/>
      <c r="BLT29" s="169"/>
      <c r="BLZ29" s="86"/>
      <c r="BMA29" s="159"/>
      <c r="BMB29" s="159"/>
      <c r="BMC29" s="159"/>
      <c r="BMD29" s="159"/>
      <c r="BMI29" s="120"/>
      <c r="BMM29" s="87"/>
      <c r="BMN29" s="87"/>
      <c r="BMO29" s="87"/>
      <c r="BMP29" s="87"/>
      <c r="BMQ29" s="87"/>
      <c r="BMR29" s="87"/>
      <c r="BMU29" s="145"/>
      <c r="BMV29" s="120"/>
      <c r="BMW29" s="120"/>
      <c r="BMX29" s="145"/>
      <c r="BMY29" s="145"/>
      <c r="BMZ29" s="145"/>
      <c r="BNA29" s="159"/>
      <c r="BNB29" s="105"/>
      <c r="BNC29" s="120"/>
      <c r="BND29" s="145"/>
      <c r="BNE29" s="145"/>
      <c r="BNF29" s="145"/>
      <c r="BNG29" s="145"/>
      <c r="BNH29" s="145"/>
      <c r="BNK29" s="169"/>
      <c r="BNL29" s="169"/>
      <c r="BNM29" s="169"/>
      <c r="BNS29" s="86"/>
      <c r="BNT29" s="159"/>
      <c r="BNU29" s="159"/>
      <c r="BNV29" s="159"/>
      <c r="BNW29" s="159"/>
      <c r="BOB29" s="120"/>
      <c r="BOF29" s="87"/>
      <c r="BOG29" s="87"/>
      <c r="BOH29" s="87"/>
      <c r="BOI29" s="87"/>
      <c r="BOJ29" s="87"/>
      <c r="BOK29" s="87"/>
      <c r="BON29" s="145"/>
      <c r="BOO29" s="120"/>
      <c r="BOP29" s="120"/>
      <c r="BOQ29" s="145"/>
      <c r="BOR29" s="145"/>
      <c r="BOS29" s="145"/>
      <c r="BOT29" s="159"/>
      <c r="BOU29" s="105"/>
      <c r="BOV29" s="120"/>
      <c r="BOW29" s="145"/>
      <c r="BOX29" s="145"/>
      <c r="BOY29" s="145"/>
      <c r="BOZ29" s="145"/>
      <c r="BPA29" s="145"/>
      <c r="BPD29" s="169"/>
      <c r="BPE29" s="169"/>
      <c r="BPF29" s="169"/>
      <c r="BPL29" s="86"/>
      <c r="BPM29" s="159"/>
      <c r="BPN29" s="159"/>
      <c r="BPO29" s="159"/>
      <c r="BPP29" s="159"/>
      <c r="BPU29" s="120"/>
      <c r="BPY29" s="87"/>
      <c r="BPZ29" s="87"/>
      <c r="BQA29" s="87"/>
      <c r="BQB29" s="87"/>
      <c r="BQC29" s="87"/>
      <c r="BQD29" s="87"/>
      <c r="BQG29" s="145"/>
      <c r="BQH29" s="120"/>
      <c r="BQI29" s="120"/>
      <c r="BQJ29" s="145"/>
      <c r="BQK29" s="145"/>
      <c r="BQL29" s="145"/>
      <c r="BQM29" s="159"/>
      <c r="BQN29" s="105"/>
      <c r="BQO29" s="120"/>
      <c r="BQP29" s="145"/>
      <c r="BQQ29" s="145"/>
      <c r="BQR29" s="145"/>
      <c r="BQS29" s="145"/>
      <c r="BQT29" s="145"/>
      <c r="BQW29" s="169"/>
      <c r="BQX29" s="169"/>
      <c r="BQY29" s="169"/>
      <c r="BRE29" s="86"/>
      <c r="BRF29" s="159"/>
      <c r="BRG29" s="159"/>
      <c r="BRH29" s="159"/>
      <c r="BRI29" s="159"/>
      <c r="BRN29" s="120"/>
      <c r="BRR29" s="87"/>
      <c r="BRS29" s="87"/>
      <c r="BRT29" s="87"/>
      <c r="BRU29" s="87"/>
      <c r="BRV29" s="87"/>
      <c r="BRW29" s="87"/>
      <c r="BRZ29" s="145"/>
      <c r="BSA29" s="120"/>
      <c r="BSB29" s="120"/>
      <c r="BSC29" s="145"/>
      <c r="BSD29" s="145"/>
      <c r="BSE29" s="145"/>
      <c r="BSF29" s="159"/>
      <c r="BSG29" s="105"/>
      <c r="BSH29" s="120"/>
      <c r="BSI29" s="145"/>
      <c r="BSJ29" s="145"/>
      <c r="BSK29" s="145"/>
      <c r="BSL29" s="145"/>
      <c r="BSM29" s="145"/>
      <c r="BSP29" s="169"/>
      <c r="BSQ29" s="169"/>
      <c r="BSR29" s="169"/>
      <c r="BSX29" s="86"/>
      <c r="BSY29" s="159"/>
      <c r="BSZ29" s="159"/>
      <c r="BTA29" s="159"/>
      <c r="BTB29" s="159"/>
      <c r="BTG29" s="120"/>
      <c r="BTK29" s="87"/>
      <c r="BTL29" s="87"/>
      <c r="BTM29" s="87"/>
      <c r="BTN29" s="87"/>
      <c r="BTO29" s="87"/>
      <c r="BTP29" s="87"/>
      <c r="BTS29" s="145"/>
      <c r="BTT29" s="120"/>
      <c r="BTU29" s="120"/>
      <c r="BTV29" s="145"/>
      <c r="BTW29" s="145"/>
      <c r="BTX29" s="145"/>
      <c r="BTY29" s="159"/>
      <c r="BTZ29" s="105"/>
      <c r="BUA29" s="120"/>
      <c r="BUB29" s="145"/>
      <c r="BUC29" s="145"/>
      <c r="BUD29" s="145"/>
      <c r="BUE29" s="145"/>
      <c r="BUF29" s="145"/>
      <c r="BUI29" s="169"/>
      <c r="BUJ29" s="169"/>
      <c r="BUK29" s="169"/>
      <c r="BUQ29" s="86"/>
      <c r="BUR29" s="159"/>
      <c r="BUS29" s="159"/>
      <c r="BUT29" s="159"/>
      <c r="BUU29" s="159"/>
      <c r="BUZ29" s="120"/>
      <c r="BVD29" s="87"/>
      <c r="BVE29" s="87"/>
      <c r="BVF29" s="87"/>
      <c r="BVG29" s="87"/>
      <c r="BVH29" s="87"/>
      <c r="BVI29" s="87"/>
      <c r="BVL29" s="145"/>
      <c r="BVM29" s="120"/>
      <c r="BVN29" s="120"/>
      <c r="BVO29" s="145"/>
      <c r="BVP29" s="145"/>
      <c r="BVQ29" s="145"/>
      <c r="BVR29" s="159"/>
      <c r="BVS29" s="105"/>
      <c r="BVT29" s="120"/>
      <c r="BVU29" s="145"/>
      <c r="BVV29" s="145"/>
      <c r="BVW29" s="145"/>
      <c r="BVX29" s="145"/>
      <c r="BVY29" s="145"/>
      <c r="BWB29" s="169"/>
      <c r="BWC29" s="169"/>
      <c r="BWD29" s="169"/>
      <c r="BWJ29" s="86"/>
      <c r="BWK29" s="159"/>
      <c r="BWL29" s="159"/>
      <c r="BWM29" s="159"/>
      <c r="BWN29" s="159"/>
      <c r="BWS29" s="120"/>
      <c r="BWW29" s="87"/>
      <c r="BWX29" s="87"/>
      <c r="BWY29" s="87"/>
      <c r="BWZ29" s="87"/>
      <c r="BXA29" s="87"/>
      <c r="BXB29" s="87"/>
      <c r="BXE29" s="145"/>
      <c r="BXF29" s="120"/>
      <c r="BXG29" s="120"/>
      <c r="BXH29" s="145"/>
      <c r="BXI29" s="145"/>
      <c r="BXJ29" s="145"/>
      <c r="BXK29" s="159"/>
      <c r="BXL29" s="105"/>
      <c r="BXM29" s="120"/>
      <c r="BXN29" s="145"/>
      <c r="BXO29" s="145"/>
      <c r="BXP29" s="145"/>
      <c r="BXQ29" s="145"/>
      <c r="BXR29" s="145"/>
      <c r="BXU29" s="169"/>
      <c r="BXV29" s="169"/>
      <c r="BXW29" s="169"/>
      <c r="BYC29" s="86"/>
      <c r="BYD29" s="159"/>
      <c r="BYE29" s="159"/>
      <c r="BYF29" s="159"/>
      <c r="BYG29" s="159"/>
      <c r="BYL29" s="120"/>
      <c r="BYP29" s="87"/>
      <c r="BYQ29" s="87"/>
      <c r="BYR29" s="87"/>
      <c r="BYS29" s="87"/>
      <c r="BYT29" s="87"/>
      <c r="BYU29" s="87"/>
      <c r="BYX29" s="145"/>
      <c r="BYY29" s="120"/>
      <c r="BYZ29" s="120"/>
      <c r="BZA29" s="145"/>
      <c r="BZB29" s="145"/>
      <c r="BZC29" s="145"/>
      <c r="BZD29" s="159"/>
      <c r="BZE29" s="105"/>
      <c r="BZF29" s="120"/>
      <c r="BZG29" s="145"/>
      <c r="BZH29" s="145"/>
      <c r="BZI29" s="145"/>
      <c r="BZJ29" s="145"/>
      <c r="BZK29" s="145"/>
      <c r="BZN29" s="169"/>
      <c r="BZO29" s="169"/>
      <c r="BZP29" s="169"/>
      <c r="BZV29" s="86"/>
      <c r="BZW29" s="159"/>
      <c r="BZX29" s="159"/>
      <c r="BZY29" s="159"/>
      <c r="BZZ29" s="159"/>
      <c r="CAE29" s="120"/>
      <c r="CAI29" s="87"/>
      <c r="CAJ29" s="87"/>
      <c r="CAK29" s="87"/>
      <c r="CAL29" s="87"/>
      <c r="CAM29" s="87"/>
      <c r="CAN29" s="87"/>
      <c r="CAQ29" s="145"/>
      <c r="CAR29" s="120"/>
      <c r="CAS29" s="120"/>
      <c r="CAT29" s="145"/>
      <c r="CAU29" s="145"/>
      <c r="CAV29" s="145"/>
      <c r="CAW29" s="159"/>
      <c r="CAX29" s="105"/>
      <c r="CAY29" s="120"/>
      <c r="CAZ29" s="145"/>
      <c r="CBA29" s="145"/>
      <c r="CBB29" s="145"/>
      <c r="CBC29" s="145"/>
      <c r="CBD29" s="145"/>
      <c r="CBG29" s="169"/>
      <c r="CBH29" s="169"/>
      <c r="CBI29" s="169"/>
      <c r="CBO29" s="86"/>
      <c r="CBP29" s="159"/>
      <c r="CBQ29" s="159"/>
      <c r="CBR29" s="159"/>
      <c r="CBS29" s="159"/>
      <c r="CBX29" s="120"/>
      <c r="CCB29" s="87"/>
      <c r="CCC29" s="87"/>
      <c r="CCD29" s="87"/>
      <c r="CCE29" s="87"/>
      <c r="CCF29" s="87"/>
      <c r="CCG29" s="87"/>
      <c r="CCJ29" s="145"/>
      <c r="CCK29" s="120"/>
      <c r="CCL29" s="120"/>
      <c r="CCM29" s="145"/>
      <c r="CCN29" s="145"/>
      <c r="CCO29" s="145"/>
      <c r="CCP29" s="159"/>
      <c r="CCQ29" s="105"/>
      <c r="CCR29" s="120"/>
      <c r="CCS29" s="145"/>
      <c r="CCT29" s="145"/>
      <c r="CCU29" s="145"/>
      <c r="CCV29" s="145"/>
      <c r="CCW29" s="145"/>
      <c r="CCZ29" s="169"/>
      <c r="CDA29" s="169"/>
      <c r="CDB29" s="169"/>
      <c r="CDH29" s="86"/>
      <c r="CDI29" s="159"/>
      <c r="CDJ29" s="159"/>
      <c r="CDK29" s="159"/>
      <c r="CDL29" s="159"/>
      <c r="CDQ29" s="120"/>
      <c r="CDU29" s="87"/>
      <c r="CDV29" s="87"/>
      <c r="CDW29" s="87"/>
      <c r="CDX29" s="87"/>
      <c r="CDY29" s="87"/>
      <c r="CDZ29" s="87"/>
      <c r="CEC29" s="145"/>
      <c r="CED29" s="120"/>
      <c r="CEE29" s="120"/>
      <c r="CEF29" s="145"/>
      <c r="CEG29" s="145"/>
      <c r="CEH29" s="145"/>
      <c r="CEI29" s="159"/>
      <c r="CEJ29" s="105"/>
      <c r="CEK29" s="120"/>
      <c r="CEL29" s="145"/>
      <c r="CEM29" s="145"/>
      <c r="CEN29" s="145"/>
      <c r="CEO29" s="145"/>
      <c r="CEP29" s="145"/>
      <c r="CES29" s="169"/>
      <c r="CET29" s="169"/>
      <c r="CEU29" s="169"/>
      <c r="CFA29" s="86"/>
      <c r="CFB29" s="159"/>
      <c r="CFC29" s="159"/>
      <c r="CFD29" s="159"/>
      <c r="CFE29" s="159"/>
      <c r="CFJ29" s="120"/>
      <c r="CFN29" s="87"/>
      <c r="CFO29" s="87"/>
      <c r="CFP29" s="87"/>
      <c r="CFQ29" s="87"/>
      <c r="CFR29" s="87"/>
      <c r="CFS29" s="87"/>
      <c r="CFV29" s="145"/>
      <c r="CFW29" s="120"/>
      <c r="CFX29" s="120"/>
      <c r="CFY29" s="145"/>
      <c r="CFZ29" s="145"/>
      <c r="CGA29" s="145"/>
      <c r="CGB29" s="159"/>
      <c r="CGC29" s="105"/>
      <c r="CGD29" s="120"/>
      <c r="CGE29" s="145"/>
      <c r="CGF29" s="145"/>
      <c r="CGG29" s="145"/>
      <c r="CGH29" s="145"/>
      <c r="CGI29" s="145"/>
      <c r="CGL29" s="169"/>
      <c r="CGM29" s="169"/>
      <c r="CGN29" s="169"/>
      <c r="CGT29" s="86"/>
      <c r="CGU29" s="159"/>
      <c r="CGV29" s="159"/>
      <c r="CGW29" s="159"/>
      <c r="CGX29" s="159"/>
      <c r="CHC29" s="120"/>
      <c r="CHG29" s="87"/>
      <c r="CHH29" s="87"/>
      <c r="CHI29" s="87"/>
      <c r="CHJ29" s="87"/>
      <c r="CHK29" s="87"/>
      <c r="CHL29" s="87"/>
      <c r="CHO29" s="145"/>
      <c r="CHP29" s="120"/>
      <c r="CHQ29" s="120"/>
      <c r="CHR29" s="145"/>
      <c r="CHS29" s="145"/>
      <c r="CHT29" s="145"/>
      <c r="CHU29" s="159"/>
      <c r="CHV29" s="105"/>
      <c r="CHW29" s="120"/>
      <c r="CHX29" s="145"/>
      <c r="CHY29" s="145"/>
      <c r="CHZ29" s="145"/>
      <c r="CIA29" s="145"/>
      <c r="CIB29" s="145"/>
      <c r="CIE29" s="169"/>
      <c r="CIF29" s="169"/>
      <c r="CIG29" s="169"/>
      <c r="CIM29" s="86"/>
      <c r="CIN29" s="159"/>
      <c r="CIO29" s="159"/>
      <c r="CIP29" s="159"/>
      <c r="CIQ29" s="159"/>
      <c r="CIV29" s="120"/>
      <c r="CIZ29" s="87"/>
      <c r="CJA29" s="87"/>
      <c r="CJB29" s="87"/>
      <c r="CJC29" s="87"/>
      <c r="CJD29" s="87"/>
      <c r="CJE29" s="87"/>
      <c r="CJH29" s="145"/>
      <c r="CJI29" s="120"/>
      <c r="CJJ29" s="120"/>
      <c r="CJK29" s="145"/>
      <c r="CJL29" s="145"/>
      <c r="CJM29" s="145"/>
      <c r="CJN29" s="159"/>
      <c r="CJO29" s="105"/>
      <c r="CJP29" s="120"/>
      <c r="CJQ29" s="145"/>
      <c r="CJR29" s="145"/>
      <c r="CJS29" s="145"/>
      <c r="CJT29" s="145"/>
      <c r="CJU29" s="145"/>
      <c r="CJX29" s="169"/>
      <c r="CJY29" s="169"/>
      <c r="CJZ29" s="169"/>
      <c r="CKF29" s="86"/>
      <c r="CKG29" s="159"/>
      <c r="CKH29" s="159"/>
      <c r="CKI29" s="159"/>
      <c r="CKJ29" s="159"/>
      <c r="CKO29" s="120"/>
      <c r="CKS29" s="87"/>
      <c r="CKT29" s="87"/>
      <c r="CKU29" s="87"/>
      <c r="CKV29" s="87"/>
      <c r="CKW29" s="87"/>
      <c r="CKX29" s="87"/>
      <c r="CLA29" s="145"/>
      <c r="CLB29" s="120"/>
      <c r="CLC29" s="120"/>
      <c r="CLD29" s="145"/>
      <c r="CLE29" s="145"/>
      <c r="CLF29" s="145"/>
      <c r="CLG29" s="159"/>
      <c r="CLH29" s="105"/>
      <c r="CLI29" s="120"/>
      <c r="CLJ29" s="145"/>
      <c r="CLK29" s="145"/>
      <c r="CLL29" s="145"/>
      <c r="CLM29" s="145"/>
      <c r="CLN29" s="145"/>
      <c r="CLQ29" s="169"/>
      <c r="CLR29" s="169"/>
      <c r="CLS29" s="169"/>
      <c r="CLY29" s="86"/>
      <c r="CLZ29" s="159"/>
      <c r="CMA29" s="159"/>
      <c r="CMB29" s="159"/>
      <c r="CMC29" s="159"/>
      <c r="CMH29" s="120"/>
      <c r="CML29" s="87"/>
      <c r="CMM29" s="87"/>
      <c r="CMN29" s="87"/>
      <c r="CMO29" s="87"/>
      <c r="CMP29" s="87"/>
      <c r="CMQ29" s="87"/>
      <c r="CMT29" s="145"/>
      <c r="CMU29" s="120"/>
      <c r="CMV29" s="120"/>
      <c r="CMW29" s="145"/>
      <c r="CMX29" s="145"/>
      <c r="CMY29" s="145"/>
      <c r="CMZ29" s="159"/>
      <c r="CNA29" s="105"/>
      <c r="CNB29" s="120"/>
      <c r="CNC29" s="145"/>
      <c r="CND29" s="145"/>
      <c r="CNE29" s="145"/>
      <c r="CNF29" s="145"/>
      <c r="CNG29" s="145"/>
      <c r="CNJ29" s="169"/>
      <c r="CNK29" s="169"/>
      <c r="CNL29" s="169"/>
      <c r="CNR29" s="86"/>
      <c r="CNS29" s="159"/>
      <c r="CNT29" s="159"/>
      <c r="CNU29" s="159"/>
      <c r="CNV29" s="159"/>
      <c r="COA29" s="120"/>
      <c r="COE29" s="87"/>
      <c r="COF29" s="87"/>
      <c r="COG29" s="87"/>
      <c r="COH29" s="87"/>
      <c r="COI29" s="87"/>
      <c r="COJ29" s="87"/>
      <c r="COM29" s="145"/>
      <c r="CON29" s="120"/>
      <c r="COO29" s="120"/>
      <c r="COP29" s="145"/>
      <c r="COQ29" s="145"/>
      <c r="COR29" s="145"/>
      <c r="COS29" s="159"/>
      <c r="COT29" s="105"/>
      <c r="COU29" s="120"/>
      <c r="COV29" s="145"/>
      <c r="COW29" s="145"/>
      <c r="COX29" s="145"/>
      <c r="COY29" s="145"/>
      <c r="COZ29" s="145"/>
      <c r="CPC29" s="169"/>
      <c r="CPD29" s="169"/>
      <c r="CPE29" s="169"/>
      <c r="CPK29" s="86"/>
      <c r="CPL29" s="159"/>
      <c r="CPM29" s="159"/>
      <c r="CPN29" s="159"/>
      <c r="CPO29" s="159"/>
      <c r="CPT29" s="120"/>
      <c r="CPX29" s="87"/>
      <c r="CPY29" s="87"/>
      <c r="CPZ29" s="87"/>
      <c r="CQA29" s="87"/>
      <c r="CQB29" s="87"/>
      <c r="CQC29" s="87"/>
      <c r="CQF29" s="145"/>
      <c r="CQG29" s="120"/>
      <c r="CQH29" s="120"/>
      <c r="CQI29" s="145"/>
      <c r="CQJ29" s="145"/>
      <c r="CQK29" s="145"/>
      <c r="CQL29" s="159"/>
      <c r="CQM29" s="105"/>
      <c r="CQN29" s="120"/>
      <c r="CQO29" s="145"/>
      <c r="CQP29" s="145"/>
      <c r="CQQ29" s="145"/>
      <c r="CQR29" s="145"/>
      <c r="CQS29" s="145"/>
      <c r="CQV29" s="169"/>
      <c r="CQW29" s="169"/>
      <c r="CQX29" s="169"/>
      <c r="CRD29" s="86"/>
      <c r="CRE29" s="159"/>
      <c r="CRF29" s="159"/>
      <c r="CRG29" s="159"/>
      <c r="CRH29" s="159"/>
      <c r="CRM29" s="120"/>
      <c r="CRQ29" s="87"/>
      <c r="CRR29" s="87"/>
      <c r="CRS29" s="87"/>
      <c r="CRT29" s="87"/>
      <c r="CRU29" s="87"/>
      <c r="CRV29" s="87"/>
      <c r="CRY29" s="145"/>
      <c r="CRZ29" s="120"/>
      <c r="CSA29" s="120"/>
      <c r="CSB29" s="145"/>
      <c r="CSC29" s="145"/>
      <c r="CSD29" s="145"/>
      <c r="CSE29" s="159"/>
      <c r="CSF29" s="105"/>
      <c r="CSG29" s="120"/>
      <c r="CSH29" s="145"/>
      <c r="CSI29" s="145"/>
      <c r="CSJ29" s="145"/>
      <c r="CSK29" s="145"/>
      <c r="CSL29" s="145"/>
      <c r="CSO29" s="169"/>
      <c r="CSP29" s="169"/>
      <c r="CSQ29" s="169"/>
      <c r="CSW29" s="86"/>
      <c r="CSX29" s="159"/>
      <c r="CSY29" s="159"/>
      <c r="CSZ29" s="159"/>
      <c r="CTA29" s="159"/>
      <c r="CTF29" s="120"/>
      <c r="CTJ29" s="87"/>
      <c r="CTK29" s="87"/>
      <c r="CTL29" s="87"/>
      <c r="CTM29" s="87"/>
      <c r="CTN29" s="87"/>
      <c r="CTO29" s="87"/>
      <c r="CTR29" s="145"/>
      <c r="CTS29" s="120"/>
      <c r="CTT29" s="120"/>
      <c r="CTU29" s="145"/>
      <c r="CTV29" s="145"/>
      <c r="CTW29" s="145"/>
      <c r="CTX29" s="159"/>
      <c r="CTY29" s="105"/>
      <c r="CTZ29" s="120"/>
      <c r="CUA29" s="145"/>
      <c r="CUB29" s="145"/>
      <c r="CUC29" s="145"/>
      <c r="CUD29" s="145"/>
      <c r="CUE29" s="145"/>
      <c r="CUH29" s="169"/>
      <c r="CUI29" s="169"/>
      <c r="CUJ29" s="169"/>
      <c r="CUP29" s="86"/>
      <c r="CUQ29" s="159"/>
      <c r="CUR29" s="159"/>
      <c r="CUS29" s="159"/>
      <c r="CUT29" s="159"/>
      <c r="CUY29" s="120"/>
      <c r="CVC29" s="87"/>
      <c r="CVD29" s="87"/>
      <c r="CVE29" s="87"/>
      <c r="CVF29" s="87"/>
      <c r="CVG29" s="87"/>
      <c r="CVH29" s="87"/>
      <c r="CVK29" s="145"/>
      <c r="CVL29" s="120"/>
      <c r="CVM29" s="120"/>
      <c r="CVN29" s="145"/>
      <c r="CVO29" s="145"/>
      <c r="CVP29" s="145"/>
      <c r="CVQ29" s="159"/>
      <c r="CVR29" s="105"/>
      <c r="CVS29" s="120"/>
      <c r="CVT29" s="145"/>
      <c r="CVU29" s="145"/>
      <c r="CVV29" s="145"/>
      <c r="CVW29" s="145"/>
      <c r="CVX29" s="145"/>
      <c r="CWA29" s="169"/>
      <c r="CWB29" s="169"/>
      <c r="CWC29" s="169"/>
      <c r="CWI29" s="86"/>
      <c r="CWJ29" s="159"/>
      <c r="CWK29" s="159"/>
      <c r="CWL29" s="159"/>
      <c r="CWM29" s="159"/>
      <c r="CWR29" s="120"/>
      <c r="CWV29" s="87"/>
      <c r="CWW29" s="87"/>
      <c r="CWX29" s="87"/>
      <c r="CWY29" s="87"/>
      <c r="CWZ29" s="87"/>
      <c r="CXA29" s="87"/>
      <c r="CXD29" s="145"/>
      <c r="CXE29" s="120"/>
      <c r="CXF29" s="120"/>
      <c r="CXG29" s="145"/>
      <c r="CXH29" s="145"/>
      <c r="CXI29" s="145"/>
      <c r="CXJ29" s="159"/>
      <c r="CXK29" s="105"/>
      <c r="CXL29" s="120"/>
      <c r="CXM29" s="145"/>
      <c r="CXN29" s="145"/>
      <c r="CXO29" s="145"/>
      <c r="CXP29" s="145"/>
      <c r="CXQ29" s="145"/>
      <c r="CXT29" s="169"/>
      <c r="CXU29" s="169"/>
      <c r="CXV29" s="169"/>
      <c r="CYB29" s="86"/>
      <c r="CYC29" s="159"/>
      <c r="CYD29" s="159"/>
      <c r="CYE29" s="159"/>
      <c r="CYF29" s="159"/>
      <c r="CYK29" s="120"/>
      <c r="CYO29" s="87"/>
      <c r="CYP29" s="87"/>
      <c r="CYQ29" s="87"/>
      <c r="CYR29" s="87"/>
      <c r="CYS29" s="87"/>
      <c r="CYT29" s="87"/>
      <c r="CYW29" s="145"/>
      <c r="CYX29" s="120"/>
      <c r="CYY29" s="120"/>
      <c r="CYZ29" s="145"/>
      <c r="CZA29" s="145"/>
      <c r="CZB29" s="145"/>
      <c r="CZC29" s="159"/>
      <c r="CZD29" s="105"/>
      <c r="CZE29" s="120"/>
      <c r="CZF29" s="145"/>
      <c r="CZG29" s="145"/>
      <c r="CZH29" s="145"/>
      <c r="CZI29" s="145"/>
      <c r="CZJ29" s="145"/>
      <c r="CZM29" s="169"/>
      <c r="CZN29" s="169"/>
      <c r="CZO29" s="169"/>
      <c r="CZU29" s="86"/>
      <c r="CZV29" s="159"/>
      <c r="CZW29" s="159"/>
      <c r="CZX29" s="159"/>
      <c r="CZY29" s="159"/>
      <c r="DAD29" s="120"/>
      <c r="DAH29" s="87"/>
      <c r="DAI29" s="87"/>
      <c r="DAJ29" s="87"/>
      <c r="DAK29" s="87"/>
      <c r="DAL29" s="87"/>
      <c r="DAM29" s="87"/>
      <c r="DAP29" s="145"/>
      <c r="DAQ29" s="120"/>
      <c r="DAR29" s="120"/>
      <c r="DAS29" s="145"/>
      <c r="DAT29" s="145"/>
      <c r="DAU29" s="145"/>
      <c r="DAV29" s="159"/>
      <c r="DAW29" s="105"/>
      <c r="DAX29" s="120"/>
      <c r="DAY29" s="145"/>
      <c r="DAZ29" s="145"/>
      <c r="DBA29" s="145"/>
      <c r="DBB29" s="145"/>
      <c r="DBC29" s="145"/>
      <c r="DBF29" s="169"/>
      <c r="DBG29" s="169"/>
      <c r="DBH29" s="169"/>
      <c r="DBN29" s="86"/>
      <c r="DBO29" s="159"/>
      <c r="DBP29" s="159"/>
      <c r="DBQ29" s="159"/>
      <c r="DBR29" s="159"/>
      <c r="DBW29" s="120"/>
      <c r="DCA29" s="87"/>
      <c r="DCB29" s="87"/>
      <c r="DCC29" s="87"/>
      <c r="DCD29" s="87"/>
      <c r="DCE29" s="87"/>
      <c r="DCF29" s="87"/>
      <c r="DCI29" s="145"/>
      <c r="DCJ29" s="120"/>
      <c r="DCK29" s="120"/>
      <c r="DCL29" s="145"/>
      <c r="DCM29" s="145"/>
      <c r="DCN29" s="145"/>
      <c r="DCO29" s="159"/>
      <c r="DCP29" s="105"/>
      <c r="DCQ29" s="120"/>
      <c r="DCR29" s="145"/>
      <c r="DCS29" s="145"/>
      <c r="DCT29" s="145"/>
      <c r="DCU29" s="145"/>
      <c r="DCV29" s="145"/>
      <c r="DCY29" s="169"/>
      <c r="DCZ29" s="169"/>
      <c r="DDA29" s="169"/>
      <c r="DDG29" s="86"/>
      <c r="DDH29" s="159"/>
      <c r="DDI29" s="159"/>
      <c r="DDJ29" s="159"/>
      <c r="DDK29" s="159"/>
      <c r="DDP29" s="120"/>
      <c r="DDT29" s="87"/>
      <c r="DDU29" s="87"/>
      <c r="DDV29" s="87"/>
      <c r="DDW29" s="87"/>
      <c r="DDX29" s="87"/>
      <c r="DDY29" s="87"/>
      <c r="DEB29" s="145"/>
      <c r="DEC29" s="120"/>
      <c r="DED29" s="120"/>
      <c r="DEE29" s="145"/>
      <c r="DEF29" s="145"/>
      <c r="DEG29" s="145"/>
      <c r="DEH29" s="159"/>
      <c r="DEI29" s="105"/>
      <c r="DEJ29" s="120"/>
      <c r="DEK29" s="145"/>
      <c r="DEL29" s="145"/>
      <c r="DEM29" s="145"/>
      <c r="DEN29" s="145"/>
      <c r="DEO29" s="145"/>
      <c r="DER29" s="169"/>
      <c r="DES29" s="169"/>
      <c r="DET29" s="169"/>
      <c r="DEZ29" s="86"/>
      <c r="DFA29" s="159"/>
      <c r="DFB29" s="159"/>
      <c r="DFC29" s="159"/>
      <c r="DFD29" s="159"/>
      <c r="DFI29" s="120"/>
      <c r="DFM29" s="87"/>
      <c r="DFN29" s="87"/>
      <c r="DFO29" s="87"/>
      <c r="DFP29" s="87"/>
      <c r="DFQ29" s="87"/>
      <c r="DFR29" s="87"/>
      <c r="DFU29" s="145"/>
      <c r="DFV29" s="120"/>
      <c r="DFW29" s="120"/>
      <c r="DFX29" s="145"/>
      <c r="DFY29" s="145"/>
      <c r="DFZ29" s="145"/>
      <c r="DGA29" s="159"/>
      <c r="DGB29" s="105"/>
      <c r="DGC29" s="120"/>
      <c r="DGD29" s="145"/>
      <c r="DGE29" s="145"/>
      <c r="DGF29" s="145"/>
      <c r="DGG29" s="145"/>
      <c r="DGH29" s="145"/>
      <c r="DGK29" s="169"/>
      <c r="DGL29" s="169"/>
      <c r="DGM29" s="169"/>
      <c r="DGS29" s="86"/>
      <c r="DGT29" s="159"/>
      <c r="DGU29" s="159"/>
      <c r="DGV29" s="159"/>
      <c r="DGW29" s="159"/>
      <c r="DHB29" s="120"/>
      <c r="DHF29" s="87"/>
      <c r="DHG29" s="87"/>
      <c r="DHH29" s="87"/>
      <c r="DHI29" s="87"/>
      <c r="DHJ29" s="87"/>
      <c r="DHK29" s="87"/>
      <c r="DHN29" s="145"/>
      <c r="DHO29" s="120"/>
      <c r="DHP29" s="120"/>
      <c r="DHQ29" s="145"/>
      <c r="DHR29" s="145"/>
      <c r="DHS29" s="145"/>
      <c r="DHT29" s="159"/>
      <c r="DHU29" s="105"/>
      <c r="DHV29" s="120"/>
      <c r="DHW29" s="145"/>
      <c r="DHX29" s="145"/>
      <c r="DHY29" s="145"/>
      <c r="DHZ29" s="145"/>
      <c r="DIA29" s="145"/>
      <c r="DID29" s="169"/>
      <c r="DIE29" s="169"/>
      <c r="DIF29" s="169"/>
      <c r="DIL29" s="86"/>
      <c r="DIM29" s="159"/>
      <c r="DIN29" s="159"/>
      <c r="DIO29" s="159"/>
      <c r="DIP29" s="159"/>
      <c r="DIU29" s="120"/>
      <c r="DIY29" s="87"/>
      <c r="DIZ29" s="87"/>
      <c r="DJA29" s="87"/>
      <c r="DJB29" s="87"/>
      <c r="DJC29" s="87"/>
      <c r="DJD29" s="87"/>
      <c r="DJG29" s="145"/>
      <c r="DJH29" s="120"/>
      <c r="DJI29" s="120"/>
      <c r="DJJ29" s="145"/>
      <c r="DJK29" s="145"/>
      <c r="DJL29" s="145"/>
      <c r="DJM29" s="159"/>
      <c r="DJN29" s="105"/>
      <c r="DJO29" s="120"/>
      <c r="DJP29" s="145"/>
      <c r="DJQ29" s="145"/>
      <c r="DJR29" s="145"/>
      <c r="DJS29" s="145"/>
      <c r="DJT29" s="145"/>
      <c r="DJW29" s="169"/>
      <c r="DJX29" s="169"/>
      <c r="DJY29" s="169"/>
      <c r="DKE29" s="86"/>
      <c r="DKF29" s="159"/>
      <c r="DKG29" s="159"/>
      <c r="DKH29" s="159"/>
      <c r="DKI29" s="159"/>
      <c r="DKN29" s="120"/>
      <c r="DKR29" s="87"/>
      <c r="DKS29" s="87"/>
      <c r="DKT29" s="87"/>
      <c r="DKU29" s="87"/>
      <c r="DKV29" s="87"/>
      <c r="DKW29" s="87"/>
      <c r="DKZ29" s="145"/>
      <c r="DLA29" s="120"/>
      <c r="DLB29" s="120"/>
      <c r="DLC29" s="145"/>
      <c r="DLD29" s="145"/>
      <c r="DLE29" s="145"/>
      <c r="DLF29" s="159"/>
      <c r="DLG29" s="105"/>
      <c r="DLH29" s="120"/>
      <c r="DLI29" s="145"/>
      <c r="DLJ29" s="145"/>
      <c r="DLK29" s="145"/>
      <c r="DLL29" s="145"/>
      <c r="DLM29" s="145"/>
      <c r="DLP29" s="169"/>
      <c r="DLQ29" s="169"/>
      <c r="DLR29" s="169"/>
      <c r="DLX29" s="86"/>
      <c r="DLY29" s="159"/>
      <c r="DLZ29" s="159"/>
      <c r="DMA29" s="159"/>
      <c r="DMB29" s="159"/>
      <c r="DMG29" s="120"/>
      <c r="DMK29" s="87"/>
      <c r="DML29" s="87"/>
      <c r="DMM29" s="87"/>
      <c r="DMN29" s="87"/>
      <c r="DMO29" s="87"/>
      <c r="DMP29" s="87"/>
      <c r="DMS29" s="145"/>
      <c r="DMT29" s="120"/>
      <c r="DMU29" s="120"/>
      <c r="DMV29" s="145"/>
      <c r="DMW29" s="145"/>
      <c r="DMX29" s="145"/>
      <c r="DMY29" s="159"/>
      <c r="DMZ29" s="105"/>
      <c r="DNA29" s="120"/>
      <c r="DNB29" s="145"/>
      <c r="DNC29" s="145"/>
      <c r="DND29" s="145"/>
      <c r="DNE29" s="145"/>
      <c r="DNF29" s="145"/>
      <c r="DNI29" s="169"/>
      <c r="DNJ29" s="169"/>
      <c r="DNK29" s="169"/>
      <c r="DNQ29" s="86"/>
      <c r="DNR29" s="159"/>
      <c r="DNS29" s="159"/>
      <c r="DNT29" s="159"/>
      <c r="DNU29" s="159"/>
      <c r="DNZ29" s="120"/>
      <c r="DOD29" s="87"/>
      <c r="DOE29" s="87"/>
      <c r="DOF29" s="87"/>
      <c r="DOG29" s="87"/>
      <c r="DOH29" s="87"/>
      <c r="DOI29" s="87"/>
      <c r="DOL29" s="145"/>
      <c r="DOM29" s="120"/>
      <c r="DON29" s="120"/>
      <c r="DOO29" s="145"/>
      <c r="DOP29" s="145"/>
      <c r="DOQ29" s="145"/>
      <c r="DOR29" s="159"/>
      <c r="DOS29" s="105"/>
      <c r="DOT29" s="120"/>
      <c r="DOU29" s="145"/>
      <c r="DOV29" s="145"/>
      <c r="DOW29" s="145"/>
      <c r="DOX29" s="145"/>
      <c r="DOY29" s="145"/>
      <c r="DPB29" s="169"/>
      <c r="DPC29" s="169"/>
      <c r="DPD29" s="169"/>
      <c r="DPJ29" s="86"/>
      <c r="DPK29" s="159"/>
      <c r="DPL29" s="159"/>
      <c r="DPM29" s="159"/>
      <c r="DPN29" s="159"/>
      <c r="DPS29" s="120"/>
      <c r="DPW29" s="87"/>
      <c r="DPX29" s="87"/>
      <c r="DPY29" s="87"/>
      <c r="DPZ29" s="87"/>
      <c r="DQA29" s="87"/>
      <c r="DQB29" s="87"/>
      <c r="DQE29" s="145"/>
      <c r="DQF29" s="120"/>
      <c r="DQG29" s="120"/>
      <c r="DQH29" s="145"/>
      <c r="DQI29" s="145"/>
      <c r="DQJ29" s="145"/>
      <c r="DQK29" s="159"/>
      <c r="DQL29" s="105"/>
      <c r="DQM29" s="120"/>
      <c r="DQN29" s="145"/>
      <c r="DQO29" s="145"/>
      <c r="DQP29" s="145"/>
      <c r="DQQ29" s="145"/>
      <c r="DQR29" s="145"/>
      <c r="DQU29" s="169"/>
      <c r="DQV29" s="169"/>
      <c r="DQW29" s="169"/>
      <c r="DRC29" s="86"/>
      <c r="DRD29" s="159"/>
      <c r="DRE29" s="159"/>
      <c r="DRF29" s="159"/>
      <c r="DRG29" s="159"/>
      <c r="DRL29" s="120"/>
      <c r="DRP29" s="87"/>
      <c r="DRQ29" s="87"/>
      <c r="DRR29" s="87"/>
      <c r="DRS29" s="87"/>
      <c r="DRT29" s="87"/>
      <c r="DRU29" s="87"/>
      <c r="DRX29" s="145"/>
      <c r="DRY29" s="120"/>
      <c r="DRZ29" s="120"/>
      <c r="DSA29" s="145"/>
      <c r="DSB29" s="145"/>
      <c r="DSC29" s="145"/>
      <c r="DSD29" s="159"/>
      <c r="DSE29" s="105"/>
      <c r="DSF29" s="120"/>
      <c r="DSG29" s="145"/>
      <c r="DSH29" s="145"/>
      <c r="DSI29" s="145"/>
      <c r="DSJ29" s="145"/>
      <c r="DSK29" s="145"/>
      <c r="DSN29" s="169"/>
      <c r="DSO29" s="169"/>
      <c r="DSP29" s="169"/>
      <c r="DSV29" s="86"/>
      <c r="DSW29" s="159"/>
      <c r="DSX29" s="159"/>
      <c r="DSY29" s="159"/>
      <c r="DSZ29" s="159"/>
      <c r="DTE29" s="120"/>
      <c r="DTI29" s="87"/>
      <c r="DTJ29" s="87"/>
      <c r="DTK29" s="87"/>
      <c r="DTL29" s="87"/>
      <c r="DTM29" s="87"/>
      <c r="DTN29" s="87"/>
      <c r="DTQ29" s="145"/>
      <c r="DTR29" s="120"/>
      <c r="DTS29" s="120"/>
      <c r="DTT29" s="145"/>
      <c r="DTU29" s="145"/>
      <c r="DTV29" s="145"/>
      <c r="DTW29" s="159"/>
      <c r="DTX29" s="105"/>
      <c r="DTY29" s="120"/>
      <c r="DTZ29" s="145"/>
      <c r="DUA29" s="145"/>
      <c r="DUB29" s="145"/>
      <c r="DUC29" s="145"/>
      <c r="DUD29" s="145"/>
      <c r="DUG29" s="169"/>
      <c r="DUH29" s="169"/>
      <c r="DUI29" s="169"/>
      <c r="DUO29" s="86"/>
      <c r="DUP29" s="159"/>
      <c r="DUQ29" s="159"/>
      <c r="DUR29" s="159"/>
      <c r="DUS29" s="159"/>
      <c r="DUX29" s="120"/>
      <c r="DVB29" s="87"/>
      <c r="DVC29" s="87"/>
      <c r="DVD29" s="87"/>
      <c r="DVE29" s="87"/>
      <c r="DVF29" s="87"/>
      <c r="DVG29" s="87"/>
      <c r="DVJ29" s="145"/>
      <c r="DVK29" s="120"/>
      <c r="DVL29" s="120"/>
      <c r="DVM29" s="145"/>
      <c r="DVN29" s="145"/>
      <c r="DVO29" s="145"/>
      <c r="DVP29" s="159"/>
      <c r="DVQ29" s="105"/>
      <c r="DVR29" s="120"/>
      <c r="DVS29" s="145"/>
      <c r="DVT29" s="145"/>
      <c r="DVU29" s="145"/>
      <c r="DVV29" s="145"/>
      <c r="DVW29" s="145"/>
      <c r="DVZ29" s="169"/>
      <c r="DWA29" s="169"/>
      <c r="DWB29" s="169"/>
      <c r="DWH29" s="86"/>
      <c r="DWI29" s="159"/>
      <c r="DWJ29" s="159"/>
      <c r="DWK29" s="159"/>
      <c r="DWL29" s="159"/>
      <c r="DWQ29" s="120"/>
      <c r="DWU29" s="87"/>
      <c r="DWV29" s="87"/>
      <c r="DWW29" s="87"/>
      <c r="DWX29" s="87"/>
      <c r="DWY29" s="87"/>
      <c r="DWZ29" s="87"/>
      <c r="DXC29" s="145"/>
      <c r="DXD29" s="120"/>
      <c r="DXE29" s="120"/>
      <c r="DXF29" s="145"/>
      <c r="DXG29" s="145"/>
      <c r="DXH29" s="145"/>
      <c r="DXI29" s="159"/>
      <c r="DXJ29" s="105"/>
      <c r="DXK29" s="120"/>
      <c r="DXL29" s="145"/>
      <c r="DXM29" s="145"/>
      <c r="DXN29" s="145"/>
      <c r="DXO29" s="145"/>
      <c r="DXP29" s="145"/>
      <c r="DXS29" s="169"/>
      <c r="DXT29" s="169"/>
      <c r="DXU29" s="169"/>
      <c r="DYA29" s="86"/>
      <c r="DYB29" s="159"/>
      <c r="DYC29" s="159"/>
      <c r="DYD29" s="159"/>
      <c r="DYE29" s="159"/>
      <c r="DYJ29" s="120"/>
      <c r="DYN29" s="87"/>
      <c r="DYO29" s="87"/>
      <c r="DYP29" s="87"/>
      <c r="DYQ29" s="87"/>
      <c r="DYR29" s="87"/>
      <c r="DYS29" s="87"/>
      <c r="DYV29" s="145"/>
      <c r="DYW29" s="120"/>
      <c r="DYX29" s="120"/>
      <c r="DYY29" s="145"/>
      <c r="DYZ29" s="145"/>
      <c r="DZA29" s="145"/>
      <c r="DZB29" s="159"/>
      <c r="DZC29" s="105"/>
      <c r="DZD29" s="120"/>
      <c r="DZE29" s="145"/>
      <c r="DZF29" s="145"/>
      <c r="DZG29" s="145"/>
      <c r="DZH29" s="145"/>
      <c r="DZI29" s="145"/>
      <c r="DZL29" s="169"/>
      <c r="DZM29" s="169"/>
      <c r="DZN29" s="169"/>
      <c r="DZT29" s="86"/>
      <c r="DZU29" s="159"/>
      <c r="DZV29" s="159"/>
      <c r="DZW29" s="159"/>
      <c r="DZX29" s="159"/>
      <c r="EAC29" s="120"/>
      <c r="EAG29" s="87"/>
      <c r="EAH29" s="87"/>
      <c r="EAI29" s="87"/>
      <c r="EAJ29" s="87"/>
      <c r="EAK29" s="87"/>
      <c r="EAL29" s="87"/>
      <c r="EAO29" s="145"/>
      <c r="EAP29" s="120"/>
      <c r="EAQ29" s="120"/>
      <c r="EAR29" s="145"/>
      <c r="EAS29" s="145"/>
      <c r="EAT29" s="145"/>
      <c r="EAU29" s="159"/>
      <c r="EAV29" s="105"/>
      <c r="EAW29" s="120"/>
      <c r="EAX29" s="145"/>
      <c r="EAY29" s="145"/>
      <c r="EAZ29" s="145"/>
      <c r="EBA29" s="145"/>
      <c r="EBB29" s="145"/>
      <c r="EBE29" s="169"/>
      <c r="EBF29" s="169"/>
      <c r="EBG29" s="169"/>
      <c r="EBM29" s="86"/>
      <c r="EBN29" s="159"/>
      <c r="EBO29" s="159"/>
      <c r="EBP29" s="159"/>
      <c r="EBQ29" s="159"/>
      <c r="EBV29" s="120"/>
      <c r="EBZ29" s="87"/>
      <c r="ECA29" s="87"/>
      <c r="ECB29" s="87"/>
      <c r="ECC29" s="87"/>
      <c r="ECD29" s="87"/>
      <c r="ECE29" s="87"/>
      <c r="ECH29" s="145"/>
      <c r="ECI29" s="120"/>
      <c r="ECJ29" s="120"/>
      <c r="ECK29" s="145"/>
      <c r="ECL29" s="145"/>
      <c r="ECM29" s="145"/>
      <c r="ECN29" s="159"/>
      <c r="ECO29" s="105"/>
      <c r="ECP29" s="120"/>
      <c r="ECQ29" s="145"/>
      <c r="ECR29" s="145"/>
      <c r="ECS29" s="145"/>
      <c r="ECT29" s="145"/>
      <c r="ECU29" s="145"/>
      <c r="ECX29" s="169"/>
      <c r="ECY29" s="169"/>
      <c r="ECZ29" s="169"/>
      <c r="EDF29" s="86"/>
      <c r="EDG29" s="159"/>
      <c r="EDH29" s="159"/>
      <c r="EDI29" s="159"/>
      <c r="EDJ29" s="159"/>
      <c r="EDO29" s="120"/>
      <c r="EDS29" s="87"/>
      <c r="EDT29" s="87"/>
      <c r="EDU29" s="87"/>
      <c r="EDV29" s="87"/>
      <c r="EDW29" s="87"/>
      <c r="EDX29" s="87"/>
      <c r="EEA29" s="145"/>
      <c r="EEB29" s="120"/>
      <c r="EEC29" s="120"/>
      <c r="EED29" s="145"/>
      <c r="EEE29" s="145"/>
      <c r="EEF29" s="145"/>
      <c r="EEG29" s="159"/>
      <c r="EEH29" s="105"/>
      <c r="EEI29" s="120"/>
      <c r="EEJ29" s="145"/>
      <c r="EEK29" s="145"/>
      <c r="EEL29" s="145"/>
      <c r="EEM29" s="145"/>
      <c r="EEN29" s="145"/>
      <c r="EEQ29" s="169"/>
      <c r="EER29" s="169"/>
      <c r="EES29" s="169"/>
      <c r="EEY29" s="86"/>
      <c r="EEZ29" s="159"/>
      <c r="EFA29" s="159"/>
      <c r="EFB29" s="159"/>
      <c r="EFC29" s="159"/>
      <c r="EFH29" s="120"/>
      <c r="EFL29" s="87"/>
      <c r="EFM29" s="87"/>
      <c r="EFN29" s="87"/>
      <c r="EFO29" s="87"/>
      <c r="EFP29" s="87"/>
      <c r="EFQ29" s="87"/>
      <c r="EFT29" s="145"/>
      <c r="EFU29" s="120"/>
      <c r="EFV29" s="120"/>
      <c r="EFW29" s="145"/>
      <c r="EFX29" s="145"/>
      <c r="EFY29" s="145"/>
      <c r="EFZ29" s="159"/>
      <c r="EGA29" s="105"/>
      <c r="EGB29" s="120"/>
      <c r="EGC29" s="145"/>
      <c r="EGD29" s="145"/>
      <c r="EGE29" s="145"/>
      <c r="EGF29" s="145"/>
      <c r="EGG29" s="145"/>
      <c r="EGJ29" s="169"/>
      <c r="EGK29" s="169"/>
      <c r="EGL29" s="169"/>
      <c r="EGR29" s="86"/>
      <c r="EGS29" s="159"/>
      <c r="EGT29" s="159"/>
      <c r="EGU29" s="159"/>
      <c r="EGV29" s="159"/>
      <c r="EHA29" s="120"/>
      <c r="EHE29" s="87"/>
      <c r="EHF29" s="87"/>
      <c r="EHG29" s="87"/>
      <c r="EHH29" s="87"/>
      <c r="EHI29" s="87"/>
      <c r="EHJ29" s="87"/>
      <c r="EHM29" s="145"/>
      <c r="EHN29" s="120"/>
      <c r="EHO29" s="120"/>
      <c r="EHP29" s="145"/>
      <c r="EHQ29" s="145"/>
      <c r="EHR29" s="145"/>
      <c r="EHS29" s="159"/>
      <c r="EHT29" s="105"/>
      <c r="EHU29" s="120"/>
      <c r="EHV29" s="145"/>
      <c r="EHW29" s="145"/>
      <c r="EHX29" s="145"/>
      <c r="EHY29" s="145"/>
      <c r="EHZ29" s="145"/>
      <c r="EIC29" s="169"/>
      <c r="EID29" s="169"/>
      <c r="EIE29" s="169"/>
      <c r="EIK29" s="86"/>
      <c r="EIL29" s="159"/>
      <c r="EIM29" s="159"/>
      <c r="EIN29" s="159"/>
      <c r="EIO29" s="159"/>
      <c r="EIT29" s="120"/>
      <c r="EIX29" s="87"/>
      <c r="EIY29" s="87"/>
      <c r="EIZ29" s="87"/>
      <c r="EJA29" s="87"/>
      <c r="EJB29" s="87"/>
      <c r="EJC29" s="87"/>
      <c r="EJF29" s="145"/>
      <c r="EJG29" s="120"/>
      <c r="EJH29" s="120"/>
      <c r="EJI29" s="145"/>
      <c r="EJJ29" s="145"/>
      <c r="EJK29" s="145"/>
      <c r="EJL29" s="159"/>
      <c r="EJM29" s="105"/>
      <c r="EJN29" s="120"/>
      <c r="EJO29" s="145"/>
      <c r="EJP29" s="145"/>
      <c r="EJQ29" s="145"/>
      <c r="EJR29" s="145"/>
      <c r="EJS29" s="145"/>
      <c r="EJV29" s="169"/>
      <c r="EJW29" s="169"/>
      <c r="EJX29" s="169"/>
      <c r="EKD29" s="86"/>
      <c r="EKE29" s="159"/>
      <c r="EKF29" s="159"/>
      <c r="EKG29" s="159"/>
      <c r="EKH29" s="159"/>
      <c r="EKM29" s="120"/>
      <c r="EKQ29" s="87"/>
      <c r="EKR29" s="87"/>
      <c r="EKS29" s="87"/>
      <c r="EKT29" s="87"/>
      <c r="EKU29" s="87"/>
      <c r="EKV29" s="87"/>
      <c r="EKY29" s="145"/>
      <c r="EKZ29" s="120"/>
      <c r="ELA29" s="120"/>
      <c r="ELB29" s="145"/>
      <c r="ELC29" s="145"/>
      <c r="ELD29" s="145"/>
      <c r="ELE29" s="159"/>
      <c r="ELF29" s="105"/>
      <c r="ELG29" s="120"/>
      <c r="ELH29" s="145"/>
      <c r="ELI29" s="145"/>
      <c r="ELJ29" s="145"/>
      <c r="ELK29" s="145"/>
      <c r="ELL29" s="145"/>
      <c r="ELO29" s="169"/>
      <c r="ELP29" s="169"/>
      <c r="ELQ29" s="169"/>
      <c r="ELW29" s="86"/>
      <c r="ELX29" s="159"/>
      <c r="ELY29" s="159"/>
      <c r="ELZ29" s="159"/>
      <c r="EMA29" s="159"/>
      <c r="EMF29" s="120"/>
      <c r="EMJ29" s="87"/>
      <c r="EMK29" s="87"/>
      <c r="EML29" s="87"/>
      <c r="EMM29" s="87"/>
      <c r="EMN29" s="87"/>
      <c r="EMO29" s="87"/>
      <c r="EMR29" s="145"/>
      <c r="EMS29" s="120"/>
      <c r="EMT29" s="120"/>
      <c r="EMU29" s="145"/>
      <c r="EMV29" s="145"/>
      <c r="EMW29" s="145"/>
      <c r="EMX29" s="159"/>
      <c r="EMY29" s="105"/>
      <c r="EMZ29" s="120"/>
      <c r="ENA29" s="145"/>
      <c r="ENB29" s="145"/>
      <c r="ENC29" s="145"/>
      <c r="END29" s="145"/>
      <c r="ENE29" s="145"/>
      <c r="ENH29" s="169"/>
      <c r="ENI29" s="169"/>
      <c r="ENJ29" s="169"/>
      <c r="ENP29" s="86"/>
      <c r="ENQ29" s="159"/>
      <c r="ENR29" s="159"/>
      <c r="ENS29" s="159"/>
      <c r="ENT29" s="159"/>
      <c r="ENY29" s="120"/>
      <c r="EOC29" s="87"/>
      <c r="EOD29" s="87"/>
      <c r="EOE29" s="87"/>
      <c r="EOF29" s="87"/>
      <c r="EOG29" s="87"/>
      <c r="EOH29" s="87"/>
      <c r="EOK29" s="145"/>
      <c r="EOL29" s="120"/>
      <c r="EOM29" s="120"/>
      <c r="EON29" s="145"/>
      <c r="EOO29" s="145"/>
      <c r="EOP29" s="145"/>
      <c r="EOQ29" s="159"/>
      <c r="EOR29" s="105"/>
      <c r="EOS29" s="120"/>
      <c r="EOT29" s="145"/>
      <c r="EOU29" s="145"/>
      <c r="EOV29" s="145"/>
      <c r="EOW29" s="145"/>
      <c r="EOX29" s="145"/>
      <c r="EPA29" s="169"/>
      <c r="EPB29" s="169"/>
      <c r="EPC29" s="169"/>
      <c r="EPI29" s="86"/>
      <c r="EPJ29" s="159"/>
      <c r="EPK29" s="159"/>
      <c r="EPL29" s="159"/>
      <c r="EPM29" s="159"/>
      <c r="EPR29" s="120"/>
      <c r="EPV29" s="87"/>
      <c r="EPW29" s="87"/>
      <c r="EPX29" s="87"/>
      <c r="EPY29" s="87"/>
      <c r="EPZ29" s="87"/>
      <c r="EQA29" s="87"/>
      <c r="EQD29" s="145"/>
      <c r="EQE29" s="120"/>
      <c r="EQF29" s="120"/>
      <c r="EQG29" s="145"/>
      <c r="EQH29" s="145"/>
      <c r="EQI29" s="145"/>
      <c r="EQJ29" s="159"/>
      <c r="EQK29" s="105"/>
      <c r="EQL29" s="120"/>
      <c r="EQM29" s="145"/>
      <c r="EQN29" s="145"/>
      <c r="EQO29" s="145"/>
      <c r="EQP29" s="145"/>
      <c r="EQQ29" s="145"/>
      <c r="EQT29" s="169"/>
      <c r="EQU29" s="169"/>
      <c r="EQV29" s="169"/>
      <c r="ERB29" s="86"/>
      <c r="ERC29" s="159"/>
      <c r="ERD29" s="159"/>
      <c r="ERE29" s="159"/>
      <c r="ERF29" s="159"/>
      <c r="ERK29" s="120"/>
      <c r="ERO29" s="87"/>
      <c r="ERP29" s="87"/>
      <c r="ERQ29" s="87"/>
      <c r="ERR29" s="87"/>
      <c r="ERS29" s="87"/>
      <c r="ERT29" s="87"/>
      <c r="ERW29" s="145"/>
      <c r="ERX29" s="120"/>
      <c r="ERY29" s="120"/>
      <c r="ERZ29" s="145"/>
      <c r="ESA29" s="145"/>
      <c r="ESB29" s="145"/>
      <c r="ESC29" s="159"/>
      <c r="ESD29" s="105"/>
      <c r="ESE29" s="120"/>
      <c r="ESF29" s="145"/>
      <c r="ESG29" s="145"/>
      <c r="ESH29" s="145"/>
      <c r="ESI29" s="145"/>
      <c r="ESJ29" s="145"/>
      <c r="ESM29" s="169"/>
      <c r="ESN29" s="169"/>
      <c r="ESO29" s="169"/>
      <c r="ESU29" s="86"/>
      <c r="ESV29" s="159"/>
      <c r="ESW29" s="159"/>
      <c r="ESX29" s="159"/>
      <c r="ESY29" s="159"/>
      <c r="ETD29" s="120"/>
      <c r="ETH29" s="87"/>
      <c r="ETI29" s="87"/>
      <c r="ETJ29" s="87"/>
      <c r="ETK29" s="87"/>
      <c r="ETL29" s="87"/>
      <c r="ETM29" s="87"/>
      <c r="ETP29" s="145"/>
      <c r="ETQ29" s="120"/>
      <c r="ETR29" s="120"/>
      <c r="ETS29" s="145"/>
      <c r="ETT29" s="145"/>
      <c r="ETU29" s="145"/>
      <c r="ETV29" s="159"/>
      <c r="ETW29" s="105"/>
      <c r="ETX29" s="120"/>
      <c r="ETY29" s="145"/>
      <c r="ETZ29" s="145"/>
      <c r="EUA29" s="145"/>
      <c r="EUB29" s="145"/>
      <c r="EUC29" s="145"/>
      <c r="EUF29" s="169"/>
      <c r="EUG29" s="169"/>
      <c r="EUH29" s="169"/>
      <c r="EUN29" s="86"/>
      <c r="EUO29" s="159"/>
      <c r="EUP29" s="159"/>
      <c r="EUQ29" s="159"/>
      <c r="EUR29" s="159"/>
      <c r="EUW29" s="120"/>
      <c r="EVA29" s="87"/>
      <c r="EVB29" s="87"/>
      <c r="EVC29" s="87"/>
      <c r="EVD29" s="87"/>
      <c r="EVE29" s="87"/>
      <c r="EVF29" s="87"/>
      <c r="EVI29" s="145"/>
      <c r="EVJ29" s="120"/>
      <c r="EVK29" s="120"/>
      <c r="EVL29" s="145"/>
      <c r="EVM29" s="145"/>
      <c r="EVN29" s="145"/>
      <c r="EVO29" s="159"/>
      <c r="EVP29" s="105"/>
      <c r="EVQ29" s="120"/>
      <c r="EVR29" s="145"/>
      <c r="EVS29" s="145"/>
      <c r="EVT29" s="145"/>
      <c r="EVU29" s="145"/>
      <c r="EVV29" s="145"/>
      <c r="EVY29" s="169"/>
      <c r="EVZ29" s="169"/>
      <c r="EWA29" s="169"/>
      <c r="EWG29" s="86"/>
      <c r="EWH29" s="159"/>
      <c r="EWI29" s="159"/>
      <c r="EWJ29" s="159"/>
      <c r="EWK29" s="159"/>
      <c r="EWP29" s="120"/>
      <c r="EWT29" s="87"/>
      <c r="EWU29" s="87"/>
      <c r="EWV29" s="87"/>
      <c r="EWW29" s="87"/>
      <c r="EWX29" s="87"/>
      <c r="EWY29" s="87"/>
      <c r="EXB29" s="145"/>
      <c r="EXC29" s="120"/>
      <c r="EXD29" s="120"/>
      <c r="EXE29" s="145"/>
      <c r="EXF29" s="145"/>
      <c r="EXG29" s="145"/>
      <c r="EXH29" s="159"/>
      <c r="EXI29" s="105"/>
      <c r="EXJ29" s="120"/>
      <c r="EXK29" s="145"/>
      <c r="EXL29" s="145"/>
      <c r="EXM29" s="145"/>
      <c r="EXN29" s="145"/>
      <c r="EXO29" s="145"/>
      <c r="EXR29" s="169"/>
      <c r="EXS29" s="169"/>
      <c r="EXT29" s="169"/>
      <c r="EXZ29" s="86"/>
      <c r="EYA29" s="159"/>
      <c r="EYB29" s="159"/>
      <c r="EYC29" s="159"/>
      <c r="EYD29" s="159"/>
      <c r="EYI29" s="120"/>
      <c r="EYM29" s="87"/>
      <c r="EYN29" s="87"/>
      <c r="EYO29" s="87"/>
      <c r="EYP29" s="87"/>
      <c r="EYQ29" s="87"/>
      <c r="EYR29" s="87"/>
      <c r="EYU29" s="145"/>
      <c r="EYV29" s="120"/>
      <c r="EYW29" s="120"/>
      <c r="EYX29" s="145"/>
      <c r="EYY29" s="145"/>
      <c r="EYZ29" s="145"/>
      <c r="EZA29" s="159"/>
      <c r="EZB29" s="105"/>
      <c r="EZC29" s="120"/>
      <c r="EZD29" s="145"/>
      <c r="EZE29" s="145"/>
      <c r="EZF29" s="145"/>
      <c r="EZG29" s="145"/>
      <c r="EZH29" s="145"/>
      <c r="EZK29" s="169"/>
      <c r="EZL29" s="169"/>
      <c r="EZM29" s="169"/>
      <c r="EZS29" s="86"/>
      <c r="EZT29" s="159"/>
      <c r="EZU29" s="159"/>
      <c r="EZV29" s="159"/>
      <c r="EZW29" s="159"/>
      <c r="FAB29" s="120"/>
      <c r="FAF29" s="87"/>
      <c r="FAG29" s="87"/>
      <c r="FAH29" s="87"/>
      <c r="FAI29" s="87"/>
      <c r="FAJ29" s="87"/>
      <c r="FAK29" s="87"/>
      <c r="FAN29" s="145"/>
      <c r="FAO29" s="120"/>
      <c r="FAP29" s="120"/>
      <c r="FAQ29" s="145"/>
      <c r="FAR29" s="145"/>
      <c r="FAS29" s="145"/>
      <c r="FAT29" s="159"/>
      <c r="FAU29" s="105"/>
      <c r="FAV29" s="120"/>
      <c r="FAW29" s="145"/>
      <c r="FAX29" s="145"/>
      <c r="FAY29" s="145"/>
      <c r="FAZ29" s="145"/>
      <c r="FBA29" s="145"/>
      <c r="FBD29" s="169"/>
      <c r="FBE29" s="169"/>
      <c r="FBF29" s="169"/>
      <c r="FBL29" s="86"/>
      <c r="FBM29" s="159"/>
      <c r="FBN29" s="159"/>
      <c r="FBO29" s="159"/>
      <c r="FBP29" s="159"/>
      <c r="FBU29" s="120"/>
      <c r="FBY29" s="87"/>
      <c r="FBZ29" s="87"/>
      <c r="FCA29" s="87"/>
      <c r="FCB29" s="87"/>
      <c r="FCC29" s="87"/>
      <c r="FCD29" s="87"/>
      <c r="FCG29" s="145"/>
      <c r="FCH29" s="120"/>
      <c r="FCI29" s="120"/>
      <c r="FCJ29" s="145"/>
      <c r="FCK29" s="145"/>
      <c r="FCL29" s="145"/>
      <c r="FCM29" s="159"/>
      <c r="FCN29" s="105"/>
      <c r="FCO29" s="120"/>
      <c r="FCP29" s="145"/>
      <c r="FCQ29" s="145"/>
      <c r="FCR29" s="145"/>
      <c r="FCS29" s="145"/>
      <c r="FCT29" s="145"/>
      <c r="FCW29" s="169"/>
      <c r="FCX29" s="169"/>
      <c r="FCY29" s="169"/>
      <c r="FDE29" s="86"/>
      <c r="FDF29" s="159"/>
      <c r="FDG29" s="159"/>
      <c r="FDH29" s="159"/>
      <c r="FDI29" s="159"/>
      <c r="FDN29" s="120"/>
      <c r="FDR29" s="87"/>
      <c r="FDS29" s="87"/>
      <c r="FDT29" s="87"/>
      <c r="FDU29" s="87"/>
      <c r="FDV29" s="87"/>
      <c r="FDW29" s="87"/>
      <c r="FDZ29" s="145"/>
      <c r="FEA29" s="120"/>
      <c r="FEB29" s="120"/>
      <c r="FEC29" s="145"/>
      <c r="FED29" s="145"/>
      <c r="FEE29" s="145"/>
      <c r="FEF29" s="159"/>
      <c r="FEG29" s="105"/>
      <c r="FEH29" s="120"/>
      <c r="FEI29" s="145"/>
      <c r="FEJ29" s="145"/>
      <c r="FEK29" s="145"/>
      <c r="FEL29" s="145"/>
      <c r="FEM29" s="145"/>
      <c r="FEP29" s="169"/>
      <c r="FEQ29" s="169"/>
      <c r="FER29" s="169"/>
      <c r="FEX29" s="86"/>
      <c r="FEY29" s="159"/>
      <c r="FEZ29" s="159"/>
      <c r="FFA29" s="159"/>
      <c r="FFB29" s="159"/>
      <c r="FFG29" s="120"/>
      <c r="FFK29" s="87"/>
      <c r="FFL29" s="87"/>
      <c r="FFM29" s="87"/>
      <c r="FFN29" s="87"/>
      <c r="FFO29" s="87"/>
      <c r="FFP29" s="87"/>
      <c r="FFS29" s="145"/>
      <c r="FFT29" s="120"/>
      <c r="FFU29" s="120"/>
      <c r="FFV29" s="145"/>
      <c r="FFW29" s="145"/>
      <c r="FFX29" s="145"/>
      <c r="FFY29" s="159"/>
      <c r="FFZ29" s="105"/>
      <c r="FGA29" s="120"/>
      <c r="FGB29" s="145"/>
      <c r="FGC29" s="145"/>
      <c r="FGD29" s="145"/>
      <c r="FGE29" s="145"/>
      <c r="FGF29" s="145"/>
      <c r="FGI29" s="169"/>
      <c r="FGJ29" s="169"/>
      <c r="FGK29" s="169"/>
      <c r="FGQ29" s="86"/>
      <c r="FGR29" s="159"/>
      <c r="FGS29" s="159"/>
      <c r="FGT29" s="159"/>
      <c r="FGU29" s="159"/>
      <c r="FGZ29" s="120"/>
      <c r="FHD29" s="87"/>
      <c r="FHE29" s="87"/>
      <c r="FHF29" s="87"/>
      <c r="FHG29" s="87"/>
      <c r="FHH29" s="87"/>
      <c r="FHI29" s="87"/>
      <c r="FHL29" s="145"/>
      <c r="FHM29" s="120"/>
      <c r="FHN29" s="120"/>
      <c r="FHO29" s="145"/>
      <c r="FHP29" s="145"/>
      <c r="FHQ29" s="145"/>
      <c r="FHR29" s="159"/>
      <c r="FHS29" s="105"/>
      <c r="FHT29" s="120"/>
      <c r="FHU29" s="145"/>
      <c r="FHV29" s="145"/>
      <c r="FHW29" s="145"/>
      <c r="FHX29" s="145"/>
      <c r="FHY29" s="145"/>
      <c r="FIB29" s="169"/>
      <c r="FIC29" s="169"/>
      <c r="FID29" s="169"/>
      <c r="FIJ29" s="86"/>
      <c r="FIK29" s="159"/>
      <c r="FIL29" s="159"/>
      <c r="FIM29" s="159"/>
      <c r="FIN29" s="159"/>
      <c r="FIS29" s="120"/>
      <c r="FIW29" s="87"/>
      <c r="FIX29" s="87"/>
      <c r="FIY29" s="87"/>
      <c r="FIZ29" s="87"/>
      <c r="FJA29" s="87"/>
      <c r="FJB29" s="87"/>
      <c r="FJE29" s="145"/>
      <c r="FJF29" s="120"/>
      <c r="FJG29" s="120"/>
      <c r="FJH29" s="145"/>
      <c r="FJI29" s="145"/>
      <c r="FJJ29" s="145"/>
      <c r="FJK29" s="159"/>
      <c r="FJL29" s="105"/>
      <c r="FJM29" s="120"/>
      <c r="FJN29" s="145"/>
      <c r="FJO29" s="145"/>
      <c r="FJP29" s="145"/>
      <c r="FJQ29" s="145"/>
      <c r="FJR29" s="145"/>
      <c r="FJU29" s="169"/>
      <c r="FJV29" s="169"/>
      <c r="FJW29" s="169"/>
      <c r="FKC29" s="86"/>
      <c r="FKD29" s="159"/>
      <c r="FKE29" s="159"/>
      <c r="FKF29" s="159"/>
      <c r="FKG29" s="159"/>
      <c r="FKL29" s="120"/>
      <c r="FKP29" s="87"/>
      <c r="FKQ29" s="87"/>
      <c r="FKR29" s="87"/>
      <c r="FKS29" s="87"/>
      <c r="FKT29" s="87"/>
      <c r="FKU29" s="87"/>
      <c r="FKX29" s="145"/>
      <c r="FKY29" s="120"/>
      <c r="FKZ29" s="120"/>
      <c r="FLA29" s="145"/>
      <c r="FLB29" s="145"/>
      <c r="FLC29" s="145"/>
      <c r="FLD29" s="159"/>
      <c r="FLE29" s="105"/>
      <c r="FLF29" s="120"/>
      <c r="FLG29" s="145"/>
      <c r="FLH29" s="145"/>
      <c r="FLI29" s="145"/>
      <c r="FLJ29" s="145"/>
      <c r="FLK29" s="145"/>
      <c r="FLN29" s="169"/>
      <c r="FLO29" s="169"/>
      <c r="FLP29" s="169"/>
      <c r="FLV29" s="86"/>
      <c r="FLW29" s="159"/>
      <c r="FLX29" s="159"/>
      <c r="FLY29" s="159"/>
      <c r="FLZ29" s="159"/>
      <c r="FME29" s="120"/>
      <c r="FMI29" s="87"/>
      <c r="FMJ29" s="87"/>
      <c r="FMK29" s="87"/>
      <c r="FML29" s="87"/>
      <c r="FMM29" s="87"/>
      <c r="FMN29" s="87"/>
      <c r="FMQ29" s="145"/>
      <c r="FMR29" s="120"/>
      <c r="FMS29" s="120"/>
      <c r="FMT29" s="145"/>
      <c r="FMU29" s="145"/>
      <c r="FMV29" s="145"/>
      <c r="FMW29" s="159"/>
      <c r="FMX29" s="105"/>
      <c r="FMY29" s="120"/>
      <c r="FMZ29" s="145"/>
      <c r="FNA29" s="145"/>
      <c r="FNB29" s="145"/>
      <c r="FNC29" s="145"/>
      <c r="FND29" s="145"/>
      <c r="FNG29" s="169"/>
      <c r="FNH29" s="169"/>
      <c r="FNI29" s="169"/>
      <c r="FNO29" s="86"/>
      <c r="FNP29" s="159"/>
      <c r="FNQ29" s="159"/>
      <c r="FNR29" s="159"/>
      <c r="FNS29" s="159"/>
      <c r="FNX29" s="120"/>
      <c r="FOB29" s="87"/>
      <c r="FOC29" s="87"/>
      <c r="FOD29" s="87"/>
      <c r="FOE29" s="87"/>
      <c r="FOF29" s="87"/>
      <c r="FOG29" s="87"/>
      <c r="FOJ29" s="145"/>
      <c r="FOK29" s="120"/>
      <c r="FOL29" s="120"/>
      <c r="FOM29" s="145"/>
      <c r="FON29" s="145"/>
      <c r="FOO29" s="145"/>
      <c r="FOP29" s="159"/>
      <c r="FOQ29" s="105"/>
      <c r="FOR29" s="120"/>
      <c r="FOS29" s="145"/>
      <c r="FOT29" s="145"/>
      <c r="FOU29" s="145"/>
      <c r="FOV29" s="145"/>
      <c r="FOW29" s="145"/>
      <c r="FOZ29" s="169"/>
      <c r="FPA29" s="169"/>
      <c r="FPB29" s="169"/>
      <c r="FPH29" s="86"/>
      <c r="FPI29" s="159"/>
      <c r="FPJ29" s="159"/>
      <c r="FPK29" s="159"/>
      <c r="FPL29" s="159"/>
      <c r="FPQ29" s="120"/>
      <c r="FPU29" s="87"/>
      <c r="FPV29" s="87"/>
      <c r="FPW29" s="87"/>
      <c r="FPX29" s="87"/>
      <c r="FPY29" s="87"/>
      <c r="FPZ29" s="87"/>
      <c r="FQC29" s="145"/>
      <c r="FQD29" s="120"/>
      <c r="FQE29" s="120"/>
      <c r="FQF29" s="145"/>
      <c r="FQG29" s="145"/>
      <c r="FQH29" s="145"/>
      <c r="FQI29" s="159"/>
      <c r="FQJ29" s="105"/>
      <c r="FQK29" s="120"/>
      <c r="FQL29" s="145"/>
      <c r="FQM29" s="145"/>
      <c r="FQN29" s="145"/>
      <c r="FQO29" s="145"/>
      <c r="FQP29" s="145"/>
      <c r="FQS29" s="169"/>
      <c r="FQT29" s="169"/>
      <c r="FQU29" s="169"/>
      <c r="FRA29" s="86"/>
      <c r="FRB29" s="159"/>
      <c r="FRC29" s="159"/>
      <c r="FRD29" s="159"/>
      <c r="FRE29" s="159"/>
      <c r="FRJ29" s="120"/>
      <c r="FRN29" s="87"/>
      <c r="FRO29" s="87"/>
      <c r="FRP29" s="87"/>
      <c r="FRQ29" s="87"/>
      <c r="FRR29" s="87"/>
      <c r="FRS29" s="87"/>
      <c r="FRV29" s="145"/>
      <c r="FRW29" s="120"/>
      <c r="FRX29" s="120"/>
      <c r="FRY29" s="145"/>
      <c r="FRZ29" s="145"/>
      <c r="FSA29" s="145"/>
      <c r="FSB29" s="159"/>
      <c r="FSC29" s="105"/>
      <c r="FSD29" s="120"/>
      <c r="FSE29" s="145"/>
      <c r="FSF29" s="145"/>
      <c r="FSG29" s="145"/>
      <c r="FSH29" s="145"/>
      <c r="FSI29" s="145"/>
      <c r="FSL29" s="169"/>
      <c r="FSM29" s="169"/>
      <c r="FSN29" s="169"/>
      <c r="FST29" s="86"/>
      <c r="FSU29" s="159"/>
      <c r="FSV29" s="159"/>
      <c r="FSW29" s="159"/>
      <c r="FSX29" s="159"/>
      <c r="FTC29" s="120"/>
      <c r="FTG29" s="87"/>
      <c r="FTH29" s="87"/>
      <c r="FTI29" s="87"/>
      <c r="FTJ29" s="87"/>
      <c r="FTK29" s="87"/>
      <c r="FTL29" s="87"/>
      <c r="FTO29" s="145"/>
      <c r="FTP29" s="120"/>
      <c r="FTQ29" s="120"/>
      <c r="FTR29" s="145"/>
      <c r="FTS29" s="145"/>
      <c r="FTT29" s="145"/>
      <c r="FTU29" s="159"/>
      <c r="FTV29" s="105"/>
      <c r="FTW29" s="120"/>
      <c r="FTX29" s="145"/>
      <c r="FTY29" s="145"/>
      <c r="FTZ29" s="145"/>
      <c r="FUA29" s="145"/>
      <c r="FUB29" s="145"/>
      <c r="FUE29" s="169"/>
      <c r="FUF29" s="169"/>
      <c r="FUG29" s="169"/>
      <c r="FUM29" s="86"/>
      <c r="FUN29" s="159"/>
      <c r="FUO29" s="159"/>
      <c r="FUP29" s="159"/>
      <c r="FUQ29" s="159"/>
      <c r="FUV29" s="120"/>
      <c r="FUZ29" s="87"/>
      <c r="FVA29" s="87"/>
      <c r="FVB29" s="87"/>
      <c r="FVC29" s="87"/>
      <c r="FVD29" s="87"/>
      <c r="FVE29" s="87"/>
      <c r="FVH29" s="145"/>
      <c r="FVI29" s="120"/>
      <c r="FVJ29" s="120"/>
      <c r="FVK29" s="145"/>
      <c r="FVL29" s="145"/>
      <c r="FVM29" s="145"/>
      <c r="FVN29" s="159"/>
      <c r="FVO29" s="105"/>
      <c r="FVP29" s="120"/>
      <c r="FVQ29" s="145"/>
      <c r="FVR29" s="145"/>
      <c r="FVS29" s="145"/>
      <c r="FVT29" s="145"/>
      <c r="FVU29" s="145"/>
      <c r="FVX29" s="169"/>
      <c r="FVY29" s="169"/>
      <c r="FVZ29" s="169"/>
      <c r="FWF29" s="86"/>
      <c r="FWG29" s="159"/>
      <c r="FWH29" s="159"/>
      <c r="FWI29" s="159"/>
      <c r="FWJ29" s="159"/>
      <c r="FWO29" s="120"/>
      <c r="FWS29" s="87"/>
      <c r="FWT29" s="87"/>
      <c r="FWU29" s="87"/>
      <c r="FWV29" s="87"/>
      <c r="FWW29" s="87"/>
      <c r="FWX29" s="87"/>
      <c r="FXA29" s="145"/>
      <c r="FXB29" s="120"/>
      <c r="FXC29" s="120"/>
      <c r="FXD29" s="145"/>
      <c r="FXE29" s="145"/>
      <c r="FXF29" s="145"/>
      <c r="FXG29" s="159"/>
      <c r="FXH29" s="105"/>
      <c r="FXI29" s="120"/>
      <c r="FXJ29" s="145"/>
      <c r="FXK29" s="145"/>
      <c r="FXL29" s="145"/>
      <c r="FXM29" s="145"/>
      <c r="FXN29" s="145"/>
      <c r="FXQ29" s="169"/>
      <c r="FXR29" s="169"/>
      <c r="FXS29" s="169"/>
      <c r="FXY29" s="86"/>
      <c r="FXZ29" s="159"/>
      <c r="FYA29" s="159"/>
      <c r="FYB29" s="159"/>
      <c r="FYC29" s="159"/>
      <c r="FYH29" s="120"/>
      <c r="FYL29" s="87"/>
      <c r="FYM29" s="87"/>
      <c r="FYN29" s="87"/>
      <c r="FYO29" s="87"/>
      <c r="FYP29" s="87"/>
      <c r="FYQ29" s="87"/>
      <c r="FYT29" s="145"/>
      <c r="FYU29" s="120"/>
      <c r="FYV29" s="120"/>
      <c r="FYW29" s="145"/>
      <c r="FYX29" s="145"/>
      <c r="FYY29" s="145"/>
      <c r="FYZ29" s="159"/>
      <c r="FZA29" s="105"/>
      <c r="FZB29" s="120"/>
      <c r="FZC29" s="145"/>
      <c r="FZD29" s="145"/>
      <c r="FZE29" s="145"/>
      <c r="FZF29" s="145"/>
      <c r="FZG29" s="145"/>
      <c r="FZJ29" s="169"/>
      <c r="FZK29" s="169"/>
      <c r="FZL29" s="169"/>
      <c r="FZR29" s="86"/>
      <c r="FZS29" s="159"/>
      <c r="FZT29" s="159"/>
      <c r="FZU29" s="159"/>
      <c r="FZV29" s="159"/>
      <c r="GAA29" s="120"/>
      <c r="GAE29" s="87"/>
      <c r="GAF29" s="87"/>
      <c r="GAG29" s="87"/>
      <c r="GAH29" s="87"/>
      <c r="GAI29" s="87"/>
      <c r="GAJ29" s="87"/>
      <c r="GAM29" s="145"/>
      <c r="GAN29" s="120"/>
      <c r="GAO29" s="120"/>
      <c r="GAP29" s="145"/>
      <c r="GAQ29" s="145"/>
      <c r="GAR29" s="145"/>
      <c r="GAS29" s="159"/>
      <c r="GAT29" s="105"/>
      <c r="GAU29" s="120"/>
      <c r="GAV29" s="145"/>
      <c r="GAW29" s="145"/>
      <c r="GAX29" s="145"/>
      <c r="GAY29" s="145"/>
      <c r="GAZ29" s="145"/>
      <c r="GBC29" s="169"/>
      <c r="GBD29" s="169"/>
      <c r="GBE29" s="169"/>
      <c r="GBK29" s="86"/>
      <c r="GBL29" s="159"/>
      <c r="GBM29" s="159"/>
      <c r="GBN29" s="159"/>
      <c r="GBO29" s="159"/>
      <c r="GBT29" s="120"/>
      <c r="GBX29" s="87"/>
      <c r="GBY29" s="87"/>
      <c r="GBZ29" s="87"/>
      <c r="GCA29" s="87"/>
      <c r="GCB29" s="87"/>
      <c r="GCC29" s="87"/>
      <c r="GCF29" s="145"/>
      <c r="GCG29" s="120"/>
      <c r="GCH29" s="120"/>
      <c r="GCI29" s="145"/>
      <c r="GCJ29" s="145"/>
      <c r="GCK29" s="145"/>
      <c r="GCL29" s="159"/>
      <c r="GCM29" s="105"/>
      <c r="GCN29" s="120"/>
      <c r="GCO29" s="145"/>
      <c r="GCP29" s="145"/>
      <c r="GCQ29" s="145"/>
      <c r="GCR29" s="145"/>
      <c r="GCS29" s="145"/>
      <c r="GCV29" s="169"/>
      <c r="GCW29" s="169"/>
      <c r="GCX29" s="169"/>
      <c r="GDD29" s="86"/>
      <c r="GDE29" s="159"/>
      <c r="GDF29" s="159"/>
      <c r="GDG29" s="159"/>
      <c r="GDH29" s="159"/>
      <c r="GDM29" s="120"/>
      <c r="GDQ29" s="87"/>
      <c r="GDR29" s="87"/>
      <c r="GDS29" s="87"/>
      <c r="GDT29" s="87"/>
      <c r="GDU29" s="87"/>
      <c r="GDV29" s="87"/>
      <c r="GDY29" s="145"/>
      <c r="GDZ29" s="120"/>
      <c r="GEA29" s="120"/>
      <c r="GEB29" s="145"/>
      <c r="GEC29" s="145"/>
      <c r="GED29" s="145"/>
      <c r="GEE29" s="159"/>
      <c r="GEF29" s="105"/>
      <c r="GEG29" s="120"/>
      <c r="GEH29" s="145"/>
      <c r="GEI29" s="145"/>
      <c r="GEJ29" s="145"/>
      <c r="GEK29" s="145"/>
      <c r="GEL29" s="145"/>
      <c r="GEO29" s="169"/>
      <c r="GEP29" s="169"/>
      <c r="GEQ29" s="169"/>
      <c r="GEW29" s="86"/>
      <c r="GEX29" s="159"/>
      <c r="GEY29" s="159"/>
      <c r="GEZ29" s="159"/>
      <c r="GFA29" s="159"/>
      <c r="GFF29" s="120"/>
      <c r="GFJ29" s="87"/>
      <c r="GFK29" s="87"/>
      <c r="GFL29" s="87"/>
      <c r="GFM29" s="87"/>
      <c r="GFN29" s="87"/>
      <c r="GFO29" s="87"/>
      <c r="GFR29" s="145"/>
      <c r="GFS29" s="120"/>
      <c r="GFT29" s="120"/>
      <c r="GFU29" s="145"/>
      <c r="GFV29" s="145"/>
      <c r="GFW29" s="145"/>
      <c r="GFX29" s="159"/>
      <c r="GFY29" s="105"/>
      <c r="GFZ29" s="120"/>
      <c r="GGA29" s="145"/>
      <c r="GGB29" s="145"/>
      <c r="GGC29" s="145"/>
      <c r="GGD29" s="145"/>
      <c r="GGE29" s="145"/>
      <c r="GGH29" s="169"/>
      <c r="GGI29" s="169"/>
      <c r="GGJ29" s="169"/>
      <c r="GGP29" s="86"/>
      <c r="GGQ29" s="159"/>
      <c r="GGR29" s="159"/>
      <c r="GGS29" s="159"/>
      <c r="GGT29" s="159"/>
      <c r="GGY29" s="120"/>
      <c r="GHC29" s="87"/>
      <c r="GHD29" s="87"/>
      <c r="GHE29" s="87"/>
      <c r="GHF29" s="87"/>
      <c r="GHG29" s="87"/>
      <c r="GHH29" s="87"/>
      <c r="GHK29" s="145"/>
      <c r="GHL29" s="120"/>
      <c r="GHM29" s="120"/>
      <c r="GHN29" s="145"/>
      <c r="GHO29" s="145"/>
      <c r="GHP29" s="145"/>
      <c r="GHQ29" s="159"/>
      <c r="GHR29" s="105"/>
      <c r="GHS29" s="120"/>
      <c r="GHT29" s="145"/>
      <c r="GHU29" s="145"/>
      <c r="GHV29" s="145"/>
      <c r="GHW29" s="145"/>
      <c r="GHX29" s="145"/>
      <c r="GIA29" s="169"/>
      <c r="GIB29" s="169"/>
      <c r="GIC29" s="169"/>
      <c r="GII29" s="86"/>
      <c r="GIJ29" s="159"/>
      <c r="GIK29" s="159"/>
      <c r="GIL29" s="159"/>
      <c r="GIM29" s="159"/>
      <c r="GIR29" s="120"/>
      <c r="GIV29" s="87"/>
      <c r="GIW29" s="87"/>
      <c r="GIX29" s="87"/>
      <c r="GIY29" s="87"/>
      <c r="GIZ29" s="87"/>
      <c r="GJA29" s="87"/>
      <c r="GJD29" s="145"/>
      <c r="GJE29" s="120"/>
      <c r="GJF29" s="120"/>
      <c r="GJG29" s="145"/>
      <c r="GJH29" s="145"/>
      <c r="GJI29" s="145"/>
      <c r="GJJ29" s="159"/>
      <c r="GJK29" s="105"/>
      <c r="GJL29" s="120"/>
      <c r="GJM29" s="145"/>
      <c r="GJN29" s="145"/>
      <c r="GJO29" s="145"/>
      <c r="GJP29" s="145"/>
      <c r="GJQ29" s="145"/>
      <c r="GJT29" s="169"/>
      <c r="GJU29" s="169"/>
      <c r="GJV29" s="169"/>
      <c r="GKB29" s="86"/>
      <c r="GKC29" s="159"/>
      <c r="GKD29" s="159"/>
      <c r="GKE29" s="159"/>
      <c r="GKF29" s="159"/>
      <c r="GKK29" s="120"/>
      <c r="GKO29" s="87"/>
      <c r="GKP29" s="87"/>
      <c r="GKQ29" s="87"/>
      <c r="GKR29" s="87"/>
      <c r="GKS29" s="87"/>
      <c r="GKT29" s="87"/>
      <c r="GKW29" s="145"/>
      <c r="GKX29" s="120"/>
      <c r="GKY29" s="120"/>
      <c r="GKZ29" s="145"/>
      <c r="GLA29" s="145"/>
      <c r="GLB29" s="145"/>
      <c r="GLC29" s="159"/>
      <c r="GLD29" s="105"/>
      <c r="GLE29" s="120"/>
      <c r="GLF29" s="145"/>
      <c r="GLG29" s="145"/>
      <c r="GLH29" s="145"/>
      <c r="GLI29" s="145"/>
      <c r="GLJ29" s="145"/>
      <c r="GLM29" s="169"/>
      <c r="GLN29" s="169"/>
      <c r="GLO29" s="169"/>
      <c r="GLU29" s="86"/>
      <c r="GLV29" s="159"/>
      <c r="GLW29" s="159"/>
      <c r="GLX29" s="159"/>
      <c r="GLY29" s="159"/>
      <c r="GMD29" s="120"/>
      <c r="GMH29" s="87"/>
      <c r="GMI29" s="87"/>
      <c r="GMJ29" s="87"/>
      <c r="GMK29" s="87"/>
      <c r="GML29" s="87"/>
      <c r="GMM29" s="87"/>
      <c r="GMP29" s="145"/>
      <c r="GMQ29" s="120"/>
      <c r="GMR29" s="120"/>
      <c r="GMS29" s="145"/>
      <c r="GMT29" s="145"/>
      <c r="GMU29" s="145"/>
      <c r="GMV29" s="159"/>
      <c r="GMW29" s="105"/>
      <c r="GMX29" s="120"/>
      <c r="GMY29" s="145"/>
      <c r="GMZ29" s="145"/>
      <c r="GNA29" s="145"/>
      <c r="GNB29" s="145"/>
      <c r="GNC29" s="145"/>
      <c r="GNF29" s="169"/>
      <c r="GNG29" s="169"/>
      <c r="GNH29" s="169"/>
      <c r="GNN29" s="86"/>
      <c r="GNO29" s="159"/>
      <c r="GNP29" s="159"/>
      <c r="GNQ29" s="159"/>
      <c r="GNR29" s="159"/>
      <c r="GNW29" s="120"/>
      <c r="GOA29" s="87"/>
      <c r="GOB29" s="87"/>
      <c r="GOC29" s="87"/>
      <c r="GOD29" s="87"/>
      <c r="GOE29" s="87"/>
      <c r="GOF29" s="87"/>
      <c r="GOI29" s="145"/>
      <c r="GOJ29" s="120"/>
      <c r="GOK29" s="120"/>
      <c r="GOL29" s="145"/>
      <c r="GOM29" s="145"/>
      <c r="GON29" s="145"/>
      <c r="GOO29" s="159"/>
      <c r="GOP29" s="105"/>
      <c r="GOQ29" s="120"/>
      <c r="GOR29" s="145"/>
      <c r="GOS29" s="145"/>
      <c r="GOT29" s="145"/>
      <c r="GOU29" s="145"/>
      <c r="GOV29" s="145"/>
      <c r="GOY29" s="169"/>
      <c r="GOZ29" s="169"/>
      <c r="GPA29" s="169"/>
      <c r="GPG29" s="86"/>
      <c r="GPH29" s="159"/>
      <c r="GPI29" s="159"/>
      <c r="GPJ29" s="159"/>
      <c r="GPK29" s="159"/>
      <c r="GPP29" s="120"/>
      <c r="GPT29" s="87"/>
      <c r="GPU29" s="87"/>
      <c r="GPV29" s="87"/>
      <c r="GPW29" s="87"/>
      <c r="GPX29" s="87"/>
      <c r="GPY29" s="87"/>
      <c r="GQB29" s="145"/>
      <c r="GQC29" s="120"/>
      <c r="GQD29" s="120"/>
      <c r="GQE29" s="145"/>
      <c r="GQF29" s="145"/>
      <c r="GQG29" s="145"/>
      <c r="GQH29" s="159"/>
      <c r="GQI29" s="105"/>
      <c r="GQJ29" s="120"/>
      <c r="GQK29" s="145"/>
      <c r="GQL29" s="145"/>
      <c r="GQM29" s="145"/>
      <c r="GQN29" s="145"/>
      <c r="GQO29" s="145"/>
      <c r="GQR29" s="169"/>
      <c r="GQS29" s="169"/>
      <c r="GQT29" s="169"/>
      <c r="GQZ29" s="86"/>
      <c r="GRA29" s="159"/>
      <c r="GRB29" s="159"/>
      <c r="GRC29" s="159"/>
      <c r="GRD29" s="159"/>
      <c r="GRI29" s="120"/>
      <c r="GRM29" s="87"/>
      <c r="GRN29" s="87"/>
      <c r="GRO29" s="87"/>
      <c r="GRP29" s="87"/>
      <c r="GRQ29" s="87"/>
      <c r="GRR29" s="87"/>
      <c r="GRU29" s="145"/>
      <c r="GRV29" s="120"/>
      <c r="GRW29" s="120"/>
      <c r="GRX29" s="145"/>
      <c r="GRY29" s="145"/>
      <c r="GRZ29" s="145"/>
      <c r="GSA29" s="159"/>
      <c r="GSB29" s="105"/>
      <c r="GSC29" s="120"/>
      <c r="GSD29" s="145"/>
      <c r="GSE29" s="145"/>
      <c r="GSF29" s="145"/>
      <c r="GSG29" s="145"/>
      <c r="GSH29" s="145"/>
      <c r="GSK29" s="169"/>
      <c r="GSL29" s="169"/>
      <c r="GSM29" s="169"/>
      <c r="GSS29" s="86"/>
      <c r="GST29" s="159"/>
      <c r="GSU29" s="159"/>
      <c r="GSV29" s="159"/>
      <c r="GSW29" s="159"/>
      <c r="GTB29" s="120"/>
      <c r="GTF29" s="87"/>
      <c r="GTG29" s="87"/>
      <c r="GTH29" s="87"/>
      <c r="GTI29" s="87"/>
      <c r="GTJ29" s="87"/>
      <c r="GTK29" s="87"/>
      <c r="GTN29" s="145"/>
      <c r="GTO29" s="120"/>
      <c r="GTP29" s="120"/>
      <c r="GTQ29" s="145"/>
      <c r="GTR29" s="145"/>
      <c r="GTS29" s="145"/>
      <c r="GTT29" s="159"/>
      <c r="GTU29" s="105"/>
      <c r="GTV29" s="120"/>
      <c r="GTW29" s="145"/>
      <c r="GTX29" s="145"/>
      <c r="GTY29" s="145"/>
      <c r="GTZ29" s="145"/>
      <c r="GUA29" s="145"/>
      <c r="GUD29" s="169"/>
      <c r="GUE29" s="169"/>
      <c r="GUF29" s="169"/>
      <c r="GUL29" s="86"/>
      <c r="GUM29" s="159"/>
      <c r="GUN29" s="159"/>
      <c r="GUO29" s="159"/>
      <c r="GUP29" s="159"/>
      <c r="GUU29" s="120"/>
      <c r="GUY29" s="87"/>
      <c r="GUZ29" s="87"/>
      <c r="GVA29" s="87"/>
      <c r="GVB29" s="87"/>
      <c r="GVC29" s="87"/>
      <c r="GVD29" s="87"/>
      <c r="GVG29" s="145"/>
      <c r="GVH29" s="120"/>
      <c r="GVI29" s="120"/>
      <c r="GVJ29" s="145"/>
      <c r="GVK29" s="145"/>
      <c r="GVL29" s="145"/>
      <c r="GVM29" s="159"/>
      <c r="GVN29" s="105"/>
      <c r="GVO29" s="120"/>
      <c r="GVP29" s="145"/>
      <c r="GVQ29" s="145"/>
      <c r="GVR29" s="145"/>
      <c r="GVS29" s="145"/>
      <c r="GVT29" s="145"/>
      <c r="GVW29" s="169"/>
      <c r="GVX29" s="169"/>
      <c r="GVY29" s="169"/>
      <c r="GWE29" s="86"/>
      <c r="GWF29" s="159"/>
      <c r="GWG29" s="159"/>
      <c r="GWH29" s="159"/>
      <c r="GWI29" s="159"/>
      <c r="GWN29" s="120"/>
      <c r="GWR29" s="87"/>
      <c r="GWS29" s="87"/>
      <c r="GWT29" s="87"/>
      <c r="GWU29" s="87"/>
      <c r="GWV29" s="87"/>
      <c r="GWW29" s="87"/>
      <c r="GWZ29" s="145"/>
      <c r="GXA29" s="120"/>
      <c r="GXB29" s="120"/>
      <c r="GXC29" s="145"/>
      <c r="GXD29" s="145"/>
      <c r="GXE29" s="145"/>
      <c r="GXF29" s="159"/>
      <c r="GXG29" s="105"/>
      <c r="GXH29" s="120"/>
      <c r="GXI29" s="145"/>
      <c r="GXJ29" s="145"/>
      <c r="GXK29" s="145"/>
      <c r="GXL29" s="145"/>
      <c r="GXM29" s="145"/>
      <c r="GXP29" s="169"/>
      <c r="GXQ29" s="169"/>
      <c r="GXR29" s="169"/>
      <c r="GXX29" s="86"/>
      <c r="GXY29" s="159"/>
      <c r="GXZ29" s="159"/>
      <c r="GYA29" s="159"/>
      <c r="GYB29" s="159"/>
      <c r="GYG29" s="120"/>
      <c r="GYK29" s="87"/>
      <c r="GYL29" s="87"/>
      <c r="GYM29" s="87"/>
      <c r="GYN29" s="87"/>
      <c r="GYO29" s="87"/>
      <c r="GYP29" s="87"/>
      <c r="GYS29" s="145"/>
      <c r="GYT29" s="120"/>
      <c r="GYU29" s="120"/>
      <c r="GYV29" s="145"/>
      <c r="GYW29" s="145"/>
      <c r="GYX29" s="145"/>
      <c r="GYY29" s="159"/>
      <c r="GYZ29" s="105"/>
      <c r="GZA29" s="120"/>
      <c r="GZB29" s="145"/>
      <c r="GZC29" s="145"/>
      <c r="GZD29" s="145"/>
      <c r="GZE29" s="145"/>
      <c r="GZF29" s="145"/>
      <c r="GZI29" s="169"/>
      <c r="GZJ29" s="169"/>
      <c r="GZK29" s="169"/>
      <c r="GZQ29" s="86"/>
      <c r="GZR29" s="159"/>
      <c r="GZS29" s="159"/>
      <c r="GZT29" s="159"/>
      <c r="GZU29" s="159"/>
      <c r="GZZ29" s="120"/>
      <c r="HAD29" s="87"/>
      <c r="HAE29" s="87"/>
      <c r="HAF29" s="87"/>
      <c r="HAG29" s="87"/>
      <c r="HAH29" s="87"/>
      <c r="HAI29" s="87"/>
      <c r="HAL29" s="145"/>
      <c r="HAM29" s="120"/>
      <c r="HAN29" s="120"/>
      <c r="HAO29" s="145"/>
      <c r="HAP29" s="145"/>
      <c r="HAQ29" s="145"/>
      <c r="HAR29" s="159"/>
      <c r="HAS29" s="105"/>
      <c r="HAT29" s="120"/>
      <c r="HAU29" s="145"/>
      <c r="HAV29" s="145"/>
      <c r="HAW29" s="145"/>
      <c r="HAX29" s="145"/>
      <c r="HAY29" s="145"/>
      <c r="HBB29" s="169"/>
      <c r="HBC29" s="169"/>
      <c r="HBD29" s="169"/>
      <c r="HBJ29" s="86"/>
      <c r="HBK29" s="159"/>
      <c r="HBL29" s="159"/>
      <c r="HBM29" s="159"/>
      <c r="HBN29" s="159"/>
      <c r="HBS29" s="120"/>
      <c r="HBW29" s="87"/>
      <c r="HBX29" s="87"/>
      <c r="HBY29" s="87"/>
      <c r="HBZ29" s="87"/>
      <c r="HCA29" s="87"/>
      <c r="HCB29" s="87"/>
      <c r="HCE29" s="145"/>
      <c r="HCF29" s="120"/>
      <c r="HCG29" s="120"/>
      <c r="HCH29" s="145"/>
      <c r="HCI29" s="145"/>
      <c r="HCJ29" s="145"/>
      <c r="HCK29" s="159"/>
      <c r="HCL29" s="105"/>
      <c r="HCM29" s="120"/>
      <c r="HCN29" s="145"/>
      <c r="HCO29" s="145"/>
      <c r="HCP29" s="145"/>
      <c r="HCQ29" s="145"/>
      <c r="HCR29" s="145"/>
      <c r="HCU29" s="169"/>
      <c r="HCV29" s="169"/>
      <c r="HCW29" s="169"/>
      <c r="HDC29" s="86"/>
      <c r="HDD29" s="159"/>
      <c r="HDE29" s="159"/>
      <c r="HDF29" s="159"/>
      <c r="HDG29" s="159"/>
      <c r="HDL29" s="120"/>
      <c r="HDP29" s="87"/>
      <c r="HDQ29" s="87"/>
      <c r="HDR29" s="87"/>
      <c r="HDS29" s="87"/>
      <c r="HDT29" s="87"/>
      <c r="HDU29" s="87"/>
      <c r="HDX29" s="145"/>
      <c r="HDY29" s="120"/>
      <c r="HDZ29" s="120"/>
      <c r="HEA29" s="145"/>
      <c r="HEB29" s="145"/>
      <c r="HEC29" s="145"/>
      <c r="HED29" s="159"/>
      <c r="HEE29" s="105"/>
      <c r="HEF29" s="120"/>
      <c r="HEG29" s="145"/>
      <c r="HEH29" s="145"/>
      <c r="HEI29" s="145"/>
      <c r="HEJ29" s="145"/>
      <c r="HEK29" s="145"/>
      <c r="HEN29" s="169"/>
      <c r="HEO29" s="169"/>
      <c r="HEP29" s="169"/>
      <c r="HEV29" s="86"/>
      <c r="HEW29" s="159"/>
      <c r="HEX29" s="159"/>
      <c r="HEY29" s="159"/>
      <c r="HEZ29" s="159"/>
      <c r="HFE29" s="120"/>
      <c r="HFI29" s="87"/>
      <c r="HFJ29" s="87"/>
      <c r="HFK29" s="87"/>
      <c r="HFL29" s="87"/>
      <c r="HFM29" s="87"/>
      <c r="HFN29" s="87"/>
      <c r="HFQ29" s="145"/>
      <c r="HFR29" s="120"/>
      <c r="HFS29" s="120"/>
      <c r="HFT29" s="145"/>
      <c r="HFU29" s="145"/>
      <c r="HFV29" s="145"/>
      <c r="HFW29" s="159"/>
      <c r="HFX29" s="105"/>
      <c r="HFY29" s="120"/>
      <c r="HFZ29" s="145"/>
      <c r="HGA29" s="145"/>
      <c r="HGB29" s="145"/>
      <c r="HGC29" s="145"/>
      <c r="HGD29" s="145"/>
      <c r="HGG29" s="169"/>
      <c r="HGH29" s="169"/>
      <c r="HGI29" s="169"/>
      <c r="HGO29" s="86"/>
      <c r="HGP29" s="159"/>
      <c r="HGQ29" s="159"/>
      <c r="HGR29" s="159"/>
      <c r="HGS29" s="159"/>
      <c r="HGX29" s="120"/>
      <c r="HHB29" s="87"/>
      <c r="HHC29" s="87"/>
      <c r="HHD29" s="87"/>
      <c r="HHE29" s="87"/>
      <c r="HHF29" s="87"/>
      <c r="HHG29" s="87"/>
      <c r="HHJ29" s="145"/>
      <c r="HHK29" s="120"/>
      <c r="HHL29" s="120"/>
      <c r="HHM29" s="145"/>
      <c r="HHN29" s="145"/>
      <c r="HHO29" s="145"/>
      <c r="HHP29" s="159"/>
      <c r="HHQ29" s="105"/>
      <c r="HHR29" s="120"/>
      <c r="HHS29" s="145"/>
      <c r="HHT29" s="145"/>
      <c r="HHU29" s="145"/>
      <c r="HHV29" s="145"/>
      <c r="HHW29" s="145"/>
      <c r="HHZ29" s="169"/>
      <c r="HIA29" s="169"/>
      <c r="HIB29" s="169"/>
      <c r="HIH29" s="86"/>
      <c r="HII29" s="159"/>
      <c r="HIJ29" s="159"/>
      <c r="HIK29" s="159"/>
      <c r="HIL29" s="159"/>
      <c r="HIQ29" s="120"/>
      <c r="HIU29" s="87"/>
      <c r="HIV29" s="87"/>
      <c r="HIW29" s="87"/>
      <c r="HIX29" s="87"/>
      <c r="HIY29" s="87"/>
      <c r="HIZ29" s="87"/>
      <c r="HJC29" s="145"/>
      <c r="HJD29" s="120"/>
      <c r="HJE29" s="120"/>
      <c r="HJF29" s="145"/>
      <c r="HJG29" s="145"/>
      <c r="HJH29" s="145"/>
      <c r="HJI29" s="159"/>
      <c r="HJJ29" s="105"/>
      <c r="HJK29" s="120"/>
      <c r="HJL29" s="145"/>
      <c r="HJM29" s="145"/>
      <c r="HJN29" s="145"/>
      <c r="HJO29" s="145"/>
      <c r="HJP29" s="145"/>
      <c r="HJS29" s="169"/>
      <c r="HJT29" s="169"/>
      <c r="HJU29" s="169"/>
      <c r="HKA29" s="86"/>
      <c r="HKB29" s="159"/>
      <c r="HKC29" s="159"/>
      <c r="HKD29" s="159"/>
      <c r="HKE29" s="159"/>
      <c r="HKJ29" s="120"/>
      <c r="HKN29" s="87"/>
      <c r="HKO29" s="87"/>
      <c r="HKP29" s="87"/>
      <c r="HKQ29" s="87"/>
      <c r="HKR29" s="87"/>
      <c r="HKS29" s="87"/>
      <c r="HKV29" s="145"/>
      <c r="HKW29" s="120"/>
      <c r="HKX29" s="120"/>
      <c r="HKY29" s="145"/>
      <c r="HKZ29" s="145"/>
      <c r="HLA29" s="145"/>
      <c r="HLB29" s="159"/>
      <c r="HLC29" s="105"/>
      <c r="HLD29" s="120"/>
      <c r="HLE29" s="145"/>
      <c r="HLF29" s="145"/>
      <c r="HLG29" s="145"/>
      <c r="HLH29" s="145"/>
      <c r="HLI29" s="145"/>
      <c r="HLL29" s="169"/>
      <c r="HLM29" s="169"/>
      <c r="HLN29" s="169"/>
      <c r="HLT29" s="86"/>
      <c r="HLU29" s="159"/>
      <c r="HLV29" s="159"/>
      <c r="HLW29" s="159"/>
      <c r="HLX29" s="159"/>
      <c r="HMC29" s="120"/>
      <c r="HMG29" s="87"/>
      <c r="HMH29" s="87"/>
      <c r="HMI29" s="87"/>
      <c r="HMJ29" s="87"/>
      <c r="HMK29" s="87"/>
      <c r="HML29" s="87"/>
      <c r="HMO29" s="145"/>
      <c r="HMP29" s="120"/>
      <c r="HMQ29" s="120"/>
      <c r="HMR29" s="145"/>
      <c r="HMS29" s="145"/>
      <c r="HMT29" s="145"/>
      <c r="HMU29" s="159"/>
      <c r="HMV29" s="105"/>
      <c r="HMW29" s="120"/>
      <c r="HMX29" s="145"/>
      <c r="HMY29" s="145"/>
      <c r="HMZ29" s="145"/>
      <c r="HNA29" s="145"/>
      <c r="HNB29" s="145"/>
      <c r="HNE29" s="169"/>
      <c r="HNF29" s="169"/>
      <c r="HNG29" s="169"/>
      <c r="HNM29" s="86"/>
      <c r="HNN29" s="159"/>
      <c r="HNO29" s="159"/>
      <c r="HNP29" s="159"/>
      <c r="HNQ29" s="159"/>
      <c r="HNV29" s="120"/>
      <c r="HNZ29" s="87"/>
      <c r="HOA29" s="87"/>
      <c r="HOB29" s="87"/>
      <c r="HOC29" s="87"/>
      <c r="HOD29" s="87"/>
      <c r="HOE29" s="87"/>
      <c r="HOH29" s="145"/>
      <c r="HOI29" s="120"/>
      <c r="HOJ29" s="120"/>
      <c r="HOK29" s="145"/>
      <c r="HOL29" s="145"/>
      <c r="HOM29" s="145"/>
      <c r="HON29" s="159"/>
      <c r="HOO29" s="105"/>
      <c r="HOP29" s="120"/>
      <c r="HOQ29" s="145"/>
      <c r="HOR29" s="145"/>
      <c r="HOS29" s="145"/>
      <c r="HOT29" s="145"/>
      <c r="HOU29" s="145"/>
      <c r="HOX29" s="169"/>
      <c r="HOY29" s="169"/>
      <c r="HOZ29" s="169"/>
      <c r="HPF29" s="86"/>
      <c r="HPG29" s="159"/>
      <c r="HPH29" s="159"/>
      <c r="HPI29" s="159"/>
      <c r="HPJ29" s="159"/>
      <c r="HPO29" s="120"/>
      <c r="HPS29" s="87"/>
      <c r="HPT29" s="87"/>
      <c r="HPU29" s="87"/>
      <c r="HPV29" s="87"/>
      <c r="HPW29" s="87"/>
      <c r="HPX29" s="87"/>
      <c r="HQA29" s="145"/>
      <c r="HQB29" s="120"/>
      <c r="HQC29" s="120"/>
      <c r="HQD29" s="145"/>
      <c r="HQE29" s="145"/>
      <c r="HQF29" s="145"/>
      <c r="HQG29" s="159"/>
      <c r="HQH29" s="105"/>
      <c r="HQI29" s="120"/>
      <c r="HQJ29" s="145"/>
      <c r="HQK29" s="145"/>
      <c r="HQL29" s="145"/>
      <c r="HQM29" s="145"/>
      <c r="HQN29" s="145"/>
      <c r="HQQ29" s="169"/>
      <c r="HQR29" s="169"/>
      <c r="HQS29" s="169"/>
      <c r="HQY29" s="86"/>
      <c r="HQZ29" s="159"/>
      <c r="HRA29" s="159"/>
      <c r="HRB29" s="159"/>
      <c r="HRC29" s="159"/>
      <c r="HRH29" s="120"/>
      <c r="HRL29" s="87"/>
      <c r="HRM29" s="87"/>
      <c r="HRN29" s="87"/>
      <c r="HRO29" s="87"/>
      <c r="HRP29" s="87"/>
      <c r="HRQ29" s="87"/>
      <c r="HRT29" s="145"/>
      <c r="HRU29" s="120"/>
      <c r="HRV29" s="120"/>
      <c r="HRW29" s="145"/>
      <c r="HRX29" s="145"/>
      <c r="HRY29" s="145"/>
      <c r="HRZ29" s="159"/>
      <c r="HSA29" s="105"/>
      <c r="HSB29" s="120"/>
      <c r="HSC29" s="145"/>
      <c r="HSD29" s="145"/>
      <c r="HSE29" s="145"/>
      <c r="HSF29" s="145"/>
      <c r="HSG29" s="145"/>
      <c r="HSJ29" s="169"/>
      <c r="HSK29" s="169"/>
      <c r="HSL29" s="169"/>
      <c r="HSR29" s="86"/>
      <c r="HSS29" s="159"/>
      <c r="HST29" s="159"/>
      <c r="HSU29" s="159"/>
      <c r="HSV29" s="159"/>
      <c r="HTA29" s="120"/>
      <c r="HTE29" s="87"/>
      <c r="HTF29" s="87"/>
      <c r="HTG29" s="87"/>
      <c r="HTH29" s="87"/>
      <c r="HTI29" s="87"/>
      <c r="HTJ29" s="87"/>
      <c r="HTM29" s="145"/>
      <c r="HTN29" s="120"/>
      <c r="HTO29" s="120"/>
      <c r="HTP29" s="145"/>
      <c r="HTQ29" s="145"/>
      <c r="HTR29" s="145"/>
      <c r="HTS29" s="159"/>
      <c r="HTT29" s="105"/>
      <c r="HTU29" s="120"/>
      <c r="HTV29" s="145"/>
      <c r="HTW29" s="145"/>
      <c r="HTX29" s="145"/>
      <c r="HTY29" s="145"/>
      <c r="HTZ29" s="145"/>
      <c r="HUC29" s="169"/>
      <c r="HUD29" s="169"/>
      <c r="HUE29" s="169"/>
      <c r="HUK29" s="86"/>
      <c r="HUL29" s="159"/>
      <c r="HUM29" s="159"/>
      <c r="HUN29" s="159"/>
      <c r="HUO29" s="159"/>
      <c r="HUT29" s="120"/>
      <c r="HUX29" s="87"/>
      <c r="HUY29" s="87"/>
      <c r="HUZ29" s="87"/>
      <c r="HVA29" s="87"/>
      <c r="HVB29" s="87"/>
      <c r="HVC29" s="87"/>
      <c r="HVF29" s="145"/>
      <c r="HVG29" s="120"/>
      <c r="HVH29" s="120"/>
      <c r="HVI29" s="145"/>
      <c r="HVJ29" s="145"/>
      <c r="HVK29" s="145"/>
      <c r="HVL29" s="159"/>
      <c r="HVM29" s="105"/>
      <c r="HVN29" s="120"/>
      <c r="HVO29" s="145"/>
      <c r="HVP29" s="145"/>
      <c r="HVQ29" s="145"/>
      <c r="HVR29" s="145"/>
      <c r="HVS29" s="145"/>
      <c r="HVV29" s="169"/>
      <c r="HVW29" s="169"/>
      <c r="HVX29" s="169"/>
      <c r="HWD29" s="86"/>
      <c r="HWE29" s="159"/>
      <c r="HWF29" s="159"/>
      <c r="HWG29" s="159"/>
      <c r="HWH29" s="159"/>
      <c r="HWM29" s="120"/>
      <c r="HWQ29" s="87"/>
      <c r="HWR29" s="87"/>
      <c r="HWS29" s="87"/>
      <c r="HWT29" s="87"/>
      <c r="HWU29" s="87"/>
      <c r="HWV29" s="87"/>
      <c r="HWY29" s="145"/>
      <c r="HWZ29" s="120"/>
      <c r="HXA29" s="120"/>
      <c r="HXB29" s="145"/>
      <c r="HXC29" s="145"/>
      <c r="HXD29" s="145"/>
      <c r="HXE29" s="159"/>
      <c r="HXF29" s="105"/>
      <c r="HXG29" s="120"/>
      <c r="HXH29" s="145"/>
      <c r="HXI29" s="145"/>
      <c r="HXJ29" s="145"/>
      <c r="HXK29" s="145"/>
      <c r="HXL29" s="145"/>
      <c r="HXO29" s="169"/>
      <c r="HXP29" s="169"/>
      <c r="HXQ29" s="169"/>
      <c r="HXW29" s="86"/>
      <c r="HXX29" s="159"/>
      <c r="HXY29" s="159"/>
      <c r="HXZ29" s="159"/>
      <c r="HYA29" s="159"/>
      <c r="HYF29" s="120"/>
      <c r="HYJ29" s="87"/>
      <c r="HYK29" s="87"/>
      <c r="HYL29" s="87"/>
      <c r="HYM29" s="87"/>
      <c r="HYN29" s="87"/>
      <c r="HYO29" s="87"/>
      <c r="HYR29" s="145"/>
      <c r="HYS29" s="120"/>
      <c r="HYT29" s="120"/>
      <c r="HYU29" s="145"/>
      <c r="HYV29" s="145"/>
      <c r="HYW29" s="145"/>
      <c r="HYX29" s="159"/>
      <c r="HYY29" s="105"/>
      <c r="HYZ29" s="120"/>
      <c r="HZA29" s="145"/>
      <c r="HZB29" s="145"/>
      <c r="HZC29" s="145"/>
      <c r="HZD29" s="145"/>
      <c r="HZE29" s="145"/>
      <c r="HZH29" s="169"/>
      <c r="HZI29" s="169"/>
      <c r="HZJ29" s="169"/>
      <c r="HZP29" s="86"/>
      <c r="HZQ29" s="159"/>
      <c r="HZR29" s="159"/>
      <c r="HZS29" s="159"/>
      <c r="HZT29" s="159"/>
      <c r="HZY29" s="120"/>
      <c r="IAC29" s="87"/>
      <c r="IAD29" s="87"/>
      <c r="IAE29" s="87"/>
      <c r="IAF29" s="87"/>
      <c r="IAG29" s="87"/>
      <c r="IAH29" s="87"/>
      <c r="IAK29" s="145"/>
      <c r="IAL29" s="120"/>
      <c r="IAM29" s="120"/>
      <c r="IAN29" s="145"/>
      <c r="IAO29" s="145"/>
      <c r="IAP29" s="145"/>
      <c r="IAQ29" s="159"/>
      <c r="IAR29" s="105"/>
      <c r="IAS29" s="120"/>
      <c r="IAT29" s="145"/>
      <c r="IAU29" s="145"/>
      <c r="IAV29" s="145"/>
      <c r="IAW29" s="145"/>
      <c r="IAX29" s="145"/>
      <c r="IBA29" s="169"/>
      <c r="IBB29" s="169"/>
      <c r="IBC29" s="169"/>
      <c r="IBI29" s="86"/>
      <c r="IBJ29" s="159"/>
      <c r="IBK29" s="159"/>
      <c r="IBL29" s="159"/>
      <c r="IBM29" s="159"/>
      <c r="IBR29" s="120"/>
      <c r="IBV29" s="87"/>
      <c r="IBW29" s="87"/>
      <c r="IBX29" s="87"/>
      <c r="IBY29" s="87"/>
      <c r="IBZ29" s="87"/>
      <c r="ICA29" s="87"/>
      <c r="ICD29" s="145"/>
      <c r="ICE29" s="120"/>
      <c r="ICF29" s="120"/>
      <c r="ICG29" s="145"/>
      <c r="ICH29" s="145"/>
      <c r="ICI29" s="145"/>
      <c r="ICJ29" s="159"/>
      <c r="ICK29" s="105"/>
      <c r="ICL29" s="120"/>
      <c r="ICM29" s="145"/>
      <c r="ICN29" s="145"/>
      <c r="ICO29" s="145"/>
      <c r="ICP29" s="145"/>
      <c r="ICQ29" s="145"/>
      <c r="ICT29" s="169"/>
      <c r="ICU29" s="169"/>
      <c r="ICV29" s="169"/>
      <c r="IDB29" s="86"/>
      <c r="IDC29" s="159"/>
      <c r="IDD29" s="159"/>
      <c r="IDE29" s="159"/>
      <c r="IDF29" s="159"/>
      <c r="IDK29" s="120"/>
      <c r="IDO29" s="87"/>
      <c r="IDP29" s="87"/>
      <c r="IDQ29" s="87"/>
      <c r="IDR29" s="87"/>
      <c r="IDS29" s="87"/>
      <c r="IDT29" s="87"/>
      <c r="IDW29" s="145"/>
      <c r="IDX29" s="120"/>
      <c r="IDY29" s="120"/>
      <c r="IDZ29" s="145"/>
      <c r="IEA29" s="145"/>
      <c r="IEB29" s="145"/>
      <c r="IEC29" s="159"/>
      <c r="IED29" s="105"/>
      <c r="IEE29" s="120"/>
      <c r="IEF29" s="145"/>
      <c r="IEG29" s="145"/>
      <c r="IEH29" s="145"/>
      <c r="IEI29" s="145"/>
      <c r="IEJ29" s="145"/>
      <c r="IEM29" s="169"/>
      <c r="IEN29" s="169"/>
      <c r="IEO29" s="169"/>
      <c r="IEU29" s="86"/>
      <c r="IEV29" s="159"/>
      <c r="IEW29" s="159"/>
      <c r="IEX29" s="159"/>
      <c r="IEY29" s="159"/>
      <c r="IFD29" s="120"/>
      <c r="IFH29" s="87"/>
      <c r="IFI29" s="87"/>
      <c r="IFJ29" s="87"/>
      <c r="IFK29" s="87"/>
      <c r="IFL29" s="87"/>
      <c r="IFM29" s="87"/>
      <c r="IFP29" s="145"/>
      <c r="IFQ29" s="120"/>
      <c r="IFR29" s="120"/>
      <c r="IFS29" s="145"/>
      <c r="IFT29" s="145"/>
      <c r="IFU29" s="145"/>
      <c r="IFV29" s="159"/>
      <c r="IFW29" s="105"/>
      <c r="IFX29" s="120"/>
      <c r="IFY29" s="145"/>
      <c r="IFZ29" s="145"/>
      <c r="IGA29" s="145"/>
      <c r="IGB29" s="145"/>
      <c r="IGC29" s="145"/>
      <c r="IGF29" s="169"/>
      <c r="IGG29" s="169"/>
      <c r="IGH29" s="169"/>
      <c r="IGN29" s="86"/>
      <c r="IGO29" s="159"/>
      <c r="IGP29" s="159"/>
      <c r="IGQ29" s="159"/>
      <c r="IGR29" s="159"/>
      <c r="IGW29" s="120"/>
      <c r="IHA29" s="87"/>
      <c r="IHB29" s="87"/>
      <c r="IHC29" s="87"/>
      <c r="IHD29" s="87"/>
      <c r="IHE29" s="87"/>
      <c r="IHF29" s="87"/>
      <c r="IHI29" s="145"/>
      <c r="IHJ29" s="120"/>
      <c r="IHK29" s="120"/>
      <c r="IHL29" s="145"/>
      <c r="IHM29" s="145"/>
      <c r="IHN29" s="145"/>
      <c r="IHO29" s="159"/>
      <c r="IHP29" s="105"/>
      <c r="IHQ29" s="120"/>
      <c r="IHR29" s="145"/>
      <c r="IHS29" s="145"/>
      <c r="IHT29" s="145"/>
      <c r="IHU29" s="145"/>
      <c r="IHV29" s="145"/>
      <c r="IHY29" s="169"/>
      <c r="IHZ29" s="169"/>
      <c r="IIA29" s="169"/>
      <c r="IIG29" s="86"/>
      <c r="IIH29" s="159"/>
      <c r="III29" s="159"/>
      <c r="IIJ29" s="159"/>
      <c r="IIK29" s="159"/>
      <c r="IIP29" s="120"/>
      <c r="IIT29" s="87"/>
      <c r="IIU29" s="87"/>
      <c r="IIV29" s="87"/>
      <c r="IIW29" s="87"/>
      <c r="IIX29" s="87"/>
      <c r="IIY29" s="87"/>
      <c r="IJB29" s="145"/>
      <c r="IJC29" s="120"/>
      <c r="IJD29" s="120"/>
      <c r="IJE29" s="145"/>
      <c r="IJF29" s="145"/>
      <c r="IJG29" s="145"/>
      <c r="IJH29" s="159"/>
      <c r="IJI29" s="105"/>
      <c r="IJJ29" s="120"/>
      <c r="IJK29" s="145"/>
      <c r="IJL29" s="145"/>
      <c r="IJM29" s="145"/>
      <c r="IJN29" s="145"/>
      <c r="IJO29" s="145"/>
      <c r="IJR29" s="169"/>
      <c r="IJS29" s="169"/>
      <c r="IJT29" s="169"/>
      <c r="IJZ29" s="86"/>
      <c r="IKA29" s="159"/>
      <c r="IKB29" s="159"/>
      <c r="IKC29" s="159"/>
      <c r="IKD29" s="159"/>
      <c r="IKI29" s="120"/>
      <c r="IKM29" s="87"/>
      <c r="IKN29" s="87"/>
      <c r="IKO29" s="87"/>
      <c r="IKP29" s="87"/>
      <c r="IKQ29" s="87"/>
      <c r="IKR29" s="87"/>
      <c r="IKU29" s="145"/>
      <c r="IKV29" s="120"/>
      <c r="IKW29" s="120"/>
      <c r="IKX29" s="145"/>
      <c r="IKY29" s="145"/>
      <c r="IKZ29" s="145"/>
      <c r="ILA29" s="159"/>
      <c r="ILB29" s="105"/>
      <c r="ILC29" s="120"/>
      <c r="ILD29" s="145"/>
      <c r="ILE29" s="145"/>
      <c r="ILF29" s="145"/>
      <c r="ILG29" s="145"/>
      <c r="ILH29" s="145"/>
      <c r="ILK29" s="169"/>
      <c r="ILL29" s="169"/>
      <c r="ILM29" s="169"/>
      <c r="ILS29" s="86"/>
      <c r="ILT29" s="159"/>
      <c r="ILU29" s="159"/>
      <c r="ILV29" s="159"/>
      <c r="ILW29" s="159"/>
      <c r="IMB29" s="120"/>
      <c r="IMF29" s="87"/>
      <c r="IMG29" s="87"/>
      <c r="IMH29" s="87"/>
      <c r="IMI29" s="87"/>
      <c r="IMJ29" s="87"/>
      <c r="IMK29" s="87"/>
      <c r="IMN29" s="145"/>
      <c r="IMO29" s="120"/>
      <c r="IMP29" s="120"/>
      <c r="IMQ29" s="145"/>
      <c r="IMR29" s="145"/>
      <c r="IMS29" s="145"/>
      <c r="IMT29" s="159"/>
      <c r="IMU29" s="105"/>
      <c r="IMV29" s="120"/>
      <c r="IMW29" s="145"/>
      <c r="IMX29" s="145"/>
      <c r="IMY29" s="145"/>
      <c r="IMZ29" s="145"/>
      <c r="INA29" s="145"/>
      <c r="IND29" s="169"/>
      <c r="INE29" s="169"/>
      <c r="INF29" s="169"/>
      <c r="INL29" s="86"/>
      <c r="INM29" s="159"/>
      <c r="INN29" s="159"/>
      <c r="INO29" s="159"/>
      <c r="INP29" s="159"/>
      <c r="INU29" s="120"/>
      <c r="INY29" s="87"/>
      <c r="INZ29" s="87"/>
      <c r="IOA29" s="87"/>
      <c r="IOB29" s="87"/>
      <c r="IOC29" s="87"/>
      <c r="IOD29" s="87"/>
      <c r="IOG29" s="145"/>
      <c r="IOH29" s="120"/>
      <c r="IOI29" s="120"/>
      <c r="IOJ29" s="145"/>
      <c r="IOK29" s="145"/>
      <c r="IOL29" s="145"/>
      <c r="IOM29" s="159"/>
      <c r="ION29" s="105"/>
      <c r="IOO29" s="120"/>
      <c r="IOP29" s="145"/>
      <c r="IOQ29" s="145"/>
      <c r="IOR29" s="145"/>
      <c r="IOS29" s="145"/>
      <c r="IOT29" s="145"/>
      <c r="IOW29" s="169"/>
      <c r="IOX29" s="169"/>
      <c r="IOY29" s="169"/>
      <c r="IPE29" s="86"/>
      <c r="IPF29" s="159"/>
      <c r="IPG29" s="159"/>
      <c r="IPH29" s="159"/>
      <c r="IPI29" s="159"/>
      <c r="IPN29" s="120"/>
      <c r="IPR29" s="87"/>
      <c r="IPS29" s="87"/>
      <c r="IPT29" s="87"/>
      <c r="IPU29" s="87"/>
      <c r="IPV29" s="87"/>
      <c r="IPW29" s="87"/>
      <c r="IPZ29" s="145"/>
      <c r="IQA29" s="120"/>
      <c r="IQB29" s="120"/>
      <c r="IQC29" s="145"/>
      <c r="IQD29" s="145"/>
      <c r="IQE29" s="145"/>
      <c r="IQF29" s="159"/>
      <c r="IQG29" s="105"/>
      <c r="IQH29" s="120"/>
      <c r="IQI29" s="145"/>
      <c r="IQJ29" s="145"/>
      <c r="IQK29" s="145"/>
      <c r="IQL29" s="145"/>
      <c r="IQM29" s="145"/>
      <c r="IQP29" s="169"/>
      <c r="IQQ29" s="169"/>
      <c r="IQR29" s="169"/>
      <c r="IQX29" s="86"/>
      <c r="IQY29" s="159"/>
      <c r="IQZ29" s="159"/>
      <c r="IRA29" s="159"/>
      <c r="IRB29" s="159"/>
      <c r="IRG29" s="120"/>
      <c r="IRK29" s="87"/>
      <c r="IRL29" s="87"/>
      <c r="IRM29" s="87"/>
      <c r="IRN29" s="87"/>
      <c r="IRO29" s="87"/>
      <c r="IRP29" s="87"/>
      <c r="IRS29" s="145"/>
      <c r="IRT29" s="120"/>
      <c r="IRU29" s="120"/>
      <c r="IRV29" s="145"/>
      <c r="IRW29" s="145"/>
      <c r="IRX29" s="145"/>
      <c r="IRY29" s="159"/>
      <c r="IRZ29" s="105"/>
      <c r="ISA29" s="120"/>
      <c r="ISB29" s="145"/>
      <c r="ISC29" s="145"/>
      <c r="ISD29" s="145"/>
      <c r="ISE29" s="145"/>
      <c r="ISF29" s="145"/>
      <c r="ISI29" s="169"/>
      <c r="ISJ29" s="169"/>
      <c r="ISK29" s="169"/>
      <c r="ISQ29" s="86"/>
      <c r="ISR29" s="159"/>
      <c r="ISS29" s="159"/>
      <c r="IST29" s="159"/>
      <c r="ISU29" s="159"/>
      <c r="ISZ29" s="120"/>
      <c r="ITD29" s="87"/>
      <c r="ITE29" s="87"/>
      <c r="ITF29" s="87"/>
      <c r="ITG29" s="87"/>
      <c r="ITH29" s="87"/>
      <c r="ITI29" s="87"/>
      <c r="ITL29" s="145"/>
      <c r="ITM29" s="120"/>
      <c r="ITN29" s="120"/>
      <c r="ITO29" s="145"/>
      <c r="ITP29" s="145"/>
      <c r="ITQ29" s="145"/>
      <c r="ITR29" s="159"/>
      <c r="ITS29" s="105"/>
      <c r="ITT29" s="120"/>
      <c r="ITU29" s="145"/>
      <c r="ITV29" s="145"/>
      <c r="ITW29" s="145"/>
      <c r="ITX29" s="145"/>
      <c r="ITY29" s="145"/>
      <c r="IUB29" s="169"/>
      <c r="IUC29" s="169"/>
      <c r="IUD29" s="169"/>
      <c r="IUJ29" s="86"/>
      <c r="IUK29" s="159"/>
      <c r="IUL29" s="159"/>
      <c r="IUM29" s="159"/>
      <c r="IUN29" s="159"/>
      <c r="IUS29" s="120"/>
      <c r="IUW29" s="87"/>
      <c r="IUX29" s="87"/>
      <c r="IUY29" s="87"/>
      <c r="IUZ29" s="87"/>
      <c r="IVA29" s="87"/>
      <c r="IVB29" s="87"/>
      <c r="IVE29" s="145"/>
      <c r="IVF29" s="120"/>
      <c r="IVG29" s="120"/>
      <c r="IVH29" s="145"/>
      <c r="IVI29" s="145"/>
      <c r="IVJ29" s="145"/>
      <c r="IVK29" s="159"/>
      <c r="IVL29" s="105"/>
      <c r="IVM29" s="120"/>
      <c r="IVN29" s="145"/>
      <c r="IVO29" s="145"/>
      <c r="IVP29" s="145"/>
      <c r="IVQ29" s="145"/>
      <c r="IVR29" s="145"/>
      <c r="IVU29" s="169"/>
      <c r="IVV29" s="169"/>
      <c r="IVW29" s="169"/>
      <c r="IWC29" s="86"/>
      <c r="IWD29" s="159"/>
      <c r="IWE29" s="159"/>
      <c r="IWF29" s="159"/>
      <c r="IWG29" s="159"/>
      <c r="IWL29" s="120"/>
      <c r="IWP29" s="87"/>
      <c r="IWQ29" s="87"/>
      <c r="IWR29" s="87"/>
      <c r="IWS29" s="87"/>
      <c r="IWT29" s="87"/>
      <c r="IWU29" s="87"/>
      <c r="IWX29" s="145"/>
      <c r="IWY29" s="120"/>
      <c r="IWZ29" s="120"/>
      <c r="IXA29" s="145"/>
      <c r="IXB29" s="145"/>
      <c r="IXC29" s="145"/>
      <c r="IXD29" s="159"/>
      <c r="IXE29" s="105"/>
      <c r="IXF29" s="120"/>
      <c r="IXG29" s="145"/>
      <c r="IXH29" s="145"/>
      <c r="IXI29" s="145"/>
      <c r="IXJ29" s="145"/>
      <c r="IXK29" s="145"/>
      <c r="IXN29" s="169"/>
      <c r="IXO29" s="169"/>
      <c r="IXP29" s="169"/>
      <c r="IXV29" s="86"/>
      <c r="IXW29" s="159"/>
      <c r="IXX29" s="159"/>
      <c r="IXY29" s="159"/>
      <c r="IXZ29" s="159"/>
      <c r="IYE29" s="120"/>
      <c r="IYI29" s="87"/>
      <c r="IYJ29" s="87"/>
      <c r="IYK29" s="87"/>
      <c r="IYL29" s="87"/>
      <c r="IYM29" s="87"/>
      <c r="IYN29" s="87"/>
      <c r="IYQ29" s="145"/>
      <c r="IYR29" s="120"/>
      <c r="IYS29" s="120"/>
      <c r="IYT29" s="145"/>
      <c r="IYU29" s="145"/>
      <c r="IYV29" s="145"/>
      <c r="IYW29" s="159"/>
      <c r="IYX29" s="105"/>
      <c r="IYY29" s="120"/>
      <c r="IYZ29" s="145"/>
      <c r="IZA29" s="145"/>
      <c r="IZB29" s="145"/>
      <c r="IZC29" s="145"/>
      <c r="IZD29" s="145"/>
      <c r="IZG29" s="169"/>
      <c r="IZH29" s="169"/>
      <c r="IZI29" s="169"/>
      <c r="IZO29" s="86"/>
      <c r="IZP29" s="159"/>
      <c r="IZQ29" s="159"/>
      <c r="IZR29" s="159"/>
      <c r="IZS29" s="159"/>
      <c r="IZX29" s="120"/>
      <c r="JAB29" s="87"/>
      <c r="JAC29" s="87"/>
      <c r="JAD29" s="87"/>
      <c r="JAE29" s="87"/>
      <c r="JAF29" s="87"/>
      <c r="JAG29" s="87"/>
      <c r="JAJ29" s="145"/>
      <c r="JAK29" s="120"/>
      <c r="JAL29" s="120"/>
      <c r="JAM29" s="145"/>
      <c r="JAN29" s="145"/>
      <c r="JAO29" s="145"/>
      <c r="JAP29" s="159"/>
      <c r="JAQ29" s="105"/>
      <c r="JAR29" s="120"/>
      <c r="JAS29" s="145"/>
      <c r="JAT29" s="145"/>
      <c r="JAU29" s="145"/>
      <c r="JAV29" s="145"/>
      <c r="JAW29" s="145"/>
      <c r="JAZ29" s="169"/>
      <c r="JBA29" s="169"/>
      <c r="JBB29" s="169"/>
      <c r="JBH29" s="86"/>
      <c r="JBI29" s="159"/>
      <c r="JBJ29" s="159"/>
      <c r="JBK29" s="159"/>
      <c r="JBL29" s="159"/>
      <c r="JBQ29" s="120"/>
      <c r="JBU29" s="87"/>
      <c r="JBV29" s="87"/>
      <c r="JBW29" s="87"/>
      <c r="JBX29" s="87"/>
      <c r="JBY29" s="87"/>
      <c r="JBZ29" s="87"/>
      <c r="JCC29" s="145"/>
      <c r="JCD29" s="120"/>
      <c r="JCE29" s="120"/>
      <c r="JCF29" s="145"/>
      <c r="JCG29" s="145"/>
      <c r="JCH29" s="145"/>
      <c r="JCI29" s="159"/>
      <c r="JCJ29" s="105"/>
      <c r="JCK29" s="120"/>
      <c r="JCL29" s="145"/>
      <c r="JCM29" s="145"/>
      <c r="JCN29" s="145"/>
      <c r="JCO29" s="145"/>
      <c r="JCP29" s="145"/>
      <c r="JCS29" s="169"/>
      <c r="JCT29" s="169"/>
      <c r="JCU29" s="169"/>
      <c r="JDA29" s="86"/>
      <c r="JDB29" s="159"/>
      <c r="JDC29" s="159"/>
      <c r="JDD29" s="159"/>
      <c r="JDE29" s="159"/>
      <c r="JDJ29" s="120"/>
      <c r="JDN29" s="87"/>
      <c r="JDO29" s="87"/>
      <c r="JDP29" s="87"/>
      <c r="JDQ29" s="87"/>
      <c r="JDR29" s="87"/>
      <c r="JDS29" s="87"/>
      <c r="JDV29" s="145"/>
      <c r="JDW29" s="120"/>
      <c r="JDX29" s="120"/>
      <c r="JDY29" s="145"/>
      <c r="JDZ29" s="145"/>
      <c r="JEA29" s="145"/>
      <c r="JEB29" s="159"/>
      <c r="JEC29" s="105"/>
      <c r="JED29" s="120"/>
      <c r="JEE29" s="145"/>
      <c r="JEF29" s="145"/>
      <c r="JEG29" s="145"/>
      <c r="JEH29" s="145"/>
      <c r="JEI29" s="145"/>
      <c r="JEL29" s="169"/>
      <c r="JEM29" s="169"/>
      <c r="JEN29" s="169"/>
      <c r="JET29" s="86"/>
      <c r="JEU29" s="159"/>
      <c r="JEV29" s="159"/>
      <c r="JEW29" s="159"/>
      <c r="JEX29" s="159"/>
      <c r="JFC29" s="120"/>
      <c r="JFG29" s="87"/>
      <c r="JFH29" s="87"/>
      <c r="JFI29" s="87"/>
      <c r="JFJ29" s="87"/>
      <c r="JFK29" s="87"/>
      <c r="JFL29" s="87"/>
      <c r="JFO29" s="145"/>
      <c r="JFP29" s="120"/>
      <c r="JFQ29" s="120"/>
      <c r="JFR29" s="145"/>
      <c r="JFS29" s="145"/>
      <c r="JFT29" s="145"/>
      <c r="JFU29" s="159"/>
      <c r="JFV29" s="105"/>
      <c r="JFW29" s="120"/>
      <c r="JFX29" s="145"/>
      <c r="JFY29" s="145"/>
      <c r="JFZ29" s="145"/>
      <c r="JGA29" s="145"/>
      <c r="JGB29" s="145"/>
      <c r="JGE29" s="169"/>
      <c r="JGF29" s="169"/>
      <c r="JGG29" s="169"/>
      <c r="JGM29" s="86"/>
      <c r="JGN29" s="159"/>
      <c r="JGO29" s="159"/>
      <c r="JGP29" s="159"/>
      <c r="JGQ29" s="159"/>
      <c r="JGV29" s="120"/>
      <c r="JGZ29" s="87"/>
      <c r="JHA29" s="87"/>
      <c r="JHB29" s="87"/>
      <c r="JHC29" s="87"/>
      <c r="JHD29" s="87"/>
      <c r="JHE29" s="87"/>
      <c r="JHH29" s="145"/>
      <c r="JHI29" s="120"/>
      <c r="JHJ29" s="120"/>
      <c r="JHK29" s="145"/>
      <c r="JHL29" s="145"/>
      <c r="JHM29" s="145"/>
      <c r="JHN29" s="159"/>
      <c r="JHO29" s="105"/>
      <c r="JHP29" s="120"/>
      <c r="JHQ29" s="145"/>
      <c r="JHR29" s="145"/>
      <c r="JHS29" s="145"/>
      <c r="JHT29" s="145"/>
      <c r="JHU29" s="145"/>
      <c r="JHX29" s="169"/>
      <c r="JHY29" s="169"/>
      <c r="JHZ29" s="169"/>
      <c r="JIF29" s="86"/>
      <c r="JIG29" s="159"/>
      <c r="JIH29" s="159"/>
      <c r="JII29" s="159"/>
      <c r="JIJ29" s="159"/>
      <c r="JIO29" s="120"/>
      <c r="JIS29" s="87"/>
      <c r="JIT29" s="87"/>
      <c r="JIU29" s="87"/>
      <c r="JIV29" s="87"/>
      <c r="JIW29" s="87"/>
      <c r="JIX29" s="87"/>
      <c r="JJA29" s="145"/>
      <c r="JJB29" s="120"/>
      <c r="JJC29" s="120"/>
      <c r="JJD29" s="145"/>
      <c r="JJE29" s="145"/>
      <c r="JJF29" s="145"/>
      <c r="JJG29" s="159"/>
      <c r="JJH29" s="105"/>
      <c r="JJI29" s="120"/>
      <c r="JJJ29" s="145"/>
      <c r="JJK29" s="145"/>
      <c r="JJL29" s="145"/>
      <c r="JJM29" s="145"/>
      <c r="JJN29" s="145"/>
      <c r="JJQ29" s="169"/>
      <c r="JJR29" s="169"/>
      <c r="JJS29" s="169"/>
      <c r="JJY29" s="86"/>
      <c r="JJZ29" s="159"/>
      <c r="JKA29" s="159"/>
      <c r="JKB29" s="159"/>
      <c r="JKC29" s="159"/>
      <c r="JKH29" s="120"/>
      <c r="JKL29" s="87"/>
      <c r="JKM29" s="87"/>
      <c r="JKN29" s="87"/>
      <c r="JKO29" s="87"/>
      <c r="JKP29" s="87"/>
      <c r="JKQ29" s="87"/>
      <c r="JKT29" s="145"/>
      <c r="JKU29" s="120"/>
      <c r="JKV29" s="120"/>
      <c r="JKW29" s="145"/>
      <c r="JKX29" s="145"/>
      <c r="JKY29" s="145"/>
      <c r="JKZ29" s="159"/>
      <c r="JLA29" s="105"/>
      <c r="JLB29" s="120"/>
      <c r="JLC29" s="145"/>
      <c r="JLD29" s="145"/>
      <c r="JLE29" s="145"/>
      <c r="JLF29" s="145"/>
      <c r="JLG29" s="145"/>
      <c r="JLJ29" s="169"/>
      <c r="JLK29" s="169"/>
      <c r="JLL29" s="169"/>
      <c r="JLR29" s="86"/>
      <c r="JLS29" s="159"/>
      <c r="JLT29" s="159"/>
      <c r="JLU29" s="159"/>
      <c r="JLV29" s="159"/>
      <c r="JMA29" s="120"/>
      <c r="JME29" s="87"/>
      <c r="JMF29" s="87"/>
      <c r="JMG29" s="87"/>
      <c r="JMH29" s="87"/>
      <c r="JMI29" s="87"/>
      <c r="JMJ29" s="87"/>
      <c r="JMM29" s="145"/>
      <c r="JMN29" s="120"/>
      <c r="JMO29" s="120"/>
      <c r="JMP29" s="145"/>
      <c r="JMQ29" s="145"/>
      <c r="JMR29" s="145"/>
      <c r="JMS29" s="159"/>
      <c r="JMT29" s="105"/>
      <c r="JMU29" s="120"/>
      <c r="JMV29" s="145"/>
      <c r="JMW29" s="145"/>
      <c r="JMX29" s="145"/>
      <c r="JMY29" s="145"/>
      <c r="JMZ29" s="145"/>
      <c r="JNC29" s="169"/>
      <c r="JND29" s="169"/>
      <c r="JNE29" s="169"/>
      <c r="JNK29" s="86"/>
      <c r="JNL29" s="159"/>
      <c r="JNM29" s="159"/>
      <c r="JNN29" s="159"/>
      <c r="JNO29" s="159"/>
      <c r="JNT29" s="120"/>
      <c r="JNX29" s="87"/>
      <c r="JNY29" s="87"/>
      <c r="JNZ29" s="87"/>
      <c r="JOA29" s="87"/>
      <c r="JOB29" s="87"/>
      <c r="JOC29" s="87"/>
      <c r="JOF29" s="145"/>
      <c r="JOG29" s="120"/>
      <c r="JOH29" s="120"/>
      <c r="JOI29" s="145"/>
      <c r="JOJ29" s="145"/>
      <c r="JOK29" s="145"/>
      <c r="JOL29" s="159"/>
      <c r="JOM29" s="105"/>
      <c r="JON29" s="120"/>
      <c r="JOO29" s="145"/>
      <c r="JOP29" s="145"/>
      <c r="JOQ29" s="145"/>
      <c r="JOR29" s="145"/>
      <c r="JOS29" s="145"/>
      <c r="JOV29" s="169"/>
      <c r="JOW29" s="169"/>
      <c r="JOX29" s="169"/>
      <c r="JPD29" s="86"/>
      <c r="JPE29" s="159"/>
      <c r="JPF29" s="159"/>
      <c r="JPG29" s="159"/>
      <c r="JPH29" s="159"/>
      <c r="JPM29" s="120"/>
      <c r="JPQ29" s="87"/>
      <c r="JPR29" s="87"/>
      <c r="JPS29" s="87"/>
      <c r="JPT29" s="87"/>
      <c r="JPU29" s="87"/>
      <c r="JPV29" s="87"/>
      <c r="JPY29" s="145"/>
      <c r="JPZ29" s="120"/>
      <c r="JQA29" s="120"/>
      <c r="JQB29" s="145"/>
      <c r="JQC29" s="145"/>
      <c r="JQD29" s="145"/>
      <c r="JQE29" s="159"/>
      <c r="JQF29" s="105"/>
      <c r="JQG29" s="120"/>
      <c r="JQH29" s="145"/>
      <c r="JQI29" s="145"/>
      <c r="JQJ29" s="145"/>
      <c r="JQK29" s="145"/>
      <c r="JQL29" s="145"/>
      <c r="JQO29" s="169"/>
      <c r="JQP29" s="169"/>
      <c r="JQQ29" s="169"/>
      <c r="JQW29" s="86"/>
      <c r="JQX29" s="159"/>
      <c r="JQY29" s="159"/>
      <c r="JQZ29" s="159"/>
      <c r="JRA29" s="159"/>
      <c r="JRF29" s="120"/>
      <c r="JRJ29" s="87"/>
      <c r="JRK29" s="87"/>
      <c r="JRL29" s="87"/>
      <c r="JRM29" s="87"/>
      <c r="JRN29" s="87"/>
      <c r="JRO29" s="87"/>
      <c r="JRR29" s="145"/>
      <c r="JRS29" s="120"/>
      <c r="JRT29" s="120"/>
      <c r="JRU29" s="145"/>
      <c r="JRV29" s="145"/>
      <c r="JRW29" s="145"/>
      <c r="JRX29" s="159"/>
      <c r="JRY29" s="105"/>
      <c r="JRZ29" s="120"/>
      <c r="JSA29" s="145"/>
      <c r="JSB29" s="145"/>
      <c r="JSC29" s="145"/>
      <c r="JSD29" s="145"/>
      <c r="JSE29" s="145"/>
      <c r="JSH29" s="169"/>
      <c r="JSI29" s="169"/>
      <c r="JSJ29" s="169"/>
      <c r="JSP29" s="86"/>
      <c r="JSQ29" s="159"/>
      <c r="JSR29" s="159"/>
      <c r="JSS29" s="159"/>
      <c r="JST29" s="159"/>
      <c r="JSY29" s="120"/>
      <c r="JTC29" s="87"/>
      <c r="JTD29" s="87"/>
      <c r="JTE29" s="87"/>
      <c r="JTF29" s="87"/>
      <c r="JTG29" s="87"/>
      <c r="JTH29" s="87"/>
      <c r="JTK29" s="145"/>
      <c r="JTL29" s="120"/>
      <c r="JTM29" s="120"/>
      <c r="JTN29" s="145"/>
      <c r="JTO29" s="145"/>
      <c r="JTP29" s="145"/>
      <c r="JTQ29" s="159"/>
      <c r="JTR29" s="105"/>
      <c r="JTS29" s="120"/>
      <c r="JTT29" s="145"/>
      <c r="JTU29" s="145"/>
      <c r="JTV29" s="145"/>
      <c r="JTW29" s="145"/>
      <c r="JTX29" s="145"/>
      <c r="JUA29" s="169"/>
      <c r="JUB29" s="169"/>
      <c r="JUC29" s="169"/>
      <c r="JUI29" s="86"/>
      <c r="JUJ29" s="159"/>
      <c r="JUK29" s="159"/>
      <c r="JUL29" s="159"/>
      <c r="JUM29" s="159"/>
      <c r="JUR29" s="120"/>
      <c r="JUV29" s="87"/>
      <c r="JUW29" s="87"/>
      <c r="JUX29" s="87"/>
      <c r="JUY29" s="87"/>
      <c r="JUZ29" s="87"/>
      <c r="JVA29" s="87"/>
      <c r="JVD29" s="145"/>
      <c r="JVE29" s="120"/>
      <c r="JVF29" s="120"/>
      <c r="JVG29" s="145"/>
      <c r="JVH29" s="145"/>
      <c r="JVI29" s="145"/>
      <c r="JVJ29" s="159"/>
      <c r="JVK29" s="105"/>
      <c r="JVL29" s="120"/>
      <c r="JVM29" s="145"/>
      <c r="JVN29" s="145"/>
      <c r="JVO29" s="145"/>
      <c r="JVP29" s="145"/>
      <c r="JVQ29" s="145"/>
      <c r="JVT29" s="169"/>
      <c r="JVU29" s="169"/>
      <c r="JVV29" s="169"/>
      <c r="JWB29" s="86"/>
      <c r="JWC29" s="159"/>
      <c r="JWD29" s="159"/>
      <c r="JWE29" s="159"/>
      <c r="JWF29" s="159"/>
      <c r="JWK29" s="120"/>
      <c r="JWO29" s="87"/>
      <c r="JWP29" s="87"/>
      <c r="JWQ29" s="87"/>
      <c r="JWR29" s="87"/>
      <c r="JWS29" s="87"/>
      <c r="JWT29" s="87"/>
      <c r="JWW29" s="145"/>
      <c r="JWX29" s="120"/>
      <c r="JWY29" s="120"/>
      <c r="JWZ29" s="145"/>
      <c r="JXA29" s="145"/>
      <c r="JXB29" s="145"/>
      <c r="JXC29" s="159"/>
      <c r="JXD29" s="105"/>
      <c r="JXE29" s="120"/>
      <c r="JXF29" s="145"/>
      <c r="JXG29" s="145"/>
      <c r="JXH29" s="145"/>
      <c r="JXI29" s="145"/>
      <c r="JXJ29" s="145"/>
      <c r="JXM29" s="169"/>
      <c r="JXN29" s="169"/>
      <c r="JXO29" s="169"/>
      <c r="JXU29" s="86"/>
      <c r="JXV29" s="159"/>
      <c r="JXW29" s="159"/>
      <c r="JXX29" s="159"/>
      <c r="JXY29" s="159"/>
      <c r="JYD29" s="120"/>
      <c r="JYH29" s="87"/>
      <c r="JYI29" s="87"/>
      <c r="JYJ29" s="87"/>
      <c r="JYK29" s="87"/>
      <c r="JYL29" s="87"/>
      <c r="JYM29" s="87"/>
      <c r="JYP29" s="145"/>
      <c r="JYQ29" s="120"/>
      <c r="JYR29" s="120"/>
      <c r="JYS29" s="145"/>
      <c r="JYT29" s="145"/>
      <c r="JYU29" s="145"/>
      <c r="JYV29" s="159"/>
      <c r="JYW29" s="105"/>
      <c r="JYX29" s="120"/>
      <c r="JYY29" s="145"/>
      <c r="JYZ29" s="145"/>
      <c r="JZA29" s="145"/>
      <c r="JZB29" s="145"/>
      <c r="JZC29" s="145"/>
      <c r="JZF29" s="169"/>
      <c r="JZG29" s="169"/>
      <c r="JZH29" s="169"/>
      <c r="JZN29" s="86"/>
      <c r="JZO29" s="159"/>
      <c r="JZP29" s="159"/>
      <c r="JZQ29" s="159"/>
      <c r="JZR29" s="159"/>
      <c r="JZW29" s="120"/>
      <c r="KAA29" s="87"/>
      <c r="KAB29" s="87"/>
      <c r="KAC29" s="87"/>
      <c r="KAD29" s="87"/>
      <c r="KAE29" s="87"/>
      <c r="KAF29" s="87"/>
      <c r="KAI29" s="145"/>
      <c r="KAJ29" s="120"/>
      <c r="KAK29" s="120"/>
      <c r="KAL29" s="145"/>
      <c r="KAM29" s="145"/>
      <c r="KAN29" s="145"/>
      <c r="KAO29" s="159"/>
      <c r="KAP29" s="105"/>
      <c r="KAQ29" s="120"/>
      <c r="KAR29" s="145"/>
      <c r="KAS29" s="145"/>
      <c r="KAT29" s="145"/>
      <c r="KAU29" s="145"/>
      <c r="KAV29" s="145"/>
      <c r="KAY29" s="169"/>
      <c r="KAZ29" s="169"/>
      <c r="KBA29" s="169"/>
      <c r="KBG29" s="86"/>
      <c r="KBH29" s="159"/>
      <c r="KBI29" s="159"/>
      <c r="KBJ29" s="159"/>
      <c r="KBK29" s="159"/>
      <c r="KBP29" s="120"/>
      <c r="KBT29" s="87"/>
      <c r="KBU29" s="87"/>
      <c r="KBV29" s="87"/>
      <c r="KBW29" s="87"/>
      <c r="KBX29" s="87"/>
      <c r="KBY29" s="87"/>
      <c r="KCB29" s="145"/>
      <c r="KCC29" s="120"/>
      <c r="KCD29" s="120"/>
      <c r="KCE29" s="145"/>
      <c r="KCF29" s="145"/>
      <c r="KCG29" s="145"/>
      <c r="KCH29" s="159"/>
      <c r="KCI29" s="105"/>
      <c r="KCJ29" s="120"/>
      <c r="KCK29" s="145"/>
      <c r="KCL29" s="145"/>
      <c r="KCM29" s="145"/>
      <c r="KCN29" s="145"/>
      <c r="KCO29" s="145"/>
      <c r="KCR29" s="169"/>
      <c r="KCS29" s="169"/>
      <c r="KCT29" s="169"/>
      <c r="KCZ29" s="86"/>
      <c r="KDA29" s="159"/>
      <c r="KDB29" s="159"/>
      <c r="KDC29" s="159"/>
      <c r="KDD29" s="159"/>
      <c r="KDI29" s="120"/>
      <c r="KDM29" s="87"/>
      <c r="KDN29" s="87"/>
      <c r="KDO29" s="87"/>
      <c r="KDP29" s="87"/>
      <c r="KDQ29" s="87"/>
      <c r="KDR29" s="87"/>
      <c r="KDU29" s="145"/>
      <c r="KDV29" s="120"/>
      <c r="KDW29" s="120"/>
      <c r="KDX29" s="145"/>
      <c r="KDY29" s="145"/>
      <c r="KDZ29" s="145"/>
      <c r="KEA29" s="159"/>
      <c r="KEB29" s="105"/>
      <c r="KEC29" s="120"/>
      <c r="KED29" s="145"/>
      <c r="KEE29" s="145"/>
      <c r="KEF29" s="145"/>
      <c r="KEG29" s="145"/>
      <c r="KEH29" s="145"/>
      <c r="KEK29" s="169"/>
      <c r="KEL29" s="169"/>
      <c r="KEM29" s="169"/>
      <c r="KES29" s="86"/>
      <c r="KET29" s="159"/>
      <c r="KEU29" s="159"/>
      <c r="KEV29" s="159"/>
      <c r="KEW29" s="159"/>
      <c r="KFB29" s="120"/>
      <c r="KFF29" s="87"/>
      <c r="KFG29" s="87"/>
      <c r="KFH29" s="87"/>
      <c r="KFI29" s="87"/>
      <c r="KFJ29" s="87"/>
      <c r="KFK29" s="87"/>
      <c r="KFN29" s="145"/>
      <c r="KFO29" s="120"/>
      <c r="KFP29" s="120"/>
      <c r="KFQ29" s="145"/>
      <c r="KFR29" s="145"/>
      <c r="KFS29" s="145"/>
      <c r="KFT29" s="159"/>
      <c r="KFU29" s="105"/>
      <c r="KFV29" s="120"/>
      <c r="KFW29" s="145"/>
      <c r="KFX29" s="145"/>
      <c r="KFY29" s="145"/>
      <c r="KFZ29" s="145"/>
      <c r="KGA29" s="145"/>
      <c r="KGD29" s="169"/>
      <c r="KGE29" s="169"/>
      <c r="KGF29" s="169"/>
      <c r="KGL29" s="86"/>
      <c r="KGM29" s="159"/>
      <c r="KGN29" s="159"/>
      <c r="KGO29" s="159"/>
      <c r="KGP29" s="159"/>
      <c r="KGU29" s="120"/>
      <c r="KGY29" s="87"/>
      <c r="KGZ29" s="87"/>
      <c r="KHA29" s="87"/>
      <c r="KHB29" s="87"/>
      <c r="KHC29" s="87"/>
      <c r="KHD29" s="87"/>
      <c r="KHG29" s="145"/>
      <c r="KHH29" s="120"/>
      <c r="KHI29" s="120"/>
      <c r="KHJ29" s="145"/>
      <c r="KHK29" s="145"/>
      <c r="KHL29" s="145"/>
      <c r="KHM29" s="159"/>
      <c r="KHN29" s="105"/>
      <c r="KHO29" s="120"/>
      <c r="KHP29" s="145"/>
      <c r="KHQ29" s="145"/>
      <c r="KHR29" s="145"/>
      <c r="KHS29" s="145"/>
      <c r="KHT29" s="145"/>
      <c r="KHW29" s="169"/>
      <c r="KHX29" s="169"/>
      <c r="KHY29" s="169"/>
      <c r="KIE29" s="86"/>
      <c r="KIF29" s="159"/>
      <c r="KIG29" s="159"/>
      <c r="KIH29" s="159"/>
      <c r="KII29" s="159"/>
      <c r="KIN29" s="120"/>
      <c r="KIR29" s="87"/>
      <c r="KIS29" s="87"/>
      <c r="KIT29" s="87"/>
      <c r="KIU29" s="87"/>
      <c r="KIV29" s="87"/>
      <c r="KIW29" s="87"/>
      <c r="KIZ29" s="145"/>
      <c r="KJA29" s="120"/>
      <c r="KJB29" s="120"/>
      <c r="KJC29" s="145"/>
      <c r="KJD29" s="145"/>
      <c r="KJE29" s="145"/>
      <c r="KJF29" s="159"/>
      <c r="KJG29" s="105"/>
      <c r="KJH29" s="120"/>
      <c r="KJI29" s="145"/>
      <c r="KJJ29" s="145"/>
      <c r="KJK29" s="145"/>
      <c r="KJL29" s="145"/>
      <c r="KJM29" s="145"/>
      <c r="KJP29" s="169"/>
      <c r="KJQ29" s="169"/>
      <c r="KJR29" s="169"/>
      <c r="KJX29" s="86"/>
      <c r="KJY29" s="159"/>
      <c r="KJZ29" s="159"/>
      <c r="KKA29" s="159"/>
      <c r="KKB29" s="159"/>
      <c r="KKG29" s="120"/>
      <c r="KKK29" s="87"/>
      <c r="KKL29" s="87"/>
      <c r="KKM29" s="87"/>
      <c r="KKN29" s="87"/>
      <c r="KKO29" s="87"/>
      <c r="KKP29" s="87"/>
      <c r="KKS29" s="145"/>
      <c r="KKT29" s="120"/>
      <c r="KKU29" s="120"/>
      <c r="KKV29" s="145"/>
      <c r="KKW29" s="145"/>
      <c r="KKX29" s="145"/>
      <c r="KKY29" s="159"/>
      <c r="KKZ29" s="105"/>
      <c r="KLA29" s="120"/>
      <c r="KLB29" s="145"/>
      <c r="KLC29" s="145"/>
      <c r="KLD29" s="145"/>
      <c r="KLE29" s="145"/>
      <c r="KLF29" s="145"/>
      <c r="KLI29" s="169"/>
      <c r="KLJ29" s="169"/>
      <c r="KLK29" s="169"/>
      <c r="KLQ29" s="86"/>
      <c r="KLR29" s="159"/>
      <c r="KLS29" s="159"/>
      <c r="KLT29" s="159"/>
      <c r="KLU29" s="159"/>
      <c r="KLZ29" s="120"/>
      <c r="KMD29" s="87"/>
      <c r="KME29" s="87"/>
      <c r="KMF29" s="87"/>
      <c r="KMG29" s="87"/>
      <c r="KMH29" s="87"/>
      <c r="KMI29" s="87"/>
      <c r="KML29" s="145"/>
      <c r="KMM29" s="120"/>
      <c r="KMN29" s="120"/>
      <c r="KMO29" s="145"/>
      <c r="KMP29" s="145"/>
      <c r="KMQ29" s="145"/>
      <c r="KMR29" s="159"/>
      <c r="KMS29" s="105"/>
      <c r="KMT29" s="120"/>
      <c r="KMU29" s="145"/>
      <c r="KMV29" s="145"/>
      <c r="KMW29" s="145"/>
      <c r="KMX29" s="145"/>
      <c r="KMY29" s="145"/>
      <c r="KNB29" s="169"/>
      <c r="KNC29" s="169"/>
      <c r="KND29" s="169"/>
      <c r="KNJ29" s="86"/>
      <c r="KNK29" s="159"/>
      <c r="KNL29" s="159"/>
      <c r="KNM29" s="159"/>
      <c r="KNN29" s="159"/>
      <c r="KNS29" s="120"/>
      <c r="KNW29" s="87"/>
      <c r="KNX29" s="87"/>
      <c r="KNY29" s="87"/>
      <c r="KNZ29" s="87"/>
      <c r="KOA29" s="87"/>
      <c r="KOB29" s="87"/>
      <c r="KOE29" s="145"/>
      <c r="KOF29" s="120"/>
      <c r="KOG29" s="120"/>
      <c r="KOH29" s="145"/>
      <c r="KOI29" s="145"/>
      <c r="KOJ29" s="145"/>
      <c r="KOK29" s="159"/>
      <c r="KOL29" s="105"/>
      <c r="KOM29" s="120"/>
      <c r="KON29" s="145"/>
      <c r="KOO29" s="145"/>
      <c r="KOP29" s="145"/>
      <c r="KOQ29" s="145"/>
      <c r="KOR29" s="145"/>
      <c r="KOU29" s="169"/>
      <c r="KOV29" s="169"/>
      <c r="KOW29" s="169"/>
      <c r="KPC29" s="86"/>
      <c r="KPD29" s="159"/>
      <c r="KPE29" s="159"/>
      <c r="KPF29" s="159"/>
      <c r="KPG29" s="159"/>
      <c r="KPL29" s="120"/>
      <c r="KPP29" s="87"/>
      <c r="KPQ29" s="87"/>
      <c r="KPR29" s="87"/>
      <c r="KPS29" s="87"/>
      <c r="KPT29" s="87"/>
      <c r="KPU29" s="87"/>
      <c r="KPX29" s="145"/>
      <c r="KPY29" s="120"/>
      <c r="KPZ29" s="120"/>
      <c r="KQA29" s="145"/>
      <c r="KQB29" s="145"/>
      <c r="KQC29" s="145"/>
      <c r="KQD29" s="159"/>
      <c r="KQE29" s="105"/>
      <c r="KQF29" s="120"/>
      <c r="KQG29" s="145"/>
      <c r="KQH29" s="145"/>
      <c r="KQI29" s="145"/>
      <c r="KQJ29" s="145"/>
      <c r="KQK29" s="145"/>
      <c r="KQN29" s="169"/>
      <c r="KQO29" s="169"/>
      <c r="KQP29" s="169"/>
      <c r="KQV29" s="86"/>
      <c r="KQW29" s="159"/>
      <c r="KQX29" s="159"/>
      <c r="KQY29" s="159"/>
      <c r="KQZ29" s="159"/>
      <c r="KRE29" s="120"/>
      <c r="KRI29" s="87"/>
      <c r="KRJ29" s="87"/>
      <c r="KRK29" s="87"/>
      <c r="KRL29" s="87"/>
      <c r="KRM29" s="87"/>
      <c r="KRN29" s="87"/>
      <c r="KRQ29" s="145"/>
      <c r="KRR29" s="120"/>
      <c r="KRS29" s="120"/>
      <c r="KRT29" s="145"/>
      <c r="KRU29" s="145"/>
      <c r="KRV29" s="145"/>
      <c r="KRW29" s="159"/>
      <c r="KRX29" s="105"/>
      <c r="KRY29" s="120"/>
      <c r="KRZ29" s="145"/>
      <c r="KSA29" s="145"/>
      <c r="KSB29" s="145"/>
      <c r="KSC29" s="145"/>
      <c r="KSD29" s="145"/>
      <c r="KSG29" s="169"/>
      <c r="KSH29" s="169"/>
      <c r="KSI29" s="169"/>
      <c r="KSO29" s="86"/>
      <c r="KSP29" s="159"/>
      <c r="KSQ29" s="159"/>
      <c r="KSR29" s="159"/>
      <c r="KSS29" s="159"/>
      <c r="KSX29" s="120"/>
      <c r="KTB29" s="87"/>
      <c r="KTC29" s="87"/>
      <c r="KTD29" s="87"/>
      <c r="KTE29" s="87"/>
      <c r="KTF29" s="87"/>
      <c r="KTG29" s="87"/>
      <c r="KTJ29" s="145"/>
      <c r="KTK29" s="120"/>
      <c r="KTL29" s="120"/>
      <c r="KTM29" s="145"/>
      <c r="KTN29" s="145"/>
      <c r="KTO29" s="145"/>
      <c r="KTP29" s="159"/>
      <c r="KTQ29" s="105"/>
      <c r="KTR29" s="120"/>
      <c r="KTS29" s="145"/>
      <c r="KTT29" s="145"/>
      <c r="KTU29" s="145"/>
      <c r="KTV29" s="145"/>
      <c r="KTW29" s="145"/>
      <c r="KTZ29" s="169"/>
      <c r="KUA29" s="169"/>
      <c r="KUB29" s="169"/>
      <c r="KUH29" s="86"/>
      <c r="KUI29" s="159"/>
      <c r="KUJ29" s="159"/>
      <c r="KUK29" s="159"/>
      <c r="KUL29" s="159"/>
      <c r="KUQ29" s="120"/>
      <c r="KUU29" s="87"/>
      <c r="KUV29" s="87"/>
      <c r="KUW29" s="87"/>
      <c r="KUX29" s="87"/>
      <c r="KUY29" s="87"/>
      <c r="KUZ29" s="87"/>
      <c r="KVC29" s="145"/>
      <c r="KVD29" s="120"/>
      <c r="KVE29" s="120"/>
      <c r="KVF29" s="145"/>
      <c r="KVG29" s="145"/>
      <c r="KVH29" s="145"/>
      <c r="KVI29" s="159"/>
      <c r="KVJ29" s="105"/>
      <c r="KVK29" s="120"/>
      <c r="KVL29" s="145"/>
      <c r="KVM29" s="145"/>
      <c r="KVN29" s="145"/>
      <c r="KVO29" s="145"/>
      <c r="KVP29" s="145"/>
      <c r="KVS29" s="169"/>
      <c r="KVT29" s="169"/>
      <c r="KVU29" s="169"/>
      <c r="KWA29" s="86"/>
      <c r="KWB29" s="159"/>
      <c r="KWC29" s="159"/>
      <c r="KWD29" s="159"/>
      <c r="KWE29" s="159"/>
      <c r="KWJ29" s="120"/>
      <c r="KWN29" s="87"/>
      <c r="KWO29" s="87"/>
      <c r="KWP29" s="87"/>
      <c r="KWQ29" s="87"/>
      <c r="KWR29" s="87"/>
      <c r="KWS29" s="87"/>
      <c r="KWV29" s="145"/>
      <c r="KWW29" s="120"/>
      <c r="KWX29" s="120"/>
      <c r="KWY29" s="145"/>
      <c r="KWZ29" s="145"/>
      <c r="KXA29" s="145"/>
      <c r="KXB29" s="159"/>
      <c r="KXC29" s="105"/>
      <c r="KXD29" s="120"/>
      <c r="KXE29" s="145"/>
      <c r="KXF29" s="145"/>
      <c r="KXG29" s="145"/>
      <c r="KXH29" s="145"/>
      <c r="KXI29" s="145"/>
      <c r="KXL29" s="169"/>
      <c r="KXM29" s="169"/>
      <c r="KXN29" s="169"/>
      <c r="KXT29" s="86"/>
      <c r="KXU29" s="159"/>
      <c r="KXV29" s="159"/>
      <c r="KXW29" s="159"/>
      <c r="KXX29" s="159"/>
      <c r="KYC29" s="120"/>
      <c r="KYG29" s="87"/>
      <c r="KYH29" s="87"/>
      <c r="KYI29" s="87"/>
      <c r="KYJ29" s="87"/>
      <c r="KYK29" s="87"/>
      <c r="KYL29" s="87"/>
      <c r="KYO29" s="145"/>
      <c r="KYP29" s="120"/>
      <c r="KYQ29" s="120"/>
      <c r="KYR29" s="145"/>
      <c r="KYS29" s="145"/>
      <c r="KYT29" s="145"/>
      <c r="KYU29" s="159"/>
      <c r="KYV29" s="105"/>
      <c r="KYW29" s="120"/>
      <c r="KYX29" s="145"/>
      <c r="KYY29" s="145"/>
      <c r="KYZ29" s="145"/>
      <c r="KZA29" s="145"/>
      <c r="KZB29" s="145"/>
      <c r="KZE29" s="169"/>
      <c r="KZF29" s="169"/>
      <c r="KZG29" s="169"/>
      <c r="KZM29" s="86"/>
      <c r="KZN29" s="159"/>
      <c r="KZO29" s="159"/>
      <c r="KZP29" s="159"/>
      <c r="KZQ29" s="159"/>
      <c r="KZV29" s="120"/>
      <c r="KZZ29" s="87"/>
      <c r="LAA29" s="87"/>
      <c r="LAB29" s="87"/>
      <c r="LAC29" s="87"/>
      <c r="LAD29" s="87"/>
      <c r="LAE29" s="87"/>
      <c r="LAH29" s="145"/>
      <c r="LAI29" s="120"/>
      <c r="LAJ29" s="120"/>
      <c r="LAK29" s="145"/>
      <c r="LAL29" s="145"/>
      <c r="LAM29" s="145"/>
      <c r="LAN29" s="159"/>
      <c r="LAO29" s="105"/>
      <c r="LAP29" s="120"/>
      <c r="LAQ29" s="145"/>
      <c r="LAR29" s="145"/>
      <c r="LAS29" s="145"/>
      <c r="LAT29" s="145"/>
      <c r="LAU29" s="145"/>
      <c r="LAX29" s="169"/>
      <c r="LAY29" s="169"/>
      <c r="LAZ29" s="169"/>
      <c r="LBF29" s="86"/>
      <c r="LBG29" s="159"/>
      <c r="LBH29" s="159"/>
      <c r="LBI29" s="159"/>
      <c r="LBJ29" s="159"/>
      <c r="LBO29" s="120"/>
      <c r="LBS29" s="87"/>
      <c r="LBT29" s="87"/>
      <c r="LBU29" s="87"/>
      <c r="LBV29" s="87"/>
      <c r="LBW29" s="87"/>
      <c r="LBX29" s="87"/>
      <c r="LCA29" s="145"/>
      <c r="LCB29" s="120"/>
      <c r="LCC29" s="120"/>
      <c r="LCD29" s="145"/>
      <c r="LCE29" s="145"/>
      <c r="LCF29" s="145"/>
      <c r="LCG29" s="159"/>
      <c r="LCH29" s="105"/>
      <c r="LCI29" s="120"/>
      <c r="LCJ29" s="145"/>
      <c r="LCK29" s="145"/>
      <c r="LCL29" s="145"/>
      <c r="LCM29" s="145"/>
      <c r="LCN29" s="145"/>
      <c r="LCQ29" s="169"/>
      <c r="LCR29" s="169"/>
      <c r="LCS29" s="169"/>
      <c r="LCY29" s="86"/>
      <c r="LCZ29" s="159"/>
      <c r="LDA29" s="159"/>
      <c r="LDB29" s="159"/>
      <c r="LDC29" s="159"/>
      <c r="LDH29" s="120"/>
      <c r="LDL29" s="87"/>
      <c r="LDM29" s="87"/>
      <c r="LDN29" s="87"/>
      <c r="LDO29" s="87"/>
      <c r="LDP29" s="87"/>
      <c r="LDQ29" s="87"/>
      <c r="LDT29" s="145"/>
      <c r="LDU29" s="120"/>
      <c r="LDV29" s="120"/>
      <c r="LDW29" s="145"/>
      <c r="LDX29" s="145"/>
      <c r="LDY29" s="145"/>
      <c r="LDZ29" s="159"/>
      <c r="LEA29" s="105"/>
      <c r="LEB29" s="120"/>
      <c r="LEC29" s="145"/>
      <c r="LED29" s="145"/>
      <c r="LEE29" s="145"/>
      <c r="LEF29" s="145"/>
      <c r="LEG29" s="145"/>
      <c r="LEJ29" s="169"/>
      <c r="LEK29" s="169"/>
      <c r="LEL29" s="169"/>
      <c r="LER29" s="86"/>
      <c r="LES29" s="159"/>
      <c r="LET29" s="159"/>
      <c r="LEU29" s="159"/>
      <c r="LEV29" s="159"/>
      <c r="LFA29" s="120"/>
      <c r="LFE29" s="87"/>
      <c r="LFF29" s="87"/>
      <c r="LFG29" s="87"/>
      <c r="LFH29" s="87"/>
      <c r="LFI29" s="87"/>
      <c r="LFJ29" s="87"/>
      <c r="LFM29" s="145"/>
      <c r="LFN29" s="120"/>
      <c r="LFO29" s="120"/>
      <c r="LFP29" s="145"/>
      <c r="LFQ29" s="145"/>
      <c r="LFR29" s="145"/>
      <c r="LFS29" s="159"/>
      <c r="LFT29" s="105"/>
      <c r="LFU29" s="120"/>
      <c r="LFV29" s="145"/>
      <c r="LFW29" s="145"/>
      <c r="LFX29" s="145"/>
      <c r="LFY29" s="145"/>
      <c r="LFZ29" s="145"/>
      <c r="LGC29" s="169"/>
      <c r="LGD29" s="169"/>
      <c r="LGE29" s="169"/>
      <c r="LGK29" s="86"/>
      <c r="LGL29" s="159"/>
      <c r="LGM29" s="159"/>
      <c r="LGN29" s="159"/>
      <c r="LGO29" s="159"/>
      <c r="LGT29" s="120"/>
      <c r="LGX29" s="87"/>
      <c r="LGY29" s="87"/>
      <c r="LGZ29" s="87"/>
      <c r="LHA29" s="87"/>
      <c r="LHB29" s="87"/>
      <c r="LHC29" s="87"/>
      <c r="LHF29" s="145"/>
      <c r="LHG29" s="120"/>
      <c r="LHH29" s="120"/>
      <c r="LHI29" s="145"/>
      <c r="LHJ29" s="145"/>
      <c r="LHK29" s="145"/>
      <c r="LHL29" s="159"/>
      <c r="LHM29" s="105"/>
      <c r="LHN29" s="120"/>
      <c r="LHO29" s="145"/>
      <c r="LHP29" s="145"/>
      <c r="LHQ29" s="145"/>
      <c r="LHR29" s="145"/>
      <c r="LHS29" s="145"/>
      <c r="LHV29" s="169"/>
      <c r="LHW29" s="169"/>
      <c r="LHX29" s="169"/>
      <c r="LID29" s="86"/>
      <c r="LIE29" s="159"/>
      <c r="LIF29" s="159"/>
      <c r="LIG29" s="159"/>
      <c r="LIH29" s="159"/>
      <c r="LIM29" s="120"/>
      <c r="LIQ29" s="87"/>
      <c r="LIR29" s="87"/>
      <c r="LIS29" s="87"/>
      <c r="LIT29" s="87"/>
      <c r="LIU29" s="87"/>
      <c r="LIV29" s="87"/>
      <c r="LIY29" s="145"/>
      <c r="LIZ29" s="120"/>
      <c r="LJA29" s="120"/>
      <c r="LJB29" s="145"/>
      <c r="LJC29" s="145"/>
      <c r="LJD29" s="145"/>
      <c r="LJE29" s="159"/>
      <c r="LJF29" s="105"/>
      <c r="LJG29" s="120"/>
      <c r="LJH29" s="145"/>
      <c r="LJI29" s="145"/>
      <c r="LJJ29" s="145"/>
      <c r="LJK29" s="145"/>
      <c r="LJL29" s="145"/>
      <c r="LJO29" s="169"/>
      <c r="LJP29" s="169"/>
      <c r="LJQ29" s="169"/>
      <c r="LJW29" s="86"/>
      <c r="LJX29" s="159"/>
      <c r="LJY29" s="159"/>
      <c r="LJZ29" s="159"/>
      <c r="LKA29" s="159"/>
      <c r="LKF29" s="120"/>
      <c r="LKJ29" s="87"/>
      <c r="LKK29" s="87"/>
      <c r="LKL29" s="87"/>
      <c r="LKM29" s="87"/>
      <c r="LKN29" s="87"/>
      <c r="LKO29" s="87"/>
      <c r="LKR29" s="145"/>
      <c r="LKS29" s="120"/>
      <c r="LKT29" s="120"/>
      <c r="LKU29" s="145"/>
      <c r="LKV29" s="145"/>
      <c r="LKW29" s="145"/>
      <c r="LKX29" s="159"/>
      <c r="LKY29" s="105"/>
      <c r="LKZ29" s="120"/>
      <c r="LLA29" s="145"/>
      <c r="LLB29" s="145"/>
      <c r="LLC29" s="145"/>
      <c r="LLD29" s="145"/>
      <c r="LLE29" s="145"/>
      <c r="LLH29" s="169"/>
      <c r="LLI29" s="169"/>
      <c r="LLJ29" s="169"/>
      <c r="LLP29" s="86"/>
      <c r="LLQ29" s="159"/>
      <c r="LLR29" s="159"/>
      <c r="LLS29" s="159"/>
      <c r="LLT29" s="159"/>
      <c r="LLY29" s="120"/>
      <c r="LMC29" s="87"/>
      <c r="LMD29" s="87"/>
      <c r="LME29" s="87"/>
      <c r="LMF29" s="87"/>
      <c r="LMG29" s="87"/>
      <c r="LMH29" s="87"/>
      <c r="LMK29" s="145"/>
      <c r="LML29" s="120"/>
      <c r="LMM29" s="120"/>
      <c r="LMN29" s="145"/>
      <c r="LMO29" s="145"/>
      <c r="LMP29" s="145"/>
      <c r="LMQ29" s="159"/>
      <c r="LMR29" s="105"/>
      <c r="LMS29" s="120"/>
      <c r="LMT29" s="145"/>
      <c r="LMU29" s="145"/>
      <c r="LMV29" s="145"/>
      <c r="LMW29" s="145"/>
      <c r="LMX29" s="145"/>
      <c r="LNA29" s="169"/>
      <c r="LNB29" s="169"/>
      <c r="LNC29" s="169"/>
      <c r="LNI29" s="86"/>
      <c r="LNJ29" s="159"/>
      <c r="LNK29" s="159"/>
      <c r="LNL29" s="159"/>
      <c r="LNM29" s="159"/>
      <c r="LNR29" s="120"/>
      <c r="LNV29" s="87"/>
      <c r="LNW29" s="87"/>
      <c r="LNX29" s="87"/>
      <c r="LNY29" s="87"/>
      <c r="LNZ29" s="87"/>
      <c r="LOA29" s="87"/>
      <c r="LOD29" s="145"/>
      <c r="LOE29" s="120"/>
      <c r="LOF29" s="120"/>
      <c r="LOG29" s="145"/>
      <c r="LOH29" s="145"/>
      <c r="LOI29" s="145"/>
      <c r="LOJ29" s="159"/>
      <c r="LOK29" s="105"/>
      <c r="LOL29" s="120"/>
      <c r="LOM29" s="145"/>
      <c r="LON29" s="145"/>
      <c r="LOO29" s="145"/>
      <c r="LOP29" s="145"/>
      <c r="LOQ29" s="145"/>
      <c r="LOT29" s="169"/>
      <c r="LOU29" s="169"/>
      <c r="LOV29" s="169"/>
      <c r="LPB29" s="86"/>
      <c r="LPC29" s="159"/>
      <c r="LPD29" s="159"/>
      <c r="LPE29" s="159"/>
      <c r="LPF29" s="159"/>
      <c r="LPK29" s="120"/>
      <c r="LPO29" s="87"/>
      <c r="LPP29" s="87"/>
      <c r="LPQ29" s="87"/>
      <c r="LPR29" s="87"/>
      <c r="LPS29" s="87"/>
      <c r="LPT29" s="87"/>
      <c r="LPW29" s="145"/>
      <c r="LPX29" s="120"/>
      <c r="LPY29" s="120"/>
      <c r="LPZ29" s="145"/>
      <c r="LQA29" s="145"/>
      <c r="LQB29" s="145"/>
      <c r="LQC29" s="159"/>
      <c r="LQD29" s="105"/>
      <c r="LQE29" s="120"/>
      <c r="LQF29" s="145"/>
      <c r="LQG29" s="145"/>
      <c r="LQH29" s="145"/>
      <c r="LQI29" s="145"/>
      <c r="LQJ29" s="145"/>
      <c r="LQM29" s="169"/>
      <c r="LQN29" s="169"/>
      <c r="LQO29" s="169"/>
      <c r="LQU29" s="86"/>
      <c r="LQV29" s="159"/>
      <c r="LQW29" s="159"/>
      <c r="LQX29" s="159"/>
      <c r="LQY29" s="159"/>
      <c r="LRD29" s="120"/>
      <c r="LRH29" s="87"/>
      <c r="LRI29" s="87"/>
      <c r="LRJ29" s="87"/>
      <c r="LRK29" s="87"/>
      <c r="LRL29" s="87"/>
      <c r="LRM29" s="87"/>
      <c r="LRP29" s="145"/>
      <c r="LRQ29" s="120"/>
      <c r="LRR29" s="120"/>
      <c r="LRS29" s="145"/>
      <c r="LRT29" s="145"/>
      <c r="LRU29" s="145"/>
      <c r="LRV29" s="159"/>
      <c r="LRW29" s="105"/>
      <c r="LRX29" s="120"/>
      <c r="LRY29" s="145"/>
      <c r="LRZ29" s="145"/>
      <c r="LSA29" s="145"/>
      <c r="LSB29" s="145"/>
      <c r="LSC29" s="145"/>
      <c r="LSF29" s="169"/>
      <c r="LSG29" s="169"/>
      <c r="LSH29" s="169"/>
      <c r="LSN29" s="86"/>
      <c r="LSO29" s="159"/>
      <c r="LSP29" s="159"/>
      <c r="LSQ29" s="159"/>
      <c r="LSR29" s="159"/>
      <c r="LSW29" s="120"/>
      <c r="LTA29" s="87"/>
      <c r="LTB29" s="87"/>
      <c r="LTC29" s="87"/>
      <c r="LTD29" s="87"/>
      <c r="LTE29" s="87"/>
      <c r="LTF29" s="87"/>
      <c r="LTI29" s="145"/>
      <c r="LTJ29" s="120"/>
      <c r="LTK29" s="120"/>
      <c r="LTL29" s="145"/>
      <c r="LTM29" s="145"/>
      <c r="LTN29" s="145"/>
      <c r="LTO29" s="159"/>
      <c r="LTP29" s="105"/>
      <c r="LTQ29" s="120"/>
      <c r="LTR29" s="145"/>
      <c r="LTS29" s="145"/>
      <c r="LTT29" s="145"/>
      <c r="LTU29" s="145"/>
      <c r="LTV29" s="145"/>
      <c r="LTY29" s="169"/>
      <c r="LTZ29" s="169"/>
      <c r="LUA29" s="169"/>
      <c r="LUG29" s="86"/>
      <c r="LUH29" s="159"/>
      <c r="LUI29" s="159"/>
      <c r="LUJ29" s="159"/>
      <c r="LUK29" s="159"/>
      <c r="LUP29" s="120"/>
      <c r="LUT29" s="87"/>
      <c r="LUU29" s="87"/>
      <c r="LUV29" s="87"/>
      <c r="LUW29" s="87"/>
      <c r="LUX29" s="87"/>
      <c r="LUY29" s="87"/>
      <c r="LVB29" s="145"/>
      <c r="LVC29" s="120"/>
      <c r="LVD29" s="120"/>
      <c r="LVE29" s="145"/>
      <c r="LVF29" s="145"/>
      <c r="LVG29" s="145"/>
      <c r="LVH29" s="159"/>
      <c r="LVI29" s="105"/>
      <c r="LVJ29" s="120"/>
      <c r="LVK29" s="145"/>
      <c r="LVL29" s="145"/>
      <c r="LVM29" s="145"/>
      <c r="LVN29" s="145"/>
      <c r="LVO29" s="145"/>
      <c r="LVR29" s="169"/>
      <c r="LVS29" s="169"/>
      <c r="LVT29" s="169"/>
      <c r="LVZ29" s="86"/>
      <c r="LWA29" s="159"/>
      <c r="LWB29" s="159"/>
      <c r="LWC29" s="159"/>
      <c r="LWD29" s="159"/>
      <c r="LWI29" s="120"/>
      <c r="LWM29" s="87"/>
      <c r="LWN29" s="87"/>
      <c r="LWO29" s="87"/>
      <c r="LWP29" s="87"/>
      <c r="LWQ29" s="87"/>
      <c r="LWR29" s="87"/>
      <c r="LWU29" s="145"/>
      <c r="LWV29" s="120"/>
      <c r="LWW29" s="120"/>
      <c r="LWX29" s="145"/>
      <c r="LWY29" s="145"/>
      <c r="LWZ29" s="145"/>
      <c r="LXA29" s="159"/>
      <c r="LXB29" s="105"/>
      <c r="LXC29" s="120"/>
      <c r="LXD29" s="145"/>
      <c r="LXE29" s="145"/>
      <c r="LXF29" s="145"/>
      <c r="LXG29" s="145"/>
      <c r="LXH29" s="145"/>
      <c r="LXK29" s="169"/>
      <c r="LXL29" s="169"/>
      <c r="LXM29" s="169"/>
      <c r="LXS29" s="86"/>
      <c r="LXT29" s="159"/>
      <c r="LXU29" s="159"/>
      <c r="LXV29" s="159"/>
      <c r="LXW29" s="159"/>
      <c r="LYB29" s="120"/>
      <c r="LYF29" s="87"/>
      <c r="LYG29" s="87"/>
      <c r="LYH29" s="87"/>
      <c r="LYI29" s="87"/>
      <c r="LYJ29" s="87"/>
      <c r="LYK29" s="87"/>
      <c r="LYN29" s="145"/>
      <c r="LYO29" s="120"/>
      <c r="LYP29" s="120"/>
      <c r="LYQ29" s="145"/>
      <c r="LYR29" s="145"/>
      <c r="LYS29" s="145"/>
      <c r="LYT29" s="159"/>
      <c r="LYU29" s="105"/>
      <c r="LYV29" s="120"/>
      <c r="LYW29" s="145"/>
      <c r="LYX29" s="145"/>
      <c r="LYY29" s="145"/>
      <c r="LYZ29" s="145"/>
      <c r="LZA29" s="145"/>
      <c r="LZD29" s="169"/>
      <c r="LZE29" s="169"/>
      <c r="LZF29" s="169"/>
      <c r="LZL29" s="86"/>
      <c r="LZM29" s="159"/>
      <c r="LZN29" s="159"/>
      <c r="LZO29" s="159"/>
      <c r="LZP29" s="159"/>
      <c r="LZU29" s="120"/>
      <c r="LZY29" s="87"/>
      <c r="LZZ29" s="87"/>
      <c r="MAA29" s="87"/>
      <c r="MAB29" s="87"/>
      <c r="MAC29" s="87"/>
      <c r="MAD29" s="87"/>
      <c r="MAG29" s="145"/>
      <c r="MAH29" s="120"/>
      <c r="MAI29" s="120"/>
      <c r="MAJ29" s="145"/>
      <c r="MAK29" s="145"/>
      <c r="MAL29" s="145"/>
      <c r="MAM29" s="159"/>
      <c r="MAN29" s="105"/>
      <c r="MAO29" s="120"/>
      <c r="MAP29" s="145"/>
      <c r="MAQ29" s="145"/>
      <c r="MAR29" s="145"/>
      <c r="MAS29" s="145"/>
      <c r="MAT29" s="145"/>
      <c r="MAW29" s="169"/>
      <c r="MAX29" s="169"/>
      <c r="MAY29" s="169"/>
      <c r="MBE29" s="86"/>
      <c r="MBF29" s="159"/>
      <c r="MBG29" s="159"/>
      <c r="MBH29" s="159"/>
      <c r="MBI29" s="159"/>
      <c r="MBN29" s="120"/>
      <c r="MBR29" s="87"/>
      <c r="MBS29" s="87"/>
      <c r="MBT29" s="87"/>
      <c r="MBU29" s="87"/>
      <c r="MBV29" s="87"/>
      <c r="MBW29" s="87"/>
      <c r="MBZ29" s="145"/>
      <c r="MCA29" s="120"/>
      <c r="MCB29" s="120"/>
      <c r="MCC29" s="145"/>
      <c r="MCD29" s="145"/>
      <c r="MCE29" s="145"/>
      <c r="MCF29" s="159"/>
      <c r="MCG29" s="105"/>
      <c r="MCH29" s="120"/>
      <c r="MCI29" s="145"/>
      <c r="MCJ29" s="145"/>
      <c r="MCK29" s="145"/>
      <c r="MCL29" s="145"/>
      <c r="MCM29" s="145"/>
      <c r="MCP29" s="169"/>
      <c r="MCQ29" s="169"/>
      <c r="MCR29" s="169"/>
      <c r="MCX29" s="86"/>
      <c r="MCY29" s="159"/>
      <c r="MCZ29" s="159"/>
      <c r="MDA29" s="159"/>
      <c r="MDB29" s="159"/>
      <c r="MDG29" s="120"/>
      <c r="MDK29" s="87"/>
      <c r="MDL29" s="87"/>
      <c r="MDM29" s="87"/>
      <c r="MDN29" s="87"/>
      <c r="MDO29" s="87"/>
      <c r="MDP29" s="87"/>
      <c r="MDS29" s="145"/>
      <c r="MDT29" s="120"/>
      <c r="MDU29" s="120"/>
      <c r="MDV29" s="145"/>
      <c r="MDW29" s="145"/>
      <c r="MDX29" s="145"/>
      <c r="MDY29" s="159"/>
      <c r="MDZ29" s="105"/>
      <c r="MEA29" s="120"/>
      <c r="MEB29" s="145"/>
      <c r="MEC29" s="145"/>
      <c r="MED29" s="145"/>
      <c r="MEE29" s="145"/>
      <c r="MEF29" s="145"/>
      <c r="MEI29" s="169"/>
      <c r="MEJ29" s="169"/>
      <c r="MEK29" s="169"/>
      <c r="MEQ29" s="86"/>
      <c r="MER29" s="159"/>
      <c r="MES29" s="159"/>
      <c r="MET29" s="159"/>
      <c r="MEU29" s="159"/>
      <c r="MEZ29" s="120"/>
      <c r="MFD29" s="87"/>
      <c r="MFE29" s="87"/>
      <c r="MFF29" s="87"/>
      <c r="MFG29" s="87"/>
      <c r="MFH29" s="87"/>
      <c r="MFI29" s="87"/>
      <c r="MFL29" s="145"/>
      <c r="MFM29" s="120"/>
      <c r="MFN29" s="120"/>
      <c r="MFO29" s="145"/>
      <c r="MFP29" s="145"/>
      <c r="MFQ29" s="145"/>
      <c r="MFR29" s="159"/>
      <c r="MFS29" s="105"/>
      <c r="MFT29" s="120"/>
      <c r="MFU29" s="145"/>
      <c r="MFV29" s="145"/>
      <c r="MFW29" s="145"/>
      <c r="MFX29" s="145"/>
      <c r="MFY29" s="145"/>
      <c r="MGB29" s="169"/>
      <c r="MGC29" s="169"/>
      <c r="MGD29" s="169"/>
      <c r="MGJ29" s="86"/>
      <c r="MGK29" s="159"/>
      <c r="MGL29" s="159"/>
      <c r="MGM29" s="159"/>
      <c r="MGN29" s="159"/>
      <c r="MGS29" s="120"/>
      <c r="MGW29" s="87"/>
      <c r="MGX29" s="87"/>
      <c r="MGY29" s="87"/>
      <c r="MGZ29" s="87"/>
      <c r="MHA29" s="87"/>
      <c r="MHB29" s="87"/>
      <c r="MHE29" s="145"/>
      <c r="MHF29" s="120"/>
      <c r="MHG29" s="120"/>
      <c r="MHH29" s="145"/>
      <c r="MHI29" s="145"/>
      <c r="MHJ29" s="145"/>
      <c r="MHK29" s="159"/>
      <c r="MHL29" s="105"/>
      <c r="MHM29" s="120"/>
      <c r="MHN29" s="145"/>
      <c r="MHO29" s="145"/>
      <c r="MHP29" s="145"/>
      <c r="MHQ29" s="145"/>
      <c r="MHR29" s="145"/>
      <c r="MHU29" s="169"/>
      <c r="MHV29" s="169"/>
      <c r="MHW29" s="169"/>
      <c r="MIC29" s="86"/>
      <c r="MID29" s="159"/>
      <c r="MIE29" s="159"/>
      <c r="MIF29" s="159"/>
      <c r="MIG29" s="159"/>
      <c r="MIL29" s="120"/>
      <c r="MIP29" s="87"/>
      <c r="MIQ29" s="87"/>
      <c r="MIR29" s="87"/>
      <c r="MIS29" s="87"/>
      <c r="MIT29" s="87"/>
      <c r="MIU29" s="87"/>
      <c r="MIX29" s="145"/>
      <c r="MIY29" s="120"/>
      <c r="MIZ29" s="120"/>
      <c r="MJA29" s="145"/>
      <c r="MJB29" s="145"/>
      <c r="MJC29" s="145"/>
      <c r="MJD29" s="159"/>
      <c r="MJE29" s="105"/>
      <c r="MJF29" s="120"/>
      <c r="MJG29" s="145"/>
      <c r="MJH29" s="145"/>
      <c r="MJI29" s="145"/>
      <c r="MJJ29" s="145"/>
      <c r="MJK29" s="145"/>
      <c r="MJN29" s="169"/>
      <c r="MJO29" s="169"/>
      <c r="MJP29" s="169"/>
      <c r="MJV29" s="86"/>
      <c r="MJW29" s="159"/>
      <c r="MJX29" s="159"/>
      <c r="MJY29" s="159"/>
      <c r="MJZ29" s="159"/>
      <c r="MKE29" s="120"/>
      <c r="MKI29" s="87"/>
      <c r="MKJ29" s="87"/>
      <c r="MKK29" s="87"/>
      <c r="MKL29" s="87"/>
      <c r="MKM29" s="87"/>
      <c r="MKN29" s="87"/>
      <c r="MKQ29" s="145"/>
      <c r="MKR29" s="120"/>
      <c r="MKS29" s="120"/>
      <c r="MKT29" s="145"/>
      <c r="MKU29" s="145"/>
      <c r="MKV29" s="145"/>
      <c r="MKW29" s="159"/>
      <c r="MKX29" s="105"/>
      <c r="MKY29" s="120"/>
      <c r="MKZ29" s="145"/>
      <c r="MLA29" s="145"/>
      <c r="MLB29" s="145"/>
      <c r="MLC29" s="145"/>
      <c r="MLD29" s="145"/>
      <c r="MLG29" s="169"/>
      <c r="MLH29" s="169"/>
      <c r="MLI29" s="169"/>
      <c r="MLO29" s="86"/>
      <c r="MLP29" s="159"/>
      <c r="MLQ29" s="159"/>
      <c r="MLR29" s="159"/>
      <c r="MLS29" s="159"/>
      <c r="MLX29" s="120"/>
      <c r="MMB29" s="87"/>
      <c r="MMC29" s="87"/>
      <c r="MMD29" s="87"/>
      <c r="MME29" s="87"/>
      <c r="MMF29" s="87"/>
      <c r="MMG29" s="87"/>
      <c r="MMJ29" s="145"/>
      <c r="MMK29" s="120"/>
      <c r="MML29" s="120"/>
      <c r="MMM29" s="145"/>
      <c r="MMN29" s="145"/>
      <c r="MMO29" s="145"/>
      <c r="MMP29" s="159"/>
      <c r="MMQ29" s="105"/>
      <c r="MMR29" s="120"/>
      <c r="MMS29" s="145"/>
      <c r="MMT29" s="145"/>
      <c r="MMU29" s="145"/>
      <c r="MMV29" s="145"/>
      <c r="MMW29" s="145"/>
      <c r="MMZ29" s="169"/>
      <c r="MNA29" s="169"/>
      <c r="MNB29" s="169"/>
      <c r="MNH29" s="86"/>
      <c r="MNI29" s="159"/>
      <c r="MNJ29" s="159"/>
      <c r="MNK29" s="159"/>
      <c r="MNL29" s="159"/>
      <c r="MNQ29" s="120"/>
      <c r="MNU29" s="87"/>
      <c r="MNV29" s="87"/>
      <c r="MNW29" s="87"/>
      <c r="MNX29" s="87"/>
      <c r="MNY29" s="87"/>
      <c r="MNZ29" s="87"/>
      <c r="MOC29" s="145"/>
      <c r="MOD29" s="120"/>
      <c r="MOE29" s="120"/>
      <c r="MOF29" s="145"/>
      <c r="MOG29" s="145"/>
      <c r="MOH29" s="145"/>
      <c r="MOI29" s="159"/>
      <c r="MOJ29" s="105"/>
      <c r="MOK29" s="120"/>
      <c r="MOL29" s="145"/>
      <c r="MOM29" s="145"/>
      <c r="MON29" s="145"/>
      <c r="MOO29" s="145"/>
      <c r="MOP29" s="145"/>
      <c r="MOS29" s="169"/>
      <c r="MOT29" s="169"/>
      <c r="MOU29" s="169"/>
      <c r="MPA29" s="86"/>
      <c r="MPB29" s="159"/>
      <c r="MPC29" s="159"/>
      <c r="MPD29" s="159"/>
      <c r="MPE29" s="159"/>
      <c r="MPJ29" s="120"/>
      <c r="MPN29" s="87"/>
      <c r="MPO29" s="87"/>
      <c r="MPP29" s="87"/>
      <c r="MPQ29" s="87"/>
      <c r="MPR29" s="87"/>
      <c r="MPS29" s="87"/>
      <c r="MPV29" s="145"/>
      <c r="MPW29" s="120"/>
      <c r="MPX29" s="120"/>
      <c r="MPY29" s="145"/>
      <c r="MPZ29" s="145"/>
      <c r="MQA29" s="145"/>
      <c r="MQB29" s="159"/>
      <c r="MQC29" s="105"/>
      <c r="MQD29" s="120"/>
      <c r="MQE29" s="145"/>
      <c r="MQF29" s="145"/>
      <c r="MQG29" s="145"/>
      <c r="MQH29" s="145"/>
      <c r="MQI29" s="145"/>
      <c r="MQL29" s="169"/>
      <c r="MQM29" s="169"/>
      <c r="MQN29" s="169"/>
      <c r="MQT29" s="86"/>
      <c r="MQU29" s="159"/>
      <c r="MQV29" s="159"/>
      <c r="MQW29" s="159"/>
      <c r="MQX29" s="159"/>
      <c r="MRC29" s="120"/>
      <c r="MRG29" s="87"/>
      <c r="MRH29" s="87"/>
      <c r="MRI29" s="87"/>
      <c r="MRJ29" s="87"/>
      <c r="MRK29" s="87"/>
      <c r="MRL29" s="87"/>
      <c r="MRO29" s="145"/>
      <c r="MRP29" s="120"/>
      <c r="MRQ29" s="120"/>
      <c r="MRR29" s="145"/>
      <c r="MRS29" s="145"/>
      <c r="MRT29" s="145"/>
      <c r="MRU29" s="159"/>
      <c r="MRV29" s="105"/>
      <c r="MRW29" s="120"/>
      <c r="MRX29" s="145"/>
      <c r="MRY29" s="145"/>
      <c r="MRZ29" s="145"/>
      <c r="MSA29" s="145"/>
      <c r="MSB29" s="145"/>
      <c r="MSE29" s="169"/>
      <c r="MSF29" s="169"/>
      <c r="MSG29" s="169"/>
      <c r="MSM29" s="86"/>
      <c r="MSN29" s="159"/>
      <c r="MSO29" s="159"/>
      <c r="MSP29" s="159"/>
      <c r="MSQ29" s="159"/>
      <c r="MSV29" s="120"/>
      <c r="MSZ29" s="87"/>
      <c r="MTA29" s="87"/>
      <c r="MTB29" s="87"/>
      <c r="MTC29" s="87"/>
      <c r="MTD29" s="87"/>
      <c r="MTE29" s="87"/>
      <c r="MTH29" s="145"/>
      <c r="MTI29" s="120"/>
      <c r="MTJ29" s="120"/>
      <c r="MTK29" s="145"/>
      <c r="MTL29" s="145"/>
      <c r="MTM29" s="145"/>
      <c r="MTN29" s="159"/>
      <c r="MTO29" s="105"/>
      <c r="MTP29" s="120"/>
      <c r="MTQ29" s="145"/>
      <c r="MTR29" s="145"/>
      <c r="MTS29" s="145"/>
      <c r="MTT29" s="145"/>
      <c r="MTU29" s="145"/>
      <c r="MTX29" s="169"/>
      <c r="MTY29" s="169"/>
      <c r="MTZ29" s="169"/>
      <c r="MUF29" s="86"/>
      <c r="MUG29" s="159"/>
      <c r="MUH29" s="159"/>
      <c r="MUI29" s="159"/>
      <c r="MUJ29" s="159"/>
      <c r="MUO29" s="120"/>
      <c r="MUS29" s="87"/>
      <c r="MUT29" s="87"/>
      <c r="MUU29" s="87"/>
      <c r="MUV29" s="87"/>
      <c r="MUW29" s="87"/>
      <c r="MUX29" s="87"/>
      <c r="MVA29" s="145"/>
      <c r="MVB29" s="120"/>
      <c r="MVC29" s="120"/>
      <c r="MVD29" s="145"/>
      <c r="MVE29" s="145"/>
      <c r="MVF29" s="145"/>
      <c r="MVG29" s="159"/>
      <c r="MVH29" s="105"/>
      <c r="MVI29" s="120"/>
      <c r="MVJ29" s="145"/>
      <c r="MVK29" s="145"/>
      <c r="MVL29" s="145"/>
      <c r="MVM29" s="145"/>
      <c r="MVN29" s="145"/>
      <c r="MVQ29" s="169"/>
      <c r="MVR29" s="169"/>
      <c r="MVS29" s="169"/>
      <c r="MVY29" s="86"/>
      <c r="MVZ29" s="159"/>
      <c r="MWA29" s="159"/>
      <c r="MWB29" s="159"/>
      <c r="MWC29" s="159"/>
      <c r="MWH29" s="120"/>
      <c r="MWL29" s="87"/>
      <c r="MWM29" s="87"/>
      <c r="MWN29" s="87"/>
      <c r="MWO29" s="87"/>
      <c r="MWP29" s="87"/>
      <c r="MWQ29" s="87"/>
      <c r="MWT29" s="145"/>
      <c r="MWU29" s="120"/>
      <c r="MWV29" s="120"/>
      <c r="MWW29" s="145"/>
      <c r="MWX29" s="145"/>
      <c r="MWY29" s="145"/>
      <c r="MWZ29" s="159"/>
      <c r="MXA29" s="105"/>
      <c r="MXB29" s="120"/>
      <c r="MXC29" s="145"/>
      <c r="MXD29" s="145"/>
      <c r="MXE29" s="145"/>
      <c r="MXF29" s="145"/>
      <c r="MXG29" s="145"/>
      <c r="MXJ29" s="169"/>
      <c r="MXK29" s="169"/>
      <c r="MXL29" s="169"/>
      <c r="MXR29" s="86"/>
      <c r="MXS29" s="159"/>
      <c r="MXT29" s="159"/>
      <c r="MXU29" s="159"/>
      <c r="MXV29" s="159"/>
      <c r="MYA29" s="120"/>
      <c r="MYE29" s="87"/>
      <c r="MYF29" s="87"/>
      <c r="MYG29" s="87"/>
      <c r="MYH29" s="87"/>
      <c r="MYI29" s="87"/>
      <c r="MYJ29" s="87"/>
      <c r="MYM29" s="145"/>
      <c r="MYN29" s="120"/>
      <c r="MYO29" s="120"/>
      <c r="MYP29" s="145"/>
      <c r="MYQ29" s="145"/>
      <c r="MYR29" s="145"/>
      <c r="MYS29" s="159"/>
      <c r="MYT29" s="105"/>
      <c r="MYU29" s="120"/>
      <c r="MYV29" s="145"/>
      <c r="MYW29" s="145"/>
      <c r="MYX29" s="145"/>
      <c r="MYY29" s="145"/>
      <c r="MYZ29" s="145"/>
      <c r="MZC29" s="169"/>
      <c r="MZD29" s="169"/>
      <c r="MZE29" s="169"/>
      <c r="MZK29" s="86"/>
      <c r="MZL29" s="159"/>
      <c r="MZM29" s="159"/>
      <c r="MZN29" s="159"/>
      <c r="MZO29" s="159"/>
      <c r="MZT29" s="120"/>
      <c r="MZX29" s="87"/>
      <c r="MZY29" s="87"/>
      <c r="MZZ29" s="87"/>
      <c r="NAA29" s="87"/>
      <c r="NAB29" s="87"/>
      <c r="NAC29" s="87"/>
      <c r="NAF29" s="145"/>
      <c r="NAG29" s="120"/>
      <c r="NAH29" s="120"/>
      <c r="NAI29" s="145"/>
      <c r="NAJ29" s="145"/>
      <c r="NAK29" s="145"/>
      <c r="NAL29" s="159"/>
      <c r="NAM29" s="105"/>
      <c r="NAN29" s="120"/>
      <c r="NAO29" s="145"/>
      <c r="NAP29" s="145"/>
      <c r="NAQ29" s="145"/>
      <c r="NAR29" s="145"/>
      <c r="NAS29" s="145"/>
      <c r="NAV29" s="169"/>
      <c r="NAW29" s="169"/>
      <c r="NAX29" s="169"/>
      <c r="NBD29" s="86"/>
      <c r="NBE29" s="159"/>
      <c r="NBF29" s="159"/>
      <c r="NBG29" s="159"/>
      <c r="NBH29" s="159"/>
      <c r="NBM29" s="120"/>
      <c r="NBQ29" s="87"/>
      <c r="NBR29" s="87"/>
      <c r="NBS29" s="87"/>
      <c r="NBT29" s="87"/>
      <c r="NBU29" s="87"/>
      <c r="NBV29" s="87"/>
      <c r="NBY29" s="145"/>
      <c r="NBZ29" s="120"/>
      <c r="NCA29" s="120"/>
      <c r="NCB29" s="145"/>
      <c r="NCC29" s="145"/>
      <c r="NCD29" s="145"/>
      <c r="NCE29" s="159"/>
      <c r="NCF29" s="105"/>
      <c r="NCG29" s="120"/>
      <c r="NCH29" s="145"/>
      <c r="NCI29" s="145"/>
      <c r="NCJ29" s="145"/>
      <c r="NCK29" s="145"/>
      <c r="NCL29" s="145"/>
      <c r="NCO29" s="169"/>
      <c r="NCP29" s="169"/>
      <c r="NCQ29" s="169"/>
      <c r="NCW29" s="86"/>
      <c r="NCX29" s="159"/>
      <c r="NCY29" s="159"/>
      <c r="NCZ29" s="159"/>
      <c r="NDA29" s="159"/>
      <c r="NDF29" s="120"/>
      <c r="NDJ29" s="87"/>
      <c r="NDK29" s="87"/>
      <c r="NDL29" s="87"/>
      <c r="NDM29" s="87"/>
      <c r="NDN29" s="87"/>
      <c r="NDO29" s="87"/>
      <c r="NDR29" s="145"/>
      <c r="NDS29" s="120"/>
      <c r="NDT29" s="120"/>
      <c r="NDU29" s="145"/>
      <c r="NDV29" s="145"/>
      <c r="NDW29" s="145"/>
      <c r="NDX29" s="159"/>
      <c r="NDY29" s="105"/>
      <c r="NDZ29" s="120"/>
      <c r="NEA29" s="145"/>
      <c r="NEB29" s="145"/>
      <c r="NEC29" s="145"/>
      <c r="NED29" s="145"/>
      <c r="NEE29" s="145"/>
      <c r="NEH29" s="169"/>
      <c r="NEI29" s="169"/>
      <c r="NEJ29" s="169"/>
      <c r="NEP29" s="86"/>
      <c r="NEQ29" s="159"/>
      <c r="NER29" s="159"/>
      <c r="NES29" s="159"/>
      <c r="NET29" s="159"/>
      <c r="NEY29" s="120"/>
      <c r="NFC29" s="87"/>
      <c r="NFD29" s="87"/>
      <c r="NFE29" s="87"/>
      <c r="NFF29" s="87"/>
      <c r="NFG29" s="87"/>
      <c r="NFH29" s="87"/>
      <c r="NFK29" s="145"/>
      <c r="NFL29" s="120"/>
      <c r="NFM29" s="120"/>
      <c r="NFN29" s="145"/>
      <c r="NFO29" s="145"/>
      <c r="NFP29" s="145"/>
      <c r="NFQ29" s="159"/>
      <c r="NFR29" s="105"/>
      <c r="NFS29" s="120"/>
      <c r="NFT29" s="145"/>
      <c r="NFU29" s="145"/>
      <c r="NFV29" s="145"/>
      <c r="NFW29" s="145"/>
      <c r="NFX29" s="145"/>
      <c r="NGA29" s="169"/>
      <c r="NGB29" s="169"/>
      <c r="NGC29" s="169"/>
      <c r="NGI29" s="86"/>
      <c r="NGJ29" s="159"/>
      <c r="NGK29" s="159"/>
      <c r="NGL29" s="159"/>
      <c r="NGM29" s="159"/>
      <c r="NGR29" s="120"/>
      <c r="NGV29" s="87"/>
      <c r="NGW29" s="87"/>
      <c r="NGX29" s="87"/>
      <c r="NGY29" s="87"/>
      <c r="NGZ29" s="87"/>
      <c r="NHA29" s="87"/>
      <c r="NHD29" s="145"/>
      <c r="NHE29" s="120"/>
      <c r="NHF29" s="120"/>
      <c r="NHG29" s="145"/>
      <c r="NHH29" s="145"/>
      <c r="NHI29" s="145"/>
      <c r="NHJ29" s="159"/>
      <c r="NHK29" s="105"/>
      <c r="NHL29" s="120"/>
      <c r="NHM29" s="145"/>
      <c r="NHN29" s="145"/>
      <c r="NHO29" s="145"/>
      <c r="NHP29" s="145"/>
      <c r="NHQ29" s="145"/>
      <c r="NHT29" s="169"/>
      <c r="NHU29" s="169"/>
      <c r="NHV29" s="169"/>
      <c r="NIB29" s="86"/>
      <c r="NIC29" s="159"/>
      <c r="NID29" s="159"/>
      <c r="NIE29" s="159"/>
      <c r="NIF29" s="159"/>
      <c r="NIK29" s="120"/>
      <c r="NIO29" s="87"/>
      <c r="NIP29" s="87"/>
      <c r="NIQ29" s="87"/>
      <c r="NIR29" s="87"/>
      <c r="NIS29" s="87"/>
      <c r="NIT29" s="87"/>
      <c r="NIW29" s="145"/>
      <c r="NIX29" s="120"/>
      <c r="NIY29" s="120"/>
      <c r="NIZ29" s="145"/>
      <c r="NJA29" s="145"/>
      <c r="NJB29" s="145"/>
      <c r="NJC29" s="159"/>
      <c r="NJD29" s="105"/>
      <c r="NJE29" s="120"/>
      <c r="NJF29" s="145"/>
      <c r="NJG29" s="145"/>
      <c r="NJH29" s="145"/>
      <c r="NJI29" s="145"/>
      <c r="NJJ29" s="145"/>
      <c r="NJM29" s="169"/>
      <c r="NJN29" s="169"/>
      <c r="NJO29" s="169"/>
      <c r="NJU29" s="86"/>
      <c r="NJV29" s="159"/>
      <c r="NJW29" s="159"/>
      <c r="NJX29" s="159"/>
      <c r="NJY29" s="159"/>
      <c r="NKD29" s="120"/>
      <c r="NKH29" s="87"/>
      <c r="NKI29" s="87"/>
      <c r="NKJ29" s="87"/>
      <c r="NKK29" s="87"/>
      <c r="NKL29" s="87"/>
      <c r="NKM29" s="87"/>
      <c r="NKP29" s="145"/>
      <c r="NKQ29" s="120"/>
      <c r="NKR29" s="120"/>
      <c r="NKS29" s="145"/>
      <c r="NKT29" s="145"/>
      <c r="NKU29" s="145"/>
      <c r="NKV29" s="159"/>
      <c r="NKW29" s="105"/>
      <c r="NKX29" s="120"/>
      <c r="NKY29" s="145"/>
      <c r="NKZ29" s="145"/>
      <c r="NLA29" s="145"/>
      <c r="NLB29" s="145"/>
      <c r="NLC29" s="145"/>
      <c r="NLF29" s="169"/>
      <c r="NLG29" s="169"/>
      <c r="NLH29" s="169"/>
      <c r="NLN29" s="86"/>
      <c r="NLO29" s="159"/>
      <c r="NLP29" s="159"/>
      <c r="NLQ29" s="159"/>
      <c r="NLR29" s="159"/>
      <c r="NLW29" s="120"/>
      <c r="NMA29" s="87"/>
      <c r="NMB29" s="87"/>
      <c r="NMC29" s="87"/>
      <c r="NMD29" s="87"/>
      <c r="NME29" s="87"/>
      <c r="NMF29" s="87"/>
      <c r="NMI29" s="145"/>
      <c r="NMJ29" s="120"/>
      <c r="NMK29" s="120"/>
      <c r="NML29" s="145"/>
      <c r="NMM29" s="145"/>
      <c r="NMN29" s="145"/>
      <c r="NMO29" s="159"/>
      <c r="NMP29" s="105"/>
      <c r="NMQ29" s="120"/>
      <c r="NMR29" s="145"/>
      <c r="NMS29" s="145"/>
      <c r="NMT29" s="145"/>
      <c r="NMU29" s="145"/>
      <c r="NMV29" s="145"/>
      <c r="NMY29" s="169"/>
      <c r="NMZ29" s="169"/>
      <c r="NNA29" s="169"/>
      <c r="NNG29" s="86"/>
      <c r="NNH29" s="159"/>
      <c r="NNI29" s="159"/>
      <c r="NNJ29" s="159"/>
      <c r="NNK29" s="159"/>
      <c r="NNP29" s="120"/>
      <c r="NNT29" s="87"/>
      <c r="NNU29" s="87"/>
      <c r="NNV29" s="87"/>
      <c r="NNW29" s="87"/>
      <c r="NNX29" s="87"/>
      <c r="NNY29" s="87"/>
      <c r="NOB29" s="145"/>
      <c r="NOC29" s="120"/>
      <c r="NOD29" s="120"/>
      <c r="NOE29" s="145"/>
      <c r="NOF29" s="145"/>
      <c r="NOG29" s="145"/>
      <c r="NOH29" s="159"/>
      <c r="NOI29" s="105"/>
      <c r="NOJ29" s="120"/>
      <c r="NOK29" s="145"/>
      <c r="NOL29" s="145"/>
      <c r="NOM29" s="145"/>
      <c r="NON29" s="145"/>
      <c r="NOO29" s="145"/>
      <c r="NOR29" s="169"/>
      <c r="NOS29" s="169"/>
      <c r="NOT29" s="169"/>
      <c r="NOZ29" s="86"/>
      <c r="NPA29" s="159"/>
      <c r="NPB29" s="159"/>
      <c r="NPC29" s="159"/>
      <c r="NPD29" s="159"/>
      <c r="NPI29" s="120"/>
      <c r="NPM29" s="87"/>
      <c r="NPN29" s="87"/>
      <c r="NPO29" s="87"/>
      <c r="NPP29" s="87"/>
      <c r="NPQ29" s="87"/>
      <c r="NPR29" s="87"/>
      <c r="NPU29" s="145"/>
      <c r="NPV29" s="120"/>
      <c r="NPW29" s="120"/>
      <c r="NPX29" s="145"/>
      <c r="NPY29" s="145"/>
      <c r="NPZ29" s="145"/>
      <c r="NQA29" s="159"/>
      <c r="NQB29" s="105"/>
      <c r="NQC29" s="120"/>
      <c r="NQD29" s="145"/>
      <c r="NQE29" s="145"/>
      <c r="NQF29" s="145"/>
      <c r="NQG29" s="145"/>
      <c r="NQH29" s="145"/>
      <c r="NQK29" s="169"/>
      <c r="NQL29" s="169"/>
      <c r="NQM29" s="169"/>
      <c r="NQS29" s="86"/>
      <c r="NQT29" s="159"/>
      <c r="NQU29" s="159"/>
      <c r="NQV29" s="159"/>
      <c r="NQW29" s="159"/>
      <c r="NRB29" s="120"/>
      <c r="NRF29" s="87"/>
      <c r="NRG29" s="87"/>
      <c r="NRH29" s="87"/>
      <c r="NRI29" s="87"/>
      <c r="NRJ29" s="87"/>
      <c r="NRK29" s="87"/>
      <c r="NRN29" s="145"/>
      <c r="NRO29" s="120"/>
      <c r="NRP29" s="120"/>
      <c r="NRQ29" s="145"/>
      <c r="NRR29" s="145"/>
      <c r="NRS29" s="145"/>
      <c r="NRT29" s="159"/>
      <c r="NRU29" s="105"/>
      <c r="NRV29" s="120"/>
      <c r="NRW29" s="145"/>
      <c r="NRX29" s="145"/>
      <c r="NRY29" s="145"/>
      <c r="NRZ29" s="145"/>
      <c r="NSA29" s="145"/>
      <c r="NSD29" s="169"/>
      <c r="NSE29" s="169"/>
      <c r="NSF29" s="169"/>
      <c r="NSL29" s="86"/>
      <c r="NSM29" s="159"/>
      <c r="NSN29" s="159"/>
      <c r="NSO29" s="159"/>
      <c r="NSP29" s="159"/>
      <c r="NSU29" s="120"/>
      <c r="NSY29" s="87"/>
      <c r="NSZ29" s="87"/>
      <c r="NTA29" s="87"/>
      <c r="NTB29" s="87"/>
      <c r="NTC29" s="87"/>
      <c r="NTD29" s="87"/>
      <c r="NTG29" s="145"/>
      <c r="NTH29" s="120"/>
      <c r="NTI29" s="120"/>
      <c r="NTJ29" s="145"/>
      <c r="NTK29" s="145"/>
      <c r="NTL29" s="145"/>
      <c r="NTM29" s="159"/>
      <c r="NTN29" s="105"/>
      <c r="NTO29" s="120"/>
      <c r="NTP29" s="145"/>
      <c r="NTQ29" s="145"/>
      <c r="NTR29" s="145"/>
      <c r="NTS29" s="145"/>
      <c r="NTT29" s="145"/>
      <c r="NTW29" s="169"/>
      <c r="NTX29" s="169"/>
      <c r="NTY29" s="169"/>
      <c r="NUE29" s="86"/>
      <c r="NUF29" s="159"/>
      <c r="NUG29" s="159"/>
      <c r="NUH29" s="159"/>
      <c r="NUI29" s="159"/>
      <c r="NUN29" s="120"/>
      <c r="NUR29" s="87"/>
      <c r="NUS29" s="87"/>
      <c r="NUT29" s="87"/>
      <c r="NUU29" s="87"/>
      <c r="NUV29" s="87"/>
      <c r="NUW29" s="87"/>
      <c r="NUZ29" s="145"/>
      <c r="NVA29" s="120"/>
      <c r="NVB29" s="120"/>
      <c r="NVC29" s="145"/>
      <c r="NVD29" s="145"/>
      <c r="NVE29" s="145"/>
      <c r="NVF29" s="159"/>
      <c r="NVG29" s="105"/>
      <c r="NVH29" s="120"/>
      <c r="NVI29" s="145"/>
      <c r="NVJ29" s="145"/>
      <c r="NVK29" s="145"/>
      <c r="NVL29" s="145"/>
      <c r="NVM29" s="145"/>
      <c r="NVP29" s="169"/>
      <c r="NVQ29" s="169"/>
      <c r="NVR29" s="169"/>
      <c r="NVX29" s="86"/>
      <c r="NVY29" s="159"/>
      <c r="NVZ29" s="159"/>
      <c r="NWA29" s="159"/>
      <c r="NWB29" s="159"/>
      <c r="NWG29" s="120"/>
      <c r="NWK29" s="87"/>
      <c r="NWL29" s="87"/>
      <c r="NWM29" s="87"/>
      <c r="NWN29" s="87"/>
      <c r="NWO29" s="87"/>
      <c r="NWP29" s="87"/>
      <c r="NWS29" s="145"/>
      <c r="NWT29" s="120"/>
      <c r="NWU29" s="120"/>
      <c r="NWV29" s="145"/>
      <c r="NWW29" s="145"/>
      <c r="NWX29" s="145"/>
      <c r="NWY29" s="159"/>
      <c r="NWZ29" s="105"/>
      <c r="NXA29" s="120"/>
      <c r="NXB29" s="145"/>
      <c r="NXC29" s="145"/>
      <c r="NXD29" s="145"/>
      <c r="NXE29" s="145"/>
      <c r="NXF29" s="145"/>
      <c r="NXI29" s="169"/>
      <c r="NXJ29" s="169"/>
      <c r="NXK29" s="169"/>
      <c r="NXQ29" s="86"/>
      <c r="NXR29" s="159"/>
      <c r="NXS29" s="159"/>
      <c r="NXT29" s="159"/>
      <c r="NXU29" s="159"/>
      <c r="NXZ29" s="120"/>
      <c r="NYD29" s="87"/>
      <c r="NYE29" s="87"/>
      <c r="NYF29" s="87"/>
      <c r="NYG29" s="87"/>
      <c r="NYH29" s="87"/>
      <c r="NYI29" s="87"/>
      <c r="NYL29" s="145"/>
      <c r="NYM29" s="120"/>
      <c r="NYN29" s="120"/>
      <c r="NYO29" s="145"/>
      <c r="NYP29" s="145"/>
      <c r="NYQ29" s="145"/>
      <c r="NYR29" s="159"/>
      <c r="NYS29" s="105"/>
      <c r="NYT29" s="120"/>
      <c r="NYU29" s="145"/>
      <c r="NYV29" s="145"/>
      <c r="NYW29" s="145"/>
      <c r="NYX29" s="145"/>
      <c r="NYY29" s="145"/>
      <c r="NZB29" s="169"/>
      <c r="NZC29" s="169"/>
      <c r="NZD29" s="169"/>
      <c r="NZJ29" s="86"/>
      <c r="NZK29" s="159"/>
      <c r="NZL29" s="159"/>
      <c r="NZM29" s="159"/>
      <c r="NZN29" s="159"/>
      <c r="NZS29" s="120"/>
      <c r="NZW29" s="87"/>
      <c r="NZX29" s="87"/>
      <c r="NZY29" s="87"/>
      <c r="NZZ29" s="87"/>
      <c r="OAA29" s="87"/>
      <c r="OAB29" s="87"/>
      <c r="OAE29" s="145"/>
      <c r="OAF29" s="120"/>
      <c r="OAG29" s="120"/>
      <c r="OAH29" s="145"/>
      <c r="OAI29" s="145"/>
      <c r="OAJ29" s="145"/>
      <c r="OAK29" s="159"/>
      <c r="OAL29" s="105"/>
      <c r="OAM29" s="120"/>
      <c r="OAN29" s="145"/>
      <c r="OAO29" s="145"/>
      <c r="OAP29" s="145"/>
      <c r="OAQ29" s="145"/>
      <c r="OAR29" s="145"/>
      <c r="OAU29" s="169"/>
      <c r="OAV29" s="169"/>
      <c r="OAW29" s="169"/>
      <c r="OBC29" s="86"/>
      <c r="OBD29" s="159"/>
      <c r="OBE29" s="159"/>
      <c r="OBF29" s="159"/>
      <c r="OBG29" s="159"/>
      <c r="OBL29" s="120"/>
      <c r="OBP29" s="87"/>
      <c r="OBQ29" s="87"/>
      <c r="OBR29" s="87"/>
      <c r="OBS29" s="87"/>
      <c r="OBT29" s="87"/>
      <c r="OBU29" s="87"/>
      <c r="OBX29" s="145"/>
      <c r="OBY29" s="120"/>
      <c r="OBZ29" s="120"/>
      <c r="OCA29" s="145"/>
      <c r="OCB29" s="145"/>
      <c r="OCC29" s="145"/>
      <c r="OCD29" s="159"/>
      <c r="OCE29" s="105"/>
      <c r="OCF29" s="120"/>
      <c r="OCG29" s="145"/>
      <c r="OCH29" s="145"/>
      <c r="OCI29" s="145"/>
      <c r="OCJ29" s="145"/>
      <c r="OCK29" s="145"/>
      <c r="OCN29" s="169"/>
      <c r="OCO29" s="169"/>
      <c r="OCP29" s="169"/>
      <c r="OCV29" s="86"/>
      <c r="OCW29" s="159"/>
      <c r="OCX29" s="159"/>
      <c r="OCY29" s="159"/>
      <c r="OCZ29" s="159"/>
      <c r="ODE29" s="120"/>
      <c r="ODI29" s="87"/>
      <c r="ODJ29" s="87"/>
      <c r="ODK29" s="87"/>
      <c r="ODL29" s="87"/>
      <c r="ODM29" s="87"/>
      <c r="ODN29" s="87"/>
      <c r="ODQ29" s="145"/>
      <c r="ODR29" s="120"/>
      <c r="ODS29" s="120"/>
      <c r="ODT29" s="145"/>
      <c r="ODU29" s="145"/>
      <c r="ODV29" s="145"/>
      <c r="ODW29" s="159"/>
      <c r="ODX29" s="105"/>
      <c r="ODY29" s="120"/>
      <c r="ODZ29" s="145"/>
      <c r="OEA29" s="145"/>
      <c r="OEB29" s="145"/>
      <c r="OEC29" s="145"/>
      <c r="OED29" s="145"/>
      <c r="OEG29" s="169"/>
      <c r="OEH29" s="169"/>
      <c r="OEI29" s="169"/>
      <c r="OEO29" s="86"/>
      <c r="OEP29" s="159"/>
      <c r="OEQ29" s="159"/>
      <c r="OER29" s="159"/>
      <c r="OES29" s="159"/>
      <c r="OEX29" s="120"/>
      <c r="OFB29" s="87"/>
      <c r="OFC29" s="87"/>
      <c r="OFD29" s="87"/>
      <c r="OFE29" s="87"/>
      <c r="OFF29" s="87"/>
      <c r="OFG29" s="87"/>
      <c r="OFJ29" s="145"/>
      <c r="OFK29" s="120"/>
      <c r="OFL29" s="120"/>
      <c r="OFM29" s="145"/>
      <c r="OFN29" s="145"/>
      <c r="OFO29" s="145"/>
      <c r="OFP29" s="159"/>
      <c r="OFQ29" s="105"/>
      <c r="OFR29" s="120"/>
      <c r="OFS29" s="145"/>
      <c r="OFT29" s="145"/>
      <c r="OFU29" s="145"/>
      <c r="OFV29" s="145"/>
      <c r="OFW29" s="145"/>
      <c r="OFZ29" s="169"/>
      <c r="OGA29" s="169"/>
      <c r="OGB29" s="169"/>
      <c r="OGH29" s="86"/>
      <c r="OGI29" s="159"/>
      <c r="OGJ29" s="159"/>
      <c r="OGK29" s="159"/>
      <c r="OGL29" s="159"/>
      <c r="OGQ29" s="120"/>
      <c r="OGU29" s="87"/>
      <c r="OGV29" s="87"/>
      <c r="OGW29" s="87"/>
      <c r="OGX29" s="87"/>
      <c r="OGY29" s="87"/>
      <c r="OGZ29" s="87"/>
      <c r="OHC29" s="145"/>
      <c r="OHD29" s="120"/>
      <c r="OHE29" s="120"/>
      <c r="OHF29" s="145"/>
      <c r="OHG29" s="145"/>
      <c r="OHH29" s="145"/>
      <c r="OHI29" s="159"/>
      <c r="OHJ29" s="105"/>
      <c r="OHK29" s="120"/>
      <c r="OHL29" s="145"/>
      <c r="OHM29" s="145"/>
      <c r="OHN29" s="145"/>
      <c r="OHO29" s="145"/>
      <c r="OHP29" s="145"/>
      <c r="OHS29" s="169"/>
      <c r="OHT29" s="169"/>
      <c r="OHU29" s="169"/>
      <c r="OIA29" s="86"/>
      <c r="OIB29" s="159"/>
      <c r="OIC29" s="159"/>
      <c r="OID29" s="159"/>
      <c r="OIE29" s="159"/>
      <c r="OIJ29" s="120"/>
      <c r="OIN29" s="87"/>
      <c r="OIO29" s="87"/>
      <c r="OIP29" s="87"/>
      <c r="OIQ29" s="87"/>
      <c r="OIR29" s="87"/>
      <c r="OIS29" s="87"/>
      <c r="OIV29" s="145"/>
      <c r="OIW29" s="120"/>
      <c r="OIX29" s="120"/>
      <c r="OIY29" s="145"/>
      <c r="OIZ29" s="145"/>
      <c r="OJA29" s="145"/>
      <c r="OJB29" s="159"/>
      <c r="OJC29" s="105"/>
      <c r="OJD29" s="120"/>
      <c r="OJE29" s="145"/>
      <c r="OJF29" s="145"/>
      <c r="OJG29" s="145"/>
      <c r="OJH29" s="145"/>
      <c r="OJI29" s="145"/>
      <c r="OJL29" s="169"/>
      <c r="OJM29" s="169"/>
      <c r="OJN29" s="169"/>
      <c r="OJT29" s="86"/>
      <c r="OJU29" s="159"/>
      <c r="OJV29" s="159"/>
      <c r="OJW29" s="159"/>
      <c r="OJX29" s="159"/>
      <c r="OKC29" s="120"/>
      <c r="OKG29" s="87"/>
      <c r="OKH29" s="87"/>
      <c r="OKI29" s="87"/>
      <c r="OKJ29" s="87"/>
      <c r="OKK29" s="87"/>
      <c r="OKL29" s="87"/>
      <c r="OKO29" s="145"/>
      <c r="OKP29" s="120"/>
      <c r="OKQ29" s="120"/>
      <c r="OKR29" s="145"/>
      <c r="OKS29" s="145"/>
      <c r="OKT29" s="145"/>
      <c r="OKU29" s="159"/>
      <c r="OKV29" s="105"/>
      <c r="OKW29" s="120"/>
      <c r="OKX29" s="145"/>
      <c r="OKY29" s="145"/>
      <c r="OKZ29" s="145"/>
      <c r="OLA29" s="145"/>
      <c r="OLB29" s="145"/>
      <c r="OLE29" s="169"/>
      <c r="OLF29" s="169"/>
      <c r="OLG29" s="169"/>
      <c r="OLM29" s="86"/>
      <c r="OLN29" s="159"/>
      <c r="OLO29" s="159"/>
      <c r="OLP29" s="159"/>
      <c r="OLQ29" s="159"/>
      <c r="OLV29" s="120"/>
      <c r="OLZ29" s="87"/>
      <c r="OMA29" s="87"/>
      <c r="OMB29" s="87"/>
      <c r="OMC29" s="87"/>
      <c r="OMD29" s="87"/>
      <c r="OME29" s="87"/>
      <c r="OMH29" s="145"/>
      <c r="OMI29" s="120"/>
      <c r="OMJ29" s="120"/>
      <c r="OMK29" s="145"/>
      <c r="OML29" s="145"/>
      <c r="OMM29" s="145"/>
      <c r="OMN29" s="159"/>
      <c r="OMO29" s="105"/>
      <c r="OMP29" s="120"/>
      <c r="OMQ29" s="145"/>
      <c r="OMR29" s="145"/>
      <c r="OMS29" s="145"/>
      <c r="OMT29" s="145"/>
      <c r="OMU29" s="145"/>
      <c r="OMX29" s="169"/>
      <c r="OMY29" s="169"/>
      <c r="OMZ29" s="169"/>
      <c r="ONF29" s="86"/>
      <c r="ONG29" s="159"/>
      <c r="ONH29" s="159"/>
      <c r="ONI29" s="159"/>
      <c r="ONJ29" s="159"/>
      <c r="ONO29" s="120"/>
      <c r="ONS29" s="87"/>
      <c r="ONT29" s="87"/>
      <c r="ONU29" s="87"/>
      <c r="ONV29" s="87"/>
      <c r="ONW29" s="87"/>
      <c r="ONX29" s="87"/>
      <c r="OOA29" s="145"/>
      <c r="OOB29" s="120"/>
      <c r="OOC29" s="120"/>
      <c r="OOD29" s="145"/>
      <c r="OOE29" s="145"/>
      <c r="OOF29" s="145"/>
      <c r="OOG29" s="159"/>
      <c r="OOH29" s="105"/>
      <c r="OOI29" s="120"/>
      <c r="OOJ29" s="145"/>
      <c r="OOK29" s="145"/>
      <c r="OOL29" s="145"/>
      <c r="OOM29" s="145"/>
      <c r="OON29" s="145"/>
      <c r="OOQ29" s="169"/>
      <c r="OOR29" s="169"/>
      <c r="OOS29" s="169"/>
      <c r="OOY29" s="86"/>
      <c r="OOZ29" s="159"/>
      <c r="OPA29" s="159"/>
      <c r="OPB29" s="159"/>
      <c r="OPC29" s="159"/>
      <c r="OPH29" s="120"/>
      <c r="OPL29" s="87"/>
      <c r="OPM29" s="87"/>
      <c r="OPN29" s="87"/>
      <c r="OPO29" s="87"/>
      <c r="OPP29" s="87"/>
      <c r="OPQ29" s="87"/>
      <c r="OPT29" s="145"/>
      <c r="OPU29" s="120"/>
      <c r="OPV29" s="120"/>
      <c r="OPW29" s="145"/>
      <c r="OPX29" s="145"/>
      <c r="OPY29" s="145"/>
      <c r="OPZ29" s="159"/>
      <c r="OQA29" s="105"/>
      <c r="OQB29" s="120"/>
      <c r="OQC29" s="145"/>
      <c r="OQD29" s="145"/>
      <c r="OQE29" s="145"/>
      <c r="OQF29" s="145"/>
      <c r="OQG29" s="145"/>
      <c r="OQJ29" s="169"/>
      <c r="OQK29" s="169"/>
      <c r="OQL29" s="169"/>
      <c r="OQR29" s="86"/>
      <c r="OQS29" s="159"/>
      <c r="OQT29" s="159"/>
      <c r="OQU29" s="159"/>
      <c r="OQV29" s="159"/>
      <c r="ORA29" s="120"/>
      <c r="ORE29" s="87"/>
      <c r="ORF29" s="87"/>
      <c r="ORG29" s="87"/>
      <c r="ORH29" s="87"/>
      <c r="ORI29" s="87"/>
      <c r="ORJ29" s="87"/>
      <c r="ORM29" s="145"/>
      <c r="ORN29" s="120"/>
      <c r="ORO29" s="120"/>
      <c r="ORP29" s="145"/>
      <c r="ORQ29" s="145"/>
      <c r="ORR29" s="145"/>
      <c r="ORS29" s="159"/>
      <c r="ORT29" s="105"/>
      <c r="ORU29" s="120"/>
      <c r="ORV29" s="145"/>
      <c r="ORW29" s="145"/>
      <c r="ORX29" s="145"/>
      <c r="ORY29" s="145"/>
      <c r="ORZ29" s="145"/>
      <c r="OSC29" s="169"/>
      <c r="OSD29" s="169"/>
      <c r="OSE29" s="169"/>
      <c r="OSK29" s="86"/>
      <c r="OSL29" s="159"/>
      <c r="OSM29" s="159"/>
      <c r="OSN29" s="159"/>
      <c r="OSO29" s="159"/>
      <c r="OST29" s="120"/>
      <c r="OSX29" s="87"/>
      <c r="OSY29" s="87"/>
      <c r="OSZ29" s="87"/>
      <c r="OTA29" s="87"/>
      <c r="OTB29" s="87"/>
      <c r="OTC29" s="87"/>
      <c r="OTF29" s="145"/>
      <c r="OTG29" s="120"/>
      <c r="OTH29" s="120"/>
      <c r="OTI29" s="145"/>
      <c r="OTJ29" s="145"/>
      <c r="OTK29" s="145"/>
      <c r="OTL29" s="159"/>
      <c r="OTM29" s="105"/>
      <c r="OTN29" s="120"/>
      <c r="OTO29" s="145"/>
      <c r="OTP29" s="145"/>
      <c r="OTQ29" s="145"/>
      <c r="OTR29" s="145"/>
      <c r="OTS29" s="145"/>
      <c r="OTV29" s="169"/>
      <c r="OTW29" s="169"/>
      <c r="OTX29" s="169"/>
      <c r="OUD29" s="86"/>
      <c r="OUE29" s="159"/>
      <c r="OUF29" s="159"/>
      <c r="OUG29" s="159"/>
      <c r="OUH29" s="159"/>
      <c r="OUM29" s="120"/>
      <c r="OUQ29" s="87"/>
      <c r="OUR29" s="87"/>
      <c r="OUS29" s="87"/>
      <c r="OUT29" s="87"/>
      <c r="OUU29" s="87"/>
      <c r="OUV29" s="87"/>
      <c r="OUY29" s="145"/>
      <c r="OUZ29" s="120"/>
      <c r="OVA29" s="120"/>
      <c r="OVB29" s="145"/>
      <c r="OVC29" s="145"/>
      <c r="OVD29" s="145"/>
      <c r="OVE29" s="159"/>
      <c r="OVF29" s="105"/>
      <c r="OVG29" s="120"/>
      <c r="OVH29" s="145"/>
      <c r="OVI29" s="145"/>
      <c r="OVJ29" s="145"/>
      <c r="OVK29" s="145"/>
      <c r="OVL29" s="145"/>
      <c r="OVO29" s="169"/>
      <c r="OVP29" s="169"/>
      <c r="OVQ29" s="169"/>
      <c r="OVW29" s="86"/>
      <c r="OVX29" s="159"/>
      <c r="OVY29" s="159"/>
      <c r="OVZ29" s="159"/>
      <c r="OWA29" s="159"/>
      <c r="OWF29" s="120"/>
      <c r="OWJ29" s="87"/>
      <c r="OWK29" s="87"/>
      <c r="OWL29" s="87"/>
      <c r="OWM29" s="87"/>
      <c r="OWN29" s="87"/>
      <c r="OWO29" s="87"/>
      <c r="OWR29" s="145"/>
      <c r="OWS29" s="120"/>
      <c r="OWT29" s="120"/>
      <c r="OWU29" s="145"/>
      <c r="OWV29" s="145"/>
      <c r="OWW29" s="145"/>
      <c r="OWX29" s="159"/>
      <c r="OWY29" s="105"/>
      <c r="OWZ29" s="120"/>
      <c r="OXA29" s="145"/>
      <c r="OXB29" s="145"/>
      <c r="OXC29" s="145"/>
      <c r="OXD29" s="145"/>
      <c r="OXE29" s="145"/>
      <c r="OXH29" s="169"/>
      <c r="OXI29" s="169"/>
      <c r="OXJ29" s="169"/>
      <c r="OXP29" s="86"/>
      <c r="OXQ29" s="159"/>
      <c r="OXR29" s="159"/>
      <c r="OXS29" s="159"/>
      <c r="OXT29" s="159"/>
      <c r="OXY29" s="120"/>
      <c r="OYC29" s="87"/>
      <c r="OYD29" s="87"/>
      <c r="OYE29" s="87"/>
      <c r="OYF29" s="87"/>
      <c r="OYG29" s="87"/>
      <c r="OYH29" s="87"/>
      <c r="OYK29" s="145"/>
      <c r="OYL29" s="120"/>
      <c r="OYM29" s="120"/>
      <c r="OYN29" s="145"/>
      <c r="OYO29" s="145"/>
      <c r="OYP29" s="145"/>
      <c r="OYQ29" s="159"/>
      <c r="OYR29" s="105"/>
      <c r="OYS29" s="120"/>
      <c r="OYT29" s="145"/>
      <c r="OYU29" s="145"/>
      <c r="OYV29" s="145"/>
      <c r="OYW29" s="145"/>
      <c r="OYX29" s="145"/>
      <c r="OZA29" s="169"/>
      <c r="OZB29" s="169"/>
      <c r="OZC29" s="169"/>
      <c r="OZI29" s="86"/>
      <c r="OZJ29" s="159"/>
      <c r="OZK29" s="159"/>
      <c r="OZL29" s="159"/>
      <c r="OZM29" s="159"/>
      <c r="OZR29" s="120"/>
      <c r="OZV29" s="87"/>
      <c r="OZW29" s="87"/>
      <c r="OZX29" s="87"/>
      <c r="OZY29" s="87"/>
      <c r="OZZ29" s="87"/>
      <c r="PAA29" s="87"/>
      <c r="PAD29" s="145"/>
      <c r="PAE29" s="120"/>
      <c r="PAF29" s="120"/>
      <c r="PAG29" s="145"/>
      <c r="PAH29" s="145"/>
      <c r="PAI29" s="145"/>
      <c r="PAJ29" s="159"/>
      <c r="PAK29" s="105"/>
      <c r="PAL29" s="120"/>
      <c r="PAM29" s="145"/>
      <c r="PAN29" s="145"/>
      <c r="PAO29" s="145"/>
      <c r="PAP29" s="145"/>
      <c r="PAQ29" s="145"/>
      <c r="PAT29" s="169"/>
      <c r="PAU29" s="169"/>
      <c r="PAV29" s="169"/>
      <c r="PBB29" s="86"/>
      <c r="PBC29" s="159"/>
      <c r="PBD29" s="159"/>
      <c r="PBE29" s="159"/>
      <c r="PBF29" s="159"/>
      <c r="PBK29" s="120"/>
      <c r="PBO29" s="87"/>
      <c r="PBP29" s="87"/>
      <c r="PBQ29" s="87"/>
      <c r="PBR29" s="87"/>
      <c r="PBS29" s="87"/>
      <c r="PBT29" s="87"/>
      <c r="PBW29" s="145"/>
      <c r="PBX29" s="120"/>
      <c r="PBY29" s="120"/>
      <c r="PBZ29" s="145"/>
      <c r="PCA29" s="145"/>
      <c r="PCB29" s="145"/>
      <c r="PCC29" s="159"/>
      <c r="PCD29" s="105"/>
      <c r="PCE29" s="120"/>
      <c r="PCF29" s="145"/>
      <c r="PCG29" s="145"/>
      <c r="PCH29" s="145"/>
      <c r="PCI29" s="145"/>
      <c r="PCJ29" s="145"/>
      <c r="PCM29" s="169"/>
      <c r="PCN29" s="169"/>
      <c r="PCO29" s="169"/>
      <c r="PCU29" s="86"/>
      <c r="PCV29" s="159"/>
      <c r="PCW29" s="159"/>
      <c r="PCX29" s="159"/>
      <c r="PCY29" s="159"/>
      <c r="PDD29" s="120"/>
      <c r="PDH29" s="87"/>
      <c r="PDI29" s="87"/>
      <c r="PDJ29" s="87"/>
      <c r="PDK29" s="87"/>
      <c r="PDL29" s="87"/>
      <c r="PDM29" s="87"/>
      <c r="PDP29" s="145"/>
      <c r="PDQ29" s="120"/>
      <c r="PDR29" s="120"/>
      <c r="PDS29" s="145"/>
      <c r="PDT29" s="145"/>
      <c r="PDU29" s="145"/>
      <c r="PDV29" s="159"/>
      <c r="PDW29" s="105"/>
      <c r="PDX29" s="120"/>
      <c r="PDY29" s="145"/>
      <c r="PDZ29" s="145"/>
      <c r="PEA29" s="145"/>
      <c r="PEB29" s="145"/>
      <c r="PEC29" s="145"/>
      <c r="PEF29" s="169"/>
      <c r="PEG29" s="169"/>
      <c r="PEH29" s="169"/>
      <c r="PEN29" s="86"/>
      <c r="PEO29" s="159"/>
      <c r="PEP29" s="159"/>
      <c r="PEQ29" s="159"/>
      <c r="PER29" s="159"/>
      <c r="PEW29" s="120"/>
      <c r="PFA29" s="87"/>
      <c r="PFB29" s="87"/>
      <c r="PFC29" s="87"/>
      <c r="PFD29" s="87"/>
      <c r="PFE29" s="87"/>
      <c r="PFF29" s="87"/>
      <c r="PFI29" s="145"/>
      <c r="PFJ29" s="120"/>
      <c r="PFK29" s="120"/>
      <c r="PFL29" s="145"/>
      <c r="PFM29" s="145"/>
      <c r="PFN29" s="145"/>
      <c r="PFO29" s="159"/>
      <c r="PFP29" s="105"/>
      <c r="PFQ29" s="120"/>
      <c r="PFR29" s="145"/>
      <c r="PFS29" s="145"/>
      <c r="PFT29" s="145"/>
      <c r="PFU29" s="145"/>
      <c r="PFV29" s="145"/>
      <c r="PFY29" s="169"/>
      <c r="PFZ29" s="169"/>
      <c r="PGA29" s="169"/>
      <c r="PGG29" s="86"/>
      <c r="PGH29" s="159"/>
      <c r="PGI29" s="159"/>
      <c r="PGJ29" s="159"/>
      <c r="PGK29" s="159"/>
      <c r="PGP29" s="120"/>
      <c r="PGT29" s="87"/>
      <c r="PGU29" s="87"/>
      <c r="PGV29" s="87"/>
      <c r="PGW29" s="87"/>
      <c r="PGX29" s="87"/>
      <c r="PGY29" s="87"/>
      <c r="PHB29" s="145"/>
      <c r="PHC29" s="120"/>
      <c r="PHD29" s="120"/>
      <c r="PHE29" s="145"/>
      <c r="PHF29" s="145"/>
      <c r="PHG29" s="145"/>
      <c r="PHH29" s="159"/>
      <c r="PHI29" s="105"/>
      <c r="PHJ29" s="120"/>
      <c r="PHK29" s="145"/>
      <c r="PHL29" s="145"/>
      <c r="PHM29" s="145"/>
      <c r="PHN29" s="145"/>
      <c r="PHO29" s="145"/>
      <c r="PHR29" s="169"/>
      <c r="PHS29" s="169"/>
      <c r="PHT29" s="169"/>
      <c r="PHZ29" s="86"/>
      <c r="PIA29" s="159"/>
      <c r="PIB29" s="159"/>
      <c r="PIC29" s="159"/>
      <c r="PID29" s="159"/>
      <c r="PII29" s="120"/>
      <c r="PIM29" s="87"/>
      <c r="PIN29" s="87"/>
      <c r="PIO29" s="87"/>
      <c r="PIP29" s="87"/>
      <c r="PIQ29" s="87"/>
      <c r="PIR29" s="87"/>
      <c r="PIU29" s="145"/>
      <c r="PIV29" s="120"/>
      <c r="PIW29" s="120"/>
      <c r="PIX29" s="145"/>
      <c r="PIY29" s="145"/>
      <c r="PIZ29" s="145"/>
      <c r="PJA29" s="159"/>
      <c r="PJB29" s="105"/>
      <c r="PJC29" s="120"/>
      <c r="PJD29" s="145"/>
      <c r="PJE29" s="145"/>
      <c r="PJF29" s="145"/>
      <c r="PJG29" s="145"/>
      <c r="PJH29" s="145"/>
      <c r="PJK29" s="169"/>
      <c r="PJL29" s="169"/>
      <c r="PJM29" s="169"/>
      <c r="PJS29" s="86"/>
      <c r="PJT29" s="159"/>
      <c r="PJU29" s="159"/>
      <c r="PJV29" s="159"/>
      <c r="PJW29" s="159"/>
      <c r="PKB29" s="120"/>
      <c r="PKF29" s="87"/>
      <c r="PKG29" s="87"/>
      <c r="PKH29" s="87"/>
      <c r="PKI29" s="87"/>
      <c r="PKJ29" s="87"/>
      <c r="PKK29" s="87"/>
      <c r="PKN29" s="145"/>
      <c r="PKO29" s="120"/>
      <c r="PKP29" s="120"/>
      <c r="PKQ29" s="145"/>
      <c r="PKR29" s="145"/>
      <c r="PKS29" s="145"/>
      <c r="PKT29" s="159"/>
      <c r="PKU29" s="105"/>
      <c r="PKV29" s="120"/>
      <c r="PKW29" s="145"/>
      <c r="PKX29" s="145"/>
      <c r="PKY29" s="145"/>
      <c r="PKZ29" s="145"/>
      <c r="PLA29" s="145"/>
      <c r="PLD29" s="169"/>
      <c r="PLE29" s="169"/>
      <c r="PLF29" s="169"/>
      <c r="PLL29" s="86"/>
      <c r="PLM29" s="159"/>
      <c r="PLN29" s="159"/>
      <c r="PLO29" s="159"/>
      <c r="PLP29" s="159"/>
      <c r="PLU29" s="120"/>
      <c r="PLY29" s="87"/>
      <c r="PLZ29" s="87"/>
      <c r="PMA29" s="87"/>
      <c r="PMB29" s="87"/>
      <c r="PMC29" s="87"/>
      <c r="PMD29" s="87"/>
      <c r="PMG29" s="145"/>
      <c r="PMH29" s="120"/>
      <c r="PMI29" s="120"/>
      <c r="PMJ29" s="145"/>
      <c r="PMK29" s="145"/>
      <c r="PML29" s="145"/>
      <c r="PMM29" s="159"/>
      <c r="PMN29" s="105"/>
      <c r="PMO29" s="120"/>
      <c r="PMP29" s="145"/>
      <c r="PMQ29" s="145"/>
      <c r="PMR29" s="145"/>
      <c r="PMS29" s="145"/>
      <c r="PMT29" s="145"/>
      <c r="PMW29" s="169"/>
      <c r="PMX29" s="169"/>
      <c r="PMY29" s="169"/>
      <c r="PNE29" s="86"/>
      <c r="PNF29" s="159"/>
      <c r="PNG29" s="159"/>
      <c r="PNH29" s="159"/>
      <c r="PNI29" s="159"/>
      <c r="PNN29" s="120"/>
      <c r="PNR29" s="87"/>
      <c r="PNS29" s="87"/>
      <c r="PNT29" s="87"/>
      <c r="PNU29" s="87"/>
      <c r="PNV29" s="87"/>
      <c r="PNW29" s="87"/>
      <c r="PNZ29" s="145"/>
      <c r="POA29" s="120"/>
      <c r="POB29" s="120"/>
      <c r="POC29" s="145"/>
      <c r="POD29" s="145"/>
      <c r="POE29" s="145"/>
      <c r="POF29" s="159"/>
      <c r="POG29" s="105"/>
      <c r="POH29" s="120"/>
      <c r="POI29" s="145"/>
      <c r="POJ29" s="145"/>
      <c r="POK29" s="145"/>
      <c r="POL29" s="145"/>
      <c r="POM29" s="145"/>
      <c r="POP29" s="169"/>
      <c r="POQ29" s="169"/>
      <c r="POR29" s="169"/>
      <c r="POX29" s="86"/>
      <c r="POY29" s="159"/>
      <c r="POZ29" s="159"/>
      <c r="PPA29" s="159"/>
      <c r="PPB29" s="159"/>
      <c r="PPG29" s="120"/>
      <c r="PPK29" s="87"/>
      <c r="PPL29" s="87"/>
      <c r="PPM29" s="87"/>
      <c r="PPN29" s="87"/>
      <c r="PPO29" s="87"/>
      <c r="PPP29" s="87"/>
      <c r="PPS29" s="145"/>
      <c r="PPT29" s="120"/>
      <c r="PPU29" s="120"/>
      <c r="PPV29" s="145"/>
      <c r="PPW29" s="145"/>
      <c r="PPX29" s="145"/>
      <c r="PPY29" s="159"/>
      <c r="PPZ29" s="105"/>
      <c r="PQA29" s="120"/>
      <c r="PQB29" s="145"/>
      <c r="PQC29" s="145"/>
      <c r="PQD29" s="145"/>
      <c r="PQE29" s="145"/>
      <c r="PQF29" s="145"/>
      <c r="PQI29" s="169"/>
      <c r="PQJ29" s="169"/>
      <c r="PQK29" s="169"/>
      <c r="PQQ29" s="86"/>
      <c r="PQR29" s="159"/>
      <c r="PQS29" s="159"/>
      <c r="PQT29" s="159"/>
      <c r="PQU29" s="159"/>
      <c r="PQZ29" s="120"/>
      <c r="PRD29" s="87"/>
      <c r="PRE29" s="87"/>
      <c r="PRF29" s="87"/>
      <c r="PRG29" s="87"/>
      <c r="PRH29" s="87"/>
      <c r="PRI29" s="87"/>
      <c r="PRL29" s="145"/>
      <c r="PRM29" s="120"/>
      <c r="PRN29" s="120"/>
      <c r="PRO29" s="145"/>
      <c r="PRP29" s="145"/>
      <c r="PRQ29" s="145"/>
      <c r="PRR29" s="159"/>
      <c r="PRS29" s="105"/>
      <c r="PRT29" s="120"/>
      <c r="PRU29" s="145"/>
      <c r="PRV29" s="145"/>
      <c r="PRW29" s="145"/>
      <c r="PRX29" s="145"/>
      <c r="PRY29" s="145"/>
      <c r="PSB29" s="169"/>
      <c r="PSC29" s="169"/>
      <c r="PSD29" s="169"/>
      <c r="PSJ29" s="86"/>
      <c r="PSK29" s="159"/>
      <c r="PSL29" s="159"/>
      <c r="PSM29" s="159"/>
      <c r="PSN29" s="159"/>
      <c r="PSS29" s="120"/>
      <c r="PSW29" s="87"/>
      <c r="PSX29" s="87"/>
      <c r="PSY29" s="87"/>
      <c r="PSZ29" s="87"/>
      <c r="PTA29" s="87"/>
      <c r="PTB29" s="87"/>
      <c r="PTE29" s="145"/>
      <c r="PTF29" s="120"/>
      <c r="PTG29" s="120"/>
      <c r="PTH29" s="145"/>
      <c r="PTI29" s="145"/>
      <c r="PTJ29" s="145"/>
      <c r="PTK29" s="159"/>
      <c r="PTL29" s="105"/>
      <c r="PTM29" s="120"/>
      <c r="PTN29" s="145"/>
      <c r="PTO29" s="145"/>
      <c r="PTP29" s="145"/>
      <c r="PTQ29" s="145"/>
      <c r="PTR29" s="145"/>
      <c r="PTU29" s="169"/>
      <c r="PTV29" s="169"/>
      <c r="PTW29" s="169"/>
      <c r="PUC29" s="86"/>
      <c r="PUD29" s="159"/>
      <c r="PUE29" s="159"/>
      <c r="PUF29" s="159"/>
      <c r="PUG29" s="159"/>
      <c r="PUL29" s="120"/>
      <c r="PUP29" s="87"/>
      <c r="PUQ29" s="87"/>
      <c r="PUR29" s="87"/>
      <c r="PUS29" s="87"/>
      <c r="PUT29" s="87"/>
      <c r="PUU29" s="87"/>
      <c r="PUX29" s="145"/>
      <c r="PUY29" s="120"/>
      <c r="PUZ29" s="120"/>
      <c r="PVA29" s="145"/>
      <c r="PVB29" s="145"/>
      <c r="PVC29" s="145"/>
      <c r="PVD29" s="159"/>
      <c r="PVE29" s="105"/>
      <c r="PVF29" s="120"/>
      <c r="PVG29" s="145"/>
      <c r="PVH29" s="145"/>
      <c r="PVI29" s="145"/>
      <c r="PVJ29" s="145"/>
      <c r="PVK29" s="145"/>
      <c r="PVN29" s="169"/>
      <c r="PVO29" s="169"/>
      <c r="PVP29" s="169"/>
      <c r="PVV29" s="86"/>
      <c r="PVW29" s="159"/>
      <c r="PVX29" s="159"/>
      <c r="PVY29" s="159"/>
      <c r="PVZ29" s="159"/>
      <c r="PWE29" s="120"/>
      <c r="PWI29" s="87"/>
      <c r="PWJ29" s="87"/>
      <c r="PWK29" s="87"/>
      <c r="PWL29" s="87"/>
      <c r="PWM29" s="87"/>
      <c r="PWN29" s="87"/>
      <c r="PWQ29" s="145"/>
      <c r="PWR29" s="120"/>
      <c r="PWS29" s="120"/>
      <c r="PWT29" s="145"/>
      <c r="PWU29" s="145"/>
      <c r="PWV29" s="145"/>
      <c r="PWW29" s="159"/>
      <c r="PWX29" s="105"/>
      <c r="PWY29" s="120"/>
      <c r="PWZ29" s="145"/>
      <c r="PXA29" s="145"/>
      <c r="PXB29" s="145"/>
      <c r="PXC29" s="145"/>
      <c r="PXD29" s="145"/>
      <c r="PXG29" s="169"/>
      <c r="PXH29" s="169"/>
      <c r="PXI29" s="169"/>
      <c r="PXO29" s="86"/>
      <c r="PXP29" s="159"/>
      <c r="PXQ29" s="159"/>
      <c r="PXR29" s="159"/>
      <c r="PXS29" s="159"/>
      <c r="PXX29" s="120"/>
      <c r="PYB29" s="87"/>
      <c r="PYC29" s="87"/>
      <c r="PYD29" s="87"/>
      <c r="PYE29" s="87"/>
      <c r="PYF29" s="87"/>
      <c r="PYG29" s="87"/>
      <c r="PYJ29" s="145"/>
      <c r="PYK29" s="120"/>
      <c r="PYL29" s="120"/>
      <c r="PYM29" s="145"/>
      <c r="PYN29" s="145"/>
      <c r="PYO29" s="145"/>
      <c r="PYP29" s="159"/>
      <c r="PYQ29" s="105"/>
      <c r="PYR29" s="120"/>
      <c r="PYS29" s="145"/>
      <c r="PYT29" s="145"/>
      <c r="PYU29" s="145"/>
      <c r="PYV29" s="145"/>
      <c r="PYW29" s="145"/>
      <c r="PYZ29" s="169"/>
      <c r="PZA29" s="169"/>
      <c r="PZB29" s="169"/>
      <c r="PZH29" s="86"/>
      <c r="PZI29" s="159"/>
      <c r="PZJ29" s="159"/>
      <c r="PZK29" s="159"/>
      <c r="PZL29" s="159"/>
      <c r="PZQ29" s="120"/>
      <c r="PZU29" s="87"/>
      <c r="PZV29" s="87"/>
      <c r="PZW29" s="87"/>
      <c r="PZX29" s="87"/>
      <c r="PZY29" s="87"/>
      <c r="PZZ29" s="87"/>
      <c r="QAC29" s="145"/>
      <c r="QAD29" s="120"/>
      <c r="QAE29" s="120"/>
      <c r="QAF29" s="145"/>
      <c r="QAG29" s="145"/>
      <c r="QAH29" s="145"/>
      <c r="QAI29" s="159"/>
      <c r="QAJ29" s="105"/>
      <c r="QAK29" s="120"/>
      <c r="QAL29" s="145"/>
      <c r="QAM29" s="145"/>
      <c r="QAN29" s="145"/>
      <c r="QAO29" s="145"/>
      <c r="QAP29" s="145"/>
      <c r="QAS29" s="169"/>
      <c r="QAT29" s="169"/>
      <c r="QAU29" s="169"/>
      <c r="QBA29" s="86"/>
      <c r="QBB29" s="159"/>
      <c r="QBC29" s="159"/>
      <c r="QBD29" s="159"/>
      <c r="QBE29" s="159"/>
      <c r="QBJ29" s="120"/>
      <c r="QBN29" s="87"/>
      <c r="QBO29" s="87"/>
      <c r="QBP29" s="87"/>
      <c r="QBQ29" s="87"/>
      <c r="QBR29" s="87"/>
      <c r="QBS29" s="87"/>
      <c r="QBV29" s="145"/>
      <c r="QBW29" s="120"/>
      <c r="QBX29" s="120"/>
      <c r="QBY29" s="145"/>
      <c r="QBZ29" s="145"/>
      <c r="QCA29" s="145"/>
      <c r="QCB29" s="159"/>
      <c r="QCC29" s="105"/>
      <c r="QCD29" s="120"/>
      <c r="QCE29" s="145"/>
      <c r="QCF29" s="145"/>
      <c r="QCG29" s="145"/>
      <c r="QCH29" s="145"/>
      <c r="QCI29" s="145"/>
      <c r="QCL29" s="169"/>
      <c r="QCM29" s="169"/>
      <c r="QCN29" s="169"/>
      <c r="QCT29" s="86"/>
      <c r="QCU29" s="159"/>
      <c r="QCV29" s="159"/>
      <c r="QCW29" s="159"/>
      <c r="QCX29" s="159"/>
      <c r="QDC29" s="120"/>
      <c r="QDG29" s="87"/>
      <c r="QDH29" s="87"/>
      <c r="QDI29" s="87"/>
      <c r="QDJ29" s="87"/>
      <c r="QDK29" s="87"/>
      <c r="QDL29" s="87"/>
      <c r="QDO29" s="145"/>
      <c r="QDP29" s="120"/>
      <c r="QDQ29" s="120"/>
      <c r="QDR29" s="145"/>
      <c r="QDS29" s="145"/>
      <c r="QDT29" s="145"/>
      <c r="QDU29" s="159"/>
      <c r="QDV29" s="105"/>
      <c r="QDW29" s="120"/>
      <c r="QDX29" s="145"/>
      <c r="QDY29" s="145"/>
      <c r="QDZ29" s="145"/>
      <c r="QEA29" s="145"/>
      <c r="QEB29" s="145"/>
      <c r="QEE29" s="169"/>
      <c r="QEF29" s="169"/>
      <c r="QEG29" s="169"/>
      <c r="QEM29" s="86"/>
      <c r="QEN29" s="159"/>
      <c r="QEO29" s="159"/>
      <c r="QEP29" s="159"/>
      <c r="QEQ29" s="159"/>
      <c r="QEV29" s="120"/>
      <c r="QEZ29" s="87"/>
      <c r="QFA29" s="87"/>
      <c r="QFB29" s="87"/>
      <c r="QFC29" s="87"/>
      <c r="QFD29" s="87"/>
      <c r="QFE29" s="87"/>
      <c r="QFH29" s="145"/>
      <c r="QFI29" s="120"/>
      <c r="QFJ29" s="120"/>
      <c r="QFK29" s="145"/>
      <c r="QFL29" s="145"/>
      <c r="QFM29" s="145"/>
      <c r="QFN29" s="159"/>
      <c r="QFO29" s="105"/>
      <c r="QFP29" s="120"/>
      <c r="QFQ29" s="145"/>
      <c r="QFR29" s="145"/>
      <c r="QFS29" s="145"/>
      <c r="QFT29" s="145"/>
      <c r="QFU29" s="145"/>
      <c r="QFX29" s="169"/>
      <c r="QFY29" s="169"/>
      <c r="QFZ29" s="169"/>
      <c r="QGF29" s="86"/>
      <c r="QGG29" s="159"/>
      <c r="QGH29" s="159"/>
      <c r="QGI29" s="159"/>
      <c r="QGJ29" s="159"/>
      <c r="QGO29" s="120"/>
      <c r="QGS29" s="87"/>
      <c r="QGT29" s="87"/>
      <c r="QGU29" s="87"/>
      <c r="QGV29" s="87"/>
      <c r="QGW29" s="87"/>
      <c r="QGX29" s="87"/>
      <c r="QHA29" s="145"/>
      <c r="QHB29" s="120"/>
      <c r="QHC29" s="120"/>
      <c r="QHD29" s="145"/>
      <c r="QHE29" s="145"/>
      <c r="QHF29" s="145"/>
      <c r="QHG29" s="159"/>
      <c r="QHH29" s="105"/>
      <c r="QHI29" s="120"/>
      <c r="QHJ29" s="145"/>
      <c r="QHK29" s="145"/>
      <c r="QHL29" s="145"/>
      <c r="QHM29" s="145"/>
      <c r="QHN29" s="145"/>
      <c r="QHQ29" s="169"/>
      <c r="QHR29" s="169"/>
      <c r="QHS29" s="169"/>
      <c r="QHY29" s="86"/>
      <c r="QHZ29" s="159"/>
      <c r="QIA29" s="159"/>
      <c r="QIB29" s="159"/>
      <c r="QIC29" s="159"/>
      <c r="QIH29" s="120"/>
      <c r="QIL29" s="87"/>
      <c r="QIM29" s="87"/>
      <c r="QIN29" s="87"/>
      <c r="QIO29" s="87"/>
      <c r="QIP29" s="87"/>
      <c r="QIQ29" s="87"/>
      <c r="QIT29" s="145"/>
      <c r="QIU29" s="120"/>
      <c r="QIV29" s="120"/>
      <c r="QIW29" s="145"/>
      <c r="QIX29" s="145"/>
      <c r="QIY29" s="145"/>
      <c r="QIZ29" s="159"/>
      <c r="QJA29" s="105"/>
      <c r="QJB29" s="120"/>
      <c r="QJC29" s="145"/>
      <c r="QJD29" s="145"/>
      <c r="QJE29" s="145"/>
      <c r="QJF29" s="145"/>
      <c r="QJG29" s="145"/>
      <c r="QJJ29" s="169"/>
      <c r="QJK29" s="169"/>
      <c r="QJL29" s="169"/>
      <c r="QJR29" s="86"/>
      <c r="QJS29" s="159"/>
      <c r="QJT29" s="159"/>
      <c r="QJU29" s="159"/>
      <c r="QJV29" s="159"/>
      <c r="QKA29" s="120"/>
      <c r="QKE29" s="87"/>
      <c r="QKF29" s="87"/>
      <c r="QKG29" s="87"/>
      <c r="QKH29" s="87"/>
      <c r="QKI29" s="87"/>
      <c r="QKJ29" s="87"/>
      <c r="QKM29" s="145"/>
      <c r="QKN29" s="120"/>
      <c r="QKO29" s="120"/>
      <c r="QKP29" s="145"/>
      <c r="QKQ29" s="145"/>
      <c r="QKR29" s="145"/>
      <c r="QKS29" s="159"/>
      <c r="QKT29" s="105"/>
      <c r="QKU29" s="120"/>
      <c r="QKV29" s="145"/>
      <c r="QKW29" s="145"/>
      <c r="QKX29" s="145"/>
      <c r="QKY29" s="145"/>
      <c r="QKZ29" s="145"/>
      <c r="QLC29" s="169"/>
      <c r="QLD29" s="169"/>
      <c r="QLE29" s="169"/>
      <c r="QLK29" s="86"/>
      <c r="QLL29" s="159"/>
      <c r="QLM29" s="159"/>
      <c r="QLN29" s="159"/>
      <c r="QLO29" s="159"/>
      <c r="QLT29" s="120"/>
      <c r="QLX29" s="87"/>
      <c r="QLY29" s="87"/>
      <c r="QLZ29" s="87"/>
      <c r="QMA29" s="87"/>
      <c r="QMB29" s="87"/>
      <c r="QMC29" s="87"/>
      <c r="QMF29" s="145"/>
      <c r="QMG29" s="120"/>
      <c r="QMH29" s="120"/>
      <c r="QMI29" s="145"/>
      <c r="QMJ29" s="145"/>
      <c r="QMK29" s="145"/>
      <c r="QML29" s="159"/>
      <c r="QMM29" s="105"/>
      <c r="QMN29" s="120"/>
      <c r="QMO29" s="145"/>
      <c r="QMP29" s="145"/>
      <c r="QMQ29" s="145"/>
      <c r="QMR29" s="145"/>
      <c r="QMS29" s="145"/>
      <c r="QMV29" s="169"/>
      <c r="QMW29" s="169"/>
      <c r="QMX29" s="169"/>
      <c r="QND29" s="86"/>
      <c r="QNE29" s="159"/>
      <c r="QNF29" s="159"/>
      <c r="QNG29" s="159"/>
      <c r="QNH29" s="159"/>
      <c r="QNM29" s="120"/>
      <c r="QNQ29" s="87"/>
      <c r="QNR29" s="87"/>
      <c r="QNS29" s="87"/>
      <c r="QNT29" s="87"/>
      <c r="QNU29" s="87"/>
      <c r="QNV29" s="87"/>
      <c r="QNY29" s="145"/>
      <c r="QNZ29" s="120"/>
      <c r="QOA29" s="120"/>
      <c r="QOB29" s="145"/>
      <c r="QOC29" s="145"/>
      <c r="QOD29" s="145"/>
      <c r="QOE29" s="159"/>
      <c r="QOF29" s="105"/>
      <c r="QOG29" s="120"/>
      <c r="QOH29" s="145"/>
      <c r="QOI29" s="145"/>
      <c r="QOJ29" s="145"/>
      <c r="QOK29" s="145"/>
      <c r="QOL29" s="145"/>
      <c r="QOO29" s="169"/>
      <c r="QOP29" s="169"/>
      <c r="QOQ29" s="169"/>
      <c r="QOW29" s="86"/>
      <c r="QOX29" s="159"/>
      <c r="QOY29" s="159"/>
      <c r="QOZ29" s="159"/>
      <c r="QPA29" s="159"/>
      <c r="QPF29" s="120"/>
      <c r="QPJ29" s="87"/>
      <c r="QPK29" s="87"/>
      <c r="QPL29" s="87"/>
      <c r="QPM29" s="87"/>
      <c r="QPN29" s="87"/>
      <c r="QPO29" s="87"/>
      <c r="QPR29" s="145"/>
      <c r="QPS29" s="120"/>
      <c r="QPT29" s="120"/>
      <c r="QPU29" s="145"/>
      <c r="QPV29" s="145"/>
      <c r="QPW29" s="145"/>
      <c r="QPX29" s="159"/>
      <c r="QPY29" s="105"/>
      <c r="QPZ29" s="120"/>
      <c r="QQA29" s="145"/>
      <c r="QQB29" s="145"/>
      <c r="QQC29" s="145"/>
      <c r="QQD29" s="145"/>
      <c r="QQE29" s="145"/>
      <c r="QQH29" s="169"/>
      <c r="QQI29" s="169"/>
      <c r="QQJ29" s="169"/>
      <c r="QQP29" s="86"/>
      <c r="QQQ29" s="159"/>
      <c r="QQR29" s="159"/>
      <c r="QQS29" s="159"/>
      <c r="QQT29" s="159"/>
      <c r="QQY29" s="120"/>
      <c r="QRC29" s="87"/>
      <c r="QRD29" s="87"/>
      <c r="QRE29" s="87"/>
      <c r="QRF29" s="87"/>
      <c r="QRG29" s="87"/>
      <c r="QRH29" s="87"/>
      <c r="QRK29" s="145"/>
      <c r="QRL29" s="120"/>
      <c r="QRM29" s="120"/>
      <c r="QRN29" s="145"/>
      <c r="QRO29" s="145"/>
      <c r="QRP29" s="145"/>
      <c r="QRQ29" s="159"/>
      <c r="QRR29" s="105"/>
      <c r="QRS29" s="120"/>
      <c r="QRT29" s="145"/>
      <c r="QRU29" s="145"/>
      <c r="QRV29" s="145"/>
      <c r="QRW29" s="145"/>
      <c r="QRX29" s="145"/>
      <c r="QSA29" s="169"/>
      <c r="QSB29" s="169"/>
      <c r="QSC29" s="169"/>
      <c r="QSI29" s="86"/>
      <c r="QSJ29" s="159"/>
      <c r="QSK29" s="159"/>
      <c r="QSL29" s="159"/>
      <c r="QSM29" s="159"/>
      <c r="QSR29" s="120"/>
      <c r="QSV29" s="87"/>
      <c r="QSW29" s="87"/>
      <c r="QSX29" s="87"/>
      <c r="QSY29" s="87"/>
      <c r="QSZ29" s="87"/>
      <c r="QTA29" s="87"/>
      <c r="QTD29" s="145"/>
      <c r="QTE29" s="120"/>
      <c r="QTF29" s="120"/>
      <c r="QTG29" s="145"/>
      <c r="QTH29" s="145"/>
      <c r="QTI29" s="145"/>
      <c r="QTJ29" s="159"/>
      <c r="QTK29" s="105"/>
      <c r="QTL29" s="120"/>
      <c r="QTM29" s="145"/>
      <c r="QTN29" s="145"/>
      <c r="QTO29" s="145"/>
      <c r="QTP29" s="145"/>
      <c r="QTQ29" s="145"/>
      <c r="QTT29" s="169"/>
      <c r="QTU29" s="169"/>
      <c r="QTV29" s="169"/>
      <c r="QUB29" s="86"/>
      <c r="QUC29" s="159"/>
      <c r="QUD29" s="159"/>
      <c r="QUE29" s="159"/>
      <c r="QUF29" s="159"/>
      <c r="QUK29" s="120"/>
      <c r="QUO29" s="87"/>
      <c r="QUP29" s="87"/>
      <c r="QUQ29" s="87"/>
      <c r="QUR29" s="87"/>
      <c r="QUS29" s="87"/>
      <c r="QUT29" s="87"/>
      <c r="QUW29" s="145"/>
      <c r="QUX29" s="120"/>
      <c r="QUY29" s="120"/>
      <c r="QUZ29" s="145"/>
      <c r="QVA29" s="145"/>
      <c r="QVB29" s="145"/>
      <c r="QVC29" s="159"/>
      <c r="QVD29" s="105"/>
      <c r="QVE29" s="120"/>
      <c r="QVF29" s="145"/>
      <c r="QVG29" s="145"/>
      <c r="QVH29" s="145"/>
      <c r="QVI29" s="145"/>
      <c r="QVJ29" s="145"/>
      <c r="QVM29" s="169"/>
      <c r="QVN29" s="169"/>
      <c r="QVO29" s="169"/>
      <c r="QVU29" s="86"/>
      <c r="QVV29" s="159"/>
      <c r="QVW29" s="159"/>
      <c r="QVX29" s="159"/>
      <c r="QVY29" s="159"/>
      <c r="QWD29" s="120"/>
      <c r="QWH29" s="87"/>
      <c r="QWI29" s="87"/>
      <c r="QWJ29" s="87"/>
      <c r="QWK29" s="87"/>
      <c r="QWL29" s="87"/>
      <c r="QWM29" s="87"/>
      <c r="QWP29" s="145"/>
      <c r="QWQ29" s="120"/>
      <c r="QWR29" s="120"/>
      <c r="QWS29" s="145"/>
      <c r="QWT29" s="145"/>
      <c r="QWU29" s="145"/>
      <c r="QWV29" s="159"/>
      <c r="QWW29" s="105"/>
      <c r="QWX29" s="120"/>
      <c r="QWY29" s="145"/>
      <c r="QWZ29" s="145"/>
      <c r="QXA29" s="145"/>
      <c r="QXB29" s="145"/>
      <c r="QXC29" s="145"/>
      <c r="QXF29" s="169"/>
      <c r="QXG29" s="169"/>
      <c r="QXH29" s="169"/>
      <c r="QXN29" s="86"/>
      <c r="QXO29" s="159"/>
      <c r="QXP29" s="159"/>
      <c r="QXQ29" s="159"/>
      <c r="QXR29" s="159"/>
      <c r="QXW29" s="120"/>
      <c r="QYA29" s="87"/>
      <c r="QYB29" s="87"/>
      <c r="QYC29" s="87"/>
      <c r="QYD29" s="87"/>
      <c r="QYE29" s="87"/>
      <c r="QYF29" s="87"/>
      <c r="QYI29" s="145"/>
      <c r="QYJ29" s="120"/>
      <c r="QYK29" s="120"/>
      <c r="QYL29" s="145"/>
      <c r="QYM29" s="145"/>
      <c r="QYN29" s="145"/>
      <c r="QYO29" s="159"/>
      <c r="QYP29" s="105"/>
      <c r="QYQ29" s="120"/>
      <c r="QYR29" s="145"/>
      <c r="QYS29" s="145"/>
      <c r="QYT29" s="145"/>
      <c r="QYU29" s="145"/>
      <c r="QYV29" s="145"/>
      <c r="QYY29" s="169"/>
      <c r="QYZ29" s="169"/>
      <c r="QZA29" s="169"/>
      <c r="QZG29" s="86"/>
      <c r="QZH29" s="159"/>
      <c r="QZI29" s="159"/>
      <c r="QZJ29" s="159"/>
      <c r="QZK29" s="159"/>
      <c r="QZP29" s="120"/>
      <c r="QZT29" s="87"/>
      <c r="QZU29" s="87"/>
      <c r="QZV29" s="87"/>
      <c r="QZW29" s="87"/>
      <c r="QZX29" s="87"/>
      <c r="QZY29" s="87"/>
      <c r="RAB29" s="145"/>
      <c r="RAC29" s="120"/>
      <c r="RAD29" s="120"/>
      <c r="RAE29" s="145"/>
      <c r="RAF29" s="145"/>
      <c r="RAG29" s="145"/>
      <c r="RAH29" s="159"/>
      <c r="RAI29" s="105"/>
      <c r="RAJ29" s="120"/>
      <c r="RAK29" s="145"/>
      <c r="RAL29" s="145"/>
      <c r="RAM29" s="145"/>
      <c r="RAN29" s="145"/>
      <c r="RAO29" s="145"/>
      <c r="RAR29" s="169"/>
      <c r="RAS29" s="169"/>
      <c r="RAT29" s="169"/>
      <c r="RAZ29" s="86"/>
      <c r="RBA29" s="159"/>
      <c r="RBB29" s="159"/>
      <c r="RBC29" s="159"/>
      <c r="RBD29" s="159"/>
      <c r="RBI29" s="120"/>
      <c r="RBM29" s="87"/>
      <c r="RBN29" s="87"/>
      <c r="RBO29" s="87"/>
      <c r="RBP29" s="87"/>
      <c r="RBQ29" s="87"/>
      <c r="RBR29" s="87"/>
      <c r="RBU29" s="145"/>
      <c r="RBV29" s="120"/>
      <c r="RBW29" s="120"/>
      <c r="RBX29" s="145"/>
      <c r="RBY29" s="145"/>
      <c r="RBZ29" s="145"/>
      <c r="RCA29" s="159"/>
      <c r="RCB29" s="105"/>
      <c r="RCC29" s="120"/>
      <c r="RCD29" s="145"/>
      <c r="RCE29" s="145"/>
      <c r="RCF29" s="145"/>
      <c r="RCG29" s="145"/>
      <c r="RCH29" s="145"/>
      <c r="RCK29" s="169"/>
      <c r="RCL29" s="169"/>
      <c r="RCM29" s="169"/>
      <c r="RCS29" s="86"/>
      <c r="RCT29" s="159"/>
      <c r="RCU29" s="159"/>
      <c r="RCV29" s="159"/>
      <c r="RCW29" s="159"/>
      <c r="RDB29" s="120"/>
      <c r="RDF29" s="87"/>
      <c r="RDG29" s="87"/>
      <c r="RDH29" s="87"/>
      <c r="RDI29" s="87"/>
      <c r="RDJ29" s="87"/>
      <c r="RDK29" s="87"/>
      <c r="RDN29" s="145"/>
      <c r="RDO29" s="120"/>
      <c r="RDP29" s="120"/>
      <c r="RDQ29" s="145"/>
      <c r="RDR29" s="145"/>
      <c r="RDS29" s="145"/>
      <c r="RDT29" s="159"/>
      <c r="RDU29" s="105"/>
      <c r="RDV29" s="120"/>
      <c r="RDW29" s="145"/>
      <c r="RDX29" s="145"/>
      <c r="RDY29" s="145"/>
      <c r="RDZ29" s="145"/>
      <c r="REA29" s="145"/>
      <c r="RED29" s="169"/>
      <c r="REE29" s="169"/>
      <c r="REF29" s="169"/>
      <c r="REL29" s="86"/>
      <c r="REM29" s="159"/>
      <c r="REN29" s="159"/>
      <c r="REO29" s="159"/>
      <c r="REP29" s="159"/>
      <c r="REU29" s="120"/>
      <c r="REY29" s="87"/>
      <c r="REZ29" s="87"/>
      <c r="RFA29" s="87"/>
      <c r="RFB29" s="87"/>
      <c r="RFC29" s="87"/>
      <c r="RFD29" s="87"/>
      <c r="RFG29" s="145"/>
      <c r="RFH29" s="120"/>
      <c r="RFI29" s="120"/>
      <c r="RFJ29" s="145"/>
      <c r="RFK29" s="145"/>
      <c r="RFL29" s="145"/>
      <c r="RFM29" s="159"/>
      <c r="RFN29" s="105"/>
      <c r="RFO29" s="120"/>
      <c r="RFP29" s="145"/>
      <c r="RFQ29" s="145"/>
      <c r="RFR29" s="145"/>
      <c r="RFS29" s="145"/>
      <c r="RFT29" s="145"/>
      <c r="RFW29" s="169"/>
      <c r="RFX29" s="169"/>
      <c r="RFY29" s="169"/>
      <c r="RGE29" s="86"/>
      <c r="RGF29" s="159"/>
      <c r="RGG29" s="159"/>
      <c r="RGH29" s="159"/>
      <c r="RGI29" s="159"/>
      <c r="RGN29" s="120"/>
      <c r="RGR29" s="87"/>
      <c r="RGS29" s="87"/>
      <c r="RGT29" s="87"/>
      <c r="RGU29" s="87"/>
      <c r="RGV29" s="87"/>
      <c r="RGW29" s="87"/>
      <c r="RGZ29" s="145"/>
      <c r="RHA29" s="120"/>
      <c r="RHB29" s="120"/>
      <c r="RHC29" s="145"/>
      <c r="RHD29" s="145"/>
      <c r="RHE29" s="145"/>
      <c r="RHF29" s="159"/>
      <c r="RHG29" s="105"/>
      <c r="RHH29" s="120"/>
      <c r="RHI29" s="145"/>
      <c r="RHJ29" s="145"/>
      <c r="RHK29" s="145"/>
      <c r="RHL29" s="145"/>
      <c r="RHM29" s="145"/>
      <c r="RHP29" s="169"/>
      <c r="RHQ29" s="169"/>
      <c r="RHR29" s="169"/>
      <c r="RHX29" s="86"/>
      <c r="RHY29" s="159"/>
      <c r="RHZ29" s="159"/>
      <c r="RIA29" s="159"/>
      <c r="RIB29" s="159"/>
      <c r="RIG29" s="120"/>
      <c r="RIK29" s="87"/>
      <c r="RIL29" s="87"/>
      <c r="RIM29" s="87"/>
      <c r="RIN29" s="87"/>
      <c r="RIO29" s="87"/>
      <c r="RIP29" s="87"/>
      <c r="RIS29" s="145"/>
      <c r="RIT29" s="120"/>
      <c r="RIU29" s="120"/>
      <c r="RIV29" s="145"/>
      <c r="RIW29" s="145"/>
      <c r="RIX29" s="145"/>
      <c r="RIY29" s="159"/>
      <c r="RIZ29" s="105"/>
      <c r="RJA29" s="120"/>
      <c r="RJB29" s="145"/>
      <c r="RJC29" s="145"/>
      <c r="RJD29" s="145"/>
      <c r="RJE29" s="145"/>
      <c r="RJF29" s="145"/>
      <c r="RJI29" s="169"/>
      <c r="RJJ29" s="169"/>
      <c r="RJK29" s="169"/>
      <c r="RJQ29" s="86"/>
      <c r="RJR29" s="159"/>
      <c r="RJS29" s="159"/>
      <c r="RJT29" s="159"/>
      <c r="RJU29" s="159"/>
      <c r="RJZ29" s="120"/>
      <c r="RKD29" s="87"/>
      <c r="RKE29" s="87"/>
      <c r="RKF29" s="87"/>
      <c r="RKG29" s="87"/>
      <c r="RKH29" s="87"/>
      <c r="RKI29" s="87"/>
      <c r="RKL29" s="145"/>
      <c r="RKM29" s="120"/>
      <c r="RKN29" s="120"/>
      <c r="RKO29" s="145"/>
      <c r="RKP29" s="145"/>
      <c r="RKQ29" s="145"/>
      <c r="RKR29" s="159"/>
      <c r="RKS29" s="105"/>
      <c r="RKT29" s="120"/>
      <c r="RKU29" s="145"/>
      <c r="RKV29" s="145"/>
      <c r="RKW29" s="145"/>
      <c r="RKX29" s="145"/>
      <c r="RKY29" s="145"/>
      <c r="RLB29" s="169"/>
      <c r="RLC29" s="169"/>
      <c r="RLD29" s="169"/>
      <c r="RLJ29" s="86"/>
      <c r="RLK29" s="159"/>
      <c r="RLL29" s="159"/>
      <c r="RLM29" s="159"/>
      <c r="RLN29" s="159"/>
      <c r="RLS29" s="120"/>
      <c r="RLW29" s="87"/>
      <c r="RLX29" s="87"/>
      <c r="RLY29" s="87"/>
      <c r="RLZ29" s="87"/>
      <c r="RMA29" s="87"/>
      <c r="RMB29" s="87"/>
      <c r="RME29" s="145"/>
      <c r="RMF29" s="120"/>
      <c r="RMG29" s="120"/>
      <c r="RMH29" s="145"/>
      <c r="RMI29" s="145"/>
      <c r="RMJ29" s="145"/>
      <c r="RMK29" s="159"/>
      <c r="RML29" s="105"/>
      <c r="RMM29" s="120"/>
      <c r="RMN29" s="145"/>
      <c r="RMO29" s="145"/>
      <c r="RMP29" s="145"/>
      <c r="RMQ29" s="145"/>
      <c r="RMR29" s="145"/>
      <c r="RMU29" s="169"/>
      <c r="RMV29" s="169"/>
      <c r="RMW29" s="169"/>
      <c r="RNC29" s="86"/>
      <c r="RND29" s="159"/>
      <c r="RNE29" s="159"/>
      <c r="RNF29" s="159"/>
      <c r="RNG29" s="159"/>
      <c r="RNL29" s="120"/>
      <c r="RNP29" s="87"/>
      <c r="RNQ29" s="87"/>
      <c r="RNR29" s="87"/>
      <c r="RNS29" s="87"/>
      <c r="RNT29" s="87"/>
      <c r="RNU29" s="87"/>
      <c r="RNX29" s="145"/>
      <c r="RNY29" s="120"/>
      <c r="RNZ29" s="120"/>
      <c r="ROA29" s="145"/>
      <c r="ROB29" s="145"/>
      <c r="ROC29" s="145"/>
      <c r="ROD29" s="159"/>
      <c r="ROE29" s="105"/>
      <c r="ROF29" s="120"/>
      <c r="ROG29" s="145"/>
      <c r="ROH29" s="145"/>
      <c r="ROI29" s="145"/>
      <c r="ROJ29" s="145"/>
      <c r="ROK29" s="145"/>
      <c r="RON29" s="169"/>
      <c r="ROO29" s="169"/>
      <c r="ROP29" s="169"/>
      <c r="ROV29" s="86"/>
      <c r="ROW29" s="159"/>
      <c r="ROX29" s="159"/>
      <c r="ROY29" s="159"/>
      <c r="ROZ29" s="159"/>
      <c r="RPE29" s="120"/>
      <c r="RPI29" s="87"/>
      <c r="RPJ29" s="87"/>
      <c r="RPK29" s="87"/>
      <c r="RPL29" s="87"/>
      <c r="RPM29" s="87"/>
      <c r="RPN29" s="87"/>
      <c r="RPQ29" s="145"/>
      <c r="RPR29" s="120"/>
      <c r="RPS29" s="120"/>
      <c r="RPT29" s="145"/>
      <c r="RPU29" s="145"/>
      <c r="RPV29" s="145"/>
      <c r="RPW29" s="159"/>
      <c r="RPX29" s="105"/>
      <c r="RPY29" s="120"/>
      <c r="RPZ29" s="145"/>
      <c r="RQA29" s="145"/>
      <c r="RQB29" s="145"/>
      <c r="RQC29" s="145"/>
      <c r="RQD29" s="145"/>
      <c r="RQG29" s="169"/>
      <c r="RQH29" s="169"/>
      <c r="RQI29" s="169"/>
      <c r="RQO29" s="86"/>
      <c r="RQP29" s="159"/>
      <c r="RQQ29" s="159"/>
      <c r="RQR29" s="159"/>
      <c r="RQS29" s="159"/>
      <c r="RQX29" s="120"/>
      <c r="RRB29" s="87"/>
      <c r="RRC29" s="87"/>
      <c r="RRD29" s="87"/>
      <c r="RRE29" s="87"/>
      <c r="RRF29" s="87"/>
      <c r="RRG29" s="87"/>
      <c r="RRJ29" s="145"/>
      <c r="RRK29" s="120"/>
      <c r="RRL29" s="120"/>
      <c r="RRM29" s="145"/>
      <c r="RRN29" s="145"/>
      <c r="RRO29" s="145"/>
      <c r="RRP29" s="159"/>
      <c r="RRQ29" s="105"/>
      <c r="RRR29" s="120"/>
      <c r="RRS29" s="145"/>
      <c r="RRT29" s="145"/>
      <c r="RRU29" s="145"/>
      <c r="RRV29" s="145"/>
      <c r="RRW29" s="145"/>
      <c r="RRZ29" s="169"/>
      <c r="RSA29" s="169"/>
      <c r="RSB29" s="169"/>
      <c r="RSH29" s="86"/>
      <c r="RSI29" s="159"/>
      <c r="RSJ29" s="159"/>
      <c r="RSK29" s="159"/>
      <c r="RSL29" s="159"/>
      <c r="RSQ29" s="120"/>
      <c r="RSU29" s="87"/>
      <c r="RSV29" s="87"/>
      <c r="RSW29" s="87"/>
      <c r="RSX29" s="87"/>
      <c r="RSY29" s="87"/>
      <c r="RSZ29" s="87"/>
      <c r="RTC29" s="145"/>
      <c r="RTD29" s="120"/>
      <c r="RTE29" s="120"/>
      <c r="RTF29" s="145"/>
      <c r="RTG29" s="145"/>
      <c r="RTH29" s="145"/>
      <c r="RTI29" s="159"/>
      <c r="RTJ29" s="105"/>
      <c r="RTK29" s="120"/>
      <c r="RTL29" s="145"/>
      <c r="RTM29" s="145"/>
      <c r="RTN29" s="145"/>
      <c r="RTO29" s="145"/>
      <c r="RTP29" s="145"/>
      <c r="RTS29" s="169"/>
      <c r="RTT29" s="169"/>
      <c r="RTU29" s="169"/>
      <c r="RUA29" s="86"/>
      <c r="RUB29" s="159"/>
      <c r="RUC29" s="159"/>
      <c r="RUD29" s="159"/>
      <c r="RUE29" s="159"/>
      <c r="RUJ29" s="120"/>
      <c r="RUN29" s="87"/>
      <c r="RUO29" s="87"/>
      <c r="RUP29" s="87"/>
      <c r="RUQ29" s="87"/>
      <c r="RUR29" s="87"/>
      <c r="RUS29" s="87"/>
      <c r="RUV29" s="145"/>
      <c r="RUW29" s="120"/>
      <c r="RUX29" s="120"/>
      <c r="RUY29" s="145"/>
      <c r="RUZ29" s="145"/>
      <c r="RVA29" s="145"/>
      <c r="RVB29" s="159"/>
      <c r="RVC29" s="105"/>
      <c r="RVD29" s="120"/>
      <c r="RVE29" s="145"/>
      <c r="RVF29" s="145"/>
      <c r="RVG29" s="145"/>
      <c r="RVH29" s="145"/>
      <c r="RVI29" s="145"/>
      <c r="RVL29" s="169"/>
      <c r="RVM29" s="169"/>
      <c r="RVN29" s="169"/>
      <c r="RVT29" s="86"/>
      <c r="RVU29" s="159"/>
      <c r="RVV29" s="159"/>
      <c r="RVW29" s="159"/>
      <c r="RVX29" s="159"/>
      <c r="RWC29" s="120"/>
      <c r="RWG29" s="87"/>
      <c r="RWH29" s="87"/>
      <c r="RWI29" s="87"/>
      <c r="RWJ29" s="87"/>
      <c r="RWK29" s="87"/>
      <c r="RWL29" s="87"/>
      <c r="RWO29" s="145"/>
      <c r="RWP29" s="120"/>
      <c r="RWQ29" s="120"/>
      <c r="RWR29" s="145"/>
      <c r="RWS29" s="145"/>
      <c r="RWT29" s="145"/>
      <c r="RWU29" s="159"/>
      <c r="RWV29" s="105"/>
      <c r="RWW29" s="120"/>
      <c r="RWX29" s="145"/>
      <c r="RWY29" s="145"/>
      <c r="RWZ29" s="145"/>
      <c r="RXA29" s="145"/>
      <c r="RXB29" s="145"/>
      <c r="RXE29" s="169"/>
      <c r="RXF29" s="169"/>
      <c r="RXG29" s="169"/>
      <c r="RXM29" s="86"/>
      <c r="RXN29" s="159"/>
      <c r="RXO29" s="159"/>
      <c r="RXP29" s="159"/>
      <c r="RXQ29" s="159"/>
      <c r="RXV29" s="120"/>
      <c r="RXZ29" s="87"/>
      <c r="RYA29" s="87"/>
      <c r="RYB29" s="87"/>
      <c r="RYC29" s="87"/>
      <c r="RYD29" s="87"/>
      <c r="RYE29" s="87"/>
      <c r="RYH29" s="145"/>
      <c r="RYI29" s="120"/>
      <c r="RYJ29" s="120"/>
      <c r="RYK29" s="145"/>
      <c r="RYL29" s="145"/>
      <c r="RYM29" s="145"/>
      <c r="RYN29" s="159"/>
      <c r="RYO29" s="105"/>
      <c r="RYP29" s="120"/>
      <c r="RYQ29" s="145"/>
      <c r="RYR29" s="145"/>
      <c r="RYS29" s="145"/>
      <c r="RYT29" s="145"/>
      <c r="RYU29" s="145"/>
      <c r="RYX29" s="169"/>
      <c r="RYY29" s="169"/>
      <c r="RYZ29" s="169"/>
      <c r="RZF29" s="86"/>
      <c r="RZG29" s="159"/>
      <c r="RZH29" s="159"/>
      <c r="RZI29" s="159"/>
      <c r="RZJ29" s="159"/>
      <c r="RZO29" s="120"/>
      <c r="RZS29" s="87"/>
      <c r="RZT29" s="87"/>
      <c r="RZU29" s="87"/>
      <c r="RZV29" s="87"/>
      <c r="RZW29" s="87"/>
      <c r="RZX29" s="87"/>
      <c r="SAA29" s="145"/>
      <c r="SAB29" s="120"/>
      <c r="SAC29" s="120"/>
      <c r="SAD29" s="145"/>
      <c r="SAE29" s="145"/>
      <c r="SAF29" s="145"/>
      <c r="SAG29" s="159"/>
      <c r="SAH29" s="105"/>
      <c r="SAI29" s="120"/>
      <c r="SAJ29" s="145"/>
      <c r="SAK29" s="145"/>
      <c r="SAL29" s="145"/>
      <c r="SAM29" s="145"/>
      <c r="SAN29" s="145"/>
      <c r="SAQ29" s="169"/>
      <c r="SAR29" s="169"/>
      <c r="SAS29" s="169"/>
      <c r="SAY29" s="86"/>
      <c r="SAZ29" s="159"/>
      <c r="SBA29" s="159"/>
      <c r="SBB29" s="159"/>
      <c r="SBC29" s="159"/>
      <c r="SBH29" s="120"/>
      <c r="SBL29" s="87"/>
      <c r="SBM29" s="87"/>
      <c r="SBN29" s="87"/>
      <c r="SBO29" s="87"/>
      <c r="SBP29" s="87"/>
      <c r="SBQ29" s="87"/>
      <c r="SBT29" s="145"/>
      <c r="SBU29" s="120"/>
      <c r="SBV29" s="120"/>
      <c r="SBW29" s="145"/>
      <c r="SBX29" s="145"/>
      <c r="SBY29" s="145"/>
      <c r="SBZ29" s="159"/>
      <c r="SCA29" s="105"/>
      <c r="SCB29" s="120"/>
      <c r="SCC29" s="145"/>
      <c r="SCD29" s="145"/>
      <c r="SCE29" s="145"/>
      <c r="SCF29" s="145"/>
      <c r="SCG29" s="145"/>
      <c r="SCJ29" s="169"/>
      <c r="SCK29" s="169"/>
      <c r="SCL29" s="169"/>
      <c r="SCR29" s="86"/>
      <c r="SCS29" s="159"/>
      <c r="SCT29" s="159"/>
      <c r="SCU29" s="159"/>
      <c r="SCV29" s="159"/>
      <c r="SDA29" s="120"/>
      <c r="SDE29" s="87"/>
      <c r="SDF29" s="87"/>
      <c r="SDG29" s="87"/>
      <c r="SDH29" s="87"/>
      <c r="SDI29" s="87"/>
      <c r="SDJ29" s="87"/>
      <c r="SDM29" s="145"/>
      <c r="SDN29" s="120"/>
      <c r="SDO29" s="120"/>
      <c r="SDP29" s="145"/>
      <c r="SDQ29" s="145"/>
      <c r="SDR29" s="145"/>
      <c r="SDS29" s="159"/>
      <c r="SDT29" s="105"/>
      <c r="SDU29" s="120"/>
      <c r="SDV29" s="145"/>
      <c r="SDW29" s="145"/>
      <c r="SDX29" s="145"/>
      <c r="SDY29" s="145"/>
      <c r="SDZ29" s="145"/>
      <c r="SEC29" s="169"/>
      <c r="SED29" s="169"/>
      <c r="SEE29" s="169"/>
      <c r="SEK29" s="86"/>
      <c r="SEL29" s="159"/>
      <c r="SEM29" s="159"/>
      <c r="SEN29" s="159"/>
      <c r="SEO29" s="159"/>
      <c r="SET29" s="120"/>
      <c r="SEX29" s="87"/>
      <c r="SEY29" s="87"/>
      <c r="SEZ29" s="87"/>
      <c r="SFA29" s="87"/>
      <c r="SFB29" s="87"/>
      <c r="SFC29" s="87"/>
      <c r="SFF29" s="145"/>
      <c r="SFG29" s="120"/>
      <c r="SFH29" s="120"/>
      <c r="SFI29" s="145"/>
      <c r="SFJ29" s="145"/>
      <c r="SFK29" s="145"/>
      <c r="SFL29" s="159"/>
      <c r="SFM29" s="105"/>
      <c r="SFN29" s="120"/>
      <c r="SFO29" s="145"/>
      <c r="SFP29" s="145"/>
      <c r="SFQ29" s="145"/>
      <c r="SFR29" s="145"/>
      <c r="SFS29" s="145"/>
      <c r="SFV29" s="169"/>
      <c r="SFW29" s="169"/>
      <c r="SFX29" s="169"/>
      <c r="SGD29" s="86"/>
      <c r="SGE29" s="159"/>
      <c r="SGF29" s="159"/>
      <c r="SGG29" s="159"/>
      <c r="SGH29" s="159"/>
      <c r="SGM29" s="120"/>
      <c r="SGQ29" s="87"/>
      <c r="SGR29" s="87"/>
      <c r="SGS29" s="87"/>
      <c r="SGT29" s="87"/>
      <c r="SGU29" s="87"/>
      <c r="SGV29" s="87"/>
      <c r="SGY29" s="145"/>
      <c r="SGZ29" s="120"/>
      <c r="SHA29" s="120"/>
      <c r="SHB29" s="145"/>
      <c r="SHC29" s="145"/>
      <c r="SHD29" s="145"/>
      <c r="SHE29" s="159"/>
      <c r="SHF29" s="105"/>
      <c r="SHG29" s="120"/>
      <c r="SHH29" s="145"/>
      <c r="SHI29" s="145"/>
      <c r="SHJ29" s="145"/>
      <c r="SHK29" s="145"/>
      <c r="SHL29" s="145"/>
      <c r="SHO29" s="169"/>
      <c r="SHP29" s="169"/>
      <c r="SHQ29" s="169"/>
      <c r="SHW29" s="86"/>
      <c r="SHX29" s="159"/>
      <c r="SHY29" s="159"/>
      <c r="SHZ29" s="159"/>
      <c r="SIA29" s="159"/>
      <c r="SIF29" s="120"/>
      <c r="SIJ29" s="87"/>
      <c r="SIK29" s="87"/>
      <c r="SIL29" s="87"/>
      <c r="SIM29" s="87"/>
      <c r="SIN29" s="87"/>
      <c r="SIO29" s="87"/>
      <c r="SIR29" s="145"/>
      <c r="SIS29" s="120"/>
      <c r="SIT29" s="120"/>
      <c r="SIU29" s="145"/>
      <c r="SIV29" s="145"/>
      <c r="SIW29" s="145"/>
      <c r="SIX29" s="159"/>
      <c r="SIY29" s="105"/>
      <c r="SIZ29" s="120"/>
      <c r="SJA29" s="145"/>
      <c r="SJB29" s="145"/>
      <c r="SJC29" s="145"/>
      <c r="SJD29" s="145"/>
      <c r="SJE29" s="145"/>
      <c r="SJH29" s="169"/>
      <c r="SJI29" s="169"/>
      <c r="SJJ29" s="169"/>
      <c r="SJP29" s="86"/>
      <c r="SJQ29" s="159"/>
      <c r="SJR29" s="159"/>
      <c r="SJS29" s="159"/>
      <c r="SJT29" s="159"/>
      <c r="SJY29" s="120"/>
      <c r="SKC29" s="87"/>
      <c r="SKD29" s="87"/>
      <c r="SKE29" s="87"/>
      <c r="SKF29" s="87"/>
      <c r="SKG29" s="87"/>
      <c r="SKH29" s="87"/>
      <c r="SKK29" s="145"/>
      <c r="SKL29" s="120"/>
      <c r="SKM29" s="120"/>
      <c r="SKN29" s="145"/>
      <c r="SKO29" s="145"/>
      <c r="SKP29" s="145"/>
      <c r="SKQ29" s="159"/>
      <c r="SKR29" s="105"/>
      <c r="SKS29" s="120"/>
      <c r="SKT29" s="145"/>
      <c r="SKU29" s="145"/>
      <c r="SKV29" s="145"/>
      <c r="SKW29" s="145"/>
      <c r="SKX29" s="145"/>
      <c r="SLA29" s="169"/>
      <c r="SLB29" s="169"/>
      <c r="SLC29" s="169"/>
      <c r="SLI29" s="86"/>
      <c r="SLJ29" s="159"/>
      <c r="SLK29" s="159"/>
      <c r="SLL29" s="159"/>
      <c r="SLM29" s="159"/>
      <c r="SLR29" s="120"/>
      <c r="SLV29" s="87"/>
      <c r="SLW29" s="87"/>
      <c r="SLX29" s="87"/>
      <c r="SLY29" s="87"/>
      <c r="SLZ29" s="87"/>
      <c r="SMA29" s="87"/>
      <c r="SMD29" s="145"/>
      <c r="SME29" s="120"/>
      <c r="SMF29" s="120"/>
      <c r="SMG29" s="145"/>
      <c r="SMH29" s="145"/>
      <c r="SMI29" s="145"/>
      <c r="SMJ29" s="159"/>
      <c r="SMK29" s="105"/>
      <c r="SML29" s="120"/>
      <c r="SMM29" s="145"/>
      <c r="SMN29" s="145"/>
      <c r="SMO29" s="145"/>
      <c r="SMP29" s="145"/>
      <c r="SMQ29" s="145"/>
      <c r="SMT29" s="169"/>
      <c r="SMU29" s="169"/>
      <c r="SMV29" s="169"/>
      <c r="SNB29" s="86"/>
      <c r="SNC29" s="159"/>
      <c r="SND29" s="159"/>
      <c r="SNE29" s="159"/>
      <c r="SNF29" s="159"/>
      <c r="SNK29" s="120"/>
      <c r="SNO29" s="87"/>
      <c r="SNP29" s="87"/>
      <c r="SNQ29" s="87"/>
      <c r="SNR29" s="87"/>
      <c r="SNS29" s="87"/>
      <c r="SNT29" s="87"/>
      <c r="SNW29" s="145"/>
      <c r="SNX29" s="120"/>
      <c r="SNY29" s="120"/>
      <c r="SNZ29" s="145"/>
      <c r="SOA29" s="145"/>
      <c r="SOB29" s="145"/>
      <c r="SOC29" s="159"/>
      <c r="SOD29" s="105"/>
      <c r="SOE29" s="120"/>
      <c r="SOF29" s="145"/>
      <c r="SOG29" s="145"/>
      <c r="SOH29" s="145"/>
      <c r="SOI29" s="145"/>
      <c r="SOJ29" s="145"/>
      <c r="SOM29" s="169"/>
      <c r="SON29" s="169"/>
      <c r="SOO29" s="169"/>
      <c r="SOU29" s="86"/>
      <c r="SOV29" s="159"/>
      <c r="SOW29" s="159"/>
      <c r="SOX29" s="159"/>
      <c r="SOY29" s="159"/>
      <c r="SPD29" s="120"/>
      <c r="SPH29" s="87"/>
      <c r="SPI29" s="87"/>
      <c r="SPJ29" s="87"/>
      <c r="SPK29" s="87"/>
      <c r="SPL29" s="87"/>
      <c r="SPM29" s="87"/>
      <c r="SPP29" s="145"/>
      <c r="SPQ29" s="120"/>
      <c r="SPR29" s="120"/>
      <c r="SPS29" s="145"/>
      <c r="SPT29" s="145"/>
      <c r="SPU29" s="145"/>
      <c r="SPV29" s="159"/>
      <c r="SPW29" s="105"/>
      <c r="SPX29" s="120"/>
      <c r="SPY29" s="145"/>
      <c r="SPZ29" s="145"/>
      <c r="SQA29" s="145"/>
      <c r="SQB29" s="145"/>
      <c r="SQC29" s="145"/>
      <c r="SQF29" s="169"/>
      <c r="SQG29" s="169"/>
      <c r="SQH29" s="169"/>
      <c r="SQN29" s="86"/>
      <c r="SQO29" s="159"/>
      <c r="SQP29" s="159"/>
      <c r="SQQ29" s="159"/>
      <c r="SQR29" s="159"/>
      <c r="SQW29" s="120"/>
      <c r="SRA29" s="87"/>
      <c r="SRB29" s="87"/>
      <c r="SRC29" s="87"/>
      <c r="SRD29" s="87"/>
      <c r="SRE29" s="87"/>
      <c r="SRF29" s="87"/>
      <c r="SRI29" s="145"/>
      <c r="SRJ29" s="120"/>
      <c r="SRK29" s="120"/>
      <c r="SRL29" s="145"/>
      <c r="SRM29" s="145"/>
      <c r="SRN29" s="145"/>
      <c r="SRO29" s="159"/>
      <c r="SRP29" s="105"/>
      <c r="SRQ29" s="120"/>
      <c r="SRR29" s="145"/>
      <c r="SRS29" s="145"/>
      <c r="SRT29" s="145"/>
      <c r="SRU29" s="145"/>
      <c r="SRV29" s="145"/>
      <c r="SRY29" s="169"/>
      <c r="SRZ29" s="169"/>
      <c r="SSA29" s="169"/>
      <c r="SSG29" s="86"/>
      <c r="SSH29" s="159"/>
      <c r="SSI29" s="159"/>
      <c r="SSJ29" s="159"/>
      <c r="SSK29" s="159"/>
      <c r="SSP29" s="120"/>
      <c r="SST29" s="87"/>
      <c r="SSU29" s="87"/>
      <c r="SSV29" s="87"/>
      <c r="SSW29" s="87"/>
      <c r="SSX29" s="87"/>
      <c r="SSY29" s="87"/>
      <c r="STB29" s="145"/>
      <c r="STC29" s="120"/>
      <c r="STD29" s="120"/>
      <c r="STE29" s="145"/>
      <c r="STF29" s="145"/>
      <c r="STG29" s="145"/>
      <c r="STH29" s="159"/>
      <c r="STI29" s="105"/>
      <c r="STJ29" s="120"/>
      <c r="STK29" s="145"/>
      <c r="STL29" s="145"/>
      <c r="STM29" s="145"/>
      <c r="STN29" s="145"/>
      <c r="STO29" s="145"/>
      <c r="STR29" s="169"/>
      <c r="STS29" s="169"/>
      <c r="STT29" s="169"/>
      <c r="STZ29" s="86"/>
      <c r="SUA29" s="159"/>
      <c r="SUB29" s="159"/>
      <c r="SUC29" s="159"/>
      <c r="SUD29" s="159"/>
      <c r="SUI29" s="120"/>
      <c r="SUM29" s="87"/>
      <c r="SUN29" s="87"/>
      <c r="SUO29" s="87"/>
      <c r="SUP29" s="87"/>
      <c r="SUQ29" s="87"/>
      <c r="SUR29" s="87"/>
      <c r="SUU29" s="145"/>
      <c r="SUV29" s="120"/>
      <c r="SUW29" s="120"/>
      <c r="SUX29" s="145"/>
      <c r="SUY29" s="145"/>
      <c r="SUZ29" s="145"/>
      <c r="SVA29" s="159"/>
      <c r="SVB29" s="105"/>
      <c r="SVC29" s="120"/>
      <c r="SVD29" s="145"/>
      <c r="SVE29" s="145"/>
      <c r="SVF29" s="145"/>
      <c r="SVG29" s="145"/>
      <c r="SVH29" s="145"/>
      <c r="SVK29" s="169"/>
      <c r="SVL29" s="169"/>
      <c r="SVM29" s="169"/>
      <c r="SVS29" s="86"/>
      <c r="SVT29" s="159"/>
      <c r="SVU29" s="159"/>
      <c r="SVV29" s="159"/>
      <c r="SVW29" s="159"/>
      <c r="SWB29" s="120"/>
      <c r="SWF29" s="87"/>
      <c r="SWG29" s="87"/>
      <c r="SWH29" s="87"/>
      <c r="SWI29" s="87"/>
      <c r="SWJ29" s="87"/>
      <c r="SWK29" s="87"/>
      <c r="SWN29" s="145"/>
      <c r="SWO29" s="120"/>
      <c r="SWP29" s="120"/>
      <c r="SWQ29" s="145"/>
      <c r="SWR29" s="145"/>
      <c r="SWS29" s="145"/>
      <c r="SWT29" s="159"/>
      <c r="SWU29" s="105"/>
      <c r="SWV29" s="120"/>
      <c r="SWW29" s="145"/>
      <c r="SWX29" s="145"/>
      <c r="SWY29" s="145"/>
      <c r="SWZ29" s="145"/>
      <c r="SXA29" s="145"/>
      <c r="SXD29" s="169"/>
      <c r="SXE29" s="169"/>
      <c r="SXF29" s="169"/>
      <c r="SXL29" s="86"/>
      <c r="SXM29" s="159"/>
      <c r="SXN29" s="159"/>
      <c r="SXO29" s="159"/>
      <c r="SXP29" s="159"/>
      <c r="SXU29" s="120"/>
      <c r="SXY29" s="87"/>
      <c r="SXZ29" s="87"/>
      <c r="SYA29" s="87"/>
      <c r="SYB29" s="87"/>
      <c r="SYC29" s="87"/>
      <c r="SYD29" s="87"/>
      <c r="SYG29" s="145"/>
      <c r="SYH29" s="120"/>
      <c r="SYI29" s="120"/>
      <c r="SYJ29" s="145"/>
      <c r="SYK29" s="145"/>
      <c r="SYL29" s="145"/>
      <c r="SYM29" s="159"/>
      <c r="SYN29" s="105"/>
      <c r="SYO29" s="120"/>
      <c r="SYP29" s="145"/>
      <c r="SYQ29" s="145"/>
      <c r="SYR29" s="145"/>
      <c r="SYS29" s="145"/>
      <c r="SYT29" s="145"/>
      <c r="SYW29" s="169"/>
      <c r="SYX29" s="169"/>
      <c r="SYY29" s="169"/>
      <c r="SZE29" s="86"/>
      <c r="SZF29" s="159"/>
      <c r="SZG29" s="159"/>
      <c r="SZH29" s="159"/>
      <c r="SZI29" s="159"/>
      <c r="SZN29" s="120"/>
      <c r="SZR29" s="87"/>
      <c r="SZS29" s="87"/>
      <c r="SZT29" s="87"/>
      <c r="SZU29" s="87"/>
      <c r="SZV29" s="87"/>
      <c r="SZW29" s="87"/>
      <c r="SZZ29" s="145"/>
      <c r="TAA29" s="120"/>
      <c r="TAB29" s="120"/>
      <c r="TAC29" s="145"/>
      <c r="TAD29" s="145"/>
      <c r="TAE29" s="145"/>
      <c r="TAF29" s="159"/>
      <c r="TAG29" s="105"/>
      <c r="TAH29" s="120"/>
      <c r="TAI29" s="145"/>
      <c r="TAJ29" s="145"/>
      <c r="TAK29" s="145"/>
      <c r="TAL29" s="145"/>
      <c r="TAM29" s="145"/>
      <c r="TAP29" s="169"/>
      <c r="TAQ29" s="169"/>
      <c r="TAR29" s="169"/>
      <c r="TAX29" s="86"/>
      <c r="TAY29" s="159"/>
      <c r="TAZ29" s="159"/>
      <c r="TBA29" s="159"/>
      <c r="TBB29" s="159"/>
      <c r="TBG29" s="120"/>
      <c r="TBK29" s="87"/>
      <c r="TBL29" s="87"/>
      <c r="TBM29" s="87"/>
      <c r="TBN29" s="87"/>
      <c r="TBO29" s="87"/>
      <c r="TBP29" s="87"/>
      <c r="TBS29" s="145"/>
      <c r="TBT29" s="120"/>
      <c r="TBU29" s="120"/>
      <c r="TBV29" s="145"/>
      <c r="TBW29" s="145"/>
      <c r="TBX29" s="145"/>
      <c r="TBY29" s="159"/>
      <c r="TBZ29" s="105"/>
      <c r="TCA29" s="120"/>
      <c r="TCB29" s="145"/>
      <c r="TCC29" s="145"/>
      <c r="TCD29" s="145"/>
      <c r="TCE29" s="145"/>
      <c r="TCF29" s="145"/>
      <c r="TCI29" s="169"/>
      <c r="TCJ29" s="169"/>
      <c r="TCK29" s="169"/>
      <c r="TCQ29" s="86"/>
      <c r="TCR29" s="159"/>
      <c r="TCS29" s="159"/>
      <c r="TCT29" s="159"/>
      <c r="TCU29" s="159"/>
      <c r="TCZ29" s="120"/>
      <c r="TDD29" s="87"/>
      <c r="TDE29" s="87"/>
      <c r="TDF29" s="87"/>
      <c r="TDG29" s="87"/>
      <c r="TDH29" s="87"/>
      <c r="TDI29" s="87"/>
      <c r="TDL29" s="145"/>
      <c r="TDM29" s="120"/>
      <c r="TDN29" s="120"/>
      <c r="TDO29" s="145"/>
      <c r="TDP29" s="145"/>
      <c r="TDQ29" s="145"/>
      <c r="TDR29" s="159"/>
      <c r="TDS29" s="105"/>
      <c r="TDT29" s="120"/>
      <c r="TDU29" s="145"/>
      <c r="TDV29" s="145"/>
      <c r="TDW29" s="145"/>
      <c r="TDX29" s="145"/>
      <c r="TDY29" s="145"/>
      <c r="TEB29" s="169"/>
      <c r="TEC29" s="169"/>
      <c r="TED29" s="169"/>
      <c r="TEJ29" s="86"/>
      <c r="TEK29" s="159"/>
      <c r="TEL29" s="159"/>
      <c r="TEM29" s="159"/>
      <c r="TEN29" s="159"/>
      <c r="TES29" s="120"/>
      <c r="TEW29" s="87"/>
      <c r="TEX29" s="87"/>
      <c r="TEY29" s="87"/>
      <c r="TEZ29" s="87"/>
      <c r="TFA29" s="87"/>
      <c r="TFB29" s="87"/>
      <c r="TFE29" s="145"/>
      <c r="TFF29" s="120"/>
      <c r="TFG29" s="120"/>
      <c r="TFH29" s="145"/>
      <c r="TFI29" s="145"/>
      <c r="TFJ29" s="145"/>
      <c r="TFK29" s="159"/>
      <c r="TFL29" s="105"/>
      <c r="TFM29" s="120"/>
      <c r="TFN29" s="145"/>
      <c r="TFO29" s="145"/>
      <c r="TFP29" s="145"/>
      <c r="TFQ29" s="145"/>
      <c r="TFR29" s="145"/>
      <c r="TFU29" s="169"/>
      <c r="TFV29" s="169"/>
      <c r="TFW29" s="169"/>
      <c r="TGC29" s="86"/>
      <c r="TGD29" s="159"/>
      <c r="TGE29" s="159"/>
      <c r="TGF29" s="159"/>
      <c r="TGG29" s="159"/>
      <c r="TGL29" s="120"/>
      <c r="TGP29" s="87"/>
      <c r="TGQ29" s="87"/>
      <c r="TGR29" s="87"/>
      <c r="TGS29" s="87"/>
      <c r="TGT29" s="87"/>
      <c r="TGU29" s="87"/>
      <c r="TGX29" s="145"/>
      <c r="TGY29" s="120"/>
      <c r="TGZ29" s="120"/>
      <c r="THA29" s="145"/>
      <c r="THB29" s="145"/>
      <c r="THC29" s="145"/>
      <c r="THD29" s="159"/>
      <c r="THE29" s="105"/>
      <c r="THF29" s="120"/>
      <c r="THG29" s="145"/>
      <c r="THH29" s="145"/>
      <c r="THI29" s="145"/>
      <c r="THJ29" s="145"/>
      <c r="THK29" s="145"/>
      <c r="THN29" s="169"/>
      <c r="THO29" s="169"/>
      <c r="THP29" s="169"/>
      <c r="THV29" s="86"/>
      <c r="THW29" s="159"/>
      <c r="THX29" s="159"/>
      <c r="THY29" s="159"/>
      <c r="THZ29" s="159"/>
      <c r="TIE29" s="120"/>
      <c r="TII29" s="87"/>
      <c r="TIJ29" s="87"/>
      <c r="TIK29" s="87"/>
      <c r="TIL29" s="87"/>
      <c r="TIM29" s="87"/>
      <c r="TIN29" s="87"/>
      <c r="TIQ29" s="145"/>
      <c r="TIR29" s="120"/>
      <c r="TIS29" s="120"/>
      <c r="TIT29" s="145"/>
      <c r="TIU29" s="145"/>
      <c r="TIV29" s="145"/>
      <c r="TIW29" s="159"/>
      <c r="TIX29" s="105"/>
      <c r="TIY29" s="120"/>
      <c r="TIZ29" s="145"/>
      <c r="TJA29" s="145"/>
      <c r="TJB29" s="145"/>
      <c r="TJC29" s="145"/>
      <c r="TJD29" s="145"/>
      <c r="TJG29" s="169"/>
      <c r="TJH29" s="169"/>
      <c r="TJI29" s="169"/>
      <c r="TJO29" s="86"/>
      <c r="TJP29" s="159"/>
      <c r="TJQ29" s="159"/>
      <c r="TJR29" s="159"/>
      <c r="TJS29" s="159"/>
      <c r="TJX29" s="120"/>
      <c r="TKB29" s="87"/>
      <c r="TKC29" s="87"/>
      <c r="TKD29" s="87"/>
      <c r="TKE29" s="87"/>
      <c r="TKF29" s="87"/>
      <c r="TKG29" s="87"/>
      <c r="TKJ29" s="145"/>
      <c r="TKK29" s="120"/>
      <c r="TKL29" s="120"/>
      <c r="TKM29" s="145"/>
      <c r="TKN29" s="145"/>
      <c r="TKO29" s="145"/>
      <c r="TKP29" s="159"/>
      <c r="TKQ29" s="105"/>
      <c r="TKR29" s="120"/>
      <c r="TKS29" s="145"/>
      <c r="TKT29" s="145"/>
      <c r="TKU29" s="145"/>
      <c r="TKV29" s="145"/>
      <c r="TKW29" s="145"/>
      <c r="TKZ29" s="169"/>
      <c r="TLA29" s="169"/>
      <c r="TLB29" s="169"/>
      <c r="TLH29" s="86"/>
      <c r="TLI29" s="159"/>
      <c r="TLJ29" s="159"/>
      <c r="TLK29" s="159"/>
      <c r="TLL29" s="159"/>
      <c r="TLQ29" s="120"/>
      <c r="TLU29" s="87"/>
      <c r="TLV29" s="87"/>
      <c r="TLW29" s="87"/>
      <c r="TLX29" s="87"/>
      <c r="TLY29" s="87"/>
      <c r="TLZ29" s="87"/>
      <c r="TMC29" s="145"/>
      <c r="TMD29" s="120"/>
      <c r="TME29" s="120"/>
      <c r="TMF29" s="145"/>
      <c r="TMG29" s="145"/>
      <c r="TMH29" s="145"/>
      <c r="TMI29" s="159"/>
      <c r="TMJ29" s="105"/>
      <c r="TMK29" s="120"/>
      <c r="TML29" s="145"/>
      <c r="TMM29" s="145"/>
      <c r="TMN29" s="145"/>
      <c r="TMO29" s="145"/>
      <c r="TMP29" s="145"/>
      <c r="TMS29" s="169"/>
      <c r="TMT29" s="169"/>
      <c r="TMU29" s="169"/>
      <c r="TNA29" s="86"/>
      <c r="TNB29" s="159"/>
      <c r="TNC29" s="159"/>
      <c r="TND29" s="159"/>
      <c r="TNE29" s="159"/>
      <c r="TNJ29" s="120"/>
      <c r="TNN29" s="87"/>
      <c r="TNO29" s="87"/>
      <c r="TNP29" s="87"/>
      <c r="TNQ29" s="87"/>
      <c r="TNR29" s="87"/>
      <c r="TNS29" s="87"/>
      <c r="TNV29" s="145"/>
      <c r="TNW29" s="120"/>
      <c r="TNX29" s="120"/>
      <c r="TNY29" s="145"/>
      <c r="TNZ29" s="145"/>
      <c r="TOA29" s="145"/>
      <c r="TOB29" s="159"/>
      <c r="TOC29" s="105"/>
      <c r="TOD29" s="120"/>
      <c r="TOE29" s="145"/>
      <c r="TOF29" s="145"/>
      <c r="TOG29" s="145"/>
      <c r="TOH29" s="145"/>
      <c r="TOI29" s="145"/>
      <c r="TOL29" s="169"/>
      <c r="TOM29" s="169"/>
      <c r="TON29" s="169"/>
      <c r="TOT29" s="86"/>
      <c r="TOU29" s="159"/>
      <c r="TOV29" s="159"/>
      <c r="TOW29" s="159"/>
      <c r="TOX29" s="159"/>
      <c r="TPC29" s="120"/>
      <c r="TPG29" s="87"/>
      <c r="TPH29" s="87"/>
      <c r="TPI29" s="87"/>
      <c r="TPJ29" s="87"/>
      <c r="TPK29" s="87"/>
      <c r="TPL29" s="87"/>
      <c r="TPO29" s="145"/>
      <c r="TPP29" s="120"/>
      <c r="TPQ29" s="120"/>
      <c r="TPR29" s="145"/>
      <c r="TPS29" s="145"/>
      <c r="TPT29" s="145"/>
      <c r="TPU29" s="159"/>
      <c r="TPV29" s="105"/>
      <c r="TPW29" s="120"/>
      <c r="TPX29" s="145"/>
      <c r="TPY29" s="145"/>
      <c r="TPZ29" s="145"/>
      <c r="TQA29" s="145"/>
      <c r="TQB29" s="145"/>
      <c r="TQE29" s="169"/>
      <c r="TQF29" s="169"/>
      <c r="TQG29" s="169"/>
      <c r="TQM29" s="86"/>
      <c r="TQN29" s="159"/>
      <c r="TQO29" s="159"/>
      <c r="TQP29" s="159"/>
      <c r="TQQ29" s="159"/>
      <c r="TQV29" s="120"/>
      <c r="TQZ29" s="87"/>
      <c r="TRA29" s="87"/>
      <c r="TRB29" s="87"/>
      <c r="TRC29" s="87"/>
      <c r="TRD29" s="87"/>
      <c r="TRE29" s="87"/>
      <c r="TRH29" s="145"/>
      <c r="TRI29" s="120"/>
      <c r="TRJ29" s="120"/>
      <c r="TRK29" s="145"/>
      <c r="TRL29" s="145"/>
      <c r="TRM29" s="145"/>
      <c r="TRN29" s="159"/>
      <c r="TRO29" s="105"/>
      <c r="TRP29" s="120"/>
      <c r="TRQ29" s="145"/>
      <c r="TRR29" s="145"/>
      <c r="TRS29" s="145"/>
      <c r="TRT29" s="145"/>
      <c r="TRU29" s="145"/>
      <c r="TRX29" s="169"/>
      <c r="TRY29" s="169"/>
      <c r="TRZ29" s="169"/>
      <c r="TSF29" s="86"/>
      <c r="TSG29" s="159"/>
      <c r="TSH29" s="159"/>
      <c r="TSI29" s="159"/>
      <c r="TSJ29" s="159"/>
      <c r="TSO29" s="120"/>
      <c r="TSS29" s="87"/>
      <c r="TST29" s="87"/>
      <c r="TSU29" s="87"/>
      <c r="TSV29" s="87"/>
      <c r="TSW29" s="87"/>
      <c r="TSX29" s="87"/>
      <c r="TTA29" s="145"/>
      <c r="TTB29" s="120"/>
      <c r="TTC29" s="120"/>
      <c r="TTD29" s="145"/>
      <c r="TTE29" s="145"/>
      <c r="TTF29" s="145"/>
      <c r="TTG29" s="159"/>
      <c r="TTH29" s="105"/>
      <c r="TTI29" s="120"/>
      <c r="TTJ29" s="145"/>
      <c r="TTK29" s="145"/>
      <c r="TTL29" s="145"/>
      <c r="TTM29" s="145"/>
      <c r="TTN29" s="145"/>
      <c r="TTQ29" s="169"/>
      <c r="TTR29" s="169"/>
      <c r="TTS29" s="169"/>
      <c r="TTY29" s="86"/>
      <c r="TTZ29" s="159"/>
      <c r="TUA29" s="159"/>
      <c r="TUB29" s="159"/>
      <c r="TUC29" s="159"/>
      <c r="TUH29" s="120"/>
      <c r="TUL29" s="87"/>
      <c r="TUM29" s="87"/>
      <c r="TUN29" s="87"/>
      <c r="TUO29" s="87"/>
      <c r="TUP29" s="87"/>
      <c r="TUQ29" s="87"/>
      <c r="TUT29" s="145"/>
      <c r="TUU29" s="120"/>
      <c r="TUV29" s="120"/>
      <c r="TUW29" s="145"/>
      <c r="TUX29" s="145"/>
      <c r="TUY29" s="145"/>
      <c r="TUZ29" s="159"/>
      <c r="TVA29" s="105"/>
      <c r="TVB29" s="120"/>
      <c r="TVC29" s="145"/>
      <c r="TVD29" s="145"/>
      <c r="TVE29" s="145"/>
      <c r="TVF29" s="145"/>
      <c r="TVG29" s="145"/>
      <c r="TVJ29" s="169"/>
      <c r="TVK29" s="169"/>
      <c r="TVL29" s="169"/>
      <c r="TVR29" s="86"/>
      <c r="TVS29" s="159"/>
      <c r="TVT29" s="159"/>
      <c r="TVU29" s="159"/>
      <c r="TVV29" s="159"/>
      <c r="TWA29" s="120"/>
      <c r="TWE29" s="87"/>
      <c r="TWF29" s="87"/>
      <c r="TWG29" s="87"/>
      <c r="TWH29" s="87"/>
      <c r="TWI29" s="87"/>
      <c r="TWJ29" s="87"/>
      <c r="TWM29" s="145"/>
      <c r="TWN29" s="120"/>
      <c r="TWO29" s="120"/>
      <c r="TWP29" s="145"/>
      <c r="TWQ29" s="145"/>
      <c r="TWR29" s="145"/>
      <c r="TWS29" s="159"/>
      <c r="TWT29" s="105"/>
      <c r="TWU29" s="120"/>
      <c r="TWV29" s="145"/>
      <c r="TWW29" s="145"/>
      <c r="TWX29" s="145"/>
      <c r="TWY29" s="145"/>
      <c r="TWZ29" s="145"/>
      <c r="TXC29" s="169"/>
      <c r="TXD29" s="169"/>
      <c r="TXE29" s="169"/>
      <c r="TXK29" s="86"/>
      <c r="TXL29" s="159"/>
      <c r="TXM29" s="159"/>
      <c r="TXN29" s="159"/>
      <c r="TXO29" s="159"/>
      <c r="TXT29" s="120"/>
      <c r="TXX29" s="87"/>
      <c r="TXY29" s="87"/>
      <c r="TXZ29" s="87"/>
      <c r="TYA29" s="87"/>
      <c r="TYB29" s="87"/>
      <c r="TYC29" s="87"/>
      <c r="TYF29" s="145"/>
      <c r="TYG29" s="120"/>
      <c r="TYH29" s="120"/>
      <c r="TYI29" s="145"/>
      <c r="TYJ29" s="145"/>
      <c r="TYK29" s="145"/>
      <c r="TYL29" s="159"/>
      <c r="TYM29" s="105"/>
      <c r="TYN29" s="120"/>
      <c r="TYO29" s="145"/>
      <c r="TYP29" s="145"/>
      <c r="TYQ29" s="145"/>
      <c r="TYR29" s="145"/>
      <c r="TYS29" s="145"/>
      <c r="TYV29" s="169"/>
      <c r="TYW29" s="169"/>
      <c r="TYX29" s="169"/>
      <c r="TZD29" s="86"/>
      <c r="TZE29" s="159"/>
      <c r="TZF29" s="159"/>
      <c r="TZG29" s="159"/>
      <c r="TZH29" s="159"/>
      <c r="TZM29" s="120"/>
      <c r="TZQ29" s="87"/>
      <c r="TZR29" s="87"/>
      <c r="TZS29" s="87"/>
      <c r="TZT29" s="87"/>
      <c r="TZU29" s="87"/>
      <c r="TZV29" s="87"/>
      <c r="TZY29" s="145"/>
      <c r="TZZ29" s="120"/>
      <c r="UAA29" s="120"/>
      <c r="UAB29" s="145"/>
      <c r="UAC29" s="145"/>
      <c r="UAD29" s="145"/>
      <c r="UAE29" s="159"/>
      <c r="UAF29" s="105"/>
      <c r="UAG29" s="120"/>
      <c r="UAH29" s="145"/>
      <c r="UAI29" s="145"/>
      <c r="UAJ29" s="145"/>
      <c r="UAK29" s="145"/>
      <c r="UAL29" s="145"/>
      <c r="UAO29" s="169"/>
      <c r="UAP29" s="169"/>
      <c r="UAQ29" s="169"/>
      <c r="UAW29" s="86"/>
      <c r="UAX29" s="159"/>
      <c r="UAY29" s="159"/>
      <c r="UAZ29" s="159"/>
      <c r="UBA29" s="159"/>
      <c r="UBF29" s="120"/>
      <c r="UBJ29" s="87"/>
      <c r="UBK29" s="87"/>
      <c r="UBL29" s="87"/>
      <c r="UBM29" s="87"/>
      <c r="UBN29" s="87"/>
      <c r="UBO29" s="87"/>
      <c r="UBR29" s="145"/>
      <c r="UBS29" s="120"/>
      <c r="UBT29" s="120"/>
      <c r="UBU29" s="145"/>
      <c r="UBV29" s="145"/>
      <c r="UBW29" s="145"/>
      <c r="UBX29" s="159"/>
      <c r="UBY29" s="105"/>
      <c r="UBZ29" s="120"/>
      <c r="UCA29" s="145"/>
      <c r="UCB29" s="145"/>
      <c r="UCC29" s="145"/>
      <c r="UCD29" s="145"/>
      <c r="UCE29" s="145"/>
      <c r="UCH29" s="169"/>
      <c r="UCI29" s="169"/>
      <c r="UCJ29" s="169"/>
      <c r="UCP29" s="86"/>
      <c r="UCQ29" s="159"/>
      <c r="UCR29" s="159"/>
      <c r="UCS29" s="159"/>
      <c r="UCT29" s="159"/>
      <c r="UCY29" s="120"/>
      <c r="UDC29" s="87"/>
      <c r="UDD29" s="87"/>
      <c r="UDE29" s="87"/>
      <c r="UDF29" s="87"/>
      <c r="UDG29" s="87"/>
      <c r="UDH29" s="87"/>
      <c r="UDK29" s="145"/>
      <c r="UDL29" s="120"/>
      <c r="UDM29" s="120"/>
      <c r="UDN29" s="145"/>
      <c r="UDO29" s="145"/>
      <c r="UDP29" s="145"/>
      <c r="UDQ29" s="159"/>
      <c r="UDR29" s="105"/>
      <c r="UDS29" s="120"/>
      <c r="UDT29" s="145"/>
      <c r="UDU29" s="145"/>
      <c r="UDV29" s="145"/>
      <c r="UDW29" s="145"/>
      <c r="UDX29" s="145"/>
      <c r="UEA29" s="169"/>
      <c r="UEB29" s="169"/>
      <c r="UEC29" s="169"/>
      <c r="UEI29" s="86"/>
      <c r="UEJ29" s="159"/>
      <c r="UEK29" s="159"/>
      <c r="UEL29" s="159"/>
      <c r="UEM29" s="159"/>
      <c r="UER29" s="120"/>
      <c r="UEV29" s="87"/>
      <c r="UEW29" s="87"/>
      <c r="UEX29" s="87"/>
      <c r="UEY29" s="87"/>
      <c r="UEZ29" s="87"/>
      <c r="UFA29" s="87"/>
      <c r="UFD29" s="145"/>
      <c r="UFE29" s="120"/>
      <c r="UFF29" s="120"/>
      <c r="UFG29" s="145"/>
      <c r="UFH29" s="145"/>
      <c r="UFI29" s="145"/>
      <c r="UFJ29" s="159"/>
      <c r="UFK29" s="105"/>
      <c r="UFL29" s="120"/>
      <c r="UFM29" s="145"/>
      <c r="UFN29" s="145"/>
      <c r="UFO29" s="145"/>
      <c r="UFP29" s="145"/>
      <c r="UFQ29" s="145"/>
      <c r="UFT29" s="169"/>
      <c r="UFU29" s="169"/>
      <c r="UFV29" s="169"/>
      <c r="UGB29" s="86"/>
      <c r="UGC29" s="159"/>
      <c r="UGD29" s="159"/>
      <c r="UGE29" s="159"/>
      <c r="UGF29" s="159"/>
      <c r="UGK29" s="120"/>
      <c r="UGO29" s="87"/>
      <c r="UGP29" s="87"/>
      <c r="UGQ29" s="87"/>
      <c r="UGR29" s="87"/>
      <c r="UGS29" s="87"/>
      <c r="UGT29" s="87"/>
      <c r="UGW29" s="145"/>
      <c r="UGX29" s="120"/>
      <c r="UGY29" s="120"/>
      <c r="UGZ29" s="145"/>
      <c r="UHA29" s="145"/>
      <c r="UHB29" s="145"/>
      <c r="UHC29" s="159"/>
      <c r="UHD29" s="105"/>
      <c r="UHE29" s="120"/>
      <c r="UHF29" s="145"/>
      <c r="UHG29" s="145"/>
      <c r="UHH29" s="145"/>
      <c r="UHI29" s="145"/>
      <c r="UHJ29" s="145"/>
      <c r="UHM29" s="169"/>
      <c r="UHN29" s="169"/>
      <c r="UHO29" s="169"/>
      <c r="UHU29" s="86"/>
      <c r="UHV29" s="159"/>
      <c r="UHW29" s="159"/>
      <c r="UHX29" s="159"/>
      <c r="UHY29" s="159"/>
      <c r="UID29" s="120"/>
      <c r="UIH29" s="87"/>
      <c r="UII29" s="87"/>
      <c r="UIJ29" s="87"/>
      <c r="UIK29" s="87"/>
      <c r="UIL29" s="87"/>
      <c r="UIM29" s="87"/>
      <c r="UIP29" s="145"/>
      <c r="UIQ29" s="120"/>
      <c r="UIR29" s="120"/>
      <c r="UIS29" s="145"/>
      <c r="UIT29" s="145"/>
      <c r="UIU29" s="145"/>
      <c r="UIV29" s="159"/>
      <c r="UIW29" s="105"/>
      <c r="UIX29" s="120"/>
      <c r="UIY29" s="145"/>
      <c r="UIZ29" s="145"/>
      <c r="UJA29" s="145"/>
      <c r="UJB29" s="145"/>
      <c r="UJC29" s="145"/>
      <c r="UJF29" s="169"/>
      <c r="UJG29" s="169"/>
      <c r="UJH29" s="169"/>
      <c r="UJN29" s="86"/>
      <c r="UJO29" s="159"/>
      <c r="UJP29" s="159"/>
      <c r="UJQ29" s="159"/>
      <c r="UJR29" s="159"/>
      <c r="UJW29" s="120"/>
      <c r="UKA29" s="87"/>
      <c r="UKB29" s="87"/>
      <c r="UKC29" s="87"/>
      <c r="UKD29" s="87"/>
      <c r="UKE29" s="87"/>
      <c r="UKF29" s="87"/>
      <c r="UKI29" s="145"/>
      <c r="UKJ29" s="120"/>
      <c r="UKK29" s="120"/>
      <c r="UKL29" s="145"/>
      <c r="UKM29" s="145"/>
      <c r="UKN29" s="145"/>
      <c r="UKO29" s="159"/>
      <c r="UKP29" s="105"/>
      <c r="UKQ29" s="120"/>
      <c r="UKR29" s="145"/>
      <c r="UKS29" s="145"/>
      <c r="UKT29" s="145"/>
      <c r="UKU29" s="145"/>
      <c r="UKV29" s="145"/>
      <c r="UKY29" s="169"/>
      <c r="UKZ29" s="169"/>
      <c r="ULA29" s="169"/>
      <c r="ULG29" s="86"/>
      <c r="ULH29" s="159"/>
      <c r="ULI29" s="159"/>
      <c r="ULJ29" s="159"/>
      <c r="ULK29" s="159"/>
      <c r="ULP29" s="120"/>
      <c r="ULT29" s="87"/>
      <c r="ULU29" s="87"/>
      <c r="ULV29" s="87"/>
      <c r="ULW29" s="87"/>
      <c r="ULX29" s="87"/>
      <c r="ULY29" s="87"/>
      <c r="UMB29" s="145"/>
      <c r="UMC29" s="120"/>
      <c r="UMD29" s="120"/>
      <c r="UME29" s="145"/>
      <c r="UMF29" s="145"/>
      <c r="UMG29" s="145"/>
      <c r="UMH29" s="159"/>
      <c r="UMI29" s="105"/>
      <c r="UMJ29" s="120"/>
      <c r="UMK29" s="145"/>
      <c r="UML29" s="145"/>
      <c r="UMM29" s="145"/>
      <c r="UMN29" s="145"/>
      <c r="UMO29" s="145"/>
      <c r="UMR29" s="169"/>
      <c r="UMS29" s="169"/>
      <c r="UMT29" s="169"/>
      <c r="UMZ29" s="86"/>
      <c r="UNA29" s="159"/>
      <c r="UNB29" s="159"/>
      <c r="UNC29" s="159"/>
      <c r="UND29" s="159"/>
      <c r="UNI29" s="120"/>
      <c r="UNM29" s="87"/>
      <c r="UNN29" s="87"/>
      <c r="UNO29" s="87"/>
      <c r="UNP29" s="87"/>
      <c r="UNQ29" s="87"/>
      <c r="UNR29" s="87"/>
      <c r="UNU29" s="145"/>
      <c r="UNV29" s="120"/>
      <c r="UNW29" s="120"/>
      <c r="UNX29" s="145"/>
      <c r="UNY29" s="145"/>
      <c r="UNZ29" s="145"/>
      <c r="UOA29" s="159"/>
      <c r="UOB29" s="105"/>
      <c r="UOC29" s="120"/>
      <c r="UOD29" s="145"/>
      <c r="UOE29" s="145"/>
      <c r="UOF29" s="145"/>
      <c r="UOG29" s="145"/>
      <c r="UOH29" s="145"/>
      <c r="UOK29" s="169"/>
      <c r="UOL29" s="169"/>
      <c r="UOM29" s="169"/>
      <c r="UOS29" s="86"/>
      <c r="UOT29" s="159"/>
      <c r="UOU29" s="159"/>
      <c r="UOV29" s="159"/>
      <c r="UOW29" s="159"/>
      <c r="UPB29" s="120"/>
      <c r="UPF29" s="87"/>
      <c r="UPG29" s="87"/>
      <c r="UPH29" s="87"/>
      <c r="UPI29" s="87"/>
      <c r="UPJ29" s="87"/>
      <c r="UPK29" s="87"/>
      <c r="UPN29" s="145"/>
      <c r="UPO29" s="120"/>
      <c r="UPP29" s="120"/>
      <c r="UPQ29" s="145"/>
      <c r="UPR29" s="145"/>
      <c r="UPS29" s="145"/>
      <c r="UPT29" s="159"/>
      <c r="UPU29" s="105"/>
      <c r="UPV29" s="120"/>
      <c r="UPW29" s="145"/>
      <c r="UPX29" s="145"/>
      <c r="UPY29" s="145"/>
      <c r="UPZ29" s="145"/>
      <c r="UQA29" s="145"/>
      <c r="UQD29" s="169"/>
      <c r="UQE29" s="169"/>
      <c r="UQF29" s="169"/>
      <c r="UQL29" s="86"/>
      <c r="UQM29" s="159"/>
      <c r="UQN29" s="159"/>
      <c r="UQO29" s="159"/>
      <c r="UQP29" s="159"/>
      <c r="UQU29" s="120"/>
      <c r="UQY29" s="87"/>
      <c r="UQZ29" s="87"/>
      <c r="URA29" s="87"/>
      <c r="URB29" s="87"/>
      <c r="URC29" s="87"/>
      <c r="URD29" s="87"/>
      <c r="URG29" s="145"/>
      <c r="URH29" s="120"/>
      <c r="URI29" s="120"/>
      <c r="URJ29" s="145"/>
      <c r="URK29" s="145"/>
      <c r="URL29" s="145"/>
      <c r="URM29" s="159"/>
      <c r="URN29" s="105"/>
      <c r="URO29" s="120"/>
      <c r="URP29" s="145"/>
      <c r="URQ29" s="145"/>
      <c r="URR29" s="145"/>
      <c r="URS29" s="145"/>
      <c r="URT29" s="145"/>
      <c r="URW29" s="169"/>
      <c r="URX29" s="169"/>
      <c r="URY29" s="169"/>
      <c r="USE29" s="86"/>
      <c r="USF29" s="159"/>
      <c r="USG29" s="159"/>
      <c r="USH29" s="159"/>
      <c r="USI29" s="159"/>
      <c r="USN29" s="120"/>
      <c r="USR29" s="87"/>
      <c r="USS29" s="87"/>
      <c r="UST29" s="87"/>
      <c r="USU29" s="87"/>
      <c r="USV29" s="87"/>
      <c r="USW29" s="87"/>
      <c r="USZ29" s="145"/>
      <c r="UTA29" s="120"/>
      <c r="UTB29" s="120"/>
      <c r="UTC29" s="145"/>
      <c r="UTD29" s="145"/>
      <c r="UTE29" s="145"/>
      <c r="UTF29" s="159"/>
      <c r="UTG29" s="105"/>
      <c r="UTH29" s="120"/>
      <c r="UTI29" s="145"/>
      <c r="UTJ29" s="145"/>
      <c r="UTK29" s="145"/>
      <c r="UTL29" s="145"/>
      <c r="UTM29" s="145"/>
      <c r="UTP29" s="169"/>
      <c r="UTQ29" s="169"/>
      <c r="UTR29" s="169"/>
      <c r="UTX29" s="86"/>
      <c r="UTY29" s="159"/>
      <c r="UTZ29" s="159"/>
      <c r="UUA29" s="159"/>
      <c r="UUB29" s="159"/>
      <c r="UUG29" s="120"/>
      <c r="UUK29" s="87"/>
      <c r="UUL29" s="87"/>
      <c r="UUM29" s="87"/>
      <c r="UUN29" s="87"/>
      <c r="UUO29" s="87"/>
      <c r="UUP29" s="87"/>
      <c r="UUS29" s="145"/>
      <c r="UUT29" s="120"/>
      <c r="UUU29" s="120"/>
      <c r="UUV29" s="145"/>
      <c r="UUW29" s="145"/>
      <c r="UUX29" s="145"/>
      <c r="UUY29" s="159"/>
      <c r="UUZ29" s="105"/>
      <c r="UVA29" s="120"/>
      <c r="UVB29" s="145"/>
      <c r="UVC29" s="145"/>
      <c r="UVD29" s="145"/>
      <c r="UVE29" s="145"/>
      <c r="UVF29" s="145"/>
      <c r="UVI29" s="169"/>
      <c r="UVJ29" s="169"/>
      <c r="UVK29" s="169"/>
      <c r="UVQ29" s="86"/>
      <c r="UVR29" s="159"/>
      <c r="UVS29" s="159"/>
      <c r="UVT29" s="159"/>
      <c r="UVU29" s="159"/>
      <c r="UVZ29" s="120"/>
      <c r="UWD29" s="87"/>
      <c r="UWE29" s="87"/>
      <c r="UWF29" s="87"/>
      <c r="UWG29" s="87"/>
      <c r="UWH29" s="87"/>
      <c r="UWI29" s="87"/>
      <c r="UWL29" s="145"/>
      <c r="UWM29" s="120"/>
      <c r="UWN29" s="120"/>
      <c r="UWO29" s="145"/>
      <c r="UWP29" s="145"/>
      <c r="UWQ29" s="145"/>
      <c r="UWR29" s="159"/>
      <c r="UWS29" s="105"/>
      <c r="UWT29" s="120"/>
      <c r="UWU29" s="145"/>
      <c r="UWV29" s="145"/>
      <c r="UWW29" s="145"/>
      <c r="UWX29" s="145"/>
      <c r="UWY29" s="145"/>
      <c r="UXB29" s="169"/>
      <c r="UXC29" s="169"/>
      <c r="UXD29" s="169"/>
      <c r="UXJ29" s="86"/>
      <c r="UXK29" s="159"/>
      <c r="UXL29" s="159"/>
      <c r="UXM29" s="159"/>
      <c r="UXN29" s="159"/>
      <c r="UXS29" s="120"/>
      <c r="UXW29" s="87"/>
      <c r="UXX29" s="87"/>
      <c r="UXY29" s="87"/>
      <c r="UXZ29" s="87"/>
      <c r="UYA29" s="87"/>
      <c r="UYB29" s="87"/>
      <c r="UYE29" s="145"/>
      <c r="UYF29" s="120"/>
      <c r="UYG29" s="120"/>
      <c r="UYH29" s="145"/>
      <c r="UYI29" s="145"/>
      <c r="UYJ29" s="145"/>
      <c r="UYK29" s="159"/>
      <c r="UYL29" s="105"/>
      <c r="UYM29" s="120"/>
      <c r="UYN29" s="145"/>
      <c r="UYO29" s="145"/>
      <c r="UYP29" s="145"/>
      <c r="UYQ29" s="145"/>
      <c r="UYR29" s="145"/>
      <c r="UYU29" s="169"/>
      <c r="UYV29" s="169"/>
      <c r="UYW29" s="169"/>
      <c r="UZC29" s="86"/>
      <c r="UZD29" s="159"/>
      <c r="UZE29" s="159"/>
      <c r="UZF29" s="159"/>
      <c r="UZG29" s="159"/>
      <c r="UZL29" s="120"/>
      <c r="UZP29" s="87"/>
      <c r="UZQ29" s="87"/>
      <c r="UZR29" s="87"/>
      <c r="UZS29" s="87"/>
      <c r="UZT29" s="87"/>
      <c r="UZU29" s="87"/>
      <c r="UZX29" s="145"/>
      <c r="UZY29" s="120"/>
      <c r="UZZ29" s="120"/>
      <c r="VAA29" s="145"/>
      <c r="VAB29" s="145"/>
      <c r="VAC29" s="145"/>
      <c r="VAD29" s="159"/>
      <c r="VAE29" s="105"/>
      <c r="VAF29" s="120"/>
      <c r="VAG29" s="145"/>
      <c r="VAH29" s="145"/>
      <c r="VAI29" s="145"/>
      <c r="VAJ29" s="145"/>
      <c r="VAK29" s="145"/>
      <c r="VAN29" s="169"/>
      <c r="VAO29" s="169"/>
      <c r="VAP29" s="169"/>
      <c r="VAV29" s="86"/>
      <c r="VAW29" s="159"/>
      <c r="VAX29" s="159"/>
      <c r="VAY29" s="159"/>
      <c r="VAZ29" s="159"/>
      <c r="VBE29" s="120"/>
      <c r="VBI29" s="87"/>
      <c r="VBJ29" s="87"/>
      <c r="VBK29" s="87"/>
      <c r="VBL29" s="87"/>
      <c r="VBM29" s="87"/>
      <c r="VBN29" s="87"/>
      <c r="VBQ29" s="145"/>
      <c r="VBR29" s="120"/>
      <c r="VBS29" s="120"/>
      <c r="VBT29" s="145"/>
      <c r="VBU29" s="145"/>
      <c r="VBV29" s="145"/>
      <c r="VBW29" s="159"/>
      <c r="VBX29" s="105"/>
      <c r="VBY29" s="120"/>
      <c r="VBZ29" s="145"/>
      <c r="VCA29" s="145"/>
      <c r="VCB29" s="145"/>
      <c r="VCC29" s="145"/>
      <c r="VCD29" s="145"/>
      <c r="VCG29" s="169"/>
      <c r="VCH29" s="169"/>
      <c r="VCI29" s="169"/>
      <c r="VCO29" s="86"/>
      <c r="VCP29" s="159"/>
      <c r="VCQ29" s="159"/>
      <c r="VCR29" s="159"/>
      <c r="VCS29" s="159"/>
      <c r="VCX29" s="120"/>
      <c r="VDB29" s="87"/>
      <c r="VDC29" s="87"/>
      <c r="VDD29" s="87"/>
      <c r="VDE29" s="87"/>
      <c r="VDF29" s="87"/>
      <c r="VDG29" s="87"/>
      <c r="VDJ29" s="145"/>
      <c r="VDK29" s="120"/>
      <c r="VDL29" s="120"/>
      <c r="VDM29" s="145"/>
      <c r="VDN29" s="145"/>
      <c r="VDO29" s="145"/>
      <c r="VDP29" s="159"/>
      <c r="VDQ29" s="105"/>
      <c r="VDR29" s="120"/>
      <c r="VDS29" s="145"/>
      <c r="VDT29" s="145"/>
      <c r="VDU29" s="145"/>
      <c r="VDV29" s="145"/>
      <c r="VDW29" s="145"/>
      <c r="VDZ29" s="169"/>
      <c r="VEA29" s="169"/>
      <c r="VEB29" s="169"/>
      <c r="VEH29" s="86"/>
      <c r="VEI29" s="159"/>
      <c r="VEJ29" s="159"/>
      <c r="VEK29" s="159"/>
      <c r="VEL29" s="159"/>
      <c r="VEQ29" s="120"/>
      <c r="VEU29" s="87"/>
      <c r="VEV29" s="87"/>
      <c r="VEW29" s="87"/>
      <c r="VEX29" s="87"/>
      <c r="VEY29" s="87"/>
      <c r="VEZ29" s="87"/>
      <c r="VFC29" s="145"/>
      <c r="VFD29" s="120"/>
      <c r="VFE29" s="120"/>
      <c r="VFF29" s="145"/>
      <c r="VFG29" s="145"/>
      <c r="VFH29" s="145"/>
      <c r="VFI29" s="159"/>
      <c r="VFJ29" s="105"/>
      <c r="VFK29" s="120"/>
      <c r="VFL29" s="145"/>
      <c r="VFM29" s="145"/>
      <c r="VFN29" s="145"/>
      <c r="VFO29" s="145"/>
      <c r="VFP29" s="145"/>
      <c r="VFS29" s="169"/>
      <c r="VFT29" s="169"/>
      <c r="VFU29" s="169"/>
      <c r="VGA29" s="86"/>
      <c r="VGB29" s="159"/>
      <c r="VGC29" s="159"/>
      <c r="VGD29" s="159"/>
      <c r="VGE29" s="159"/>
      <c r="VGJ29" s="120"/>
      <c r="VGN29" s="87"/>
      <c r="VGO29" s="87"/>
      <c r="VGP29" s="87"/>
      <c r="VGQ29" s="87"/>
      <c r="VGR29" s="87"/>
      <c r="VGS29" s="87"/>
      <c r="VGV29" s="145"/>
      <c r="VGW29" s="120"/>
      <c r="VGX29" s="120"/>
      <c r="VGY29" s="145"/>
      <c r="VGZ29" s="145"/>
      <c r="VHA29" s="145"/>
      <c r="VHB29" s="159"/>
      <c r="VHC29" s="105"/>
      <c r="VHD29" s="120"/>
      <c r="VHE29" s="145"/>
      <c r="VHF29" s="145"/>
      <c r="VHG29" s="145"/>
      <c r="VHH29" s="145"/>
      <c r="VHI29" s="145"/>
      <c r="VHL29" s="169"/>
      <c r="VHM29" s="169"/>
      <c r="VHN29" s="169"/>
      <c r="VHT29" s="86"/>
      <c r="VHU29" s="159"/>
      <c r="VHV29" s="159"/>
      <c r="VHW29" s="159"/>
      <c r="VHX29" s="159"/>
      <c r="VIC29" s="120"/>
      <c r="VIG29" s="87"/>
      <c r="VIH29" s="87"/>
      <c r="VII29" s="87"/>
      <c r="VIJ29" s="87"/>
      <c r="VIK29" s="87"/>
      <c r="VIL29" s="87"/>
      <c r="VIO29" s="145"/>
      <c r="VIP29" s="120"/>
      <c r="VIQ29" s="120"/>
      <c r="VIR29" s="145"/>
      <c r="VIS29" s="145"/>
      <c r="VIT29" s="145"/>
      <c r="VIU29" s="159"/>
      <c r="VIV29" s="105"/>
      <c r="VIW29" s="120"/>
      <c r="VIX29" s="145"/>
      <c r="VIY29" s="145"/>
      <c r="VIZ29" s="145"/>
      <c r="VJA29" s="145"/>
      <c r="VJB29" s="145"/>
      <c r="VJE29" s="169"/>
      <c r="VJF29" s="169"/>
      <c r="VJG29" s="169"/>
      <c r="VJM29" s="86"/>
      <c r="VJN29" s="159"/>
      <c r="VJO29" s="159"/>
      <c r="VJP29" s="159"/>
      <c r="VJQ29" s="159"/>
      <c r="VJV29" s="120"/>
      <c r="VJZ29" s="87"/>
      <c r="VKA29" s="87"/>
      <c r="VKB29" s="87"/>
      <c r="VKC29" s="87"/>
      <c r="VKD29" s="87"/>
      <c r="VKE29" s="87"/>
      <c r="VKH29" s="145"/>
      <c r="VKI29" s="120"/>
      <c r="VKJ29" s="120"/>
      <c r="VKK29" s="145"/>
      <c r="VKL29" s="145"/>
      <c r="VKM29" s="145"/>
      <c r="VKN29" s="159"/>
      <c r="VKO29" s="105"/>
      <c r="VKP29" s="120"/>
      <c r="VKQ29" s="145"/>
      <c r="VKR29" s="145"/>
      <c r="VKS29" s="145"/>
      <c r="VKT29" s="145"/>
      <c r="VKU29" s="145"/>
      <c r="VKX29" s="169"/>
      <c r="VKY29" s="169"/>
      <c r="VKZ29" s="169"/>
      <c r="VLF29" s="86"/>
      <c r="VLG29" s="159"/>
      <c r="VLH29" s="159"/>
      <c r="VLI29" s="159"/>
      <c r="VLJ29" s="159"/>
      <c r="VLO29" s="120"/>
      <c r="VLS29" s="87"/>
      <c r="VLT29" s="87"/>
      <c r="VLU29" s="87"/>
      <c r="VLV29" s="87"/>
      <c r="VLW29" s="87"/>
      <c r="VLX29" s="87"/>
      <c r="VMA29" s="145"/>
      <c r="VMB29" s="120"/>
      <c r="VMC29" s="120"/>
      <c r="VMD29" s="145"/>
      <c r="VME29" s="145"/>
      <c r="VMF29" s="145"/>
      <c r="VMG29" s="159"/>
      <c r="VMH29" s="105"/>
      <c r="VMI29" s="120"/>
      <c r="VMJ29" s="145"/>
      <c r="VMK29" s="145"/>
      <c r="VML29" s="145"/>
      <c r="VMM29" s="145"/>
      <c r="VMN29" s="145"/>
      <c r="VMQ29" s="169"/>
      <c r="VMR29" s="169"/>
      <c r="VMS29" s="169"/>
      <c r="VMY29" s="86"/>
      <c r="VMZ29" s="159"/>
      <c r="VNA29" s="159"/>
      <c r="VNB29" s="159"/>
      <c r="VNC29" s="159"/>
      <c r="VNH29" s="120"/>
      <c r="VNL29" s="87"/>
      <c r="VNM29" s="87"/>
      <c r="VNN29" s="87"/>
      <c r="VNO29" s="87"/>
      <c r="VNP29" s="87"/>
      <c r="VNQ29" s="87"/>
      <c r="VNT29" s="145"/>
      <c r="VNU29" s="120"/>
      <c r="VNV29" s="120"/>
      <c r="VNW29" s="145"/>
      <c r="VNX29" s="145"/>
      <c r="VNY29" s="145"/>
      <c r="VNZ29" s="159"/>
      <c r="VOA29" s="105"/>
      <c r="VOB29" s="120"/>
      <c r="VOC29" s="145"/>
      <c r="VOD29" s="145"/>
      <c r="VOE29" s="145"/>
      <c r="VOF29" s="145"/>
      <c r="VOG29" s="145"/>
      <c r="VOJ29" s="169"/>
      <c r="VOK29" s="169"/>
      <c r="VOL29" s="169"/>
      <c r="VOR29" s="86"/>
      <c r="VOS29" s="159"/>
      <c r="VOT29" s="159"/>
      <c r="VOU29" s="159"/>
      <c r="VOV29" s="159"/>
      <c r="VPA29" s="120"/>
      <c r="VPE29" s="87"/>
      <c r="VPF29" s="87"/>
      <c r="VPG29" s="87"/>
      <c r="VPH29" s="87"/>
      <c r="VPI29" s="87"/>
      <c r="VPJ29" s="87"/>
      <c r="VPM29" s="145"/>
      <c r="VPN29" s="120"/>
      <c r="VPO29" s="120"/>
      <c r="VPP29" s="145"/>
      <c r="VPQ29" s="145"/>
      <c r="VPR29" s="145"/>
      <c r="VPS29" s="159"/>
      <c r="VPT29" s="105"/>
      <c r="VPU29" s="120"/>
      <c r="VPV29" s="145"/>
      <c r="VPW29" s="145"/>
      <c r="VPX29" s="145"/>
      <c r="VPY29" s="145"/>
      <c r="VPZ29" s="145"/>
      <c r="VQC29" s="169"/>
      <c r="VQD29" s="169"/>
      <c r="VQE29" s="169"/>
      <c r="VQK29" s="86"/>
      <c r="VQL29" s="159"/>
      <c r="VQM29" s="159"/>
      <c r="VQN29" s="159"/>
      <c r="VQO29" s="159"/>
      <c r="VQT29" s="120"/>
      <c r="VQX29" s="87"/>
      <c r="VQY29" s="87"/>
      <c r="VQZ29" s="87"/>
      <c r="VRA29" s="87"/>
      <c r="VRB29" s="87"/>
      <c r="VRC29" s="87"/>
      <c r="VRF29" s="145"/>
      <c r="VRG29" s="120"/>
      <c r="VRH29" s="120"/>
      <c r="VRI29" s="145"/>
      <c r="VRJ29" s="145"/>
      <c r="VRK29" s="145"/>
      <c r="VRL29" s="159"/>
      <c r="VRM29" s="105"/>
      <c r="VRN29" s="120"/>
      <c r="VRO29" s="145"/>
      <c r="VRP29" s="145"/>
      <c r="VRQ29" s="145"/>
      <c r="VRR29" s="145"/>
      <c r="VRS29" s="145"/>
      <c r="VRV29" s="169"/>
      <c r="VRW29" s="169"/>
      <c r="VRX29" s="169"/>
      <c r="VSD29" s="86"/>
      <c r="VSE29" s="159"/>
      <c r="VSF29" s="159"/>
      <c r="VSG29" s="159"/>
      <c r="VSH29" s="159"/>
      <c r="VSM29" s="120"/>
      <c r="VSQ29" s="87"/>
      <c r="VSR29" s="87"/>
      <c r="VSS29" s="87"/>
      <c r="VST29" s="87"/>
      <c r="VSU29" s="87"/>
      <c r="VSV29" s="87"/>
      <c r="VSY29" s="145"/>
      <c r="VSZ29" s="120"/>
      <c r="VTA29" s="120"/>
      <c r="VTB29" s="145"/>
      <c r="VTC29" s="145"/>
      <c r="VTD29" s="145"/>
      <c r="VTE29" s="159"/>
      <c r="VTF29" s="105"/>
      <c r="VTG29" s="120"/>
      <c r="VTH29" s="145"/>
      <c r="VTI29" s="145"/>
      <c r="VTJ29" s="145"/>
      <c r="VTK29" s="145"/>
      <c r="VTL29" s="145"/>
      <c r="VTO29" s="169"/>
      <c r="VTP29" s="169"/>
      <c r="VTQ29" s="169"/>
      <c r="VTW29" s="86"/>
      <c r="VTX29" s="159"/>
      <c r="VTY29" s="159"/>
      <c r="VTZ29" s="159"/>
      <c r="VUA29" s="159"/>
      <c r="VUF29" s="120"/>
      <c r="VUJ29" s="87"/>
      <c r="VUK29" s="87"/>
      <c r="VUL29" s="87"/>
      <c r="VUM29" s="87"/>
      <c r="VUN29" s="87"/>
      <c r="VUO29" s="87"/>
      <c r="VUR29" s="145"/>
      <c r="VUS29" s="120"/>
      <c r="VUT29" s="120"/>
      <c r="VUU29" s="145"/>
      <c r="VUV29" s="145"/>
      <c r="VUW29" s="145"/>
      <c r="VUX29" s="159"/>
      <c r="VUY29" s="105"/>
      <c r="VUZ29" s="120"/>
      <c r="VVA29" s="145"/>
      <c r="VVB29" s="145"/>
      <c r="VVC29" s="145"/>
      <c r="VVD29" s="145"/>
      <c r="VVE29" s="145"/>
      <c r="VVH29" s="169"/>
      <c r="VVI29" s="169"/>
      <c r="VVJ29" s="169"/>
      <c r="VVP29" s="86"/>
      <c r="VVQ29" s="159"/>
      <c r="VVR29" s="159"/>
      <c r="VVS29" s="159"/>
      <c r="VVT29" s="159"/>
      <c r="VVY29" s="120"/>
      <c r="VWC29" s="87"/>
      <c r="VWD29" s="87"/>
      <c r="VWE29" s="87"/>
      <c r="VWF29" s="87"/>
      <c r="VWG29" s="87"/>
      <c r="VWH29" s="87"/>
      <c r="VWK29" s="145"/>
      <c r="VWL29" s="120"/>
      <c r="VWM29" s="120"/>
      <c r="VWN29" s="145"/>
      <c r="VWO29" s="145"/>
      <c r="VWP29" s="145"/>
      <c r="VWQ29" s="159"/>
      <c r="VWR29" s="105"/>
      <c r="VWS29" s="120"/>
      <c r="VWT29" s="145"/>
      <c r="VWU29" s="145"/>
      <c r="VWV29" s="145"/>
      <c r="VWW29" s="145"/>
      <c r="VWX29" s="145"/>
      <c r="VXA29" s="169"/>
      <c r="VXB29" s="169"/>
      <c r="VXC29" s="169"/>
      <c r="VXI29" s="86"/>
      <c r="VXJ29" s="159"/>
      <c r="VXK29" s="159"/>
      <c r="VXL29" s="159"/>
      <c r="VXM29" s="159"/>
      <c r="VXR29" s="120"/>
      <c r="VXV29" s="87"/>
      <c r="VXW29" s="87"/>
      <c r="VXX29" s="87"/>
      <c r="VXY29" s="87"/>
      <c r="VXZ29" s="87"/>
      <c r="VYA29" s="87"/>
      <c r="VYD29" s="145"/>
      <c r="VYE29" s="120"/>
      <c r="VYF29" s="120"/>
      <c r="VYG29" s="145"/>
      <c r="VYH29" s="145"/>
      <c r="VYI29" s="145"/>
      <c r="VYJ29" s="159"/>
      <c r="VYK29" s="105"/>
      <c r="VYL29" s="120"/>
      <c r="VYM29" s="145"/>
      <c r="VYN29" s="145"/>
      <c r="VYO29" s="145"/>
      <c r="VYP29" s="145"/>
      <c r="VYQ29" s="145"/>
      <c r="VYT29" s="169"/>
      <c r="VYU29" s="169"/>
      <c r="VYV29" s="169"/>
      <c r="VZB29" s="86"/>
      <c r="VZC29" s="159"/>
      <c r="VZD29" s="159"/>
      <c r="VZE29" s="159"/>
      <c r="VZF29" s="159"/>
      <c r="VZK29" s="120"/>
      <c r="VZO29" s="87"/>
      <c r="VZP29" s="87"/>
      <c r="VZQ29" s="87"/>
      <c r="VZR29" s="87"/>
      <c r="VZS29" s="87"/>
      <c r="VZT29" s="87"/>
      <c r="VZW29" s="145"/>
      <c r="VZX29" s="120"/>
      <c r="VZY29" s="120"/>
      <c r="VZZ29" s="145"/>
      <c r="WAA29" s="145"/>
      <c r="WAB29" s="145"/>
      <c r="WAC29" s="159"/>
      <c r="WAD29" s="105"/>
      <c r="WAE29" s="120"/>
      <c r="WAF29" s="145"/>
      <c r="WAG29" s="145"/>
      <c r="WAH29" s="145"/>
      <c r="WAI29" s="145"/>
      <c r="WAJ29" s="145"/>
      <c r="WAM29" s="169"/>
      <c r="WAN29" s="169"/>
      <c r="WAO29" s="169"/>
      <c r="WAU29" s="86"/>
      <c r="WAV29" s="159"/>
      <c r="WAW29" s="159"/>
      <c r="WAX29" s="159"/>
      <c r="WAY29" s="159"/>
      <c r="WBD29" s="120"/>
      <c r="WBH29" s="87"/>
      <c r="WBI29" s="87"/>
      <c r="WBJ29" s="87"/>
      <c r="WBK29" s="87"/>
      <c r="WBL29" s="87"/>
      <c r="WBM29" s="87"/>
      <c r="WBP29" s="145"/>
      <c r="WBQ29" s="120"/>
      <c r="WBR29" s="120"/>
      <c r="WBS29" s="145"/>
      <c r="WBT29" s="145"/>
      <c r="WBU29" s="145"/>
      <c r="WBV29" s="159"/>
      <c r="WBW29" s="105"/>
      <c r="WBX29" s="120"/>
      <c r="WBY29" s="145"/>
      <c r="WBZ29" s="145"/>
      <c r="WCA29" s="145"/>
      <c r="WCB29" s="145"/>
      <c r="WCC29" s="145"/>
      <c r="WCF29" s="169"/>
      <c r="WCG29" s="169"/>
      <c r="WCH29" s="169"/>
      <c r="WCN29" s="86"/>
      <c r="WCO29" s="159"/>
      <c r="WCP29" s="159"/>
      <c r="WCQ29" s="159"/>
      <c r="WCR29" s="159"/>
      <c r="WCW29" s="120"/>
      <c r="WDA29" s="87"/>
      <c r="WDB29" s="87"/>
      <c r="WDC29" s="87"/>
      <c r="WDD29" s="87"/>
      <c r="WDE29" s="87"/>
      <c r="WDF29" s="87"/>
      <c r="WDI29" s="145"/>
      <c r="WDJ29" s="120"/>
      <c r="WDK29" s="120"/>
      <c r="WDL29" s="145"/>
      <c r="WDM29" s="145"/>
      <c r="WDN29" s="145"/>
      <c r="WDO29" s="159"/>
      <c r="WDP29" s="105"/>
      <c r="WDQ29" s="120"/>
      <c r="WDR29" s="145"/>
      <c r="WDS29" s="145"/>
      <c r="WDT29" s="145"/>
      <c r="WDU29" s="145"/>
      <c r="WDV29" s="145"/>
      <c r="WDY29" s="169"/>
      <c r="WDZ29" s="169"/>
      <c r="WEA29" s="169"/>
      <c r="WEG29" s="86"/>
      <c r="WEH29" s="159"/>
      <c r="WEI29" s="159"/>
      <c r="WEJ29" s="159"/>
      <c r="WEK29" s="159"/>
      <c r="WEP29" s="120"/>
      <c r="WET29" s="87"/>
      <c r="WEU29" s="87"/>
      <c r="WEV29" s="87"/>
      <c r="WEW29" s="87"/>
      <c r="WEX29" s="87"/>
      <c r="WEY29" s="87"/>
      <c r="WFB29" s="145"/>
      <c r="WFC29" s="120"/>
      <c r="WFD29" s="120"/>
      <c r="WFE29" s="145"/>
      <c r="WFF29" s="145"/>
      <c r="WFG29" s="145"/>
      <c r="WFH29" s="159"/>
      <c r="WFI29" s="105"/>
      <c r="WFJ29" s="120"/>
      <c r="WFK29" s="145"/>
      <c r="WFL29" s="145"/>
      <c r="WFM29" s="145"/>
      <c r="WFN29" s="145"/>
      <c r="WFO29" s="145"/>
      <c r="WFR29" s="169"/>
      <c r="WFS29" s="169"/>
      <c r="WFT29" s="169"/>
      <c r="WFZ29" s="86"/>
      <c r="WGA29" s="159"/>
      <c r="WGB29" s="159"/>
      <c r="WGC29" s="159"/>
      <c r="WGD29" s="159"/>
      <c r="WGI29" s="120"/>
      <c r="WGM29" s="87"/>
      <c r="WGN29" s="87"/>
      <c r="WGO29" s="87"/>
      <c r="WGP29" s="87"/>
      <c r="WGQ29" s="87"/>
      <c r="WGR29" s="87"/>
      <c r="WGU29" s="145"/>
      <c r="WGV29" s="120"/>
      <c r="WGW29" s="120"/>
      <c r="WGX29" s="145"/>
      <c r="WGY29" s="145"/>
      <c r="WGZ29" s="145"/>
      <c r="WHA29" s="159"/>
      <c r="WHB29" s="105"/>
      <c r="WHC29" s="120"/>
      <c r="WHD29" s="145"/>
      <c r="WHE29" s="145"/>
      <c r="WHF29" s="145"/>
      <c r="WHG29" s="145"/>
      <c r="WHH29" s="145"/>
      <c r="WHK29" s="169"/>
      <c r="WHL29" s="169"/>
      <c r="WHM29" s="169"/>
      <c r="WHS29" s="86"/>
      <c r="WHT29" s="159"/>
      <c r="WHU29" s="159"/>
      <c r="WHV29" s="159"/>
      <c r="WHW29" s="159"/>
      <c r="WIB29" s="120"/>
      <c r="WIF29" s="87"/>
      <c r="WIG29" s="87"/>
      <c r="WIH29" s="87"/>
      <c r="WII29" s="87"/>
      <c r="WIJ29" s="87"/>
      <c r="WIK29" s="87"/>
      <c r="WIN29" s="145"/>
      <c r="WIO29" s="120"/>
      <c r="WIP29" s="120"/>
      <c r="WIQ29" s="145"/>
      <c r="WIR29" s="145"/>
      <c r="WIS29" s="145"/>
      <c r="WIT29" s="159"/>
      <c r="WIU29" s="105"/>
      <c r="WIV29" s="120"/>
      <c r="WIW29" s="145"/>
      <c r="WIX29" s="145"/>
      <c r="WIY29" s="145"/>
      <c r="WIZ29" s="145"/>
      <c r="WJA29" s="145"/>
      <c r="WJD29" s="169"/>
      <c r="WJE29" s="169"/>
      <c r="WJF29" s="169"/>
      <c r="WJL29" s="86"/>
      <c r="WJM29" s="159"/>
      <c r="WJN29" s="159"/>
      <c r="WJO29" s="159"/>
      <c r="WJP29" s="159"/>
      <c r="WJU29" s="120"/>
      <c r="WJY29" s="87"/>
      <c r="WJZ29" s="87"/>
      <c r="WKA29" s="87"/>
      <c r="WKB29" s="87"/>
      <c r="WKC29" s="87"/>
      <c r="WKD29" s="87"/>
      <c r="WKG29" s="145"/>
      <c r="WKH29" s="120"/>
      <c r="WKI29" s="120"/>
      <c r="WKJ29" s="145"/>
      <c r="WKK29" s="145"/>
      <c r="WKL29" s="145"/>
      <c r="WKM29" s="159"/>
      <c r="WKN29" s="105"/>
      <c r="WKO29" s="120"/>
      <c r="WKP29" s="145"/>
      <c r="WKQ29" s="145"/>
      <c r="WKR29" s="145"/>
      <c r="WKS29" s="145"/>
      <c r="WKT29" s="145"/>
      <c r="WKW29" s="169"/>
      <c r="WKX29" s="169"/>
      <c r="WKY29" s="169"/>
      <c r="WLE29" s="86"/>
      <c r="WLF29" s="159"/>
      <c r="WLG29" s="159"/>
      <c r="WLH29" s="159"/>
      <c r="WLI29" s="159"/>
      <c r="WLN29" s="120"/>
      <c r="WLR29" s="87"/>
      <c r="WLS29" s="87"/>
      <c r="WLT29" s="87"/>
      <c r="WLU29" s="87"/>
      <c r="WLV29" s="87"/>
      <c r="WLW29" s="87"/>
      <c r="WLZ29" s="145"/>
      <c r="WMA29" s="120"/>
      <c r="WMB29" s="120"/>
      <c r="WMC29" s="145"/>
      <c r="WMD29" s="145"/>
      <c r="WME29" s="145"/>
      <c r="WMF29" s="159"/>
      <c r="WMG29" s="105"/>
      <c r="WMH29" s="120"/>
      <c r="WMI29" s="145"/>
      <c r="WMJ29" s="145"/>
      <c r="WMK29" s="145"/>
      <c r="WML29" s="145"/>
      <c r="WMM29" s="145"/>
      <c r="WMP29" s="169"/>
      <c r="WMQ29" s="169"/>
      <c r="WMR29" s="169"/>
      <c r="WMX29" s="86"/>
      <c r="WMY29" s="159"/>
      <c r="WMZ29" s="159"/>
      <c r="WNA29" s="159"/>
      <c r="WNB29" s="159"/>
      <c r="WNG29" s="120"/>
      <c r="WNK29" s="87"/>
      <c r="WNL29" s="87"/>
      <c r="WNM29" s="87"/>
      <c r="WNN29" s="87"/>
      <c r="WNO29" s="87"/>
      <c r="WNP29" s="87"/>
      <c r="WNS29" s="145"/>
      <c r="WNT29" s="120"/>
      <c r="WNU29" s="120"/>
      <c r="WNV29" s="145"/>
      <c r="WNW29" s="145"/>
      <c r="WNX29" s="145"/>
      <c r="WNY29" s="159"/>
      <c r="WNZ29" s="105"/>
      <c r="WOA29" s="120"/>
      <c r="WOB29" s="145"/>
      <c r="WOC29" s="145"/>
      <c r="WOD29" s="145"/>
      <c r="WOE29" s="145"/>
      <c r="WOF29" s="145"/>
      <c r="WOI29" s="169"/>
      <c r="WOJ29" s="169"/>
      <c r="WOK29" s="169"/>
      <c r="WOQ29" s="86"/>
      <c r="WOR29" s="159"/>
      <c r="WOS29" s="159"/>
      <c r="WOT29" s="159"/>
      <c r="WOU29" s="159"/>
      <c r="WOZ29" s="120"/>
      <c r="WPD29" s="87"/>
      <c r="WPE29" s="87"/>
      <c r="WPF29" s="87"/>
      <c r="WPG29" s="87"/>
      <c r="WPH29" s="87"/>
      <c r="WPI29" s="87"/>
      <c r="WPL29" s="145"/>
      <c r="WPM29" s="120"/>
      <c r="WPN29" s="120"/>
      <c r="WPO29" s="145"/>
      <c r="WPP29" s="145"/>
      <c r="WPQ29" s="145"/>
      <c r="WPR29" s="159"/>
      <c r="WPS29" s="105"/>
      <c r="WPT29" s="120"/>
      <c r="WPU29" s="145"/>
      <c r="WPV29" s="145"/>
      <c r="WPW29" s="145"/>
      <c r="WPX29" s="145"/>
      <c r="WPY29" s="145"/>
      <c r="WQB29" s="169"/>
      <c r="WQC29" s="169"/>
      <c r="WQD29" s="169"/>
      <c r="WQJ29" s="86"/>
      <c r="WQK29" s="159"/>
      <c r="WQL29" s="159"/>
      <c r="WQM29" s="159"/>
      <c r="WQN29" s="159"/>
      <c r="WQS29" s="120"/>
      <c r="WQW29" s="87"/>
      <c r="WQX29" s="87"/>
      <c r="WQY29" s="87"/>
      <c r="WQZ29" s="87"/>
      <c r="WRA29" s="87"/>
      <c r="WRB29" s="87"/>
      <c r="WRE29" s="145"/>
      <c r="WRF29" s="120"/>
      <c r="WRG29" s="120"/>
      <c r="WRH29" s="145"/>
      <c r="WRI29" s="145"/>
      <c r="WRJ29" s="145"/>
      <c r="WRK29" s="159"/>
      <c r="WRL29" s="105"/>
      <c r="WRM29" s="120"/>
      <c r="WRN29" s="145"/>
      <c r="WRO29" s="145"/>
      <c r="WRP29" s="145"/>
      <c r="WRQ29" s="145"/>
      <c r="WRR29" s="145"/>
      <c r="WRU29" s="169"/>
      <c r="WRV29" s="169"/>
      <c r="WRW29" s="169"/>
      <c r="WSC29" s="86"/>
      <c r="WSD29" s="159"/>
      <c r="WSE29" s="159"/>
      <c r="WSF29" s="159"/>
      <c r="WSG29" s="159"/>
      <c r="WSL29" s="120"/>
      <c r="WSP29" s="87"/>
      <c r="WSQ29" s="87"/>
      <c r="WSR29" s="87"/>
      <c r="WSS29" s="87"/>
      <c r="WST29" s="87"/>
      <c r="WSU29" s="87"/>
      <c r="WSX29" s="145"/>
      <c r="WSY29" s="120"/>
      <c r="WSZ29" s="120"/>
      <c r="WTA29" s="145"/>
      <c r="WTB29" s="145"/>
      <c r="WTC29" s="145"/>
      <c r="WTD29" s="159"/>
      <c r="WTE29" s="105"/>
      <c r="WTF29" s="120"/>
      <c r="WTG29" s="145"/>
      <c r="WTH29" s="145"/>
      <c r="WTI29" s="145"/>
      <c r="WTJ29" s="145"/>
      <c r="WTK29" s="145"/>
      <c r="WTN29" s="169"/>
      <c r="WTO29" s="169"/>
      <c r="WTP29" s="169"/>
      <c r="WTV29" s="86"/>
      <c r="WTW29" s="159"/>
      <c r="WTX29" s="159"/>
      <c r="WTY29" s="159"/>
      <c r="WTZ29" s="159"/>
      <c r="WUE29" s="120"/>
      <c r="WUI29" s="87"/>
      <c r="WUJ29" s="87"/>
      <c r="WUK29" s="87"/>
      <c r="WUL29" s="87"/>
      <c r="WUM29" s="87"/>
      <c r="WUN29" s="87"/>
      <c r="WUQ29" s="145"/>
      <c r="WUR29" s="120"/>
      <c r="WUS29" s="120"/>
      <c r="WUT29" s="145"/>
      <c r="WUU29" s="145"/>
      <c r="WUV29" s="145"/>
      <c r="WUW29" s="159"/>
      <c r="WUX29" s="105"/>
      <c r="WUY29" s="120"/>
      <c r="WUZ29" s="145"/>
      <c r="WVA29" s="145"/>
      <c r="WVB29" s="145"/>
      <c r="WVC29" s="145"/>
      <c r="WVD29" s="145"/>
      <c r="WVG29" s="169"/>
      <c r="WVH29" s="169"/>
      <c r="WVI29" s="169"/>
      <c r="WVO29" s="86"/>
      <c r="WVP29" s="159"/>
      <c r="WVQ29" s="159"/>
      <c r="WVR29" s="159"/>
      <c r="WVS29" s="159"/>
      <c r="WVX29" s="120"/>
      <c r="WWB29" s="87"/>
      <c r="WWC29" s="87"/>
      <c r="WWD29" s="87"/>
      <c r="WWE29" s="87"/>
      <c r="WWF29" s="87"/>
      <c r="WWG29" s="87"/>
      <c r="WWJ29" s="145"/>
      <c r="WWK29" s="120"/>
      <c r="WWL29" s="120"/>
      <c r="WWM29" s="145"/>
      <c r="WWN29" s="145"/>
      <c r="WWO29" s="145"/>
      <c r="WWP29" s="159"/>
      <c r="WWQ29" s="105"/>
      <c r="WWR29" s="120"/>
      <c r="WWS29" s="145"/>
      <c r="WWT29" s="145"/>
      <c r="WWU29" s="145"/>
      <c r="WWV29" s="145"/>
      <c r="WWW29" s="145"/>
      <c r="WWZ29" s="169"/>
      <c r="WXA29" s="169"/>
      <c r="WXB29" s="169"/>
      <c r="WXH29" s="86"/>
      <c r="WXI29" s="159"/>
      <c r="WXJ29" s="159"/>
      <c r="WXK29" s="159"/>
      <c r="WXL29" s="159"/>
      <c r="WXQ29" s="120"/>
      <c r="WXU29" s="87"/>
      <c r="WXV29" s="87"/>
      <c r="WXW29" s="87"/>
      <c r="WXX29" s="87"/>
      <c r="WXY29" s="87"/>
      <c r="WXZ29" s="87"/>
      <c r="WYC29" s="145"/>
      <c r="WYD29" s="120"/>
      <c r="WYE29" s="120"/>
      <c r="WYF29" s="145"/>
      <c r="WYG29" s="145"/>
      <c r="WYH29" s="145"/>
      <c r="WYI29" s="159"/>
      <c r="WYJ29" s="105"/>
      <c r="WYK29" s="120"/>
      <c r="WYL29" s="145"/>
      <c r="WYM29" s="145"/>
      <c r="WYN29" s="145"/>
      <c r="WYO29" s="145"/>
      <c r="WYP29" s="145"/>
      <c r="WYS29" s="169"/>
      <c r="WYT29" s="169"/>
      <c r="WYU29" s="169"/>
      <c r="WZA29" s="86"/>
      <c r="WZB29" s="159"/>
      <c r="WZC29" s="159"/>
      <c r="WZD29" s="159"/>
      <c r="WZE29" s="159"/>
      <c r="WZJ29" s="120"/>
      <c r="WZN29" s="87"/>
      <c r="WZO29" s="87"/>
      <c r="WZP29" s="87"/>
      <c r="WZQ29" s="87"/>
      <c r="WZR29" s="87"/>
      <c r="WZS29" s="87"/>
      <c r="WZV29" s="145"/>
      <c r="WZW29" s="120"/>
      <c r="WZX29" s="120"/>
      <c r="WZY29" s="145"/>
      <c r="WZZ29" s="145"/>
      <c r="XAA29" s="145"/>
      <c r="XAB29" s="159"/>
      <c r="XAC29" s="105"/>
      <c r="XAD29" s="120"/>
      <c r="XAE29" s="145"/>
      <c r="XAF29" s="145"/>
      <c r="XAG29" s="145"/>
      <c r="XAH29" s="145"/>
      <c r="XAI29" s="145"/>
      <c r="XAL29" s="169"/>
      <c r="XAM29" s="169"/>
      <c r="XAN29" s="169"/>
      <c r="XAT29" s="86"/>
      <c r="XAU29" s="159"/>
      <c r="XAV29" s="159"/>
      <c r="XAW29" s="159"/>
      <c r="XAX29" s="159"/>
      <c r="XBC29" s="120"/>
      <c r="XBG29" s="87"/>
      <c r="XBH29" s="87"/>
      <c r="XBI29" s="87"/>
      <c r="XBJ29" s="87"/>
      <c r="XBK29" s="87"/>
      <c r="XBL29" s="87"/>
      <c r="XBO29" s="145"/>
      <c r="XBP29" s="120"/>
      <c r="XBQ29" s="120"/>
      <c r="XBR29" s="145"/>
      <c r="XBS29" s="145"/>
      <c r="XBT29" s="145"/>
      <c r="XBU29" s="159"/>
      <c r="XBV29" s="105"/>
      <c r="XBW29" s="120"/>
      <c r="XBX29" s="145"/>
      <c r="XBY29" s="145"/>
      <c r="XBZ29" s="145"/>
      <c r="XCA29" s="145"/>
      <c r="XCB29" s="145"/>
      <c r="XCE29" s="169"/>
      <c r="XCF29" s="169"/>
      <c r="XCG29" s="169"/>
      <c r="XCM29" s="86"/>
      <c r="XCN29" s="159"/>
      <c r="XCO29" s="159"/>
      <c r="XCP29" s="159"/>
      <c r="XCQ29" s="159"/>
      <c r="XCV29" s="120"/>
      <c r="XCZ29" s="87"/>
      <c r="XDA29" s="87"/>
      <c r="XDB29" s="87"/>
      <c r="XDC29" s="87"/>
      <c r="XDD29" s="87"/>
      <c r="XDE29" s="87"/>
      <c r="XDH29" s="145"/>
      <c r="XDI29" s="120"/>
      <c r="XDJ29" s="120"/>
      <c r="XDK29" s="145"/>
      <c r="XDL29" s="145"/>
      <c r="XDM29" s="145"/>
      <c r="XDN29" s="159"/>
      <c r="XDO29" s="105"/>
      <c r="XDP29" s="120"/>
      <c r="XDQ29" s="145"/>
      <c r="XDR29" s="145"/>
      <c r="XDS29" s="145"/>
      <c r="XDT29" s="145"/>
      <c r="XDU29" s="145"/>
      <c r="XDX29" s="169"/>
      <c r="XDY29" s="169"/>
      <c r="XDZ29" s="169"/>
      <c r="XEF29" s="86"/>
    </row>
    <row r="30" spans="1:1024 1028:2044 2050:5119 5123:6139 6145:9214 9218:11264 11267:13309 13313:15359 15362:16360" s="79" customFormat="1" ht="44.25" customHeight="1" x14ac:dyDescent="0.3">
      <c r="A30" s="171">
        <v>764</v>
      </c>
      <c r="B30" s="174" t="s">
        <v>103</v>
      </c>
      <c r="C30" s="235"/>
      <c r="D30" s="145" t="s">
        <v>228</v>
      </c>
      <c r="E30" s="145" t="s">
        <v>229</v>
      </c>
      <c r="F30" s="145" t="s">
        <v>97</v>
      </c>
      <c r="G30" s="105"/>
      <c r="H30" s="105">
        <v>45854</v>
      </c>
      <c r="I30" s="120"/>
      <c r="J30" s="195">
        <v>560</v>
      </c>
      <c r="K30" s="145"/>
      <c r="L30" s="145">
        <f>Table3[[#This Row],[PoW]]*Table3[[#This Row],[ToV in 1.000]]</f>
        <v>0</v>
      </c>
      <c r="M30" s="145" t="s">
        <v>3958</v>
      </c>
      <c r="N30" s="145" t="s">
        <v>4013</v>
      </c>
      <c r="O30" s="79" t="s">
        <v>4011</v>
      </c>
      <c r="P30" s="79" t="s">
        <v>231</v>
      </c>
      <c r="Q30" s="169"/>
      <c r="R30" s="169"/>
      <c r="S30" s="169"/>
      <c r="T30" s="79" t="s">
        <v>232</v>
      </c>
      <c r="X30" s="79" t="s">
        <v>117</v>
      </c>
      <c r="Y30" s="90">
        <v>45460</v>
      </c>
      <c r="Z30" s="159"/>
      <c r="AA30" s="159"/>
      <c r="AB30" s="159"/>
      <c r="AC30" s="159"/>
      <c r="AH30" s="120"/>
      <c r="AJ30" s="88" t="s">
        <v>233</v>
      </c>
      <c r="AK30" s="111" t="s">
        <v>234</v>
      </c>
      <c r="AL30" s="87"/>
      <c r="AM30" s="87"/>
      <c r="AN30" s="87"/>
      <c r="AO30" s="87"/>
      <c r="AP30" s="87"/>
      <c r="AQ30" s="87"/>
    </row>
    <row r="31" spans="1:1024 1028:2044 2050:5119 5123:6139 6145:9214 9218:11264 11267:13309 13313:15359 15362:16360" s="79" customFormat="1" ht="44.25" customHeight="1" x14ac:dyDescent="0.3">
      <c r="A31" s="171">
        <v>763</v>
      </c>
      <c r="B31" s="174" t="s">
        <v>125</v>
      </c>
      <c r="C31" s="235"/>
      <c r="D31" s="145" t="s">
        <v>235</v>
      </c>
      <c r="E31" s="145" t="s">
        <v>236</v>
      </c>
      <c r="F31" s="145" t="s">
        <v>97</v>
      </c>
      <c r="G31" s="105">
        <v>45846</v>
      </c>
      <c r="H31" s="105">
        <v>45852</v>
      </c>
      <c r="I31" s="120"/>
      <c r="J31" s="145"/>
      <c r="K31" s="145"/>
      <c r="L31" s="145">
        <f>Table3[[#This Row],[PoW]]*Table3[[#This Row],[ToV in 1.000]]</f>
        <v>0</v>
      </c>
      <c r="M31" s="145" t="s">
        <v>3958</v>
      </c>
      <c r="N31" s="145"/>
      <c r="O31" s="79" t="s">
        <v>4011</v>
      </c>
      <c r="Q31" s="169"/>
      <c r="R31" s="169"/>
      <c r="S31" s="169"/>
      <c r="T31" s="79" t="s">
        <v>237</v>
      </c>
      <c r="Y31" s="86"/>
      <c r="Z31" s="159"/>
      <c r="AA31" s="159"/>
      <c r="AB31" s="159"/>
      <c r="AC31" s="159"/>
      <c r="AH31" s="120"/>
      <c r="AJ31" s="88" t="s">
        <v>238</v>
      </c>
      <c r="AL31" s="87"/>
      <c r="AM31" s="87"/>
      <c r="AN31" s="87"/>
      <c r="AO31" s="87">
        <v>45962</v>
      </c>
      <c r="AP31" s="87">
        <v>47056</v>
      </c>
      <c r="AQ31" s="87"/>
    </row>
    <row r="32" spans="1:1024 1028:2044 2050:5119 5123:6139 6145:9214 9218:11264 11267:13309 13313:15359 15362:16360" s="79" customFormat="1" ht="44.25" customHeight="1" x14ac:dyDescent="0.3">
      <c r="A32" s="145">
        <v>762</v>
      </c>
      <c r="B32" s="120" t="s">
        <v>103</v>
      </c>
      <c r="C32" s="120">
        <v>10111998</v>
      </c>
      <c r="D32" s="145" t="s">
        <v>239</v>
      </c>
      <c r="E32" s="145" t="s">
        <v>240</v>
      </c>
      <c r="F32" s="145" t="s">
        <v>97</v>
      </c>
      <c r="G32" s="159"/>
      <c r="H32" s="105">
        <v>45845</v>
      </c>
      <c r="I32" s="120"/>
      <c r="J32" s="145"/>
      <c r="K32" s="145"/>
      <c r="L32" s="145">
        <f>Table3[[#This Row],[PoW]]*Table3[[#This Row],[ToV in 1.000]]</f>
        <v>0</v>
      </c>
      <c r="M32" s="145" t="s">
        <v>3958</v>
      </c>
      <c r="N32" s="145"/>
      <c r="O32" s="79" t="s">
        <v>4011</v>
      </c>
      <c r="P32" s="79" t="s">
        <v>4056</v>
      </c>
      <c r="Q32" s="169"/>
      <c r="R32" s="169"/>
      <c r="S32" s="169"/>
      <c r="T32" s="79" t="s">
        <v>241</v>
      </c>
      <c r="Y32" s="86"/>
      <c r="Z32" s="159"/>
      <c r="AA32" s="159"/>
      <c r="AB32" s="159"/>
      <c r="AC32" s="159"/>
      <c r="AH32" s="120"/>
      <c r="AL32" s="87"/>
      <c r="AM32" s="87"/>
      <c r="AN32" s="87"/>
      <c r="AO32" s="87"/>
      <c r="AP32" s="87"/>
      <c r="AQ32" s="87"/>
    </row>
    <row r="33" spans="1:45" s="79" customFormat="1" ht="44.25" customHeight="1" x14ac:dyDescent="0.3">
      <c r="A33" s="171">
        <v>758</v>
      </c>
      <c r="B33" s="174"/>
      <c r="C33" s="103"/>
      <c r="D33" s="145" t="s">
        <v>250</v>
      </c>
      <c r="E33" s="145" t="s">
        <v>251</v>
      </c>
      <c r="F33" s="171" t="s">
        <v>97</v>
      </c>
      <c r="G33" s="172"/>
      <c r="H33" s="172">
        <v>45813</v>
      </c>
      <c r="I33" s="171"/>
      <c r="J33" s="265"/>
      <c r="K33" s="218"/>
      <c r="L33" s="180">
        <f>Table3[[#This Row],[PoW]]*Table3[[#This Row],[ToV in 1.000]]</f>
        <v>0</v>
      </c>
      <c r="M33" s="180" t="s">
        <v>3958</v>
      </c>
      <c r="N33" s="180"/>
      <c r="O33" s="79" t="s">
        <v>4008</v>
      </c>
      <c r="P33" s="79" t="s">
        <v>252</v>
      </c>
      <c r="Q33" s="180"/>
      <c r="R33" s="145"/>
      <c r="S33" s="145"/>
      <c r="T33" s="171" t="s">
        <v>253</v>
      </c>
      <c r="U33" s="171"/>
      <c r="V33" s="120"/>
      <c r="W33" s="171"/>
      <c r="X33" s="171"/>
      <c r="Y33" s="159"/>
      <c r="Z33" s="100"/>
      <c r="AA33" s="159"/>
      <c r="AB33" s="159"/>
      <c r="AC33" s="227"/>
      <c r="AD33" s="96"/>
      <c r="AE33" s="229"/>
      <c r="AF33" s="96"/>
      <c r="AG33" s="97"/>
      <c r="AH33" s="97"/>
      <c r="AI33" s="96"/>
      <c r="AJ33" s="262"/>
      <c r="AK33" s="97"/>
      <c r="AL33" s="87"/>
      <c r="AM33" s="87"/>
      <c r="AN33" s="100"/>
      <c r="AO33" s="87"/>
      <c r="AP33" s="87"/>
      <c r="AQ33" s="87"/>
      <c r="AS33" s="87"/>
    </row>
    <row r="34" spans="1:45" s="79" customFormat="1" ht="44.25" customHeight="1" x14ac:dyDescent="0.3">
      <c r="A34" s="145">
        <v>756</v>
      </c>
      <c r="B34" s="120" t="s">
        <v>125</v>
      </c>
      <c r="C34" s="120"/>
      <c r="D34" s="145" t="s">
        <v>258</v>
      </c>
      <c r="E34" s="145" t="s">
        <v>259</v>
      </c>
      <c r="F34" s="145" t="s">
        <v>97</v>
      </c>
      <c r="G34" s="159">
        <v>45820</v>
      </c>
      <c r="H34" s="105">
        <v>45831</v>
      </c>
      <c r="I34" s="120"/>
      <c r="J34" s="278"/>
      <c r="K34" s="145"/>
      <c r="L34" s="145">
        <f>Table3[[#This Row],[PoW]]*Table3[[#This Row],[ToV in 1.000]]</f>
        <v>0</v>
      </c>
      <c r="M34" s="145" t="s">
        <v>3958</v>
      </c>
      <c r="N34" s="145" t="s">
        <v>260</v>
      </c>
      <c r="O34" s="79" t="s">
        <v>4008</v>
      </c>
      <c r="P34" s="79" t="s">
        <v>252</v>
      </c>
      <c r="Q34" s="169"/>
      <c r="R34" s="169"/>
      <c r="S34" s="169"/>
      <c r="T34" s="79" t="s">
        <v>261</v>
      </c>
      <c r="Y34" s="90">
        <v>45807</v>
      </c>
      <c r="Z34" s="159"/>
      <c r="AA34" s="159"/>
      <c r="AB34" s="159"/>
      <c r="AC34" s="159"/>
      <c r="AH34" s="120"/>
      <c r="AJ34" s="111" t="s">
        <v>262</v>
      </c>
      <c r="AL34" s="87"/>
      <c r="AM34" s="87"/>
      <c r="AN34" s="87"/>
      <c r="AO34" s="87">
        <v>46023</v>
      </c>
      <c r="AP34" s="87">
        <v>47483</v>
      </c>
      <c r="AQ34" s="87"/>
      <c r="AR34" s="79" t="s">
        <v>263</v>
      </c>
    </row>
    <row r="35" spans="1:45" s="79" customFormat="1" ht="44.25" customHeight="1" x14ac:dyDescent="0.3">
      <c r="A35" s="145">
        <v>755</v>
      </c>
      <c r="B35" s="120" t="s">
        <v>125</v>
      </c>
      <c r="C35" s="120"/>
      <c r="D35" s="145" t="s">
        <v>126</v>
      </c>
      <c r="E35" s="145" t="s">
        <v>264</v>
      </c>
      <c r="F35" s="145" t="s">
        <v>97</v>
      </c>
      <c r="G35" s="159">
        <v>45831</v>
      </c>
      <c r="H35" s="105">
        <v>45831</v>
      </c>
      <c r="I35" s="120"/>
      <c r="J35" s="278"/>
      <c r="K35" s="145"/>
      <c r="L35" s="145"/>
      <c r="M35" s="145" t="s">
        <v>3958</v>
      </c>
      <c r="N35" s="145"/>
      <c r="O35" s="79" t="s">
        <v>4008</v>
      </c>
      <c r="Q35" s="169"/>
      <c r="R35" s="169"/>
      <c r="S35" s="169"/>
      <c r="T35" s="79" t="s">
        <v>4172</v>
      </c>
      <c r="Y35" s="90">
        <v>45807</v>
      </c>
      <c r="Z35" s="159"/>
      <c r="AA35" s="159"/>
      <c r="AB35" s="159"/>
      <c r="AC35" s="159"/>
      <c r="AH35" s="120"/>
      <c r="AJ35" s="111" t="s">
        <v>265</v>
      </c>
      <c r="AL35" s="87"/>
      <c r="AM35" s="87"/>
      <c r="AN35" s="87"/>
      <c r="AO35" s="87">
        <v>46003</v>
      </c>
      <c r="AP35" s="87">
        <v>48487</v>
      </c>
      <c r="AQ35" s="87"/>
    </row>
    <row r="36" spans="1:45" s="79" customFormat="1" ht="44.25" customHeight="1" x14ac:dyDescent="0.3">
      <c r="A36" s="145">
        <v>752</v>
      </c>
      <c r="B36" s="120" t="s">
        <v>103</v>
      </c>
      <c r="C36" s="120">
        <v>10075413</v>
      </c>
      <c r="D36" s="145" t="s">
        <v>272</v>
      </c>
      <c r="E36" s="145" t="s">
        <v>273</v>
      </c>
      <c r="F36" s="145" t="s">
        <v>274</v>
      </c>
      <c r="G36" s="159"/>
      <c r="H36" s="105">
        <v>45818</v>
      </c>
      <c r="I36" s="120"/>
      <c r="J36" s="278"/>
      <c r="K36" s="145"/>
      <c r="L36" s="145">
        <f>Table3[[#This Row],[PoW]]*Table3[[#This Row],[ToV in 1.000]]</f>
        <v>0</v>
      </c>
      <c r="M36" s="145" t="s">
        <v>3967</v>
      </c>
      <c r="N36" s="145"/>
      <c r="O36" s="79" t="s">
        <v>4008</v>
      </c>
      <c r="Q36" s="169" t="s">
        <v>4008</v>
      </c>
      <c r="R36" s="169"/>
      <c r="S36" s="169"/>
      <c r="T36" s="79" t="s">
        <v>4173</v>
      </c>
      <c r="Y36" s="90">
        <v>45799</v>
      </c>
      <c r="Z36" s="159"/>
      <c r="AA36" s="159"/>
      <c r="AB36" s="159"/>
      <c r="AC36" s="159"/>
      <c r="AH36" s="120"/>
      <c r="AL36" s="87"/>
      <c r="AM36" s="87"/>
      <c r="AN36" s="87"/>
      <c r="AO36" s="87">
        <v>45835</v>
      </c>
      <c r="AP36" s="87">
        <v>46387</v>
      </c>
      <c r="AQ36" s="87"/>
      <c r="AR36" s="79" t="s">
        <v>275</v>
      </c>
      <c r="AS36" s="79" t="s">
        <v>276</v>
      </c>
    </row>
    <row r="37" spans="1:45" s="79" customFormat="1" ht="44.25" customHeight="1" x14ac:dyDescent="0.3">
      <c r="A37" s="145">
        <v>750</v>
      </c>
      <c r="B37" s="120" t="s">
        <v>103</v>
      </c>
      <c r="C37" s="120">
        <v>10064606</v>
      </c>
      <c r="D37" s="145" t="s">
        <v>281</v>
      </c>
      <c r="E37" s="145" t="s">
        <v>282</v>
      </c>
      <c r="F37" s="145" t="s">
        <v>90</v>
      </c>
      <c r="G37" s="159"/>
      <c r="H37" s="105">
        <v>45869</v>
      </c>
      <c r="I37" s="120"/>
      <c r="J37" s="308">
        <v>11</v>
      </c>
      <c r="K37" s="145"/>
      <c r="L37" s="145">
        <f>Table3[[#This Row],[PoW]]*Table3[[#This Row],[ToV in 1.000]]</f>
        <v>0</v>
      </c>
      <c r="M37" s="145" t="s">
        <v>112</v>
      </c>
      <c r="N37" s="145" t="s">
        <v>4035</v>
      </c>
      <c r="O37" s="79" t="s">
        <v>4011</v>
      </c>
      <c r="Q37" s="169"/>
      <c r="R37" s="169"/>
      <c r="S37" s="169"/>
      <c r="T37" s="79" t="s">
        <v>283</v>
      </c>
      <c r="Y37" s="86" t="s">
        <v>284</v>
      </c>
      <c r="Z37" s="159"/>
      <c r="AA37" s="159"/>
      <c r="AB37" s="159"/>
      <c r="AC37" s="159"/>
      <c r="AH37" s="120"/>
      <c r="AL37" s="87"/>
      <c r="AM37" s="87"/>
      <c r="AN37" s="87"/>
      <c r="AO37" s="87"/>
      <c r="AP37" s="87"/>
      <c r="AQ37" s="87"/>
    </row>
    <row r="38" spans="1:45" s="79" customFormat="1" ht="44.25" hidden="1" customHeight="1" x14ac:dyDescent="0.3">
      <c r="A38" s="137">
        <v>491</v>
      </c>
      <c r="B38" s="137" t="s">
        <v>119</v>
      </c>
      <c r="C38" s="137" t="s">
        <v>754</v>
      </c>
      <c r="D38" s="137" t="s">
        <v>1137</v>
      </c>
      <c r="E38" s="137" t="s">
        <v>1138</v>
      </c>
      <c r="F38" s="137" t="s">
        <v>148</v>
      </c>
      <c r="G38" s="101"/>
      <c r="H38" s="101"/>
      <c r="I38" s="120" t="s">
        <v>839</v>
      </c>
      <c r="J38" s="215">
        <v>650</v>
      </c>
      <c r="K38" s="182">
        <v>5.0000000000000001E-4</v>
      </c>
      <c r="L38" s="178">
        <f>Table3[[#This Row],[PoW]]*Table3[[#This Row],[ToV in 1.000]]</f>
        <v>0.32500000000000001</v>
      </c>
      <c r="M38" s="164" t="s">
        <v>4004</v>
      </c>
      <c r="N38" s="137" t="s">
        <v>123</v>
      </c>
      <c r="O38" s="164" t="s">
        <v>1139</v>
      </c>
      <c r="P38" s="164"/>
      <c r="Q38" s="137" t="s">
        <v>1140</v>
      </c>
      <c r="R38" s="137" t="s">
        <v>1141</v>
      </c>
      <c r="S38" s="137" t="s">
        <v>207</v>
      </c>
      <c r="T38" s="164" t="s">
        <v>4107</v>
      </c>
      <c r="U38" s="164"/>
      <c r="V38" s="164"/>
      <c r="W38" s="164"/>
      <c r="X38" s="164" t="s">
        <v>522</v>
      </c>
      <c r="Y38" s="291">
        <v>45582</v>
      </c>
      <c r="Z38" s="101"/>
      <c r="AA38" s="101"/>
      <c r="AB38" s="101"/>
      <c r="AC38" s="101"/>
      <c r="AD38" s="96"/>
      <c r="AE38" s="96"/>
      <c r="AF38" s="96"/>
      <c r="AG38" s="96"/>
      <c r="AH38" s="120"/>
      <c r="AI38" s="162"/>
      <c r="AJ38" s="162"/>
      <c r="AK38" s="162"/>
      <c r="AL38" s="163"/>
      <c r="AM38" s="163"/>
      <c r="AN38" s="163"/>
      <c r="AO38" s="163"/>
      <c r="AP38" s="163"/>
      <c r="AQ38" s="163"/>
      <c r="AR38" s="162"/>
      <c r="AS38" s="162"/>
    </row>
    <row r="39" spans="1:45" s="79" customFormat="1" ht="44.25" hidden="1" customHeight="1" x14ac:dyDescent="0.3">
      <c r="A39" s="137">
        <v>526</v>
      </c>
      <c r="B39" s="137" t="s">
        <v>103</v>
      </c>
      <c r="C39" s="287">
        <v>5562875</v>
      </c>
      <c r="D39" s="137" t="s">
        <v>1024</v>
      </c>
      <c r="E39" s="137" t="s">
        <v>1025</v>
      </c>
      <c r="F39" s="137" t="s">
        <v>148</v>
      </c>
      <c r="G39" s="137"/>
      <c r="H39" s="101"/>
      <c r="I39" s="171" t="s">
        <v>839</v>
      </c>
      <c r="J39" s="215">
        <v>5</v>
      </c>
      <c r="K39" s="236">
        <v>0.6</v>
      </c>
      <c r="L39" s="180">
        <f>Table3[[#This Row],[PoW]]*Table3[[#This Row],[ToV in 1.000]]</f>
        <v>3</v>
      </c>
      <c r="M39" s="137" t="s">
        <v>107</v>
      </c>
      <c r="N39" s="217" t="s">
        <v>704</v>
      </c>
      <c r="O39" s="288" t="s">
        <v>4011</v>
      </c>
      <c r="P39" s="289" t="s">
        <v>226</v>
      </c>
      <c r="Q39" s="217" t="s">
        <v>4008</v>
      </c>
      <c r="R39" s="137" t="s">
        <v>892</v>
      </c>
      <c r="S39" s="137" t="s">
        <v>1026</v>
      </c>
      <c r="T39" s="137" t="s">
        <v>4182</v>
      </c>
      <c r="U39" s="137"/>
      <c r="V39" s="137"/>
      <c r="W39" s="137"/>
      <c r="X39" s="137" t="s">
        <v>3959</v>
      </c>
      <c r="Y39" s="101">
        <v>45600</v>
      </c>
      <c r="Z39" s="137"/>
      <c r="AA39" s="137"/>
      <c r="AB39" s="137"/>
      <c r="AC39" s="137"/>
      <c r="AD39" s="228"/>
      <c r="AE39" s="96"/>
      <c r="AF39" s="96"/>
      <c r="AG39" s="97"/>
      <c r="AH39" s="97"/>
      <c r="AI39" s="137"/>
      <c r="AJ39" s="290"/>
      <c r="AK39" s="290"/>
      <c r="AL39" s="163"/>
      <c r="AM39" s="163"/>
      <c r="AN39" s="117"/>
      <c r="AO39" s="163"/>
      <c r="AP39" s="163"/>
      <c r="AQ39" s="163"/>
      <c r="AR39" s="162"/>
      <c r="AS39" s="163"/>
    </row>
    <row r="40" spans="1:45" s="79" customFormat="1" ht="44.25" hidden="1" customHeight="1" x14ac:dyDescent="0.3">
      <c r="A40" s="171">
        <v>432</v>
      </c>
      <c r="B40" s="171" t="s">
        <v>119</v>
      </c>
      <c r="C40" s="103">
        <v>5349682</v>
      </c>
      <c r="D40" s="120" t="s">
        <v>1344</v>
      </c>
      <c r="E40" s="120" t="s">
        <v>1345</v>
      </c>
      <c r="F40" s="171" t="s">
        <v>148</v>
      </c>
      <c r="G40" s="159">
        <v>45677</v>
      </c>
      <c r="H40" s="159"/>
      <c r="I40" s="171" t="s">
        <v>864</v>
      </c>
      <c r="J40" s="265">
        <v>1000</v>
      </c>
      <c r="K40" s="236">
        <v>0.2</v>
      </c>
      <c r="L40" s="180">
        <f>Table3[[#This Row],[PoW]]*Table3[[#This Row],[ToV in 1.000]]</f>
        <v>200</v>
      </c>
      <c r="M40" s="120" t="s">
        <v>3958</v>
      </c>
      <c r="N40" s="180" t="s">
        <v>4028</v>
      </c>
      <c r="O40" s="79" t="s">
        <v>4011</v>
      </c>
      <c r="P40" s="79" t="s">
        <v>226</v>
      </c>
      <c r="Q40" s="180" t="s">
        <v>4011</v>
      </c>
      <c r="R40" s="145" t="s">
        <v>1346</v>
      </c>
      <c r="S40" s="145" t="s">
        <v>207</v>
      </c>
      <c r="T40" s="171" t="s">
        <v>1347</v>
      </c>
      <c r="U40" s="171"/>
      <c r="V40" s="120" t="s">
        <v>770</v>
      </c>
      <c r="W40" s="171"/>
      <c r="X40" s="171" t="s">
        <v>522</v>
      </c>
      <c r="Y40" s="159">
        <v>45530</v>
      </c>
      <c r="Z40" s="98"/>
      <c r="AA40" s="159"/>
      <c r="AB40" s="159"/>
      <c r="AC40" s="172" t="s">
        <v>1127</v>
      </c>
      <c r="AD40" s="96"/>
      <c r="AE40" s="266" t="s">
        <v>774</v>
      </c>
      <c r="AF40" s="96" t="s">
        <v>1348</v>
      </c>
      <c r="AG40" s="96" t="s">
        <v>1328</v>
      </c>
      <c r="AH40" s="96" t="s">
        <v>1294</v>
      </c>
      <c r="AI40" s="96"/>
      <c r="AJ40" s="267" t="s">
        <v>1349</v>
      </c>
      <c r="AK40" s="96"/>
      <c r="AL40" s="95"/>
      <c r="AM40" s="95"/>
      <c r="AN40" s="98"/>
      <c r="AO40" s="95"/>
      <c r="AP40" s="95"/>
      <c r="AQ40" s="95"/>
      <c r="AR40" s="94"/>
      <c r="AS40" s="95"/>
    </row>
    <row r="41" spans="1:45" s="79" customFormat="1" ht="44.25" customHeight="1" x14ac:dyDescent="0.3">
      <c r="A41" s="120">
        <v>749</v>
      </c>
      <c r="B41" s="120" t="s">
        <v>119</v>
      </c>
      <c r="C41" s="120"/>
      <c r="D41" s="120" t="s">
        <v>285</v>
      </c>
      <c r="E41" s="120" t="s">
        <v>286</v>
      </c>
      <c r="F41" s="120" t="s">
        <v>97</v>
      </c>
      <c r="G41" s="120"/>
      <c r="H41" s="159">
        <v>45838</v>
      </c>
      <c r="I41" s="120"/>
      <c r="J41" s="120"/>
      <c r="K41" s="120"/>
      <c r="L41" s="120">
        <f>Table3[[#This Row],[PoW]]*Table3[[#This Row],[ToV in 1.000]]</f>
        <v>0</v>
      </c>
      <c r="M41" s="120"/>
      <c r="N41" s="120"/>
      <c r="O41" s="103" t="s">
        <v>4008</v>
      </c>
      <c r="P41" s="120" t="s">
        <v>4056</v>
      </c>
      <c r="Q41" s="120"/>
      <c r="R41" s="120"/>
      <c r="S41" s="120"/>
      <c r="T41" s="120" t="s">
        <v>287</v>
      </c>
      <c r="U41" s="120"/>
      <c r="V41" s="120"/>
      <c r="W41" s="120"/>
      <c r="X41" s="120"/>
      <c r="Y41" s="159">
        <v>45792</v>
      </c>
      <c r="Z41" s="120"/>
      <c r="AA41" s="120"/>
      <c r="AB41" s="120"/>
      <c r="AC41" s="120"/>
      <c r="AD41" s="120"/>
      <c r="AE41" s="120"/>
      <c r="AF41" s="120"/>
      <c r="AG41" s="120"/>
      <c r="AH41" s="120"/>
      <c r="AI41" s="120"/>
      <c r="AJ41" s="277" t="s">
        <v>288</v>
      </c>
      <c r="AK41" s="120"/>
      <c r="AL41" s="95"/>
      <c r="AM41" s="95"/>
      <c r="AN41" s="95">
        <v>45884</v>
      </c>
      <c r="AO41" s="95"/>
      <c r="AP41" s="95"/>
      <c r="AQ41" s="95"/>
      <c r="AR41" s="95"/>
      <c r="AS41" s="95"/>
    </row>
    <row r="42" spans="1:45" s="79" customFormat="1" ht="44.25" hidden="1" customHeight="1" x14ac:dyDescent="0.3">
      <c r="A42" s="171">
        <v>609</v>
      </c>
      <c r="B42" s="171"/>
      <c r="C42" s="171">
        <v>5587594</v>
      </c>
      <c r="D42" s="171" t="s">
        <v>717</v>
      </c>
      <c r="E42" s="171" t="s">
        <v>718</v>
      </c>
      <c r="F42" s="171" t="s">
        <v>148</v>
      </c>
      <c r="G42" s="172"/>
      <c r="H42" s="172"/>
      <c r="I42" s="171"/>
      <c r="J42" s="265">
        <v>200</v>
      </c>
      <c r="K42" s="236">
        <v>0.9</v>
      </c>
      <c r="L42" s="180">
        <f>Table3[[#This Row],[PoW]]*Table3[[#This Row],[ToV in 1.000]]</f>
        <v>180</v>
      </c>
      <c r="M42" s="171" t="s">
        <v>3974</v>
      </c>
      <c r="N42" s="171" t="s">
        <v>539</v>
      </c>
      <c r="O42" s="168"/>
      <c r="P42" s="168"/>
      <c r="Q42" s="168"/>
      <c r="R42" s="168"/>
      <c r="S42" s="168"/>
      <c r="T42" s="168" t="s">
        <v>719</v>
      </c>
      <c r="U42" s="168"/>
      <c r="V42" s="168"/>
      <c r="W42" s="168"/>
      <c r="X42" s="168"/>
      <c r="Y42" s="218"/>
      <c r="Z42" s="172"/>
      <c r="AA42" s="172"/>
      <c r="AB42" s="172"/>
      <c r="AC42" s="172"/>
      <c r="AD42" s="244"/>
      <c r="AE42" s="168"/>
      <c r="AF42" s="168"/>
      <c r="AG42" s="168"/>
      <c r="AH42" s="171"/>
      <c r="AI42" s="168"/>
      <c r="AJ42" s="168"/>
      <c r="AK42" s="168"/>
      <c r="AL42" s="245"/>
      <c r="AM42" s="245"/>
      <c r="AN42" s="245"/>
      <c r="AO42" s="245"/>
      <c r="AP42" s="245"/>
      <c r="AQ42" s="245"/>
      <c r="AR42" s="168"/>
      <c r="AS42" s="168"/>
    </row>
    <row r="43" spans="1:45" s="79" customFormat="1" ht="44.25" customHeight="1" x14ac:dyDescent="0.3">
      <c r="A43" s="145">
        <v>745</v>
      </c>
      <c r="B43" s="120"/>
      <c r="C43" s="120"/>
      <c r="D43" s="145" t="s">
        <v>297</v>
      </c>
      <c r="E43" s="145" t="s">
        <v>298</v>
      </c>
      <c r="F43" s="145" t="s">
        <v>97</v>
      </c>
      <c r="G43" s="159"/>
      <c r="H43" s="105">
        <v>45819</v>
      </c>
      <c r="I43" s="120"/>
      <c r="J43" s="145"/>
      <c r="K43" s="145"/>
      <c r="L43" s="145">
        <f>Table3[[#This Row],[PoW]]*Table3[[#This Row],[ToV in 1.000]]</f>
        <v>0</v>
      </c>
      <c r="M43" s="145" t="s">
        <v>3958</v>
      </c>
      <c r="N43" s="145"/>
      <c r="O43" s="79" t="s">
        <v>4011</v>
      </c>
      <c r="Q43" s="169"/>
      <c r="R43" s="169"/>
      <c r="S43" s="169"/>
      <c r="T43" s="79" t="s">
        <v>299</v>
      </c>
      <c r="Y43" s="86"/>
      <c r="Z43" s="159"/>
      <c r="AA43" s="159"/>
      <c r="AB43" s="159"/>
      <c r="AC43" s="159"/>
      <c r="AH43" s="120"/>
      <c r="AL43" s="87"/>
      <c r="AM43" s="87"/>
      <c r="AN43" s="87"/>
      <c r="AO43" s="87"/>
      <c r="AP43" s="87"/>
      <c r="AQ43" s="87"/>
    </row>
    <row r="44" spans="1:45" s="79" customFormat="1" ht="44.25" customHeight="1" x14ac:dyDescent="0.3">
      <c r="A44" s="103">
        <v>744</v>
      </c>
      <c r="B44" s="103" t="s">
        <v>125</v>
      </c>
      <c r="C44" s="103"/>
      <c r="D44" s="103" t="s">
        <v>300</v>
      </c>
      <c r="E44" s="120" t="s">
        <v>301</v>
      </c>
      <c r="F44" s="103" t="s">
        <v>302</v>
      </c>
      <c r="G44" s="102">
        <v>45792</v>
      </c>
      <c r="H44" s="102">
        <v>45804</v>
      </c>
      <c r="I44" s="103"/>
      <c r="J44" s="103"/>
      <c r="K44" s="103"/>
      <c r="L44" s="103">
        <f>Table3[[#This Row],[PoW]]*Table3[[#This Row],[ToV in 1.000]]</f>
        <v>0</v>
      </c>
      <c r="M44" s="103" t="s">
        <v>4036</v>
      </c>
      <c r="N44" s="103"/>
      <c r="O44" s="103" t="s">
        <v>4039</v>
      </c>
      <c r="P44" s="103" t="s">
        <v>231</v>
      </c>
      <c r="Q44" s="103"/>
      <c r="R44" s="103"/>
      <c r="S44" s="103"/>
      <c r="T44" s="103"/>
      <c r="U44" s="103"/>
      <c r="V44" s="103"/>
      <c r="W44" s="103"/>
      <c r="X44" s="103"/>
      <c r="Y44" s="102">
        <v>45790</v>
      </c>
      <c r="Z44" s="103"/>
      <c r="AA44" s="103"/>
      <c r="AB44" s="103"/>
      <c r="AC44" s="103"/>
      <c r="AD44" s="103"/>
      <c r="AE44" s="103"/>
      <c r="AF44" s="103"/>
      <c r="AG44" s="103"/>
      <c r="AH44" s="103"/>
      <c r="AI44" s="103"/>
      <c r="AJ44" s="277" t="s">
        <v>303</v>
      </c>
      <c r="AK44" s="103" t="s">
        <v>304</v>
      </c>
      <c r="AL44" s="103"/>
      <c r="AM44" s="103"/>
      <c r="AN44" s="321"/>
      <c r="AO44" s="103"/>
      <c r="AP44" s="103"/>
      <c r="AQ44" s="103"/>
      <c r="AR44" s="103"/>
      <c r="AS44" s="95"/>
    </row>
    <row r="45" spans="1:45" s="79" customFormat="1" ht="44.25" hidden="1" customHeight="1" x14ac:dyDescent="0.3">
      <c r="A45" s="171">
        <v>580</v>
      </c>
      <c r="B45" s="171" t="s">
        <v>119</v>
      </c>
      <c r="C45" s="120">
        <v>5629168</v>
      </c>
      <c r="D45" s="171" t="s">
        <v>239</v>
      </c>
      <c r="E45" s="120" t="s">
        <v>824</v>
      </c>
      <c r="F45" s="171" t="s">
        <v>148</v>
      </c>
      <c r="G45" s="159">
        <v>45670</v>
      </c>
      <c r="H45" s="159"/>
      <c r="I45" s="171"/>
      <c r="J45" s="265">
        <v>2500</v>
      </c>
      <c r="K45" s="236">
        <v>0.3</v>
      </c>
      <c r="L45" s="180">
        <f>Table3[[#This Row],[PoW]]*Table3[[#This Row],[ToV in 1.000]]</f>
        <v>750</v>
      </c>
      <c r="M45" s="120" t="s">
        <v>3961</v>
      </c>
      <c r="N45" s="180" t="s">
        <v>825</v>
      </c>
      <c r="O45" s="79" t="s">
        <v>4008</v>
      </c>
      <c r="P45" s="79" t="s">
        <v>231</v>
      </c>
      <c r="Q45" s="180" t="s">
        <v>4056</v>
      </c>
      <c r="R45" s="145"/>
      <c r="S45" s="145" t="s">
        <v>207</v>
      </c>
      <c r="T45" s="171" t="s">
        <v>4144</v>
      </c>
      <c r="U45" s="171"/>
      <c r="V45" s="120"/>
      <c r="W45" s="171"/>
      <c r="X45" s="171"/>
      <c r="Y45" s="159">
        <v>45663</v>
      </c>
      <c r="Z45" s="98"/>
      <c r="AA45" s="159" t="s">
        <v>826</v>
      </c>
      <c r="AB45" s="159"/>
      <c r="AC45" s="172"/>
      <c r="AD45" s="96"/>
      <c r="AE45" s="266"/>
      <c r="AF45" s="96"/>
      <c r="AG45" s="96"/>
      <c r="AH45" s="96"/>
      <c r="AI45" s="96"/>
      <c r="AJ45" s="267" t="s">
        <v>827</v>
      </c>
      <c r="AK45" s="267"/>
      <c r="AL45" s="95"/>
      <c r="AM45" s="95"/>
      <c r="AN45" s="98">
        <v>45789</v>
      </c>
      <c r="AO45" s="95"/>
      <c r="AP45" s="95"/>
      <c r="AQ45" s="95"/>
      <c r="AR45" s="94"/>
      <c r="AS45" s="95"/>
    </row>
    <row r="46" spans="1:45" s="79" customFormat="1" ht="44.25" hidden="1" customHeight="1" x14ac:dyDescent="0.3">
      <c r="A46" s="145">
        <v>753</v>
      </c>
      <c r="B46" s="120"/>
      <c r="C46" s="120"/>
      <c r="D46" s="145" t="s">
        <v>269</v>
      </c>
      <c r="E46" s="145" t="s">
        <v>270</v>
      </c>
      <c r="F46" s="145" t="s">
        <v>122</v>
      </c>
      <c r="G46" s="159"/>
      <c r="H46" s="145"/>
      <c r="I46" s="120"/>
      <c r="J46" s="278"/>
      <c r="K46" s="145"/>
      <c r="L46" s="145">
        <f>Table3[[#This Row],[PoW]]*Table3[[#This Row],[ToV in 1.000]]</f>
        <v>0</v>
      </c>
      <c r="M46" s="145" t="s">
        <v>3996</v>
      </c>
      <c r="N46" s="145"/>
      <c r="O46" s="79" t="s">
        <v>4008</v>
      </c>
      <c r="Q46" s="169"/>
      <c r="R46" s="169"/>
      <c r="S46" s="169"/>
      <c r="T46" s="79" t="s">
        <v>271</v>
      </c>
      <c r="Y46" s="86"/>
      <c r="Z46" s="159"/>
      <c r="AA46" s="159"/>
      <c r="AB46" s="159"/>
      <c r="AC46" s="159"/>
      <c r="AH46" s="120"/>
      <c r="AL46" s="87"/>
      <c r="AM46" s="87"/>
      <c r="AN46" s="87"/>
      <c r="AO46" s="87"/>
      <c r="AP46" s="87"/>
      <c r="AQ46" s="87"/>
    </row>
    <row r="47" spans="1:45" s="79" customFormat="1" ht="44.25" customHeight="1" x14ac:dyDescent="0.3">
      <c r="A47" s="103">
        <v>743</v>
      </c>
      <c r="B47" s="103" t="s">
        <v>103</v>
      </c>
      <c r="C47" s="103"/>
      <c r="D47" s="103" t="s">
        <v>305</v>
      </c>
      <c r="E47" s="120" t="s">
        <v>306</v>
      </c>
      <c r="F47" s="103" t="s">
        <v>97</v>
      </c>
      <c r="G47" s="326">
        <v>45797</v>
      </c>
      <c r="H47" s="102">
        <v>45797</v>
      </c>
      <c r="I47" s="103"/>
      <c r="J47" s="103"/>
      <c r="K47" s="103"/>
      <c r="L47" s="103">
        <f>Table3[[#This Row],[PoW]]*Table3[[#This Row],[ToV in 1.000]]</f>
        <v>0</v>
      </c>
      <c r="M47" s="103"/>
      <c r="N47" s="103"/>
      <c r="O47" s="103" t="s">
        <v>4008</v>
      </c>
      <c r="P47" s="103" t="s">
        <v>4056</v>
      </c>
      <c r="Q47" s="103"/>
      <c r="R47" s="103"/>
      <c r="S47" s="103"/>
      <c r="T47" s="103" t="s">
        <v>307</v>
      </c>
      <c r="U47" s="103"/>
      <c r="V47" s="103"/>
      <c r="W47" s="103"/>
      <c r="X47" s="103"/>
      <c r="Y47" s="102">
        <v>45789</v>
      </c>
      <c r="Z47" s="103"/>
      <c r="AA47" s="103"/>
      <c r="AB47" s="103"/>
      <c r="AC47" s="103"/>
      <c r="AD47" s="103"/>
      <c r="AE47" s="103"/>
      <c r="AF47" s="103"/>
      <c r="AG47" s="103"/>
      <c r="AH47" s="103"/>
      <c r="AI47" s="103"/>
      <c r="AJ47" s="267" t="s">
        <v>308</v>
      </c>
      <c r="AK47" s="103"/>
      <c r="AL47" s="103"/>
      <c r="AM47" s="103"/>
      <c r="AN47" s="102">
        <v>45814</v>
      </c>
      <c r="AO47" s="103"/>
      <c r="AP47" s="103"/>
      <c r="AQ47" s="103"/>
      <c r="AR47" s="103"/>
      <c r="AS47" s="103"/>
    </row>
    <row r="48" spans="1:45" s="79" customFormat="1" ht="44.25" hidden="1" customHeight="1" x14ac:dyDescent="0.3">
      <c r="A48" s="145">
        <v>751</v>
      </c>
      <c r="B48" s="120" t="s">
        <v>103</v>
      </c>
      <c r="C48" s="120">
        <v>10064323</v>
      </c>
      <c r="D48" s="145" t="s">
        <v>277</v>
      </c>
      <c r="E48" s="145" t="s">
        <v>278</v>
      </c>
      <c r="F48" s="145" t="s">
        <v>279</v>
      </c>
      <c r="G48" s="159"/>
      <c r="H48" s="145"/>
      <c r="I48" s="120"/>
      <c r="J48" s="278">
        <v>2</v>
      </c>
      <c r="K48" s="145"/>
      <c r="L48" s="145">
        <f>Table3[[#This Row],[PoW]]*Table3[[#This Row],[ToV in 1.000]]</f>
        <v>0</v>
      </c>
      <c r="M48" s="145" t="s">
        <v>4053</v>
      </c>
      <c r="N48" s="145" t="s">
        <v>4010</v>
      </c>
      <c r="O48" s="79" t="s">
        <v>4011</v>
      </c>
      <c r="Q48" s="169"/>
      <c r="R48" s="169"/>
      <c r="S48" s="169"/>
      <c r="T48" s="79" t="s">
        <v>280</v>
      </c>
      <c r="Y48" s="90">
        <v>45796</v>
      </c>
      <c r="Z48" s="159"/>
      <c r="AA48" s="159"/>
      <c r="AB48" s="159"/>
      <c r="AC48" s="159"/>
      <c r="AH48" s="120"/>
      <c r="AL48" s="87"/>
      <c r="AM48" s="87"/>
      <c r="AN48" s="87"/>
      <c r="AO48" s="87"/>
      <c r="AP48" s="87"/>
      <c r="AQ48" s="87"/>
    </row>
    <row r="49" spans="1:45" s="79" customFormat="1" ht="44.25" hidden="1" customHeight="1" x14ac:dyDescent="0.3">
      <c r="A49" s="171">
        <v>575</v>
      </c>
      <c r="B49" s="171" t="s">
        <v>125</v>
      </c>
      <c r="C49" s="120">
        <v>5635289</v>
      </c>
      <c r="D49" s="120" t="s">
        <v>837</v>
      </c>
      <c r="E49" s="120" t="s">
        <v>838</v>
      </c>
      <c r="F49" s="171" t="s">
        <v>148</v>
      </c>
      <c r="G49" s="159">
        <v>45674</v>
      </c>
      <c r="H49" s="159"/>
      <c r="I49" s="171" t="s">
        <v>839</v>
      </c>
      <c r="J49" s="265">
        <v>1100</v>
      </c>
      <c r="K49" s="236">
        <v>0.1</v>
      </c>
      <c r="L49" s="180">
        <f>Table3[[#This Row],[PoW]]*Table3[[#This Row],[ToV in 1.000]]</f>
        <v>110</v>
      </c>
      <c r="M49" s="180" t="s">
        <v>3958</v>
      </c>
      <c r="N49" s="180" t="s">
        <v>4025</v>
      </c>
      <c r="O49" s="79" t="s">
        <v>4011</v>
      </c>
      <c r="P49" s="253" t="s">
        <v>226</v>
      </c>
      <c r="Q49" s="180" t="s">
        <v>4058</v>
      </c>
      <c r="R49" s="145" t="s">
        <v>603</v>
      </c>
      <c r="S49" s="145" t="s">
        <v>682</v>
      </c>
      <c r="T49" s="171" t="s">
        <v>4128</v>
      </c>
      <c r="U49" s="171"/>
      <c r="V49" s="120"/>
      <c r="W49" s="171"/>
      <c r="X49" s="171"/>
      <c r="Y49" s="120"/>
      <c r="Z49" s="98"/>
      <c r="AA49" s="159"/>
      <c r="AB49" s="159"/>
      <c r="AC49" s="172"/>
      <c r="AD49" s="96"/>
      <c r="AE49" s="266"/>
      <c r="AF49" s="96"/>
      <c r="AG49" s="96"/>
      <c r="AH49" s="96"/>
      <c r="AI49" s="96"/>
      <c r="AJ49" s="96"/>
      <c r="AK49" s="96"/>
      <c r="AL49" s="87"/>
      <c r="AM49" s="87"/>
      <c r="AN49" s="98"/>
      <c r="AO49" s="87"/>
      <c r="AP49" s="87"/>
      <c r="AQ49" s="87"/>
      <c r="AS49" s="87"/>
    </row>
    <row r="50" spans="1:45" s="79" customFormat="1" ht="44.25" customHeight="1" x14ac:dyDescent="0.3">
      <c r="A50" s="103">
        <v>742</v>
      </c>
      <c r="B50" s="103" t="s">
        <v>125</v>
      </c>
      <c r="C50" s="103">
        <v>10059399</v>
      </c>
      <c r="D50" s="103" t="s">
        <v>309</v>
      </c>
      <c r="E50" s="120" t="s">
        <v>310</v>
      </c>
      <c r="F50" s="103" t="s">
        <v>122</v>
      </c>
      <c r="G50" s="102">
        <v>45803</v>
      </c>
      <c r="H50" s="102">
        <v>45810</v>
      </c>
      <c r="I50" s="103"/>
      <c r="J50" s="103"/>
      <c r="K50" s="103"/>
      <c r="L50" s="103">
        <f>Table3[[#This Row],[PoW]]*Table3[[#This Row],[ToV in 1.000]]</f>
        <v>0</v>
      </c>
      <c r="M50" s="103" t="s">
        <v>615</v>
      </c>
      <c r="N50" s="103"/>
      <c r="O50" s="103" t="s">
        <v>311</v>
      </c>
      <c r="P50" s="103" t="s">
        <v>4056</v>
      </c>
      <c r="Q50" s="103"/>
      <c r="R50" s="103"/>
      <c r="S50" s="103"/>
      <c r="T50" s="120" t="s">
        <v>4137</v>
      </c>
      <c r="U50" s="103"/>
      <c r="V50" s="103"/>
      <c r="W50" s="103"/>
      <c r="X50" s="103"/>
      <c r="Y50" s="102">
        <v>45789</v>
      </c>
      <c r="Z50" s="103"/>
      <c r="AA50" s="103"/>
      <c r="AB50" s="103"/>
      <c r="AC50" s="103"/>
      <c r="AD50" s="103"/>
      <c r="AE50" s="103"/>
      <c r="AF50" s="103"/>
      <c r="AG50" s="103"/>
      <c r="AH50" s="103"/>
      <c r="AI50" s="103"/>
      <c r="AJ50" s="267" t="s">
        <v>312</v>
      </c>
      <c r="AK50" s="103"/>
      <c r="AL50" s="103"/>
      <c r="AM50" s="103"/>
      <c r="AN50" s="102">
        <v>46006</v>
      </c>
      <c r="AO50" s="103"/>
      <c r="AP50" s="103"/>
      <c r="AQ50" s="103"/>
      <c r="AR50" s="103"/>
      <c r="AS50" s="95"/>
    </row>
    <row r="51" spans="1:45" s="79" customFormat="1" ht="44.25" hidden="1" customHeight="1" x14ac:dyDescent="0.3">
      <c r="A51" s="145">
        <v>748</v>
      </c>
      <c r="B51" s="120"/>
      <c r="C51" s="120"/>
      <c r="D51" s="145" t="s">
        <v>289</v>
      </c>
      <c r="E51" s="145" t="s">
        <v>290</v>
      </c>
      <c r="F51" s="145" t="s">
        <v>97</v>
      </c>
      <c r="G51" s="159"/>
      <c r="H51" s="105"/>
      <c r="I51" s="120"/>
      <c r="J51" s="145"/>
      <c r="K51" s="145"/>
      <c r="L51" s="145">
        <f>Table3[[#This Row],[PoW]]*Table3[[#This Row],[ToV in 1.000]]</f>
        <v>0</v>
      </c>
      <c r="M51" s="145"/>
      <c r="N51" s="145"/>
      <c r="O51" s="103" t="s">
        <v>4008</v>
      </c>
      <c r="P51" s="79" t="s">
        <v>4056</v>
      </c>
      <c r="Q51" s="169"/>
      <c r="R51" s="169"/>
      <c r="S51" s="169"/>
      <c r="T51" s="79" t="s">
        <v>4136</v>
      </c>
      <c r="Y51" s="86"/>
      <c r="Z51" s="159"/>
      <c r="AA51" s="159"/>
      <c r="AB51" s="159"/>
      <c r="AC51" s="159"/>
      <c r="AH51" s="120"/>
      <c r="AL51" s="87"/>
      <c r="AM51" s="87"/>
      <c r="AN51" s="87"/>
      <c r="AO51" s="87"/>
      <c r="AP51" s="87"/>
      <c r="AQ51" s="87"/>
    </row>
    <row r="52" spans="1:45" s="79" customFormat="1" ht="44.25" hidden="1" customHeight="1" x14ac:dyDescent="0.3">
      <c r="A52" s="145">
        <v>747</v>
      </c>
      <c r="B52" s="120"/>
      <c r="C52" s="120"/>
      <c r="D52" s="145" t="s">
        <v>291</v>
      </c>
      <c r="E52" s="145" t="s">
        <v>292</v>
      </c>
      <c r="F52" s="145" t="s">
        <v>97</v>
      </c>
      <c r="G52" s="159"/>
      <c r="H52" s="105"/>
      <c r="I52" s="120"/>
      <c r="J52" s="145"/>
      <c r="K52" s="145"/>
      <c r="L52" s="145">
        <f>Table3[[#This Row],[PoW]]*Table3[[#This Row],[ToV in 1.000]]</f>
        <v>0</v>
      </c>
      <c r="M52" s="145" t="s">
        <v>3968</v>
      </c>
      <c r="N52" s="145" t="s">
        <v>293</v>
      </c>
      <c r="O52" s="79" t="s">
        <v>196</v>
      </c>
      <c r="Q52" s="169"/>
      <c r="R52" s="169"/>
      <c r="S52" s="169"/>
      <c r="T52" s="79" t="s">
        <v>294</v>
      </c>
      <c r="Y52" s="86"/>
      <c r="Z52" s="159"/>
      <c r="AA52" s="159"/>
      <c r="AB52" s="159"/>
      <c r="AC52" s="159"/>
      <c r="AH52" s="120"/>
      <c r="AL52" s="87"/>
      <c r="AM52" s="87"/>
      <c r="AN52" s="87"/>
      <c r="AO52" s="87"/>
      <c r="AP52" s="87"/>
      <c r="AQ52" s="87"/>
    </row>
    <row r="53" spans="1:45" s="79" customFormat="1" ht="44.25" hidden="1" customHeight="1" x14ac:dyDescent="0.3">
      <c r="A53" s="145">
        <v>746</v>
      </c>
      <c r="B53" s="120"/>
      <c r="C53" s="120"/>
      <c r="D53" s="145" t="s">
        <v>295</v>
      </c>
      <c r="E53" s="145" t="s">
        <v>296</v>
      </c>
      <c r="F53" s="145" t="s">
        <v>97</v>
      </c>
      <c r="G53" s="159"/>
      <c r="H53" s="105"/>
      <c r="I53" s="120"/>
      <c r="J53" s="145"/>
      <c r="K53" s="145"/>
      <c r="L53" s="145">
        <f>Table3[[#This Row],[PoW]]*Table3[[#This Row],[ToV in 1.000]]</f>
        <v>0</v>
      </c>
      <c r="M53" s="145"/>
      <c r="N53" s="145"/>
      <c r="O53" s="79" t="s">
        <v>4008</v>
      </c>
      <c r="Q53" s="169"/>
      <c r="R53" s="169"/>
      <c r="S53" s="169"/>
      <c r="Y53" s="86"/>
      <c r="Z53" s="159"/>
      <c r="AA53" s="159"/>
      <c r="AB53" s="159"/>
      <c r="AC53" s="159"/>
      <c r="AH53" s="120"/>
      <c r="AL53" s="87"/>
      <c r="AM53" s="87"/>
      <c r="AN53" s="87"/>
      <c r="AO53" s="87"/>
      <c r="AP53" s="87"/>
      <c r="AQ53" s="87"/>
    </row>
    <row r="54" spans="1:45" s="79" customFormat="1" ht="44.25" customHeight="1" x14ac:dyDescent="0.3">
      <c r="A54" s="171">
        <v>741</v>
      </c>
      <c r="B54" s="174" t="s">
        <v>119</v>
      </c>
      <c r="C54" s="103"/>
      <c r="D54" s="145" t="s">
        <v>313</v>
      </c>
      <c r="E54" s="145" t="s">
        <v>314</v>
      </c>
      <c r="F54" s="171" t="s">
        <v>122</v>
      </c>
      <c r="G54" s="172">
        <v>45812</v>
      </c>
      <c r="H54" s="172">
        <v>45819</v>
      </c>
      <c r="I54" s="171"/>
      <c r="J54" s="195"/>
      <c r="K54" s="218"/>
      <c r="L54" s="180">
        <f>Table3[[#This Row],[PoW]]*Table3[[#This Row],[ToV in 1.000]]</f>
        <v>0</v>
      </c>
      <c r="M54" s="180" t="s">
        <v>3969</v>
      </c>
      <c r="N54" s="180" t="s">
        <v>4020</v>
      </c>
      <c r="O54" s="79" t="s">
        <v>196</v>
      </c>
      <c r="P54" s="79" t="s">
        <v>134</v>
      </c>
      <c r="Q54" s="180"/>
      <c r="R54" s="145"/>
      <c r="S54" s="145"/>
      <c r="T54" s="171" t="s">
        <v>315</v>
      </c>
      <c r="U54" s="171"/>
      <c r="V54" s="120"/>
      <c r="W54" s="171"/>
      <c r="X54" s="171"/>
      <c r="Y54" s="159">
        <v>45789</v>
      </c>
      <c r="Z54" s="100"/>
      <c r="AA54" s="159"/>
      <c r="AB54" s="159"/>
      <c r="AC54" s="227"/>
      <c r="AD54" s="96"/>
      <c r="AE54" s="229"/>
      <c r="AF54" s="96"/>
      <c r="AG54" s="97"/>
      <c r="AH54" s="97"/>
      <c r="AI54" s="96"/>
      <c r="AJ54" s="97"/>
      <c r="AK54" s="97"/>
      <c r="AL54" s="87"/>
      <c r="AM54" s="87"/>
      <c r="AN54" s="100"/>
      <c r="AO54" s="87"/>
      <c r="AP54" s="87"/>
      <c r="AQ54" s="87"/>
      <c r="AS54" s="87"/>
    </row>
    <row r="55" spans="1:45" s="79" customFormat="1" ht="44.25" customHeight="1" x14ac:dyDescent="0.3">
      <c r="A55" s="171">
        <v>740</v>
      </c>
      <c r="B55" s="174" t="s">
        <v>119</v>
      </c>
      <c r="C55" s="103">
        <v>10051330</v>
      </c>
      <c r="D55" s="145" t="s">
        <v>316</v>
      </c>
      <c r="E55" s="145" t="s">
        <v>317</v>
      </c>
      <c r="F55" s="171" t="s">
        <v>122</v>
      </c>
      <c r="G55" s="172">
        <v>45798</v>
      </c>
      <c r="H55" s="172">
        <v>45826</v>
      </c>
      <c r="I55" s="171"/>
      <c r="J55" s="195"/>
      <c r="K55" s="218"/>
      <c r="L55" s="180">
        <f>Table3[[#This Row],[PoW]]*Table3[[#This Row],[ToV in 1.000]]</f>
        <v>0</v>
      </c>
      <c r="M55" s="180" t="s">
        <v>112</v>
      </c>
      <c r="N55" s="180"/>
      <c r="O55" s="79" t="s">
        <v>4011</v>
      </c>
      <c r="P55" s="79" t="s">
        <v>4058</v>
      </c>
      <c r="Q55" s="180"/>
      <c r="R55" s="145"/>
      <c r="S55" s="145"/>
      <c r="T55" s="171" t="s">
        <v>318</v>
      </c>
      <c r="U55" s="171"/>
      <c r="V55" s="120"/>
      <c r="W55" s="171"/>
      <c r="X55" s="171"/>
      <c r="Y55" s="159"/>
      <c r="Z55" s="100"/>
      <c r="AA55" s="159"/>
      <c r="AB55" s="159"/>
      <c r="AC55" s="227"/>
      <c r="AD55" s="96"/>
      <c r="AE55" s="229"/>
      <c r="AF55" s="96"/>
      <c r="AG55" s="97"/>
      <c r="AH55" s="97"/>
      <c r="AI55" s="96"/>
      <c r="AJ55" s="97"/>
      <c r="AK55" s="97"/>
      <c r="AL55" s="87"/>
      <c r="AM55" s="87"/>
      <c r="AN55" s="100"/>
      <c r="AO55" s="87"/>
      <c r="AP55" s="87"/>
      <c r="AQ55" s="87"/>
      <c r="AS55" s="87"/>
    </row>
    <row r="56" spans="1:45" s="79" customFormat="1" ht="44.25" customHeight="1" x14ac:dyDescent="0.3">
      <c r="A56" s="171">
        <v>739</v>
      </c>
      <c r="B56" s="174" t="s">
        <v>119</v>
      </c>
      <c r="C56" s="103"/>
      <c r="D56" s="145" t="s">
        <v>319</v>
      </c>
      <c r="E56" s="145" t="s">
        <v>320</v>
      </c>
      <c r="F56" s="171" t="s">
        <v>97</v>
      </c>
      <c r="G56" s="172">
        <v>45791</v>
      </c>
      <c r="H56" s="172">
        <v>45800</v>
      </c>
      <c r="I56" s="171"/>
      <c r="J56" s="195"/>
      <c r="K56" s="218"/>
      <c r="L56" s="180">
        <f>Table3[[#This Row],[PoW]]*Table3[[#This Row],[ToV in 1.000]]</f>
        <v>0</v>
      </c>
      <c r="M56" s="180" t="s">
        <v>3958</v>
      </c>
      <c r="N56" s="180" t="s">
        <v>4021</v>
      </c>
      <c r="O56" s="79" t="s">
        <v>196</v>
      </c>
      <c r="P56" s="79" t="s">
        <v>134</v>
      </c>
      <c r="Q56" s="180"/>
      <c r="R56" s="145"/>
      <c r="S56" s="145"/>
      <c r="T56" s="171" t="s">
        <v>321</v>
      </c>
      <c r="U56" s="171"/>
      <c r="V56" s="120"/>
      <c r="W56" s="171"/>
      <c r="X56" s="171"/>
      <c r="Y56" s="159">
        <v>45789</v>
      </c>
      <c r="Z56" s="100"/>
      <c r="AA56" s="159"/>
      <c r="AB56" s="159"/>
      <c r="AC56" s="227"/>
      <c r="AD56" s="96"/>
      <c r="AE56" s="229"/>
      <c r="AF56" s="96"/>
      <c r="AG56" s="97"/>
      <c r="AH56" s="97"/>
      <c r="AI56" s="96"/>
      <c r="AJ56" s="97"/>
      <c r="AK56" s="97"/>
      <c r="AL56" s="87"/>
      <c r="AM56" s="87"/>
      <c r="AN56" s="100"/>
      <c r="AO56" s="87"/>
      <c r="AP56" s="87"/>
      <c r="AQ56" s="87"/>
      <c r="AS56" s="87"/>
    </row>
    <row r="57" spans="1:45" s="79" customFormat="1" ht="44.25" customHeight="1" x14ac:dyDescent="0.3">
      <c r="A57" s="145">
        <v>738</v>
      </c>
      <c r="B57" s="120" t="s">
        <v>125</v>
      </c>
      <c r="C57" s="120">
        <v>5762126</v>
      </c>
      <c r="D57" s="145" t="s">
        <v>322</v>
      </c>
      <c r="E57" s="145" t="s">
        <v>323</v>
      </c>
      <c r="F57" s="354" t="s">
        <v>122</v>
      </c>
      <c r="G57" s="159">
        <v>45790</v>
      </c>
      <c r="H57" s="105">
        <v>45807</v>
      </c>
      <c r="I57" s="120"/>
      <c r="J57" s="308">
        <v>5000</v>
      </c>
      <c r="K57" s="145"/>
      <c r="L57" s="145">
        <f>Table3[[#This Row],[PoW]]*Table3[[#This Row],[ToV in 1.000]]</f>
        <v>0</v>
      </c>
      <c r="M57" s="145"/>
      <c r="N57" s="180" t="s">
        <v>4019</v>
      </c>
      <c r="P57" s="79" t="s">
        <v>134</v>
      </c>
      <c r="Q57" s="169"/>
      <c r="R57" s="169"/>
      <c r="S57" s="169"/>
      <c r="T57" s="79" t="s">
        <v>324</v>
      </c>
      <c r="Y57" s="90">
        <v>45786</v>
      </c>
      <c r="Z57" s="159"/>
      <c r="AA57" s="159"/>
      <c r="AB57" s="159"/>
      <c r="AC57" s="159"/>
      <c r="AH57" s="120"/>
      <c r="AL57" s="87"/>
      <c r="AM57" s="87"/>
      <c r="AN57" s="87"/>
      <c r="AO57" s="87"/>
      <c r="AP57" s="87"/>
      <c r="AQ57" s="87"/>
    </row>
    <row r="58" spans="1:45" s="79" customFormat="1" ht="44.25" customHeight="1" x14ac:dyDescent="0.3">
      <c r="A58" s="145">
        <v>737</v>
      </c>
      <c r="B58" s="120" t="s">
        <v>103</v>
      </c>
      <c r="C58" s="120">
        <v>10062383</v>
      </c>
      <c r="D58" s="145" t="s">
        <v>325</v>
      </c>
      <c r="E58" s="145" t="s">
        <v>326</v>
      </c>
      <c r="F58" s="354" t="s">
        <v>274</v>
      </c>
      <c r="G58" s="159">
        <v>45800</v>
      </c>
      <c r="H58" s="105">
        <v>45817</v>
      </c>
      <c r="I58" s="120"/>
      <c r="J58" s="308"/>
      <c r="K58" s="145"/>
      <c r="L58" s="145">
        <f>Table3[[#This Row],[PoW]]*Table3[[#This Row],[ToV in 1.000]]</f>
        <v>0</v>
      </c>
      <c r="M58" s="145" t="s">
        <v>3959</v>
      </c>
      <c r="N58" s="145" t="s">
        <v>4037</v>
      </c>
      <c r="O58" s="103" t="s">
        <v>4008</v>
      </c>
      <c r="P58" s="79" t="s">
        <v>226</v>
      </c>
      <c r="Q58" s="169"/>
      <c r="R58" s="169"/>
      <c r="S58" s="169"/>
      <c r="T58" s="79" t="s">
        <v>4174</v>
      </c>
      <c r="Y58" s="86"/>
      <c r="Z58" s="159"/>
      <c r="AA58" s="159"/>
      <c r="AB58" s="159"/>
      <c r="AC58" s="159" t="s">
        <v>327</v>
      </c>
      <c r="AH58" s="120"/>
      <c r="AL58" s="87"/>
      <c r="AM58" s="87"/>
      <c r="AN58" s="87"/>
      <c r="AO58" s="87"/>
      <c r="AP58" s="87"/>
      <c r="AQ58" s="87"/>
    </row>
    <row r="59" spans="1:45" s="79" customFormat="1" ht="44.25" customHeight="1" x14ac:dyDescent="0.3">
      <c r="A59" s="145">
        <v>736</v>
      </c>
      <c r="B59" s="120" t="s">
        <v>103</v>
      </c>
      <c r="C59" s="120">
        <v>10043085</v>
      </c>
      <c r="D59" s="145" t="s">
        <v>332</v>
      </c>
      <c r="E59" s="145" t="s">
        <v>333</v>
      </c>
      <c r="F59" s="145" t="s">
        <v>148</v>
      </c>
      <c r="G59" s="159"/>
      <c r="H59" s="105">
        <v>45869</v>
      </c>
      <c r="I59" s="120"/>
      <c r="J59" s="307">
        <v>28</v>
      </c>
      <c r="K59" s="145"/>
      <c r="L59" s="145">
        <f>Table3[[#This Row],[PoW]]*Table3[[#This Row],[ToV in 1.000]]</f>
        <v>0</v>
      </c>
      <c r="M59" s="145" t="s">
        <v>112</v>
      </c>
      <c r="N59" s="145" t="s">
        <v>4038</v>
      </c>
      <c r="O59" s="79" t="s">
        <v>4011</v>
      </c>
      <c r="Q59" s="169"/>
      <c r="R59" s="169"/>
      <c r="S59" s="169"/>
      <c r="Y59" s="86"/>
      <c r="Z59" s="159"/>
      <c r="AA59" s="159"/>
      <c r="AB59" s="159"/>
      <c r="AC59" s="159"/>
      <c r="AH59" s="120"/>
      <c r="AL59" s="87"/>
      <c r="AM59" s="87"/>
      <c r="AN59" s="87"/>
      <c r="AO59" s="87"/>
      <c r="AP59" s="87"/>
      <c r="AQ59" s="87"/>
    </row>
    <row r="60" spans="1:45" s="79" customFormat="1" ht="44.25" customHeight="1" x14ac:dyDescent="0.3">
      <c r="A60" s="171">
        <v>736</v>
      </c>
      <c r="B60" s="145" t="s">
        <v>103</v>
      </c>
      <c r="C60" s="302" t="s">
        <v>334</v>
      </c>
      <c r="D60" s="168" t="s">
        <v>335</v>
      </c>
      <c r="E60" s="145" t="s">
        <v>336</v>
      </c>
      <c r="F60" s="353" t="s">
        <v>279</v>
      </c>
      <c r="G60" s="172"/>
      <c r="H60" s="172">
        <v>45800</v>
      </c>
      <c r="I60" s="171"/>
      <c r="J60" s="180">
        <v>677</v>
      </c>
      <c r="K60" s="218"/>
      <c r="L60" s="180">
        <f>Table3[[#This Row],[PoW]]*Table3[[#This Row],[ToV in 1.000]]</f>
        <v>0</v>
      </c>
      <c r="M60" s="180" t="s">
        <v>107</v>
      </c>
      <c r="N60" s="180"/>
      <c r="O60" s="103" t="s">
        <v>4008</v>
      </c>
      <c r="P60" s="94" t="s">
        <v>226</v>
      </c>
      <c r="Q60" s="180"/>
      <c r="R60" s="145"/>
      <c r="S60" s="145"/>
      <c r="T60" s="171" t="s">
        <v>338</v>
      </c>
      <c r="U60" s="171"/>
      <c r="V60" s="120"/>
      <c r="W60" s="171"/>
      <c r="X60" s="171"/>
      <c r="Y60" s="120"/>
      <c r="Z60" s="100"/>
      <c r="AA60" s="159"/>
      <c r="AB60" s="159"/>
      <c r="AC60" s="227"/>
      <c r="AD60" s="228"/>
      <c r="AE60" s="229"/>
      <c r="AF60" s="96"/>
      <c r="AG60" s="97"/>
      <c r="AH60" s="97"/>
      <c r="AI60" s="96"/>
      <c r="AJ60" s="97"/>
      <c r="AK60" s="97"/>
      <c r="AL60" s="95"/>
      <c r="AM60" s="95"/>
      <c r="AN60" s="100"/>
      <c r="AO60" s="95"/>
      <c r="AP60" s="95"/>
      <c r="AQ60" s="95"/>
      <c r="AR60" s="94"/>
      <c r="AS60" s="95"/>
    </row>
    <row r="61" spans="1:45" s="79" customFormat="1" ht="44.25" customHeight="1" x14ac:dyDescent="0.3">
      <c r="A61" s="145">
        <v>735</v>
      </c>
      <c r="B61" s="145" t="s">
        <v>103</v>
      </c>
      <c r="C61" s="145">
        <v>10044507</v>
      </c>
      <c r="D61" s="159" t="s">
        <v>339</v>
      </c>
      <c r="E61" s="145" t="s">
        <v>340</v>
      </c>
      <c r="F61" s="306" t="s">
        <v>341</v>
      </c>
      <c r="G61" s="105">
        <v>45792</v>
      </c>
      <c r="H61" s="105">
        <v>45799</v>
      </c>
      <c r="I61" s="145"/>
      <c r="J61" s="145"/>
      <c r="K61" s="145"/>
      <c r="L61" s="145">
        <f>Table3[[#This Row],[PoW]]*Table3[[#This Row],[ToV in 1.000]]</f>
        <v>0</v>
      </c>
      <c r="M61" s="145" t="s">
        <v>3969</v>
      </c>
      <c r="N61" s="145" t="s">
        <v>4022</v>
      </c>
      <c r="O61" s="79" t="s">
        <v>196</v>
      </c>
      <c r="P61" s="79" t="s">
        <v>134</v>
      </c>
      <c r="Q61" s="180"/>
      <c r="R61" s="145"/>
      <c r="S61" s="145"/>
      <c r="T61" s="171" t="s">
        <v>342</v>
      </c>
      <c r="U61" s="171"/>
      <c r="V61" s="120"/>
      <c r="W61" s="171"/>
      <c r="X61" s="171"/>
      <c r="Y61" s="159">
        <v>1141509</v>
      </c>
      <c r="Z61" s="159"/>
      <c r="AA61" s="159"/>
      <c r="AB61" s="159"/>
      <c r="AC61" s="159"/>
      <c r="AD61" s="228"/>
      <c r="AE61" s="229"/>
      <c r="AF61" s="96"/>
      <c r="AG61" s="97"/>
      <c r="AH61" s="97"/>
      <c r="AI61" s="96"/>
      <c r="AJ61" s="111" t="s">
        <v>343</v>
      </c>
      <c r="AO61" s="95"/>
      <c r="AP61" s="95"/>
      <c r="AQ61" s="95"/>
      <c r="AR61" s="94"/>
      <c r="AS61" s="95" t="s">
        <v>344</v>
      </c>
    </row>
    <row r="62" spans="1:45" s="79" customFormat="1" ht="44.25" customHeight="1" x14ac:dyDescent="0.3">
      <c r="A62" s="171">
        <v>734</v>
      </c>
      <c r="B62" s="145" t="s">
        <v>103</v>
      </c>
      <c r="C62" s="302" t="s">
        <v>345</v>
      </c>
      <c r="D62" s="168" t="s">
        <v>335</v>
      </c>
      <c r="E62" s="145" t="s">
        <v>346</v>
      </c>
      <c r="F62" s="286" t="s">
        <v>279</v>
      </c>
      <c r="G62" s="172"/>
      <c r="H62" s="172">
        <v>45800</v>
      </c>
      <c r="I62" s="171"/>
      <c r="J62" s="180">
        <v>1360</v>
      </c>
      <c r="K62" s="218"/>
      <c r="L62" s="180">
        <f>Table3[[#This Row],[PoW]]*Table3[[#This Row],[ToV in 1.000]]</f>
        <v>0</v>
      </c>
      <c r="M62" s="180" t="s">
        <v>347</v>
      </c>
      <c r="N62" s="180"/>
      <c r="O62" s="103" t="s">
        <v>4008</v>
      </c>
      <c r="P62" s="94" t="s">
        <v>226</v>
      </c>
      <c r="Q62" s="180"/>
      <c r="R62" s="145"/>
      <c r="S62" s="145"/>
      <c r="T62" s="171" t="s">
        <v>348</v>
      </c>
      <c r="U62" s="171"/>
      <c r="V62" s="120"/>
      <c r="W62" s="171"/>
      <c r="X62" s="171"/>
      <c r="Y62" s="120"/>
      <c r="Z62" s="100"/>
      <c r="AA62" s="159"/>
      <c r="AB62" s="159"/>
      <c r="AC62" s="227"/>
      <c r="AD62" s="228"/>
      <c r="AE62" s="229"/>
      <c r="AF62" s="96"/>
      <c r="AG62" s="97"/>
      <c r="AH62" s="97"/>
      <c r="AI62" s="96"/>
      <c r="AJ62" s="97"/>
      <c r="AK62" s="97"/>
      <c r="AL62" s="95"/>
      <c r="AM62" s="95"/>
      <c r="AN62" s="100"/>
      <c r="AO62" s="95"/>
      <c r="AP62" s="95"/>
      <c r="AQ62" s="95"/>
      <c r="AR62" s="94"/>
      <c r="AS62" s="95"/>
    </row>
    <row r="63" spans="1:45" s="79" customFormat="1" ht="44.25" hidden="1" customHeight="1" x14ac:dyDescent="0.3">
      <c r="A63" s="171">
        <v>737</v>
      </c>
      <c r="B63" s="174" t="s">
        <v>103</v>
      </c>
      <c r="C63" s="103"/>
      <c r="D63" s="145" t="s">
        <v>328</v>
      </c>
      <c r="E63" s="145" t="s">
        <v>329</v>
      </c>
      <c r="F63" s="286" t="s">
        <v>97</v>
      </c>
      <c r="G63" s="172"/>
      <c r="H63" s="172"/>
      <c r="I63" s="171"/>
      <c r="J63" s="180"/>
      <c r="K63" s="218"/>
      <c r="L63" s="180">
        <f>Table3[[#This Row],[PoW]]*Table3[[#This Row],[ToV in 1.000]]</f>
        <v>0</v>
      </c>
      <c r="M63" s="180"/>
      <c r="N63" s="180"/>
      <c r="O63" s="79" t="s">
        <v>4008</v>
      </c>
      <c r="P63" s="79" t="s">
        <v>134</v>
      </c>
      <c r="Q63" s="180"/>
      <c r="R63" s="145"/>
      <c r="S63" s="145"/>
      <c r="T63" s="171" t="s">
        <v>330</v>
      </c>
      <c r="U63" s="171"/>
      <c r="V63" s="120"/>
      <c r="W63" s="171"/>
      <c r="X63" s="171"/>
      <c r="Y63" s="159">
        <v>45782</v>
      </c>
      <c r="Z63" s="100"/>
      <c r="AA63" s="159"/>
      <c r="AB63" s="159"/>
      <c r="AC63" s="227"/>
      <c r="AD63" s="96"/>
      <c r="AE63" s="229"/>
      <c r="AF63" s="96"/>
      <c r="AG63" s="97"/>
      <c r="AH63" s="97"/>
      <c r="AI63" s="96"/>
      <c r="AJ63" s="237" t="s">
        <v>331</v>
      </c>
      <c r="AK63" s="97"/>
      <c r="AL63" s="87"/>
      <c r="AM63" s="87"/>
      <c r="AN63" s="100"/>
      <c r="AO63" s="87"/>
      <c r="AP63" s="87"/>
      <c r="AQ63" s="87"/>
      <c r="AS63" s="87"/>
    </row>
    <row r="64" spans="1:45" s="79" customFormat="1" ht="44.25" hidden="1" customHeight="1" x14ac:dyDescent="0.3">
      <c r="A64" s="145">
        <v>629</v>
      </c>
      <c r="B64" s="174" t="s">
        <v>103</v>
      </c>
      <c r="C64" s="103">
        <v>5742012</v>
      </c>
      <c r="D64" s="171" t="s">
        <v>628</v>
      </c>
      <c r="E64" s="171" t="s">
        <v>643</v>
      </c>
      <c r="F64" s="306" t="s">
        <v>148</v>
      </c>
      <c r="G64" s="172"/>
      <c r="H64" s="172"/>
      <c r="I64" s="171"/>
      <c r="J64" s="195">
        <v>500</v>
      </c>
      <c r="K64" s="236">
        <v>0.1</v>
      </c>
      <c r="L64" s="180">
        <f>Table3[[#This Row],[PoW]]*Table3[[#This Row],[ToV in 1.000]]</f>
        <v>50</v>
      </c>
      <c r="M64" s="145" t="s">
        <v>112</v>
      </c>
      <c r="N64" s="180"/>
      <c r="O64" s="180" t="s">
        <v>4011</v>
      </c>
      <c r="P64" s="79" t="s">
        <v>4058</v>
      </c>
      <c r="Q64" s="180"/>
      <c r="R64" s="145"/>
      <c r="S64" s="145" t="s">
        <v>623</v>
      </c>
      <c r="T64" s="171" t="s">
        <v>644</v>
      </c>
      <c r="U64" s="171"/>
      <c r="V64" s="171"/>
      <c r="W64" s="171"/>
      <c r="Y64" s="172"/>
      <c r="Z64" s="100"/>
      <c r="AA64" s="172"/>
      <c r="AB64" s="172"/>
      <c r="AC64" s="227"/>
      <c r="AD64" s="228"/>
      <c r="AE64" s="229"/>
      <c r="AF64" s="96"/>
      <c r="AG64" s="97"/>
      <c r="AH64" s="97"/>
      <c r="AI64" s="96"/>
      <c r="AJ64" s="237"/>
      <c r="AK64" s="97"/>
      <c r="AL64" s="245"/>
      <c r="AM64" s="245"/>
      <c r="AN64" s="100"/>
      <c r="AO64" s="245"/>
      <c r="AP64" s="245"/>
      <c r="AQ64" s="245"/>
      <c r="AR64" s="168"/>
      <c r="AS64" s="245"/>
    </row>
    <row r="65" spans="1:16360" s="79" customFormat="1" ht="44.25" customHeight="1" x14ac:dyDescent="0.3">
      <c r="A65" s="145">
        <v>730</v>
      </c>
      <c r="B65" s="120"/>
      <c r="C65" s="120"/>
      <c r="D65" s="145" t="s">
        <v>360</v>
      </c>
      <c r="E65" s="145" t="s">
        <v>361</v>
      </c>
      <c r="F65" s="306" t="s">
        <v>97</v>
      </c>
      <c r="G65" s="159"/>
      <c r="H65" s="105">
        <v>45796</v>
      </c>
      <c r="I65" s="120"/>
      <c r="J65" s="145"/>
      <c r="K65" s="145"/>
      <c r="L65" s="145">
        <f>Table3[[#This Row],[PoW]]*Table3[[#This Row],[ToV in 1.000]]</f>
        <v>0</v>
      </c>
      <c r="M65" s="145"/>
      <c r="N65" s="145"/>
      <c r="O65" s="164" t="s">
        <v>4008</v>
      </c>
      <c r="P65" s="79" t="s">
        <v>252</v>
      </c>
      <c r="Q65" s="169"/>
      <c r="R65" s="169"/>
      <c r="S65" s="169"/>
      <c r="T65" s="79" t="s">
        <v>362</v>
      </c>
      <c r="Y65" s="90">
        <v>45775</v>
      </c>
      <c r="Z65" s="159" t="s">
        <v>363</v>
      </c>
      <c r="AA65" s="159"/>
      <c r="AB65" s="159"/>
      <c r="AC65" s="159"/>
      <c r="AH65" s="120"/>
      <c r="AJ65" s="79" t="s">
        <v>363</v>
      </c>
      <c r="AK65" s="79" t="s">
        <v>363</v>
      </c>
      <c r="AL65" s="87" t="s">
        <v>363</v>
      </c>
      <c r="AM65" s="87"/>
      <c r="AN65" s="87" t="s">
        <v>363</v>
      </c>
      <c r="AO65" s="87"/>
      <c r="AP65" s="87"/>
      <c r="AQ65" s="87"/>
    </row>
    <row r="66" spans="1:16360" s="79" customFormat="1" ht="44.25" customHeight="1" x14ac:dyDescent="0.3">
      <c r="A66" s="145">
        <v>729</v>
      </c>
      <c r="B66" s="120"/>
      <c r="C66" s="120"/>
      <c r="D66" s="145" t="s">
        <v>364</v>
      </c>
      <c r="E66" s="145" t="s">
        <v>365</v>
      </c>
      <c r="F66" s="306" t="s">
        <v>97</v>
      </c>
      <c r="G66" s="159">
        <v>45785</v>
      </c>
      <c r="H66" s="105">
        <v>45796</v>
      </c>
      <c r="I66" s="120"/>
      <c r="J66" s="145"/>
      <c r="K66" s="145"/>
      <c r="L66" s="145">
        <f>Table3[[#This Row],[PoW]]*Table3[[#This Row],[ToV in 1.000]]</f>
        <v>0</v>
      </c>
      <c r="M66" s="145"/>
      <c r="N66" s="145"/>
      <c r="O66" s="164" t="s">
        <v>4008</v>
      </c>
      <c r="P66" s="79" t="s">
        <v>252</v>
      </c>
      <c r="Q66" s="169"/>
      <c r="R66" s="169"/>
      <c r="S66" s="169"/>
      <c r="T66" s="79" t="s">
        <v>366</v>
      </c>
      <c r="Y66" s="90">
        <v>45775</v>
      </c>
      <c r="Z66" s="159" t="s">
        <v>363</v>
      </c>
      <c r="AA66" s="159"/>
      <c r="AB66" s="159"/>
      <c r="AC66" s="159"/>
      <c r="AH66" s="120"/>
      <c r="AJ66" s="79" t="s">
        <v>363</v>
      </c>
      <c r="AK66" s="79" t="s">
        <v>363</v>
      </c>
      <c r="AL66" s="87" t="s">
        <v>363</v>
      </c>
      <c r="AM66" s="87"/>
      <c r="AN66" s="87" t="s">
        <v>363</v>
      </c>
      <c r="AO66" s="87"/>
      <c r="AP66" s="87"/>
      <c r="AQ66" s="87"/>
    </row>
    <row r="67" spans="1:16360" s="79" customFormat="1" ht="44.25" customHeight="1" x14ac:dyDescent="0.3">
      <c r="A67" s="145">
        <v>727</v>
      </c>
      <c r="B67" s="120" t="s">
        <v>103</v>
      </c>
      <c r="C67" s="120">
        <v>10019940</v>
      </c>
      <c r="D67" s="145" t="s">
        <v>370</v>
      </c>
      <c r="E67" s="145" t="s">
        <v>371</v>
      </c>
      <c r="F67" s="145" t="s">
        <v>279</v>
      </c>
      <c r="G67" s="159"/>
      <c r="H67" s="105">
        <v>45782</v>
      </c>
      <c r="I67" s="120"/>
      <c r="J67" s="145">
        <v>105</v>
      </c>
      <c r="K67" s="145"/>
      <c r="L67" s="145">
        <f>Table3[[#This Row],[PoW]]*Table3[[#This Row],[ToV in 1.000]]</f>
        <v>0</v>
      </c>
      <c r="M67" s="145" t="s">
        <v>107</v>
      </c>
      <c r="N67" s="145" t="s">
        <v>4030</v>
      </c>
      <c r="O67" s="79" t="s">
        <v>4011</v>
      </c>
      <c r="P67" s="79" t="s">
        <v>226</v>
      </c>
      <c r="Q67" s="169"/>
      <c r="R67" s="169"/>
      <c r="S67" s="169"/>
      <c r="T67" s="79" t="s">
        <v>372</v>
      </c>
      <c r="Y67" s="86"/>
      <c r="Z67" s="159"/>
      <c r="AA67" s="159"/>
      <c r="AB67" s="159"/>
      <c r="AC67" s="159"/>
      <c r="AH67" s="120"/>
      <c r="AL67" s="87"/>
      <c r="AM67" s="87"/>
      <c r="AN67" s="87"/>
      <c r="AO67" s="87"/>
      <c r="AP67" s="87"/>
      <c r="AQ67" s="87"/>
    </row>
    <row r="68" spans="1:16360" s="79" customFormat="1" ht="44.25" hidden="1" customHeight="1" x14ac:dyDescent="0.3">
      <c r="A68" s="273">
        <v>621</v>
      </c>
      <c r="B68" s="174" t="s">
        <v>125</v>
      </c>
      <c r="C68" s="173">
        <v>5742291</v>
      </c>
      <c r="D68" s="171" t="s">
        <v>670</v>
      </c>
      <c r="E68" s="171" t="s">
        <v>671</v>
      </c>
      <c r="F68" s="171" t="s">
        <v>148</v>
      </c>
      <c r="G68" s="172"/>
      <c r="H68" s="172"/>
      <c r="I68" s="171"/>
      <c r="J68" s="195">
        <v>140</v>
      </c>
      <c r="K68" s="236">
        <v>0.1</v>
      </c>
      <c r="L68" s="180">
        <f>Table3[[#This Row],[PoW]]*Table3[[#This Row],[ToV in 1.000]]</f>
        <v>14</v>
      </c>
      <c r="M68" s="180" t="s">
        <v>636</v>
      </c>
      <c r="N68" s="180" t="s">
        <v>163</v>
      </c>
      <c r="O68" s="180" t="s">
        <v>4008</v>
      </c>
      <c r="P68" s="168" t="s">
        <v>231</v>
      </c>
      <c r="Q68" s="180" t="s">
        <v>4117</v>
      </c>
      <c r="R68" s="145" t="s">
        <v>672</v>
      </c>
      <c r="S68" s="145" t="s">
        <v>207</v>
      </c>
      <c r="T68" s="171" t="s">
        <v>673</v>
      </c>
      <c r="U68" s="171"/>
      <c r="V68" s="171"/>
      <c r="W68" s="171"/>
      <c r="X68" s="79" t="s">
        <v>522</v>
      </c>
      <c r="Y68" s="172">
        <v>45693</v>
      </c>
      <c r="Z68" s="100"/>
      <c r="AA68" s="172"/>
      <c r="AB68" s="172"/>
      <c r="AC68" s="227"/>
      <c r="AD68" s="228"/>
      <c r="AE68" s="229"/>
      <c r="AF68" s="96"/>
      <c r="AG68" s="97"/>
      <c r="AH68" s="97"/>
      <c r="AI68" s="96"/>
      <c r="AJ68" s="237" t="s">
        <v>674</v>
      </c>
      <c r="AK68" s="97"/>
      <c r="AL68" s="245"/>
      <c r="AM68" s="245"/>
      <c r="AN68" s="100"/>
      <c r="AO68" s="245"/>
      <c r="AP68" s="245"/>
      <c r="AQ68" s="245"/>
      <c r="AR68" s="168"/>
      <c r="AS68" s="245"/>
    </row>
    <row r="69" spans="1:16360" s="170" customFormat="1" ht="44.25" hidden="1" customHeight="1" x14ac:dyDescent="0.3">
      <c r="A69" s="281">
        <v>638</v>
      </c>
      <c r="B69" s="174"/>
      <c r="C69" s="103">
        <v>5776339</v>
      </c>
      <c r="D69" s="145" t="s">
        <v>605</v>
      </c>
      <c r="E69" s="145" t="s">
        <v>606</v>
      </c>
      <c r="F69" s="171" t="s">
        <v>148</v>
      </c>
      <c r="G69" s="172"/>
      <c r="H69" s="172"/>
      <c r="I69" s="171"/>
      <c r="J69" s="195"/>
      <c r="K69" s="236"/>
      <c r="L69" s="180">
        <f>Table3[[#This Row],[PoW]]*Table3[[#This Row],[ToV in 1.000]]</f>
        <v>0</v>
      </c>
      <c r="M69" s="180" t="s">
        <v>3958</v>
      </c>
      <c r="N69" s="180" t="s">
        <v>4028</v>
      </c>
      <c r="O69" s="79" t="s">
        <v>4008</v>
      </c>
      <c r="P69" s="79"/>
      <c r="Q69" s="180"/>
      <c r="R69" s="180" t="s">
        <v>607</v>
      </c>
      <c r="S69" s="145"/>
      <c r="T69" s="171" t="s">
        <v>4080</v>
      </c>
      <c r="U69" s="171"/>
      <c r="V69" s="120"/>
      <c r="W69" s="171"/>
      <c r="X69" s="171" t="s">
        <v>522</v>
      </c>
      <c r="Y69" s="159">
        <v>45708</v>
      </c>
      <c r="Z69" s="100"/>
      <c r="AA69" s="159"/>
      <c r="AB69" s="159"/>
      <c r="AC69" s="227"/>
      <c r="AD69" s="96"/>
      <c r="AE69" s="229"/>
      <c r="AF69" s="96"/>
      <c r="AG69" s="97"/>
      <c r="AH69" s="97"/>
      <c r="AI69" s="96"/>
      <c r="AJ69" s="237" t="s">
        <v>608</v>
      </c>
      <c r="AK69" s="97" t="s">
        <v>609</v>
      </c>
      <c r="AL69" s="87">
        <v>45713</v>
      </c>
      <c r="AM69" s="87"/>
      <c r="AN69" s="100">
        <v>45922</v>
      </c>
      <c r="AO69" s="87"/>
      <c r="AP69" s="87"/>
      <c r="AQ69" s="87"/>
      <c r="AR69" s="79"/>
      <c r="AS69" s="87"/>
    </row>
    <row r="70" spans="1:16360" s="170" customFormat="1" ht="44.25" hidden="1" customHeight="1" x14ac:dyDescent="0.3">
      <c r="A70" s="145">
        <v>633</v>
      </c>
      <c r="B70" s="120" t="s">
        <v>103</v>
      </c>
      <c r="C70" s="120">
        <v>5750119</v>
      </c>
      <c r="D70" s="145" t="s">
        <v>628</v>
      </c>
      <c r="E70" s="145" t="s">
        <v>629</v>
      </c>
      <c r="F70" s="145" t="s">
        <v>148</v>
      </c>
      <c r="G70" s="159"/>
      <c r="H70" s="105"/>
      <c r="I70" s="120"/>
      <c r="J70" s="243">
        <v>880</v>
      </c>
      <c r="K70" s="274">
        <v>0.1</v>
      </c>
      <c r="L70" s="243">
        <f>Table3[[#This Row],[PoW]]*Table3[[#This Row],[ToV in 1.000]]</f>
        <v>88</v>
      </c>
      <c r="M70" s="145" t="s">
        <v>112</v>
      </c>
      <c r="N70" s="145" t="s">
        <v>4155</v>
      </c>
      <c r="O70" s="79" t="s">
        <v>4011</v>
      </c>
      <c r="P70" s="79" t="s">
        <v>4058</v>
      </c>
      <c r="Q70" s="169"/>
      <c r="R70" s="169"/>
      <c r="S70" s="168" t="s">
        <v>623</v>
      </c>
      <c r="T70" s="79" t="s">
        <v>4156</v>
      </c>
      <c r="U70" s="79"/>
      <c r="V70" s="79"/>
      <c r="W70" s="79"/>
      <c r="X70" s="79"/>
      <c r="Y70" s="86"/>
      <c r="Z70" s="159"/>
      <c r="AA70" s="159"/>
      <c r="AB70" s="159"/>
      <c r="AC70" s="159"/>
      <c r="AD70" s="79"/>
      <c r="AE70" s="79"/>
      <c r="AF70" s="79"/>
      <c r="AG70" s="79"/>
      <c r="AH70" s="120"/>
      <c r="AI70" s="79"/>
      <c r="AJ70" s="79"/>
      <c r="AK70" s="79"/>
      <c r="AL70" s="87"/>
      <c r="AM70" s="87"/>
      <c r="AN70" s="87"/>
      <c r="AO70" s="87"/>
      <c r="AP70" s="87"/>
      <c r="AQ70" s="87"/>
      <c r="AR70" s="79"/>
      <c r="AS70" s="79"/>
    </row>
    <row r="71" spans="1:16360" s="79" customFormat="1" ht="44.25" customHeight="1" x14ac:dyDescent="0.3">
      <c r="A71" s="171">
        <v>726</v>
      </c>
      <c r="B71" s="174" t="s">
        <v>119</v>
      </c>
      <c r="C71" s="103">
        <v>10020282</v>
      </c>
      <c r="D71" s="145" t="s">
        <v>373</v>
      </c>
      <c r="E71" s="145" t="s">
        <v>374</v>
      </c>
      <c r="F71" s="171" t="s">
        <v>97</v>
      </c>
      <c r="G71" s="172"/>
      <c r="H71" s="172">
        <v>45810</v>
      </c>
      <c r="I71" s="171"/>
      <c r="J71" s="180"/>
      <c r="K71" s="218"/>
      <c r="L71" s="180">
        <f>Table3[[#This Row],[PoW]]*Table3[[#This Row],[ToV in 1.000]]</f>
        <v>0</v>
      </c>
      <c r="M71" s="180" t="s">
        <v>3958</v>
      </c>
      <c r="N71" s="180" t="s">
        <v>134</v>
      </c>
      <c r="O71" s="79" t="s">
        <v>4011</v>
      </c>
      <c r="P71" s="168" t="s">
        <v>134</v>
      </c>
      <c r="Q71" s="180"/>
      <c r="R71" s="145"/>
      <c r="S71" s="145"/>
      <c r="T71" s="171" t="s">
        <v>375</v>
      </c>
      <c r="U71" s="171"/>
      <c r="V71" s="120"/>
      <c r="W71" s="171"/>
      <c r="X71" s="171"/>
      <c r="Y71" s="120"/>
      <c r="Z71" s="100"/>
      <c r="AA71" s="159"/>
      <c r="AB71" s="159"/>
      <c r="AC71" s="227"/>
      <c r="AD71" s="96"/>
      <c r="AE71" s="229"/>
      <c r="AF71" s="96"/>
      <c r="AG71" s="97"/>
      <c r="AH71" s="97"/>
      <c r="AI71" s="96"/>
      <c r="AJ71" s="237" t="s">
        <v>376</v>
      </c>
      <c r="AK71" s="97"/>
      <c r="AL71" s="87"/>
      <c r="AM71" s="87"/>
      <c r="AN71" s="100"/>
      <c r="AO71" s="87"/>
      <c r="AP71" s="87"/>
      <c r="AQ71" s="87"/>
      <c r="AS71" s="87"/>
      <c r="AT71" s="164"/>
      <c r="AU71" s="164"/>
      <c r="AV71" s="164"/>
      <c r="AW71" s="164"/>
      <c r="AX71" s="164"/>
      <c r="AY71" s="164"/>
      <c r="AZ71" s="164"/>
      <c r="BA71" s="164"/>
      <c r="BB71" s="164"/>
      <c r="BC71" s="164"/>
      <c r="BD71" s="164"/>
      <c r="BE71" s="164"/>
      <c r="BF71" s="164"/>
      <c r="BG71" s="164"/>
      <c r="BH71" s="164"/>
      <c r="BI71" s="164"/>
      <c r="BJ71" s="164"/>
      <c r="BK71" s="164"/>
      <c r="BL71" s="164"/>
      <c r="BM71" s="164"/>
      <c r="BN71" s="164"/>
      <c r="BO71" s="164"/>
      <c r="BP71" s="164"/>
      <c r="BQ71" s="164"/>
      <c r="BR71" s="164"/>
      <c r="BS71" s="164"/>
      <c r="BT71" s="164"/>
      <c r="BU71" s="164"/>
      <c r="BV71" s="164"/>
      <c r="BW71" s="164"/>
      <c r="BX71" s="164"/>
      <c r="BY71" s="164"/>
      <c r="BZ71" s="164"/>
      <c r="CA71" s="164"/>
      <c r="CB71" s="164"/>
      <c r="CC71" s="164"/>
      <c r="CD71" s="164"/>
      <c r="CE71" s="164"/>
      <c r="CF71" s="164"/>
      <c r="CG71" s="164"/>
      <c r="CH71" s="164"/>
      <c r="CI71" s="164"/>
      <c r="CJ71" s="164"/>
      <c r="CK71" s="164"/>
      <c r="CL71" s="164"/>
      <c r="CM71" s="164"/>
      <c r="CN71" s="164"/>
      <c r="CO71" s="164"/>
      <c r="CP71" s="164"/>
      <c r="CQ71" s="164"/>
      <c r="CR71" s="164"/>
      <c r="CS71" s="164"/>
      <c r="CT71" s="164"/>
      <c r="CU71" s="164"/>
      <c r="CV71" s="164"/>
      <c r="CW71" s="164"/>
      <c r="CX71" s="164"/>
      <c r="CY71" s="164"/>
      <c r="CZ71" s="164"/>
      <c r="DA71" s="164"/>
      <c r="DB71" s="164"/>
      <c r="DC71" s="164"/>
      <c r="DD71" s="164"/>
      <c r="DE71" s="164"/>
      <c r="DF71" s="164"/>
      <c r="DG71" s="164"/>
      <c r="DH71" s="164"/>
      <c r="DI71" s="164"/>
      <c r="DJ71" s="164"/>
      <c r="DK71" s="164"/>
      <c r="DL71" s="164"/>
      <c r="DM71" s="164"/>
      <c r="DN71" s="164"/>
      <c r="DO71" s="164"/>
      <c r="DP71" s="164"/>
      <c r="DQ71" s="164"/>
      <c r="DR71" s="164"/>
      <c r="DS71" s="164"/>
      <c r="DT71" s="164"/>
      <c r="DU71" s="164"/>
      <c r="DV71" s="164"/>
      <c r="DW71" s="164"/>
      <c r="DX71" s="164"/>
      <c r="DY71" s="164"/>
      <c r="DZ71" s="164"/>
      <c r="EA71" s="164"/>
      <c r="EB71" s="164"/>
      <c r="EC71" s="164"/>
      <c r="ED71" s="164"/>
      <c r="EE71" s="164"/>
      <c r="EF71" s="164"/>
      <c r="EG71" s="164"/>
      <c r="EH71" s="164"/>
      <c r="EI71" s="164"/>
      <c r="EJ71" s="164"/>
      <c r="EK71" s="164"/>
      <c r="EL71" s="164"/>
      <c r="EM71" s="164"/>
      <c r="EN71" s="164"/>
      <c r="EO71" s="164"/>
      <c r="EP71" s="164"/>
      <c r="EQ71" s="164"/>
      <c r="ER71" s="164"/>
      <c r="ES71" s="164"/>
      <c r="ET71" s="164"/>
      <c r="EU71" s="164"/>
      <c r="EV71" s="164"/>
      <c r="EW71" s="164"/>
      <c r="EX71" s="164"/>
      <c r="EY71" s="164"/>
      <c r="EZ71" s="164"/>
      <c r="FA71" s="164"/>
      <c r="FB71" s="164"/>
      <c r="FC71" s="164"/>
      <c r="FD71" s="164"/>
      <c r="FE71" s="164"/>
      <c r="FF71" s="164"/>
      <c r="FG71" s="164"/>
      <c r="FH71" s="164"/>
      <c r="FI71" s="164"/>
      <c r="FJ71" s="164"/>
      <c r="FK71" s="164"/>
      <c r="FL71" s="164"/>
      <c r="FM71" s="164"/>
      <c r="FN71" s="164"/>
      <c r="FO71" s="164"/>
      <c r="FP71" s="164"/>
      <c r="FQ71" s="164"/>
      <c r="FR71" s="164"/>
      <c r="FS71" s="164"/>
      <c r="FT71" s="164"/>
      <c r="FU71" s="164"/>
      <c r="FV71" s="164"/>
      <c r="FW71" s="164"/>
      <c r="FX71" s="164"/>
      <c r="FY71" s="164"/>
      <c r="FZ71" s="164"/>
      <c r="GA71" s="164"/>
      <c r="GB71" s="164"/>
      <c r="GC71" s="164"/>
      <c r="GD71" s="164"/>
      <c r="GE71" s="164"/>
      <c r="GF71" s="164"/>
      <c r="GG71" s="164"/>
      <c r="GH71" s="164"/>
      <c r="GI71" s="164"/>
      <c r="GJ71" s="164"/>
      <c r="GK71" s="164"/>
      <c r="GL71" s="164"/>
      <c r="GM71" s="164"/>
      <c r="GN71" s="164"/>
      <c r="GO71" s="164"/>
      <c r="GP71" s="164"/>
      <c r="GQ71" s="164"/>
      <c r="GR71" s="164"/>
      <c r="GS71" s="164"/>
      <c r="GT71" s="164"/>
      <c r="GU71" s="164"/>
      <c r="GV71" s="164"/>
      <c r="GW71" s="164"/>
      <c r="GX71" s="164"/>
      <c r="GY71" s="164"/>
      <c r="GZ71" s="164"/>
      <c r="HA71" s="164"/>
      <c r="HB71" s="164"/>
      <c r="HC71" s="164"/>
      <c r="HD71" s="164"/>
      <c r="HE71" s="164"/>
      <c r="HF71" s="164"/>
      <c r="HG71" s="164"/>
      <c r="HH71" s="164"/>
      <c r="HI71" s="164"/>
      <c r="HJ71" s="164"/>
      <c r="HK71" s="164"/>
      <c r="HL71" s="164"/>
      <c r="HM71" s="164"/>
      <c r="HN71" s="164"/>
      <c r="HO71" s="164"/>
      <c r="HP71" s="164"/>
      <c r="HQ71" s="164"/>
      <c r="HR71" s="164"/>
      <c r="HS71" s="164"/>
      <c r="HT71" s="164"/>
      <c r="HU71" s="164"/>
      <c r="HV71" s="164"/>
      <c r="HW71" s="164"/>
      <c r="HX71" s="164"/>
      <c r="HY71" s="164"/>
      <c r="HZ71" s="164"/>
      <c r="IA71" s="164"/>
      <c r="IB71" s="164"/>
      <c r="IC71" s="164"/>
      <c r="ID71" s="164"/>
      <c r="IE71" s="164"/>
      <c r="IF71" s="164"/>
      <c r="IG71" s="164"/>
      <c r="IH71" s="164"/>
      <c r="II71" s="164"/>
      <c r="IJ71" s="164"/>
      <c r="IK71" s="164"/>
      <c r="IL71" s="164"/>
      <c r="IM71" s="164"/>
      <c r="IN71" s="164"/>
      <c r="IO71" s="164"/>
      <c r="IP71" s="164"/>
      <c r="IQ71" s="164"/>
      <c r="IR71" s="164"/>
      <c r="IS71" s="164"/>
      <c r="IT71" s="164"/>
      <c r="IU71" s="164"/>
      <c r="IV71" s="164"/>
      <c r="IW71" s="164"/>
      <c r="IX71" s="164"/>
      <c r="IY71" s="164"/>
      <c r="IZ71" s="164"/>
      <c r="JA71" s="164"/>
      <c r="JB71" s="164"/>
      <c r="JC71" s="164"/>
      <c r="JD71" s="164"/>
      <c r="JE71" s="164"/>
      <c r="JF71" s="164"/>
      <c r="JG71" s="164"/>
      <c r="JH71" s="164"/>
      <c r="JI71" s="164"/>
      <c r="JJ71" s="164"/>
      <c r="JK71" s="164"/>
      <c r="JL71" s="164"/>
      <c r="JM71" s="164"/>
      <c r="JN71" s="164"/>
      <c r="JO71" s="164"/>
      <c r="JP71" s="164"/>
      <c r="JQ71" s="164"/>
      <c r="JR71" s="164"/>
      <c r="JS71" s="164"/>
      <c r="JT71" s="164"/>
      <c r="JU71" s="164"/>
      <c r="JV71" s="164"/>
      <c r="JW71" s="164"/>
      <c r="JX71" s="164"/>
      <c r="JY71" s="164"/>
      <c r="JZ71" s="164"/>
      <c r="KA71" s="164"/>
      <c r="KB71" s="164"/>
      <c r="KC71" s="164"/>
      <c r="KD71" s="164"/>
      <c r="KE71" s="164"/>
      <c r="KF71" s="164"/>
      <c r="KG71" s="164"/>
      <c r="KH71" s="164"/>
      <c r="KI71" s="164"/>
      <c r="KJ71" s="164"/>
      <c r="KK71" s="164"/>
      <c r="KL71" s="164"/>
      <c r="KM71" s="164"/>
      <c r="KN71" s="164"/>
      <c r="KO71" s="164"/>
      <c r="KP71" s="164"/>
      <c r="KQ71" s="164"/>
      <c r="KR71" s="164"/>
      <c r="KS71" s="164"/>
      <c r="KT71" s="164"/>
      <c r="KU71" s="164"/>
      <c r="KV71" s="164"/>
      <c r="KW71" s="164"/>
      <c r="KX71" s="164"/>
      <c r="KY71" s="164"/>
      <c r="KZ71" s="164"/>
      <c r="LA71" s="164"/>
      <c r="LB71" s="164"/>
      <c r="LC71" s="164"/>
      <c r="LD71" s="164"/>
      <c r="LE71" s="164"/>
      <c r="LF71" s="164"/>
      <c r="LG71" s="164"/>
      <c r="LH71" s="164"/>
      <c r="LI71" s="164"/>
      <c r="LJ71" s="164"/>
      <c r="LK71" s="164"/>
      <c r="LL71" s="164"/>
      <c r="LM71" s="164"/>
      <c r="LN71" s="164"/>
      <c r="LO71" s="164"/>
      <c r="LP71" s="164"/>
      <c r="LQ71" s="164"/>
      <c r="LR71" s="164"/>
      <c r="LS71" s="164"/>
      <c r="LT71" s="164"/>
      <c r="LU71" s="164"/>
      <c r="LV71" s="164"/>
      <c r="LW71" s="164"/>
      <c r="LX71" s="164"/>
      <c r="LY71" s="164"/>
      <c r="LZ71" s="164"/>
      <c r="MA71" s="164"/>
      <c r="MB71" s="164"/>
      <c r="MC71" s="164"/>
      <c r="MD71" s="164"/>
      <c r="ME71" s="164"/>
      <c r="MF71" s="164"/>
      <c r="MG71" s="164"/>
      <c r="MH71" s="164"/>
      <c r="MI71" s="164"/>
      <c r="MJ71" s="164"/>
      <c r="MK71" s="164"/>
      <c r="ML71" s="164"/>
      <c r="MM71" s="164"/>
      <c r="MN71" s="164"/>
      <c r="MO71" s="164"/>
      <c r="MP71" s="164"/>
      <c r="MQ71" s="164"/>
      <c r="MR71" s="164"/>
      <c r="MS71" s="164"/>
      <c r="MT71" s="164"/>
      <c r="MU71" s="164"/>
      <c r="MV71" s="164"/>
      <c r="MW71" s="164"/>
      <c r="MX71" s="164"/>
      <c r="MY71" s="164"/>
      <c r="MZ71" s="164"/>
      <c r="NA71" s="164"/>
      <c r="NB71" s="164"/>
      <c r="NC71" s="164"/>
      <c r="ND71" s="164"/>
      <c r="NE71" s="164"/>
      <c r="NF71" s="164"/>
      <c r="NG71" s="164"/>
      <c r="NH71" s="164"/>
      <c r="NI71" s="164"/>
      <c r="NJ71" s="164"/>
      <c r="NK71" s="164"/>
      <c r="NL71" s="164"/>
      <c r="NM71" s="164"/>
      <c r="NN71" s="164"/>
      <c r="NO71" s="164"/>
      <c r="NP71" s="164"/>
      <c r="NQ71" s="164"/>
      <c r="NR71" s="164"/>
      <c r="NS71" s="164"/>
      <c r="NT71" s="164"/>
      <c r="NU71" s="164"/>
      <c r="NV71" s="164"/>
      <c r="NW71" s="164"/>
      <c r="NX71" s="164"/>
      <c r="NY71" s="164"/>
      <c r="NZ71" s="164"/>
      <c r="OA71" s="164"/>
      <c r="OB71" s="164"/>
      <c r="OC71" s="164"/>
      <c r="OD71" s="164"/>
      <c r="OE71" s="164"/>
      <c r="OF71" s="164"/>
      <c r="OG71" s="164"/>
      <c r="OH71" s="164"/>
      <c r="OI71" s="164"/>
      <c r="OJ71" s="164"/>
      <c r="OK71" s="164"/>
      <c r="OL71" s="164"/>
      <c r="OM71" s="164"/>
      <c r="ON71" s="164"/>
      <c r="OO71" s="164"/>
      <c r="OP71" s="164"/>
      <c r="OQ71" s="164"/>
      <c r="OR71" s="164"/>
      <c r="OS71" s="164"/>
      <c r="OT71" s="164"/>
      <c r="OU71" s="164"/>
      <c r="OV71" s="164"/>
      <c r="OW71" s="164"/>
      <c r="OX71" s="164"/>
      <c r="OY71" s="164"/>
      <c r="OZ71" s="164"/>
      <c r="PA71" s="164"/>
      <c r="PB71" s="164"/>
      <c r="PC71" s="164"/>
      <c r="PD71" s="164"/>
      <c r="PE71" s="164"/>
      <c r="PF71" s="164"/>
      <c r="PG71" s="164"/>
      <c r="PH71" s="164"/>
      <c r="PI71" s="164"/>
      <c r="PJ71" s="164"/>
      <c r="PK71" s="164"/>
      <c r="PL71" s="164"/>
      <c r="PM71" s="164"/>
      <c r="PN71" s="164"/>
      <c r="PO71" s="164"/>
      <c r="PP71" s="164"/>
      <c r="PQ71" s="164"/>
      <c r="PR71" s="164"/>
      <c r="PS71" s="164"/>
      <c r="PT71" s="164"/>
      <c r="PU71" s="164"/>
      <c r="PV71" s="164"/>
      <c r="PW71" s="164"/>
      <c r="PX71" s="164"/>
      <c r="PY71" s="164"/>
      <c r="PZ71" s="164"/>
      <c r="QA71" s="164"/>
      <c r="QB71" s="164"/>
      <c r="QC71" s="164"/>
      <c r="QD71" s="164"/>
      <c r="QE71" s="164"/>
      <c r="QF71" s="164"/>
      <c r="QG71" s="164"/>
      <c r="QH71" s="164"/>
      <c r="QI71" s="164"/>
      <c r="QJ71" s="164"/>
      <c r="QK71" s="164"/>
      <c r="QL71" s="164"/>
      <c r="QM71" s="164"/>
      <c r="QN71" s="164"/>
      <c r="QO71" s="164"/>
      <c r="QP71" s="164"/>
      <c r="QQ71" s="164"/>
      <c r="QR71" s="164"/>
      <c r="QS71" s="164"/>
      <c r="QT71" s="164"/>
      <c r="QU71" s="164"/>
      <c r="QV71" s="164"/>
      <c r="QW71" s="164"/>
      <c r="QX71" s="164"/>
      <c r="QY71" s="164"/>
      <c r="QZ71" s="164"/>
      <c r="RA71" s="164"/>
      <c r="RB71" s="164"/>
      <c r="RC71" s="164"/>
      <c r="RD71" s="164"/>
      <c r="RE71" s="164"/>
      <c r="RF71" s="164"/>
      <c r="RG71" s="164"/>
      <c r="RH71" s="164"/>
      <c r="RI71" s="164"/>
      <c r="RJ71" s="164"/>
      <c r="RK71" s="164"/>
      <c r="RL71" s="164"/>
      <c r="RM71" s="164"/>
      <c r="RN71" s="164"/>
      <c r="RO71" s="164"/>
      <c r="RP71" s="164"/>
      <c r="RQ71" s="164"/>
      <c r="RR71" s="164"/>
      <c r="RS71" s="164"/>
      <c r="RT71" s="164"/>
      <c r="RU71" s="164"/>
      <c r="RV71" s="164"/>
      <c r="RW71" s="164"/>
      <c r="RX71" s="164"/>
      <c r="RY71" s="164"/>
      <c r="RZ71" s="164"/>
      <c r="SA71" s="164"/>
      <c r="SB71" s="164"/>
      <c r="SC71" s="164"/>
      <c r="SD71" s="164"/>
      <c r="SE71" s="164"/>
      <c r="SF71" s="164"/>
      <c r="SG71" s="164"/>
      <c r="SH71" s="164"/>
      <c r="SI71" s="164"/>
      <c r="SJ71" s="164"/>
      <c r="SK71" s="164"/>
      <c r="SL71" s="164"/>
      <c r="SM71" s="164"/>
      <c r="SN71" s="164"/>
      <c r="SO71" s="164"/>
      <c r="SP71" s="164"/>
      <c r="SQ71" s="164"/>
      <c r="SR71" s="164"/>
      <c r="SS71" s="164"/>
      <c r="ST71" s="164"/>
      <c r="SU71" s="164"/>
      <c r="SV71" s="164"/>
      <c r="SW71" s="164"/>
      <c r="SX71" s="164"/>
      <c r="SY71" s="164"/>
      <c r="SZ71" s="164"/>
      <c r="TA71" s="164"/>
      <c r="TB71" s="164"/>
      <c r="TC71" s="164"/>
      <c r="TD71" s="164"/>
      <c r="TE71" s="164"/>
      <c r="TF71" s="164"/>
      <c r="TG71" s="164"/>
      <c r="TH71" s="164"/>
      <c r="TI71" s="164"/>
      <c r="TJ71" s="164"/>
      <c r="TK71" s="164"/>
      <c r="TL71" s="164"/>
      <c r="TM71" s="164"/>
      <c r="TN71" s="164"/>
      <c r="TO71" s="164"/>
      <c r="TP71" s="164"/>
      <c r="TQ71" s="164"/>
      <c r="TR71" s="164"/>
      <c r="TS71" s="164"/>
      <c r="TT71" s="164"/>
      <c r="TU71" s="164"/>
      <c r="TV71" s="164"/>
      <c r="TW71" s="164"/>
      <c r="TX71" s="164"/>
      <c r="TY71" s="164"/>
      <c r="TZ71" s="164"/>
      <c r="UA71" s="164"/>
      <c r="UB71" s="164"/>
      <c r="UC71" s="164"/>
      <c r="UD71" s="164"/>
      <c r="UE71" s="164"/>
      <c r="UF71" s="164"/>
      <c r="UG71" s="164"/>
      <c r="UH71" s="164"/>
      <c r="UI71" s="164"/>
      <c r="UJ71" s="164"/>
      <c r="UK71" s="164"/>
      <c r="UL71" s="164"/>
      <c r="UM71" s="164"/>
      <c r="UN71" s="164"/>
      <c r="UO71" s="164"/>
      <c r="UP71" s="164"/>
      <c r="UQ71" s="164"/>
      <c r="UR71" s="164"/>
      <c r="US71" s="164"/>
      <c r="UT71" s="164"/>
      <c r="UU71" s="164"/>
      <c r="UV71" s="164"/>
      <c r="UW71" s="164"/>
      <c r="UX71" s="164"/>
      <c r="UY71" s="164"/>
      <c r="UZ71" s="164"/>
      <c r="VA71" s="164"/>
      <c r="VB71" s="164"/>
      <c r="VC71" s="164"/>
      <c r="VD71" s="164"/>
      <c r="VE71" s="164"/>
      <c r="VF71" s="164"/>
      <c r="VG71" s="164"/>
      <c r="VH71" s="164"/>
      <c r="VI71" s="164"/>
      <c r="VJ71" s="164"/>
      <c r="VK71" s="164"/>
      <c r="VL71" s="164"/>
      <c r="VM71" s="164"/>
      <c r="VN71" s="164"/>
      <c r="VO71" s="164"/>
      <c r="VP71" s="164"/>
      <c r="VQ71" s="164"/>
      <c r="VR71" s="164"/>
      <c r="VS71" s="164"/>
      <c r="VT71" s="164"/>
      <c r="VU71" s="164"/>
      <c r="VV71" s="164"/>
      <c r="VW71" s="164"/>
      <c r="VX71" s="164"/>
      <c r="VY71" s="164"/>
      <c r="VZ71" s="164"/>
      <c r="WA71" s="164"/>
      <c r="WB71" s="164"/>
      <c r="WC71" s="164"/>
      <c r="WD71" s="164"/>
      <c r="WE71" s="164"/>
      <c r="WF71" s="164"/>
      <c r="WG71" s="164"/>
      <c r="WH71" s="164"/>
      <c r="WI71" s="164"/>
      <c r="WJ71" s="164"/>
      <c r="WK71" s="164"/>
      <c r="WL71" s="164"/>
      <c r="WM71" s="164"/>
      <c r="WN71" s="164"/>
      <c r="WO71" s="164"/>
      <c r="WP71" s="164"/>
      <c r="WQ71" s="164"/>
      <c r="WR71" s="164"/>
      <c r="WS71" s="164"/>
      <c r="WT71" s="164"/>
      <c r="WU71" s="164"/>
      <c r="WV71" s="164"/>
      <c r="WW71" s="164"/>
      <c r="WX71" s="164"/>
      <c r="WY71" s="164"/>
      <c r="WZ71" s="164"/>
      <c r="XA71" s="164"/>
      <c r="XB71" s="164"/>
      <c r="XC71" s="164"/>
      <c r="XD71" s="164"/>
      <c r="XE71" s="164"/>
      <c r="XF71" s="164"/>
      <c r="XG71" s="164"/>
      <c r="XH71" s="164"/>
      <c r="XI71" s="164"/>
      <c r="XJ71" s="164"/>
      <c r="XK71" s="164"/>
      <c r="XL71" s="164"/>
      <c r="XM71" s="164"/>
      <c r="XN71" s="164"/>
      <c r="XO71" s="164"/>
      <c r="XP71" s="164"/>
      <c r="XQ71" s="164"/>
      <c r="XR71" s="164"/>
      <c r="XS71" s="164"/>
      <c r="XT71" s="164"/>
      <c r="XU71" s="164"/>
      <c r="XV71" s="164"/>
      <c r="XW71" s="164"/>
      <c r="XX71" s="164"/>
      <c r="XY71" s="164"/>
      <c r="XZ71" s="164"/>
      <c r="YA71" s="164"/>
      <c r="YB71" s="164"/>
      <c r="YC71" s="164"/>
      <c r="YD71" s="164"/>
      <c r="YE71" s="164"/>
      <c r="YF71" s="164"/>
      <c r="YG71" s="164"/>
      <c r="YH71" s="164"/>
      <c r="YI71" s="164"/>
      <c r="YJ71" s="164"/>
      <c r="YK71" s="164"/>
      <c r="YL71" s="164"/>
      <c r="YM71" s="164"/>
      <c r="YN71" s="164"/>
      <c r="YO71" s="164"/>
      <c r="YP71" s="164"/>
      <c r="YQ71" s="164"/>
      <c r="YR71" s="164"/>
      <c r="YS71" s="164"/>
      <c r="YT71" s="164"/>
      <c r="YU71" s="164"/>
      <c r="YV71" s="164"/>
      <c r="YW71" s="164"/>
      <c r="YX71" s="164"/>
      <c r="YY71" s="164"/>
      <c r="YZ71" s="164"/>
      <c r="ZA71" s="164"/>
      <c r="ZB71" s="164"/>
      <c r="ZC71" s="164"/>
      <c r="ZD71" s="164"/>
      <c r="ZE71" s="164"/>
      <c r="ZF71" s="164"/>
      <c r="ZG71" s="164"/>
      <c r="ZH71" s="164"/>
      <c r="ZI71" s="164"/>
      <c r="ZJ71" s="164"/>
      <c r="ZK71" s="164"/>
      <c r="ZL71" s="164"/>
      <c r="ZM71" s="164"/>
      <c r="ZN71" s="164"/>
      <c r="ZO71" s="164"/>
      <c r="ZP71" s="164"/>
      <c r="ZQ71" s="164"/>
      <c r="ZR71" s="164"/>
      <c r="ZS71" s="164"/>
      <c r="ZT71" s="164"/>
      <c r="ZU71" s="164"/>
      <c r="ZV71" s="164"/>
      <c r="ZW71" s="164"/>
      <c r="ZX71" s="164"/>
      <c r="ZY71" s="164"/>
      <c r="ZZ71" s="164"/>
      <c r="AAA71" s="164"/>
      <c r="AAB71" s="164"/>
      <c r="AAC71" s="164"/>
      <c r="AAD71" s="164"/>
      <c r="AAE71" s="164"/>
      <c r="AAF71" s="164"/>
      <c r="AAG71" s="164"/>
      <c r="AAH71" s="164"/>
      <c r="AAI71" s="164"/>
      <c r="AAJ71" s="164"/>
      <c r="AAK71" s="164"/>
      <c r="AAL71" s="164"/>
      <c r="AAM71" s="164"/>
      <c r="AAN71" s="164"/>
      <c r="AAO71" s="164"/>
      <c r="AAP71" s="164"/>
      <c r="AAQ71" s="164"/>
      <c r="AAR71" s="164"/>
      <c r="AAS71" s="164"/>
      <c r="AAT71" s="164"/>
      <c r="AAU71" s="164"/>
      <c r="AAV71" s="164"/>
      <c r="AAW71" s="164"/>
      <c r="AAX71" s="164"/>
      <c r="AAY71" s="164"/>
      <c r="AAZ71" s="164"/>
      <c r="ABA71" s="164"/>
      <c r="ABB71" s="164"/>
      <c r="ABC71" s="164"/>
      <c r="ABD71" s="164"/>
      <c r="ABE71" s="164"/>
      <c r="ABF71" s="164"/>
      <c r="ABG71" s="164"/>
      <c r="ABH71" s="164"/>
      <c r="ABI71" s="164"/>
      <c r="ABJ71" s="164"/>
      <c r="ABK71" s="164"/>
      <c r="ABL71" s="164"/>
      <c r="ABM71" s="164"/>
      <c r="ABN71" s="164"/>
      <c r="ABO71" s="164"/>
      <c r="ABP71" s="164"/>
      <c r="ABQ71" s="164"/>
      <c r="ABR71" s="164"/>
      <c r="ABS71" s="164"/>
      <c r="ABT71" s="164"/>
      <c r="ABU71" s="164"/>
      <c r="ABV71" s="164"/>
      <c r="ABW71" s="164"/>
      <c r="ABX71" s="164"/>
      <c r="ABY71" s="164"/>
      <c r="ABZ71" s="164"/>
      <c r="ACA71" s="164"/>
      <c r="ACB71" s="164"/>
      <c r="ACC71" s="164"/>
      <c r="ACD71" s="164"/>
      <c r="ACE71" s="164"/>
      <c r="ACF71" s="164"/>
      <c r="ACG71" s="164"/>
      <c r="ACH71" s="164"/>
      <c r="ACI71" s="164"/>
      <c r="ACJ71" s="164"/>
      <c r="ACK71" s="164"/>
      <c r="ACL71" s="164"/>
      <c r="ACM71" s="164"/>
      <c r="ACN71" s="164"/>
      <c r="ACO71" s="164"/>
      <c r="ACP71" s="164"/>
      <c r="ACQ71" s="164"/>
      <c r="ACR71" s="164"/>
      <c r="ACS71" s="164"/>
      <c r="ACT71" s="164"/>
      <c r="ACU71" s="164"/>
      <c r="ACV71" s="164"/>
      <c r="ACW71" s="164"/>
      <c r="ACX71" s="164"/>
      <c r="ACY71" s="164"/>
      <c r="ACZ71" s="164"/>
      <c r="ADA71" s="164"/>
      <c r="ADB71" s="164"/>
      <c r="ADC71" s="164"/>
      <c r="ADD71" s="164"/>
      <c r="ADE71" s="164"/>
      <c r="ADF71" s="164"/>
      <c r="ADG71" s="164"/>
      <c r="ADH71" s="164"/>
      <c r="ADI71" s="164"/>
      <c r="ADJ71" s="164"/>
      <c r="ADK71" s="164"/>
      <c r="ADL71" s="164"/>
      <c r="ADM71" s="164"/>
      <c r="ADN71" s="164"/>
      <c r="ADO71" s="164"/>
      <c r="ADP71" s="164"/>
      <c r="ADQ71" s="164"/>
      <c r="ADR71" s="164"/>
      <c r="ADS71" s="164"/>
      <c r="ADT71" s="164"/>
      <c r="ADU71" s="164"/>
      <c r="ADV71" s="164"/>
      <c r="ADW71" s="164"/>
      <c r="ADX71" s="164"/>
      <c r="ADY71" s="164"/>
      <c r="ADZ71" s="164"/>
      <c r="AEA71" s="164"/>
      <c r="AEB71" s="164"/>
      <c r="AEC71" s="164"/>
      <c r="AED71" s="164"/>
      <c r="AEE71" s="164"/>
      <c r="AEF71" s="164"/>
      <c r="AEG71" s="164"/>
      <c r="AEH71" s="164"/>
      <c r="AEI71" s="164"/>
      <c r="AEJ71" s="164"/>
      <c r="AEK71" s="164"/>
      <c r="AEL71" s="164"/>
      <c r="AEM71" s="164"/>
      <c r="AEN71" s="164"/>
      <c r="AEO71" s="164"/>
      <c r="AEP71" s="164"/>
      <c r="AEQ71" s="164"/>
      <c r="AER71" s="164"/>
      <c r="AES71" s="164"/>
      <c r="AET71" s="164"/>
      <c r="AEU71" s="164"/>
      <c r="AEV71" s="164"/>
      <c r="AEW71" s="164"/>
      <c r="AEX71" s="164"/>
      <c r="AEY71" s="164"/>
      <c r="AEZ71" s="164"/>
      <c r="AFA71" s="164"/>
      <c r="AFB71" s="164"/>
      <c r="AFC71" s="164"/>
      <c r="AFD71" s="164"/>
      <c r="AFE71" s="164"/>
      <c r="AFF71" s="164"/>
      <c r="AFG71" s="164"/>
      <c r="AFH71" s="164"/>
      <c r="AFI71" s="164"/>
      <c r="AFJ71" s="164"/>
      <c r="AFK71" s="164"/>
      <c r="AFL71" s="164"/>
      <c r="AFM71" s="164"/>
      <c r="AFN71" s="164"/>
      <c r="AFO71" s="164"/>
      <c r="AFP71" s="164"/>
      <c r="AFQ71" s="164"/>
      <c r="AFR71" s="164"/>
      <c r="AFS71" s="164"/>
      <c r="AFT71" s="164"/>
      <c r="AFU71" s="164"/>
      <c r="AFV71" s="164"/>
      <c r="AFW71" s="164"/>
      <c r="AFX71" s="164"/>
      <c r="AFY71" s="164"/>
      <c r="AFZ71" s="164"/>
      <c r="AGA71" s="164"/>
      <c r="AGB71" s="164"/>
      <c r="AGC71" s="164"/>
      <c r="AGD71" s="164"/>
      <c r="AGE71" s="164"/>
      <c r="AGF71" s="164"/>
      <c r="AGG71" s="164"/>
      <c r="AGH71" s="164"/>
      <c r="AGI71" s="164"/>
      <c r="AGJ71" s="164"/>
      <c r="AGK71" s="164"/>
      <c r="AGL71" s="164"/>
      <c r="AGM71" s="164"/>
      <c r="AGN71" s="164"/>
      <c r="AGO71" s="164"/>
      <c r="AGP71" s="164"/>
      <c r="AGQ71" s="164"/>
      <c r="AGR71" s="164"/>
      <c r="AGS71" s="164"/>
      <c r="AGT71" s="164"/>
      <c r="AGU71" s="164"/>
      <c r="AGV71" s="164"/>
      <c r="AGW71" s="164"/>
      <c r="AGX71" s="164"/>
      <c r="AGY71" s="164"/>
      <c r="AGZ71" s="164"/>
      <c r="AHA71" s="164"/>
      <c r="AHB71" s="164"/>
      <c r="AHC71" s="164"/>
      <c r="AHD71" s="164"/>
      <c r="AHE71" s="164"/>
      <c r="AHF71" s="164"/>
      <c r="AHG71" s="164"/>
      <c r="AHH71" s="164"/>
      <c r="AHI71" s="164"/>
      <c r="AHJ71" s="164"/>
      <c r="AHK71" s="164"/>
      <c r="AHL71" s="164"/>
      <c r="AHM71" s="164"/>
      <c r="AHN71" s="164"/>
      <c r="AHO71" s="164"/>
      <c r="AHP71" s="164"/>
      <c r="AHQ71" s="164"/>
      <c r="AHR71" s="164"/>
      <c r="AHS71" s="164"/>
      <c r="AHT71" s="164"/>
      <c r="AHU71" s="164"/>
      <c r="AHV71" s="164"/>
      <c r="AHW71" s="164"/>
      <c r="AHX71" s="164"/>
      <c r="AHY71" s="164"/>
      <c r="AHZ71" s="164"/>
      <c r="AIA71" s="164"/>
      <c r="AIB71" s="164"/>
      <c r="AIC71" s="164"/>
      <c r="AID71" s="164"/>
      <c r="AIE71" s="164"/>
      <c r="AIF71" s="164"/>
      <c r="AIG71" s="164"/>
      <c r="AIH71" s="164"/>
      <c r="AII71" s="164"/>
      <c r="AIJ71" s="164"/>
      <c r="AIK71" s="164"/>
      <c r="AIL71" s="164"/>
      <c r="AIM71" s="164"/>
      <c r="AIN71" s="164"/>
      <c r="AIO71" s="164"/>
      <c r="AIP71" s="164"/>
      <c r="AIQ71" s="164"/>
      <c r="AIR71" s="164"/>
      <c r="AIS71" s="164"/>
      <c r="AIT71" s="164"/>
      <c r="AIU71" s="164"/>
      <c r="AIV71" s="164"/>
      <c r="AIW71" s="164"/>
      <c r="AIX71" s="164"/>
      <c r="AIY71" s="164"/>
      <c r="AIZ71" s="164"/>
      <c r="AJA71" s="164"/>
      <c r="AJB71" s="164"/>
      <c r="AJC71" s="164"/>
      <c r="AJD71" s="164"/>
      <c r="AJE71" s="164"/>
      <c r="AJF71" s="164"/>
      <c r="AJG71" s="164"/>
      <c r="AJH71" s="164"/>
      <c r="AJI71" s="164"/>
      <c r="AJJ71" s="164"/>
      <c r="AJK71" s="164"/>
      <c r="AJL71" s="164"/>
      <c r="AJM71" s="164"/>
      <c r="AJN71" s="164"/>
      <c r="AJO71" s="164"/>
      <c r="AJP71" s="164"/>
      <c r="AJQ71" s="164"/>
      <c r="AJR71" s="164"/>
      <c r="AJS71" s="164"/>
      <c r="AJT71" s="164"/>
      <c r="AJU71" s="164"/>
      <c r="AJV71" s="164"/>
      <c r="AJW71" s="164"/>
      <c r="AJX71" s="164"/>
      <c r="AJY71" s="164"/>
      <c r="AJZ71" s="164"/>
      <c r="AKA71" s="164"/>
      <c r="AKB71" s="164"/>
      <c r="AKC71" s="164"/>
      <c r="AKD71" s="164"/>
      <c r="AKE71" s="164"/>
      <c r="AKF71" s="164"/>
      <c r="AKG71" s="164"/>
      <c r="AKH71" s="164"/>
      <c r="AKI71" s="164"/>
      <c r="AKJ71" s="164"/>
      <c r="AKK71" s="164"/>
      <c r="AKL71" s="164"/>
      <c r="AKM71" s="164"/>
      <c r="AKN71" s="164"/>
      <c r="AKO71" s="164"/>
      <c r="AKP71" s="164"/>
      <c r="AKQ71" s="164"/>
      <c r="AKR71" s="164"/>
      <c r="AKS71" s="164"/>
      <c r="AKT71" s="164"/>
      <c r="AKU71" s="164"/>
      <c r="AKV71" s="164"/>
      <c r="AKW71" s="164"/>
      <c r="AKX71" s="164"/>
      <c r="AKY71" s="164"/>
      <c r="AKZ71" s="164"/>
      <c r="ALA71" s="164"/>
      <c r="ALB71" s="164"/>
      <c r="ALC71" s="164"/>
      <c r="ALD71" s="164"/>
      <c r="ALE71" s="164"/>
      <c r="ALF71" s="164"/>
      <c r="ALG71" s="164"/>
      <c r="ALH71" s="164"/>
      <c r="ALI71" s="164"/>
      <c r="ALJ71" s="164"/>
      <c r="ALK71" s="164"/>
      <c r="ALL71" s="164"/>
      <c r="ALM71" s="164"/>
      <c r="ALN71" s="164"/>
      <c r="ALO71" s="164"/>
      <c r="ALP71" s="164"/>
      <c r="ALQ71" s="164"/>
      <c r="ALR71" s="164"/>
      <c r="ALS71" s="164"/>
      <c r="ALT71" s="164"/>
      <c r="ALU71" s="164"/>
      <c r="ALV71" s="164"/>
      <c r="ALW71" s="164"/>
      <c r="ALX71" s="164"/>
      <c r="ALY71" s="164"/>
      <c r="ALZ71" s="164"/>
      <c r="AMA71" s="164"/>
      <c r="AMB71" s="164"/>
      <c r="AMC71" s="164"/>
      <c r="AMD71" s="164"/>
      <c r="AME71" s="164"/>
      <c r="AMF71" s="164"/>
      <c r="AMG71" s="164"/>
      <c r="AMH71" s="164"/>
      <c r="AMI71" s="164"/>
      <c r="AMJ71" s="164"/>
      <c r="AMK71" s="164"/>
      <c r="AML71" s="164"/>
      <c r="AMM71" s="164"/>
      <c r="AMN71" s="164"/>
      <c r="AMO71" s="164"/>
      <c r="AMP71" s="164"/>
      <c r="AMQ71" s="164"/>
      <c r="AMR71" s="164"/>
      <c r="AMS71" s="164"/>
      <c r="AMT71" s="164"/>
      <c r="AMU71" s="164"/>
      <c r="AMV71" s="164"/>
      <c r="AMW71" s="164"/>
      <c r="AMX71" s="164"/>
      <c r="AMY71" s="164"/>
      <c r="AMZ71" s="164"/>
      <c r="ANA71" s="164"/>
      <c r="ANB71" s="164"/>
      <c r="ANC71" s="164"/>
      <c r="AND71" s="164"/>
      <c r="ANE71" s="164"/>
      <c r="ANF71" s="164"/>
      <c r="ANG71" s="164"/>
      <c r="ANH71" s="164"/>
      <c r="ANI71" s="164"/>
      <c r="ANJ71" s="164"/>
      <c r="ANK71" s="164"/>
      <c r="ANL71" s="164"/>
      <c r="ANM71" s="164"/>
      <c r="ANN71" s="164"/>
      <c r="ANO71" s="164"/>
      <c r="ANP71" s="164"/>
      <c r="ANQ71" s="164"/>
      <c r="ANR71" s="164"/>
      <c r="ANS71" s="164"/>
      <c r="ANT71" s="164"/>
      <c r="ANU71" s="164"/>
      <c r="ANV71" s="164"/>
      <c r="ANW71" s="164"/>
      <c r="ANX71" s="164"/>
      <c r="ANY71" s="164"/>
      <c r="ANZ71" s="164"/>
      <c r="AOA71" s="164"/>
      <c r="AOB71" s="164"/>
      <c r="AOC71" s="164"/>
      <c r="AOD71" s="164"/>
      <c r="AOE71" s="164"/>
      <c r="AOF71" s="164"/>
      <c r="AOG71" s="164"/>
      <c r="AOH71" s="164"/>
      <c r="AOI71" s="164"/>
      <c r="AOJ71" s="164"/>
      <c r="AOK71" s="164"/>
      <c r="AOL71" s="164"/>
      <c r="AOM71" s="164"/>
      <c r="AON71" s="164"/>
      <c r="AOO71" s="164"/>
      <c r="AOP71" s="164"/>
      <c r="AOQ71" s="164"/>
      <c r="AOR71" s="164"/>
      <c r="AOS71" s="164"/>
      <c r="AOT71" s="164"/>
      <c r="AOU71" s="164"/>
      <c r="AOV71" s="164"/>
      <c r="AOW71" s="164"/>
      <c r="AOX71" s="164"/>
      <c r="AOY71" s="164"/>
      <c r="AOZ71" s="164"/>
      <c r="APA71" s="164"/>
      <c r="APB71" s="164"/>
      <c r="APC71" s="164"/>
      <c r="APD71" s="164"/>
      <c r="APE71" s="164"/>
      <c r="APF71" s="164"/>
      <c r="APG71" s="164"/>
      <c r="APH71" s="164"/>
      <c r="API71" s="164"/>
      <c r="APJ71" s="164"/>
      <c r="APK71" s="164"/>
      <c r="APL71" s="164"/>
      <c r="APM71" s="164"/>
      <c r="APN71" s="164"/>
      <c r="APO71" s="164"/>
      <c r="APP71" s="164"/>
      <c r="APQ71" s="164"/>
      <c r="APR71" s="164"/>
      <c r="APS71" s="164"/>
      <c r="APT71" s="164"/>
      <c r="APU71" s="164"/>
      <c r="APV71" s="164"/>
      <c r="APW71" s="164"/>
      <c r="APX71" s="164"/>
      <c r="APY71" s="164"/>
      <c r="APZ71" s="164"/>
      <c r="AQA71" s="164"/>
      <c r="AQB71" s="164"/>
      <c r="AQC71" s="164"/>
      <c r="AQD71" s="164"/>
      <c r="AQE71" s="164"/>
      <c r="AQF71" s="164"/>
      <c r="AQG71" s="164"/>
      <c r="AQH71" s="164"/>
      <c r="AQI71" s="164"/>
      <c r="AQJ71" s="164"/>
      <c r="AQK71" s="164"/>
      <c r="AQL71" s="164"/>
      <c r="AQM71" s="164"/>
      <c r="AQN71" s="164"/>
      <c r="AQO71" s="164"/>
      <c r="AQP71" s="164"/>
      <c r="AQQ71" s="164"/>
      <c r="AQR71" s="164"/>
      <c r="AQS71" s="164"/>
      <c r="AQT71" s="164"/>
      <c r="AQU71" s="164"/>
      <c r="AQV71" s="164"/>
      <c r="AQW71" s="164"/>
      <c r="AQX71" s="164"/>
      <c r="AQY71" s="164"/>
      <c r="AQZ71" s="164"/>
      <c r="ARA71" s="164"/>
      <c r="ARB71" s="164"/>
      <c r="ARC71" s="164"/>
      <c r="ARD71" s="164"/>
      <c r="ARE71" s="164"/>
      <c r="ARF71" s="164"/>
      <c r="ARG71" s="164"/>
      <c r="ARH71" s="164"/>
      <c r="ARI71" s="164"/>
      <c r="ARJ71" s="164"/>
      <c r="ARK71" s="164"/>
      <c r="ARL71" s="164"/>
      <c r="ARM71" s="164"/>
      <c r="ARN71" s="164"/>
      <c r="ARO71" s="164"/>
      <c r="ARP71" s="164"/>
      <c r="ARQ71" s="164"/>
      <c r="ARR71" s="164"/>
      <c r="ARS71" s="164"/>
      <c r="ART71" s="164"/>
      <c r="ARU71" s="164"/>
      <c r="ARV71" s="164"/>
      <c r="ARW71" s="164"/>
      <c r="ARX71" s="164"/>
      <c r="ARY71" s="164"/>
      <c r="ARZ71" s="164"/>
      <c r="ASA71" s="164"/>
      <c r="ASB71" s="164"/>
      <c r="ASC71" s="164"/>
      <c r="ASD71" s="164"/>
      <c r="ASE71" s="164"/>
      <c r="ASF71" s="164"/>
      <c r="ASG71" s="164"/>
      <c r="ASH71" s="164"/>
      <c r="ASI71" s="164"/>
      <c r="ASJ71" s="164"/>
      <c r="ASK71" s="164"/>
      <c r="ASL71" s="164"/>
      <c r="ASM71" s="164"/>
      <c r="ASN71" s="164"/>
      <c r="ASO71" s="164"/>
      <c r="ASP71" s="164"/>
      <c r="ASQ71" s="164"/>
      <c r="ASR71" s="164"/>
      <c r="ASS71" s="164"/>
      <c r="AST71" s="164"/>
      <c r="ASU71" s="164"/>
      <c r="ASV71" s="164"/>
      <c r="ASW71" s="164"/>
      <c r="ASX71" s="164"/>
      <c r="ASY71" s="164"/>
      <c r="ASZ71" s="164"/>
      <c r="ATA71" s="164"/>
      <c r="ATB71" s="164"/>
      <c r="ATC71" s="164"/>
      <c r="ATD71" s="164"/>
      <c r="ATE71" s="164"/>
      <c r="ATF71" s="164"/>
      <c r="ATG71" s="164"/>
      <c r="ATH71" s="164"/>
      <c r="ATI71" s="164"/>
      <c r="ATJ71" s="164"/>
      <c r="ATK71" s="164"/>
      <c r="ATL71" s="164"/>
      <c r="ATM71" s="164"/>
      <c r="ATN71" s="164"/>
      <c r="ATO71" s="164"/>
      <c r="ATP71" s="164"/>
      <c r="ATQ71" s="164"/>
      <c r="ATR71" s="164"/>
      <c r="ATS71" s="164"/>
      <c r="ATT71" s="164"/>
      <c r="ATU71" s="164"/>
      <c r="ATV71" s="164"/>
      <c r="ATW71" s="164"/>
      <c r="ATX71" s="164"/>
      <c r="ATY71" s="164"/>
      <c r="ATZ71" s="164"/>
      <c r="AUA71" s="164"/>
      <c r="AUB71" s="164"/>
      <c r="AUC71" s="164"/>
      <c r="AUD71" s="164"/>
      <c r="AUE71" s="164"/>
      <c r="AUF71" s="164"/>
      <c r="AUG71" s="164"/>
      <c r="AUH71" s="164"/>
      <c r="AUI71" s="164"/>
      <c r="AUJ71" s="164"/>
      <c r="AUK71" s="164"/>
      <c r="AUL71" s="164"/>
      <c r="AUM71" s="164"/>
      <c r="AUN71" s="164"/>
      <c r="AUO71" s="164"/>
      <c r="AUP71" s="164"/>
      <c r="AUQ71" s="164"/>
      <c r="AUR71" s="164"/>
      <c r="AUS71" s="164"/>
      <c r="AUT71" s="164"/>
      <c r="AUU71" s="164"/>
      <c r="AUV71" s="164"/>
      <c r="AUW71" s="164"/>
      <c r="AUX71" s="164"/>
      <c r="AUY71" s="164"/>
      <c r="AUZ71" s="164"/>
      <c r="AVA71" s="164"/>
      <c r="AVB71" s="164"/>
      <c r="AVC71" s="164"/>
      <c r="AVD71" s="164"/>
      <c r="AVE71" s="164"/>
      <c r="AVF71" s="164"/>
      <c r="AVG71" s="164"/>
      <c r="AVH71" s="164"/>
      <c r="AVI71" s="164"/>
      <c r="AVJ71" s="164"/>
      <c r="AVK71" s="164"/>
      <c r="AVL71" s="164"/>
      <c r="AVM71" s="164"/>
      <c r="AVN71" s="164"/>
      <c r="AVO71" s="164"/>
      <c r="AVP71" s="164"/>
      <c r="AVQ71" s="164"/>
      <c r="AVR71" s="164"/>
      <c r="AVS71" s="164"/>
      <c r="AVT71" s="164"/>
      <c r="AVU71" s="164"/>
      <c r="AVV71" s="164"/>
      <c r="AVW71" s="164"/>
      <c r="AVX71" s="164"/>
      <c r="AVY71" s="164"/>
      <c r="AVZ71" s="164"/>
      <c r="AWA71" s="164"/>
      <c r="AWB71" s="164"/>
      <c r="AWC71" s="164"/>
      <c r="AWD71" s="164"/>
      <c r="AWE71" s="164"/>
      <c r="AWF71" s="164"/>
      <c r="AWG71" s="164"/>
      <c r="AWH71" s="164"/>
      <c r="AWI71" s="164"/>
      <c r="AWJ71" s="164"/>
      <c r="AWK71" s="164"/>
      <c r="AWL71" s="164"/>
      <c r="AWM71" s="164"/>
      <c r="AWN71" s="164"/>
      <c r="AWO71" s="164"/>
      <c r="AWP71" s="164"/>
      <c r="AWQ71" s="164"/>
      <c r="AWR71" s="164"/>
      <c r="AWS71" s="164"/>
      <c r="AWT71" s="164"/>
      <c r="AWU71" s="164"/>
      <c r="AWV71" s="164"/>
      <c r="AWW71" s="164"/>
      <c r="AWX71" s="164"/>
      <c r="AWY71" s="164"/>
      <c r="AWZ71" s="164"/>
      <c r="AXA71" s="164"/>
      <c r="AXB71" s="164"/>
      <c r="AXC71" s="164"/>
      <c r="AXD71" s="164"/>
      <c r="AXE71" s="164"/>
      <c r="AXF71" s="164"/>
      <c r="AXG71" s="164"/>
      <c r="AXH71" s="164"/>
      <c r="AXI71" s="164"/>
      <c r="AXJ71" s="164"/>
      <c r="AXK71" s="164"/>
      <c r="AXL71" s="164"/>
      <c r="AXM71" s="164"/>
      <c r="AXN71" s="164"/>
      <c r="AXO71" s="164"/>
      <c r="AXP71" s="164"/>
      <c r="AXQ71" s="164"/>
      <c r="AXR71" s="164"/>
      <c r="AXS71" s="164"/>
      <c r="AXT71" s="164"/>
      <c r="AXU71" s="164"/>
      <c r="AXV71" s="164"/>
      <c r="AXW71" s="164"/>
      <c r="AXX71" s="164"/>
      <c r="AXY71" s="164"/>
      <c r="AXZ71" s="164"/>
      <c r="AYA71" s="164"/>
      <c r="AYB71" s="164"/>
      <c r="AYC71" s="164"/>
      <c r="AYD71" s="164"/>
      <c r="AYE71" s="164"/>
      <c r="AYF71" s="164"/>
      <c r="AYG71" s="164"/>
      <c r="AYH71" s="164"/>
      <c r="AYI71" s="164"/>
      <c r="AYJ71" s="164"/>
      <c r="AYK71" s="164"/>
      <c r="AYL71" s="164"/>
      <c r="AYM71" s="164"/>
      <c r="AYN71" s="164"/>
      <c r="AYO71" s="164"/>
      <c r="AYP71" s="164"/>
      <c r="AYQ71" s="164"/>
      <c r="AYR71" s="164"/>
      <c r="AYS71" s="164"/>
      <c r="AYT71" s="164"/>
      <c r="AYU71" s="164"/>
      <c r="AYV71" s="164"/>
      <c r="AYW71" s="164"/>
      <c r="AYX71" s="164"/>
      <c r="AYY71" s="164"/>
      <c r="AYZ71" s="164"/>
      <c r="AZA71" s="164"/>
      <c r="AZB71" s="164"/>
      <c r="AZC71" s="164"/>
      <c r="AZD71" s="164"/>
      <c r="AZE71" s="164"/>
      <c r="AZF71" s="164"/>
      <c r="AZG71" s="164"/>
      <c r="AZH71" s="164"/>
      <c r="AZI71" s="164"/>
      <c r="AZJ71" s="164"/>
      <c r="AZK71" s="164"/>
      <c r="AZL71" s="164"/>
      <c r="AZM71" s="164"/>
      <c r="AZN71" s="164"/>
      <c r="AZO71" s="164"/>
      <c r="AZP71" s="164"/>
      <c r="AZQ71" s="164"/>
      <c r="AZR71" s="164"/>
      <c r="AZS71" s="164"/>
      <c r="AZT71" s="164"/>
      <c r="AZU71" s="164"/>
      <c r="AZV71" s="164"/>
      <c r="AZW71" s="164"/>
      <c r="AZX71" s="164"/>
      <c r="AZY71" s="164"/>
      <c r="AZZ71" s="164"/>
      <c r="BAA71" s="164"/>
      <c r="BAB71" s="164"/>
      <c r="BAC71" s="164"/>
      <c r="BAD71" s="164"/>
      <c r="BAE71" s="164"/>
      <c r="BAF71" s="164"/>
      <c r="BAG71" s="164"/>
      <c r="BAH71" s="164"/>
      <c r="BAI71" s="164"/>
      <c r="BAJ71" s="164"/>
      <c r="BAK71" s="164"/>
      <c r="BAL71" s="164"/>
      <c r="BAM71" s="164"/>
      <c r="BAN71" s="164"/>
      <c r="BAO71" s="164"/>
      <c r="BAP71" s="164"/>
      <c r="BAQ71" s="164"/>
      <c r="BAR71" s="164"/>
      <c r="BAS71" s="164"/>
      <c r="BAT71" s="164"/>
      <c r="BAU71" s="164"/>
      <c r="BAV71" s="164"/>
      <c r="BAW71" s="164"/>
      <c r="BAX71" s="164"/>
      <c r="BAY71" s="164"/>
      <c r="BAZ71" s="164"/>
      <c r="BBA71" s="164"/>
      <c r="BBB71" s="164"/>
      <c r="BBC71" s="164"/>
      <c r="BBD71" s="164"/>
      <c r="BBE71" s="164"/>
      <c r="BBF71" s="164"/>
      <c r="BBG71" s="164"/>
      <c r="BBH71" s="164"/>
      <c r="BBI71" s="164"/>
      <c r="BBJ71" s="164"/>
      <c r="BBK71" s="164"/>
      <c r="BBL71" s="164"/>
      <c r="BBM71" s="164"/>
      <c r="BBN71" s="164"/>
      <c r="BBO71" s="164"/>
      <c r="BBP71" s="164"/>
      <c r="BBQ71" s="164"/>
      <c r="BBR71" s="164"/>
      <c r="BBS71" s="164"/>
      <c r="BBT71" s="164"/>
      <c r="BBU71" s="164"/>
      <c r="BBV71" s="164"/>
      <c r="BBW71" s="164"/>
      <c r="BBX71" s="164"/>
      <c r="BBY71" s="164"/>
      <c r="BBZ71" s="164"/>
      <c r="BCA71" s="164"/>
      <c r="BCB71" s="164"/>
      <c r="BCC71" s="164"/>
      <c r="BCD71" s="164"/>
      <c r="BCE71" s="164"/>
      <c r="BCF71" s="164"/>
      <c r="BCG71" s="164"/>
      <c r="BCH71" s="164"/>
      <c r="BCI71" s="164"/>
      <c r="BCJ71" s="164"/>
      <c r="BCK71" s="164"/>
      <c r="BCL71" s="164"/>
      <c r="BCM71" s="164"/>
      <c r="BCN71" s="164"/>
      <c r="BCO71" s="164"/>
      <c r="BCP71" s="164"/>
      <c r="BCQ71" s="164"/>
      <c r="BCR71" s="164"/>
      <c r="BCS71" s="164"/>
      <c r="BCT71" s="164"/>
      <c r="BCU71" s="164"/>
      <c r="BCV71" s="164"/>
      <c r="BCW71" s="164"/>
      <c r="BCX71" s="164"/>
      <c r="BCY71" s="164"/>
      <c r="BCZ71" s="164"/>
      <c r="BDA71" s="164"/>
      <c r="BDB71" s="164"/>
      <c r="BDC71" s="164"/>
      <c r="BDD71" s="164"/>
      <c r="BDE71" s="164"/>
      <c r="BDF71" s="164"/>
      <c r="BDG71" s="164"/>
      <c r="BDH71" s="164"/>
      <c r="BDI71" s="164"/>
      <c r="BDJ71" s="164"/>
      <c r="BDK71" s="164"/>
      <c r="BDL71" s="164"/>
      <c r="BDM71" s="164"/>
      <c r="BDN71" s="164"/>
      <c r="BDO71" s="164"/>
      <c r="BDP71" s="164"/>
      <c r="BDQ71" s="164"/>
      <c r="BDR71" s="164"/>
      <c r="BDS71" s="164"/>
      <c r="BDT71" s="164"/>
      <c r="BDU71" s="164"/>
      <c r="BDV71" s="164"/>
      <c r="BDW71" s="164"/>
      <c r="BDX71" s="164"/>
      <c r="BDY71" s="164"/>
      <c r="BDZ71" s="164"/>
      <c r="BEA71" s="164"/>
      <c r="BEB71" s="164"/>
      <c r="BEC71" s="164"/>
      <c r="BED71" s="164"/>
      <c r="BEE71" s="164"/>
      <c r="BEF71" s="164"/>
      <c r="BEG71" s="164"/>
      <c r="BEH71" s="164"/>
      <c r="BEI71" s="164"/>
      <c r="BEJ71" s="164"/>
      <c r="BEK71" s="164"/>
      <c r="BEL71" s="164"/>
      <c r="BEM71" s="164"/>
      <c r="BEN71" s="164"/>
      <c r="BEO71" s="164"/>
      <c r="BEP71" s="164"/>
      <c r="BEQ71" s="164"/>
      <c r="BER71" s="164"/>
      <c r="BES71" s="164"/>
      <c r="BET71" s="164"/>
      <c r="BEU71" s="164"/>
      <c r="BEV71" s="164"/>
      <c r="BEW71" s="164"/>
      <c r="BEX71" s="164"/>
      <c r="BEY71" s="164"/>
      <c r="BEZ71" s="164"/>
      <c r="BFA71" s="164"/>
      <c r="BFB71" s="164"/>
      <c r="BFC71" s="164"/>
      <c r="BFD71" s="164"/>
      <c r="BFE71" s="164"/>
      <c r="BFF71" s="164"/>
      <c r="BFG71" s="164"/>
      <c r="BFH71" s="164"/>
      <c r="BFI71" s="164"/>
      <c r="BFJ71" s="164"/>
      <c r="BFK71" s="164"/>
      <c r="BFL71" s="164"/>
      <c r="BFM71" s="164"/>
      <c r="BFN71" s="164"/>
      <c r="BFO71" s="164"/>
      <c r="BFP71" s="164"/>
      <c r="BFQ71" s="164"/>
      <c r="BFR71" s="164"/>
      <c r="BFS71" s="164"/>
      <c r="BFT71" s="164"/>
      <c r="BFU71" s="164"/>
      <c r="BFV71" s="164"/>
      <c r="BFW71" s="164"/>
      <c r="BFX71" s="164"/>
      <c r="BFY71" s="164"/>
      <c r="BFZ71" s="164"/>
      <c r="BGA71" s="164"/>
      <c r="BGB71" s="164"/>
      <c r="BGC71" s="164"/>
      <c r="BGD71" s="164"/>
      <c r="BGE71" s="164"/>
      <c r="BGF71" s="164"/>
      <c r="BGG71" s="164"/>
      <c r="BGH71" s="164"/>
      <c r="BGI71" s="164"/>
      <c r="BGJ71" s="164"/>
      <c r="BGK71" s="164"/>
      <c r="BGL71" s="164"/>
      <c r="BGM71" s="164"/>
      <c r="BGN71" s="164"/>
      <c r="BGO71" s="164"/>
      <c r="BGP71" s="164"/>
      <c r="BGQ71" s="164"/>
      <c r="BGR71" s="164"/>
      <c r="BGS71" s="164"/>
      <c r="BGT71" s="164"/>
      <c r="BGU71" s="164"/>
      <c r="BGV71" s="164"/>
      <c r="BGW71" s="164"/>
      <c r="BGX71" s="164"/>
      <c r="BGY71" s="164"/>
      <c r="BGZ71" s="164"/>
      <c r="BHA71" s="164"/>
      <c r="BHB71" s="164"/>
      <c r="BHC71" s="164"/>
      <c r="BHD71" s="164"/>
      <c r="BHE71" s="164"/>
      <c r="BHF71" s="164"/>
      <c r="BHG71" s="164"/>
      <c r="BHH71" s="164"/>
      <c r="BHI71" s="164"/>
      <c r="BHJ71" s="164"/>
      <c r="BHK71" s="164"/>
      <c r="BHL71" s="164"/>
      <c r="BHM71" s="164"/>
      <c r="BHN71" s="164"/>
      <c r="BHO71" s="164"/>
      <c r="BHP71" s="164"/>
      <c r="BHQ71" s="164"/>
      <c r="BHR71" s="164"/>
      <c r="BHS71" s="164"/>
      <c r="BHT71" s="164"/>
      <c r="BHU71" s="164"/>
      <c r="BHV71" s="164"/>
      <c r="BHW71" s="164"/>
      <c r="BHX71" s="164"/>
      <c r="BHY71" s="164"/>
      <c r="BHZ71" s="164"/>
      <c r="BIA71" s="164"/>
      <c r="BIB71" s="164"/>
      <c r="BIC71" s="164"/>
      <c r="BID71" s="164"/>
      <c r="BIE71" s="164"/>
      <c r="BIF71" s="164"/>
      <c r="BIG71" s="164"/>
      <c r="BIH71" s="164"/>
      <c r="BII71" s="164"/>
      <c r="BIJ71" s="164"/>
      <c r="BIK71" s="164"/>
      <c r="BIL71" s="164"/>
      <c r="BIM71" s="164"/>
      <c r="BIN71" s="164"/>
      <c r="BIO71" s="164"/>
      <c r="BIP71" s="164"/>
      <c r="BIQ71" s="164"/>
      <c r="BIR71" s="164"/>
      <c r="BIS71" s="164"/>
      <c r="BIT71" s="164"/>
      <c r="BIU71" s="164"/>
      <c r="BIV71" s="164"/>
      <c r="BIW71" s="164"/>
      <c r="BIX71" s="164"/>
      <c r="BIY71" s="164"/>
      <c r="BIZ71" s="164"/>
      <c r="BJA71" s="164"/>
      <c r="BJB71" s="164"/>
      <c r="BJC71" s="164"/>
      <c r="BJD71" s="164"/>
      <c r="BJE71" s="164"/>
      <c r="BJF71" s="164"/>
      <c r="BJG71" s="164"/>
      <c r="BJH71" s="164"/>
      <c r="BJI71" s="164"/>
      <c r="BJJ71" s="164"/>
      <c r="BJK71" s="164"/>
      <c r="BJL71" s="164"/>
      <c r="BJM71" s="164"/>
      <c r="BJN71" s="164"/>
      <c r="BJO71" s="164"/>
      <c r="BJP71" s="164"/>
      <c r="BJQ71" s="164"/>
      <c r="BJR71" s="164"/>
      <c r="BJS71" s="164"/>
      <c r="BJT71" s="164"/>
      <c r="BJU71" s="164"/>
      <c r="BJV71" s="164"/>
      <c r="BJW71" s="164"/>
      <c r="BJX71" s="164"/>
      <c r="BJY71" s="164"/>
      <c r="BJZ71" s="164"/>
      <c r="BKA71" s="164"/>
      <c r="BKB71" s="164"/>
      <c r="BKC71" s="164"/>
      <c r="BKD71" s="164"/>
      <c r="BKE71" s="164"/>
      <c r="BKF71" s="164"/>
      <c r="BKG71" s="164"/>
      <c r="BKH71" s="164"/>
      <c r="BKI71" s="164"/>
      <c r="BKJ71" s="164"/>
      <c r="BKK71" s="164"/>
      <c r="BKL71" s="164"/>
      <c r="BKM71" s="164"/>
      <c r="BKN71" s="164"/>
      <c r="BKO71" s="164"/>
      <c r="BKP71" s="164"/>
      <c r="BKQ71" s="164"/>
      <c r="BKR71" s="164"/>
      <c r="BKS71" s="164"/>
      <c r="BKT71" s="164"/>
      <c r="BKU71" s="164"/>
      <c r="BKV71" s="164"/>
      <c r="BKW71" s="164"/>
      <c r="BKX71" s="164"/>
      <c r="BKY71" s="164"/>
      <c r="BKZ71" s="164"/>
      <c r="BLA71" s="164"/>
      <c r="BLB71" s="164"/>
      <c r="BLC71" s="164"/>
      <c r="BLD71" s="164"/>
      <c r="BLE71" s="164"/>
      <c r="BLF71" s="164"/>
      <c r="BLG71" s="164"/>
      <c r="BLH71" s="164"/>
      <c r="BLI71" s="164"/>
      <c r="BLJ71" s="164"/>
      <c r="BLK71" s="164"/>
      <c r="BLL71" s="164"/>
      <c r="BLM71" s="164"/>
      <c r="BLN71" s="164"/>
      <c r="BLO71" s="164"/>
      <c r="BLP71" s="164"/>
      <c r="BLQ71" s="164"/>
      <c r="BLR71" s="164"/>
      <c r="BLS71" s="164"/>
      <c r="BLT71" s="164"/>
      <c r="BLU71" s="164"/>
      <c r="BLV71" s="164"/>
      <c r="BLW71" s="164"/>
      <c r="BLX71" s="164"/>
      <c r="BLY71" s="164"/>
      <c r="BLZ71" s="164"/>
      <c r="BMA71" s="164"/>
      <c r="BMB71" s="164"/>
      <c r="BMC71" s="164"/>
      <c r="BMD71" s="164"/>
      <c r="BME71" s="164"/>
      <c r="BMF71" s="164"/>
      <c r="BMG71" s="164"/>
      <c r="BMH71" s="164"/>
      <c r="BMI71" s="164"/>
      <c r="BMJ71" s="164"/>
      <c r="BMK71" s="164"/>
      <c r="BML71" s="164"/>
      <c r="BMM71" s="164"/>
      <c r="BMN71" s="164"/>
      <c r="BMO71" s="164"/>
      <c r="BMP71" s="164"/>
      <c r="BMQ71" s="164"/>
      <c r="BMR71" s="164"/>
      <c r="BMS71" s="164"/>
      <c r="BMT71" s="164"/>
      <c r="BMU71" s="164"/>
      <c r="BMV71" s="164"/>
      <c r="BMW71" s="164"/>
      <c r="BMX71" s="164"/>
      <c r="BMY71" s="164"/>
      <c r="BMZ71" s="164"/>
      <c r="BNA71" s="164"/>
      <c r="BNB71" s="164"/>
      <c r="BNC71" s="164"/>
      <c r="BND71" s="164"/>
      <c r="BNE71" s="164"/>
      <c r="BNF71" s="164"/>
      <c r="BNG71" s="164"/>
      <c r="BNH71" s="164"/>
      <c r="BNI71" s="164"/>
      <c r="BNJ71" s="164"/>
      <c r="BNK71" s="164"/>
      <c r="BNL71" s="164"/>
      <c r="BNM71" s="164"/>
      <c r="BNN71" s="164"/>
      <c r="BNO71" s="164"/>
      <c r="BNP71" s="164"/>
      <c r="BNQ71" s="164"/>
      <c r="BNR71" s="164"/>
      <c r="BNS71" s="164"/>
      <c r="BNT71" s="164"/>
      <c r="BNU71" s="164"/>
      <c r="BNV71" s="164"/>
      <c r="BNW71" s="164"/>
      <c r="BNX71" s="164"/>
      <c r="BNY71" s="164"/>
      <c r="BNZ71" s="164"/>
      <c r="BOA71" s="164"/>
      <c r="BOB71" s="164"/>
      <c r="BOC71" s="164"/>
      <c r="BOD71" s="164"/>
      <c r="BOE71" s="164"/>
      <c r="BOF71" s="164"/>
      <c r="BOG71" s="164"/>
      <c r="BOH71" s="164"/>
      <c r="BOI71" s="164"/>
      <c r="BOJ71" s="164"/>
      <c r="BOK71" s="164"/>
      <c r="BOL71" s="164"/>
      <c r="BOM71" s="164"/>
      <c r="BON71" s="164"/>
      <c r="BOO71" s="164"/>
      <c r="BOP71" s="164"/>
      <c r="BOQ71" s="164"/>
      <c r="BOR71" s="164"/>
      <c r="BOS71" s="164"/>
      <c r="BOT71" s="164"/>
      <c r="BOU71" s="164"/>
      <c r="BOV71" s="164"/>
      <c r="BOW71" s="164"/>
      <c r="BOX71" s="164"/>
      <c r="BOY71" s="164"/>
      <c r="BOZ71" s="164"/>
      <c r="BPA71" s="164"/>
      <c r="BPB71" s="164"/>
      <c r="BPC71" s="164"/>
      <c r="BPD71" s="164"/>
      <c r="BPE71" s="164"/>
      <c r="BPF71" s="164"/>
      <c r="BPG71" s="164"/>
      <c r="BPH71" s="164"/>
      <c r="BPI71" s="164"/>
      <c r="BPJ71" s="164"/>
      <c r="BPK71" s="164"/>
      <c r="BPL71" s="164"/>
      <c r="BPM71" s="164"/>
      <c r="BPN71" s="164"/>
      <c r="BPO71" s="164"/>
      <c r="BPP71" s="164"/>
      <c r="BPQ71" s="164"/>
      <c r="BPR71" s="164"/>
      <c r="BPS71" s="164"/>
      <c r="BPT71" s="164"/>
      <c r="BPU71" s="164"/>
      <c r="BPV71" s="164"/>
      <c r="BPW71" s="164"/>
      <c r="BPX71" s="164"/>
      <c r="BPY71" s="164"/>
      <c r="BPZ71" s="164"/>
      <c r="BQA71" s="164"/>
      <c r="BQB71" s="164"/>
      <c r="BQC71" s="164"/>
      <c r="BQD71" s="164"/>
      <c r="BQE71" s="164"/>
      <c r="BQF71" s="164"/>
      <c r="BQG71" s="164"/>
      <c r="BQH71" s="164"/>
      <c r="BQI71" s="164"/>
      <c r="BQJ71" s="164"/>
      <c r="BQK71" s="164"/>
      <c r="BQL71" s="164"/>
      <c r="BQM71" s="164"/>
      <c r="BQN71" s="164"/>
      <c r="BQO71" s="164"/>
      <c r="BQP71" s="164"/>
      <c r="BQQ71" s="164"/>
      <c r="BQR71" s="164"/>
      <c r="BQS71" s="164"/>
      <c r="BQT71" s="164"/>
      <c r="BQU71" s="164"/>
      <c r="BQV71" s="164"/>
      <c r="BQW71" s="164"/>
      <c r="BQX71" s="164"/>
      <c r="BQY71" s="164"/>
      <c r="BQZ71" s="164"/>
      <c r="BRA71" s="164"/>
      <c r="BRB71" s="164"/>
      <c r="BRC71" s="164"/>
      <c r="BRD71" s="164"/>
      <c r="BRE71" s="164"/>
      <c r="BRF71" s="164"/>
      <c r="BRG71" s="164"/>
      <c r="BRH71" s="164"/>
      <c r="BRI71" s="164"/>
      <c r="BRJ71" s="164"/>
      <c r="BRK71" s="164"/>
      <c r="BRL71" s="164"/>
      <c r="BRM71" s="164"/>
      <c r="BRN71" s="164"/>
      <c r="BRO71" s="164"/>
      <c r="BRP71" s="164"/>
      <c r="BRQ71" s="164"/>
      <c r="BRR71" s="164"/>
      <c r="BRS71" s="164"/>
      <c r="BRT71" s="164"/>
      <c r="BRU71" s="164"/>
      <c r="BRV71" s="164"/>
      <c r="BRW71" s="164"/>
      <c r="BRX71" s="164"/>
      <c r="BRY71" s="164"/>
      <c r="BRZ71" s="164"/>
      <c r="BSA71" s="164"/>
      <c r="BSB71" s="164"/>
      <c r="BSC71" s="164"/>
      <c r="BSD71" s="164"/>
      <c r="BSE71" s="164"/>
      <c r="BSF71" s="164"/>
      <c r="BSG71" s="164"/>
      <c r="BSH71" s="164"/>
      <c r="BSI71" s="164"/>
      <c r="BSJ71" s="164"/>
      <c r="BSK71" s="164"/>
      <c r="BSL71" s="164"/>
      <c r="BSM71" s="164"/>
      <c r="BSN71" s="164"/>
      <c r="BSO71" s="164"/>
      <c r="BSP71" s="164"/>
      <c r="BSQ71" s="164"/>
      <c r="BSR71" s="164"/>
      <c r="BSS71" s="164"/>
      <c r="BST71" s="164"/>
      <c r="BSU71" s="164"/>
      <c r="BSV71" s="164"/>
      <c r="BSW71" s="164"/>
      <c r="BSX71" s="164"/>
      <c r="BSY71" s="164"/>
      <c r="BSZ71" s="164"/>
      <c r="BTA71" s="164"/>
      <c r="BTB71" s="164"/>
      <c r="BTC71" s="164"/>
      <c r="BTD71" s="164"/>
      <c r="BTE71" s="164"/>
      <c r="BTF71" s="164"/>
      <c r="BTG71" s="164"/>
      <c r="BTH71" s="164"/>
      <c r="BTI71" s="164"/>
      <c r="BTJ71" s="164"/>
      <c r="BTK71" s="164"/>
      <c r="BTL71" s="164"/>
      <c r="BTM71" s="164"/>
      <c r="BTN71" s="164"/>
      <c r="BTO71" s="164"/>
      <c r="BTP71" s="164"/>
      <c r="BTQ71" s="164"/>
      <c r="BTR71" s="164"/>
      <c r="BTS71" s="164"/>
      <c r="BTT71" s="164"/>
      <c r="BTU71" s="164"/>
      <c r="BTV71" s="164"/>
      <c r="BTW71" s="164"/>
      <c r="BTX71" s="164"/>
      <c r="BTY71" s="164"/>
      <c r="BTZ71" s="164"/>
      <c r="BUA71" s="164"/>
      <c r="BUB71" s="164"/>
      <c r="BUC71" s="164"/>
      <c r="BUD71" s="164"/>
      <c r="BUE71" s="164"/>
      <c r="BUF71" s="164"/>
      <c r="BUG71" s="164"/>
      <c r="BUH71" s="164"/>
      <c r="BUI71" s="164"/>
      <c r="BUJ71" s="164"/>
      <c r="BUK71" s="164"/>
      <c r="BUL71" s="164"/>
      <c r="BUM71" s="164"/>
      <c r="BUN71" s="164"/>
      <c r="BUO71" s="164"/>
      <c r="BUP71" s="164"/>
      <c r="BUQ71" s="164"/>
      <c r="BUR71" s="164"/>
      <c r="BUS71" s="164"/>
      <c r="BUT71" s="164"/>
      <c r="BUU71" s="164"/>
      <c r="BUV71" s="164"/>
      <c r="BUW71" s="164"/>
      <c r="BUX71" s="164"/>
      <c r="BUY71" s="164"/>
      <c r="BUZ71" s="164"/>
      <c r="BVA71" s="164"/>
      <c r="BVB71" s="164"/>
      <c r="BVC71" s="164"/>
      <c r="BVD71" s="164"/>
      <c r="BVE71" s="164"/>
      <c r="BVF71" s="164"/>
      <c r="BVG71" s="164"/>
      <c r="BVH71" s="164"/>
      <c r="BVI71" s="164"/>
      <c r="BVJ71" s="164"/>
      <c r="BVK71" s="164"/>
      <c r="BVL71" s="164"/>
      <c r="BVM71" s="164"/>
      <c r="BVN71" s="164"/>
      <c r="BVO71" s="164"/>
      <c r="BVP71" s="164"/>
      <c r="BVQ71" s="164"/>
      <c r="BVR71" s="164"/>
      <c r="BVS71" s="164"/>
      <c r="BVT71" s="164"/>
      <c r="BVU71" s="164"/>
      <c r="BVV71" s="164"/>
      <c r="BVW71" s="164"/>
      <c r="BVX71" s="164"/>
      <c r="BVY71" s="164"/>
      <c r="BVZ71" s="164"/>
      <c r="BWA71" s="164"/>
      <c r="BWB71" s="164"/>
      <c r="BWC71" s="164"/>
      <c r="BWD71" s="164"/>
      <c r="BWE71" s="164"/>
      <c r="BWF71" s="164"/>
      <c r="BWG71" s="164"/>
      <c r="BWH71" s="164"/>
      <c r="BWI71" s="164"/>
      <c r="BWJ71" s="164"/>
      <c r="BWK71" s="164"/>
      <c r="BWL71" s="164"/>
      <c r="BWM71" s="164"/>
      <c r="BWN71" s="164"/>
      <c r="BWO71" s="164"/>
      <c r="BWP71" s="164"/>
      <c r="BWQ71" s="164"/>
      <c r="BWR71" s="164"/>
      <c r="BWS71" s="164"/>
      <c r="BWT71" s="164"/>
      <c r="BWU71" s="164"/>
      <c r="BWV71" s="164"/>
      <c r="BWW71" s="164"/>
      <c r="BWX71" s="164"/>
      <c r="BWY71" s="164"/>
      <c r="BWZ71" s="164"/>
      <c r="BXA71" s="164"/>
      <c r="BXB71" s="164"/>
      <c r="BXC71" s="164"/>
      <c r="BXD71" s="164"/>
      <c r="BXE71" s="164"/>
      <c r="BXF71" s="164"/>
      <c r="BXG71" s="164"/>
      <c r="BXH71" s="164"/>
      <c r="BXI71" s="164"/>
      <c r="BXJ71" s="164"/>
      <c r="BXK71" s="164"/>
      <c r="BXL71" s="164"/>
      <c r="BXM71" s="164"/>
      <c r="BXN71" s="164"/>
      <c r="BXO71" s="164"/>
      <c r="BXP71" s="164"/>
      <c r="BXQ71" s="164"/>
      <c r="BXR71" s="164"/>
      <c r="BXS71" s="164"/>
      <c r="BXT71" s="164"/>
      <c r="BXU71" s="164"/>
      <c r="BXV71" s="164"/>
      <c r="BXW71" s="164"/>
      <c r="BXX71" s="164"/>
      <c r="BXY71" s="164"/>
      <c r="BXZ71" s="164"/>
      <c r="BYA71" s="164"/>
      <c r="BYB71" s="164"/>
      <c r="BYC71" s="164"/>
      <c r="BYD71" s="164"/>
      <c r="BYE71" s="164"/>
      <c r="BYF71" s="164"/>
      <c r="BYG71" s="164"/>
      <c r="BYH71" s="164"/>
      <c r="BYI71" s="164"/>
      <c r="BYJ71" s="164"/>
      <c r="BYK71" s="164"/>
      <c r="BYL71" s="164"/>
      <c r="BYM71" s="164"/>
      <c r="BYN71" s="164"/>
      <c r="BYO71" s="164"/>
      <c r="BYP71" s="164"/>
      <c r="BYQ71" s="164"/>
      <c r="BYR71" s="164"/>
      <c r="BYS71" s="164"/>
      <c r="BYT71" s="164"/>
      <c r="BYU71" s="164"/>
      <c r="BYV71" s="164"/>
      <c r="BYW71" s="164"/>
      <c r="BYX71" s="164"/>
      <c r="BYY71" s="164"/>
      <c r="BYZ71" s="164"/>
      <c r="BZA71" s="164"/>
      <c r="BZB71" s="164"/>
      <c r="BZC71" s="164"/>
      <c r="BZD71" s="164"/>
      <c r="BZE71" s="164"/>
      <c r="BZF71" s="164"/>
      <c r="BZG71" s="164"/>
      <c r="BZH71" s="164"/>
      <c r="BZI71" s="164"/>
      <c r="BZJ71" s="164"/>
      <c r="BZK71" s="164"/>
      <c r="BZL71" s="164"/>
      <c r="BZM71" s="164"/>
      <c r="BZN71" s="164"/>
      <c r="BZO71" s="164"/>
      <c r="BZP71" s="164"/>
      <c r="BZQ71" s="164"/>
      <c r="BZR71" s="164"/>
      <c r="BZS71" s="164"/>
      <c r="BZT71" s="164"/>
      <c r="BZU71" s="164"/>
      <c r="BZV71" s="164"/>
      <c r="BZW71" s="164"/>
      <c r="BZX71" s="164"/>
      <c r="BZY71" s="164"/>
      <c r="BZZ71" s="164"/>
      <c r="CAA71" s="164"/>
      <c r="CAB71" s="164"/>
      <c r="CAC71" s="164"/>
      <c r="CAD71" s="164"/>
      <c r="CAE71" s="164"/>
      <c r="CAF71" s="164"/>
      <c r="CAG71" s="164"/>
      <c r="CAH71" s="164"/>
      <c r="CAI71" s="164"/>
      <c r="CAJ71" s="164"/>
      <c r="CAK71" s="164"/>
      <c r="CAL71" s="164"/>
      <c r="CAM71" s="164"/>
      <c r="CAN71" s="164"/>
      <c r="CAO71" s="164"/>
      <c r="CAP71" s="164"/>
      <c r="CAQ71" s="164"/>
      <c r="CAR71" s="164"/>
      <c r="CAS71" s="164"/>
      <c r="CAT71" s="164"/>
      <c r="CAU71" s="164"/>
      <c r="CAV71" s="164"/>
      <c r="CAW71" s="164"/>
      <c r="CAX71" s="164"/>
      <c r="CAY71" s="164"/>
      <c r="CAZ71" s="164"/>
      <c r="CBA71" s="164"/>
      <c r="CBB71" s="164"/>
      <c r="CBC71" s="164"/>
      <c r="CBD71" s="164"/>
      <c r="CBE71" s="164"/>
      <c r="CBF71" s="164"/>
      <c r="CBG71" s="164"/>
      <c r="CBH71" s="164"/>
      <c r="CBI71" s="164"/>
      <c r="CBJ71" s="164"/>
      <c r="CBK71" s="164"/>
      <c r="CBL71" s="164"/>
      <c r="CBM71" s="164"/>
      <c r="CBN71" s="164"/>
      <c r="CBO71" s="164"/>
      <c r="CBP71" s="164"/>
      <c r="CBQ71" s="164"/>
      <c r="CBR71" s="164"/>
      <c r="CBS71" s="164"/>
      <c r="CBT71" s="164"/>
      <c r="CBU71" s="164"/>
      <c r="CBV71" s="164"/>
      <c r="CBW71" s="164"/>
      <c r="CBX71" s="164"/>
      <c r="CBY71" s="164"/>
      <c r="CBZ71" s="164"/>
      <c r="CCA71" s="164"/>
      <c r="CCB71" s="164"/>
      <c r="CCC71" s="164"/>
      <c r="CCD71" s="164"/>
      <c r="CCE71" s="164"/>
      <c r="CCF71" s="164"/>
      <c r="CCG71" s="164"/>
      <c r="CCH71" s="164"/>
      <c r="CCI71" s="164"/>
      <c r="CCJ71" s="164"/>
      <c r="CCK71" s="164"/>
      <c r="CCL71" s="164"/>
      <c r="CCM71" s="164"/>
      <c r="CCN71" s="164"/>
      <c r="CCO71" s="164"/>
      <c r="CCP71" s="164"/>
      <c r="CCQ71" s="164"/>
      <c r="CCR71" s="164"/>
      <c r="CCS71" s="164"/>
      <c r="CCT71" s="164"/>
      <c r="CCU71" s="164"/>
      <c r="CCV71" s="164"/>
      <c r="CCW71" s="164"/>
      <c r="CCX71" s="164"/>
      <c r="CCY71" s="164"/>
      <c r="CCZ71" s="164"/>
      <c r="CDA71" s="164"/>
      <c r="CDB71" s="164"/>
      <c r="CDC71" s="164"/>
      <c r="CDD71" s="164"/>
      <c r="CDE71" s="164"/>
      <c r="CDF71" s="164"/>
      <c r="CDG71" s="164"/>
      <c r="CDH71" s="164"/>
      <c r="CDI71" s="164"/>
      <c r="CDJ71" s="164"/>
      <c r="CDK71" s="164"/>
      <c r="CDL71" s="164"/>
      <c r="CDM71" s="164"/>
      <c r="CDN71" s="164"/>
      <c r="CDO71" s="164"/>
      <c r="CDP71" s="164"/>
      <c r="CDQ71" s="164"/>
      <c r="CDR71" s="164"/>
      <c r="CDS71" s="164"/>
      <c r="CDT71" s="164"/>
      <c r="CDU71" s="164"/>
      <c r="CDV71" s="164"/>
      <c r="CDW71" s="164"/>
      <c r="CDX71" s="164"/>
      <c r="CDY71" s="164"/>
      <c r="CDZ71" s="164"/>
      <c r="CEA71" s="164"/>
      <c r="CEB71" s="164"/>
      <c r="CEC71" s="164"/>
      <c r="CED71" s="164"/>
      <c r="CEE71" s="164"/>
      <c r="CEF71" s="164"/>
      <c r="CEG71" s="164"/>
      <c r="CEH71" s="164"/>
      <c r="CEI71" s="164"/>
      <c r="CEJ71" s="164"/>
      <c r="CEK71" s="164"/>
      <c r="CEL71" s="164"/>
      <c r="CEM71" s="164"/>
      <c r="CEN71" s="164"/>
      <c r="CEO71" s="164"/>
      <c r="CEP71" s="164"/>
      <c r="CEQ71" s="164"/>
      <c r="CER71" s="164"/>
      <c r="CES71" s="164"/>
      <c r="CET71" s="164"/>
      <c r="CEU71" s="164"/>
      <c r="CEV71" s="164"/>
      <c r="CEW71" s="164"/>
      <c r="CEX71" s="164"/>
      <c r="CEY71" s="164"/>
      <c r="CEZ71" s="164"/>
      <c r="CFA71" s="164"/>
      <c r="CFB71" s="164"/>
      <c r="CFC71" s="164"/>
      <c r="CFD71" s="164"/>
      <c r="CFE71" s="164"/>
      <c r="CFF71" s="164"/>
      <c r="CFG71" s="164"/>
      <c r="CFH71" s="164"/>
      <c r="CFI71" s="164"/>
      <c r="CFJ71" s="164"/>
      <c r="CFK71" s="164"/>
      <c r="CFL71" s="164"/>
      <c r="CFM71" s="164"/>
      <c r="CFN71" s="164"/>
      <c r="CFO71" s="164"/>
      <c r="CFP71" s="164"/>
      <c r="CFQ71" s="164"/>
      <c r="CFR71" s="164"/>
      <c r="CFS71" s="164"/>
      <c r="CFT71" s="164"/>
      <c r="CFU71" s="164"/>
      <c r="CFV71" s="164"/>
      <c r="CFW71" s="164"/>
      <c r="CFX71" s="164"/>
      <c r="CFY71" s="164"/>
      <c r="CFZ71" s="164"/>
      <c r="CGA71" s="164"/>
      <c r="CGB71" s="164"/>
      <c r="CGC71" s="164"/>
      <c r="CGD71" s="164"/>
      <c r="CGE71" s="164"/>
      <c r="CGF71" s="164"/>
      <c r="CGG71" s="164"/>
      <c r="CGH71" s="164"/>
      <c r="CGI71" s="164"/>
      <c r="CGJ71" s="164"/>
      <c r="CGK71" s="164"/>
      <c r="CGL71" s="164"/>
      <c r="CGM71" s="164"/>
      <c r="CGN71" s="164"/>
      <c r="CGO71" s="164"/>
      <c r="CGP71" s="164"/>
      <c r="CGQ71" s="164"/>
      <c r="CGR71" s="164"/>
      <c r="CGS71" s="164"/>
      <c r="CGT71" s="164"/>
      <c r="CGU71" s="164"/>
      <c r="CGV71" s="164"/>
      <c r="CGW71" s="164"/>
      <c r="CGX71" s="164"/>
      <c r="CGY71" s="164"/>
      <c r="CGZ71" s="164"/>
      <c r="CHA71" s="164"/>
      <c r="CHB71" s="164"/>
      <c r="CHC71" s="164"/>
      <c r="CHD71" s="164"/>
      <c r="CHE71" s="164"/>
      <c r="CHF71" s="164"/>
      <c r="CHG71" s="164"/>
      <c r="CHH71" s="164"/>
      <c r="CHI71" s="164"/>
      <c r="CHJ71" s="164"/>
      <c r="CHK71" s="164"/>
      <c r="CHL71" s="164"/>
      <c r="CHM71" s="164"/>
      <c r="CHN71" s="164"/>
      <c r="CHO71" s="164"/>
      <c r="CHP71" s="164"/>
      <c r="CHQ71" s="164"/>
      <c r="CHR71" s="164"/>
      <c r="CHS71" s="164"/>
      <c r="CHT71" s="164"/>
      <c r="CHU71" s="164"/>
      <c r="CHV71" s="164"/>
      <c r="CHW71" s="164"/>
      <c r="CHX71" s="164"/>
      <c r="CHY71" s="164"/>
      <c r="CHZ71" s="164"/>
      <c r="CIA71" s="164"/>
      <c r="CIB71" s="164"/>
      <c r="CIC71" s="164"/>
      <c r="CID71" s="164"/>
      <c r="CIE71" s="164"/>
      <c r="CIF71" s="164"/>
      <c r="CIG71" s="164"/>
      <c r="CIH71" s="164"/>
      <c r="CII71" s="164"/>
      <c r="CIJ71" s="164"/>
      <c r="CIK71" s="164"/>
      <c r="CIL71" s="164"/>
      <c r="CIM71" s="164"/>
      <c r="CIN71" s="164"/>
      <c r="CIO71" s="164"/>
      <c r="CIP71" s="164"/>
      <c r="CIQ71" s="164"/>
      <c r="CIR71" s="164"/>
      <c r="CIS71" s="164"/>
      <c r="CIT71" s="164"/>
      <c r="CIU71" s="164"/>
      <c r="CIV71" s="164"/>
      <c r="CIW71" s="164"/>
      <c r="CIX71" s="164"/>
      <c r="CIY71" s="164"/>
      <c r="CIZ71" s="164"/>
      <c r="CJA71" s="164"/>
      <c r="CJB71" s="164"/>
      <c r="CJC71" s="164"/>
      <c r="CJD71" s="164"/>
      <c r="CJE71" s="164"/>
      <c r="CJF71" s="164"/>
      <c r="CJG71" s="164"/>
      <c r="CJH71" s="164"/>
      <c r="CJI71" s="164"/>
      <c r="CJJ71" s="164"/>
      <c r="CJK71" s="164"/>
      <c r="CJL71" s="164"/>
      <c r="CJM71" s="164"/>
      <c r="CJN71" s="164"/>
      <c r="CJO71" s="164"/>
      <c r="CJP71" s="164"/>
      <c r="CJQ71" s="164"/>
      <c r="CJR71" s="164"/>
      <c r="CJS71" s="164"/>
      <c r="CJT71" s="164"/>
      <c r="CJU71" s="164"/>
      <c r="CJV71" s="164"/>
      <c r="CJW71" s="164"/>
      <c r="CJX71" s="164"/>
      <c r="CJY71" s="164"/>
      <c r="CJZ71" s="164"/>
      <c r="CKA71" s="164"/>
      <c r="CKB71" s="164"/>
      <c r="CKC71" s="164"/>
      <c r="CKD71" s="164"/>
      <c r="CKE71" s="164"/>
      <c r="CKF71" s="164"/>
      <c r="CKG71" s="164"/>
      <c r="CKH71" s="164"/>
      <c r="CKI71" s="164"/>
      <c r="CKJ71" s="164"/>
      <c r="CKK71" s="164"/>
      <c r="CKL71" s="164"/>
      <c r="CKM71" s="164"/>
      <c r="CKN71" s="164"/>
      <c r="CKO71" s="164"/>
      <c r="CKP71" s="164"/>
      <c r="CKQ71" s="164"/>
      <c r="CKR71" s="164"/>
      <c r="CKS71" s="164"/>
      <c r="CKT71" s="164"/>
      <c r="CKU71" s="164"/>
      <c r="CKV71" s="164"/>
      <c r="CKW71" s="164"/>
      <c r="CKX71" s="164"/>
      <c r="CKY71" s="164"/>
      <c r="CKZ71" s="164"/>
      <c r="CLA71" s="164"/>
      <c r="CLB71" s="164"/>
      <c r="CLC71" s="164"/>
      <c r="CLD71" s="164"/>
      <c r="CLE71" s="164"/>
      <c r="CLF71" s="164"/>
      <c r="CLG71" s="164"/>
      <c r="CLH71" s="164"/>
      <c r="CLI71" s="164"/>
      <c r="CLJ71" s="164"/>
      <c r="CLK71" s="164"/>
      <c r="CLL71" s="164"/>
      <c r="CLM71" s="164"/>
      <c r="CLN71" s="164"/>
      <c r="CLO71" s="164"/>
      <c r="CLP71" s="164"/>
      <c r="CLQ71" s="164"/>
      <c r="CLR71" s="164"/>
      <c r="CLS71" s="164"/>
      <c r="CLT71" s="164"/>
      <c r="CLU71" s="164"/>
      <c r="CLV71" s="164"/>
      <c r="CLW71" s="164"/>
      <c r="CLX71" s="164"/>
      <c r="CLY71" s="164"/>
      <c r="CLZ71" s="164"/>
      <c r="CMA71" s="164"/>
      <c r="CMB71" s="164"/>
      <c r="CMC71" s="164"/>
      <c r="CMD71" s="164"/>
      <c r="CME71" s="164"/>
      <c r="CMF71" s="164"/>
      <c r="CMG71" s="164"/>
      <c r="CMH71" s="164"/>
      <c r="CMI71" s="164"/>
      <c r="CMJ71" s="164"/>
      <c r="CMK71" s="164"/>
      <c r="CML71" s="164"/>
      <c r="CMM71" s="164"/>
      <c r="CMN71" s="164"/>
      <c r="CMO71" s="164"/>
      <c r="CMP71" s="164"/>
      <c r="CMQ71" s="164"/>
      <c r="CMR71" s="164"/>
      <c r="CMS71" s="164"/>
      <c r="CMT71" s="164"/>
      <c r="CMU71" s="164"/>
      <c r="CMV71" s="164"/>
      <c r="CMW71" s="164"/>
      <c r="CMX71" s="164"/>
      <c r="CMY71" s="164"/>
      <c r="CMZ71" s="164"/>
      <c r="CNA71" s="164"/>
      <c r="CNB71" s="164"/>
      <c r="CNC71" s="164"/>
      <c r="CND71" s="164"/>
      <c r="CNE71" s="164"/>
      <c r="CNF71" s="164"/>
      <c r="CNG71" s="164"/>
      <c r="CNH71" s="164"/>
      <c r="CNI71" s="164"/>
      <c r="CNJ71" s="164"/>
      <c r="CNK71" s="164"/>
      <c r="CNL71" s="164"/>
      <c r="CNM71" s="164"/>
      <c r="CNN71" s="164"/>
      <c r="CNO71" s="164"/>
      <c r="CNP71" s="164"/>
      <c r="CNQ71" s="164"/>
      <c r="CNR71" s="164"/>
      <c r="CNS71" s="164"/>
      <c r="CNT71" s="164"/>
      <c r="CNU71" s="164"/>
      <c r="CNV71" s="164"/>
      <c r="CNW71" s="164"/>
      <c r="CNX71" s="164"/>
      <c r="CNY71" s="164"/>
      <c r="CNZ71" s="164"/>
      <c r="COA71" s="164"/>
      <c r="COB71" s="164"/>
      <c r="COC71" s="164"/>
      <c r="COD71" s="164"/>
      <c r="COE71" s="164"/>
      <c r="COF71" s="164"/>
      <c r="COG71" s="164"/>
      <c r="COH71" s="164"/>
      <c r="COI71" s="164"/>
      <c r="COJ71" s="164"/>
      <c r="COK71" s="164"/>
      <c r="COL71" s="164"/>
      <c r="COM71" s="164"/>
      <c r="CON71" s="164"/>
      <c r="COO71" s="164"/>
      <c r="COP71" s="164"/>
      <c r="COQ71" s="164"/>
      <c r="COR71" s="164"/>
      <c r="COS71" s="164"/>
      <c r="COT71" s="164"/>
      <c r="COU71" s="164"/>
      <c r="COV71" s="164"/>
      <c r="COW71" s="164"/>
      <c r="COX71" s="164"/>
      <c r="COY71" s="164"/>
      <c r="COZ71" s="164"/>
      <c r="CPA71" s="164"/>
      <c r="CPB71" s="164"/>
      <c r="CPC71" s="164"/>
      <c r="CPD71" s="164"/>
      <c r="CPE71" s="164"/>
      <c r="CPF71" s="164"/>
      <c r="CPG71" s="164"/>
      <c r="CPH71" s="164"/>
      <c r="CPI71" s="164"/>
      <c r="CPJ71" s="164"/>
      <c r="CPK71" s="164"/>
      <c r="CPL71" s="164"/>
      <c r="CPM71" s="164"/>
      <c r="CPN71" s="164"/>
      <c r="CPO71" s="164"/>
      <c r="CPP71" s="164"/>
      <c r="CPQ71" s="164"/>
      <c r="CPR71" s="164"/>
      <c r="CPS71" s="164"/>
      <c r="CPT71" s="164"/>
      <c r="CPU71" s="164"/>
      <c r="CPV71" s="164"/>
      <c r="CPW71" s="164"/>
      <c r="CPX71" s="164"/>
      <c r="CPY71" s="164"/>
      <c r="CPZ71" s="164"/>
      <c r="CQA71" s="164"/>
      <c r="CQB71" s="164"/>
      <c r="CQC71" s="164"/>
      <c r="CQD71" s="164"/>
      <c r="CQE71" s="164"/>
      <c r="CQF71" s="164"/>
      <c r="CQG71" s="164"/>
      <c r="CQH71" s="164"/>
      <c r="CQI71" s="164"/>
      <c r="CQJ71" s="164"/>
      <c r="CQK71" s="164"/>
      <c r="CQL71" s="164"/>
      <c r="CQM71" s="164"/>
      <c r="CQN71" s="164"/>
      <c r="CQO71" s="164"/>
      <c r="CQP71" s="164"/>
      <c r="CQQ71" s="164"/>
      <c r="CQR71" s="164"/>
      <c r="CQS71" s="164"/>
      <c r="CQT71" s="164"/>
      <c r="CQU71" s="164"/>
      <c r="CQV71" s="164"/>
      <c r="CQW71" s="164"/>
      <c r="CQX71" s="164"/>
      <c r="CQY71" s="164"/>
      <c r="CQZ71" s="164"/>
      <c r="CRA71" s="164"/>
      <c r="CRB71" s="164"/>
      <c r="CRC71" s="164"/>
      <c r="CRD71" s="164"/>
      <c r="CRE71" s="164"/>
      <c r="CRF71" s="164"/>
      <c r="CRG71" s="164"/>
      <c r="CRH71" s="164"/>
      <c r="CRI71" s="164"/>
      <c r="CRJ71" s="164"/>
      <c r="CRK71" s="164"/>
      <c r="CRL71" s="164"/>
      <c r="CRM71" s="164"/>
      <c r="CRN71" s="164"/>
      <c r="CRO71" s="164"/>
      <c r="CRP71" s="164"/>
      <c r="CRQ71" s="164"/>
      <c r="CRR71" s="164"/>
      <c r="CRS71" s="164"/>
      <c r="CRT71" s="164"/>
      <c r="CRU71" s="164"/>
      <c r="CRV71" s="164"/>
      <c r="CRW71" s="164"/>
      <c r="CRX71" s="164"/>
      <c r="CRY71" s="164"/>
      <c r="CRZ71" s="164"/>
      <c r="CSA71" s="164"/>
      <c r="CSB71" s="164"/>
      <c r="CSC71" s="164"/>
      <c r="CSD71" s="164"/>
      <c r="CSE71" s="164"/>
      <c r="CSF71" s="164"/>
      <c r="CSG71" s="164"/>
      <c r="CSH71" s="164"/>
      <c r="CSI71" s="164"/>
      <c r="CSJ71" s="164"/>
      <c r="CSK71" s="164"/>
      <c r="CSL71" s="164"/>
      <c r="CSM71" s="164"/>
      <c r="CSN71" s="164"/>
      <c r="CSO71" s="164"/>
      <c r="CSP71" s="164"/>
      <c r="CSQ71" s="164"/>
      <c r="CSR71" s="164"/>
      <c r="CSS71" s="164"/>
      <c r="CST71" s="164"/>
      <c r="CSU71" s="164"/>
      <c r="CSV71" s="164"/>
      <c r="CSW71" s="164"/>
      <c r="CSX71" s="164"/>
      <c r="CSY71" s="164"/>
      <c r="CSZ71" s="164"/>
      <c r="CTA71" s="164"/>
      <c r="CTB71" s="164"/>
      <c r="CTC71" s="164"/>
      <c r="CTD71" s="164"/>
      <c r="CTE71" s="164"/>
      <c r="CTF71" s="164"/>
      <c r="CTG71" s="164"/>
      <c r="CTH71" s="164"/>
      <c r="CTI71" s="164"/>
      <c r="CTJ71" s="164"/>
      <c r="CTK71" s="164"/>
      <c r="CTL71" s="164"/>
      <c r="CTM71" s="164"/>
      <c r="CTN71" s="164"/>
      <c r="CTO71" s="164"/>
      <c r="CTP71" s="164"/>
      <c r="CTQ71" s="164"/>
      <c r="CTR71" s="164"/>
      <c r="CTS71" s="164"/>
      <c r="CTT71" s="164"/>
      <c r="CTU71" s="164"/>
      <c r="CTV71" s="164"/>
      <c r="CTW71" s="164"/>
      <c r="CTX71" s="164"/>
      <c r="CTY71" s="164"/>
      <c r="CTZ71" s="164"/>
      <c r="CUA71" s="164"/>
      <c r="CUB71" s="164"/>
      <c r="CUC71" s="164"/>
      <c r="CUD71" s="164"/>
      <c r="CUE71" s="164"/>
      <c r="CUF71" s="164"/>
      <c r="CUG71" s="164"/>
      <c r="CUH71" s="164"/>
      <c r="CUI71" s="164"/>
      <c r="CUJ71" s="164"/>
      <c r="CUK71" s="164"/>
      <c r="CUL71" s="164"/>
      <c r="CUM71" s="164"/>
      <c r="CUN71" s="164"/>
      <c r="CUO71" s="164"/>
      <c r="CUP71" s="164"/>
      <c r="CUQ71" s="164"/>
      <c r="CUR71" s="164"/>
      <c r="CUS71" s="164"/>
      <c r="CUT71" s="164"/>
      <c r="CUU71" s="164"/>
      <c r="CUV71" s="164"/>
      <c r="CUW71" s="164"/>
      <c r="CUX71" s="164"/>
      <c r="CUY71" s="164"/>
      <c r="CUZ71" s="164"/>
      <c r="CVA71" s="164"/>
      <c r="CVB71" s="164"/>
      <c r="CVC71" s="164"/>
      <c r="CVD71" s="164"/>
      <c r="CVE71" s="164"/>
      <c r="CVF71" s="164"/>
      <c r="CVG71" s="164"/>
      <c r="CVH71" s="164"/>
      <c r="CVI71" s="164"/>
      <c r="CVJ71" s="164"/>
      <c r="CVK71" s="164"/>
      <c r="CVL71" s="164"/>
      <c r="CVM71" s="164"/>
      <c r="CVN71" s="164"/>
      <c r="CVO71" s="164"/>
      <c r="CVP71" s="164"/>
      <c r="CVQ71" s="164"/>
      <c r="CVR71" s="164"/>
      <c r="CVS71" s="164"/>
      <c r="CVT71" s="164"/>
      <c r="CVU71" s="164"/>
      <c r="CVV71" s="164"/>
      <c r="CVW71" s="164"/>
      <c r="CVX71" s="164"/>
      <c r="CVY71" s="164"/>
      <c r="CVZ71" s="164"/>
      <c r="CWA71" s="164"/>
      <c r="CWB71" s="164"/>
      <c r="CWC71" s="164"/>
      <c r="CWD71" s="164"/>
      <c r="CWE71" s="164"/>
      <c r="CWF71" s="164"/>
      <c r="CWG71" s="164"/>
      <c r="CWH71" s="164"/>
      <c r="CWI71" s="164"/>
      <c r="CWJ71" s="164"/>
      <c r="CWK71" s="164"/>
      <c r="CWL71" s="164"/>
      <c r="CWM71" s="164"/>
      <c r="CWN71" s="164"/>
      <c r="CWO71" s="164"/>
      <c r="CWP71" s="164"/>
      <c r="CWQ71" s="164"/>
      <c r="CWR71" s="164"/>
      <c r="CWS71" s="164"/>
      <c r="CWT71" s="164"/>
      <c r="CWU71" s="164"/>
      <c r="CWV71" s="164"/>
      <c r="CWW71" s="164"/>
      <c r="CWX71" s="164"/>
      <c r="CWY71" s="164"/>
      <c r="CWZ71" s="164"/>
      <c r="CXA71" s="164"/>
      <c r="CXB71" s="164"/>
      <c r="CXC71" s="164"/>
      <c r="CXD71" s="164"/>
      <c r="CXE71" s="164"/>
      <c r="CXF71" s="164"/>
      <c r="CXG71" s="164"/>
      <c r="CXH71" s="164"/>
      <c r="CXI71" s="164"/>
      <c r="CXJ71" s="164"/>
      <c r="CXK71" s="164"/>
      <c r="CXL71" s="164"/>
      <c r="CXM71" s="164"/>
      <c r="CXN71" s="164"/>
      <c r="CXO71" s="164"/>
      <c r="CXP71" s="164"/>
      <c r="CXQ71" s="164"/>
      <c r="CXR71" s="164"/>
      <c r="CXS71" s="164"/>
      <c r="CXT71" s="164"/>
      <c r="CXU71" s="164"/>
      <c r="CXV71" s="164"/>
      <c r="CXW71" s="164"/>
      <c r="CXX71" s="164"/>
      <c r="CXY71" s="164"/>
      <c r="CXZ71" s="164"/>
      <c r="CYA71" s="164"/>
      <c r="CYB71" s="164"/>
      <c r="CYC71" s="164"/>
      <c r="CYD71" s="164"/>
      <c r="CYE71" s="164"/>
      <c r="CYF71" s="164"/>
      <c r="CYG71" s="164"/>
      <c r="CYH71" s="164"/>
      <c r="CYI71" s="164"/>
      <c r="CYJ71" s="164"/>
      <c r="CYK71" s="164"/>
      <c r="CYL71" s="164"/>
      <c r="CYM71" s="164"/>
      <c r="CYN71" s="164"/>
      <c r="CYO71" s="164"/>
      <c r="CYP71" s="164"/>
      <c r="CYQ71" s="164"/>
      <c r="CYR71" s="164"/>
      <c r="CYS71" s="164"/>
      <c r="CYT71" s="164"/>
      <c r="CYU71" s="164"/>
      <c r="CYV71" s="164"/>
      <c r="CYW71" s="164"/>
      <c r="CYX71" s="164"/>
      <c r="CYY71" s="164"/>
      <c r="CYZ71" s="164"/>
      <c r="CZA71" s="164"/>
      <c r="CZB71" s="164"/>
      <c r="CZC71" s="164"/>
      <c r="CZD71" s="164"/>
      <c r="CZE71" s="164"/>
      <c r="CZF71" s="164"/>
      <c r="CZG71" s="164"/>
      <c r="CZH71" s="164"/>
      <c r="CZI71" s="164"/>
      <c r="CZJ71" s="164"/>
      <c r="CZK71" s="164"/>
      <c r="CZL71" s="164"/>
      <c r="CZM71" s="164"/>
      <c r="CZN71" s="164"/>
      <c r="CZO71" s="164"/>
      <c r="CZP71" s="164"/>
      <c r="CZQ71" s="164"/>
      <c r="CZR71" s="164"/>
      <c r="CZS71" s="164"/>
      <c r="CZT71" s="164"/>
      <c r="CZU71" s="164"/>
      <c r="CZV71" s="164"/>
      <c r="CZW71" s="164"/>
      <c r="CZX71" s="164"/>
      <c r="CZY71" s="164"/>
      <c r="CZZ71" s="164"/>
      <c r="DAA71" s="164"/>
      <c r="DAB71" s="164"/>
      <c r="DAC71" s="164"/>
      <c r="DAD71" s="164"/>
      <c r="DAE71" s="164"/>
      <c r="DAF71" s="164"/>
      <c r="DAG71" s="164"/>
      <c r="DAH71" s="164"/>
      <c r="DAI71" s="164"/>
      <c r="DAJ71" s="164"/>
      <c r="DAK71" s="164"/>
      <c r="DAL71" s="164"/>
      <c r="DAM71" s="164"/>
      <c r="DAN71" s="164"/>
      <c r="DAO71" s="164"/>
      <c r="DAP71" s="164"/>
      <c r="DAQ71" s="164"/>
      <c r="DAR71" s="164"/>
      <c r="DAS71" s="164"/>
      <c r="DAT71" s="164"/>
      <c r="DAU71" s="164"/>
      <c r="DAV71" s="164"/>
      <c r="DAW71" s="164"/>
      <c r="DAX71" s="164"/>
      <c r="DAY71" s="164"/>
      <c r="DAZ71" s="164"/>
      <c r="DBA71" s="164"/>
      <c r="DBB71" s="164"/>
      <c r="DBC71" s="164"/>
      <c r="DBD71" s="164"/>
      <c r="DBE71" s="164"/>
      <c r="DBF71" s="164"/>
      <c r="DBG71" s="164"/>
      <c r="DBH71" s="164"/>
      <c r="DBI71" s="164"/>
      <c r="DBJ71" s="164"/>
      <c r="DBK71" s="164"/>
      <c r="DBL71" s="164"/>
      <c r="DBM71" s="164"/>
      <c r="DBN71" s="164"/>
      <c r="DBO71" s="164"/>
      <c r="DBP71" s="164"/>
      <c r="DBQ71" s="164"/>
      <c r="DBR71" s="164"/>
      <c r="DBS71" s="164"/>
      <c r="DBT71" s="164"/>
      <c r="DBU71" s="164"/>
      <c r="DBV71" s="164"/>
      <c r="DBW71" s="164"/>
      <c r="DBX71" s="164"/>
      <c r="DBY71" s="164"/>
      <c r="DBZ71" s="164"/>
      <c r="DCA71" s="164"/>
      <c r="DCB71" s="164"/>
      <c r="DCC71" s="164"/>
      <c r="DCD71" s="164"/>
      <c r="DCE71" s="164"/>
      <c r="DCF71" s="164"/>
      <c r="DCG71" s="164"/>
      <c r="DCH71" s="164"/>
      <c r="DCI71" s="164"/>
      <c r="DCJ71" s="164"/>
      <c r="DCK71" s="164"/>
      <c r="DCL71" s="164"/>
      <c r="DCM71" s="164"/>
      <c r="DCN71" s="164"/>
      <c r="DCO71" s="164"/>
      <c r="DCP71" s="164"/>
      <c r="DCQ71" s="164"/>
      <c r="DCR71" s="164"/>
      <c r="DCS71" s="164"/>
      <c r="DCT71" s="164"/>
      <c r="DCU71" s="164"/>
      <c r="DCV71" s="164"/>
      <c r="DCW71" s="164"/>
      <c r="DCX71" s="164"/>
      <c r="DCY71" s="164"/>
      <c r="DCZ71" s="164"/>
      <c r="DDA71" s="164"/>
      <c r="DDB71" s="164"/>
      <c r="DDC71" s="164"/>
      <c r="DDD71" s="164"/>
      <c r="DDE71" s="164"/>
      <c r="DDF71" s="164"/>
      <c r="DDG71" s="164"/>
      <c r="DDH71" s="164"/>
      <c r="DDI71" s="164"/>
      <c r="DDJ71" s="164"/>
      <c r="DDK71" s="164"/>
      <c r="DDL71" s="164"/>
      <c r="DDM71" s="164"/>
      <c r="DDN71" s="164"/>
      <c r="DDO71" s="164"/>
      <c r="DDP71" s="164"/>
      <c r="DDQ71" s="164"/>
      <c r="DDR71" s="164"/>
      <c r="DDS71" s="164"/>
      <c r="DDT71" s="164"/>
      <c r="DDU71" s="164"/>
      <c r="DDV71" s="164"/>
      <c r="DDW71" s="164"/>
      <c r="DDX71" s="164"/>
      <c r="DDY71" s="164"/>
      <c r="DDZ71" s="164"/>
      <c r="DEA71" s="164"/>
      <c r="DEB71" s="164"/>
      <c r="DEC71" s="164"/>
      <c r="DED71" s="164"/>
      <c r="DEE71" s="164"/>
      <c r="DEF71" s="164"/>
      <c r="DEG71" s="164"/>
      <c r="DEH71" s="164"/>
      <c r="DEI71" s="164"/>
      <c r="DEJ71" s="164"/>
      <c r="DEK71" s="164"/>
      <c r="DEL71" s="164"/>
      <c r="DEM71" s="164"/>
      <c r="DEN71" s="164"/>
      <c r="DEO71" s="164"/>
      <c r="DEP71" s="164"/>
      <c r="DEQ71" s="164"/>
      <c r="DER71" s="164"/>
      <c r="DES71" s="164"/>
      <c r="DET71" s="164"/>
      <c r="DEU71" s="164"/>
      <c r="DEV71" s="164"/>
      <c r="DEW71" s="164"/>
      <c r="DEX71" s="164"/>
      <c r="DEY71" s="164"/>
      <c r="DEZ71" s="164"/>
      <c r="DFA71" s="164"/>
      <c r="DFB71" s="164"/>
      <c r="DFC71" s="164"/>
      <c r="DFD71" s="164"/>
      <c r="DFE71" s="164"/>
      <c r="DFF71" s="164"/>
      <c r="DFG71" s="164"/>
      <c r="DFH71" s="164"/>
      <c r="DFI71" s="164"/>
      <c r="DFJ71" s="164"/>
      <c r="DFK71" s="164"/>
      <c r="DFL71" s="164"/>
      <c r="DFM71" s="164"/>
      <c r="DFN71" s="164"/>
      <c r="DFO71" s="164"/>
      <c r="DFP71" s="164"/>
      <c r="DFQ71" s="164"/>
      <c r="DFR71" s="164"/>
      <c r="DFS71" s="164"/>
      <c r="DFT71" s="164"/>
      <c r="DFU71" s="164"/>
      <c r="DFV71" s="164"/>
      <c r="DFW71" s="164"/>
      <c r="DFX71" s="164"/>
      <c r="DFY71" s="164"/>
      <c r="DFZ71" s="164"/>
      <c r="DGA71" s="164"/>
      <c r="DGB71" s="164"/>
      <c r="DGC71" s="164"/>
      <c r="DGD71" s="164"/>
      <c r="DGE71" s="164"/>
      <c r="DGF71" s="164"/>
      <c r="DGG71" s="164"/>
      <c r="DGH71" s="164"/>
      <c r="DGI71" s="164"/>
      <c r="DGJ71" s="164"/>
      <c r="DGK71" s="164"/>
      <c r="DGL71" s="164"/>
      <c r="DGM71" s="164"/>
      <c r="DGN71" s="164"/>
      <c r="DGO71" s="164"/>
      <c r="DGP71" s="164"/>
      <c r="DGQ71" s="164"/>
      <c r="DGR71" s="164"/>
      <c r="DGS71" s="164"/>
      <c r="DGT71" s="164"/>
      <c r="DGU71" s="164"/>
      <c r="DGV71" s="164"/>
      <c r="DGW71" s="164"/>
      <c r="DGX71" s="164"/>
      <c r="DGY71" s="164"/>
      <c r="DGZ71" s="164"/>
      <c r="DHA71" s="164"/>
      <c r="DHB71" s="164"/>
      <c r="DHC71" s="164"/>
      <c r="DHD71" s="164"/>
      <c r="DHE71" s="164"/>
      <c r="DHF71" s="164"/>
      <c r="DHG71" s="164"/>
      <c r="DHH71" s="164"/>
      <c r="DHI71" s="164"/>
      <c r="DHJ71" s="164"/>
      <c r="DHK71" s="164"/>
      <c r="DHL71" s="164"/>
      <c r="DHM71" s="164"/>
      <c r="DHN71" s="164"/>
      <c r="DHO71" s="164"/>
      <c r="DHP71" s="164"/>
      <c r="DHQ71" s="164"/>
      <c r="DHR71" s="164"/>
      <c r="DHS71" s="164"/>
      <c r="DHT71" s="164"/>
      <c r="DHU71" s="164"/>
      <c r="DHV71" s="164"/>
      <c r="DHW71" s="164"/>
      <c r="DHX71" s="164"/>
      <c r="DHY71" s="164"/>
      <c r="DHZ71" s="164"/>
      <c r="DIA71" s="164"/>
      <c r="DIB71" s="164"/>
      <c r="DIC71" s="164"/>
      <c r="DID71" s="164"/>
      <c r="DIE71" s="164"/>
      <c r="DIF71" s="164"/>
      <c r="DIG71" s="164"/>
      <c r="DIH71" s="164"/>
      <c r="DII71" s="164"/>
      <c r="DIJ71" s="164"/>
      <c r="DIK71" s="164"/>
      <c r="DIL71" s="164"/>
      <c r="DIM71" s="164"/>
      <c r="DIN71" s="164"/>
      <c r="DIO71" s="164"/>
      <c r="DIP71" s="164"/>
      <c r="DIQ71" s="164"/>
      <c r="DIR71" s="164"/>
      <c r="DIS71" s="164"/>
      <c r="DIT71" s="164"/>
      <c r="DIU71" s="164"/>
      <c r="DIV71" s="164"/>
      <c r="DIW71" s="164"/>
      <c r="DIX71" s="164"/>
      <c r="DIY71" s="164"/>
      <c r="DIZ71" s="164"/>
      <c r="DJA71" s="164"/>
      <c r="DJB71" s="164"/>
      <c r="DJC71" s="164"/>
      <c r="DJD71" s="164"/>
      <c r="DJE71" s="164"/>
      <c r="DJF71" s="164"/>
      <c r="DJG71" s="164"/>
      <c r="DJH71" s="164"/>
      <c r="DJI71" s="164"/>
      <c r="DJJ71" s="164"/>
      <c r="DJK71" s="164"/>
      <c r="DJL71" s="164"/>
      <c r="DJM71" s="164"/>
      <c r="DJN71" s="164"/>
      <c r="DJO71" s="164"/>
      <c r="DJP71" s="164"/>
      <c r="DJQ71" s="164"/>
      <c r="DJR71" s="164"/>
      <c r="DJS71" s="164"/>
      <c r="DJT71" s="164"/>
      <c r="DJU71" s="164"/>
      <c r="DJV71" s="164"/>
      <c r="DJW71" s="164"/>
      <c r="DJX71" s="164"/>
      <c r="DJY71" s="164"/>
      <c r="DJZ71" s="164"/>
      <c r="DKA71" s="164"/>
      <c r="DKB71" s="164"/>
      <c r="DKC71" s="164"/>
      <c r="DKD71" s="164"/>
      <c r="DKE71" s="164"/>
      <c r="DKF71" s="164"/>
      <c r="DKG71" s="164"/>
      <c r="DKH71" s="164"/>
      <c r="DKI71" s="164"/>
      <c r="DKJ71" s="164"/>
      <c r="DKK71" s="164"/>
      <c r="DKL71" s="164"/>
      <c r="DKM71" s="164"/>
      <c r="DKN71" s="164"/>
      <c r="DKO71" s="164"/>
      <c r="DKP71" s="164"/>
      <c r="DKQ71" s="164"/>
      <c r="DKR71" s="164"/>
      <c r="DKS71" s="164"/>
      <c r="DKT71" s="164"/>
      <c r="DKU71" s="164"/>
      <c r="DKV71" s="164"/>
      <c r="DKW71" s="164"/>
      <c r="DKX71" s="164"/>
      <c r="DKY71" s="164"/>
      <c r="DKZ71" s="164"/>
      <c r="DLA71" s="164"/>
      <c r="DLB71" s="164"/>
      <c r="DLC71" s="164"/>
      <c r="DLD71" s="164"/>
      <c r="DLE71" s="164"/>
      <c r="DLF71" s="164"/>
      <c r="DLG71" s="164"/>
      <c r="DLH71" s="164"/>
      <c r="DLI71" s="164"/>
      <c r="DLJ71" s="164"/>
      <c r="DLK71" s="164"/>
      <c r="DLL71" s="164"/>
      <c r="DLM71" s="164"/>
      <c r="DLN71" s="164"/>
      <c r="DLO71" s="164"/>
      <c r="DLP71" s="164"/>
      <c r="DLQ71" s="164"/>
      <c r="DLR71" s="164"/>
      <c r="DLS71" s="164"/>
      <c r="DLT71" s="164"/>
      <c r="DLU71" s="164"/>
      <c r="DLV71" s="164"/>
      <c r="DLW71" s="164"/>
      <c r="DLX71" s="164"/>
      <c r="DLY71" s="164"/>
      <c r="DLZ71" s="164"/>
      <c r="DMA71" s="164"/>
      <c r="DMB71" s="164"/>
      <c r="DMC71" s="164"/>
      <c r="DMD71" s="164"/>
      <c r="DME71" s="164"/>
      <c r="DMF71" s="164"/>
      <c r="DMG71" s="164"/>
      <c r="DMH71" s="164"/>
      <c r="DMI71" s="164"/>
      <c r="DMJ71" s="164"/>
      <c r="DMK71" s="164"/>
      <c r="DML71" s="164"/>
      <c r="DMM71" s="164"/>
      <c r="DMN71" s="164"/>
      <c r="DMO71" s="164"/>
      <c r="DMP71" s="164"/>
      <c r="DMQ71" s="164"/>
      <c r="DMR71" s="164"/>
      <c r="DMS71" s="164"/>
      <c r="DMT71" s="164"/>
      <c r="DMU71" s="164"/>
      <c r="DMV71" s="164"/>
      <c r="DMW71" s="164"/>
      <c r="DMX71" s="164"/>
      <c r="DMY71" s="164"/>
      <c r="DMZ71" s="164"/>
      <c r="DNA71" s="164"/>
      <c r="DNB71" s="164"/>
      <c r="DNC71" s="164"/>
      <c r="DND71" s="164"/>
      <c r="DNE71" s="164"/>
      <c r="DNF71" s="164"/>
      <c r="DNG71" s="164"/>
      <c r="DNH71" s="164"/>
      <c r="DNI71" s="164"/>
      <c r="DNJ71" s="164"/>
      <c r="DNK71" s="164"/>
      <c r="DNL71" s="164"/>
      <c r="DNM71" s="164"/>
      <c r="DNN71" s="164"/>
      <c r="DNO71" s="164"/>
      <c r="DNP71" s="164"/>
      <c r="DNQ71" s="164"/>
      <c r="DNR71" s="164"/>
      <c r="DNS71" s="164"/>
      <c r="DNT71" s="164"/>
      <c r="DNU71" s="164"/>
      <c r="DNV71" s="164"/>
      <c r="DNW71" s="164"/>
      <c r="DNX71" s="164"/>
      <c r="DNY71" s="164"/>
      <c r="DNZ71" s="164"/>
      <c r="DOA71" s="164"/>
      <c r="DOB71" s="164"/>
      <c r="DOC71" s="164"/>
      <c r="DOD71" s="164"/>
      <c r="DOE71" s="164"/>
      <c r="DOF71" s="164"/>
      <c r="DOG71" s="164"/>
      <c r="DOH71" s="164"/>
      <c r="DOI71" s="164"/>
      <c r="DOJ71" s="164"/>
      <c r="DOK71" s="164"/>
      <c r="DOL71" s="164"/>
      <c r="DOM71" s="164"/>
      <c r="DON71" s="164"/>
      <c r="DOO71" s="164"/>
      <c r="DOP71" s="164"/>
      <c r="DOQ71" s="164"/>
      <c r="DOR71" s="164"/>
      <c r="DOS71" s="164"/>
      <c r="DOT71" s="164"/>
      <c r="DOU71" s="164"/>
      <c r="DOV71" s="164"/>
      <c r="DOW71" s="164"/>
      <c r="DOX71" s="164"/>
      <c r="DOY71" s="164"/>
      <c r="DOZ71" s="164"/>
      <c r="DPA71" s="164"/>
      <c r="DPB71" s="164"/>
      <c r="DPC71" s="164"/>
      <c r="DPD71" s="164"/>
      <c r="DPE71" s="164"/>
      <c r="DPF71" s="164"/>
      <c r="DPG71" s="164"/>
      <c r="DPH71" s="164"/>
      <c r="DPI71" s="164"/>
      <c r="DPJ71" s="164"/>
      <c r="DPK71" s="164"/>
      <c r="DPL71" s="164"/>
      <c r="DPM71" s="164"/>
      <c r="DPN71" s="164"/>
      <c r="DPO71" s="164"/>
      <c r="DPP71" s="164"/>
      <c r="DPQ71" s="164"/>
      <c r="DPR71" s="164"/>
      <c r="DPS71" s="164"/>
      <c r="DPT71" s="164"/>
      <c r="DPU71" s="164"/>
      <c r="DPV71" s="164"/>
      <c r="DPW71" s="164"/>
      <c r="DPX71" s="164"/>
      <c r="DPY71" s="164"/>
      <c r="DPZ71" s="164"/>
      <c r="DQA71" s="164"/>
      <c r="DQB71" s="164"/>
      <c r="DQC71" s="164"/>
      <c r="DQD71" s="164"/>
      <c r="DQE71" s="164"/>
      <c r="DQF71" s="164"/>
      <c r="DQG71" s="164"/>
      <c r="DQH71" s="164"/>
      <c r="DQI71" s="164"/>
      <c r="DQJ71" s="164"/>
      <c r="DQK71" s="164"/>
      <c r="DQL71" s="164"/>
      <c r="DQM71" s="164"/>
      <c r="DQN71" s="164"/>
      <c r="DQO71" s="164"/>
      <c r="DQP71" s="164"/>
      <c r="DQQ71" s="164"/>
      <c r="DQR71" s="164"/>
      <c r="DQS71" s="164"/>
      <c r="DQT71" s="164"/>
      <c r="DQU71" s="164"/>
      <c r="DQV71" s="164"/>
      <c r="DQW71" s="164"/>
      <c r="DQX71" s="164"/>
      <c r="DQY71" s="164"/>
      <c r="DQZ71" s="164"/>
      <c r="DRA71" s="164"/>
      <c r="DRB71" s="164"/>
      <c r="DRC71" s="164"/>
      <c r="DRD71" s="164"/>
      <c r="DRE71" s="164"/>
      <c r="DRF71" s="164"/>
      <c r="DRG71" s="164"/>
      <c r="DRH71" s="164"/>
      <c r="DRI71" s="164"/>
      <c r="DRJ71" s="164"/>
      <c r="DRK71" s="164"/>
      <c r="DRL71" s="164"/>
      <c r="DRM71" s="164"/>
      <c r="DRN71" s="164"/>
      <c r="DRO71" s="164"/>
      <c r="DRP71" s="164"/>
      <c r="DRQ71" s="164"/>
      <c r="DRR71" s="164"/>
      <c r="DRS71" s="164"/>
      <c r="DRT71" s="164"/>
      <c r="DRU71" s="164"/>
      <c r="DRV71" s="164"/>
      <c r="DRW71" s="164"/>
      <c r="DRX71" s="164"/>
      <c r="DRY71" s="164"/>
      <c r="DRZ71" s="164"/>
      <c r="DSA71" s="164"/>
      <c r="DSB71" s="164"/>
      <c r="DSC71" s="164"/>
      <c r="DSD71" s="164"/>
      <c r="DSE71" s="164"/>
      <c r="DSF71" s="164"/>
      <c r="DSG71" s="164"/>
      <c r="DSH71" s="164"/>
      <c r="DSI71" s="164"/>
      <c r="DSJ71" s="164"/>
      <c r="DSK71" s="164"/>
      <c r="DSL71" s="164"/>
      <c r="DSM71" s="164"/>
      <c r="DSN71" s="164"/>
      <c r="DSO71" s="164"/>
      <c r="DSP71" s="164"/>
      <c r="DSQ71" s="164"/>
      <c r="DSR71" s="164"/>
      <c r="DSS71" s="164"/>
      <c r="DST71" s="164"/>
      <c r="DSU71" s="164"/>
      <c r="DSV71" s="164"/>
      <c r="DSW71" s="164"/>
      <c r="DSX71" s="164"/>
      <c r="DSY71" s="164"/>
      <c r="DSZ71" s="164"/>
      <c r="DTA71" s="164"/>
      <c r="DTB71" s="164"/>
      <c r="DTC71" s="164"/>
      <c r="DTD71" s="164"/>
      <c r="DTE71" s="164"/>
      <c r="DTF71" s="164"/>
      <c r="DTG71" s="164"/>
      <c r="DTH71" s="164"/>
      <c r="DTI71" s="164"/>
      <c r="DTJ71" s="164"/>
      <c r="DTK71" s="164"/>
      <c r="DTL71" s="164"/>
      <c r="DTM71" s="164"/>
      <c r="DTN71" s="164"/>
      <c r="DTO71" s="164"/>
      <c r="DTP71" s="164"/>
      <c r="DTQ71" s="164"/>
      <c r="DTR71" s="164"/>
      <c r="DTS71" s="164"/>
      <c r="DTT71" s="164"/>
      <c r="DTU71" s="164"/>
      <c r="DTV71" s="164"/>
      <c r="DTW71" s="164"/>
      <c r="DTX71" s="164"/>
      <c r="DTY71" s="164"/>
      <c r="DTZ71" s="164"/>
      <c r="DUA71" s="164"/>
      <c r="DUB71" s="164"/>
      <c r="DUC71" s="164"/>
      <c r="DUD71" s="164"/>
      <c r="DUE71" s="164"/>
      <c r="DUF71" s="164"/>
      <c r="DUG71" s="164"/>
      <c r="DUH71" s="164"/>
      <c r="DUI71" s="164"/>
      <c r="DUJ71" s="164"/>
      <c r="DUK71" s="164"/>
      <c r="DUL71" s="164"/>
      <c r="DUM71" s="164"/>
      <c r="DUN71" s="164"/>
      <c r="DUO71" s="164"/>
      <c r="DUP71" s="164"/>
      <c r="DUQ71" s="164"/>
      <c r="DUR71" s="164"/>
      <c r="DUS71" s="164"/>
      <c r="DUT71" s="164"/>
      <c r="DUU71" s="164"/>
      <c r="DUV71" s="164"/>
      <c r="DUW71" s="164"/>
      <c r="DUX71" s="164"/>
      <c r="DUY71" s="164"/>
      <c r="DUZ71" s="164"/>
      <c r="DVA71" s="164"/>
      <c r="DVB71" s="164"/>
      <c r="DVC71" s="164"/>
      <c r="DVD71" s="164"/>
      <c r="DVE71" s="164"/>
      <c r="DVF71" s="164"/>
      <c r="DVG71" s="164"/>
      <c r="DVH71" s="164"/>
      <c r="DVI71" s="164"/>
      <c r="DVJ71" s="164"/>
      <c r="DVK71" s="164"/>
      <c r="DVL71" s="164"/>
      <c r="DVM71" s="164"/>
      <c r="DVN71" s="164"/>
      <c r="DVO71" s="164"/>
      <c r="DVP71" s="164"/>
      <c r="DVQ71" s="164"/>
      <c r="DVR71" s="164"/>
      <c r="DVS71" s="164"/>
      <c r="DVT71" s="164"/>
      <c r="DVU71" s="164"/>
      <c r="DVV71" s="164"/>
      <c r="DVW71" s="164"/>
      <c r="DVX71" s="164"/>
      <c r="DVY71" s="164"/>
      <c r="DVZ71" s="164"/>
      <c r="DWA71" s="164"/>
      <c r="DWB71" s="164"/>
      <c r="DWC71" s="164"/>
      <c r="DWD71" s="164"/>
      <c r="DWE71" s="164"/>
      <c r="DWF71" s="164"/>
      <c r="DWG71" s="164"/>
      <c r="DWH71" s="164"/>
      <c r="DWI71" s="164"/>
      <c r="DWJ71" s="164"/>
      <c r="DWK71" s="164"/>
      <c r="DWL71" s="164"/>
      <c r="DWM71" s="164"/>
      <c r="DWN71" s="164"/>
      <c r="DWO71" s="164"/>
      <c r="DWP71" s="164"/>
      <c r="DWQ71" s="164"/>
      <c r="DWR71" s="164"/>
      <c r="DWS71" s="164"/>
      <c r="DWT71" s="164"/>
      <c r="DWU71" s="164"/>
      <c r="DWV71" s="164"/>
      <c r="DWW71" s="164"/>
      <c r="DWX71" s="164"/>
      <c r="DWY71" s="164"/>
      <c r="DWZ71" s="164"/>
      <c r="DXA71" s="164"/>
      <c r="DXB71" s="164"/>
      <c r="DXC71" s="164"/>
      <c r="DXD71" s="164"/>
      <c r="DXE71" s="164"/>
      <c r="DXF71" s="164"/>
      <c r="DXG71" s="164"/>
      <c r="DXH71" s="164"/>
      <c r="DXI71" s="164"/>
      <c r="DXJ71" s="164"/>
      <c r="DXK71" s="164"/>
      <c r="DXL71" s="164"/>
      <c r="DXM71" s="164"/>
      <c r="DXN71" s="164"/>
      <c r="DXO71" s="164"/>
      <c r="DXP71" s="164"/>
      <c r="DXQ71" s="164"/>
      <c r="DXR71" s="164"/>
      <c r="DXS71" s="164"/>
      <c r="DXT71" s="164"/>
      <c r="DXU71" s="164"/>
      <c r="DXV71" s="164"/>
      <c r="DXW71" s="164"/>
      <c r="DXX71" s="164"/>
      <c r="DXY71" s="164"/>
      <c r="DXZ71" s="164"/>
      <c r="DYA71" s="164"/>
      <c r="DYB71" s="164"/>
      <c r="DYC71" s="164"/>
      <c r="DYD71" s="164"/>
      <c r="DYE71" s="164"/>
      <c r="DYF71" s="164"/>
      <c r="DYG71" s="164"/>
      <c r="DYH71" s="164"/>
      <c r="DYI71" s="164"/>
      <c r="DYJ71" s="164"/>
      <c r="DYK71" s="164"/>
      <c r="DYL71" s="164"/>
      <c r="DYM71" s="164"/>
      <c r="DYN71" s="164"/>
      <c r="DYO71" s="164"/>
      <c r="DYP71" s="164"/>
      <c r="DYQ71" s="164"/>
      <c r="DYR71" s="164"/>
      <c r="DYS71" s="164"/>
      <c r="DYT71" s="164"/>
      <c r="DYU71" s="164"/>
      <c r="DYV71" s="164"/>
      <c r="DYW71" s="164"/>
      <c r="DYX71" s="164"/>
      <c r="DYY71" s="164"/>
      <c r="DYZ71" s="164"/>
      <c r="DZA71" s="164"/>
      <c r="DZB71" s="164"/>
      <c r="DZC71" s="164"/>
      <c r="DZD71" s="164"/>
      <c r="DZE71" s="164"/>
      <c r="DZF71" s="164"/>
      <c r="DZG71" s="164"/>
      <c r="DZH71" s="164"/>
      <c r="DZI71" s="164"/>
      <c r="DZJ71" s="164"/>
      <c r="DZK71" s="164"/>
      <c r="DZL71" s="164"/>
      <c r="DZM71" s="164"/>
      <c r="DZN71" s="164"/>
      <c r="DZO71" s="164"/>
      <c r="DZP71" s="164"/>
      <c r="DZQ71" s="164"/>
      <c r="DZR71" s="164"/>
      <c r="DZS71" s="164"/>
      <c r="DZT71" s="164"/>
      <c r="DZU71" s="164"/>
      <c r="DZV71" s="164"/>
      <c r="DZW71" s="164"/>
      <c r="DZX71" s="164"/>
      <c r="DZY71" s="164"/>
      <c r="DZZ71" s="164"/>
      <c r="EAA71" s="164"/>
      <c r="EAB71" s="164"/>
      <c r="EAC71" s="164"/>
      <c r="EAD71" s="164"/>
      <c r="EAE71" s="164"/>
      <c r="EAF71" s="164"/>
      <c r="EAG71" s="164"/>
      <c r="EAH71" s="164"/>
      <c r="EAI71" s="164"/>
      <c r="EAJ71" s="164"/>
      <c r="EAK71" s="164"/>
      <c r="EAL71" s="164"/>
      <c r="EAM71" s="164"/>
      <c r="EAN71" s="164"/>
      <c r="EAO71" s="164"/>
      <c r="EAP71" s="164"/>
      <c r="EAQ71" s="164"/>
      <c r="EAR71" s="164"/>
      <c r="EAS71" s="164"/>
      <c r="EAT71" s="164"/>
      <c r="EAU71" s="164"/>
      <c r="EAV71" s="164"/>
      <c r="EAW71" s="164"/>
      <c r="EAX71" s="164"/>
      <c r="EAY71" s="164"/>
      <c r="EAZ71" s="164"/>
      <c r="EBA71" s="164"/>
      <c r="EBB71" s="164"/>
      <c r="EBC71" s="164"/>
      <c r="EBD71" s="164"/>
      <c r="EBE71" s="164"/>
      <c r="EBF71" s="164"/>
      <c r="EBG71" s="164"/>
      <c r="EBH71" s="164"/>
      <c r="EBI71" s="164"/>
      <c r="EBJ71" s="164"/>
      <c r="EBK71" s="164"/>
      <c r="EBL71" s="164"/>
      <c r="EBM71" s="164"/>
      <c r="EBN71" s="164"/>
      <c r="EBO71" s="164"/>
      <c r="EBP71" s="164"/>
      <c r="EBQ71" s="164"/>
      <c r="EBR71" s="164"/>
      <c r="EBS71" s="164"/>
      <c r="EBT71" s="164"/>
      <c r="EBU71" s="164"/>
      <c r="EBV71" s="164"/>
      <c r="EBW71" s="164"/>
      <c r="EBX71" s="164"/>
      <c r="EBY71" s="164"/>
      <c r="EBZ71" s="164"/>
      <c r="ECA71" s="164"/>
      <c r="ECB71" s="164"/>
      <c r="ECC71" s="164"/>
      <c r="ECD71" s="164"/>
      <c r="ECE71" s="164"/>
      <c r="ECF71" s="164"/>
      <c r="ECG71" s="164"/>
      <c r="ECH71" s="164"/>
      <c r="ECI71" s="164"/>
      <c r="ECJ71" s="164"/>
      <c r="ECK71" s="164"/>
      <c r="ECL71" s="164"/>
      <c r="ECM71" s="164"/>
      <c r="ECN71" s="164"/>
      <c r="ECO71" s="164"/>
      <c r="ECP71" s="164"/>
      <c r="ECQ71" s="164"/>
      <c r="ECR71" s="164"/>
      <c r="ECS71" s="164"/>
      <c r="ECT71" s="164"/>
      <c r="ECU71" s="164"/>
      <c r="ECV71" s="164"/>
      <c r="ECW71" s="164"/>
      <c r="ECX71" s="164"/>
      <c r="ECY71" s="164"/>
      <c r="ECZ71" s="164"/>
      <c r="EDA71" s="164"/>
      <c r="EDB71" s="164"/>
      <c r="EDC71" s="164"/>
      <c r="EDD71" s="164"/>
      <c r="EDE71" s="164"/>
      <c r="EDF71" s="164"/>
      <c r="EDG71" s="164"/>
      <c r="EDH71" s="164"/>
      <c r="EDI71" s="164"/>
      <c r="EDJ71" s="164"/>
      <c r="EDK71" s="164"/>
      <c r="EDL71" s="164"/>
      <c r="EDM71" s="164"/>
      <c r="EDN71" s="164"/>
      <c r="EDO71" s="164"/>
      <c r="EDP71" s="164"/>
      <c r="EDQ71" s="164"/>
      <c r="EDR71" s="164"/>
      <c r="EDS71" s="164"/>
      <c r="EDT71" s="164"/>
      <c r="EDU71" s="164"/>
      <c r="EDV71" s="164"/>
      <c r="EDW71" s="164"/>
      <c r="EDX71" s="164"/>
      <c r="EDY71" s="164"/>
      <c r="EDZ71" s="164"/>
      <c r="EEA71" s="164"/>
      <c r="EEB71" s="164"/>
      <c r="EEC71" s="164"/>
      <c r="EED71" s="164"/>
      <c r="EEE71" s="164"/>
      <c r="EEF71" s="164"/>
      <c r="EEG71" s="164"/>
      <c r="EEH71" s="164"/>
      <c r="EEI71" s="164"/>
      <c r="EEJ71" s="164"/>
      <c r="EEK71" s="164"/>
      <c r="EEL71" s="164"/>
      <c r="EEM71" s="164"/>
      <c r="EEN71" s="164"/>
      <c r="EEO71" s="164"/>
      <c r="EEP71" s="164"/>
      <c r="EEQ71" s="164"/>
      <c r="EER71" s="164"/>
      <c r="EES71" s="164"/>
      <c r="EET71" s="164"/>
      <c r="EEU71" s="164"/>
      <c r="EEV71" s="164"/>
      <c r="EEW71" s="164"/>
      <c r="EEX71" s="164"/>
      <c r="EEY71" s="164"/>
      <c r="EEZ71" s="164"/>
      <c r="EFA71" s="164"/>
      <c r="EFB71" s="164"/>
      <c r="EFC71" s="164"/>
      <c r="EFD71" s="164"/>
      <c r="EFE71" s="164"/>
      <c r="EFF71" s="164"/>
      <c r="EFG71" s="164"/>
      <c r="EFH71" s="164"/>
      <c r="EFI71" s="164"/>
      <c r="EFJ71" s="164"/>
      <c r="EFK71" s="164"/>
      <c r="EFL71" s="164"/>
      <c r="EFM71" s="164"/>
      <c r="EFN71" s="164"/>
      <c r="EFO71" s="164"/>
      <c r="EFP71" s="164"/>
      <c r="EFQ71" s="164"/>
      <c r="EFR71" s="164"/>
      <c r="EFS71" s="164"/>
      <c r="EFT71" s="164"/>
      <c r="EFU71" s="164"/>
      <c r="EFV71" s="164"/>
      <c r="EFW71" s="164"/>
      <c r="EFX71" s="164"/>
      <c r="EFY71" s="164"/>
      <c r="EFZ71" s="164"/>
      <c r="EGA71" s="164"/>
      <c r="EGB71" s="164"/>
      <c r="EGC71" s="164"/>
      <c r="EGD71" s="164"/>
      <c r="EGE71" s="164"/>
      <c r="EGF71" s="164"/>
      <c r="EGG71" s="164"/>
      <c r="EGH71" s="164"/>
      <c r="EGI71" s="164"/>
      <c r="EGJ71" s="164"/>
      <c r="EGK71" s="164"/>
      <c r="EGL71" s="164"/>
      <c r="EGM71" s="164"/>
      <c r="EGN71" s="164"/>
      <c r="EGO71" s="164"/>
      <c r="EGP71" s="164"/>
      <c r="EGQ71" s="164"/>
      <c r="EGR71" s="164"/>
      <c r="EGS71" s="164"/>
      <c r="EGT71" s="164"/>
      <c r="EGU71" s="164"/>
      <c r="EGV71" s="164"/>
      <c r="EGW71" s="164"/>
      <c r="EGX71" s="164"/>
      <c r="EGY71" s="164"/>
      <c r="EGZ71" s="164"/>
      <c r="EHA71" s="164"/>
      <c r="EHB71" s="164"/>
      <c r="EHC71" s="164"/>
      <c r="EHD71" s="164"/>
      <c r="EHE71" s="164"/>
      <c r="EHF71" s="164"/>
      <c r="EHG71" s="164"/>
      <c r="EHH71" s="164"/>
      <c r="EHI71" s="164"/>
      <c r="EHJ71" s="164"/>
      <c r="EHK71" s="164"/>
      <c r="EHL71" s="164"/>
      <c r="EHM71" s="164"/>
      <c r="EHN71" s="164"/>
      <c r="EHO71" s="164"/>
      <c r="EHP71" s="164"/>
      <c r="EHQ71" s="164"/>
      <c r="EHR71" s="164"/>
      <c r="EHS71" s="164"/>
      <c r="EHT71" s="164"/>
      <c r="EHU71" s="164"/>
      <c r="EHV71" s="164"/>
      <c r="EHW71" s="164"/>
      <c r="EHX71" s="164"/>
      <c r="EHY71" s="164"/>
      <c r="EHZ71" s="164"/>
      <c r="EIA71" s="164"/>
      <c r="EIB71" s="164"/>
      <c r="EIC71" s="164"/>
      <c r="EID71" s="164"/>
      <c r="EIE71" s="164"/>
      <c r="EIF71" s="164"/>
      <c r="EIG71" s="164"/>
      <c r="EIH71" s="164"/>
      <c r="EII71" s="164"/>
      <c r="EIJ71" s="164"/>
      <c r="EIK71" s="164"/>
      <c r="EIL71" s="164"/>
      <c r="EIM71" s="164"/>
      <c r="EIN71" s="164"/>
      <c r="EIO71" s="164"/>
      <c r="EIP71" s="164"/>
      <c r="EIQ71" s="164"/>
      <c r="EIR71" s="164"/>
      <c r="EIS71" s="164"/>
      <c r="EIT71" s="164"/>
      <c r="EIU71" s="164"/>
      <c r="EIV71" s="164"/>
      <c r="EIW71" s="164"/>
      <c r="EIX71" s="164"/>
      <c r="EIY71" s="164"/>
      <c r="EIZ71" s="164"/>
      <c r="EJA71" s="164"/>
      <c r="EJB71" s="164"/>
      <c r="EJC71" s="164"/>
      <c r="EJD71" s="164"/>
      <c r="EJE71" s="164"/>
      <c r="EJF71" s="164"/>
      <c r="EJG71" s="164"/>
      <c r="EJH71" s="164"/>
      <c r="EJI71" s="164"/>
      <c r="EJJ71" s="164"/>
      <c r="EJK71" s="164"/>
      <c r="EJL71" s="164"/>
      <c r="EJM71" s="164"/>
      <c r="EJN71" s="164"/>
      <c r="EJO71" s="164"/>
      <c r="EJP71" s="164"/>
      <c r="EJQ71" s="164"/>
      <c r="EJR71" s="164"/>
      <c r="EJS71" s="164"/>
      <c r="EJT71" s="164"/>
      <c r="EJU71" s="164"/>
      <c r="EJV71" s="164"/>
      <c r="EJW71" s="164"/>
      <c r="EJX71" s="164"/>
      <c r="EJY71" s="164"/>
      <c r="EJZ71" s="164"/>
      <c r="EKA71" s="164"/>
      <c r="EKB71" s="164"/>
      <c r="EKC71" s="164"/>
      <c r="EKD71" s="164"/>
      <c r="EKE71" s="164"/>
      <c r="EKF71" s="164"/>
      <c r="EKG71" s="164"/>
      <c r="EKH71" s="164"/>
      <c r="EKI71" s="164"/>
      <c r="EKJ71" s="164"/>
      <c r="EKK71" s="164"/>
      <c r="EKL71" s="164"/>
      <c r="EKM71" s="164"/>
      <c r="EKN71" s="164"/>
      <c r="EKO71" s="164"/>
      <c r="EKP71" s="164"/>
      <c r="EKQ71" s="164"/>
      <c r="EKR71" s="164"/>
      <c r="EKS71" s="164"/>
      <c r="EKT71" s="164"/>
      <c r="EKU71" s="164"/>
      <c r="EKV71" s="164"/>
      <c r="EKW71" s="164"/>
      <c r="EKX71" s="164"/>
      <c r="EKY71" s="164"/>
      <c r="EKZ71" s="164"/>
      <c r="ELA71" s="164"/>
      <c r="ELB71" s="164"/>
      <c r="ELC71" s="164"/>
      <c r="ELD71" s="164"/>
      <c r="ELE71" s="164"/>
      <c r="ELF71" s="164"/>
      <c r="ELG71" s="164"/>
      <c r="ELH71" s="164"/>
      <c r="ELI71" s="164"/>
      <c r="ELJ71" s="164"/>
      <c r="ELK71" s="164"/>
      <c r="ELL71" s="164"/>
      <c r="ELM71" s="164"/>
      <c r="ELN71" s="164"/>
      <c r="ELO71" s="164"/>
      <c r="ELP71" s="164"/>
      <c r="ELQ71" s="164"/>
      <c r="ELR71" s="164"/>
      <c r="ELS71" s="164"/>
      <c r="ELT71" s="164"/>
      <c r="ELU71" s="164"/>
      <c r="ELV71" s="164"/>
      <c r="ELW71" s="164"/>
      <c r="ELX71" s="164"/>
      <c r="ELY71" s="164"/>
      <c r="ELZ71" s="164"/>
      <c r="EMA71" s="164"/>
      <c r="EMB71" s="164"/>
      <c r="EMC71" s="164"/>
      <c r="EMD71" s="164"/>
      <c r="EME71" s="164"/>
      <c r="EMF71" s="164"/>
      <c r="EMG71" s="164"/>
      <c r="EMH71" s="164"/>
      <c r="EMI71" s="164"/>
      <c r="EMJ71" s="164"/>
      <c r="EMK71" s="164"/>
      <c r="EML71" s="164"/>
      <c r="EMM71" s="164"/>
      <c r="EMN71" s="164"/>
      <c r="EMO71" s="164"/>
      <c r="EMP71" s="164"/>
      <c r="EMQ71" s="164"/>
      <c r="EMR71" s="164"/>
      <c r="EMS71" s="164"/>
      <c r="EMT71" s="164"/>
      <c r="EMU71" s="164"/>
      <c r="EMV71" s="164"/>
      <c r="EMW71" s="164"/>
      <c r="EMX71" s="164"/>
      <c r="EMY71" s="164"/>
      <c r="EMZ71" s="164"/>
      <c r="ENA71" s="164"/>
      <c r="ENB71" s="164"/>
      <c r="ENC71" s="164"/>
      <c r="END71" s="164"/>
      <c r="ENE71" s="164"/>
      <c r="ENF71" s="164"/>
      <c r="ENG71" s="164"/>
      <c r="ENH71" s="164"/>
      <c r="ENI71" s="164"/>
      <c r="ENJ71" s="164"/>
      <c r="ENK71" s="164"/>
      <c r="ENL71" s="164"/>
      <c r="ENM71" s="164"/>
      <c r="ENN71" s="164"/>
      <c r="ENO71" s="164"/>
      <c r="ENP71" s="164"/>
      <c r="ENQ71" s="164"/>
      <c r="ENR71" s="164"/>
      <c r="ENS71" s="164"/>
      <c r="ENT71" s="164"/>
      <c r="ENU71" s="164"/>
      <c r="ENV71" s="164"/>
      <c r="ENW71" s="164"/>
      <c r="ENX71" s="164"/>
      <c r="ENY71" s="164"/>
      <c r="ENZ71" s="164"/>
      <c r="EOA71" s="164"/>
      <c r="EOB71" s="164"/>
      <c r="EOC71" s="164"/>
      <c r="EOD71" s="164"/>
      <c r="EOE71" s="164"/>
      <c r="EOF71" s="164"/>
      <c r="EOG71" s="164"/>
      <c r="EOH71" s="164"/>
      <c r="EOI71" s="164"/>
      <c r="EOJ71" s="164"/>
      <c r="EOK71" s="164"/>
      <c r="EOL71" s="164"/>
      <c r="EOM71" s="164"/>
      <c r="EON71" s="164"/>
      <c r="EOO71" s="164"/>
      <c r="EOP71" s="164"/>
      <c r="EOQ71" s="164"/>
      <c r="EOR71" s="164"/>
      <c r="EOS71" s="164"/>
      <c r="EOT71" s="164"/>
      <c r="EOU71" s="164"/>
      <c r="EOV71" s="164"/>
      <c r="EOW71" s="164"/>
      <c r="EOX71" s="164"/>
      <c r="EOY71" s="164"/>
      <c r="EOZ71" s="164"/>
      <c r="EPA71" s="164"/>
      <c r="EPB71" s="164"/>
      <c r="EPC71" s="164"/>
      <c r="EPD71" s="164"/>
      <c r="EPE71" s="164"/>
      <c r="EPF71" s="164"/>
      <c r="EPG71" s="164"/>
      <c r="EPH71" s="164"/>
      <c r="EPI71" s="164"/>
      <c r="EPJ71" s="164"/>
      <c r="EPK71" s="164"/>
      <c r="EPL71" s="164"/>
      <c r="EPM71" s="164"/>
      <c r="EPN71" s="164"/>
      <c r="EPO71" s="164"/>
      <c r="EPP71" s="164"/>
      <c r="EPQ71" s="164"/>
      <c r="EPR71" s="164"/>
      <c r="EPS71" s="164"/>
      <c r="EPT71" s="164"/>
      <c r="EPU71" s="164"/>
      <c r="EPV71" s="164"/>
      <c r="EPW71" s="164"/>
      <c r="EPX71" s="164"/>
      <c r="EPY71" s="164"/>
      <c r="EPZ71" s="164"/>
      <c r="EQA71" s="164"/>
      <c r="EQB71" s="164"/>
      <c r="EQC71" s="164"/>
      <c r="EQD71" s="164"/>
      <c r="EQE71" s="164"/>
      <c r="EQF71" s="164"/>
      <c r="EQG71" s="164"/>
      <c r="EQH71" s="164"/>
      <c r="EQI71" s="164"/>
      <c r="EQJ71" s="164"/>
      <c r="EQK71" s="164"/>
      <c r="EQL71" s="164"/>
      <c r="EQM71" s="164"/>
      <c r="EQN71" s="164"/>
      <c r="EQO71" s="164"/>
      <c r="EQP71" s="164"/>
      <c r="EQQ71" s="164"/>
      <c r="EQR71" s="164"/>
      <c r="EQS71" s="164"/>
      <c r="EQT71" s="164"/>
      <c r="EQU71" s="164"/>
      <c r="EQV71" s="164"/>
      <c r="EQW71" s="164"/>
      <c r="EQX71" s="164"/>
      <c r="EQY71" s="164"/>
      <c r="EQZ71" s="164"/>
      <c r="ERA71" s="164"/>
      <c r="ERB71" s="164"/>
      <c r="ERC71" s="164"/>
      <c r="ERD71" s="164"/>
      <c r="ERE71" s="164"/>
      <c r="ERF71" s="164"/>
      <c r="ERG71" s="164"/>
      <c r="ERH71" s="164"/>
      <c r="ERI71" s="164"/>
      <c r="ERJ71" s="164"/>
      <c r="ERK71" s="164"/>
      <c r="ERL71" s="164"/>
      <c r="ERM71" s="164"/>
      <c r="ERN71" s="164"/>
      <c r="ERO71" s="164"/>
      <c r="ERP71" s="164"/>
      <c r="ERQ71" s="164"/>
      <c r="ERR71" s="164"/>
      <c r="ERS71" s="164"/>
      <c r="ERT71" s="164"/>
      <c r="ERU71" s="164"/>
      <c r="ERV71" s="164"/>
      <c r="ERW71" s="164"/>
      <c r="ERX71" s="164"/>
      <c r="ERY71" s="164"/>
      <c r="ERZ71" s="164"/>
      <c r="ESA71" s="164"/>
      <c r="ESB71" s="164"/>
      <c r="ESC71" s="164"/>
      <c r="ESD71" s="164"/>
      <c r="ESE71" s="164"/>
      <c r="ESF71" s="164"/>
      <c r="ESG71" s="164"/>
      <c r="ESH71" s="164"/>
      <c r="ESI71" s="164"/>
      <c r="ESJ71" s="164"/>
      <c r="ESK71" s="164"/>
      <c r="ESL71" s="164"/>
      <c r="ESM71" s="164"/>
      <c r="ESN71" s="164"/>
      <c r="ESO71" s="164"/>
      <c r="ESP71" s="164"/>
      <c r="ESQ71" s="164"/>
      <c r="ESR71" s="164"/>
      <c r="ESS71" s="164"/>
      <c r="EST71" s="164"/>
      <c r="ESU71" s="164"/>
      <c r="ESV71" s="164"/>
      <c r="ESW71" s="164"/>
      <c r="ESX71" s="164"/>
      <c r="ESY71" s="164"/>
      <c r="ESZ71" s="164"/>
      <c r="ETA71" s="164"/>
      <c r="ETB71" s="164"/>
      <c r="ETC71" s="164"/>
      <c r="ETD71" s="164"/>
      <c r="ETE71" s="164"/>
      <c r="ETF71" s="164"/>
      <c r="ETG71" s="164"/>
      <c r="ETH71" s="164"/>
      <c r="ETI71" s="164"/>
      <c r="ETJ71" s="164"/>
      <c r="ETK71" s="164"/>
      <c r="ETL71" s="164"/>
      <c r="ETM71" s="164"/>
      <c r="ETN71" s="164"/>
      <c r="ETO71" s="164"/>
      <c r="ETP71" s="164"/>
      <c r="ETQ71" s="164"/>
      <c r="ETR71" s="164"/>
      <c r="ETS71" s="164"/>
      <c r="ETT71" s="164"/>
      <c r="ETU71" s="164"/>
      <c r="ETV71" s="164"/>
      <c r="ETW71" s="164"/>
      <c r="ETX71" s="164"/>
      <c r="ETY71" s="164"/>
      <c r="ETZ71" s="164"/>
      <c r="EUA71" s="164"/>
      <c r="EUB71" s="164"/>
      <c r="EUC71" s="164"/>
      <c r="EUD71" s="164"/>
      <c r="EUE71" s="164"/>
      <c r="EUF71" s="164"/>
      <c r="EUG71" s="164"/>
      <c r="EUH71" s="164"/>
      <c r="EUI71" s="164"/>
      <c r="EUJ71" s="164"/>
      <c r="EUK71" s="164"/>
      <c r="EUL71" s="164"/>
      <c r="EUM71" s="164"/>
      <c r="EUN71" s="164"/>
      <c r="EUO71" s="164"/>
      <c r="EUP71" s="164"/>
      <c r="EUQ71" s="164"/>
      <c r="EUR71" s="164"/>
      <c r="EUS71" s="164"/>
      <c r="EUT71" s="164"/>
      <c r="EUU71" s="164"/>
      <c r="EUV71" s="164"/>
      <c r="EUW71" s="164"/>
      <c r="EUX71" s="164"/>
      <c r="EUY71" s="164"/>
      <c r="EUZ71" s="164"/>
      <c r="EVA71" s="164"/>
      <c r="EVB71" s="164"/>
      <c r="EVC71" s="164"/>
      <c r="EVD71" s="164"/>
      <c r="EVE71" s="164"/>
      <c r="EVF71" s="164"/>
      <c r="EVG71" s="164"/>
      <c r="EVH71" s="164"/>
      <c r="EVI71" s="164"/>
      <c r="EVJ71" s="164"/>
      <c r="EVK71" s="164"/>
      <c r="EVL71" s="164"/>
      <c r="EVM71" s="164"/>
      <c r="EVN71" s="164"/>
      <c r="EVO71" s="164"/>
      <c r="EVP71" s="164"/>
      <c r="EVQ71" s="164"/>
      <c r="EVR71" s="164"/>
      <c r="EVS71" s="164"/>
      <c r="EVT71" s="164"/>
      <c r="EVU71" s="164"/>
      <c r="EVV71" s="164"/>
      <c r="EVW71" s="164"/>
      <c r="EVX71" s="164"/>
      <c r="EVY71" s="164"/>
      <c r="EVZ71" s="164"/>
      <c r="EWA71" s="164"/>
      <c r="EWB71" s="164"/>
      <c r="EWC71" s="164"/>
      <c r="EWD71" s="164"/>
      <c r="EWE71" s="164"/>
      <c r="EWF71" s="164"/>
      <c r="EWG71" s="164"/>
      <c r="EWH71" s="164"/>
      <c r="EWI71" s="164"/>
      <c r="EWJ71" s="164"/>
      <c r="EWK71" s="164"/>
      <c r="EWL71" s="164"/>
      <c r="EWM71" s="164"/>
      <c r="EWN71" s="164"/>
      <c r="EWO71" s="164"/>
      <c r="EWP71" s="164"/>
      <c r="EWQ71" s="164"/>
      <c r="EWR71" s="164"/>
      <c r="EWS71" s="164"/>
      <c r="EWT71" s="164"/>
      <c r="EWU71" s="164"/>
      <c r="EWV71" s="164"/>
      <c r="EWW71" s="164"/>
      <c r="EWX71" s="164"/>
      <c r="EWY71" s="164"/>
      <c r="EWZ71" s="164"/>
      <c r="EXA71" s="164"/>
      <c r="EXB71" s="164"/>
      <c r="EXC71" s="164"/>
      <c r="EXD71" s="164"/>
      <c r="EXE71" s="164"/>
      <c r="EXF71" s="164"/>
      <c r="EXG71" s="164"/>
      <c r="EXH71" s="164"/>
      <c r="EXI71" s="164"/>
      <c r="EXJ71" s="164"/>
      <c r="EXK71" s="164"/>
      <c r="EXL71" s="164"/>
      <c r="EXM71" s="164"/>
      <c r="EXN71" s="164"/>
      <c r="EXO71" s="164"/>
      <c r="EXP71" s="164"/>
      <c r="EXQ71" s="164"/>
      <c r="EXR71" s="164"/>
      <c r="EXS71" s="164"/>
      <c r="EXT71" s="164"/>
      <c r="EXU71" s="164"/>
      <c r="EXV71" s="164"/>
      <c r="EXW71" s="164"/>
      <c r="EXX71" s="164"/>
      <c r="EXY71" s="164"/>
      <c r="EXZ71" s="164"/>
      <c r="EYA71" s="164"/>
      <c r="EYB71" s="164"/>
      <c r="EYC71" s="164"/>
      <c r="EYD71" s="164"/>
      <c r="EYE71" s="164"/>
      <c r="EYF71" s="164"/>
      <c r="EYG71" s="164"/>
      <c r="EYH71" s="164"/>
      <c r="EYI71" s="164"/>
      <c r="EYJ71" s="164"/>
      <c r="EYK71" s="164"/>
      <c r="EYL71" s="164"/>
      <c r="EYM71" s="164"/>
      <c r="EYN71" s="164"/>
      <c r="EYO71" s="164"/>
      <c r="EYP71" s="164"/>
      <c r="EYQ71" s="164"/>
      <c r="EYR71" s="164"/>
      <c r="EYS71" s="164"/>
      <c r="EYT71" s="164"/>
      <c r="EYU71" s="164"/>
      <c r="EYV71" s="164"/>
      <c r="EYW71" s="164"/>
      <c r="EYX71" s="164"/>
      <c r="EYY71" s="164"/>
      <c r="EYZ71" s="164"/>
      <c r="EZA71" s="164"/>
      <c r="EZB71" s="164"/>
      <c r="EZC71" s="164"/>
      <c r="EZD71" s="164"/>
      <c r="EZE71" s="164"/>
      <c r="EZF71" s="164"/>
      <c r="EZG71" s="164"/>
      <c r="EZH71" s="164"/>
      <c r="EZI71" s="164"/>
      <c r="EZJ71" s="164"/>
      <c r="EZK71" s="164"/>
      <c r="EZL71" s="164"/>
      <c r="EZM71" s="164"/>
      <c r="EZN71" s="164"/>
      <c r="EZO71" s="164"/>
      <c r="EZP71" s="164"/>
      <c r="EZQ71" s="164"/>
      <c r="EZR71" s="164"/>
      <c r="EZS71" s="164"/>
      <c r="EZT71" s="164"/>
      <c r="EZU71" s="164"/>
      <c r="EZV71" s="164"/>
      <c r="EZW71" s="164"/>
      <c r="EZX71" s="164"/>
      <c r="EZY71" s="164"/>
      <c r="EZZ71" s="164"/>
      <c r="FAA71" s="164"/>
      <c r="FAB71" s="164"/>
      <c r="FAC71" s="164"/>
      <c r="FAD71" s="164"/>
      <c r="FAE71" s="164"/>
      <c r="FAF71" s="164"/>
      <c r="FAG71" s="164"/>
      <c r="FAH71" s="164"/>
      <c r="FAI71" s="164"/>
      <c r="FAJ71" s="164"/>
      <c r="FAK71" s="164"/>
      <c r="FAL71" s="164"/>
      <c r="FAM71" s="164"/>
      <c r="FAN71" s="164"/>
      <c r="FAO71" s="164"/>
      <c r="FAP71" s="164"/>
      <c r="FAQ71" s="164"/>
      <c r="FAR71" s="164"/>
      <c r="FAS71" s="164"/>
      <c r="FAT71" s="164"/>
      <c r="FAU71" s="164"/>
      <c r="FAV71" s="164"/>
      <c r="FAW71" s="164"/>
      <c r="FAX71" s="164"/>
      <c r="FAY71" s="164"/>
      <c r="FAZ71" s="164"/>
      <c r="FBA71" s="164"/>
      <c r="FBB71" s="164"/>
      <c r="FBC71" s="164"/>
      <c r="FBD71" s="164"/>
      <c r="FBE71" s="164"/>
      <c r="FBF71" s="164"/>
      <c r="FBG71" s="164"/>
      <c r="FBH71" s="164"/>
      <c r="FBI71" s="164"/>
      <c r="FBJ71" s="164"/>
      <c r="FBK71" s="164"/>
      <c r="FBL71" s="164"/>
      <c r="FBM71" s="164"/>
      <c r="FBN71" s="164"/>
      <c r="FBO71" s="164"/>
      <c r="FBP71" s="164"/>
      <c r="FBQ71" s="164"/>
      <c r="FBR71" s="164"/>
      <c r="FBS71" s="164"/>
      <c r="FBT71" s="164"/>
      <c r="FBU71" s="164"/>
      <c r="FBV71" s="164"/>
      <c r="FBW71" s="164"/>
      <c r="FBX71" s="164"/>
      <c r="FBY71" s="164"/>
      <c r="FBZ71" s="164"/>
      <c r="FCA71" s="164"/>
      <c r="FCB71" s="164"/>
      <c r="FCC71" s="164"/>
      <c r="FCD71" s="164"/>
      <c r="FCE71" s="164"/>
      <c r="FCF71" s="164"/>
      <c r="FCG71" s="164"/>
      <c r="FCH71" s="164"/>
      <c r="FCI71" s="164"/>
      <c r="FCJ71" s="164"/>
      <c r="FCK71" s="164"/>
      <c r="FCL71" s="164"/>
      <c r="FCM71" s="164"/>
      <c r="FCN71" s="164"/>
      <c r="FCO71" s="164"/>
      <c r="FCP71" s="164"/>
      <c r="FCQ71" s="164"/>
      <c r="FCR71" s="164"/>
      <c r="FCS71" s="164"/>
      <c r="FCT71" s="164"/>
      <c r="FCU71" s="164"/>
      <c r="FCV71" s="164"/>
      <c r="FCW71" s="164"/>
      <c r="FCX71" s="164"/>
      <c r="FCY71" s="164"/>
      <c r="FCZ71" s="164"/>
      <c r="FDA71" s="164"/>
      <c r="FDB71" s="164"/>
      <c r="FDC71" s="164"/>
      <c r="FDD71" s="164"/>
      <c r="FDE71" s="164"/>
      <c r="FDF71" s="164"/>
      <c r="FDG71" s="164"/>
      <c r="FDH71" s="164"/>
      <c r="FDI71" s="164"/>
      <c r="FDJ71" s="164"/>
      <c r="FDK71" s="164"/>
      <c r="FDL71" s="164"/>
      <c r="FDM71" s="164"/>
      <c r="FDN71" s="164"/>
      <c r="FDO71" s="164"/>
      <c r="FDP71" s="164"/>
      <c r="FDQ71" s="164"/>
      <c r="FDR71" s="164"/>
      <c r="FDS71" s="164"/>
      <c r="FDT71" s="164"/>
      <c r="FDU71" s="164"/>
      <c r="FDV71" s="164"/>
      <c r="FDW71" s="164"/>
      <c r="FDX71" s="164"/>
      <c r="FDY71" s="164"/>
      <c r="FDZ71" s="164"/>
      <c r="FEA71" s="164"/>
      <c r="FEB71" s="164"/>
      <c r="FEC71" s="164"/>
      <c r="FED71" s="164"/>
      <c r="FEE71" s="164"/>
      <c r="FEF71" s="164"/>
      <c r="FEG71" s="164"/>
      <c r="FEH71" s="164"/>
      <c r="FEI71" s="164"/>
      <c r="FEJ71" s="164"/>
      <c r="FEK71" s="164"/>
      <c r="FEL71" s="164"/>
      <c r="FEM71" s="164"/>
      <c r="FEN71" s="164"/>
      <c r="FEO71" s="164"/>
      <c r="FEP71" s="164"/>
      <c r="FEQ71" s="164"/>
      <c r="FER71" s="164"/>
      <c r="FES71" s="164"/>
      <c r="FET71" s="164"/>
      <c r="FEU71" s="164"/>
      <c r="FEV71" s="164"/>
      <c r="FEW71" s="164"/>
      <c r="FEX71" s="164"/>
      <c r="FEY71" s="164"/>
      <c r="FEZ71" s="164"/>
      <c r="FFA71" s="164"/>
      <c r="FFB71" s="164"/>
      <c r="FFC71" s="164"/>
      <c r="FFD71" s="164"/>
      <c r="FFE71" s="164"/>
      <c r="FFF71" s="164"/>
      <c r="FFG71" s="164"/>
      <c r="FFH71" s="164"/>
      <c r="FFI71" s="164"/>
      <c r="FFJ71" s="164"/>
      <c r="FFK71" s="164"/>
      <c r="FFL71" s="164"/>
      <c r="FFM71" s="164"/>
      <c r="FFN71" s="164"/>
      <c r="FFO71" s="164"/>
      <c r="FFP71" s="164"/>
      <c r="FFQ71" s="164"/>
      <c r="FFR71" s="164"/>
      <c r="FFS71" s="164"/>
      <c r="FFT71" s="164"/>
      <c r="FFU71" s="164"/>
      <c r="FFV71" s="164"/>
      <c r="FFW71" s="164"/>
      <c r="FFX71" s="164"/>
      <c r="FFY71" s="164"/>
      <c r="FFZ71" s="164"/>
      <c r="FGA71" s="164"/>
      <c r="FGB71" s="164"/>
      <c r="FGC71" s="164"/>
      <c r="FGD71" s="164"/>
      <c r="FGE71" s="164"/>
      <c r="FGF71" s="164"/>
      <c r="FGG71" s="164"/>
      <c r="FGH71" s="164"/>
      <c r="FGI71" s="164"/>
      <c r="FGJ71" s="164"/>
      <c r="FGK71" s="164"/>
      <c r="FGL71" s="164"/>
      <c r="FGM71" s="164"/>
      <c r="FGN71" s="164"/>
      <c r="FGO71" s="164"/>
      <c r="FGP71" s="164"/>
      <c r="FGQ71" s="164"/>
      <c r="FGR71" s="164"/>
      <c r="FGS71" s="164"/>
      <c r="FGT71" s="164"/>
      <c r="FGU71" s="164"/>
      <c r="FGV71" s="164"/>
      <c r="FGW71" s="164"/>
      <c r="FGX71" s="164"/>
      <c r="FGY71" s="164"/>
      <c r="FGZ71" s="164"/>
      <c r="FHA71" s="164"/>
      <c r="FHB71" s="164"/>
      <c r="FHC71" s="164"/>
      <c r="FHD71" s="164"/>
      <c r="FHE71" s="164"/>
      <c r="FHF71" s="164"/>
      <c r="FHG71" s="164"/>
      <c r="FHH71" s="164"/>
      <c r="FHI71" s="164"/>
      <c r="FHJ71" s="164"/>
      <c r="FHK71" s="164"/>
      <c r="FHL71" s="164"/>
      <c r="FHM71" s="164"/>
      <c r="FHN71" s="164"/>
      <c r="FHO71" s="164"/>
      <c r="FHP71" s="164"/>
      <c r="FHQ71" s="164"/>
      <c r="FHR71" s="164"/>
      <c r="FHS71" s="164"/>
      <c r="FHT71" s="164"/>
      <c r="FHU71" s="164"/>
      <c r="FHV71" s="164"/>
      <c r="FHW71" s="164"/>
      <c r="FHX71" s="164"/>
      <c r="FHY71" s="164"/>
      <c r="FHZ71" s="164"/>
      <c r="FIA71" s="164"/>
      <c r="FIB71" s="164"/>
      <c r="FIC71" s="164"/>
      <c r="FID71" s="164"/>
      <c r="FIE71" s="164"/>
      <c r="FIF71" s="164"/>
      <c r="FIG71" s="164"/>
      <c r="FIH71" s="164"/>
      <c r="FII71" s="164"/>
      <c r="FIJ71" s="164"/>
      <c r="FIK71" s="164"/>
      <c r="FIL71" s="164"/>
      <c r="FIM71" s="164"/>
      <c r="FIN71" s="164"/>
      <c r="FIO71" s="164"/>
      <c r="FIP71" s="164"/>
      <c r="FIQ71" s="164"/>
      <c r="FIR71" s="164"/>
      <c r="FIS71" s="164"/>
      <c r="FIT71" s="164"/>
      <c r="FIU71" s="164"/>
      <c r="FIV71" s="164"/>
      <c r="FIW71" s="164"/>
      <c r="FIX71" s="164"/>
      <c r="FIY71" s="164"/>
      <c r="FIZ71" s="164"/>
      <c r="FJA71" s="164"/>
      <c r="FJB71" s="164"/>
      <c r="FJC71" s="164"/>
      <c r="FJD71" s="164"/>
      <c r="FJE71" s="164"/>
      <c r="FJF71" s="164"/>
      <c r="FJG71" s="164"/>
      <c r="FJH71" s="164"/>
      <c r="FJI71" s="164"/>
      <c r="FJJ71" s="164"/>
      <c r="FJK71" s="164"/>
      <c r="FJL71" s="164"/>
      <c r="FJM71" s="164"/>
      <c r="FJN71" s="164"/>
      <c r="FJO71" s="164"/>
      <c r="FJP71" s="164"/>
      <c r="FJQ71" s="164"/>
      <c r="FJR71" s="164"/>
      <c r="FJS71" s="164"/>
      <c r="FJT71" s="164"/>
      <c r="FJU71" s="164"/>
      <c r="FJV71" s="164"/>
      <c r="FJW71" s="164"/>
      <c r="FJX71" s="164"/>
      <c r="FJY71" s="164"/>
      <c r="FJZ71" s="164"/>
      <c r="FKA71" s="164"/>
      <c r="FKB71" s="164"/>
      <c r="FKC71" s="164"/>
      <c r="FKD71" s="164"/>
      <c r="FKE71" s="164"/>
      <c r="FKF71" s="164"/>
      <c r="FKG71" s="164"/>
      <c r="FKH71" s="164"/>
      <c r="FKI71" s="164"/>
      <c r="FKJ71" s="164"/>
      <c r="FKK71" s="164"/>
      <c r="FKL71" s="164"/>
      <c r="FKM71" s="164"/>
      <c r="FKN71" s="164"/>
      <c r="FKO71" s="164"/>
      <c r="FKP71" s="164"/>
      <c r="FKQ71" s="164"/>
      <c r="FKR71" s="164"/>
      <c r="FKS71" s="164"/>
      <c r="FKT71" s="164"/>
      <c r="FKU71" s="164"/>
      <c r="FKV71" s="164"/>
      <c r="FKW71" s="164"/>
      <c r="FKX71" s="164"/>
      <c r="FKY71" s="164"/>
      <c r="FKZ71" s="164"/>
      <c r="FLA71" s="164"/>
      <c r="FLB71" s="164"/>
      <c r="FLC71" s="164"/>
      <c r="FLD71" s="164"/>
      <c r="FLE71" s="164"/>
      <c r="FLF71" s="164"/>
      <c r="FLG71" s="164"/>
      <c r="FLH71" s="164"/>
      <c r="FLI71" s="164"/>
      <c r="FLJ71" s="164"/>
      <c r="FLK71" s="164"/>
      <c r="FLL71" s="164"/>
      <c r="FLM71" s="164"/>
      <c r="FLN71" s="164"/>
      <c r="FLO71" s="164"/>
      <c r="FLP71" s="164"/>
      <c r="FLQ71" s="164"/>
      <c r="FLR71" s="164"/>
      <c r="FLS71" s="164"/>
      <c r="FLT71" s="164"/>
      <c r="FLU71" s="164"/>
      <c r="FLV71" s="164"/>
      <c r="FLW71" s="164"/>
      <c r="FLX71" s="164"/>
      <c r="FLY71" s="164"/>
      <c r="FLZ71" s="164"/>
      <c r="FMA71" s="164"/>
      <c r="FMB71" s="164"/>
      <c r="FMC71" s="164"/>
      <c r="FMD71" s="164"/>
      <c r="FME71" s="164"/>
      <c r="FMF71" s="164"/>
      <c r="FMG71" s="164"/>
      <c r="FMH71" s="164"/>
      <c r="FMI71" s="164"/>
      <c r="FMJ71" s="164"/>
      <c r="FMK71" s="164"/>
      <c r="FML71" s="164"/>
      <c r="FMM71" s="164"/>
      <c r="FMN71" s="164"/>
      <c r="FMO71" s="164"/>
      <c r="FMP71" s="164"/>
      <c r="FMQ71" s="164"/>
      <c r="FMR71" s="164"/>
      <c r="FMS71" s="164"/>
      <c r="FMT71" s="164"/>
      <c r="FMU71" s="164"/>
      <c r="FMV71" s="164"/>
      <c r="FMW71" s="164"/>
      <c r="FMX71" s="164"/>
      <c r="FMY71" s="164"/>
      <c r="FMZ71" s="164"/>
      <c r="FNA71" s="164"/>
      <c r="FNB71" s="164"/>
      <c r="FNC71" s="164"/>
      <c r="FND71" s="164"/>
      <c r="FNE71" s="164"/>
      <c r="FNF71" s="164"/>
      <c r="FNG71" s="164"/>
      <c r="FNH71" s="164"/>
      <c r="FNI71" s="164"/>
      <c r="FNJ71" s="164"/>
      <c r="FNK71" s="164"/>
      <c r="FNL71" s="164"/>
      <c r="FNM71" s="164"/>
      <c r="FNN71" s="164"/>
      <c r="FNO71" s="164"/>
      <c r="FNP71" s="164"/>
      <c r="FNQ71" s="164"/>
      <c r="FNR71" s="164"/>
      <c r="FNS71" s="164"/>
      <c r="FNT71" s="164"/>
      <c r="FNU71" s="164"/>
      <c r="FNV71" s="164"/>
      <c r="FNW71" s="164"/>
      <c r="FNX71" s="164"/>
      <c r="FNY71" s="164"/>
      <c r="FNZ71" s="164"/>
      <c r="FOA71" s="164"/>
      <c r="FOB71" s="164"/>
      <c r="FOC71" s="164"/>
      <c r="FOD71" s="164"/>
      <c r="FOE71" s="164"/>
      <c r="FOF71" s="164"/>
      <c r="FOG71" s="164"/>
      <c r="FOH71" s="164"/>
      <c r="FOI71" s="164"/>
      <c r="FOJ71" s="164"/>
      <c r="FOK71" s="164"/>
      <c r="FOL71" s="164"/>
      <c r="FOM71" s="164"/>
      <c r="FON71" s="164"/>
      <c r="FOO71" s="164"/>
      <c r="FOP71" s="164"/>
      <c r="FOQ71" s="164"/>
      <c r="FOR71" s="164"/>
      <c r="FOS71" s="164"/>
      <c r="FOT71" s="164"/>
      <c r="FOU71" s="164"/>
      <c r="FOV71" s="164"/>
      <c r="FOW71" s="164"/>
      <c r="FOX71" s="164"/>
      <c r="FOY71" s="164"/>
      <c r="FOZ71" s="164"/>
      <c r="FPA71" s="164"/>
      <c r="FPB71" s="164"/>
      <c r="FPC71" s="164"/>
      <c r="FPD71" s="164"/>
      <c r="FPE71" s="164"/>
      <c r="FPF71" s="164"/>
      <c r="FPG71" s="164"/>
      <c r="FPH71" s="164"/>
      <c r="FPI71" s="164"/>
      <c r="FPJ71" s="164"/>
      <c r="FPK71" s="164"/>
      <c r="FPL71" s="164"/>
      <c r="FPM71" s="164"/>
      <c r="FPN71" s="164"/>
      <c r="FPO71" s="164"/>
      <c r="FPP71" s="164"/>
      <c r="FPQ71" s="164"/>
      <c r="FPR71" s="164"/>
      <c r="FPS71" s="164"/>
      <c r="FPT71" s="164"/>
      <c r="FPU71" s="164"/>
      <c r="FPV71" s="164"/>
      <c r="FPW71" s="164"/>
      <c r="FPX71" s="164"/>
      <c r="FPY71" s="164"/>
      <c r="FPZ71" s="164"/>
      <c r="FQA71" s="164"/>
      <c r="FQB71" s="164"/>
      <c r="FQC71" s="164"/>
      <c r="FQD71" s="164"/>
      <c r="FQE71" s="164"/>
      <c r="FQF71" s="164"/>
      <c r="FQG71" s="164"/>
      <c r="FQH71" s="164"/>
      <c r="FQI71" s="164"/>
      <c r="FQJ71" s="164"/>
      <c r="FQK71" s="164"/>
      <c r="FQL71" s="164"/>
      <c r="FQM71" s="164"/>
      <c r="FQN71" s="164"/>
      <c r="FQO71" s="164"/>
      <c r="FQP71" s="164"/>
      <c r="FQQ71" s="164"/>
      <c r="FQR71" s="164"/>
      <c r="FQS71" s="164"/>
      <c r="FQT71" s="164"/>
      <c r="FQU71" s="164"/>
      <c r="FQV71" s="164"/>
      <c r="FQW71" s="164"/>
      <c r="FQX71" s="164"/>
      <c r="FQY71" s="164"/>
      <c r="FQZ71" s="164"/>
      <c r="FRA71" s="164"/>
      <c r="FRB71" s="164"/>
      <c r="FRC71" s="164"/>
      <c r="FRD71" s="164"/>
      <c r="FRE71" s="164"/>
      <c r="FRF71" s="164"/>
      <c r="FRG71" s="164"/>
      <c r="FRH71" s="164"/>
      <c r="FRI71" s="164"/>
      <c r="FRJ71" s="164"/>
      <c r="FRK71" s="164"/>
      <c r="FRL71" s="164"/>
      <c r="FRM71" s="164"/>
      <c r="FRN71" s="164"/>
      <c r="FRO71" s="164"/>
      <c r="FRP71" s="164"/>
      <c r="FRQ71" s="164"/>
      <c r="FRR71" s="164"/>
      <c r="FRS71" s="164"/>
      <c r="FRT71" s="164"/>
      <c r="FRU71" s="164"/>
      <c r="FRV71" s="164"/>
      <c r="FRW71" s="164"/>
      <c r="FRX71" s="164"/>
      <c r="FRY71" s="164"/>
      <c r="FRZ71" s="164"/>
      <c r="FSA71" s="164"/>
      <c r="FSB71" s="164"/>
      <c r="FSC71" s="164"/>
      <c r="FSD71" s="164"/>
      <c r="FSE71" s="164"/>
      <c r="FSF71" s="164"/>
      <c r="FSG71" s="164"/>
      <c r="FSH71" s="164"/>
      <c r="FSI71" s="164"/>
      <c r="FSJ71" s="164"/>
      <c r="FSK71" s="164"/>
      <c r="FSL71" s="164"/>
      <c r="FSM71" s="164"/>
      <c r="FSN71" s="164"/>
      <c r="FSO71" s="164"/>
      <c r="FSP71" s="164"/>
      <c r="FSQ71" s="164"/>
      <c r="FSR71" s="164"/>
      <c r="FSS71" s="164"/>
      <c r="FST71" s="164"/>
      <c r="FSU71" s="164"/>
      <c r="FSV71" s="164"/>
      <c r="FSW71" s="164"/>
      <c r="FSX71" s="164"/>
      <c r="FSY71" s="164"/>
      <c r="FSZ71" s="164"/>
      <c r="FTA71" s="164"/>
      <c r="FTB71" s="164"/>
      <c r="FTC71" s="164"/>
      <c r="FTD71" s="164"/>
      <c r="FTE71" s="164"/>
      <c r="FTF71" s="164"/>
      <c r="FTG71" s="164"/>
      <c r="FTH71" s="164"/>
      <c r="FTI71" s="164"/>
      <c r="FTJ71" s="164"/>
      <c r="FTK71" s="164"/>
      <c r="FTL71" s="164"/>
      <c r="FTM71" s="164"/>
      <c r="FTN71" s="164"/>
      <c r="FTO71" s="164"/>
      <c r="FTP71" s="164"/>
      <c r="FTQ71" s="164"/>
      <c r="FTR71" s="164"/>
      <c r="FTS71" s="164"/>
      <c r="FTT71" s="164"/>
      <c r="FTU71" s="164"/>
      <c r="FTV71" s="164"/>
      <c r="FTW71" s="164"/>
      <c r="FTX71" s="164"/>
      <c r="FTY71" s="164"/>
      <c r="FTZ71" s="164"/>
      <c r="FUA71" s="164"/>
      <c r="FUB71" s="164"/>
      <c r="FUC71" s="164"/>
      <c r="FUD71" s="164"/>
      <c r="FUE71" s="164"/>
      <c r="FUF71" s="164"/>
      <c r="FUG71" s="164"/>
      <c r="FUH71" s="164"/>
      <c r="FUI71" s="164"/>
      <c r="FUJ71" s="164"/>
      <c r="FUK71" s="164"/>
      <c r="FUL71" s="164"/>
      <c r="FUM71" s="164"/>
      <c r="FUN71" s="164"/>
      <c r="FUO71" s="164"/>
      <c r="FUP71" s="164"/>
      <c r="FUQ71" s="164"/>
      <c r="FUR71" s="164"/>
      <c r="FUS71" s="164"/>
      <c r="FUT71" s="164"/>
      <c r="FUU71" s="164"/>
      <c r="FUV71" s="164"/>
      <c r="FUW71" s="164"/>
      <c r="FUX71" s="164"/>
      <c r="FUY71" s="164"/>
      <c r="FUZ71" s="164"/>
      <c r="FVA71" s="164"/>
      <c r="FVB71" s="164"/>
      <c r="FVC71" s="164"/>
      <c r="FVD71" s="164"/>
      <c r="FVE71" s="164"/>
      <c r="FVF71" s="164"/>
      <c r="FVG71" s="164"/>
      <c r="FVH71" s="164"/>
      <c r="FVI71" s="164"/>
      <c r="FVJ71" s="164"/>
      <c r="FVK71" s="164"/>
      <c r="FVL71" s="164"/>
      <c r="FVM71" s="164"/>
      <c r="FVN71" s="164"/>
      <c r="FVO71" s="164"/>
      <c r="FVP71" s="164"/>
      <c r="FVQ71" s="164"/>
      <c r="FVR71" s="164"/>
      <c r="FVS71" s="164"/>
      <c r="FVT71" s="164"/>
      <c r="FVU71" s="164"/>
      <c r="FVV71" s="164"/>
      <c r="FVW71" s="164"/>
      <c r="FVX71" s="164"/>
      <c r="FVY71" s="164"/>
      <c r="FVZ71" s="164"/>
      <c r="FWA71" s="164"/>
      <c r="FWB71" s="164"/>
      <c r="FWC71" s="164"/>
      <c r="FWD71" s="164"/>
      <c r="FWE71" s="164"/>
      <c r="FWF71" s="164"/>
      <c r="FWG71" s="164"/>
      <c r="FWH71" s="164"/>
      <c r="FWI71" s="164"/>
      <c r="FWJ71" s="164"/>
      <c r="FWK71" s="164"/>
      <c r="FWL71" s="164"/>
      <c r="FWM71" s="164"/>
      <c r="FWN71" s="164"/>
      <c r="FWO71" s="164"/>
      <c r="FWP71" s="164"/>
      <c r="FWQ71" s="164"/>
      <c r="FWR71" s="164"/>
      <c r="FWS71" s="164"/>
      <c r="FWT71" s="164"/>
      <c r="FWU71" s="164"/>
      <c r="FWV71" s="164"/>
      <c r="FWW71" s="164"/>
      <c r="FWX71" s="164"/>
      <c r="FWY71" s="164"/>
      <c r="FWZ71" s="164"/>
      <c r="FXA71" s="164"/>
      <c r="FXB71" s="164"/>
      <c r="FXC71" s="164"/>
      <c r="FXD71" s="164"/>
      <c r="FXE71" s="164"/>
      <c r="FXF71" s="164"/>
      <c r="FXG71" s="164"/>
      <c r="FXH71" s="164"/>
      <c r="FXI71" s="164"/>
      <c r="FXJ71" s="164"/>
      <c r="FXK71" s="164"/>
      <c r="FXL71" s="164"/>
      <c r="FXM71" s="164"/>
      <c r="FXN71" s="164"/>
      <c r="FXO71" s="164"/>
      <c r="FXP71" s="164"/>
      <c r="FXQ71" s="164"/>
      <c r="FXR71" s="164"/>
      <c r="FXS71" s="164"/>
      <c r="FXT71" s="164"/>
      <c r="FXU71" s="164"/>
      <c r="FXV71" s="164"/>
      <c r="FXW71" s="164"/>
      <c r="FXX71" s="164"/>
      <c r="FXY71" s="164"/>
      <c r="FXZ71" s="164"/>
      <c r="FYA71" s="164"/>
      <c r="FYB71" s="164"/>
      <c r="FYC71" s="164"/>
      <c r="FYD71" s="164"/>
      <c r="FYE71" s="164"/>
      <c r="FYF71" s="164"/>
      <c r="FYG71" s="164"/>
      <c r="FYH71" s="164"/>
      <c r="FYI71" s="164"/>
      <c r="FYJ71" s="164"/>
      <c r="FYK71" s="164"/>
      <c r="FYL71" s="164"/>
      <c r="FYM71" s="164"/>
      <c r="FYN71" s="164"/>
      <c r="FYO71" s="164"/>
      <c r="FYP71" s="164"/>
      <c r="FYQ71" s="164"/>
      <c r="FYR71" s="164"/>
      <c r="FYS71" s="164"/>
      <c r="FYT71" s="164"/>
      <c r="FYU71" s="164"/>
      <c r="FYV71" s="164"/>
      <c r="FYW71" s="164"/>
      <c r="FYX71" s="164"/>
      <c r="FYY71" s="164"/>
      <c r="FYZ71" s="164"/>
      <c r="FZA71" s="164"/>
      <c r="FZB71" s="164"/>
      <c r="FZC71" s="164"/>
      <c r="FZD71" s="164"/>
      <c r="FZE71" s="164"/>
      <c r="FZF71" s="164"/>
      <c r="FZG71" s="164"/>
      <c r="FZH71" s="164"/>
      <c r="FZI71" s="164"/>
      <c r="FZJ71" s="164"/>
      <c r="FZK71" s="164"/>
      <c r="FZL71" s="164"/>
      <c r="FZM71" s="164"/>
      <c r="FZN71" s="164"/>
      <c r="FZO71" s="164"/>
      <c r="FZP71" s="164"/>
      <c r="FZQ71" s="164"/>
      <c r="FZR71" s="164"/>
      <c r="FZS71" s="164"/>
      <c r="FZT71" s="164"/>
      <c r="FZU71" s="164"/>
      <c r="FZV71" s="164"/>
      <c r="FZW71" s="164"/>
      <c r="FZX71" s="164"/>
      <c r="FZY71" s="164"/>
      <c r="FZZ71" s="164"/>
      <c r="GAA71" s="164"/>
      <c r="GAB71" s="164"/>
      <c r="GAC71" s="164"/>
      <c r="GAD71" s="164"/>
      <c r="GAE71" s="164"/>
      <c r="GAF71" s="164"/>
      <c r="GAG71" s="164"/>
      <c r="GAH71" s="164"/>
      <c r="GAI71" s="164"/>
      <c r="GAJ71" s="164"/>
      <c r="GAK71" s="164"/>
      <c r="GAL71" s="164"/>
      <c r="GAM71" s="164"/>
      <c r="GAN71" s="164"/>
      <c r="GAO71" s="164"/>
      <c r="GAP71" s="164"/>
      <c r="GAQ71" s="164"/>
      <c r="GAR71" s="164"/>
      <c r="GAS71" s="164"/>
      <c r="GAT71" s="164"/>
      <c r="GAU71" s="164"/>
      <c r="GAV71" s="164"/>
      <c r="GAW71" s="164"/>
      <c r="GAX71" s="164"/>
      <c r="GAY71" s="164"/>
      <c r="GAZ71" s="164"/>
      <c r="GBA71" s="164"/>
      <c r="GBB71" s="164"/>
      <c r="GBC71" s="164"/>
      <c r="GBD71" s="164"/>
      <c r="GBE71" s="164"/>
      <c r="GBF71" s="164"/>
      <c r="GBG71" s="164"/>
      <c r="GBH71" s="164"/>
      <c r="GBI71" s="164"/>
      <c r="GBJ71" s="164"/>
      <c r="GBK71" s="164"/>
      <c r="GBL71" s="164"/>
      <c r="GBM71" s="164"/>
      <c r="GBN71" s="164"/>
      <c r="GBO71" s="164"/>
      <c r="GBP71" s="164"/>
      <c r="GBQ71" s="164"/>
      <c r="GBR71" s="164"/>
      <c r="GBS71" s="164"/>
      <c r="GBT71" s="164"/>
      <c r="GBU71" s="164"/>
      <c r="GBV71" s="164"/>
      <c r="GBW71" s="164"/>
      <c r="GBX71" s="164"/>
      <c r="GBY71" s="164"/>
      <c r="GBZ71" s="164"/>
      <c r="GCA71" s="164"/>
      <c r="GCB71" s="164"/>
      <c r="GCC71" s="164"/>
      <c r="GCD71" s="164"/>
      <c r="GCE71" s="164"/>
      <c r="GCF71" s="164"/>
      <c r="GCG71" s="164"/>
      <c r="GCH71" s="164"/>
      <c r="GCI71" s="164"/>
      <c r="GCJ71" s="164"/>
      <c r="GCK71" s="164"/>
      <c r="GCL71" s="164"/>
      <c r="GCM71" s="164"/>
      <c r="GCN71" s="164"/>
      <c r="GCO71" s="164"/>
      <c r="GCP71" s="164"/>
      <c r="GCQ71" s="164"/>
      <c r="GCR71" s="164"/>
      <c r="GCS71" s="164"/>
      <c r="GCT71" s="164"/>
      <c r="GCU71" s="164"/>
      <c r="GCV71" s="164"/>
      <c r="GCW71" s="164"/>
      <c r="GCX71" s="164"/>
      <c r="GCY71" s="164"/>
      <c r="GCZ71" s="164"/>
      <c r="GDA71" s="164"/>
      <c r="GDB71" s="164"/>
      <c r="GDC71" s="164"/>
      <c r="GDD71" s="164"/>
      <c r="GDE71" s="164"/>
      <c r="GDF71" s="164"/>
      <c r="GDG71" s="164"/>
      <c r="GDH71" s="164"/>
      <c r="GDI71" s="164"/>
      <c r="GDJ71" s="164"/>
      <c r="GDK71" s="164"/>
      <c r="GDL71" s="164"/>
      <c r="GDM71" s="164"/>
      <c r="GDN71" s="164"/>
      <c r="GDO71" s="164"/>
      <c r="GDP71" s="164"/>
      <c r="GDQ71" s="164"/>
      <c r="GDR71" s="164"/>
      <c r="GDS71" s="164"/>
      <c r="GDT71" s="164"/>
      <c r="GDU71" s="164"/>
      <c r="GDV71" s="164"/>
      <c r="GDW71" s="164"/>
      <c r="GDX71" s="164"/>
      <c r="GDY71" s="164"/>
      <c r="GDZ71" s="164"/>
      <c r="GEA71" s="164"/>
      <c r="GEB71" s="164"/>
      <c r="GEC71" s="164"/>
      <c r="GED71" s="164"/>
      <c r="GEE71" s="164"/>
      <c r="GEF71" s="164"/>
      <c r="GEG71" s="164"/>
      <c r="GEH71" s="164"/>
      <c r="GEI71" s="164"/>
      <c r="GEJ71" s="164"/>
      <c r="GEK71" s="164"/>
      <c r="GEL71" s="164"/>
      <c r="GEM71" s="164"/>
      <c r="GEN71" s="164"/>
      <c r="GEO71" s="164"/>
      <c r="GEP71" s="164"/>
      <c r="GEQ71" s="164"/>
      <c r="GER71" s="164"/>
      <c r="GES71" s="164"/>
      <c r="GET71" s="164"/>
      <c r="GEU71" s="164"/>
      <c r="GEV71" s="164"/>
      <c r="GEW71" s="164"/>
      <c r="GEX71" s="164"/>
      <c r="GEY71" s="164"/>
      <c r="GEZ71" s="164"/>
      <c r="GFA71" s="164"/>
      <c r="GFB71" s="164"/>
      <c r="GFC71" s="164"/>
      <c r="GFD71" s="164"/>
      <c r="GFE71" s="164"/>
      <c r="GFF71" s="164"/>
      <c r="GFG71" s="164"/>
      <c r="GFH71" s="164"/>
      <c r="GFI71" s="164"/>
      <c r="GFJ71" s="164"/>
      <c r="GFK71" s="164"/>
      <c r="GFL71" s="164"/>
      <c r="GFM71" s="164"/>
      <c r="GFN71" s="164"/>
      <c r="GFO71" s="164"/>
      <c r="GFP71" s="164"/>
      <c r="GFQ71" s="164"/>
      <c r="GFR71" s="164"/>
      <c r="GFS71" s="164"/>
      <c r="GFT71" s="164"/>
      <c r="GFU71" s="164"/>
      <c r="GFV71" s="164"/>
      <c r="GFW71" s="164"/>
      <c r="GFX71" s="164"/>
      <c r="GFY71" s="164"/>
      <c r="GFZ71" s="164"/>
      <c r="GGA71" s="164"/>
      <c r="GGB71" s="164"/>
      <c r="GGC71" s="164"/>
      <c r="GGD71" s="164"/>
      <c r="GGE71" s="164"/>
      <c r="GGF71" s="164"/>
      <c r="GGG71" s="164"/>
      <c r="GGH71" s="164"/>
      <c r="GGI71" s="164"/>
      <c r="GGJ71" s="164"/>
      <c r="GGK71" s="164"/>
      <c r="GGL71" s="164"/>
      <c r="GGM71" s="164"/>
      <c r="GGN71" s="164"/>
      <c r="GGO71" s="164"/>
      <c r="GGP71" s="164"/>
      <c r="GGQ71" s="164"/>
      <c r="GGR71" s="164"/>
      <c r="GGS71" s="164"/>
      <c r="GGT71" s="164"/>
      <c r="GGU71" s="164"/>
      <c r="GGV71" s="164"/>
      <c r="GGW71" s="164"/>
      <c r="GGX71" s="164"/>
      <c r="GGY71" s="164"/>
      <c r="GGZ71" s="164"/>
      <c r="GHA71" s="164"/>
      <c r="GHB71" s="164"/>
      <c r="GHC71" s="164"/>
      <c r="GHD71" s="164"/>
      <c r="GHE71" s="164"/>
      <c r="GHF71" s="164"/>
      <c r="GHG71" s="164"/>
      <c r="GHH71" s="164"/>
      <c r="GHI71" s="164"/>
      <c r="GHJ71" s="164"/>
      <c r="GHK71" s="164"/>
      <c r="GHL71" s="164"/>
      <c r="GHM71" s="164"/>
      <c r="GHN71" s="164"/>
      <c r="GHO71" s="164"/>
      <c r="GHP71" s="164"/>
      <c r="GHQ71" s="164"/>
      <c r="GHR71" s="164"/>
      <c r="GHS71" s="164"/>
      <c r="GHT71" s="164"/>
      <c r="GHU71" s="164"/>
      <c r="GHV71" s="164"/>
      <c r="GHW71" s="164"/>
      <c r="GHX71" s="164"/>
      <c r="GHY71" s="164"/>
      <c r="GHZ71" s="164"/>
      <c r="GIA71" s="164"/>
      <c r="GIB71" s="164"/>
      <c r="GIC71" s="164"/>
      <c r="GID71" s="164"/>
      <c r="GIE71" s="164"/>
      <c r="GIF71" s="164"/>
      <c r="GIG71" s="164"/>
      <c r="GIH71" s="164"/>
      <c r="GII71" s="164"/>
      <c r="GIJ71" s="164"/>
      <c r="GIK71" s="164"/>
      <c r="GIL71" s="164"/>
      <c r="GIM71" s="164"/>
      <c r="GIN71" s="164"/>
      <c r="GIO71" s="164"/>
      <c r="GIP71" s="164"/>
      <c r="GIQ71" s="164"/>
      <c r="GIR71" s="164"/>
      <c r="GIS71" s="164"/>
      <c r="GIT71" s="164"/>
      <c r="GIU71" s="164"/>
      <c r="GIV71" s="164"/>
      <c r="GIW71" s="164"/>
      <c r="GIX71" s="164"/>
      <c r="GIY71" s="164"/>
      <c r="GIZ71" s="164"/>
      <c r="GJA71" s="164"/>
      <c r="GJB71" s="164"/>
      <c r="GJC71" s="164"/>
      <c r="GJD71" s="164"/>
      <c r="GJE71" s="164"/>
      <c r="GJF71" s="164"/>
      <c r="GJG71" s="164"/>
      <c r="GJH71" s="164"/>
      <c r="GJI71" s="164"/>
      <c r="GJJ71" s="164"/>
      <c r="GJK71" s="164"/>
      <c r="GJL71" s="164"/>
      <c r="GJM71" s="164"/>
      <c r="GJN71" s="164"/>
      <c r="GJO71" s="164"/>
      <c r="GJP71" s="164"/>
      <c r="GJQ71" s="164"/>
      <c r="GJR71" s="164"/>
      <c r="GJS71" s="164"/>
      <c r="GJT71" s="164"/>
      <c r="GJU71" s="164"/>
      <c r="GJV71" s="164"/>
      <c r="GJW71" s="164"/>
      <c r="GJX71" s="164"/>
      <c r="GJY71" s="164"/>
      <c r="GJZ71" s="164"/>
      <c r="GKA71" s="164"/>
      <c r="GKB71" s="164"/>
      <c r="GKC71" s="164"/>
      <c r="GKD71" s="164"/>
      <c r="GKE71" s="164"/>
      <c r="GKF71" s="164"/>
      <c r="GKG71" s="164"/>
      <c r="GKH71" s="164"/>
      <c r="GKI71" s="164"/>
      <c r="GKJ71" s="164"/>
      <c r="GKK71" s="164"/>
      <c r="GKL71" s="164"/>
      <c r="GKM71" s="164"/>
      <c r="GKN71" s="164"/>
      <c r="GKO71" s="164"/>
      <c r="GKP71" s="164"/>
      <c r="GKQ71" s="164"/>
      <c r="GKR71" s="164"/>
      <c r="GKS71" s="164"/>
      <c r="GKT71" s="164"/>
      <c r="GKU71" s="164"/>
      <c r="GKV71" s="164"/>
      <c r="GKW71" s="164"/>
      <c r="GKX71" s="164"/>
      <c r="GKY71" s="164"/>
      <c r="GKZ71" s="164"/>
      <c r="GLA71" s="164"/>
      <c r="GLB71" s="164"/>
      <c r="GLC71" s="164"/>
      <c r="GLD71" s="164"/>
      <c r="GLE71" s="164"/>
      <c r="GLF71" s="164"/>
      <c r="GLG71" s="164"/>
      <c r="GLH71" s="164"/>
      <c r="GLI71" s="164"/>
      <c r="GLJ71" s="164"/>
      <c r="GLK71" s="164"/>
      <c r="GLL71" s="164"/>
      <c r="GLM71" s="164"/>
      <c r="GLN71" s="164"/>
      <c r="GLO71" s="164"/>
      <c r="GLP71" s="164"/>
      <c r="GLQ71" s="164"/>
      <c r="GLR71" s="164"/>
      <c r="GLS71" s="164"/>
      <c r="GLT71" s="164"/>
      <c r="GLU71" s="164"/>
      <c r="GLV71" s="164"/>
      <c r="GLW71" s="164"/>
      <c r="GLX71" s="164"/>
      <c r="GLY71" s="164"/>
      <c r="GLZ71" s="164"/>
      <c r="GMA71" s="164"/>
      <c r="GMB71" s="164"/>
      <c r="GMC71" s="164"/>
      <c r="GMD71" s="164"/>
      <c r="GME71" s="164"/>
      <c r="GMF71" s="164"/>
      <c r="GMG71" s="164"/>
      <c r="GMH71" s="164"/>
      <c r="GMI71" s="164"/>
      <c r="GMJ71" s="164"/>
      <c r="GMK71" s="164"/>
      <c r="GML71" s="164"/>
      <c r="GMM71" s="164"/>
      <c r="GMN71" s="164"/>
      <c r="GMO71" s="164"/>
      <c r="GMP71" s="164"/>
      <c r="GMQ71" s="164"/>
      <c r="GMR71" s="164"/>
      <c r="GMS71" s="164"/>
      <c r="GMT71" s="164"/>
      <c r="GMU71" s="164"/>
      <c r="GMV71" s="164"/>
      <c r="GMW71" s="164"/>
      <c r="GMX71" s="164"/>
      <c r="GMY71" s="164"/>
      <c r="GMZ71" s="164"/>
      <c r="GNA71" s="164"/>
      <c r="GNB71" s="164"/>
      <c r="GNC71" s="164"/>
      <c r="GND71" s="164"/>
      <c r="GNE71" s="164"/>
      <c r="GNF71" s="164"/>
      <c r="GNG71" s="164"/>
      <c r="GNH71" s="164"/>
      <c r="GNI71" s="164"/>
      <c r="GNJ71" s="164"/>
      <c r="GNK71" s="164"/>
      <c r="GNL71" s="164"/>
      <c r="GNM71" s="164"/>
      <c r="GNN71" s="164"/>
      <c r="GNO71" s="164"/>
      <c r="GNP71" s="164"/>
      <c r="GNQ71" s="164"/>
      <c r="GNR71" s="164"/>
      <c r="GNS71" s="164"/>
      <c r="GNT71" s="164"/>
      <c r="GNU71" s="164"/>
      <c r="GNV71" s="164"/>
      <c r="GNW71" s="164"/>
      <c r="GNX71" s="164"/>
      <c r="GNY71" s="164"/>
      <c r="GNZ71" s="164"/>
      <c r="GOA71" s="164"/>
      <c r="GOB71" s="164"/>
      <c r="GOC71" s="164"/>
      <c r="GOD71" s="164"/>
      <c r="GOE71" s="164"/>
      <c r="GOF71" s="164"/>
      <c r="GOG71" s="164"/>
      <c r="GOH71" s="164"/>
      <c r="GOI71" s="164"/>
      <c r="GOJ71" s="164"/>
      <c r="GOK71" s="164"/>
      <c r="GOL71" s="164"/>
      <c r="GOM71" s="164"/>
      <c r="GON71" s="164"/>
      <c r="GOO71" s="164"/>
      <c r="GOP71" s="164"/>
      <c r="GOQ71" s="164"/>
      <c r="GOR71" s="164"/>
      <c r="GOS71" s="164"/>
      <c r="GOT71" s="164"/>
      <c r="GOU71" s="164"/>
      <c r="GOV71" s="164"/>
      <c r="GOW71" s="164"/>
      <c r="GOX71" s="164"/>
      <c r="GOY71" s="164"/>
      <c r="GOZ71" s="164"/>
      <c r="GPA71" s="164"/>
      <c r="GPB71" s="164"/>
      <c r="GPC71" s="164"/>
      <c r="GPD71" s="164"/>
      <c r="GPE71" s="164"/>
      <c r="GPF71" s="164"/>
      <c r="GPG71" s="164"/>
      <c r="GPH71" s="164"/>
      <c r="GPI71" s="164"/>
      <c r="GPJ71" s="164"/>
      <c r="GPK71" s="164"/>
      <c r="GPL71" s="164"/>
      <c r="GPM71" s="164"/>
      <c r="GPN71" s="164"/>
      <c r="GPO71" s="164"/>
      <c r="GPP71" s="164"/>
      <c r="GPQ71" s="164"/>
      <c r="GPR71" s="164"/>
      <c r="GPS71" s="164"/>
      <c r="GPT71" s="164"/>
      <c r="GPU71" s="164"/>
      <c r="GPV71" s="164"/>
      <c r="GPW71" s="164"/>
      <c r="GPX71" s="164"/>
      <c r="GPY71" s="164"/>
      <c r="GPZ71" s="164"/>
      <c r="GQA71" s="164"/>
      <c r="GQB71" s="164"/>
      <c r="GQC71" s="164"/>
      <c r="GQD71" s="164"/>
      <c r="GQE71" s="164"/>
      <c r="GQF71" s="164"/>
      <c r="GQG71" s="164"/>
      <c r="GQH71" s="164"/>
      <c r="GQI71" s="164"/>
      <c r="GQJ71" s="164"/>
      <c r="GQK71" s="164"/>
      <c r="GQL71" s="164"/>
      <c r="GQM71" s="164"/>
      <c r="GQN71" s="164"/>
      <c r="GQO71" s="164"/>
      <c r="GQP71" s="164"/>
      <c r="GQQ71" s="164"/>
      <c r="GQR71" s="164"/>
      <c r="GQS71" s="164"/>
      <c r="GQT71" s="164"/>
      <c r="GQU71" s="164"/>
      <c r="GQV71" s="164"/>
      <c r="GQW71" s="164"/>
      <c r="GQX71" s="164"/>
      <c r="GQY71" s="164"/>
      <c r="GQZ71" s="164"/>
      <c r="GRA71" s="164"/>
      <c r="GRB71" s="164"/>
      <c r="GRC71" s="164"/>
      <c r="GRD71" s="164"/>
      <c r="GRE71" s="164"/>
      <c r="GRF71" s="164"/>
      <c r="GRG71" s="164"/>
      <c r="GRH71" s="164"/>
      <c r="GRI71" s="164"/>
      <c r="GRJ71" s="164"/>
      <c r="GRK71" s="164"/>
      <c r="GRL71" s="164"/>
      <c r="GRM71" s="164"/>
      <c r="GRN71" s="164"/>
      <c r="GRO71" s="164"/>
      <c r="GRP71" s="164"/>
      <c r="GRQ71" s="164"/>
      <c r="GRR71" s="164"/>
      <c r="GRS71" s="164"/>
      <c r="GRT71" s="164"/>
      <c r="GRU71" s="164"/>
      <c r="GRV71" s="164"/>
      <c r="GRW71" s="164"/>
      <c r="GRX71" s="164"/>
      <c r="GRY71" s="164"/>
      <c r="GRZ71" s="164"/>
      <c r="GSA71" s="164"/>
      <c r="GSB71" s="164"/>
      <c r="GSC71" s="164"/>
      <c r="GSD71" s="164"/>
      <c r="GSE71" s="164"/>
      <c r="GSF71" s="164"/>
      <c r="GSG71" s="164"/>
      <c r="GSH71" s="164"/>
      <c r="GSI71" s="164"/>
      <c r="GSJ71" s="164"/>
      <c r="GSK71" s="164"/>
      <c r="GSL71" s="164"/>
      <c r="GSM71" s="164"/>
      <c r="GSN71" s="164"/>
      <c r="GSO71" s="164"/>
      <c r="GSP71" s="164"/>
      <c r="GSQ71" s="164"/>
      <c r="GSR71" s="164"/>
      <c r="GSS71" s="164"/>
      <c r="GST71" s="164"/>
      <c r="GSU71" s="164"/>
      <c r="GSV71" s="164"/>
      <c r="GSW71" s="164"/>
      <c r="GSX71" s="164"/>
      <c r="GSY71" s="164"/>
      <c r="GSZ71" s="164"/>
      <c r="GTA71" s="164"/>
      <c r="GTB71" s="164"/>
      <c r="GTC71" s="164"/>
      <c r="GTD71" s="164"/>
      <c r="GTE71" s="164"/>
      <c r="GTF71" s="164"/>
      <c r="GTG71" s="164"/>
      <c r="GTH71" s="164"/>
      <c r="GTI71" s="164"/>
      <c r="GTJ71" s="164"/>
      <c r="GTK71" s="164"/>
      <c r="GTL71" s="164"/>
      <c r="GTM71" s="164"/>
      <c r="GTN71" s="164"/>
      <c r="GTO71" s="164"/>
      <c r="GTP71" s="164"/>
      <c r="GTQ71" s="164"/>
      <c r="GTR71" s="164"/>
      <c r="GTS71" s="164"/>
      <c r="GTT71" s="164"/>
      <c r="GTU71" s="164"/>
      <c r="GTV71" s="164"/>
      <c r="GTW71" s="164"/>
      <c r="GTX71" s="164"/>
      <c r="GTY71" s="164"/>
      <c r="GTZ71" s="164"/>
      <c r="GUA71" s="164"/>
      <c r="GUB71" s="164"/>
      <c r="GUC71" s="164"/>
      <c r="GUD71" s="164"/>
      <c r="GUE71" s="164"/>
      <c r="GUF71" s="164"/>
      <c r="GUG71" s="164"/>
      <c r="GUH71" s="164"/>
      <c r="GUI71" s="164"/>
      <c r="GUJ71" s="164"/>
      <c r="GUK71" s="164"/>
      <c r="GUL71" s="164"/>
      <c r="GUM71" s="164"/>
      <c r="GUN71" s="164"/>
      <c r="GUO71" s="164"/>
      <c r="GUP71" s="164"/>
      <c r="GUQ71" s="164"/>
      <c r="GUR71" s="164"/>
      <c r="GUS71" s="164"/>
      <c r="GUT71" s="164"/>
      <c r="GUU71" s="164"/>
      <c r="GUV71" s="164"/>
      <c r="GUW71" s="164"/>
      <c r="GUX71" s="164"/>
      <c r="GUY71" s="164"/>
      <c r="GUZ71" s="164"/>
      <c r="GVA71" s="164"/>
      <c r="GVB71" s="164"/>
      <c r="GVC71" s="164"/>
      <c r="GVD71" s="164"/>
      <c r="GVE71" s="164"/>
      <c r="GVF71" s="164"/>
      <c r="GVG71" s="164"/>
      <c r="GVH71" s="164"/>
      <c r="GVI71" s="164"/>
      <c r="GVJ71" s="164"/>
      <c r="GVK71" s="164"/>
      <c r="GVL71" s="164"/>
      <c r="GVM71" s="164"/>
      <c r="GVN71" s="164"/>
      <c r="GVO71" s="164"/>
      <c r="GVP71" s="164"/>
      <c r="GVQ71" s="164"/>
      <c r="GVR71" s="164"/>
      <c r="GVS71" s="164"/>
      <c r="GVT71" s="164"/>
      <c r="GVU71" s="164"/>
      <c r="GVV71" s="164"/>
      <c r="GVW71" s="164"/>
      <c r="GVX71" s="164"/>
      <c r="GVY71" s="164"/>
      <c r="GVZ71" s="164"/>
      <c r="GWA71" s="164"/>
      <c r="GWB71" s="164"/>
      <c r="GWC71" s="164"/>
      <c r="GWD71" s="164"/>
      <c r="GWE71" s="164"/>
      <c r="GWF71" s="164"/>
      <c r="GWG71" s="164"/>
      <c r="GWH71" s="164"/>
      <c r="GWI71" s="164"/>
      <c r="GWJ71" s="164"/>
      <c r="GWK71" s="164"/>
      <c r="GWL71" s="164"/>
      <c r="GWM71" s="164"/>
      <c r="GWN71" s="164"/>
      <c r="GWO71" s="164"/>
      <c r="GWP71" s="164"/>
      <c r="GWQ71" s="164"/>
      <c r="GWR71" s="164"/>
      <c r="GWS71" s="164"/>
      <c r="GWT71" s="164"/>
      <c r="GWU71" s="164"/>
      <c r="GWV71" s="164"/>
      <c r="GWW71" s="164"/>
      <c r="GWX71" s="164"/>
      <c r="GWY71" s="164"/>
      <c r="GWZ71" s="164"/>
      <c r="GXA71" s="164"/>
      <c r="GXB71" s="164"/>
      <c r="GXC71" s="164"/>
      <c r="GXD71" s="164"/>
      <c r="GXE71" s="164"/>
      <c r="GXF71" s="164"/>
      <c r="GXG71" s="164"/>
      <c r="GXH71" s="164"/>
      <c r="GXI71" s="164"/>
      <c r="GXJ71" s="164"/>
      <c r="GXK71" s="164"/>
      <c r="GXL71" s="164"/>
      <c r="GXM71" s="164"/>
      <c r="GXN71" s="164"/>
      <c r="GXO71" s="164"/>
      <c r="GXP71" s="164"/>
      <c r="GXQ71" s="164"/>
      <c r="GXR71" s="164"/>
      <c r="GXS71" s="164"/>
      <c r="GXT71" s="164"/>
      <c r="GXU71" s="164"/>
      <c r="GXV71" s="164"/>
      <c r="GXW71" s="164"/>
      <c r="GXX71" s="164"/>
      <c r="GXY71" s="164"/>
      <c r="GXZ71" s="164"/>
      <c r="GYA71" s="164"/>
      <c r="GYB71" s="164"/>
      <c r="GYC71" s="164"/>
      <c r="GYD71" s="164"/>
      <c r="GYE71" s="164"/>
      <c r="GYF71" s="164"/>
      <c r="GYG71" s="164"/>
      <c r="GYH71" s="164"/>
      <c r="GYI71" s="164"/>
      <c r="GYJ71" s="164"/>
      <c r="GYK71" s="164"/>
      <c r="GYL71" s="164"/>
      <c r="GYM71" s="164"/>
      <c r="GYN71" s="164"/>
      <c r="GYO71" s="164"/>
      <c r="GYP71" s="164"/>
      <c r="GYQ71" s="164"/>
      <c r="GYR71" s="164"/>
      <c r="GYS71" s="164"/>
      <c r="GYT71" s="164"/>
      <c r="GYU71" s="164"/>
      <c r="GYV71" s="164"/>
      <c r="GYW71" s="164"/>
      <c r="GYX71" s="164"/>
      <c r="GYY71" s="164"/>
      <c r="GYZ71" s="164"/>
      <c r="GZA71" s="164"/>
      <c r="GZB71" s="164"/>
      <c r="GZC71" s="164"/>
      <c r="GZD71" s="164"/>
      <c r="GZE71" s="164"/>
      <c r="GZF71" s="164"/>
      <c r="GZG71" s="164"/>
      <c r="GZH71" s="164"/>
      <c r="GZI71" s="164"/>
      <c r="GZJ71" s="164"/>
      <c r="GZK71" s="164"/>
      <c r="GZL71" s="164"/>
      <c r="GZM71" s="164"/>
      <c r="GZN71" s="164"/>
      <c r="GZO71" s="164"/>
      <c r="GZP71" s="164"/>
      <c r="GZQ71" s="164"/>
      <c r="GZR71" s="164"/>
      <c r="GZS71" s="164"/>
      <c r="GZT71" s="164"/>
      <c r="GZU71" s="164"/>
      <c r="GZV71" s="164"/>
      <c r="GZW71" s="164"/>
      <c r="GZX71" s="164"/>
      <c r="GZY71" s="164"/>
      <c r="GZZ71" s="164"/>
      <c r="HAA71" s="164"/>
      <c r="HAB71" s="164"/>
      <c r="HAC71" s="164"/>
      <c r="HAD71" s="164"/>
      <c r="HAE71" s="164"/>
      <c r="HAF71" s="164"/>
      <c r="HAG71" s="164"/>
      <c r="HAH71" s="164"/>
      <c r="HAI71" s="164"/>
      <c r="HAJ71" s="164"/>
      <c r="HAK71" s="164"/>
      <c r="HAL71" s="164"/>
      <c r="HAM71" s="164"/>
      <c r="HAN71" s="164"/>
      <c r="HAO71" s="164"/>
      <c r="HAP71" s="164"/>
      <c r="HAQ71" s="164"/>
      <c r="HAR71" s="164"/>
      <c r="HAS71" s="164"/>
      <c r="HAT71" s="164"/>
      <c r="HAU71" s="164"/>
      <c r="HAV71" s="164"/>
      <c r="HAW71" s="164"/>
      <c r="HAX71" s="164"/>
      <c r="HAY71" s="164"/>
      <c r="HAZ71" s="164"/>
      <c r="HBA71" s="164"/>
      <c r="HBB71" s="164"/>
      <c r="HBC71" s="164"/>
      <c r="HBD71" s="164"/>
      <c r="HBE71" s="164"/>
      <c r="HBF71" s="164"/>
      <c r="HBG71" s="164"/>
      <c r="HBH71" s="164"/>
      <c r="HBI71" s="164"/>
      <c r="HBJ71" s="164"/>
      <c r="HBK71" s="164"/>
      <c r="HBL71" s="164"/>
      <c r="HBM71" s="164"/>
      <c r="HBN71" s="164"/>
      <c r="HBO71" s="164"/>
      <c r="HBP71" s="164"/>
      <c r="HBQ71" s="164"/>
      <c r="HBR71" s="164"/>
      <c r="HBS71" s="164"/>
      <c r="HBT71" s="164"/>
      <c r="HBU71" s="164"/>
      <c r="HBV71" s="164"/>
      <c r="HBW71" s="164"/>
      <c r="HBX71" s="164"/>
      <c r="HBY71" s="164"/>
      <c r="HBZ71" s="164"/>
      <c r="HCA71" s="164"/>
      <c r="HCB71" s="164"/>
      <c r="HCC71" s="164"/>
      <c r="HCD71" s="164"/>
      <c r="HCE71" s="164"/>
      <c r="HCF71" s="164"/>
      <c r="HCG71" s="164"/>
      <c r="HCH71" s="164"/>
      <c r="HCI71" s="164"/>
      <c r="HCJ71" s="164"/>
      <c r="HCK71" s="164"/>
      <c r="HCL71" s="164"/>
      <c r="HCM71" s="164"/>
      <c r="HCN71" s="164"/>
      <c r="HCO71" s="164"/>
      <c r="HCP71" s="164"/>
      <c r="HCQ71" s="164"/>
      <c r="HCR71" s="164"/>
      <c r="HCS71" s="164"/>
      <c r="HCT71" s="164"/>
      <c r="HCU71" s="164"/>
      <c r="HCV71" s="164"/>
      <c r="HCW71" s="164"/>
      <c r="HCX71" s="164"/>
      <c r="HCY71" s="164"/>
      <c r="HCZ71" s="164"/>
      <c r="HDA71" s="164"/>
      <c r="HDB71" s="164"/>
      <c r="HDC71" s="164"/>
      <c r="HDD71" s="164"/>
      <c r="HDE71" s="164"/>
      <c r="HDF71" s="164"/>
      <c r="HDG71" s="164"/>
      <c r="HDH71" s="164"/>
      <c r="HDI71" s="164"/>
      <c r="HDJ71" s="164"/>
      <c r="HDK71" s="164"/>
      <c r="HDL71" s="164"/>
      <c r="HDM71" s="164"/>
      <c r="HDN71" s="164"/>
      <c r="HDO71" s="164"/>
      <c r="HDP71" s="164"/>
      <c r="HDQ71" s="164"/>
      <c r="HDR71" s="164"/>
      <c r="HDS71" s="164"/>
      <c r="HDT71" s="164"/>
      <c r="HDU71" s="164"/>
      <c r="HDV71" s="164"/>
      <c r="HDW71" s="164"/>
      <c r="HDX71" s="164"/>
      <c r="HDY71" s="164"/>
      <c r="HDZ71" s="164"/>
      <c r="HEA71" s="164"/>
      <c r="HEB71" s="164"/>
      <c r="HEC71" s="164"/>
      <c r="HED71" s="164"/>
      <c r="HEE71" s="164"/>
      <c r="HEF71" s="164"/>
      <c r="HEG71" s="164"/>
      <c r="HEH71" s="164"/>
      <c r="HEI71" s="164"/>
      <c r="HEJ71" s="164"/>
      <c r="HEK71" s="164"/>
      <c r="HEL71" s="164"/>
      <c r="HEM71" s="164"/>
      <c r="HEN71" s="164"/>
      <c r="HEO71" s="164"/>
      <c r="HEP71" s="164"/>
      <c r="HEQ71" s="164"/>
      <c r="HER71" s="164"/>
      <c r="HES71" s="164"/>
      <c r="HET71" s="164"/>
      <c r="HEU71" s="164"/>
      <c r="HEV71" s="164"/>
      <c r="HEW71" s="164"/>
      <c r="HEX71" s="164"/>
      <c r="HEY71" s="164"/>
      <c r="HEZ71" s="164"/>
      <c r="HFA71" s="164"/>
      <c r="HFB71" s="164"/>
      <c r="HFC71" s="164"/>
      <c r="HFD71" s="164"/>
      <c r="HFE71" s="164"/>
      <c r="HFF71" s="164"/>
      <c r="HFG71" s="164"/>
      <c r="HFH71" s="164"/>
      <c r="HFI71" s="164"/>
      <c r="HFJ71" s="164"/>
      <c r="HFK71" s="164"/>
      <c r="HFL71" s="164"/>
      <c r="HFM71" s="164"/>
      <c r="HFN71" s="164"/>
      <c r="HFO71" s="164"/>
      <c r="HFP71" s="164"/>
      <c r="HFQ71" s="164"/>
      <c r="HFR71" s="164"/>
      <c r="HFS71" s="164"/>
      <c r="HFT71" s="164"/>
      <c r="HFU71" s="164"/>
      <c r="HFV71" s="164"/>
      <c r="HFW71" s="164"/>
      <c r="HFX71" s="164"/>
      <c r="HFY71" s="164"/>
      <c r="HFZ71" s="164"/>
      <c r="HGA71" s="164"/>
      <c r="HGB71" s="164"/>
      <c r="HGC71" s="164"/>
      <c r="HGD71" s="164"/>
      <c r="HGE71" s="164"/>
      <c r="HGF71" s="164"/>
      <c r="HGG71" s="164"/>
      <c r="HGH71" s="164"/>
      <c r="HGI71" s="164"/>
      <c r="HGJ71" s="164"/>
      <c r="HGK71" s="164"/>
      <c r="HGL71" s="164"/>
      <c r="HGM71" s="164"/>
      <c r="HGN71" s="164"/>
      <c r="HGO71" s="164"/>
      <c r="HGP71" s="164"/>
      <c r="HGQ71" s="164"/>
      <c r="HGR71" s="164"/>
      <c r="HGS71" s="164"/>
      <c r="HGT71" s="164"/>
      <c r="HGU71" s="164"/>
      <c r="HGV71" s="164"/>
      <c r="HGW71" s="164"/>
      <c r="HGX71" s="164"/>
      <c r="HGY71" s="164"/>
      <c r="HGZ71" s="164"/>
      <c r="HHA71" s="164"/>
      <c r="HHB71" s="164"/>
      <c r="HHC71" s="164"/>
      <c r="HHD71" s="164"/>
      <c r="HHE71" s="164"/>
      <c r="HHF71" s="164"/>
      <c r="HHG71" s="164"/>
      <c r="HHH71" s="164"/>
      <c r="HHI71" s="164"/>
      <c r="HHJ71" s="164"/>
      <c r="HHK71" s="164"/>
      <c r="HHL71" s="164"/>
      <c r="HHM71" s="164"/>
      <c r="HHN71" s="164"/>
      <c r="HHO71" s="164"/>
      <c r="HHP71" s="164"/>
      <c r="HHQ71" s="164"/>
      <c r="HHR71" s="164"/>
      <c r="HHS71" s="164"/>
      <c r="HHT71" s="164"/>
      <c r="HHU71" s="164"/>
      <c r="HHV71" s="164"/>
      <c r="HHW71" s="164"/>
      <c r="HHX71" s="164"/>
      <c r="HHY71" s="164"/>
      <c r="HHZ71" s="164"/>
      <c r="HIA71" s="164"/>
      <c r="HIB71" s="164"/>
      <c r="HIC71" s="164"/>
      <c r="HID71" s="164"/>
      <c r="HIE71" s="164"/>
      <c r="HIF71" s="164"/>
      <c r="HIG71" s="164"/>
      <c r="HIH71" s="164"/>
      <c r="HII71" s="164"/>
      <c r="HIJ71" s="164"/>
      <c r="HIK71" s="164"/>
      <c r="HIL71" s="164"/>
      <c r="HIM71" s="164"/>
      <c r="HIN71" s="164"/>
      <c r="HIO71" s="164"/>
      <c r="HIP71" s="164"/>
      <c r="HIQ71" s="164"/>
      <c r="HIR71" s="164"/>
      <c r="HIS71" s="164"/>
      <c r="HIT71" s="164"/>
      <c r="HIU71" s="164"/>
      <c r="HIV71" s="164"/>
      <c r="HIW71" s="164"/>
      <c r="HIX71" s="164"/>
      <c r="HIY71" s="164"/>
      <c r="HIZ71" s="164"/>
      <c r="HJA71" s="164"/>
      <c r="HJB71" s="164"/>
      <c r="HJC71" s="164"/>
      <c r="HJD71" s="164"/>
      <c r="HJE71" s="164"/>
      <c r="HJF71" s="164"/>
      <c r="HJG71" s="164"/>
      <c r="HJH71" s="164"/>
      <c r="HJI71" s="164"/>
      <c r="HJJ71" s="164"/>
      <c r="HJK71" s="164"/>
      <c r="HJL71" s="164"/>
      <c r="HJM71" s="164"/>
      <c r="HJN71" s="164"/>
      <c r="HJO71" s="164"/>
      <c r="HJP71" s="164"/>
      <c r="HJQ71" s="164"/>
      <c r="HJR71" s="164"/>
      <c r="HJS71" s="164"/>
      <c r="HJT71" s="164"/>
      <c r="HJU71" s="164"/>
      <c r="HJV71" s="164"/>
      <c r="HJW71" s="164"/>
      <c r="HJX71" s="164"/>
      <c r="HJY71" s="164"/>
      <c r="HJZ71" s="164"/>
      <c r="HKA71" s="164"/>
      <c r="HKB71" s="164"/>
      <c r="HKC71" s="164"/>
      <c r="HKD71" s="164"/>
      <c r="HKE71" s="164"/>
      <c r="HKF71" s="164"/>
      <c r="HKG71" s="164"/>
      <c r="HKH71" s="164"/>
      <c r="HKI71" s="164"/>
      <c r="HKJ71" s="164"/>
      <c r="HKK71" s="164"/>
      <c r="HKL71" s="164"/>
      <c r="HKM71" s="164"/>
      <c r="HKN71" s="164"/>
      <c r="HKO71" s="164"/>
      <c r="HKP71" s="164"/>
      <c r="HKQ71" s="164"/>
      <c r="HKR71" s="164"/>
      <c r="HKS71" s="164"/>
      <c r="HKT71" s="164"/>
      <c r="HKU71" s="164"/>
      <c r="HKV71" s="164"/>
      <c r="HKW71" s="164"/>
      <c r="HKX71" s="164"/>
      <c r="HKY71" s="164"/>
      <c r="HKZ71" s="164"/>
      <c r="HLA71" s="164"/>
      <c r="HLB71" s="164"/>
      <c r="HLC71" s="164"/>
      <c r="HLD71" s="164"/>
      <c r="HLE71" s="164"/>
      <c r="HLF71" s="164"/>
      <c r="HLG71" s="164"/>
      <c r="HLH71" s="164"/>
      <c r="HLI71" s="164"/>
      <c r="HLJ71" s="164"/>
      <c r="HLK71" s="164"/>
      <c r="HLL71" s="164"/>
      <c r="HLM71" s="164"/>
      <c r="HLN71" s="164"/>
      <c r="HLO71" s="164"/>
      <c r="HLP71" s="164"/>
      <c r="HLQ71" s="164"/>
      <c r="HLR71" s="164"/>
      <c r="HLS71" s="164"/>
      <c r="HLT71" s="164"/>
      <c r="HLU71" s="164"/>
      <c r="HLV71" s="164"/>
      <c r="HLW71" s="164"/>
      <c r="HLX71" s="164"/>
      <c r="HLY71" s="164"/>
      <c r="HLZ71" s="164"/>
      <c r="HMA71" s="164"/>
      <c r="HMB71" s="164"/>
      <c r="HMC71" s="164"/>
      <c r="HMD71" s="164"/>
      <c r="HME71" s="164"/>
      <c r="HMF71" s="164"/>
      <c r="HMG71" s="164"/>
      <c r="HMH71" s="164"/>
      <c r="HMI71" s="164"/>
      <c r="HMJ71" s="164"/>
      <c r="HMK71" s="164"/>
      <c r="HML71" s="164"/>
      <c r="HMM71" s="164"/>
      <c r="HMN71" s="164"/>
      <c r="HMO71" s="164"/>
      <c r="HMP71" s="164"/>
      <c r="HMQ71" s="164"/>
      <c r="HMR71" s="164"/>
      <c r="HMS71" s="164"/>
      <c r="HMT71" s="164"/>
      <c r="HMU71" s="164"/>
      <c r="HMV71" s="164"/>
      <c r="HMW71" s="164"/>
      <c r="HMX71" s="164"/>
      <c r="HMY71" s="164"/>
      <c r="HMZ71" s="164"/>
      <c r="HNA71" s="164"/>
      <c r="HNB71" s="164"/>
      <c r="HNC71" s="164"/>
      <c r="HND71" s="164"/>
      <c r="HNE71" s="164"/>
      <c r="HNF71" s="164"/>
      <c r="HNG71" s="164"/>
      <c r="HNH71" s="164"/>
      <c r="HNI71" s="164"/>
      <c r="HNJ71" s="164"/>
      <c r="HNK71" s="164"/>
      <c r="HNL71" s="164"/>
      <c r="HNM71" s="164"/>
      <c r="HNN71" s="164"/>
      <c r="HNO71" s="164"/>
      <c r="HNP71" s="164"/>
      <c r="HNQ71" s="164"/>
      <c r="HNR71" s="164"/>
      <c r="HNS71" s="164"/>
      <c r="HNT71" s="164"/>
      <c r="HNU71" s="164"/>
      <c r="HNV71" s="164"/>
      <c r="HNW71" s="164"/>
      <c r="HNX71" s="164"/>
      <c r="HNY71" s="164"/>
      <c r="HNZ71" s="164"/>
      <c r="HOA71" s="164"/>
      <c r="HOB71" s="164"/>
      <c r="HOC71" s="164"/>
      <c r="HOD71" s="164"/>
      <c r="HOE71" s="164"/>
      <c r="HOF71" s="164"/>
      <c r="HOG71" s="164"/>
      <c r="HOH71" s="164"/>
      <c r="HOI71" s="164"/>
      <c r="HOJ71" s="164"/>
      <c r="HOK71" s="164"/>
      <c r="HOL71" s="164"/>
      <c r="HOM71" s="164"/>
      <c r="HON71" s="164"/>
      <c r="HOO71" s="164"/>
      <c r="HOP71" s="164"/>
      <c r="HOQ71" s="164"/>
      <c r="HOR71" s="164"/>
      <c r="HOS71" s="164"/>
      <c r="HOT71" s="164"/>
      <c r="HOU71" s="164"/>
      <c r="HOV71" s="164"/>
      <c r="HOW71" s="164"/>
      <c r="HOX71" s="164"/>
      <c r="HOY71" s="164"/>
      <c r="HOZ71" s="164"/>
      <c r="HPA71" s="164"/>
      <c r="HPB71" s="164"/>
      <c r="HPC71" s="164"/>
      <c r="HPD71" s="164"/>
      <c r="HPE71" s="164"/>
      <c r="HPF71" s="164"/>
      <c r="HPG71" s="164"/>
      <c r="HPH71" s="164"/>
      <c r="HPI71" s="164"/>
      <c r="HPJ71" s="164"/>
      <c r="HPK71" s="164"/>
      <c r="HPL71" s="164"/>
      <c r="HPM71" s="164"/>
      <c r="HPN71" s="164"/>
      <c r="HPO71" s="164"/>
      <c r="HPP71" s="164"/>
      <c r="HPQ71" s="164"/>
      <c r="HPR71" s="164"/>
      <c r="HPS71" s="164"/>
      <c r="HPT71" s="164"/>
      <c r="HPU71" s="164"/>
      <c r="HPV71" s="164"/>
      <c r="HPW71" s="164"/>
      <c r="HPX71" s="164"/>
      <c r="HPY71" s="164"/>
      <c r="HPZ71" s="164"/>
      <c r="HQA71" s="164"/>
      <c r="HQB71" s="164"/>
      <c r="HQC71" s="164"/>
      <c r="HQD71" s="164"/>
      <c r="HQE71" s="164"/>
      <c r="HQF71" s="164"/>
      <c r="HQG71" s="164"/>
      <c r="HQH71" s="164"/>
      <c r="HQI71" s="164"/>
      <c r="HQJ71" s="164"/>
      <c r="HQK71" s="164"/>
      <c r="HQL71" s="164"/>
      <c r="HQM71" s="164"/>
      <c r="HQN71" s="164"/>
      <c r="HQO71" s="164"/>
      <c r="HQP71" s="164"/>
      <c r="HQQ71" s="164"/>
      <c r="HQR71" s="164"/>
      <c r="HQS71" s="164"/>
      <c r="HQT71" s="164"/>
      <c r="HQU71" s="164"/>
      <c r="HQV71" s="164"/>
      <c r="HQW71" s="164"/>
      <c r="HQX71" s="164"/>
      <c r="HQY71" s="164"/>
      <c r="HQZ71" s="164"/>
      <c r="HRA71" s="164"/>
      <c r="HRB71" s="164"/>
      <c r="HRC71" s="164"/>
      <c r="HRD71" s="164"/>
      <c r="HRE71" s="164"/>
      <c r="HRF71" s="164"/>
      <c r="HRG71" s="164"/>
      <c r="HRH71" s="164"/>
      <c r="HRI71" s="164"/>
      <c r="HRJ71" s="164"/>
      <c r="HRK71" s="164"/>
      <c r="HRL71" s="164"/>
      <c r="HRM71" s="164"/>
      <c r="HRN71" s="164"/>
      <c r="HRO71" s="164"/>
      <c r="HRP71" s="164"/>
      <c r="HRQ71" s="164"/>
      <c r="HRR71" s="164"/>
      <c r="HRS71" s="164"/>
      <c r="HRT71" s="164"/>
      <c r="HRU71" s="164"/>
      <c r="HRV71" s="164"/>
      <c r="HRW71" s="164"/>
      <c r="HRX71" s="164"/>
      <c r="HRY71" s="164"/>
      <c r="HRZ71" s="164"/>
      <c r="HSA71" s="164"/>
      <c r="HSB71" s="164"/>
      <c r="HSC71" s="164"/>
      <c r="HSD71" s="164"/>
      <c r="HSE71" s="164"/>
      <c r="HSF71" s="164"/>
      <c r="HSG71" s="164"/>
      <c r="HSH71" s="164"/>
      <c r="HSI71" s="164"/>
      <c r="HSJ71" s="164"/>
      <c r="HSK71" s="164"/>
      <c r="HSL71" s="164"/>
      <c r="HSM71" s="164"/>
      <c r="HSN71" s="164"/>
      <c r="HSO71" s="164"/>
      <c r="HSP71" s="164"/>
      <c r="HSQ71" s="164"/>
      <c r="HSR71" s="164"/>
      <c r="HSS71" s="164"/>
      <c r="HST71" s="164"/>
      <c r="HSU71" s="164"/>
      <c r="HSV71" s="164"/>
      <c r="HSW71" s="164"/>
      <c r="HSX71" s="164"/>
      <c r="HSY71" s="164"/>
      <c r="HSZ71" s="164"/>
      <c r="HTA71" s="164"/>
      <c r="HTB71" s="164"/>
      <c r="HTC71" s="164"/>
      <c r="HTD71" s="164"/>
      <c r="HTE71" s="164"/>
      <c r="HTF71" s="164"/>
      <c r="HTG71" s="164"/>
      <c r="HTH71" s="164"/>
      <c r="HTI71" s="164"/>
      <c r="HTJ71" s="164"/>
      <c r="HTK71" s="164"/>
      <c r="HTL71" s="164"/>
      <c r="HTM71" s="164"/>
      <c r="HTN71" s="164"/>
      <c r="HTO71" s="164"/>
      <c r="HTP71" s="164"/>
      <c r="HTQ71" s="164"/>
      <c r="HTR71" s="164"/>
      <c r="HTS71" s="164"/>
      <c r="HTT71" s="164"/>
      <c r="HTU71" s="164"/>
      <c r="HTV71" s="164"/>
      <c r="HTW71" s="164"/>
      <c r="HTX71" s="164"/>
      <c r="HTY71" s="164"/>
      <c r="HTZ71" s="164"/>
      <c r="HUA71" s="164"/>
      <c r="HUB71" s="164"/>
      <c r="HUC71" s="164"/>
      <c r="HUD71" s="164"/>
      <c r="HUE71" s="164"/>
      <c r="HUF71" s="164"/>
      <c r="HUG71" s="164"/>
      <c r="HUH71" s="164"/>
      <c r="HUI71" s="164"/>
      <c r="HUJ71" s="164"/>
      <c r="HUK71" s="164"/>
      <c r="HUL71" s="164"/>
      <c r="HUM71" s="164"/>
      <c r="HUN71" s="164"/>
      <c r="HUO71" s="164"/>
      <c r="HUP71" s="164"/>
      <c r="HUQ71" s="164"/>
      <c r="HUR71" s="164"/>
      <c r="HUS71" s="164"/>
      <c r="HUT71" s="164"/>
      <c r="HUU71" s="164"/>
      <c r="HUV71" s="164"/>
      <c r="HUW71" s="164"/>
      <c r="HUX71" s="164"/>
      <c r="HUY71" s="164"/>
      <c r="HUZ71" s="164"/>
      <c r="HVA71" s="164"/>
      <c r="HVB71" s="164"/>
      <c r="HVC71" s="164"/>
      <c r="HVD71" s="164"/>
      <c r="HVE71" s="164"/>
      <c r="HVF71" s="164"/>
      <c r="HVG71" s="164"/>
      <c r="HVH71" s="164"/>
      <c r="HVI71" s="164"/>
      <c r="HVJ71" s="164"/>
      <c r="HVK71" s="164"/>
      <c r="HVL71" s="164"/>
      <c r="HVM71" s="164"/>
      <c r="HVN71" s="164"/>
      <c r="HVO71" s="164"/>
      <c r="HVP71" s="164"/>
      <c r="HVQ71" s="164"/>
      <c r="HVR71" s="164"/>
      <c r="HVS71" s="164"/>
      <c r="HVT71" s="164"/>
      <c r="HVU71" s="164"/>
      <c r="HVV71" s="164"/>
      <c r="HVW71" s="164"/>
      <c r="HVX71" s="164"/>
      <c r="HVY71" s="164"/>
      <c r="HVZ71" s="164"/>
      <c r="HWA71" s="164"/>
      <c r="HWB71" s="164"/>
      <c r="HWC71" s="164"/>
      <c r="HWD71" s="164"/>
      <c r="HWE71" s="164"/>
      <c r="HWF71" s="164"/>
      <c r="HWG71" s="164"/>
      <c r="HWH71" s="164"/>
      <c r="HWI71" s="164"/>
      <c r="HWJ71" s="164"/>
      <c r="HWK71" s="164"/>
      <c r="HWL71" s="164"/>
      <c r="HWM71" s="164"/>
      <c r="HWN71" s="164"/>
      <c r="HWO71" s="164"/>
      <c r="HWP71" s="164"/>
      <c r="HWQ71" s="164"/>
      <c r="HWR71" s="164"/>
      <c r="HWS71" s="164"/>
      <c r="HWT71" s="164"/>
      <c r="HWU71" s="164"/>
      <c r="HWV71" s="164"/>
      <c r="HWW71" s="164"/>
      <c r="HWX71" s="164"/>
      <c r="HWY71" s="164"/>
      <c r="HWZ71" s="164"/>
      <c r="HXA71" s="164"/>
      <c r="HXB71" s="164"/>
      <c r="HXC71" s="164"/>
      <c r="HXD71" s="164"/>
      <c r="HXE71" s="164"/>
      <c r="HXF71" s="164"/>
      <c r="HXG71" s="164"/>
      <c r="HXH71" s="164"/>
      <c r="HXI71" s="164"/>
      <c r="HXJ71" s="164"/>
      <c r="HXK71" s="164"/>
      <c r="HXL71" s="164"/>
      <c r="HXM71" s="164"/>
      <c r="HXN71" s="164"/>
      <c r="HXO71" s="164"/>
      <c r="HXP71" s="164"/>
      <c r="HXQ71" s="164"/>
      <c r="HXR71" s="164"/>
      <c r="HXS71" s="164"/>
      <c r="HXT71" s="164"/>
      <c r="HXU71" s="164"/>
      <c r="HXV71" s="164"/>
      <c r="HXW71" s="164"/>
      <c r="HXX71" s="164"/>
      <c r="HXY71" s="164"/>
      <c r="HXZ71" s="164"/>
      <c r="HYA71" s="164"/>
      <c r="HYB71" s="164"/>
      <c r="HYC71" s="164"/>
      <c r="HYD71" s="164"/>
      <c r="HYE71" s="164"/>
      <c r="HYF71" s="164"/>
      <c r="HYG71" s="164"/>
      <c r="HYH71" s="164"/>
      <c r="HYI71" s="164"/>
      <c r="HYJ71" s="164"/>
      <c r="HYK71" s="164"/>
      <c r="HYL71" s="164"/>
      <c r="HYM71" s="164"/>
      <c r="HYN71" s="164"/>
      <c r="HYO71" s="164"/>
      <c r="HYP71" s="164"/>
      <c r="HYQ71" s="164"/>
      <c r="HYR71" s="164"/>
      <c r="HYS71" s="164"/>
      <c r="HYT71" s="164"/>
      <c r="HYU71" s="164"/>
      <c r="HYV71" s="164"/>
      <c r="HYW71" s="164"/>
      <c r="HYX71" s="164"/>
      <c r="HYY71" s="164"/>
      <c r="HYZ71" s="164"/>
      <c r="HZA71" s="164"/>
      <c r="HZB71" s="164"/>
      <c r="HZC71" s="164"/>
      <c r="HZD71" s="164"/>
      <c r="HZE71" s="164"/>
      <c r="HZF71" s="164"/>
      <c r="HZG71" s="164"/>
      <c r="HZH71" s="164"/>
      <c r="HZI71" s="164"/>
      <c r="HZJ71" s="164"/>
      <c r="HZK71" s="164"/>
      <c r="HZL71" s="164"/>
      <c r="HZM71" s="164"/>
      <c r="HZN71" s="164"/>
      <c r="HZO71" s="164"/>
      <c r="HZP71" s="164"/>
      <c r="HZQ71" s="164"/>
      <c r="HZR71" s="164"/>
      <c r="HZS71" s="164"/>
      <c r="HZT71" s="164"/>
      <c r="HZU71" s="164"/>
      <c r="HZV71" s="164"/>
      <c r="HZW71" s="164"/>
      <c r="HZX71" s="164"/>
      <c r="HZY71" s="164"/>
      <c r="HZZ71" s="164"/>
      <c r="IAA71" s="164"/>
      <c r="IAB71" s="164"/>
      <c r="IAC71" s="164"/>
      <c r="IAD71" s="164"/>
      <c r="IAE71" s="164"/>
      <c r="IAF71" s="164"/>
      <c r="IAG71" s="164"/>
      <c r="IAH71" s="164"/>
      <c r="IAI71" s="164"/>
      <c r="IAJ71" s="164"/>
      <c r="IAK71" s="164"/>
      <c r="IAL71" s="164"/>
      <c r="IAM71" s="164"/>
      <c r="IAN71" s="164"/>
      <c r="IAO71" s="164"/>
      <c r="IAP71" s="164"/>
      <c r="IAQ71" s="164"/>
      <c r="IAR71" s="164"/>
      <c r="IAS71" s="164"/>
      <c r="IAT71" s="164"/>
      <c r="IAU71" s="164"/>
      <c r="IAV71" s="164"/>
      <c r="IAW71" s="164"/>
      <c r="IAX71" s="164"/>
      <c r="IAY71" s="164"/>
      <c r="IAZ71" s="164"/>
      <c r="IBA71" s="164"/>
      <c r="IBB71" s="164"/>
      <c r="IBC71" s="164"/>
      <c r="IBD71" s="164"/>
      <c r="IBE71" s="164"/>
      <c r="IBF71" s="164"/>
      <c r="IBG71" s="164"/>
      <c r="IBH71" s="164"/>
      <c r="IBI71" s="164"/>
      <c r="IBJ71" s="164"/>
      <c r="IBK71" s="164"/>
      <c r="IBL71" s="164"/>
      <c r="IBM71" s="164"/>
      <c r="IBN71" s="164"/>
      <c r="IBO71" s="164"/>
      <c r="IBP71" s="164"/>
      <c r="IBQ71" s="164"/>
      <c r="IBR71" s="164"/>
      <c r="IBS71" s="164"/>
      <c r="IBT71" s="164"/>
      <c r="IBU71" s="164"/>
      <c r="IBV71" s="164"/>
      <c r="IBW71" s="164"/>
      <c r="IBX71" s="164"/>
      <c r="IBY71" s="164"/>
      <c r="IBZ71" s="164"/>
      <c r="ICA71" s="164"/>
      <c r="ICB71" s="164"/>
      <c r="ICC71" s="164"/>
      <c r="ICD71" s="164"/>
      <c r="ICE71" s="164"/>
      <c r="ICF71" s="164"/>
      <c r="ICG71" s="164"/>
      <c r="ICH71" s="164"/>
      <c r="ICI71" s="164"/>
      <c r="ICJ71" s="164"/>
      <c r="ICK71" s="164"/>
      <c r="ICL71" s="164"/>
      <c r="ICM71" s="164"/>
      <c r="ICN71" s="164"/>
      <c r="ICO71" s="164"/>
      <c r="ICP71" s="164"/>
      <c r="ICQ71" s="164"/>
      <c r="ICR71" s="164"/>
      <c r="ICS71" s="164"/>
      <c r="ICT71" s="164"/>
      <c r="ICU71" s="164"/>
      <c r="ICV71" s="164"/>
      <c r="ICW71" s="164"/>
      <c r="ICX71" s="164"/>
      <c r="ICY71" s="164"/>
      <c r="ICZ71" s="164"/>
      <c r="IDA71" s="164"/>
      <c r="IDB71" s="164"/>
      <c r="IDC71" s="164"/>
      <c r="IDD71" s="164"/>
      <c r="IDE71" s="164"/>
      <c r="IDF71" s="164"/>
      <c r="IDG71" s="164"/>
      <c r="IDH71" s="164"/>
      <c r="IDI71" s="164"/>
      <c r="IDJ71" s="164"/>
      <c r="IDK71" s="164"/>
      <c r="IDL71" s="164"/>
      <c r="IDM71" s="164"/>
      <c r="IDN71" s="164"/>
      <c r="IDO71" s="164"/>
      <c r="IDP71" s="164"/>
      <c r="IDQ71" s="164"/>
      <c r="IDR71" s="164"/>
      <c r="IDS71" s="164"/>
      <c r="IDT71" s="164"/>
      <c r="IDU71" s="164"/>
      <c r="IDV71" s="164"/>
      <c r="IDW71" s="164"/>
      <c r="IDX71" s="164"/>
      <c r="IDY71" s="164"/>
      <c r="IDZ71" s="164"/>
      <c r="IEA71" s="164"/>
      <c r="IEB71" s="164"/>
      <c r="IEC71" s="164"/>
      <c r="IED71" s="164"/>
      <c r="IEE71" s="164"/>
      <c r="IEF71" s="164"/>
      <c r="IEG71" s="164"/>
      <c r="IEH71" s="164"/>
      <c r="IEI71" s="164"/>
      <c r="IEJ71" s="164"/>
      <c r="IEK71" s="164"/>
      <c r="IEL71" s="164"/>
      <c r="IEM71" s="164"/>
      <c r="IEN71" s="164"/>
      <c r="IEO71" s="164"/>
      <c r="IEP71" s="164"/>
      <c r="IEQ71" s="164"/>
      <c r="IER71" s="164"/>
      <c r="IES71" s="164"/>
      <c r="IET71" s="164"/>
      <c r="IEU71" s="164"/>
      <c r="IEV71" s="164"/>
      <c r="IEW71" s="164"/>
      <c r="IEX71" s="164"/>
      <c r="IEY71" s="164"/>
      <c r="IEZ71" s="164"/>
      <c r="IFA71" s="164"/>
      <c r="IFB71" s="164"/>
      <c r="IFC71" s="164"/>
      <c r="IFD71" s="164"/>
      <c r="IFE71" s="164"/>
      <c r="IFF71" s="164"/>
      <c r="IFG71" s="164"/>
      <c r="IFH71" s="164"/>
      <c r="IFI71" s="164"/>
      <c r="IFJ71" s="164"/>
      <c r="IFK71" s="164"/>
      <c r="IFL71" s="164"/>
      <c r="IFM71" s="164"/>
      <c r="IFN71" s="164"/>
      <c r="IFO71" s="164"/>
      <c r="IFP71" s="164"/>
      <c r="IFQ71" s="164"/>
      <c r="IFR71" s="164"/>
      <c r="IFS71" s="164"/>
      <c r="IFT71" s="164"/>
      <c r="IFU71" s="164"/>
      <c r="IFV71" s="164"/>
      <c r="IFW71" s="164"/>
      <c r="IFX71" s="164"/>
      <c r="IFY71" s="164"/>
      <c r="IFZ71" s="164"/>
      <c r="IGA71" s="164"/>
      <c r="IGB71" s="164"/>
      <c r="IGC71" s="164"/>
      <c r="IGD71" s="164"/>
      <c r="IGE71" s="164"/>
      <c r="IGF71" s="164"/>
      <c r="IGG71" s="164"/>
      <c r="IGH71" s="164"/>
      <c r="IGI71" s="164"/>
      <c r="IGJ71" s="164"/>
      <c r="IGK71" s="164"/>
      <c r="IGL71" s="164"/>
      <c r="IGM71" s="164"/>
      <c r="IGN71" s="164"/>
      <c r="IGO71" s="164"/>
      <c r="IGP71" s="164"/>
      <c r="IGQ71" s="164"/>
      <c r="IGR71" s="164"/>
      <c r="IGS71" s="164"/>
      <c r="IGT71" s="164"/>
      <c r="IGU71" s="164"/>
      <c r="IGV71" s="164"/>
      <c r="IGW71" s="164"/>
      <c r="IGX71" s="164"/>
      <c r="IGY71" s="164"/>
      <c r="IGZ71" s="164"/>
      <c r="IHA71" s="164"/>
      <c r="IHB71" s="164"/>
      <c r="IHC71" s="164"/>
      <c r="IHD71" s="164"/>
      <c r="IHE71" s="164"/>
      <c r="IHF71" s="164"/>
      <c r="IHG71" s="164"/>
      <c r="IHH71" s="164"/>
      <c r="IHI71" s="164"/>
      <c r="IHJ71" s="164"/>
      <c r="IHK71" s="164"/>
      <c r="IHL71" s="164"/>
      <c r="IHM71" s="164"/>
      <c r="IHN71" s="164"/>
      <c r="IHO71" s="164"/>
      <c r="IHP71" s="164"/>
      <c r="IHQ71" s="164"/>
      <c r="IHR71" s="164"/>
      <c r="IHS71" s="164"/>
      <c r="IHT71" s="164"/>
      <c r="IHU71" s="164"/>
      <c r="IHV71" s="164"/>
      <c r="IHW71" s="164"/>
      <c r="IHX71" s="164"/>
      <c r="IHY71" s="164"/>
      <c r="IHZ71" s="164"/>
      <c r="IIA71" s="164"/>
      <c r="IIB71" s="164"/>
      <c r="IIC71" s="164"/>
      <c r="IID71" s="164"/>
      <c r="IIE71" s="164"/>
      <c r="IIF71" s="164"/>
      <c r="IIG71" s="164"/>
      <c r="IIH71" s="164"/>
      <c r="III71" s="164"/>
      <c r="IIJ71" s="164"/>
      <c r="IIK71" s="164"/>
      <c r="IIL71" s="164"/>
      <c r="IIM71" s="164"/>
      <c r="IIN71" s="164"/>
      <c r="IIO71" s="164"/>
      <c r="IIP71" s="164"/>
      <c r="IIQ71" s="164"/>
      <c r="IIR71" s="164"/>
      <c r="IIS71" s="164"/>
      <c r="IIT71" s="164"/>
      <c r="IIU71" s="164"/>
      <c r="IIV71" s="164"/>
      <c r="IIW71" s="164"/>
      <c r="IIX71" s="164"/>
      <c r="IIY71" s="164"/>
      <c r="IIZ71" s="164"/>
      <c r="IJA71" s="164"/>
      <c r="IJB71" s="164"/>
      <c r="IJC71" s="164"/>
      <c r="IJD71" s="164"/>
      <c r="IJE71" s="164"/>
      <c r="IJF71" s="164"/>
      <c r="IJG71" s="164"/>
      <c r="IJH71" s="164"/>
      <c r="IJI71" s="164"/>
      <c r="IJJ71" s="164"/>
      <c r="IJK71" s="164"/>
      <c r="IJL71" s="164"/>
      <c r="IJM71" s="164"/>
      <c r="IJN71" s="164"/>
      <c r="IJO71" s="164"/>
      <c r="IJP71" s="164"/>
      <c r="IJQ71" s="164"/>
      <c r="IJR71" s="164"/>
      <c r="IJS71" s="164"/>
      <c r="IJT71" s="164"/>
      <c r="IJU71" s="164"/>
      <c r="IJV71" s="164"/>
      <c r="IJW71" s="164"/>
      <c r="IJX71" s="164"/>
      <c r="IJY71" s="164"/>
      <c r="IJZ71" s="164"/>
      <c r="IKA71" s="164"/>
      <c r="IKB71" s="164"/>
      <c r="IKC71" s="164"/>
      <c r="IKD71" s="164"/>
      <c r="IKE71" s="164"/>
      <c r="IKF71" s="164"/>
      <c r="IKG71" s="164"/>
      <c r="IKH71" s="164"/>
      <c r="IKI71" s="164"/>
      <c r="IKJ71" s="164"/>
      <c r="IKK71" s="164"/>
      <c r="IKL71" s="164"/>
      <c r="IKM71" s="164"/>
      <c r="IKN71" s="164"/>
      <c r="IKO71" s="164"/>
      <c r="IKP71" s="164"/>
      <c r="IKQ71" s="164"/>
      <c r="IKR71" s="164"/>
      <c r="IKS71" s="164"/>
      <c r="IKT71" s="164"/>
      <c r="IKU71" s="164"/>
      <c r="IKV71" s="164"/>
      <c r="IKW71" s="164"/>
      <c r="IKX71" s="164"/>
      <c r="IKY71" s="164"/>
      <c r="IKZ71" s="164"/>
      <c r="ILA71" s="164"/>
      <c r="ILB71" s="164"/>
      <c r="ILC71" s="164"/>
      <c r="ILD71" s="164"/>
      <c r="ILE71" s="164"/>
      <c r="ILF71" s="164"/>
      <c r="ILG71" s="164"/>
      <c r="ILH71" s="164"/>
      <c r="ILI71" s="164"/>
      <c r="ILJ71" s="164"/>
      <c r="ILK71" s="164"/>
      <c r="ILL71" s="164"/>
      <c r="ILM71" s="164"/>
      <c r="ILN71" s="164"/>
      <c r="ILO71" s="164"/>
      <c r="ILP71" s="164"/>
      <c r="ILQ71" s="164"/>
      <c r="ILR71" s="164"/>
      <c r="ILS71" s="164"/>
      <c r="ILT71" s="164"/>
      <c r="ILU71" s="164"/>
      <c r="ILV71" s="164"/>
      <c r="ILW71" s="164"/>
      <c r="ILX71" s="164"/>
      <c r="ILY71" s="164"/>
      <c r="ILZ71" s="164"/>
      <c r="IMA71" s="164"/>
      <c r="IMB71" s="164"/>
      <c r="IMC71" s="164"/>
      <c r="IMD71" s="164"/>
      <c r="IME71" s="164"/>
      <c r="IMF71" s="164"/>
      <c r="IMG71" s="164"/>
      <c r="IMH71" s="164"/>
      <c r="IMI71" s="164"/>
      <c r="IMJ71" s="164"/>
      <c r="IMK71" s="164"/>
      <c r="IML71" s="164"/>
      <c r="IMM71" s="164"/>
      <c r="IMN71" s="164"/>
      <c r="IMO71" s="164"/>
      <c r="IMP71" s="164"/>
      <c r="IMQ71" s="164"/>
      <c r="IMR71" s="164"/>
      <c r="IMS71" s="164"/>
      <c r="IMT71" s="164"/>
      <c r="IMU71" s="164"/>
      <c r="IMV71" s="164"/>
      <c r="IMW71" s="164"/>
      <c r="IMX71" s="164"/>
      <c r="IMY71" s="164"/>
      <c r="IMZ71" s="164"/>
      <c r="INA71" s="164"/>
      <c r="INB71" s="164"/>
      <c r="INC71" s="164"/>
      <c r="IND71" s="164"/>
      <c r="INE71" s="164"/>
      <c r="INF71" s="164"/>
      <c r="ING71" s="164"/>
      <c r="INH71" s="164"/>
      <c r="INI71" s="164"/>
      <c r="INJ71" s="164"/>
      <c r="INK71" s="164"/>
      <c r="INL71" s="164"/>
      <c r="INM71" s="164"/>
      <c r="INN71" s="164"/>
      <c r="INO71" s="164"/>
      <c r="INP71" s="164"/>
      <c r="INQ71" s="164"/>
      <c r="INR71" s="164"/>
      <c r="INS71" s="164"/>
      <c r="INT71" s="164"/>
      <c r="INU71" s="164"/>
      <c r="INV71" s="164"/>
      <c r="INW71" s="164"/>
      <c r="INX71" s="164"/>
      <c r="INY71" s="164"/>
      <c r="INZ71" s="164"/>
      <c r="IOA71" s="164"/>
      <c r="IOB71" s="164"/>
      <c r="IOC71" s="164"/>
      <c r="IOD71" s="164"/>
      <c r="IOE71" s="164"/>
      <c r="IOF71" s="164"/>
      <c r="IOG71" s="164"/>
      <c r="IOH71" s="164"/>
      <c r="IOI71" s="164"/>
      <c r="IOJ71" s="164"/>
      <c r="IOK71" s="164"/>
      <c r="IOL71" s="164"/>
      <c r="IOM71" s="164"/>
      <c r="ION71" s="164"/>
      <c r="IOO71" s="164"/>
      <c r="IOP71" s="164"/>
      <c r="IOQ71" s="164"/>
      <c r="IOR71" s="164"/>
      <c r="IOS71" s="164"/>
      <c r="IOT71" s="164"/>
      <c r="IOU71" s="164"/>
      <c r="IOV71" s="164"/>
      <c r="IOW71" s="164"/>
      <c r="IOX71" s="164"/>
      <c r="IOY71" s="164"/>
      <c r="IOZ71" s="164"/>
      <c r="IPA71" s="164"/>
      <c r="IPB71" s="164"/>
      <c r="IPC71" s="164"/>
      <c r="IPD71" s="164"/>
      <c r="IPE71" s="164"/>
      <c r="IPF71" s="164"/>
      <c r="IPG71" s="164"/>
      <c r="IPH71" s="164"/>
      <c r="IPI71" s="164"/>
      <c r="IPJ71" s="164"/>
      <c r="IPK71" s="164"/>
      <c r="IPL71" s="164"/>
      <c r="IPM71" s="164"/>
      <c r="IPN71" s="164"/>
      <c r="IPO71" s="164"/>
      <c r="IPP71" s="164"/>
      <c r="IPQ71" s="164"/>
      <c r="IPR71" s="164"/>
      <c r="IPS71" s="164"/>
      <c r="IPT71" s="164"/>
      <c r="IPU71" s="164"/>
      <c r="IPV71" s="164"/>
      <c r="IPW71" s="164"/>
      <c r="IPX71" s="164"/>
      <c r="IPY71" s="164"/>
      <c r="IPZ71" s="164"/>
      <c r="IQA71" s="164"/>
      <c r="IQB71" s="164"/>
      <c r="IQC71" s="164"/>
      <c r="IQD71" s="164"/>
      <c r="IQE71" s="164"/>
      <c r="IQF71" s="164"/>
      <c r="IQG71" s="164"/>
      <c r="IQH71" s="164"/>
      <c r="IQI71" s="164"/>
      <c r="IQJ71" s="164"/>
      <c r="IQK71" s="164"/>
      <c r="IQL71" s="164"/>
      <c r="IQM71" s="164"/>
      <c r="IQN71" s="164"/>
      <c r="IQO71" s="164"/>
      <c r="IQP71" s="164"/>
      <c r="IQQ71" s="164"/>
      <c r="IQR71" s="164"/>
      <c r="IQS71" s="164"/>
      <c r="IQT71" s="164"/>
      <c r="IQU71" s="164"/>
      <c r="IQV71" s="164"/>
      <c r="IQW71" s="164"/>
      <c r="IQX71" s="164"/>
      <c r="IQY71" s="164"/>
      <c r="IQZ71" s="164"/>
      <c r="IRA71" s="164"/>
      <c r="IRB71" s="164"/>
      <c r="IRC71" s="164"/>
      <c r="IRD71" s="164"/>
      <c r="IRE71" s="164"/>
      <c r="IRF71" s="164"/>
      <c r="IRG71" s="164"/>
      <c r="IRH71" s="164"/>
      <c r="IRI71" s="164"/>
      <c r="IRJ71" s="164"/>
      <c r="IRK71" s="164"/>
      <c r="IRL71" s="164"/>
      <c r="IRM71" s="164"/>
      <c r="IRN71" s="164"/>
      <c r="IRO71" s="164"/>
      <c r="IRP71" s="164"/>
      <c r="IRQ71" s="164"/>
      <c r="IRR71" s="164"/>
      <c r="IRS71" s="164"/>
      <c r="IRT71" s="164"/>
      <c r="IRU71" s="164"/>
      <c r="IRV71" s="164"/>
      <c r="IRW71" s="164"/>
      <c r="IRX71" s="164"/>
      <c r="IRY71" s="164"/>
      <c r="IRZ71" s="164"/>
      <c r="ISA71" s="164"/>
      <c r="ISB71" s="164"/>
      <c r="ISC71" s="164"/>
      <c r="ISD71" s="164"/>
      <c r="ISE71" s="164"/>
      <c r="ISF71" s="164"/>
      <c r="ISG71" s="164"/>
      <c r="ISH71" s="164"/>
      <c r="ISI71" s="164"/>
      <c r="ISJ71" s="164"/>
      <c r="ISK71" s="164"/>
      <c r="ISL71" s="164"/>
      <c r="ISM71" s="164"/>
      <c r="ISN71" s="164"/>
      <c r="ISO71" s="164"/>
      <c r="ISP71" s="164"/>
      <c r="ISQ71" s="164"/>
      <c r="ISR71" s="164"/>
      <c r="ISS71" s="164"/>
      <c r="IST71" s="164"/>
      <c r="ISU71" s="164"/>
      <c r="ISV71" s="164"/>
      <c r="ISW71" s="164"/>
      <c r="ISX71" s="164"/>
      <c r="ISY71" s="164"/>
      <c r="ISZ71" s="164"/>
      <c r="ITA71" s="164"/>
      <c r="ITB71" s="164"/>
      <c r="ITC71" s="164"/>
      <c r="ITD71" s="164"/>
      <c r="ITE71" s="164"/>
      <c r="ITF71" s="164"/>
      <c r="ITG71" s="164"/>
      <c r="ITH71" s="164"/>
      <c r="ITI71" s="164"/>
      <c r="ITJ71" s="164"/>
      <c r="ITK71" s="164"/>
      <c r="ITL71" s="164"/>
      <c r="ITM71" s="164"/>
      <c r="ITN71" s="164"/>
      <c r="ITO71" s="164"/>
      <c r="ITP71" s="164"/>
      <c r="ITQ71" s="164"/>
      <c r="ITR71" s="164"/>
      <c r="ITS71" s="164"/>
      <c r="ITT71" s="164"/>
      <c r="ITU71" s="164"/>
      <c r="ITV71" s="164"/>
      <c r="ITW71" s="164"/>
      <c r="ITX71" s="164"/>
      <c r="ITY71" s="164"/>
      <c r="ITZ71" s="164"/>
      <c r="IUA71" s="164"/>
      <c r="IUB71" s="164"/>
      <c r="IUC71" s="164"/>
      <c r="IUD71" s="164"/>
      <c r="IUE71" s="164"/>
      <c r="IUF71" s="164"/>
      <c r="IUG71" s="164"/>
      <c r="IUH71" s="164"/>
      <c r="IUI71" s="164"/>
      <c r="IUJ71" s="164"/>
      <c r="IUK71" s="164"/>
      <c r="IUL71" s="164"/>
      <c r="IUM71" s="164"/>
      <c r="IUN71" s="164"/>
      <c r="IUO71" s="164"/>
      <c r="IUP71" s="164"/>
      <c r="IUQ71" s="164"/>
      <c r="IUR71" s="164"/>
      <c r="IUS71" s="164"/>
      <c r="IUT71" s="164"/>
      <c r="IUU71" s="164"/>
      <c r="IUV71" s="164"/>
      <c r="IUW71" s="164"/>
      <c r="IUX71" s="164"/>
      <c r="IUY71" s="164"/>
      <c r="IUZ71" s="164"/>
      <c r="IVA71" s="164"/>
      <c r="IVB71" s="164"/>
      <c r="IVC71" s="164"/>
      <c r="IVD71" s="164"/>
      <c r="IVE71" s="164"/>
      <c r="IVF71" s="164"/>
      <c r="IVG71" s="164"/>
      <c r="IVH71" s="164"/>
      <c r="IVI71" s="164"/>
      <c r="IVJ71" s="164"/>
      <c r="IVK71" s="164"/>
      <c r="IVL71" s="164"/>
      <c r="IVM71" s="164"/>
      <c r="IVN71" s="164"/>
      <c r="IVO71" s="164"/>
      <c r="IVP71" s="164"/>
      <c r="IVQ71" s="164"/>
      <c r="IVR71" s="164"/>
      <c r="IVS71" s="164"/>
      <c r="IVT71" s="164"/>
      <c r="IVU71" s="164"/>
      <c r="IVV71" s="164"/>
      <c r="IVW71" s="164"/>
      <c r="IVX71" s="164"/>
      <c r="IVY71" s="164"/>
      <c r="IVZ71" s="164"/>
      <c r="IWA71" s="164"/>
      <c r="IWB71" s="164"/>
      <c r="IWC71" s="164"/>
      <c r="IWD71" s="164"/>
      <c r="IWE71" s="164"/>
      <c r="IWF71" s="164"/>
      <c r="IWG71" s="164"/>
      <c r="IWH71" s="164"/>
      <c r="IWI71" s="164"/>
      <c r="IWJ71" s="164"/>
      <c r="IWK71" s="164"/>
      <c r="IWL71" s="164"/>
      <c r="IWM71" s="164"/>
      <c r="IWN71" s="164"/>
      <c r="IWO71" s="164"/>
      <c r="IWP71" s="164"/>
      <c r="IWQ71" s="164"/>
      <c r="IWR71" s="164"/>
      <c r="IWS71" s="164"/>
      <c r="IWT71" s="164"/>
      <c r="IWU71" s="164"/>
      <c r="IWV71" s="164"/>
      <c r="IWW71" s="164"/>
      <c r="IWX71" s="164"/>
      <c r="IWY71" s="164"/>
      <c r="IWZ71" s="164"/>
      <c r="IXA71" s="164"/>
      <c r="IXB71" s="164"/>
      <c r="IXC71" s="164"/>
      <c r="IXD71" s="164"/>
      <c r="IXE71" s="164"/>
      <c r="IXF71" s="164"/>
      <c r="IXG71" s="164"/>
      <c r="IXH71" s="164"/>
      <c r="IXI71" s="164"/>
      <c r="IXJ71" s="164"/>
      <c r="IXK71" s="164"/>
      <c r="IXL71" s="164"/>
      <c r="IXM71" s="164"/>
      <c r="IXN71" s="164"/>
      <c r="IXO71" s="164"/>
      <c r="IXP71" s="164"/>
      <c r="IXQ71" s="164"/>
      <c r="IXR71" s="164"/>
      <c r="IXS71" s="164"/>
      <c r="IXT71" s="164"/>
      <c r="IXU71" s="164"/>
      <c r="IXV71" s="164"/>
      <c r="IXW71" s="164"/>
      <c r="IXX71" s="164"/>
      <c r="IXY71" s="164"/>
      <c r="IXZ71" s="164"/>
      <c r="IYA71" s="164"/>
      <c r="IYB71" s="164"/>
      <c r="IYC71" s="164"/>
      <c r="IYD71" s="164"/>
      <c r="IYE71" s="164"/>
      <c r="IYF71" s="164"/>
      <c r="IYG71" s="164"/>
      <c r="IYH71" s="164"/>
      <c r="IYI71" s="164"/>
      <c r="IYJ71" s="164"/>
      <c r="IYK71" s="164"/>
      <c r="IYL71" s="164"/>
      <c r="IYM71" s="164"/>
      <c r="IYN71" s="164"/>
      <c r="IYO71" s="164"/>
      <c r="IYP71" s="164"/>
      <c r="IYQ71" s="164"/>
      <c r="IYR71" s="164"/>
      <c r="IYS71" s="164"/>
      <c r="IYT71" s="164"/>
      <c r="IYU71" s="164"/>
      <c r="IYV71" s="164"/>
      <c r="IYW71" s="164"/>
      <c r="IYX71" s="164"/>
      <c r="IYY71" s="164"/>
      <c r="IYZ71" s="164"/>
      <c r="IZA71" s="164"/>
      <c r="IZB71" s="164"/>
      <c r="IZC71" s="164"/>
      <c r="IZD71" s="164"/>
      <c r="IZE71" s="164"/>
      <c r="IZF71" s="164"/>
      <c r="IZG71" s="164"/>
      <c r="IZH71" s="164"/>
      <c r="IZI71" s="164"/>
      <c r="IZJ71" s="164"/>
      <c r="IZK71" s="164"/>
      <c r="IZL71" s="164"/>
      <c r="IZM71" s="164"/>
      <c r="IZN71" s="164"/>
      <c r="IZO71" s="164"/>
      <c r="IZP71" s="164"/>
      <c r="IZQ71" s="164"/>
      <c r="IZR71" s="164"/>
      <c r="IZS71" s="164"/>
      <c r="IZT71" s="164"/>
      <c r="IZU71" s="164"/>
      <c r="IZV71" s="164"/>
      <c r="IZW71" s="164"/>
      <c r="IZX71" s="164"/>
      <c r="IZY71" s="164"/>
      <c r="IZZ71" s="164"/>
      <c r="JAA71" s="164"/>
      <c r="JAB71" s="164"/>
      <c r="JAC71" s="164"/>
      <c r="JAD71" s="164"/>
      <c r="JAE71" s="164"/>
      <c r="JAF71" s="164"/>
      <c r="JAG71" s="164"/>
      <c r="JAH71" s="164"/>
      <c r="JAI71" s="164"/>
      <c r="JAJ71" s="164"/>
      <c r="JAK71" s="164"/>
      <c r="JAL71" s="164"/>
      <c r="JAM71" s="164"/>
      <c r="JAN71" s="164"/>
      <c r="JAO71" s="164"/>
      <c r="JAP71" s="164"/>
      <c r="JAQ71" s="164"/>
      <c r="JAR71" s="164"/>
      <c r="JAS71" s="164"/>
      <c r="JAT71" s="164"/>
      <c r="JAU71" s="164"/>
      <c r="JAV71" s="164"/>
      <c r="JAW71" s="164"/>
      <c r="JAX71" s="164"/>
      <c r="JAY71" s="164"/>
      <c r="JAZ71" s="164"/>
      <c r="JBA71" s="164"/>
      <c r="JBB71" s="164"/>
      <c r="JBC71" s="164"/>
      <c r="JBD71" s="164"/>
      <c r="JBE71" s="164"/>
      <c r="JBF71" s="164"/>
      <c r="JBG71" s="164"/>
      <c r="JBH71" s="164"/>
      <c r="JBI71" s="164"/>
      <c r="JBJ71" s="164"/>
      <c r="JBK71" s="164"/>
      <c r="JBL71" s="164"/>
      <c r="JBM71" s="164"/>
      <c r="JBN71" s="164"/>
      <c r="JBO71" s="164"/>
      <c r="JBP71" s="164"/>
      <c r="JBQ71" s="164"/>
      <c r="JBR71" s="164"/>
      <c r="JBS71" s="164"/>
      <c r="JBT71" s="164"/>
      <c r="JBU71" s="164"/>
      <c r="JBV71" s="164"/>
      <c r="JBW71" s="164"/>
      <c r="JBX71" s="164"/>
      <c r="JBY71" s="164"/>
      <c r="JBZ71" s="164"/>
      <c r="JCA71" s="164"/>
      <c r="JCB71" s="164"/>
      <c r="JCC71" s="164"/>
      <c r="JCD71" s="164"/>
      <c r="JCE71" s="164"/>
      <c r="JCF71" s="164"/>
      <c r="JCG71" s="164"/>
      <c r="JCH71" s="164"/>
      <c r="JCI71" s="164"/>
      <c r="JCJ71" s="164"/>
      <c r="JCK71" s="164"/>
      <c r="JCL71" s="164"/>
      <c r="JCM71" s="164"/>
      <c r="JCN71" s="164"/>
      <c r="JCO71" s="164"/>
      <c r="JCP71" s="164"/>
      <c r="JCQ71" s="164"/>
      <c r="JCR71" s="164"/>
      <c r="JCS71" s="164"/>
      <c r="JCT71" s="164"/>
      <c r="JCU71" s="164"/>
      <c r="JCV71" s="164"/>
      <c r="JCW71" s="164"/>
      <c r="JCX71" s="164"/>
      <c r="JCY71" s="164"/>
      <c r="JCZ71" s="164"/>
      <c r="JDA71" s="164"/>
      <c r="JDB71" s="164"/>
      <c r="JDC71" s="164"/>
      <c r="JDD71" s="164"/>
      <c r="JDE71" s="164"/>
      <c r="JDF71" s="164"/>
      <c r="JDG71" s="164"/>
      <c r="JDH71" s="164"/>
      <c r="JDI71" s="164"/>
      <c r="JDJ71" s="164"/>
      <c r="JDK71" s="164"/>
      <c r="JDL71" s="164"/>
      <c r="JDM71" s="164"/>
      <c r="JDN71" s="164"/>
      <c r="JDO71" s="164"/>
      <c r="JDP71" s="164"/>
      <c r="JDQ71" s="164"/>
      <c r="JDR71" s="164"/>
      <c r="JDS71" s="164"/>
      <c r="JDT71" s="164"/>
      <c r="JDU71" s="164"/>
      <c r="JDV71" s="164"/>
      <c r="JDW71" s="164"/>
      <c r="JDX71" s="164"/>
      <c r="JDY71" s="164"/>
      <c r="JDZ71" s="164"/>
      <c r="JEA71" s="164"/>
      <c r="JEB71" s="164"/>
      <c r="JEC71" s="164"/>
      <c r="JED71" s="164"/>
      <c r="JEE71" s="164"/>
      <c r="JEF71" s="164"/>
      <c r="JEG71" s="164"/>
      <c r="JEH71" s="164"/>
      <c r="JEI71" s="164"/>
      <c r="JEJ71" s="164"/>
      <c r="JEK71" s="164"/>
      <c r="JEL71" s="164"/>
      <c r="JEM71" s="164"/>
      <c r="JEN71" s="164"/>
      <c r="JEO71" s="164"/>
      <c r="JEP71" s="164"/>
      <c r="JEQ71" s="164"/>
      <c r="JER71" s="164"/>
      <c r="JES71" s="164"/>
      <c r="JET71" s="164"/>
      <c r="JEU71" s="164"/>
      <c r="JEV71" s="164"/>
      <c r="JEW71" s="164"/>
      <c r="JEX71" s="164"/>
      <c r="JEY71" s="164"/>
      <c r="JEZ71" s="164"/>
      <c r="JFA71" s="164"/>
      <c r="JFB71" s="164"/>
      <c r="JFC71" s="164"/>
      <c r="JFD71" s="164"/>
      <c r="JFE71" s="164"/>
      <c r="JFF71" s="164"/>
      <c r="JFG71" s="164"/>
      <c r="JFH71" s="164"/>
      <c r="JFI71" s="164"/>
      <c r="JFJ71" s="164"/>
      <c r="JFK71" s="164"/>
      <c r="JFL71" s="164"/>
      <c r="JFM71" s="164"/>
      <c r="JFN71" s="164"/>
      <c r="JFO71" s="164"/>
      <c r="JFP71" s="164"/>
      <c r="JFQ71" s="164"/>
      <c r="JFR71" s="164"/>
      <c r="JFS71" s="164"/>
      <c r="JFT71" s="164"/>
      <c r="JFU71" s="164"/>
      <c r="JFV71" s="164"/>
      <c r="JFW71" s="164"/>
      <c r="JFX71" s="164"/>
      <c r="JFY71" s="164"/>
      <c r="JFZ71" s="164"/>
      <c r="JGA71" s="164"/>
      <c r="JGB71" s="164"/>
      <c r="JGC71" s="164"/>
      <c r="JGD71" s="164"/>
      <c r="JGE71" s="164"/>
      <c r="JGF71" s="164"/>
      <c r="JGG71" s="164"/>
      <c r="JGH71" s="164"/>
      <c r="JGI71" s="164"/>
      <c r="JGJ71" s="164"/>
      <c r="JGK71" s="164"/>
      <c r="JGL71" s="164"/>
      <c r="JGM71" s="164"/>
      <c r="JGN71" s="164"/>
      <c r="JGO71" s="164"/>
      <c r="JGP71" s="164"/>
      <c r="JGQ71" s="164"/>
      <c r="JGR71" s="164"/>
      <c r="JGS71" s="164"/>
      <c r="JGT71" s="164"/>
      <c r="JGU71" s="164"/>
      <c r="JGV71" s="164"/>
      <c r="JGW71" s="164"/>
      <c r="JGX71" s="164"/>
      <c r="JGY71" s="164"/>
      <c r="JGZ71" s="164"/>
      <c r="JHA71" s="164"/>
      <c r="JHB71" s="164"/>
      <c r="JHC71" s="164"/>
      <c r="JHD71" s="164"/>
      <c r="JHE71" s="164"/>
      <c r="JHF71" s="164"/>
      <c r="JHG71" s="164"/>
      <c r="JHH71" s="164"/>
      <c r="JHI71" s="164"/>
      <c r="JHJ71" s="164"/>
      <c r="JHK71" s="164"/>
      <c r="JHL71" s="164"/>
      <c r="JHM71" s="164"/>
      <c r="JHN71" s="164"/>
      <c r="JHO71" s="164"/>
      <c r="JHP71" s="164"/>
      <c r="JHQ71" s="164"/>
      <c r="JHR71" s="164"/>
      <c r="JHS71" s="164"/>
      <c r="JHT71" s="164"/>
      <c r="JHU71" s="164"/>
      <c r="JHV71" s="164"/>
      <c r="JHW71" s="164"/>
      <c r="JHX71" s="164"/>
      <c r="JHY71" s="164"/>
      <c r="JHZ71" s="164"/>
      <c r="JIA71" s="164"/>
      <c r="JIB71" s="164"/>
      <c r="JIC71" s="164"/>
      <c r="JID71" s="164"/>
      <c r="JIE71" s="164"/>
      <c r="JIF71" s="164"/>
      <c r="JIG71" s="164"/>
      <c r="JIH71" s="164"/>
      <c r="JII71" s="164"/>
      <c r="JIJ71" s="164"/>
      <c r="JIK71" s="164"/>
      <c r="JIL71" s="164"/>
      <c r="JIM71" s="164"/>
      <c r="JIN71" s="164"/>
      <c r="JIO71" s="164"/>
      <c r="JIP71" s="164"/>
      <c r="JIQ71" s="164"/>
      <c r="JIR71" s="164"/>
      <c r="JIS71" s="164"/>
      <c r="JIT71" s="164"/>
      <c r="JIU71" s="164"/>
      <c r="JIV71" s="164"/>
      <c r="JIW71" s="164"/>
      <c r="JIX71" s="164"/>
      <c r="JIY71" s="164"/>
      <c r="JIZ71" s="164"/>
      <c r="JJA71" s="164"/>
      <c r="JJB71" s="164"/>
      <c r="JJC71" s="164"/>
      <c r="JJD71" s="164"/>
      <c r="JJE71" s="164"/>
      <c r="JJF71" s="164"/>
      <c r="JJG71" s="164"/>
      <c r="JJH71" s="164"/>
      <c r="JJI71" s="164"/>
      <c r="JJJ71" s="164"/>
      <c r="JJK71" s="164"/>
      <c r="JJL71" s="164"/>
      <c r="JJM71" s="164"/>
      <c r="JJN71" s="164"/>
      <c r="JJO71" s="164"/>
      <c r="JJP71" s="164"/>
      <c r="JJQ71" s="164"/>
      <c r="JJR71" s="164"/>
      <c r="JJS71" s="164"/>
      <c r="JJT71" s="164"/>
      <c r="JJU71" s="164"/>
      <c r="JJV71" s="164"/>
      <c r="JJW71" s="164"/>
      <c r="JJX71" s="164"/>
      <c r="JJY71" s="164"/>
      <c r="JJZ71" s="164"/>
      <c r="JKA71" s="164"/>
      <c r="JKB71" s="164"/>
      <c r="JKC71" s="164"/>
      <c r="JKD71" s="164"/>
      <c r="JKE71" s="164"/>
      <c r="JKF71" s="164"/>
      <c r="JKG71" s="164"/>
      <c r="JKH71" s="164"/>
      <c r="JKI71" s="164"/>
      <c r="JKJ71" s="164"/>
      <c r="JKK71" s="164"/>
      <c r="JKL71" s="164"/>
      <c r="JKM71" s="164"/>
      <c r="JKN71" s="164"/>
      <c r="JKO71" s="164"/>
      <c r="JKP71" s="164"/>
      <c r="JKQ71" s="164"/>
      <c r="JKR71" s="164"/>
      <c r="JKS71" s="164"/>
      <c r="JKT71" s="164"/>
      <c r="JKU71" s="164"/>
      <c r="JKV71" s="164"/>
      <c r="JKW71" s="164"/>
      <c r="JKX71" s="164"/>
      <c r="JKY71" s="164"/>
      <c r="JKZ71" s="164"/>
      <c r="JLA71" s="164"/>
      <c r="JLB71" s="164"/>
      <c r="JLC71" s="164"/>
      <c r="JLD71" s="164"/>
      <c r="JLE71" s="164"/>
      <c r="JLF71" s="164"/>
      <c r="JLG71" s="164"/>
      <c r="JLH71" s="164"/>
      <c r="JLI71" s="164"/>
      <c r="JLJ71" s="164"/>
      <c r="JLK71" s="164"/>
      <c r="JLL71" s="164"/>
      <c r="JLM71" s="164"/>
      <c r="JLN71" s="164"/>
      <c r="JLO71" s="164"/>
      <c r="JLP71" s="164"/>
      <c r="JLQ71" s="164"/>
      <c r="JLR71" s="164"/>
      <c r="JLS71" s="164"/>
      <c r="JLT71" s="164"/>
      <c r="JLU71" s="164"/>
      <c r="JLV71" s="164"/>
      <c r="JLW71" s="164"/>
      <c r="JLX71" s="164"/>
      <c r="JLY71" s="164"/>
      <c r="JLZ71" s="164"/>
      <c r="JMA71" s="164"/>
      <c r="JMB71" s="164"/>
      <c r="JMC71" s="164"/>
      <c r="JMD71" s="164"/>
      <c r="JME71" s="164"/>
      <c r="JMF71" s="164"/>
      <c r="JMG71" s="164"/>
      <c r="JMH71" s="164"/>
      <c r="JMI71" s="164"/>
      <c r="JMJ71" s="164"/>
      <c r="JMK71" s="164"/>
      <c r="JML71" s="164"/>
      <c r="JMM71" s="164"/>
      <c r="JMN71" s="164"/>
      <c r="JMO71" s="164"/>
      <c r="JMP71" s="164"/>
      <c r="JMQ71" s="164"/>
      <c r="JMR71" s="164"/>
      <c r="JMS71" s="164"/>
      <c r="JMT71" s="164"/>
      <c r="JMU71" s="164"/>
      <c r="JMV71" s="164"/>
      <c r="JMW71" s="164"/>
      <c r="JMX71" s="164"/>
      <c r="JMY71" s="164"/>
      <c r="JMZ71" s="164"/>
      <c r="JNA71" s="164"/>
      <c r="JNB71" s="164"/>
      <c r="JNC71" s="164"/>
      <c r="JND71" s="164"/>
      <c r="JNE71" s="164"/>
      <c r="JNF71" s="164"/>
      <c r="JNG71" s="164"/>
      <c r="JNH71" s="164"/>
      <c r="JNI71" s="164"/>
      <c r="JNJ71" s="164"/>
      <c r="JNK71" s="164"/>
      <c r="JNL71" s="164"/>
      <c r="JNM71" s="164"/>
      <c r="JNN71" s="164"/>
      <c r="JNO71" s="164"/>
      <c r="JNP71" s="164"/>
      <c r="JNQ71" s="164"/>
      <c r="JNR71" s="164"/>
      <c r="JNS71" s="164"/>
      <c r="JNT71" s="164"/>
      <c r="JNU71" s="164"/>
      <c r="JNV71" s="164"/>
      <c r="JNW71" s="164"/>
      <c r="JNX71" s="164"/>
      <c r="JNY71" s="164"/>
      <c r="JNZ71" s="164"/>
      <c r="JOA71" s="164"/>
      <c r="JOB71" s="164"/>
      <c r="JOC71" s="164"/>
      <c r="JOD71" s="164"/>
      <c r="JOE71" s="164"/>
      <c r="JOF71" s="164"/>
      <c r="JOG71" s="164"/>
      <c r="JOH71" s="164"/>
      <c r="JOI71" s="164"/>
      <c r="JOJ71" s="164"/>
      <c r="JOK71" s="164"/>
      <c r="JOL71" s="164"/>
      <c r="JOM71" s="164"/>
      <c r="JON71" s="164"/>
      <c r="JOO71" s="164"/>
      <c r="JOP71" s="164"/>
      <c r="JOQ71" s="164"/>
      <c r="JOR71" s="164"/>
      <c r="JOS71" s="164"/>
      <c r="JOT71" s="164"/>
      <c r="JOU71" s="164"/>
      <c r="JOV71" s="164"/>
      <c r="JOW71" s="164"/>
      <c r="JOX71" s="164"/>
      <c r="JOY71" s="164"/>
      <c r="JOZ71" s="164"/>
      <c r="JPA71" s="164"/>
      <c r="JPB71" s="164"/>
      <c r="JPC71" s="164"/>
      <c r="JPD71" s="164"/>
      <c r="JPE71" s="164"/>
      <c r="JPF71" s="164"/>
      <c r="JPG71" s="164"/>
      <c r="JPH71" s="164"/>
      <c r="JPI71" s="164"/>
      <c r="JPJ71" s="164"/>
      <c r="JPK71" s="164"/>
      <c r="JPL71" s="164"/>
      <c r="JPM71" s="164"/>
      <c r="JPN71" s="164"/>
      <c r="JPO71" s="164"/>
      <c r="JPP71" s="164"/>
      <c r="JPQ71" s="164"/>
      <c r="JPR71" s="164"/>
      <c r="JPS71" s="164"/>
      <c r="JPT71" s="164"/>
      <c r="JPU71" s="164"/>
      <c r="JPV71" s="164"/>
      <c r="JPW71" s="164"/>
      <c r="JPX71" s="164"/>
      <c r="JPY71" s="164"/>
      <c r="JPZ71" s="164"/>
      <c r="JQA71" s="164"/>
      <c r="JQB71" s="164"/>
      <c r="JQC71" s="164"/>
      <c r="JQD71" s="164"/>
      <c r="JQE71" s="164"/>
      <c r="JQF71" s="164"/>
      <c r="JQG71" s="164"/>
      <c r="JQH71" s="164"/>
      <c r="JQI71" s="164"/>
      <c r="JQJ71" s="164"/>
      <c r="JQK71" s="164"/>
      <c r="JQL71" s="164"/>
      <c r="JQM71" s="164"/>
      <c r="JQN71" s="164"/>
      <c r="JQO71" s="164"/>
      <c r="JQP71" s="164"/>
      <c r="JQQ71" s="164"/>
      <c r="JQR71" s="164"/>
      <c r="JQS71" s="164"/>
      <c r="JQT71" s="164"/>
      <c r="JQU71" s="164"/>
      <c r="JQV71" s="164"/>
      <c r="JQW71" s="164"/>
      <c r="JQX71" s="164"/>
      <c r="JQY71" s="164"/>
      <c r="JQZ71" s="164"/>
      <c r="JRA71" s="164"/>
      <c r="JRB71" s="164"/>
      <c r="JRC71" s="164"/>
      <c r="JRD71" s="164"/>
      <c r="JRE71" s="164"/>
      <c r="JRF71" s="164"/>
      <c r="JRG71" s="164"/>
      <c r="JRH71" s="164"/>
      <c r="JRI71" s="164"/>
      <c r="JRJ71" s="164"/>
      <c r="JRK71" s="164"/>
      <c r="JRL71" s="164"/>
      <c r="JRM71" s="164"/>
      <c r="JRN71" s="164"/>
      <c r="JRO71" s="164"/>
      <c r="JRP71" s="164"/>
      <c r="JRQ71" s="164"/>
      <c r="JRR71" s="164"/>
      <c r="JRS71" s="164"/>
      <c r="JRT71" s="164"/>
      <c r="JRU71" s="164"/>
      <c r="JRV71" s="164"/>
      <c r="JRW71" s="164"/>
      <c r="JRX71" s="164"/>
      <c r="JRY71" s="164"/>
      <c r="JRZ71" s="164"/>
      <c r="JSA71" s="164"/>
      <c r="JSB71" s="164"/>
      <c r="JSC71" s="164"/>
      <c r="JSD71" s="164"/>
      <c r="JSE71" s="164"/>
      <c r="JSF71" s="164"/>
      <c r="JSG71" s="164"/>
      <c r="JSH71" s="164"/>
      <c r="JSI71" s="164"/>
      <c r="JSJ71" s="164"/>
      <c r="JSK71" s="164"/>
      <c r="JSL71" s="164"/>
      <c r="JSM71" s="164"/>
      <c r="JSN71" s="164"/>
      <c r="JSO71" s="164"/>
      <c r="JSP71" s="164"/>
      <c r="JSQ71" s="164"/>
      <c r="JSR71" s="164"/>
      <c r="JSS71" s="164"/>
      <c r="JST71" s="164"/>
      <c r="JSU71" s="164"/>
      <c r="JSV71" s="164"/>
      <c r="JSW71" s="164"/>
      <c r="JSX71" s="164"/>
      <c r="JSY71" s="164"/>
      <c r="JSZ71" s="164"/>
      <c r="JTA71" s="164"/>
      <c r="JTB71" s="164"/>
      <c r="JTC71" s="164"/>
      <c r="JTD71" s="164"/>
      <c r="JTE71" s="164"/>
      <c r="JTF71" s="164"/>
      <c r="JTG71" s="164"/>
      <c r="JTH71" s="164"/>
      <c r="JTI71" s="164"/>
      <c r="JTJ71" s="164"/>
      <c r="JTK71" s="164"/>
      <c r="JTL71" s="164"/>
      <c r="JTM71" s="164"/>
      <c r="JTN71" s="164"/>
      <c r="JTO71" s="164"/>
      <c r="JTP71" s="164"/>
      <c r="JTQ71" s="164"/>
      <c r="JTR71" s="164"/>
      <c r="JTS71" s="164"/>
      <c r="JTT71" s="164"/>
      <c r="JTU71" s="164"/>
      <c r="JTV71" s="164"/>
      <c r="JTW71" s="164"/>
      <c r="JTX71" s="164"/>
      <c r="JTY71" s="164"/>
      <c r="JTZ71" s="164"/>
      <c r="JUA71" s="164"/>
      <c r="JUB71" s="164"/>
      <c r="JUC71" s="164"/>
      <c r="JUD71" s="164"/>
      <c r="JUE71" s="164"/>
      <c r="JUF71" s="164"/>
      <c r="JUG71" s="164"/>
      <c r="JUH71" s="164"/>
      <c r="JUI71" s="164"/>
      <c r="JUJ71" s="164"/>
      <c r="JUK71" s="164"/>
      <c r="JUL71" s="164"/>
      <c r="JUM71" s="164"/>
      <c r="JUN71" s="164"/>
      <c r="JUO71" s="164"/>
      <c r="JUP71" s="164"/>
      <c r="JUQ71" s="164"/>
      <c r="JUR71" s="164"/>
      <c r="JUS71" s="164"/>
      <c r="JUT71" s="164"/>
      <c r="JUU71" s="164"/>
      <c r="JUV71" s="164"/>
      <c r="JUW71" s="164"/>
      <c r="JUX71" s="164"/>
      <c r="JUY71" s="164"/>
      <c r="JUZ71" s="164"/>
      <c r="JVA71" s="164"/>
      <c r="JVB71" s="164"/>
      <c r="JVC71" s="164"/>
      <c r="JVD71" s="164"/>
      <c r="JVE71" s="164"/>
      <c r="JVF71" s="164"/>
      <c r="JVG71" s="164"/>
      <c r="JVH71" s="164"/>
      <c r="JVI71" s="164"/>
      <c r="JVJ71" s="164"/>
      <c r="JVK71" s="164"/>
      <c r="JVL71" s="164"/>
      <c r="JVM71" s="164"/>
      <c r="JVN71" s="164"/>
      <c r="JVO71" s="164"/>
      <c r="JVP71" s="164"/>
      <c r="JVQ71" s="164"/>
      <c r="JVR71" s="164"/>
      <c r="JVS71" s="164"/>
      <c r="JVT71" s="164"/>
      <c r="JVU71" s="164"/>
      <c r="JVV71" s="164"/>
      <c r="JVW71" s="164"/>
      <c r="JVX71" s="164"/>
      <c r="JVY71" s="164"/>
      <c r="JVZ71" s="164"/>
      <c r="JWA71" s="164"/>
      <c r="JWB71" s="164"/>
      <c r="JWC71" s="164"/>
      <c r="JWD71" s="164"/>
      <c r="JWE71" s="164"/>
      <c r="JWF71" s="164"/>
      <c r="JWG71" s="164"/>
      <c r="JWH71" s="164"/>
      <c r="JWI71" s="164"/>
      <c r="JWJ71" s="164"/>
      <c r="JWK71" s="164"/>
      <c r="JWL71" s="164"/>
      <c r="JWM71" s="164"/>
      <c r="JWN71" s="164"/>
      <c r="JWO71" s="164"/>
      <c r="JWP71" s="164"/>
      <c r="JWQ71" s="164"/>
      <c r="JWR71" s="164"/>
      <c r="JWS71" s="164"/>
      <c r="JWT71" s="164"/>
      <c r="JWU71" s="164"/>
      <c r="JWV71" s="164"/>
      <c r="JWW71" s="164"/>
      <c r="JWX71" s="164"/>
      <c r="JWY71" s="164"/>
      <c r="JWZ71" s="164"/>
      <c r="JXA71" s="164"/>
      <c r="JXB71" s="164"/>
      <c r="JXC71" s="164"/>
      <c r="JXD71" s="164"/>
      <c r="JXE71" s="164"/>
      <c r="JXF71" s="164"/>
      <c r="JXG71" s="164"/>
      <c r="JXH71" s="164"/>
      <c r="JXI71" s="164"/>
      <c r="JXJ71" s="164"/>
      <c r="JXK71" s="164"/>
      <c r="JXL71" s="164"/>
      <c r="JXM71" s="164"/>
      <c r="JXN71" s="164"/>
      <c r="JXO71" s="164"/>
      <c r="JXP71" s="164"/>
      <c r="JXQ71" s="164"/>
      <c r="JXR71" s="164"/>
      <c r="JXS71" s="164"/>
      <c r="JXT71" s="164"/>
      <c r="JXU71" s="164"/>
      <c r="JXV71" s="164"/>
      <c r="JXW71" s="164"/>
      <c r="JXX71" s="164"/>
      <c r="JXY71" s="164"/>
      <c r="JXZ71" s="164"/>
      <c r="JYA71" s="164"/>
      <c r="JYB71" s="164"/>
      <c r="JYC71" s="164"/>
      <c r="JYD71" s="164"/>
      <c r="JYE71" s="164"/>
      <c r="JYF71" s="164"/>
      <c r="JYG71" s="164"/>
      <c r="JYH71" s="164"/>
      <c r="JYI71" s="164"/>
      <c r="JYJ71" s="164"/>
      <c r="JYK71" s="164"/>
      <c r="JYL71" s="164"/>
      <c r="JYM71" s="164"/>
      <c r="JYN71" s="164"/>
      <c r="JYO71" s="164"/>
      <c r="JYP71" s="164"/>
      <c r="JYQ71" s="164"/>
      <c r="JYR71" s="164"/>
      <c r="JYS71" s="164"/>
      <c r="JYT71" s="164"/>
      <c r="JYU71" s="164"/>
      <c r="JYV71" s="164"/>
      <c r="JYW71" s="164"/>
      <c r="JYX71" s="164"/>
      <c r="JYY71" s="164"/>
      <c r="JYZ71" s="164"/>
      <c r="JZA71" s="164"/>
      <c r="JZB71" s="164"/>
      <c r="JZC71" s="164"/>
      <c r="JZD71" s="164"/>
      <c r="JZE71" s="164"/>
      <c r="JZF71" s="164"/>
      <c r="JZG71" s="164"/>
      <c r="JZH71" s="164"/>
      <c r="JZI71" s="164"/>
      <c r="JZJ71" s="164"/>
      <c r="JZK71" s="164"/>
      <c r="JZL71" s="164"/>
      <c r="JZM71" s="164"/>
      <c r="JZN71" s="164"/>
      <c r="JZO71" s="164"/>
      <c r="JZP71" s="164"/>
      <c r="JZQ71" s="164"/>
      <c r="JZR71" s="164"/>
      <c r="JZS71" s="164"/>
      <c r="JZT71" s="164"/>
      <c r="JZU71" s="164"/>
      <c r="JZV71" s="164"/>
      <c r="JZW71" s="164"/>
      <c r="JZX71" s="164"/>
      <c r="JZY71" s="164"/>
      <c r="JZZ71" s="164"/>
      <c r="KAA71" s="164"/>
      <c r="KAB71" s="164"/>
      <c r="KAC71" s="164"/>
      <c r="KAD71" s="164"/>
      <c r="KAE71" s="164"/>
      <c r="KAF71" s="164"/>
      <c r="KAG71" s="164"/>
      <c r="KAH71" s="164"/>
      <c r="KAI71" s="164"/>
      <c r="KAJ71" s="164"/>
      <c r="KAK71" s="164"/>
      <c r="KAL71" s="164"/>
      <c r="KAM71" s="164"/>
      <c r="KAN71" s="164"/>
      <c r="KAO71" s="164"/>
      <c r="KAP71" s="164"/>
      <c r="KAQ71" s="164"/>
      <c r="KAR71" s="164"/>
      <c r="KAS71" s="164"/>
      <c r="KAT71" s="164"/>
      <c r="KAU71" s="164"/>
      <c r="KAV71" s="164"/>
      <c r="KAW71" s="164"/>
      <c r="KAX71" s="164"/>
      <c r="KAY71" s="164"/>
      <c r="KAZ71" s="164"/>
      <c r="KBA71" s="164"/>
      <c r="KBB71" s="164"/>
      <c r="KBC71" s="164"/>
      <c r="KBD71" s="164"/>
      <c r="KBE71" s="164"/>
      <c r="KBF71" s="164"/>
      <c r="KBG71" s="164"/>
      <c r="KBH71" s="164"/>
      <c r="KBI71" s="164"/>
      <c r="KBJ71" s="164"/>
      <c r="KBK71" s="164"/>
      <c r="KBL71" s="164"/>
      <c r="KBM71" s="164"/>
      <c r="KBN71" s="164"/>
      <c r="KBO71" s="164"/>
      <c r="KBP71" s="164"/>
      <c r="KBQ71" s="164"/>
      <c r="KBR71" s="164"/>
      <c r="KBS71" s="164"/>
      <c r="KBT71" s="164"/>
      <c r="KBU71" s="164"/>
      <c r="KBV71" s="164"/>
      <c r="KBW71" s="164"/>
      <c r="KBX71" s="164"/>
      <c r="KBY71" s="164"/>
      <c r="KBZ71" s="164"/>
      <c r="KCA71" s="164"/>
      <c r="KCB71" s="164"/>
      <c r="KCC71" s="164"/>
      <c r="KCD71" s="164"/>
      <c r="KCE71" s="164"/>
      <c r="KCF71" s="164"/>
      <c r="KCG71" s="164"/>
      <c r="KCH71" s="164"/>
      <c r="KCI71" s="164"/>
      <c r="KCJ71" s="164"/>
      <c r="KCK71" s="164"/>
      <c r="KCL71" s="164"/>
      <c r="KCM71" s="164"/>
      <c r="KCN71" s="164"/>
      <c r="KCO71" s="164"/>
      <c r="KCP71" s="164"/>
      <c r="KCQ71" s="164"/>
      <c r="KCR71" s="164"/>
      <c r="KCS71" s="164"/>
      <c r="KCT71" s="164"/>
      <c r="KCU71" s="164"/>
      <c r="KCV71" s="164"/>
      <c r="KCW71" s="164"/>
      <c r="KCX71" s="164"/>
      <c r="KCY71" s="164"/>
      <c r="KCZ71" s="164"/>
      <c r="KDA71" s="164"/>
      <c r="KDB71" s="164"/>
      <c r="KDC71" s="164"/>
      <c r="KDD71" s="164"/>
      <c r="KDE71" s="164"/>
      <c r="KDF71" s="164"/>
      <c r="KDG71" s="164"/>
      <c r="KDH71" s="164"/>
      <c r="KDI71" s="164"/>
      <c r="KDJ71" s="164"/>
      <c r="KDK71" s="164"/>
      <c r="KDL71" s="164"/>
      <c r="KDM71" s="164"/>
      <c r="KDN71" s="164"/>
      <c r="KDO71" s="164"/>
      <c r="KDP71" s="164"/>
      <c r="KDQ71" s="164"/>
      <c r="KDR71" s="164"/>
      <c r="KDS71" s="164"/>
      <c r="KDT71" s="164"/>
      <c r="KDU71" s="164"/>
      <c r="KDV71" s="164"/>
      <c r="KDW71" s="164"/>
      <c r="KDX71" s="164"/>
      <c r="KDY71" s="164"/>
      <c r="KDZ71" s="164"/>
      <c r="KEA71" s="164"/>
      <c r="KEB71" s="164"/>
      <c r="KEC71" s="164"/>
      <c r="KED71" s="164"/>
      <c r="KEE71" s="164"/>
      <c r="KEF71" s="164"/>
      <c r="KEG71" s="164"/>
      <c r="KEH71" s="164"/>
      <c r="KEI71" s="164"/>
      <c r="KEJ71" s="164"/>
      <c r="KEK71" s="164"/>
      <c r="KEL71" s="164"/>
      <c r="KEM71" s="164"/>
      <c r="KEN71" s="164"/>
      <c r="KEO71" s="164"/>
      <c r="KEP71" s="164"/>
      <c r="KEQ71" s="164"/>
      <c r="KER71" s="164"/>
      <c r="KES71" s="164"/>
      <c r="KET71" s="164"/>
      <c r="KEU71" s="164"/>
      <c r="KEV71" s="164"/>
      <c r="KEW71" s="164"/>
      <c r="KEX71" s="164"/>
      <c r="KEY71" s="164"/>
      <c r="KEZ71" s="164"/>
      <c r="KFA71" s="164"/>
      <c r="KFB71" s="164"/>
      <c r="KFC71" s="164"/>
      <c r="KFD71" s="164"/>
      <c r="KFE71" s="164"/>
      <c r="KFF71" s="164"/>
      <c r="KFG71" s="164"/>
      <c r="KFH71" s="164"/>
      <c r="KFI71" s="164"/>
      <c r="KFJ71" s="164"/>
      <c r="KFK71" s="164"/>
      <c r="KFL71" s="164"/>
      <c r="KFM71" s="164"/>
      <c r="KFN71" s="164"/>
      <c r="KFO71" s="164"/>
      <c r="KFP71" s="164"/>
      <c r="KFQ71" s="164"/>
      <c r="KFR71" s="164"/>
      <c r="KFS71" s="164"/>
      <c r="KFT71" s="164"/>
      <c r="KFU71" s="164"/>
      <c r="KFV71" s="164"/>
      <c r="KFW71" s="164"/>
      <c r="KFX71" s="164"/>
      <c r="KFY71" s="164"/>
      <c r="KFZ71" s="164"/>
      <c r="KGA71" s="164"/>
      <c r="KGB71" s="164"/>
      <c r="KGC71" s="164"/>
      <c r="KGD71" s="164"/>
      <c r="KGE71" s="164"/>
      <c r="KGF71" s="164"/>
      <c r="KGG71" s="164"/>
      <c r="KGH71" s="164"/>
      <c r="KGI71" s="164"/>
      <c r="KGJ71" s="164"/>
      <c r="KGK71" s="164"/>
      <c r="KGL71" s="164"/>
      <c r="KGM71" s="164"/>
      <c r="KGN71" s="164"/>
      <c r="KGO71" s="164"/>
      <c r="KGP71" s="164"/>
      <c r="KGQ71" s="164"/>
      <c r="KGR71" s="164"/>
      <c r="KGS71" s="164"/>
      <c r="KGT71" s="164"/>
      <c r="KGU71" s="164"/>
      <c r="KGV71" s="164"/>
      <c r="KGW71" s="164"/>
      <c r="KGX71" s="164"/>
      <c r="KGY71" s="164"/>
      <c r="KGZ71" s="164"/>
      <c r="KHA71" s="164"/>
      <c r="KHB71" s="164"/>
      <c r="KHC71" s="164"/>
      <c r="KHD71" s="164"/>
      <c r="KHE71" s="164"/>
      <c r="KHF71" s="164"/>
      <c r="KHG71" s="164"/>
      <c r="KHH71" s="164"/>
      <c r="KHI71" s="164"/>
      <c r="KHJ71" s="164"/>
      <c r="KHK71" s="164"/>
      <c r="KHL71" s="164"/>
      <c r="KHM71" s="164"/>
      <c r="KHN71" s="164"/>
      <c r="KHO71" s="164"/>
      <c r="KHP71" s="164"/>
      <c r="KHQ71" s="164"/>
      <c r="KHR71" s="164"/>
      <c r="KHS71" s="164"/>
      <c r="KHT71" s="164"/>
      <c r="KHU71" s="164"/>
      <c r="KHV71" s="164"/>
      <c r="KHW71" s="164"/>
      <c r="KHX71" s="164"/>
      <c r="KHY71" s="164"/>
      <c r="KHZ71" s="164"/>
      <c r="KIA71" s="164"/>
      <c r="KIB71" s="164"/>
      <c r="KIC71" s="164"/>
      <c r="KID71" s="164"/>
      <c r="KIE71" s="164"/>
      <c r="KIF71" s="164"/>
      <c r="KIG71" s="164"/>
      <c r="KIH71" s="164"/>
      <c r="KII71" s="164"/>
      <c r="KIJ71" s="164"/>
      <c r="KIK71" s="164"/>
      <c r="KIL71" s="164"/>
      <c r="KIM71" s="164"/>
      <c r="KIN71" s="164"/>
      <c r="KIO71" s="164"/>
      <c r="KIP71" s="164"/>
      <c r="KIQ71" s="164"/>
      <c r="KIR71" s="164"/>
      <c r="KIS71" s="164"/>
      <c r="KIT71" s="164"/>
      <c r="KIU71" s="164"/>
      <c r="KIV71" s="164"/>
      <c r="KIW71" s="164"/>
      <c r="KIX71" s="164"/>
      <c r="KIY71" s="164"/>
      <c r="KIZ71" s="164"/>
      <c r="KJA71" s="164"/>
      <c r="KJB71" s="164"/>
      <c r="KJC71" s="164"/>
      <c r="KJD71" s="164"/>
      <c r="KJE71" s="164"/>
      <c r="KJF71" s="164"/>
      <c r="KJG71" s="164"/>
      <c r="KJH71" s="164"/>
      <c r="KJI71" s="164"/>
      <c r="KJJ71" s="164"/>
      <c r="KJK71" s="164"/>
      <c r="KJL71" s="164"/>
      <c r="KJM71" s="164"/>
      <c r="KJN71" s="164"/>
      <c r="KJO71" s="164"/>
      <c r="KJP71" s="164"/>
      <c r="KJQ71" s="164"/>
      <c r="KJR71" s="164"/>
      <c r="KJS71" s="164"/>
      <c r="KJT71" s="164"/>
      <c r="KJU71" s="164"/>
      <c r="KJV71" s="164"/>
      <c r="KJW71" s="164"/>
      <c r="KJX71" s="164"/>
      <c r="KJY71" s="164"/>
      <c r="KJZ71" s="164"/>
      <c r="KKA71" s="164"/>
      <c r="KKB71" s="164"/>
      <c r="KKC71" s="164"/>
      <c r="KKD71" s="164"/>
      <c r="KKE71" s="164"/>
      <c r="KKF71" s="164"/>
      <c r="KKG71" s="164"/>
      <c r="KKH71" s="164"/>
      <c r="KKI71" s="164"/>
      <c r="KKJ71" s="164"/>
      <c r="KKK71" s="164"/>
      <c r="KKL71" s="164"/>
      <c r="KKM71" s="164"/>
      <c r="KKN71" s="164"/>
      <c r="KKO71" s="164"/>
      <c r="KKP71" s="164"/>
      <c r="KKQ71" s="164"/>
      <c r="KKR71" s="164"/>
      <c r="KKS71" s="164"/>
      <c r="KKT71" s="164"/>
      <c r="KKU71" s="164"/>
      <c r="KKV71" s="164"/>
      <c r="KKW71" s="164"/>
      <c r="KKX71" s="164"/>
      <c r="KKY71" s="164"/>
      <c r="KKZ71" s="164"/>
      <c r="KLA71" s="164"/>
      <c r="KLB71" s="164"/>
      <c r="KLC71" s="164"/>
      <c r="KLD71" s="164"/>
      <c r="KLE71" s="164"/>
      <c r="KLF71" s="164"/>
      <c r="KLG71" s="164"/>
      <c r="KLH71" s="164"/>
      <c r="KLI71" s="164"/>
      <c r="KLJ71" s="164"/>
      <c r="KLK71" s="164"/>
      <c r="KLL71" s="164"/>
      <c r="KLM71" s="164"/>
      <c r="KLN71" s="164"/>
      <c r="KLO71" s="164"/>
      <c r="KLP71" s="164"/>
      <c r="KLQ71" s="164"/>
      <c r="KLR71" s="164"/>
      <c r="KLS71" s="164"/>
      <c r="KLT71" s="164"/>
      <c r="KLU71" s="164"/>
      <c r="KLV71" s="164"/>
      <c r="KLW71" s="164"/>
      <c r="KLX71" s="164"/>
      <c r="KLY71" s="164"/>
      <c r="KLZ71" s="164"/>
      <c r="KMA71" s="164"/>
      <c r="KMB71" s="164"/>
      <c r="KMC71" s="164"/>
      <c r="KMD71" s="164"/>
      <c r="KME71" s="164"/>
      <c r="KMF71" s="164"/>
      <c r="KMG71" s="164"/>
      <c r="KMH71" s="164"/>
      <c r="KMI71" s="164"/>
      <c r="KMJ71" s="164"/>
      <c r="KMK71" s="164"/>
      <c r="KML71" s="164"/>
      <c r="KMM71" s="164"/>
      <c r="KMN71" s="164"/>
      <c r="KMO71" s="164"/>
      <c r="KMP71" s="164"/>
      <c r="KMQ71" s="164"/>
      <c r="KMR71" s="164"/>
      <c r="KMS71" s="164"/>
      <c r="KMT71" s="164"/>
      <c r="KMU71" s="164"/>
      <c r="KMV71" s="164"/>
      <c r="KMW71" s="164"/>
      <c r="KMX71" s="164"/>
      <c r="KMY71" s="164"/>
      <c r="KMZ71" s="164"/>
      <c r="KNA71" s="164"/>
      <c r="KNB71" s="164"/>
      <c r="KNC71" s="164"/>
      <c r="KND71" s="164"/>
      <c r="KNE71" s="164"/>
      <c r="KNF71" s="164"/>
      <c r="KNG71" s="164"/>
      <c r="KNH71" s="164"/>
      <c r="KNI71" s="164"/>
      <c r="KNJ71" s="164"/>
      <c r="KNK71" s="164"/>
      <c r="KNL71" s="164"/>
      <c r="KNM71" s="164"/>
      <c r="KNN71" s="164"/>
      <c r="KNO71" s="164"/>
      <c r="KNP71" s="164"/>
      <c r="KNQ71" s="164"/>
      <c r="KNR71" s="164"/>
      <c r="KNS71" s="164"/>
      <c r="KNT71" s="164"/>
      <c r="KNU71" s="164"/>
      <c r="KNV71" s="164"/>
      <c r="KNW71" s="164"/>
      <c r="KNX71" s="164"/>
      <c r="KNY71" s="164"/>
      <c r="KNZ71" s="164"/>
      <c r="KOA71" s="164"/>
      <c r="KOB71" s="164"/>
      <c r="KOC71" s="164"/>
      <c r="KOD71" s="164"/>
      <c r="KOE71" s="164"/>
      <c r="KOF71" s="164"/>
      <c r="KOG71" s="164"/>
      <c r="KOH71" s="164"/>
      <c r="KOI71" s="164"/>
      <c r="KOJ71" s="164"/>
      <c r="KOK71" s="164"/>
      <c r="KOL71" s="164"/>
      <c r="KOM71" s="164"/>
      <c r="KON71" s="164"/>
      <c r="KOO71" s="164"/>
      <c r="KOP71" s="164"/>
      <c r="KOQ71" s="164"/>
      <c r="KOR71" s="164"/>
      <c r="KOS71" s="164"/>
      <c r="KOT71" s="164"/>
      <c r="KOU71" s="164"/>
      <c r="KOV71" s="164"/>
      <c r="KOW71" s="164"/>
      <c r="KOX71" s="164"/>
      <c r="KOY71" s="164"/>
      <c r="KOZ71" s="164"/>
      <c r="KPA71" s="164"/>
      <c r="KPB71" s="164"/>
      <c r="KPC71" s="164"/>
      <c r="KPD71" s="164"/>
      <c r="KPE71" s="164"/>
      <c r="KPF71" s="164"/>
      <c r="KPG71" s="164"/>
      <c r="KPH71" s="164"/>
      <c r="KPI71" s="164"/>
      <c r="KPJ71" s="164"/>
      <c r="KPK71" s="164"/>
      <c r="KPL71" s="164"/>
      <c r="KPM71" s="164"/>
      <c r="KPN71" s="164"/>
      <c r="KPO71" s="164"/>
      <c r="KPP71" s="164"/>
      <c r="KPQ71" s="164"/>
      <c r="KPR71" s="164"/>
      <c r="KPS71" s="164"/>
      <c r="KPT71" s="164"/>
      <c r="KPU71" s="164"/>
      <c r="KPV71" s="164"/>
      <c r="KPW71" s="164"/>
      <c r="KPX71" s="164"/>
      <c r="KPY71" s="164"/>
      <c r="KPZ71" s="164"/>
      <c r="KQA71" s="164"/>
      <c r="KQB71" s="164"/>
      <c r="KQC71" s="164"/>
      <c r="KQD71" s="164"/>
      <c r="KQE71" s="164"/>
      <c r="KQF71" s="164"/>
      <c r="KQG71" s="164"/>
      <c r="KQH71" s="164"/>
      <c r="KQI71" s="164"/>
      <c r="KQJ71" s="164"/>
      <c r="KQK71" s="164"/>
      <c r="KQL71" s="164"/>
      <c r="KQM71" s="164"/>
      <c r="KQN71" s="164"/>
      <c r="KQO71" s="164"/>
      <c r="KQP71" s="164"/>
      <c r="KQQ71" s="164"/>
      <c r="KQR71" s="164"/>
      <c r="KQS71" s="164"/>
      <c r="KQT71" s="164"/>
      <c r="KQU71" s="164"/>
      <c r="KQV71" s="164"/>
      <c r="KQW71" s="164"/>
      <c r="KQX71" s="164"/>
      <c r="KQY71" s="164"/>
      <c r="KQZ71" s="164"/>
      <c r="KRA71" s="164"/>
      <c r="KRB71" s="164"/>
      <c r="KRC71" s="164"/>
      <c r="KRD71" s="164"/>
      <c r="KRE71" s="164"/>
      <c r="KRF71" s="164"/>
      <c r="KRG71" s="164"/>
      <c r="KRH71" s="164"/>
      <c r="KRI71" s="164"/>
      <c r="KRJ71" s="164"/>
      <c r="KRK71" s="164"/>
      <c r="KRL71" s="164"/>
      <c r="KRM71" s="164"/>
      <c r="KRN71" s="164"/>
      <c r="KRO71" s="164"/>
      <c r="KRP71" s="164"/>
      <c r="KRQ71" s="164"/>
      <c r="KRR71" s="164"/>
      <c r="KRS71" s="164"/>
      <c r="KRT71" s="164"/>
      <c r="KRU71" s="164"/>
      <c r="KRV71" s="164"/>
      <c r="KRW71" s="164"/>
      <c r="KRX71" s="164"/>
      <c r="KRY71" s="164"/>
      <c r="KRZ71" s="164"/>
      <c r="KSA71" s="164"/>
      <c r="KSB71" s="164"/>
      <c r="KSC71" s="164"/>
      <c r="KSD71" s="164"/>
      <c r="KSE71" s="164"/>
      <c r="KSF71" s="164"/>
      <c r="KSG71" s="164"/>
      <c r="KSH71" s="164"/>
      <c r="KSI71" s="164"/>
      <c r="KSJ71" s="164"/>
      <c r="KSK71" s="164"/>
      <c r="KSL71" s="164"/>
      <c r="KSM71" s="164"/>
      <c r="KSN71" s="164"/>
      <c r="KSO71" s="164"/>
      <c r="KSP71" s="164"/>
      <c r="KSQ71" s="164"/>
      <c r="KSR71" s="164"/>
      <c r="KSS71" s="164"/>
      <c r="KST71" s="164"/>
      <c r="KSU71" s="164"/>
      <c r="KSV71" s="164"/>
      <c r="KSW71" s="164"/>
      <c r="KSX71" s="164"/>
      <c r="KSY71" s="164"/>
      <c r="KSZ71" s="164"/>
      <c r="KTA71" s="164"/>
      <c r="KTB71" s="164"/>
      <c r="KTC71" s="164"/>
      <c r="KTD71" s="164"/>
      <c r="KTE71" s="164"/>
      <c r="KTF71" s="164"/>
      <c r="KTG71" s="164"/>
      <c r="KTH71" s="164"/>
      <c r="KTI71" s="164"/>
      <c r="KTJ71" s="164"/>
      <c r="KTK71" s="164"/>
      <c r="KTL71" s="164"/>
      <c r="KTM71" s="164"/>
      <c r="KTN71" s="164"/>
      <c r="KTO71" s="164"/>
      <c r="KTP71" s="164"/>
      <c r="KTQ71" s="164"/>
      <c r="KTR71" s="164"/>
      <c r="KTS71" s="164"/>
      <c r="KTT71" s="164"/>
      <c r="KTU71" s="164"/>
      <c r="KTV71" s="164"/>
      <c r="KTW71" s="164"/>
      <c r="KTX71" s="164"/>
      <c r="KTY71" s="164"/>
      <c r="KTZ71" s="164"/>
      <c r="KUA71" s="164"/>
      <c r="KUB71" s="164"/>
      <c r="KUC71" s="164"/>
      <c r="KUD71" s="164"/>
      <c r="KUE71" s="164"/>
      <c r="KUF71" s="164"/>
      <c r="KUG71" s="164"/>
      <c r="KUH71" s="164"/>
      <c r="KUI71" s="164"/>
      <c r="KUJ71" s="164"/>
      <c r="KUK71" s="164"/>
      <c r="KUL71" s="164"/>
      <c r="KUM71" s="164"/>
      <c r="KUN71" s="164"/>
      <c r="KUO71" s="164"/>
      <c r="KUP71" s="164"/>
      <c r="KUQ71" s="164"/>
      <c r="KUR71" s="164"/>
      <c r="KUS71" s="164"/>
      <c r="KUT71" s="164"/>
      <c r="KUU71" s="164"/>
      <c r="KUV71" s="164"/>
      <c r="KUW71" s="164"/>
      <c r="KUX71" s="164"/>
      <c r="KUY71" s="164"/>
      <c r="KUZ71" s="164"/>
      <c r="KVA71" s="164"/>
      <c r="KVB71" s="164"/>
      <c r="KVC71" s="164"/>
      <c r="KVD71" s="164"/>
      <c r="KVE71" s="164"/>
      <c r="KVF71" s="164"/>
      <c r="KVG71" s="164"/>
      <c r="KVH71" s="164"/>
      <c r="KVI71" s="164"/>
      <c r="KVJ71" s="164"/>
      <c r="KVK71" s="164"/>
      <c r="KVL71" s="164"/>
      <c r="KVM71" s="164"/>
      <c r="KVN71" s="164"/>
      <c r="KVO71" s="164"/>
      <c r="KVP71" s="164"/>
      <c r="KVQ71" s="164"/>
      <c r="KVR71" s="164"/>
      <c r="KVS71" s="164"/>
      <c r="KVT71" s="164"/>
      <c r="KVU71" s="164"/>
      <c r="KVV71" s="164"/>
      <c r="KVW71" s="164"/>
      <c r="KVX71" s="164"/>
      <c r="KVY71" s="164"/>
      <c r="KVZ71" s="164"/>
      <c r="KWA71" s="164"/>
      <c r="KWB71" s="164"/>
      <c r="KWC71" s="164"/>
      <c r="KWD71" s="164"/>
      <c r="KWE71" s="164"/>
      <c r="KWF71" s="164"/>
      <c r="KWG71" s="164"/>
      <c r="KWH71" s="164"/>
      <c r="KWI71" s="164"/>
      <c r="KWJ71" s="164"/>
      <c r="KWK71" s="164"/>
      <c r="KWL71" s="164"/>
      <c r="KWM71" s="164"/>
      <c r="KWN71" s="164"/>
      <c r="KWO71" s="164"/>
      <c r="KWP71" s="164"/>
      <c r="KWQ71" s="164"/>
      <c r="KWR71" s="164"/>
      <c r="KWS71" s="164"/>
      <c r="KWT71" s="164"/>
      <c r="KWU71" s="164"/>
      <c r="KWV71" s="164"/>
      <c r="KWW71" s="164"/>
      <c r="KWX71" s="164"/>
      <c r="KWY71" s="164"/>
      <c r="KWZ71" s="164"/>
      <c r="KXA71" s="164"/>
      <c r="KXB71" s="164"/>
      <c r="KXC71" s="164"/>
      <c r="KXD71" s="164"/>
      <c r="KXE71" s="164"/>
      <c r="KXF71" s="164"/>
      <c r="KXG71" s="164"/>
      <c r="KXH71" s="164"/>
      <c r="KXI71" s="164"/>
      <c r="KXJ71" s="164"/>
      <c r="KXK71" s="164"/>
      <c r="KXL71" s="164"/>
      <c r="KXM71" s="164"/>
      <c r="KXN71" s="164"/>
      <c r="KXO71" s="164"/>
      <c r="KXP71" s="164"/>
      <c r="KXQ71" s="164"/>
      <c r="KXR71" s="164"/>
      <c r="KXS71" s="164"/>
      <c r="KXT71" s="164"/>
      <c r="KXU71" s="164"/>
      <c r="KXV71" s="164"/>
      <c r="KXW71" s="164"/>
      <c r="KXX71" s="164"/>
      <c r="KXY71" s="164"/>
      <c r="KXZ71" s="164"/>
      <c r="KYA71" s="164"/>
      <c r="KYB71" s="164"/>
      <c r="KYC71" s="164"/>
      <c r="KYD71" s="164"/>
      <c r="KYE71" s="164"/>
      <c r="KYF71" s="164"/>
      <c r="KYG71" s="164"/>
      <c r="KYH71" s="164"/>
      <c r="KYI71" s="164"/>
      <c r="KYJ71" s="164"/>
      <c r="KYK71" s="164"/>
      <c r="KYL71" s="164"/>
      <c r="KYM71" s="164"/>
      <c r="KYN71" s="164"/>
      <c r="KYO71" s="164"/>
      <c r="KYP71" s="164"/>
      <c r="KYQ71" s="164"/>
      <c r="KYR71" s="164"/>
      <c r="KYS71" s="164"/>
      <c r="KYT71" s="164"/>
      <c r="KYU71" s="164"/>
      <c r="KYV71" s="164"/>
      <c r="KYW71" s="164"/>
      <c r="KYX71" s="164"/>
      <c r="KYY71" s="164"/>
      <c r="KYZ71" s="164"/>
      <c r="KZA71" s="164"/>
      <c r="KZB71" s="164"/>
      <c r="KZC71" s="164"/>
      <c r="KZD71" s="164"/>
      <c r="KZE71" s="164"/>
      <c r="KZF71" s="164"/>
      <c r="KZG71" s="164"/>
      <c r="KZH71" s="164"/>
      <c r="KZI71" s="164"/>
      <c r="KZJ71" s="164"/>
      <c r="KZK71" s="164"/>
      <c r="KZL71" s="164"/>
      <c r="KZM71" s="164"/>
      <c r="KZN71" s="164"/>
      <c r="KZO71" s="164"/>
      <c r="KZP71" s="164"/>
      <c r="KZQ71" s="164"/>
      <c r="KZR71" s="164"/>
      <c r="KZS71" s="164"/>
      <c r="KZT71" s="164"/>
      <c r="KZU71" s="164"/>
      <c r="KZV71" s="164"/>
      <c r="KZW71" s="164"/>
      <c r="KZX71" s="164"/>
      <c r="KZY71" s="164"/>
      <c r="KZZ71" s="164"/>
      <c r="LAA71" s="164"/>
      <c r="LAB71" s="164"/>
      <c r="LAC71" s="164"/>
      <c r="LAD71" s="164"/>
      <c r="LAE71" s="164"/>
      <c r="LAF71" s="164"/>
      <c r="LAG71" s="164"/>
      <c r="LAH71" s="164"/>
      <c r="LAI71" s="164"/>
      <c r="LAJ71" s="164"/>
      <c r="LAK71" s="164"/>
      <c r="LAL71" s="164"/>
      <c r="LAM71" s="164"/>
      <c r="LAN71" s="164"/>
      <c r="LAO71" s="164"/>
      <c r="LAP71" s="164"/>
      <c r="LAQ71" s="164"/>
      <c r="LAR71" s="164"/>
      <c r="LAS71" s="164"/>
      <c r="LAT71" s="164"/>
      <c r="LAU71" s="164"/>
      <c r="LAV71" s="164"/>
      <c r="LAW71" s="164"/>
      <c r="LAX71" s="164"/>
      <c r="LAY71" s="164"/>
      <c r="LAZ71" s="164"/>
      <c r="LBA71" s="164"/>
      <c r="LBB71" s="164"/>
      <c r="LBC71" s="164"/>
      <c r="LBD71" s="164"/>
      <c r="LBE71" s="164"/>
      <c r="LBF71" s="164"/>
      <c r="LBG71" s="164"/>
      <c r="LBH71" s="164"/>
      <c r="LBI71" s="164"/>
      <c r="LBJ71" s="164"/>
      <c r="LBK71" s="164"/>
      <c r="LBL71" s="164"/>
      <c r="LBM71" s="164"/>
      <c r="LBN71" s="164"/>
      <c r="LBO71" s="164"/>
      <c r="LBP71" s="164"/>
      <c r="LBQ71" s="164"/>
      <c r="LBR71" s="164"/>
      <c r="LBS71" s="164"/>
      <c r="LBT71" s="164"/>
      <c r="LBU71" s="164"/>
      <c r="LBV71" s="164"/>
      <c r="LBW71" s="164"/>
      <c r="LBX71" s="164"/>
      <c r="LBY71" s="164"/>
      <c r="LBZ71" s="164"/>
      <c r="LCA71" s="164"/>
      <c r="LCB71" s="164"/>
      <c r="LCC71" s="164"/>
      <c r="LCD71" s="164"/>
      <c r="LCE71" s="164"/>
      <c r="LCF71" s="164"/>
      <c r="LCG71" s="164"/>
      <c r="LCH71" s="164"/>
      <c r="LCI71" s="164"/>
      <c r="LCJ71" s="164"/>
      <c r="LCK71" s="164"/>
      <c r="LCL71" s="164"/>
      <c r="LCM71" s="164"/>
      <c r="LCN71" s="164"/>
      <c r="LCO71" s="164"/>
      <c r="LCP71" s="164"/>
      <c r="LCQ71" s="164"/>
      <c r="LCR71" s="164"/>
      <c r="LCS71" s="164"/>
      <c r="LCT71" s="164"/>
      <c r="LCU71" s="164"/>
      <c r="LCV71" s="164"/>
      <c r="LCW71" s="164"/>
      <c r="LCX71" s="164"/>
      <c r="LCY71" s="164"/>
      <c r="LCZ71" s="164"/>
      <c r="LDA71" s="164"/>
      <c r="LDB71" s="164"/>
      <c r="LDC71" s="164"/>
      <c r="LDD71" s="164"/>
      <c r="LDE71" s="164"/>
      <c r="LDF71" s="164"/>
      <c r="LDG71" s="164"/>
      <c r="LDH71" s="164"/>
      <c r="LDI71" s="164"/>
      <c r="LDJ71" s="164"/>
      <c r="LDK71" s="164"/>
      <c r="LDL71" s="164"/>
      <c r="LDM71" s="164"/>
      <c r="LDN71" s="164"/>
      <c r="LDO71" s="164"/>
      <c r="LDP71" s="164"/>
      <c r="LDQ71" s="164"/>
      <c r="LDR71" s="164"/>
      <c r="LDS71" s="164"/>
      <c r="LDT71" s="164"/>
      <c r="LDU71" s="164"/>
      <c r="LDV71" s="164"/>
      <c r="LDW71" s="164"/>
      <c r="LDX71" s="164"/>
      <c r="LDY71" s="164"/>
      <c r="LDZ71" s="164"/>
      <c r="LEA71" s="164"/>
      <c r="LEB71" s="164"/>
      <c r="LEC71" s="164"/>
      <c r="LED71" s="164"/>
      <c r="LEE71" s="164"/>
      <c r="LEF71" s="164"/>
      <c r="LEG71" s="164"/>
      <c r="LEH71" s="164"/>
      <c r="LEI71" s="164"/>
      <c r="LEJ71" s="164"/>
      <c r="LEK71" s="164"/>
      <c r="LEL71" s="164"/>
      <c r="LEM71" s="164"/>
      <c r="LEN71" s="164"/>
      <c r="LEO71" s="164"/>
      <c r="LEP71" s="164"/>
      <c r="LEQ71" s="164"/>
      <c r="LER71" s="164"/>
      <c r="LES71" s="164"/>
      <c r="LET71" s="164"/>
      <c r="LEU71" s="164"/>
      <c r="LEV71" s="164"/>
      <c r="LEW71" s="164"/>
      <c r="LEX71" s="164"/>
      <c r="LEY71" s="164"/>
      <c r="LEZ71" s="164"/>
      <c r="LFA71" s="164"/>
      <c r="LFB71" s="164"/>
      <c r="LFC71" s="164"/>
      <c r="LFD71" s="164"/>
      <c r="LFE71" s="164"/>
      <c r="LFF71" s="164"/>
      <c r="LFG71" s="164"/>
      <c r="LFH71" s="164"/>
      <c r="LFI71" s="164"/>
      <c r="LFJ71" s="164"/>
      <c r="LFK71" s="164"/>
      <c r="LFL71" s="164"/>
      <c r="LFM71" s="164"/>
      <c r="LFN71" s="164"/>
      <c r="LFO71" s="164"/>
      <c r="LFP71" s="164"/>
      <c r="LFQ71" s="164"/>
      <c r="LFR71" s="164"/>
      <c r="LFS71" s="164"/>
      <c r="LFT71" s="164"/>
      <c r="LFU71" s="164"/>
      <c r="LFV71" s="164"/>
      <c r="LFW71" s="164"/>
      <c r="LFX71" s="164"/>
      <c r="LFY71" s="164"/>
      <c r="LFZ71" s="164"/>
      <c r="LGA71" s="164"/>
      <c r="LGB71" s="164"/>
      <c r="LGC71" s="164"/>
      <c r="LGD71" s="164"/>
      <c r="LGE71" s="164"/>
      <c r="LGF71" s="164"/>
      <c r="LGG71" s="164"/>
      <c r="LGH71" s="164"/>
      <c r="LGI71" s="164"/>
      <c r="LGJ71" s="164"/>
      <c r="LGK71" s="164"/>
      <c r="LGL71" s="164"/>
      <c r="LGM71" s="164"/>
      <c r="LGN71" s="164"/>
      <c r="LGO71" s="164"/>
      <c r="LGP71" s="164"/>
      <c r="LGQ71" s="164"/>
      <c r="LGR71" s="164"/>
      <c r="LGS71" s="164"/>
      <c r="LGT71" s="164"/>
      <c r="LGU71" s="164"/>
      <c r="LGV71" s="164"/>
      <c r="LGW71" s="164"/>
      <c r="LGX71" s="164"/>
      <c r="LGY71" s="164"/>
      <c r="LGZ71" s="164"/>
      <c r="LHA71" s="164"/>
      <c r="LHB71" s="164"/>
      <c r="LHC71" s="164"/>
      <c r="LHD71" s="164"/>
      <c r="LHE71" s="164"/>
      <c r="LHF71" s="164"/>
      <c r="LHG71" s="164"/>
      <c r="LHH71" s="164"/>
      <c r="LHI71" s="164"/>
      <c r="LHJ71" s="164"/>
      <c r="LHK71" s="164"/>
      <c r="LHL71" s="164"/>
      <c r="LHM71" s="164"/>
      <c r="LHN71" s="164"/>
      <c r="LHO71" s="164"/>
      <c r="LHP71" s="164"/>
      <c r="LHQ71" s="164"/>
      <c r="LHR71" s="164"/>
      <c r="LHS71" s="164"/>
      <c r="LHT71" s="164"/>
      <c r="LHU71" s="164"/>
      <c r="LHV71" s="164"/>
      <c r="LHW71" s="164"/>
      <c r="LHX71" s="164"/>
      <c r="LHY71" s="164"/>
      <c r="LHZ71" s="164"/>
      <c r="LIA71" s="164"/>
      <c r="LIB71" s="164"/>
      <c r="LIC71" s="164"/>
      <c r="LID71" s="164"/>
      <c r="LIE71" s="164"/>
      <c r="LIF71" s="164"/>
      <c r="LIG71" s="164"/>
      <c r="LIH71" s="164"/>
      <c r="LII71" s="164"/>
      <c r="LIJ71" s="164"/>
      <c r="LIK71" s="164"/>
      <c r="LIL71" s="164"/>
      <c r="LIM71" s="164"/>
      <c r="LIN71" s="164"/>
      <c r="LIO71" s="164"/>
      <c r="LIP71" s="164"/>
      <c r="LIQ71" s="164"/>
      <c r="LIR71" s="164"/>
      <c r="LIS71" s="164"/>
      <c r="LIT71" s="164"/>
      <c r="LIU71" s="164"/>
      <c r="LIV71" s="164"/>
      <c r="LIW71" s="164"/>
      <c r="LIX71" s="164"/>
      <c r="LIY71" s="164"/>
      <c r="LIZ71" s="164"/>
      <c r="LJA71" s="164"/>
      <c r="LJB71" s="164"/>
      <c r="LJC71" s="164"/>
      <c r="LJD71" s="164"/>
      <c r="LJE71" s="164"/>
      <c r="LJF71" s="164"/>
      <c r="LJG71" s="164"/>
      <c r="LJH71" s="164"/>
      <c r="LJI71" s="164"/>
      <c r="LJJ71" s="164"/>
      <c r="LJK71" s="164"/>
      <c r="LJL71" s="164"/>
      <c r="LJM71" s="164"/>
      <c r="LJN71" s="164"/>
      <c r="LJO71" s="164"/>
      <c r="LJP71" s="164"/>
      <c r="LJQ71" s="164"/>
      <c r="LJR71" s="164"/>
      <c r="LJS71" s="164"/>
      <c r="LJT71" s="164"/>
      <c r="LJU71" s="164"/>
      <c r="LJV71" s="164"/>
      <c r="LJW71" s="164"/>
      <c r="LJX71" s="164"/>
      <c r="LJY71" s="164"/>
      <c r="LJZ71" s="164"/>
      <c r="LKA71" s="164"/>
      <c r="LKB71" s="164"/>
      <c r="LKC71" s="164"/>
      <c r="LKD71" s="164"/>
      <c r="LKE71" s="164"/>
      <c r="LKF71" s="164"/>
      <c r="LKG71" s="164"/>
      <c r="LKH71" s="164"/>
      <c r="LKI71" s="164"/>
      <c r="LKJ71" s="164"/>
      <c r="LKK71" s="164"/>
      <c r="LKL71" s="164"/>
      <c r="LKM71" s="164"/>
      <c r="LKN71" s="164"/>
      <c r="LKO71" s="164"/>
      <c r="LKP71" s="164"/>
      <c r="LKQ71" s="164"/>
      <c r="LKR71" s="164"/>
      <c r="LKS71" s="164"/>
      <c r="LKT71" s="164"/>
      <c r="LKU71" s="164"/>
      <c r="LKV71" s="164"/>
      <c r="LKW71" s="164"/>
      <c r="LKX71" s="164"/>
      <c r="LKY71" s="164"/>
      <c r="LKZ71" s="164"/>
      <c r="LLA71" s="164"/>
      <c r="LLB71" s="164"/>
      <c r="LLC71" s="164"/>
      <c r="LLD71" s="164"/>
      <c r="LLE71" s="164"/>
      <c r="LLF71" s="164"/>
      <c r="LLG71" s="164"/>
      <c r="LLH71" s="164"/>
      <c r="LLI71" s="164"/>
      <c r="LLJ71" s="164"/>
      <c r="LLK71" s="164"/>
      <c r="LLL71" s="164"/>
      <c r="LLM71" s="164"/>
      <c r="LLN71" s="164"/>
      <c r="LLO71" s="164"/>
      <c r="LLP71" s="164"/>
      <c r="LLQ71" s="164"/>
      <c r="LLR71" s="164"/>
      <c r="LLS71" s="164"/>
      <c r="LLT71" s="164"/>
      <c r="LLU71" s="164"/>
      <c r="LLV71" s="164"/>
      <c r="LLW71" s="164"/>
      <c r="LLX71" s="164"/>
      <c r="LLY71" s="164"/>
      <c r="LLZ71" s="164"/>
      <c r="LMA71" s="164"/>
      <c r="LMB71" s="164"/>
      <c r="LMC71" s="164"/>
      <c r="LMD71" s="164"/>
      <c r="LME71" s="164"/>
      <c r="LMF71" s="164"/>
      <c r="LMG71" s="164"/>
      <c r="LMH71" s="164"/>
      <c r="LMI71" s="164"/>
      <c r="LMJ71" s="164"/>
      <c r="LMK71" s="164"/>
      <c r="LML71" s="164"/>
      <c r="LMM71" s="164"/>
      <c r="LMN71" s="164"/>
      <c r="LMO71" s="164"/>
      <c r="LMP71" s="164"/>
      <c r="LMQ71" s="164"/>
      <c r="LMR71" s="164"/>
      <c r="LMS71" s="164"/>
      <c r="LMT71" s="164"/>
      <c r="LMU71" s="164"/>
      <c r="LMV71" s="164"/>
      <c r="LMW71" s="164"/>
      <c r="LMX71" s="164"/>
      <c r="LMY71" s="164"/>
      <c r="LMZ71" s="164"/>
      <c r="LNA71" s="164"/>
      <c r="LNB71" s="164"/>
      <c r="LNC71" s="164"/>
      <c r="LND71" s="164"/>
      <c r="LNE71" s="164"/>
      <c r="LNF71" s="164"/>
      <c r="LNG71" s="164"/>
      <c r="LNH71" s="164"/>
      <c r="LNI71" s="164"/>
      <c r="LNJ71" s="164"/>
      <c r="LNK71" s="164"/>
      <c r="LNL71" s="164"/>
      <c r="LNM71" s="164"/>
      <c r="LNN71" s="164"/>
      <c r="LNO71" s="164"/>
      <c r="LNP71" s="164"/>
      <c r="LNQ71" s="164"/>
      <c r="LNR71" s="164"/>
      <c r="LNS71" s="164"/>
      <c r="LNT71" s="164"/>
      <c r="LNU71" s="164"/>
      <c r="LNV71" s="164"/>
      <c r="LNW71" s="164"/>
      <c r="LNX71" s="164"/>
      <c r="LNY71" s="164"/>
      <c r="LNZ71" s="164"/>
      <c r="LOA71" s="164"/>
      <c r="LOB71" s="164"/>
      <c r="LOC71" s="164"/>
      <c r="LOD71" s="164"/>
      <c r="LOE71" s="164"/>
      <c r="LOF71" s="164"/>
      <c r="LOG71" s="164"/>
      <c r="LOH71" s="164"/>
      <c r="LOI71" s="164"/>
      <c r="LOJ71" s="164"/>
      <c r="LOK71" s="164"/>
      <c r="LOL71" s="164"/>
      <c r="LOM71" s="164"/>
      <c r="LON71" s="164"/>
      <c r="LOO71" s="164"/>
      <c r="LOP71" s="164"/>
      <c r="LOQ71" s="164"/>
      <c r="LOR71" s="164"/>
      <c r="LOS71" s="164"/>
      <c r="LOT71" s="164"/>
      <c r="LOU71" s="164"/>
      <c r="LOV71" s="164"/>
      <c r="LOW71" s="164"/>
      <c r="LOX71" s="164"/>
      <c r="LOY71" s="164"/>
      <c r="LOZ71" s="164"/>
      <c r="LPA71" s="164"/>
      <c r="LPB71" s="164"/>
      <c r="LPC71" s="164"/>
      <c r="LPD71" s="164"/>
      <c r="LPE71" s="164"/>
      <c r="LPF71" s="164"/>
      <c r="LPG71" s="164"/>
      <c r="LPH71" s="164"/>
      <c r="LPI71" s="164"/>
      <c r="LPJ71" s="164"/>
      <c r="LPK71" s="164"/>
      <c r="LPL71" s="164"/>
      <c r="LPM71" s="164"/>
      <c r="LPN71" s="164"/>
      <c r="LPO71" s="164"/>
      <c r="LPP71" s="164"/>
      <c r="LPQ71" s="164"/>
      <c r="LPR71" s="164"/>
      <c r="LPS71" s="164"/>
      <c r="LPT71" s="164"/>
      <c r="LPU71" s="164"/>
      <c r="LPV71" s="164"/>
      <c r="LPW71" s="164"/>
      <c r="LPX71" s="164"/>
      <c r="LPY71" s="164"/>
      <c r="LPZ71" s="164"/>
      <c r="LQA71" s="164"/>
      <c r="LQB71" s="164"/>
      <c r="LQC71" s="164"/>
      <c r="LQD71" s="164"/>
      <c r="LQE71" s="164"/>
      <c r="LQF71" s="164"/>
      <c r="LQG71" s="164"/>
      <c r="LQH71" s="164"/>
      <c r="LQI71" s="164"/>
      <c r="LQJ71" s="164"/>
      <c r="LQK71" s="164"/>
      <c r="LQL71" s="164"/>
      <c r="LQM71" s="164"/>
      <c r="LQN71" s="164"/>
      <c r="LQO71" s="164"/>
      <c r="LQP71" s="164"/>
      <c r="LQQ71" s="164"/>
      <c r="LQR71" s="164"/>
      <c r="LQS71" s="164"/>
      <c r="LQT71" s="164"/>
      <c r="LQU71" s="164"/>
      <c r="LQV71" s="164"/>
      <c r="LQW71" s="164"/>
      <c r="LQX71" s="164"/>
      <c r="LQY71" s="164"/>
      <c r="LQZ71" s="164"/>
      <c r="LRA71" s="164"/>
      <c r="LRB71" s="164"/>
      <c r="LRC71" s="164"/>
      <c r="LRD71" s="164"/>
      <c r="LRE71" s="164"/>
      <c r="LRF71" s="164"/>
      <c r="LRG71" s="164"/>
      <c r="LRH71" s="164"/>
      <c r="LRI71" s="164"/>
      <c r="LRJ71" s="164"/>
      <c r="LRK71" s="164"/>
      <c r="LRL71" s="164"/>
      <c r="LRM71" s="164"/>
      <c r="LRN71" s="164"/>
      <c r="LRO71" s="164"/>
      <c r="LRP71" s="164"/>
      <c r="LRQ71" s="164"/>
      <c r="LRR71" s="164"/>
      <c r="LRS71" s="164"/>
      <c r="LRT71" s="164"/>
      <c r="LRU71" s="164"/>
      <c r="LRV71" s="164"/>
      <c r="LRW71" s="164"/>
      <c r="LRX71" s="164"/>
      <c r="LRY71" s="164"/>
      <c r="LRZ71" s="164"/>
      <c r="LSA71" s="164"/>
      <c r="LSB71" s="164"/>
      <c r="LSC71" s="164"/>
      <c r="LSD71" s="164"/>
      <c r="LSE71" s="164"/>
      <c r="LSF71" s="164"/>
      <c r="LSG71" s="164"/>
      <c r="LSH71" s="164"/>
      <c r="LSI71" s="164"/>
      <c r="LSJ71" s="164"/>
      <c r="LSK71" s="164"/>
      <c r="LSL71" s="164"/>
      <c r="LSM71" s="164"/>
      <c r="LSN71" s="164"/>
      <c r="LSO71" s="164"/>
      <c r="LSP71" s="164"/>
      <c r="LSQ71" s="164"/>
      <c r="LSR71" s="164"/>
      <c r="LSS71" s="164"/>
      <c r="LST71" s="164"/>
      <c r="LSU71" s="164"/>
      <c r="LSV71" s="164"/>
      <c r="LSW71" s="164"/>
      <c r="LSX71" s="164"/>
      <c r="LSY71" s="164"/>
      <c r="LSZ71" s="164"/>
      <c r="LTA71" s="164"/>
      <c r="LTB71" s="164"/>
      <c r="LTC71" s="164"/>
      <c r="LTD71" s="164"/>
      <c r="LTE71" s="164"/>
      <c r="LTF71" s="164"/>
      <c r="LTG71" s="164"/>
      <c r="LTH71" s="164"/>
      <c r="LTI71" s="164"/>
      <c r="LTJ71" s="164"/>
      <c r="LTK71" s="164"/>
      <c r="LTL71" s="164"/>
      <c r="LTM71" s="164"/>
      <c r="LTN71" s="164"/>
      <c r="LTO71" s="164"/>
      <c r="LTP71" s="164"/>
      <c r="LTQ71" s="164"/>
      <c r="LTR71" s="164"/>
      <c r="LTS71" s="164"/>
      <c r="LTT71" s="164"/>
      <c r="LTU71" s="164"/>
      <c r="LTV71" s="164"/>
      <c r="LTW71" s="164"/>
      <c r="LTX71" s="164"/>
      <c r="LTY71" s="164"/>
      <c r="LTZ71" s="164"/>
      <c r="LUA71" s="164"/>
      <c r="LUB71" s="164"/>
      <c r="LUC71" s="164"/>
      <c r="LUD71" s="164"/>
      <c r="LUE71" s="164"/>
      <c r="LUF71" s="164"/>
      <c r="LUG71" s="164"/>
      <c r="LUH71" s="164"/>
      <c r="LUI71" s="164"/>
      <c r="LUJ71" s="164"/>
      <c r="LUK71" s="164"/>
      <c r="LUL71" s="164"/>
      <c r="LUM71" s="164"/>
      <c r="LUN71" s="164"/>
      <c r="LUO71" s="164"/>
      <c r="LUP71" s="164"/>
      <c r="LUQ71" s="164"/>
      <c r="LUR71" s="164"/>
      <c r="LUS71" s="164"/>
      <c r="LUT71" s="164"/>
      <c r="LUU71" s="164"/>
      <c r="LUV71" s="164"/>
      <c r="LUW71" s="164"/>
      <c r="LUX71" s="164"/>
      <c r="LUY71" s="164"/>
      <c r="LUZ71" s="164"/>
      <c r="LVA71" s="164"/>
      <c r="LVB71" s="164"/>
      <c r="LVC71" s="164"/>
      <c r="LVD71" s="164"/>
      <c r="LVE71" s="164"/>
      <c r="LVF71" s="164"/>
      <c r="LVG71" s="164"/>
      <c r="LVH71" s="164"/>
      <c r="LVI71" s="164"/>
      <c r="LVJ71" s="164"/>
      <c r="LVK71" s="164"/>
      <c r="LVL71" s="164"/>
      <c r="LVM71" s="164"/>
      <c r="LVN71" s="164"/>
      <c r="LVO71" s="164"/>
      <c r="LVP71" s="164"/>
      <c r="LVQ71" s="164"/>
      <c r="LVR71" s="164"/>
      <c r="LVS71" s="164"/>
      <c r="LVT71" s="164"/>
      <c r="LVU71" s="164"/>
      <c r="LVV71" s="164"/>
      <c r="LVW71" s="164"/>
      <c r="LVX71" s="164"/>
      <c r="LVY71" s="164"/>
      <c r="LVZ71" s="164"/>
      <c r="LWA71" s="164"/>
      <c r="LWB71" s="164"/>
      <c r="LWC71" s="164"/>
      <c r="LWD71" s="164"/>
      <c r="LWE71" s="164"/>
      <c r="LWF71" s="164"/>
      <c r="LWG71" s="164"/>
      <c r="LWH71" s="164"/>
      <c r="LWI71" s="164"/>
      <c r="LWJ71" s="164"/>
      <c r="LWK71" s="164"/>
      <c r="LWL71" s="164"/>
      <c r="LWM71" s="164"/>
      <c r="LWN71" s="164"/>
      <c r="LWO71" s="164"/>
      <c r="LWP71" s="164"/>
      <c r="LWQ71" s="164"/>
      <c r="LWR71" s="164"/>
      <c r="LWS71" s="164"/>
      <c r="LWT71" s="164"/>
      <c r="LWU71" s="164"/>
      <c r="LWV71" s="164"/>
      <c r="LWW71" s="164"/>
      <c r="LWX71" s="164"/>
      <c r="LWY71" s="164"/>
      <c r="LWZ71" s="164"/>
      <c r="LXA71" s="164"/>
      <c r="LXB71" s="164"/>
      <c r="LXC71" s="164"/>
      <c r="LXD71" s="164"/>
      <c r="LXE71" s="164"/>
      <c r="LXF71" s="164"/>
      <c r="LXG71" s="164"/>
      <c r="LXH71" s="164"/>
      <c r="LXI71" s="164"/>
      <c r="LXJ71" s="164"/>
      <c r="LXK71" s="164"/>
      <c r="LXL71" s="164"/>
      <c r="LXM71" s="164"/>
      <c r="LXN71" s="164"/>
      <c r="LXO71" s="164"/>
      <c r="LXP71" s="164"/>
      <c r="LXQ71" s="164"/>
      <c r="LXR71" s="164"/>
      <c r="LXS71" s="164"/>
      <c r="LXT71" s="164"/>
      <c r="LXU71" s="164"/>
      <c r="LXV71" s="164"/>
      <c r="LXW71" s="164"/>
      <c r="LXX71" s="164"/>
      <c r="LXY71" s="164"/>
      <c r="LXZ71" s="164"/>
      <c r="LYA71" s="164"/>
      <c r="LYB71" s="164"/>
      <c r="LYC71" s="164"/>
      <c r="LYD71" s="164"/>
      <c r="LYE71" s="164"/>
      <c r="LYF71" s="164"/>
      <c r="LYG71" s="164"/>
      <c r="LYH71" s="164"/>
      <c r="LYI71" s="164"/>
      <c r="LYJ71" s="164"/>
      <c r="LYK71" s="164"/>
      <c r="LYL71" s="164"/>
      <c r="LYM71" s="164"/>
      <c r="LYN71" s="164"/>
      <c r="LYO71" s="164"/>
      <c r="LYP71" s="164"/>
      <c r="LYQ71" s="164"/>
      <c r="LYR71" s="164"/>
      <c r="LYS71" s="164"/>
      <c r="LYT71" s="164"/>
      <c r="LYU71" s="164"/>
      <c r="LYV71" s="164"/>
      <c r="LYW71" s="164"/>
      <c r="LYX71" s="164"/>
      <c r="LYY71" s="164"/>
      <c r="LYZ71" s="164"/>
      <c r="LZA71" s="164"/>
      <c r="LZB71" s="164"/>
      <c r="LZC71" s="164"/>
      <c r="LZD71" s="164"/>
      <c r="LZE71" s="164"/>
      <c r="LZF71" s="164"/>
      <c r="LZG71" s="164"/>
      <c r="LZH71" s="164"/>
      <c r="LZI71" s="164"/>
      <c r="LZJ71" s="164"/>
      <c r="LZK71" s="164"/>
      <c r="LZL71" s="164"/>
      <c r="LZM71" s="164"/>
      <c r="LZN71" s="164"/>
      <c r="LZO71" s="164"/>
      <c r="LZP71" s="164"/>
      <c r="LZQ71" s="164"/>
      <c r="LZR71" s="164"/>
      <c r="LZS71" s="164"/>
      <c r="LZT71" s="164"/>
      <c r="LZU71" s="164"/>
      <c r="LZV71" s="164"/>
      <c r="LZW71" s="164"/>
      <c r="LZX71" s="164"/>
      <c r="LZY71" s="164"/>
      <c r="LZZ71" s="164"/>
      <c r="MAA71" s="164"/>
      <c r="MAB71" s="164"/>
      <c r="MAC71" s="164"/>
      <c r="MAD71" s="164"/>
      <c r="MAE71" s="164"/>
      <c r="MAF71" s="164"/>
      <c r="MAG71" s="164"/>
      <c r="MAH71" s="164"/>
      <c r="MAI71" s="164"/>
      <c r="MAJ71" s="164"/>
      <c r="MAK71" s="164"/>
      <c r="MAL71" s="164"/>
      <c r="MAM71" s="164"/>
      <c r="MAN71" s="164"/>
      <c r="MAO71" s="164"/>
      <c r="MAP71" s="164"/>
      <c r="MAQ71" s="164"/>
      <c r="MAR71" s="164"/>
      <c r="MAS71" s="164"/>
      <c r="MAT71" s="164"/>
      <c r="MAU71" s="164"/>
      <c r="MAV71" s="164"/>
      <c r="MAW71" s="164"/>
      <c r="MAX71" s="164"/>
      <c r="MAY71" s="164"/>
      <c r="MAZ71" s="164"/>
      <c r="MBA71" s="164"/>
      <c r="MBB71" s="164"/>
      <c r="MBC71" s="164"/>
      <c r="MBD71" s="164"/>
      <c r="MBE71" s="164"/>
      <c r="MBF71" s="164"/>
      <c r="MBG71" s="164"/>
      <c r="MBH71" s="164"/>
      <c r="MBI71" s="164"/>
      <c r="MBJ71" s="164"/>
      <c r="MBK71" s="164"/>
      <c r="MBL71" s="164"/>
      <c r="MBM71" s="164"/>
      <c r="MBN71" s="164"/>
      <c r="MBO71" s="164"/>
      <c r="MBP71" s="164"/>
      <c r="MBQ71" s="164"/>
      <c r="MBR71" s="164"/>
      <c r="MBS71" s="164"/>
      <c r="MBT71" s="164"/>
      <c r="MBU71" s="164"/>
      <c r="MBV71" s="164"/>
      <c r="MBW71" s="164"/>
      <c r="MBX71" s="164"/>
      <c r="MBY71" s="164"/>
      <c r="MBZ71" s="164"/>
      <c r="MCA71" s="164"/>
      <c r="MCB71" s="164"/>
      <c r="MCC71" s="164"/>
      <c r="MCD71" s="164"/>
      <c r="MCE71" s="164"/>
      <c r="MCF71" s="164"/>
      <c r="MCG71" s="164"/>
      <c r="MCH71" s="164"/>
      <c r="MCI71" s="164"/>
      <c r="MCJ71" s="164"/>
      <c r="MCK71" s="164"/>
      <c r="MCL71" s="164"/>
      <c r="MCM71" s="164"/>
      <c r="MCN71" s="164"/>
      <c r="MCO71" s="164"/>
      <c r="MCP71" s="164"/>
      <c r="MCQ71" s="164"/>
      <c r="MCR71" s="164"/>
      <c r="MCS71" s="164"/>
      <c r="MCT71" s="164"/>
      <c r="MCU71" s="164"/>
      <c r="MCV71" s="164"/>
      <c r="MCW71" s="164"/>
      <c r="MCX71" s="164"/>
      <c r="MCY71" s="164"/>
      <c r="MCZ71" s="164"/>
      <c r="MDA71" s="164"/>
      <c r="MDB71" s="164"/>
      <c r="MDC71" s="164"/>
      <c r="MDD71" s="164"/>
      <c r="MDE71" s="164"/>
      <c r="MDF71" s="164"/>
      <c r="MDG71" s="164"/>
      <c r="MDH71" s="164"/>
      <c r="MDI71" s="164"/>
      <c r="MDJ71" s="164"/>
      <c r="MDK71" s="164"/>
      <c r="MDL71" s="164"/>
      <c r="MDM71" s="164"/>
      <c r="MDN71" s="164"/>
      <c r="MDO71" s="164"/>
      <c r="MDP71" s="164"/>
      <c r="MDQ71" s="164"/>
      <c r="MDR71" s="164"/>
      <c r="MDS71" s="164"/>
      <c r="MDT71" s="164"/>
      <c r="MDU71" s="164"/>
      <c r="MDV71" s="164"/>
      <c r="MDW71" s="164"/>
      <c r="MDX71" s="164"/>
      <c r="MDY71" s="164"/>
      <c r="MDZ71" s="164"/>
      <c r="MEA71" s="164"/>
      <c r="MEB71" s="164"/>
      <c r="MEC71" s="164"/>
      <c r="MED71" s="164"/>
      <c r="MEE71" s="164"/>
      <c r="MEF71" s="164"/>
      <c r="MEG71" s="164"/>
      <c r="MEH71" s="164"/>
      <c r="MEI71" s="164"/>
      <c r="MEJ71" s="164"/>
      <c r="MEK71" s="164"/>
      <c r="MEL71" s="164"/>
      <c r="MEM71" s="164"/>
      <c r="MEN71" s="164"/>
      <c r="MEO71" s="164"/>
      <c r="MEP71" s="164"/>
      <c r="MEQ71" s="164"/>
      <c r="MER71" s="164"/>
      <c r="MES71" s="164"/>
      <c r="MET71" s="164"/>
      <c r="MEU71" s="164"/>
      <c r="MEV71" s="164"/>
      <c r="MEW71" s="164"/>
      <c r="MEX71" s="164"/>
      <c r="MEY71" s="164"/>
      <c r="MEZ71" s="164"/>
      <c r="MFA71" s="164"/>
      <c r="MFB71" s="164"/>
      <c r="MFC71" s="164"/>
      <c r="MFD71" s="164"/>
      <c r="MFE71" s="164"/>
      <c r="MFF71" s="164"/>
      <c r="MFG71" s="164"/>
      <c r="MFH71" s="164"/>
      <c r="MFI71" s="164"/>
      <c r="MFJ71" s="164"/>
      <c r="MFK71" s="164"/>
      <c r="MFL71" s="164"/>
      <c r="MFM71" s="164"/>
      <c r="MFN71" s="164"/>
      <c r="MFO71" s="164"/>
      <c r="MFP71" s="164"/>
      <c r="MFQ71" s="164"/>
      <c r="MFR71" s="164"/>
      <c r="MFS71" s="164"/>
      <c r="MFT71" s="164"/>
      <c r="MFU71" s="164"/>
      <c r="MFV71" s="164"/>
      <c r="MFW71" s="164"/>
      <c r="MFX71" s="164"/>
      <c r="MFY71" s="164"/>
      <c r="MFZ71" s="164"/>
      <c r="MGA71" s="164"/>
      <c r="MGB71" s="164"/>
      <c r="MGC71" s="164"/>
      <c r="MGD71" s="164"/>
      <c r="MGE71" s="164"/>
      <c r="MGF71" s="164"/>
      <c r="MGG71" s="164"/>
      <c r="MGH71" s="164"/>
      <c r="MGI71" s="164"/>
      <c r="MGJ71" s="164"/>
      <c r="MGK71" s="164"/>
      <c r="MGL71" s="164"/>
      <c r="MGM71" s="164"/>
      <c r="MGN71" s="164"/>
      <c r="MGO71" s="164"/>
      <c r="MGP71" s="164"/>
      <c r="MGQ71" s="164"/>
      <c r="MGR71" s="164"/>
      <c r="MGS71" s="164"/>
      <c r="MGT71" s="164"/>
      <c r="MGU71" s="164"/>
      <c r="MGV71" s="164"/>
      <c r="MGW71" s="164"/>
      <c r="MGX71" s="164"/>
      <c r="MGY71" s="164"/>
      <c r="MGZ71" s="164"/>
      <c r="MHA71" s="164"/>
      <c r="MHB71" s="164"/>
      <c r="MHC71" s="164"/>
      <c r="MHD71" s="164"/>
      <c r="MHE71" s="164"/>
      <c r="MHF71" s="164"/>
      <c r="MHG71" s="164"/>
      <c r="MHH71" s="164"/>
      <c r="MHI71" s="164"/>
      <c r="MHJ71" s="164"/>
      <c r="MHK71" s="164"/>
      <c r="MHL71" s="164"/>
      <c r="MHM71" s="164"/>
      <c r="MHN71" s="164"/>
      <c r="MHO71" s="164"/>
      <c r="MHP71" s="164"/>
      <c r="MHQ71" s="164"/>
      <c r="MHR71" s="164"/>
      <c r="MHS71" s="164"/>
      <c r="MHT71" s="164"/>
      <c r="MHU71" s="164"/>
      <c r="MHV71" s="164"/>
      <c r="MHW71" s="164"/>
      <c r="MHX71" s="164"/>
      <c r="MHY71" s="164"/>
      <c r="MHZ71" s="164"/>
      <c r="MIA71" s="164"/>
      <c r="MIB71" s="164"/>
      <c r="MIC71" s="164"/>
      <c r="MID71" s="164"/>
      <c r="MIE71" s="164"/>
      <c r="MIF71" s="164"/>
      <c r="MIG71" s="164"/>
      <c r="MIH71" s="164"/>
      <c r="MII71" s="164"/>
      <c r="MIJ71" s="164"/>
      <c r="MIK71" s="164"/>
      <c r="MIL71" s="164"/>
      <c r="MIM71" s="164"/>
      <c r="MIN71" s="164"/>
      <c r="MIO71" s="164"/>
      <c r="MIP71" s="164"/>
      <c r="MIQ71" s="164"/>
      <c r="MIR71" s="164"/>
      <c r="MIS71" s="164"/>
      <c r="MIT71" s="164"/>
      <c r="MIU71" s="164"/>
      <c r="MIV71" s="164"/>
      <c r="MIW71" s="164"/>
      <c r="MIX71" s="164"/>
      <c r="MIY71" s="164"/>
      <c r="MIZ71" s="164"/>
      <c r="MJA71" s="164"/>
      <c r="MJB71" s="164"/>
      <c r="MJC71" s="164"/>
      <c r="MJD71" s="164"/>
      <c r="MJE71" s="164"/>
      <c r="MJF71" s="164"/>
      <c r="MJG71" s="164"/>
      <c r="MJH71" s="164"/>
      <c r="MJI71" s="164"/>
      <c r="MJJ71" s="164"/>
      <c r="MJK71" s="164"/>
      <c r="MJL71" s="164"/>
      <c r="MJM71" s="164"/>
      <c r="MJN71" s="164"/>
      <c r="MJO71" s="164"/>
      <c r="MJP71" s="164"/>
      <c r="MJQ71" s="164"/>
      <c r="MJR71" s="164"/>
      <c r="MJS71" s="164"/>
      <c r="MJT71" s="164"/>
      <c r="MJU71" s="164"/>
      <c r="MJV71" s="164"/>
      <c r="MJW71" s="164"/>
      <c r="MJX71" s="164"/>
      <c r="MJY71" s="164"/>
      <c r="MJZ71" s="164"/>
      <c r="MKA71" s="164"/>
      <c r="MKB71" s="164"/>
      <c r="MKC71" s="164"/>
      <c r="MKD71" s="164"/>
      <c r="MKE71" s="164"/>
      <c r="MKF71" s="164"/>
      <c r="MKG71" s="164"/>
      <c r="MKH71" s="164"/>
      <c r="MKI71" s="164"/>
      <c r="MKJ71" s="164"/>
      <c r="MKK71" s="164"/>
      <c r="MKL71" s="164"/>
      <c r="MKM71" s="164"/>
      <c r="MKN71" s="164"/>
      <c r="MKO71" s="164"/>
      <c r="MKP71" s="164"/>
      <c r="MKQ71" s="164"/>
      <c r="MKR71" s="164"/>
      <c r="MKS71" s="164"/>
      <c r="MKT71" s="164"/>
      <c r="MKU71" s="164"/>
      <c r="MKV71" s="164"/>
      <c r="MKW71" s="164"/>
      <c r="MKX71" s="164"/>
      <c r="MKY71" s="164"/>
      <c r="MKZ71" s="164"/>
      <c r="MLA71" s="164"/>
      <c r="MLB71" s="164"/>
      <c r="MLC71" s="164"/>
      <c r="MLD71" s="164"/>
      <c r="MLE71" s="164"/>
      <c r="MLF71" s="164"/>
      <c r="MLG71" s="164"/>
      <c r="MLH71" s="164"/>
      <c r="MLI71" s="164"/>
      <c r="MLJ71" s="164"/>
      <c r="MLK71" s="164"/>
      <c r="MLL71" s="164"/>
      <c r="MLM71" s="164"/>
      <c r="MLN71" s="164"/>
      <c r="MLO71" s="164"/>
      <c r="MLP71" s="164"/>
      <c r="MLQ71" s="164"/>
      <c r="MLR71" s="164"/>
      <c r="MLS71" s="164"/>
      <c r="MLT71" s="164"/>
      <c r="MLU71" s="164"/>
      <c r="MLV71" s="164"/>
      <c r="MLW71" s="164"/>
      <c r="MLX71" s="164"/>
      <c r="MLY71" s="164"/>
      <c r="MLZ71" s="164"/>
      <c r="MMA71" s="164"/>
      <c r="MMB71" s="164"/>
      <c r="MMC71" s="164"/>
      <c r="MMD71" s="164"/>
      <c r="MME71" s="164"/>
      <c r="MMF71" s="164"/>
      <c r="MMG71" s="164"/>
      <c r="MMH71" s="164"/>
      <c r="MMI71" s="164"/>
      <c r="MMJ71" s="164"/>
      <c r="MMK71" s="164"/>
      <c r="MML71" s="164"/>
      <c r="MMM71" s="164"/>
      <c r="MMN71" s="164"/>
      <c r="MMO71" s="164"/>
      <c r="MMP71" s="164"/>
      <c r="MMQ71" s="164"/>
      <c r="MMR71" s="164"/>
      <c r="MMS71" s="164"/>
      <c r="MMT71" s="164"/>
      <c r="MMU71" s="164"/>
      <c r="MMV71" s="164"/>
      <c r="MMW71" s="164"/>
      <c r="MMX71" s="164"/>
      <c r="MMY71" s="164"/>
      <c r="MMZ71" s="164"/>
      <c r="MNA71" s="164"/>
      <c r="MNB71" s="164"/>
      <c r="MNC71" s="164"/>
      <c r="MND71" s="164"/>
      <c r="MNE71" s="164"/>
      <c r="MNF71" s="164"/>
      <c r="MNG71" s="164"/>
      <c r="MNH71" s="164"/>
      <c r="MNI71" s="164"/>
      <c r="MNJ71" s="164"/>
      <c r="MNK71" s="164"/>
      <c r="MNL71" s="164"/>
      <c r="MNM71" s="164"/>
      <c r="MNN71" s="164"/>
      <c r="MNO71" s="164"/>
      <c r="MNP71" s="164"/>
      <c r="MNQ71" s="164"/>
      <c r="MNR71" s="164"/>
      <c r="MNS71" s="164"/>
      <c r="MNT71" s="164"/>
      <c r="MNU71" s="164"/>
      <c r="MNV71" s="164"/>
      <c r="MNW71" s="164"/>
      <c r="MNX71" s="164"/>
      <c r="MNY71" s="164"/>
      <c r="MNZ71" s="164"/>
      <c r="MOA71" s="164"/>
      <c r="MOB71" s="164"/>
      <c r="MOC71" s="164"/>
      <c r="MOD71" s="164"/>
      <c r="MOE71" s="164"/>
      <c r="MOF71" s="164"/>
      <c r="MOG71" s="164"/>
      <c r="MOH71" s="164"/>
      <c r="MOI71" s="164"/>
      <c r="MOJ71" s="164"/>
      <c r="MOK71" s="164"/>
      <c r="MOL71" s="164"/>
      <c r="MOM71" s="164"/>
      <c r="MON71" s="164"/>
      <c r="MOO71" s="164"/>
      <c r="MOP71" s="164"/>
      <c r="MOQ71" s="164"/>
      <c r="MOR71" s="164"/>
      <c r="MOS71" s="164"/>
      <c r="MOT71" s="164"/>
      <c r="MOU71" s="164"/>
      <c r="MOV71" s="164"/>
      <c r="MOW71" s="164"/>
      <c r="MOX71" s="164"/>
      <c r="MOY71" s="164"/>
      <c r="MOZ71" s="164"/>
      <c r="MPA71" s="164"/>
      <c r="MPB71" s="164"/>
      <c r="MPC71" s="164"/>
      <c r="MPD71" s="164"/>
      <c r="MPE71" s="164"/>
      <c r="MPF71" s="164"/>
      <c r="MPG71" s="164"/>
      <c r="MPH71" s="164"/>
      <c r="MPI71" s="164"/>
      <c r="MPJ71" s="164"/>
      <c r="MPK71" s="164"/>
      <c r="MPL71" s="164"/>
      <c r="MPM71" s="164"/>
      <c r="MPN71" s="164"/>
      <c r="MPO71" s="164"/>
      <c r="MPP71" s="164"/>
      <c r="MPQ71" s="164"/>
      <c r="MPR71" s="164"/>
      <c r="MPS71" s="164"/>
      <c r="MPT71" s="164"/>
      <c r="MPU71" s="164"/>
      <c r="MPV71" s="164"/>
      <c r="MPW71" s="164"/>
      <c r="MPX71" s="164"/>
      <c r="MPY71" s="164"/>
      <c r="MPZ71" s="164"/>
      <c r="MQA71" s="164"/>
      <c r="MQB71" s="164"/>
      <c r="MQC71" s="164"/>
      <c r="MQD71" s="164"/>
      <c r="MQE71" s="164"/>
      <c r="MQF71" s="164"/>
      <c r="MQG71" s="164"/>
      <c r="MQH71" s="164"/>
      <c r="MQI71" s="164"/>
      <c r="MQJ71" s="164"/>
      <c r="MQK71" s="164"/>
      <c r="MQL71" s="164"/>
      <c r="MQM71" s="164"/>
      <c r="MQN71" s="164"/>
      <c r="MQO71" s="164"/>
      <c r="MQP71" s="164"/>
      <c r="MQQ71" s="164"/>
      <c r="MQR71" s="164"/>
      <c r="MQS71" s="164"/>
      <c r="MQT71" s="164"/>
      <c r="MQU71" s="164"/>
      <c r="MQV71" s="164"/>
      <c r="MQW71" s="164"/>
      <c r="MQX71" s="164"/>
      <c r="MQY71" s="164"/>
      <c r="MQZ71" s="164"/>
      <c r="MRA71" s="164"/>
      <c r="MRB71" s="164"/>
      <c r="MRC71" s="164"/>
      <c r="MRD71" s="164"/>
      <c r="MRE71" s="164"/>
      <c r="MRF71" s="164"/>
      <c r="MRG71" s="164"/>
      <c r="MRH71" s="164"/>
      <c r="MRI71" s="164"/>
      <c r="MRJ71" s="164"/>
      <c r="MRK71" s="164"/>
      <c r="MRL71" s="164"/>
      <c r="MRM71" s="164"/>
      <c r="MRN71" s="164"/>
      <c r="MRO71" s="164"/>
      <c r="MRP71" s="164"/>
      <c r="MRQ71" s="164"/>
      <c r="MRR71" s="164"/>
      <c r="MRS71" s="164"/>
      <c r="MRT71" s="164"/>
      <c r="MRU71" s="164"/>
      <c r="MRV71" s="164"/>
      <c r="MRW71" s="164"/>
      <c r="MRX71" s="164"/>
      <c r="MRY71" s="164"/>
      <c r="MRZ71" s="164"/>
      <c r="MSA71" s="164"/>
      <c r="MSB71" s="164"/>
      <c r="MSC71" s="164"/>
      <c r="MSD71" s="164"/>
      <c r="MSE71" s="164"/>
      <c r="MSF71" s="164"/>
      <c r="MSG71" s="164"/>
      <c r="MSH71" s="164"/>
      <c r="MSI71" s="164"/>
      <c r="MSJ71" s="164"/>
      <c r="MSK71" s="164"/>
      <c r="MSL71" s="164"/>
      <c r="MSM71" s="164"/>
      <c r="MSN71" s="164"/>
      <c r="MSO71" s="164"/>
      <c r="MSP71" s="164"/>
      <c r="MSQ71" s="164"/>
      <c r="MSR71" s="164"/>
      <c r="MSS71" s="164"/>
      <c r="MST71" s="164"/>
      <c r="MSU71" s="164"/>
      <c r="MSV71" s="164"/>
      <c r="MSW71" s="164"/>
      <c r="MSX71" s="164"/>
      <c r="MSY71" s="164"/>
      <c r="MSZ71" s="164"/>
      <c r="MTA71" s="164"/>
      <c r="MTB71" s="164"/>
      <c r="MTC71" s="164"/>
      <c r="MTD71" s="164"/>
      <c r="MTE71" s="164"/>
      <c r="MTF71" s="164"/>
      <c r="MTG71" s="164"/>
      <c r="MTH71" s="164"/>
      <c r="MTI71" s="164"/>
      <c r="MTJ71" s="164"/>
      <c r="MTK71" s="164"/>
      <c r="MTL71" s="164"/>
      <c r="MTM71" s="164"/>
      <c r="MTN71" s="164"/>
      <c r="MTO71" s="164"/>
      <c r="MTP71" s="164"/>
      <c r="MTQ71" s="164"/>
      <c r="MTR71" s="164"/>
      <c r="MTS71" s="164"/>
      <c r="MTT71" s="164"/>
      <c r="MTU71" s="164"/>
      <c r="MTV71" s="164"/>
      <c r="MTW71" s="164"/>
      <c r="MTX71" s="164"/>
      <c r="MTY71" s="164"/>
      <c r="MTZ71" s="164"/>
      <c r="MUA71" s="164"/>
      <c r="MUB71" s="164"/>
      <c r="MUC71" s="164"/>
      <c r="MUD71" s="164"/>
      <c r="MUE71" s="164"/>
      <c r="MUF71" s="164"/>
      <c r="MUG71" s="164"/>
      <c r="MUH71" s="164"/>
      <c r="MUI71" s="164"/>
      <c r="MUJ71" s="164"/>
      <c r="MUK71" s="164"/>
      <c r="MUL71" s="164"/>
      <c r="MUM71" s="164"/>
      <c r="MUN71" s="164"/>
      <c r="MUO71" s="164"/>
      <c r="MUP71" s="164"/>
      <c r="MUQ71" s="164"/>
      <c r="MUR71" s="164"/>
      <c r="MUS71" s="164"/>
      <c r="MUT71" s="164"/>
      <c r="MUU71" s="164"/>
      <c r="MUV71" s="164"/>
      <c r="MUW71" s="164"/>
      <c r="MUX71" s="164"/>
      <c r="MUY71" s="164"/>
      <c r="MUZ71" s="164"/>
      <c r="MVA71" s="164"/>
      <c r="MVB71" s="164"/>
      <c r="MVC71" s="164"/>
      <c r="MVD71" s="164"/>
      <c r="MVE71" s="164"/>
      <c r="MVF71" s="164"/>
      <c r="MVG71" s="164"/>
      <c r="MVH71" s="164"/>
      <c r="MVI71" s="164"/>
      <c r="MVJ71" s="164"/>
      <c r="MVK71" s="164"/>
      <c r="MVL71" s="164"/>
      <c r="MVM71" s="164"/>
      <c r="MVN71" s="164"/>
      <c r="MVO71" s="164"/>
      <c r="MVP71" s="164"/>
      <c r="MVQ71" s="164"/>
      <c r="MVR71" s="164"/>
      <c r="MVS71" s="164"/>
      <c r="MVT71" s="164"/>
      <c r="MVU71" s="164"/>
      <c r="MVV71" s="164"/>
      <c r="MVW71" s="164"/>
      <c r="MVX71" s="164"/>
      <c r="MVY71" s="164"/>
      <c r="MVZ71" s="164"/>
      <c r="MWA71" s="164"/>
      <c r="MWB71" s="164"/>
      <c r="MWC71" s="164"/>
      <c r="MWD71" s="164"/>
      <c r="MWE71" s="164"/>
      <c r="MWF71" s="164"/>
      <c r="MWG71" s="164"/>
      <c r="MWH71" s="164"/>
      <c r="MWI71" s="164"/>
      <c r="MWJ71" s="164"/>
      <c r="MWK71" s="164"/>
      <c r="MWL71" s="164"/>
      <c r="MWM71" s="164"/>
      <c r="MWN71" s="164"/>
      <c r="MWO71" s="164"/>
      <c r="MWP71" s="164"/>
      <c r="MWQ71" s="164"/>
      <c r="MWR71" s="164"/>
      <c r="MWS71" s="164"/>
      <c r="MWT71" s="164"/>
      <c r="MWU71" s="164"/>
      <c r="MWV71" s="164"/>
      <c r="MWW71" s="164"/>
      <c r="MWX71" s="164"/>
      <c r="MWY71" s="164"/>
      <c r="MWZ71" s="164"/>
      <c r="MXA71" s="164"/>
      <c r="MXB71" s="164"/>
      <c r="MXC71" s="164"/>
      <c r="MXD71" s="164"/>
      <c r="MXE71" s="164"/>
      <c r="MXF71" s="164"/>
      <c r="MXG71" s="164"/>
      <c r="MXH71" s="164"/>
      <c r="MXI71" s="164"/>
      <c r="MXJ71" s="164"/>
      <c r="MXK71" s="164"/>
      <c r="MXL71" s="164"/>
      <c r="MXM71" s="164"/>
      <c r="MXN71" s="164"/>
      <c r="MXO71" s="164"/>
      <c r="MXP71" s="164"/>
      <c r="MXQ71" s="164"/>
      <c r="MXR71" s="164"/>
      <c r="MXS71" s="164"/>
      <c r="MXT71" s="164"/>
      <c r="MXU71" s="164"/>
      <c r="MXV71" s="164"/>
      <c r="MXW71" s="164"/>
      <c r="MXX71" s="164"/>
      <c r="MXY71" s="164"/>
      <c r="MXZ71" s="164"/>
      <c r="MYA71" s="164"/>
      <c r="MYB71" s="164"/>
      <c r="MYC71" s="164"/>
      <c r="MYD71" s="164"/>
      <c r="MYE71" s="164"/>
      <c r="MYF71" s="164"/>
      <c r="MYG71" s="164"/>
      <c r="MYH71" s="164"/>
      <c r="MYI71" s="164"/>
      <c r="MYJ71" s="164"/>
      <c r="MYK71" s="164"/>
      <c r="MYL71" s="164"/>
      <c r="MYM71" s="164"/>
      <c r="MYN71" s="164"/>
      <c r="MYO71" s="164"/>
      <c r="MYP71" s="164"/>
      <c r="MYQ71" s="164"/>
      <c r="MYR71" s="164"/>
      <c r="MYS71" s="164"/>
      <c r="MYT71" s="164"/>
      <c r="MYU71" s="164"/>
      <c r="MYV71" s="164"/>
      <c r="MYW71" s="164"/>
      <c r="MYX71" s="164"/>
      <c r="MYY71" s="164"/>
      <c r="MYZ71" s="164"/>
      <c r="MZA71" s="164"/>
      <c r="MZB71" s="164"/>
      <c r="MZC71" s="164"/>
      <c r="MZD71" s="164"/>
      <c r="MZE71" s="164"/>
      <c r="MZF71" s="164"/>
      <c r="MZG71" s="164"/>
      <c r="MZH71" s="164"/>
      <c r="MZI71" s="164"/>
      <c r="MZJ71" s="164"/>
      <c r="MZK71" s="164"/>
      <c r="MZL71" s="164"/>
      <c r="MZM71" s="164"/>
      <c r="MZN71" s="164"/>
      <c r="MZO71" s="164"/>
      <c r="MZP71" s="164"/>
      <c r="MZQ71" s="164"/>
      <c r="MZR71" s="164"/>
      <c r="MZS71" s="164"/>
      <c r="MZT71" s="164"/>
      <c r="MZU71" s="164"/>
      <c r="MZV71" s="164"/>
      <c r="MZW71" s="164"/>
      <c r="MZX71" s="164"/>
      <c r="MZY71" s="164"/>
      <c r="MZZ71" s="164"/>
      <c r="NAA71" s="164"/>
      <c r="NAB71" s="164"/>
      <c r="NAC71" s="164"/>
      <c r="NAD71" s="164"/>
      <c r="NAE71" s="164"/>
      <c r="NAF71" s="164"/>
      <c r="NAG71" s="164"/>
      <c r="NAH71" s="164"/>
      <c r="NAI71" s="164"/>
      <c r="NAJ71" s="164"/>
      <c r="NAK71" s="164"/>
      <c r="NAL71" s="164"/>
      <c r="NAM71" s="164"/>
      <c r="NAN71" s="164"/>
      <c r="NAO71" s="164"/>
      <c r="NAP71" s="164"/>
      <c r="NAQ71" s="164"/>
      <c r="NAR71" s="164"/>
      <c r="NAS71" s="164"/>
      <c r="NAT71" s="164"/>
      <c r="NAU71" s="164"/>
      <c r="NAV71" s="164"/>
      <c r="NAW71" s="164"/>
      <c r="NAX71" s="164"/>
      <c r="NAY71" s="164"/>
      <c r="NAZ71" s="164"/>
      <c r="NBA71" s="164"/>
      <c r="NBB71" s="164"/>
      <c r="NBC71" s="164"/>
      <c r="NBD71" s="164"/>
      <c r="NBE71" s="164"/>
      <c r="NBF71" s="164"/>
      <c r="NBG71" s="164"/>
      <c r="NBH71" s="164"/>
      <c r="NBI71" s="164"/>
      <c r="NBJ71" s="164"/>
      <c r="NBK71" s="164"/>
      <c r="NBL71" s="164"/>
      <c r="NBM71" s="164"/>
      <c r="NBN71" s="164"/>
      <c r="NBO71" s="164"/>
      <c r="NBP71" s="164"/>
      <c r="NBQ71" s="164"/>
      <c r="NBR71" s="164"/>
      <c r="NBS71" s="164"/>
      <c r="NBT71" s="164"/>
      <c r="NBU71" s="164"/>
      <c r="NBV71" s="164"/>
      <c r="NBW71" s="164"/>
      <c r="NBX71" s="164"/>
      <c r="NBY71" s="164"/>
      <c r="NBZ71" s="164"/>
      <c r="NCA71" s="164"/>
      <c r="NCB71" s="164"/>
      <c r="NCC71" s="164"/>
      <c r="NCD71" s="164"/>
      <c r="NCE71" s="164"/>
      <c r="NCF71" s="164"/>
      <c r="NCG71" s="164"/>
      <c r="NCH71" s="164"/>
      <c r="NCI71" s="164"/>
      <c r="NCJ71" s="164"/>
      <c r="NCK71" s="164"/>
      <c r="NCL71" s="164"/>
      <c r="NCM71" s="164"/>
      <c r="NCN71" s="164"/>
      <c r="NCO71" s="164"/>
      <c r="NCP71" s="164"/>
      <c r="NCQ71" s="164"/>
      <c r="NCR71" s="164"/>
      <c r="NCS71" s="164"/>
      <c r="NCT71" s="164"/>
      <c r="NCU71" s="164"/>
      <c r="NCV71" s="164"/>
      <c r="NCW71" s="164"/>
      <c r="NCX71" s="164"/>
      <c r="NCY71" s="164"/>
      <c r="NCZ71" s="164"/>
      <c r="NDA71" s="164"/>
      <c r="NDB71" s="164"/>
      <c r="NDC71" s="164"/>
      <c r="NDD71" s="164"/>
      <c r="NDE71" s="164"/>
      <c r="NDF71" s="164"/>
      <c r="NDG71" s="164"/>
      <c r="NDH71" s="164"/>
      <c r="NDI71" s="164"/>
      <c r="NDJ71" s="164"/>
      <c r="NDK71" s="164"/>
      <c r="NDL71" s="164"/>
      <c r="NDM71" s="164"/>
      <c r="NDN71" s="164"/>
      <c r="NDO71" s="164"/>
      <c r="NDP71" s="164"/>
      <c r="NDQ71" s="164"/>
      <c r="NDR71" s="164"/>
      <c r="NDS71" s="164"/>
      <c r="NDT71" s="164"/>
      <c r="NDU71" s="164"/>
      <c r="NDV71" s="164"/>
      <c r="NDW71" s="164"/>
      <c r="NDX71" s="164"/>
      <c r="NDY71" s="164"/>
      <c r="NDZ71" s="164"/>
      <c r="NEA71" s="164"/>
      <c r="NEB71" s="164"/>
      <c r="NEC71" s="164"/>
      <c r="NED71" s="164"/>
      <c r="NEE71" s="164"/>
      <c r="NEF71" s="164"/>
      <c r="NEG71" s="164"/>
      <c r="NEH71" s="164"/>
      <c r="NEI71" s="164"/>
      <c r="NEJ71" s="164"/>
      <c r="NEK71" s="164"/>
      <c r="NEL71" s="164"/>
      <c r="NEM71" s="164"/>
      <c r="NEN71" s="164"/>
      <c r="NEO71" s="164"/>
      <c r="NEP71" s="164"/>
      <c r="NEQ71" s="164"/>
      <c r="NER71" s="164"/>
      <c r="NES71" s="164"/>
      <c r="NET71" s="164"/>
      <c r="NEU71" s="164"/>
      <c r="NEV71" s="164"/>
      <c r="NEW71" s="164"/>
      <c r="NEX71" s="164"/>
      <c r="NEY71" s="164"/>
      <c r="NEZ71" s="164"/>
      <c r="NFA71" s="164"/>
      <c r="NFB71" s="164"/>
      <c r="NFC71" s="164"/>
      <c r="NFD71" s="164"/>
      <c r="NFE71" s="164"/>
      <c r="NFF71" s="164"/>
      <c r="NFG71" s="164"/>
      <c r="NFH71" s="164"/>
      <c r="NFI71" s="164"/>
      <c r="NFJ71" s="164"/>
      <c r="NFK71" s="164"/>
      <c r="NFL71" s="164"/>
      <c r="NFM71" s="164"/>
      <c r="NFN71" s="164"/>
      <c r="NFO71" s="164"/>
      <c r="NFP71" s="164"/>
      <c r="NFQ71" s="164"/>
      <c r="NFR71" s="164"/>
      <c r="NFS71" s="164"/>
      <c r="NFT71" s="164"/>
      <c r="NFU71" s="164"/>
      <c r="NFV71" s="164"/>
      <c r="NFW71" s="164"/>
      <c r="NFX71" s="164"/>
      <c r="NFY71" s="164"/>
      <c r="NFZ71" s="164"/>
      <c r="NGA71" s="164"/>
      <c r="NGB71" s="164"/>
      <c r="NGC71" s="164"/>
      <c r="NGD71" s="164"/>
      <c r="NGE71" s="164"/>
      <c r="NGF71" s="164"/>
      <c r="NGG71" s="164"/>
      <c r="NGH71" s="164"/>
      <c r="NGI71" s="164"/>
      <c r="NGJ71" s="164"/>
      <c r="NGK71" s="164"/>
      <c r="NGL71" s="164"/>
      <c r="NGM71" s="164"/>
      <c r="NGN71" s="164"/>
      <c r="NGO71" s="164"/>
      <c r="NGP71" s="164"/>
      <c r="NGQ71" s="164"/>
      <c r="NGR71" s="164"/>
      <c r="NGS71" s="164"/>
      <c r="NGT71" s="164"/>
      <c r="NGU71" s="164"/>
      <c r="NGV71" s="164"/>
      <c r="NGW71" s="164"/>
      <c r="NGX71" s="164"/>
      <c r="NGY71" s="164"/>
      <c r="NGZ71" s="164"/>
      <c r="NHA71" s="164"/>
      <c r="NHB71" s="164"/>
      <c r="NHC71" s="164"/>
      <c r="NHD71" s="164"/>
      <c r="NHE71" s="164"/>
      <c r="NHF71" s="164"/>
      <c r="NHG71" s="164"/>
      <c r="NHH71" s="164"/>
      <c r="NHI71" s="164"/>
      <c r="NHJ71" s="164"/>
      <c r="NHK71" s="164"/>
      <c r="NHL71" s="164"/>
      <c r="NHM71" s="164"/>
      <c r="NHN71" s="164"/>
      <c r="NHO71" s="164"/>
      <c r="NHP71" s="164"/>
      <c r="NHQ71" s="164"/>
      <c r="NHR71" s="164"/>
      <c r="NHS71" s="164"/>
      <c r="NHT71" s="164"/>
      <c r="NHU71" s="164"/>
      <c r="NHV71" s="164"/>
      <c r="NHW71" s="164"/>
      <c r="NHX71" s="164"/>
      <c r="NHY71" s="164"/>
      <c r="NHZ71" s="164"/>
      <c r="NIA71" s="164"/>
      <c r="NIB71" s="164"/>
      <c r="NIC71" s="164"/>
      <c r="NID71" s="164"/>
      <c r="NIE71" s="164"/>
      <c r="NIF71" s="164"/>
      <c r="NIG71" s="164"/>
      <c r="NIH71" s="164"/>
      <c r="NII71" s="164"/>
      <c r="NIJ71" s="164"/>
      <c r="NIK71" s="164"/>
      <c r="NIL71" s="164"/>
      <c r="NIM71" s="164"/>
      <c r="NIN71" s="164"/>
      <c r="NIO71" s="164"/>
      <c r="NIP71" s="164"/>
      <c r="NIQ71" s="164"/>
      <c r="NIR71" s="164"/>
      <c r="NIS71" s="164"/>
      <c r="NIT71" s="164"/>
      <c r="NIU71" s="164"/>
      <c r="NIV71" s="164"/>
      <c r="NIW71" s="164"/>
      <c r="NIX71" s="164"/>
      <c r="NIY71" s="164"/>
      <c r="NIZ71" s="164"/>
      <c r="NJA71" s="164"/>
      <c r="NJB71" s="164"/>
      <c r="NJC71" s="164"/>
      <c r="NJD71" s="164"/>
      <c r="NJE71" s="164"/>
      <c r="NJF71" s="164"/>
      <c r="NJG71" s="164"/>
      <c r="NJH71" s="164"/>
      <c r="NJI71" s="164"/>
      <c r="NJJ71" s="164"/>
      <c r="NJK71" s="164"/>
      <c r="NJL71" s="164"/>
      <c r="NJM71" s="164"/>
      <c r="NJN71" s="164"/>
      <c r="NJO71" s="164"/>
      <c r="NJP71" s="164"/>
      <c r="NJQ71" s="164"/>
      <c r="NJR71" s="164"/>
      <c r="NJS71" s="164"/>
      <c r="NJT71" s="164"/>
      <c r="NJU71" s="164"/>
      <c r="NJV71" s="164"/>
      <c r="NJW71" s="164"/>
      <c r="NJX71" s="164"/>
      <c r="NJY71" s="164"/>
      <c r="NJZ71" s="164"/>
      <c r="NKA71" s="164"/>
      <c r="NKB71" s="164"/>
      <c r="NKC71" s="164"/>
      <c r="NKD71" s="164"/>
      <c r="NKE71" s="164"/>
      <c r="NKF71" s="164"/>
      <c r="NKG71" s="164"/>
      <c r="NKH71" s="164"/>
      <c r="NKI71" s="164"/>
      <c r="NKJ71" s="164"/>
      <c r="NKK71" s="164"/>
      <c r="NKL71" s="164"/>
      <c r="NKM71" s="164"/>
      <c r="NKN71" s="164"/>
      <c r="NKO71" s="164"/>
      <c r="NKP71" s="164"/>
      <c r="NKQ71" s="164"/>
      <c r="NKR71" s="164"/>
      <c r="NKS71" s="164"/>
      <c r="NKT71" s="164"/>
      <c r="NKU71" s="164"/>
      <c r="NKV71" s="164"/>
      <c r="NKW71" s="164"/>
      <c r="NKX71" s="164"/>
      <c r="NKY71" s="164"/>
      <c r="NKZ71" s="164"/>
      <c r="NLA71" s="164"/>
      <c r="NLB71" s="164"/>
      <c r="NLC71" s="164"/>
      <c r="NLD71" s="164"/>
      <c r="NLE71" s="164"/>
      <c r="NLF71" s="164"/>
      <c r="NLG71" s="164"/>
      <c r="NLH71" s="164"/>
      <c r="NLI71" s="164"/>
      <c r="NLJ71" s="164"/>
      <c r="NLK71" s="164"/>
      <c r="NLL71" s="164"/>
      <c r="NLM71" s="164"/>
      <c r="NLN71" s="164"/>
      <c r="NLO71" s="164"/>
      <c r="NLP71" s="164"/>
      <c r="NLQ71" s="164"/>
      <c r="NLR71" s="164"/>
      <c r="NLS71" s="164"/>
      <c r="NLT71" s="164"/>
      <c r="NLU71" s="164"/>
      <c r="NLV71" s="164"/>
      <c r="NLW71" s="164"/>
      <c r="NLX71" s="164"/>
      <c r="NLY71" s="164"/>
      <c r="NLZ71" s="164"/>
      <c r="NMA71" s="164"/>
      <c r="NMB71" s="164"/>
      <c r="NMC71" s="164"/>
      <c r="NMD71" s="164"/>
      <c r="NME71" s="164"/>
      <c r="NMF71" s="164"/>
      <c r="NMG71" s="164"/>
      <c r="NMH71" s="164"/>
      <c r="NMI71" s="164"/>
      <c r="NMJ71" s="164"/>
      <c r="NMK71" s="164"/>
      <c r="NML71" s="164"/>
      <c r="NMM71" s="164"/>
      <c r="NMN71" s="164"/>
      <c r="NMO71" s="164"/>
      <c r="NMP71" s="164"/>
      <c r="NMQ71" s="164"/>
      <c r="NMR71" s="164"/>
      <c r="NMS71" s="164"/>
      <c r="NMT71" s="164"/>
      <c r="NMU71" s="164"/>
      <c r="NMV71" s="164"/>
      <c r="NMW71" s="164"/>
      <c r="NMX71" s="164"/>
      <c r="NMY71" s="164"/>
      <c r="NMZ71" s="164"/>
      <c r="NNA71" s="164"/>
      <c r="NNB71" s="164"/>
      <c r="NNC71" s="164"/>
      <c r="NND71" s="164"/>
      <c r="NNE71" s="164"/>
      <c r="NNF71" s="164"/>
      <c r="NNG71" s="164"/>
      <c r="NNH71" s="164"/>
      <c r="NNI71" s="164"/>
      <c r="NNJ71" s="164"/>
      <c r="NNK71" s="164"/>
      <c r="NNL71" s="164"/>
      <c r="NNM71" s="164"/>
      <c r="NNN71" s="164"/>
      <c r="NNO71" s="164"/>
      <c r="NNP71" s="164"/>
      <c r="NNQ71" s="164"/>
      <c r="NNR71" s="164"/>
      <c r="NNS71" s="164"/>
      <c r="NNT71" s="164"/>
      <c r="NNU71" s="164"/>
      <c r="NNV71" s="164"/>
      <c r="NNW71" s="164"/>
      <c r="NNX71" s="164"/>
      <c r="NNY71" s="164"/>
      <c r="NNZ71" s="164"/>
      <c r="NOA71" s="164"/>
      <c r="NOB71" s="164"/>
      <c r="NOC71" s="164"/>
      <c r="NOD71" s="164"/>
      <c r="NOE71" s="164"/>
      <c r="NOF71" s="164"/>
      <c r="NOG71" s="164"/>
      <c r="NOH71" s="164"/>
      <c r="NOI71" s="164"/>
      <c r="NOJ71" s="164"/>
      <c r="NOK71" s="164"/>
      <c r="NOL71" s="164"/>
      <c r="NOM71" s="164"/>
      <c r="NON71" s="164"/>
      <c r="NOO71" s="164"/>
      <c r="NOP71" s="164"/>
      <c r="NOQ71" s="164"/>
      <c r="NOR71" s="164"/>
      <c r="NOS71" s="164"/>
      <c r="NOT71" s="164"/>
      <c r="NOU71" s="164"/>
      <c r="NOV71" s="164"/>
      <c r="NOW71" s="164"/>
      <c r="NOX71" s="164"/>
      <c r="NOY71" s="164"/>
      <c r="NOZ71" s="164"/>
      <c r="NPA71" s="164"/>
      <c r="NPB71" s="164"/>
      <c r="NPC71" s="164"/>
      <c r="NPD71" s="164"/>
      <c r="NPE71" s="164"/>
      <c r="NPF71" s="164"/>
      <c r="NPG71" s="164"/>
      <c r="NPH71" s="164"/>
      <c r="NPI71" s="164"/>
      <c r="NPJ71" s="164"/>
      <c r="NPK71" s="164"/>
      <c r="NPL71" s="164"/>
      <c r="NPM71" s="164"/>
      <c r="NPN71" s="164"/>
      <c r="NPO71" s="164"/>
      <c r="NPP71" s="164"/>
      <c r="NPQ71" s="164"/>
      <c r="NPR71" s="164"/>
      <c r="NPS71" s="164"/>
      <c r="NPT71" s="164"/>
      <c r="NPU71" s="164"/>
      <c r="NPV71" s="164"/>
      <c r="NPW71" s="164"/>
      <c r="NPX71" s="164"/>
      <c r="NPY71" s="164"/>
      <c r="NPZ71" s="164"/>
      <c r="NQA71" s="164"/>
      <c r="NQB71" s="164"/>
      <c r="NQC71" s="164"/>
      <c r="NQD71" s="164"/>
      <c r="NQE71" s="164"/>
      <c r="NQF71" s="164"/>
      <c r="NQG71" s="164"/>
      <c r="NQH71" s="164"/>
      <c r="NQI71" s="164"/>
      <c r="NQJ71" s="164"/>
      <c r="NQK71" s="164"/>
      <c r="NQL71" s="164"/>
      <c r="NQM71" s="164"/>
      <c r="NQN71" s="164"/>
      <c r="NQO71" s="164"/>
      <c r="NQP71" s="164"/>
      <c r="NQQ71" s="164"/>
      <c r="NQR71" s="164"/>
      <c r="NQS71" s="164"/>
      <c r="NQT71" s="164"/>
      <c r="NQU71" s="164"/>
      <c r="NQV71" s="164"/>
      <c r="NQW71" s="164"/>
      <c r="NQX71" s="164"/>
      <c r="NQY71" s="164"/>
      <c r="NQZ71" s="164"/>
      <c r="NRA71" s="164"/>
      <c r="NRB71" s="164"/>
      <c r="NRC71" s="164"/>
      <c r="NRD71" s="164"/>
      <c r="NRE71" s="164"/>
      <c r="NRF71" s="164"/>
      <c r="NRG71" s="164"/>
      <c r="NRH71" s="164"/>
      <c r="NRI71" s="164"/>
      <c r="NRJ71" s="164"/>
      <c r="NRK71" s="164"/>
      <c r="NRL71" s="164"/>
      <c r="NRM71" s="164"/>
      <c r="NRN71" s="164"/>
      <c r="NRO71" s="164"/>
      <c r="NRP71" s="164"/>
      <c r="NRQ71" s="164"/>
      <c r="NRR71" s="164"/>
      <c r="NRS71" s="164"/>
      <c r="NRT71" s="164"/>
      <c r="NRU71" s="164"/>
      <c r="NRV71" s="164"/>
      <c r="NRW71" s="164"/>
      <c r="NRX71" s="164"/>
      <c r="NRY71" s="164"/>
      <c r="NRZ71" s="164"/>
      <c r="NSA71" s="164"/>
      <c r="NSB71" s="164"/>
      <c r="NSC71" s="164"/>
      <c r="NSD71" s="164"/>
      <c r="NSE71" s="164"/>
      <c r="NSF71" s="164"/>
      <c r="NSG71" s="164"/>
      <c r="NSH71" s="164"/>
      <c r="NSI71" s="164"/>
      <c r="NSJ71" s="164"/>
      <c r="NSK71" s="164"/>
      <c r="NSL71" s="164"/>
      <c r="NSM71" s="164"/>
      <c r="NSN71" s="164"/>
      <c r="NSO71" s="164"/>
      <c r="NSP71" s="164"/>
      <c r="NSQ71" s="164"/>
      <c r="NSR71" s="164"/>
      <c r="NSS71" s="164"/>
      <c r="NST71" s="164"/>
      <c r="NSU71" s="164"/>
      <c r="NSV71" s="164"/>
      <c r="NSW71" s="164"/>
      <c r="NSX71" s="164"/>
      <c r="NSY71" s="164"/>
      <c r="NSZ71" s="164"/>
      <c r="NTA71" s="164"/>
      <c r="NTB71" s="164"/>
      <c r="NTC71" s="164"/>
      <c r="NTD71" s="164"/>
      <c r="NTE71" s="164"/>
      <c r="NTF71" s="164"/>
      <c r="NTG71" s="164"/>
      <c r="NTH71" s="164"/>
      <c r="NTI71" s="164"/>
      <c r="NTJ71" s="164"/>
      <c r="NTK71" s="164"/>
      <c r="NTL71" s="164"/>
      <c r="NTM71" s="164"/>
      <c r="NTN71" s="164"/>
      <c r="NTO71" s="164"/>
      <c r="NTP71" s="164"/>
      <c r="NTQ71" s="164"/>
      <c r="NTR71" s="164"/>
      <c r="NTS71" s="164"/>
      <c r="NTT71" s="164"/>
      <c r="NTU71" s="164"/>
      <c r="NTV71" s="164"/>
      <c r="NTW71" s="164"/>
      <c r="NTX71" s="164"/>
      <c r="NTY71" s="164"/>
      <c r="NTZ71" s="164"/>
      <c r="NUA71" s="164"/>
      <c r="NUB71" s="164"/>
      <c r="NUC71" s="164"/>
      <c r="NUD71" s="164"/>
      <c r="NUE71" s="164"/>
      <c r="NUF71" s="164"/>
      <c r="NUG71" s="164"/>
      <c r="NUH71" s="164"/>
      <c r="NUI71" s="164"/>
      <c r="NUJ71" s="164"/>
      <c r="NUK71" s="164"/>
      <c r="NUL71" s="164"/>
      <c r="NUM71" s="164"/>
      <c r="NUN71" s="164"/>
      <c r="NUO71" s="164"/>
      <c r="NUP71" s="164"/>
      <c r="NUQ71" s="164"/>
      <c r="NUR71" s="164"/>
      <c r="NUS71" s="164"/>
      <c r="NUT71" s="164"/>
      <c r="NUU71" s="164"/>
      <c r="NUV71" s="164"/>
      <c r="NUW71" s="164"/>
      <c r="NUX71" s="164"/>
      <c r="NUY71" s="164"/>
      <c r="NUZ71" s="164"/>
      <c r="NVA71" s="164"/>
      <c r="NVB71" s="164"/>
      <c r="NVC71" s="164"/>
      <c r="NVD71" s="164"/>
      <c r="NVE71" s="164"/>
      <c r="NVF71" s="164"/>
      <c r="NVG71" s="164"/>
      <c r="NVH71" s="164"/>
      <c r="NVI71" s="164"/>
      <c r="NVJ71" s="164"/>
      <c r="NVK71" s="164"/>
      <c r="NVL71" s="164"/>
      <c r="NVM71" s="164"/>
      <c r="NVN71" s="164"/>
      <c r="NVO71" s="164"/>
      <c r="NVP71" s="164"/>
      <c r="NVQ71" s="164"/>
      <c r="NVR71" s="164"/>
      <c r="NVS71" s="164"/>
      <c r="NVT71" s="164"/>
      <c r="NVU71" s="164"/>
      <c r="NVV71" s="164"/>
      <c r="NVW71" s="164"/>
      <c r="NVX71" s="164"/>
      <c r="NVY71" s="164"/>
      <c r="NVZ71" s="164"/>
      <c r="NWA71" s="164"/>
      <c r="NWB71" s="164"/>
      <c r="NWC71" s="164"/>
      <c r="NWD71" s="164"/>
      <c r="NWE71" s="164"/>
      <c r="NWF71" s="164"/>
      <c r="NWG71" s="164"/>
      <c r="NWH71" s="164"/>
      <c r="NWI71" s="164"/>
      <c r="NWJ71" s="164"/>
      <c r="NWK71" s="164"/>
      <c r="NWL71" s="164"/>
      <c r="NWM71" s="164"/>
      <c r="NWN71" s="164"/>
      <c r="NWO71" s="164"/>
      <c r="NWP71" s="164"/>
      <c r="NWQ71" s="164"/>
      <c r="NWR71" s="164"/>
      <c r="NWS71" s="164"/>
      <c r="NWT71" s="164"/>
      <c r="NWU71" s="164"/>
      <c r="NWV71" s="164"/>
      <c r="NWW71" s="164"/>
      <c r="NWX71" s="164"/>
      <c r="NWY71" s="164"/>
      <c r="NWZ71" s="164"/>
      <c r="NXA71" s="164"/>
      <c r="NXB71" s="164"/>
      <c r="NXC71" s="164"/>
      <c r="NXD71" s="164"/>
      <c r="NXE71" s="164"/>
      <c r="NXF71" s="164"/>
      <c r="NXG71" s="164"/>
      <c r="NXH71" s="164"/>
      <c r="NXI71" s="164"/>
      <c r="NXJ71" s="164"/>
      <c r="NXK71" s="164"/>
      <c r="NXL71" s="164"/>
      <c r="NXM71" s="164"/>
      <c r="NXN71" s="164"/>
      <c r="NXO71" s="164"/>
      <c r="NXP71" s="164"/>
      <c r="NXQ71" s="164"/>
      <c r="NXR71" s="164"/>
      <c r="NXS71" s="164"/>
      <c r="NXT71" s="164"/>
      <c r="NXU71" s="164"/>
      <c r="NXV71" s="164"/>
      <c r="NXW71" s="164"/>
      <c r="NXX71" s="164"/>
      <c r="NXY71" s="164"/>
      <c r="NXZ71" s="164"/>
      <c r="NYA71" s="164"/>
      <c r="NYB71" s="164"/>
      <c r="NYC71" s="164"/>
      <c r="NYD71" s="164"/>
      <c r="NYE71" s="164"/>
      <c r="NYF71" s="164"/>
      <c r="NYG71" s="164"/>
      <c r="NYH71" s="164"/>
      <c r="NYI71" s="164"/>
      <c r="NYJ71" s="164"/>
      <c r="NYK71" s="164"/>
      <c r="NYL71" s="164"/>
      <c r="NYM71" s="164"/>
      <c r="NYN71" s="164"/>
      <c r="NYO71" s="164"/>
      <c r="NYP71" s="164"/>
      <c r="NYQ71" s="164"/>
      <c r="NYR71" s="164"/>
      <c r="NYS71" s="164"/>
      <c r="NYT71" s="164"/>
      <c r="NYU71" s="164"/>
      <c r="NYV71" s="164"/>
      <c r="NYW71" s="164"/>
      <c r="NYX71" s="164"/>
      <c r="NYY71" s="164"/>
      <c r="NYZ71" s="164"/>
      <c r="NZA71" s="164"/>
      <c r="NZB71" s="164"/>
      <c r="NZC71" s="164"/>
      <c r="NZD71" s="164"/>
      <c r="NZE71" s="164"/>
      <c r="NZF71" s="164"/>
      <c r="NZG71" s="164"/>
      <c r="NZH71" s="164"/>
      <c r="NZI71" s="164"/>
      <c r="NZJ71" s="164"/>
      <c r="NZK71" s="164"/>
      <c r="NZL71" s="164"/>
      <c r="NZM71" s="164"/>
      <c r="NZN71" s="164"/>
      <c r="NZO71" s="164"/>
      <c r="NZP71" s="164"/>
      <c r="NZQ71" s="164"/>
      <c r="NZR71" s="164"/>
      <c r="NZS71" s="164"/>
      <c r="NZT71" s="164"/>
      <c r="NZU71" s="164"/>
      <c r="NZV71" s="164"/>
      <c r="NZW71" s="164"/>
      <c r="NZX71" s="164"/>
      <c r="NZY71" s="164"/>
      <c r="NZZ71" s="164"/>
      <c r="OAA71" s="164"/>
      <c r="OAB71" s="164"/>
      <c r="OAC71" s="164"/>
      <c r="OAD71" s="164"/>
      <c r="OAE71" s="164"/>
      <c r="OAF71" s="164"/>
      <c r="OAG71" s="164"/>
      <c r="OAH71" s="164"/>
      <c r="OAI71" s="164"/>
      <c r="OAJ71" s="164"/>
      <c r="OAK71" s="164"/>
      <c r="OAL71" s="164"/>
      <c r="OAM71" s="164"/>
      <c r="OAN71" s="164"/>
      <c r="OAO71" s="164"/>
      <c r="OAP71" s="164"/>
      <c r="OAQ71" s="164"/>
      <c r="OAR71" s="164"/>
      <c r="OAS71" s="164"/>
      <c r="OAT71" s="164"/>
      <c r="OAU71" s="164"/>
      <c r="OAV71" s="164"/>
      <c r="OAW71" s="164"/>
      <c r="OAX71" s="164"/>
      <c r="OAY71" s="164"/>
      <c r="OAZ71" s="164"/>
      <c r="OBA71" s="164"/>
      <c r="OBB71" s="164"/>
      <c r="OBC71" s="164"/>
      <c r="OBD71" s="164"/>
      <c r="OBE71" s="164"/>
      <c r="OBF71" s="164"/>
      <c r="OBG71" s="164"/>
      <c r="OBH71" s="164"/>
      <c r="OBI71" s="164"/>
      <c r="OBJ71" s="164"/>
      <c r="OBK71" s="164"/>
      <c r="OBL71" s="164"/>
      <c r="OBM71" s="164"/>
      <c r="OBN71" s="164"/>
      <c r="OBO71" s="164"/>
      <c r="OBP71" s="164"/>
      <c r="OBQ71" s="164"/>
      <c r="OBR71" s="164"/>
      <c r="OBS71" s="164"/>
      <c r="OBT71" s="164"/>
      <c r="OBU71" s="164"/>
      <c r="OBV71" s="164"/>
      <c r="OBW71" s="164"/>
      <c r="OBX71" s="164"/>
      <c r="OBY71" s="164"/>
      <c r="OBZ71" s="164"/>
      <c r="OCA71" s="164"/>
      <c r="OCB71" s="164"/>
      <c r="OCC71" s="164"/>
      <c r="OCD71" s="164"/>
      <c r="OCE71" s="164"/>
      <c r="OCF71" s="164"/>
      <c r="OCG71" s="164"/>
      <c r="OCH71" s="164"/>
      <c r="OCI71" s="164"/>
      <c r="OCJ71" s="164"/>
      <c r="OCK71" s="164"/>
      <c r="OCL71" s="164"/>
      <c r="OCM71" s="164"/>
      <c r="OCN71" s="164"/>
      <c r="OCO71" s="164"/>
      <c r="OCP71" s="164"/>
      <c r="OCQ71" s="164"/>
      <c r="OCR71" s="164"/>
      <c r="OCS71" s="164"/>
      <c r="OCT71" s="164"/>
      <c r="OCU71" s="164"/>
      <c r="OCV71" s="164"/>
      <c r="OCW71" s="164"/>
      <c r="OCX71" s="164"/>
      <c r="OCY71" s="164"/>
      <c r="OCZ71" s="164"/>
      <c r="ODA71" s="164"/>
      <c r="ODB71" s="164"/>
      <c r="ODC71" s="164"/>
      <c r="ODD71" s="164"/>
      <c r="ODE71" s="164"/>
      <c r="ODF71" s="164"/>
      <c r="ODG71" s="164"/>
      <c r="ODH71" s="164"/>
      <c r="ODI71" s="164"/>
      <c r="ODJ71" s="164"/>
      <c r="ODK71" s="164"/>
      <c r="ODL71" s="164"/>
      <c r="ODM71" s="164"/>
      <c r="ODN71" s="164"/>
      <c r="ODO71" s="164"/>
      <c r="ODP71" s="164"/>
      <c r="ODQ71" s="164"/>
      <c r="ODR71" s="164"/>
      <c r="ODS71" s="164"/>
      <c r="ODT71" s="164"/>
      <c r="ODU71" s="164"/>
      <c r="ODV71" s="164"/>
      <c r="ODW71" s="164"/>
      <c r="ODX71" s="164"/>
      <c r="ODY71" s="164"/>
      <c r="ODZ71" s="164"/>
      <c r="OEA71" s="164"/>
      <c r="OEB71" s="164"/>
      <c r="OEC71" s="164"/>
      <c r="OED71" s="164"/>
      <c r="OEE71" s="164"/>
      <c r="OEF71" s="164"/>
      <c r="OEG71" s="164"/>
      <c r="OEH71" s="164"/>
      <c r="OEI71" s="164"/>
      <c r="OEJ71" s="164"/>
      <c r="OEK71" s="164"/>
      <c r="OEL71" s="164"/>
      <c r="OEM71" s="164"/>
      <c r="OEN71" s="164"/>
      <c r="OEO71" s="164"/>
      <c r="OEP71" s="164"/>
      <c r="OEQ71" s="164"/>
      <c r="OER71" s="164"/>
      <c r="OES71" s="164"/>
      <c r="OET71" s="164"/>
      <c r="OEU71" s="164"/>
      <c r="OEV71" s="164"/>
      <c r="OEW71" s="164"/>
      <c r="OEX71" s="164"/>
      <c r="OEY71" s="164"/>
      <c r="OEZ71" s="164"/>
      <c r="OFA71" s="164"/>
      <c r="OFB71" s="164"/>
      <c r="OFC71" s="164"/>
      <c r="OFD71" s="164"/>
      <c r="OFE71" s="164"/>
      <c r="OFF71" s="164"/>
      <c r="OFG71" s="164"/>
      <c r="OFH71" s="164"/>
      <c r="OFI71" s="164"/>
      <c r="OFJ71" s="164"/>
      <c r="OFK71" s="164"/>
      <c r="OFL71" s="164"/>
      <c r="OFM71" s="164"/>
      <c r="OFN71" s="164"/>
      <c r="OFO71" s="164"/>
      <c r="OFP71" s="164"/>
      <c r="OFQ71" s="164"/>
      <c r="OFR71" s="164"/>
      <c r="OFS71" s="164"/>
      <c r="OFT71" s="164"/>
      <c r="OFU71" s="164"/>
      <c r="OFV71" s="164"/>
      <c r="OFW71" s="164"/>
      <c r="OFX71" s="164"/>
      <c r="OFY71" s="164"/>
      <c r="OFZ71" s="164"/>
      <c r="OGA71" s="164"/>
      <c r="OGB71" s="164"/>
      <c r="OGC71" s="164"/>
      <c r="OGD71" s="164"/>
      <c r="OGE71" s="164"/>
      <c r="OGF71" s="164"/>
      <c r="OGG71" s="164"/>
      <c r="OGH71" s="164"/>
      <c r="OGI71" s="164"/>
      <c r="OGJ71" s="164"/>
      <c r="OGK71" s="164"/>
      <c r="OGL71" s="164"/>
      <c r="OGM71" s="164"/>
      <c r="OGN71" s="164"/>
      <c r="OGO71" s="164"/>
      <c r="OGP71" s="164"/>
      <c r="OGQ71" s="164"/>
      <c r="OGR71" s="164"/>
      <c r="OGS71" s="164"/>
      <c r="OGT71" s="164"/>
      <c r="OGU71" s="164"/>
      <c r="OGV71" s="164"/>
      <c r="OGW71" s="164"/>
      <c r="OGX71" s="164"/>
      <c r="OGY71" s="164"/>
      <c r="OGZ71" s="164"/>
      <c r="OHA71" s="164"/>
      <c r="OHB71" s="164"/>
      <c r="OHC71" s="164"/>
      <c r="OHD71" s="164"/>
      <c r="OHE71" s="164"/>
      <c r="OHF71" s="164"/>
      <c r="OHG71" s="164"/>
      <c r="OHH71" s="164"/>
      <c r="OHI71" s="164"/>
      <c r="OHJ71" s="164"/>
      <c r="OHK71" s="164"/>
      <c r="OHL71" s="164"/>
      <c r="OHM71" s="164"/>
      <c r="OHN71" s="164"/>
      <c r="OHO71" s="164"/>
      <c r="OHP71" s="164"/>
      <c r="OHQ71" s="164"/>
      <c r="OHR71" s="164"/>
      <c r="OHS71" s="164"/>
      <c r="OHT71" s="164"/>
      <c r="OHU71" s="164"/>
      <c r="OHV71" s="164"/>
      <c r="OHW71" s="164"/>
      <c r="OHX71" s="164"/>
      <c r="OHY71" s="164"/>
      <c r="OHZ71" s="164"/>
      <c r="OIA71" s="164"/>
      <c r="OIB71" s="164"/>
      <c r="OIC71" s="164"/>
      <c r="OID71" s="164"/>
      <c r="OIE71" s="164"/>
      <c r="OIF71" s="164"/>
      <c r="OIG71" s="164"/>
      <c r="OIH71" s="164"/>
      <c r="OII71" s="164"/>
      <c r="OIJ71" s="164"/>
      <c r="OIK71" s="164"/>
      <c r="OIL71" s="164"/>
      <c r="OIM71" s="164"/>
      <c r="OIN71" s="164"/>
      <c r="OIO71" s="164"/>
      <c r="OIP71" s="164"/>
      <c r="OIQ71" s="164"/>
      <c r="OIR71" s="164"/>
      <c r="OIS71" s="164"/>
      <c r="OIT71" s="164"/>
      <c r="OIU71" s="164"/>
      <c r="OIV71" s="164"/>
      <c r="OIW71" s="164"/>
      <c r="OIX71" s="164"/>
      <c r="OIY71" s="164"/>
      <c r="OIZ71" s="164"/>
      <c r="OJA71" s="164"/>
      <c r="OJB71" s="164"/>
      <c r="OJC71" s="164"/>
      <c r="OJD71" s="164"/>
      <c r="OJE71" s="164"/>
      <c r="OJF71" s="164"/>
      <c r="OJG71" s="164"/>
      <c r="OJH71" s="164"/>
      <c r="OJI71" s="164"/>
      <c r="OJJ71" s="164"/>
      <c r="OJK71" s="164"/>
      <c r="OJL71" s="164"/>
      <c r="OJM71" s="164"/>
      <c r="OJN71" s="164"/>
      <c r="OJO71" s="164"/>
      <c r="OJP71" s="164"/>
      <c r="OJQ71" s="164"/>
      <c r="OJR71" s="164"/>
      <c r="OJS71" s="164"/>
      <c r="OJT71" s="164"/>
      <c r="OJU71" s="164"/>
      <c r="OJV71" s="164"/>
      <c r="OJW71" s="164"/>
      <c r="OJX71" s="164"/>
      <c r="OJY71" s="164"/>
      <c r="OJZ71" s="164"/>
      <c r="OKA71" s="164"/>
      <c r="OKB71" s="164"/>
      <c r="OKC71" s="164"/>
      <c r="OKD71" s="164"/>
      <c r="OKE71" s="164"/>
      <c r="OKF71" s="164"/>
      <c r="OKG71" s="164"/>
      <c r="OKH71" s="164"/>
      <c r="OKI71" s="164"/>
      <c r="OKJ71" s="164"/>
      <c r="OKK71" s="164"/>
      <c r="OKL71" s="164"/>
      <c r="OKM71" s="164"/>
      <c r="OKN71" s="164"/>
      <c r="OKO71" s="164"/>
      <c r="OKP71" s="164"/>
      <c r="OKQ71" s="164"/>
      <c r="OKR71" s="164"/>
      <c r="OKS71" s="164"/>
      <c r="OKT71" s="164"/>
      <c r="OKU71" s="164"/>
      <c r="OKV71" s="164"/>
      <c r="OKW71" s="164"/>
      <c r="OKX71" s="164"/>
      <c r="OKY71" s="164"/>
      <c r="OKZ71" s="164"/>
      <c r="OLA71" s="164"/>
      <c r="OLB71" s="164"/>
      <c r="OLC71" s="164"/>
      <c r="OLD71" s="164"/>
      <c r="OLE71" s="164"/>
      <c r="OLF71" s="164"/>
      <c r="OLG71" s="164"/>
      <c r="OLH71" s="164"/>
      <c r="OLI71" s="164"/>
      <c r="OLJ71" s="164"/>
      <c r="OLK71" s="164"/>
      <c r="OLL71" s="164"/>
      <c r="OLM71" s="164"/>
      <c r="OLN71" s="164"/>
      <c r="OLO71" s="164"/>
      <c r="OLP71" s="164"/>
      <c r="OLQ71" s="164"/>
      <c r="OLR71" s="164"/>
      <c r="OLS71" s="164"/>
      <c r="OLT71" s="164"/>
      <c r="OLU71" s="164"/>
      <c r="OLV71" s="164"/>
      <c r="OLW71" s="164"/>
      <c r="OLX71" s="164"/>
      <c r="OLY71" s="164"/>
      <c r="OLZ71" s="164"/>
      <c r="OMA71" s="164"/>
      <c r="OMB71" s="164"/>
      <c r="OMC71" s="164"/>
      <c r="OMD71" s="164"/>
      <c r="OME71" s="164"/>
      <c r="OMF71" s="164"/>
      <c r="OMG71" s="164"/>
      <c r="OMH71" s="164"/>
      <c r="OMI71" s="164"/>
      <c r="OMJ71" s="164"/>
      <c r="OMK71" s="164"/>
      <c r="OML71" s="164"/>
      <c r="OMM71" s="164"/>
      <c r="OMN71" s="164"/>
      <c r="OMO71" s="164"/>
      <c r="OMP71" s="164"/>
      <c r="OMQ71" s="164"/>
      <c r="OMR71" s="164"/>
      <c r="OMS71" s="164"/>
      <c r="OMT71" s="164"/>
      <c r="OMU71" s="164"/>
      <c r="OMV71" s="164"/>
      <c r="OMW71" s="164"/>
      <c r="OMX71" s="164"/>
      <c r="OMY71" s="164"/>
      <c r="OMZ71" s="164"/>
      <c r="ONA71" s="164"/>
      <c r="ONB71" s="164"/>
      <c r="ONC71" s="164"/>
      <c r="OND71" s="164"/>
      <c r="ONE71" s="164"/>
      <c r="ONF71" s="164"/>
      <c r="ONG71" s="164"/>
      <c r="ONH71" s="164"/>
      <c r="ONI71" s="164"/>
      <c r="ONJ71" s="164"/>
      <c r="ONK71" s="164"/>
      <c r="ONL71" s="164"/>
      <c r="ONM71" s="164"/>
      <c r="ONN71" s="164"/>
      <c r="ONO71" s="164"/>
      <c r="ONP71" s="164"/>
      <c r="ONQ71" s="164"/>
      <c r="ONR71" s="164"/>
      <c r="ONS71" s="164"/>
      <c r="ONT71" s="164"/>
      <c r="ONU71" s="164"/>
      <c r="ONV71" s="164"/>
      <c r="ONW71" s="164"/>
      <c r="ONX71" s="164"/>
      <c r="ONY71" s="164"/>
      <c r="ONZ71" s="164"/>
      <c r="OOA71" s="164"/>
      <c r="OOB71" s="164"/>
      <c r="OOC71" s="164"/>
      <c r="OOD71" s="164"/>
      <c r="OOE71" s="164"/>
      <c r="OOF71" s="164"/>
      <c r="OOG71" s="164"/>
      <c r="OOH71" s="164"/>
      <c r="OOI71" s="164"/>
      <c r="OOJ71" s="164"/>
      <c r="OOK71" s="164"/>
      <c r="OOL71" s="164"/>
      <c r="OOM71" s="164"/>
      <c r="OON71" s="164"/>
      <c r="OOO71" s="164"/>
      <c r="OOP71" s="164"/>
      <c r="OOQ71" s="164"/>
      <c r="OOR71" s="164"/>
      <c r="OOS71" s="164"/>
      <c r="OOT71" s="164"/>
      <c r="OOU71" s="164"/>
      <c r="OOV71" s="164"/>
      <c r="OOW71" s="164"/>
      <c r="OOX71" s="164"/>
      <c r="OOY71" s="164"/>
      <c r="OOZ71" s="164"/>
      <c r="OPA71" s="164"/>
      <c r="OPB71" s="164"/>
      <c r="OPC71" s="164"/>
      <c r="OPD71" s="164"/>
      <c r="OPE71" s="164"/>
      <c r="OPF71" s="164"/>
      <c r="OPG71" s="164"/>
      <c r="OPH71" s="164"/>
      <c r="OPI71" s="164"/>
      <c r="OPJ71" s="164"/>
      <c r="OPK71" s="164"/>
      <c r="OPL71" s="164"/>
      <c r="OPM71" s="164"/>
      <c r="OPN71" s="164"/>
      <c r="OPO71" s="164"/>
      <c r="OPP71" s="164"/>
      <c r="OPQ71" s="164"/>
      <c r="OPR71" s="164"/>
      <c r="OPS71" s="164"/>
      <c r="OPT71" s="164"/>
      <c r="OPU71" s="164"/>
      <c r="OPV71" s="164"/>
      <c r="OPW71" s="164"/>
      <c r="OPX71" s="164"/>
      <c r="OPY71" s="164"/>
      <c r="OPZ71" s="164"/>
      <c r="OQA71" s="164"/>
      <c r="OQB71" s="164"/>
      <c r="OQC71" s="164"/>
      <c r="OQD71" s="164"/>
      <c r="OQE71" s="164"/>
      <c r="OQF71" s="164"/>
      <c r="OQG71" s="164"/>
      <c r="OQH71" s="164"/>
      <c r="OQI71" s="164"/>
      <c r="OQJ71" s="164"/>
      <c r="OQK71" s="164"/>
      <c r="OQL71" s="164"/>
      <c r="OQM71" s="164"/>
      <c r="OQN71" s="164"/>
      <c r="OQO71" s="164"/>
      <c r="OQP71" s="164"/>
      <c r="OQQ71" s="164"/>
      <c r="OQR71" s="164"/>
      <c r="OQS71" s="164"/>
      <c r="OQT71" s="164"/>
      <c r="OQU71" s="164"/>
      <c r="OQV71" s="164"/>
      <c r="OQW71" s="164"/>
      <c r="OQX71" s="164"/>
      <c r="OQY71" s="164"/>
      <c r="OQZ71" s="164"/>
      <c r="ORA71" s="164"/>
      <c r="ORB71" s="164"/>
      <c r="ORC71" s="164"/>
      <c r="ORD71" s="164"/>
      <c r="ORE71" s="164"/>
      <c r="ORF71" s="164"/>
      <c r="ORG71" s="164"/>
      <c r="ORH71" s="164"/>
      <c r="ORI71" s="164"/>
      <c r="ORJ71" s="164"/>
      <c r="ORK71" s="164"/>
      <c r="ORL71" s="164"/>
      <c r="ORM71" s="164"/>
      <c r="ORN71" s="164"/>
      <c r="ORO71" s="164"/>
      <c r="ORP71" s="164"/>
      <c r="ORQ71" s="164"/>
      <c r="ORR71" s="164"/>
      <c r="ORS71" s="164"/>
      <c r="ORT71" s="164"/>
      <c r="ORU71" s="164"/>
      <c r="ORV71" s="164"/>
      <c r="ORW71" s="164"/>
      <c r="ORX71" s="164"/>
      <c r="ORY71" s="164"/>
      <c r="ORZ71" s="164"/>
      <c r="OSA71" s="164"/>
      <c r="OSB71" s="164"/>
      <c r="OSC71" s="164"/>
      <c r="OSD71" s="164"/>
      <c r="OSE71" s="164"/>
      <c r="OSF71" s="164"/>
      <c r="OSG71" s="164"/>
      <c r="OSH71" s="164"/>
      <c r="OSI71" s="164"/>
      <c r="OSJ71" s="164"/>
      <c r="OSK71" s="164"/>
      <c r="OSL71" s="164"/>
      <c r="OSM71" s="164"/>
      <c r="OSN71" s="164"/>
      <c r="OSO71" s="164"/>
      <c r="OSP71" s="164"/>
      <c r="OSQ71" s="164"/>
      <c r="OSR71" s="164"/>
      <c r="OSS71" s="164"/>
      <c r="OST71" s="164"/>
      <c r="OSU71" s="164"/>
      <c r="OSV71" s="164"/>
      <c r="OSW71" s="164"/>
      <c r="OSX71" s="164"/>
      <c r="OSY71" s="164"/>
      <c r="OSZ71" s="164"/>
      <c r="OTA71" s="164"/>
      <c r="OTB71" s="164"/>
      <c r="OTC71" s="164"/>
      <c r="OTD71" s="164"/>
      <c r="OTE71" s="164"/>
      <c r="OTF71" s="164"/>
      <c r="OTG71" s="164"/>
      <c r="OTH71" s="164"/>
      <c r="OTI71" s="164"/>
      <c r="OTJ71" s="164"/>
      <c r="OTK71" s="164"/>
      <c r="OTL71" s="164"/>
      <c r="OTM71" s="164"/>
      <c r="OTN71" s="164"/>
      <c r="OTO71" s="164"/>
      <c r="OTP71" s="164"/>
      <c r="OTQ71" s="164"/>
      <c r="OTR71" s="164"/>
      <c r="OTS71" s="164"/>
      <c r="OTT71" s="164"/>
      <c r="OTU71" s="164"/>
      <c r="OTV71" s="164"/>
      <c r="OTW71" s="164"/>
      <c r="OTX71" s="164"/>
      <c r="OTY71" s="164"/>
      <c r="OTZ71" s="164"/>
      <c r="OUA71" s="164"/>
      <c r="OUB71" s="164"/>
      <c r="OUC71" s="164"/>
      <c r="OUD71" s="164"/>
      <c r="OUE71" s="164"/>
      <c r="OUF71" s="164"/>
      <c r="OUG71" s="164"/>
      <c r="OUH71" s="164"/>
      <c r="OUI71" s="164"/>
      <c r="OUJ71" s="164"/>
      <c r="OUK71" s="164"/>
      <c r="OUL71" s="164"/>
      <c r="OUM71" s="164"/>
      <c r="OUN71" s="164"/>
      <c r="OUO71" s="164"/>
      <c r="OUP71" s="164"/>
      <c r="OUQ71" s="164"/>
      <c r="OUR71" s="164"/>
      <c r="OUS71" s="164"/>
      <c r="OUT71" s="164"/>
      <c r="OUU71" s="164"/>
      <c r="OUV71" s="164"/>
      <c r="OUW71" s="164"/>
      <c r="OUX71" s="164"/>
      <c r="OUY71" s="164"/>
      <c r="OUZ71" s="164"/>
      <c r="OVA71" s="164"/>
      <c r="OVB71" s="164"/>
      <c r="OVC71" s="164"/>
      <c r="OVD71" s="164"/>
      <c r="OVE71" s="164"/>
      <c r="OVF71" s="164"/>
      <c r="OVG71" s="164"/>
      <c r="OVH71" s="164"/>
      <c r="OVI71" s="164"/>
      <c r="OVJ71" s="164"/>
      <c r="OVK71" s="164"/>
      <c r="OVL71" s="164"/>
      <c r="OVM71" s="164"/>
      <c r="OVN71" s="164"/>
      <c r="OVO71" s="164"/>
      <c r="OVP71" s="164"/>
      <c r="OVQ71" s="164"/>
      <c r="OVR71" s="164"/>
      <c r="OVS71" s="164"/>
      <c r="OVT71" s="164"/>
      <c r="OVU71" s="164"/>
      <c r="OVV71" s="164"/>
      <c r="OVW71" s="164"/>
      <c r="OVX71" s="164"/>
      <c r="OVY71" s="164"/>
      <c r="OVZ71" s="164"/>
      <c r="OWA71" s="164"/>
      <c r="OWB71" s="164"/>
      <c r="OWC71" s="164"/>
      <c r="OWD71" s="164"/>
      <c r="OWE71" s="164"/>
      <c r="OWF71" s="164"/>
      <c r="OWG71" s="164"/>
      <c r="OWH71" s="164"/>
      <c r="OWI71" s="164"/>
      <c r="OWJ71" s="164"/>
      <c r="OWK71" s="164"/>
      <c r="OWL71" s="164"/>
      <c r="OWM71" s="164"/>
      <c r="OWN71" s="164"/>
      <c r="OWO71" s="164"/>
      <c r="OWP71" s="164"/>
      <c r="OWQ71" s="164"/>
      <c r="OWR71" s="164"/>
      <c r="OWS71" s="164"/>
      <c r="OWT71" s="164"/>
      <c r="OWU71" s="164"/>
      <c r="OWV71" s="164"/>
      <c r="OWW71" s="164"/>
      <c r="OWX71" s="164"/>
      <c r="OWY71" s="164"/>
      <c r="OWZ71" s="164"/>
      <c r="OXA71" s="164"/>
      <c r="OXB71" s="164"/>
      <c r="OXC71" s="164"/>
      <c r="OXD71" s="164"/>
      <c r="OXE71" s="164"/>
      <c r="OXF71" s="164"/>
      <c r="OXG71" s="164"/>
      <c r="OXH71" s="164"/>
      <c r="OXI71" s="164"/>
      <c r="OXJ71" s="164"/>
      <c r="OXK71" s="164"/>
      <c r="OXL71" s="164"/>
      <c r="OXM71" s="164"/>
      <c r="OXN71" s="164"/>
      <c r="OXO71" s="164"/>
      <c r="OXP71" s="164"/>
      <c r="OXQ71" s="164"/>
      <c r="OXR71" s="164"/>
      <c r="OXS71" s="164"/>
      <c r="OXT71" s="164"/>
      <c r="OXU71" s="164"/>
      <c r="OXV71" s="164"/>
      <c r="OXW71" s="164"/>
      <c r="OXX71" s="164"/>
      <c r="OXY71" s="164"/>
      <c r="OXZ71" s="164"/>
      <c r="OYA71" s="164"/>
      <c r="OYB71" s="164"/>
      <c r="OYC71" s="164"/>
      <c r="OYD71" s="164"/>
      <c r="OYE71" s="164"/>
      <c r="OYF71" s="164"/>
      <c r="OYG71" s="164"/>
      <c r="OYH71" s="164"/>
      <c r="OYI71" s="164"/>
      <c r="OYJ71" s="164"/>
      <c r="OYK71" s="164"/>
      <c r="OYL71" s="164"/>
      <c r="OYM71" s="164"/>
      <c r="OYN71" s="164"/>
      <c r="OYO71" s="164"/>
      <c r="OYP71" s="164"/>
      <c r="OYQ71" s="164"/>
      <c r="OYR71" s="164"/>
      <c r="OYS71" s="164"/>
      <c r="OYT71" s="164"/>
      <c r="OYU71" s="164"/>
      <c r="OYV71" s="164"/>
      <c r="OYW71" s="164"/>
      <c r="OYX71" s="164"/>
      <c r="OYY71" s="164"/>
      <c r="OYZ71" s="164"/>
      <c r="OZA71" s="164"/>
      <c r="OZB71" s="164"/>
      <c r="OZC71" s="164"/>
      <c r="OZD71" s="164"/>
      <c r="OZE71" s="164"/>
      <c r="OZF71" s="164"/>
      <c r="OZG71" s="164"/>
      <c r="OZH71" s="164"/>
      <c r="OZI71" s="164"/>
      <c r="OZJ71" s="164"/>
      <c r="OZK71" s="164"/>
      <c r="OZL71" s="164"/>
      <c r="OZM71" s="164"/>
      <c r="OZN71" s="164"/>
      <c r="OZO71" s="164"/>
      <c r="OZP71" s="164"/>
      <c r="OZQ71" s="164"/>
      <c r="OZR71" s="164"/>
      <c r="OZS71" s="164"/>
      <c r="OZT71" s="164"/>
      <c r="OZU71" s="164"/>
      <c r="OZV71" s="164"/>
      <c r="OZW71" s="164"/>
      <c r="OZX71" s="164"/>
      <c r="OZY71" s="164"/>
      <c r="OZZ71" s="164"/>
      <c r="PAA71" s="164"/>
      <c r="PAB71" s="164"/>
      <c r="PAC71" s="164"/>
      <c r="PAD71" s="164"/>
      <c r="PAE71" s="164"/>
      <c r="PAF71" s="164"/>
      <c r="PAG71" s="164"/>
      <c r="PAH71" s="164"/>
      <c r="PAI71" s="164"/>
      <c r="PAJ71" s="164"/>
      <c r="PAK71" s="164"/>
      <c r="PAL71" s="164"/>
      <c r="PAM71" s="164"/>
      <c r="PAN71" s="164"/>
      <c r="PAO71" s="164"/>
      <c r="PAP71" s="164"/>
      <c r="PAQ71" s="164"/>
      <c r="PAR71" s="164"/>
      <c r="PAS71" s="164"/>
      <c r="PAT71" s="164"/>
      <c r="PAU71" s="164"/>
      <c r="PAV71" s="164"/>
      <c r="PAW71" s="164"/>
      <c r="PAX71" s="164"/>
      <c r="PAY71" s="164"/>
      <c r="PAZ71" s="164"/>
      <c r="PBA71" s="164"/>
      <c r="PBB71" s="164"/>
      <c r="PBC71" s="164"/>
      <c r="PBD71" s="164"/>
      <c r="PBE71" s="164"/>
      <c r="PBF71" s="164"/>
      <c r="PBG71" s="164"/>
      <c r="PBH71" s="164"/>
      <c r="PBI71" s="164"/>
      <c r="PBJ71" s="164"/>
      <c r="PBK71" s="164"/>
      <c r="PBL71" s="164"/>
      <c r="PBM71" s="164"/>
      <c r="PBN71" s="164"/>
      <c r="PBO71" s="164"/>
      <c r="PBP71" s="164"/>
      <c r="PBQ71" s="164"/>
      <c r="PBR71" s="164"/>
      <c r="PBS71" s="164"/>
      <c r="PBT71" s="164"/>
      <c r="PBU71" s="164"/>
      <c r="PBV71" s="164"/>
      <c r="PBW71" s="164"/>
      <c r="PBX71" s="164"/>
      <c r="PBY71" s="164"/>
      <c r="PBZ71" s="164"/>
      <c r="PCA71" s="164"/>
      <c r="PCB71" s="164"/>
      <c r="PCC71" s="164"/>
      <c r="PCD71" s="164"/>
      <c r="PCE71" s="164"/>
      <c r="PCF71" s="164"/>
      <c r="PCG71" s="164"/>
      <c r="PCH71" s="164"/>
      <c r="PCI71" s="164"/>
      <c r="PCJ71" s="164"/>
      <c r="PCK71" s="164"/>
      <c r="PCL71" s="164"/>
      <c r="PCM71" s="164"/>
      <c r="PCN71" s="164"/>
      <c r="PCO71" s="164"/>
      <c r="PCP71" s="164"/>
      <c r="PCQ71" s="164"/>
      <c r="PCR71" s="164"/>
      <c r="PCS71" s="164"/>
      <c r="PCT71" s="164"/>
      <c r="PCU71" s="164"/>
      <c r="PCV71" s="164"/>
      <c r="PCW71" s="164"/>
      <c r="PCX71" s="164"/>
      <c r="PCY71" s="164"/>
      <c r="PCZ71" s="164"/>
      <c r="PDA71" s="164"/>
      <c r="PDB71" s="164"/>
      <c r="PDC71" s="164"/>
      <c r="PDD71" s="164"/>
      <c r="PDE71" s="164"/>
      <c r="PDF71" s="164"/>
      <c r="PDG71" s="164"/>
      <c r="PDH71" s="164"/>
      <c r="PDI71" s="164"/>
      <c r="PDJ71" s="164"/>
      <c r="PDK71" s="164"/>
      <c r="PDL71" s="164"/>
      <c r="PDM71" s="164"/>
      <c r="PDN71" s="164"/>
      <c r="PDO71" s="164"/>
      <c r="PDP71" s="164"/>
      <c r="PDQ71" s="164"/>
      <c r="PDR71" s="164"/>
      <c r="PDS71" s="164"/>
      <c r="PDT71" s="164"/>
      <c r="PDU71" s="164"/>
      <c r="PDV71" s="164"/>
      <c r="PDW71" s="164"/>
      <c r="PDX71" s="164"/>
      <c r="PDY71" s="164"/>
      <c r="PDZ71" s="164"/>
      <c r="PEA71" s="164"/>
      <c r="PEB71" s="164"/>
      <c r="PEC71" s="164"/>
      <c r="PED71" s="164"/>
      <c r="PEE71" s="164"/>
      <c r="PEF71" s="164"/>
      <c r="PEG71" s="164"/>
      <c r="PEH71" s="164"/>
      <c r="PEI71" s="164"/>
      <c r="PEJ71" s="164"/>
      <c r="PEK71" s="164"/>
      <c r="PEL71" s="164"/>
      <c r="PEM71" s="164"/>
      <c r="PEN71" s="164"/>
      <c r="PEO71" s="164"/>
      <c r="PEP71" s="164"/>
      <c r="PEQ71" s="164"/>
      <c r="PER71" s="164"/>
      <c r="PES71" s="164"/>
      <c r="PET71" s="164"/>
      <c r="PEU71" s="164"/>
      <c r="PEV71" s="164"/>
      <c r="PEW71" s="164"/>
      <c r="PEX71" s="164"/>
      <c r="PEY71" s="164"/>
      <c r="PEZ71" s="164"/>
      <c r="PFA71" s="164"/>
      <c r="PFB71" s="164"/>
      <c r="PFC71" s="164"/>
      <c r="PFD71" s="164"/>
      <c r="PFE71" s="164"/>
      <c r="PFF71" s="164"/>
      <c r="PFG71" s="164"/>
      <c r="PFH71" s="164"/>
      <c r="PFI71" s="164"/>
      <c r="PFJ71" s="164"/>
      <c r="PFK71" s="164"/>
      <c r="PFL71" s="164"/>
      <c r="PFM71" s="164"/>
      <c r="PFN71" s="164"/>
      <c r="PFO71" s="164"/>
      <c r="PFP71" s="164"/>
      <c r="PFQ71" s="164"/>
      <c r="PFR71" s="164"/>
      <c r="PFS71" s="164"/>
      <c r="PFT71" s="164"/>
      <c r="PFU71" s="164"/>
      <c r="PFV71" s="164"/>
      <c r="PFW71" s="164"/>
      <c r="PFX71" s="164"/>
      <c r="PFY71" s="164"/>
      <c r="PFZ71" s="164"/>
      <c r="PGA71" s="164"/>
      <c r="PGB71" s="164"/>
      <c r="PGC71" s="164"/>
      <c r="PGD71" s="164"/>
      <c r="PGE71" s="164"/>
      <c r="PGF71" s="164"/>
      <c r="PGG71" s="164"/>
      <c r="PGH71" s="164"/>
      <c r="PGI71" s="164"/>
      <c r="PGJ71" s="164"/>
      <c r="PGK71" s="164"/>
      <c r="PGL71" s="164"/>
      <c r="PGM71" s="164"/>
      <c r="PGN71" s="164"/>
      <c r="PGO71" s="164"/>
      <c r="PGP71" s="164"/>
      <c r="PGQ71" s="164"/>
      <c r="PGR71" s="164"/>
      <c r="PGS71" s="164"/>
      <c r="PGT71" s="164"/>
      <c r="PGU71" s="164"/>
      <c r="PGV71" s="164"/>
      <c r="PGW71" s="164"/>
      <c r="PGX71" s="164"/>
      <c r="PGY71" s="164"/>
      <c r="PGZ71" s="164"/>
      <c r="PHA71" s="164"/>
      <c r="PHB71" s="164"/>
      <c r="PHC71" s="164"/>
      <c r="PHD71" s="164"/>
      <c r="PHE71" s="164"/>
      <c r="PHF71" s="164"/>
      <c r="PHG71" s="164"/>
      <c r="PHH71" s="164"/>
      <c r="PHI71" s="164"/>
      <c r="PHJ71" s="164"/>
      <c r="PHK71" s="164"/>
      <c r="PHL71" s="164"/>
      <c r="PHM71" s="164"/>
      <c r="PHN71" s="164"/>
      <c r="PHO71" s="164"/>
      <c r="PHP71" s="164"/>
      <c r="PHQ71" s="164"/>
      <c r="PHR71" s="164"/>
      <c r="PHS71" s="164"/>
      <c r="PHT71" s="164"/>
      <c r="PHU71" s="164"/>
      <c r="PHV71" s="164"/>
      <c r="PHW71" s="164"/>
      <c r="PHX71" s="164"/>
      <c r="PHY71" s="164"/>
      <c r="PHZ71" s="164"/>
      <c r="PIA71" s="164"/>
      <c r="PIB71" s="164"/>
      <c r="PIC71" s="164"/>
      <c r="PID71" s="164"/>
      <c r="PIE71" s="164"/>
      <c r="PIF71" s="164"/>
      <c r="PIG71" s="164"/>
      <c r="PIH71" s="164"/>
      <c r="PII71" s="164"/>
      <c r="PIJ71" s="164"/>
      <c r="PIK71" s="164"/>
      <c r="PIL71" s="164"/>
      <c r="PIM71" s="164"/>
      <c r="PIN71" s="164"/>
      <c r="PIO71" s="164"/>
      <c r="PIP71" s="164"/>
      <c r="PIQ71" s="164"/>
      <c r="PIR71" s="164"/>
      <c r="PIS71" s="164"/>
      <c r="PIT71" s="164"/>
      <c r="PIU71" s="164"/>
      <c r="PIV71" s="164"/>
      <c r="PIW71" s="164"/>
      <c r="PIX71" s="164"/>
      <c r="PIY71" s="164"/>
      <c r="PIZ71" s="164"/>
      <c r="PJA71" s="164"/>
      <c r="PJB71" s="164"/>
      <c r="PJC71" s="164"/>
      <c r="PJD71" s="164"/>
      <c r="PJE71" s="164"/>
      <c r="PJF71" s="164"/>
      <c r="PJG71" s="164"/>
      <c r="PJH71" s="164"/>
      <c r="PJI71" s="164"/>
      <c r="PJJ71" s="164"/>
      <c r="PJK71" s="164"/>
      <c r="PJL71" s="164"/>
      <c r="PJM71" s="164"/>
      <c r="PJN71" s="164"/>
      <c r="PJO71" s="164"/>
      <c r="PJP71" s="164"/>
      <c r="PJQ71" s="164"/>
      <c r="PJR71" s="164"/>
      <c r="PJS71" s="164"/>
      <c r="PJT71" s="164"/>
      <c r="PJU71" s="164"/>
      <c r="PJV71" s="164"/>
      <c r="PJW71" s="164"/>
      <c r="PJX71" s="164"/>
      <c r="PJY71" s="164"/>
      <c r="PJZ71" s="164"/>
      <c r="PKA71" s="164"/>
      <c r="PKB71" s="164"/>
      <c r="PKC71" s="164"/>
      <c r="PKD71" s="164"/>
      <c r="PKE71" s="164"/>
      <c r="PKF71" s="164"/>
      <c r="PKG71" s="164"/>
      <c r="PKH71" s="164"/>
      <c r="PKI71" s="164"/>
      <c r="PKJ71" s="164"/>
      <c r="PKK71" s="164"/>
      <c r="PKL71" s="164"/>
      <c r="PKM71" s="164"/>
      <c r="PKN71" s="164"/>
      <c r="PKO71" s="164"/>
      <c r="PKP71" s="164"/>
      <c r="PKQ71" s="164"/>
      <c r="PKR71" s="164"/>
      <c r="PKS71" s="164"/>
      <c r="PKT71" s="164"/>
      <c r="PKU71" s="164"/>
      <c r="PKV71" s="164"/>
      <c r="PKW71" s="164"/>
      <c r="PKX71" s="164"/>
      <c r="PKY71" s="164"/>
      <c r="PKZ71" s="164"/>
      <c r="PLA71" s="164"/>
      <c r="PLB71" s="164"/>
      <c r="PLC71" s="164"/>
      <c r="PLD71" s="164"/>
      <c r="PLE71" s="164"/>
      <c r="PLF71" s="164"/>
      <c r="PLG71" s="164"/>
      <c r="PLH71" s="164"/>
      <c r="PLI71" s="164"/>
      <c r="PLJ71" s="164"/>
      <c r="PLK71" s="164"/>
      <c r="PLL71" s="164"/>
      <c r="PLM71" s="164"/>
      <c r="PLN71" s="164"/>
      <c r="PLO71" s="164"/>
      <c r="PLP71" s="164"/>
      <c r="PLQ71" s="164"/>
      <c r="PLR71" s="164"/>
      <c r="PLS71" s="164"/>
      <c r="PLT71" s="164"/>
      <c r="PLU71" s="164"/>
      <c r="PLV71" s="164"/>
      <c r="PLW71" s="164"/>
      <c r="PLX71" s="164"/>
      <c r="PLY71" s="164"/>
      <c r="PLZ71" s="164"/>
      <c r="PMA71" s="164"/>
      <c r="PMB71" s="164"/>
      <c r="PMC71" s="164"/>
      <c r="PMD71" s="164"/>
      <c r="PME71" s="164"/>
      <c r="PMF71" s="164"/>
      <c r="PMG71" s="164"/>
      <c r="PMH71" s="164"/>
      <c r="PMI71" s="164"/>
      <c r="PMJ71" s="164"/>
      <c r="PMK71" s="164"/>
      <c r="PML71" s="164"/>
      <c r="PMM71" s="164"/>
      <c r="PMN71" s="164"/>
      <c r="PMO71" s="164"/>
      <c r="PMP71" s="164"/>
      <c r="PMQ71" s="164"/>
      <c r="PMR71" s="164"/>
      <c r="PMS71" s="164"/>
      <c r="PMT71" s="164"/>
      <c r="PMU71" s="164"/>
      <c r="PMV71" s="164"/>
      <c r="PMW71" s="164"/>
      <c r="PMX71" s="164"/>
      <c r="PMY71" s="164"/>
      <c r="PMZ71" s="164"/>
      <c r="PNA71" s="164"/>
      <c r="PNB71" s="164"/>
      <c r="PNC71" s="164"/>
      <c r="PND71" s="164"/>
      <c r="PNE71" s="164"/>
      <c r="PNF71" s="164"/>
      <c r="PNG71" s="164"/>
      <c r="PNH71" s="164"/>
      <c r="PNI71" s="164"/>
      <c r="PNJ71" s="164"/>
      <c r="PNK71" s="164"/>
      <c r="PNL71" s="164"/>
      <c r="PNM71" s="164"/>
      <c r="PNN71" s="164"/>
      <c r="PNO71" s="164"/>
      <c r="PNP71" s="164"/>
      <c r="PNQ71" s="164"/>
      <c r="PNR71" s="164"/>
      <c r="PNS71" s="164"/>
      <c r="PNT71" s="164"/>
      <c r="PNU71" s="164"/>
      <c r="PNV71" s="164"/>
      <c r="PNW71" s="164"/>
      <c r="PNX71" s="164"/>
      <c r="PNY71" s="164"/>
      <c r="PNZ71" s="164"/>
      <c r="POA71" s="164"/>
      <c r="POB71" s="164"/>
      <c r="POC71" s="164"/>
      <c r="POD71" s="164"/>
      <c r="POE71" s="164"/>
      <c r="POF71" s="164"/>
      <c r="POG71" s="164"/>
      <c r="POH71" s="164"/>
      <c r="POI71" s="164"/>
      <c r="POJ71" s="164"/>
      <c r="POK71" s="164"/>
      <c r="POL71" s="164"/>
      <c r="POM71" s="164"/>
      <c r="PON71" s="164"/>
      <c r="POO71" s="164"/>
      <c r="POP71" s="164"/>
      <c r="POQ71" s="164"/>
      <c r="POR71" s="164"/>
      <c r="POS71" s="164"/>
      <c r="POT71" s="164"/>
      <c r="POU71" s="164"/>
      <c r="POV71" s="164"/>
      <c r="POW71" s="164"/>
      <c r="POX71" s="164"/>
      <c r="POY71" s="164"/>
      <c r="POZ71" s="164"/>
      <c r="PPA71" s="164"/>
      <c r="PPB71" s="164"/>
      <c r="PPC71" s="164"/>
      <c r="PPD71" s="164"/>
      <c r="PPE71" s="164"/>
      <c r="PPF71" s="164"/>
      <c r="PPG71" s="164"/>
      <c r="PPH71" s="164"/>
      <c r="PPI71" s="164"/>
      <c r="PPJ71" s="164"/>
      <c r="PPK71" s="164"/>
      <c r="PPL71" s="164"/>
      <c r="PPM71" s="164"/>
      <c r="PPN71" s="164"/>
      <c r="PPO71" s="164"/>
      <c r="PPP71" s="164"/>
      <c r="PPQ71" s="164"/>
      <c r="PPR71" s="164"/>
      <c r="PPS71" s="164"/>
      <c r="PPT71" s="164"/>
      <c r="PPU71" s="164"/>
      <c r="PPV71" s="164"/>
      <c r="PPW71" s="164"/>
      <c r="PPX71" s="164"/>
      <c r="PPY71" s="164"/>
      <c r="PPZ71" s="164"/>
      <c r="PQA71" s="164"/>
      <c r="PQB71" s="164"/>
      <c r="PQC71" s="164"/>
      <c r="PQD71" s="164"/>
      <c r="PQE71" s="164"/>
      <c r="PQF71" s="164"/>
      <c r="PQG71" s="164"/>
      <c r="PQH71" s="164"/>
      <c r="PQI71" s="164"/>
      <c r="PQJ71" s="164"/>
      <c r="PQK71" s="164"/>
      <c r="PQL71" s="164"/>
      <c r="PQM71" s="164"/>
      <c r="PQN71" s="164"/>
      <c r="PQO71" s="164"/>
      <c r="PQP71" s="164"/>
      <c r="PQQ71" s="164"/>
      <c r="PQR71" s="164"/>
      <c r="PQS71" s="164"/>
      <c r="PQT71" s="164"/>
      <c r="PQU71" s="164"/>
      <c r="PQV71" s="164"/>
      <c r="PQW71" s="164"/>
      <c r="PQX71" s="164"/>
      <c r="PQY71" s="164"/>
      <c r="PQZ71" s="164"/>
      <c r="PRA71" s="164"/>
      <c r="PRB71" s="164"/>
      <c r="PRC71" s="164"/>
      <c r="PRD71" s="164"/>
      <c r="PRE71" s="164"/>
      <c r="PRF71" s="164"/>
      <c r="PRG71" s="164"/>
      <c r="PRH71" s="164"/>
      <c r="PRI71" s="164"/>
      <c r="PRJ71" s="164"/>
      <c r="PRK71" s="164"/>
      <c r="PRL71" s="164"/>
      <c r="PRM71" s="164"/>
      <c r="PRN71" s="164"/>
      <c r="PRO71" s="164"/>
      <c r="PRP71" s="164"/>
      <c r="PRQ71" s="164"/>
      <c r="PRR71" s="164"/>
      <c r="PRS71" s="164"/>
      <c r="PRT71" s="164"/>
      <c r="PRU71" s="164"/>
      <c r="PRV71" s="164"/>
      <c r="PRW71" s="164"/>
      <c r="PRX71" s="164"/>
      <c r="PRY71" s="164"/>
      <c r="PRZ71" s="164"/>
      <c r="PSA71" s="164"/>
      <c r="PSB71" s="164"/>
      <c r="PSC71" s="164"/>
      <c r="PSD71" s="164"/>
      <c r="PSE71" s="164"/>
      <c r="PSF71" s="164"/>
      <c r="PSG71" s="164"/>
      <c r="PSH71" s="164"/>
      <c r="PSI71" s="164"/>
      <c r="PSJ71" s="164"/>
      <c r="PSK71" s="164"/>
      <c r="PSL71" s="164"/>
      <c r="PSM71" s="164"/>
      <c r="PSN71" s="164"/>
      <c r="PSO71" s="164"/>
      <c r="PSP71" s="164"/>
      <c r="PSQ71" s="164"/>
      <c r="PSR71" s="164"/>
      <c r="PSS71" s="164"/>
      <c r="PST71" s="164"/>
      <c r="PSU71" s="164"/>
      <c r="PSV71" s="164"/>
      <c r="PSW71" s="164"/>
      <c r="PSX71" s="164"/>
      <c r="PSY71" s="164"/>
      <c r="PSZ71" s="164"/>
      <c r="PTA71" s="164"/>
      <c r="PTB71" s="164"/>
      <c r="PTC71" s="164"/>
      <c r="PTD71" s="164"/>
      <c r="PTE71" s="164"/>
      <c r="PTF71" s="164"/>
      <c r="PTG71" s="164"/>
      <c r="PTH71" s="164"/>
      <c r="PTI71" s="164"/>
      <c r="PTJ71" s="164"/>
      <c r="PTK71" s="164"/>
      <c r="PTL71" s="164"/>
      <c r="PTM71" s="164"/>
      <c r="PTN71" s="164"/>
      <c r="PTO71" s="164"/>
      <c r="PTP71" s="164"/>
      <c r="PTQ71" s="164"/>
      <c r="PTR71" s="164"/>
      <c r="PTS71" s="164"/>
      <c r="PTT71" s="164"/>
      <c r="PTU71" s="164"/>
      <c r="PTV71" s="164"/>
      <c r="PTW71" s="164"/>
      <c r="PTX71" s="164"/>
      <c r="PTY71" s="164"/>
      <c r="PTZ71" s="164"/>
      <c r="PUA71" s="164"/>
      <c r="PUB71" s="164"/>
      <c r="PUC71" s="164"/>
      <c r="PUD71" s="164"/>
      <c r="PUE71" s="164"/>
      <c r="PUF71" s="164"/>
      <c r="PUG71" s="164"/>
      <c r="PUH71" s="164"/>
      <c r="PUI71" s="164"/>
      <c r="PUJ71" s="164"/>
      <c r="PUK71" s="164"/>
      <c r="PUL71" s="164"/>
      <c r="PUM71" s="164"/>
      <c r="PUN71" s="164"/>
      <c r="PUO71" s="164"/>
      <c r="PUP71" s="164"/>
      <c r="PUQ71" s="164"/>
      <c r="PUR71" s="164"/>
      <c r="PUS71" s="164"/>
      <c r="PUT71" s="164"/>
      <c r="PUU71" s="164"/>
      <c r="PUV71" s="164"/>
      <c r="PUW71" s="164"/>
      <c r="PUX71" s="164"/>
      <c r="PUY71" s="164"/>
      <c r="PUZ71" s="164"/>
      <c r="PVA71" s="164"/>
      <c r="PVB71" s="164"/>
      <c r="PVC71" s="164"/>
      <c r="PVD71" s="164"/>
      <c r="PVE71" s="164"/>
      <c r="PVF71" s="164"/>
      <c r="PVG71" s="164"/>
      <c r="PVH71" s="164"/>
      <c r="PVI71" s="164"/>
      <c r="PVJ71" s="164"/>
      <c r="PVK71" s="164"/>
      <c r="PVL71" s="164"/>
      <c r="PVM71" s="164"/>
      <c r="PVN71" s="164"/>
      <c r="PVO71" s="164"/>
      <c r="PVP71" s="164"/>
      <c r="PVQ71" s="164"/>
      <c r="PVR71" s="164"/>
      <c r="PVS71" s="164"/>
      <c r="PVT71" s="164"/>
      <c r="PVU71" s="164"/>
      <c r="PVV71" s="164"/>
      <c r="PVW71" s="164"/>
      <c r="PVX71" s="164"/>
      <c r="PVY71" s="164"/>
      <c r="PVZ71" s="164"/>
      <c r="PWA71" s="164"/>
      <c r="PWB71" s="164"/>
      <c r="PWC71" s="164"/>
      <c r="PWD71" s="164"/>
      <c r="PWE71" s="164"/>
      <c r="PWF71" s="164"/>
      <c r="PWG71" s="164"/>
      <c r="PWH71" s="164"/>
      <c r="PWI71" s="164"/>
      <c r="PWJ71" s="164"/>
      <c r="PWK71" s="164"/>
      <c r="PWL71" s="164"/>
      <c r="PWM71" s="164"/>
      <c r="PWN71" s="164"/>
      <c r="PWO71" s="164"/>
      <c r="PWP71" s="164"/>
      <c r="PWQ71" s="164"/>
      <c r="PWR71" s="164"/>
      <c r="PWS71" s="164"/>
      <c r="PWT71" s="164"/>
      <c r="PWU71" s="164"/>
      <c r="PWV71" s="164"/>
      <c r="PWW71" s="164"/>
      <c r="PWX71" s="164"/>
      <c r="PWY71" s="164"/>
      <c r="PWZ71" s="164"/>
      <c r="PXA71" s="164"/>
      <c r="PXB71" s="164"/>
      <c r="PXC71" s="164"/>
      <c r="PXD71" s="164"/>
      <c r="PXE71" s="164"/>
      <c r="PXF71" s="164"/>
      <c r="PXG71" s="164"/>
      <c r="PXH71" s="164"/>
      <c r="PXI71" s="164"/>
      <c r="PXJ71" s="164"/>
      <c r="PXK71" s="164"/>
      <c r="PXL71" s="164"/>
      <c r="PXM71" s="164"/>
      <c r="PXN71" s="164"/>
      <c r="PXO71" s="164"/>
      <c r="PXP71" s="164"/>
      <c r="PXQ71" s="164"/>
      <c r="PXR71" s="164"/>
      <c r="PXS71" s="164"/>
      <c r="PXT71" s="164"/>
      <c r="PXU71" s="164"/>
      <c r="PXV71" s="164"/>
      <c r="PXW71" s="164"/>
      <c r="PXX71" s="164"/>
      <c r="PXY71" s="164"/>
      <c r="PXZ71" s="164"/>
      <c r="PYA71" s="164"/>
      <c r="PYB71" s="164"/>
      <c r="PYC71" s="164"/>
      <c r="PYD71" s="164"/>
      <c r="PYE71" s="164"/>
      <c r="PYF71" s="164"/>
      <c r="PYG71" s="164"/>
      <c r="PYH71" s="164"/>
      <c r="PYI71" s="164"/>
      <c r="PYJ71" s="164"/>
      <c r="PYK71" s="164"/>
      <c r="PYL71" s="164"/>
      <c r="PYM71" s="164"/>
      <c r="PYN71" s="164"/>
      <c r="PYO71" s="164"/>
      <c r="PYP71" s="164"/>
      <c r="PYQ71" s="164"/>
      <c r="PYR71" s="164"/>
      <c r="PYS71" s="164"/>
      <c r="PYT71" s="164"/>
      <c r="PYU71" s="164"/>
      <c r="PYV71" s="164"/>
      <c r="PYW71" s="164"/>
      <c r="PYX71" s="164"/>
      <c r="PYY71" s="164"/>
      <c r="PYZ71" s="164"/>
      <c r="PZA71" s="164"/>
      <c r="PZB71" s="164"/>
      <c r="PZC71" s="164"/>
      <c r="PZD71" s="164"/>
      <c r="PZE71" s="164"/>
      <c r="PZF71" s="164"/>
      <c r="PZG71" s="164"/>
      <c r="PZH71" s="164"/>
      <c r="PZI71" s="164"/>
      <c r="PZJ71" s="164"/>
      <c r="PZK71" s="164"/>
      <c r="PZL71" s="164"/>
      <c r="PZM71" s="164"/>
      <c r="PZN71" s="164"/>
      <c r="PZO71" s="164"/>
      <c r="PZP71" s="164"/>
      <c r="PZQ71" s="164"/>
      <c r="PZR71" s="164"/>
      <c r="PZS71" s="164"/>
      <c r="PZT71" s="164"/>
      <c r="PZU71" s="164"/>
      <c r="PZV71" s="164"/>
      <c r="PZW71" s="164"/>
      <c r="PZX71" s="164"/>
      <c r="PZY71" s="164"/>
      <c r="PZZ71" s="164"/>
      <c r="QAA71" s="164"/>
      <c r="QAB71" s="164"/>
      <c r="QAC71" s="164"/>
      <c r="QAD71" s="164"/>
      <c r="QAE71" s="164"/>
      <c r="QAF71" s="164"/>
      <c r="QAG71" s="164"/>
      <c r="QAH71" s="164"/>
      <c r="QAI71" s="164"/>
      <c r="QAJ71" s="164"/>
      <c r="QAK71" s="164"/>
      <c r="QAL71" s="164"/>
      <c r="QAM71" s="164"/>
      <c r="QAN71" s="164"/>
      <c r="QAO71" s="164"/>
      <c r="QAP71" s="164"/>
      <c r="QAQ71" s="164"/>
      <c r="QAR71" s="164"/>
      <c r="QAS71" s="164"/>
      <c r="QAT71" s="164"/>
      <c r="QAU71" s="164"/>
      <c r="QAV71" s="164"/>
      <c r="QAW71" s="164"/>
      <c r="QAX71" s="164"/>
      <c r="QAY71" s="164"/>
      <c r="QAZ71" s="164"/>
      <c r="QBA71" s="164"/>
      <c r="QBB71" s="164"/>
      <c r="QBC71" s="164"/>
      <c r="QBD71" s="164"/>
      <c r="QBE71" s="164"/>
      <c r="QBF71" s="164"/>
      <c r="QBG71" s="164"/>
      <c r="QBH71" s="164"/>
      <c r="QBI71" s="164"/>
      <c r="QBJ71" s="164"/>
      <c r="QBK71" s="164"/>
      <c r="QBL71" s="164"/>
      <c r="QBM71" s="164"/>
      <c r="QBN71" s="164"/>
      <c r="QBO71" s="164"/>
      <c r="QBP71" s="164"/>
      <c r="QBQ71" s="164"/>
      <c r="QBR71" s="164"/>
      <c r="QBS71" s="164"/>
      <c r="QBT71" s="164"/>
      <c r="QBU71" s="164"/>
      <c r="QBV71" s="164"/>
      <c r="QBW71" s="164"/>
      <c r="QBX71" s="164"/>
      <c r="QBY71" s="164"/>
      <c r="QBZ71" s="164"/>
      <c r="QCA71" s="164"/>
      <c r="QCB71" s="164"/>
      <c r="QCC71" s="164"/>
      <c r="QCD71" s="164"/>
      <c r="QCE71" s="164"/>
      <c r="QCF71" s="164"/>
      <c r="QCG71" s="164"/>
      <c r="QCH71" s="164"/>
      <c r="QCI71" s="164"/>
      <c r="QCJ71" s="164"/>
      <c r="QCK71" s="164"/>
      <c r="QCL71" s="164"/>
      <c r="QCM71" s="164"/>
      <c r="QCN71" s="164"/>
      <c r="QCO71" s="164"/>
      <c r="QCP71" s="164"/>
      <c r="QCQ71" s="164"/>
      <c r="QCR71" s="164"/>
      <c r="QCS71" s="164"/>
      <c r="QCT71" s="164"/>
      <c r="QCU71" s="164"/>
      <c r="QCV71" s="164"/>
      <c r="QCW71" s="164"/>
      <c r="QCX71" s="164"/>
      <c r="QCY71" s="164"/>
      <c r="QCZ71" s="164"/>
      <c r="QDA71" s="164"/>
      <c r="QDB71" s="164"/>
      <c r="QDC71" s="164"/>
      <c r="QDD71" s="164"/>
      <c r="QDE71" s="164"/>
      <c r="QDF71" s="164"/>
      <c r="QDG71" s="164"/>
      <c r="QDH71" s="164"/>
      <c r="QDI71" s="164"/>
      <c r="QDJ71" s="164"/>
      <c r="QDK71" s="164"/>
      <c r="QDL71" s="164"/>
      <c r="QDM71" s="164"/>
      <c r="QDN71" s="164"/>
      <c r="QDO71" s="164"/>
      <c r="QDP71" s="164"/>
      <c r="QDQ71" s="164"/>
      <c r="QDR71" s="164"/>
      <c r="QDS71" s="164"/>
      <c r="QDT71" s="164"/>
      <c r="QDU71" s="164"/>
      <c r="QDV71" s="164"/>
      <c r="QDW71" s="164"/>
      <c r="QDX71" s="164"/>
      <c r="QDY71" s="164"/>
      <c r="QDZ71" s="164"/>
      <c r="QEA71" s="164"/>
      <c r="QEB71" s="164"/>
      <c r="QEC71" s="164"/>
      <c r="QED71" s="164"/>
      <c r="QEE71" s="164"/>
      <c r="QEF71" s="164"/>
      <c r="QEG71" s="164"/>
      <c r="QEH71" s="164"/>
      <c r="QEI71" s="164"/>
      <c r="QEJ71" s="164"/>
      <c r="QEK71" s="164"/>
      <c r="QEL71" s="164"/>
      <c r="QEM71" s="164"/>
      <c r="QEN71" s="164"/>
      <c r="QEO71" s="164"/>
      <c r="QEP71" s="164"/>
      <c r="QEQ71" s="164"/>
      <c r="QER71" s="164"/>
      <c r="QES71" s="164"/>
      <c r="QET71" s="164"/>
      <c r="QEU71" s="164"/>
      <c r="QEV71" s="164"/>
      <c r="QEW71" s="164"/>
      <c r="QEX71" s="164"/>
      <c r="QEY71" s="164"/>
      <c r="QEZ71" s="164"/>
      <c r="QFA71" s="164"/>
      <c r="QFB71" s="164"/>
      <c r="QFC71" s="164"/>
      <c r="QFD71" s="164"/>
      <c r="QFE71" s="164"/>
      <c r="QFF71" s="164"/>
      <c r="QFG71" s="164"/>
      <c r="QFH71" s="164"/>
      <c r="QFI71" s="164"/>
      <c r="QFJ71" s="164"/>
      <c r="QFK71" s="164"/>
      <c r="QFL71" s="164"/>
      <c r="QFM71" s="164"/>
      <c r="QFN71" s="164"/>
      <c r="QFO71" s="164"/>
      <c r="QFP71" s="164"/>
      <c r="QFQ71" s="164"/>
      <c r="QFR71" s="164"/>
      <c r="QFS71" s="164"/>
      <c r="QFT71" s="164"/>
      <c r="QFU71" s="164"/>
      <c r="QFV71" s="164"/>
      <c r="QFW71" s="164"/>
      <c r="QFX71" s="164"/>
      <c r="QFY71" s="164"/>
      <c r="QFZ71" s="164"/>
      <c r="QGA71" s="164"/>
      <c r="QGB71" s="164"/>
      <c r="QGC71" s="164"/>
      <c r="QGD71" s="164"/>
      <c r="QGE71" s="164"/>
      <c r="QGF71" s="164"/>
      <c r="QGG71" s="164"/>
      <c r="QGH71" s="164"/>
      <c r="QGI71" s="164"/>
      <c r="QGJ71" s="164"/>
      <c r="QGK71" s="164"/>
      <c r="QGL71" s="164"/>
      <c r="QGM71" s="164"/>
      <c r="QGN71" s="164"/>
      <c r="QGO71" s="164"/>
      <c r="QGP71" s="164"/>
      <c r="QGQ71" s="164"/>
      <c r="QGR71" s="164"/>
      <c r="QGS71" s="164"/>
      <c r="QGT71" s="164"/>
      <c r="QGU71" s="164"/>
      <c r="QGV71" s="164"/>
      <c r="QGW71" s="164"/>
      <c r="QGX71" s="164"/>
      <c r="QGY71" s="164"/>
      <c r="QGZ71" s="164"/>
      <c r="QHA71" s="164"/>
      <c r="QHB71" s="164"/>
      <c r="QHC71" s="164"/>
      <c r="QHD71" s="164"/>
      <c r="QHE71" s="164"/>
      <c r="QHF71" s="164"/>
      <c r="QHG71" s="164"/>
      <c r="QHH71" s="164"/>
      <c r="QHI71" s="164"/>
      <c r="QHJ71" s="164"/>
      <c r="QHK71" s="164"/>
      <c r="QHL71" s="164"/>
      <c r="QHM71" s="164"/>
      <c r="QHN71" s="164"/>
      <c r="QHO71" s="164"/>
      <c r="QHP71" s="164"/>
      <c r="QHQ71" s="164"/>
      <c r="QHR71" s="164"/>
      <c r="QHS71" s="164"/>
      <c r="QHT71" s="164"/>
      <c r="QHU71" s="164"/>
      <c r="QHV71" s="164"/>
      <c r="QHW71" s="164"/>
      <c r="QHX71" s="164"/>
      <c r="QHY71" s="164"/>
      <c r="QHZ71" s="164"/>
      <c r="QIA71" s="164"/>
      <c r="QIB71" s="164"/>
      <c r="QIC71" s="164"/>
      <c r="QID71" s="164"/>
      <c r="QIE71" s="164"/>
      <c r="QIF71" s="164"/>
      <c r="QIG71" s="164"/>
      <c r="QIH71" s="164"/>
      <c r="QII71" s="164"/>
      <c r="QIJ71" s="164"/>
      <c r="QIK71" s="164"/>
      <c r="QIL71" s="164"/>
      <c r="QIM71" s="164"/>
      <c r="QIN71" s="164"/>
      <c r="QIO71" s="164"/>
      <c r="QIP71" s="164"/>
      <c r="QIQ71" s="164"/>
      <c r="QIR71" s="164"/>
      <c r="QIS71" s="164"/>
      <c r="QIT71" s="164"/>
      <c r="QIU71" s="164"/>
      <c r="QIV71" s="164"/>
      <c r="QIW71" s="164"/>
      <c r="QIX71" s="164"/>
      <c r="QIY71" s="164"/>
      <c r="QIZ71" s="164"/>
      <c r="QJA71" s="164"/>
      <c r="QJB71" s="164"/>
      <c r="QJC71" s="164"/>
      <c r="QJD71" s="164"/>
      <c r="QJE71" s="164"/>
      <c r="QJF71" s="164"/>
      <c r="QJG71" s="164"/>
      <c r="QJH71" s="164"/>
      <c r="QJI71" s="164"/>
      <c r="QJJ71" s="164"/>
      <c r="QJK71" s="164"/>
      <c r="QJL71" s="164"/>
      <c r="QJM71" s="164"/>
      <c r="QJN71" s="164"/>
      <c r="QJO71" s="164"/>
      <c r="QJP71" s="164"/>
      <c r="QJQ71" s="164"/>
      <c r="QJR71" s="164"/>
      <c r="QJS71" s="164"/>
      <c r="QJT71" s="164"/>
      <c r="QJU71" s="164"/>
      <c r="QJV71" s="164"/>
      <c r="QJW71" s="164"/>
      <c r="QJX71" s="164"/>
      <c r="QJY71" s="164"/>
      <c r="QJZ71" s="164"/>
      <c r="QKA71" s="164"/>
      <c r="QKB71" s="164"/>
      <c r="QKC71" s="164"/>
      <c r="QKD71" s="164"/>
      <c r="QKE71" s="164"/>
      <c r="QKF71" s="164"/>
      <c r="QKG71" s="164"/>
      <c r="QKH71" s="164"/>
      <c r="QKI71" s="164"/>
      <c r="QKJ71" s="164"/>
      <c r="QKK71" s="164"/>
      <c r="QKL71" s="164"/>
      <c r="QKM71" s="164"/>
      <c r="QKN71" s="164"/>
      <c r="QKO71" s="164"/>
      <c r="QKP71" s="164"/>
      <c r="QKQ71" s="164"/>
      <c r="QKR71" s="164"/>
      <c r="QKS71" s="164"/>
      <c r="QKT71" s="164"/>
      <c r="QKU71" s="164"/>
      <c r="QKV71" s="164"/>
      <c r="QKW71" s="164"/>
      <c r="QKX71" s="164"/>
      <c r="QKY71" s="164"/>
      <c r="QKZ71" s="164"/>
      <c r="QLA71" s="164"/>
      <c r="QLB71" s="164"/>
      <c r="QLC71" s="164"/>
      <c r="QLD71" s="164"/>
      <c r="QLE71" s="164"/>
      <c r="QLF71" s="164"/>
      <c r="QLG71" s="164"/>
      <c r="QLH71" s="164"/>
      <c r="QLI71" s="164"/>
      <c r="QLJ71" s="164"/>
      <c r="QLK71" s="164"/>
      <c r="QLL71" s="164"/>
      <c r="QLM71" s="164"/>
      <c r="QLN71" s="164"/>
      <c r="QLO71" s="164"/>
      <c r="QLP71" s="164"/>
      <c r="QLQ71" s="164"/>
      <c r="QLR71" s="164"/>
      <c r="QLS71" s="164"/>
      <c r="QLT71" s="164"/>
      <c r="QLU71" s="164"/>
      <c r="QLV71" s="164"/>
      <c r="QLW71" s="164"/>
      <c r="QLX71" s="164"/>
      <c r="QLY71" s="164"/>
      <c r="QLZ71" s="164"/>
      <c r="QMA71" s="164"/>
      <c r="QMB71" s="164"/>
      <c r="QMC71" s="164"/>
      <c r="QMD71" s="164"/>
      <c r="QME71" s="164"/>
      <c r="QMF71" s="164"/>
      <c r="QMG71" s="164"/>
      <c r="QMH71" s="164"/>
      <c r="QMI71" s="164"/>
      <c r="QMJ71" s="164"/>
      <c r="QMK71" s="164"/>
      <c r="QML71" s="164"/>
      <c r="QMM71" s="164"/>
      <c r="QMN71" s="164"/>
      <c r="QMO71" s="164"/>
      <c r="QMP71" s="164"/>
      <c r="QMQ71" s="164"/>
      <c r="QMR71" s="164"/>
      <c r="QMS71" s="164"/>
      <c r="QMT71" s="164"/>
      <c r="QMU71" s="164"/>
      <c r="QMV71" s="164"/>
      <c r="QMW71" s="164"/>
      <c r="QMX71" s="164"/>
      <c r="QMY71" s="164"/>
      <c r="QMZ71" s="164"/>
      <c r="QNA71" s="164"/>
      <c r="QNB71" s="164"/>
      <c r="QNC71" s="164"/>
      <c r="QND71" s="164"/>
      <c r="QNE71" s="164"/>
      <c r="QNF71" s="164"/>
      <c r="QNG71" s="164"/>
      <c r="QNH71" s="164"/>
      <c r="QNI71" s="164"/>
      <c r="QNJ71" s="164"/>
      <c r="QNK71" s="164"/>
      <c r="QNL71" s="164"/>
      <c r="QNM71" s="164"/>
      <c r="QNN71" s="164"/>
      <c r="QNO71" s="164"/>
      <c r="QNP71" s="164"/>
      <c r="QNQ71" s="164"/>
      <c r="QNR71" s="164"/>
      <c r="QNS71" s="164"/>
      <c r="QNT71" s="164"/>
      <c r="QNU71" s="164"/>
      <c r="QNV71" s="164"/>
      <c r="QNW71" s="164"/>
      <c r="QNX71" s="164"/>
      <c r="QNY71" s="164"/>
      <c r="QNZ71" s="164"/>
      <c r="QOA71" s="164"/>
      <c r="QOB71" s="164"/>
      <c r="QOC71" s="164"/>
      <c r="QOD71" s="164"/>
      <c r="QOE71" s="164"/>
      <c r="QOF71" s="164"/>
      <c r="QOG71" s="164"/>
      <c r="QOH71" s="164"/>
      <c r="QOI71" s="164"/>
      <c r="QOJ71" s="164"/>
      <c r="QOK71" s="164"/>
      <c r="QOL71" s="164"/>
      <c r="QOM71" s="164"/>
      <c r="QON71" s="164"/>
      <c r="QOO71" s="164"/>
      <c r="QOP71" s="164"/>
      <c r="QOQ71" s="164"/>
      <c r="QOR71" s="164"/>
      <c r="QOS71" s="164"/>
      <c r="QOT71" s="164"/>
      <c r="QOU71" s="164"/>
      <c r="QOV71" s="164"/>
      <c r="QOW71" s="164"/>
      <c r="QOX71" s="164"/>
      <c r="QOY71" s="164"/>
      <c r="QOZ71" s="164"/>
      <c r="QPA71" s="164"/>
      <c r="QPB71" s="164"/>
      <c r="QPC71" s="164"/>
      <c r="QPD71" s="164"/>
      <c r="QPE71" s="164"/>
      <c r="QPF71" s="164"/>
      <c r="QPG71" s="164"/>
      <c r="QPH71" s="164"/>
      <c r="QPI71" s="164"/>
      <c r="QPJ71" s="164"/>
      <c r="QPK71" s="164"/>
      <c r="QPL71" s="164"/>
      <c r="QPM71" s="164"/>
      <c r="QPN71" s="164"/>
      <c r="QPO71" s="164"/>
      <c r="QPP71" s="164"/>
      <c r="QPQ71" s="164"/>
      <c r="QPR71" s="164"/>
      <c r="QPS71" s="164"/>
      <c r="QPT71" s="164"/>
      <c r="QPU71" s="164"/>
      <c r="QPV71" s="164"/>
      <c r="QPW71" s="164"/>
      <c r="QPX71" s="164"/>
      <c r="QPY71" s="164"/>
      <c r="QPZ71" s="164"/>
      <c r="QQA71" s="164"/>
      <c r="QQB71" s="164"/>
      <c r="QQC71" s="164"/>
      <c r="QQD71" s="164"/>
      <c r="QQE71" s="164"/>
      <c r="QQF71" s="164"/>
      <c r="QQG71" s="164"/>
      <c r="QQH71" s="164"/>
      <c r="QQI71" s="164"/>
      <c r="QQJ71" s="164"/>
      <c r="QQK71" s="164"/>
      <c r="QQL71" s="164"/>
      <c r="QQM71" s="164"/>
      <c r="QQN71" s="164"/>
      <c r="QQO71" s="164"/>
      <c r="QQP71" s="164"/>
      <c r="QQQ71" s="164"/>
      <c r="QQR71" s="164"/>
      <c r="QQS71" s="164"/>
      <c r="QQT71" s="164"/>
      <c r="QQU71" s="164"/>
      <c r="QQV71" s="164"/>
      <c r="QQW71" s="164"/>
      <c r="QQX71" s="164"/>
      <c r="QQY71" s="164"/>
      <c r="QQZ71" s="164"/>
      <c r="QRA71" s="164"/>
      <c r="QRB71" s="164"/>
      <c r="QRC71" s="164"/>
      <c r="QRD71" s="164"/>
      <c r="QRE71" s="164"/>
      <c r="QRF71" s="164"/>
      <c r="QRG71" s="164"/>
      <c r="QRH71" s="164"/>
      <c r="QRI71" s="164"/>
      <c r="QRJ71" s="164"/>
      <c r="QRK71" s="164"/>
      <c r="QRL71" s="164"/>
      <c r="QRM71" s="164"/>
      <c r="QRN71" s="164"/>
      <c r="QRO71" s="164"/>
      <c r="QRP71" s="164"/>
      <c r="QRQ71" s="164"/>
      <c r="QRR71" s="164"/>
      <c r="QRS71" s="164"/>
      <c r="QRT71" s="164"/>
      <c r="QRU71" s="164"/>
      <c r="QRV71" s="164"/>
      <c r="QRW71" s="164"/>
      <c r="QRX71" s="164"/>
      <c r="QRY71" s="164"/>
      <c r="QRZ71" s="164"/>
      <c r="QSA71" s="164"/>
      <c r="QSB71" s="164"/>
      <c r="QSC71" s="164"/>
      <c r="QSD71" s="164"/>
      <c r="QSE71" s="164"/>
      <c r="QSF71" s="164"/>
      <c r="QSG71" s="164"/>
      <c r="QSH71" s="164"/>
      <c r="QSI71" s="164"/>
      <c r="QSJ71" s="164"/>
      <c r="QSK71" s="164"/>
      <c r="QSL71" s="164"/>
      <c r="QSM71" s="164"/>
      <c r="QSN71" s="164"/>
      <c r="QSO71" s="164"/>
      <c r="QSP71" s="164"/>
      <c r="QSQ71" s="164"/>
      <c r="QSR71" s="164"/>
      <c r="QSS71" s="164"/>
      <c r="QST71" s="164"/>
      <c r="QSU71" s="164"/>
      <c r="QSV71" s="164"/>
      <c r="QSW71" s="164"/>
      <c r="QSX71" s="164"/>
      <c r="QSY71" s="164"/>
      <c r="QSZ71" s="164"/>
      <c r="QTA71" s="164"/>
      <c r="QTB71" s="164"/>
      <c r="QTC71" s="164"/>
      <c r="QTD71" s="164"/>
      <c r="QTE71" s="164"/>
      <c r="QTF71" s="164"/>
      <c r="QTG71" s="164"/>
      <c r="QTH71" s="164"/>
      <c r="QTI71" s="164"/>
      <c r="QTJ71" s="164"/>
      <c r="QTK71" s="164"/>
      <c r="QTL71" s="164"/>
      <c r="QTM71" s="164"/>
      <c r="QTN71" s="164"/>
      <c r="QTO71" s="164"/>
      <c r="QTP71" s="164"/>
      <c r="QTQ71" s="164"/>
      <c r="QTR71" s="164"/>
      <c r="QTS71" s="164"/>
      <c r="QTT71" s="164"/>
      <c r="QTU71" s="164"/>
      <c r="QTV71" s="164"/>
      <c r="QTW71" s="164"/>
      <c r="QTX71" s="164"/>
      <c r="QTY71" s="164"/>
      <c r="QTZ71" s="164"/>
      <c r="QUA71" s="164"/>
      <c r="QUB71" s="164"/>
      <c r="QUC71" s="164"/>
      <c r="QUD71" s="164"/>
      <c r="QUE71" s="164"/>
      <c r="QUF71" s="164"/>
      <c r="QUG71" s="164"/>
      <c r="QUH71" s="164"/>
      <c r="QUI71" s="164"/>
      <c r="QUJ71" s="164"/>
      <c r="QUK71" s="164"/>
      <c r="QUL71" s="164"/>
      <c r="QUM71" s="164"/>
      <c r="QUN71" s="164"/>
      <c r="QUO71" s="164"/>
      <c r="QUP71" s="164"/>
      <c r="QUQ71" s="164"/>
      <c r="QUR71" s="164"/>
      <c r="QUS71" s="164"/>
      <c r="QUT71" s="164"/>
      <c r="QUU71" s="164"/>
      <c r="QUV71" s="164"/>
      <c r="QUW71" s="164"/>
      <c r="QUX71" s="164"/>
      <c r="QUY71" s="164"/>
      <c r="QUZ71" s="164"/>
      <c r="QVA71" s="164"/>
      <c r="QVB71" s="164"/>
      <c r="QVC71" s="164"/>
      <c r="QVD71" s="164"/>
      <c r="QVE71" s="164"/>
      <c r="QVF71" s="164"/>
      <c r="QVG71" s="164"/>
      <c r="QVH71" s="164"/>
      <c r="QVI71" s="164"/>
      <c r="QVJ71" s="164"/>
      <c r="QVK71" s="164"/>
      <c r="QVL71" s="164"/>
      <c r="QVM71" s="164"/>
      <c r="QVN71" s="164"/>
      <c r="QVO71" s="164"/>
      <c r="QVP71" s="164"/>
      <c r="QVQ71" s="164"/>
      <c r="QVR71" s="164"/>
      <c r="QVS71" s="164"/>
      <c r="QVT71" s="164"/>
      <c r="QVU71" s="164"/>
      <c r="QVV71" s="164"/>
      <c r="QVW71" s="164"/>
      <c r="QVX71" s="164"/>
      <c r="QVY71" s="164"/>
      <c r="QVZ71" s="164"/>
      <c r="QWA71" s="164"/>
      <c r="QWB71" s="164"/>
      <c r="QWC71" s="164"/>
      <c r="QWD71" s="164"/>
      <c r="QWE71" s="164"/>
      <c r="QWF71" s="164"/>
      <c r="QWG71" s="164"/>
      <c r="QWH71" s="164"/>
      <c r="QWI71" s="164"/>
      <c r="QWJ71" s="164"/>
      <c r="QWK71" s="164"/>
      <c r="QWL71" s="164"/>
      <c r="QWM71" s="164"/>
      <c r="QWN71" s="164"/>
      <c r="QWO71" s="164"/>
      <c r="QWP71" s="164"/>
      <c r="QWQ71" s="164"/>
      <c r="QWR71" s="164"/>
      <c r="QWS71" s="164"/>
      <c r="QWT71" s="164"/>
      <c r="QWU71" s="164"/>
      <c r="QWV71" s="164"/>
      <c r="QWW71" s="164"/>
      <c r="QWX71" s="164"/>
      <c r="QWY71" s="164"/>
      <c r="QWZ71" s="164"/>
      <c r="QXA71" s="164"/>
      <c r="QXB71" s="164"/>
      <c r="QXC71" s="164"/>
      <c r="QXD71" s="164"/>
      <c r="QXE71" s="164"/>
      <c r="QXF71" s="164"/>
      <c r="QXG71" s="164"/>
      <c r="QXH71" s="164"/>
      <c r="QXI71" s="164"/>
      <c r="QXJ71" s="164"/>
      <c r="QXK71" s="164"/>
      <c r="QXL71" s="164"/>
      <c r="QXM71" s="164"/>
      <c r="QXN71" s="164"/>
      <c r="QXO71" s="164"/>
      <c r="QXP71" s="164"/>
      <c r="QXQ71" s="164"/>
      <c r="QXR71" s="164"/>
      <c r="QXS71" s="164"/>
      <c r="QXT71" s="164"/>
      <c r="QXU71" s="164"/>
      <c r="QXV71" s="164"/>
      <c r="QXW71" s="164"/>
      <c r="QXX71" s="164"/>
      <c r="QXY71" s="164"/>
      <c r="QXZ71" s="164"/>
      <c r="QYA71" s="164"/>
      <c r="QYB71" s="164"/>
      <c r="QYC71" s="164"/>
      <c r="QYD71" s="164"/>
      <c r="QYE71" s="164"/>
      <c r="QYF71" s="164"/>
      <c r="QYG71" s="164"/>
      <c r="QYH71" s="164"/>
      <c r="QYI71" s="164"/>
      <c r="QYJ71" s="164"/>
      <c r="QYK71" s="164"/>
      <c r="QYL71" s="164"/>
      <c r="QYM71" s="164"/>
      <c r="QYN71" s="164"/>
      <c r="QYO71" s="164"/>
      <c r="QYP71" s="164"/>
      <c r="QYQ71" s="164"/>
      <c r="QYR71" s="164"/>
      <c r="QYS71" s="164"/>
      <c r="QYT71" s="164"/>
      <c r="QYU71" s="164"/>
      <c r="QYV71" s="164"/>
      <c r="QYW71" s="164"/>
      <c r="QYX71" s="164"/>
      <c r="QYY71" s="164"/>
      <c r="QYZ71" s="164"/>
      <c r="QZA71" s="164"/>
      <c r="QZB71" s="164"/>
      <c r="QZC71" s="164"/>
      <c r="QZD71" s="164"/>
      <c r="QZE71" s="164"/>
      <c r="QZF71" s="164"/>
      <c r="QZG71" s="164"/>
      <c r="QZH71" s="164"/>
      <c r="QZI71" s="164"/>
      <c r="QZJ71" s="164"/>
      <c r="QZK71" s="164"/>
      <c r="QZL71" s="164"/>
      <c r="QZM71" s="164"/>
      <c r="QZN71" s="164"/>
      <c r="QZO71" s="164"/>
      <c r="QZP71" s="164"/>
      <c r="QZQ71" s="164"/>
      <c r="QZR71" s="164"/>
      <c r="QZS71" s="164"/>
      <c r="QZT71" s="164"/>
      <c r="QZU71" s="164"/>
      <c r="QZV71" s="164"/>
      <c r="QZW71" s="164"/>
      <c r="QZX71" s="164"/>
      <c r="QZY71" s="164"/>
      <c r="QZZ71" s="164"/>
      <c r="RAA71" s="164"/>
      <c r="RAB71" s="164"/>
      <c r="RAC71" s="164"/>
      <c r="RAD71" s="164"/>
      <c r="RAE71" s="164"/>
      <c r="RAF71" s="164"/>
      <c r="RAG71" s="164"/>
      <c r="RAH71" s="164"/>
      <c r="RAI71" s="164"/>
      <c r="RAJ71" s="164"/>
      <c r="RAK71" s="164"/>
      <c r="RAL71" s="164"/>
      <c r="RAM71" s="164"/>
      <c r="RAN71" s="164"/>
      <c r="RAO71" s="164"/>
      <c r="RAP71" s="164"/>
      <c r="RAQ71" s="164"/>
      <c r="RAR71" s="164"/>
      <c r="RAS71" s="164"/>
      <c r="RAT71" s="164"/>
      <c r="RAU71" s="164"/>
      <c r="RAV71" s="164"/>
      <c r="RAW71" s="164"/>
      <c r="RAX71" s="164"/>
      <c r="RAY71" s="164"/>
      <c r="RAZ71" s="164"/>
      <c r="RBA71" s="164"/>
      <c r="RBB71" s="164"/>
      <c r="RBC71" s="164"/>
      <c r="RBD71" s="164"/>
      <c r="RBE71" s="164"/>
      <c r="RBF71" s="164"/>
      <c r="RBG71" s="164"/>
      <c r="RBH71" s="164"/>
      <c r="RBI71" s="164"/>
      <c r="RBJ71" s="164"/>
      <c r="RBK71" s="164"/>
      <c r="RBL71" s="164"/>
      <c r="RBM71" s="164"/>
      <c r="RBN71" s="164"/>
      <c r="RBO71" s="164"/>
      <c r="RBP71" s="164"/>
      <c r="RBQ71" s="164"/>
      <c r="RBR71" s="164"/>
      <c r="RBS71" s="164"/>
      <c r="RBT71" s="164"/>
      <c r="RBU71" s="164"/>
      <c r="RBV71" s="164"/>
      <c r="RBW71" s="164"/>
      <c r="RBX71" s="164"/>
      <c r="RBY71" s="164"/>
      <c r="RBZ71" s="164"/>
      <c r="RCA71" s="164"/>
      <c r="RCB71" s="164"/>
      <c r="RCC71" s="164"/>
      <c r="RCD71" s="164"/>
      <c r="RCE71" s="164"/>
      <c r="RCF71" s="164"/>
      <c r="RCG71" s="164"/>
      <c r="RCH71" s="164"/>
      <c r="RCI71" s="164"/>
      <c r="RCJ71" s="164"/>
      <c r="RCK71" s="164"/>
      <c r="RCL71" s="164"/>
      <c r="RCM71" s="164"/>
      <c r="RCN71" s="164"/>
      <c r="RCO71" s="164"/>
      <c r="RCP71" s="164"/>
      <c r="RCQ71" s="164"/>
      <c r="RCR71" s="164"/>
      <c r="RCS71" s="164"/>
      <c r="RCT71" s="164"/>
      <c r="RCU71" s="164"/>
      <c r="RCV71" s="164"/>
      <c r="RCW71" s="164"/>
      <c r="RCX71" s="164"/>
      <c r="RCY71" s="164"/>
      <c r="RCZ71" s="164"/>
      <c r="RDA71" s="164"/>
      <c r="RDB71" s="164"/>
      <c r="RDC71" s="164"/>
      <c r="RDD71" s="164"/>
      <c r="RDE71" s="164"/>
      <c r="RDF71" s="164"/>
      <c r="RDG71" s="164"/>
      <c r="RDH71" s="164"/>
      <c r="RDI71" s="164"/>
      <c r="RDJ71" s="164"/>
      <c r="RDK71" s="164"/>
      <c r="RDL71" s="164"/>
      <c r="RDM71" s="164"/>
      <c r="RDN71" s="164"/>
      <c r="RDO71" s="164"/>
      <c r="RDP71" s="164"/>
      <c r="RDQ71" s="164"/>
      <c r="RDR71" s="164"/>
      <c r="RDS71" s="164"/>
      <c r="RDT71" s="164"/>
      <c r="RDU71" s="164"/>
      <c r="RDV71" s="164"/>
      <c r="RDW71" s="164"/>
      <c r="RDX71" s="164"/>
      <c r="RDY71" s="164"/>
      <c r="RDZ71" s="164"/>
      <c r="REA71" s="164"/>
      <c r="REB71" s="164"/>
      <c r="REC71" s="164"/>
      <c r="RED71" s="164"/>
      <c r="REE71" s="164"/>
      <c r="REF71" s="164"/>
      <c r="REG71" s="164"/>
      <c r="REH71" s="164"/>
      <c r="REI71" s="164"/>
      <c r="REJ71" s="164"/>
      <c r="REK71" s="164"/>
      <c r="REL71" s="164"/>
      <c r="REM71" s="164"/>
      <c r="REN71" s="164"/>
      <c r="REO71" s="164"/>
      <c r="REP71" s="164"/>
      <c r="REQ71" s="164"/>
      <c r="RER71" s="164"/>
      <c r="RES71" s="164"/>
      <c r="RET71" s="164"/>
      <c r="REU71" s="164"/>
      <c r="REV71" s="164"/>
      <c r="REW71" s="164"/>
      <c r="REX71" s="164"/>
      <c r="REY71" s="164"/>
      <c r="REZ71" s="164"/>
      <c r="RFA71" s="164"/>
      <c r="RFB71" s="164"/>
      <c r="RFC71" s="164"/>
      <c r="RFD71" s="164"/>
      <c r="RFE71" s="164"/>
      <c r="RFF71" s="164"/>
      <c r="RFG71" s="164"/>
      <c r="RFH71" s="164"/>
      <c r="RFI71" s="164"/>
      <c r="RFJ71" s="164"/>
      <c r="RFK71" s="164"/>
      <c r="RFL71" s="164"/>
      <c r="RFM71" s="164"/>
      <c r="RFN71" s="164"/>
      <c r="RFO71" s="164"/>
      <c r="RFP71" s="164"/>
      <c r="RFQ71" s="164"/>
      <c r="RFR71" s="164"/>
      <c r="RFS71" s="164"/>
      <c r="RFT71" s="164"/>
      <c r="RFU71" s="164"/>
      <c r="RFV71" s="164"/>
      <c r="RFW71" s="164"/>
      <c r="RFX71" s="164"/>
      <c r="RFY71" s="164"/>
      <c r="RFZ71" s="164"/>
      <c r="RGA71" s="164"/>
      <c r="RGB71" s="164"/>
      <c r="RGC71" s="164"/>
      <c r="RGD71" s="164"/>
      <c r="RGE71" s="164"/>
      <c r="RGF71" s="164"/>
      <c r="RGG71" s="164"/>
      <c r="RGH71" s="164"/>
      <c r="RGI71" s="164"/>
      <c r="RGJ71" s="164"/>
      <c r="RGK71" s="164"/>
      <c r="RGL71" s="164"/>
      <c r="RGM71" s="164"/>
      <c r="RGN71" s="164"/>
      <c r="RGO71" s="164"/>
      <c r="RGP71" s="164"/>
      <c r="RGQ71" s="164"/>
      <c r="RGR71" s="164"/>
      <c r="RGS71" s="164"/>
      <c r="RGT71" s="164"/>
      <c r="RGU71" s="164"/>
      <c r="RGV71" s="164"/>
      <c r="RGW71" s="164"/>
      <c r="RGX71" s="164"/>
      <c r="RGY71" s="164"/>
      <c r="RGZ71" s="164"/>
      <c r="RHA71" s="164"/>
      <c r="RHB71" s="164"/>
      <c r="RHC71" s="164"/>
      <c r="RHD71" s="164"/>
      <c r="RHE71" s="164"/>
      <c r="RHF71" s="164"/>
      <c r="RHG71" s="164"/>
      <c r="RHH71" s="164"/>
      <c r="RHI71" s="164"/>
      <c r="RHJ71" s="164"/>
      <c r="RHK71" s="164"/>
      <c r="RHL71" s="164"/>
      <c r="RHM71" s="164"/>
      <c r="RHN71" s="164"/>
      <c r="RHO71" s="164"/>
      <c r="RHP71" s="164"/>
      <c r="RHQ71" s="164"/>
      <c r="RHR71" s="164"/>
      <c r="RHS71" s="164"/>
      <c r="RHT71" s="164"/>
      <c r="RHU71" s="164"/>
      <c r="RHV71" s="164"/>
      <c r="RHW71" s="164"/>
      <c r="RHX71" s="164"/>
      <c r="RHY71" s="164"/>
      <c r="RHZ71" s="164"/>
      <c r="RIA71" s="164"/>
      <c r="RIB71" s="164"/>
      <c r="RIC71" s="164"/>
      <c r="RID71" s="164"/>
      <c r="RIE71" s="164"/>
      <c r="RIF71" s="164"/>
      <c r="RIG71" s="164"/>
      <c r="RIH71" s="164"/>
      <c r="RII71" s="164"/>
      <c r="RIJ71" s="164"/>
      <c r="RIK71" s="164"/>
      <c r="RIL71" s="164"/>
      <c r="RIM71" s="164"/>
      <c r="RIN71" s="164"/>
      <c r="RIO71" s="164"/>
      <c r="RIP71" s="164"/>
      <c r="RIQ71" s="164"/>
      <c r="RIR71" s="164"/>
      <c r="RIS71" s="164"/>
      <c r="RIT71" s="164"/>
      <c r="RIU71" s="164"/>
      <c r="RIV71" s="164"/>
      <c r="RIW71" s="164"/>
      <c r="RIX71" s="164"/>
      <c r="RIY71" s="164"/>
      <c r="RIZ71" s="164"/>
      <c r="RJA71" s="164"/>
      <c r="RJB71" s="164"/>
      <c r="RJC71" s="164"/>
      <c r="RJD71" s="164"/>
      <c r="RJE71" s="164"/>
      <c r="RJF71" s="164"/>
      <c r="RJG71" s="164"/>
      <c r="RJH71" s="164"/>
      <c r="RJI71" s="164"/>
      <c r="RJJ71" s="164"/>
      <c r="RJK71" s="164"/>
      <c r="RJL71" s="164"/>
      <c r="RJM71" s="164"/>
      <c r="RJN71" s="164"/>
      <c r="RJO71" s="164"/>
      <c r="RJP71" s="164"/>
      <c r="RJQ71" s="164"/>
      <c r="RJR71" s="164"/>
      <c r="RJS71" s="164"/>
      <c r="RJT71" s="164"/>
      <c r="RJU71" s="164"/>
      <c r="RJV71" s="164"/>
      <c r="RJW71" s="164"/>
      <c r="RJX71" s="164"/>
      <c r="RJY71" s="164"/>
      <c r="RJZ71" s="164"/>
      <c r="RKA71" s="164"/>
      <c r="RKB71" s="164"/>
      <c r="RKC71" s="164"/>
      <c r="RKD71" s="164"/>
      <c r="RKE71" s="164"/>
      <c r="RKF71" s="164"/>
      <c r="RKG71" s="164"/>
      <c r="RKH71" s="164"/>
      <c r="RKI71" s="164"/>
      <c r="RKJ71" s="164"/>
      <c r="RKK71" s="164"/>
      <c r="RKL71" s="164"/>
      <c r="RKM71" s="164"/>
      <c r="RKN71" s="164"/>
      <c r="RKO71" s="164"/>
      <c r="RKP71" s="164"/>
      <c r="RKQ71" s="164"/>
      <c r="RKR71" s="164"/>
      <c r="RKS71" s="164"/>
      <c r="RKT71" s="164"/>
      <c r="RKU71" s="164"/>
      <c r="RKV71" s="164"/>
      <c r="RKW71" s="164"/>
      <c r="RKX71" s="164"/>
      <c r="RKY71" s="164"/>
      <c r="RKZ71" s="164"/>
      <c r="RLA71" s="164"/>
      <c r="RLB71" s="164"/>
      <c r="RLC71" s="164"/>
      <c r="RLD71" s="164"/>
      <c r="RLE71" s="164"/>
      <c r="RLF71" s="164"/>
      <c r="RLG71" s="164"/>
      <c r="RLH71" s="164"/>
      <c r="RLI71" s="164"/>
      <c r="RLJ71" s="164"/>
      <c r="RLK71" s="164"/>
      <c r="RLL71" s="164"/>
      <c r="RLM71" s="164"/>
      <c r="RLN71" s="164"/>
      <c r="RLO71" s="164"/>
      <c r="RLP71" s="164"/>
      <c r="RLQ71" s="164"/>
      <c r="RLR71" s="164"/>
      <c r="RLS71" s="164"/>
      <c r="RLT71" s="164"/>
      <c r="RLU71" s="164"/>
      <c r="RLV71" s="164"/>
      <c r="RLW71" s="164"/>
      <c r="RLX71" s="164"/>
      <c r="RLY71" s="164"/>
      <c r="RLZ71" s="164"/>
      <c r="RMA71" s="164"/>
      <c r="RMB71" s="164"/>
      <c r="RMC71" s="164"/>
      <c r="RMD71" s="164"/>
      <c r="RME71" s="164"/>
      <c r="RMF71" s="164"/>
      <c r="RMG71" s="164"/>
      <c r="RMH71" s="164"/>
      <c r="RMI71" s="164"/>
      <c r="RMJ71" s="164"/>
      <c r="RMK71" s="164"/>
      <c r="RML71" s="164"/>
      <c r="RMM71" s="164"/>
      <c r="RMN71" s="164"/>
      <c r="RMO71" s="164"/>
      <c r="RMP71" s="164"/>
      <c r="RMQ71" s="164"/>
      <c r="RMR71" s="164"/>
      <c r="RMS71" s="164"/>
      <c r="RMT71" s="164"/>
      <c r="RMU71" s="164"/>
      <c r="RMV71" s="164"/>
      <c r="RMW71" s="164"/>
      <c r="RMX71" s="164"/>
      <c r="RMY71" s="164"/>
      <c r="RMZ71" s="164"/>
      <c r="RNA71" s="164"/>
      <c r="RNB71" s="164"/>
      <c r="RNC71" s="164"/>
      <c r="RND71" s="164"/>
      <c r="RNE71" s="164"/>
      <c r="RNF71" s="164"/>
      <c r="RNG71" s="164"/>
      <c r="RNH71" s="164"/>
      <c r="RNI71" s="164"/>
      <c r="RNJ71" s="164"/>
      <c r="RNK71" s="164"/>
      <c r="RNL71" s="164"/>
      <c r="RNM71" s="164"/>
      <c r="RNN71" s="164"/>
      <c r="RNO71" s="164"/>
      <c r="RNP71" s="164"/>
      <c r="RNQ71" s="164"/>
      <c r="RNR71" s="164"/>
      <c r="RNS71" s="164"/>
      <c r="RNT71" s="164"/>
      <c r="RNU71" s="164"/>
      <c r="RNV71" s="164"/>
      <c r="RNW71" s="164"/>
      <c r="RNX71" s="164"/>
      <c r="RNY71" s="164"/>
      <c r="RNZ71" s="164"/>
      <c r="ROA71" s="164"/>
      <c r="ROB71" s="164"/>
      <c r="ROC71" s="164"/>
      <c r="ROD71" s="164"/>
      <c r="ROE71" s="164"/>
      <c r="ROF71" s="164"/>
      <c r="ROG71" s="164"/>
      <c r="ROH71" s="164"/>
      <c r="ROI71" s="164"/>
      <c r="ROJ71" s="164"/>
      <c r="ROK71" s="164"/>
      <c r="ROL71" s="164"/>
      <c r="ROM71" s="164"/>
      <c r="RON71" s="164"/>
      <c r="ROO71" s="164"/>
      <c r="ROP71" s="164"/>
      <c r="ROQ71" s="164"/>
      <c r="ROR71" s="164"/>
      <c r="ROS71" s="164"/>
      <c r="ROT71" s="164"/>
      <c r="ROU71" s="164"/>
      <c r="ROV71" s="164"/>
      <c r="ROW71" s="164"/>
      <c r="ROX71" s="164"/>
      <c r="ROY71" s="164"/>
      <c r="ROZ71" s="164"/>
      <c r="RPA71" s="164"/>
      <c r="RPB71" s="164"/>
      <c r="RPC71" s="164"/>
      <c r="RPD71" s="164"/>
      <c r="RPE71" s="164"/>
      <c r="RPF71" s="164"/>
      <c r="RPG71" s="164"/>
      <c r="RPH71" s="164"/>
      <c r="RPI71" s="164"/>
      <c r="RPJ71" s="164"/>
      <c r="RPK71" s="164"/>
      <c r="RPL71" s="164"/>
      <c r="RPM71" s="164"/>
      <c r="RPN71" s="164"/>
      <c r="RPO71" s="164"/>
      <c r="RPP71" s="164"/>
      <c r="RPQ71" s="164"/>
      <c r="RPR71" s="164"/>
      <c r="RPS71" s="164"/>
      <c r="RPT71" s="164"/>
      <c r="RPU71" s="164"/>
      <c r="RPV71" s="164"/>
      <c r="RPW71" s="164"/>
      <c r="RPX71" s="164"/>
      <c r="RPY71" s="164"/>
      <c r="RPZ71" s="164"/>
      <c r="RQA71" s="164"/>
      <c r="RQB71" s="164"/>
      <c r="RQC71" s="164"/>
      <c r="RQD71" s="164"/>
      <c r="RQE71" s="164"/>
      <c r="RQF71" s="164"/>
      <c r="RQG71" s="164"/>
      <c r="RQH71" s="164"/>
      <c r="RQI71" s="164"/>
      <c r="RQJ71" s="164"/>
      <c r="RQK71" s="164"/>
      <c r="RQL71" s="164"/>
      <c r="RQM71" s="164"/>
      <c r="RQN71" s="164"/>
      <c r="RQO71" s="164"/>
      <c r="RQP71" s="164"/>
      <c r="RQQ71" s="164"/>
      <c r="RQR71" s="164"/>
      <c r="RQS71" s="164"/>
      <c r="RQT71" s="164"/>
      <c r="RQU71" s="164"/>
      <c r="RQV71" s="164"/>
      <c r="RQW71" s="164"/>
      <c r="RQX71" s="164"/>
      <c r="RQY71" s="164"/>
      <c r="RQZ71" s="164"/>
      <c r="RRA71" s="164"/>
      <c r="RRB71" s="164"/>
      <c r="RRC71" s="164"/>
      <c r="RRD71" s="164"/>
      <c r="RRE71" s="164"/>
      <c r="RRF71" s="164"/>
      <c r="RRG71" s="164"/>
      <c r="RRH71" s="164"/>
      <c r="RRI71" s="164"/>
      <c r="RRJ71" s="164"/>
      <c r="RRK71" s="164"/>
      <c r="RRL71" s="164"/>
      <c r="RRM71" s="164"/>
      <c r="RRN71" s="164"/>
      <c r="RRO71" s="164"/>
      <c r="RRP71" s="164"/>
      <c r="RRQ71" s="164"/>
      <c r="RRR71" s="164"/>
      <c r="RRS71" s="164"/>
      <c r="RRT71" s="164"/>
      <c r="RRU71" s="164"/>
      <c r="RRV71" s="164"/>
      <c r="RRW71" s="164"/>
      <c r="RRX71" s="164"/>
      <c r="RRY71" s="164"/>
      <c r="RRZ71" s="164"/>
      <c r="RSA71" s="164"/>
      <c r="RSB71" s="164"/>
      <c r="RSC71" s="164"/>
      <c r="RSD71" s="164"/>
      <c r="RSE71" s="164"/>
      <c r="RSF71" s="164"/>
      <c r="RSG71" s="164"/>
      <c r="RSH71" s="164"/>
      <c r="RSI71" s="164"/>
      <c r="RSJ71" s="164"/>
      <c r="RSK71" s="164"/>
      <c r="RSL71" s="164"/>
      <c r="RSM71" s="164"/>
      <c r="RSN71" s="164"/>
      <c r="RSO71" s="164"/>
      <c r="RSP71" s="164"/>
      <c r="RSQ71" s="164"/>
      <c r="RSR71" s="164"/>
      <c r="RSS71" s="164"/>
      <c r="RST71" s="164"/>
      <c r="RSU71" s="164"/>
      <c r="RSV71" s="164"/>
      <c r="RSW71" s="164"/>
      <c r="RSX71" s="164"/>
      <c r="RSY71" s="164"/>
      <c r="RSZ71" s="164"/>
      <c r="RTA71" s="164"/>
      <c r="RTB71" s="164"/>
      <c r="RTC71" s="164"/>
      <c r="RTD71" s="164"/>
      <c r="RTE71" s="164"/>
      <c r="RTF71" s="164"/>
      <c r="RTG71" s="164"/>
      <c r="RTH71" s="164"/>
      <c r="RTI71" s="164"/>
      <c r="RTJ71" s="164"/>
      <c r="RTK71" s="164"/>
      <c r="RTL71" s="164"/>
      <c r="RTM71" s="164"/>
      <c r="RTN71" s="164"/>
      <c r="RTO71" s="164"/>
      <c r="RTP71" s="164"/>
      <c r="RTQ71" s="164"/>
      <c r="RTR71" s="164"/>
      <c r="RTS71" s="164"/>
      <c r="RTT71" s="164"/>
      <c r="RTU71" s="164"/>
      <c r="RTV71" s="164"/>
      <c r="RTW71" s="164"/>
      <c r="RTX71" s="164"/>
      <c r="RTY71" s="164"/>
      <c r="RTZ71" s="164"/>
      <c r="RUA71" s="164"/>
      <c r="RUB71" s="164"/>
      <c r="RUC71" s="164"/>
      <c r="RUD71" s="164"/>
      <c r="RUE71" s="164"/>
      <c r="RUF71" s="164"/>
      <c r="RUG71" s="164"/>
      <c r="RUH71" s="164"/>
      <c r="RUI71" s="164"/>
      <c r="RUJ71" s="164"/>
      <c r="RUK71" s="164"/>
      <c r="RUL71" s="164"/>
      <c r="RUM71" s="164"/>
      <c r="RUN71" s="164"/>
      <c r="RUO71" s="164"/>
      <c r="RUP71" s="164"/>
      <c r="RUQ71" s="164"/>
      <c r="RUR71" s="164"/>
      <c r="RUS71" s="164"/>
      <c r="RUT71" s="164"/>
      <c r="RUU71" s="164"/>
      <c r="RUV71" s="164"/>
      <c r="RUW71" s="164"/>
      <c r="RUX71" s="164"/>
      <c r="RUY71" s="164"/>
      <c r="RUZ71" s="164"/>
      <c r="RVA71" s="164"/>
      <c r="RVB71" s="164"/>
      <c r="RVC71" s="164"/>
      <c r="RVD71" s="164"/>
      <c r="RVE71" s="164"/>
      <c r="RVF71" s="164"/>
      <c r="RVG71" s="164"/>
      <c r="RVH71" s="164"/>
      <c r="RVI71" s="164"/>
      <c r="RVJ71" s="164"/>
      <c r="RVK71" s="164"/>
      <c r="RVL71" s="164"/>
      <c r="RVM71" s="164"/>
      <c r="RVN71" s="164"/>
      <c r="RVO71" s="164"/>
      <c r="RVP71" s="164"/>
      <c r="RVQ71" s="164"/>
      <c r="RVR71" s="164"/>
      <c r="RVS71" s="164"/>
      <c r="RVT71" s="164"/>
      <c r="RVU71" s="164"/>
      <c r="RVV71" s="164"/>
      <c r="RVW71" s="164"/>
      <c r="RVX71" s="164"/>
      <c r="RVY71" s="164"/>
      <c r="RVZ71" s="164"/>
      <c r="RWA71" s="164"/>
      <c r="RWB71" s="164"/>
      <c r="RWC71" s="164"/>
      <c r="RWD71" s="164"/>
      <c r="RWE71" s="164"/>
      <c r="RWF71" s="164"/>
      <c r="RWG71" s="164"/>
      <c r="RWH71" s="164"/>
      <c r="RWI71" s="164"/>
      <c r="RWJ71" s="164"/>
      <c r="RWK71" s="164"/>
      <c r="RWL71" s="164"/>
      <c r="RWM71" s="164"/>
      <c r="RWN71" s="164"/>
      <c r="RWO71" s="164"/>
      <c r="RWP71" s="164"/>
      <c r="RWQ71" s="164"/>
      <c r="RWR71" s="164"/>
      <c r="RWS71" s="164"/>
      <c r="RWT71" s="164"/>
      <c r="RWU71" s="164"/>
      <c r="RWV71" s="164"/>
      <c r="RWW71" s="164"/>
      <c r="RWX71" s="164"/>
      <c r="RWY71" s="164"/>
      <c r="RWZ71" s="164"/>
      <c r="RXA71" s="164"/>
      <c r="RXB71" s="164"/>
      <c r="RXC71" s="164"/>
      <c r="RXD71" s="164"/>
      <c r="RXE71" s="164"/>
      <c r="RXF71" s="164"/>
      <c r="RXG71" s="164"/>
      <c r="RXH71" s="164"/>
      <c r="RXI71" s="164"/>
      <c r="RXJ71" s="164"/>
      <c r="RXK71" s="164"/>
      <c r="RXL71" s="164"/>
      <c r="RXM71" s="164"/>
      <c r="RXN71" s="164"/>
      <c r="RXO71" s="164"/>
      <c r="RXP71" s="164"/>
      <c r="RXQ71" s="164"/>
      <c r="RXR71" s="164"/>
      <c r="RXS71" s="164"/>
      <c r="RXT71" s="164"/>
      <c r="RXU71" s="164"/>
      <c r="RXV71" s="164"/>
      <c r="RXW71" s="164"/>
      <c r="RXX71" s="164"/>
      <c r="RXY71" s="164"/>
      <c r="RXZ71" s="164"/>
      <c r="RYA71" s="164"/>
      <c r="RYB71" s="164"/>
      <c r="RYC71" s="164"/>
      <c r="RYD71" s="164"/>
      <c r="RYE71" s="164"/>
      <c r="RYF71" s="164"/>
      <c r="RYG71" s="164"/>
      <c r="RYH71" s="164"/>
      <c r="RYI71" s="164"/>
      <c r="RYJ71" s="164"/>
      <c r="RYK71" s="164"/>
      <c r="RYL71" s="164"/>
      <c r="RYM71" s="164"/>
      <c r="RYN71" s="164"/>
      <c r="RYO71" s="164"/>
      <c r="RYP71" s="164"/>
      <c r="RYQ71" s="164"/>
      <c r="RYR71" s="164"/>
      <c r="RYS71" s="164"/>
      <c r="RYT71" s="164"/>
      <c r="RYU71" s="164"/>
      <c r="RYV71" s="164"/>
      <c r="RYW71" s="164"/>
      <c r="RYX71" s="164"/>
      <c r="RYY71" s="164"/>
      <c r="RYZ71" s="164"/>
      <c r="RZA71" s="164"/>
      <c r="RZB71" s="164"/>
      <c r="RZC71" s="164"/>
      <c r="RZD71" s="164"/>
      <c r="RZE71" s="164"/>
      <c r="RZF71" s="164"/>
      <c r="RZG71" s="164"/>
      <c r="RZH71" s="164"/>
      <c r="RZI71" s="164"/>
      <c r="RZJ71" s="164"/>
      <c r="RZK71" s="164"/>
      <c r="RZL71" s="164"/>
      <c r="RZM71" s="164"/>
      <c r="RZN71" s="164"/>
      <c r="RZO71" s="164"/>
      <c r="RZP71" s="164"/>
      <c r="RZQ71" s="164"/>
      <c r="RZR71" s="164"/>
      <c r="RZS71" s="164"/>
      <c r="RZT71" s="164"/>
      <c r="RZU71" s="164"/>
      <c r="RZV71" s="164"/>
      <c r="RZW71" s="164"/>
      <c r="RZX71" s="164"/>
      <c r="RZY71" s="164"/>
      <c r="RZZ71" s="164"/>
      <c r="SAA71" s="164"/>
      <c r="SAB71" s="164"/>
      <c r="SAC71" s="164"/>
      <c r="SAD71" s="164"/>
      <c r="SAE71" s="164"/>
      <c r="SAF71" s="164"/>
      <c r="SAG71" s="164"/>
      <c r="SAH71" s="164"/>
      <c r="SAI71" s="164"/>
      <c r="SAJ71" s="164"/>
      <c r="SAK71" s="164"/>
      <c r="SAL71" s="164"/>
      <c r="SAM71" s="164"/>
      <c r="SAN71" s="164"/>
      <c r="SAO71" s="164"/>
      <c r="SAP71" s="164"/>
      <c r="SAQ71" s="164"/>
      <c r="SAR71" s="164"/>
      <c r="SAS71" s="164"/>
      <c r="SAT71" s="164"/>
      <c r="SAU71" s="164"/>
      <c r="SAV71" s="164"/>
      <c r="SAW71" s="164"/>
      <c r="SAX71" s="164"/>
      <c r="SAY71" s="164"/>
      <c r="SAZ71" s="164"/>
      <c r="SBA71" s="164"/>
      <c r="SBB71" s="164"/>
      <c r="SBC71" s="164"/>
      <c r="SBD71" s="164"/>
      <c r="SBE71" s="164"/>
      <c r="SBF71" s="164"/>
      <c r="SBG71" s="164"/>
      <c r="SBH71" s="164"/>
      <c r="SBI71" s="164"/>
      <c r="SBJ71" s="164"/>
      <c r="SBK71" s="164"/>
      <c r="SBL71" s="164"/>
      <c r="SBM71" s="164"/>
      <c r="SBN71" s="164"/>
      <c r="SBO71" s="164"/>
      <c r="SBP71" s="164"/>
      <c r="SBQ71" s="164"/>
      <c r="SBR71" s="164"/>
      <c r="SBS71" s="164"/>
      <c r="SBT71" s="164"/>
      <c r="SBU71" s="164"/>
      <c r="SBV71" s="164"/>
      <c r="SBW71" s="164"/>
      <c r="SBX71" s="164"/>
      <c r="SBY71" s="164"/>
      <c r="SBZ71" s="164"/>
      <c r="SCA71" s="164"/>
      <c r="SCB71" s="164"/>
      <c r="SCC71" s="164"/>
      <c r="SCD71" s="164"/>
      <c r="SCE71" s="164"/>
      <c r="SCF71" s="164"/>
      <c r="SCG71" s="164"/>
      <c r="SCH71" s="164"/>
      <c r="SCI71" s="164"/>
      <c r="SCJ71" s="164"/>
      <c r="SCK71" s="164"/>
      <c r="SCL71" s="164"/>
      <c r="SCM71" s="164"/>
      <c r="SCN71" s="164"/>
      <c r="SCO71" s="164"/>
      <c r="SCP71" s="164"/>
      <c r="SCQ71" s="164"/>
      <c r="SCR71" s="164"/>
      <c r="SCS71" s="164"/>
      <c r="SCT71" s="164"/>
      <c r="SCU71" s="164"/>
      <c r="SCV71" s="164"/>
      <c r="SCW71" s="164"/>
      <c r="SCX71" s="164"/>
      <c r="SCY71" s="164"/>
      <c r="SCZ71" s="164"/>
      <c r="SDA71" s="164"/>
      <c r="SDB71" s="164"/>
      <c r="SDC71" s="164"/>
      <c r="SDD71" s="164"/>
      <c r="SDE71" s="164"/>
      <c r="SDF71" s="164"/>
      <c r="SDG71" s="164"/>
      <c r="SDH71" s="164"/>
      <c r="SDI71" s="164"/>
      <c r="SDJ71" s="164"/>
      <c r="SDK71" s="164"/>
      <c r="SDL71" s="164"/>
      <c r="SDM71" s="164"/>
      <c r="SDN71" s="164"/>
      <c r="SDO71" s="164"/>
      <c r="SDP71" s="164"/>
      <c r="SDQ71" s="164"/>
      <c r="SDR71" s="164"/>
      <c r="SDS71" s="164"/>
      <c r="SDT71" s="164"/>
      <c r="SDU71" s="164"/>
      <c r="SDV71" s="164"/>
      <c r="SDW71" s="164"/>
      <c r="SDX71" s="164"/>
      <c r="SDY71" s="164"/>
      <c r="SDZ71" s="164"/>
      <c r="SEA71" s="164"/>
      <c r="SEB71" s="164"/>
      <c r="SEC71" s="164"/>
      <c r="SED71" s="164"/>
      <c r="SEE71" s="164"/>
      <c r="SEF71" s="164"/>
      <c r="SEG71" s="164"/>
      <c r="SEH71" s="164"/>
      <c r="SEI71" s="164"/>
      <c r="SEJ71" s="164"/>
      <c r="SEK71" s="164"/>
      <c r="SEL71" s="164"/>
      <c r="SEM71" s="164"/>
      <c r="SEN71" s="164"/>
      <c r="SEO71" s="164"/>
      <c r="SEP71" s="164"/>
      <c r="SEQ71" s="164"/>
      <c r="SER71" s="164"/>
      <c r="SES71" s="164"/>
      <c r="SET71" s="164"/>
      <c r="SEU71" s="164"/>
      <c r="SEV71" s="164"/>
      <c r="SEW71" s="164"/>
      <c r="SEX71" s="164"/>
      <c r="SEY71" s="164"/>
      <c r="SEZ71" s="164"/>
      <c r="SFA71" s="164"/>
      <c r="SFB71" s="164"/>
      <c r="SFC71" s="164"/>
      <c r="SFD71" s="164"/>
      <c r="SFE71" s="164"/>
      <c r="SFF71" s="164"/>
      <c r="SFG71" s="164"/>
      <c r="SFH71" s="164"/>
      <c r="SFI71" s="164"/>
      <c r="SFJ71" s="164"/>
      <c r="SFK71" s="164"/>
      <c r="SFL71" s="164"/>
      <c r="SFM71" s="164"/>
      <c r="SFN71" s="164"/>
      <c r="SFO71" s="164"/>
      <c r="SFP71" s="164"/>
      <c r="SFQ71" s="164"/>
      <c r="SFR71" s="164"/>
      <c r="SFS71" s="164"/>
      <c r="SFT71" s="164"/>
      <c r="SFU71" s="164"/>
      <c r="SFV71" s="164"/>
      <c r="SFW71" s="164"/>
      <c r="SFX71" s="164"/>
      <c r="SFY71" s="164"/>
      <c r="SFZ71" s="164"/>
      <c r="SGA71" s="164"/>
      <c r="SGB71" s="164"/>
      <c r="SGC71" s="164"/>
      <c r="SGD71" s="164"/>
      <c r="SGE71" s="164"/>
      <c r="SGF71" s="164"/>
      <c r="SGG71" s="164"/>
      <c r="SGH71" s="164"/>
      <c r="SGI71" s="164"/>
      <c r="SGJ71" s="164"/>
      <c r="SGK71" s="164"/>
      <c r="SGL71" s="164"/>
      <c r="SGM71" s="164"/>
      <c r="SGN71" s="164"/>
      <c r="SGO71" s="164"/>
      <c r="SGP71" s="164"/>
      <c r="SGQ71" s="164"/>
      <c r="SGR71" s="164"/>
      <c r="SGS71" s="164"/>
      <c r="SGT71" s="164"/>
      <c r="SGU71" s="164"/>
      <c r="SGV71" s="164"/>
      <c r="SGW71" s="164"/>
      <c r="SGX71" s="164"/>
      <c r="SGY71" s="164"/>
      <c r="SGZ71" s="164"/>
      <c r="SHA71" s="164"/>
      <c r="SHB71" s="164"/>
      <c r="SHC71" s="164"/>
      <c r="SHD71" s="164"/>
      <c r="SHE71" s="164"/>
      <c r="SHF71" s="164"/>
      <c r="SHG71" s="164"/>
      <c r="SHH71" s="164"/>
      <c r="SHI71" s="164"/>
      <c r="SHJ71" s="164"/>
      <c r="SHK71" s="164"/>
      <c r="SHL71" s="164"/>
      <c r="SHM71" s="164"/>
      <c r="SHN71" s="164"/>
      <c r="SHO71" s="164"/>
      <c r="SHP71" s="164"/>
      <c r="SHQ71" s="164"/>
      <c r="SHR71" s="164"/>
      <c r="SHS71" s="164"/>
      <c r="SHT71" s="164"/>
      <c r="SHU71" s="164"/>
      <c r="SHV71" s="164"/>
      <c r="SHW71" s="164"/>
      <c r="SHX71" s="164"/>
      <c r="SHY71" s="164"/>
      <c r="SHZ71" s="164"/>
      <c r="SIA71" s="164"/>
      <c r="SIB71" s="164"/>
      <c r="SIC71" s="164"/>
      <c r="SID71" s="164"/>
      <c r="SIE71" s="164"/>
      <c r="SIF71" s="164"/>
      <c r="SIG71" s="164"/>
      <c r="SIH71" s="164"/>
      <c r="SII71" s="164"/>
      <c r="SIJ71" s="164"/>
      <c r="SIK71" s="164"/>
      <c r="SIL71" s="164"/>
      <c r="SIM71" s="164"/>
      <c r="SIN71" s="164"/>
      <c r="SIO71" s="164"/>
      <c r="SIP71" s="164"/>
      <c r="SIQ71" s="164"/>
      <c r="SIR71" s="164"/>
      <c r="SIS71" s="164"/>
      <c r="SIT71" s="164"/>
      <c r="SIU71" s="164"/>
      <c r="SIV71" s="164"/>
      <c r="SIW71" s="164"/>
      <c r="SIX71" s="164"/>
      <c r="SIY71" s="164"/>
      <c r="SIZ71" s="164"/>
      <c r="SJA71" s="164"/>
      <c r="SJB71" s="164"/>
      <c r="SJC71" s="164"/>
      <c r="SJD71" s="164"/>
      <c r="SJE71" s="164"/>
      <c r="SJF71" s="164"/>
      <c r="SJG71" s="164"/>
      <c r="SJH71" s="164"/>
      <c r="SJI71" s="164"/>
      <c r="SJJ71" s="164"/>
      <c r="SJK71" s="164"/>
      <c r="SJL71" s="164"/>
      <c r="SJM71" s="164"/>
      <c r="SJN71" s="164"/>
      <c r="SJO71" s="164"/>
      <c r="SJP71" s="164"/>
      <c r="SJQ71" s="164"/>
      <c r="SJR71" s="164"/>
      <c r="SJS71" s="164"/>
      <c r="SJT71" s="164"/>
      <c r="SJU71" s="164"/>
      <c r="SJV71" s="164"/>
      <c r="SJW71" s="164"/>
      <c r="SJX71" s="164"/>
      <c r="SJY71" s="164"/>
      <c r="SJZ71" s="164"/>
      <c r="SKA71" s="164"/>
      <c r="SKB71" s="164"/>
      <c r="SKC71" s="164"/>
      <c r="SKD71" s="164"/>
      <c r="SKE71" s="164"/>
      <c r="SKF71" s="164"/>
      <c r="SKG71" s="164"/>
      <c r="SKH71" s="164"/>
      <c r="SKI71" s="164"/>
      <c r="SKJ71" s="164"/>
      <c r="SKK71" s="164"/>
      <c r="SKL71" s="164"/>
      <c r="SKM71" s="164"/>
      <c r="SKN71" s="164"/>
      <c r="SKO71" s="164"/>
      <c r="SKP71" s="164"/>
      <c r="SKQ71" s="164"/>
      <c r="SKR71" s="164"/>
      <c r="SKS71" s="164"/>
      <c r="SKT71" s="164"/>
      <c r="SKU71" s="164"/>
      <c r="SKV71" s="164"/>
      <c r="SKW71" s="164"/>
      <c r="SKX71" s="164"/>
      <c r="SKY71" s="164"/>
      <c r="SKZ71" s="164"/>
      <c r="SLA71" s="164"/>
      <c r="SLB71" s="164"/>
      <c r="SLC71" s="164"/>
      <c r="SLD71" s="164"/>
      <c r="SLE71" s="164"/>
      <c r="SLF71" s="164"/>
      <c r="SLG71" s="164"/>
      <c r="SLH71" s="164"/>
      <c r="SLI71" s="164"/>
      <c r="SLJ71" s="164"/>
      <c r="SLK71" s="164"/>
      <c r="SLL71" s="164"/>
      <c r="SLM71" s="164"/>
      <c r="SLN71" s="164"/>
      <c r="SLO71" s="164"/>
      <c r="SLP71" s="164"/>
      <c r="SLQ71" s="164"/>
      <c r="SLR71" s="164"/>
      <c r="SLS71" s="164"/>
      <c r="SLT71" s="164"/>
      <c r="SLU71" s="164"/>
      <c r="SLV71" s="164"/>
      <c r="SLW71" s="164"/>
      <c r="SLX71" s="164"/>
      <c r="SLY71" s="164"/>
      <c r="SLZ71" s="164"/>
      <c r="SMA71" s="164"/>
      <c r="SMB71" s="164"/>
      <c r="SMC71" s="164"/>
      <c r="SMD71" s="164"/>
      <c r="SME71" s="164"/>
      <c r="SMF71" s="164"/>
      <c r="SMG71" s="164"/>
      <c r="SMH71" s="164"/>
      <c r="SMI71" s="164"/>
      <c r="SMJ71" s="164"/>
      <c r="SMK71" s="164"/>
      <c r="SML71" s="164"/>
      <c r="SMM71" s="164"/>
      <c r="SMN71" s="164"/>
      <c r="SMO71" s="164"/>
      <c r="SMP71" s="164"/>
      <c r="SMQ71" s="164"/>
      <c r="SMR71" s="164"/>
      <c r="SMS71" s="164"/>
      <c r="SMT71" s="164"/>
      <c r="SMU71" s="164"/>
      <c r="SMV71" s="164"/>
      <c r="SMW71" s="164"/>
      <c r="SMX71" s="164"/>
      <c r="SMY71" s="164"/>
      <c r="SMZ71" s="164"/>
      <c r="SNA71" s="164"/>
      <c r="SNB71" s="164"/>
      <c r="SNC71" s="164"/>
      <c r="SND71" s="164"/>
      <c r="SNE71" s="164"/>
      <c r="SNF71" s="164"/>
      <c r="SNG71" s="164"/>
      <c r="SNH71" s="164"/>
      <c r="SNI71" s="164"/>
      <c r="SNJ71" s="164"/>
      <c r="SNK71" s="164"/>
      <c r="SNL71" s="164"/>
      <c r="SNM71" s="164"/>
      <c r="SNN71" s="164"/>
      <c r="SNO71" s="164"/>
      <c r="SNP71" s="164"/>
      <c r="SNQ71" s="164"/>
      <c r="SNR71" s="164"/>
      <c r="SNS71" s="164"/>
      <c r="SNT71" s="164"/>
      <c r="SNU71" s="164"/>
      <c r="SNV71" s="164"/>
      <c r="SNW71" s="164"/>
      <c r="SNX71" s="164"/>
      <c r="SNY71" s="164"/>
      <c r="SNZ71" s="164"/>
      <c r="SOA71" s="164"/>
      <c r="SOB71" s="164"/>
      <c r="SOC71" s="164"/>
      <c r="SOD71" s="164"/>
      <c r="SOE71" s="164"/>
      <c r="SOF71" s="164"/>
      <c r="SOG71" s="164"/>
      <c r="SOH71" s="164"/>
      <c r="SOI71" s="164"/>
      <c r="SOJ71" s="164"/>
      <c r="SOK71" s="164"/>
      <c r="SOL71" s="164"/>
      <c r="SOM71" s="164"/>
      <c r="SON71" s="164"/>
      <c r="SOO71" s="164"/>
      <c r="SOP71" s="164"/>
      <c r="SOQ71" s="164"/>
      <c r="SOR71" s="164"/>
      <c r="SOS71" s="164"/>
      <c r="SOT71" s="164"/>
      <c r="SOU71" s="164"/>
      <c r="SOV71" s="164"/>
      <c r="SOW71" s="164"/>
      <c r="SOX71" s="164"/>
      <c r="SOY71" s="164"/>
      <c r="SOZ71" s="164"/>
      <c r="SPA71" s="164"/>
      <c r="SPB71" s="164"/>
      <c r="SPC71" s="164"/>
      <c r="SPD71" s="164"/>
      <c r="SPE71" s="164"/>
      <c r="SPF71" s="164"/>
      <c r="SPG71" s="164"/>
      <c r="SPH71" s="164"/>
      <c r="SPI71" s="164"/>
      <c r="SPJ71" s="164"/>
      <c r="SPK71" s="164"/>
      <c r="SPL71" s="164"/>
      <c r="SPM71" s="164"/>
      <c r="SPN71" s="164"/>
      <c r="SPO71" s="164"/>
      <c r="SPP71" s="164"/>
      <c r="SPQ71" s="164"/>
      <c r="SPR71" s="164"/>
      <c r="SPS71" s="164"/>
      <c r="SPT71" s="164"/>
      <c r="SPU71" s="164"/>
      <c r="SPV71" s="164"/>
      <c r="SPW71" s="164"/>
      <c r="SPX71" s="164"/>
      <c r="SPY71" s="164"/>
      <c r="SPZ71" s="164"/>
      <c r="SQA71" s="164"/>
      <c r="SQB71" s="164"/>
      <c r="SQC71" s="164"/>
      <c r="SQD71" s="164"/>
      <c r="SQE71" s="164"/>
      <c r="SQF71" s="164"/>
      <c r="SQG71" s="164"/>
      <c r="SQH71" s="164"/>
      <c r="SQI71" s="164"/>
      <c r="SQJ71" s="164"/>
      <c r="SQK71" s="164"/>
      <c r="SQL71" s="164"/>
      <c r="SQM71" s="164"/>
      <c r="SQN71" s="164"/>
      <c r="SQO71" s="164"/>
      <c r="SQP71" s="164"/>
      <c r="SQQ71" s="164"/>
      <c r="SQR71" s="164"/>
      <c r="SQS71" s="164"/>
      <c r="SQT71" s="164"/>
      <c r="SQU71" s="164"/>
      <c r="SQV71" s="164"/>
      <c r="SQW71" s="164"/>
      <c r="SQX71" s="164"/>
      <c r="SQY71" s="164"/>
      <c r="SQZ71" s="164"/>
      <c r="SRA71" s="164"/>
      <c r="SRB71" s="164"/>
      <c r="SRC71" s="164"/>
      <c r="SRD71" s="164"/>
      <c r="SRE71" s="164"/>
      <c r="SRF71" s="164"/>
      <c r="SRG71" s="164"/>
      <c r="SRH71" s="164"/>
      <c r="SRI71" s="164"/>
      <c r="SRJ71" s="164"/>
      <c r="SRK71" s="164"/>
      <c r="SRL71" s="164"/>
      <c r="SRM71" s="164"/>
      <c r="SRN71" s="164"/>
      <c r="SRO71" s="164"/>
      <c r="SRP71" s="164"/>
      <c r="SRQ71" s="164"/>
      <c r="SRR71" s="164"/>
      <c r="SRS71" s="164"/>
      <c r="SRT71" s="164"/>
      <c r="SRU71" s="164"/>
      <c r="SRV71" s="164"/>
      <c r="SRW71" s="164"/>
      <c r="SRX71" s="164"/>
      <c r="SRY71" s="164"/>
      <c r="SRZ71" s="164"/>
      <c r="SSA71" s="164"/>
      <c r="SSB71" s="164"/>
      <c r="SSC71" s="164"/>
      <c r="SSD71" s="164"/>
      <c r="SSE71" s="164"/>
      <c r="SSF71" s="164"/>
      <c r="SSG71" s="164"/>
      <c r="SSH71" s="164"/>
      <c r="SSI71" s="164"/>
      <c r="SSJ71" s="164"/>
      <c r="SSK71" s="164"/>
      <c r="SSL71" s="164"/>
      <c r="SSM71" s="164"/>
      <c r="SSN71" s="164"/>
      <c r="SSO71" s="164"/>
      <c r="SSP71" s="164"/>
      <c r="SSQ71" s="164"/>
      <c r="SSR71" s="164"/>
      <c r="SSS71" s="164"/>
      <c r="SST71" s="164"/>
      <c r="SSU71" s="164"/>
      <c r="SSV71" s="164"/>
      <c r="SSW71" s="164"/>
      <c r="SSX71" s="164"/>
      <c r="SSY71" s="164"/>
      <c r="SSZ71" s="164"/>
      <c r="STA71" s="164"/>
      <c r="STB71" s="164"/>
      <c r="STC71" s="164"/>
      <c r="STD71" s="164"/>
      <c r="STE71" s="164"/>
      <c r="STF71" s="164"/>
      <c r="STG71" s="164"/>
      <c r="STH71" s="164"/>
      <c r="STI71" s="164"/>
      <c r="STJ71" s="164"/>
      <c r="STK71" s="164"/>
      <c r="STL71" s="164"/>
      <c r="STM71" s="164"/>
      <c r="STN71" s="164"/>
      <c r="STO71" s="164"/>
      <c r="STP71" s="164"/>
      <c r="STQ71" s="164"/>
      <c r="STR71" s="164"/>
      <c r="STS71" s="164"/>
      <c r="STT71" s="164"/>
      <c r="STU71" s="164"/>
      <c r="STV71" s="164"/>
      <c r="STW71" s="164"/>
      <c r="STX71" s="164"/>
      <c r="STY71" s="164"/>
      <c r="STZ71" s="164"/>
      <c r="SUA71" s="164"/>
      <c r="SUB71" s="164"/>
      <c r="SUC71" s="164"/>
      <c r="SUD71" s="164"/>
      <c r="SUE71" s="164"/>
      <c r="SUF71" s="164"/>
      <c r="SUG71" s="164"/>
      <c r="SUH71" s="164"/>
      <c r="SUI71" s="164"/>
      <c r="SUJ71" s="164"/>
      <c r="SUK71" s="164"/>
      <c r="SUL71" s="164"/>
      <c r="SUM71" s="164"/>
      <c r="SUN71" s="164"/>
      <c r="SUO71" s="164"/>
      <c r="SUP71" s="164"/>
      <c r="SUQ71" s="164"/>
      <c r="SUR71" s="164"/>
      <c r="SUS71" s="164"/>
      <c r="SUT71" s="164"/>
      <c r="SUU71" s="164"/>
      <c r="SUV71" s="164"/>
      <c r="SUW71" s="164"/>
      <c r="SUX71" s="164"/>
      <c r="SUY71" s="164"/>
      <c r="SUZ71" s="164"/>
      <c r="SVA71" s="164"/>
      <c r="SVB71" s="164"/>
      <c r="SVC71" s="164"/>
      <c r="SVD71" s="164"/>
      <c r="SVE71" s="164"/>
      <c r="SVF71" s="164"/>
      <c r="SVG71" s="164"/>
      <c r="SVH71" s="164"/>
      <c r="SVI71" s="164"/>
      <c r="SVJ71" s="164"/>
      <c r="SVK71" s="164"/>
      <c r="SVL71" s="164"/>
      <c r="SVM71" s="164"/>
      <c r="SVN71" s="164"/>
      <c r="SVO71" s="164"/>
      <c r="SVP71" s="164"/>
      <c r="SVQ71" s="164"/>
      <c r="SVR71" s="164"/>
      <c r="SVS71" s="164"/>
      <c r="SVT71" s="164"/>
      <c r="SVU71" s="164"/>
      <c r="SVV71" s="164"/>
      <c r="SVW71" s="164"/>
      <c r="SVX71" s="164"/>
      <c r="SVY71" s="164"/>
      <c r="SVZ71" s="164"/>
      <c r="SWA71" s="164"/>
      <c r="SWB71" s="164"/>
      <c r="SWC71" s="164"/>
      <c r="SWD71" s="164"/>
      <c r="SWE71" s="164"/>
      <c r="SWF71" s="164"/>
      <c r="SWG71" s="164"/>
      <c r="SWH71" s="164"/>
      <c r="SWI71" s="164"/>
      <c r="SWJ71" s="164"/>
      <c r="SWK71" s="164"/>
      <c r="SWL71" s="164"/>
      <c r="SWM71" s="164"/>
      <c r="SWN71" s="164"/>
      <c r="SWO71" s="164"/>
      <c r="SWP71" s="164"/>
      <c r="SWQ71" s="164"/>
      <c r="SWR71" s="164"/>
      <c r="SWS71" s="164"/>
      <c r="SWT71" s="164"/>
      <c r="SWU71" s="164"/>
      <c r="SWV71" s="164"/>
      <c r="SWW71" s="164"/>
      <c r="SWX71" s="164"/>
      <c r="SWY71" s="164"/>
      <c r="SWZ71" s="164"/>
      <c r="SXA71" s="164"/>
      <c r="SXB71" s="164"/>
      <c r="SXC71" s="164"/>
      <c r="SXD71" s="164"/>
      <c r="SXE71" s="164"/>
      <c r="SXF71" s="164"/>
      <c r="SXG71" s="164"/>
      <c r="SXH71" s="164"/>
      <c r="SXI71" s="164"/>
      <c r="SXJ71" s="164"/>
      <c r="SXK71" s="164"/>
      <c r="SXL71" s="164"/>
      <c r="SXM71" s="164"/>
      <c r="SXN71" s="164"/>
      <c r="SXO71" s="164"/>
      <c r="SXP71" s="164"/>
      <c r="SXQ71" s="164"/>
      <c r="SXR71" s="164"/>
      <c r="SXS71" s="164"/>
      <c r="SXT71" s="164"/>
      <c r="SXU71" s="164"/>
      <c r="SXV71" s="164"/>
      <c r="SXW71" s="164"/>
      <c r="SXX71" s="164"/>
      <c r="SXY71" s="164"/>
      <c r="SXZ71" s="164"/>
      <c r="SYA71" s="164"/>
      <c r="SYB71" s="164"/>
      <c r="SYC71" s="164"/>
      <c r="SYD71" s="164"/>
      <c r="SYE71" s="164"/>
      <c r="SYF71" s="164"/>
      <c r="SYG71" s="164"/>
      <c r="SYH71" s="164"/>
      <c r="SYI71" s="164"/>
      <c r="SYJ71" s="164"/>
      <c r="SYK71" s="164"/>
      <c r="SYL71" s="164"/>
      <c r="SYM71" s="164"/>
      <c r="SYN71" s="164"/>
      <c r="SYO71" s="164"/>
      <c r="SYP71" s="164"/>
      <c r="SYQ71" s="164"/>
      <c r="SYR71" s="164"/>
      <c r="SYS71" s="164"/>
      <c r="SYT71" s="164"/>
      <c r="SYU71" s="164"/>
      <c r="SYV71" s="164"/>
      <c r="SYW71" s="164"/>
      <c r="SYX71" s="164"/>
      <c r="SYY71" s="164"/>
      <c r="SYZ71" s="164"/>
      <c r="SZA71" s="164"/>
      <c r="SZB71" s="164"/>
      <c r="SZC71" s="164"/>
      <c r="SZD71" s="164"/>
      <c r="SZE71" s="164"/>
      <c r="SZF71" s="164"/>
      <c r="SZG71" s="164"/>
      <c r="SZH71" s="164"/>
      <c r="SZI71" s="164"/>
      <c r="SZJ71" s="164"/>
      <c r="SZK71" s="164"/>
      <c r="SZL71" s="164"/>
      <c r="SZM71" s="164"/>
      <c r="SZN71" s="164"/>
      <c r="SZO71" s="164"/>
      <c r="SZP71" s="164"/>
      <c r="SZQ71" s="164"/>
      <c r="SZR71" s="164"/>
      <c r="SZS71" s="164"/>
      <c r="SZT71" s="164"/>
      <c r="SZU71" s="164"/>
      <c r="SZV71" s="164"/>
      <c r="SZW71" s="164"/>
      <c r="SZX71" s="164"/>
      <c r="SZY71" s="164"/>
      <c r="SZZ71" s="164"/>
      <c r="TAA71" s="164"/>
      <c r="TAB71" s="164"/>
      <c r="TAC71" s="164"/>
      <c r="TAD71" s="164"/>
      <c r="TAE71" s="164"/>
      <c r="TAF71" s="164"/>
      <c r="TAG71" s="164"/>
      <c r="TAH71" s="164"/>
      <c r="TAI71" s="164"/>
      <c r="TAJ71" s="164"/>
      <c r="TAK71" s="164"/>
      <c r="TAL71" s="164"/>
      <c r="TAM71" s="164"/>
      <c r="TAN71" s="164"/>
      <c r="TAO71" s="164"/>
      <c r="TAP71" s="164"/>
      <c r="TAQ71" s="164"/>
      <c r="TAR71" s="164"/>
      <c r="TAS71" s="164"/>
      <c r="TAT71" s="164"/>
      <c r="TAU71" s="164"/>
      <c r="TAV71" s="164"/>
      <c r="TAW71" s="164"/>
      <c r="TAX71" s="164"/>
      <c r="TAY71" s="164"/>
      <c r="TAZ71" s="164"/>
      <c r="TBA71" s="164"/>
      <c r="TBB71" s="164"/>
      <c r="TBC71" s="164"/>
      <c r="TBD71" s="164"/>
      <c r="TBE71" s="164"/>
      <c r="TBF71" s="164"/>
      <c r="TBG71" s="164"/>
      <c r="TBH71" s="164"/>
      <c r="TBI71" s="164"/>
      <c r="TBJ71" s="164"/>
      <c r="TBK71" s="164"/>
      <c r="TBL71" s="164"/>
      <c r="TBM71" s="164"/>
      <c r="TBN71" s="164"/>
      <c r="TBO71" s="164"/>
      <c r="TBP71" s="164"/>
      <c r="TBQ71" s="164"/>
      <c r="TBR71" s="164"/>
      <c r="TBS71" s="164"/>
      <c r="TBT71" s="164"/>
      <c r="TBU71" s="164"/>
      <c r="TBV71" s="164"/>
      <c r="TBW71" s="164"/>
      <c r="TBX71" s="164"/>
      <c r="TBY71" s="164"/>
      <c r="TBZ71" s="164"/>
      <c r="TCA71" s="164"/>
      <c r="TCB71" s="164"/>
      <c r="TCC71" s="164"/>
      <c r="TCD71" s="164"/>
      <c r="TCE71" s="164"/>
      <c r="TCF71" s="164"/>
      <c r="TCG71" s="164"/>
      <c r="TCH71" s="164"/>
      <c r="TCI71" s="164"/>
      <c r="TCJ71" s="164"/>
      <c r="TCK71" s="164"/>
      <c r="TCL71" s="164"/>
      <c r="TCM71" s="164"/>
      <c r="TCN71" s="164"/>
      <c r="TCO71" s="164"/>
      <c r="TCP71" s="164"/>
      <c r="TCQ71" s="164"/>
      <c r="TCR71" s="164"/>
      <c r="TCS71" s="164"/>
      <c r="TCT71" s="164"/>
      <c r="TCU71" s="164"/>
      <c r="TCV71" s="164"/>
      <c r="TCW71" s="164"/>
      <c r="TCX71" s="164"/>
      <c r="TCY71" s="164"/>
      <c r="TCZ71" s="164"/>
      <c r="TDA71" s="164"/>
      <c r="TDB71" s="164"/>
      <c r="TDC71" s="164"/>
      <c r="TDD71" s="164"/>
      <c r="TDE71" s="164"/>
      <c r="TDF71" s="164"/>
      <c r="TDG71" s="164"/>
      <c r="TDH71" s="164"/>
      <c r="TDI71" s="164"/>
      <c r="TDJ71" s="164"/>
      <c r="TDK71" s="164"/>
      <c r="TDL71" s="164"/>
      <c r="TDM71" s="164"/>
      <c r="TDN71" s="164"/>
      <c r="TDO71" s="164"/>
      <c r="TDP71" s="164"/>
      <c r="TDQ71" s="164"/>
      <c r="TDR71" s="164"/>
      <c r="TDS71" s="164"/>
      <c r="TDT71" s="164"/>
      <c r="TDU71" s="164"/>
      <c r="TDV71" s="164"/>
      <c r="TDW71" s="164"/>
      <c r="TDX71" s="164"/>
      <c r="TDY71" s="164"/>
      <c r="TDZ71" s="164"/>
      <c r="TEA71" s="164"/>
      <c r="TEB71" s="164"/>
      <c r="TEC71" s="164"/>
      <c r="TED71" s="164"/>
      <c r="TEE71" s="164"/>
      <c r="TEF71" s="164"/>
      <c r="TEG71" s="164"/>
      <c r="TEH71" s="164"/>
      <c r="TEI71" s="164"/>
      <c r="TEJ71" s="164"/>
      <c r="TEK71" s="164"/>
      <c r="TEL71" s="164"/>
      <c r="TEM71" s="164"/>
      <c r="TEN71" s="164"/>
      <c r="TEO71" s="164"/>
      <c r="TEP71" s="164"/>
      <c r="TEQ71" s="164"/>
      <c r="TER71" s="164"/>
      <c r="TES71" s="164"/>
      <c r="TET71" s="164"/>
      <c r="TEU71" s="164"/>
      <c r="TEV71" s="164"/>
      <c r="TEW71" s="164"/>
      <c r="TEX71" s="164"/>
      <c r="TEY71" s="164"/>
      <c r="TEZ71" s="164"/>
      <c r="TFA71" s="164"/>
      <c r="TFB71" s="164"/>
      <c r="TFC71" s="164"/>
      <c r="TFD71" s="164"/>
      <c r="TFE71" s="164"/>
      <c r="TFF71" s="164"/>
      <c r="TFG71" s="164"/>
      <c r="TFH71" s="164"/>
      <c r="TFI71" s="164"/>
      <c r="TFJ71" s="164"/>
      <c r="TFK71" s="164"/>
      <c r="TFL71" s="164"/>
      <c r="TFM71" s="164"/>
      <c r="TFN71" s="164"/>
      <c r="TFO71" s="164"/>
      <c r="TFP71" s="164"/>
      <c r="TFQ71" s="164"/>
      <c r="TFR71" s="164"/>
      <c r="TFS71" s="164"/>
      <c r="TFT71" s="164"/>
      <c r="TFU71" s="164"/>
      <c r="TFV71" s="164"/>
      <c r="TFW71" s="164"/>
      <c r="TFX71" s="164"/>
      <c r="TFY71" s="164"/>
      <c r="TFZ71" s="164"/>
      <c r="TGA71" s="164"/>
      <c r="TGB71" s="164"/>
      <c r="TGC71" s="164"/>
      <c r="TGD71" s="164"/>
      <c r="TGE71" s="164"/>
      <c r="TGF71" s="164"/>
      <c r="TGG71" s="164"/>
      <c r="TGH71" s="164"/>
      <c r="TGI71" s="164"/>
      <c r="TGJ71" s="164"/>
      <c r="TGK71" s="164"/>
      <c r="TGL71" s="164"/>
      <c r="TGM71" s="164"/>
      <c r="TGN71" s="164"/>
      <c r="TGO71" s="164"/>
      <c r="TGP71" s="164"/>
      <c r="TGQ71" s="164"/>
      <c r="TGR71" s="164"/>
      <c r="TGS71" s="164"/>
      <c r="TGT71" s="164"/>
      <c r="TGU71" s="164"/>
      <c r="TGV71" s="164"/>
      <c r="TGW71" s="164"/>
      <c r="TGX71" s="164"/>
      <c r="TGY71" s="164"/>
      <c r="TGZ71" s="164"/>
      <c r="THA71" s="164"/>
      <c r="THB71" s="164"/>
      <c r="THC71" s="164"/>
      <c r="THD71" s="164"/>
      <c r="THE71" s="164"/>
      <c r="THF71" s="164"/>
      <c r="THG71" s="164"/>
      <c r="THH71" s="164"/>
      <c r="THI71" s="164"/>
      <c r="THJ71" s="164"/>
      <c r="THK71" s="164"/>
      <c r="THL71" s="164"/>
      <c r="THM71" s="164"/>
      <c r="THN71" s="164"/>
      <c r="THO71" s="164"/>
      <c r="THP71" s="164"/>
      <c r="THQ71" s="164"/>
      <c r="THR71" s="164"/>
      <c r="THS71" s="164"/>
      <c r="THT71" s="164"/>
      <c r="THU71" s="164"/>
      <c r="THV71" s="164"/>
      <c r="THW71" s="164"/>
      <c r="THX71" s="164"/>
      <c r="THY71" s="164"/>
      <c r="THZ71" s="164"/>
      <c r="TIA71" s="164"/>
      <c r="TIB71" s="164"/>
      <c r="TIC71" s="164"/>
      <c r="TID71" s="164"/>
      <c r="TIE71" s="164"/>
      <c r="TIF71" s="164"/>
      <c r="TIG71" s="164"/>
      <c r="TIH71" s="164"/>
      <c r="TII71" s="164"/>
      <c r="TIJ71" s="164"/>
      <c r="TIK71" s="164"/>
      <c r="TIL71" s="164"/>
      <c r="TIM71" s="164"/>
      <c r="TIN71" s="164"/>
      <c r="TIO71" s="164"/>
      <c r="TIP71" s="164"/>
      <c r="TIQ71" s="164"/>
      <c r="TIR71" s="164"/>
      <c r="TIS71" s="164"/>
      <c r="TIT71" s="164"/>
      <c r="TIU71" s="164"/>
      <c r="TIV71" s="164"/>
      <c r="TIW71" s="164"/>
      <c r="TIX71" s="164"/>
      <c r="TIY71" s="164"/>
      <c r="TIZ71" s="164"/>
      <c r="TJA71" s="164"/>
      <c r="TJB71" s="164"/>
      <c r="TJC71" s="164"/>
      <c r="TJD71" s="164"/>
      <c r="TJE71" s="164"/>
      <c r="TJF71" s="164"/>
      <c r="TJG71" s="164"/>
      <c r="TJH71" s="164"/>
      <c r="TJI71" s="164"/>
      <c r="TJJ71" s="164"/>
      <c r="TJK71" s="164"/>
      <c r="TJL71" s="164"/>
      <c r="TJM71" s="164"/>
      <c r="TJN71" s="164"/>
      <c r="TJO71" s="164"/>
      <c r="TJP71" s="164"/>
      <c r="TJQ71" s="164"/>
      <c r="TJR71" s="164"/>
      <c r="TJS71" s="164"/>
      <c r="TJT71" s="164"/>
      <c r="TJU71" s="164"/>
      <c r="TJV71" s="164"/>
      <c r="TJW71" s="164"/>
      <c r="TJX71" s="164"/>
      <c r="TJY71" s="164"/>
      <c r="TJZ71" s="164"/>
      <c r="TKA71" s="164"/>
      <c r="TKB71" s="164"/>
      <c r="TKC71" s="164"/>
      <c r="TKD71" s="164"/>
      <c r="TKE71" s="164"/>
      <c r="TKF71" s="164"/>
      <c r="TKG71" s="164"/>
      <c r="TKH71" s="164"/>
      <c r="TKI71" s="164"/>
      <c r="TKJ71" s="164"/>
      <c r="TKK71" s="164"/>
      <c r="TKL71" s="164"/>
      <c r="TKM71" s="164"/>
      <c r="TKN71" s="164"/>
      <c r="TKO71" s="164"/>
      <c r="TKP71" s="164"/>
      <c r="TKQ71" s="164"/>
      <c r="TKR71" s="164"/>
      <c r="TKS71" s="164"/>
      <c r="TKT71" s="164"/>
      <c r="TKU71" s="164"/>
      <c r="TKV71" s="164"/>
      <c r="TKW71" s="164"/>
      <c r="TKX71" s="164"/>
      <c r="TKY71" s="164"/>
      <c r="TKZ71" s="164"/>
      <c r="TLA71" s="164"/>
      <c r="TLB71" s="164"/>
      <c r="TLC71" s="164"/>
      <c r="TLD71" s="164"/>
      <c r="TLE71" s="164"/>
      <c r="TLF71" s="164"/>
      <c r="TLG71" s="164"/>
      <c r="TLH71" s="164"/>
      <c r="TLI71" s="164"/>
      <c r="TLJ71" s="164"/>
      <c r="TLK71" s="164"/>
      <c r="TLL71" s="164"/>
      <c r="TLM71" s="164"/>
      <c r="TLN71" s="164"/>
      <c r="TLO71" s="164"/>
      <c r="TLP71" s="164"/>
      <c r="TLQ71" s="164"/>
      <c r="TLR71" s="164"/>
      <c r="TLS71" s="164"/>
      <c r="TLT71" s="164"/>
      <c r="TLU71" s="164"/>
      <c r="TLV71" s="164"/>
      <c r="TLW71" s="164"/>
      <c r="TLX71" s="164"/>
      <c r="TLY71" s="164"/>
      <c r="TLZ71" s="164"/>
      <c r="TMA71" s="164"/>
      <c r="TMB71" s="164"/>
      <c r="TMC71" s="164"/>
      <c r="TMD71" s="164"/>
      <c r="TME71" s="164"/>
      <c r="TMF71" s="164"/>
      <c r="TMG71" s="164"/>
      <c r="TMH71" s="164"/>
      <c r="TMI71" s="164"/>
      <c r="TMJ71" s="164"/>
      <c r="TMK71" s="164"/>
      <c r="TML71" s="164"/>
      <c r="TMM71" s="164"/>
      <c r="TMN71" s="164"/>
      <c r="TMO71" s="164"/>
      <c r="TMP71" s="164"/>
      <c r="TMQ71" s="164"/>
      <c r="TMR71" s="164"/>
      <c r="TMS71" s="164"/>
      <c r="TMT71" s="164"/>
      <c r="TMU71" s="164"/>
      <c r="TMV71" s="164"/>
      <c r="TMW71" s="164"/>
      <c r="TMX71" s="164"/>
      <c r="TMY71" s="164"/>
      <c r="TMZ71" s="164"/>
      <c r="TNA71" s="164"/>
      <c r="TNB71" s="164"/>
      <c r="TNC71" s="164"/>
      <c r="TND71" s="164"/>
      <c r="TNE71" s="164"/>
      <c r="TNF71" s="164"/>
      <c r="TNG71" s="164"/>
      <c r="TNH71" s="164"/>
      <c r="TNI71" s="164"/>
      <c r="TNJ71" s="164"/>
      <c r="TNK71" s="164"/>
      <c r="TNL71" s="164"/>
      <c r="TNM71" s="164"/>
      <c r="TNN71" s="164"/>
      <c r="TNO71" s="164"/>
      <c r="TNP71" s="164"/>
      <c r="TNQ71" s="164"/>
      <c r="TNR71" s="164"/>
      <c r="TNS71" s="164"/>
      <c r="TNT71" s="164"/>
      <c r="TNU71" s="164"/>
      <c r="TNV71" s="164"/>
      <c r="TNW71" s="164"/>
      <c r="TNX71" s="164"/>
      <c r="TNY71" s="164"/>
      <c r="TNZ71" s="164"/>
      <c r="TOA71" s="164"/>
      <c r="TOB71" s="164"/>
      <c r="TOC71" s="164"/>
      <c r="TOD71" s="164"/>
      <c r="TOE71" s="164"/>
      <c r="TOF71" s="164"/>
      <c r="TOG71" s="164"/>
      <c r="TOH71" s="164"/>
      <c r="TOI71" s="164"/>
      <c r="TOJ71" s="164"/>
      <c r="TOK71" s="164"/>
      <c r="TOL71" s="164"/>
      <c r="TOM71" s="164"/>
      <c r="TON71" s="164"/>
      <c r="TOO71" s="164"/>
      <c r="TOP71" s="164"/>
      <c r="TOQ71" s="164"/>
      <c r="TOR71" s="164"/>
      <c r="TOS71" s="164"/>
      <c r="TOT71" s="164"/>
      <c r="TOU71" s="164"/>
      <c r="TOV71" s="164"/>
      <c r="TOW71" s="164"/>
      <c r="TOX71" s="164"/>
      <c r="TOY71" s="164"/>
      <c r="TOZ71" s="164"/>
      <c r="TPA71" s="164"/>
      <c r="TPB71" s="164"/>
      <c r="TPC71" s="164"/>
      <c r="TPD71" s="164"/>
      <c r="TPE71" s="164"/>
      <c r="TPF71" s="164"/>
      <c r="TPG71" s="164"/>
      <c r="TPH71" s="164"/>
      <c r="TPI71" s="164"/>
      <c r="TPJ71" s="164"/>
      <c r="TPK71" s="164"/>
      <c r="TPL71" s="164"/>
      <c r="TPM71" s="164"/>
      <c r="TPN71" s="164"/>
      <c r="TPO71" s="164"/>
      <c r="TPP71" s="164"/>
      <c r="TPQ71" s="164"/>
      <c r="TPR71" s="164"/>
      <c r="TPS71" s="164"/>
      <c r="TPT71" s="164"/>
      <c r="TPU71" s="164"/>
      <c r="TPV71" s="164"/>
      <c r="TPW71" s="164"/>
      <c r="TPX71" s="164"/>
      <c r="TPY71" s="164"/>
      <c r="TPZ71" s="164"/>
      <c r="TQA71" s="164"/>
      <c r="TQB71" s="164"/>
      <c r="TQC71" s="164"/>
      <c r="TQD71" s="164"/>
      <c r="TQE71" s="164"/>
      <c r="TQF71" s="164"/>
      <c r="TQG71" s="164"/>
      <c r="TQH71" s="164"/>
      <c r="TQI71" s="164"/>
      <c r="TQJ71" s="164"/>
      <c r="TQK71" s="164"/>
      <c r="TQL71" s="164"/>
      <c r="TQM71" s="164"/>
      <c r="TQN71" s="164"/>
      <c r="TQO71" s="164"/>
      <c r="TQP71" s="164"/>
      <c r="TQQ71" s="164"/>
      <c r="TQR71" s="164"/>
      <c r="TQS71" s="164"/>
      <c r="TQT71" s="164"/>
      <c r="TQU71" s="164"/>
      <c r="TQV71" s="164"/>
      <c r="TQW71" s="164"/>
      <c r="TQX71" s="164"/>
      <c r="TQY71" s="164"/>
      <c r="TQZ71" s="164"/>
      <c r="TRA71" s="164"/>
      <c r="TRB71" s="164"/>
      <c r="TRC71" s="164"/>
      <c r="TRD71" s="164"/>
      <c r="TRE71" s="164"/>
      <c r="TRF71" s="164"/>
      <c r="TRG71" s="164"/>
      <c r="TRH71" s="164"/>
      <c r="TRI71" s="164"/>
      <c r="TRJ71" s="164"/>
      <c r="TRK71" s="164"/>
      <c r="TRL71" s="164"/>
      <c r="TRM71" s="164"/>
      <c r="TRN71" s="164"/>
      <c r="TRO71" s="164"/>
      <c r="TRP71" s="164"/>
      <c r="TRQ71" s="164"/>
      <c r="TRR71" s="164"/>
      <c r="TRS71" s="164"/>
      <c r="TRT71" s="164"/>
      <c r="TRU71" s="164"/>
      <c r="TRV71" s="164"/>
      <c r="TRW71" s="164"/>
      <c r="TRX71" s="164"/>
      <c r="TRY71" s="164"/>
      <c r="TRZ71" s="164"/>
      <c r="TSA71" s="164"/>
      <c r="TSB71" s="164"/>
      <c r="TSC71" s="164"/>
      <c r="TSD71" s="164"/>
      <c r="TSE71" s="164"/>
      <c r="TSF71" s="164"/>
      <c r="TSG71" s="164"/>
      <c r="TSH71" s="164"/>
      <c r="TSI71" s="164"/>
      <c r="TSJ71" s="164"/>
      <c r="TSK71" s="164"/>
      <c r="TSL71" s="164"/>
      <c r="TSM71" s="164"/>
      <c r="TSN71" s="164"/>
      <c r="TSO71" s="164"/>
      <c r="TSP71" s="164"/>
      <c r="TSQ71" s="164"/>
      <c r="TSR71" s="164"/>
      <c r="TSS71" s="164"/>
      <c r="TST71" s="164"/>
      <c r="TSU71" s="164"/>
      <c r="TSV71" s="164"/>
      <c r="TSW71" s="164"/>
      <c r="TSX71" s="164"/>
      <c r="TSY71" s="164"/>
      <c r="TSZ71" s="164"/>
      <c r="TTA71" s="164"/>
      <c r="TTB71" s="164"/>
      <c r="TTC71" s="164"/>
      <c r="TTD71" s="164"/>
      <c r="TTE71" s="164"/>
      <c r="TTF71" s="164"/>
      <c r="TTG71" s="164"/>
      <c r="TTH71" s="164"/>
      <c r="TTI71" s="164"/>
      <c r="TTJ71" s="164"/>
      <c r="TTK71" s="164"/>
      <c r="TTL71" s="164"/>
      <c r="TTM71" s="164"/>
      <c r="TTN71" s="164"/>
      <c r="TTO71" s="164"/>
      <c r="TTP71" s="164"/>
      <c r="TTQ71" s="164"/>
      <c r="TTR71" s="164"/>
      <c r="TTS71" s="164"/>
      <c r="TTT71" s="164"/>
      <c r="TTU71" s="164"/>
      <c r="TTV71" s="164"/>
      <c r="TTW71" s="164"/>
      <c r="TTX71" s="164"/>
      <c r="TTY71" s="164"/>
      <c r="TTZ71" s="164"/>
      <c r="TUA71" s="164"/>
      <c r="TUB71" s="164"/>
      <c r="TUC71" s="164"/>
      <c r="TUD71" s="164"/>
      <c r="TUE71" s="164"/>
      <c r="TUF71" s="164"/>
      <c r="TUG71" s="164"/>
      <c r="TUH71" s="164"/>
      <c r="TUI71" s="164"/>
      <c r="TUJ71" s="164"/>
      <c r="TUK71" s="164"/>
      <c r="TUL71" s="164"/>
      <c r="TUM71" s="164"/>
      <c r="TUN71" s="164"/>
      <c r="TUO71" s="164"/>
      <c r="TUP71" s="164"/>
      <c r="TUQ71" s="164"/>
      <c r="TUR71" s="164"/>
      <c r="TUS71" s="164"/>
      <c r="TUT71" s="164"/>
      <c r="TUU71" s="164"/>
      <c r="TUV71" s="164"/>
      <c r="TUW71" s="164"/>
      <c r="TUX71" s="164"/>
      <c r="TUY71" s="164"/>
      <c r="TUZ71" s="164"/>
      <c r="TVA71" s="164"/>
      <c r="TVB71" s="164"/>
      <c r="TVC71" s="164"/>
      <c r="TVD71" s="164"/>
      <c r="TVE71" s="164"/>
      <c r="TVF71" s="164"/>
      <c r="TVG71" s="164"/>
      <c r="TVH71" s="164"/>
      <c r="TVI71" s="164"/>
      <c r="TVJ71" s="164"/>
      <c r="TVK71" s="164"/>
      <c r="TVL71" s="164"/>
      <c r="TVM71" s="164"/>
      <c r="TVN71" s="164"/>
      <c r="TVO71" s="164"/>
      <c r="TVP71" s="164"/>
      <c r="TVQ71" s="164"/>
      <c r="TVR71" s="164"/>
      <c r="TVS71" s="164"/>
      <c r="TVT71" s="164"/>
      <c r="TVU71" s="164"/>
      <c r="TVV71" s="164"/>
      <c r="TVW71" s="164"/>
      <c r="TVX71" s="164"/>
      <c r="TVY71" s="164"/>
      <c r="TVZ71" s="164"/>
      <c r="TWA71" s="164"/>
      <c r="TWB71" s="164"/>
      <c r="TWC71" s="164"/>
      <c r="TWD71" s="164"/>
      <c r="TWE71" s="164"/>
      <c r="TWF71" s="164"/>
      <c r="TWG71" s="164"/>
      <c r="TWH71" s="164"/>
      <c r="TWI71" s="164"/>
      <c r="TWJ71" s="164"/>
      <c r="TWK71" s="164"/>
      <c r="TWL71" s="164"/>
      <c r="TWM71" s="164"/>
      <c r="TWN71" s="164"/>
      <c r="TWO71" s="164"/>
      <c r="TWP71" s="164"/>
      <c r="TWQ71" s="164"/>
      <c r="TWR71" s="164"/>
      <c r="TWS71" s="164"/>
      <c r="TWT71" s="164"/>
      <c r="TWU71" s="164"/>
      <c r="TWV71" s="164"/>
      <c r="TWW71" s="164"/>
      <c r="TWX71" s="164"/>
      <c r="TWY71" s="164"/>
      <c r="TWZ71" s="164"/>
      <c r="TXA71" s="164"/>
      <c r="TXB71" s="164"/>
      <c r="TXC71" s="164"/>
      <c r="TXD71" s="164"/>
      <c r="TXE71" s="164"/>
      <c r="TXF71" s="164"/>
      <c r="TXG71" s="164"/>
      <c r="TXH71" s="164"/>
      <c r="TXI71" s="164"/>
      <c r="TXJ71" s="164"/>
      <c r="TXK71" s="164"/>
      <c r="TXL71" s="164"/>
      <c r="TXM71" s="164"/>
      <c r="TXN71" s="164"/>
      <c r="TXO71" s="164"/>
      <c r="TXP71" s="164"/>
      <c r="TXQ71" s="164"/>
      <c r="TXR71" s="164"/>
      <c r="TXS71" s="164"/>
      <c r="TXT71" s="164"/>
      <c r="TXU71" s="164"/>
      <c r="TXV71" s="164"/>
      <c r="TXW71" s="164"/>
      <c r="TXX71" s="164"/>
      <c r="TXY71" s="164"/>
      <c r="TXZ71" s="164"/>
      <c r="TYA71" s="164"/>
      <c r="TYB71" s="164"/>
      <c r="TYC71" s="164"/>
      <c r="TYD71" s="164"/>
      <c r="TYE71" s="164"/>
      <c r="TYF71" s="164"/>
      <c r="TYG71" s="164"/>
      <c r="TYH71" s="164"/>
      <c r="TYI71" s="164"/>
      <c r="TYJ71" s="164"/>
      <c r="TYK71" s="164"/>
      <c r="TYL71" s="164"/>
      <c r="TYM71" s="164"/>
      <c r="TYN71" s="164"/>
      <c r="TYO71" s="164"/>
      <c r="TYP71" s="164"/>
      <c r="TYQ71" s="164"/>
      <c r="TYR71" s="164"/>
      <c r="TYS71" s="164"/>
      <c r="TYT71" s="164"/>
      <c r="TYU71" s="164"/>
      <c r="TYV71" s="164"/>
      <c r="TYW71" s="164"/>
      <c r="TYX71" s="164"/>
      <c r="TYY71" s="164"/>
      <c r="TYZ71" s="164"/>
      <c r="TZA71" s="164"/>
      <c r="TZB71" s="164"/>
      <c r="TZC71" s="164"/>
      <c r="TZD71" s="164"/>
      <c r="TZE71" s="164"/>
      <c r="TZF71" s="164"/>
      <c r="TZG71" s="164"/>
      <c r="TZH71" s="164"/>
      <c r="TZI71" s="164"/>
      <c r="TZJ71" s="164"/>
      <c r="TZK71" s="164"/>
      <c r="TZL71" s="164"/>
      <c r="TZM71" s="164"/>
      <c r="TZN71" s="164"/>
      <c r="TZO71" s="164"/>
      <c r="TZP71" s="164"/>
      <c r="TZQ71" s="164"/>
      <c r="TZR71" s="164"/>
      <c r="TZS71" s="164"/>
      <c r="TZT71" s="164"/>
      <c r="TZU71" s="164"/>
      <c r="TZV71" s="164"/>
      <c r="TZW71" s="164"/>
      <c r="TZX71" s="164"/>
      <c r="TZY71" s="164"/>
      <c r="TZZ71" s="164"/>
      <c r="UAA71" s="164"/>
      <c r="UAB71" s="164"/>
      <c r="UAC71" s="164"/>
      <c r="UAD71" s="164"/>
      <c r="UAE71" s="164"/>
      <c r="UAF71" s="164"/>
      <c r="UAG71" s="164"/>
      <c r="UAH71" s="164"/>
      <c r="UAI71" s="164"/>
      <c r="UAJ71" s="164"/>
      <c r="UAK71" s="164"/>
      <c r="UAL71" s="164"/>
      <c r="UAM71" s="164"/>
      <c r="UAN71" s="164"/>
      <c r="UAO71" s="164"/>
      <c r="UAP71" s="164"/>
      <c r="UAQ71" s="164"/>
      <c r="UAR71" s="164"/>
      <c r="UAS71" s="164"/>
      <c r="UAT71" s="164"/>
      <c r="UAU71" s="164"/>
      <c r="UAV71" s="164"/>
      <c r="UAW71" s="164"/>
      <c r="UAX71" s="164"/>
      <c r="UAY71" s="164"/>
      <c r="UAZ71" s="164"/>
      <c r="UBA71" s="164"/>
      <c r="UBB71" s="164"/>
      <c r="UBC71" s="164"/>
      <c r="UBD71" s="164"/>
      <c r="UBE71" s="164"/>
      <c r="UBF71" s="164"/>
      <c r="UBG71" s="164"/>
      <c r="UBH71" s="164"/>
      <c r="UBI71" s="164"/>
      <c r="UBJ71" s="164"/>
      <c r="UBK71" s="164"/>
      <c r="UBL71" s="164"/>
      <c r="UBM71" s="164"/>
      <c r="UBN71" s="164"/>
      <c r="UBO71" s="164"/>
      <c r="UBP71" s="164"/>
      <c r="UBQ71" s="164"/>
      <c r="UBR71" s="164"/>
      <c r="UBS71" s="164"/>
      <c r="UBT71" s="164"/>
      <c r="UBU71" s="164"/>
      <c r="UBV71" s="164"/>
      <c r="UBW71" s="164"/>
      <c r="UBX71" s="164"/>
      <c r="UBY71" s="164"/>
      <c r="UBZ71" s="164"/>
      <c r="UCA71" s="164"/>
      <c r="UCB71" s="164"/>
      <c r="UCC71" s="164"/>
      <c r="UCD71" s="164"/>
      <c r="UCE71" s="164"/>
      <c r="UCF71" s="164"/>
      <c r="UCG71" s="164"/>
      <c r="UCH71" s="164"/>
      <c r="UCI71" s="164"/>
      <c r="UCJ71" s="164"/>
      <c r="UCK71" s="164"/>
      <c r="UCL71" s="164"/>
      <c r="UCM71" s="164"/>
      <c r="UCN71" s="164"/>
      <c r="UCO71" s="164"/>
      <c r="UCP71" s="164"/>
      <c r="UCQ71" s="164"/>
      <c r="UCR71" s="164"/>
      <c r="UCS71" s="164"/>
      <c r="UCT71" s="164"/>
      <c r="UCU71" s="164"/>
      <c r="UCV71" s="164"/>
      <c r="UCW71" s="164"/>
      <c r="UCX71" s="164"/>
      <c r="UCY71" s="164"/>
      <c r="UCZ71" s="164"/>
      <c r="UDA71" s="164"/>
      <c r="UDB71" s="164"/>
      <c r="UDC71" s="164"/>
      <c r="UDD71" s="164"/>
      <c r="UDE71" s="164"/>
      <c r="UDF71" s="164"/>
      <c r="UDG71" s="164"/>
      <c r="UDH71" s="164"/>
      <c r="UDI71" s="164"/>
      <c r="UDJ71" s="164"/>
      <c r="UDK71" s="164"/>
      <c r="UDL71" s="164"/>
      <c r="UDM71" s="164"/>
      <c r="UDN71" s="164"/>
      <c r="UDO71" s="164"/>
      <c r="UDP71" s="164"/>
      <c r="UDQ71" s="164"/>
      <c r="UDR71" s="164"/>
      <c r="UDS71" s="164"/>
      <c r="UDT71" s="164"/>
      <c r="UDU71" s="164"/>
      <c r="UDV71" s="164"/>
      <c r="UDW71" s="164"/>
      <c r="UDX71" s="164"/>
      <c r="UDY71" s="164"/>
      <c r="UDZ71" s="164"/>
      <c r="UEA71" s="164"/>
      <c r="UEB71" s="164"/>
      <c r="UEC71" s="164"/>
      <c r="UED71" s="164"/>
      <c r="UEE71" s="164"/>
      <c r="UEF71" s="164"/>
      <c r="UEG71" s="164"/>
      <c r="UEH71" s="164"/>
      <c r="UEI71" s="164"/>
      <c r="UEJ71" s="164"/>
      <c r="UEK71" s="164"/>
      <c r="UEL71" s="164"/>
      <c r="UEM71" s="164"/>
      <c r="UEN71" s="164"/>
      <c r="UEO71" s="164"/>
      <c r="UEP71" s="164"/>
      <c r="UEQ71" s="164"/>
      <c r="UER71" s="164"/>
      <c r="UES71" s="164"/>
      <c r="UET71" s="164"/>
      <c r="UEU71" s="164"/>
      <c r="UEV71" s="164"/>
      <c r="UEW71" s="164"/>
      <c r="UEX71" s="164"/>
      <c r="UEY71" s="164"/>
      <c r="UEZ71" s="164"/>
      <c r="UFA71" s="164"/>
      <c r="UFB71" s="164"/>
      <c r="UFC71" s="164"/>
      <c r="UFD71" s="164"/>
      <c r="UFE71" s="164"/>
      <c r="UFF71" s="164"/>
      <c r="UFG71" s="164"/>
      <c r="UFH71" s="164"/>
      <c r="UFI71" s="164"/>
      <c r="UFJ71" s="164"/>
      <c r="UFK71" s="164"/>
      <c r="UFL71" s="164"/>
      <c r="UFM71" s="164"/>
      <c r="UFN71" s="164"/>
      <c r="UFO71" s="164"/>
      <c r="UFP71" s="164"/>
      <c r="UFQ71" s="164"/>
      <c r="UFR71" s="164"/>
      <c r="UFS71" s="164"/>
      <c r="UFT71" s="164"/>
      <c r="UFU71" s="164"/>
      <c r="UFV71" s="164"/>
      <c r="UFW71" s="164"/>
      <c r="UFX71" s="164"/>
      <c r="UFY71" s="164"/>
      <c r="UFZ71" s="164"/>
      <c r="UGA71" s="164"/>
      <c r="UGB71" s="164"/>
      <c r="UGC71" s="164"/>
      <c r="UGD71" s="164"/>
      <c r="UGE71" s="164"/>
      <c r="UGF71" s="164"/>
      <c r="UGG71" s="164"/>
      <c r="UGH71" s="164"/>
      <c r="UGI71" s="164"/>
      <c r="UGJ71" s="164"/>
      <c r="UGK71" s="164"/>
      <c r="UGL71" s="164"/>
      <c r="UGM71" s="164"/>
      <c r="UGN71" s="164"/>
      <c r="UGO71" s="164"/>
      <c r="UGP71" s="164"/>
      <c r="UGQ71" s="164"/>
      <c r="UGR71" s="164"/>
      <c r="UGS71" s="164"/>
      <c r="UGT71" s="164"/>
      <c r="UGU71" s="164"/>
      <c r="UGV71" s="164"/>
      <c r="UGW71" s="164"/>
      <c r="UGX71" s="164"/>
      <c r="UGY71" s="164"/>
      <c r="UGZ71" s="164"/>
      <c r="UHA71" s="164"/>
      <c r="UHB71" s="164"/>
      <c r="UHC71" s="164"/>
      <c r="UHD71" s="164"/>
      <c r="UHE71" s="164"/>
      <c r="UHF71" s="164"/>
      <c r="UHG71" s="164"/>
      <c r="UHH71" s="164"/>
      <c r="UHI71" s="164"/>
      <c r="UHJ71" s="164"/>
      <c r="UHK71" s="164"/>
      <c r="UHL71" s="164"/>
      <c r="UHM71" s="164"/>
      <c r="UHN71" s="164"/>
      <c r="UHO71" s="164"/>
      <c r="UHP71" s="164"/>
      <c r="UHQ71" s="164"/>
      <c r="UHR71" s="164"/>
      <c r="UHS71" s="164"/>
      <c r="UHT71" s="164"/>
      <c r="UHU71" s="164"/>
      <c r="UHV71" s="164"/>
      <c r="UHW71" s="164"/>
      <c r="UHX71" s="164"/>
      <c r="UHY71" s="164"/>
      <c r="UHZ71" s="164"/>
      <c r="UIA71" s="164"/>
      <c r="UIB71" s="164"/>
      <c r="UIC71" s="164"/>
      <c r="UID71" s="164"/>
      <c r="UIE71" s="164"/>
      <c r="UIF71" s="164"/>
      <c r="UIG71" s="164"/>
      <c r="UIH71" s="164"/>
      <c r="UII71" s="164"/>
      <c r="UIJ71" s="164"/>
      <c r="UIK71" s="164"/>
      <c r="UIL71" s="164"/>
      <c r="UIM71" s="164"/>
      <c r="UIN71" s="164"/>
      <c r="UIO71" s="164"/>
      <c r="UIP71" s="164"/>
      <c r="UIQ71" s="164"/>
      <c r="UIR71" s="164"/>
      <c r="UIS71" s="164"/>
      <c r="UIT71" s="164"/>
      <c r="UIU71" s="164"/>
      <c r="UIV71" s="164"/>
      <c r="UIW71" s="164"/>
      <c r="UIX71" s="164"/>
      <c r="UIY71" s="164"/>
      <c r="UIZ71" s="164"/>
      <c r="UJA71" s="164"/>
      <c r="UJB71" s="164"/>
      <c r="UJC71" s="164"/>
      <c r="UJD71" s="164"/>
      <c r="UJE71" s="164"/>
      <c r="UJF71" s="164"/>
      <c r="UJG71" s="164"/>
      <c r="UJH71" s="164"/>
      <c r="UJI71" s="164"/>
      <c r="UJJ71" s="164"/>
      <c r="UJK71" s="164"/>
      <c r="UJL71" s="164"/>
      <c r="UJM71" s="164"/>
      <c r="UJN71" s="164"/>
      <c r="UJO71" s="164"/>
      <c r="UJP71" s="164"/>
      <c r="UJQ71" s="164"/>
      <c r="UJR71" s="164"/>
      <c r="UJS71" s="164"/>
      <c r="UJT71" s="164"/>
      <c r="UJU71" s="164"/>
      <c r="UJV71" s="164"/>
      <c r="UJW71" s="164"/>
      <c r="UJX71" s="164"/>
      <c r="UJY71" s="164"/>
      <c r="UJZ71" s="164"/>
      <c r="UKA71" s="164"/>
      <c r="UKB71" s="164"/>
      <c r="UKC71" s="164"/>
      <c r="UKD71" s="164"/>
      <c r="UKE71" s="164"/>
      <c r="UKF71" s="164"/>
      <c r="UKG71" s="164"/>
      <c r="UKH71" s="164"/>
      <c r="UKI71" s="164"/>
      <c r="UKJ71" s="164"/>
      <c r="UKK71" s="164"/>
      <c r="UKL71" s="164"/>
      <c r="UKM71" s="164"/>
      <c r="UKN71" s="164"/>
      <c r="UKO71" s="164"/>
      <c r="UKP71" s="164"/>
      <c r="UKQ71" s="164"/>
      <c r="UKR71" s="164"/>
      <c r="UKS71" s="164"/>
      <c r="UKT71" s="164"/>
      <c r="UKU71" s="164"/>
      <c r="UKV71" s="164"/>
      <c r="UKW71" s="164"/>
      <c r="UKX71" s="164"/>
      <c r="UKY71" s="164"/>
      <c r="UKZ71" s="164"/>
      <c r="ULA71" s="164"/>
      <c r="ULB71" s="164"/>
      <c r="ULC71" s="164"/>
      <c r="ULD71" s="164"/>
      <c r="ULE71" s="164"/>
      <c r="ULF71" s="164"/>
      <c r="ULG71" s="164"/>
      <c r="ULH71" s="164"/>
      <c r="ULI71" s="164"/>
      <c r="ULJ71" s="164"/>
      <c r="ULK71" s="164"/>
      <c r="ULL71" s="164"/>
      <c r="ULM71" s="164"/>
      <c r="ULN71" s="164"/>
      <c r="ULO71" s="164"/>
      <c r="ULP71" s="164"/>
      <c r="ULQ71" s="164"/>
      <c r="ULR71" s="164"/>
      <c r="ULS71" s="164"/>
      <c r="ULT71" s="164"/>
      <c r="ULU71" s="164"/>
      <c r="ULV71" s="164"/>
      <c r="ULW71" s="164"/>
      <c r="ULX71" s="164"/>
      <c r="ULY71" s="164"/>
      <c r="ULZ71" s="164"/>
      <c r="UMA71" s="164"/>
      <c r="UMB71" s="164"/>
      <c r="UMC71" s="164"/>
      <c r="UMD71" s="164"/>
      <c r="UME71" s="164"/>
      <c r="UMF71" s="164"/>
      <c r="UMG71" s="164"/>
      <c r="UMH71" s="164"/>
      <c r="UMI71" s="164"/>
      <c r="UMJ71" s="164"/>
      <c r="UMK71" s="164"/>
      <c r="UML71" s="164"/>
      <c r="UMM71" s="164"/>
      <c r="UMN71" s="164"/>
      <c r="UMO71" s="164"/>
      <c r="UMP71" s="164"/>
      <c r="UMQ71" s="164"/>
      <c r="UMR71" s="164"/>
      <c r="UMS71" s="164"/>
      <c r="UMT71" s="164"/>
      <c r="UMU71" s="164"/>
      <c r="UMV71" s="164"/>
      <c r="UMW71" s="164"/>
      <c r="UMX71" s="164"/>
      <c r="UMY71" s="164"/>
      <c r="UMZ71" s="164"/>
      <c r="UNA71" s="164"/>
      <c r="UNB71" s="164"/>
      <c r="UNC71" s="164"/>
      <c r="UND71" s="164"/>
      <c r="UNE71" s="164"/>
      <c r="UNF71" s="164"/>
      <c r="UNG71" s="164"/>
      <c r="UNH71" s="164"/>
      <c r="UNI71" s="164"/>
      <c r="UNJ71" s="164"/>
      <c r="UNK71" s="164"/>
      <c r="UNL71" s="164"/>
      <c r="UNM71" s="164"/>
      <c r="UNN71" s="164"/>
      <c r="UNO71" s="164"/>
      <c r="UNP71" s="164"/>
      <c r="UNQ71" s="164"/>
      <c r="UNR71" s="164"/>
      <c r="UNS71" s="164"/>
      <c r="UNT71" s="164"/>
      <c r="UNU71" s="164"/>
      <c r="UNV71" s="164"/>
      <c r="UNW71" s="164"/>
      <c r="UNX71" s="164"/>
      <c r="UNY71" s="164"/>
      <c r="UNZ71" s="164"/>
      <c r="UOA71" s="164"/>
      <c r="UOB71" s="164"/>
      <c r="UOC71" s="164"/>
      <c r="UOD71" s="164"/>
      <c r="UOE71" s="164"/>
      <c r="UOF71" s="164"/>
      <c r="UOG71" s="164"/>
      <c r="UOH71" s="164"/>
      <c r="UOI71" s="164"/>
      <c r="UOJ71" s="164"/>
      <c r="UOK71" s="164"/>
      <c r="UOL71" s="164"/>
      <c r="UOM71" s="164"/>
      <c r="UON71" s="164"/>
      <c r="UOO71" s="164"/>
      <c r="UOP71" s="164"/>
      <c r="UOQ71" s="164"/>
      <c r="UOR71" s="164"/>
      <c r="UOS71" s="164"/>
      <c r="UOT71" s="164"/>
      <c r="UOU71" s="164"/>
      <c r="UOV71" s="164"/>
      <c r="UOW71" s="164"/>
      <c r="UOX71" s="164"/>
      <c r="UOY71" s="164"/>
      <c r="UOZ71" s="164"/>
      <c r="UPA71" s="164"/>
      <c r="UPB71" s="164"/>
      <c r="UPC71" s="164"/>
      <c r="UPD71" s="164"/>
      <c r="UPE71" s="164"/>
      <c r="UPF71" s="164"/>
      <c r="UPG71" s="164"/>
      <c r="UPH71" s="164"/>
      <c r="UPI71" s="164"/>
      <c r="UPJ71" s="164"/>
      <c r="UPK71" s="164"/>
      <c r="UPL71" s="164"/>
      <c r="UPM71" s="164"/>
      <c r="UPN71" s="164"/>
      <c r="UPO71" s="164"/>
      <c r="UPP71" s="164"/>
      <c r="UPQ71" s="164"/>
      <c r="UPR71" s="164"/>
      <c r="UPS71" s="164"/>
      <c r="UPT71" s="164"/>
      <c r="UPU71" s="164"/>
      <c r="UPV71" s="164"/>
      <c r="UPW71" s="164"/>
      <c r="UPX71" s="164"/>
      <c r="UPY71" s="164"/>
      <c r="UPZ71" s="164"/>
      <c r="UQA71" s="164"/>
      <c r="UQB71" s="164"/>
      <c r="UQC71" s="164"/>
      <c r="UQD71" s="164"/>
      <c r="UQE71" s="164"/>
      <c r="UQF71" s="164"/>
      <c r="UQG71" s="164"/>
      <c r="UQH71" s="164"/>
      <c r="UQI71" s="164"/>
      <c r="UQJ71" s="164"/>
      <c r="UQK71" s="164"/>
      <c r="UQL71" s="164"/>
      <c r="UQM71" s="164"/>
      <c r="UQN71" s="164"/>
      <c r="UQO71" s="164"/>
      <c r="UQP71" s="164"/>
      <c r="UQQ71" s="164"/>
      <c r="UQR71" s="164"/>
      <c r="UQS71" s="164"/>
      <c r="UQT71" s="164"/>
      <c r="UQU71" s="164"/>
      <c r="UQV71" s="164"/>
      <c r="UQW71" s="164"/>
      <c r="UQX71" s="164"/>
      <c r="UQY71" s="164"/>
      <c r="UQZ71" s="164"/>
      <c r="URA71" s="164"/>
      <c r="URB71" s="164"/>
      <c r="URC71" s="164"/>
      <c r="URD71" s="164"/>
      <c r="URE71" s="164"/>
      <c r="URF71" s="164"/>
      <c r="URG71" s="164"/>
      <c r="URH71" s="164"/>
      <c r="URI71" s="164"/>
      <c r="URJ71" s="164"/>
      <c r="URK71" s="164"/>
      <c r="URL71" s="164"/>
      <c r="URM71" s="164"/>
      <c r="URN71" s="164"/>
      <c r="URO71" s="164"/>
      <c r="URP71" s="164"/>
      <c r="URQ71" s="164"/>
      <c r="URR71" s="164"/>
      <c r="URS71" s="164"/>
      <c r="URT71" s="164"/>
      <c r="URU71" s="164"/>
      <c r="URV71" s="164"/>
      <c r="URW71" s="164"/>
      <c r="URX71" s="164"/>
      <c r="URY71" s="164"/>
      <c r="URZ71" s="164"/>
      <c r="USA71" s="164"/>
      <c r="USB71" s="164"/>
      <c r="USC71" s="164"/>
      <c r="USD71" s="164"/>
      <c r="USE71" s="164"/>
      <c r="USF71" s="164"/>
      <c r="USG71" s="164"/>
      <c r="USH71" s="164"/>
      <c r="USI71" s="164"/>
      <c r="USJ71" s="164"/>
      <c r="USK71" s="164"/>
      <c r="USL71" s="164"/>
      <c r="USM71" s="164"/>
      <c r="USN71" s="164"/>
      <c r="USO71" s="164"/>
      <c r="USP71" s="164"/>
      <c r="USQ71" s="164"/>
      <c r="USR71" s="164"/>
      <c r="USS71" s="164"/>
      <c r="UST71" s="164"/>
      <c r="USU71" s="164"/>
      <c r="USV71" s="164"/>
      <c r="USW71" s="164"/>
      <c r="USX71" s="164"/>
      <c r="USY71" s="164"/>
      <c r="USZ71" s="164"/>
      <c r="UTA71" s="164"/>
      <c r="UTB71" s="164"/>
      <c r="UTC71" s="164"/>
      <c r="UTD71" s="164"/>
      <c r="UTE71" s="164"/>
      <c r="UTF71" s="164"/>
      <c r="UTG71" s="164"/>
      <c r="UTH71" s="164"/>
      <c r="UTI71" s="164"/>
      <c r="UTJ71" s="164"/>
      <c r="UTK71" s="164"/>
      <c r="UTL71" s="164"/>
      <c r="UTM71" s="164"/>
      <c r="UTN71" s="164"/>
      <c r="UTO71" s="164"/>
      <c r="UTP71" s="164"/>
      <c r="UTQ71" s="164"/>
      <c r="UTR71" s="164"/>
      <c r="UTS71" s="164"/>
      <c r="UTT71" s="164"/>
      <c r="UTU71" s="164"/>
      <c r="UTV71" s="164"/>
      <c r="UTW71" s="164"/>
      <c r="UTX71" s="164"/>
      <c r="UTY71" s="164"/>
      <c r="UTZ71" s="164"/>
      <c r="UUA71" s="164"/>
      <c r="UUB71" s="164"/>
      <c r="UUC71" s="164"/>
      <c r="UUD71" s="164"/>
      <c r="UUE71" s="164"/>
      <c r="UUF71" s="164"/>
      <c r="UUG71" s="164"/>
      <c r="UUH71" s="164"/>
      <c r="UUI71" s="164"/>
      <c r="UUJ71" s="164"/>
      <c r="UUK71" s="164"/>
      <c r="UUL71" s="164"/>
      <c r="UUM71" s="164"/>
      <c r="UUN71" s="164"/>
      <c r="UUO71" s="164"/>
      <c r="UUP71" s="164"/>
      <c r="UUQ71" s="164"/>
      <c r="UUR71" s="164"/>
      <c r="UUS71" s="164"/>
      <c r="UUT71" s="164"/>
      <c r="UUU71" s="164"/>
      <c r="UUV71" s="164"/>
      <c r="UUW71" s="164"/>
      <c r="UUX71" s="164"/>
      <c r="UUY71" s="164"/>
      <c r="UUZ71" s="164"/>
      <c r="UVA71" s="164"/>
      <c r="UVB71" s="164"/>
      <c r="UVC71" s="164"/>
      <c r="UVD71" s="164"/>
      <c r="UVE71" s="164"/>
      <c r="UVF71" s="164"/>
      <c r="UVG71" s="164"/>
      <c r="UVH71" s="164"/>
      <c r="UVI71" s="164"/>
      <c r="UVJ71" s="164"/>
      <c r="UVK71" s="164"/>
      <c r="UVL71" s="164"/>
      <c r="UVM71" s="164"/>
      <c r="UVN71" s="164"/>
      <c r="UVO71" s="164"/>
      <c r="UVP71" s="164"/>
      <c r="UVQ71" s="164"/>
      <c r="UVR71" s="164"/>
      <c r="UVS71" s="164"/>
      <c r="UVT71" s="164"/>
      <c r="UVU71" s="164"/>
      <c r="UVV71" s="164"/>
      <c r="UVW71" s="164"/>
      <c r="UVX71" s="164"/>
      <c r="UVY71" s="164"/>
      <c r="UVZ71" s="164"/>
      <c r="UWA71" s="164"/>
      <c r="UWB71" s="164"/>
      <c r="UWC71" s="164"/>
      <c r="UWD71" s="164"/>
      <c r="UWE71" s="164"/>
      <c r="UWF71" s="164"/>
      <c r="UWG71" s="164"/>
      <c r="UWH71" s="164"/>
      <c r="UWI71" s="164"/>
      <c r="UWJ71" s="164"/>
      <c r="UWK71" s="164"/>
      <c r="UWL71" s="164"/>
      <c r="UWM71" s="164"/>
      <c r="UWN71" s="164"/>
      <c r="UWO71" s="164"/>
      <c r="UWP71" s="164"/>
      <c r="UWQ71" s="164"/>
      <c r="UWR71" s="164"/>
      <c r="UWS71" s="164"/>
      <c r="UWT71" s="164"/>
      <c r="UWU71" s="164"/>
      <c r="UWV71" s="164"/>
      <c r="UWW71" s="164"/>
      <c r="UWX71" s="164"/>
      <c r="UWY71" s="164"/>
      <c r="UWZ71" s="164"/>
      <c r="UXA71" s="164"/>
      <c r="UXB71" s="164"/>
      <c r="UXC71" s="164"/>
      <c r="UXD71" s="164"/>
      <c r="UXE71" s="164"/>
      <c r="UXF71" s="164"/>
      <c r="UXG71" s="164"/>
      <c r="UXH71" s="164"/>
      <c r="UXI71" s="164"/>
      <c r="UXJ71" s="164"/>
      <c r="UXK71" s="164"/>
      <c r="UXL71" s="164"/>
      <c r="UXM71" s="164"/>
      <c r="UXN71" s="164"/>
      <c r="UXO71" s="164"/>
      <c r="UXP71" s="164"/>
      <c r="UXQ71" s="164"/>
      <c r="UXR71" s="164"/>
      <c r="UXS71" s="164"/>
      <c r="UXT71" s="164"/>
      <c r="UXU71" s="164"/>
      <c r="UXV71" s="164"/>
      <c r="UXW71" s="164"/>
      <c r="UXX71" s="164"/>
      <c r="UXY71" s="164"/>
      <c r="UXZ71" s="164"/>
      <c r="UYA71" s="164"/>
      <c r="UYB71" s="164"/>
      <c r="UYC71" s="164"/>
      <c r="UYD71" s="164"/>
      <c r="UYE71" s="164"/>
      <c r="UYF71" s="164"/>
      <c r="UYG71" s="164"/>
      <c r="UYH71" s="164"/>
      <c r="UYI71" s="164"/>
      <c r="UYJ71" s="164"/>
      <c r="UYK71" s="164"/>
      <c r="UYL71" s="164"/>
      <c r="UYM71" s="164"/>
      <c r="UYN71" s="164"/>
      <c r="UYO71" s="164"/>
      <c r="UYP71" s="164"/>
      <c r="UYQ71" s="164"/>
      <c r="UYR71" s="164"/>
      <c r="UYS71" s="164"/>
      <c r="UYT71" s="164"/>
      <c r="UYU71" s="164"/>
      <c r="UYV71" s="164"/>
      <c r="UYW71" s="164"/>
      <c r="UYX71" s="164"/>
      <c r="UYY71" s="164"/>
      <c r="UYZ71" s="164"/>
      <c r="UZA71" s="164"/>
      <c r="UZB71" s="164"/>
      <c r="UZC71" s="164"/>
      <c r="UZD71" s="164"/>
      <c r="UZE71" s="164"/>
      <c r="UZF71" s="164"/>
      <c r="UZG71" s="164"/>
      <c r="UZH71" s="164"/>
      <c r="UZI71" s="164"/>
      <c r="UZJ71" s="164"/>
      <c r="UZK71" s="164"/>
      <c r="UZL71" s="164"/>
      <c r="UZM71" s="164"/>
      <c r="UZN71" s="164"/>
      <c r="UZO71" s="164"/>
      <c r="UZP71" s="164"/>
      <c r="UZQ71" s="164"/>
      <c r="UZR71" s="164"/>
      <c r="UZS71" s="164"/>
      <c r="UZT71" s="164"/>
      <c r="UZU71" s="164"/>
      <c r="UZV71" s="164"/>
      <c r="UZW71" s="164"/>
      <c r="UZX71" s="164"/>
      <c r="UZY71" s="164"/>
      <c r="UZZ71" s="164"/>
      <c r="VAA71" s="164"/>
      <c r="VAB71" s="164"/>
      <c r="VAC71" s="164"/>
      <c r="VAD71" s="164"/>
      <c r="VAE71" s="164"/>
      <c r="VAF71" s="164"/>
      <c r="VAG71" s="164"/>
      <c r="VAH71" s="164"/>
      <c r="VAI71" s="164"/>
      <c r="VAJ71" s="164"/>
      <c r="VAK71" s="164"/>
      <c r="VAL71" s="164"/>
      <c r="VAM71" s="164"/>
      <c r="VAN71" s="164"/>
      <c r="VAO71" s="164"/>
      <c r="VAP71" s="164"/>
      <c r="VAQ71" s="164"/>
      <c r="VAR71" s="164"/>
      <c r="VAS71" s="164"/>
      <c r="VAT71" s="164"/>
      <c r="VAU71" s="164"/>
      <c r="VAV71" s="164"/>
      <c r="VAW71" s="164"/>
      <c r="VAX71" s="164"/>
      <c r="VAY71" s="164"/>
      <c r="VAZ71" s="164"/>
      <c r="VBA71" s="164"/>
      <c r="VBB71" s="164"/>
      <c r="VBC71" s="164"/>
      <c r="VBD71" s="164"/>
      <c r="VBE71" s="164"/>
      <c r="VBF71" s="164"/>
      <c r="VBG71" s="164"/>
      <c r="VBH71" s="164"/>
      <c r="VBI71" s="164"/>
      <c r="VBJ71" s="164"/>
      <c r="VBK71" s="164"/>
      <c r="VBL71" s="164"/>
      <c r="VBM71" s="164"/>
      <c r="VBN71" s="164"/>
      <c r="VBO71" s="164"/>
      <c r="VBP71" s="164"/>
      <c r="VBQ71" s="164"/>
      <c r="VBR71" s="164"/>
      <c r="VBS71" s="164"/>
      <c r="VBT71" s="164"/>
      <c r="VBU71" s="164"/>
      <c r="VBV71" s="164"/>
      <c r="VBW71" s="164"/>
      <c r="VBX71" s="164"/>
      <c r="VBY71" s="164"/>
      <c r="VBZ71" s="164"/>
      <c r="VCA71" s="164"/>
      <c r="VCB71" s="164"/>
      <c r="VCC71" s="164"/>
      <c r="VCD71" s="164"/>
      <c r="VCE71" s="164"/>
      <c r="VCF71" s="164"/>
      <c r="VCG71" s="164"/>
      <c r="VCH71" s="164"/>
      <c r="VCI71" s="164"/>
      <c r="VCJ71" s="164"/>
      <c r="VCK71" s="164"/>
      <c r="VCL71" s="164"/>
      <c r="VCM71" s="164"/>
      <c r="VCN71" s="164"/>
      <c r="VCO71" s="164"/>
      <c r="VCP71" s="164"/>
      <c r="VCQ71" s="164"/>
      <c r="VCR71" s="164"/>
      <c r="VCS71" s="164"/>
      <c r="VCT71" s="164"/>
      <c r="VCU71" s="164"/>
      <c r="VCV71" s="164"/>
      <c r="VCW71" s="164"/>
      <c r="VCX71" s="164"/>
      <c r="VCY71" s="164"/>
      <c r="VCZ71" s="164"/>
      <c r="VDA71" s="164"/>
      <c r="VDB71" s="164"/>
      <c r="VDC71" s="164"/>
      <c r="VDD71" s="164"/>
      <c r="VDE71" s="164"/>
      <c r="VDF71" s="164"/>
      <c r="VDG71" s="164"/>
      <c r="VDH71" s="164"/>
      <c r="VDI71" s="164"/>
      <c r="VDJ71" s="164"/>
      <c r="VDK71" s="164"/>
      <c r="VDL71" s="164"/>
      <c r="VDM71" s="164"/>
      <c r="VDN71" s="164"/>
      <c r="VDO71" s="164"/>
      <c r="VDP71" s="164"/>
      <c r="VDQ71" s="164"/>
      <c r="VDR71" s="164"/>
      <c r="VDS71" s="164"/>
      <c r="VDT71" s="164"/>
      <c r="VDU71" s="164"/>
      <c r="VDV71" s="164"/>
      <c r="VDW71" s="164"/>
      <c r="VDX71" s="164"/>
      <c r="VDY71" s="164"/>
      <c r="VDZ71" s="164"/>
      <c r="VEA71" s="164"/>
      <c r="VEB71" s="164"/>
      <c r="VEC71" s="164"/>
      <c r="VED71" s="164"/>
      <c r="VEE71" s="164"/>
      <c r="VEF71" s="164"/>
      <c r="VEG71" s="164"/>
      <c r="VEH71" s="164"/>
      <c r="VEI71" s="164"/>
      <c r="VEJ71" s="164"/>
      <c r="VEK71" s="164"/>
      <c r="VEL71" s="164"/>
      <c r="VEM71" s="164"/>
      <c r="VEN71" s="164"/>
      <c r="VEO71" s="164"/>
      <c r="VEP71" s="164"/>
      <c r="VEQ71" s="164"/>
      <c r="VER71" s="164"/>
      <c r="VES71" s="164"/>
      <c r="VET71" s="164"/>
      <c r="VEU71" s="164"/>
      <c r="VEV71" s="164"/>
      <c r="VEW71" s="164"/>
      <c r="VEX71" s="164"/>
      <c r="VEY71" s="164"/>
      <c r="VEZ71" s="164"/>
      <c r="VFA71" s="164"/>
      <c r="VFB71" s="164"/>
      <c r="VFC71" s="164"/>
      <c r="VFD71" s="164"/>
      <c r="VFE71" s="164"/>
      <c r="VFF71" s="164"/>
      <c r="VFG71" s="164"/>
      <c r="VFH71" s="164"/>
      <c r="VFI71" s="164"/>
      <c r="VFJ71" s="164"/>
      <c r="VFK71" s="164"/>
      <c r="VFL71" s="164"/>
      <c r="VFM71" s="164"/>
      <c r="VFN71" s="164"/>
      <c r="VFO71" s="164"/>
      <c r="VFP71" s="164"/>
      <c r="VFQ71" s="164"/>
      <c r="VFR71" s="164"/>
      <c r="VFS71" s="164"/>
      <c r="VFT71" s="164"/>
      <c r="VFU71" s="164"/>
      <c r="VFV71" s="164"/>
      <c r="VFW71" s="164"/>
      <c r="VFX71" s="164"/>
      <c r="VFY71" s="164"/>
      <c r="VFZ71" s="164"/>
      <c r="VGA71" s="164"/>
      <c r="VGB71" s="164"/>
      <c r="VGC71" s="164"/>
      <c r="VGD71" s="164"/>
      <c r="VGE71" s="164"/>
      <c r="VGF71" s="164"/>
      <c r="VGG71" s="164"/>
      <c r="VGH71" s="164"/>
      <c r="VGI71" s="164"/>
      <c r="VGJ71" s="164"/>
      <c r="VGK71" s="164"/>
      <c r="VGL71" s="164"/>
      <c r="VGM71" s="164"/>
      <c r="VGN71" s="164"/>
      <c r="VGO71" s="164"/>
      <c r="VGP71" s="164"/>
      <c r="VGQ71" s="164"/>
      <c r="VGR71" s="164"/>
      <c r="VGS71" s="164"/>
      <c r="VGT71" s="164"/>
      <c r="VGU71" s="164"/>
      <c r="VGV71" s="164"/>
      <c r="VGW71" s="164"/>
      <c r="VGX71" s="164"/>
      <c r="VGY71" s="164"/>
      <c r="VGZ71" s="164"/>
      <c r="VHA71" s="164"/>
      <c r="VHB71" s="164"/>
      <c r="VHC71" s="164"/>
      <c r="VHD71" s="164"/>
      <c r="VHE71" s="164"/>
      <c r="VHF71" s="164"/>
      <c r="VHG71" s="164"/>
      <c r="VHH71" s="164"/>
      <c r="VHI71" s="164"/>
      <c r="VHJ71" s="164"/>
      <c r="VHK71" s="164"/>
      <c r="VHL71" s="164"/>
      <c r="VHM71" s="164"/>
      <c r="VHN71" s="164"/>
      <c r="VHO71" s="164"/>
      <c r="VHP71" s="164"/>
      <c r="VHQ71" s="164"/>
      <c r="VHR71" s="164"/>
      <c r="VHS71" s="164"/>
      <c r="VHT71" s="164"/>
      <c r="VHU71" s="164"/>
      <c r="VHV71" s="164"/>
      <c r="VHW71" s="164"/>
      <c r="VHX71" s="164"/>
      <c r="VHY71" s="164"/>
      <c r="VHZ71" s="164"/>
      <c r="VIA71" s="164"/>
      <c r="VIB71" s="164"/>
      <c r="VIC71" s="164"/>
      <c r="VID71" s="164"/>
      <c r="VIE71" s="164"/>
      <c r="VIF71" s="164"/>
      <c r="VIG71" s="164"/>
      <c r="VIH71" s="164"/>
      <c r="VII71" s="164"/>
      <c r="VIJ71" s="164"/>
      <c r="VIK71" s="164"/>
      <c r="VIL71" s="164"/>
      <c r="VIM71" s="164"/>
      <c r="VIN71" s="164"/>
      <c r="VIO71" s="164"/>
      <c r="VIP71" s="164"/>
      <c r="VIQ71" s="164"/>
      <c r="VIR71" s="164"/>
      <c r="VIS71" s="164"/>
      <c r="VIT71" s="164"/>
      <c r="VIU71" s="164"/>
      <c r="VIV71" s="164"/>
      <c r="VIW71" s="164"/>
      <c r="VIX71" s="164"/>
      <c r="VIY71" s="164"/>
      <c r="VIZ71" s="164"/>
      <c r="VJA71" s="164"/>
      <c r="VJB71" s="164"/>
      <c r="VJC71" s="164"/>
      <c r="VJD71" s="164"/>
      <c r="VJE71" s="164"/>
      <c r="VJF71" s="164"/>
      <c r="VJG71" s="164"/>
      <c r="VJH71" s="164"/>
      <c r="VJI71" s="164"/>
      <c r="VJJ71" s="164"/>
      <c r="VJK71" s="164"/>
      <c r="VJL71" s="164"/>
      <c r="VJM71" s="164"/>
      <c r="VJN71" s="164"/>
      <c r="VJO71" s="164"/>
      <c r="VJP71" s="164"/>
      <c r="VJQ71" s="164"/>
      <c r="VJR71" s="164"/>
      <c r="VJS71" s="164"/>
      <c r="VJT71" s="164"/>
      <c r="VJU71" s="164"/>
      <c r="VJV71" s="164"/>
      <c r="VJW71" s="164"/>
      <c r="VJX71" s="164"/>
      <c r="VJY71" s="164"/>
      <c r="VJZ71" s="164"/>
      <c r="VKA71" s="164"/>
      <c r="VKB71" s="164"/>
      <c r="VKC71" s="164"/>
      <c r="VKD71" s="164"/>
      <c r="VKE71" s="164"/>
      <c r="VKF71" s="164"/>
      <c r="VKG71" s="164"/>
      <c r="VKH71" s="164"/>
      <c r="VKI71" s="164"/>
      <c r="VKJ71" s="164"/>
      <c r="VKK71" s="164"/>
      <c r="VKL71" s="164"/>
      <c r="VKM71" s="164"/>
      <c r="VKN71" s="164"/>
      <c r="VKO71" s="164"/>
      <c r="VKP71" s="164"/>
      <c r="VKQ71" s="164"/>
      <c r="VKR71" s="164"/>
      <c r="VKS71" s="164"/>
      <c r="VKT71" s="164"/>
      <c r="VKU71" s="164"/>
      <c r="VKV71" s="164"/>
      <c r="VKW71" s="164"/>
      <c r="VKX71" s="164"/>
      <c r="VKY71" s="164"/>
      <c r="VKZ71" s="164"/>
      <c r="VLA71" s="164"/>
      <c r="VLB71" s="164"/>
      <c r="VLC71" s="164"/>
      <c r="VLD71" s="164"/>
      <c r="VLE71" s="164"/>
      <c r="VLF71" s="164"/>
      <c r="VLG71" s="164"/>
      <c r="VLH71" s="164"/>
      <c r="VLI71" s="164"/>
      <c r="VLJ71" s="164"/>
      <c r="VLK71" s="164"/>
      <c r="VLL71" s="164"/>
      <c r="VLM71" s="164"/>
      <c r="VLN71" s="164"/>
      <c r="VLO71" s="164"/>
      <c r="VLP71" s="164"/>
      <c r="VLQ71" s="164"/>
      <c r="VLR71" s="164"/>
      <c r="VLS71" s="164"/>
      <c r="VLT71" s="164"/>
      <c r="VLU71" s="164"/>
      <c r="VLV71" s="164"/>
      <c r="VLW71" s="164"/>
      <c r="VLX71" s="164"/>
      <c r="VLY71" s="164"/>
      <c r="VLZ71" s="164"/>
      <c r="VMA71" s="164"/>
      <c r="VMB71" s="164"/>
      <c r="VMC71" s="164"/>
      <c r="VMD71" s="164"/>
      <c r="VME71" s="164"/>
      <c r="VMF71" s="164"/>
      <c r="VMG71" s="164"/>
      <c r="VMH71" s="164"/>
      <c r="VMI71" s="164"/>
      <c r="VMJ71" s="164"/>
      <c r="VMK71" s="164"/>
      <c r="VML71" s="164"/>
      <c r="VMM71" s="164"/>
      <c r="VMN71" s="164"/>
      <c r="VMO71" s="164"/>
      <c r="VMP71" s="164"/>
      <c r="VMQ71" s="164"/>
      <c r="VMR71" s="164"/>
      <c r="VMS71" s="164"/>
      <c r="VMT71" s="164"/>
      <c r="VMU71" s="164"/>
      <c r="VMV71" s="164"/>
      <c r="VMW71" s="164"/>
      <c r="VMX71" s="164"/>
      <c r="VMY71" s="164"/>
      <c r="VMZ71" s="164"/>
      <c r="VNA71" s="164"/>
      <c r="VNB71" s="164"/>
      <c r="VNC71" s="164"/>
      <c r="VND71" s="164"/>
      <c r="VNE71" s="164"/>
      <c r="VNF71" s="164"/>
      <c r="VNG71" s="164"/>
      <c r="VNH71" s="164"/>
      <c r="VNI71" s="164"/>
      <c r="VNJ71" s="164"/>
      <c r="VNK71" s="164"/>
      <c r="VNL71" s="164"/>
      <c r="VNM71" s="164"/>
      <c r="VNN71" s="164"/>
      <c r="VNO71" s="164"/>
      <c r="VNP71" s="164"/>
      <c r="VNQ71" s="164"/>
      <c r="VNR71" s="164"/>
      <c r="VNS71" s="164"/>
      <c r="VNT71" s="164"/>
      <c r="VNU71" s="164"/>
      <c r="VNV71" s="164"/>
      <c r="VNW71" s="164"/>
      <c r="VNX71" s="164"/>
      <c r="VNY71" s="164"/>
      <c r="VNZ71" s="164"/>
      <c r="VOA71" s="164"/>
      <c r="VOB71" s="164"/>
      <c r="VOC71" s="164"/>
      <c r="VOD71" s="164"/>
      <c r="VOE71" s="164"/>
      <c r="VOF71" s="164"/>
      <c r="VOG71" s="164"/>
      <c r="VOH71" s="164"/>
      <c r="VOI71" s="164"/>
      <c r="VOJ71" s="164"/>
      <c r="VOK71" s="164"/>
      <c r="VOL71" s="164"/>
      <c r="VOM71" s="164"/>
      <c r="VON71" s="164"/>
      <c r="VOO71" s="164"/>
      <c r="VOP71" s="164"/>
      <c r="VOQ71" s="164"/>
      <c r="VOR71" s="164"/>
      <c r="VOS71" s="164"/>
      <c r="VOT71" s="164"/>
      <c r="VOU71" s="164"/>
      <c r="VOV71" s="164"/>
      <c r="VOW71" s="164"/>
      <c r="VOX71" s="164"/>
      <c r="VOY71" s="164"/>
      <c r="VOZ71" s="164"/>
      <c r="VPA71" s="164"/>
      <c r="VPB71" s="164"/>
      <c r="VPC71" s="164"/>
      <c r="VPD71" s="164"/>
      <c r="VPE71" s="164"/>
      <c r="VPF71" s="164"/>
      <c r="VPG71" s="164"/>
      <c r="VPH71" s="164"/>
      <c r="VPI71" s="164"/>
      <c r="VPJ71" s="164"/>
      <c r="VPK71" s="164"/>
      <c r="VPL71" s="164"/>
      <c r="VPM71" s="164"/>
      <c r="VPN71" s="164"/>
      <c r="VPO71" s="164"/>
      <c r="VPP71" s="164"/>
      <c r="VPQ71" s="164"/>
      <c r="VPR71" s="164"/>
      <c r="VPS71" s="164"/>
      <c r="VPT71" s="164"/>
      <c r="VPU71" s="164"/>
      <c r="VPV71" s="164"/>
      <c r="VPW71" s="164"/>
      <c r="VPX71" s="164"/>
      <c r="VPY71" s="164"/>
      <c r="VPZ71" s="164"/>
      <c r="VQA71" s="164"/>
      <c r="VQB71" s="164"/>
      <c r="VQC71" s="164"/>
      <c r="VQD71" s="164"/>
      <c r="VQE71" s="164"/>
      <c r="VQF71" s="164"/>
      <c r="VQG71" s="164"/>
      <c r="VQH71" s="164"/>
      <c r="VQI71" s="164"/>
      <c r="VQJ71" s="164"/>
      <c r="VQK71" s="164"/>
      <c r="VQL71" s="164"/>
      <c r="VQM71" s="164"/>
      <c r="VQN71" s="164"/>
      <c r="VQO71" s="164"/>
      <c r="VQP71" s="164"/>
      <c r="VQQ71" s="164"/>
      <c r="VQR71" s="164"/>
      <c r="VQS71" s="164"/>
      <c r="VQT71" s="164"/>
      <c r="VQU71" s="164"/>
      <c r="VQV71" s="164"/>
      <c r="VQW71" s="164"/>
      <c r="VQX71" s="164"/>
      <c r="VQY71" s="164"/>
      <c r="VQZ71" s="164"/>
      <c r="VRA71" s="164"/>
      <c r="VRB71" s="164"/>
      <c r="VRC71" s="164"/>
      <c r="VRD71" s="164"/>
      <c r="VRE71" s="164"/>
      <c r="VRF71" s="164"/>
      <c r="VRG71" s="164"/>
      <c r="VRH71" s="164"/>
      <c r="VRI71" s="164"/>
      <c r="VRJ71" s="164"/>
      <c r="VRK71" s="164"/>
      <c r="VRL71" s="164"/>
      <c r="VRM71" s="164"/>
      <c r="VRN71" s="164"/>
      <c r="VRO71" s="164"/>
      <c r="VRP71" s="164"/>
      <c r="VRQ71" s="164"/>
      <c r="VRR71" s="164"/>
      <c r="VRS71" s="164"/>
      <c r="VRT71" s="164"/>
      <c r="VRU71" s="164"/>
      <c r="VRV71" s="164"/>
      <c r="VRW71" s="164"/>
      <c r="VRX71" s="164"/>
      <c r="VRY71" s="164"/>
      <c r="VRZ71" s="164"/>
      <c r="VSA71" s="164"/>
      <c r="VSB71" s="164"/>
      <c r="VSC71" s="164"/>
      <c r="VSD71" s="164"/>
      <c r="VSE71" s="164"/>
      <c r="VSF71" s="164"/>
      <c r="VSG71" s="164"/>
      <c r="VSH71" s="164"/>
      <c r="VSI71" s="164"/>
      <c r="VSJ71" s="164"/>
      <c r="VSK71" s="164"/>
      <c r="VSL71" s="164"/>
      <c r="VSM71" s="164"/>
      <c r="VSN71" s="164"/>
      <c r="VSO71" s="164"/>
      <c r="VSP71" s="164"/>
      <c r="VSQ71" s="164"/>
      <c r="VSR71" s="164"/>
      <c r="VSS71" s="164"/>
      <c r="VST71" s="164"/>
      <c r="VSU71" s="164"/>
      <c r="VSV71" s="164"/>
      <c r="VSW71" s="164"/>
      <c r="VSX71" s="164"/>
      <c r="VSY71" s="164"/>
      <c r="VSZ71" s="164"/>
      <c r="VTA71" s="164"/>
      <c r="VTB71" s="164"/>
      <c r="VTC71" s="164"/>
      <c r="VTD71" s="164"/>
      <c r="VTE71" s="164"/>
      <c r="VTF71" s="164"/>
      <c r="VTG71" s="164"/>
      <c r="VTH71" s="164"/>
      <c r="VTI71" s="164"/>
      <c r="VTJ71" s="164"/>
      <c r="VTK71" s="164"/>
      <c r="VTL71" s="164"/>
      <c r="VTM71" s="164"/>
      <c r="VTN71" s="164"/>
      <c r="VTO71" s="164"/>
      <c r="VTP71" s="164"/>
      <c r="VTQ71" s="164"/>
      <c r="VTR71" s="164"/>
      <c r="VTS71" s="164"/>
      <c r="VTT71" s="164"/>
      <c r="VTU71" s="164"/>
      <c r="VTV71" s="164"/>
      <c r="VTW71" s="164"/>
      <c r="VTX71" s="164"/>
      <c r="VTY71" s="164"/>
      <c r="VTZ71" s="164"/>
      <c r="VUA71" s="164"/>
      <c r="VUB71" s="164"/>
      <c r="VUC71" s="164"/>
      <c r="VUD71" s="164"/>
      <c r="VUE71" s="164"/>
      <c r="VUF71" s="164"/>
      <c r="VUG71" s="164"/>
      <c r="VUH71" s="164"/>
      <c r="VUI71" s="164"/>
      <c r="VUJ71" s="164"/>
      <c r="VUK71" s="164"/>
      <c r="VUL71" s="164"/>
      <c r="VUM71" s="164"/>
      <c r="VUN71" s="164"/>
      <c r="VUO71" s="164"/>
      <c r="VUP71" s="164"/>
      <c r="VUQ71" s="164"/>
      <c r="VUR71" s="164"/>
      <c r="VUS71" s="164"/>
      <c r="VUT71" s="164"/>
      <c r="VUU71" s="164"/>
      <c r="VUV71" s="164"/>
      <c r="VUW71" s="164"/>
      <c r="VUX71" s="164"/>
      <c r="VUY71" s="164"/>
      <c r="VUZ71" s="164"/>
      <c r="VVA71" s="164"/>
      <c r="VVB71" s="164"/>
      <c r="VVC71" s="164"/>
      <c r="VVD71" s="164"/>
      <c r="VVE71" s="164"/>
      <c r="VVF71" s="164"/>
      <c r="VVG71" s="164"/>
      <c r="VVH71" s="164"/>
      <c r="VVI71" s="164"/>
      <c r="VVJ71" s="164"/>
      <c r="VVK71" s="164"/>
      <c r="VVL71" s="164"/>
      <c r="VVM71" s="164"/>
      <c r="VVN71" s="164"/>
      <c r="VVO71" s="164"/>
      <c r="VVP71" s="164"/>
      <c r="VVQ71" s="164"/>
      <c r="VVR71" s="164"/>
      <c r="VVS71" s="164"/>
      <c r="VVT71" s="164"/>
      <c r="VVU71" s="164"/>
      <c r="VVV71" s="164"/>
      <c r="VVW71" s="164"/>
      <c r="VVX71" s="164"/>
      <c r="VVY71" s="164"/>
      <c r="VVZ71" s="164"/>
      <c r="VWA71" s="164"/>
      <c r="VWB71" s="164"/>
      <c r="VWC71" s="164"/>
      <c r="VWD71" s="164"/>
      <c r="VWE71" s="164"/>
      <c r="VWF71" s="164"/>
      <c r="VWG71" s="164"/>
      <c r="VWH71" s="164"/>
      <c r="VWI71" s="164"/>
      <c r="VWJ71" s="164"/>
      <c r="VWK71" s="164"/>
      <c r="VWL71" s="164"/>
      <c r="VWM71" s="164"/>
      <c r="VWN71" s="164"/>
      <c r="VWO71" s="164"/>
      <c r="VWP71" s="164"/>
      <c r="VWQ71" s="164"/>
      <c r="VWR71" s="164"/>
      <c r="VWS71" s="164"/>
      <c r="VWT71" s="164"/>
      <c r="VWU71" s="164"/>
      <c r="VWV71" s="164"/>
      <c r="VWW71" s="164"/>
      <c r="VWX71" s="164"/>
      <c r="VWY71" s="164"/>
      <c r="VWZ71" s="164"/>
      <c r="VXA71" s="164"/>
      <c r="VXB71" s="164"/>
      <c r="VXC71" s="164"/>
      <c r="VXD71" s="164"/>
      <c r="VXE71" s="164"/>
      <c r="VXF71" s="164"/>
      <c r="VXG71" s="164"/>
      <c r="VXH71" s="164"/>
      <c r="VXI71" s="164"/>
      <c r="VXJ71" s="164"/>
      <c r="VXK71" s="164"/>
      <c r="VXL71" s="164"/>
      <c r="VXM71" s="164"/>
      <c r="VXN71" s="164"/>
      <c r="VXO71" s="164"/>
      <c r="VXP71" s="164"/>
      <c r="VXQ71" s="164"/>
      <c r="VXR71" s="164"/>
      <c r="VXS71" s="164"/>
      <c r="VXT71" s="164"/>
      <c r="VXU71" s="164"/>
      <c r="VXV71" s="164"/>
      <c r="VXW71" s="164"/>
      <c r="VXX71" s="164"/>
      <c r="VXY71" s="164"/>
      <c r="VXZ71" s="164"/>
      <c r="VYA71" s="164"/>
      <c r="VYB71" s="164"/>
      <c r="VYC71" s="164"/>
      <c r="VYD71" s="164"/>
      <c r="VYE71" s="164"/>
      <c r="VYF71" s="164"/>
      <c r="VYG71" s="164"/>
      <c r="VYH71" s="164"/>
      <c r="VYI71" s="164"/>
      <c r="VYJ71" s="164"/>
      <c r="VYK71" s="164"/>
      <c r="VYL71" s="164"/>
      <c r="VYM71" s="164"/>
      <c r="VYN71" s="164"/>
      <c r="VYO71" s="164"/>
      <c r="VYP71" s="164"/>
      <c r="VYQ71" s="164"/>
      <c r="VYR71" s="164"/>
      <c r="VYS71" s="164"/>
      <c r="VYT71" s="164"/>
      <c r="VYU71" s="164"/>
      <c r="VYV71" s="164"/>
      <c r="VYW71" s="164"/>
      <c r="VYX71" s="164"/>
      <c r="VYY71" s="164"/>
      <c r="VYZ71" s="164"/>
      <c r="VZA71" s="164"/>
      <c r="VZB71" s="164"/>
      <c r="VZC71" s="164"/>
      <c r="VZD71" s="164"/>
      <c r="VZE71" s="164"/>
      <c r="VZF71" s="164"/>
      <c r="VZG71" s="164"/>
      <c r="VZH71" s="164"/>
      <c r="VZI71" s="164"/>
      <c r="VZJ71" s="164"/>
      <c r="VZK71" s="164"/>
      <c r="VZL71" s="164"/>
      <c r="VZM71" s="164"/>
      <c r="VZN71" s="164"/>
      <c r="VZO71" s="164"/>
      <c r="VZP71" s="164"/>
      <c r="VZQ71" s="164"/>
      <c r="VZR71" s="164"/>
      <c r="VZS71" s="164"/>
      <c r="VZT71" s="164"/>
      <c r="VZU71" s="164"/>
      <c r="VZV71" s="164"/>
      <c r="VZW71" s="164"/>
      <c r="VZX71" s="164"/>
      <c r="VZY71" s="164"/>
      <c r="VZZ71" s="164"/>
      <c r="WAA71" s="164"/>
      <c r="WAB71" s="164"/>
      <c r="WAC71" s="164"/>
      <c r="WAD71" s="164"/>
      <c r="WAE71" s="164"/>
      <c r="WAF71" s="164"/>
      <c r="WAG71" s="164"/>
      <c r="WAH71" s="164"/>
      <c r="WAI71" s="164"/>
      <c r="WAJ71" s="164"/>
      <c r="WAK71" s="164"/>
      <c r="WAL71" s="164"/>
      <c r="WAM71" s="164"/>
      <c r="WAN71" s="164"/>
      <c r="WAO71" s="164"/>
      <c r="WAP71" s="164"/>
      <c r="WAQ71" s="164"/>
      <c r="WAR71" s="164"/>
      <c r="WAS71" s="164"/>
      <c r="WAT71" s="164"/>
      <c r="WAU71" s="164"/>
      <c r="WAV71" s="164"/>
      <c r="WAW71" s="164"/>
      <c r="WAX71" s="164"/>
      <c r="WAY71" s="164"/>
      <c r="WAZ71" s="164"/>
      <c r="WBA71" s="164"/>
      <c r="WBB71" s="164"/>
      <c r="WBC71" s="164"/>
      <c r="WBD71" s="164"/>
      <c r="WBE71" s="164"/>
      <c r="WBF71" s="164"/>
      <c r="WBG71" s="164"/>
      <c r="WBH71" s="164"/>
      <c r="WBI71" s="164"/>
      <c r="WBJ71" s="164"/>
      <c r="WBK71" s="164"/>
      <c r="WBL71" s="164"/>
      <c r="WBM71" s="164"/>
      <c r="WBN71" s="164"/>
      <c r="WBO71" s="164"/>
      <c r="WBP71" s="164"/>
      <c r="WBQ71" s="164"/>
      <c r="WBR71" s="164"/>
      <c r="WBS71" s="164"/>
      <c r="WBT71" s="164"/>
      <c r="WBU71" s="164"/>
      <c r="WBV71" s="164"/>
      <c r="WBW71" s="164"/>
      <c r="WBX71" s="164"/>
      <c r="WBY71" s="164"/>
      <c r="WBZ71" s="164"/>
      <c r="WCA71" s="164"/>
      <c r="WCB71" s="164"/>
      <c r="WCC71" s="164"/>
      <c r="WCD71" s="164"/>
      <c r="WCE71" s="164"/>
      <c r="WCF71" s="164"/>
      <c r="WCG71" s="164"/>
      <c r="WCH71" s="164"/>
      <c r="WCI71" s="164"/>
      <c r="WCJ71" s="164"/>
      <c r="WCK71" s="164"/>
      <c r="WCL71" s="164"/>
      <c r="WCM71" s="164"/>
      <c r="WCN71" s="164"/>
      <c r="WCO71" s="164"/>
      <c r="WCP71" s="164"/>
      <c r="WCQ71" s="164"/>
      <c r="WCR71" s="164"/>
      <c r="WCS71" s="164"/>
      <c r="WCT71" s="164"/>
      <c r="WCU71" s="164"/>
      <c r="WCV71" s="164"/>
      <c r="WCW71" s="164"/>
      <c r="WCX71" s="164"/>
      <c r="WCY71" s="164"/>
      <c r="WCZ71" s="164"/>
      <c r="WDA71" s="164"/>
      <c r="WDB71" s="164"/>
      <c r="WDC71" s="164"/>
      <c r="WDD71" s="164"/>
      <c r="WDE71" s="164"/>
      <c r="WDF71" s="164"/>
      <c r="WDG71" s="164"/>
      <c r="WDH71" s="164"/>
      <c r="WDI71" s="164"/>
      <c r="WDJ71" s="164"/>
      <c r="WDK71" s="164"/>
      <c r="WDL71" s="164"/>
      <c r="WDM71" s="164"/>
      <c r="WDN71" s="164"/>
      <c r="WDO71" s="164"/>
      <c r="WDP71" s="164"/>
      <c r="WDQ71" s="164"/>
      <c r="WDR71" s="164"/>
      <c r="WDS71" s="164"/>
      <c r="WDT71" s="164"/>
      <c r="WDU71" s="164"/>
      <c r="WDV71" s="164"/>
      <c r="WDW71" s="164"/>
      <c r="WDX71" s="164"/>
      <c r="WDY71" s="164"/>
      <c r="WDZ71" s="164"/>
      <c r="WEA71" s="164"/>
      <c r="WEB71" s="164"/>
      <c r="WEC71" s="164"/>
      <c r="WED71" s="164"/>
      <c r="WEE71" s="164"/>
      <c r="WEF71" s="164"/>
      <c r="WEG71" s="164"/>
      <c r="WEH71" s="164"/>
      <c r="WEI71" s="164"/>
      <c r="WEJ71" s="164"/>
      <c r="WEK71" s="164"/>
      <c r="WEL71" s="164"/>
      <c r="WEM71" s="164"/>
      <c r="WEN71" s="164"/>
      <c r="WEO71" s="164"/>
      <c r="WEP71" s="164"/>
      <c r="WEQ71" s="164"/>
      <c r="WER71" s="164"/>
      <c r="WES71" s="164"/>
      <c r="WET71" s="164"/>
      <c r="WEU71" s="164"/>
      <c r="WEV71" s="164"/>
      <c r="WEW71" s="164"/>
      <c r="WEX71" s="164"/>
      <c r="WEY71" s="164"/>
      <c r="WEZ71" s="164"/>
      <c r="WFA71" s="164"/>
      <c r="WFB71" s="164"/>
      <c r="WFC71" s="164"/>
      <c r="WFD71" s="164"/>
      <c r="WFE71" s="164"/>
      <c r="WFF71" s="164"/>
      <c r="WFG71" s="164"/>
      <c r="WFH71" s="164"/>
      <c r="WFI71" s="164"/>
      <c r="WFJ71" s="164"/>
      <c r="WFK71" s="164"/>
      <c r="WFL71" s="164"/>
      <c r="WFM71" s="164"/>
      <c r="WFN71" s="164"/>
      <c r="WFO71" s="164"/>
      <c r="WFP71" s="164"/>
      <c r="WFQ71" s="164"/>
      <c r="WFR71" s="164"/>
      <c r="WFS71" s="164"/>
      <c r="WFT71" s="164"/>
      <c r="WFU71" s="164"/>
      <c r="WFV71" s="164"/>
      <c r="WFW71" s="164"/>
      <c r="WFX71" s="164"/>
      <c r="WFY71" s="164"/>
      <c r="WFZ71" s="164"/>
      <c r="WGA71" s="164"/>
      <c r="WGB71" s="164"/>
      <c r="WGC71" s="164"/>
      <c r="WGD71" s="164"/>
      <c r="WGE71" s="164"/>
      <c r="WGF71" s="164"/>
      <c r="WGG71" s="164"/>
      <c r="WGH71" s="164"/>
      <c r="WGI71" s="164"/>
      <c r="WGJ71" s="164"/>
      <c r="WGK71" s="164"/>
      <c r="WGL71" s="164"/>
      <c r="WGM71" s="164"/>
      <c r="WGN71" s="164"/>
      <c r="WGO71" s="164"/>
      <c r="WGP71" s="164"/>
      <c r="WGQ71" s="164"/>
      <c r="WGR71" s="164"/>
      <c r="WGS71" s="164"/>
      <c r="WGT71" s="164"/>
      <c r="WGU71" s="164"/>
      <c r="WGV71" s="164"/>
      <c r="WGW71" s="164"/>
      <c r="WGX71" s="164"/>
      <c r="WGY71" s="164"/>
      <c r="WGZ71" s="164"/>
      <c r="WHA71" s="164"/>
      <c r="WHB71" s="164"/>
      <c r="WHC71" s="164"/>
      <c r="WHD71" s="164"/>
      <c r="WHE71" s="164"/>
      <c r="WHF71" s="164"/>
      <c r="WHG71" s="164"/>
      <c r="WHH71" s="164"/>
      <c r="WHI71" s="164"/>
      <c r="WHJ71" s="164"/>
      <c r="WHK71" s="164"/>
      <c r="WHL71" s="164"/>
      <c r="WHM71" s="164"/>
      <c r="WHN71" s="164"/>
      <c r="WHO71" s="164"/>
      <c r="WHP71" s="164"/>
      <c r="WHQ71" s="164"/>
      <c r="WHR71" s="164"/>
      <c r="WHS71" s="164"/>
      <c r="WHT71" s="164"/>
      <c r="WHU71" s="164"/>
      <c r="WHV71" s="164"/>
      <c r="WHW71" s="164"/>
      <c r="WHX71" s="164"/>
      <c r="WHY71" s="164"/>
      <c r="WHZ71" s="164"/>
      <c r="WIA71" s="164"/>
      <c r="WIB71" s="164"/>
      <c r="WIC71" s="164"/>
      <c r="WID71" s="164"/>
      <c r="WIE71" s="164"/>
      <c r="WIF71" s="164"/>
      <c r="WIG71" s="164"/>
      <c r="WIH71" s="164"/>
      <c r="WII71" s="164"/>
      <c r="WIJ71" s="164"/>
      <c r="WIK71" s="164"/>
      <c r="WIL71" s="164"/>
      <c r="WIM71" s="164"/>
      <c r="WIN71" s="164"/>
      <c r="WIO71" s="164"/>
      <c r="WIP71" s="164"/>
      <c r="WIQ71" s="164"/>
      <c r="WIR71" s="164"/>
      <c r="WIS71" s="164"/>
      <c r="WIT71" s="164"/>
      <c r="WIU71" s="164"/>
      <c r="WIV71" s="164"/>
      <c r="WIW71" s="164"/>
      <c r="WIX71" s="164"/>
      <c r="WIY71" s="164"/>
      <c r="WIZ71" s="164"/>
      <c r="WJA71" s="164"/>
      <c r="WJB71" s="164"/>
      <c r="WJC71" s="164"/>
      <c r="WJD71" s="164"/>
      <c r="WJE71" s="164"/>
      <c r="WJF71" s="164"/>
      <c r="WJG71" s="164"/>
      <c r="WJH71" s="164"/>
      <c r="WJI71" s="164"/>
      <c r="WJJ71" s="164"/>
      <c r="WJK71" s="164"/>
      <c r="WJL71" s="164"/>
      <c r="WJM71" s="164"/>
      <c r="WJN71" s="164"/>
      <c r="WJO71" s="164"/>
      <c r="WJP71" s="164"/>
      <c r="WJQ71" s="164"/>
      <c r="WJR71" s="164"/>
      <c r="WJS71" s="164"/>
      <c r="WJT71" s="164"/>
      <c r="WJU71" s="164"/>
      <c r="WJV71" s="164"/>
      <c r="WJW71" s="164"/>
      <c r="WJX71" s="164"/>
      <c r="WJY71" s="164"/>
      <c r="WJZ71" s="164"/>
      <c r="WKA71" s="164"/>
      <c r="WKB71" s="164"/>
      <c r="WKC71" s="164"/>
      <c r="WKD71" s="164"/>
      <c r="WKE71" s="164"/>
      <c r="WKF71" s="164"/>
      <c r="WKG71" s="164"/>
      <c r="WKH71" s="164"/>
      <c r="WKI71" s="164"/>
      <c r="WKJ71" s="164"/>
      <c r="WKK71" s="164"/>
      <c r="WKL71" s="164"/>
      <c r="WKM71" s="164"/>
      <c r="WKN71" s="164"/>
      <c r="WKO71" s="164"/>
      <c r="WKP71" s="164"/>
      <c r="WKQ71" s="164"/>
      <c r="WKR71" s="164"/>
      <c r="WKS71" s="164"/>
      <c r="WKT71" s="164"/>
      <c r="WKU71" s="164"/>
      <c r="WKV71" s="164"/>
      <c r="WKW71" s="164"/>
      <c r="WKX71" s="164"/>
      <c r="WKY71" s="164"/>
      <c r="WKZ71" s="164"/>
      <c r="WLA71" s="164"/>
      <c r="WLB71" s="164"/>
      <c r="WLC71" s="164"/>
      <c r="WLD71" s="164"/>
      <c r="WLE71" s="164"/>
      <c r="WLF71" s="164"/>
      <c r="WLG71" s="164"/>
      <c r="WLH71" s="164"/>
      <c r="WLI71" s="164"/>
      <c r="WLJ71" s="164"/>
      <c r="WLK71" s="164"/>
      <c r="WLL71" s="164"/>
      <c r="WLM71" s="164"/>
      <c r="WLN71" s="164"/>
      <c r="WLO71" s="164"/>
      <c r="WLP71" s="164"/>
      <c r="WLQ71" s="164"/>
      <c r="WLR71" s="164"/>
      <c r="WLS71" s="164"/>
      <c r="WLT71" s="164"/>
      <c r="WLU71" s="164"/>
      <c r="WLV71" s="164"/>
      <c r="WLW71" s="164"/>
      <c r="WLX71" s="164"/>
      <c r="WLY71" s="164"/>
      <c r="WLZ71" s="164"/>
      <c r="WMA71" s="164"/>
      <c r="WMB71" s="164"/>
      <c r="WMC71" s="164"/>
      <c r="WMD71" s="164"/>
      <c r="WME71" s="164"/>
      <c r="WMF71" s="164"/>
      <c r="WMG71" s="164"/>
      <c r="WMH71" s="164"/>
      <c r="WMI71" s="164"/>
      <c r="WMJ71" s="164"/>
      <c r="WMK71" s="164"/>
      <c r="WML71" s="164"/>
      <c r="WMM71" s="164"/>
      <c r="WMN71" s="164"/>
      <c r="WMO71" s="164"/>
      <c r="WMP71" s="164"/>
      <c r="WMQ71" s="164"/>
      <c r="WMR71" s="164"/>
      <c r="WMS71" s="164"/>
      <c r="WMT71" s="164"/>
      <c r="WMU71" s="164"/>
      <c r="WMV71" s="164"/>
      <c r="WMW71" s="164"/>
      <c r="WMX71" s="164"/>
      <c r="WMY71" s="164"/>
      <c r="WMZ71" s="164"/>
      <c r="WNA71" s="164"/>
      <c r="WNB71" s="164"/>
      <c r="WNC71" s="164"/>
      <c r="WND71" s="164"/>
      <c r="WNE71" s="164"/>
      <c r="WNF71" s="164"/>
      <c r="WNG71" s="164"/>
      <c r="WNH71" s="164"/>
      <c r="WNI71" s="164"/>
      <c r="WNJ71" s="164"/>
      <c r="WNK71" s="164"/>
      <c r="WNL71" s="164"/>
      <c r="WNM71" s="164"/>
      <c r="WNN71" s="164"/>
      <c r="WNO71" s="164"/>
      <c r="WNP71" s="164"/>
      <c r="WNQ71" s="164"/>
      <c r="WNR71" s="164"/>
      <c r="WNS71" s="164"/>
      <c r="WNT71" s="164"/>
      <c r="WNU71" s="164"/>
      <c r="WNV71" s="164"/>
      <c r="WNW71" s="164"/>
      <c r="WNX71" s="164"/>
      <c r="WNY71" s="164"/>
      <c r="WNZ71" s="164"/>
      <c r="WOA71" s="164"/>
      <c r="WOB71" s="164"/>
      <c r="WOC71" s="164"/>
      <c r="WOD71" s="164"/>
      <c r="WOE71" s="164"/>
      <c r="WOF71" s="164"/>
      <c r="WOG71" s="164"/>
      <c r="WOH71" s="164"/>
      <c r="WOI71" s="164"/>
      <c r="WOJ71" s="164"/>
      <c r="WOK71" s="164"/>
      <c r="WOL71" s="164"/>
      <c r="WOM71" s="164"/>
      <c r="WON71" s="164"/>
      <c r="WOO71" s="164"/>
      <c r="WOP71" s="164"/>
      <c r="WOQ71" s="164"/>
      <c r="WOR71" s="164"/>
      <c r="WOS71" s="164"/>
      <c r="WOT71" s="164"/>
      <c r="WOU71" s="164"/>
      <c r="WOV71" s="164"/>
      <c r="WOW71" s="164"/>
      <c r="WOX71" s="164"/>
      <c r="WOY71" s="164"/>
      <c r="WOZ71" s="164"/>
      <c r="WPA71" s="164"/>
      <c r="WPB71" s="164"/>
      <c r="WPC71" s="164"/>
      <c r="WPD71" s="164"/>
      <c r="WPE71" s="164"/>
      <c r="WPF71" s="164"/>
      <c r="WPG71" s="164"/>
      <c r="WPH71" s="164"/>
      <c r="WPI71" s="164"/>
      <c r="WPJ71" s="164"/>
      <c r="WPK71" s="164"/>
      <c r="WPL71" s="164"/>
      <c r="WPM71" s="164"/>
      <c r="WPN71" s="164"/>
      <c r="WPO71" s="164"/>
      <c r="WPP71" s="164"/>
      <c r="WPQ71" s="164"/>
      <c r="WPR71" s="164"/>
      <c r="WPS71" s="164"/>
      <c r="WPT71" s="164"/>
      <c r="WPU71" s="164"/>
      <c r="WPV71" s="164"/>
      <c r="WPW71" s="164"/>
      <c r="WPX71" s="164"/>
      <c r="WPY71" s="164"/>
      <c r="WPZ71" s="164"/>
      <c r="WQA71" s="164"/>
      <c r="WQB71" s="164"/>
      <c r="WQC71" s="164"/>
      <c r="WQD71" s="164"/>
      <c r="WQE71" s="164"/>
      <c r="WQF71" s="164"/>
      <c r="WQG71" s="164"/>
      <c r="WQH71" s="164"/>
      <c r="WQI71" s="164"/>
      <c r="WQJ71" s="164"/>
      <c r="WQK71" s="164"/>
      <c r="WQL71" s="164"/>
      <c r="WQM71" s="164"/>
      <c r="WQN71" s="164"/>
      <c r="WQO71" s="164"/>
      <c r="WQP71" s="164"/>
      <c r="WQQ71" s="164"/>
      <c r="WQR71" s="164"/>
      <c r="WQS71" s="164"/>
      <c r="WQT71" s="164"/>
      <c r="WQU71" s="164"/>
      <c r="WQV71" s="164"/>
      <c r="WQW71" s="164"/>
      <c r="WQX71" s="164"/>
      <c r="WQY71" s="164"/>
      <c r="WQZ71" s="164"/>
      <c r="WRA71" s="164"/>
      <c r="WRB71" s="164"/>
      <c r="WRC71" s="164"/>
      <c r="WRD71" s="164"/>
      <c r="WRE71" s="164"/>
      <c r="WRF71" s="164"/>
      <c r="WRG71" s="164"/>
      <c r="WRH71" s="164"/>
      <c r="WRI71" s="164"/>
      <c r="WRJ71" s="164"/>
      <c r="WRK71" s="164"/>
      <c r="WRL71" s="164"/>
      <c r="WRM71" s="164"/>
      <c r="WRN71" s="164"/>
      <c r="WRO71" s="164"/>
      <c r="WRP71" s="164"/>
      <c r="WRQ71" s="164"/>
      <c r="WRR71" s="164"/>
      <c r="WRS71" s="164"/>
      <c r="WRT71" s="164"/>
      <c r="WRU71" s="164"/>
      <c r="WRV71" s="164"/>
      <c r="WRW71" s="164"/>
      <c r="WRX71" s="164"/>
      <c r="WRY71" s="164"/>
      <c r="WRZ71" s="164"/>
      <c r="WSA71" s="164"/>
      <c r="WSB71" s="164"/>
      <c r="WSC71" s="164"/>
      <c r="WSD71" s="164"/>
      <c r="WSE71" s="164"/>
      <c r="WSF71" s="164"/>
      <c r="WSG71" s="164"/>
      <c r="WSH71" s="164"/>
      <c r="WSI71" s="164"/>
      <c r="WSJ71" s="164"/>
      <c r="WSK71" s="164"/>
      <c r="WSL71" s="164"/>
      <c r="WSM71" s="164"/>
      <c r="WSN71" s="164"/>
      <c r="WSO71" s="164"/>
      <c r="WSP71" s="164"/>
      <c r="WSQ71" s="164"/>
      <c r="WSR71" s="164"/>
      <c r="WSS71" s="164"/>
      <c r="WST71" s="164"/>
      <c r="WSU71" s="164"/>
      <c r="WSV71" s="164"/>
      <c r="WSW71" s="164"/>
      <c r="WSX71" s="164"/>
      <c r="WSY71" s="164"/>
      <c r="WSZ71" s="164"/>
      <c r="WTA71" s="164"/>
      <c r="WTB71" s="164"/>
      <c r="WTC71" s="164"/>
      <c r="WTD71" s="164"/>
      <c r="WTE71" s="164"/>
      <c r="WTF71" s="164"/>
      <c r="WTG71" s="164"/>
      <c r="WTH71" s="164"/>
      <c r="WTI71" s="164"/>
      <c r="WTJ71" s="164"/>
      <c r="WTK71" s="164"/>
      <c r="WTL71" s="164"/>
      <c r="WTM71" s="164"/>
      <c r="WTN71" s="164"/>
      <c r="WTO71" s="164"/>
      <c r="WTP71" s="164"/>
      <c r="WTQ71" s="164"/>
      <c r="WTR71" s="164"/>
      <c r="WTS71" s="164"/>
      <c r="WTT71" s="164"/>
      <c r="WTU71" s="164"/>
      <c r="WTV71" s="164"/>
      <c r="WTW71" s="164"/>
      <c r="WTX71" s="164"/>
      <c r="WTY71" s="164"/>
      <c r="WTZ71" s="164"/>
      <c r="WUA71" s="164"/>
      <c r="WUB71" s="164"/>
      <c r="WUC71" s="164"/>
      <c r="WUD71" s="164"/>
      <c r="WUE71" s="164"/>
      <c r="WUF71" s="164"/>
      <c r="WUG71" s="164"/>
      <c r="WUH71" s="164"/>
      <c r="WUI71" s="164"/>
      <c r="WUJ71" s="164"/>
      <c r="WUK71" s="164"/>
      <c r="WUL71" s="164"/>
      <c r="WUM71" s="164"/>
      <c r="WUN71" s="164"/>
      <c r="WUO71" s="164"/>
      <c r="WUP71" s="164"/>
      <c r="WUQ71" s="164"/>
      <c r="WUR71" s="164"/>
      <c r="WUS71" s="164"/>
      <c r="WUT71" s="164"/>
      <c r="WUU71" s="164"/>
      <c r="WUV71" s="164"/>
      <c r="WUW71" s="164"/>
      <c r="WUX71" s="164"/>
      <c r="WUY71" s="164"/>
      <c r="WUZ71" s="164"/>
      <c r="WVA71" s="164"/>
      <c r="WVB71" s="164"/>
      <c r="WVC71" s="164"/>
      <c r="WVD71" s="164"/>
      <c r="WVE71" s="164"/>
      <c r="WVF71" s="164"/>
      <c r="WVG71" s="164"/>
      <c r="WVH71" s="164"/>
      <c r="WVI71" s="164"/>
      <c r="WVJ71" s="164"/>
      <c r="WVK71" s="164"/>
      <c r="WVL71" s="164"/>
      <c r="WVM71" s="164"/>
      <c r="WVN71" s="164"/>
      <c r="WVO71" s="164"/>
      <c r="WVP71" s="164"/>
      <c r="WVQ71" s="164"/>
      <c r="WVR71" s="164"/>
      <c r="WVS71" s="164"/>
      <c r="WVT71" s="164"/>
      <c r="WVU71" s="164"/>
      <c r="WVV71" s="164"/>
      <c r="WVW71" s="164"/>
      <c r="WVX71" s="164"/>
      <c r="WVY71" s="164"/>
      <c r="WVZ71" s="164"/>
      <c r="WWA71" s="164"/>
      <c r="WWB71" s="164"/>
      <c r="WWC71" s="164"/>
      <c r="WWD71" s="164"/>
      <c r="WWE71" s="164"/>
      <c r="WWF71" s="164"/>
      <c r="WWG71" s="164"/>
      <c r="WWH71" s="164"/>
      <c r="WWI71" s="164"/>
      <c r="WWJ71" s="164"/>
      <c r="WWK71" s="164"/>
      <c r="WWL71" s="164"/>
      <c r="WWM71" s="164"/>
      <c r="WWN71" s="164"/>
      <c r="WWO71" s="164"/>
      <c r="WWP71" s="164"/>
      <c r="WWQ71" s="164"/>
      <c r="WWR71" s="164"/>
      <c r="WWS71" s="164"/>
      <c r="WWT71" s="164"/>
      <c r="WWU71" s="164"/>
      <c r="WWV71" s="164"/>
      <c r="WWW71" s="164"/>
      <c r="WWX71" s="164"/>
      <c r="WWY71" s="164"/>
      <c r="WWZ71" s="164"/>
      <c r="WXA71" s="164"/>
      <c r="WXB71" s="164"/>
      <c r="WXC71" s="164"/>
      <c r="WXD71" s="164"/>
      <c r="WXE71" s="164"/>
      <c r="WXF71" s="164"/>
      <c r="WXG71" s="164"/>
      <c r="WXH71" s="164"/>
      <c r="WXI71" s="164"/>
      <c r="WXJ71" s="164"/>
      <c r="WXK71" s="164"/>
      <c r="WXL71" s="164"/>
      <c r="WXM71" s="164"/>
      <c r="WXN71" s="164"/>
      <c r="WXO71" s="164"/>
      <c r="WXP71" s="164"/>
      <c r="WXQ71" s="164"/>
      <c r="WXR71" s="164"/>
      <c r="WXS71" s="164"/>
      <c r="WXT71" s="164"/>
      <c r="WXU71" s="164"/>
      <c r="WXV71" s="164"/>
      <c r="WXW71" s="164"/>
      <c r="WXX71" s="164"/>
      <c r="WXY71" s="164"/>
      <c r="WXZ71" s="164"/>
      <c r="WYA71" s="164"/>
      <c r="WYB71" s="164"/>
      <c r="WYC71" s="164"/>
      <c r="WYD71" s="164"/>
      <c r="WYE71" s="164"/>
      <c r="WYF71" s="164"/>
      <c r="WYG71" s="164"/>
      <c r="WYH71" s="164"/>
      <c r="WYI71" s="164"/>
      <c r="WYJ71" s="164"/>
      <c r="WYK71" s="164"/>
      <c r="WYL71" s="164"/>
      <c r="WYM71" s="164"/>
      <c r="WYN71" s="164"/>
      <c r="WYO71" s="164"/>
      <c r="WYP71" s="164"/>
      <c r="WYQ71" s="164"/>
      <c r="WYR71" s="164"/>
      <c r="WYS71" s="164"/>
      <c r="WYT71" s="164"/>
      <c r="WYU71" s="164"/>
      <c r="WYV71" s="164"/>
      <c r="WYW71" s="164"/>
      <c r="WYX71" s="164"/>
      <c r="WYY71" s="164"/>
      <c r="WYZ71" s="164"/>
      <c r="WZA71" s="164"/>
      <c r="WZB71" s="164"/>
      <c r="WZC71" s="164"/>
      <c r="WZD71" s="164"/>
      <c r="WZE71" s="164"/>
      <c r="WZF71" s="164"/>
      <c r="WZG71" s="164"/>
      <c r="WZH71" s="164"/>
      <c r="WZI71" s="164"/>
      <c r="WZJ71" s="164"/>
      <c r="WZK71" s="164"/>
      <c r="WZL71" s="164"/>
      <c r="WZM71" s="164"/>
      <c r="WZN71" s="164"/>
      <c r="WZO71" s="164"/>
      <c r="WZP71" s="164"/>
      <c r="WZQ71" s="164"/>
      <c r="WZR71" s="164"/>
      <c r="WZS71" s="164"/>
      <c r="WZT71" s="164"/>
      <c r="WZU71" s="164"/>
      <c r="WZV71" s="164"/>
      <c r="WZW71" s="164"/>
      <c r="WZX71" s="164"/>
      <c r="WZY71" s="164"/>
      <c r="WZZ71" s="164"/>
      <c r="XAA71" s="164"/>
      <c r="XAB71" s="164"/>
      <c r="XAC71" s="164"/>
      <c r="XAD71" s="164"/>
      <c r="XAE71" s="164"/>
      <c r="XAF71" s="164"/>
      <c r="XAG71" s="164"/>
      <c r="XAH71" s="164"/>
      <c r="XAI71" s="164"/>
      <c r="XAJ71" s="164"/>
      <c r="XAK71" s="164"/>
      <c r="XAL71" s="164"/>
      <c r="XAM71" s="164"/>
      <c r="XAN71" s="164"/>
      <c r="XAO71" s="164"/>
      <c r="XAP71" s="164"/>
      <c r="XAQ71" s="164"/>
      <c r="XAR71" s="164"/>
      <c r="XAS71" s="164"/>
      <c r="XAT71" s="164"/>
      <c r="XAU71" s="164"/>
      <c r="XAV71" s="164"/>
      <c r="XAW71" s="164"/>
      <c r="XAX71" s="164"/>
      <c r="XAY71" s="164"/>
      <c r="XAZ71" s="164"/>
      <c r="XBA71" s="164"/>
      <c r="XBB71" s="164"/>
      <c r="XBC71" s="164"/>
      <c r="XBD71" s="164"/>
      <c r="XBE71" s="164"/>
      <c r="XBF71" s="164"/>
      <c r="XBG71" s="164"/>
      <c r="XBH71" s="164"/>
      <c r="XBI71" s="164"/>
      <c r="XBJ71" s="164"/>
      <c r="XBK71" s="164"/>
      <c r="XBL71" s="164"/>
      <c r="XBM71" s="164"/>
      <c r="XBN71" s="164"/>
      <c r="XBO71" s="164"/>
      <c r="XBP71" s="164"/>
      <c r="XBQ71" s="164"/>
      <c r="XBR71" s="164"/>
      <c r="XBS71" s="164"/>
      <c r="XBT71" s="164"/>
      <c r="XBU71" s="164"/>
      <c r="XBV71" s="164"/>
      <c r="XBW71" s="164"/>
      <c r="XBX71" s="164"/>
      <c r="XBY71" s="164"/>
      <c r="XBZ71" s="164"/>
      <c r="XCA71" s="164"/>
      <c r="XCB71" s="164"/>
      <c r="XCC71" s="164"/>
      <c r="XCD71" s="164"/>
      <c r="XCE71" s="164"/>
      <c r="XCF71" s="164"/>
      <c r="XCG71" s="164"/>
      <c r="XCH71" s="164"/>
      <c r="XCI71" s="164"/>
      <c r="XCJ71" s="164"/>
      <c r="XCK71" s="164"/>
      <c r="XCL71" s="164"/>
      <c r="XCM71" s="164"/>
      <c r="XCN71" s="164"/>
      <c r="XCO71" s="164"/>
      <c r="XCP71" s="164"/>
      <c r="XCQ71" s="164"/>
      <c r="XCR71" s="164"/>
      <c r="XCS71" s="164"/>
      <c r="XCT71" s="164"/>
      <c r="XCU71" s="164"/>
      <c r="XCV71" s="164"/>
      <c r="XCW71" s="164"/>
      <c r="XCX71" s="164"/>
      <c r="XCY71" s="164"/>
      <c r="XCZ71" s="164"/>
      <c r="XDA71" s="164"/>
      <c r="XDB71" s="164"/>
      <c r="XDC71" s="164"/>
      <c r="XDD71" s="164"/>
      <c r="XDE71" s="164"/>
      <c r="XDF71" s="164"/>
      <c r="XDG71" s="164"/>
      <c r="XDH71" s="164"/>
      <c r="XDI71" s="164"/>
      <c r="XDJ71" s="164"/>
      <c r="XDK71" s="164"/>
      <c r="XDL71" s="164"/>
      <c r="XDM71" s="164"/>
      <c r="XDN71" s="164"/>
      <c r="XDO71" s="164"/>
      <c r="XDP71" s="164"/>
      <c r="XDQ71" s="164"/>
      <c r="XDR71" s="164"/>
      <c r="XDS71" s="164"/>
      <c r="XDT71" s="164"/>
      <c r="XDU71" s="164"/>
      <c r="XDV71" s="164"/>
      <c r="XDW71" s="164"/>
      <c r="XDX71" s="164"/>
      <c r="XDY71" s="164"/>
      <c r="XDZ71" s="164"/>
      <c r="XEA71" s="164"/>
      <c r="XEB71" s="164"/>
      <c r="XEC71" s="164"/>
      <c r="XED71" s="164"/>
      <c r="XEE71" s="164"/>
      <c r="XEF71" s="164"/>
    </row>
    <row r="72" spans="1:16360" s="164" customFormat="1" ht="44.25" customHeight="1" x14ac:dyDescent="0.3">
      <c r="A72" s="145">
        <v>724</v>
      </c>
      <c r="B72" s="120" t="s">
        <v>103</v>
      </c>
      <c r="C72" s="120">
        <v>5629168</v>
      </c>
      <c r="D72" s="145" t="s">
        <v>239</v>
      </c>
      <c r="E72" s="145" t="s">
        <v>379</v>
      </c>
      <c r="F72" s="145" t="s">
        <v>274</v>
      </c>
      <c r="G72" s="159"/>
      <c r="H72" s="105">
        <v>45776</v>
      </c>
      <c r="I72" s="120"/>
      <c r="J72" s="145">
        <v>145</v>
      </c>
      <c r="K72" s="145"/>
      <c r="L72" s="145">
        <f>Table3[[#This Row],[PoW]]*Table3[[#This Row],[ToV in 1.000]]</f>
        <v>0</v>
      </c>
      <c r="M72" s="145" t="s">
        <v>3960</v>
      </c>
      <c r="N72" s="145" t="s">
        <v>4165</v>
      </c>
      <c r="O72" s="79" t="s">
        <v>4011</v>
      </c>
      <c r="P72" s="79"/>
      <c r="Q72" s="169"/>
      <c r="R72" s="169"/>
      <c r="S72" s="169"/>
      <c r="T72" s="79" t="s">
        <v>380</v>
      </c>
      <c r="U72" s="79"/>
      <c r="V72" s="79"/>
      <c r="W72" s="79"/>
      <c r="X72" s="79"/>
      <c r="Y72" s="86"/>
      <c r="Z72" s="159"/>
      <c r="AA72" s="159"/>
      <c r="AB72" s="159"/>
      <c r="AC72" s="159"/>
      <c r="AD72" s="79"/>
      <c r="AE72" s="79"/>
      <c r="AF72" s="79"/>
      <c r="AG72" s="79"/>
      <c r="AH72" s="120"/>
      <c r="AI72" s="79"/>
      <c r="AJ72" s="79"/>
      <c r="AK72" s="79"/>
      <c r="AL72" s="87"/>
      <c r="AM72" s="87"/>
      <c r="AN72" s="87"/>
      <c r="AO72" s="87"/>
      <c r="AP72" s="87"/>
      <c r="AQ72" s="87"/>
      <c r="AR72" s="79"/>
      <c r="AS72" s="79"/>
    </row>
    <row r="73" spans="1:16360" s="79" customFormat="1" ht="44.25" hidden="1" customHeight="1" x14ac:dyDescent="0.3">
      <c r="A73" s="171">
        <v>547</v>
      </c>
      <c r="B73" s="171" t="s">
        <v>103</v>
      </c>
      <c r="C73" s="120">
        <v>5462359</v>
      </c>
      <c r="D73" s="120" t="s">
        <v>938</v>
      </c>
      <c r="E73" s="120" t="s">
        <v>939</v>
      </c>
      <c r="F73" s="171" t="s">
        <v>148</v>
      </c>
      <c r="G73" s="159"/>
      <c r="H73" s="159"/>
      <c r="I73" s="171" t="s">
        <v>839</v>
      </c>
      <c r="J73" s="195">
        <v>120</v>
      </c>
      <c r="K73" s="236">
        <v>0.9</v>
      </c>
      <c r="L73" s="258">
        <f>Table3[[#This Row],[PoW]]*Table3[[#This Row],[ToV in 1.000]]</f>
        <v>108</v>
      </c>
      <c r="M73" s="120" t="s">
        <v>112</v>
      </c>
      <c r="N73" s="180" t="s">
        <v>4197</v>
      </c>
      <c r="O73" s="79" t="s">
        <v>4008</v>
      </c>
      <c r="P73" s="253"/>
      <c r="Q73" s="180" t="s">
        <v>940</v>
      </c>
      <c r="R73" s="145" t="s">
        <v>941</v>
      </c>
      <c r="S73" s="145" t="s">
        <v>942</v>
      </c>
      <c r="T73" s="171" t="s">
        <v>4195</v>
      </c>
      <c r="U73" s="171" t="s">
        <v>209</v>
      </c>
      <c r="V73" s="120"/>
      <c r="W73" s="171"/>
      <c r="X73" s="171" t="s">
        <v>848</v>
      </c>
      <c r="Y73" s="159">
        <v>45611</v>
      </c>
      <c r="Z73" s="100"/>
      <c r="AA73" s="159"/>
      <c r="AB73" s="159"/>
      <c r="AC73" s="159" t="s">
        <v>943</v>
      </c>
      <c r="AD73" s="228"/>
      <c r="AE73" s="229" t="s">
        <v>774</v>
      </c>
      <c r="AF73" s="96" t="s">
        <v>944</v>
      </c>
      <c r="AG73" s="97" t="s">
        <v>945</v>
      </c>
      <c r="AH73" s="97" t="s">
        <v>946</v>
      </c>
      <c r="AI73" s="96"/>
      <c r="AJ73" s="97"/>
      <c r="AK73" s="97"/>
      <c r="AL73" s="95"/>
      <c r="AM73" s="95"/>
      <c r="AN73" s="100"/>
      <c r="AO73" s="95"/>
      <c r="AP73" s="95"/>
      <c r="AQ73" s="95"/>
      <c r="AR73" s="94"/>
      <c r="AS73" s="95"/>
    </row>
    <row r="74" spans="1:16360" s="79" customFormat="1" ht="44.25" customHeight="1" x14ac:dyDescent="0.3">
      <c r="A74" s="145">
        <v>723</v>
      </c>
      <c r="B74" s="120" t="s">
        <v>125</v>
      </c>
      <c r="C74" s="120">
        <v>10023091</v>
      </c>
      <c r="D74" s="145" t="s">
        <v>381</v>
      </c>
      <c r="E74" s="145" t="s">
        <v>382</v>
      </c>
      <c r="F74" s="145" t="s">
        <v>274</v>
      </c>
      <c r="G74" s="159"/>
      <c r="H74" s="105">
        <v>45831</v>
      </c>
      <c r="I74" s="120"/>
      <c r="J74" s="145"/>
      <c r="K74" s="145"/>
      <c r="L74" s="145">
        <f>Table3[[#This Row],[PoW]]*Table3[[#This Row],[ToV in 1.000]]</f>
        <v>0</v>
      </c>
      <c r="M74" s="180" t="s">
        <v>3958</v>
      </c>
      <c r="N74" s="180" t="s">
        <v>134</v>
      </c>
      <c r="O74" s="79" t="s">
        <v>4011</v>
      </c>
      <c r="P74" s="168" t="s">
        <v>134</v>
      </c>
      <c r="Q74" s="169"/>
      <c r="R74" s="169"/>
      <c r="S74" s="169"/>
      <c r="T74" s="79" t="s">
        <v>383</v>
      </c>
      <c r="Y74" s="86"/>
      <c r="Z74" s="159"/>
      <c r="AA74" s="159"/>
      <c r="AB74" s="159"/>
      <c r="AC74" s="159"/>
      <c r="AH74" s="120"/>
      <c r="AJ74" s="111" t="s">
        <v>384</v>
      </c>
      <c r="AL74" s="87"/>
      <c r="AM74" s="87"/>
      <c r="AN74" s="87"/>
      <c r="AO74" s="87"/>
      <c r="AP74" s="87"/>
      <c r="AQ74" s="87"/>
    </row>
    <row r="75" spans="1:16360" s="79" customFormat="1" ht="44.25" customHeight="1" x14ac:dyDescent="0.3">
      <c r="A75" s="171">
        <v>720</v>
      </c>
      <c r="B75" s="174"/>
      <c r="C75" s="103"/>
      <c r="D75" s="145" t="s">
        <v>390</v>
      </c>
      <c r="E75" s="145" t="s">
        <v>391</v>
      </c>
      <c r="F75" s="171" t="s">
        <v>97</v>
      </c>
      <c r="G75" s="172"/>
      <c r="H75" s="172">
        <v>45782</v>
      </c>
      <c r="I75" s="171"/>
      <c r="J75" s="180"/>
      <c r="K75" s="218"/>
      <c r="L75" s="180">
        <f>Table3[[#This Row],[PoW]]*Table3[[#This Row],[ToV in 1.000]]</f>
        <v>0</v>
      </c>
      <c r="M75" s="79" t="s">
        <v>3958</v>
      </c>
      <c r="N75" s="180" t="s">
        <v>350</v>
      </c>
      <c r="Q75" s="180"/>
      <c r="R75" s="145"/>
      <c r="S75" s="145"/>
      <c r="T75" s="171" t="s">
        <v>4158</v>
      </c>
      <c r="U75" s="171"/>
      <c r="V75" s="120"/>
      <c r="W75" s="171"/>
      <c r="X75" s="171"/>
      <c r="Y75" s="120"/>
      <c r="Z75" s="100"/>
      <c r="AA75" s="159"/>
      <c r="AB75" s="159"/>
      <c r="AC75" s="227"/>
      <c r="AD75" s="96"/>
      <c r="AE75" s="229"/>
      <c r="AF75" s="96"/>
      <c r="AG75" s="97"/>
      <c r="AH75" s="97"/>
      <c r="AI75" s="96"/>
      <c r="AJ75" s="237" t="s">
        <v>392</v>
      </c>
      <c r="AK75" s="97"/>
      <c r="AL75" s="87"/>
      <c r="AM75" s="87"/>
      <c r="AN75" s="100"/>
      <c r="AO75" s="87"/>
      <c r="AP75" s="87"/>
      <c r="AQ75" s="87"/>
      <c r="AS75" s="87"/>
    </row>
    <row r="76" spans="1:16360" s="79" customFormat="1" ht="44.25" hidden="1" customHeight="1" x14ac:dyDescent="0.3">
      <c r="A76" s="171">
        <v>442</v>
      </c>
      <c r="B76" s="171" t="s">
        <v>103</v>
      </c>
      <c r="C76" s="120">
        <v>5526142</v>
      </c>
      <c r="D76" s="171" t="s">
        <v>1296</v>
      </c>
      <c r="E76" s="171" t="s">
        <v>1297</v>
      </c>
      <c r="F76" s="171" t="s">
        <v>148</v>
      </c>
      <c r="G76" s="159"/>
      <c r="H76" s="159"/>
      <c r="I76" s="168" t="s">
        <v>864</v>
      </c>
      <c r="J76" s="195">
        <v>150</v>
      </c>
      <c r="K76" s="183">
        <v>0.99</v>
      </c>
      <c r="L76" s="258">
        <f>Table3[[#This Row],[PoW]]*Table3[[#This Row],[ToV in 1.000]]</f>
        <v>148.5</v>
      </c>
      <c r="M76" s="120" t="s">
        <v>112</v>
      </c>
      <c r="N76" s="120" t="s">
        <v>940</v>
      </c>
      <c r="O76" s="79" t="s">
        <v>4008</v>
      </c>
      <c r="P76" s="253" t="s">
        <v>226</v>
      </c>
      <c r="Q76" s="171" t="s">
        <v>4008</v>
      </c>
      <c r="R76" s="171" t="s">
        <v>1298</v>
      </c>
      <c r="S76" s="171" t="s">
        <v>942</v>
      </c>
      <c r="T76" s="171" t="s">
        <v>1299</v>
      </c>
      <c r="U76" s="171" t="s">
        <v>209</v>
      </c>
      <c r="V76" s="171" t="s">
        <v>722</v>
      </c>
      <c r="W76" s="171"/>
      <c r="X76" s="171" t="s">
        <v>848</v>
      </c>
      <c r="Y76" s="90">
        <v>45532</v>
      </c>
      <c r="Z76" s="159"/>
      <c r="AA76" s="159"/>
      <c r="AB76" s="159"/>
      <c r="AC76" s="159" t="s">
        <v>1300</v>
      </c>
      <c r="AD76" s="96"/>
      <c r="AE76" s="229" t="s">
        <v>774</v>
      </c>
      <c r="AF76" s="96"/>
      <c r="AG76" s="94"/>
      <c r="AH76" s="120"/>
      <c r="AI76" s="148">
        <v>0.4</v>
      </c>
      <c r="AJ76" s="94"/>
      <c r="AK76" s="94"/>
      <c r="AL76" s="95"/>
      <c r="AM76" s="95"/>
      <c r="AN76" s="95"/>
      <c r="AO76" s="95"/>
      <c r="AP76" s="95"/>
      <c r="AQ76" s="95"/>
      <c r="AR76" s="94"/>
      <c r="AS76" s="95"/>
    </row>
    <row r="77" spans="1:16360" s="79" customFormat="1" ht="44.25" customHeight="1" x14ac:dyDescent="0.3">
      <c r="A77" s="145">
        <v>719</v>
      </c>
      <c r="B77" s="301" t="s">
        <v>103</v>
      </c>
      <c r="C77" s="302"/>
      <c r="D77" s="145" t="s">
        <v>393</v>
      </c>
      <c r="E77" s="145" t="s">
        <v>394</v>
      </c>
      <c r="F77" s="145" t="s">
        <v>97</v>
      </c>
      <c r="G77" s="105"/>
      <c r="H77" s="105">
        <v>45796</v>
      </c>
      <c r="I77" s="171"/>
      <c r="J77" s="276"/>
      <c r="K77" s="218"/>
      <c r="L77" s="180">
        <f>Table3[[#This Row],[PoW]]*Table3[[#This Row],[ToV in 1.000]]</f>
        <v>0</v>
      </c>
      <c r="M77" s="276"/>
      <c r="N77" s="276" t="s">
        <v>395</v>
      </c>
      <c r="O77" s="170" t="s">
        <v>4008</v>
      </c>
      <c r="P77" s="170" t="s">
        <v>134</v>
      </c>
      <c r="Q77" s="276"/>
      <c r="R77" s="145"/>
      <c r="S77" s="145"/>
      <c r="T77" s="145" t="s">
        <v>4109</v>
      </c>
      <c r="U77" s="145"/>
      <c r="V77" s="145"/>
      <c r="W77" s="145"/>
      <c r="X77" s="145"/>
      <c r="Y77" s="145"/>
      <c r="Z77" s="303"/>
      <c r="AA77" s="105"/>
      <c r="AB77" s="105"/>
      <c r="AC77" s="303"/>
      <c r="AD77" s="96"/>
      <c r="AE77" s="229"/>
      <c r="AF77" s="96"/>
      <c r="AG77" s="97"/>
      <c r="AH77" s="97"/>
      <c r="AI77" s="145"/>
      <c r="AJ77" s="304" t="s">
        <v>396</v>
      </c>
      <c r="AK77" s="301"/>
      <c r="AL77" s="305"/>
      <c r="AM77" s="305"/>
      <c r="AN77" s="303"/>
      <c r="AO77" s="305"/>
      <c r="AP77" s="305"/>
      <c r="AQ77" s="305"/>
      <c r="AR77" s="170" t="s">
        <v>4175</v>
      </c>
      <c r="AS77" s="305"/>
    </row>
    <row r="78" spans="1:16360" s="79" customFormat="1" ht="44.25" customHeight="1" x14ac:dyDescent="0.3">
      <c r="A78" s="120">
        <v>718</v>
      </c>
      <c r="B78" s="318" t="s">
        <v>125</v>
      </c>
      <c r="C78" s="103"/>
      <c r="D78" s="120" t="s">
        <v>397</v>
      </c>
      <c r="E78" s="120" t="s">
        <v>398</v>
      </c>
      <c r="F78" s="120" t="s">
        <v>97</v>
      </c>
      <c r="G78" s="159"/>
      <c r="H78" s="159">
        <v>45797</v>
      </c>
      <c r="I78" s="171"/>
      <c r="J78" s="178"/>
      <c r="K78" s="218"/>
      <c r="L78" s="180">
        <f>Table3[[#This Row],[PoW]]*Table3[[#This Row],[ToV in 1.000]]</f>
        <v>0</v>
      </c>
      <c r="M78" s="178" t="s">
        <v>3959</v>
      </c>
      <c r="N78" s="178" t="s">
        <v>4167</v>
      </c>
      <c r="O78" s="79" t="s">
        <v>4008</v>
      </c>
      <c r="P78" s="79" t="s">
        <v>134</v>
      </c>
      <c r="Q78" s="178"/>
      <c r="R78" s="120"/>
      <c r="S78" s="120"/>
      <c r="T78" s="120" t="s">
        <v>4168</v>
      </c>
      <c r="U78" s="120"/>
      <c r="V78" s="120"/>
      <c r="W78" s="120"/>
      <c r="X78" s="120"/>
      <c r="Y78" s="120"/>
      <c r="Z78" s="319"/>
      <c r="AA78" s="159"/>
      <c r="AB78" s="159"/>
      <c r="AC78" s="319"/>
      <c r="AD78" s="96"/>
      <c r="AE78" s="229"/>
      <c r="AF78" s="96"/>
      <c r="AG78" s="97"/>
      <c r="AH78" s="97"/>
      <c r="AI78" s="120"/>
      <c r="AJ78" s="320" t="s">
        <v>399</v>
      </c>
      <c r="AK78" s="318"/>
      <c r="AL78" s="87"/>
      <c r="AM78" s="87"/>
      <c r="AN78" s="319"/>
      <c r="AO78" s="87"/>
      <c r="AP78" s="87"/>
      <c r="AQ78" s="87"/>
      <c r="AS78" s="87"/>
    </row>
    <row r="79" spans="1:16360" s="79" customFormat="1" ht="44.25" hidden="1" customHeight="1" x14ac:dyDescent="0.3">
      <c r="A79" s="171">
        <v>632</v>
      </c>
      <c r="B79" s="120" t="s">
        <v>125</v>
      </c>
      <c r="C79" s="103">
        <v>5763571</v>
      </c>
      <c r="D79" s="145" t="s">
        <v>630</v>
      </c>
      <c r="E79" s="145" t="s">
        <v>631</v>
      </c>
      <c r="F79" s="171" t="s">
        <v>148</v>
      </c>
      <c r="G79" s="172"/>
      <c r="H79" s="172"/>
      <c r="I79" s="171"/>
      <c r="J79" s="180"/>
      <c r="K79" s="218"/>
      <c r="L79" s="180">
        <f>Table3[[#This Row],[PoW]]*Table3[[#This Row],[ToV in 1.000]]</f>
        <v>0</v>
      </c>
      <c r="M79" s="180" t="s">
        <v>3958</v>
      </c>
      <c r="N79" s="180" t="s">
        <v>4025</v>
      </c>
      <c r="O79" s="79" t="s">
        <v>4012</v>
      </c>
      <c r="P79" s="79" t="s">
        <v>231</v>
      </c>
      <c r="Q79" s="180"/>
      <c r="R79" s="180" t="s">
        <v>607</v>
      </c>
      <c r="S79" s="145" t="s">
        <v>207</v>
      </c>
      <c r="T79" s="171" t="s">
        <v>632</v>
      </c>
      <c r="U79" s="171"/>
      <c r="V79" s="120"/>
      <c r="W79" s="171"/>
      <c r="X79" s="171" t="s">
        <v>522</v>
      </c>
      <c r="Y79" s="120"/>
      <c r="Z79" s="100"/>
      <c r="AA79" s="159"/>
      <c r="AB79" s="159"/>
      <c r="AC79" s="227"/>
      <c r="AD79" s="96"/>
      <c r="AE79" s="229"/>
      <c r="AF79" s="96"/>
      <c r="AG79" s="97"/>
      <c r="AH79" s="97"/>
      <c r="AI79" s="96"/>
      <c r="AJ79" s="237" t="s">
        <v>633</v>
      </c>
      <c r="AK79" s="88" t="s">
        <v>634</v>
      </c>
      <c r="AL79" s="87"/>
      <c r="AM79" s="87"/>
      <c r="AN79" s="100"/>
      <c r="AO79" s="87"/>
      <c r="AP79" s="87"/>
      <c r="AQ79" s="87"/>
      <c r="AS79" s="87"/>
    </row>
    <row r="80" spans="1:16360" s="79" customFormat="1" ht="44.25" hidden="1" customHeight="1" x14ac:dyDescent="0.3">
      <c r="A80" s="145">
        <v>721</v>
      </c>
      <c r="B80" s="120"/>
      <c r="C80" s="120"/>
      <c r="D80" s="145" t="s">
        <v>388</v>
      </c>
      <c r="E80" s="145" t="s">
        <v>389</v>
      </c>
      <c r="F80" s="145" t="s">
        <v>97</v>
      </c>
      <c r="G80" s="159"/>
      <c r="H80" s="145"/>
      <c r="I80" s="120"/>
      <c r="J80" s="145"/>
      <c r="K80" s="145"/>
      <c r="L80" s="145">
        <f>Table3[[#This Row],[PoW]]*Table3[[#This Row],[ToV in 1.000]]</f>
        <v>0</v>
      </c>
      <c r="M80" s="145"/>
      <c r="N80" s="145" t="s">
        <v>4165</v>
      </c>
      <c r="Q80" s="169"/>
      <c r="R80" s="169"/>
      <c r="S80" s="169"/>
      <c r="T80" s="79" t="s">
        <v>4166</v>
      </c>
      <c r="Y80" s="86"/>
      <c r="Z80" s="159"/>
      <c r="AA80" s="159"/>
      <c r="AB80" s="159"/>
      <c r="AC80" s="159"/>
      <c r="AH80" s="120"/>
      <c r="AL80" s="87"/>
      <c r="AM80" s="87"/>
      <c r="AN80" s="87"/>
      <c r="AO80" s="87"/>
      <c r="AP80" s="87"/>
      <c r="AQ80" s="87"/>
    </row>
    <row r="81" spans="1:45" s="79" customFormat="1" ht="44.25" customHeight="1" x14ac:dyDescent="0.3">
      <c r="A81" s="171">
        <v>717</v>
      </c>
      <c r="B81" s="174" t="s">
        <v>119</v>
      </c>
      <c r="C81" s="103">
        <v>10014245</v>
      </c>
      <c r="D81" s="145" t="s">
        <v>400</v>
      </c>
      <c r="E81" s="145" t="s">
        <v>401</v>
      </c>
      <c r="F81" s="171" t="s">
        <v>97</v>
      </c>
      <c r="G81" s="172"/>
      <c r="H81" s="172">
        <v>45821</v>
      </c>
      <c r="I81" s="171"/>
      <c r="J81" s="180"/>
      <c r="K81" s="218"/>
      <c r="L81" s="180">
        <f>Table3[[#This Row],[PoW]]*Table3[[#This Row],[ToV in 1.000]]</f>
        <v>0</v>
      </c>
      <c r="M81" s="180" t="s">
        <v>3958</v>
      </c>
      <c r="N81" s="180"/>
      <c r="O81" s="79" t="s">
        <v>4011</v>
      </c>
      <c r="P81" s="79" t="s">
        <v>134</v>
      </c>
      <c r="Q81" s="180"/>
      <c r="R81" s="145"/>
      <c r="S81" s="145"/>
      <c r="T81" s="171" t="s">
        <v>402</v>
      </c>
      <c r="U81" s="171"/>
      <c r="V81" s="120"/>
      <c r="W81" s="171"/>
      <c r="X81" s="171"/>
      <c r="Y81" s="120"/>
      <c r="Z81" s="100"/>
      <c r="AA81" s="159"/>
      <c r="AB81" s="159"/>
      <c r="AC81" s="227"/>
      <c r="AD81" s="96"/>
      <c r="AE81" s="229"/>
      <c r="AF81" s="96"/>
      <c r="AG81" s="97"/>
      <c r="AH81" s="97"/>
      <c r="AI81" s="96"/>
      <c r="AJ81" s="237" t="s">
        <v>403</v>
      </c>
      <c r="AK81" s="97"/>
      <c r="AL81" s="87"/>
      <c r="AM81" s="87"/>
      <c r="AN81" s="100"/>
      <c r="AO81" s="87"/>
      <c r="AP81" s="87"/>
      <c r="AQ81" s="87"/>
      <c r="AS81" s="87"/>
    </row>
    <row r="82" spans="1:45" s="79" customFormat="1" ht="123.65" customHeight="1" x14ac:dyDescent="0.3">
      <c r="A82" s="171">
        <v>716</v>
      </c>
      <c r="B82" s="174" t="s">
        <v>103</v>
      </c>
      <c r="C82" s="103">
        <v>10007927</v>
      </c>
      <c r="D82" s="120" t="s">
        <v>404</v>
      </c>
      <c r="E82" s="145" t="s">
        <v>405</v>
      </c>
      <c r="F82" s="171" t="s">
        <v>279</v>
      </c>
      <c r="G82" s="172"/>
      <c r="H82" s="172">
        <v>45793</v>
      </c>
      <c r="I82" s="171"/>
      <c r="J82" s="180">
        <v>10</v>
      </c>
      <c r="K82" s="218"/>
      <c r="L82" s="180">
        <f>Table3[[#This Row],[PoW]]*Table3[[#This Row],[ToV in 1.000]]</f>
        <v>0</v>
      </c>
      <c r="M82" s="180" t="s">
        <v>112</v>
      </c>
      <c r="N82" s="180" t="s">
        <v>4062</v>
      </c>
      <c r="O82" s="79" t="s">
        <v>4011</v>
      </c>
      <c r="P82" s="79" t="s">
        <v>134</v>
      </c>
      <c r="Q82" s="180"/>
      <c r="R82" s="145"/>
      <c r="S82" s="145"/>
      <c r="T82" s="171" t="s">
        <v>406</v>
      </c>
      <c r="U82" s="171"/>
      <c r="V82" s="120"/>
      <c r="W82" s="171"/>
      <c r="X82" s="171"/>
      <c r="Y82" s="120"/>
      <c r="Z82" s="100"/>
      <c r="AA82" s="159"/>
      <c r="AB82" s="159"/>
      <c r="AC82" s="227" t="s">
        <v>407</v>
      </c>
      <c r="AD82" s="96"/>
      <c r="AE82" s="229"/>
      <c r="AF82" s="96"/>
      <c r="AG82" s="97"/>
      <c r="AH82" s="97"/>
      <c r="AI82" s="96"/>
      <c r="AJ82" s="237" t="s">
        <v>408</v>
      </c>
      <c r="AK82" s="97"/>
      <c r="AL82" s="87"/>
      <c r="AM82" s="87"/>
      <c r="AN82" s="100"/>
      <c r="AO82" s="87"/>
      <c r="AP82" s="87"/>
      <c r="AQ82" s="87"/>
      <c r="AS82" s="87"/>
    </row>
    <row r="83" spans="1:45" s="79" customFormat="1" ht="123.65" customHeight="1" x14ac:dyDescent="0.3">
      <c r="A83" s="171">
        <v>715</v>
      </c>
      <c r="B83" s="174" t="s">
        <v>119</v>
      </c>
      <c r="C83" s="103">
        <v>10007249</v>
      </c>
      <c r="D83" s="145" t="s">
        <v>409</v>
      </c>
      <c r="E83" s="145" t="s">
        <v>410</v>
      </c>
      <c r="F83" s="171" t="s">
        <v>411</v>
      </c>
      <c r="G83" s="172">
        <v>45761</v>
      </c>
      <c r="H83" s="172">
        <v>45786</v>
      </c>
      <c r="I83" s="171"/>
      <c r="J83" s="180"/>
      <c r="K83" s="218"/>
      <c r="L83" s="180">
        <f>Table3[[#This Row],[PoW]]*Table3[[#This Row],[ToV in 1.000]]</f>
        <v>0</v>
      </c>
      <c r="M83" s="180" t="s">
        <v>3958</v>
      </c>
      <c r="N83" s="180"/>
      <c r="O83" s="103" t="s">
        <v>4008</v>
      </c>
      <c r="P83" s="79" t="s">
        <v>412</v>
      </c>
      <c r="Q83" s="180"/>
      <c r="R83" s="145"/>
      <c r="S83" s="145"/>
      <c r="T83" s="171" t="s">
        <v>4075</v>
      </c>
      <c r="U83" s="171"/>
      <c r="V83" s="120"/>
      <c r="W83" s="171"/>
      <c r="X83" s="171"/>
      <c r="Y83" s="120"/>
      <c r="Z83" s="100"/>
      <c r="AA83" s="159"/>
      <c r="AB83" s="159"/>
      <c r="AC83" s="227" t="s">
        <v>413</v>
      </c>
      <c r="AD83" s="96"/>
      <c r="AE83" s="229"/>
      <c r="AF83" s="96"/>
      <c r="AG83" s="97"/>
      <c r="AH83" s="97"/>
      <c r="AI83" s="96"/>
      <c r="AJ83" s="237" t="s">
        <v>414</v>
      </c>
      <c r="AK83" s="97"/>
      <c r="AL83" s="87"/>
      <c r="AM83" s="87"/>
      <c r="AN83" s="100"/>
      <c r="AO83" s="87"/>
      <c r="AP83" s="87"/>
      <c r="AQ83" s="87"/>
      <c r="AS83" s="87"/>
    </row>
    <row r="84" spans="1:45" s="79" customFormat="1" ht="123.65" customHeight="1" x14ac:dyDescent="0.3">
      <c r="A84" s="171">
        <v>714</v>
      </c>
      <c r="B84" s="174" t="s">
        <v>103</v>
      </c>
      <c r="C84" s="173"/>
      <c r="D84" s="171" t="s">
        <v>415</v>
      </c>
      <c r="E84" s="171" t="s">
        <v>416</v>
      </c>
      <c r="F84" s="171" t="s">
        <v>97</v>
      </c>
      <c r="G84" s="172"/>
      <c r="H84" s="172">
        <v>45777</v>
      </c>
      <c r="I84" s="137"/>
      <c r="J84" s="195"/>
      <c r="K84" s="216"/>
      <c r="L84" s="217">
        <f>Table3[[#This Row],[PoW]]*Table3[[#This Row],[ToV in 1.000]]</f>
        <v>0</v>
      </c>
      <c r="M84" s="180"/>
      <c r="N84" s="180"/>
      <c r="O84" s="168"/>
      <c r="P84" s="168"/>
      <c r="Q84" s="180"/>
      <c r="R84" s="171"/>
      <c r="S84" s="171"/>
      <c r="T84" s="171" t="s">
        <v>417</v>
      </c>
      <c r="U84" s="171"/>
      <c r="V84" s="171"/>
      <c r="W84" s="171"/>
      <c r="X84" s="171"/>
      <c r="Y84" s="172">
        <v>45761</v>
      </c>
      <c r="Z84" s="227">
        <v>45817</v>
      </c>
      <c r="AA84" s="172"/>
      <c r="AB84" s="172"/>
      <c r="AC84" s="227"/>
      <c r="AD84" s="137"/>
      <c r="AE84" s="297"/>
      <c r="AF84" s="137"/>
      <c r="AG84" s="290"/>
      <c r="AH84" s="290"/>
      <c r="AI84" s="171"/>
      <c r="AJ84" s="174"/>
      <c r="AK84" s="298" t="s">
        <v>418</v>
      </c>
      <c r="AL84" s="299"/>
      <c r="AM84" s="299"/>
      <c r="AN84" s="227"/>
      <c r="AO84" s="299"/>
      <c r="AP84" s="299"/>
      <c r="AQ84" s="299"/>
      <c r="AR84" s="186"/>
      <c r="AS84" s="234"/>
    </row>
    <row r="85" spans="1:45" s="164" customFormat="1" ht="123.65" customHeight="1" x14ac:dyDescent="0.3">
      <c r="A85" s="145">
        <v>713</v>
      </c>
      <c r="B85" s="301" t="s">
        <v>125</v>
      </c>
      <c r="C85" s="302">
        <v>10070089</v>
      </c>
      <c r="D85" s="145" t="s">
        <v>419</v>
      </c>
      <c r="E85" s="145" t="s">
        <v>420</v>
      </c>
      <c r="F85" s="145" t="s">
        <v>274</v>
      </c>
      <c r="G85" s="105"/>
      <c r="H85" s="105">
        <v>45783</v>
      </c>
      <c r="I85" s="217"/>
      <c r="J85" s="276"/>
      <c r="K85" s="217"/>
      <c r="L85" s="164">
        <f>Table3[[#This Row],[PoW]]*Table3[[#This Row],[ToV in 1.000]]</f>
        <v>0</v>
      </c>
      <c r="M85" s="170" t="s">
        <v>3958</v>
      </c>
      <c r="N85" s="276"/>
      <c r="O85" s="145" t="s">
        <v>4008</v>
      </c>
      <c r="P85" s="145" t="s">
        <v>231</v>
      </c>
      <c r="Q85" s="145"/>
      <c r="R85" s="145"/>
      <c r="S85" s="145"/>
      <c r="T85" s="145" t="s">
        <v>421</v>
      </c>
      <c r="U85" s="145"/>
      <c r="V85" s="145"/>
      <c r="W85" s="303"/>
      <c r="X85" s="327" t="s">
        <v>422</v>
      </c>
      <c r="Y85" s="105">
        <v>45756</v>
      </c>
      <c r="Z85" s="303"/>
      <c r="AA85" s="145"/>
      <c r="AB85" s="328"/>
      <c r="AC85" s="301"/>
      <c r="AD85" s="295"/>
      <c r="AE85" s="295"/>
      <c r="AF85" s="117"/>
      <c r="AG85" s="295"/>
      <c r="AH85" s="295"/>
      <c r="AI85" s="305"/>
      <c r="AJ85" s="329" t="s">
        <v>423</v>
      </c>
      <c r="AK85" s="329" t="s">
        <v>424</v>
      </c>
      <c r="AL85" s="160">
        <v>45751</v>
      </c>
      <c r="AM85" s="160"/>
      <c r="AN85" s="303" t="s">
        <v>425</v>
      </c>
      <c r="AO85" s="160" t="s">
        <v>426</v>
      </c>
      <c r="AP85" s="160">
        <v>47118</v>
      </c>
      <c r="AQ85" s="160"/>
      <c r="AR85" s="315"/>
      <c r="AS85" s="160"/>
    </row>
    <row r="86" spans="1:45" s="79" customFormat="1" ht="123.65" customHeight="1" x14ac:dyDescent="0.3">
      <c r="A86" s="171">
        <v>711</v>
      </c>
      <c r="B86" s="174"/>
      <c r="C86" s="103"/>
      <c r="D86" s="145" t="s">
        <v>430</v>
      </c>
      <c r="E86" s="145" t="s">
        <v>431</v>
      </c>
      <c r="F86" s="171" t="s">
        <v>97</v>
      </c>
      <c r="G86" s="172"/>
      <c r="H86" s="172">
        <v>45789</v>
      </c>
      <c r="I86" s="171"/>
      <c r="J86" s="180"/>
      <c r="K86" s="218"/>
      <c r="L86" s="180">
        <f>Table3[[#This Row],[PoW]]*Table3[[#This Row],[ToV in 1.000]]</f>
        <v>0</v>
      </c>
      <c r="M86" s="180" t="s">
        <v>3958</v>
      </c>
      <c r="N86" s="180"/>
      <c r="O86" s="79" t="s">
        <v>4011</v>
      </c>
      <c r="P86" s="79" t="s">
        <v>231</v>
      </c>
      <c r="Q86" s="180"/>
      <c r="R86" s="145"/>
      <c r="S86" s="145"/>
      <c r="T86" s="171" t="s">
        <v>432</v>
      </c>
      <c r="U86" s="171"/>
      <c r="V86" s="120"/>
      <c r="W86" s="171"/>
      <c r="X86" s="171"/>
      <c r="Y86" s="120"/>
      <c r="Z86" s="100"/>
      <c r="AA86" s="159"/>
      <c r="AB86" s="159"/>
      <c r="AC86" s="227"/>
      <c r="AD86" s="96"/>
      <c r="AE86" s="229"/>
      <c r="AF86" s="96"/>
      <c r="AG86" s="97"/>
      <c r="AH86" s="97"/>
      <c r="AI86" s="96"/>
      <c r="AJ86" s="262"/>
      <c r="AK86" s="97"/>
      <c r="AL86" s="87"/>
      <c r="AM86" s="87"/>
      <c r="AN86" s="100"/>
      <c r="AO86" s="87"/>
      <c r="AP86" s="87"/>
      <c r="AQ86" s="87"/>
      <c r="AS86" s="87"/>
    </row>
    <row r="87" spans="1:45" s="79" customFormat="1" ht="44.25" customHeight="1" x14ac:dyDescent="0.3">
      <c r="A87" s="145">
        <v>711</v>
      </c>
      <c r="B87" s="120" t="s">
        <v>125</v>
      </c>
      <c r="C87" s="120">
        <v>5847837</v>
      </c>
      <c r="D87" s="145" t="s">
        <v>433</v>
      </c>
      <c r="E87" s="145" t="s">
        <v>434</v>
      </c>
      <c r="F87" s="145" t="s">
        <v>97</v>
      </c>
      <c r="G87" s="159"/>
      <c r="H87" s="105">
        <v>45761</v>
      </c>
      <c r="I87" s="120"/>
      <c r="J87" s="145"/>
      <c r="K87" s="145"/>
      <c r="L87" s="145">
        <f>Table3[[#This Row],[PoW]]*Table3[[#This Row],[ToV in 1.000]]</f>
        <v>0</v>
      </c>
      <c r="M87" s="145" t="s">
        <v>3958</v>
      </c>
      <c r="N87" s="145"/>
      <c r="O87" s="79" t="s">
        <v>4011</v>
      </c>
      <c r="Q87" s="169"/>
      <c r="R87" s="169"/>
      <c r="S87" s="169"/>
      <c r="T87" s="79" t="s">
        <v>435</v>
      </c>
      <c r="Y87" s="86"/>
      <c r="Z87" s="159"/>
      <c r="AA87" s="159"/>
      <c r="AB87" s="159"/>
      <c r="AC87" s="159"/>
      <c r="AH87" s="120"/>
      <c r="AL87" s="87"/>
      <c r="AM87" s="87"/>
      <c r="AN87" s="87"/>
      <c r="AO87" s="87"/>
      <c r="AP87" s="87"/>
      <c r="AQ87" s="87"/>
    </row>
    <row r="88" spans="1:45" s="79" customFormat="1" ht="44.25" customHeight="1" x14ac:dyDescent="0.3">
      <c r="A88" s="171">
        <v>708</v>
      </c>
      <c r="B88" s="174" t="s">
        <v>103</v>
      </c>
      <c r="C88" s="235">
        <v>5839541</v>
      </c>
      <c r="D88" s="145" t="s">
        <v>445</v>
      </c>
      <c r="E88" s="145" t="s">
        <v>446</v>
      </c>
      <c r="F88" s="171" t="s">
        <v>274</v>
      </c>
      <c r="G88" s="172"/>
      <c r="H88" s="172">
        <v>45750</v>
      </c>
      <c r="I88" s="171"/>
      <c r="J88" s="195">
        <v>118</v>
      </c>
      <c r="K88" s="218"/>
      <c r="L88" s="180">
        <f>Table3[[#This Row],[PoW]]*Table3[[#This Row],[ToV in 1.000]]</f>
        <v>0</v>
      </c>
      <c r="M88" s="180" t="s">
        <v>3959</v>
      </c>
      <c r="N88" s="180" t="s">
        <v>4063</v>
      </c>
      <c r="O88" s="145" t="s">
        <v>4008</v>
      </c>
      <c r="P88" s="79" t="s">
        <v>4058</v>
      </c>
      <c r="Q88" s="180"/>
      <c r="R88" s="145"/>
      <c r="S88" s="145"/>
      <c r="T88" s="171"/>
      <c r="U88" s="171"/>
      <c r="V88" s="120"/>
      <c r="W88" s="171"/>
      <c r="X88" s="171"/>
      <c r="Y88" s="120"/>
      <c r="Z88" s="100"/>
      <c r="AA88" s="159"/>
      <c r="AB88" s="159"/>
      <c r="AC88" s="227"/>
      <c r="AD88" s="228"/>
      <c r="AE88" s="229"/>
      <c r="AF88" s="96"/>
      <c r="AG88" s="97"/>
      <c r="AH88" s="97"/>
      <c r="AI88" s="96"/>
      <c r="AJ88" s="284" t="s">
        <v>447</v>
      </c>
      <c r="AK88" s="97"/>
      <c r="AL88" s="95"/>
      <c r="AM88" s="95"/>
      <c r="AN88" s="100"/>
      <c r="AO88" s="95"/>
      <c r="AP88" s="95"/>
      <c r="AQ88" s="95"/>
      <c r="AR88" s="94"/>
      <c r="AS88" s="95"/>
    </row>
    <row r="89" spans="1:45" s="170" customFormat="1" ht="44.25" hidden="1" customHeight="1" x14ac:dyDescent="0.3">
      <c r="A89" s="145">
        <v>692</v>
      </c>
      <c r="B89" s="120" t="s">
        <v>103</v>
      </c>
      <c r="C89" s="120">
        <v>5812800</v>
      </c>
      <c r="D89" s="145" t="s">
        <v>513</v>
      </c>
      <c r="E89" s="145" t="s">
        <v>514</v>
      </c>
      <c r="F89" s="145" t="s">
        <v>148</v>
      </c>
      <c r="G89" s="159"/>
      <c r="H89" s="105"/>
      <c r="I89" s="120"/>
      <c r="J89" s="278">
        <v>50</v>
      </c>
      <c r="K89" s="145"/>
      <c r="L89" s="145">
        <f>Table3[[#This Row],[PoW]]*Table3[[#This Row],[ToV in 1.000]]</f>
        <v>0</v>
      </c>
      <c r="M89" s="145" t="s">
        <v>112</v>
      </c>
      <c r="N89" s="145" t="s">
        <v>4067</v>
      </c>
      <c r="O89" s="79" t="s">
        <v>4011</v>
      </c>
      <c r="P89" s="79"/>
      <c r="Q89" s="169"/>
      <c r="R89" s="169"/>
      <c r="S89" s="169"/>
      <c r="T89" s="79" t="s">
        <v>515</v>
      </c>
      <c r="U89" s="79"/>
      <c r="V89" s="79"/>
      <c r="W89" s="79"/>
      <c r="X89" s="79"/>
      <c r="Y89" s="86"/>
      <c r="Z89" s="159"/>
      <c r="AA89" s="159"/>
      <c r="AB89" s="159"/>
      <c r="AC89" s="159"/>
      <c r="AD89" s="79"/>
      <c r="AE89" s="79"/>
      <c r="AF89" s="79"/>
      <c r="AG89" s="79"/>
      <c r="AH89" s="120"/>
      <c r="AI89" s="79"/>
      <c r="AJ89" s="79"/>
      <c r="AK89" s="79"/>
      <c r="AL89" s="87"/>
      <c r="AM89" s="87"/>
      <c r="AN89" s="87"/>
      <c r="AO89" s="87"/>
      <c r="AP89" s="87"/>
      <c r="AQ89" s="87"/>
      <c r="AR89" s="79"/>
      <c r="AS89" s="79"/>
    </row>
    <row r="90" spans="1:45" s="164" customFormat="1" ht="44.25" customHeight="1" x14ac:dyDescent="0.3">
      <c r="A90" s="171">
        <v>707</v>
      </c>
      <c r="B90" s="174" t="s">
        <v>103</v>
      </c>
      <c r="C90" s="235">
        <v>5839387</v>
      </c>
      <c r="D90" s="145" t="s">
        <v>445</v>
      </c>
      <c r="E90" s="145" t="s">
        <v>448</v>
      </c>
      <c r="F90" s="171" t="s">
        <v>279</v>
      </c>
      <c r="G90" s="172"/>
      <c r="H90" s="172">
        <v>45751</v>
      </c>
      <c r="I90" s="171"/>
      <c r="J90" s="195">
        <v>32</v>
      </c>
      <c r="K90" s="218"/>
      <c r="L90" s="180">
        <f>Table3[[#This Row],[PoW]]*Table3[[#This Row],[ToV in 1.000]]</f>
        <v>0</v>
      </c>
      <c r="M90" s="180" t="s">
        <v>3959</v>
      </c>
      <c r="N90" s="180" t="s">
        <v>4063</v>
      </c>
      <c r="O90" s="145" t="s">
        <v>4008</v>
      </c>
      <c r="P90" s="79" t="s">
        <v>4058</v>
      </c>
      <c r="Q90" s="180"/>
      <c r="R90" s="145"/>
      <c r="S90" s="145"/>
      <c r="T90" s="171" t="s">
        <v>449</v>
      </c>
      <c r="U90" s="171"/>
      <c r="V90" s="120"/>
      <c r="W90" s="171"/>
      <c r="X90" s="171"/>
      <c r="Y90" s="120"/>
      <c r="Z90" s="100"/>
      <c r="AA90" s="159"/>
      <c r="AB90" s="159"/>
      <c r="AC90" s="227"/>
      <c r="AD90" s="228"/>
      <c r="AE90" s="229"/>
      <c r="AF90" s="96"/>
      <c r="AG90" s="97"/>
      <c r="AH90" s="97"/>
      <c r="AI90" s="96"/>
      <c r="AJ90" s="284" t="s">
        <v>450</v>
      </c>
      <c r="AK90" s="97"/>
      <c r="AL90" s="95"/>
      <c r="AM90" s="95"/>
      <c r="AN90" s="100"/>
      <c r="AO90" s="95"/>
      <c r="AP90" s="95"/>
      <c r="AQ90" s="95"/>
      <c r="AR90" s="94"/>
      <c r="AS90" s="95"/>
    </row>
    <row r="91" spans="1:45" s="79" customFormat="1" ht="44.25" customHeight="1" x14ac:dyDescent="0.3">
      <c r="A91" s="171">
        <v>706</v>
      </c>
      <c r="B91" s="174" t="s">
        <v>451</v>
      </c>
      <c r="C91" s="235"/>
      <c r="D91" s="145" t="s">
        <v>452</v>
      </c>
      <c r="E91" s="145" t="s">
        <v>453</v>
      </c>
      <c r="F91" s="171" t="s">
        <v>97</v>
      </c>
      <c r="G91" s="172">
        <v>45769</v>
      </c>
      <c r="H91" s="172">
        <v>45777</v>
      </c>
      <c r="I91" s="171"/>
      <c r="J91" s="195"/>
      <c r="K91" s="218"/>
      <c r="L91" s="180">
        <f>Table3[[#This Row],[PoW]]*Table3[[#This Row],[ToV in 1.000]]</f>
        <v>0</v>
      </c>
      <c r="M91" s="180"/>
      <c r="N91" s="180"/>
      <c r="O91" s="145" t="s">
        <v>4008</v>
      </c>
      <c r="P91" s="79" t="s">
        <v>4058</v>
      </c>
      <c r="Q91" s="180"/>
      <c r="R91" s="145"/>
      <c r="S91" s="145"/>
      <c r="T91" s="171" t="s">
        <v>454</v>
      </c>
      <c r="U91" s="171"/>
      <c r="V91" s="120"/>
      <c r="W91" s="171"/>
      <c r="X91" s="171"/>
      <c r="Y91" s="120"/>
      <c r="Z91" s="100"/>
      <c r="AA91" s="159"/>
      <c r="AB91" s="159"/>
      <c r="AC91" s="227"/>
      <c r="AD91" s="228"/>
      <c r="AE91" s="229"/>
      <c r="AF91" s="96"/>
      <c r="AG91" s="97"/>
      <c r="AH91" s="97"/>
      <c r="AI91" s="96"/>
      <c r="AJ91" s="237" t="s">
        <v>455</v>
      </c>
      <c r="AK91" s="237" t="s">
        <v>456</v>
      </c>
      <c r="AL91" s="95"/>
      <c r="AM91" s="95"/>
      <c r="AN91" s="100"/>
      <c r="AO91" s="95"/>
      <c r="AP91" s="95"/>
      <c r="AQ91" s="95"/>
      <c r="AR91" s="94"/>
      <c r="AS91" s="95"/>
    </row>
    <row r="92" spans="1:45" s="79" customFormat="1" ht="44.25" hidden="1" customHeight="1" x14ac:dyDescent="0.3">
      <c r="A92" s="171">
        <v>650</v>
      </c>
      <c r="B92" s="174" t="s">
        <v>103</v>
      </c>
      <c r="C92" s="103">
        <v>5789612</v>
      </c>
      <c r="D92" s="120" t="s">
        <v>563</v>
      </c>
      <c r="E92" s="145" t="s">
        <v>564</v>
      </c>
      <c r="F92" s="171" t="s">
        <v>148</v>
      </c>
      <c r="G92" s="172"/>
      <c r="H92" s="172"/>
      <c r="I92" s="171"/>
      <c r="J92" s="180">
        <v>200</v>
      </c>
      <c r="K92" s="236">
        <v>0.3</v>
      </c>
      <c r="L92" s="180">
        <f>Table3[[#This Row],[PoW]]*Table3[[#This Row],[ToV in 1.000]]</f>
        <v>60</v>
      </c>
      <c r="M92" s="180" t="s">
        <v>112</v>
      </c>
      <c r="N92" s="180" t="s">
        <v>565</v>
      </c>
      <c r="O92" s="79" t="s">
        <v>4008</v>
      </c>
      <c r="Q92" s="180"/>
      <c r="R92" s="145"/>
      <c r="S92" s="145"/>
      <c r="T92" s="171" t="s">
        <v>566</v>
      </c>
      <c r="U92" s="171"/>
      <c r="V92" s="120"/>
      <c r="W92" s="171"/>
      <c r="X92" s="171"/>
      <c r="Y92" s="120"/>
      <c r="Z92" s="100"/>
      <c r="AA92" s="159"/>
      <c r="AB92" s="159"/>
      <c r="AC92" s="227"/>
      <c r="AD92" s="96"/>
      <c r="AE92" s="229"/>
      <c r="AF92" s="96"/>
      <c r="AG92" s="97"/>
      <c r="AH92" s="97"/>
      <c r="AI92" s="96"/>
      <c r="AJ92" s="97"/>
      <c r="AK92" s="97"/>
      <c r="AL92" s="87"/>
      <c r="AM92" s="87"/>
      <c r="AN92" s="100"/>
      <c r="AO92" s="87"/>
      <c r="AP92" s="87"/>
      <c r="AQ92" s="87"/>
      <c r="AS92" s="87"/>
    </row>
    <row r="93" spans="1:45" s="79" customFormat="1" ht="44.25" hidden="1" customHeight="1" x14ac:dyDescent="0.3">
      <c r="A93" s="171">
        <v>649</v>
      </c>
      <c r="B93" s="174" t="s">
        <v>103</v>
      </c>
      <c r="C93" s="103">
        <v>5782461</v>
      </c>
      <c r="D93" s="145" t="s">
        <v>567</v>
      </c>
      <c r="E93" s="145" t="s">
        <v>568</v>
      </c>
      <c r="F93" s="171" t="s">
        <v>148</v>
      </c>
      <c r="G93" s="172"/>
      <c r="H93" s="172"/>
      <c r="I93" s="171"/>
      <c r="J93" s="180">
        <v>27.904</v>
      </c>
      <c r="K93" s="218"/>
      <c r="L93" s="180">
        <f>Table3[[#This Row],[PoW]]*Table3[[#This Row],[ToV in 1.000]]</f>
        <v>0</v>
      </c>
      <c r="M93" s="180" t="s">
        <v>3959</v>
      </c>
      <c r="N93" s="180" t="s">
        <v>4024</v>
      </c>
      <c r="O93" s="79" t="s">
        <v>4008</v>
      </c>
      <c r="Q93" s="180"/>
      <c r="R93" s="145"/>
      <c r="S93" s="145"/>
      <c r="T93" s="171" t="s">
        <v>4178</v>
      </c>
      <c r="U93" s="171" t="s">
        <v>569</v>
      </c>
      <c r="V93" s="120"/>
      <c r="W93" s="171"/>
      <c r="X93" s="171"/>
      <c r="Y93" s="120"/>
      <c r="Z93" s="100"/>
      <c r="AA93" s="159"/>
      <c r="AB93" s="159"/>
      <c r="AC93" s="227"/>
      <c r="AD93" s="96"/>
      <c r="AE93" s="229"/>
      <c r="AF93" s="96"/>
      <c r="AG93" s="97"/>
      <c r="AH93" s="97"/>
      <c r="AI93" s="96"/>
      <c r="AJ93" s="97"/>
      <c r="AK93" s="97"/>
      <c r="AL93" s="87"/>
      <c r="AM93" s="87"/>
      <c r="AN93" s="100"/>
      <c r="AO93" s="87"/>
      <c r="AP93" s="87"/>
      <c r="AQ93" s="87"/>
      <c r="AS93" s="87"/>
    </row>
    <row r="94" spans="1:45" s="79" customFormat="1" ht="44.25" customHeight="1" x14ac:dyDescent="0.3">
      <c r="A94" s="171">
        <v>705</v>
      </c>
      <c r="B94" s="174" t="s">
        <v>103</v>
      </c>
      <c r="C94" s="235"/>
      <c r="D94" s="145" t="s">
        <v>457</v>
      </c>
      <c r="E94" s="145" t="s">
        <v>458</v>
      </c>
      <c r="F94" s="171" t="s">
        <v>97</v>
      </c>
      <c r="G94" s="172">
        <v>45749</v>
      </c>
      <c r="H94" s="172">
        <v>45756</v>
      </c>
      <c r="I94" s="171"/>
      <c r="J94" s="195" t="s">
        <v>363</v>
      </c>
      <c r="K94" s="218"/>
      <c r="L94" s="180" t="e">
        <f>Table3[[#This Row],[PoW]]*Table3[[#This Row],[ToV in 1.000]]</f>
        <v>#VALUE!</v>
      </c>
      <c r="M94" s="180"/>
      <c r="N94" s="180"/>
      <c r="O94" s="145" t="s">
        <v>4008</v>
      </c>
      <c r="P94" s="94" t="s">
        <v>4058</v>
      </c>
      <c r="Q94" s="180"/>
      <c r="R94" s="145"/>
      <c r="S94" s="145"/>
      <c r="T94" s="171" t="s">
        <v>459</v>
      </c>
      <c r="U94" s="171"/>
      <c r="V94" s="120"/>
      <c r="W94" s="171"/>
      <c r="X94" s="171"/>
      <c r="Y94" s="120"/>
      <c r="Z94" s="100"/>
      <c r="AA94" s="159"/>
      <c r="AB94" s="159"/>
      <c r="AC94" s="227"/>
      <c r="AD94" s="228"/>
      <c r="AE94" s="229"/>
      <c r="AF94" s="96"/>
      <c r="AG94" s="97"/>
      <c r="AH94" s="97"/>
      <c r="AI94" s="96"/>
      <c r="AJ94" s="88" t="s">
        <v>238</v>
      </c>
      <c r="AK94" s="237" t="s">
        <v>460</v>
      </c>
      <c r="AL94" s="95"/>
      <c r="AM94" s="95"/>
      <c r="AN94" s="100"/>
      <c r="AO94" s="95"/>
      <c r="AP94" s="95"/>
      <c r="AQ94" s="95"/>
      <c r="AR94" s="94"/>
      <c r="AS94" s="95"/>
    </row>
    <row r="95" spans="1:45" s="79" customFormat="1" ht="44.25" customHeight="1" x14ac:dyDescent="0.3">
      <c r="A95" s="171">
        <v>704</v>
      </c>
      <c r="B95" s="145" t="s">
        <v>103</v>
      </c>
      <c r="C95" s="161" t="s">
        <v>461</v>
      </c>
      <c r="D95" s="171" t="s">
        <v>462</v>
      </c>
      <c r="E95" s="120" t="s">
        <v>463</v>
      </c>
      <c r="F95" s="171" t="s">
        <v>279</v>
      </c>
      <c r="G95" s="172"/>
      <c r="H95" s="172">
        <v>45807</v>
      </c>
      <c r="I95" s="171"/>
      <c r="J95" s="195">
        <v>1200</v>
      </c>
      <c r="K95" s="218"/>
      <c r="L95" s="180">
        <f>Table3[[#This Row],[PoW]]*Table3[[#This Row],[ToV in 1.000]]</f>
        <v>0</v>
      </c>
      <c r="M95" s="180" t="s">
        <v>112</v>
      </c>
      <c r="N95" s="180" t="s">
        <v>464</v>
      </c>
      <c r="O95" s="79" t="s">
        <v>4008</v>
      </c>
      <c r="Q95" s="180"/>
      <c r="R95" s="145"/>
      <c r="S95" s="145"/>
      <c r="T95" s="171" t="s">
        <v>465</v>
      </c>
      <c r="U95" s="171"/>
      <c r="V95" s="120"/>
      <c r="W95" s="171"/>
      <c r="X95" s="171"/>
      <c r="Y95" s="120"/>
      <c r="Z95" s="100"/>
      <c r="AA95" s="159"/>
      <c r="AB95" s="159"/>
      <c r="AC95" s="227"/>
      <c r="AD95" s="228"/>
      <c r="AE95" s="229"/>
      <c r="AF95" s="96"/>
      <c r="AG95" s="97"/>
      <c r="AH95" s="97"/>
      <c r="AI95" s="96"/>
      <c r="AJ95" s="88"/>
      <c r="AK95" s="237"/>
      <c r="AL95" s="95"/>
      <c r="AM95" s="95"/>
      <c r="AN95" s="100"/>
      <c r="AO95" s="95"/>
      <c r="AP95" s="95"/>
      <c r="AQ95" s="95"/>
      <c r="AR95" s="94"/>
      <c r="AS95" s="95"/>
    </row>
    <row r="96" spans="1:45" s="79" customFormat="1" ht="44.25" customHeight="1" x14ac:dyDescent="0.3">
      <c r="A96" s="171">
        <v>704</v>
      </c>
      <c r="B96" s="174"/>
      <c r="C96" s="235"/>
      <c r="D96" s="145" t="s">
        <v>466</v>
      </c>
      <c r="E96" s="145" t="s">
        <v>467</v>
      </c>
      <c r="F96" s="171" t="s">
        <v>97</v>
      </c>
      <c r="G96" s="172"/>
      <c r="H96" s="172">
        <v>45750</v>
      </c>
      <c r="I96" s="171"/>
      <c r="J96" s="195"/>
      <c r="K96" s="218"/>
      <c r="L96" s="180">
        <f>Table3[[#This Row],[PoW]]*Table3[[#This Row],[ToV in 1.000]]</f>
        <v>0</v>
      </c>
      <c r="M96" s="180" t="s">
        <v>3958</v>
      </c>
      <c r="N96" s="180" t="s">
        <v>468</v>
      </c>
      <c r="O96" s="79" t="s">
        <v>4008</v>
      </c>
      <c r="Q96" s="180"/>
      <c r="R96" s="145"/>
      <c r="S96" s="145"/>
      <c r="T96" s="171" t="s">
        <v>469</v>
      </c>
      <c r="U96" s="171"/>
      <c r="V96" s="120"/>
      <c r="W96" s="171"/>
      <c r="X96" s="171"/>
      <c r="Y96" s="120"/>
      <c r="Z96" s="100"/>
      <c r="AA96" s="159"/>
      <c r="AB96" s="159"/>
      <c r="AC96" s="227"/>
      <c r="AD96" s="228"/>
      <c r="AE96" s="229"/>
      <c r="AF96" s="96"/>
      <c r="AG96" s="97"/>
      <c r="AH96" s="97"/>
      <c r="AI96" s="96"/>
      <c r="AJ96" s="97"/>
      <c r="AK96" s="97"/>
      <c r="AL96" s="95"/>
      <c r="AM96" s="95"/>
      <c r="AN96" s="100"/>
      <c r="AO96" s="95"/>
      <c r="AP96" s="95"/>
      <c r="AQ96" s="95"/>
      <c r="AR96" s="94"/>
      <c r="AS96" s="95"/>
    </row>
    <row r="97" spans="1:45" s="170" customFormat="1" ht="44.25" customHeight="1" x14ac:dyDescent="0.3">
      <c r="A97" s="171">
        <v>703</v>
      </c>
      <c r="B97" s="174" t="s">
        <v>103</v>
      </c>
      <c r="C97" s="235"/>
      <c r="D97" s="145" t="s">
        <v>470</v>
      </c>
      <c r="E97" s="145" t="s">
        <v>471</v>
      </c>
      <c r="F97" s="171" t="s">
        <v>122</v>
      </c>
      <c r="G97" s="172"/>
      <c r="H97" s="172">
        <v>45770</v>
      </c>
      <c r="I97" s="171"/>
      <c r="J97" s="195"/>
      <c r="K97" s="218"/>
      <c r="L97" s="180">
        <f>Table3[[#This Row],[PoW]]*Table3[[#This Row],[ToV in 1.000]]</f>
        <v>0</v>
      </c>
      <c r="M97" s="180" t="s">
        <v>615</v>
      </c>
      <c r="N97" s="180" t="s">
        <v>472</v>
      </c>
      <c r="O97" s="79" t="s">
        <v>196</v>
      </c>
      <c r="P97" s="79"/>
      <c r="Q97" s="180"/>
      <c r="R97" s="145"/>
      <c r="S97" s="145"/>
      <c r="T97" s="171" t="s">
        <v>473</v>
      </c>
      <c r="U97" s="171"/>
      <c r="V97" s="120"/>
      <c r="W97" s="171"/>
      <c r="X97" s="171"/>
      <c r="Y97" s="120"/>
      <c r="Z97" s="100"/>
      <c r="AA97" s="159"/>
      <c r="AB97" s="159"/>
      <c r="AC97" s="227"/>
      <c r="AD97" s="228"/>
      <c r="AE97" s="229"/>
      <c r="AF97" s="96"/>
      <c r="AG97" s="97"/>
      <c r="AH97" s="97"/>
      <c r="AI97" s="96"/>
      <c r="AJ97" s="88" t="s">
        <v>238</v>
      </c>
      <c r="AK97" s="237" t="s">
        <v>474</v>
      </c>
      <c r="AL97" s="95"/>
      <c r="AM97" s="95"/>
      <c r="AN97" s="100"/>
      <c r="AO97" s="95"/>
      <c r="AP97" s="95"/>
      <c r="AQ97" s="95"/>
      <c r="AR97" s="94"/>
      <c r="AS97" s="95"/>
    </row>
    <row r="98" spans="1:45" s="79" customFormat="1" ht="44.25" customHeight="1" x14ac:dyDescent="0.3">
      <c r="A98" s="171">
        <v>702</v>
      </c>
      <c r="B98" s="174" t="s">
        <v>103</v>
      </c>
      <c r="C98" s="235"/>
      <c r="D98" s="145" t="s">
        <v>475</v>
      </c>
      <c r="E98" s="145" t="s">
        <v>476</v>
      </c>
      <c r="F98" s="171" t="s">
        <v>97</v>
      </c>
      <c r="G98" s="172"/>
      <c r="H98" s="172">
        <v>45786</v>
      </c>
      <c r="I98" s="171"/>
      <c r="J98" s="195"/>
      <c r="K98" s="218"/>
      <c r="L98" s="180">
        <f>Table3[[#This Row],[PoW]]*Table3[[#This Row],[ToV in 1.000]]</f>
        <v>0</v>
      </c>
      <c r="M98" s="180" t="s">
        <v>3958</v>
      </c>
      <c r="N98" s="180" t="s">
        <v>477</v>
      </c>
      <c r="O98" s="79" t="s">
        <v>4011</v>
      </c>
      <c r="Q98" s="180"/>
      <c r="R98" s="145"/>
      <c r="S98" s="145"/>
      <c r="T98" s="171" t="s">
        <v>478</v>
      </c>
      <c r="U98" s="171"/>
      <c r="V98" s="120"/>
      <c r="W98" s="171"/>
      <c r="X98" s="171"/>
      <c r="Y98" s="120"/>
      <c r="Z98" s="100"/>
      <c r="AA98" s="159"/>
      <c r="AB98" s="159"/>
      <c r="AC98" s="227"/>
      <c r="AD98" s="228"/>
      <c r="AE98" s="229"/>
      <c r="AF98" s="96"/>
      <c r="AG98" s="97"/>
      <c r="AH98" s="97"/>
      <c r="AI98" s="96"/>
      <c r="AJ98" s="237" t="s">
        <v>479</v>
      </c>
      <c r="AK98" s="237" t="s">
        <v>480</v>
      </c>
      <c r="AL98" s="95"/>
      <c r="AM98" s="95"/>
      <c r="AN98" s="100"/>
      <c r="AO98" s="95"/>
      <c r="AP98" s="95"/>
      <c r="AQ98" s="95"/>
      <c r="AR98" s="94"/>
      <c r="AS98" s="95"/>
    </row>
    <row r="99" spans="1:45" s="79" customFormat="1" ht="44.25" customHeight="1" x14ac:dyDescent="0.3">
      <c r="A99" s="171">
        <v>701</v>
      </c>
      <c r="B99" s="174" t="s">
        <v>125</v>
      </c>
      <c r="C99" s="235"/>
      <c r="D99" s="145" t="s">
        <v>481</v>
      </c>
      <c r="E99" s="145" t="s">
        <v>482</v>
      </c>
      <c r="F99" s="171" t="s">
        <v>97</v>
      </c>
      <c r="G99" s="172"/>
      <c r="H99" s="172">
        <v>45764</v>
      </c>
      <c r="I99" s="171"/>
      <c r="J99" s="195">
        <v>2000</v>
      </c>
      <c r="K99" s="218"/>
      <c r="L99" s="180">
        <f>Table3[[#This Row],[PoW]]*Table3[[#This Row],[ToV in 1.000]]</f>
        <v>0</v>
      </c>
      <c r="M99" s="180" t="s">
        <v>3958</v>
      </c>
      <c r="N99" s="180" t="s">
        <v>4014</v>
      </c>
      <c r="O99" s="79" t="s">
        <v>4011</v>
      </c>
      <c r="P99" s="79" t="s">
        <v>4059</v>
      </c>
      <c r="Q99" s="180"/>
      <c r="R99" s="145"/>
      <c r="S99" s="145"/>
      <c r="T99" s="171" t="s">
        <v>483</v>
      </c>
      <c r="U99" s="171"/>
      <c r="V99" s="120"/>
      <c r="W99" s="171"/>
      <c r="X99" s="171"/>
      <c r="Y99" s="120"/>
      <c r="Z99" s="100"/>
      <c r="AA99" s="159"/>
      <c r="AB99" s="159"/>
      <c r="AC99" s="227"/>
      <c r="AD99" s="228"/>
      <c r="AE99" s="229"/>
      <c r="AF99" s="96"/>
      <c r="AG99" s="97"/>
      <c r="AH99" s="97"/>
      <c r="AI99" s="96"/>
      <c r="AJ99" s="284" t="s">
        <v>484</v>
      </c>
      <c r="AK99" s="97"/>
      <c r="AL99" s="95"/>
      <c r="AM99" s="95"/>
      <c r="AN99" s="100"/>
      <c r="AO99" s="95"/>
      <c r="AP99" s="95"/>
      <c r="AQ99" s="95"/>
      <c r="AR99" s="94"/>
      <c r="AS99" s="95"/>
    </row>
    <row r="100" spans="1:45" s="79" customFormat="1" ht="44.25" customHeight="1" x14ac:dyDescent="0.3">
      <c r="A100" s="171">
        <v>700</v>
      </c>
      <c r="B100" s="174" t="s">
        <v>125</v>
      </c>
      <c r="C100" s="235"/>
      <c r="D100" s="145" t="s">
        <v>485</v>
      </c>
      <c r="E100" s="145" t="s">
        <v>486</v>
      </c>
      <c r="F100" s="171" t="s">
        <v>97</v>
      </c>
      <c r="G100" s="172"/>
      <c r="H100" s="172">
        <v>45754</v>
      </c>
      <c r="I100" s="171"/>
      <c r="J100" s="195" t="s">
        <v>363</v>
      </c>
      <c r="K100" s="218"/>
      <c r="L100" s="180" t="e">
        <f>Table3[[#This Row],[PoW]]*Table3[[#This Row],[ToV in 1.000]]</f>
        <v>#VALUE!</v>
      </c>
      <c r="M100" s="180"/>
      <c r="N100" s="180"/>
      <c r="O100" s="79" t="s">
        <v>4008</v>
      </c>
      <c r="P100" s="79" t="s">
        <v>134</v>
      </c>
      <c r="Q100" s="180"/>
      <c r="R100" s="145"/>
      <c r="S100" s="145"/>
      <c r="T100" s="171" t="s">
        <v>487</v>
      </c>
      <c r="U100" s="171"/>
      <c r="V100" s="120"/>
      <c r="W100" s="171"/>
      <c r="X100" s="171"/>
      <c r="Y100" s="120"/>
      <c r="Z100" s="100"/>
      <c r="AA100" s="159"/>
      <c r="AB100" s="159"/>
      <c r="AC100" s="227"/>
      <c r="AD100" s="228"/>
      <c r="AE100" s="229"/>
      <c r="AF100" s="96"/>
      <c r="AG100" s="97"/>
      <c r="AH100" s="97"/>
      <c r="AI100" s="96"/>
      <c r="AJ100" s="97"/>
      <c r="AK100" s="97"/>
      <c r="AL100" s="95"/>
      <c r="AM100" s="95"/>
      <c r="AN100" s="100"/>
      <c r="AO100" s="95"/>
      <c r="AP100" s="95"/>
      <c r="AQ100" s="95"/>
      <c r="AR100" s="94"/>
      <c r="AS100" s="95"/>
    </row>
    <row r="101" spans="1:45" s="79" customFormat="1" ht="44.25" customHeight="1" x14ac:dyDescent="0.3">
      <c r="A101" s="171">
        <v>699</v>
      </c>
      <c r="B101" s="174" t="s">
        <v>103</v>
      </c>
      <c r="C101" s="235"/>
      <c r="D101" s="145" t="s">
        <v>488</v>
      </c>
      <c r="E101" s="145" t="s">
        <v>489</v>
      </c>
      <c r="F101" s="171" t="s">
        <v>97</v>
      </c>
      <c r="G101" s="172"/>
      <c r="H101" s="172">
        <v>45777</v>
      </c>
      <c r="I101" s="171"/>
      <c r="J101" s="195"/>
      <c r="K101" s="218"/>
      <c r="L101" s="180">
        <f>Table3[[#This Row],[PoW]]*Table3[[#This Row],[ToV in 1.000]]</f>
        <v>0</v>
      </c>
      <c r="M101" s="180"/>
      <c r="N101" s="180"/>
      <c r="O101" s="168" t="s">
        <v>4008</v>
      </c>
      <c r="P101" s="79" t="s">
        <v>4058</v>
      </c>
      <c r="Q101" s="180"/>
      <c r="R101" s="145"/>
      <c r="S101" s="145"/>
      <c r="T101" s="171" t="s">
        <v>490</v>
      </c>
      <c r="U101" s="171"/>
      <c r="V101" s="120"/>
      <c r="W101" s="171"/>
      <c r="X101" s="171"/>
      <c r="Y101" s="120"/>
      <c r="Z101" s="100"/>
      <c r="AA101" s="159"/>
      <c r="AB101" s="159"/>
      <c r="AC101" s="227"/>
      <c r="AD101" s="228"/>
      <c r="AE101" s="229"/>
      <c r="AF101" s="96"/>
      <c r="AG101" s="97"/>
      <c r="AH101" s="97"/>
      <c r="AI101" s="96"/>
      <c r="AJ101" s="97"/>
      <c r="AK101" s="97"/>
      <c r="AL101" s="95"/>
      <c r="AM101" s="95"/>
      <c r="AN101" s="100"/>
      <c r="AO101" s="95"/>
      <c r="AP101" s="95"/>
      <c r="AQ101" s="95"/>
      <c r="AR101" s="94"/>
      <c r="AS101" s="95"/>
    </row>
    <row r="102" spans="1:45" s="79" customFormat="1" ht="44.25" customHeight="1" x14ac:dyDescent="0.3">
      <c r="A102" s="171">
        <v>697</v>
      </c>
      <c r="B102" s="174" t="s">
        <v>125</v>
      </c>
      <c r="C102" s="103">
        <v>5839169</v>
      </c>
      <c r="D102" s="145" t="s">
        <v>491</v>
      </c>
      <c r="E102" s="145" t="s">
        <v>492</v>
      </c>
      <c r="F102" s="171" t="s">
        <v>97</v>
      </c>
      <c r="G102" s="172">
        <v>45754</v>
      </c>
      <c r="H102" s="172">
        <v>45769</v>
      </c>
      <c r="I102" s="171"/>
      <c r="J102" s="195"/>
      <c r="K102" s="218"/>
      <c r="L102" s="180">
        <f>Table3[[#This Row],[PoW]]*Table3[[#This Row],[ToV in 1.000]]</f>
        <v>0</v>
      </c>
      <c r="M102" s="180" t="s">
        <v>3958</v>
      </c>
      <c r="N102" s="180" t="s">
        <v>493</v>
      </c>
      <c r="O102" s="79" t="s">
        <v>4011</v>
      </c>
      <c r="P102" s="79" t="s">
        <v>252</v>
      </c>
      <c r="Q102" s="180"/>
      <c r="R102" s="145"/>
      <c r="S102" s="145"/>
      <c r="T102" s="79" t="s">
        <v>494</v>
      </c>
      <c r="U102" s="171"/>
      <c r="V102" s="120"/>
      <c r="W102" s="171"/>
      <c r="X102" s="171"/>
      <c r="Y102" s="90">
        <v>45740</v>
      </c>
      <c r="Z102" s="100"/>
      <c r="AA102" s="159"/>
      <c r="AB102" s="159"/>
      <c r="AC102" s="227"/>
      <c r="AD102" s="96"/>
      <c r="AE102" s="229"/>
      <c r="AF102" s="96"/>
      <c r="AG102" s="97"/>
      <c r="AH102" s="97"/>
      <c r="AI102" s="96"/>
      <c r="AJ102" s="88" t="s">
        <v>495</v>
      </c>
      <c r="AK102" s="262"/>
      <c r="AL102" s="87"/>
      <c r="AM102" s="87"/>
      <c r="AN102" s="100"/>
      <c r="AO102" s="87"/>
      <c r="AP102" s="87"/>
      <c r="AQ102" s="87"/>
      <c r="AS102" s="87"/>
    </row>
    <row r="103" spans="1:45" s="79" customFormat="1" ht="44.25" customHeight="1" x14ac:dyDescent="0.3">
      <c r="A103" s="171">
        <v>696</v>
      </c>
      <c r="B103" s="174" t="s">
        <v>103</v>
      </c>
      <c r="C103" s="103">
        <v>5839242</v>
      </c>
      <c r="D103" s="145" t="s">
        <v>496</v>
      </c>
      <c r="E103" s="145" t="s">
        <v>497</v>
      </c>
      <c r="F103" s="171" t="s">
        <v>97</v>
      </c>
      <c r="G103" s="172">
        <v>45763</v>
      </c>
      <c r="H103" s="172">
        <v>45770</v>
      </c>
      <c r="I103" s="171"/>
      <c r="J103" s="195"/>
      <c r="K103" s="218"/>
      <c r="L103" s="180">
        <f>Table3[[#This Row],[PoW]]*Table3[[#This Row],[ToV in 1.000]]</f>
        <v>0</v>
      </c>
      <c r="M103" s="180" t="s">
        <v>3958</v>
      </c>
      <c r="N103" s="180" t="s">
        <v>498</v>
      </c>
      <c r="O103" s="79" t="s">
        <v>4011</v>
      </c>
      <c r="P103" s="79" t="s">
        <v>252</v>
      </c>
      <c r="Q103" s="180"/>
      <c r="R103" s="145"/>
      <c r="S103" s="145"/>
      <c r="T103" s="171" t="s">
        <v>3997</v>
      </c>
      <c r="U103" s="171"/>
      <c r="V103" s="120"/>
      <c r="W103" s="171"/>
      <c r="X103" s="171"/>
      <c r="Y103" s="120"/>
      <c r="Z103" s="100"/>
      <c r="AA103" s="159"/>
      <c r="AB103" s="159"/>
      <c r="AC103" s="227"/>
      <c r="AD103" s="228"/>
      <c r="AE103" s="229"/>
      <c r="AF103" s="96"/>
      <c r="AG103" s="97"/>
      <c r="AH103" s="97"/>
      <c r="AI103" s="96"/>
      <c r="AJ103" s="97"/>
      <c r="AK103" s="97"/>
      <c r="AL103" s="95"/>
      <c r="AM103" s="95"/>
      <c r="AN103" s="100"/>
      <c r="AO103" s="95"/>
      <c r="AP103" s="95"/>
      <c r="AQ103" s="95"/>
      <c r="AR103" s="94"/>
      <c r="AS103" s="95"/>
    </row>
    <row r="104" spans="1:45" s="79" customFormat="1" ht="44.25" customHeight="1" x14ac:dyDescent="0.3">
      <c r="A104" s="171">
        <v>694</v>
      </c>
      <c r="B104" s="174" t="s">
        <v>103</v>
      </c>
      <c r="C104" s="103"/>
      <c r="D104" s="145" t="s">
        <v>505</v>
      </c>
      <c r="E104" s="145" t="s">
        <v>506</v>
      </c>
      <c r="F104" s="171" t="s">
        <v>97</v>
      </c>
      <c r="G104" s="172"/>
      <c r="H104" s="172">
        <v>45744</v>
      </c>
      <c r="I104" s="171"/>
      <c r="J104" s="195"/>
      <c r="K104" s="218"/>
      <c r="L104" s="180">
        <f>Table3[[#This Row],[PoW]]*Table3[[#This Row],[ToV in 1.000]]</f>
        <v>0</v>
      </c>
      <c r="M104" s="180"/>
      <c r="N104" s="180"/>
      <c r="P104" s="79" t="s">
        <v>134</v>
      </c>
      <c r="Q104" s="180"/>
      <c r="R104" s="145"/>
      <c r="S104" s="145"/>
      <c r="T104" s="171" t="s">
        <v>507</v>
      </c>
      <c r="U104" s="171"/>
      <c r="V104" s="120"/>
      <c r="W104" s="171"/>
      <c r="X104" s="171"/>
      <c r="Y104" s="159">
        <v>45736</v>
      </c>
      <c r="Z104" s="100"/>
      <c r="AA104" s="159"/>
      <c r="AB104" s="159"/>
      <c r="AC104" s="227"/>
      <c r="AD104" s="96"/>
      <c r="AE104" s="229"/>
      <c r="AF104" s="96"/>
      <c r="AG104" s="97"/>
      <c r="AH104" s="97"/>
      <c r="AI104" s="96"/>
      <c r="AJ104" s="237" t="s">
        <v>508</v>
      </c>
      <c r="AK104" s="262"/>
      <c r="AL104" s="87"/>
      <c r="AM104" s="87"/>
      <c r="AN104" s="100"/>
      <c r="AO104" s="87"/>
      <c r="AP104" s="87"/>
      <c r="AQ104" s="87"/>
      <c r="AS104" s="87"/>
    </row>
    <row r="105" spans="1:45" s="79" customFormat="1" ht="44.25" customHeight="1" x14ac:dyDescent="0.3">
      <c r="A105" s="171">
        <v>693</v>
      </c>
      <c r="B105" s="174" t="s">
        <v>119</v>
      </c>
      <c r="C105" s="103">
        <v>5815146</v>
      </c>
      <c r="D105" s="145" t="s">
        <v>509</v>
      </c>
      <c r="E105" s="145" t="s">
        <v>314</v>
      </c>
      <c r="F105" s="171" t="s">
        <v>302</v>
      </c>
      <c r="G105" s="172"/>
      <c r="H105" s="172">
        <v>45818</v>
      </c>
      <c r="I105" s="171"/>
      <c r="J105" s="195">
        <v>500</v>
      </c>
      <c r="K105" s="218"/>
      <c r="L105" s="180">
        <f>Table3[[#This Row],[PoW]]*Table3[[#This Row],[ToV in 1.000]]</f>
        <v>0</v>
      </c>
      <c r="M105" s="180" t="s">
        <v>3969</v>
      </c>
      <c r="N105" s="180" t="s">
        <v>4016</v>
      </c>
      <c r="O105" s="79" t="s">
        <v>311</v>
      </c>
      <c r="P105" s="79" t="s">
        <v>134</v>
      </c>
      <c r="Q105" s="180"/>
      <c r="R105" s="145"/>
      <c r="S105" s="145"/>
      <c r="T105" s="171" t="s">
        <v>510</v>
      </c>
      <c r="U105" s="171"/>
      <c r="V105" s="120"/>
      <c r="W105" s="171"/>
      <c r="X105" s="171"/>
      <c r="Y105" s="159">
        <v>45735</v>
      </c>
      <c r="Z105" s="100"/>
      <c r="AA105" s="159"/>
      <c r="AB105" s="159"/>
      <c r="AC105" s="227"/>
      <c r="AD105" s="96"/>
      <c r="AE105" s="229"/>
      <c r="AF105" s="96"/>
      <c r="AG105" s="97"/>
      <c r="AH105" s="97"/>
      <c r="AI105" s="96"/>
      <c r="AJ105" s="97" t="s">
        <v>511</v>
      </c>
      <c r="AK105" s="237" t="s">
        <v>512</v>
      </c>
      <c r="AL105" s="87">
        <v>45792</v>
      </c>
      <c r="AM105" s="87"/>
      <c r="AN105" s="100"/>
      <c r="AO105" s="87"/>
      <c r="AP105" s="87"/>
      <c r="AQ105" s="87"/>
      <c r="AS105" s="87"/>
    </row>
    <row r="106" spans="1:45" s="79" customFormat="1" ht="44.25" customHeight="1" x14ac:dyDescent="0.3">
      <c r="A106" s="171">
        <v>691</v>
      </c>
      <c r="B106" s="120"/>
      <c r="C106" s="120"/>
      <c r="D106" s="145" t="s">
        <v>516</v>
      </c>
      <c r="E106" s="145" t="s">
        <v>517</v>
      </c>
      <c r="F106" s="171" t="s">
        <v>97</v>
      </c>
      <c r="G106" s="159">
        <v>45743</v>
      </c>
      <c r="H106" s="105">
        <v>45750</v>
      </c>
      <c r="I106" s="120"/>
      <c r="J106" s="278">
        <v>3300</v>
      </c>
      <c r="K106" s="145"/>
      <c r="L106" s="145">
        <f>Table3[[#This Row],[PoW]]*Table3[[#This Row],[ToV in 1.000]]</f>
        <v>0</v>
      </c>
      <c r="M106" s="145" t="s">
        <v>112</v>
      </c>
      <c r="N106" s="145" t="s">
        <v>4064</v>
      </c>
      <c r="O106" s="79" t="s">
        <v>4008</v>
      </c>
      <c r="Q106" s="169"/>
      <c r="R106" s="169"/>
      <c r="S106" s="169"/>
      <c r="T106" s="79" t="s">
        <v>518</v>
      </c>
      <c r="Y106" s="90"/>
      <c r="Z106" s="159"/>
      <c r="AA106" s="159"/>
      <c r="AB106" s="159"/>
      <c r="AC106" s="159"/>
      <c r="AH106" s="120"/>
      <c r="AK106" s="285"/>
      <c r="AL106" s="87"/>
      <c r="AM106" s="87"/>
      <c r="AN106" s="87"/>
      <c r="AO106" s="87"/>
      <c r="AP106" s="87"/>
      <c r="AQ106" s="87"/>
    </row>
    <row r="107" spans="1:45" s="79" customFormat="1" ht="44.25" hidden="1" customHeight="1" x14ac:dyDescent="0.3">
      <c r="A107" s="145">
        <v>639</v>
      </c>
      <c r="B107" s="120" t="s">
        <v>451</v>
      </c>
      <c r="C107" s="120"/>
      <c r="D107" s="145" t="s">
        <v>599</v>
      </c>
      <c r="E107" s="145" t="s">
        <v>600</v>
      </c>
      <c r="F107" s="145" t="s">
        <v>148</v>
      </c>
      <c r="G107" s="159"/>
      <c r="H107" s="105"/>
      <c r="I107" s="120"/>
      <c r="J107" s="278"/>
      <c r="K107" s="145"/>
      <c r="L107" s="145">
        <f>Table3[[#This Row],[PoW]]*Table3[[#This Row],[ToV in 1.000]]</f>
        <v>0</v>
      </c>
      <c r="M107" s="145" t="s">
        <v>601</v>
      </c>
      <c r="N107" s="145"/>
      <c r="O107" s="79" t="s">
        <v>4029</v>
      </c>
      <c r="Q107" s="169"/>
      <c r="R107" s="169"/>
      <c r="S107" s="169"/>
      <c r="Y107" s="86"/>
      <c r="Z107" s="159"/>
      <c r="AA107" s="159"/>
      <c r="AB107" s="159"/>
      <c r="AC107" s="159"/>
      <c r="AH107" s="120"/>
      <c r="AL107" s="87"/>
      <c r="AM107" s="87"/>
      <c r="AN107" s="87"/>
      <c r="AO107" s="87"/>
      <c r="AP107" s="87"/>
      <c r="AQ107" s="87"/>
    </row>
    <row r="108" spans="1:45" s="79" customFormat="1" ht="44.25" customHeight="1" x14ac:dyDescent="0.3">
      <c r="A108" s="171">
        <v>690</v>
      </c>
      <c r="B108" s="120" t="s">
        <v>125</v>
      </c>
      <c r="C108" s="120">
        <v>5813153</v>
      </c>
      <c r="D108" s="145" t="s">
        <v>519</v>
      </c>
      <c r="E108" s="145" t="s">
        <v>520</v>
      </c>
      <c r="F108" s="171" t="s">
        <v>97</v>
      </c>
      <c r="G108" s="159">
        <v>45748</v>
      </c>
      <c r="H108" s="105">
        <v>45777</v>
      </c>
      <c r="I108" s="120"/>
      <c r="J108" s="280">
        <v>6400</v>
      </c>
      <c r="K108" s="145"/>
      <c r="L108" s="145">
        <f>Table3[[#This Row],[PoW]]*Table3[[#This Row],[ToV in 1.000]]</f>
        <v>0</v>
      </c>
      <c r="M108" s="145" t="s">
        <v>3958</v>
      </c>
      <c r="N108" s="145"/>
      <c r="O108" s="79" t="s">
        <v>4011</v>
      </c>
      <c r="Q108" s="169"/>
      <c r="R108" s="169"/>
      <c r="S108" s="169"/>
      <c r="T108" s="79" t="s">
        <v>521</v>
      </c>
      <c r="X108" s="79" t="s">
        <v>522</v>
      </c>
      <c r="Y108" s="90">
        <v>45729</v>
      </c>
      <c r="Z108" s="159"/>
      <c r="AA108" s="159"/>
      <c r="AB108" s="159"/>
      <c r="AC108" s="159"/>
      <c r="AH108" s="120"/>
      <c r="AK108" s="88"/>
      <c r="AL108" s="87">
        <v>45726</v>
      </c>
      <c r="AM108" s="87"/>
      <c r="AN108" s="87"/>
      <c r="AO108" s="87"/>
      <c r="AP108" s="87"/>
      <c r="AQ108" s="87"/>
    </row>
    <row r="109" spans="1:45" s="79" customFormat="1" ht="44.25" customHeight="1" x14ac:dyDescent="0.3">
      <c r="A109" s="171">
        <v>689</v>
      </c>
      <c r="B109" s="120"/>
      <c r="C109" s="120"/>
      <c r="D109" s="145" t="s">
        <v>523</v>
      </c>
      <c r="E109" s="145" t="s">
        <v>524</v>
      </c>
      <c r="F109" s="171" t="s">
        <v>97</v>
      </c>
      <c r="G109" s="159">
        <v>45747</v>
      </c>
      <c r="H109" s="105">
        <v>45755</v>
      </c>
      <c r="I109" s="120"/>
      <c r="J109" s="145"/>
      <c r="K109" s="145"/>
      <c r="L109" s="145">
        <f>Table3[[#This Row],[PoW]]*Table3[[#This Row],[ToV in 1.000]]</f>
        <v>0</v>
      </c>
      <c r="M109" s="145" t="s">
        <v>3958</v>
      </c>
      <c r="N109" s="145"/>
      <c r="O109" s="79" t="s">
        <v>4011</v>
      </c>
      <c r="Q109" s="169"/>
      <c r="R109" s="169"/>
      <c r="S109" s="169"/>
      <c r="T109" s="79" t="s">
        <v>525</v>
      </c>
      <c r="X109" s="79" t="s">
        <v>522</v>
      </c>
      <c r="Y109" s="90">
        <v>45729</v>
      </c>
      <c r="Z109" s="159"/>
      <c r="AA109" s="159"/>
      <c r="AB109" s="159"/>
      <c r="AC109" s="159"/>
      <c r="AH109" s="120"/>
      <c r="AK109" s="88"/>
      <c r="AL109" s="87">
        <v>45726</v>
      </c>
      <c r="AM109" s="87"/>
      <c r="AN109" s="87">
        <v>45846</v>
      </c>
      <c r="AO109" s="87"/>
      <c r="AP109" s="87"/>
      <c r="AQ109" s="87"/>
    </row>
    <row r="110" spans="1:45" s="79" customFormat="1" ht="44.25" hidden="1" customHeight="1" x14ac:dyDescent="0.3">
      <c r="A110" s="171">
        <v>576</v>
      </c>
      <c r="B110" s="171" t="s">
        <v>103</v>
      </c>
      <c r="C110" s="120">
        <v>5667081</v>
      </c>
      <c r="D110" s="120" t="s">
        <v>404</v>
      </c>
      <c r="E110" s="120" t="s">
        <v>833</v>
      </c>
      <c r="F110" s="286" t="s">
        <v>148</v>
      </c>
      <c r="G110" s="159">
        <v>45702</v>
      </c>
      <c r="H110" s="159"/>
      <c r="I110" s="171"/>
      <c r="J110" s="265">
        <v>68</v>
      </c>
      <c r="K110" s="236">
        <v>0.1</v>
      </c>
      <c r="L110" s="180">
        <f>Table3[[#This Row],[PoW]]*Table3[[#This Row],[ToV in 1.000]]</f>
        <v>6.8000000000000007</v>
      </c>
      <c r="M110" s="120" t="s">
        <v>112</v>
      </c>
      <c r="N110" s="180" t="s">
        <v>3975</v>
      </c>
      <c r="O110" s="79" t="s">
        <v>4011</v>
      </c>
      <c r="P110" s="79" t="s">
        <v>134</v>
      </c>
      <c r="Q110" s="180" t="s">
        <v>4008</v>
      </c>
      <c r="R110" s="145"/>
      <c r="S110" s="145" t="s">
        <v>207</v>
      </c>
      <c r="T110" s="171" t="s">
        <v>4127</v>
      </c>
      <c r="U110" s="171"/>
      <c r="V110" s="120"/>
      <c r="W110" s="171"/>
      <c r="X110" s="171"/>
      <c r="Y110" s="159">
        <v>45645</v>
      </c>
      <c r="Z110" s="98"/>
      <c r="AA110" s="159"/>
      <c r="AB110" s="159"/>
      <c r="AC110" s="172"/>
      <c r="AD110" s="96"/>
      <c r="AE110" s="266"/>
      <c r="AF110" s="96"/>
      <c r="AG110" s="96"/>
      <c r="AH110" s="96"/>
      <c r="AI110" s="96"/>
      <c r="AJ110" s="267" t="s">
        <v>835</v>
      </c>
      <c r="AK110" s="267" t="s">
        <v>836</v>
      </c>
      <c r="AL110" s="95"/>
      <c r="AM110" s="95"/>
      <c r="AN110" s="98">
        <v>45776</v>
      </c>
      <c r="AO110" s="95"/>
      <c r="AP110" s="95"/>
      <c r="AQ110" s="95"/>
      <c r="AR110" s="94"/>
      <c r="AS110" s="95"/>
    </row>
    <row r="111" spans="1:45" s="79" customFormat="1" ht="44.25" customHeight="1" x14ac:dyDescent="0.3">
      <c r="A111" s="171">
        <v>688</v>
      </c>
      <c r="B111" s="120" t="s">
        <v>103</v>
      </c>
      <c r="C111" s="120">
        <v>5815173</v>
      </c>
      <c r="D111" s="145" t="s">
        <v>526</v>
      </c>
      <c r="E111" s="145" t="s">
        <v>527</v>
      </c>
      <c r="F111" s="171" t="s">
        <v>274</v>
      </c>
      <c r="G111" s="159"/>
      <c r="H111" s="105">
        <v>45756</v>
      </c>
      <c r="I111" s="120"/>
      <c r="J111" s="145">
        <v>60</v>
      </c>
      <c r="K111" s="145"/>
      <c r="L111" s="145">
        <f>Table3[[#This Row],[PoW]]*Table3[[#This Row],[ToV in 1.000]]</f>
        <v>0</v>
      </c>
      <c r="M111" s="145" t="s">
        <v>112</v>
      </c>
      <c r="N111" s="145" t="s">
        <v>4066</v>
      </c>
      <c r="O111" s="145" t="s">
        <v>4008</v>
      </c>
      <c r="P111" s="79" t="s">
        <v>231</v>
      </c>
      <c r="Q111" s="169"/>
      <c r="R111" s="169"/>
      <c r="S111" s="169"/>
      <c r="T111" s="79" t="s">
        <v>528</v>
      </c>
      <c r="X111" s="79" t="s">
        <v>522</v>
      </c>
      <c r="Y111" s="90">
        <v>45729</v>
      </c>
      <c r="Z111" s="159"/>
      <c r="AA111" s="159"/>
      <c r="AB111" s="159"/>
      <c r="AC111" s="159"/>
      <c r="AH111" s="120"/>
      <c r="AK111" s="88"/>
      <c r="AL111" s="87"/>
      <c r="AM111" s="87"/>
      <c r="AN111" s="87"/>
      <c r="AO111" s="87"/>
      <c r="AP111" s="87"/>
      <c r="AQ111" s="87"/>
    </row>
    <row r="112" spans="1:45" s="79" customFormat="1" ht="44.25" customHeight="1" x14ac:dyDescent="0.3">
      <c r="A112" s="171">
        <v>686.66666666666697</v>
      </c>
      <c r="B112" s="120" t="s">
        <v>125</v>
      </c>
      <c r="C112" s="120">
        <v>5813134</v>
      </c>
      <c r="D112" s="145" t="s">
        <v>529</v>
      </c>
      <c r="E112" s="145" t="s">
        <v>530</v>
      </c>
      <c r="F112" s="171" t="s">
        <v>97</v>
      </c>
      <c r="G112" s="159">
        <v>45737</v>
      </c>
      <c r="H112" s="105">
        <v>45756</v>
      </c>
      <c r="I112" s="120"/>
      <c r="J112" s="145"/>
      <c r="K112" s="145"/>
      <c r="L112" s="145">
        <f>Table3[[#This Row],[PoW]]*Table3[[#This Row],[ToV in 1.000]]</f>
        <v>0</v>
      </c>
      <c r="M112" s="145" t="s">
        <v>3958</v>
      </c>
      <c r="N112" s="145"/>
      <c r="O112" s="79" t="s">
        <v>4011</v>
      </c>
      <c r="Q112" s="169"/>
      <c r="R112" s="169"/>
      <c r="S112" s="169"/>
      <c r="T112" s="79" t="s">
        <v>531</v>
      </c>
      <c r="X112" s="79" t="s">
        <v>522</v>
      </c>
      <c r="Y112" s="90">
        <v>45729</v>
      </c>
      <c r="Z112" s="159"/>
      <c r="AA112" s="159"/>
      <c r="AB112" s="159"/>
      <c r="AC112" s="159"/>
      <c r="AH112" s="120"/>
      <c r="AK112" s="88" t="s">
        <v>532</v>
      </c>
      <c r="AL112" s="87"/>
      <c r="AM112" s="87"/>
      <c r="AN112" s="87"/>
      <c r="AO112" s="87"/>
      <c r="AP112" s="87"/>
      <c r="AQ112" s="87"/>
    </row>
    <row r="113" spans="1:45" s="79" customFormat="1" ht="44.25" customHeight="1" x14ac:dyDescent="0.3">
      <c r="A113" s="171">
        <v>680.66666666666697</v>
      </c>
      <c r="B113" s="120"/>
      <c r="C113" s="120"/>
      <c r="D113" s="145" t="s">
        <v>533</v>
      </c>
      <c r="E113" s="145" t="s">
        <v>534</v>
      </c>
      <c r="F113" s="171" t="s">
        <v>97</v>
      </c>
      <c r="G113" s="159"/>
      <c r="H113" s="105">
        <v>45758</v>
      </c>
      <c r="I113" s="120"/>
      <c r="J113" s="145"/>
      <c r="K113" s="145"/>
      <c r="L113" s="145">
        <f>Table3[[#This Row],[PoW]]*Table3[[#This Row],[ToV in 1.000]]</f>
        <v>0</v>
      </c>
      <c r="M113" s="145" t="s">
        <v>3959</v>
      </c>
      <c r="N113" s="145" t="s">
        <v>4065</v>
      </c>
      <c r="O113" s="79" t="s">
        <v>4008</v>
      </c>
      <c r="Q113" s="169"/>
      <c r="R113" s="169"/>
      <c r="S113" s="169"/>
      <c r="T113" s="79" t="s">
        <v>535</v>
      </c>
      <c r="Y113" s="90"/>
      <c r="Z113" s="159"/>
      <c r="AA113" s="159"/>
      <c r="AB113" s="159"/>
      <c r="AC113" s="159"/>
      <c r="AH113" s="120"/>
      <c r="AK113" s="88"/>
      <c r="AL113" s="87"/>
      <c r="AM113" s="87"/>
      <c r="AN113" s="87"/>
      <c r="AO113" s="87"/>
      <c r="AP113" s="87"/>
      <c r="AQ113" s="87"/>
    </row>
    <row r="114" spans="1:45" s="79" customFormat="1" ht="44.25" customHeight="1" x14ac:dyDescent="0.3">
      <c r="A114" s="171">
        <v>674.66666666666697</v>
      </c>
      <c r="B114" s="120"/>
      <c r="C114" s="120"/>
      <c r="D114" s="145" t="s">
        <v>536</v>
      </c>
      <c r="E114" s="145" t="s">
        <v>537</v>
      </c>
      <c r="F114" s="171" t="s">
        <v>97</v>
      </c>
      <c r="G114" s="159"/>
      <c r="H114" s="105">
        <v>45750</v>
      </c>
      <c r="I114" s="120"/>
      <c r="J114" s="145"/>
      <c r="K114" s="145"/>
      <c r="L114" s="145">
        <f>Table3[[#This Row],[PoW]]*Table3[[#This Row],[ToV in 1.000]]</f>
        <v>0</v>
      </c>
      <c r="M114" s="145"/>
      <c r="N114" s="145"/>
      <c r="O114" s="79" t="s">
        <v>538</v>
      </c>
      <c r="Q114" s="169" t="s">
        <v>539</v>
      </c>
      <c r="R114" s="169"/>
      <c r="S114" s="169"/>
      <c r="T114" s="79" t="s">
        <v>540</v>
      </c>
      <c r="X114" s="79" t="s">
        <v>117</v>
      </c>
      <c r="Y114" s="90">
        <v>45730</v>
      </c>
      <c r="Z114" s="159"/>
      <c r="AA114" s="159"/>
      <c r="AB114" s="159"/>
      <c r="AC114" s="159"/>
      <c r="AH114" s="120"/>
      <c r="AK114" s="88"/>
      <c r="AL114" s="87"/>
      <c r="AM114" s="87"/>
      <c r="AN114" s="87"/>
      <c r="AO114" s="87"/>
      <c r="AP114" s="87"/>
      <c r="AQ114" s="87"/>
    </row>
    <row r="115" spans="1:45" s="79" customFormat="1" ht="44.25" customHeight="1" x14ac:dyDescent="0.3">
      <c r="A115" s="145">
        <v>666</v>
      </c>
      <c r="B115" s="120"/>
      <c r="C115" s="120"/>
      <c r="D115" s="145" t="s">
        <v>545</v>
      </c>
      <c r="E115" s="145" t="s">
        <v>546</v>
      </c>
      <c r="F115" s="145" t="s">
        <v>279</v>
      </c>
      <c r="G115" s="159"/>
      <c r="H115" s="105">
        <v>45756</v>
      </c>
      <c r="I115" s="120"/>
      <c r="J115" s="280">
        <v>1200</v>
      </c>
      <c r="K115" s="145"/>
      <c r="L115" s="145">
        <f>Table3[[#This Row],[PoW]]*Table3[[#This Row],[ToV in 1.000]]</f>
        <v>0</v>
      </c>
      <c r="M115" s="145" t="s">
        <v>3959</v>
      </c>
      <c r="N115" s="145"/>
      <c r="O115" s="79" t="s">
        <v>4008</v>
      </c>
      <c r="Q115" s="169" t="s">
        <v>3959</v>
      </c>
      <c r="R115" s="169"/>
      <c r="S115" s="169"/>
      <c r="T115" s="79" t="s">
        <v>4177</v>
      </c>
      <c r="Y115" s="86"/>
      <c r="Z115" s="159"/>
      <c r="AA115" s="159"/>
      <c r="AB115" s="159"/>
      <c r="AC115" s="159"/>
      <c r="AH115" s="120"/>
      <c r="AL115" s="87"/>
      <c r="AM115" s="87"/>
      <c r="AN115" s="87"/>
      <c r="AO115" s="87"/>
      <c r="AP115" s="87"/>
      <c r="AQ115" s="87"/>
    </row>
    <row r="116" spans="1:45" s="79" customFormat="1" ht="44.25" customHeight="1" x14ac:dyDescent="0.3">
      <c r="A116" s="145">
        <v>655</v>
      </c>
      <c r="B116" s="120"/>
      <c r="C116" s="120"/>
      <c r="D116" s="145" t="s">
        <v>547</v>
      </c>
      <c r="E116" s="145" t="s">
        <v>548</v>
      </c>
      <c r="F116" s="145" t="s">
        <v>302</v>
      </c>
      <c r="G116" s="159"/>
      <c r="H116" s="105">
        <v>45750</v>
      </c>
      <c r="I116" s="120"/>
      <c r="J116" s="145"/>
      <c r="K116" s="145"/>
      <c r="L116" s="145">
        <f>Table3[[#This Row],[PoW]]*Table3[[#This Row],[ToV in 1.000]]</f>
        <v>0</v>
      </c>
      <c r="M116" s="145" t="s">
        <v>3962</v>
      </c>
      <c r="N116" s="145"/>
      <c r="O116" s="79" t="s">
        <v>4008</v>
      </c>
      <c r="Q116" s="169"/>
      <c r="R116" s="169"/>
      <c r="S116" s="169"/>
      <c r="T116" s="79" t="s">
        <v>549</v>
      </c>
      <c r="X116" s="79" t="s">
        <v>522</v>
      </c>
      <c r="Y116" s="90">
        <v>45722</v>
      </c>
      <c r="Z116" s="159"/>
      <c r="AA116" s="159"/>
      <c r="AB116" s="159"/>
      <c r="AC116" s="159"/>
      <c r="AH116" s="120"/>
      <c r="AL116" s="87"/>
      <c r="AM116" s="87"/>
      <c r="AN116" s="87"/>
      <c r="AO116" s="87"/>
      <c r="AP116" s="87"/>
      <c r="AQ116" s="87"/>
    </row>
    <row r="117" spans="1:45" s="79" customFormat="1" ht="44.25" customHeight="1" x14ac:dyDescent="0.3">
      <c r="A117" s="145">
        <v>654</v>
      </c>
      <c r="B117" s="120" t="s">
        <v>103</v>
      </c>
      <c r="C117" s="120"/>
      <c r="D117" s="145" t="s">
        <v>550</v>
      </c>
      <c r="E117" s="145" t="s">
        <v>551</v>
      </c>
      <c r="F117" s="145" t="s">
        <v>302</v>
      </c>
      <c r="G117" s="159"/>
      <c r="H117" s="105">
        <v>45749</v>
      </c>
      <c r="I117" s="206"/>
      <c r="J117" s="145"/>
      <c r="K117" s="145"/>
      <c r="L117" s="145">
        <f>Table3[[#This Row],[PoW]]*Table3[[#This Row],[ToV in 1.000]]</f>
        <v>0</v>
      </c>
      <c r="M117" s="145" t="s">
        <v>112</v>
      </c>
      <c r="N117" s="145"/>
      <c r="O117" s="79" t="s">
        <v>4008</v>
      </c>
      <c r="Q117" s="169"/>
      <c r="R117" s="169"/>
      <c r="S117" s="169"/>
      <c r="T117" s="79" t="s">
        <v>3998</v>
      </c>
      <c r="X117" s="79" t="s">
        <v>117</v>
      </c>
      <c r="Y117" s="90">
        <v>45722</v>
      </c>
      <c r="Z117" s="159"/>
      <c r="AA117" s="159"/>
      <c r="AB117" s="159"/>
      <c r="AC117" s="159"/>
      <c r="AD117" s="128"/>
      <c r="AE117" s="128"/>
      <c r="AF117" s="128"/>
      <c r="AG117" s="128"/>
      <c r="AH117" s="206"/>
      <c r="AL117" s="87"/>
      <c r="AM117" s="87"/>
      <c r="AN117" s="87"/>
      <c r="AO117" s="87"/>
      <c r="AP117" s="87"/>
      <c r="AQ117" s="87"/>
    </row>
    <row r="118" spans="1:45" s="79" customFormat="1" ht="44.25" hidden="1" customHeight="1" x14ac:dyDescent="0.3">
      <c r="A118" s="145">
        <v>644</v>
      </c>
      <c r="B118" s="120" t="s">
        <v>125</v>
      </c>
      <c r="C118" s="120">
        <v>5773413</v>
      </c>
      <c r="D118" s="145" t="s">
        <v>580</v>
      </c>
      <c r="E118" s="145" t="s">
        <v>581</v>
      </c>
      <c r="F118" s="171" t="s">
        <v>148</v>
      </c>
      <c r="G118" s="159">
        <v>45740</v>
      </c>
      <c r="H118" s="105"/>
      <c r="I118" s="120"/>
      <c r="J118" s="279"/>
      <c r="K118" s="274"/>
      <c r="L118" s="280">
        <f>Table3[[#This Row],[PoW]]*Table3[[#This Row],[ToV in 1.000]]</f>
        <v>0</v>
      </c>
      <c r="M118" s="180" t="s">
        <v>3958</v>
      </c>
      <c r="N118" s="145" t="s">
        <v>4026</v>
      </c>
      <c r="O118" s="79" t="s">
        <v>4008</v>
      </c>
      <c r="P118" s="79" t="s">
        <v>252</v>
      </c>
      <c r="Q118" s="79" t="s">
        <v>582</v>
      </c>
      <c r="R118" s="180"/>
      <c r="S118" s="168"/>
      <c r="T118" s="79" t="s">
        <v>583</v>
      </c>
      <c r="X118" s="79" t="s">
        <v>117</v>
      </c>
      <c r="Y118" s="90">
        <v>45719</v>
      </c>
      <c r="Z118" s="159"/>
      <c r="AA118" s="159"/>
      <c r="AB118" s="159"/>
      <c r="AC118" s="159"/>
      <c r="AH118" s="120"/>
      <c r="AJ118" s="111" t="s">
        <v>584</v>
      </c>
      <c r="AK118" s="111" t="s">
        <v>585</v>
      </c>
      <c r="AL118" s="87"/>
      <c r="AM118" s="87"/>
      <c r="AN118" s="87"/>
      <c r="AO118" s="87"/>
      <c r="AP118" s="87"/>
      <c r="AQ118" s="87"/>
    </row>
    <row r="119" spans="1:45" s="79" customFormat="1" ht="44.25" customHeight="1" x14ac:dyDescent="0.3">
      <c r="A119" s="145">
        <v>654</v>
      </c>
      <c r="B119" s="120" t="s">
        <v>125</v>
      </c>
      <c r="C119" s="120"/>
      <c r="D119" s="145" t="s">
        <v>550</v>
      </c>
      <c r="E119" s="145" t="s">
        <v>552</v>
      </c>
      <c r="F119" s="145" t="s">
        <v>102</v>
      </c>
      <c r="G119" s="159"/>
      <c r="H119" s="105">
        <v>45698</v>
      </c>
      <c r="I119" s="206"/>
      <c r="J119" s="145"/>
      <c r="K119" s="145"/>
      <c r="L119" s="145">
        <f>Table3[[#This Row],[PoW]]*Table3[[#This Row],[ToV in 1.000]]</f>
        <v>0</v>
      </c>
      <c r="M119" s="145"/>
      <c r="N119" s="145"/>
      <c r="O119" s="79" t="s">
        <v>4008</v>
      </c>
      <c r="Q119" s="169"/>
      <c r="R119" s="169"/>
      <c r="S119" s="169"/>
      <c r="T119" s="79" t="s">
        <v>553</v>
      </c>
      <c r="X119" s="79" t="s">
        <v>117</v>
      </c>
      <c r="Y119" s="90">
        <v>45722</v>
      </c>
      <c r="Z119" s="159"/>
      <c r="AA119" s="159"/>
      <c r="AB119" s="159"/>
      <c r="AC119" s="159"/>
      <c r="AD119" s="128"/>
      <c r="AE119" s="128"/>
      <c r="AF119" s="128"/>
      <c r="AG119" s="128"/>
      <c r="AH119" s="206"/>
      <c r="AL119" s="87"/>
      <c r="AM119" s="87"/>
      <c r="AN119" s="87"/>
      <c r="AO119" s="87"/>
      <c r="AP119" s="87"/>
      <c r="AQ119" s="87"/>
    </row>
    <row r="120" spans="1:45" s="79" customFormat="1" ht="44.25" customHeight="1" x14ac:dyDescent="0.3">
      <c r="A120" s="145">
        <v>653</v>
      </c>
      <c r="B120" s="120" t="s">
        <v>451</v>
      </c>
      <c r="C120" s="120"/>
      <c r="D120" s="145" t="s">
        <v>554</v>
      </c>
      <c r="E120" s="145" t="s">
        <v>555</v>
      </c>
      <c r="F120" s="145" t="s">
        <v>97</v>
      </c>
      <c r="G120" s="159"/>
      <c r="H120" s="105">
        <v>45874</v>
      </c>
      <c r="I120" s="120"/>
      <c r="J120" s="145"/>
      <c r="K120" s="145"/>
      <c r="L120" s="145">
        <f>Table3[[#This Row],[PoW]]*Table3[[#This Row],[ToV in 1.000]]</f>
        <v>0</v>
      </c>
      <c r="M120" s="145" t="s">
        <v>3958</v>
      </c>
      <c r="N120" s="145"/>
      <c r="O120" s="79" t="s">
        <v>4011</v>
      </c>
      <c r="Q120" s="169"/>
      <c r="R120" s="169"/>
      <c r="S120" s="169"/>
      <c r="T120" s="79" t="s">
        <v>4076</v>
      </c>
      <c r="U120" s="79" t="s">
        <v>209</v>
      </c>
      <c r="X120" s="79" t="s">
        <v>522</v>
      </c>
      <c r="Y120" s="90">
        <v>45722</v>
      </c>
      <c r="Z120" s="159"/>
      <c r="AA120" s="159"/>
      <c r="AB120" s="159"/>
      <c r="AC120" s="159"/>
      <c r="AH120" s="120"/>
      <c r="AJ120" s="111" t="s">
        <v>556</v>
      </c>
      <c r="AL120" s="87"/>
      <c r="AM120" s="87"/>
      <c r="AN120" s="87"/>
      <c r="AO120" s="87"/>
      <c r="AP120" s="87"/>
      <c r="AQ120" s="87"/>
    </row>
    <row r="121" spans="1:45" s="79" customFormat="1" ht="44.25" customHeight="1" x14ac:dyDescent="0.3">
      <c r="A121" s="145">
        <v>652</v>
      </c>
      <c r="B121" s="120"/>
      <c r="C121" s="120"/>
      <c r="D121" s="145" t="s">
        <v>557</v>
      </c>
      <c r="E121" s="145" t="s">
        <v>558</v>
      </c>
      <c r="F121" s="145" t="s">
        <v>97</v>
      </c>
      <c r="G121" s="159"/>
      <c r="H121" s="105">
        <v>45744</v>
      </c>
      <c r="I121" s="120"/>
      <c r="J121" s="145"/>
      <c r="K121" s="145"/>
      <c r="L121" s="145">
        <f>Table3[[#This Row],[PoW]]*Table3[[#This Row],[ToV in 1.000]]</f>
        <v>0</v>
      </c>
      <c r="M121" s="145"/>
      <c r="N121" s="145" t="s">
        <v>4023</v>
      </c>
      <c r="O121" s="79" t="s">
        <v>4008</v>
      </c>
      <c r="Q121" s="169"/>
      <c r="R121" s="169"/>
      <c r="S121" s="169"/>
      <c r="T121" s="79" t="s">
        <v>559</v>
      </c>
      <c r="X121" s="79" t="s">
        <v>522</v>
      </c>
      <c r="Y121" s="90">
        <v>45721</v>
      </c>
      <c r="Z121" s="159"/>
      <c r="AA121" s="159"/>
      <c r="AB121" s="159"/>
      <c r="AC121" s="159"/>
      <c r="AH121" s="120"/>
      <c r="AL121" s="87"/>
      <c r="AM121" s="87"/>
      <c r="AN121" s="87"/>
      <c r="AO121" s="87"/>
      <c r="AP121" s="87"/>
      <c r="AQ121" s="87"/>
    </row>
    <row r="122" spans="1:45" s="79" customFormat="1" ht="44.25" customHeight="1" x14ac:dyDescent="0.3">
      <c r="A122" s="171">
        <v>651</v>
      </c>
      <c r="B122" s="174" t="s">
        <v>103</v>
      </c>
      <c r="C122" s="103">
        <v>5778383</v>
      </c>
      <c r="D122" s="145" t="s">
        <v>560</v>
      </c>
      <c r="E122" s="145" t="s">
        <v>206</v>
      </c>
      <c r="F122" s="171" t="s">
        <v>279</v>
      </c>
      <c r="G122" s="172"/>
      <c r="H122" s="172">
        <v>45798</v>
      </c>
      <c r="I122" s="171"/>
      <c r="J122" s="180">
        <v>15</v>
      </c>
      <c r="K122" s="236">
        <v>0.3</v>
      </c>
      <c r="L122" s="180">
        <f>Table3[[#This Row],[PoW]]*Table3[[#This Row],[ToV in 1.000]]</f>
        <v>4.5</v>
      </c>
      <c r="M122" s="145" t="s">
        <v>3958</v>
      </c>
      <c r="N122" s="180" t="s">
        <v>4021</v>
      </c>
      <c r="O122" s="79" t="s">
        <v>4008</v>
      </c>
      <c r="P122" s="79" t="s">
        <v>134</v>
      </c>
      <c r="Q122" s="180"/>
      <c r="R122" s="145"/>
      <c r="S122" s="145"/>
      <c r="T122" s="171" t="s">
        <v>561</v>
      </c>
      <c r="U122" s="171" t="s">
        <v>209</v>
      </c>
      <c r="V122" s="120"/>
      <c r="W122" s="171"/>
      <c r="X122" s="171" t="s">
        <v>562</v>
      </c>
      <c r="Y122" s="159">
        <v>45721</v>
      </c>
      <c r="Z122" s="100"/>
      <c r="AA122" s="159"/>
      <c r="AB122" s="159"/>
      <c r="AC122" s="227"/>
      <c r="AD122" s="96"/>
      <c r="AE122" s="229"/>
      <c r="AF122" s="96"/>
      <c r="AG122" s="97"/>
      <c r="AH122" s="97"/>
      <c r="AI122" s="96"/>
      <c r="AJ122" s="97"/>
      <c r="AK122" s="97"/>
      <c r="AL122" s="87"/>
      <c r="AM122" s="87"/>
      <c r="AN122" s="100"/>
      <c r="AO122" s="87"/>
      <c r="AP122" s="87"/>
      <c r="AQ122" s="87"/>
      <c r="AS122" s="87"/>
    </row>
    <row r="123" spans="1:45" s="79" customFormat="1" ht="44.25" customHeight="1" x14ac:dyDescent="0.3">
      <c r="A123" s="145">
        <v>648</v>
      </c>
      <c r="B123" s="120" t="s">
        <v>103</v>
      </c>
      <c r="C123" s="120">
        <v>10135544</v>
      </c>
      <c r="D123" s="145" t="s">
        <v>570</v>
      </c>
      <c r="E123" s="145" t="s">
        <v>571</v>
      </c>
      <c r="F123" s="145" t="s">
        <v>122</v>
      </c>
      <c r="G123" s="159"/>
      <c r="H123" s="105">
        <v>45849</v>
      </c>
      <c r="I123" s="120"/>
      <c r="J123" s="195">
        <v>220</v>
      </c>
      <c r="K123" s="145"/>
      <c r="L123" s="145">
        <f>Table3[[#This Row],[PoW]]*Table3[[#This Row],[ToV in 1.000]]</f>
        <v>0</v>
      </c>
      <c r="M123" s="145" t="s">
        <v>3958</v>
      </c>
      <c r="N123" s="145"/>
      <c r="O123" s="79" t="s">
        <v>4011</v>
      </c>
      <c r="P123" s="79" t="s">
        <v>4058</v>
      </c>
      <c r="Q123" s="169"/>
      <c r="R123" s="169"/>
      <c r="S123" s="169"/>
      <c r="T123" s="79" t="s">
        <v>572</v>
      </c>
      <c r="Y123" s="86"/>
      <c r="Z123" s="159"/>
      <c r="AA123" s="159"/>
      <c r="AB123" s="159"/>
      <c r="AC123" s="159"/>
      <c r="AH123" s="120"/>
      <c r="AL123" s="87"/>
      <c r="AM123" s="87"/>
      <c r="AN123" s="87"/>
      <c r="AO123" s="87"/>
      <c r="AP123" s="87"/>
      <c r="AQ123" s="87"/>
    </row>
    <row r="124" spans="1:45" s="79" customFormat="1" ht="44.25" customHeight="1" x14ac:dyDescent="0.3">
      <c r="A124" s="145">
        <v>646</v>
      </c>
      <c r="B124" s="120" t="s">
        <v>119</v>
      </c>
      <c r="C124" s="120"/>
      <c r="D124" s="145" t="s">
        <v>575</v>
      </c>
      <c r="E124" s="145" t="s">
        <v>576</v>
      </c>
      <c r="F124" s="145" t="s">
        <v>122</v>
      </c>
      <c r="G124" s="159"/>
      <c r="H124" s="105">
        <v>45747</v>
      </c>
      <c r="I124" s="120"/>
      <c r="J124" s="278">
        <v>21000</v>
      </c>
      <c r="K124" s="145">
        <v>0.2</v>
      </c>
      <c r="L124" s="278">
        <f>Table3[[#This Row],[PoW]]*Table3[[#This Row],[ToV in 1.000]]</f>
        <v>4200</v>
      </c>
      <c r="M124" s="145" t="s">
        <v>615</v>
      </c>
      <c r="N124" s="145"/>
      <c r="Q124" s="169"/>
      <c r="R124" s="169"/>
      <c r="S124" s="169"/>
      <c r="T124" s="79" t="s">
        <v>3970</v>
      </c>
      <c r="Y124" s="86"/>
      <c r="Z124" s="159"/>
      <c r="AA124" s="159"/>
      <c r="AB124" s="159"/>
      <c r="AC124" s="159"/>
      <c r="AH124" s="120"/>
      <c r="AL124" s="87"/>
      <c r="AM124" s="87"/>
      <c r="AN124" s="87"/>
      <c r="AO124" s="87"/>
      <c r="AP124" s="87"/>
      <c r="AQ124" s="87"/>
    </row>
    <row r="125" spans="1:45" s="79" customFormat="1" ht="44.25" customHeight="1" x14ac:dyDescent="0.3">
      <c r="A125" s="145">
        <v>645</v>
      </c>
      <c r="B125" s="120" t="s">
        <v>125</v>
      </c>
      <c r="C125" s="120">
        <v>5773417</v>
      </c>
      <c r="D125" s="145" t="s">
        <v>577</v>
      </c>
      <c r="E125" s="145" t="s">
        <v>497</v>
      </c>
      <c r="F125" s="171" t="s">
        <v>274</v>
      </c>
      <c r="G125" s="159"/>
      <c r="H125" s="105">
        <v>45757</v>
      </c>
      <c r="I125" s="120"/>
      <c r="J125" s="279"/>
      <c r="K125" s="274"/>
      <c r="L125" s="280">
        <f>Table3[[#This Row],[PoW]]*Table3[[#This Row],[ToV in 1.000]]</f>
        <v>0</v>
      </c>
      <c r="M125" s="180" t="s">
        <v>3958</v>
      </c>
      <c r="N125" s="145"/>
      <c r="O125" s="355" t="s">
        <v>4011</v>
      </c>
      <c r="P125" s="128" t="s">
        <v>231</v>
      </c>
      <c r="Q125" s="79" t="s">
        <v>231</v>
      </c>
      <c r="R125" s="180"/>
      <c r="S125" s="168"/>
      <c r="T125" s="79" t="s">
        <v>578</v>
      </c>
      <c r="X125" s="79" t="s">
        <v>117</v>
      </c>
      <c r="Y125" s="90">
        <v>45719</v>
      </c>
      <c r="Z125" s="159"/>
      <c r="AA125" s="159"/>
      <c r="AB125" s="159"/>
      <c r="AC125" s="159"/>
      <c r="AH125" s="120"/>
      <c r="AJ125" s="111"/>
      <c r="AK125" s="111"/>
      <c r="AL125" s="87"/>
      <c r="AM125" s="87"/>
      <c r="AN125" s="87"/>
      <c r="AO125" s="87"/>
      <c r="AP125" s="87"/>
      <c r="AQ125" s="87"/>
      <c r="AR125" s="79" t="s">
        <v>579</v>
      </c>
    </row>
    <row r="126" spans="1:45" s="79" customFormat="1" ht="44.25" hidden="1" customHeight="1" x14ac:dyDescent="0.3">
      <c r="A126" s="171">
        <v>667</v>
      </c>
      <c r="B126" s="174" t="s">
        <v>451</v>
      </c>
      <c r="C126" s="103">
        <v>5839239</v>
      </c>
      <c r="D126" s="145" t="s">
        <v>541</v>
      </c>
      <c r="E126" s="145" t="s">
        <v>542</v>
      </c>
      <c r="F126" s="168" t="s">
        <v>90</v>
      </c>
      <c r="G126" s="172">
        <v>45749</v>
      </c>
      <c r="H126" s="172"/>
      <c r="I126" s="171"/>
      <c r="J126" s="180">
        <v>800</v>
      </c>
      <c r="K126" s="218"/>
      <c r="L126" s="180">
        <f>Table3[[#This Row],[PoW]]*Table3[[#This Row],[ToV in 1.000]]</f>
        <v>0</v>
      </c>
      <c r="M126" s="180" t="s">
        <v>3958</v>
      </c>
      <c r="N126" s="180" t="s">
        <v>4014</v>
      </c>
      <c r="O126" s="79" t="s">
        <v>4011</v>
      </c>
      <c r="P126" s="79" t="s">
        <v>252</v>
      </c>
      <c r="Q126" s="180"/>
      <c r="R126" s="145"/>
      <c r="S126" s="145"/>
      <c r="T126" s="171" t="s">
        <v>543</v>
      </c>
      <c r="U126" s="171"/>
      <c r="V126" s="120"/>
      <c r="W126" s="171"/>
      <c r="X126" s="171" t="s">
        <v>117</v>
      </c>
      <c r="Y126" s="159">
        <v>45730</v>
      </c>
      <c r="Z126" s="100"/>
      <c r="AA126" s="159"/>
      <c r="AB126" s="159"/>
      <c r="AC126" s="227"/>
      <c r="AD126" s="96"/>
      <c r="AE126" s="229"/>
      <c r="AF126" s="96"/>
      <c r="AG126" s="97"/>
      <c r="AH126" s="97"/>
      <c r="AI126" s="96"/>
      <c r="AJ126" s="97"/>
      <c r="AK126" s="97"/>
      <c r="AL126" s="87"/>
      <c r="AM126" s="87"/>
      <c r="AN126" s="100"/>
      <c r="AO126" s="87">
        <v>45931</v>
      </c>
      <c r="AP126" s="87">
        <v>47848</v>
      </c>
      <c r="AQ126" s="87"/>
      <c r="AR126" s="79" t="s">
        <v>544</v>
      </c>
      <c r="AS126" s="87"/>
    </row>
    <row r="127" spans="1:45" s="79" customFormat="1" ht="44.25" hidden="1" customHeight="1" x14ac:dyDescent="0.3">
      <c r="A127" s="145">
        <v>733</v>
      </c>
      <c r="B127" s="120" t="s">
        <v>103</v>
      </c>
      <c r="C127" s="120">
        <v>5629168</v>
      </c>
      <c r="D127" s="145" t="s">
        <v>239</v>
      </c>
      <c r="E127" s="145" t="s">
        <v>349</v>
      </c>
      <c r="F127" s="145" t="s">
        <v>148</v>
      </c>
      <c r="G127" s="159"/>
      <c r="H127" s="105"/>
      <c r="I127" s="120"/>
      <c r="J127" s="180">
        <v>153</v>
      </c>
      <c r="K127" s="145"/>
      <c r="L127" s="145">
        <f>Table3[[#This Row],[PoW]]*Table3[[#This Row],[ToV in 1.000]]</f>
        <v>0</v>
      </c>
      <c r="M127" s="145" t="s">
        <v>3959</v>
      </c>
      <c r="N127" s="145" t="s">
        <v>350</v>
      </c>
      <c r="O127" s="79" t="s">
        <v>4011</v>
      </c>
      <c r="Q127" s="169"/>
      <c r="R127" s="169"/>
      <c r="S127" s="169"/>
      <c r="T127" s="79" t="s">
        <v>351</v>
      </c>
      <c r="Y127" s="86"/>
      <c r="Z127" s="159"/>
      <c r="AA127" s="159"/>
      <c r="AB127" s="159"/>
      <c r="AC127" s="159"/>
      <c r="AH127" s="120"/>
      <c r="AL127" s="87"/>
      <c r="AM127" s="87"/>
      <c r="AN127" s="87"/>
      <c r="AO127" s="87"/>
      <c r="AP127" s="87"/>
      <c r="AQ127" s="87"/>
    </row>
    <row r="128" spans="1:45" s="79" customFormat="1" ht="44.25" customHeight="1" x14ac:dyDescent="0.3">
      <c r="A128" s="145">
        <v>643</v>
      </c>
      <c r="B128" s="120" t="s">
        <v>125</v>
      </c>
      <c r="C128" s="120" t="s">
        <v>115</v>
      </c>
      <c r="D128" s="145" t="s">
        <v>586</v>
      </c>
      <c r="E128" s="145" t="s">
        <v>587</v>
      </c>
      <c r="F128" s="171" t="s">
        <v>122</v>
      </c>
      <c r="G128" s="159">
        <v>45728</v>
      </c>
      <c r="H128" s="105">
        <v>45736</v>
      </c>
      <c r="I128" s="120"/>
      <c r="J128" s="279">
        <v>1500</v>
      </c>
      <c r="K128" s="274"/>
      <c r="L128" s="280">
        <f>Table3[[#This Row],[PoW]]*Table3[[#This Row],[ToV in 1.000]]</f>
        <v>0</v>
      </c>
      <c r="M128" s="145" t="s">
        <v>3963</v>
      </c>
      <c r="N128" s="145"/>
      <c r="P128" s="79" t="s">
        <v>4162</v>
      </c>
      <c r="Q128" s="79" t="s">
        <v>4008</v>
      </c>
      <c r="R128" s="180"/>
      <c r="S128" s="168"/>
      <c r="T128" s="79" t="s">
        <v>4163</v>
      </c>
      <c r="X128" s="171" t="s">
        <v>522</v>
      </c>
      <c r="Y128" s="159">
        <v>45715</v>
      </c>
      <c r="Z128" s="159"/>
      <c r="AA128" s="159"/>
      <c r="AB128" s="159"/>
      <c r="AC128" s="159"/>
      <c r="AH128" s="120"/>
      <c r="AJ128" s="111"/>
      <c r="AK128" s="111" t="s">
        <v>588</v>
      </c>
      <c r="AL128" s="87"/>
      <c r="AM128" s="87"/>
      <c r="AN128" s="87"/>
      <c r="AO128" s="87"/>
      <c r="AP128" s="87"/>
      <c r="AQ128" s="87"/>
    </row>
    <row r="129" spans="1:45" s="79" customFormat="1" ht="44.25" hidden="1" customHeight="1" x14ac:dyDescent="0.3">
      <c r="A129" s="145">
        <v>722</v>
      </c>
      <c r="B129" s="120" t="s">
        <v>125</v>
      </c>
      <c r="C129" s="120">
        <v>10017346</v>
      </c>
      <c r="D129" s="145" t="s">
        <v>385</v>
      </c>
      <c r="E129" s="145" t="s">
        <v>386</v>
      </c>
      <c r="F129" s="145" t="s">
        <v>148</v>
      </c>
      <c r="G129" s="159">
        <v>45770</v>
      </c>
      <c r="H129" s="105"/>
      <c r="I129" s="120"/>
      <c r="J129" s="145"/>
      <c r="K129" s="145"/>
      <c r="L129" s="145">
        <f>Table3[[#This Row],[PoW]]*Table3[[#This Row],[ToV in 1.000]]</f>
        <v>0</v>
      </c>
      <c r="M129" s="145" t="s">
        <v>3958</v>
      </c>
      <c r="N129" s="145" t="s">
        <v>350</v>
      </c>
      <c r="O129" s="79" t="s">
        <v>4008</v>
      </c>
      <c r="P129" s="79" t="s">
        <v>231</v>
      </c>
      <c r="Q129" s="169"/>
      <c r="R129" s="169"/>
      <c r="S129" s="169"/>
      <c r="T129" s="79" t="s">
        <v>387</v>
      </c>
      <c r="Y129" s="86"/>
      <c r="Z129" s="159"/>
      <c r="AA129" s="159"/>
      <c r="AB129" s="159"/>
      <c r="AC129" s="159"/>
      <c r="AH129" s="120"/>
      <c r="AL129" s="87"/>
      <c r="AM129" s="87"/>
      <c r="AN129" s="87"/>
      <c r="AO129" s="87"/>
      <c r="AP129" s="87"/>
      <c r="AQ129" s="87"/>
    </row>
    <row r="130" spans="1:45" s="79" customFormat="1" ht="44.25" customHeight="1" x14ac:dyDescent="0.3">
      <c r="A130" s="145">
        <v>642</v>
      </c>
      <c r="B130" s="174"/>
      <c r="C130" s="103"/>
      <c r="D130" s="145" t="s">
        <v>589</v>
      </c>
      <c r="E130" s="145" t="s">
        <v>590</v>
      </c>
      <c r="F130" s="171" t="s">
        <v>97</v>
      </c>
      <c r="G130" s="172"/>
      <c r="H130" s="172">
        <v>45737</v>
      </c>
      <c r="I130" s="171"/>
      <c r="J130" s="279"/>
      <c r="K130" s="236"/>
      <c r="L130" s="279">
        <f>Table3[[#This Row],[PoW]]*Table3[[#This Row],[ToV in 1.000]]</f>
        <v>0</v>
      </c>
      <c r="M130" s="180" t="s">
        <v>3958</v>
      </c>
      <c r="N130" s="180"/>
      <c r="O130" s="79" t="s">
        <v>538</v>
      </c>
      <c r="Q130" s="180"/>
      <c r="R130" s="276"/>
      <c r="S130" s="145"/>
      <c r="T130" s="171" t="s">
        <v>4077</v>
      </c>
      <c r="U130" s="171"/>
      <c r="V130" s="120"/>
      <c r="W130" s="171"/>
      <c r="X130" s="171" t="s">
        <v>522</v>
      </c>
      <c r="Y130" s="159">
        <v>45715</v>
      </c>
      <c r="Z130" s="100"/>
      <c r="AA130" s="159"/>
      <c r="AB130" s="159"/>
      <c r="AC130" s="227"/>
      <c r="AD130" s="96"/>
      <c r="AE130" s="229"/>
      <c r="AF130" s="96"/>
      <c r="AG130" s="97"/>
      <c r="AH130" s="97"/>
      <c r="AI130" s="96"/>
      <c r="AJ130" s="237" t="s">
        <v>591</v>
      </c>
      <c r="AK130" s="97"/>
      <c r="AL130" s="87"/>
      <c r="AM130" s="87"/>
      <c r="AN130" s="100"/>
      <c r="AO130" s="87"/>
      <c r="AP130" s="87"/>
      <c r="AQ130" s="87"/>
      <c r="AS130" s="87"/>
    </row>
    <row r="131" spans="1:45" s="79" customFormat="1" ht="44.25" customHeight="1" x14ac:dyDescent="0.3">
      <c r="A131" s="145">
        <v>641</v>
      </c>
      <c r="B131" s="174" t="s">
        <v>125</v>
      </c>
      <c r="C131" s="103"/>
      <c r="D131" s="145" t="s">
        <v>297</v>
      </c>
      <c r="E131" s="120" t="s">
        <v>592</v>
      </c>
      <c r="F131" s="171" t="s">
        <v>97</v>
      </c>
      <c r="G131" s="172"/>
      <c r="H131" s="172">
        <v>45734</v>
      </c>
      <c r="I131" s="171"/>
      <c r="J131" s="279"/>
      <c r="K131" s="236"/>
      <c r="L131" s="279">
        <f>Table3[[#This Row],[PoW]]*Table3[[#This Row],[ToV in 1.000]]</f>
        <v>0</v>
      </c>
      <c r="M131" s="180" t="s">
        <v>3958</v>
      </c>
      <c r="N131" s="180" t="s">
        <v>4013</v>
      </c>
      <c r="O131" s="282" t="s">
        <v>4012</v>
      </c>
      <c r="P131" s="79" t="s">
        <v>163</v>
      </c>
      <c r="Q131" s="79" t="s">
        <v>4160</v>
      </c>
      <c r="R131" s="276"/>
      <c r="S131" s="145"/>
      <c r="T131" s="171" t="s">
        <v>4078</v>
      </c>
      <c r="U131" s="171"/>
      <c r="V131" s="120"/>
      <c r="W131" s="171"/>
      <c r="X131" s="171" t="s">
        <v>522</v>
      </c>
      <c r="Y131" s="159">
        <v>45715</v>
      </c>
      <c r="Z131" s="100"/>
      <c r="AA131" s="159"/>
      <c r="AB131" s="159"/>
      <c r="AC131" s="227"/>
      <c r="AD131" s="96"/>
      <c r="AE131" s="229"/>
      <c r="AF131" s="96"/>
      <c r="AG131" s="97"/>
      <c r="AH131" s="97"/>
      <c r="AI131" s="96"/>
      <c r="AJ131" s="277" t="s">
        <v>593</v>
      </c>
      <c r="AK131" s="277"/>
      <c r="AL131" s="87"/>
      <c r="AM131" s="87"/>
      <c r="AN131" s="100"/>
      <c r="AO131" s="87"/>
      <c r="AP131" s="87"/>
      <c r="AQ131" s="87"/>
      <c r="AS131" s="87"/>
    </row>
    <row r="132" spans="1:45" s="79" customFormat="1" ht="44.25" hidden="1" customHeight="1" x14ac:dyDescent="0.3">
      <c r="A132" s="171">
        <v>710</v>
      </c>
      <c r="B132" s="174" t="s">
        <v>119</v>
      </c>
      <c r="C132" s="103">
        <v>5842664</v>
      </c>
      <c r="D132" s="145" t="s">
        <v>436</v>
      </c>
      <c r="E132" s="145" t="s">
        <v>314</v>
      </c>
      <c r="F132" s="171" t="s">
        <v>148</v>
      </c>
      <c r="G132" s="172">
        <v>45765</v>
      </c>
      <c r="H132" s="172"/>
      <c r="I132" s="171"/>
      <c r="J132" s="180"/>
      <c r="K132" s="218"/>
      <c r="L132" s="180">
        <f>Table3[[#This Row],[PoW]]*Table3[[#This Row],[ToV in 1.000]]</f>
        <v>0</v>
      </c>
      <c r="M132" s="180" t="s">
        <v>3958</v>
      </c>
      <c r="N132" s="180"/>
      <c r="O132" s="282" t="s">
        <v>4008</v>
      </c>
      <c r="P132" s="79" t="s">
        <v>134</v>
      </c>
      <c r="Q132" s="180"/>
      <c r="R132" s="145"/>
      <c r="S132" s="145"/>
      <c r="T132" s="171" t="s">
        <v>437</v>
      </c>
      <c r="U132" s="171"/>
      <c r="V132" s="120"/>
      <c r="W132" s="171"/>
      <c r="X132" s="171"/>
      <c r="Y132" s="120"/>
      <c r="Z132" s="100"/>
      <c r="AA132" s="159"/>
      <c r="AB132" s="159"/>
      <c r="AC132" s="227"/>
      <c r="AD132" s="96"/>
      <c r="AE132" s="229"/>
      <c r="AF132" s="96"/>
      <c r="AG132" s="97"/>
      <c r="AH132" s="97"/>
      <c r="AI132" s="96"/>
      <c r="AJ132" s="237" t="s">
        <v>438</v>
      </c>
      <c r="AK132" s="97"/>
      <c r="AL132" s="87"/>
      <c r="AM132" s="87"/>
      <c r="AN132" s="100"/>
      <c r="AO132" s="87"/>
      <c r="AP132" s="87"/>
      <c r="AQ132" s="87"/>
      <c r="AS132" s="87"/>
    </row>
    <row r="133" spans="1:45" s="79" customFormat="1" ht="44.25" customHeight="1" x14ac:dyDescent="0.3">
      <c r="A133" s="281">
        <v>640</v>
      </c>
      <c r="B133" s="174" t="s">
        <v>103</v>
      </c>
      <c r="C133" s="103">
        <v>5773249</v>
      </c>
      <c r="D133" s="145" t="s">
        <v>550</v>
      </c>
      <c r="E133" s="145" t="s">
        <v>594</v>
      </c>
      <c r="F133" s="353" t="s">
        <v>274</v>
      </c>
      <c r="G133" s="172"/>
      <c r="H133" s="172">
        <v>45734</v>
      </c>
      <c r="I133" s="171"/>
      <c r="J133" s="279"/>
      <c r="K133" s="236"/>
      <c r="L133" s="279">
        <f>Table3[[#This Row],[PoW]]*Table3[[#This Row],[ToV in 1.000]]</f>
        <v>0</v>
      </c>
      <c r="M133" s="180" t="s">
        <v>3958</v>
      </c>
      <c r="N133" s="180" t="s">
        <v>4028</v>
      </c>
      <c r="O133" s="79" t="s">
        <v>4012</v>
      </c>
      <c r="Q133" s="180"/>
      <c r="R133" s="276"/>
      <c r="S133" s="145"/>
      <c r="T133" s="171" t="s">
        <v>4079</v>
      </c>
      <c r="U133" s="171"/>
      <c r="V133" s="120"/>
      <c r="W133" s="171"/>
      <c r="X133" s="171" t="s">
        <v>522</v>
      </c>
      <c r="Y133" s="159">
        <v>45715</v>
      </c>
      <c r="Z133" s="100"/>
      <c r="AA133" s="159"/>
      <c r="AB133" s="159"/>
      <c r="AC133" s="227"/>
      <c r="AD133" s="96"/>
      <c r="AE133" s="229"/>
      <c r="AF133" s="96"/>
      <c r="AG133" s="97"/>
      <c r="AH133" s="97"/>
      <c r="AI133" s="96"/>
      <c r="AJ133" s="237" t="s">
        <v>596</v>
      </c>
      <c r="AK133" s="237" t="s">
        <v>597</v>
      </c>
      <c r="AL133" s="87"/>
      <c r="AM133" s="87"/>
      <c r="AN133" s="100"/>
      <c r="AO133" s="87"/>
      <c r="AP133" s="87"/>
      <c r="AQ133" s="87"/>
      <c r="AR133" s="79" t="s">
        <v>598</v>
      </c>
      <c r="AS133" s="87"/>
    </row>
    <row r="134" spans="1:45" s="79" customFormat="1" ht="44.25" customHeight="1" x14ac:dyDescent="0.3">
      <c r="A134" s="145">
        <v>639</v>
      </c>
      <c r="B134" s="174" t="s">
        <v>125</v>
      </c>
      <c r="C134" s="103"/>
      <c r="D134" s="145" t="s">
        <v>602</v>
      </c>
      <c r="E134" s="145" t="s">
        <v>240</v>
      </c>
      <c r="F134" s="171" t="s">
        <v>302</v>
      </c>
      <c r="G134" s="172"/>
      <c r="H134" s="172">
        <v>45733</v>
      </c>
      <c r="I134" s="171"/>
      <c r="J134" s="195">
        <v>20000</v>
      </c>
      <c r="K134" s="236"/>
      <c r="L134" s="279">
        <f>Table3[[#This Row],[PoW]]*Table3[[#This Row],[ToV in 1.000]]</f>
        <v>0</v>
      </c>
      <c r="M134" s="180" t="s">
        <v>3958</v>
      </c>
      <c r="N134" s="180" t="s">
        <v>4025</v>
      </c>
      <c r="O134" s="79" t="s">
        <v>4011</v>
      </c>
      <c r="P134" s="79" t="s">
        <v>252</v>
      </c>
      <c r="Q134" s="180" t="s">
        <v>252</v>
      </c>
      <c r="R134" s="276" t="s">
        <v>603</v>
      </c>
      <c r="S134" s="145"/>
      <c r="T134" s="171" t="s">
        <v>604</v>
      </c>
      <c r="U134" s="171"/>
      <c r="V134" s="120"/>
      <c r="W134" s="171"/>
      <c r="X134" s="171"/>
      <c r="Y134" s="159"/>
      <c r="Z134" s="100"/>
      <c r="AA134" s="159"/>
      <c r="AB134" s="159"/>
      <c r="AC134" s="227"/>
      <c r="AD134" s="96"/>
      <c r="AE134" s="229"/>
      <c r="AF134" s="96"/>
      <c r="AG134" s="97"/>
      <c r="AH134" s="97"/>
      <c r="AI134" s="96"/>
      <c r="AJ134" s="262"/>
      <c r="AK134" s="97"/>
      <c r="AL134" s="87"/>
      <c r="AM134" s="87"/>
      <c r="AN134" s="100"/>
      <c r="AO134" s="87"/>
      <c r="AP134" s="87"/>
      <c r="AQ134" s="87"/>
      <c r="AS134" s="87"/>
    </row>
    <row r="135" spans="1:45" s="79" customFormat="1" ht="44.25" customHeight="1" x14ac:dyDescent="0.3">
      <c r="A135" s="145">
        <v>637</v>
      </c>
      <c r="B135" s="174" t="s">
        <v>125</v>
      </c>
      <c r="C135" s="103"/>
      <c r="D135" s="145" t="s">
        <v>610</v>
      </c>
      <c r="E135" s="145" t="s">
        <v>611</v>
      </c>
      <c r="F135" s="171" t="s">
        <v>97</v>
      </c>
      <c r="G135" s="172"/>
      <c r="H135" s="172">
        <v>45743</v>
      </c>
      <c r="I135" s="171"/>
      <c r="J135" s="195">
        <v>2300</v>
      </c>
      <c r="K135" s="236">
        <v>0</v>
      </c>
      <c r="L135" s="180">
        <f>Table3[[#This Row],[PoW]]*Table3[[#This Row],[ToV in 1.000]]</f>
        <v>0</v>
      </c>
      <c r="M135" s="180" t="s">
        <v>3958</v>
      </c>
      <c r="N135" s="180" t="s">
        <v>4068</v>
      </c>
      <c r="O135" s="79" t="s">
        <v>4008</v>
      </c>
      <c r="P135" s="79" t="s">
        <v>231</v>
      </c>
      <c r="Q135" s="180" t="s">
        <v>4069</v>
      </c>
      <c r="R135" s="180" t="s">
        <v>607</v>
      </c>
      <c r="S135" s="145"/>
      <c r="T135" s="171" t="s">
        <v>4081</v>
      </c>
      <c r="U135" s="171"/>
      <c r="V135" s="120"/>
      <c r="W135" s="171"/>
      <c r="X135" s="171" t="s">
        <v>522</v>
      </c>
      <c r="Y135" s="159">
        <v>45715</v>
      </c>
      <c r="Z135" s="100"/>
      <c r="AA135" s="159"/>
      <c r="AB135" s="159"/>
      <c r="AC135" s="227"/>
      <c r="AD135" s="96"/>
      <c r="AE135" s="229"/>
      <c r="AF135" s="96"/>
      <c r="AG135" s="97"/>
      <c r="AH135" s="97"/>
      <c r="AI135" s="96"/>
      <c r="AJ135" s="237" t="s">
        <v>612</v>
      </c>
      <c r="AK135" s="97"/>
      <c r="AL135" s="87"/>
      <c r="AM135" s="87"/>
      <c r="AN135" s="100"/>
      <c r="AO135" s="87"/>
      <c r="AP135" s="87"/>
      <c r="AQ135" s="87"/>
      <c r="AS135" s="87"/>
    </row>
    <row r="136" spans="1:45" s="79" customFormat="1" ht="44.25" customHeight="1" x14ac:dyDescent="0.3">
      <c r="A136" s="145">
        <v>636</v>
      </c>
      <c r="B136" s="120" t="s">
        <v>119</v>
      </c>
      <c r="C136" s="120"/>
      <c r="D136" s="171" t="s">
        <v>613</v>
      </c>
      <c r="E136" s="145" t="s">
        <v>614</v>
      </c>
      <c r="F136" s="306" t="s">
        <v>341</v>
      </c>
      <c r="G136" s="159"/>
      <c r="H136" s="105">
        <v>45733</v>
      </c>
      <c r="I136" s="120"/>
      <c r="J136" s="195">
        <v>55</v>
      </c>
      <c r="K136" s="274"/>
      <c r="L136" s="145">
        <f>Table3[[#This Row],[PoW]]*Table3[[#This Row],[ToV in 1.000]]</f>
        <v>0</v>
      </c>
      <c r="M136" s="145" t="s">
        <v>615</v>
      </c>
      <c r="N136" s="145"/>
      <c r="O136" s="79" t="s">
        <v>4011</v>
      </c>
      <c r="R136" s="180"/>
      <c r="S136" s="168" t="s">
        <v>206</v>
      </c>
      <c r="T136" s="79" t="s">
        <v>4082</v>
      </c>
      <c r="X136" s="79" t="s">
        <v>117</v>
      </c>
      <c r="Y136" s="90">
        <v>45712</v>
      </c>
      <c r="Z136" s="159"/>
      <c r="AA136" s="159"/>
      <c r="AB136" s="159"/>
      <c r="AC136" s="159"/>
      <c r="AH136" s="120"/>
      <c r="AJ136" s="111" t="s">
        <v>616</v>
      </c>
      <c r="AK136" s="111" t="s">
        <v>4116</v>
      </c>
      <c r="AL136" s="87"/>
      <c r="AM136" s="87"/>
      <c r="AN136" s="87"/>
      <c r="AO136" s="87"/>
      <c r="AP136" s="87"/>
      <c r="AQ136" s="87"/>
    </row>
    <row r="137" spans="1:45" s="79" customFormat="1" ht="44.25" hidden="1" customHeight="1" x14ac:dyDescent="0.3">
      <c r="A137" s="145">
        <v>728</v>
      </c>
      <c r="B137" s="120" t="s">
        <v>103</v>
      </c>
      <c r="C137" s="120">
        <v>10023256</v>
      </c>
      <c r="D137" s="145" t="s">
        <v>367</v>
      </c>
      <c r="E137" s="145" t="s">
        <v>368</v>
      </c>
      <c r="F137" s="145" t="s">
        <v>148</v>
      </c>
      <c r="G137" s="159">
        <v>45775</v>
      </c>
      <c r="H137" s="105"/>
      <c r="I137" s="120"/>
      <c r="J137" s="145"/>
      <c r="K137" s="145"/>
      <c r="L137" s="145">
        <f>Table3[[#This Row],[PoW]]*Table3[[#This Row],[ToV in 1.000]]</f>
        <v>0</v>
      </c>
      <c r="M137" s="145" t="s">
        <v>112</v>
      </c>
      <c r="N137" s="145" t="s">
        <v>107</v>
      </c>
      <c r="O137" s="79" t="s">
        <v>4011</v>
      </c>
      <c r="P137" s="79" t="s">
        <v>252</v>
      </c>
      <c r="Q137" s="169"/>
      <c r="R137" s="169"/>
      <c r="S137" s="169"/>
      <c r="T137" s="79" t="s">
        <v>369</v>
      </c>
      <c r="Y137" s="86"/>
      <c r="Z137" s="159">
        <v>45835</v>
      </c>
      <c r="AA137" s="159"/>
      <c r="AB137" s="159"/>
      <c r="AC137" s="159"/>
      <c r="AH137" s="120"/>
      <c r="AL137" s="87"/>
      <c r="AM137" s="87"/>
      <c r="AN137" s="87"/>
      <c r="AO137" s="87"/>
      <c r="AP137" s="87"/>
      <c r="AQ137" s="87"/>
    </row>
    <row r="138" spans="1:45" s="79" customFormat="1" ht="44.25" customHeight="1" x14ac:dyDescent="0.3">
      <c r="A138" s="145">
        <v>635</v>
      </c>
      <c r="B138" s="120" t="s">
        <v>125</v>
      </c>
      <c r="C138" s="120"/>
      <c r="D138" s="145" t="s">
        <v>617</v>
      </c>
      <c r="E138" s="145" t="s">
        <v>618</v>
      </c>
      <c r="F138" s="145" t="s">
        <v>302</v>
      </c>
      <c r="G138" s="159">
        <v>45730</v>
      </c>
      <c r="H138" s="105">
        <v>45741</v>
      </c>
      <c r="I138" s="120"/>
      <c r="J138" s="195"/>
      <c r="K138" s="274"/>
      <c r="L138" s="145">
        <f>Table3[[#This Row],[PoW]]*Table3[[#This Row],[ToV in 1.000]]</f>
        <v>0</v>
      </c>
      <c r="M138" s="145"/>
      <c r="N138" s="145"/>
      <c r="O138" s="79" t="s">
        <v>4011</v>
      </c>
      <c r="P138" s="79" t="s">
        <v>134</v>
      </c>
      <c r="R138" s="180"/>
      <c r="S138" s="168"/>
      <c r="T138" s="79" t="s">
        <v>4083</v>
      </c>
      <c r="U138" s="79" t="s">
        <v>209</v>
      </c>
      <c r="X138" s="79" t="s">
        <v>117</v>
      </c>
      <c r="Y138" s="90">
        <v>45712</v>
      </c>
      <c r="Z138" s="159"/>
      <c r="AA138" s="159"/>
      <c r="AB138" s="159"/>
      <c r="AC138" s="159"/>
      <c r="AH138" s="120"/>
      <c r="AJ138" s="111" t="s">
        <v>619</v>
      </c>
      <c r="AL138" s="87"/>
      <c r="AM138" s="87"/>
      <c r="AN138" s="87"/>
      <c r="AO138" s="87"/>
      <c r="AP138" s="87"/>
      <c r="AQ138" s="87"/>
    </row>
    <row r="139" spans="1:45" s="79" customFormat="1" ht="44.25" hidden="1" customHeight="1" x14ac:dyDescent="0.3">
      <c r="A139" s="145">
        <v>712</v>
      </c>
      <c r="B139" s="120" t="s">
        <v>119</v>
      </c>
      <c r="C139" s="120">
        <v>5856130</v>
      </c>
      <c r="D139" s="145" t="s">
        <v>427</v>
      </c>
      <c r="E139" s="145" t="s">
        <v>428</v>
      </c>
      <c r="F139" s="145" t="s">
        <v>148</v>
      </c>
      <c r="G139" s="159">
        <v>45769</v>
      </c>
      <c r="H139" s="105"/>
      <c r="I139" s="120"/>
      <c r="J139" s="145"/>
      <c r="K139" s="145"/>
      <c r="L139" s="145">
        <f>Table3[[#This Row],[PoW]]*Table3[[#This Row],[ToV in 1.000]]</f>
        <v>0</v>
      </c>
      <c r="M139" s="145" t="s">
        <v>3959</v>
      </c>
      <c r="N139" s="145"/>
      <c r="O139" s="79" t="s">
        <v>4008</v>
      </c>
      <c r="P139" s="79" t="s">
        <v>123</v>
      </c>
      <c r="Q139" s="169"/>
      <c r="R139" s="169"/>
      <c r="S139" s="169"/>
      <c r="T139" s="79" t="s">
        <v>4176</v>
      </c>
      <c r="Y139" s="86"/>
      <c r="Z139" s="159"/>
      <c r="AA139" s="159"/>
      <c r="AB139" s="159"/>
      <c r="AC139" s="159"/>
      <c r="AH139" s="120"/>
      <c r="AJ139" s="111" t="s">
        <v>429</v>
      </c>
      <c r="AL139" s="87"/>
      <c r="AM139" s="87"/>
      <c r="AN139" s="87"/>
      <c r="AO139" s="87"/>
      <c r="AP139" s="87"/>
      <c r="AQ139" s="87"/>
    </row>
    <row r="140" spans="1:45" s="79" customFormat="1" ht="44.25" customHeight="1" x14ac:dyDescent="0.3">
      <c r="A140" s="145">
        <v>634</v>
      </c>
      <c r="B140" s="120" t="s">
        <v>103</v>
      </c>
      <c r="C140" s="120">
        <v>5754027</v>
      </c>
      <c r="D140" s="145" t="s">
        <v>381</v>
      </c>
      <c r="E140" s="145" t="s">
        <v>620</v>
      </c>
      <c r="F140" s="145" t="s">
        <v>274</v>
      </c>
      <c r="G140" s="159"/>
      <c r="H140" s="105">
        <v>45729</v>
      </c>
      <c r="I140" s="120"/>
      <c r="J140" s="195">
        <v>150</v>
      </c>
      <c r="K140" s="274">
        <v>0.3</v>
      </c>
      <c r="L140" s="145">
        <f>Table3[[#This Row],[PoW]]*Table3[[#This Row],[ToV in 1.000]]</f>
        <v>45</v>
      </c>
      <c r="M140" s="145" t="s">
        <v>3958</v>
      </c>
      <c r="N140" s="145" t="s">
        <v>621</v>
      </c>
      <c r="O140" s="79" t="s">
        <v>4008</v>
      </c>
      <c r="P140" s="79" t="s">
        <v>134</v>
      </c>
      <c r="Q140" s="79" t="s">
        <v>134</v>
      </c>
      <c r="R140" s="180" t="s">
        <v>622</v>
      </c>
      <c r="S140" s="168" t="s">
        <v>623</v>
      </c>
      <c r="T140" s="79" t="s">
        <v>624</v>
      </c>
      <c r="U140" s="79" t="s">
        <v>209</v>
      </c>
      <c r="X140" s="79" t="s">
        <v>625</v>
      </c>
      <c r="Y140" s="90">
        <v>45709</v>
      </c>
      <c r="Z140" s="159"/>
      <c r="AA140" s="159"/>
      <c r="AB140" s="159"/>
      <c r="AC140" s="159" t="s">
        <v>626</v>
      </c>
      <c r="AH140" s="120"/>
      <c r="AJ140" s="111" t="s">
        <v>627</v>
      </c>
      <c r="AL140" s="87"/>
      <c r="AM140" s="87"/>
      <c r="AN140" s="87"/>
      <c r="AO140" s="87"/>
      <c r="AP140" s="87"/>
      <c r="AQ140" s="87"/>
    </row>
    <row r="141" spans="1:45" s="79" customFormat="1" ht="44.25" customHeight="1" x14ac:dyDescent="0.3">
      <c r="A141" s="145">
        <v>631</v>
      </c>
      <c r="B141" s="120" t="s">
        <v>125</v>
      </c>
      <c r="C141" s="120"/>
      <c r="D141" s="145" t="s">
        <v>547</v>
      </c>
      <c r="E141" s="145" t="s">
        <v>635</v>
      </c>
      <c r="F141" s="145" t="s">
        <v>122</v>
      </c>
      <c r="G141" s="159">
        <v>45700</v>
      </c>
      <c r="H141" s="105">
        <v>45707</v>
      </c>
      <c r="I141" s="120"/>
      <c r="J141" s="145"/>
      <c r="K141" s="145"/>
      <c r="L141" s="145">
        <f>Table3[[#This Row],[PoW]]*Table3[[#This Row],[ToV in 1.000]]</f>
        <v>0</v>
      </c>
      <c r="M141" s="145" t="s">
        <v>3964</v>
      </c>
      <c r="N141" s="145" t="s">
        <v>4111</v>
      </c>
      <c r="O141" s="79" t="s">
        <v>636</v>
      </c>
      <c r="P141" s="79" t="s">
        <v>231</v>
      </c>
      <c r="Q141" s="169"/>
      <c r="R141" s="169"/>
      <c r="S141" s="168" t="s">
        <v>207</v>
      </c>
      <c r="T141" s="79" t="s">
        <v>637</v>
      </c>
      <c r="Y141" s="86"/>
      <c r="Z141" s="159"/>
      <c r="AA141" s="159"/>
      <c r="AB141" s="159"/>
      <c r="AC141" s="159"/>
      <c r="AH141" s="120"/>
      <c r="AK141" s="191" t="s">
        <v>638</v>
      </c>
      <c r="AL141" s="87"/>
      <c r="AM141" s="87"/>
      <c r="AN141" s="87"/>
      <c r="AO141" s="87"/>
      <c r="AP141" s="87"/>
      <c r="AQ141" s="87"/>
    </row>
    <row r="142" spans="1:45" s="79" customFormat="1" ht="44.25" customHeight="1" x14ac:dyDescent="0.3">
      <c r="A142" s="171">
        <v>630</v>
      </c>
      <c r="B142" s="174" t="s">
        <v>119</v>
      </c>
      <c r="C142" s="235"/>
      <c r="D142" s="171" t="s">
        <v>639</v>
      </c>
      <c r="E142" s="171" t="s">
        <v>640</v>
      </c>
      <c r="F142" s="145" t="s">
        <v>97</v>
      </c>
      <c r="G142" s="172">
        <v>45722</v>
      </c>
      <c r="H142" s="172">
        <v>45729</v>
      </c>
      <c r="I142" s="171"/>
      <c r="J142" s="195">
        <v>180</v>
      </c>
      <c r="K142" s="236"/>
      <c r="L142" s="180">
        <f>Table3[[#This Row],[PoW]]*Table3[[#This Row],[ToV in 1.000]]</f>
        <v>0</v>
      </c>
      <c r="M142" s="145"/>
      <c r="N142" s="180"/>
      <c r="O142" s="94" t="s">
        <v>4008</v>
      </c>
      <c r="P142" s="94"/>
      <c r="Q142" s="180" t="s">
        <v>4058</v>
      </c>
      <c r="R142" s="145"/>
      <c r="S142" s="145" t="s">
        <v>207</v>
      </c>
      <c r="T142" s="171" t="s">
        <v>641</v>
      </c>
      <c r="U142" s="171"/>
      <c r="V142" s="120"/>
      <c r="W142" s="171"/>
      <c r="X142" s="171"/>
      <c r="Y142" s="120"/>
      <c r="Z142" s="100"/>
      <c r="AA142" s="159"/>
      <c r="AB142" s="159"/>
      <c r="AC142" s="227"/>
      <c r="AD142" s="228"/>
      <c r="AE142" s="229"/>
      <c r="AF142" s="96"/>
      <c r="AG142" s="97"/>
      <c r="AH142" s="97"/>
      <c r="AI142" s="96"/>
      <c r="AJ142" s="237" t="s">
        <v>642</v>
      </c>
      <c r="AK142" s="97"/>
      <c r="AL142" s="95"/>
      <c r="AM142" s="95"/>
      <c r="AN142" s="100"/>
      <c r="AO142" s="95"/>
      <c r="AP142" s="95"/>
      <c r="AQ142" s="95"/>
      <c r="AR142" s="94"/>
      <c r="AS142" s="95"/>
    </row>
    <row r="143" spans="1:45" s="79" customFormat="1" ht="44.25" customHeight="1" x14ac:dyDescent="0.3">
      <c r="A143" s="145">
        <v>628</v>
      </c>
      <c r="B143" s="174" t="s">
        <v>119</v>
      </c>
      <c r="C143" s="173"/>
      <c r="D143" s="171" t="s">
        <v>645</v>
      </c>
      <c r="E143" s="171" t="s">
        <v>646</v>
      </c>
      <c r="F143" s="145" t="s">
        <v>97</v>
      </c>
      <c r="G143" s="172">
        <v>45720</v>
      </c>
      <c r="H143" s="172">
        <v>45729</v>
      </c>
      <c r="I143" s="171"/>
      <c r="J143" s="195"/>
      <c r="K143" s="236"/>
      <c r="L143" s="180">
        <f>Table3[[#This Row],[PoW]]*Table3[[#This Row],[ToV in 1.000]]</f>
        <v>0</v>
      </c>
      <c r="M143" s="180" t="s">
        <v>3958</v>
      </c>
      <c r="N143" s="180" t="s">
        <v>225</v>
      </c>
      <c r="O143" s="180" t="s">
        <v>4008</v>
      </c>
      <c r="P143" s="168"/>
      <c r="Q143" s="180" t="s">
        <v>225</v>
      </c>
      <c r="R143" s="145"/>
      <c r="S143" s="145"/>
      <c r="T143" s="171" t="s">
        <v>647</v>
      </c>
      <c r="U143" s="171"/>
      <c r="V143" s="171"/>
      <c r="W143" s="171"/>
      <c r="Y143" s="172"/>
      <c r="Z143" s="100"/>
      <c r="AA143" s="172"/>
      <c r="AB143" s="172"/>
      <c r="AC143" s="227"/>
      <c r="AD143" s="228"/>
      <c r="AE143" s="229"/>
      <c r="AF143" s="96"/>
      <c r="AG143" s="97"/>
      <c r="AH143" s="97"/>
      <c r="AI143" s="96"/>
      <c r="AJ143" s="237"/>
      <c r="AK143" s="97"/>
      <c r="AL143" s="245"/>
      <c r="AM143" s="245"/>
      <c r="AN143" s="100"/>
      <c r="AO143" s="245"/>
      <c r="AP143" s="245"/>
      <c r="AQ143" s="245"/>
      <c r="AR143" s="168"/>
      <c r="AS143" s="245"/>
    </row>
    <row r="144" spans="1:45" s="79" customFormat="1" ht="44.25" hidden="1" customHeight="1" x14ac:dyDescent="0.3">
      <c r="A144" s="145">
        <v>731</v>
      </c>
      <c r="B144" s="145" t="s">
        <v>119</v>
      </c>
      <c r="C144" s="145">
        <v>10029290</v>
      </c>
      <c r="D144" s="170" t="s">
        <v>335</v>
      </c>
      <c r="E144" s="145" t="s">
        <v>355</v>
      </c>
      <c r="F144" s="145" t="s">
        <v>148</v>
      </c>
      <c r="G144" s="105">
        <v>45784</v>
      </c>
      <c r="H144" s="105"/>
      <c r="I144" s="145"/>
      <c r="J144" s="195">
        <v>6000</v>
      </c>
      <c r="K144" s="145"/>
      <c r="L144" s="145">
        <f>Table3[[#This Row],[PoW]]*Table3[[#This Row],[ToV in 1.000]]</f>
        <v>0</v>
      </c>
      <c r="M144" s="145" t="s">
        <v>3959</v>
      </c>
      <c r="N144" s="145" t="s">
        <v>4024</v>
      </c>
      <c r="O144" s="103" t="s">
        <v>4008</v>
      </c>
      <c r="P144" s="170" t="s">
        <v>4056</v>
      </c>
      <c r="Q144" s="170"/>
      <c r="R144" s="170"/>
      <c r="S144" s="170"/>
      <c r="T144" s="170" t="s">
        <v>4164</v>
      </c>
      <c r="U144" s="170" t="s">
        <v>209</v>
      </c>
      <c r="V144" s="170"/>
      <c r="W144" s="170"/>
      <c r="X144" s="170"/>
      <c r="Y144" s="316">
        <v>45771</v>
      </c>
      <c r="Z144" s="105"/>
      <c r="AA144" s="105"/>
      <c r="AB144" s="105"/>
      <c r="AC144" s="105" t="s">
        <v>357</v>
      </c>
      <c r="AD144" s="170"/>
      <c r="AE144" s="170"/>
      <c r="AF144" s="170"/>
      <c r="AG144" s="170"/>
      <c r="AH144" s="145"/>
      <c r="AI144" s="170"/>
      <c r="AJ144" s="170"/>
      <c r="AK144" s="170"/>
      <c r="AL144" s="305"/>
      <c r="AM144" s="305">
        <v>45797</v>
      </c>
      <c r="AN144" s="305">
        <v>45857</v>
      </c>
      <c r="AO144" s="305">
        <v>45858</v>
      </c>
      <c r="AP144" s="305"/>
      <c r="AQ144" s="305"/>
      <c r="AR144" s="170" t="s">
        <v>358</v>
      </c>
      <c r="AS144" s="170" t="s">
        <v>359</v>
      </c>
    </row>
    <row r="145" spans="1:16360" s="79" customFormat="1" ht="44.25" hidden="1" customHeight="1" x14ac:dyDescent="0.3">
      <c r="A145" s="145">
        <v>732</v>
      </c>
      <c r="B145" s="145" t="s">
        <v>119</v>
      </c>
      <c r="C145" s="309">
        <v>10044091</v>
      </c>
      <c r="D145" s="170" t="s">
        <v>335</v>
      </c>
      <c r="E145" s="145" t="s">
        <v>352</v>
      </c>
      <c r="F145" s="145" t="s">
        <v>148</v>
      </c>
      <c r="G145" s="105">
        <v>45789</v>
      </c>
      <c r="H145" s="105"/>
      <c r="I145" s="145"/>
      <c r="J145" s="310">
        <v>20000</v>
      </c>
      <c r="K145" s="311"/>
      <c r="L145" s="312">
        <f>Table3[[#This Row],[PoW]]*Table3[[#This Row],[ToV in 1.000]]</f>
        <v>0</v>
      </c>
      <c r="M145" s="145" t="s">
        <v>3958</v>
      </c>
      <c r="N145" s="145" t="s">
        <v>94</v>
      </c>
      <c r="O145" s="103" t="s">
        <v>4008</v>
      </c>
      <c r="P145" s="170" t="s">
        <v>226</v>
      </c>
      <c r="Q145" s="145" t="s">
        <v>115</v>
      </c>
      <c r="R145" s="145"/>
      <c r="S145" s="145"/>
      <c r="T145" s="145" t="s">
        <v>4157</v>
      </c>
      <c r="U145" s="145"/>
      <c r="V145" s="145"/>
      <c r="W145" s="145"/>
      <c r="X145" s="145" t="s">
        <v>117</v>
      </c>
      <c r="Y145" s="105">
        <v>45776</v>
      </c>
      <c r="Z145" s="303"/>
      <c r="AA145" s="105"/>
      <c r="AB145" s="105"/>
      <c r="AC145" s="303"/>
      <c r="AD145" s="313"/>
      <c r="AE145" s="314"/>
      <c r="AF145" s="145"/>
      <c r="AG145" s="301"/>
      <c r="AH145" s="301"/>
      <c r="AI145" s="145"/>
      <c r="AJ145" s="304" t="s">
        <v>353</v>
      </c>
      <c r="AK145" s="237" t="s">
        <v>354</v>
      </c>
      <c r="AL145" s="160"/>
      <c r="AM145" s="160"/>
      <c r="AN145" s="303"/>
      <c r="AO145" s="160"/>
      <c r="AP145" s="160"/>
      <c r="AQ145" s="160"/>
      <c r="AR145" s="315"/>
      <c r="AS145" s="160"/>
    </row>
    <row r="146" spans="1:16360" s="79" customFormat="1" ht="44.25" customHeight="1" x14ac:dyDescent="0.3">
      <c r="A146" s="145">
        <v>628</v>
      </c>
      <c r="B146" s="120" t="s">
        <v>125</v>
      </c>
      <c r="C146" s="173">
        <v>5738819</v>
      </c>
      <c r="D146" s="145" t="s">
        <v>648</v>
      </c>
      <c r="E146" s="145" t="s">
        <v>649</v>
      </c>
      <c r="F146" s="145" t="s">
        <v>97</v>
      </c>
      <c r="G146" s="159"/>
      <c r="H146" s="105">
        <v>45726</v>
      </c>
      <c r="I146" s="120"/>
      <c r="J146" s="145"/>
      <c r="K146" s="145"/>
      <c r="L146" s="145">
        <f>Table3[[#This Row],[PoW]]*Table3[[#This Row],[ToV in 1.000]]</f>
        <v>0</v>
      </c>
      <c r="M146" s="180" t="s">
        <v>3958</v>
      </c>
      <c r="N146" s="145" t="s">
        <v>498</v>
      </c>
      <c r="O146" s="79" t="s">
        <v>4011</v>
      </c>
      <c r="P146" s="79" t="s">
        <v>252</v>
      </c>
      <c r="Q146" s="169"/>
      <c r="R146" s="169"/>
      <c r="S146" s="168" t="s">
        <v>207</v>
      </c>
      <c r="T146" s="79" t="s">
        <v>650</v>
      </c>
      <c r="Y146" s="86"/>
      <c r="Z146" s="159"/>
      <c r="AA146" s="159"/>
      <c r="AB146" s="159"/>
      <c r="AC146" s="159"/>
      <c r="AH146" s="120"/>
      <c r="AL146" s="87"/>
      <c r="AM146" s="87"/>
      <c r="AN146" s="87"/>
      <c r="AO146" s="87"/>
      <c r="AP146" s="87"/>
      <c r="AQ146" s="87"/>
    </row>
    <row r="147" spans="1:16360" s="79" customFormat="1" ht="44.25" customHeight="1" x14ac:dyDescent="0.3">
      <c r="A147" s="171">
        <v>626</v>
      </c>
      <c r="B147" s="174"/>
      <c r="C147" s="173">
        <v>5738822</v>
      </c>
      <c r="D147" s="171" t="s">
        <v>653</v>
      </c>
      <c r="E147" s="171" t="s">
        <v>654</v>
      </c>
      <c r="F147" s="171" t="s">
        <v>97</v>
      </c>
      <c r="G147" s="172"/>
      <c r="H147" s="172">
        <v>45716</v>
      </c>
      <c r="I147" s="171"/>
      <c r="J147" s="195">
        <v>100</v>
      </c>
      <c r="K147" s="236">
        <v>0</v>
      </c>
      <c r="L147" s="180">
        <f>Table3[[#This Row],[PoW]]*Table3[[#This Row],[ToV in 1.000]]</f>
        <v>0</v>
      </c>
      <c r="M147" s="180" t="s">
        <v>112</v>
      </c>
      <c r="N147" s="180" t="s">
        <v>3994</v>
      </c>
      <c r="O147" s="180" t="s">
        <v>4008</v>
      </c>
      <c r="P147" s="168"/>
      <c r="Q147" s="180" t="s">
        <v>3994</v>
      </c>
      <c r="R147" s="145" t="s">
        <v>654</v>
      </c>
      <c r="S147" s="145" t="s">
        <v>207</v>
      </c>
      <c r="T147" s="171" t="s">
        <v>4084</v>
      </c>
      <c r="U147" s="171" t="s">
        <v>209</v>
      </c>
      <c r="V147" s="171"/>
      <c r="W147" s="171"/>
      <c r="X147" s="171" t="s">
        <v>562</v>
      </c>
      <c r="Y147" s="172">
        <v>45694</v>
      </c>
      <c r="Z147" s="100"/>
      <c r="AA147" s="172"/>
      <c r="AB147" s="172"/>
      <c r="AC147" s="227"/>
      <c r="AD147" s="228"/>
      <c r="AE147" s="229"/>
      <c r="AF147" s="96"/>
      <c r="AG147" s="97"/>
      <c r="AH147" s="97"/>
      <c r="AI147" s="96"/>
      <c r="AJ147" s="237" t="s">
        <v>655</v>
      </c>
      <c r="AK147" s="97"/>
      <c r="AL147" s="245"/>
      <c r="AM147" s="245"/>
      <c r="AN147" s="100"/>
      <c r="AO147" s="245"/>
      <c r="AP147" s="245"/>
      <c r="AQ147" s="245"/>
      <c r="AR147" s="168"/>
      <c r="AS147" s="245"/>
    </row>
    <row r="148" spans="1:16360" s="79" customFormat="1" ht="44.25" hidden="1" customHeight="1" x14ac:dyDescent="0.3">
      <c r="A148" s="145">
        <v>647</v>
      </c>
      <c r="B148" s="120" t="s">
        <v>103</v>
      </c>
      <c r="C148" s="120">
        <v>5812583</v>
      </c>
      <c r="D148" s="145" t="s">
        <v>573</v>
      </c>
      <c r="E148" s="145" t="s">
        <v>574</v>
      </c>
      <c r="F148" s="145" t="s">
        <v>148</v>
      </c>
      <c r="G148" s="159"/>
      <c r="H148" s="105"/>
      <c r="I148" s="120"/>
      <c r="J148" s="278"/>
      <c r="K148" s="145"/>
      <c r="L148" s="278">
        <f>Table3[[#This Row],[PoW]]*Table3[[#This Row],[ToV in 1.000]]</f>
        <v>0</v>
      </c>
      <c r="M148" s="145" t="s">
        <v>3958</v>
      </c>
      <c r="N148" s="145"/>
      <c r="O148" s="79" t="s">
        <v>4011</v>
      </c>
      <c r="P148" s="79" t="s">
        <v>231</v>
      </c>
      <c r="Q148" s="79" t="s">
        <v>4161</v>
      </c>
      <c r="R148" s="169"/>
      <c r="S148" s="169"/>
      <c r="T148" s="79" t="s">
        <v>3999</v>
      </c>
      <c r="Y148" s="86"/>
      <c r="Z148" s="159"/>
      <c r="AA148" s="159"/>
      <c r="AB148" s="159"/>
      <c r="AC148" s="159"/>
      <c r="AH148" s="120"/>
      <c r="AL148" s="87"/>
      <c r="AM148" s="87"/>
      <c r="AN148" s="87">
        <v>45856</v>
      </c>
      <c r="AO148" s="87"/>
      <c r="AP148" s="87"/>
      <c r="AQ148" s="87"/>
      <c r="AT148" s="168"/>
      <c r="AU148" s="168"/>
      <c r="AV148" s="168"/>
      <c r="AW148" s="168"/>
      <c r="AX148" s="168"/>
      <c r="AY148" s="168"/>
      <c r="AZ148" s="168"/>
      <c r="BA148" s="168"/>
      <c r="BB148" s="168"/>
      <c r="BC148" s="168"/>
      <c r="BD148" s="168"/>
      <c r="BE148" s="168"/>
      <c r="BF148" s="168"/>
      <c r="BG148" s="168"/>
      <c r="BH148" s="168"/>
      <c r="BI148" s="168"/>
      <c r="BJ148" s="168"/>
      <c r="BK148" s="168"/>
      <c r="BL148" s="168"/>
      <c r="BM148" s="168"/>
      <c r="BN148" s="168"/>
      <c r="BO148" s="168"/>
      <c r="BP148" s="168"/>
      <c r="BQ148" s="168"/>
      <c r="BR148" s="168"/>
      <c r="BS148" s="168"/>
      <c r="BT148" s="168"/>
      <c r="BU148" s="168"/>
      <c r="BV148" s="168"/>
      <c r="BW148" s="168"/>
      <c r="BX148" s="168"/>
      <c r="BY148" s="168"/>
      <c r="BZ148" s="168"/>
      <c r="CA148" s="168"/>
      <c r="CB148" s="168"/>
      <c r="CC148" s="168"/>
      <c r="CD148" s="168"/>
      <c r="CE148" s="168"/>
      <c r="CF148" s="168"/>
      <c r="CG148" s="168"/>
      <c r="CH148" s="168"/>
      <c r="CI148" s="168"/>
      <c r="CJ148" s="168"/>
      <c r="CK148" s="168"/>
      <c r="CL148" s="168"/>
      <c r="CM148" s="168"/>
      <c r="CN148" s="168"/>
      <c r="CO148" s="168"/>
      <c r="CP148" s="168"/>
      <c r="CQ148" s="168"/>
      <c r="CR148" s="168"/>
      <c r="CS148" s="168"/>
      <c r="CT148" s="168"/>
      <c r="CU148" s="168"/>
      <c r="CV148" s="168"/>
      <c r="CW148" s="168"/>
      <c r="CX148" s="168"/>
      <c r="CY148" s="168"/>
      <c r="CZ148" s="168"/>
      <c r="DA148" s="168"/>
      <c r="DB148" s="168"/>
      <c r="DC148" s="168"/>
      <c r="DD148" s="168"/>
      <c r="DE148" s="168"/>
      <c r="DF148" s="168"/>
      <c r="DG148" s="168"/>
      <c r="DH148" s="168"/>
      <c r="DI148" s="168"/>
      <c r="DJ148" s="168"/>
      <c r="DK148" s="168"/>
      <c r="DL148" s="168"/>
      <c r="DM148" s="168"/>
      <c r="DN148" s="168"/>
      <c r="DO148" s="168"/>
      <c r="DP148" s="168"/>
      <c r="DQ148" s="168"/>
      <c r="DR148" s="168"/>
      <c r="DS148" s="168"/>
      <c r="DT148" s="168"/>
      <c r="DU148" s="168"/>
      <c r="DV148" s="168"/>
      <c r="DW148" s="168"/>
      <c r="DX148" s="168"/>
      <c r="DY148" s="168"/>
      <c r="DZ148" s="168"/>
      <c r="EA148" s="168"/>
      <c r="EB148" s="168"/>
      <c r="EC148" s="168"/>
      <c r="ED148" s="168"/>
      <c r="EE148" s="168"/>
      <c r="EF148" s="168"/>
      <c r="EG148" s="168"/>
      <c r="EH148" s="168"/>
      <c r="EI148" s="168"/>
      <c r="EJ148" s="168"/>
      <c r="EK148" s="168"/>
      <c r="EL148" s="168"/>
      <c r="EM148" s="168"/>
      <c r="EN148" s="168"/>
      <c r="EO148" s="168"/>
      <c r="EP148" s="168"/>
      <c r="EQ148" s="168"/>
      <c r="ER148" s="168"/>
      <c r="ES148" s="168"/>
      <c r="ET148" s="168"/>
      <c r="EU148" s="168"/>
      <c r="EV148" s="168"/>
      <c r="EW148" s="168"/>
      <c r="EX148" s="168"/>
      <c r="EY148" s="168"/>
      <c r="EZ148" s="168"/>
      <c r="FA148" s="168"/>
      <c r="FB148" s="168"/>
      <c r="FC148" s="168"/>
      <c r="FD148" s="168"/>
      <c r="FE148" s="168"/>
      <c r="FF148" s="168"/>
      <c r="FG148" s="168"/>
      <c r="FH148" s="168"/>
      <c r="FI148" s="168"/>
      <c r="FJ148" s="168"/>
      <c r="FK148" s="168"/>
      <c r="FL148" s="168"/>
      <c r="FM148" s="168"/>
      <c r="FN148" s="168"/>
      <c r="FO148" s="168"/>
      <c r="FP148" s="168"/>
      <c r="FQ148" s="168"/>
      <c r="FR148" s="168"/>
      <c r="FS148" s="168"/>
      <c r="FT148" s="168"/>
      <c r="FU148" s="168"/>
      <c r="FV148" s="168"/>
      <c r="FW148" s="168"/>
      <c r="FX148" s="168"/>
      <c r="FY148" s="168"/>
      <c r="FZ148" s="168"/>
      <c r="GA148" s="168"/>
      <c r="GB148" s="168"/>
      <c r="GC148" s="168"/>
      <c r="GD148" s="168"/>
      <c r="GE148" s="168"/>
      <c r="GF148" s="168"/>
      <c r="GG148" s="168"/>
      <c r="GH148" s="168"/>
      <c r="GI148" s="168"/>
      <c r="GJ148" s="168"/>
      <c r="GK148" s="168"/>
      <c r="GL148" s="168"/>
      <c r="GM148" s="168"/>
      <c r="GN148" s="168"/>
      <c r="GO148" s="168"/>
      <c r="GP148" s="168"/>
      <c r="GQ148" s="168"/>
      <c r="GR148" s="168"/>
      <c r="GS148" s="168"/>
      <c r="GT148" s="168"/>
      <c r="GU148" s="168"/>
      <c r="GV148" s="168"/>
      <c r="GW148" s="168"/>
      <c r="GX148" s="168"/>
      <c r="GY148" s="168"/>
      <c r="GZ148" s="168"/>
      <c r="HA148" s="168"/>
      <c r="HB148" s="168"/>
      <c r="HC148" s="168"/>
      <c r="HD148" s="168"/>
      <c r="HE148" s="168"/>
      <c r="HF148" s="168"/>
      <c r="HG148" s="168"/>
      <c r="HH148" s="168"/>
      <c r="HI148" s="168"/>
      <c r="HJ148" s="168"/>
      <c r="HK148" s="168"/>
      <c r="HL148" s="168"/>
      <c r="HM148" s="168"/>
      <c r="HN148" s="168"/>
      <c r="HO148" s="168"/>
      <c r="HP148" s="168"/>
      <c r="HQ148" s="168"/>
      <c r="HR148" s="168"/>
      <c r="HS148" s="168"/>
      <c r="HT148" s="168"/>
      <c r="HU148" s="168"/>
      <c r="HV148" s="168"/>
      <c r="HW148" s="168"/>
      <c r="HX148" s="168"/>
      <c r="HY148" s="168"/>
      <c r="HZ148" s="168"/>
      <c r="IA148" s="168"/>
      <c r="IB148" s="168"/>
      <c r="IC148" s="168"/>
      <c r="ID148" s="168"/>
      <c r="IE148" s="168"/>
      <c r="IF148" s="168"/>
      <c r="IG148" s="168"/>
      <c r="IH148" s="168"/>
      <c r="II148" s="168"/>
      <c r="IJ148" s="168"/>
      <c r="IK148" s="168"/>
      <c r="IL148" s="168"/>
      <c r="IM148" s="168"/>
      <c r="IN148" s="168"/>
      <c r="IO148" s="168"/>
      <c r="IP148" s="168"/>
      <c r="IQ148" s="168"/>
      <c r="IR148" s="168"/>
      <c r="IS148" s="168"/>
      <c r="IT148" s="168"/>
      <c r="IU148" s="168"/>
      <c r="IV148" s="168"/>
      <c r="IW148" s="168"/>
      <c r="IX148" s="168"/>
      <c r="IY148" s="168"/>
      <c r="IZ148" s="168"/>
      <c r="JA148" s="168"/>
      <c r="JB148" s="168"/>
      <c r="JC148" s="168"/>
      <c r="JD148" s="168"/>
      <c r="JE148" s="168"/>
      <c r="JF148" s="168"/>
      <c r="JG148" s="168"/>
      <c r="JH148" s="168"/>
      <c r="JI148" s="168"/>
      <c r="JJ148" s="168"/>
      <c r="JK148" s="168"/>
      <c r="JL148" s="168"/>
      <c r="JM148" s="168"/>
      <c r="JN148" s="168"/>
      <c r="JO148" s="168"/>
      <c r="JP148" s="168"/>
      <c r="JQ148" s="168"/>
      <c r="JR148" s="168"/>
      <c r="JS148" s="168"/>
      <c r="JT148" s="168"/>
      <c r="JU148" s="168"/>
      <c r="JV148" s="168"/>
      <c r="JW148" s="168"/>
      <c r="JX148" s="168"/>
      <c r="JY148" s="168"/>
      <c r="JZ148" s="168"/>
      <c r="KA148" s="168"/>
      <c r="KB148" s="168"/>
      <c r="KC148" s="168"/>
      <c r="KD148" s="168"/>
      <c r="KE148" s="168"/>
      <c r="KF148" s="168"/>
      <c r="KG148" s="168"/>
      <c r="KH148" s="168"/>
      <c r="KI148" s="168"/>
      <c r="KJ148" s="168"/>
      <c r="KK148" s="168"/>
      <c r="KL148" s="168"/>
      <c r="KM148" s="168"/>
      <c r="KN148" s="168"/>
      <c r="KO148" s="168"/>
      <c r="KP148" s="168"/>
      <c r="KQ148" s="168"/>
      <c r="KR148" s="168"/>
      <c r="KS148" s="168"/>
      <c r="KT148" s="168"/>
      <c r="KU148" s="168"/>
      <c r="KV148" s="168"/>
      <c r="KW148" s="168"/>
      <c r="KX148" s="168"/>
      <c r="KY148" s="168"/>
      <c r="KZ148" s="168"/>
      <c r="LA148" s="168"/>
      <c r="LB148" s="168"/>
      <c r="LC148" s="168"/>
      <c r="LD148" s="168"/>
      <c r="LE148" s="168"/>
      <c r="LF148" s="168"/>
      <c r="LG148" s="168"/>
      <c r="LH148" s="168"/>
      <c r="LI148" s="168"/>
      <c r="LJ148" s="168"/>
      <c r="LK148" s="168"/>
      <c r="LL148" s="168"/>
      <c r="LM148" s="168"/>
      <c r="LN148" s="168"/>
      <c r="LO148" s="168"/>
      <c r="LP148" s="168"/>
      <c r="LQ148" s="168"/>
      <c r="LR148" s="168"/>
      <c r="LS148" s="168"/>
      <c r="LT148" s="168"/>
      <c r="LU148" s="168"/>
      <c r="LV148" s="168"/>
      <c r="LW148" s="168"/>
      <c r="LX148" s="168"/>
      <c r="LY148" s="168"/>
      <c r="LZ148" s="168"/>
      <c r="MA148" s="168"/>
      <c r="MB148" s="168"/>
      <c r="MC148" s="168"/>
      <c r="MD148" s="168"/>
      <c r="ME148" s="168"/>
      <c r="MF148" s="168"/>
      <c r="MG148" s="168"/>
      <c r="MH148" s="168"/>
      <c r="MI148" s="168"/>
      <c r="MJ148" s="168"/>
      <c r="MK148" s="168"/>
      <c r="ML148" s="168"/>
      <c r="MM148" s="168"/>
      <c r="MN148" s="168"/>
      <c r="MO148" s="168"/>
      <c r="MP148" s="168"/>
      <c r="MQ148" s="168"/>
      <c r="MR148" s="168"/>
      <c r="MS148" s="168"/>
      <c r="MT148" s="168"/>
      <c r="MU148" s="168"/>
      <c r="MV148" s="168"/>
      <c r="MW148" s="168"/>
      <c r="MX148" s="168"/>
      <c r="MY148" s="168"/>
      <c r="MZ148" s="168"/>
      <c r="NA148" s="168"/>
      <c r="NB148" s="168"/>
      <c r="NC148" s="168"/>
      <c r="ND148" s="168"/>
      <c r="NE148" s="168"/>
      <c r="NF148" s="168"/>
      <c r="NG148" s="168"/>
      <c r="NH148" s="168"/>
      <c r="NI148" s="168"/>
      <c r="NJ148" s="168"/>
      <c r="NK148" s="168"/>
      <c r="NL148" s="168"/>
      <c r="NM148" s="168"/>
      <c r="NN148" s="168"/>
      <c r="NO148" s="168"/>
      <c r="NP148" s="168"/>
      <c r="NQ148" s="168"/>
      <c r="NR148" s="168"/>
      <c r="NS148" s="168"/>
      <c r="NT148" s="168"/>
      <c r="NU148" s="168"/>
      <c r="NV148" s="168"/>
      <c r="NW148" s="168"/>
      <c r="NX148" s="168"/>
      <c r="NY148" s="168"/>
      <c r="NZ148" s="168"/>
      <c r="OA148" s="168"/>
      <c r="OB148" s="168"/>
      <c r="OC148" s="168"/>
      <c r="OD148" s="168"/>
      <c r="OE148" s="168"/>
      <c r="OF148" s="168"/>
      <c r="OG148" s="168"/>
      <c r="OH148" s="168"/>
      <c r="OI148" s="168"/>
      <c r="OJ148" s="168"/>
      <c r="OK148" s="168"/>
      <c r="OL148" s="168"/>
      <c r="OM148" s="168"/>
      <c r="ON148" s="168"/>
      <c r="OO148" s="168"/>
      <c r="OP148" s="168"/>
      <c r="OQ148" s="168"/>
      <c r="OR148" s="168"/>
      <c r="OS148" s="168"/>
      <c r="OT148" s="168"/>
      <c r="OU148" s="168"/>
      <c r="OV148" s="168"/>
      <c r="OW148" s="168"/>
      <c r="OX148" s="168"/>
      <c r="OY148" s="168"/>
      <c r="OZ148" s="168"/>
      <c r="PA148" s="168"/>
      <c r="PB148" s="168"/>
      <c r="PC148" s="168"/>
      <c r="PD148" s="168"/>
      <c r="PE148" s="168"/>
      <c r="PF148" s="168"/>
      <c r="PG148" s="168"/>
      <c r="PH148" s="168"/>
      <c r="PI148" s="168"/>
      <c r="PJ148" s="168"/>
      <c r="PK148" s="168"/>
      <c r="PL148" s="168"/>
      <c r="PM148" s="168"/>
      <c r="PN148" s="168"/>
      <c r="PO148" s="168"/>
      <c r="PP148" s="168"/>
      <c r="PQ148" s="168"/>
      <c r="PR148" s="168"/>
      <c r="PS148" s="168"/>
      <c r="PT148" s="168"/>
      <c r="PU148" s="168"/>
      <c r="PV148" s="168"/>
      <c r="PW148" s="168"/>
      <c r="PX148" s="168"/>
      <c r="PY148" s="168"/>
      <c r="PZ148" s="168"/>
      <c r="QA148" s="168"/>
      <c r="QB148" s="168"/>
      <c r="QC148" s="168"/>
      <c r="QD148" s="168"/>
      <c r="QE148" s="168"/>
      <c r="QF148" s="168"/>
      <c r="QG148" s="168"/>
      <c r="QH148" s="168"/>
      <c r="QI148" s="168"/>
      <c r="QJ148" s="168"/>
      <c r="QK148" s="168"/>
      <c r="QL148" s="168"/>
      <c r="QM148" s="168"/>
      <c r="QN148" s="168"/>
      <c r="QO148" s="168"/>
      <c r="QP148" s="168"/>
      <c r="QQ148" s="168"/>
      <c r="QR148" s="168"/>
      <c r="QS148" s="168"/>
      <c r="QT148" s="168"/>
      <c r="QU148" s="168"/>
      <c r="QV148" s="168"/>
      <c r="QW148" s="168"/>
      <c r="QX148" s="168"/>
      <c r="QY148" s="168"/>
      <c r="QZ148" s="168"/>
      <c r="RA148" s="168"/>
      <c r="RB148" s="168"/>
      <c r="RC148" s="168"/>
      <c r="RD148" s="168"/>
      <c r="RE148" s="168"/>
      <c r="RF148" s="168"/>
      <c r="RG148" s="168"/>
      <c r="RH148" s="168"/>
      <c r="RI148" s="168"/>
      <c r="RJ148" s="168"/>
      <c r="RK148" s="168"/>
      <c r="RL148" s="168"/>
      <c r="RM148" s="168"/>
      <c r="RN148" s="168"/>
      <c r="RO148" s="168"/>
      <c r="RP148" s="168"/>
      <c r="RQ148" s="168"/>
      <c r="RR148" s="168"/>
      <c r="RS148" s="168"/>
      <c r="RT148" s="168"/>
      <c r="RU148" s="168"/>
      <c r="RV148" s="168"/>
      <c r="RW148" s="168"/>
      <c r="RX148" s="168"/>
      <c r="RY148" s="168"/>
      <c r="RZ148" s="168"/>
      <c r="SA148" s="168"/>
      <c r="SB148" s="168"/>
      <c r="SC148" s="168"/>
      <c r="SD148" s="168"/>
      <c r="SE148" s="168"/>
      <c r="SF148" s="168"/>
      <c r="SG148" s="168"/>
      <c r="SH148" s="168"/>
      <c r="SI148" s="168"/>
      <c r="SJ148" s="168"/>
      <c r="SK148" s="168"/>
      <c r="SL148" s="168"/>
      <c r="SM148" s="168"/>
      <c r="SN148" s="168"/>
      <c r="SO148" s="168"/>
      <c r="SP148" s="168"/>
      <c r="SQ148" s="168"/>
      <c r="SR148" s="168"/>
      <c r="SS148" s="168"/>
      <c r="ST148" s="168"/>
      <c r="SU148" s="168"/>
      <c r="SV148" s="168"/>
      <c r="SW148" s="168"/>
      <c r="SX148" s="168"/>
      <c r="SY148" s="168"/>
      <c r="SZ148" s="168"/>
      <c r="TA148" s="168"/>
      <c r="TB148" s="168"/>
      <c r="TC148" s="168"/>
      <c r="TD148" s="168"/>
      <c r="TE148" s="168"/>
      <c r="TF148" s="168"/>
      <c r="TG148" s="168"/>
      <c r="TH148" s="168"/>
      <c r="TI148" s="168"/>
      <c r="TJ148" s="168"/>
      <c r="TK148" s="168"/>
      <c r="TL148" s="168"/>
      <c r="TM148" s="168"/>
      <c r="TN148" s="168"/>
      <c r="TO148" s="168"/>
      <c r="TP148" s="168"/>
      <c r="TQ148" s="168"/>
      <c r="TR148" s="168"/>
      <c r="TS148" s="168"/>
      <c r="TT148" s="168"/>
      <c r="TU148" s="168"/>
      <c r="TV148" s="168"/>
      <c r="TW148" s="168"/>
      <c r="TX148" s="168"/>
      <c r="TY148" s="168"/>
      <c r="TZ148" s="168"/>
      <c r="UA148" s="168"/>
      <c r="UB148" s="168"/>
      <c r="UC148" s="168"/>
      <c r="UD148" s="168"/>
      <c r="UE148" s="168"/>
      <c r="UF148" s="168"/>
      <c r="UG148" s="168"/>
      <c r="UH148" s="168"/>
      <c r="UI148" s="168"/>
      <c r="UJ148" s="168"/>
      <c r="UK148" s="168"/>
      <c r="UL148" s="168"/>
      <c r="UM148" s="168"/>
      <c r="UN148" s="168"/>
      <c r="UO148" s="168"/>
      <c r="UP148" s="168"/>
      <c r="UQ148" s="168"/>
      <c r="UR148" s="168"/>
      <c r="US148" s="168"/>
      <c r="UT148" s="168"/>
      <c r="UU148" s="168"/>
      <c r="UV148" s="168"/>
      <c r="UW148" s="168"/>
      <c r="UX148" s="168"/>
      <c r="UY148" s="168"/>
      <c r="UZ148" s="168"/>
      <c r="VA148" s="168"/>
      <c r="VB148" s="168"/>
      <c r="VC148" s="168"/>
      <c r="VD148" s="168"/>
      <c r="VE148" s="168"/>
      <c r="VF148" s="168"/>
      <c r="VG148" s="168"/>
      <c r="VH148" s="168"/>
      <c r="VI148" s="168"/>
      <c r="VJ148" s="168"/>
      <c r="VK148" s="168"/>
      <c r="VL148" s="168"/>
      <c r="VM148" s="168"/>
      <c r="VN148" s="168"/>
      <c r="VO148" s="168"/>
      <c r="VP148" s="168"/>
      <c r="VQ148" s="168"/>
      <c r="VR148" s="168"/>
      <c r="VS148" s="168"/>
      <c r="VT148" s="168"/>
      <c r="VU148" s="168"/>
      <c r="VV148" s="168"/>
      <c r="VW148" s="168"/>
      <c r="VX148" s="168"/>
      <c r="VY148" s="168"/>
      <c r="VZ148" s="168"/>
      <c r="WA148" s="168"/>
      <c r="WB148" s="168"/>
      <c r="WC148" s="168"/>
      <c r="WD148" s="168"/>
      <c r="WE148" s="168"/>
      <c r="WF148" s="168"/>
      <c r="WG148" s="168"/>
      <c r="WH148" s="168"/>
      <c r="WI148" s="168"/>
      <c r="WJ148" s="168"/>
      <c r="WK148" s="168"/>
      <c r="WL148" s="168"/>
      <c r="WM148" s="168"/>
      <c r="WN148" s="168"/>
      <c r="WO148" s="168"/>
      <c r="WP148" s="168"/>
      <c r="WQ148" s="168"/>
      <c r="WR148" s="168"/>
      <c r="WS148" s="168"/>
      <c r="WT148" s="168"/>
      <c r="WU148" s="168"/>
      <c r="WV148" s="168"/>
      <c r="WW148" s="168"/>
      <c r="WX148" s="168"/>
      <c r="WY148" s="168"/>
      <c r="WZ148" s="168"/>
      <c r="XA148" s="168"/>
      <c r="XB148" s="168"/>
      <c r="XC148" s="168"/>
      <c r="XD148" s="168"/>
      <c r="XE148" s="168"/>
      <c r="XF148" s="168"/>
      <c r="XG148" s="168"/>
      <c r="XH148" s="168"/>
      <c r="XI148" s="168"/>
      <c r="XJ148" s="168"/>
      <c r="XK148" s="168"/>
      <c r="XL148" s="168"/>
      <c r="XM148" s="168"/>
      <c r="XN148" s="168"/>
      <c r="XO148" s="168"/>
      <c r="XP148" s="168"/>
      <c r="XQ148" s="168"/>
      <c r="XR148" s="168"/>
      <c r="XS148" s="168"/>
      <c r="XT148" s="168"/>
      <c r="XU148" s="168"/>
      <c r="XV148" s="168"/>
      <c r="XW148" s="168"/>
      <c r="XX148" s="168"/>
      <c r="XY148" s="168"/>
      <c r="XZ148" s="168"/>
      <c r="YA148" s="168"/>
      <c r="YB148" s="168"/>
      <c r="YC148" s="168"/>
      <c r="YD148" s="168"/>
      <c r="YE148" s="168"/>
      <c r="YF148" s="168"/>
      <c r="YG148" s="168"/>
      <c r="YH148" s="168"/>
      <c r="YI148" s="168"/>
      <c r="YJ148" s="168"/>
      <c r="YK148" s="168"/>
      <c r="YL148" s="168"/>
      <c r="YM148" s="168"/>
      <c r="YN148" s="168"/>
      <c r="YO148" s="168"/>
      <c r="YP148" s="168"/>
      <c r="YQ148" s="168"/>
      <c r="YR148" s="168"/>
      <c r="YS148" s="168"/>
      <c r="YT148" s="168"/>
      <c r="YU148" s="168"/>
      <c r="YV148" s="168"/>
      <c r="YW148" s="168"/>
      <c r="YX148" s="168"/>
      <c r="YY148" s="168"/>
      <c r="YZ148" s="168"/>
      <c r="ZA148" s="168"/>
      <c r="ZB148" s="168"/>
      <c r="ZC148" s="168"/>
      <c r="ZD148" s="168"/>
      <c r="ZE148" s="168"/>
      <c r="ZF148" s="168"/>
      <c r="ZG148" s="168"/>
      <c r="ZH148" s="168"/>
      <c r="ZI148" s="168"/>
      <c r="ZJ148" s="168"/>
      <c r="ZK148" s="168"/>
      <c r="ZL148" s="168"/>
      <c r="ZM148" s="168"/>
      <c r="ZN148" s="168"/>
      <c r="ZO148" s="168"/>
      <c r="ZP148" s="168"/>
      <c r="ZQ148" s="168"/>
      <c r="ZR148" s="168"/>
      <c r="ZS148" s="168"/>
      <c r="ZT148" s="168"/>
      <c r="ZU148" s="168"/>
      <c r="ZV148" s="168"/>
      <c r="ZW148" s="168"/>
      <c r="ZX148" s="168"/>
      <c r="ZY148" s="168"/>
      <c r="ZZ148" s="168"/>
      <c r="AAA148" s="168"/>
      <c r="AAB148" s="168"/>
      <c r="AAC148" s="168"/>
      <c r="AAD148" s="168"/>
      <c r="AAE148" s="168"/>
      <c r="AAF148" s="168"/>
      <c r="AAG148" s="168"/>
      <c r="AAH148" s="168"/>
      <c r="AAI148" s="168"/>
      <c r="AAJ148" s="168"/>
      <c r="AAK148" s="168"/>
      <c r="AAL148" s="168"/>
      <c r="AAM148" s="168"/>
      <c r="AAN148" s="168"/>
      <c r="AAO148" s="168"/>
      <c r="AAP148" s="168"/>
      <c r="AAQ148" s="168"/>
      <c r="AAR148" s="168"/>
      <c r="AAS148" s="168"/>
      <c r="AAT148" s="168"/>
      <c r="AAU148" s="168"/>
      <c r="AAV148" s="168"/>
      <c r="AAW148" s="168"/>
      <c r="AAX148" s="168"/>
      <c r="AAY148" s="168"/>
      <c r="AAZ148" s="168"/>
      <c r="ABA148" s="168"/>
      <c r="ABB148" s="168"/>
      <c r="ABC148" s="168"/>
      <c r="ABD148" s="168"/>
      <c r="ABE148" s="168"/>
      <c r="ABF148" s="168"/>
      <c r="ABG148" s="168"/>
      <c r="ABH148" s="168"/>
      <c r="ABI148" s="168"/>
      <c r="ABJ148" s="168"/>
      <c r="ABK148" s="168"/>
      <c r="ABL148" s="168"/>
      <c r="ABM148" s="168"/>
      <c r="ABN148" s="168"/>
      <c r="ABO148" s="168"/>
      <c r="ABP148" s="168"/>
      <c r="ABQ148" s="168"/>
      <c r="ABR148" s="168"/>
      <c r="ABS148" s="168"/>
      <c r="ABT148" s="168"/>
      <c r="ABU148" s="168"/>
      <c r="ABV148" s="168"/>
      <c r="ABW148" s="168"/>
      <c r="ABX148" s="168"/>
      <c r="ABY148" s="168"/>
      <c r="ABZ148" s="168"/>
      <c r="ACA148" s="168"/>
      <c r="ACB148" s="168"/>
      <c r="ACC148" s="168"/>
      <c r="ACD148" s="168"/>
      <c r="ACE148" s="168"/>
      <c r="ACF148" s="168"/>
      <c r="ACG148" s="168"/>
      <c r="ACH148" s="168"/>
      <c r="ACI148" s="168"/>
      <c r="ACJ148" s="168"/>
      <c r="ACK148" s="168"/>
      <c r="ACL148" s="168"/>
      <c r="ACM148" s="168"/>
      <c r="ACN148" s="168"/>
      <c r="ACO148" s="168"/>
      <c r="ACP148" s="168"/>
      <c r="ACQ148" s="168"/>
      <c r="ACR148" s="168"/>
      <c r="ACS148" s="168"/>
      <c r="ACT148" s="168"/>
      <c r="ACU148" s="168"/>
      <c r="ACV148" s="168"/>
      <c r="ACW148" s="168"/>
      <c r="ACX148" s="168"/>
      <c r="ACY148" s="168"/>
      <c r="ACZ148" s="168"/>
      <c r="ADA148" s="168"/>
      <c r="ADB148" s="168"/>
      <c r="ADC148" s="168"/>
      <c r="ADD148" s="168"/>
      <c r="ADE148" s="168"/>
      <c r="ADF148" s="168"/>
      <c r="ADG148" s="168"/>
      <c r="ADH148" s="168"/>
      <c r="ADI148" s="168"/>
      <c r="ADJ148" s="168"/>
      <c r="ADK148" s="168"/>
      <c r="ADL148" s="168"/>
      <c r="ADM148" s="168"/>
      <c r="ADN148" s="168"/>
      <c r="ADO148" s="168"/>
      <c r="ADP148" s="168"/>
      <c r="ADQ148" s="168"/>
      <c r="ADR148" s="168"/>
      <c r="ADS148" s="168"/>
      <c r="ADT148" s="168"/>
      <c r="ADU148" s="168"/>
      <c r="ADV148" s="168"/>
      <c r="ADW148" s="168"/>
      <c r="ADX148" s="168"/>
      <c r="ADY148" s="168"/>
      <c r="ADZ148" s="168"/>
      <c r="AEA148" s="168"/>
      <c r="AEB148" s="168"/>
      <c r="AEC148" s="168"/>
      <c r="AED148" s="168"/>
      <c r="AEE148" s="168"/>
      <c r="AEF148" s="168"/>
      <c r="AEG148" s="168"/>
      <c r="AEH148" s="168"/>
      <c r="AEI148" s="168"/>
      <c r="AEJ148" s="168"/>
      <c r="AEK148" s="168"/>
      <c r="AEL148" s="168"/>
      <c r="AEM148" s="168"/>
      <c r="AEN148" s="168"/>
      <c r="AEO148" s="168"/>
      <c r="AEP148" s="168"/>
      <c r="AEQ148" s="168"/>
      <c r="AER148" s="168"/>
      <c r="AES148" s="168"/>
      <c r="AET148" s="168"/>
      <c r="AEU148" s="168"/>
      <c r="AEV148" s="168"/>
      <c r="AEW148" s="168"/>
      <c r="AEX148" s="168"/>
      <c r="AEY148" s="168"/>
      <c r="AEZ148" s="168"/>
      <c r="AFA148" s="168"/>
      <c r="AFB148" s="168"/>
      <c r="AFC148" s="168"/>
      <c r="AFD148" s="168"/>
      <c r="AFE148" s="168"/>
      <c r="AFF148" s="168"/>
      <c r="AFG148" s="168"/>
      <c r="AFH148" s="168"/>
      <c r="AFI148" s="168"/>
      <c r="AFJ148" s="168"/>
      <c r="AFK148" s="168"/>
      <c r="AFL148" s="168"/>
      <c r="AFM148" s="168"/>
      <c r="AFN148" s="168"/>
      <c r="AFO148" s="168"/>
      <c r="AFP148" s="168"/>
      <c r="AFQ148" s="168"/>
      <c r="AFR148" s="168"/>
      <c r="AFS148" s="168"/>
      <c r="AFT148" s="168"/>
      <c r="AFU148" s="168"/>
      <c r="AFV148" s="168"/>
      <c r="AFW148" s="168"/>
      <c r="AFX148" s="168"/>
      <c r="AFY148" s="168"/>
      <c r="AFZ148" s="168"/>
      <c r="AGA148" s="168"/>
      <c r="AGB148" s="168"/>
      <c r="AGC148" s="168"/>
      <c r="AGD148" s="168"/>
      <c r="AGE148" s="168"/>
      <c r="AGF148" s="168"/>
      <c r="AGG148" s="168"/>
      <c r="AGH148" s="168"/>
      <c r="AGI148" s="168"/>
      <c r="AGJ148" s="168"/>
      <c r="AGK148" s="168"/>
      <c r="AGL148" s="168"/>
      <c r="AGM148" s="168"/>
      <c r="AGN148" s="168"/>
      <c r="AGO148" s="168"/>
      <c r="AGP148" s="168"/>
      <c r="AGQ148" s="168"/>
      <c r="AGR148" s="168"/>
      <c r="AGS148" s="168"/>
      <c r="AGT148" s="168"/>
      <c r="AGU148" s="168"/>
      <c r="AGV148" s="168"/>
      <c r="AGW148" s="168"/>
      <c r="AGX148" s="168"/>
      <c r="AGY148" s="168"/>
      <c r="AGZ148" s="168"/>
      <c r="AHA148" s="168"/>
      <c r="AHB148" s="168"/>
      <c r="AHC148" s="168"/>
      <c r="AHD148" s="168"/>
      <c r="AHE148" s="168"/>
      <c r="AHF148" s="168"/>
      <c r="AHG148" s="168"/>
      <c r="AHH148" s="168"/>
      <c r="AHI148" s="168"/>
      <c r="AHJ148" s="168"/>
      <c r="AHK148" s="168"/>
      <c r="AHL148" s="168"/>
      <c r="AHM148" s="168"/>
      <c r="AHN148" s="168"/>
      <c r="AHO148" s="168"/>
      <c r="AHP148" s="168"/>
      <c r="AHQ148" s="168"/>
      <c r="AHR148" s="168"/>
      <c r="AHS148" s="168"/>
      <c r="AHT148" s="168"/>
      <c r="AHU148" s="168"/>
      <c r="AHV148" s="168"/>
      <c r="AHW148" s="168"/>
      <c r="AHX148" s="168"/>
      <c r="AHY148" s="168"/>
      <c r="AHZ148" s="168"/>
      <c r="AIA148" s="168"/>
      <c r="AIB148" s="168"/>
      <c r="AIC148" s="168"/>
      <c r="AID148" s="168"/>
      <c r="AIE148" s="168"/>
      <c r="AIF148" s="168"/>
      <c r="AIG148" s="168"/>
      <c r="AIH148" s="168"/>
      <c r="AII148" s="168"/>
      <c r="AIJ148" s="168"/>
      <c r="AIK148" s="168"/>
      <c r="AIL148" s="168"/>
      <c r="AIM148" s="168"/>
      <c r="AIN148" s="168"/>
      <c r="AIO148" s="168"/>
      <c r="AIP148" s="168"/>
      <c r="AIQ148" s="168"/>
      <c r="AIR148" s="168"/>
      <c r="AIS148" s="168"/>
      <c r="AIT148" s="168"/>
      <c r="AIU148" s="168"/>
      <c r="AIV148" s="168"/>
      <c r="AIW148" s="168"/>
      <c r="AIX148" s="168"/>
      <c r="AIY148" s="168"/>
      <c r="AIZ148" s="168"/>
      <c r="AJA148" s="168"/>
      <c r="AJB148" s="168"/>
      <c r="AJC148" s="168"/>
      <c r="AJD148" s="168"/>
      <c r="AJE148" s="168"/>
      <c r="AJF148" s="168"/>
      <c r="AJG148" s="168"/>
      <c r="AJH148" s="168"/>
      <c r="AJI148" s="168"/>
      <c r="AJJ148" s="168"/>
      <c r="AJK148" s="168"/>
      <c r="AJL148" s="168"/>
      <c r="AJM148" s="168"/>
      <c r="AJN148" s="168"/>
      <c r="AJO148" s="168"/>
      <c r="AJP148" s="168"/>
      <c r="AJQ148" s="168"/>
      <c r="AJR148" s="168"/>
      <c r="AJS148" s="168"/>
      <c r="AJT148" s="168"/>
      <c r="AJU148" s="168"/>
      <c r="AJV148" s="168"/>
      <c r="AJW148" s="168"/>
      <c r="AJX148" s="168"/>
      <c r="AJY148" s="168"/>
      <c r="AJZ148" s="168"/>
      <c r="AKA148" s="168"/>
      <c r="AKB148" s="168"/>
      <c r="AKC148" s="168"/>
      <c r="AKD148" s="168"/>
      <c r="AKE148" s="168"/>
      <c r="AKF148" s="168"/>
      <c r="AKG148" s="168"/>
      <c r="AKH148" s="168"/>
      <c r="AKI148" s="168"/>
      <c r="AKJ148" s="168"/>
      <c r="AKK148" s="168"/>
      <c r="AKL148" s="168"/>
      <c r="AKM148" s="168"/>
      <c r="AKN148" s="168"/>
      <c r="AKO148" s="168"/>
      <c r="AKP148" s="168"/>
      <c r="AKQ148" s="168"/>
      <c r="AKR148" s="168"/>
      <c r="AKS148" s="168"/>
      <c r="AKT148" s="168"/>
      <c r="AKU148" s="168"/>
      <c r="AKV148" s="168"/>
      <c r="AKW148" s="168"/>
      <c r="AKX148" s="168"/>
      <c r="AKY148" s="168"/>
      <c r="AKZ148" s="168"/>
      <c r="ALA148" s="168"/>
      <c r="ALB148" s="168"/>
      <c r="ALC148" s="168"/>
      <c r="ALD148" s="168"/>
      <c r="ALE148" s="168"/>
      <c r="ALF148" s="168"/>
      <c r="ALG148" s="168"/>
      <c r="ALH148" s="168"/>
      <c r="ALI148" s="168"/>
      <c r="ALJ148" s="168"/>
      <c r="ALK148" s="168"/>
      <c r="ALL148" s="168"/>
      <c r="ALM148" s="168"/>
      <c r="ALN148" s="168"/>
      <c r="ALO148" s="168"/>
      <c r="ALP148" s="168"/>
      <c r="ALQ148" s="168"/>
      <c r="ALR148" s="168"/>
      <c r="ALS148" s="168"/>
      <c r="ALT148" s="168"/>
      <c r="ALU148" s="168"/>
      <c r="ALV148" s="168"/>
      <c r="ALW148" s="168"/>
      <c r="ALX148" s="168"/>
      <c r="ALY148" s="168"/>
      <c r="ALZ148" s="168"/>
      <c r="AMA148" s="168"/>
      <c r="AMB148" s="168"/>
      <c r="AMC148" s="168"/>
      <c r="AMD148" s="168"/>
      <c r="AME148" s="168"/>
      <c r="AMF148" s="168"/>
      <c r="AMG148" s="168"/>
      <c r="AMH148" s="168"/>
      <c r="AMI148" s="168"/>
      <c r="AMJ148" s="168"/>
      <c r="AMK148" s="168"/>
      <c r="AML148" s="168"/>
      <c r="AMM148" s="168"/>
      <c r="AMN148" s="168"/>
      <c r="AMO148" s="168"/>
      <c r="AMP148" s="168"/>
      <c r="AMQ148" s="168"/>
      <c r="AMR148" s="168"/>
      <c r="AMS148" s="168"/>
      <c r="AMT148" s="168"/>
      <c r="AMU148" s="168"/>
      <c r="AMV148" s="168"/>
      <c r="AMW148" s="168"/>
      <c r="AMX148" s="168"/>
      <c r="AMY148" s="168"/>
      <c r="AMZ148" s="168"/>
      <c r="ANA148" s="168"/>
      <c r="ANB148" s="168"/>
      <c r="ANC148" s="168"/>
      <c r="AND148" s="168"/>
      <c r="ANE148" s="168"/>
      <c r="ANF148" s="168"/>
      <c r="ANG148" s="168"/>
      <c r="ANH148" s="168"/>
      <c r="ANI148" s="168"/>
      <c r="ANJ148" s="168"/>
      <c r="ANK148" s="168"/>
      <c r="ANL148" s="168"/>
      <c r="ANM148" s="168"/>
      <c r="ANN148" s="168"/>
      <c r="ANO148" s="168"/>
      <c r="ANP148" s="168"/>
      <c r="ANQ148" s="168"/>
      <c r="ANR148" s="168"/>
      <c r="ANS148" s="168"/>
      <c r="ANT148" s="168"/>
      <c r="ANU148" s="168"/>
      <c r="ANV148" s="168"/>
      <c r="ANW148" s="168"/>
      <c r="ANX148" s="168"/>
      <c r="ANY148" s="168"/>
      <c r="ANZ148" s="168"/>
      <c r="AOA148" s="168"/>
      <c r="AOB148" s="168"/>
      <c r="AOC148" s="168"/>
      <c r="AOD148" s="168"/>
      <c r="AOE148" s="168"/>
      <c r="AOF148" s="168"/>
      <c r="AOG148" s="168"/>
      <c r="AOH148" s="168"/>
      <c r="AOI148" s="168"/>
      <c r="AOJ148" s="168"/>
      <c r="AOK148" s="168"/>
      <c r="AOL148" s="168"/>
      <c r="AOM148" s="168"/>
      <c r="AON148" s="168"/>
      <c r="AOO148" s="168"/>
      <c r="AOP148" s="168"/>
      <c r="AOQ148" s="168"/>
      <c r="AOR148" s="168"/>
      <c r="AOS148" s="168"/>
      <c r="AOT148" s="168"/>
      <c r="AOU148" s="168"/>
      <c r="AOV148" s="168"/>
      <c r="AOW148" s="168"/>
      <c r="AOX148" s="168"/>
      <c r="AOY148" s="168"/>
      <c r="AOZ148" s="168"/>
      <c r="APA148" s="168"/>
      <c r="APB148" s="168"/>
      <c r="APC148" s="168"/>
      <c r="APD148" s="168"/>
      <c r="APE148" s="168"/>
      <c r="APF148" s="168"/>
      <c r="APG148" s="168"/>
      <c r="APH148" s="168"/>
      <c r="API148" s="168"/>
      <c r="APJ148" s="168"/>
      <c r="APK148" s="168"/>
      <c r="APL148" s="168"/>
      <c r="APM148" s="168"/>
      <c r="APN148" s="168"/>
      <c r="APO148" s="168"/>
      <c r="APP148" s="168"/>
      <c r="APQ148" s="168"/>
      <c r="APR148" s="168"/>
      <c r="APS148" s="168"/>
      <c r="APT148" s="168"/>
      <c r="APU148" s="168"/>
      <c r="APV148" s="168"/>
      <c r="APW148" s="168"/>
      <c r="APX148" s="168"/>
      <c r="APY148" s="168"/>
      <c r="APZ148" s="168"/>
      <c r="AQA148" s="168"/>
      <c r="AQB148" s="168"/>
      <c r="AQC148" s="168"/>
      <c r="AQD148" s="168"/>
      <c r="AQE148" s="168"/>
      <c r="AQF148" s="168"/>
      <c r="AQG148" s="168"/>
      <c r="AQH148" s="168"/>
      <c r="AQI148" s="168"/>
      <c r="AQJ148" s="168"/>
      <c r="AQK148" s="168"/>
      <c r="AQL148" s="168"/>
      <c r="AQM148" s="168"/>
      <c r="AQN148" s="168"/>
      <c r="AQO148" s="168"/>
      <c r="AQP148" s="168"/>
      <c r="AQQ148" s="168"/>
      <c r="AQR148" s="168"/>
      <c r="AQS148" s="168"/>
      <c r="AQT148" s="168"/>
      <c r="AQU148" s="168"/>
      <c r="AQV148" s="168"/>
      <c r="AQW148" s="168"/>
      <c r="AQX148" s="168"/>
      <c r="AQY148" s="168"/>
      <c r="AQZ148" s="168"/>
      <c r="ARA148" s="168"/>
      <c r="ARB148" s="168"/>
      <c r="ARC148" s="168"/>
      <c r="ARD148" s="168"/>
      <c r="ARE148" s="168"/>
      <c r="ARF148" s="168"/>
      <c r="ARG148" s="168"/>
      <c r="ARH148" s="168"/>
      <c r="ARI148" s="168"/>
      <c r="ARJ148" s="168"/>
      <c r="ARK148" s="168"/>
      <c r="ARL148" s="168"/>
      <c r="ARM148" s="168"/>
      <c r="ARN148" s="168"/>
      <c r="ARO148" s="168"/>
      <c r="ARP148" s="168"/>
      <c r="ARQ148" s="168"/>
      <c r="ARR148" s="168"/>
      <c r="ARS148" s="168"/>
      <c r="ART148" s="168"/>
      <c r="ARU148" s="168"/>
      <c r="ARV148" s="168"/>
      <c r="ARW148" s="168"/>
      <c r="ARX148" s="168"/>
      <c r="ARY148" s="168"/>
      <c r="ARZ148" s="168"/>
      <c r="ASA148" s="168"/>
      <c r="ASB148" s="168"/>
      <c r="ASC148" s="168"/>
      <c r="ASD148" s="168"/>
      <c r="ASE148" s="168"/>
      <c r="ASF148" s="168"/>
      <c r="ASG148" s="168"/>
      <c r="ASH148" s="168"/>
      <c r="ASI148" s="168"/>
      <c r="ASJ148" s="168"/>
      <c r="ASK148" s="168"/>
      <c r="ASL148" s="168"/>
      <c r="ASM148" s="168"/>
      <c r="ASN148" s="168"/>
      <c r="ASO148" s="168"/>
      <c r="ASP148" s="168"/>
      <c r="ASQ148" s="168"/>
      <c r="ASR148" s="168"/>
      <c r="ASS148" s="168"/>
      <c r="AST148" s="168"/>
      <c r="ASU148" s="168"/>
      <c r="ASV148" s="168"/>
      <c r="ASW148" s="168"/>
      <c r="ASX148" s="168"/>
      <c r="ASY148" s="168"/>
      <c r="ASZ148" s="168"/>
      <c r="ATA148" s="168"/>
      <c r="ATB148" s="168"/>
      <c r="ATC148" s="168"/>
      <c r="ATD148" s="168"/>
      <c r="ATE148" s="168"/>
      <c r="ATF148" s="168"/>
      <c r="ATG148" s="168"/>
      <c r="ATH148" s="168"/>
      <c r="ATI148" s="168"/>
      <c r="ATJ148" s="168"/>
      <c r="ATK148" s="168"/>
      <c r="ATL148" s="168"/>
      <c r="ATM148" s="168"/>
      <c r="ATN148" s="168"/>
      <c r="ATO148" s="168"/>
      <c r="ATP148" s="168"/>
      <c r="ATQ148" s="168"/>
      <c r="ATR148" s="168"/>
      <c r="ATS148" s="168"/>
      <c r="ATT148" s="168"/>
      <c r="ATU148" s="168"/>
      <c r="ATV148" s="168"/>
      <c r="ATW148" s="168"/>
      <c r="ATX148" s="168"/>
      <c r="ATY148" s="168"/>
      <c r="ATZ148" s="168"/>
      <c r="AUA148" s="168"/>
      <c r="AUB148" s="168"/>
      <c r="AUC148" s="168"/>
      <c r="AUD148" s="168"/>
      <c r="AUE148" s="168"/>
      <c r="AUF148" s="168"/>
      <c r="AUG148" s="168"/>
      <c r="AUH148" s="168"/>
      <c r="AUI148" s="168"/>
      <c r="AUJ148" s="168"/>
      <c r="AUK148" s="168"/>
      <c r="AUL148" s="168"/>
      <c r="AUM148" s="168"/>
      <c r="AUN148" s="168"/>
      <c r="AUO148" s="168"/>
      <c r="AUP148" s="168"/>
      <c r="AUQ148" s="168"/>
      <c r="AUR148" s="168"/>
      <c r="AUS148" s="168"/>
      <c r="AUT148" s="168"/>
      <c r="AUU148" s="168"/>
      <c r="AUV148" s="168"/>
      <c r="AUW148" s="168"/>
      <c r="AUX148" s="168"/>
      <c r="AUY148" s="168"/>
      <c r="AUZ148" s="168"/>
      <c r="AVA148" s="168"/>
      <c r="AVB148" s="168"/>
      <c r="AVC148" s="168"/>
      <c r="AVD148" s="168"/>
      <c r="AVE148" s="168"/>
      <c r="AVF148" s="168"/>
      <c r="AVG148" s="168"/>
      <c r="AVH148" s="168"/>
      <c r="AVI148" s="168"/>
      <c r="AVJ148" s="168"/>
      <c r="AVK148" s="168"/>
      <c r="AVL148" s="168"/>
      <c r="AVM148" s="168"/>
      <c r="AVN148" s="168"/>
      <c r="AVO148" s="168"/>
      <c r="AVP148" s="168"/>
      <c r="AVQ148" s="168"/>
      <c r="AVR148" s="168"/>
      <c r="AVS148" s="168"/>
      <c r="AVT148" s="168"/>
      <c r="AVU148" s="168"/>
      <c r="AVV148" s="168"/>
      <c r="AVW148" s="168"/>
      <c r="AVX148" s="168"/>
      <c r="AVY148" s="168"/>
      <c r="AVZ148" s="168"/>
      <c r="AWA148" s="168"/>
      <c r="AWB148" s="168"/>
      <c r="AWC148" s="168"/>
      <c r="AWD148" s="168"/>
      <c r="AWE148" s="168"/>
      <c r="AWF148" s="168"/>
      <c r="AWG148" s="168"/>
      <c r="AWH148" s="168"/>
      <c r="AWI148" s="168"/>
      <c r="AWJ148" s="168"/>
      <c r="AWK148" s="168"/>
      <c r="AWL148" s="168"/>
      <c r="AWM148" s="168"/>
      <c r="AWN148" s="168"/>
      <c r="AWO148" s="168"/>
      <c r="AWP148" s="168"/>
      <c r="AWQ148" s="168"/>
      <c r="AWR148" s="168"/>
      <c r="AWS148" s="168"/>
      <c r="AWT148" s="168"/>
      <c r="AWU148" s="168"/>
      <c r="AWV148" s="168"/>
      <c r="AWW148" s="168"/>
      <c r="AWX148" s="168"/>
      <c r="AWY148" s="168"/>
      <c r="AWZ148" s="168"/>
      <c r="AXA148" s="168"/>
      <c r="AXB148" s="168"/>
      <c r="AXC148" s="168"/>
      <c r="AXD148" s="168"/>
      <c r="AXE148" s="168"/>
      <c r="AXF148" s="168"/>
      <c r="AXG148" s="168"/>
      <c r="AXH148" s="168"/>
      <c r="AXI148" s="168"/>
      <c r="AXJ148" s="168"/>
      <c r="AXK148" s="168"/>
      <c r="AXL148" s="168"/>
      <c r="AXM148" s="168"/>
      <c r="AXN148" s="168"/>
      <c r="AXO148" s="168"/>
      <c r="AXP148" s="168"/>
      <c r="AXQ148" s="168"/>
      <c r="AXR148" s="168"/>
      <c r="AXS148" s="168"/>
      <c r="AXT148" s="168"/>
      <c r="AXU148" s="168"/>
      <c r="AXV148" s="168"/>
      <c r="AXW148" s="168"/>
      <c r="AXX148" s="168"/>
      <c r="AXY148" s="168"/>
      <c r="AXZ148" s="168"/>
      <c r="AYA148" s="168"/>
      <c r="AYB148" s="168"/>
      <c r="AYC148" s="168"/>
      <c r="AYD148" s="168"/>
      <c r="AYE148" s="168"/>
      <c r="AYF148" s="168"/>
      <c r="AYG148" s="168"/>
      <c r="AYH148" s="168"/>
      <c r="AYI148" s="168"/>
      <c r="AYJ148" s="168"/>
      <c r="AYK148" s="168"/>
      <c r="AYL148" s="168"/>
      <c r="AYM148" s="168"/>
      <c r="AYN148" s="168"/>
      <c r="AYO148" s="168"/>
      <c r="AYP148" s="168"/>
      <c r="AYQ148" s="168"/>
      <c r="AYR148" s="168"/>
      <c r="AYS148" s="168"/>
      <c r="AYT148" s="168"/>
      <c r="AYU148" s="168"/>
      <c r="AYV148" s="168"/>
      <c r="AYW148" s="168"/>
      <c r="AYX148" s="168"/>
      <c r="AYY148" s="168"/>
      <c r="AYZ148" s="168"/>
      <c r="AZA148" s="168"/>
      <c r="AZB148" s="168"/>
      <c r="AZC148" s="168"/>
      <c r="AZD148" s="168"/>
      <c r="AZE148" s="168"/>
      <c r="AZF148" s="168"/>
      <c r="AZG148" s="168"/>
      <c r="AZH148" s="168"/>
      <c r="AZI148" s="168"/>
      <c r="AZJ148" s="168"/>
      <c r="AZK148" s="168"/>
      <c r="AZL148" s="168"/>
      <c r="AZM148" s="168"/>
      <c r="AZN148" s="168"/>
      <c r="AZO148" s="168"/>
      <c r="AZP148" s="168"/>
      <c r="AZQ148" s="168"/>
      <c r="AZR148" s="168"/>
      <c r="AZS148" s="168"/>
      <c r="AZT148" s="168"/>
      <c r="AZU148" s="168"/>
      <c r="AZV148" s="168"/>
      <c r="AZW148" s="168"/>
      <c r="AZX148" s="168"/>
      <c r="AZY148" s="168"/>
      <c r="AZZ148" s="168"/>
      <c r="BAA148" s="168"/>
      <c r="BAB148" s="168"/>
      <c r="BAC148" s="168"/>
      <c r="BAD148" s="168"/>
      <c r="BAE148" s="168"/>
      <c r="BAF148" s="168"/>
      <c r="BAG148" s="168"/>
      <c r="BAH148" s="168"/>
      <c r="BAI148" s="168"/>
      <c r="BAJ148" s="168"/>
      <c r="BAK148" s="168"/>
      <c r="BAL148" s="168"/>
      <c r="BAM148" s="168"/>
      <c r="BAN148" s="168"/>
      <c r="BAO148" s="168"/>
      <c r="BAP148" s="168"/>
      <c r="BAQ148" s="168"/>
      <c r="BAR148" s="168"/>
      <c r="BAS148" s="168"/>
      <c r="BAT148" s="168"/>
      <c r="BAU148" s="168"/>
      <c r="BAV148" s="168"/>
      <c r="BAW148" s="168"/>
      <c r="BAX148" s="168"/>
      <c r="BAY148" s="168"/>
      <c r="BAZ148" s="168"/>
      <c r="BBA148" s="168"/>
      <c r="BBB148" s="168"/>
      <c r="BBC148" s="168"/>
      <c r="BBD148" s="168"/>
      <c r="BBE148" s="168"/>
      <c r="BBF148" s="168"/>
      <c r="BBG148" s="168"/>
      <c r="BBH148" s="168"/>
      <c r="BBI148" s="168"/>
      <c r="BBJ148" s="168"/>
      <c r="BBK148" s="168"/>
      <c r="BBL148" s="168"/>
      <c r="BBM148" s="168"/>
      <c r="BBN148" s="168"/>
      <c r="BBO148" s="168"/>
      <c r="BBP148" s="168"/>
      <c r="BBQ148" s="168"/>
      <c r="BBR148" s="168"/>
      <c r="BBS148" s="168"/>
      <c r="BBT148" s="168"/>
      <c r="BBU148" s="168"/>
      <c r="BBV148" s="168"/>
      <c r="BBW148" s="168"/>
      <c r="BBX148" s="168"/>
      <c r="BBY148" s="168"/>
      <c r="BBZ148" s="168"/>
      <c r="BCA148" s="168"/>
      <c r="BCB148" s="168"/>
      <c r="BCC148" s="168"/>
      <c r="BCD148" s="168"/>
      <c r="BCE148" s="168"/>
      <c r="BCF148" s="168"/>
      <c r="BCG148" s="168"/>
      <c r="BCH148" s="168"/>
      <c r="BCI148" s="168"/>
      <c r="BCJ148" s="168"/>
      <c r="BCK148" s="168"/>
      <c r="BCL148" s="168"/>
      <c r="BCM148" s="168"/>
      <c r="BCN148" s="168"/>
      <c r="BCO148" s="168"/>
      <c r="BCP148" s="168"/>
      <c r="BCQ148" s="168"/>
      <c r="BCR148" s="168"/>
      <c r="BCS148" s="168"/>
      <c r="BCT148" s="168"/>
      <c r="BCU148" s="168"/>
      <c r="BCV148" s="168"/>
      <c r="BCW148" s="168"/>
      <c r="BCX148" s="168"/>
      <c r="BCY148" s="168"/>
      <c r="BCZ148" s="168"/>
      <c r="BDA148" s="168"/>
      <c r="BDB148" s="168"/>
      <c r="BDC148" s="168"/>
      <c r="BDD148" s="168"/>
      <c r="BDE148" s="168"/>
      <c r="BDF148" s="168"/>
      <c r="BDG148" s="168"/>
      <c r="BDH148" s="168"/>
      <c r="BDI148" s="168"/>
      <c r="BDJ148" s="168"/>
      <c r="BDK148" s="168"/>
      <c r="BDL148" s="168"/>
      <c r="BDM148" s="168"/>
      <c r="BDN148" s="168"/>
      <c r="BDO148" s="168"/>
      <c r="BDP148" s="168"/>
      <c r="BDQ148" s="168"/>
      <c r="BDR148" s="168"/>
      <c r="BDS148" s="168"/>
      <c r="BDT148" s="168"/>
      <c r="BDU148" s="168"/>
      <c r="BDV148" s="168"/>
      <c r="BDW148" s="168"/>
      <c r="BDX148" s="168"/>
      <c r="BDY148" s="168"/>
      <c r="BDZ148" s="168"/>
      <c r="BEA148" s="168"/>
      <c r="BEB148" s="168"/>
      <c r="BEC148" s="168"/>
      <c r="BED148" s="168"/>
      <c r="BEE148" s="168"/>
      <c r="BEF148" s="168"/>
      <c r="BEG148" s="168"/>
      <c r="BEH148" s="168"/>
      <c r="BEI148" s="168"/>
      <c r="BEJ148" s="168"/>
      <c r="BEK148" s="168"/>
      <c r="BEL148" s="168"/>
      <c r="BEM148" s="168"/>
      <c r="BEN148" s="168"/>
      <c r="BEO148" s="168"/>
      <c r="BEP148" s="168"/>
      <c r="BEQ148" s="168"/>
      <c r="BER148" s="168"/>
      <c r="BES148" s="168"/>
      <c r="BET148" s="168"/>
      <c r="BEU148" s="168"/>
      <c r="BEV148" s="168"/>
      <c r="BEW148" s="168"/>
      <c r="BEX148" s="168"/>
      <c r="BEY148" s="168"/>
      <c r="BEZ148" s="168"/>
      <c r="BFA148" s="168"/>
      <c r="BFB148" s="168"/>
      <c r="BFC148" s="168"/>
      <c r="BFD148" s="168"/>
      <c r="BFE148" s="168"/>
      <c r="BFF148" s="168"/>
      <c r="BFG148" s="168"/>
      <c r="BFH148" s="168"/>
      <c r="BFI148" s="168"/>
      <c r="BFJ148" s="168"/>
      <c r="BFK148" s="168"/>
      <c r="BFL148" s="168"/>
      <c r="BFM148" s="168"/>
      <c r="BFN148" s="168"/>
      <c r="BFO148" s="168"/>
      <c r="BFP148" s="168"/>
      <c r="BFQ148" s="168"/>
      <c r="BFR148" s="168"/>
      <c r="BFS148" s="168"/>
      <c r="BFT148" s="168"/>
      <c r="BFU148" s="168"/>
      <c r="BFV148" s="168"/>
      <c r="BFW148" s="168"/>
      <c r="BFX148" s="168"/>
      <c r="BFY148" s="168"/>
      <c r="BFZ148" s="168"/>
      <c r="BGA148" s="168"/>
      <c r="BGB148" s="168"/>
      <c r="BGC148" s="168"/>
      <c r="BGD148" s="168"/>
      <c r="BGE148" s="168"/>
      <c r="BGF148" s="168"/>
      <c r="BGG148" s="168"/>
      <c r="BGH148" s="168"/>
      <c r="BGI148" s="168"/>
      <c r="BGJ148" s="168"/>
      <c r="BGK148" s="168"/>
      <c r="BGL148" s="168"/>
      <c r="BGM148" s="168"/>
      <c r="BGN148" s="168"/>
      <c r="BGO148" s="168"/>
      <c r="BGP148" s="168"/>
      <c r="BGQ148" s="168"/>
      <c r="BGR148" s="168"/>
      <c r="BGS148" s="168"/>
      <c r="BGT148" s="168"/>
      <c r="BGU148" s="168"/>
      <c r="BGV148" s="168"/>
      <c r="BGW148" s="168"/>
      <c r="BGX148" s="168"/>
      <c r="BGY148" s="168"/>
      <c r="BGZ148" s="168"/>
      <c r="BHA148" s="168"/>
      <c r="BHB148" s="168"/>
      <c r="BHC148" s="168"/>
      <c r="BHD148" s="168"/>
      <c r="BHE148" s="168"/>
      <c r="BHF148" s="168"/>
      <c r="BHG148" s="168"/>
      <c r="BHH148" s="168"/>
      <c r="BHI148" s="168"/>
      <c r="BHJ148" s="168"/>
      <c r="BHK148" s="168"/>
      <c r="BHL148" s="168"/>
      <c r="BHM148" s="168"/>
      <c r="BHN148" s="168"/>
      <c r="BHO148" s="168"/>
      <c r="BHP148" s="168"/>
      <c r="BHQ148" s="168"/>
      <c r="BHR148" s="168"/>
      <c r="BHS148" s="168"/>
      <c r="BHT148" s="168"/>
      <c r="BHU148" s="168"/>
      <c r="BHV148" s="168"/>
      <c r="BHW148" s="168"/>
      <c r="BHX148" s="168"/>
      <c r="BHY148" s="168"/>
      <c r="BHZ148" s="168"/>
      <c r="BIA148" s="168"/>
      <c r="BIB148" s="168"/>
      <c r="BIC148" s="168"/>
      <c r="BID148" s="168"/>
      <c r="BIE148" s="168"/>
      <c r="BIF148" s="168"/>
      <c r="BIG148" s="168"/>
      <c r="BIH148" s="168"/>
      <c r="BII148" s="168"/>
      <c r="BIJ148" s="168"/>
      <c r="BIK148" s="168"/>
      <c r="BIL148" s="168"/>
      <c r="BIM148" s="168"/>
      <c r="BIN148" s="168"/>
      <c r="BIO148" s="168"/>
      <c r="BIP148" s="168"/>
      <c r="BIQ148" s="168"/>
      <c r="BIR148" s="168"/>
      <c r="BIS148" s="168"/>
      <c r="BIT148" s="168"/>
      <c r="BIU148" s="168"/>
      <c r="BIV148" s="168"/>
      <c r="BIW148" s="168"/>
      <c r="BIX148" s="168"/>
      <c r="BIY148" s="168"/>
      <c r="BIZ148" s="168"/>
      <c r="BJA148" s="168"/>
      <c r="BJB148" s="168"/>
      <c r="BJC148" s="168"/>
      <c r="BJD148" s="168"/>
      <c r="BJE148" s="168"/>
      <c r="BJF148" s="168"/>
      <c r="BJG148" s="168"/>
      <c r="BJH148" s="168"/>
      <c r="BJI148" s="168"/>
      <c r="BJJ148" s="168"/>
      <c r="BJK148" s="168"/>
      <c r="BJL148" s="168"/>
      <c r="BJM148" s="168"/>
      <c r="BJN148" s="168"/>
      <c r="BJO148" s="168"/>
      <c r="BJP148" s="168"/>
      <c r="BJQ148" s="168"/>
      <c r="BJR148" s="168"/>
      <c r="BJS148" s="168"/>
      <c r="BJT148" s="168"/>
      <c r="BJU148" s="168"/>
      <c r="BJV148" s="168"/>
      <c r="BJW148" s="168"/>
      <c r="BJX148" s="168"/>
      <c r="BJY148" s="168"/>
      <c r="BJZ148" s="168"/>
      <c r="BKA148" s="168"/>
      <c r="BKB148" s="168"/>
      <c r="BKC148" s="168"/>
      <c r="BKD148" s="168"/>
      <c r="BKE148" s="168"/>
      <c r="BKF148" s="168"/>
      <c r="BKG148" s="168"/>
      <c r="BKH148" s="168"/>
      <c r="BKI148" s="168"/>
      <c r="BKJ148" s="168"/>
      <c r="BKK148" s="168"/>
      <c r="BKL148" s="168"/>
      <c r="BKM148" s="168"/>
      <c r="BKN148" s="168"/>
      <c r="BKO148" s="168"/>
      <c r="BKP148" s="168"/>
      <c r="BKQ148" s="168"/>
      <c r="BKR148" s="168"/>
      <c r="BKS148" s="168"/>
      <c r="BKT148" s="168"/>
      <c r="BKU148" s="168"/>
      <c r="BKV148" s="168"/>
      <c r="BKW148" s="168"/>
      <c r="BKX148" s="168"/>
      <c r="BKY148" s="168"/>
      <c r="BKZ148" s="168"/>
      <c r="BLA148" s="168"/>
      <c r="BLB148" s="168"/>
      <c r="BLC148" s="168"/>
      <c r="BLD148" s="168"/>
      <c r="BLE148" s="168"/>
      <c r="BLF148" s="168"/>
      <c r="BLG148" s="168"/>
      <c r="BLH148" s="168"/>
      <c r="BLI148" s="168"/>
      <c r="BLJ148" s="168"/>
      <c r="BLK148" s="168"/>
      <c r="BLL148" s="168"/>
      <c r="BLM148" s="168"/>
      <c r="BLN148" s="168"/>
      <c r="BLO148" s="168"/>
      <c r="BLP148" s="168"/>
      <c r="BLQ148" s="168"/>
      <c r="BLR148" s="168"/>
      <c r="BLS148" s="168"/>
      <c r="BLT148" s="168"/>
      <c r="BLU148" s="168"/>
      <c r="BLV148" s="168"/>
      <c r="BLW148" s="168"/>
      <c r="BLX148" s="168"/>
      <c r="BLY148" s="168"/>
      <c r="BLZ148" s="168"/>
      <c r="BMA148" s="168"/>
      <c r="BMB148" s="168"/>
      <c r="BMC148" s="168"/>
      <c r="BMD148" s="168"/>
      <c r="BME148" s="168"/>
      <c r="BMF148" s="168"/>
      <c r="BMG148" s="168"/>
      <c r="BMH148" s="168"/>
      <c r="BMI148" s="168"/>
      <c r="BMJ148" s="168"/>
      <c r="BMK148" s="168"/>
      <c r="BML148" s="168"/>
      <c r="BMM148" s="168"/>
      <c r="BMN148" s="168"/>
      <c r="BMO148" s="168"/>
      <c r="BMP148" s="168"/>
      <c r="BMQ148" s="168"/>
      <c r="BMR148" s="168"/>
      <c r="BMS148" s="168"/>
      <c r="BMT148" s="168"/>
      <c r="BMU148" s="168"/>
      <c r="BMV148" s="168"/>
      <c r="BMW148" s="168"/>
      <c r="BMX148" s="168"/>
      <c r="BMY148" s="168"/>
      <c r="BMZ148" s="168"/>
      <c r="BNA148" s="168"/>
      <c r="BNB148" s="168"/>
      <c r="BNC148" s="168"/>
      <c r="BND148" s="168"/>
      <c r="BNE148" s="168"/>
      <c r="BNF148" s="168"/>
      <c r="BNG148" s="168"/>
      <c r="BNH148" s="168"/>
      <c r="BNI148" s="168"/>
      <c r="BNJ148" s="168"/>
      <c r="BNK148" s="168"/>
      <c r="BNL148" s="168"/>
      <c r="BNM148" s="168"/>
      <c r="BNN148" s="168"/>
      <c r="BNO148" s="168"/>
      <c r="BNP148" s="168"/>
      <c r="BNQ148" s="168"/>
      <c r="BNR148" s="168"/>
      <c r="BNS148" s="168"/>
      <c r="BNT148" s="168"/>
      <c r="BNU148" s="168"/>
      <c r="BNV148" s="168"/>
      <c r="BNW148" s="168"/>
      <c r="BNX148" s="168"/>
      <c r="BNY148" s="168"/>
      <c r="BNZ148" s="168"/>
      <c r="BOA148" s="168"/>
      <c r="BOB148" s="168"/>
      <c r="BOC148" s="168"/>
      <c r="BOD148" s="168"/>
      <c r="BOE148" s="168"/>
      <c r="BOF148" s="168"/>
      <c r="BOG148" s="168"/>
      <c r="BOH148" s="168"/>
      <c r="BOI148" s="168"/>
      <c r="BOJ148" s="168"/>
      <c r="BOK148" s="168"/>
      <c r="BOL148" s="168"/>
      <c r="BOM148" s="168"/>
      <c r="BON148" s="168"/>
      <c r="BOO148" s="168"/>
      <c r="BOP148" s="168"/>
      <c r="BOQ148" s="168"/>
      <c r="BOR148" s="168"/>
      <c r="BOS148" s="168"/>
      <c r="BOT148" s="168"/>
      <c r="BOU148" s="168"/>
      <c r="BOV148" s="168"/>
      <c r="BOW148" s="168"/>
      <c r="BOX148" s="168"/>
      <c r="BOY148" s="168"/>
      <c r="BOZ148" s="168"/>
      <c r="BPA148" s="168"/>
      <c r="BPB148" s="168"/>
      <c r="BPC148" s="168"/>
      <c r="BPD148" s="168"/>
      <c r="BPE148" s="168"/>
      <c r="BPF148" s="168"/>
      <c r="BPG148" s="168"/>
      <c r="BPH148" s="168"/>
      <c r="BPI148" s="168"/>
      <c r="BPJ148" s="168"/>
      <c r="BPK148" s="168"/>
      <c r="BPL148" s="168"/>
      <c r="BPM148" s="168"/>
      <c r="BPN148" s="168"/>
      <c r="BPO148" s="168"/>
      <c r="BPP148" s="168"/>
      <c r="BPQ148" s="168"/>
      <c r="BPR148" s="168"/>
      <c r="BPS148" s="168"/>
      <c r="BPT148" s="168"/>
      <c r="BPU148" s="168"/>
      <c r="BPV148" s="168"/>
      <c r="BPW148" s="168"/>
      <c r="BPX148" s="168"/>
      <c r="BPY148" s="168"/>
      <c r="BPZ148" s="168"/>
      <c r="BQA148" s="168"/>
      <c r="BQB148" s="168"/>
      <c r="BQC148" s="168"/>
      <c r="BQD148" s="168"/>
      <c r="BQE148" s="168"/>
      <c r="BQF148" s="168"/>
      <c r="BQG148" s="168"/>
      <c r="BQH148" s="168"/>
      <c r="BQI148" s="168"/>
      <c r="BQJ148" s="168"/>
      <c r="BQK148" s="168"/>
      <c r="BQL148" s="168"/>
      <c r="BQM148" s="168"/>
      <c r="BQN148" s="168"/>
      <c r="BQO148" s="168"/>
      <c r="BQP148" s="168"/>
      <c r="BQQ148" s="168"/>
      <c r="BQR148" s="168"/>
      <c r="BQS148" s="168"/>
      <c r="BQT148" s="168"/>
      <c r="BQU148" s="168"/>
      <c r="BQV148" s="168"/>
      <c r="BQW148" s="168"/>
      <c r="BQX148" s="168"/>
      <c r="BQY148" s="168"/>
      <c r="BQZ148" s="168"/>
      <c r="BRA148" s="168"/>
      <c r="BRB148" s="168"/>
      <c r="BRC148" s="168"/>
      <c r="BRD148" s="168"/>
      <c r="BRE148" s="168"/>
      <c r="BRF148" s="168"/>
      <c r="BRG148" s="168"/>
      <c r="BRH148" s="168"/>
      <c r="BRI148" s="168"/>
      <c r="BRJ148" s="168"/>
      <c r="BRK148" s="168"/>
      <c r="BRL148" s="168"/>
      <c r="BRM148" s="168"/>
      <c r="BRN148" s="168"/>
      <c r="BRO148" s="168"/>
      <c r="BRP148" s="168"/>
      <c r="BRQ148" s="168"/>
      <c r="BRR148" s="168"/>
      <c r="BRS148" s="168"/>
      <c r="BRT148" s="168"/>
      <c r="BRU148" s="168"/>
      <c r="BRV148" s="168"/>
      <c r="BRW148" s="168"/>
      <c r="BRX148" s="168"/>
      <c r="BRY148" s="168"/>
      <c r="BRZ148" s="168"/>
      <c r="BSA148" s="168"/>
      <c r="BSB148" s="168"/>
      <c r="BSC148" s="168"/>
      <c r="BSD148" s="168"/>
      <c r="BSE148" s="168"/>
      <c r="BSF148" s="168"/>
      <c r="BSG148" s="168"/>
      <c r="BSH148" s="168"/>
      <c r="BSI148" s="168"/>
      <c r="BSJ148" s="168"/>
      <c r="BSK148" s="168"/>
      <c r="BSL148" s="168"/>
      <c r="BSM148" s="168"/>
      <c r="BSN148" s="168"/>
      <c r="BSO148" s="168"/>
      <c r="BSP148" s="168"/>
      <c r="BSQ148" s="168"/>
      <c r="BSR148" s="168"/>
      <c r="BSS148" s="168"/>
      <c r="BST148" s="168"/>
      <c r="BSU148" s="168"/>
      <c r="BSV148" s="168"/>
      <c r="BSW148" s="168"/>
      <c r="BSX148" s="168"/>
      <c r="BSY148" s="168"/>
      <c r="BSZ148" s="168"/>
      <c r="BTA148" s="168"/>
      <c r="BTB148" s="168"/>
      <c r="BTC148" s="168"/>
      <c r="BTD148" s="168"/>
      <c r="BTE148" s="168"/>
      <c r="BTF148" s="168"/>
      <c r="BTG148" s="168"/>
      <c r="BTH148" s="168"/>
      <c r="BTI148" s="168"/>
      <c r="BTJ148" s="168"/>
      <c r="BTK148" s="168"/>
      <c r="BTL148" s="168"/>
      <c r="BTM148" s="168"/>
      <c r="BTN148" s="168"/>
      <c r="BTO148" s="168"/>
      <c r="BTP148" s="168"/>
      <c r="BTQ148" s="168"/>
      <c r="BTR148" s="168"/>
      <c r="BTS148" s="168"/>
      <c r="BTT148" s="168"/>
      <c r="BTU148" s="168"/>
      <c r="BTV148" s="168"/>
      <c r="BTW148" s="168"/>
      <c r="BTX148" s="168"/>
      <c r="BTY148" s="168"/>
      <c r="BTZ148" s="168"/>
      <c r="BUA148" s="168"/>
      <c r="BUB148" s="168"/>
      <c r="BUC148" s="168"/>
      <c r="BUD148" s="168"/>
      <c r="BUE148" s="168"/>
      <c r="BUF148" s="168"/>
      <c r="BUG148" s="168"/>
      <c r="BUH148" s="168"/>
      <c r="BUI148" s="168"/>
      <c r="BUJ148" s="168"/>
      <c r="BUK148" s="168"/>
      <c r="BUL148" s="168"/>
      <c r="BUM148" s="168"/>
      <c r="BUN148" s="168"/>
      <c r="BUO148" s="168"/>
      <c r="BUP148" s="168"/>
      <c r="BUQ148" s="168"/>
      <c r="BUR148" s="168"/>
      <c r="BUS148" s="168"/>
      <c r="BUT148" s="168"/>
      <c r="BUU148" s="168"/>
      <c r="BUV148" s="168"/>
      <c r="BUW148" s="168"/>
      <c r="BUX148" s="168"/>
      <c r="BUY148" s="168"/>
      <c r="BUZ148" s="168"/>
      <c r="BVA148" s="168"/>
      <c r="BVB148" s="168"/>
      <c r="BVC148" s="168"/>
      <c r="BVD148" s="168"/>
      <c r="BVE148" s="168"/>
      <c r="BVF148" s="168"/>
      <c r="BVG148" s="168"/>
      <c r="BVH148" s="168"/>
      <c r="BVI148" s="168"/>
      <c r="BVJ148" s="168"/>
      <c r="BVK148" s="168"/>
      <c r="BVL148" s="168"/>
      <c r="BVM148" s="168"/>
      <c r="BVN148" s="168"/>
      <c r="BVO148" s="168"/>
      <c r="BVP148" s="168"/>
      <c r="BVQ148" s="168"/>
      <c r="BVR148" s="168"/>
      <c r="BVS148" s="168"/>
      <c r="BVT148" s="168"/>
      <c r="BVU148" s="168"/>
      <c r="BVV148" s="168"/>
      <c r="BVW148" s="168"/>
      <c r="BVX148" s="168"/>
      <c r="BVY148" s="168"/>
      <c r="BVZ148" s="168"/>
      <c r="BWA148" s="168"/>
      <c r="BWB148" s="168"/>
      <c r="BWC148" s="168"/>
      <c r="BWD148" s="168"/>
      <c r="BWE148" s="168"/>
      <c r="BWF148" s="168"/>
      <c r="BWG148" s="168"/>
      <c r="BWH148" s="168"/>
      <c r="BWI148" s="168"/>
      <c r="BWJ148" s="168"/>
      <c r="BWK148" s="168"/>
      <c r="BWL148" s="168"/>
      <c r="BWM148" s="168"/>
      <c r="BWN148" s="168"/>
      <c r="BWO148" s="168"/>
      <c r="BWP148" s="168"/>
      <c r="BWQ148" s="168"/>
      <c r="BWR148" s="168"/>
      <c r="BWS148" s="168"/>
      <c r="BWT148" s="168"/>
      <c r="BWU148" s="168"/>
      <c r="BWV148" s="168"/>
      <c r="BWW148" s="168"/>
      <c r="BWX148" s="168"/>
      <c r="BWY148" s="168"/>
      <c r="BWZ148" s="168"/>
      <c r="BXA148" s="168"/>
      <c r="BXB148" s="168"/>
      <c r="BXC148" s="168"/>
      <c r="BXD148" s="168"/>
      <c r="BXE148" s="168"/>
      <c r="BXF148" s="168"/>
      <c r="BXG148" s="168"/>
      <c r="BXH148" s="168"/>
      <c r="BXI148" s="168"/>
      <c r="BXJ148" s="168"/>
      <c r="BXK148" s="168"/>
      <c r="BXL148" s="168"/>
      <c r="BXM148" s="168"/>
      <c r="BXN148" s="168"/>
      <c r="BXO148" s="168"/>
      <c r="BXP148" s="168"/>
      <c r="BXQ148" s="168"/>
      <c r="BXR148" s="168"/>
      <c r="BXS148" s="168"/>
      <c r="BXT148" s="168"/>
      <c r="BXU148" s="168"/>
      <c r="BXV148" s="168"/>
      <c r="BXW148" s="168"/>
      <c r="BXX148" s="168"/>
      <c r="BXY148" s="168"/>
      <c r="BXZ148" s="168"/>
      <c r="BYA148" s="168"/>
      <c r="BYB148" s="168"/>
      <c r="BYC148" s="168"/>
      <c r="BYD148" s="168"/>
      <c r="BYE148" s="168"/>
      <c r="BYF148" s="168"/>
      <c r="BYG148" s="168"/>
      <c r="BYH148" s="168"/>
      <c r="BYI148" s="168"/>
      <c r="BYJ148" s="168"/>
      <c r="BYK148" s="168"/>
      <c r="BYL148" s="168"/>
      <c r="BYM148" s="168"/>
      <c r="BYN148" s="168"/>
      <c r="BYO148" s="168"/>
      <c r="BYP148" s="168"/>
      <c r="BYQ148" s="168"/>
      <c r="BYR148" s="168"/>
      <c r="BYS148" s="168"/>
      <c r="BYT148" s="168"/>
      <c r="BYU148" s="168"/>
      <c r="BYV148" s="168"/>
      <c r="BYW148" s="168"/>
      <c r="BYX148" s="168"/>
      <c r="BYY148" s="168"/>
      <c r="BYZ148" s="168"/>
      <c r="BZA148" s="168"/>
      <c r="BZB148" s="168"/>
      <c r="BZC148" s="168"/>
      <c r="BZD148" s="168"/>
      <c r="BZE148" s="168"/>
      <c r="BZF148" s="168"/>
      <c r="BZG148" s="168"/>
      <c r="BZH148" s="168"/>
      <c r="BZI148" s="168"/>
      <c r="BZJ148" s="168"/>
      <c r="BZK148" s="168"/>
      <c r="BZL148" s="168"/>
      <c r="BZM148" s="168"/>
      <c r="BZN148" s="168"/>
      <c r="BZO148" s="168"/>
      <c r="BZP148" s="168"/>
      <c r="BZQ148" s="168"/>
      <c r="BZR148" s="168"/>
      <c r="BZS148" s="168"/>
      <c r="BZT148" s="168"/>
      <c r="BZU148" s="168"/>
      <c r="BZV148" s="168"/>
      <c r="BZW148" s="168"/>
      <c r="BZX148" s="168"/>
      <c r="BZY148" s="168"/>
      <c r="BZZ148" s="168"/>
      <c r="CAA148" s="168"/>
      <c r="CAB148" s="168"/>
      <c r="CAC148" s="168"/>
      <c r="CAD148" s="168"/>
      <c r="CAE148" s="168"/>
      <c r="CAF148" s="168"/>
      <c r="CAG148" s="168"/>
      <c r="CAH148" s="168"/>
      <c r="CAI148" s="168"/>
      <c r="CAJ148" s="168"/>
      <c r="CAK148" s="168"/>
      <c r="CAL148" s="168"/>
      <c r="CAM148" s="168"/>
      <c r="CAN148" s="168"/>
      <c r="CAO148" s="168"/>
      <c r="CAP148" s="168"/>
      <c r="CAQ148" s="168"/>
      <c r="CAR148" s="168"/>
      <c r="CAS148" s="168"/>
      <c r="CAT148" s="168"/>
      <c r="CAU148" s="168"/>
      <c r="CAV148" s="168"/>
      <c r="CAW148" s="168"/>
      <c r="CAX148" s="168"/>
      <c r="CAY148" s="168"/>
      <c r="CAZ148" s="168"/>
      <c r="CBA148" s="168"/>
      <c r="CBB148" s="168"/>
      <c r="CBC148" s="168"/>
      <c r="CBD148" s="168"/>
      <c r="CBE148" s="168"/>
      <c r="CBF148" s="168"/>
      <c r="CBG148" s="168"/>
      <c r="CBH148" s="168"/>
      <c r="CBI148" s="168"/>
      <c r="CBJ148" s="168"/>
      <c r="CBK148" s="168"/>
      <c r="CBL148" s="168"/>
      <c r="CBM148" s="168"/>
      <c r="CBN148" s="168"/>
      <c r="CBO148" s="168"/>
      <c r="CBP148" s="168"/>
      <c r="CBQ148" s="168"/>
      <c r="CBR148" s="168"/>
      <c r="CBS148" s="168"/>
      <c r="CBT148" s="168"/>
      <c r="CBU148" s="168"/>
      <c r="CBV148" s="168"/>
      <c r="CBW148" s="168"/>
      <c r="CBX148" s="168"/>
      <c r="CBY148" s="168"/>
      <c r="CBZ148" s="168"/>
      <c r="CCA148" s="168"/>
      <c r="CCB148" s="168"/>
      <c r="CCC148" s="168"/>
      <c r="CCD148" s="168"/>
      <c r="CCE148" s="168"/>
      <c r="CCF148" s="168"/>
      <c r="CCG148" s="168"/>
      <c r="CCH148" s="168"/>
      <c r="CCI148" s="168"/>
      <c r="CCJ148" s="168"/>
      <c r="CCK148" s="168"/>
      <c r="CCL148" s="168"/>
      <c r="CCM148" s="168"/>
      <c r="CCN148" s="168"/>
      <c r="CCO148" s="168"/>
      <c r="CCP148" s="168"/>
      <c r="CCQ148" s="168"/>
      <c r="CCR148" s="168"/>
      <c r="CCS148" s="168"/>
      <c r="CCT148" s="168"/>
      <c r="CCU148" s="168"/>
      <c r="CCV148" s="168"/>
      <c r="CCW148" s="168"/>
      <c r="CCX148" s="168"/>
      <c r="CCY148" s="168"/>
      <c r="CCZ148" s="168"/>
      <c r="CDA148" s="168"/>
      <c r="CDB148" s="168"/>
      <c r="CDC148" s="168"/>
      <c r="CDD148" s="168"/>
      <c r="CDE148" s="168"/>
      <c r="CDF148" s="168"/>
      <c r="CDG148" s="168"/>
      <c r="CDH148" s="168"/>
      <c r="CDI148" s="168"/>
      <c r="CDJ148" s="168"/>
      <c r="CDK148" s="168"/>
      <c r="CDL148" s="168"/>
      <c r="CDM148" s="168"/>
      <c r="CDN148" s="168"/>
      <c r="CDO148" s="168"/>
      <c r="CDP148" s="168"/>
      <c r="CDQ148" s="168"/>
      <c r="CDR148" s="168"/>
      <c r="CDS148" s="168"/>
      <c r="CDT148" s="168"/>
      <c r="CDU148" s="168"/>
      <c r="CDV148" s="168"/>
      <c r="CDW148" s="168"/>
      <c r="CDX148" s="168"/>
      <c r="CDY148" s="168"/>
      <c r="CDZ148" s="168"/>
      <c r="CEA148" s="168"/>
      <c r="CEB148" s="168"/>
      <c r="CEC148" s="168"/>
      <c r="CED148" s="168"/>
      <c r="CEE148" s="168"/>
      <c r="CEF148" s="168"/>
      <c r="CEG148" s="168"/>
      <c r="CEH148" s="168"/>
      <c r="CEI148" s="168"/>
      <c r="CEJ148" s="168"/>
      <c r="CEK148" s="168"/>
      <c r="CEL148" s="168"/>
      <c r="CEM148" s="168"/>
      <c r="CEN148" s="168"/>
      <c r="CEO148" s="168"/>
      <c r="CEP148" s="168"/>
      <c r="CEQ148" s="168"/>
      <c r="CER148" s="168"/>
      <c r="CES148" s="168"/>
      <c r="CET148" s="168"/>
      <c r="CEU148" s="168"/>
      <c r="CEV148" s="168"/>
      <c r="CEW148" s="168"/>
      <c r="CEX148" s="168"/>
      <c r="CEY148" s="168"/>
      <c r="CEZ148" s="168"/>
      <c r="CFA148" s="168"/>
      <c r="CFB148" s="168"/>
      <c r="CFC148" s="168"/>
      <c r="CFD148" s="168"/>
      <c r="CFE148" s="168"/>
      <c r="CFF148" s="168"/>
      <c r="CFG148" s="168"/>
      <c r="CFH148" s="168"/>
      <c r="CFI148" s="168"/>
      <c r="CFJ148" s="168"/>
      <c r="CFK148" s="168"/>
      <c r="CFL148" s="168"/>
      <c r="CFM148" s="168"/>
      <c r="CFN148" s="168"/>
      <c r="CFO148" s="168"/>
      <c r="CFP148" s="168"/>
      <c r="CFQ148" s="168"/>
      <c r="CFR148" s="168"/>
      <c r="CFS148" s="168"/>
      <c r="CFT148" s="168"/>
      <c r="CFU148" s="168"/>
      <c r="CFV148" s="168"/>
      <c r="CFW148" s="168"/>
      <c r="CFX148" s="168"/>
      <c r="CFY148" s="168"/>
      <c r="CFZ148" s="168"/>
      <c r="CGA148" s="168"/>
      <c r="CGB148" s="168"/>
      <c r="CGC148" s="168"/>
      <c r="CGD148" s="168"/>
      <c r="CGE148" s="168"/>
      <c r="CGF148" s="168"/>
      <c r="CGG148" s="168"/>
      <c r="CGH148" s="168"/>
      <c r="CGI148" s="168"/>
      <c r="CGJ148" s="168"/>
      <c r="CGK148" s="168"/>
      <c r="CGL148" s="168"/>
      <c r="CGM148" s="168"/>
      <c r="CGN148" s="168"/>
      <c r="CGO148" s="168"/>
      <c r="CGP148" s="168"/>
      <c r="CGQ148" s="168"/>
      <c r="CGR148" s="168"/>
      <c r="CGS148" s="168"/>
      <c r="CGT148" s="168"/>
      <c r="CGU148" s="168"/>
      <c r="CGV148" s="168"/>
      <c r="CGW148" s="168"/>
      <c r="CGX148" s="168"/>
      <c r="CGY148" s="168"/>
      <c r="CGZ148" s="168"/>
      <c r="CHA148" s="168"/>
      <c r="CHB148" s="168"/>
      <c r="CHC148" s="168"/>
      <c r="CHD148" s="168"/>
      <c r="CHE148" s="168"/>
      <c r="CHF148" s="168"/>
      <c r="CHG148" s="168"/>
      <c r="CHH148" s="168"/>
      <c r="CHI148" s="168"/>
      <c r="CHJ148" s="168"/>
      <c r="CHK148" s="168"/>
      <c r="CHL148" s="168"/>
      <c r="CHM148" s="168"/>
      <c r="CHN148" s="168"/>
      <c r="CHO148" s="168"/>
      <c r="CHP148" s="168"/>
      <c r="CHQ148" s="168"/>
      <c r="CHR148" s="168"/>
      <c r="CHS148" s="168"/>
      <c r="CHT148" s="168"/>
      <c r="CHU148" s="168"/>
      <c r="CHV148" s="168"/>
      <c r="CHW148" s="168"/>
      <c r="CHX148" s="168"/>
      <c r="CHY148" s="168"/>
      <c r="CHZ148" s="168"/>
      <c r="CIA148" s="168"/>
      <c r="CIB148" s="168"/>
      <c r="CIC148" s="168"/>
      <c r="CID148" s="168"/>
      <c r="CIE148" s="168"/>
      <c r="CIF148" s="168"/>
      <c r="CIG148" s="168"/>
      <c r="CIH148" s="168"/>
      <c r="CII148" s="168"/>
      <c r="CIJ148" s="168"/>
      <c r="CIK148" s="168"/>
      <c r="CIL148" s="168"/>
      <c r="CIM148" s="168"/>
      <c r="CIN148" s="168"/>
      <c r="CIO148" s="168"/>
      <c r="CIP148" s="168"/>
      <c r="CIQ148" s="168"/>
      <c r="CIR148" s="168"/>
      <c r="CIS148" s="168"/>
      <c r="CIT148" s="168"/>
      <c r="CIU148" s="168"/>
      <c r="CIV148" s="168"/>
      <c r="CIW148" s="168"/>
      <c r="CIX148" s="168"/>
      <c r="CIY148" s="168"/>
      <c r="CIZ148" s="168"/>
      <c r="CJA148" s="168"/>
      <c r="CJB148" s="168"/>
      <c r="CJC148" s="168"/>
      <c r="CJD148" s="168"/>
      <c r="CJE148" s="168"/>
      <c r="CJF148" s="168"/>
      <c r="CJG148" s="168"/>
      <c r="CJH148" s="168"/>
      <c r="CJI148" s="168"/>
      <c r="CJJ148" s="168"/>
      <c r="CJK148" s="168"/>
      <c r="CJL148" s="168"/>
      <c r="CJM148" s="168"/>
      <c r="CJN148" s="168"/>
      <c r="CJO148" s="168"/>
      <c r="CJP148" s="168"/>
      <c r="CJQ148" s="168"/>
      <c r="CJR148" s="168"/>
      <c r="CJS148" s="168"/>
      <c r="CJT148" s="168"/>
      <c r="CJU148" s="168"/>
      <c r="CJV148" s="168"/>
      <c r="CJW148" s="168"/>
      <c r="CJX148" s="168"/>
      <c r="CJY148" s="168"/>
      <c r="CJZ148" s="168"/>
      <c r="CKA148" s="168"/>
      <c r="CKB148" s="168"/>
      <c r="CKC148" s="168"/>
      <c r="CKD148" s="168"/>
      <c r="CKE148" s="168"/>
      <c r="CKF148" s="168"/>
      <c r="CKG148" s="168"/>
      <c r="CKH148" s="168"/>
      <c r="CKI148" s="168"/>
      <c r="CKJ148" s="168"/>
      <c r="CKK148" s="168"/>
      <c r="CKL148" s="168"/>
      <c r="CKM148" s="168"/>
      <c r="CKN148" s="168"/>
      <c r="CKO148" s="168"/>
      <c r="CKP148" s="168"/>
      <c r="CKQ148" s="168"/>
      <c r="CKR148" s="168"/>
      <c r="CKS148" s="168"/>
      <c r="CKT148" s="168"/>
      <c r="CKU148" s="168"/>
      <c r="CKV148" s="168"/>
      <c r="CKW148" s="168"/>
      <c r="CKX148" s="168"/>
      <c r="CKY148" s="168"/>
      <c r="CKZ148" s="168"/>
      <c r="CLA148" s="168"/>
      <c r="CLB148" s="168"/>
      <c r="CLC148" s="168"/>
      <c r="CLD148" s="168"/>
      <c r="CLE148" s="168"/>
      <c r="CLF148" s="168"/>
      <c r="CLG148" s="168"/>
      <c r="CLH148" s="168"/>
      <c r="CLI148" s="168"/>
      <c r="CLJ148" s="168"/>
      <c r="CLK148" s="168"/>
      <c r="CLL148" s="168"/>
      <c r="CLM148" s="168"/>
      <c r="CLN148" s="168"/>
      <c r="CLO148" s="168"/>
      <c r="CLP148" s="168"/>
      <c r="CLQ148" s="168"/>
      <c r="CLR148" s="168"/>
      <c r="CLS148" s="168"/>
      <c r="CLT148" s="168"/>
      <c r="CLU148" s="168"/>
      <c r="CLV148" s="168"/>
      <c r="CLW148" s="168"/>
      <c r="CLX148" s="168"/>
      <c r="CLY148" s="168"/>
      <c r="CLZ148" s="168"/>
      <c r="CMA148" s="168"/>
      <c r="CMB148" s="168"/>
      <c r="CMC148" s="168"/>
      <c r="CMD148" s="168"/>
      <c r="CME148" s="168"/>
      <c r="CMF148" s="168"/>
      <c r="CMG148" s="168"/>
      <c r="CMH148" s="168"/>
      <c r="CMI148" s="168"/>
      <c r="CMJ148" s="168"/>
      <c r="CMK148" s="168"/>
      <c r="CML148" s="168"/>
      <c r="CMM148" s="168"/>
      <c r="CMN148" s="168"/>
      <c r="CMO148" s="168"/>
      <c r="CMP148" s="168"/>
      <c r="CMQ148" s="168"/>
      <c r="CMR148" s="168"/>
      <c r="CMS148" s="168"/>
      <c r="CMT148" s="168"/>
      <c r="CMU148" s="168"/>
      <c r="CMV148" s="168"/>
      <c r="CMW148" s="168"/>
      <c r="CMX148" s="168"/>
      <c r="CMY148" s="168"/>
      <c r="CMZ148" s="168"/>
      <c r="CNA148" s="168"/>
      <c r="CNB148" s="168"/>
      <c r="CNC148" s="168"/>
      <c r="CND148" s="168"/>
      <c r="CNE148" s="168"/>
      <c r="CNF148" s="168"/>
      <c r="CNG148" s="168"/>
      <c r="CNH148" s="168"/>
      <c r="CNI148" s="168"/>
      <c r="CNJ148" s="168"/>
      <c r="CNK148" s="168"/>
      <c r="CNL148" s="168"/>
      <c r="CNM148" s="168"/>
      <c r="CNN148" s="168"/>
      <c r="CNO148" s="168"/>
      <c r="CNP148" s="168"/>
      <c r="CNQ148" s="168"/>
      <c r="CNR148" s="168"/>
      <c r="CNS148" s="168"/>
      <c r="CNT148" s="168"/>
      <c r="CNU148" s="168"/>
      <c r="CNV148" s="168"/>
      <c r="CNW148" s="168"/>
      <c r="CNX148" s="168"/>
      <c r="CNY148" s="168"/>
      <c r="CNZ148" s="168"/>
      <c r="COA148" s="168"/>
      <c r="COB148" s="168"/>
      <c r="COC148" s="168"/>
      <c r="COD148" s="168"/>
      <c r="COE148" s="168"/>
      <c r="COF148" s="168"/>
      <c r="COG148" s="168"/>
      <c r="COH148" s="168"/>
      <c r="COI148" s="168"/>
      <c r="COJ148" s="168"/>
      <c r="COK148" s="168"/>
      <c r="COL148" s="168"/>
      <c r="COM148" s="168"/>
      <c r="CON148" s="168"/>
      <c r="COO148" s="168"/>
      <c r="COP148" s="168"/>
      <c r="COQ148" s="168"/>
      <c r="COR148" s="168"/>
      <c r="COS148" s="168"/>
      <c r="COT148" s="168"/>
      <c r="COU148" s="168"/>
      <c r="COV148" s="168"/>
      <c r="COW148" s="168"/>
      <c r="COX148" s="168"/>
      <c r="COY148" s="168"/>
      <c r="COZ148" s="168"/>
      <c r="CPA148" s="168"/>
      <c r="CPB148" s="168"/>
      <c r="CPC148" s="168"/>
      <c r="CPD148" s="168"/>
      <c r="CPE148" s="168"/>
      <c r="CPF148" s="168"/>
      <c r="CPG148" s="168"/>
      <c r="CPH148" s="168"/>
      <c r="CPI148" s="168"/>
      <c r="CPJ148" s="168"/>
      <c r="CPK148" s="168"/>
      <c r="CPL148" s="168"/>
      <c r="CPM148" s="168"/>
      <c r="CPN148" s="168"/>
      <c r="CPO148" s="168"/>
      <c r="CPP148" s="168"/>
      <c r="CPQ148" s="168"/>
      <c r="CPR148" s="168"/>
      <c r="CPS148" s="168"/>
      <c r="CPT148" s="168"/>
      <c r="CPU148" s="168"/>
      <c r="CPV148" s="168"/>
      <c r="CPW148" s="168"/>
      <c r="CPX148" s="168"/>
      <c r="CPY148" s="168"/>
      <c r="CPZ148" s="168"/>
      <c r="CQA148" s="168"/>
      <c r="CQB148" s="168"/>
      <c r="CQC148" s="168"/>
      <c r="CQD148" s="168"/>
      <c r="CQE148" s="168"/>
      <c r="CQF148" s="168"/>
      <c r="CQG148" s="168"/>
      <c r="CQH148" s="168"/>
      <c r="CQI148" s="168"/>
      <c r="CQJ148" s="168"/>
      <c r="CQK148" s="168"/>
      <c r="CQL148" s="168"/>
      <c r="CQM148" s="168"/>
      <c r="CQN148" s="168"/>
      <c r="CQO148" s="168"/>
      <c r="CQP148" s="168"/>
      <c r="CQQ148" s="168"/>
      <c r="CQR148" s="168"/>
      <c r="CQS148" s="168"/>
      <c r="CQT148" s="168"/>
      <c r="CQU148" s="168"/>
      <c r="CQV148" s="168"/>
      <c r="CQW148" s="168"/>
      <c r="CQX148" s="168"/>
      <c r="CQY148" s="168"/>
      <c r="CQZ148" s="168"/>
      <c r="CRA148" s="168"/>
      <c r="CRB148" s="168"/>
      <c r="CRC148" s="168"/>
      <c r="CRD148" s="168"/>
      <c r="CRE148" s="168"/>
      <c r="CRF148" s="168"/>
      <c r="CRG148" s="168"/>
      <c r="CRH148" s="168"/>
      <c r="CRI148" s="168"/>
      <c r="CRJ148" s="168"/>
      <c r="CRK148" s="168"/>
      <c r="CRL148" s="168"/>
      <c r="CRM148" s="168"/>
      <c r="CRN148" s="168"/>
      <c r="CRO148" s="168"/>
      <c r="CRP148" s="168"/>
      <c r="CRQ148" s="168"/>
      <c r="CRR148" s="168"/>
      <c r="CRS148" s="168"/>
      <c r="CRT148" s="168"/>
      <c r="CRU148" s="168"/>
      <c r="CRV148" s="168"/>
      <c r="CRW148" s="168"/>
      <c r="CRX148" s="168"/>
      <c r="CRY148" s="168"/>
      <c r="CRZ148" s="168"/>
      <c r="CSA148" s="168"/>
      <c r="CSB148" s="168"/>
      <c r="CSC148" s="168"/>
      <c r="CSD148" s="168"/>
      <c r="CSE148" s="168"/>
      <c r="CSF148" s="168"/>
      <c r="CSG148" s="168"/>
      <c r="CSH148" s="168"/>
      <c r="CSI148" s="168"/>
      <c r="CSJ148" s="168"/>
      <c r="CSK148" s="168"/>
      <c r="CSL148" s="168"/>
      <c r="CSM148" s="168"/>
      <c r="CSN148" s="168"/>
      <c r="CSO148" s="168"/>
      <c r="CSP148" s="168"/>
      <c r="CSQ148" s="168"/>
      <c r="CSR148" s="168"/>
      <c r="CSS148" s="168"/>
      <c r="CST148" s="168"/>
      <c r="CSU148" s="168"/>
      <c r="CSV148" s="168"/>
      <c r="CSW148" s="168"/>
      <c r="CSX148" s="168"/>
      <c r="CSY148" s="168"/>
      <c r="CSZ148" s="168"/>
      <c r="CTA148" s="168"/>
      <c r="CTB148" s="168"/>
      <c r="CTC148" s="168"/>
      <c r="CTD148" s="168"/>
      <c r="CTE148" s="168"/>
      <c r="CTF148" s="168"/>
      <c r="CTG148" s="168"/>
      <c r="CTH148" s="168"/>
      <c r="CTI148" s="168"/>
      <c r="CTJ148" s="168"/>
      <c r="CTK148" s="168"/>
      <c r="CTL148" s="168"/>
      <c r="CTM148" s="168"/>
      <c r="CTN148" s="168"/>
      <c r="CTO148" s="168"/>
      <c r="CTP148" s="168"/>
      <c r="CTQ148" s="168"/>
      <c r="CTR148" s="168"/>
      <c r="CTS148" s="168"/>
      <c r="CTT148" s="168"/>
      <c r="CTU148" s="168"/>
      <c r="CTV148" s="168"/>
      <c r="CTW148" s="168"/>
      <c r="CTX148" s="168"/>
      <c r="CTY148" s="168"/>
      <c r="CTZ148" s="168"/>
      <c r="CUA148" s="168"/>
      <c r="CUB148" s="168"/>
      <c r="CUC148" s="168"/>
      <c r="CUD148" s="168"/>
      <c r="CUE148" s="168"/>
      <c r="CUF148" s="168"/>
      <c r="CUG148" s="168"/>
      <c r="CUH148" s="168"/>
      <c r="CUI148" s="168"/>
      <c r="CUJ148" s="168"/>
      <c r="CUK148" s="168"/>
      <c r="CUL148" s="168"/>
      <c r="CUM148" s="168"/>
      <c r="CUN148" s="168"/>
      <c r="CUO148" s="168"/>
      <c r="CUP148" s="168"/>
      <c r="CUQ148" s="168"/>
      <c r="CUR148" s="168"/>
      <c r="CUS148" s="168"/>
      <c r="CUT148" s="168"/>
      <c r="CUU148" s="168"/>
      <c r="CUV148" s="168"/>
      <c r="CUW148" s="168"/>
      <c r="CUX148" s="168"/>
      <c r="CUY148" s="168"/>
      <c r="CUZ148" s="168"/>
      <c r="CVA148" s="168"/>
      <c r="CVB148" s="168"/>
      <c r="CVC148" s="168"/>
      <c r="CVD148" s="168"/>
      <c r="CVE148" s="168"/>
      <c r="CVF148" s="168"/>
      <c r="CVG148" s="168"/>
      <c r="CVH148" s="168"/>
      <c r="CVI148" s="168"/>
      <c r="CVJ148" s="168"/>
      <c r="CVK148" s="168"/>
      <c r="CVL148" s="168"/>
      <c r="CVM148" s="168"/>
      <c r="CVN148" s="168"/>
      <c r="CVO148" s="168"/>
      <c r="CVP148" s="168"/>
      <c r="CVQ148" s="168"/>
      <c r="CVR148" s="168"/>
      <c r="CVS148" s="168"/>
      <c r="CVT148" s="168"/>
      <c r="CVU148" s="168"/>
      <c r="CVV148" s="168"/>
      <c r="CVW148" s="168"/>
      <c r="CVX148" s="168"/>
      <c r="CVY148" s="168"/>
      <c r="CVZ148" s="168"/>
      <c r="CWA148" s="168"/>
      <c r="CWB148" s="168"/>
      <c r="CWC148" s="168"/>
      <c r="CWD148" s="168"/>
      <c r="CWE148" s="168"/>
      <c r="CWF148" s="168"/>
      <c r="CWG148" s="168"/>
      <c r="CWH148" s="168"/>
      <c r="CWI148" s="168"/>
      <c r="CWJ148" s="168"/>
      <c r="CWK148" s="168"/>
      <c r="CWL148" s="168"/>
      <c r="CWM148" s="168"/>
      <c r="CWN148" s="168"/>
      <c r="CWO148" s="168"/>
      <c r="CWP148" s="168"/>
      <c r="CWQ148" s="168"/>
      <c r="CWR148" s="168"/>
      <c r="CWS148" s="168"/>
      <c r="CWT148" s="168"/>
      <c r="CWU148" s="168"/>
      <c r="CWV148" s="168"/>
      <c r="CWW148" s="168"/>
      <c r="CWX148" s="168"/>
      <c r="CWY148" s="168"/>
      <c r="CWZ148" s="168"/>
      <c r="CXA148" s="168"/>
      <c r="CXB148" s="168"/>
      <c r="CXC148" s="168"/>
      <c r="CXD148" s="168"/>
      <c r="CXE148" s="168"/>
      <c r="CXF148" s="168"/>
      <c r="CXG148" s="168"/>
      <c r="CXH148" s="168"/>
      <c r="CXI148" s="168"/>
      <c r="CXJ148" s="168"/>
      <c r="CXK148" s="168"/>
      <c r="CXL148" s="168"/>
      <c r="CXM148" s="168"/>
      <c r="CXN148" s="168"/>
      <c r="CXO148" s="168"/>
      <c r="CXP148" s="168"/>
      <c r="CXQ148" s="168"/>
      <c r="CXR148" s="168"/>
      <c r="CXS148" s="168"/>
      <c r="CXT148" s="168"/>
      <c r="CXU148" s="168"/>
      <c r="CXV148" s="168"/>
      <c r="CXW148" s="168"/>
      <c r="CXX148" s="168"/>
      <c r="CXY148" s="168"/>
      <c r="CXZ148" s="168"/>
      <c r="CYA148" s="168"/>
      <c r="CYB148" s="168"/>
      <c r="CYC148" s="168"/>
      <c r="CYD148" s="168"/>
      <c r="CYE148" s="168"/>
      <c r="CYF148" s="168"/>
      <c r="CYG148" s="168"/>
      <c r="CYH148" s="168"/>
      <c r="CYI148" s="168"/>
      <c r="CYJ148" s="168"/>
      <c r="CYK148" s="168"/>
      <c r="CYL148" s="168"/>
      <c r="CYM148" s="168"/>
      <c r="CYN148" s="168"/>
      <c r="CYO148" s="168"/>
      <c r="CYP148" s="168"/>
      <c r="CYQ148" s="168"/>
      <c r="CYR148" s="168"/>
      <c r="CYS148" s="168"/>
      <c r="CYT148" s="168"/>
      <c r="CYU148" s="168"/>
      <c r="CYV148" s="168"/>
      <c r="CYW148" s="168"/>
      <c r="CYX148" s="168"/>
      <c r="CYY148" s="168"/>
      <c r="CYZ148" s="168"/>
      <c r="CZA148" s="168"/>
      <c r="CZB148" s="168"/>
      <c r="CZC148" s="168"/>
      <c r="CZD148" s="168"/>
      <c r="CZE148" s="168"/>
      <c r="CZF148" s="168"/>
      <c r="CZG148" s="168"/>
      <c r="CZH148" s="168"/>
      <c r="CZI148" s="168"/>
      <c r="CZJ148" s="168"/>
      <c r="CZK148" s="168"/>
      <c r="CZL148" s="168"/>
      <c r="CZM148" s="168"/>
      <c r="CZN148" s="168"/>
      <c r="CZO148" s="168"/>
      <c r="CZP148" s="168"/>
      <c r="CZQ148" s="168"/>
      <c r="CZR148" s="168"/>
      <c r="CZS148" s="168"/>
      <c r="CZT148" s="168"/>
      <c r="CZU148" s="168"/>
      <c r="CZV148" s="168"/>
      <c r="CZW148" s="168"/>
      <c r="CZX148" s="168"/>
      <c r="CZY148" s="168"/>
      <c r="CZZ148" s="168"/>
      <c r="DAA148" s="168"/>
      <c r="DAB148" s="168"/>
      <c r="DAC148" s="168"/>
      <c r="DAD148" s="168"/>
      <c r="DAE148" s="168"/>
      <c r="DAF148" s="168"/>
      <c r="DAG148" s="168"/>
      <c r="DAH148" s="168"/>
      <c r="DAI148" s="168"/>
      <c r="DAJ148" s="168"/>
      <c r="DAK148" s="168"/>
      <c r="DAL148" s="168"/>
      <c r="DAM148" s="168"/>
      <c r="DAN148" s="168"/>
      <c r="DAO148" s="168"/>
      <c r="DAP148" s="168"/>
      <c r="DAQ148" s="168"/>
      <c r="DAR148" s="168"/>
      <c r="DAS148" s="168"/>
      <c r="DAT148" s="168"/>
      <c r="DAU148" s="168"/>
      <c r="DAV148" s="168"/>
      <c r="DAW148" s="168"/>
      <c r="DAX148" s="168"/>
      <c r="DAY148" s="168"/>
      <c r="DAZ148" s="168"/>
      <c r="DBA148" s="168"/>
      <c r="DBB148" s="168"/>
      <c r="DBC148" s="168"/>
      <c r="DBD148" s="168"/>
      <c r="DBE148" s="168"/>
      <c r="DBF148" s="168"/>
      <c r="DBG148" s="168"/>
      <c r="DBH148" s="168"/>
      <c r="DBI148" s="168"/>
      <c r="DBJ148" s="168"/>
      <c r="DBK148" s="168"/>
      <c r="DBL148" s="168"/>
      <c r="DBM148" s="168"/>
      <c r="DBN148" s="168"/>
      <c r="DBO148" s="168"/>
      <c r="DBP148" s="168"/>
      <c r="DBQ148" s="168"/>
      <c r="DBR148" s="168"/>
      <c r="DBS148" s="168"/>
      <c r="DBT148" s="168"/>
      <c r="DBU148" s="168"/>
      <c r="DBV148" s="168"/>
      <c r="DBW148" s="168"/>
      <c r="DBX148" s="168"/>
      <c r="DBY148" s="168"/>
      <c r="DBZ148" s="168"/>
      <c r="DCA148" s="168"/>
      <c r="DCB148" s="168"/>
      <c r="DCC148" s="168"/>
      <c r="DCD148" s="168"/>
      <c r="DCE148" s="168"/>
      <c r="DCF148" s="168"/>
      <c r="DCG148" s="168"/>
      <c r="DCH148" s="168"/>
      <c r="DCI148" s="168"/>
      <c r="DCJ148" s="168"/>
      <c r="DCK148" s="168"/>
      <c r="DCL148" s="168"/>
      <c r="DCM148" s="168"/>
      <c r="DCN148" s="168"/>
      <c r="DCO148" s="168"/>
      <c r="DCP148" s="168"/>
      <c r="DCQ148" s="168"/>
      <c r="DCR148" s="168"/>
      <c r="DCS148" s="168"/>
      <c r="DCT148" s="168"/>
      <c r="DCU148" s="168"/>
      <c r="DCV148" s="168"/>
      <c r="DCW148" s="168"/>
      <c r="DCX148" s="168"/>
      <c r="DCY148" s="168"/>
      <c r="DCZ148" s="168"/>
      <c r="DDA148" s="168"/>
      <c r="DDB148" s="168"/>
      <c r="DDC148" s="168"/>
      <c r="DDD148" s="168"/>
      <c r="DDE148" s="168"/>
      <c r="DDF148" s="168"/>
      <c r="DDG148" s="168"/>
      <c r="DDH148" s="168"/>
      <c r="DDI148" s="168"/>
      <c r="DDJ148" s="168"/>
      <c r="DDK148" s="168"/>
      <c r="DDL148" s="168"/>
      <c r="DDM148" s="168"/>
      <c r="DDN148" s="168"/>
      <c r="DDO148" s="168"/>
      <c r="DDP148" s="168"/>
      <c r="DDQ148" s="168"/>
      <c r="DDR148" s="168"/>
      <c r="DDS148" s="168"/>
      <c r="DDT148" s="168"/>
      <c r="DDU148" s="168"/>
      <c r="DDV148" s="168"/>
      <c r="DDW148" s="168"/>
      <c r="DDX148" s="168"/>
      <c r="DDY148" s="168"/>
      <c r="DDZ148" s="168"/>
      <c r="DEA148" s="168"/>
      <c r="DEB148" s="168"/>
      <c r="DEC148" s="168"/>
      <c r="DED148" s="168"/>
      <c r="DEE148" s="168"/>
      <c r="DEF148" s="168"/>
      <c r="DEG148" s="168"/>
      <c r="DEH148" s="168"/>
      <c r="DEI148" s="168"/>
      <c r="DEJ148" s="168"/>
      <c r="DEK148" s="168"/>
      <c r="DEL148" s="168"/>
      <c r="DEM148" s="168"/>
      <c r="DEN148" s="168"/>
      <c r="DEO148" s="168"/>
      <c r="DEP148" s="168"/>
      <c r="DEQ148" s="168"/>
      <c r="DER148" s="168"/>
      <c r="DES148" s="168"/>
      <c r="DET148" s="168"/>
      <c r="DEU148" s="168"/>
      <c r="DEV148" s="168"/>
      <c r="DEW148" s="168"/>
      <c r="DEX148" s="168"/>
      <c r="DEY148" s="168"/>
      <c r="DEZ148" s="168"/>
      <c r="DFA148" s="168"/>
      <c r="DFB148" s="168"/>
      <c r="DFC148" s="168"/>
      <c r="DFD148" s="168"/>
      <c r="DFE148" s="168"/>
      <c r="DFF148" s="168"/>
      <c r="DFG148" s="168"/>
      <c r="DFH148" s="168"/>
      <c r="DFI148" s="168"/>
      <c r="DFJ148" s="168"/>
      <c r="DFK148" s="168"/>
      <c r="DFL148" s="168"/>
      <c r="DFM148" s="168"/>
      <c r="DFN148" s="168"/>
      <c r="DFO148" s="168"/>
      <c r="DFP148" s="168"/>
      <c r="DFQ148" s="168"/>
      <c r="DFR148" s="168"/>
      <c r="DFS148" s="168"/>
      <c r="DFT148" s="168"/>
      <c r="DFU148" s="168"/>
      <c r="DFV148" s="168"/>
      <c r="DFW148" s="168"/>
      <c r="DFX148" s="168"/>
      <c r="DFY148" s="168"/>
      <c r="DFZ148" s="168"/>
      <c r="DGA148" s="168"/>
      <c r="DGB148" s="168"/>
      <c r="DGC148" s="168"/>
      <c r="DGD148" s="168"/>
      <c r="DGE148" s="168"/>
      <c r="DGF148" s="168"/>
      <c r="DGG148" s="168"/>
      <c r="DGH148" s="168"/>
      <c r="DGI148" s="168"/>
      <c r="DGJ148" s="168"/>
      <c r="DGK148" s="168"/>
      <c r="DGL148" s="168"/>
      <c r="DGM148" s="168"/>
      <c r="DGN148" s="168"/>
      <c r="DGO148" s="168"/>
      <c r="DGP148" s="168"/>
      <c r="DGQ148" s="168"/>
      <c r="DGR148" s="168"/>
      <c r="DGS148" s="168"/>
      <c r="DGT148" s="168"/>
      <c r="DGU148" s="168"/>
      <c r="DGV148" s="168"/>
      <c r="DGW148" s="168"/>
      <c r="DGX148" s="168"/>
      <c r="DGY148" s="168"/>
      <c r="DGZ148" s="168"/>
      <c r="DHA148" s="168"/>
      <c r="DHB148" s="168"/>
      <c r="DHC148" s="168"/>
      <c r="DHD148" s="168"/>
      <c r="DHE148" s="168"/>
      <c r="DHF148" s="168"/>
      <c r="DHG148" s="168"/>
      <c r="DHH148" s="168"/>
      <c r="DHI148" s="168"/>
      <c r="DHJ148" s="168"/>
      <c r="DHK148" s="168"/>
      <c r="DHL148" s="168"/>
      <c r="DHM148" s="168"/>
      <c r="DHN148" s="168"/>
      <c r="DHO148" s="168"/>
      <c r="DHP148" s="168"/>
      <c r="DHQ148" s="168"/>
      <c r="DHR148" s="168"/>
      <c r="DHS148" s="168"/>
      <c r="DHT148" s="168"/>
      <c r="DHU148" s="168"/>
      <c r="DHV148" s="168"/>
      <c r="DHW148" s="168"/>
      <c r="DHX148" s="168"/>
      <c r="DHY148" s="168"/>
      <c r="DHZ148" s="168"/>
      <c r="DIA148" s="168"/>
      <c r="DIB148" s="168"/>
      <c r="DIC148" s="168"/>
      <c r="DID148" s="168"/>
      <c r="DIE148" s="168"/>
      <c r="DIF148" s="168"/>
      <c r="DIG148" s="168"/>
      <c r="DIH148" s="168"/>
      <c r="DII148" s="168"/>
      <c r="DIJ148" s="168"/>
      <c r="DIK148" s="168"/>
      <c r="DIL148" s="168"/>
      <c r="DIM148" s="168"/>
      <c r="DIN148" s="168"/>
      <c r="DIO148" s="168"/>
      <c r="DIP148" s="168"/>
      <c r="DIQ148" s="168"/>
      <c r="DIR148" s="168"/>
      <c r="DIS148" s="168"/>
      <c r="DIT148" s="168"/>
      <c r="DIU148" s="168"/>
      <c r="DIV148" s="168"/>
      <c r="DIW148" s="168"/>
      <c r="DIX148" s="168"/>
      <c r="DIY148" s="168"/>
      <c r="DIZ148" s="168"/>
      <c r="DJA148" s="168"/>
      <c r="DJB148" s="168"/>
      <c r="DJC148" s="168"/>
      <c r="DJD148" s="168"/>
      <c r="DJE148" s="168"/>
      <c r="DJF148" s="168"/>
      <c r="DJG148" s="168"/>
      <c r="DJH148" s="168"/>
      <c r="DJI148" s="168"/>
      <c r="DJJ148" s="168"/>
      <c r="DJK148" s="168"/>
      <c r="DJL148" s="168"/>
      <c r="DJM148" s="168"/>
      <c r="DJN148" s="168"/>
      <c r="DJO148" s="168"/>
      <c r="DJP148" s="168"/>
      <c r="DJQ148" s="168"/>
      <c r="DJR148" s="168"/>
      <c r="DJS148" s="168"/>
      <c r="DJT148" s="168"/>
      <c r="DJU148" s="168"/>
      <c r="DJV148" s="168"/>
      <c r="DJW148" s="168"/>
      <c r="DJX148" s="168"/>
      <c r="DJY148" s="168"/>
      <c r="DJZ148" s="168"/>
      <c r="DKA148" s="168"/>
      <c r="DKB148" s="168"/>
      <c r="DKC148" s="168"/>
      <c r="DKD148" s="168"/>
      <c r="DKE148" s="168"/>
      <c r="DKF148" s="168"/>
      <c r="DKG148" s="168"/>
      <c r="DKH148" s="168"/>
      <c r="DKI148" s="168"/>
      <c r="DKJ148" s="168"/>
      <c r="DKK148" s="168"/>
      <c r="DKL148" s="168"/>
      <c r="DKM148" s="168"/>
      <c r="DKN148" s="168"/>
      <c r="DKO148" s="168"/>
      <c r="DKP148" s="168"/>
      <c r="DKQ148" s="168"/>
      <c r="DKR148" s="168"/>
      <c r="DKS148" s="168"/>
      <c r="DKT148" s="168"/>
      <c r="DKU148" s="168"/>
      <c r="DKV148" s="168"/>
      <c r="DKW148" s="168"/>
      <c r="DKX148" s="168"/>
      <c r="DKY148" s="168"/>
      <c r="DKZ148" s="168"/>
      <c r="DLA148" s="168"/>
      <c r="DLB148" s="168"/>
      <c r="DLC148" s="168"/>
      <c r="DLD148" s="168"/>
      <c r="DLE148" s="168"/>
      <c r="DLF148" s="168"/>
      <c r="DLG148" s="168"/>
      <c r="DLH148" s="168"/>
      <c r="DLI148" s="168"/>
      <c r="DLJ148" s="168"/>
      <c r="DLK148" s="168"/>
      <c r="DLL148" s="168"/>
      <c r="DLM148" s="168"/>
      <c r="DLN148" s="168"/>
      <c r="DLO148" s="168"/>
      <c r="DLP148" s="168"/>
      <c r="DLQ148" s="168"/>
      <c r="DLR148" s="168"/>
      <c r="DLS148" s="168"/>
      <c r="DLT148" s="168"/>
      <c r="DLU148" s="168"/>
      <c r="DLV148" s="168"/>
      <c r="DLW148" s="168"/>
      <c r="DLX148" s="168"/>
      <c r="DLY148" s="168"/>
      <c r="DLZ148" s="168"/>
      <c r="DMA148" s="168"/>
      <c r="DMB148" s="168"/>
      <c r="DMC148" s="168"/>
      <c r="DMD148" s="168"/>
      <c r="DME148" s="168"/>
      <c r="DMF148" s="168"/>
      <c r="DMG148" s="168"/>
      <c r="DMH148" s="168"/>
      <c r="DMI148" s="168"/>
      <c r="DMJ148" s="168"/>
      <c r="DMK148" s="168"/>
      <c r="DML148" s="168"/>
      <c r="DMM148" s="168"/>
      <c r="DMN148" s="168"/>
      <c r="DMO148" s="168"/>
      <c r="DMP148" s="168"/>
      <c r="DMQ148" s="168"/>
      <c r="DMR148" s="168"/>
      <c r="DMS148" s="168"/>
      <c r="DMT148" s="168"/>
      <c r="DMU148" s="168"/>
      <c r="DMV148" s="168"/>
      <c r="DMW148" s="168"/>
      <c r="DMX148" s="168"/>
      <c r="DMY148" s="168"/>
      <c r="DMZ148" s="168"/>
      <c r="DNA148" s="168"/>
      <c r="DNB148" s="168"/>
      <c r="DNC148" s="168"/>
      <c r="DND148" s="168"/>
      <c r="DNE148" s="168"/>
      <c r="DNF148" s="168"/>
      <c r="DNG148" s="168"/>
      <c r="DNH148" s="168"/>
      <c r="DNI148" s="168"/>
      <c r="DNJ148" s="168"/>
      <c r="DNK148" s="168"/>
      <c r="DNL148" s="168"/>
      <c r="DNM148" s="168"/>
      <c r="DNN148" s="168"/>
      <c r="DNO148" s="168"/>
      <c r="DNP148" s="168"/>
      <c r="DNQ148" s="168"/>
      <c r="DNR148" s="168"/>
      <c r="DNS148" s="168"/>
      <c r="DNT148" s="168"/>
      <c r="DNU148" s="168"/>
      <c r="DNV148" s="168"/>
      <c r="DNW148" s="168"/>
      <c r="DNX148" s="168"/>
      <c r="DNY148" s="168"/>
      <c r="DNZ148" s="168"/>
      <c r="DOA148" s="168"/>
      <c r="DOB148" s="168"/>
      <c r="DOC148" s="168"/>
      <c r="DOD148" s="168"/>
      <c r="DOE148" s="168"/>
      <c r="DOF148" s="168"/>
      <c r="DOG148" s="168"/>
      <c r="DOH148" s="168"/>
      <c r="DOI148" s="168"/>
      <c r="DOJ148" s="168"/>
      <c r="DOK148" s="168"/>
      <c r="DOL148" s="168"/>
      <c r="DOM148" s="168"/>
      <c r="DON148" s="168"/>
      <c r="DOO148" s="168"/>
      <c r="DOP148" s="168"/>
      <c r="DOQ148" s="168"/>
      <c r="DOR148" s="168"/>
      <c r="DOS148" s="168"/>
      <c r="DOT148" s="168"/>
      <c r="DOU148" s="168"/>
      <c r="DOV148" s="168"/>
      <c r="DOW148" s="168"/>
      <c r="DOX148" s="168"/>
      <c r="DOY148" s="168"/>
      <c r="DOZ148" s="168"/>
      <c r="DPA148" s="168"/>
      <c r="DPB148" s="168"/>
      <c r="DPC148" s="168"/>
      <c r="DPD148" s="168"/>
      <c r="DPE148" s="168"/>
      <c r="DPF148" s="168"/>
      <c r="DPG148" s="168"/>
      <c r="DPH148" s="168"/>
      <c r="DPI148" s="168"/>
      <c r="DPJ148" s="168"/>
      <c r="DPK148" s="168"/>
      <c r="DPL148" s="168"/>
      <c r="DPM148" s="168"/>
      <c r="DPN148" s="168"/>
      <c r="DPO148" s="168"/>
      <c r="DPP148" s="168"/>
      <c r="DPQ148" s="168"/>
      <c r="DPR148" s="168"/>
      <c r="DPS148" s="168"/>
      <c r="DPT148" s="168"/>
      <c r="DPU148" s="168"/>
      <c r="DPV148" s="168"/>
      <c r="DPW148" s="168"/>
      <c r="DPX148" s="168"/>
      <c r="DPY148" s="168"/>
      <c r="DPZ148" s="168"/>
      <c r="DQA148" s="168"/>
      <c r="DQB148" s="168"/>
      <c r="DQC148" s="168"/>
      <c r="DQD148" s="168"/>
      <c r="DQE148" s="168"/>
      <c r="DQF148" s="168"/>
      <c r="DQG148" s="168"/>
      <c r="DQH148" s="168"/>
      <c r="DQI148" s="168"/>
      <c r="DQJ148" s="168"/>
      <c r="DQK148" s="168"/>
      <c r="DQL148" s="168"/>
      <c r="DQM148" s="168"/>
      <c r="DQN148" s="168"/>
      <c r="DQO148" s="168"/>
      <c r="DQP148" s="168"/>
      <c r="DQQ148" s="168"/>
      <c r="DQR148" s="168"/>
      <c r="DQS148" s="168"/>
      <c r="DQT148" s="168"/>
      <c r="DQU148" s="168"/>
      <c r="DQV148" s="168"/>
      <c r="DQW148" s="168"/>
      <c r="DQX148" s="168"/>
      <c r="DQY148" s="168"/>
      <c r="DQZ148" s="168"/>
      <c r="DRA148" s="168"/>
      <c r="DRB148" s="168"/>
      <c r="DRC148" s="168"/>
      <c r="DRD148" s="168"/>
      <c r="DRE148" s="168"/>
      <c r="DRF148" s="168"/>
      <c r="DRG148" s="168"/>
      <c r="DRH148" s="168"/>
      <c r="DRI148" s="168"/>
      <c r="DRJ148" s="168"/>
      <c r="DRK148" s="168"/>
      <c r="DRL148" s="168"/>
      <c r="DRM148" s="168"/>
      <c r="DRN148" s="168"/>
      <c r="DRO148" s="168"/>
      <c r="DRP148" s="168"/>
      <c r="DRQ148" s="168"/>
      <c r="DRR148" s="168"/>
      <c r="DRS148" s="168"/>
      <c r="DRT148" s="168"/>
      <c r="DRU148" s="168"/>
      <c r="DRV148" s="168"/>
      <c r="DRW148" s="168"/>
      <c r="DRX148" s="168"/>
      <c r="DRY148" s="168"/>
      <c r="DRZ148" s="168"/>
      <c r="DSA148" s="168"/>
      <c r="DSB148" s="168"/>
      <c r="DSC148" s="168"/>
      <c r="DSD148" s="168"/>
      <c r="DSE148" s="168"/>
      <c r="DSF148" s="168"/>
      <c r="DSG148" s="168"/>
      <c r="DSH148" s="168"/>
      <c r="DSI148" s="168"/>
      <c r="DSJ148" s="168"/>
      <c r="DSK148" s="168"/>
      <c r="DSL148" s="168"/>
      <c r="DSM148" s="168"/>
      <c r="DSN148" s="168"/>
      <c r="DSO148" s="168"/>
      <c r="DSP148" s="168"/>
      <c r="DSQ148" s="168"/>
      <c r="DSR148" s="168"/>
      <c r="DSS148" s="168"/>
      <c r="DST148" s="168"/>
      <c r="DSU148" s="168"/>
      <c r="DSV148" s="168"/>
      <c r="DSW148" s="168"/>
      <c r="DSX148" s="168"/>
      <c r="DSY148" s="168"/>
      <c r="DSZ148" s="168"/>
      <c r="DTA148" s="168"/>
      <c r="DTB148" s="168"/>
      <c r="DTC148" s="168"/>
      <c r="DTD148" s="168"/>
      <c r="DTE148" s="168"/>
      <c r="DTF148" s="168"/>
      <c r="DTG148" s="168"/>
      <c r="DTH148" s="168"/>
      <c r="DTI148" s="168"/>
      <c r="DTJ148" s="168"/>
      <c r="DTK148" s="168"/>
      <c r="DTL148" s="168"/>
      <c r="DTM148" s="168"/>
      <c r="DTN148" s="168"/>
      <c r="DTO148" s="168"/>
      <c r="DTP148" s="168"/>
      <c r="DTQ148" s="168"/>
      <c r="DTR148" s="168"/>
      <c r="DTS148" s="168"/>
      <c r="DTT148" s="168"/>
      <c r="DTU148" s="168"/>
      <c r="DTV148" s="168"/>
      <c r="DTW148" s="168"/>
      <c r="DTX148" s="168"/>
      <c r="DTY148" s="168"/>
      <c r="DTZ148" s="168"/>
      <c r="DUA148" s="168"/>
      <c r="DUB148" s="168"/>
      <c r="DUC148" s="168"/>
      <c r="DUD148" s="168"/>
      <c r="DUE148" s="168"/>
      <c r="DUF148" s="168"/>
      <c r="DUG148" s="168"/>
      <c r="DUH148" s="168"/>
      <c r="DUI148" s="168"/>
      <c r="DUJ148" s="168"/>
      <c r="DUK148" s="168"/>
      <c r="DUL148" s="168"/>
      <c r="DUM148" s="168"/>
      <c r="DUN148" s="168"/>
      <c r="DUO148" s="168"/>
      <c r="DUP148" s="168"/>
      <c r="DUQ148" s="168"/>
      <c r="DUR148" s="168"/>
      <c r="DUS148" s="168"/>
      <c r="DUT148" s="168"/>
      <c r="DUU148" s="168"/>
      <c r="DUV148" s="168"/>
      <c r="DUW148" s="168"/>
      <c r="DUX148" s="168"/>
      <c r="DUY148" s="168"/>
      <c r="DUZ148" s="168"/>
      <c r="DVA148" s="168"/>
      <c r="DVB148" s="168"/>
      <c r="DVC148" s="168"/>
      <c r="DVD148" s="168"/>
      <c r="DVE148" s="168"/>
      <c r="DVF148" s="168"/>
      <c r="DVG148" s="168"/>
      <c r="DVH148" s="168"/>
      <c r="DVI148" s="168"/>
      <c r="DVJ148" s="168"/>
      <c r="DVK148" s="168"/>
      <c r="DVL148" s="168"/>
      <c r="DVM148" s="168"/>
      <c r="DVN148" s="168"/>
      <c r="DVO148" s="168"/>
      <c r="DVP148" s="168"/>
      <c r="DVQ148" s="168"/>
      <c r="DVR148" s="168"/>
      <c r="DVS148" s="168"/>
      <c r="DVT148" s="168"/>
      <c r="DVU148" s="168"/>
      <c r="DVV148" s="168"/>
      <c r="DVW148" s="168"/>
      <c r="DVX148" s="168"/>
      <c r="DVY148" s="168"/>
      <c r="DVZ148" s="168"/>
      <c r="DWA148" s="168"/>
      <c r="DWB148" s="168"/>
      <c r="DWC148" s="168"/>
      <c r="DWD148" s="168"/>
      <c r="DWE148" s="168"/>
      <c r="DWF148" s="168"/>
      <c r="DWG148" s="168"/>
      <c r="DWH148" s="168"/>
      <c r="DWI148" s="168"/>
      <c r="DWJ148" s="168"/>
      <c r="DWK148" s="168"/>
      <c r="DWL148" s="168"/>
      <c r="DWM148" s="168"/>
      <c r="DWN148" s="168"/>
      <c r="DWO148" s="168"/>
      <c r="DWP148" s="168"/>
      <c r="DWQ148" s="168"/>
      <c r="DWR148" s="168"/>
      <c r="DWS148" s="168"/>
      <c r="DWT148" s="168"/>
      <c r="DWU148" s="168"/>
      <c r="DWV148" s="168"/>
      <c r="DWW148" s="168"/>
      <c r="DWX148" s="168"/>
      <c r="DWY148" s="168"/>
      <c r="DWZ148" s="168"/>
      <c r="DXA148" s="168"/>
      <c r="DXB148" s="168"/>
      <c r="DXC148" s="168"/>
      <c r="DXD148" s="168"/>
      <c r="DXE148" s="168"/>
      <c r="DXF148" s="168"/>
      <c r="DXG148" s="168"/>
      <c r="DXH148" s="168"/>
      <c r="DXI148" s="168"/>
      <c r="DXJ148" s="168"/>
      <c r="DXK148" s="168"/>
      <c r="DXL148" s="168"/>
      <c r="DXM148" s="168"/>
      <c r="DXN148" s="168"/>
      <c r="DXO148" s="168"/>
      <c r="DXP148" s="168"/>
      <c r="DXQ148" s="168"/>
      <c r="DXR148" s="168"/>
      <c r="DXS148" s="168"/>
      <c r="DXT148" s="168"/>
      <c r="DXU148" s="168"/>
      <c r="DXV148" s="168"/>
      <c r="DXW148" s="168"/>
      <c r="DXX148" s="168"/>
      <c r="DXY148" s="168"/>
      <c r="DXZ148" s="168"/>
      <c r="DYA148" s="168"/>
      <c r="DYB148" s="168"/>
      <c r="DYC148" s="168"/>
      <c r="DYD148" s="168"/>
      <c r="DYE148" s="168"/>
      <c r="DYF148" s="168"/>
      <c r="DYG148" s="168"/>
      <c r="DYH148" s="168"/>
      <c r="DYI148" s="168"/>
      <c r="DYJ148" s="168"/>
      <c r="DYK148" s="168"/>
      <c r="DYL148" s="168"/>
      <c r="DYM148" s="168"/>
      <c r="DYN148" s="168"/>
      <c r="DYO148" s="168"/>
      <c r="DYP148" s="168"/>
      <c r="DYQ148" s="168"/>
      <c r="DYR148" s="168"/>
      <c r="DYS148" s="168"/>
      <c r="DYT148" s="168"/>
      <c r="DYU148" s="168"/>
      <c r="DYV148" s="168"/>
      <c r="DYW148" s="168"/>
      <c r="DYX148" s="168"/>
      <c r="DYY148" s="168"/>
      <c r="DYZ148" s="168"/>
      <c r="DZA148" s="168"/>
      <c r="DZB148" s="168"/>
      <c r="DZC148" s="168"/>
      <c r="DZD148" s="168"/>
      <c r="DZE148" s="168"/>
      <c r="DZF148" s="168"/>
      <c r="DZG148" s="168"/>
      <c r="DZH148" s="168"/>
      <c r="DZI148" s="168"/>
      <c r="DZJ148" s="168"/>
      <c r="DZK148" s="168"/>
      <c r="DZL148" s="168"/>
      <c r="DZM148" s="168"/>
      <c r="DZN148" s="168"/>
      <c r="DZO148" s="168"/>
      <c r="DZP148" s="168"/>
      <c r="DZQ148" s="168"/>
      <c r="DZR148" s="168"/>
      <c r="DZS148" s="168"/>
      <c r="DZT148" s="168"/>
      <c r="DZU148" s="168"/>
      <c r="DZV148" s="168"/>
      <c r="DZW148" s="168"/>
      <c r="DZX148" s="168"/>
      <c r="DZY148" s="168"/>
      <c r="DZZ148" s="168"/>
      <c r="EAA148" s="168"/>
      <c r="EAB148" s="168"/>
      <c r="EAC148" s="168"/>
      <c r="EAD148" s="168"/>
      <c r="EAE148" s="168"/>
      <c r="EAF148" s="168"/>
      <c r="EAG148" s="168"/>
      <c r="EAH148" s="168"/>
      <c r="EAI148" s="168"/>
      <c r="EAJ148" s="168"/>
      <c r="EAK148" s="168"/>
      <c r="EAL148" s="168"/>
      <c r="EAM148" s="168"/>
      <c r="EAN148" s="168"/>
      <c r="EAO148" s="168"/>
      <c r="EAP148" s="168"/>
      <c r="EAQ148" s="168"/>
      <c r="EAR148" s="168"/>
      <c r="EAS148" s="168"/>
      <c r="EAT148" s="168"/>
      <c r="EAU148" s="168"/>
      <c r="EAV148" s="168"/>
      <c r="EAW148" s="168"/>
      <c r="EAX148" s="168"/>
      <c r="EAY148" s="168"/>
      <c r="EAZ148" s="168"/>
      <c r="EBA148" s="168"/>
      <c r="EBB148" s="168"/>
      <c r="EBC148" s="168"/>
      <c r="EBD148" s="168"/>
      <c r="EBE148" s="168"/>
      <c r="EBF148" s="168"/>
      <c r="EBG148" s="168"/>
      <c r="EBH148" s="168"/>
      <c r="EBI148" s="168"/>
      <c r="EBJ148" s="168"/>
      <c r="EBK148" s="168"/>
      <c r="EBL148" s="168"/>
      <c r="EBM148" s="168"/>
      <c r="EBN148" s="168"/>
      <c r="EBO148" s="168"/>
      <c r="EBP148" s="168"/>
      <c r="EBQ148" s="168"/>
      <c r="EBR148" s="168"/>
      <c r="EBS148" s="168"/>
      <c r="EBT148" s="168"/>
      <c r="EBU148" s="168"/>
      <c r="EBV148" s="168"/>
      <c r="EBW148" s="168"/>
      <c r="EBX148" s="168"/>
      <c r="EBY148" s="168"/>
      <c r="EBZ148" s="168"/>
      <c r="ECA148" s="168"/>
      <c r="ECB148" s="168"/>
      <c r="ECC148" s="168"/>
      <c r="ECD148" s="168"/>
      <c r="ECE148" s="168"/>
      <c r="ECF148" s="168"/>
      <c r="ECG148" s="168"/>
      <c r="ECH148" s="168"/>
      <c r="ECI148" s="168"/>
      <c r="ECJ148" s="168"/>
      <c r="ECK148" s="168"/>
      <c r="ECL148" s="168"/>
      <c r="ECM148" s="168"/>
      <c r="ECN148" s="168"/>
      <c r="ECO148" s="168"/>
      <c r="ECP148" s="168"/>
      <c r="ECQ148" s="168"/>
      <c r="ECR148" s="168"/>
      <c r="ECS148" s="168"/>
      <c r="ECT148" s="168"/>
      <c r="ECU148" s="168"/>
      <c r="ECV148" s="168"/>
      <c r="ECW148" s="168"/>
      <c r="ECX148" s="168"/>
      <c r="ECY148" s="168"/>
      <c r="ECZ148" s="168"/>
      <c r="EDA148" s="168"/>
      <c r="EDB148" s="168"/>
      <c r="EDC148" s="168"/>
      <c r="EDD148" s="168"/>
      <c r="EDE148" s="168"/>
      <c r="EDF148" s="168"/>
      <c r="EDG148" s="168"/>
      <c r="EDH148" s="168"/>
      <c r="EDI148" s="168"/>
      <c r="EDJ148" s="168"/>
      <c r="EDK148" s="168"/>
      <c r="EDL148" s="168"/>
      <c r="EDM148" s="168"/>
      <c r="EDN148" s="168"/>
      <c r="EDO148" s="168"/>
      <c r="EDP148" s="168"/>
      <c r="EDQ148" s="168"/>
      <c r="EDR148" s="168"/>
      <c r="EDS148" s="168"/>
      <c r="EDT148" s="168"/>
      <c r="EDU148" s="168"/>
      <c r="EDV148" s="168"/>
      <c r="EDW148" s="168"/>
      <c r="EDX148" s="168"/>
      <c r="EDY148" s="168"/>
      <c r="EDZ148" s="168"/>
      <c r="EEA148" s="168"/>
      <c r="EEB148" s="168"/>
      <c r="EEC148" s="168"/>
      <c r="EED148" s="168"/>
      <c r="EEE148" s="168"/>
      <c r="EEF148" s="168"/>
      <c r="EEG148" s="168"/>
      <c r="EEH148" s="168"/>
      <c r="EEI148" s="168"/>
      <c r="EEJ148" s="168"/>
      <c r="EEK148" s="168"/>
      <c r="EEL148" s="168"/>
      <c r="EEM148" s="168"/>
      <c r="EEN148" s="168"/>
      <c r="EEO148" s="168"/>
      <c r="EEP148" s="168"/>
      <c r="EEQ148" s="168"/>
      <c r="EER148" s="168"/>
      <c r="EES148" s="168"/>
      <c r="EET148" s="168"/>
      <c r="EEU148" s="168"/>
      <c r="EEV148" s="168"/>
      <c r="EEW148" s="168"/>
      <c r="EEX148" s="168"/>
      <c r="EEY148" s="168"/>
      <c r="EEZ148" s="168"/>
      <c r="EFA148" s="168"/>
      <c r="EFB148" s="168"/>
      <c r="EFC148" s="168"/>
      <c r="EFD148" s="168"/>
      <c r="EFE148" s="168"/>
      <c r="EFF148" s="168"/>
      <c r="EFG148" s="168"/>
      <c r="EFH148" s="168"/>
      <c r="EFI148" s="168"/>
      <c r="EFJ148" s="168"/>
      <c r="EFK148" s="168"/>
      <c r="EFL148" s="168"/>
      <c r="EFM148" s="168"/>
      <c r="EFN148" s="168"/>
      <c r="EFO148" s="168"/>
      <c r="EFP148" s="168"/>
      <c r="EFQ148" s="168"/>
      <c r="EFR148" s="168"/>
      <c r="EFS148" s="168"/>
      <c r="EFT148" s="168"/>
      <c r="EFU148" s="168"/>
      <c r="EFV148" s="168"/>
      <c r="EFW148" s="168"/>
      <c r="EFX148" s="168"/>
      <c r="EFY148" s="168"/>
      <c r="EFZ148" s="168"/>
      <c r="EGA148" s="168"/>
      <c r="EGB148" s="168"/>
      <c r="EGC148" s="168"/>
      <c r="EGD148" s="168"/>
      <c r="EGE148" s="168"/>
      <c r="EGF148" s="168"/>
      <c r="EGG148" s="168"/>
      <c r="EGH148" s="168"/>
      <c r="EGI148" s="168"/>
      <c r="EGJ148" s="168"/>
      <c r="EGK148" s="168"/>
      <c r="EGL148" s="168"/>
      <c r="EGM148" s="168"/>
      <c r="EGN148" s="168"/>
      <c r="EGO148" s="168"/>
      <c r="EGP148" s="168"/>
      <c r="EGQ148" s="168"/>
      <c r="EGR148" s="168"/>
      <c r="EGS148" s="168"/>
      <c r="EGT148" s="168"/>
      <c r="EGU148" s="168"/>
      <c r="EGV148" s="168"/>
      <c r="EGW148" s="168"/>
      <c r="EGX148" s="168"/>
      <c r="EGY148" s="168"/>
      <c r="EGZ148" s="168"/>
      <c r="EHA148" s="168"/>
      <c r="EHB148" s="168"/>
      <c r="EHC148" s="168"/>
      <c r="EHD148" s="168"/>
      <c r="EHE148" s="168"/>
      <c r="EHF148" s="168"/>
      <c r="EHG148" s="168"/>
      <c r="EHH148" s="168"/>
      <c r="EHI148" s="168"/>
      <c r="EHJ148" s="168"/>
      <c r="EHK148" s="168"/>
      <c r="EHL148" s="168"/>
      <c r="EHM148" s="168"/>
      <c r="EHN148" s="168"/>
      <c r="EHO148" s="168"/>
      <c r="EHP148" s="168"/>
      <c r="EHQ148" s="168"/>
      <c r="EHR148" s="168"/>
      <c r="EHS148" s="168"/>
      <c r="EHT148" s="168"/>
      <c r="EHU148" s="168"/>
      <c r="EHV148" s="168"/>
      <c r="EHW148" s="168"/>
      <c r="EHX148" s="168"/>
      <c r="EHY148" s="168"/>
      <c r="EHZ148" s="168"/>
      <c r="EIA148" s="168"/>
      <c r="EIB148" s="168"/>
      <c r="EIC148" s="168"/>
      <c r="EID148" s="168"/>
      <c r="EIE148" s="168"/>
      <c r="EIF148" s="168"/>
      <c r="EIG148" s="168"/>
      <c r="EIH148" s="168"/>
      <c r="EII148" s="168"/>
      <c r="EIJ148" s="168"/>
      <c r="EIK148" s="168"/>
      <c r="EIL148" s="168"/>
      <c r="EIM148" s="168"/>
      <c r="EIN148" s="168"/>
      <c r="EIO148" s="168"/>
      <c r="EIP148" s="168"/>
      <c r="EIQ148" s="168"/>
      <c r="EIR148" s="168"/>
      <c r="EIS148" s="168"/>
      <c r="EIT148" s="168"/>
      <c r="EIU148" s="168"/>
      <c r="EIV148" s="168"/>
      <c r="EIW148" s="168"/>
      <c r="EIX148" s="168"/>
      <c r="EIY148" s="168"/>
      <c r="EIZ148" s="168"/>
      <c r="EJA148" s="168"/>
      <c r="EJB148" s="168"/>
      <c r="EJC148" s="168"/>
      <c r="EJD148" s="168"/>
      <c r="EJE148" s="168"/>
      <c r="EJF148" s="168"/>
      <c r="EJG148" s="168"/>
      <c r="EJH148" s="168"/>
      <c r="EJI148" s="168"/>
      <c r="EJJ148" s="168"/>
      <c r="EJK148" s="168"/>
      <c r="EJL148" s="168"/>
      <c r="EJM148" s="168"/>
      <c r="EJN148" s="168"/>
      <c r="EJO148" s="168"/>
      <c r="EJP148" s="168"/>
      <c r="EJQ148" s="168"/>
      <c r="EJR148" s="168"/>
      <c r="EJS148" s="168"/>
      <c r="EJT148" s="168"/>
      <c r="EJU148" s="168"/>
      <c r="EJV148" s="168"/>
      <c r="EJW148" s="168"/>
      <c r="EJX148" s="168"/>
      <c r="EJY148" s="168"/>
      <c r="EJZ148" s="168"/>
      <c r="EKA148" s="168"/>
      <c r="EKB148" s="168"/>
      <c r="EKC148" s="168"/>
      <c r="EKD148" s="168"/>
      <c r="EKE148" s="168"/>
      <c r="EKF148" s="168"/>
      <c r="EKG148" s="168"/>
      <c r="EKH148" s="168"/>
      <c r="EKI148" s="168"/>
      <c r="EKJ148" s="168"/>
      <c r="EKK148" s="168"/>
      <c r="EKL148" s="168"/>
      <c r="EKM148" s="168"/>
      <c r="EKN148" s="168"/>
      <c r="EKO148" s="168"/>
      <c r="EKP148" s="168"/>
      <c r="EKQ148" s="168"/>
      <c r="EKR148" s="168"/>
      <c r="EKS148" s="168"/>
      <c r="EKT148" s="168"/>
      <c r="EKU148" s="168"/>
      <c r="EKV148" s="168"/>
      <c r="EKW148" s="168"/>
      <c r="EKX148" s="168"/>
      <c r="EKY148" s="168"/>
      <c r="EKZ148" s="168"/>
      <c r="ELA148" s="168"/>
      <c r="ELB148" s="168"/>
      <c r="ELC148" s="168"/>
      <c r="ELD148" s="168"/>
      <c r="ELE148" s="168"/>
      <c r="ELF148" s="168"/>
      <c r="ELG148" s="168"/>
      <c r="ELH148" s="168"/>
      <c r="ELI148" s="168"/>
      <c r="ELJ148" s="168"/>
      <c r="ELK148" s="168"/>
      <c r="ELL148" s="168"/>
      <c r="ELM148" s="168"/>
      <c r="ELN148" s="168"/>
      <c r="ELO148" s="168"/>
      <c r="ELP148" s="168"/>
      <c r="ELQ148" s="168"/>
      <c r="ELR148" s="168"/>
      <c r="ELS148" s="168"/>
      <c r="ELT148" s="168"/>
      <c r="ELU148" s="168"/>
      <c r="ELV148" s="168"/>
      <c r="ELW148" s="168"/>
      <c r="ELX148" s="168"/>
      <c r="ELY148" s="168"/>
      <c r="ELZ148" s="168"/>
      <c r="EMA148" s="168"/>
      <c r="EMB148" s="168"/>
      <c r="EMC148" s="168"/>
      <c r="EMD148" s="168"/>
      <c r="EME148" s="168"/>
      <c r="EMF148" s="168"/>
      <c r="EMG148" s="168"/>
      <c r="EMH148" s="168"/>
      <c r="EMI148" s="168"/>
      <c r="EMJ148" s="168"/>
      <c r="EMK148" s="168"/>
      <c r="EML148" s="168"/>
      <c r="EMM148" s="168"/>
      <c r="EMN148" s="168"/>
      <c r="EMO148" s="168"/>
      <c r="EMP148" s="168"/>
      <c r="EMQ148" s="168"/>
      <c r="EMR148" s="168"/>
      <c r="EMS148" s="168"/>
      <c r="EMT148" s="168"/>
      <c r="EMU148" s="168"/>
      <c r="EMV148" s="168"/>
      <c r="EMW148" s="168"/>
      <c r="EMX148" s="168"/>
      <c r="EMY148" s="168"/>
      <c r="EMZ148" s="168"/>
      <c r="ENA148" s="168"/>
      <c r="ENB148" s="168"/>
      <c r="ENC148" s="168"/>
      <c r="END148" s="168"/>
      <c r="ENE148" s="168"/>
      <c r="ENF148" s="168"/>
      <c r="ENG148" s="168"/>
      <c r="ENH148" s="168"/>
      <c r="ENI148" s="168"/>
      <c r="ENJ148" s="168"/>
      <c r="ENK148" s="168"/>
      <c r="ENL148" s="168"/>
      <c r="ENM148" s="168"/>
      <c r="ENN148" s="168"/>
      <c r="ENO148" s="168"/>
      <c r="ENP148" s="168"/>
      <c r="ENQ148" s="168"/>
      <c r="ENR148" s="168"/>
      <c r="ENS148" s="168"/>
      <c r="ENT148" s="168"/>
      <c r="ENU148" s="168"/>
      <c r="ENV148" s="168"/>
      <c r="ENW148" s="168"/>
      <c r="ENX148" s="168"/>
      <c r="ENY148" s="168"/>
      <c r="ENZ148" s="168"/>
      <c r="EOA148" s="168"/>
      <c r="EOB148" s="168"/>
      <c r="EOC148" s="168"/>
      <c r="EOD148" s="168"/>
      <c r="EOE148" s="168"/>
      <c r="EOF148" s="168"/>
      <c r="EOG148" s="168"/>
      <c r="EOH148" s="168"/>
      <c r="EOI148" s="168"/>
      <c r="EOJ148" s="168"/>
      <c r="EOK148" s="168"/>
      <c r="EOL148" s="168"/>
      <c r="EOM148" s="168"/>
      <c r="EON148" s="168"/>
      <c r="EOO148" s="168"/>
      <c r="EOP148" s="168"/>
      <c r="EOQ148" s="168"/>
      <c r="EOR148" s="168"/>
      <c r="EOS148" s="168"/>
      <c r="EOT148" s="168"/>
      <c r="EOU148" s="168"/>
      <c r="EOV148" s="168"/>
      <c r="EOW148" s="168"/>
      <c r="EOX148" s="168"/>
      <c r="EOY148" s="168"/>
      <c r="EOZ148" s="168"/>
      <c r="EPA148" s="168"/>
      <c r="EPB148" s="168"/>
      <c r="EPC148" s="168"/>
      <c r="EPD148" s="168"/>
      <c r="EPE148" s="168"/>
      <c r="EPF148" s="168"/>
      <c r="EPG148" s="168"/>
      <c r="EPH148" s="168"/>
      <c r="EPI148" s="168"/>
      <c r="EPJ148" s="168"/>
      <c r="EPK148" s="168"/>
      <c r="EPL148" s="168"/>
      <c r="EPM148" s="168"/>
      <c r="EPN148" s="168"/>
      <c r="EPO148" s="168"/>
      <c r="EPP148" s="168"/>
      <c r="EPQ148" s="168"/>
      <c r="EPR148" s="168"/>
      <c r="EPS148" s="168"/>
      <c r="EPT148" s="168"/>
      <c r="EPU148" s="168"/>
      <c r="EPV148" s="168"/>
      <c r="EPW148" s="168"/>
      <c r="EPX148" s="168"/>
      <c r="EPY148" s="168"/>
      <c r="EPZ148" s="168"/>
      <c r="EQA148" s="168"/>
      <c r="EQB148" s="168"/>
      <c r="EQC148" s="168"/>
      <c r="EQD148" s="168"/>
      <c r="EQE148" s="168"/>
      <c r="EQF148" s="168"/>
      <c r="EQG148" s="168"/>
      <c r="EQH148" s="168"/>
      <c r="EQI148" s="168"/>
      <c r="EQJ148" s="168"/>
      <c r="EQK148" s="168"/>
      <c r="EQL148" s="168"/>
      <c r="EQM148" s="168"/>
      <c r="EQN148" s="168"/>
      <c r="EQO148" s="168"/>
      <c r="EQP148" s="168"/>
      <c r="EQQ148" s="168"/>
      <c r="EQR148" s="168"/>
      <c r="EQS148" s="168"/>
      <c r="EQT148" s="168"/>
      <c r="EQU148" s="168"/>
      <c r="EQV148" s="168"/>
      <c r="EQW148" s="168"/>
      <c r="EQX148" s="168"/>
      <c r="EQY148" s="168"/>
      <c r="EQZ148" s="168"/>
      <c r="ERA148" s="168"/>
      <c r="ERB148" s="168"/>
      <c r="ERC148" s="168"/>
      <c r="ERD148" s="168"/>
      <c r="ERE148" s="168"/>
      <c r="ERF148" s="168"/>
      <c r="ERG148" s="168"/>
      <c r="ERH148" s="168"/>
      <c r="ERI148" s="168"/>
      <c r="ERJ148" s="168"/>
      <c r="ERK148" s="168"/>
      <c r="ERL148" s="168"/>
      <c r="ERM148" s="168"/>
      <c r="ERN148" s="168"/>
      <c r="ERO148" s="168"/>
      <c r="ERP148" s="168"/>
      <c r="ERQ148" s="168"/>
      <c r="ERR148" s="168"/>
      <c r="ERS148" s="168"/>
      <c r="ERT148" s="168"/>
      <c r="ERU148" s="168"/>
      <c r="ERV148" s="168"/>
      <c r="ERW148" s="168"/>
      <c r="ERX148" s="168"/>
      <c r="ERY148" s="168"/>
      <c r="ERZ148" s="168"/>
      <c r="ESA148" s="168"/>
      <c r="ESB148" s="168"/>
      <c r="ESC148" s="168"/>
      <c r="ESD148" s="168"/>
      <c r="ESE148" s="168"/>
      <c r="ESF148" s="168"/>
      <c r="ESG148" s="168"/>
      <c r="ESH148" s="168"/>
      <c r="ESI148" s="168"/>
      <c r="ESJ148" s="168"/>
      <c r="ESK148" s="168"/>
      <c r="ESL148" s="168"/>
      <c r="ESM148" s="168"/>
      <c r="ESN148" s="168"/>
      <c r="ESO148" s="168"/>
      <c r="ESP148" s="168"/>
      <c r="ESQ148" s="168"/>
      <c r="ESR148" s="168"/>
      <c r="ESS148" s="168"/>
      <c r="EST148" s="168"/>
      <c r="ESU148" s="168"/>
      <c r="ESV148" s="168"/>
      <c r="ESW148" s="168"/>
      <c r="ESX148" s="168"/>
      <c r="ESY148" s="168"/>
      <c r="ESZ148" s="168"/>
      <c r="ETA148" s="168"/>
      <c r="ETB148" s="168"/>
      <c r="ETC148" s="168"/>
      <c r="ETD148" s="168"/>
      <c r="ETE148" s="168"/>
      <c r="ETF148" s="168"/>
      <c r="ETG148" s="168"/>
      <c r="ETH148" s="168"/>
      <c r="ETI148" s="168"/>
      <c r="ETJ148" s="168"/>
      <c r="ETK148" s="168"/>
      <c r="ETL148" s="168"/>
      <c r="ETM148" s="168"/>
      <c r="ETN148" s="168"/>
      <c r="ETO148" s="168"/>
      <c r="ETP148" s="168"/>
      <c r="ETQ148" s="168"/>
      <c r="ETR148" s="168"/>
      <c r="ETS148" s="168"/>
      <c r="ETT148" s="168"/>
      <c r="ETU148" s="168"/>
      <c r="ETV148" s="168"/>
      <c r="ETW148" s="168"/>
      <c r="ETX148" s="168"/>
      <c r="ETY148" s="168"/>
      <c r="ETZ148" s="168"/>
      <c r="EUA148" s="168"/>
      <c r="EUB148" s="168"/>
      <c r="EUC148" s="168"/>
      <c r="EUD148" s="168"/>
      <c r="EUE148" s="168"/>
      <c r="EUF148" s="168"/>
      <c r="EUG148" s="168"/>
      <c r="EUH148" s="168"/>
      <c r="EUI148" s="168"/>
      <c r="EUJ148" s="168"/>
      <c r="EUK148" s="168"/>
      <c r="EUL148" s="168"/>
      <c r="EUM148" s="168"/>
      <c r="EUN148" s="168"/>
      <c r="EUO148" s="168"/>
      <c r="EUP148" s="168"/>
      <c r="EUQ148" s="168"/>
      <c r="EUR148" s="168"/>
      <c r="EUS148" s="168"/>
      <c r="EUT148" s="168"/>
      <c r="EUU148" s="168"/>
      <c r="EUV148" s="168"/>
      <c r="EUW148" s="168"/>
      <c r="EUX148" s="168"/>
      <c r="EUY148" s="168"/>
      <c r="EUZ148" s="168"/>
      <c r="EVA148" s="168"/>
      <c r="EVB148" s="168"/>
      <c r="EVC148" s="168"/>
      <c r="EVD148" s="168"/>
      <c r="EVE148" s="168"/>
      <c r="EVF148" s="168"/>
      <c r="EVG148" s="168"/>
      <c r="EVH148" s="168"/>
      <c r="EVI148" s="168"/>
      <c r="EVJ148" s="168"/>
      <c r="EVK148" s="168"/>
      <c r="EVL148" s="168"/>
      <c r="EVM148" s="168"/>
      <c r="EVN148" s="168"/>
      <c r="EVO148" s="168"/>
      <c r="EVP148" s="168"/>
      <c r="EVQ148" s="168"/>
      <c r="EVR148" s="168"/>
      <c r="EVS148" s="168"/>
      <c r="EVT148" s="168"/>
      <c r="EVU148" s="168"/>
      <c r="EVV148" s="168"/>
      <c r="EVW148" s="168"/>
      <c r="EVX148" s="168"/>
      <c r="EVY148" s="168"/>
      <c r="EVZ148" s="168"/>
      <c r="EWA148" s="168"/>
      <c r="EWB148" s="168"/>
      <c r="EWC148" s="168"/>
      <c r="EWD148" s="168"/>
      <c r="EWE148" s="168"/>
      <c r="EWF148" s="168"/>
      <c r="EWG148" s="168"/>
      <c r="EWH148" s="168"/>
      <c r="EWI148" s="168"/>
      <c r="EWJ148" s="168"/>
      <c r="EWK148" s="168"/>
      <c r="EWL148" s="168"/>
      <c r="EWM148" s="168"/>
      <c r="EWN148" s="168"/>
      <c r="EWO148" s="168"/>
      <c r="EWP148" s="168"/>
      <c r="EWQ148" s="168"/>
      <c r="EWR148" s="168"/>
      <c r="EWS148" s="168"/>
      <c r="EWT148" s="168"/>
      <c r="EWU148" s="168"/>
      <c r="EWV148" s="168"/>
      <c r="EWW148" s="168"/>
      <c r="EWX148" s="168"/>
      <c r="EWY148" s="168"/>
      <c r="EWZ148" s="168"/>
      <c r="EXA148" s="168"/>
      <c r="EXB148" s="168"/>
      <c r="EXC148" s="168"/>
      <c r="EXD148" s="168"/>
      <c r="EXE148" s="168"/>
      <c r="EXF148" s="168"/>
      <c r="EXG148" s="168"/>
      <c r="EXH148" s="168"/>
      <c r="EXI148" s="168"/>
      <c r="EXJ148" s="168"/>
      <c r="EXK148" s="168"/>
      <c r="EXL148" s="168"/>
      <c r="EXM148" s="168"/>
      <c r="EXN148" s="168"/>
      <c r="EXO148" s="168"/>
      <c r="EXP148" s="168"/>
      <c r="EXQ148" s="168"/>
      <c r="EXR148" s="168"/>
      <c r="EXS148" s="168"/>
      <c r="EXT148" s="168"/>
      <c r="EXU148" s="168"/>
      <c r="EXV148" s="168"/>
      <c r="EXW148" s="168"/>
      <c r="EXX148" s="168"/>
      <c r="EXY148" s="168"/>
      <c r="EXZ148" s="168"/>
      <c r="EYA148" s="168"/>
      <c r="EYB148" s="168"/>
      <c r="EYC148" s="168"/>
      <c r="EYD148" s="168"/>
      <c r="EYE148" s="168"/>
      <c r="EYF148" s="168"/>
      <c r="EYG148" s="168"/>
      <c r="EYH148" s="168"/>
      <c r="EYI148" s="168"/>
      <c r="EYJ148" s="168"/>
      <c r="EYK148" s="168"/>
      <c r="EYL148" s="168"/>
      <c r="EYM148" s="168"/>
      <c r="EYN148" s="168"/>
      <c r="EYO148" s="168"/>
      <c r="EYP148" s="168"/>
      <c r="EYQ148" s="168"/>
      <c r="EYR148" s="168"/>
      <c r="EYS148" s="168"/>
      <c r="EYT148" s="168"/>
      <c r="EYU148" s="168"/>
      <c r="EYV148" s="168"/>
      <c r="EYW148" s="168"/>
      <c r="EYX148" s="168"/>
      <c r="EYY148" s="168"/>
      <c r="EYZ148" s="168"/>
      <c r="EZA148" s="168"/>
      <c r="EZB148" s="168"/>
      <c r="EZC148" s="168"/>
      <c r="EZD148" s="168"/>
      <c r="EZE148" s="168"/>
      <c r="EZF148" s="168"/>
      <c r="EZG148" s="168"/>
      <c r="EZH148" s="168"/>
      <c r="EZI148" s="168"/>
      <c r="EZJ148" s="168"/>
      <c r="EZK148" s="168"/>
      <c r="EZL148" s="168"/>
      <c r="EZM148" s="168"/>
      <c r="EZN148" s="168"/>
      <c r="EZO148" s="168"/>
      <c r="EZP148" s="168"/>
      <c r="EZQ148" s="168"/>
      <c r="EZR148" s="168"/>
      <c r="EZS148" s="168"/>
      <c r="EZT148" s="168"/>
      <c r="EZU148" s="168"/>
      <c r="EZV148" s="168"/>
      <c r="EZW148" s="168"/>
      <c r="EZX148" s="168"/>
      <c r="EZY148" s="168"/>
      <c r="EZZ148" s="168"/>
      <c r="FAA148" s="168"/>
      <c r="FAB148" s="168"/>
      <c r="FAC148" s="168"/>
      <c r="FAD148" s="168"/>
      <c r="FAE148" s="168"/>
      <c r="FAF148" s="168"/>
      <c r="FAG148" s="168"/>
      <c r="FAH148" s="168"/>
      <c r="FAI148" s="168"/>
      <c r="FAJ148" s="168"/>
      <c r="FAK148" s="168"/>
      <c r="FAL148" s="168"/>
      <c r="FAM148" s="168"/>
      <c r="FAN148" s="168"/>
      <c r="FAO148" s="168"/>
      <c r="FAP148" s="168"/>
      <c r="FAQ148" s="168"/>
      <c r="FAR148" s="168"/>
      <c r="FAS148" s="168"/>
      <c r="FAT148" s="168"/>
      <c r="FAU148" s="168"/>
      <c r="FAV148" s="168"/>
      <c r="FAW148" s="168"/>
      <c r="FAX148" s="168"/>
      <c r="FAY148" s="168"/>
      <c r="FAZ148" s="168"/>
      <c r="FBA148" s="168"/>
      <c r="FBB148" s="168"/>
      <c r="FBC148" s="168"/>
      <c r="FBD148" s="168"/>
      <c r="FBE148" s="168"/>
      <c r="FBF148" s="168"/>
      <c r="FBG148" s="168"/>
      <c r="FBH148" s="168"/>
      <c r="FBI148" s="168"/>
      <c r="FBJ148" s="168"/>
      <c r="FBK148" s="168"/>
      <c r="FBL148" s="168"/>
      <c r="FBM148" s="168"/>
      <c r="FBN148" s="168"/>
      <c r="FBO148" s="168"/>
      <c r="FBP148" s="168"/>
      <c r="FBQ148" s="168"/>
      <c r="FBR148" s="168"/>
      <c r="FBS148" s="168"/>
      <c r="FBT148" s="168"/>
      <c r="FBU148" s="168"/>
      <c r="FBV148" s="168"/>
      <c r="FBW148" s="168"/>
      <c r="FBX148" s="168"/>
      <c r="FBY148" s="168"/>
      <c r="FBZ148" s="168"/>
      <c r="FCA148" s="168"/>
      <c r="FCB148" s="168"/>
      <c r="FCC148" s="168"/>
      <c r="FCD148" s="168"/>
      <c r="FCE148" s="168"/>
      <c r="FCF148" s="168"/>
      <c r="FCG148" s="168"/>
      <c r="FCH148" s="168"/>
      <c r="FCI148" s="168"/>
      <c r="FCJ148" s="168"/>
      <c r="FCK148" s="168"/>
      <c r="FCL148" s="168"/>
      <c r="FCM148" s="168"/>
      <c r="FCN148" s="168"/>
      <c r="FCO148" s="168"/>
      <c r="FCP148" s="168"/>
      <c r="FCQ148" s="168"/>
      <c r="FCR148" s="168"/>
      <c r="FCS148" s="168"/>
      <c r="FCT148" s="168"/>
      <c r="FCU148" s="168"/>
      <c r="FCV148" s="168"/>
      <c r="FCW148" s="168"/>
      <c r="FCX148" s="168"/>
      <c r="FCY148" s="168"/>
      <c r="FCZ148" s="168"/>
      <c r="FDA148" s="168"/>
      <c r="FDB148" s="168"/>
      <c r="FDC148" s="168"/>
      <c r="FDD148" s="168"/>
      <c r="FDE148" s="168"/>
      <c r="FDF148" s="168"/>
      <c r="FDG148" s="168"/>
      <c r="FDH148" s="168"/>
      <c r="FDI148" s="168"/>
      <c r="FDJ148" s="168"/>
      <c r="FDK148" s="168"/>
      <c r="FDL148" s="168"/>
      <c r="FDM148" s="168"/>
      <c r="FDN148" s="168"/>
      <c r="FDO148" s="168"/>
      <c r="FDP148" s="168"/>
      <c r="FDQ148" s="168"/>
      <c r="FDR148" s="168"/>
      <c r="FDS148" s="168"/>
      <c r="FDT148" s="168"/>
      <c r="FDU148" s="168"/>
      <c r="FDV148" s="168"/>
      <c r="FDW148" s="168"/>
      <c r="FDX148" s="168"/>
      <c r="FDY148" s="168"/>
      <c r="FDZ148" s="168"/>
      <c r="FEA148" s="168"/>
      <c r="FEB148" s="168"/>
      <c r="FEC148" s="168"/>
      <c r="FED148" s="168"/>
      <c r="FEE148" s="168"/>
      <c r="FEF148" s="168"/>
      <c r="FEG148" s="168"/>
      <c r="FEH148" s="168"/>
      <c r="FEI148" s="168"/>
      <c r="FEJ148" s="168"/>
      <c r="FEK148" s="168"/>
      <c r="FEL148" s="168"/>
      <c r="FEM148" s="168"/>
      <c r="FEN148" s="168"/>
      <c r="FEO148" s="168"/>
      <c r="FEP148" s="168"/>
      <c r="FEQ148" s="168"/>
      <c r="FER148" s="168"/>
      <c r="FES148" s="168"/>
      <c r="FET148" s="168"/>
      <c r="FEU148" s="168"/>
      <c r="FEV148" s="168"/>
      <c r="FEW148" s="168"/>
      <c r="FEX148" s="168"/>
      <c r="FEY148" s="168"/>
      <c r="FEZ148" s="168"/>
      <c r="FFA148" s="168"/>
      <c r="FFB148" s="168"/>
      <c r="FFC148" s="168"/>
      <c r="FFD148" s="168"/>
      <c r="FFE148" s="168"/>
      <c r="FFF148" s="168"/>
      <c r="FFG148" s="168"/>
      <c r="FFH148" s="168"/>
      <c r="FFI148" s="168"/>
      <c r="FFJ148" s="168"/>
      <c r="FFK148" s="168"/>
      <c r="FFL148" s="168"/>
      <c r="FFM148" s="168"/>
      <c r="FFN148" s="168"/>
      <c r="FFO148" s="168"/>
      <c r="FFP148" s="168"/>
      <c r="FFQ148" s="168"/>
      <c r="FFR148" s="168"/>
      <c r="FFS148" s="168"/>
      <c r="FFT148" s="168"/>
      <c r="FFU148" s="168"/>
      <c r="FFV148" s="168"/>
      <c r="FFW148" s="168"/>
      <c r="FFX148" s="168"/>
      <c r="FFY148" s="168"/>
      <c r="FFZ148" s="168"/>
      <c r="FGA148" s="168"/>
      <c r="FGB148" s="168"/>
      <c r="FGC148" s="168"/>
      <c r="FGD148" s="168"/>
      <c r="FGE148" s="168"/>
      <c r="FGF148" s="168"/>
      <c r="FGG148" s="168"/>
      <c r="FGH148" s="168"/>
      <c r="FGI148" s="168"/>
      <c r="FGJ148" s="168"/>
      <c r="FGK148" s="168"/>
      <c r="FGL148" s="168"/>
      <c r="FGM148" s="168"/>
      <c r="FGN148" s="168"/>
      <c r="FGO148" s="168"/>
      <c r="FGP148" s="168"/>
      <c r="FGQ148" s="168"/>
      <c r="FGR148" s="168"/>
      <c r="FGS148" s="168"/>
      <c r="FGT148" s="168"/>
      <c r="FGU148" s="168"/>
      <c r="FGV148" s="168"/>
      <c r="FGW148" s="168"/>
      <c r="FGX148" s="168"/>
      <c r="FGY148" s="168"/>
      <c r="FGZ148" s="168"/>
      <c r="FHA148" s="168"/>
      <c r="FHB148" s="168"/>
      <c r="FHC148" s="168"/>
      <c r="FHD148" s="168"/>
      <c r="FHE148" s="168"/>
      <c r="FHF148" s="168"/>
      <c r="FHG148" s="168"/>
      <c r="FHH148" s="168"/>
      <c r="FHI148" s="168"/>
      <c r="FHJ148" s="168"/>
      <c r="FHK148" s="168"/>
      <c r="FHL148" s="168"/>
      <c r="FHM148" s="168"/>
      <c r="FHN148" s="168"/>
      <c r="FHO148" s="168"/>
      <c r="FHP148" s="168"/>
      <c r="FHQ148" s="168"/>
      <c r="FHR148" s="168"/>
      <c r="FHS148" s="168"/>
      <c r="FHT148" s="168"/>
      <c r="FHU148" s="168"/>
      <c r="FHV148" s="168"/>
      <c r="FHW148" s="168"/>
      <c r="FHX148" s="168"/>
      <c r="FHY148" s="168"/>
      <c r="FHZ148" s="168"/>
      <c r="FIA148" s="168"/>
      <c r="FIB148" s="168"/>
      <c r="FIC148" s="168"/>
      <c r="FID148" s="168"/>
      <c r="FIE148" s="168"/>
      <c r="FIF148" s="168"/>
      <c r="FIG148" s="168"/>
      <c r="FIH148" s="168"/>
      <c r="FII148" s="168"/>
      <c r="FIJ148" s="168"/>
      <c r="FIK148" s="168"/>
      <c r="FIL148" s="168"/>
      <c r="FIM148" s="168"/>
      <c r="FIN148" s="168"/>
      <c r="FIO148" s="168"/>
      <c r="FIP148" s="168"/>
      <c r="FIQ148" s="168"/>
      <c r="FIR148" s="168"/>
      <c r="FIS148" s="168"/>
      <c r="FIT148" s="168"/>
      <c r="FIU148" s="168"/>
      <c r="FIV148" s="168"/>
      <c r="FIW148" s="168"/>
      <c r="FIX148" s="168"/>
      <c r="FIY148" s="168"/>
      <c r="FIZ148" s="168"/>
      <c r="FJA148" s="168"/>
      <c r="FJB148" s="168"/>
      <c r="FJC148" s="168"/>
      <c r="FJD148" s="168"/>
      <c r="FJE148" s="168"/>
      <c r="FJF148" s="168"/>
      <c r="FJG148" s="168"/>
      <c r="FJH148" s="168"/>
      <c r="FJI148" s="168"/>
      <c r="FJJ148" s="168"/>
      <c r="FJK148" s="168"/>
      <c r="FJL148" s="168"/>
      <c r="FJM148" s="168"/>
      <c r="FJN148" s="168"/>
      <c r="FJO148" s="168"/>
      <c r="FJP148" s="168"/>
      <c r="FJQ148" s="168"/>
      <c r="FJR148" s="168"/>
      <c r="FJS148" s="168"/>
      <c r="FJT148" s="168"/>
      <c r="FJU148" s="168"/>
      <c r="FJV148" s="168"/>
      <c r="FJW148" s="168"/>
      <c r="FJX148" s="168"/>
      <c r="FJY148" s="168"/>
      <c r="FJZ148" s="168"/>
      <c r="FKA148" s="168"/>
      <c r="FKB148" s="168"/>
      <c r="FKC148" s="168"/>
      <c r="FKD148" s="168"/>
      <c r="FKE148" s="168"/>
      <c r="FKF148" s="168"/>
      <c r="FKG148" s="168"/>
      <c r="FKH148" s="168"/>
      <c r="FKI148" s="168"/>
      <c r="FKJ148" s="168"/>
      <c r="FKK148" s="168"/>
      <c r="FKL148" s="168"/>
      <c r="FKM148" s="168"/>
      <c r="FKN148" s="168"/>
      <c r="FKO148" s="168"/>
      <c r="FKP148" s="168"/>
      <c r="FKQ148" s="168"/>
      <c r="FKR148" s="168"/>
      <c r="FKS148" s="168"/>
      <c r="FKT148" s="168"/>
      <c r="FKU148" s="168"/>
      <c r="FKV148" s="168"/>
      <c r="FKW148" s="168"/>
      <c r="FKX148" s="168"/>
      <c r="FKY148" s="168"/>
      <c r="FKZ148" s="168"/>
      <c r="FLA148" s="168"/>
      <c r="FLB148" s="168"/>
      <c r="FLC148" s="168"/>
      <c r="FLD148" s="168"/>
      <c r="FLE148" s="168"/>
      <c r="FLF148" s="168"/>
      <c r="FLG148" s="168"/>
      <c r="FLH148" s="168"/>
      <c r="FLI148" s="168"/>
      <c r="FLJ148" s="168"/>
      <c r="FLK148" s="168"/>
      <c r="FLL148" s="168"/>
      <c r="FLM148" s="168"/>
      <c r="FLN148" s="168"/>
      <c r="FLO148" s="168"/>
      <c r="FLP148" s="168"/>
      <c r="FLQ148" s="168"/>
      <c r="FLR148" s="168"/>
      <c r="FLS148" s="168"/>
      <c r="FLT148" s="168"/>
      <c r="FLU148" s="168"/>
      <c r="FLV148" s="168"/>
      <c r="FLW148" s="168"/>
      <c r="FLX148" s="168"/>
      <c r="FLY148" s="168"/>
      <c r="FLZ148" s="168"/>
      <c r="FMA148" s="168"/>
      <c r="FMB148" s="168"/>
      <c r="FMC148" s="168"/>
      <c r="FMD148" s="168"/>
      <c r="FME148" s="168"/>
      <c r="FMF148" s="168"/>
      <c r="FMG148" s="168"/>
      <c r="FMH148" s="168"/>
      <c r="FMI148" s="168"/>
      <c r="FMJ148" s="168"/>
      <c r="FMK148" s="168"/>
      <c r="FML148" s="168"/>
      <c r="FMM148" s="168"/>
      <c r="FMN148" s="168"/>
      <c r="FMO148" s="168"/>
      <c r="FMP148" s="168"/>
      <c r="FMQ148" s="168"/>
      <c r="FMR148" s="168"/>
      <c r="FMS148" s="168"/>
      <c r="FMT148" s="168"/>
      <c r="FMU148" s="168"/>
      <c r="FMV148" s="168"/>
      <c r="FMW148" s="168"/>
      <c r="FMX148" s="168"/>
      <c r="FMY148" s="168"/>
      <c r="FMZ148" s="168"/>
      <c r="FNA148" s="168"/>
      <c r="FNB148" s="168"/>
      <c r="FNC148" s="168"/>
      <c r="FND148" s="168"/>
      <c r="FNE148" s="168"/>
      <c r="FNF148" s="168"/>
      <c r="FNG148" s="168"/>
      <c r="FNH148" s="168"/>
      <c r="FNI148" s="168"/>
      <c r="FNJ148" s="168"/>
      <c r="FNK148" s="168"/>
      <c r="FNL148" s="168"/>
      <c r="FNM148" s="168"/>
      <c r="FNN148" s="168"/>
      <c r="FNO148" s="168"/>
      <c r="FNP148" s="168"/>
      <c r="FNQ148" s="168"/>
      <c r="FNR148" s="168"/>
      <c r="FNS148" s="168"/>
      <c r="FNT148" s="168"/>
      <c r="FNU148" s="168"/>
      <c r="FNV148" s="168"/>
      <c r="FNW148" s="168"/>
      <c r="FNX148" s="168"/>
      <c r="FNY148" s="168"/>
      <c r="FNZ148" s="168"/>
      <c r="FOA148" s="168"/>
      <c r="FOB148" s="168"/>
      <c r="FOC148" s="168"/>
      <c r="FOD148" s="168"/>
      <c r="FOE148" s="168"/>
      <c r="FOF148" s="168"/>
      <c r="FOG148" s="168"/>
      <c r="FOH148" s="168"/>
      <c r="FOI148" s="168"/>
      <c r="FOJ148" s="168"/>
      <c r="FOK148" s="168"/>
      <c r="FOL148" s="168"/>
      <c r="FOM148" s="168"/>
      <c r="FON148" s="168"/>
      <c r="FOO148" s="168"/>
      <c r="FOP148" s="168"/>
      <c r="FOQ148" s="168"/>
      <c r="FOR148" s="168"/>
      <c r="FOS148" s="168"/>
      <c r="FOT148" s="168"/>
      <c r="FOU148" s="168"/>
      <c r="FOV148" s="168"/>
      <c r="FOW148" s="168"/>
      <c r="FOX148" s="168"/>
      <c r="FOY148" s="168"/>
      <c r="FOZ148" s="168"/>
      <c r="FPA148" s="168"/>
      <c r="FPB148" s="168"/>
      <c r="FPC148" s="168"/>
      <c r="FPD148" s="168"/>
      <c r="FPE148" s="168"/>
      <c r="FPF148" s="168"/>
      <c r="FPG148" s="168"/>
      <c r="FPH148" s="168"/>
      <c r="FPI148" s="168"/>
      <c r="FPJ148" s="168"/>
      <c r="FPK148" s="168"/>
      <c r="FPL148" s="168"/>
      <c r="FPM148" s="168"/>
      <c r="FPN148" s="168"/>
      <c r="FPO148" s="168"/>
      <c r="FPP148" s="168"/>
      <c r="FPQ148" s="168"/>
      <c r="FPR148" s="168"/>
      <c r="FPS148" s="168"/>
      <c r="FPT148" s="168"/>
      <c r="FPU148" s="168"/>
      <c r="FPV148" s="168"/>
      <c r="FPW148" s="168"/>
      <c r="FPX148" s="168"/>
      <c r="FPY148" s="168"/>
      <c r="FPZ148" s="168"/>
      <c r="FQA148" s="168"/>
      <c r="FQB148" s="168"/>
      <c r="FQC148" s="168"/>
      <c r="FQD148" s="168"/>
      <c r="FQE148" s="168"/>
      <c r="FQF148" s="168"/>
      <c r="FQG148" s="168"/>
      <c r="FQH148" s="168"/>
      <c r="FQI148" s="168"/>
      <c r="FQJ148" s="168"/>
      <c r="FQK148" s="168"/>
      <c r="FQL148" s="168"/>
      <c r="FQM148" s="168"/>
      <c r="FQN148" s="168"/>
      <c r="FQO148" s="168"/>
      <c r="FQP148" s="168"/>
      <c r="FQQ148" s="168"/>
      <c r="FQR148" s="168"/>
      <c r="FQS148" s="168"/>
      <c r="FQT148" s="168"/>
      <c r="FQU148" s="168"/>
      <c r="FQV148" s="168"/>
      <c r="FQW148" s="168"/>
      <c r="FQX148" s="168"/>
      <c r="FQY148" s="168"/>
      <c r="FQZ148" s="168"/>
      <c r="FRA148" s="168"/>
      <c r="FRB148" s="168"/>
      <c r="FRC148" s="168"/>
      <c r="FRD148" s="168"/>
      <c r="FRE148" s="168"/>
      <c r="FRF148" s="168"/>
      <c r="FRG148" s="168"/>
      <c r="FRH148" s="168"/>
      <c r="FRI148" s="168"/>
      <c r="FRJ148" s="168"/>
      <c r="FRK148" s="168"/>
      <c r="FRL148" s="168"/>
      <c r="FRM148" s="168"/>
      <c r="FRN148" s="168"/>
      <c r="FRO148" s="168"/>
      <c r="FRP148" s="168"/>
      <c r="FRQ148" s="168"/>
      <c r="FRR148" s="168"/>
      <c r="FRS148" s="168"/>
      <c r="FRT148" s="168"/>
      <c r="FRU148" s="168"/>
      <c r="FRV148" s="168"/>
      <c r="FRW148" s="168"/>
      <c r="FRX148" s="168"/>
      <c r="FRY148" s="168"/>
      <c r="FRZ148" s="168"/>
      <c r="FSA148" s="168"/>
      <c r="FSB148" s="168"/>
      <c r="FSC148" s="168"/>
      <c r="FSD148" s="168"/>
      <c r="FSE148" s="168"/>
      <c r="FSF148" s="168"/>
      <c r="FSG148" s="168"/>
      <c r="FSH148" s="168"/>
      <c r="FSI148" s="168"/>
      <c r="FSJ148" s="168"/>
      <c r="FSK148" s="168"/>
      <c r="FSL148" s="168"/>
      <c r="FSM148" s="168"/>
      <c r="FSN148" s="168"/>
      <c r="FSO148" s="168"/>
      <c r="FSP148" s="168"/>
      <c r="FSQ148" s="168"/>
      <c r="FSR148" s="168"/>
      <c r="FSS148" s="168"/>
      <c r="FST148" s="168"/>
      <c r="FSU148" s="168"/>
      <c r="FSV148" s="168"/>
      <c r="FSW148" s="168"/>
      <c r="FSX148" s="168"/>
      <c r="FSY148" s="168"/>
      <c r="FSZ148" s="168"/>
      <c r="FTA148" s="168"/>
      <c r="FTB148" s="168"/>
      <c r="FTC148" s="168"/>
      <c r="FTD148" s="168"/>
      <c r="FTE148" s="168"/>
      <c r="FTF148" s="168"/>
      <c r="FTG148" s="168"/>
      <c r="FTH148" s="168"/>
      <c r="FTI148" s="168"/>
      <c r="FTJ148" s="168"/>
      <c r="FTK148" s="168"/>
      <c r="FTL148" s="168"/>
      <c r="FTM148" s="168"/>
      <c r="FTN148" s="168"/>
      <c r="FTO148" s="168"/>
      <c r="FTP148" s="168"/>
      <c r="FTQ148" s="168"/>
      <c r="FTR148" s="168"/>
      <c r="FTS148" s="168"/>
      <c r="FTT148" s="168"/>
      <c r="FTU148" s="168"/>
      <c r="FTV148" s="168"/>
      <c r="FTW148" s="168"/>
      <c r="FTX148" s="168"/>
      <c r="FTY148" s="168"/>
      <c r="FTZ148" s="168"/>
      <c r="FUA148" s="168"/>
      <c r="FUB148" s="168"/>
      <c r="FUC148" s="168"/>
      <c r="FUD148" s="168"/>
      <c r="FUE148" s="168"/>
      <c r="FUF148" s="168"/>
      <c r="FUG148" s="168"/>
      <c r="FUH148" s="168"/>
      <c r="FUI148" s="168"/>
      <c r="FUJ148" s="168"/>
      <c r="FUK148" s="168"/>
      <c r="FUL148" s="168"/>
      <c r="FUM148" s="168"/>
      <c r="FUN148" s="168"/>
      <c r="FUO148" s="168"/>
      <c r="FUP148" s="168"/>
      <c r="FUQ148" s="168"/>
      <c r="FUR148" s="168"/>
      <c r="FUS148" s="168"/>
      <c r="FUT148" s="168"/>
      <c r="FUU148" s="168"/>
      <c r="FUV148" s="168"/>
      <c r="FUW148" s="168"/>
      <c r="FUX148" s="168"/>
      <c r="FUY148" s="168"/>
      <c r="FUZ148" s="168"/>
      <c r="FVA148" s="168"/>
      <c r="FVB148" s="168"/>
      <c r="FVC148" s="168"/>
      <c r="FVD148" s="168"/>
      <c r="FVE148" s="168"/>
      <c r="FVF148" s="168"/>
      <c r="FVG148" s="168"/>
      <c r="FVH148" s="168"/>
      <c r="FVI148" s="168"/>
      <c r="FVJ148" s="168"/>
      <c r="FVK148" s="168"/>
      <c r="FVL148" s="168"/>
      <c r="FVM148" s="168"/>
      <c r="FVN148" s="168"/>
      <c r="FVO148" s="168"/>
      <c r="FVP148" s="168"/>
      <c r="FVQ148" s="168"/>
      <c r="FVR148" s="168"/>
      <c r="FVS148" s="168"/>
      <c r="FVT148" s="168"/>
      <c r="FVU148" s="168"/>
      <c r="FVV148" s="168"/>
      <c r="FVW148" s="168"/>
      <c r="FVX148" s="168"/>
      <c r="FVY148" s="168"/>
      <c r="FVZ148" s="168"/>
      <c r="FWA148" s="168"/>
      <c r="FWB148" s="168"/>
      <c r="FWC148" s="168"/>
      <c r="FWD148" s="168"/>
      <c r="FWE148" s="168"/>
      <c r="FWF148" s="168"/>
      <c r="FWG148" s="168"/>
      <c r="FWH148" s="168"/>
      <c r="FWI148" s="168"/>
      <c r="FWJ148" s="168"/>
      <c r="FWK148" s="168"/>
      <c r="FWL148" s="168"/>
      <c r="FWM148" s="168"/>
      <c r="FWN148" s="168"/>
      <c r="FWO148" s="168"/>
      <c r="FWP148" s="168"/>
      <c r="FWQ148" s="168"/>
      <c r="FWR148" s="168"/>
      <c r="FWS148" s="168"/>
      <c r="FWT148" s="168"/>
      <c r="FWU148" s="168"/>
      <c r="FWV148" s="168"/>
      <c r="FWW148" s="168"/>
      <c r="FWX148" s="168"/>
      <c r="FWY148" s="168"/>
      <c r="FWZ148" s="168"/>
      <c r="FXA148" s="168"/>
      <c r="FXB148" s="168"/>
      <c r="FXC148" s="168"/>
      <c r="FXD148" s="168"/>
      <c r="FXE148" s="168"/>
      <c r="FXF148" s="168"/>
      <c r="FXG148" s="168"/>
      <c r="FXH148" s="168"/>
      <c r="FXI148" s="168"/>
      <c r="FXJ148" s="168"/>
      <c r="FXK148" s="168"/>
      <c r="FXL148" s="168"/>
      <c r="FXM148" s="168"/>
      <c r="FXN148" s="168"/>
      <c r="FXO148" s="168"/>
      <c r="FXP148" s="168"/>
      <c r="FXQ148" s="168"/>
      <c r="FXR148" s="168"/>
      <c r="FXS148" s="168"/>
      <c r="FXT148" s="168"/>
      <c r="FXU148" s="168"/>
      <c r="FXV148" s="168"/>
      <c r="FXW148" s="168"/>
      <c r="FXX148" s="168"/>
      <c r="FXY148" s="168"/>
      <c r="FXZ148" s="168"/>
      <c r="FYA148" s="168"/>
      <c r="FYB148" s="168"/>
      <c r="FYC148" s="168"/>
      <c r="FYD148" s="168"/>
      <c r="FYE148" s="168"/>
      <c r="FYF148" s="168"/>
      <c r="FYG148" s="168"/>
      <c r="FYH148" s="168"/>
      <c r="FYI148" s="168"/>
      <c r="FYJ148" s="168"/>
      <c r="FYK148" s="168"/>
      <c r="FYL148" s="168"/>
      <c r="FYM148" s="168"/>
      <c r="FYN148" s="168"/>
      <c r="FYO148" s="168"/>
      <c r="FYP148" s="168"/>
      <c r="FYQ148" s="168"/>
      <c r="FYR148" s="168"/>
      <c r="FYS148" s="168"/>
      <c r="FYT148" s="168"/>
      <c r="FYU148" s="168"/>
      <c r="FYV148" s="168"/>
      <c r="FYW148" s="168"/>
      <c r="FYX148" s="168"/>
      <c r="FYY148" s="168"/>
      <c r="FYZ148" s="168"/>
      <c r="FZA148" s="168"/>
      <c r="FZB148" s="168"/>
      <c r="FZC148" s="168"/>
      <c r="FZD148" s="168"/>
      <c r="FZE148" s="168"/>
      <c r="FZF148" s="168"/>
      <c r="FZG148" s="168"/>
      <c r="FZH148" s="168"/>
      <c r="FZI148" s="168"/>
      <c r="FZJ148" s="168"/>
      <c r="FZK148" s="168"/>
      <c r="FZL148" s="168"/>
      <c r="FZM148" s="168"/>
      <c r="FZN148" s="168"/>
      <c r="FZO148" s="168"/>
      <c r="FZP148" s="168"/>
      <c r="FZQ148" s="168"/>
      <c r="FZR148" s="168"/>
      <c r="FZS148" s="168"/>
      <c r="FZT148" s="168"/>
      <c r="FZU148" s="168"/>
      <c r="FZV148" s="168"/>
      <c r="FZW148" s="168"/>
      <c r="FZX148" s="168"/>
      <c r="FZY148" s="168"/>
      <c r="FZZ148" s="168"/>
      <c r="GAA148" s="168"/>
      <c r="GAB148" s="168"/>
      <c r="GAC148" s="168"/>
      <c r="GAD148" s="168"/>
      <c r="GAE148" s="168"/>
      <c r="GAF148" s="168"/>
      <c r="GAG148" s="168"/>
      <c r="GAH148" s="168"/>
      <c r="GAI148" s="168"/>
      <c r="GAJ148" s="168"/>
      <c r="GAK148" s="168"/>
      <c r="GAL148" s="168"/>
      <c r="GAM148" s="168"/>
      <c r="GAN148" s="168"/>
      <c r="GAO148" s="168"/>
      <c r="GAP148" s="168"/>
      <c r="GAQ148" s="168"/>
      <c r="GAR148" s="168"/>
      <c r="GAS148" s="168"/>
      <c r="GAT148" s="168"/>
      <c r="GAU148" s="168"/>
      <c r="GAV148" s="168"/>
      <c r="GAW148" s="168"/>
      <c r="GAX148" s="168"/>
      <c r="GAY148" s="168"/>
      <c r="GAZ148" s="168"/>
      <c r="GBA148" s="168"/>
      <c r="GBB148" s="168"/>
      <c r="GBC148" s="168"/>
      <c r="GBD148" s="168"/>
      <c r="GBE148" s="168"/>
      <c r="GBF148" s="168"/>
      <c r="GBG148" s="168"/>
      <c r="GBH148" s="168"/>
      <c r="GBI148" s="168"/>
      <c r="GBJ148" s="168"/>
      <c r="GBK148" s="168"/>
      <c r="GBL148" s="168"/>
      <c r="GBM148" s="168"/>
      <c r="GBN148" s="168"/>
      <c r="GBO148" s="168"/>
      <c r="GBP148" s="168"/>
      <c r="GBQ148" s="168"/>
      <c r="GBR148" s="168"/>
      <c r="GBS148" s="168"/>
      <c r="GBT148" s="168"/>
      <c r="GBU148" s="168"/>
      <c r="GBV148" s="168"/>
      <c r="GBW148" s="168"/>
      <c r="GBX148" s="168"/>
      <c r="GBY148" s="168"/>
      <c r="GBZ148" s="168"/>
      <c r="GCA148" s="168"/>
      <c r="GCB148" s="168"/>
      <c r="GCC148" s="168"/>
      <c r="GCD148" s="168"/>
      <c r="GCE148" s="168"/>
      <c r="GCF148" s="168"/>
      <c r="GCG148" s="168"/>
      <c r="GCH148" s="168"/>
      <c r="GCI148" s="168"/>
      <c r="GCJ148" s="168"/>
      <c r="GCK148" s="168"/>
      <c r="GCL148" s="168"/>
      <c r="GCM148" s="168"/>
      <c r="GCN148" s="168"/>
      <c r="GCO148" s="168"/>
      <c r="GCP148" s="168"/>
      <c r="GCQ148" s="168"/>
      <c r="GCR148" s="168"/>
      <c r="GCS148" s="168"/>
      <c r="GCT148" s="168"/>
      <c r="GCU148" s="168"/>
      <c r="GCV148" s="168"/>
      <c r="GCW148" s="168"/>
      <c r="GCX148" s="168"/>
      <c r="GCY148" s="168"/>
      <c r="GCZ148" s="168"/>
      <c r="GDA148" s="168"/>
      <c r="GDB148" s="168"/>
      <c r="GDC148" s="168"/>
      <c r="GDD148" s="168"/>
      <c r="GDE148" s="168"/>
      <c r="GDF148" s="168"/>
      <c r="GDG148" s="168"/>
      <c r="GDH148" s="168"/>
      <c r="GDI148" s="168"/>
      <c r="GDJ148" s="168"/>
      <c r="GDK148" s="168"/>
      <c r="GDL148" s="168"/>
      <c r="GDM148" s="168"/>
      <c r="GDN148" s="168"/>
      <c r="GDO148" s="168"/>
      <c r="GDP148" s="168"/>
      <c r="GDQ148" s="168"/>
      <c r="GDR148" s="168"/>
      <c r="GDS148" s="168"/>
      <c r="GDT148" s="168"/>
      <c r="GDU148" s="168"/>
      <c r="GDV148" s="168"/>
      <c r="GDW148" s="168"/>
      <c r="GDX148" s="168"/>
      <c r="GDY148" s="168"/>
      <c r="GDZ148" s="168"/>
      <c r="GEA148" s="168"/>
      <c r="GEB148" s="168"/>
      <c r="GEC148" s="168"/>
      <c r="GED148" s="168"/>
      <c r="GEE148" s="168"/>
      <c r="GEF148" s="168"/>
      <c r="GEG148" s="168"/>
      <c r="GEH148" s="168"/>
      <c r="GEI148" s="168"/>
      <c r="GEJ148" s="168"/>
      <c r="GEK148" s="168"/>
      <c r="GEL148" s="168"/>
      <c r="GEM148" s="168"/>
      <c r="GEN148" s="168"/>
      <c r="GEO148" s="168"/>
      <c r="GEP148" s="168"/>
      <c r="GEQ148" s="168"/>
      <c r="GER148" s="168"/>
      <c r="GES148" s="168"/>
      <c r="GET148" s="168"/>
      <c r="GEU148" s="168"/>
      <c r="GEV148" s="168"/>
      <c r="GEW148" s="168"/>
      <c r="GEX148" s="168"/>
      <c r="GEY148" s="168"/>
      <c r="GEZ148" s="168"/>
      <c r="GFA148" s="168"/>
      <c r="GFB148" s="168"/>
      <c r="GFC148" s="168"/>
      <c r="GFD148" s="168"/>
      <c r="GFE148" s="168"/>
      <c r="GFF148" s="168"/>
      <c r="GFG148" s="168"/>
      <c r="GFH148" s="168"/>
      <c r="GFI148" s="168"/>
      <c r="GFJ148" s="168"/>
      <c r="GFK148" s="168"/>
      <c r="GFL148" s="168"/>
      <c r="GFM148" s="168"/>
      <c r="GFN148" s="168"/>
      <c r="GFO148" s="168"/>
      <c r="GFP148" s="168"/>
      <c r="GFQ148" s="168"/>
      <c r="GFR148" s="168"/>
      <c r="GFS148" s="168"/>
      <c r="GFT148" s="168"/>
      <c r="GFU148" s="168"/>
      <c r="GFV148" s="168"/>
      <c r="GFW148" s="168"/>
      <c r="GFX148" s="168"/>
      <c r="GFY148" s="168"/>
      <c r="GFZ148" s="168"/>
      <c r="GGA148" s="168"/>
      <c r="GGB148" s="168"/>
      <c r="GGC148" s="168"/>
      <c r="GGD148" s="168"/>
      <c r="GGE148" s="168"/>
      <c r="GGF148" s="168"/>
      <c r="GGG148" s="168"/>
      <c r="GGH148" s="168"/>
      <c r="GGI148" s="168"/>
      <c r="GGJ148" s="168"/>
      <c r="GGK148" s="168"/>
      <c r="GGL148" s="168"/>
      <c r="GGM148" s="168"/>
      <c r="GGN148" s="168"/>
      <c r="GGO148" s="168"/>
      <c r="GGP148" s="168"/>
      <c r="GGQ148" s="168"/>
      <c r="GGR148" s="168"/>
      <c r="GGS148" s="168"/>
      <c r="GGT148" s="168"/>
      <c r="GGU148" s="168"/>
      <c r="GGV148" s="168"/>
      <c r="GGW148" s="168"/>
      <c r="GGX148" s="168"/>
      <c r="GGY148" s="168"/>
      <c r="GGZ148" s="168"/>
      <c r="GHA148" s="168"/>
      <c r="GHB148" s="168"/>
      <c r="GHC148" s="168"/>
      <c r="GHD148" s="168"/>
      <c r="GHE148" s="168"/>
      <c r="GHF148" s="168"/>
      <c r="GHG148" s="168"/>
      <c r="GHH148" s="168"/>
      <c r="GHI148" s="168"/>
      <c r="GHJ148" s="168"/>
      <c r="GHK148" s="168"/>
      <c r="GHL148" s="168"/>
      <c r="GHM148" s="168"/>
      <c r="GHN148" s="168"/>
      <c r="GHO148" s="168"/>
      <c r="GHP148" s="168"/>
      <c r="GHQ148" s="168"/>
      <c r="GHR148" s="168"/>
      <c r="GHS148" s="168"/>
      <c r="GHT148" s="168"/>
      <c r="GHU148" s="168"/>
      <c r="GHV148" s="168"/>
      <c r="GHW148" s="168"/>
      <c r="GHX148" s="168"/>
      <c r="GHY148" s="168"/>
      <c r="GHZ148" s="168"/>
      <c r="GIA148" s="168"/>
      <c r="GIB148" s="168"/>
      <c r="GIC148" s="168"/>
      <c r="GID148" s="168"/>
      <c r="GIE148" s="168"/>
      <c r="GIF148" s="168"/>
      <c r="GIG148" s="168"/>
      <c r="GIH148" s="168"/>
      <c r="GII148" s="168"/>
      <c r="GIJ148" s="168"/>
      <c r="GIK148" s="168"/>
      <c r="GIL148" s="168"/>
      <c r="GIM148" s="168"/>
      <c r="GIN148" s="168"/>
      <c r="GIO148" s="168"/>
      <c r="GIP148" s="168"/>
      <c r="GIQ148" s="168"/>
      <c r="GIR148" s="168"/>
      <c r="GIS148" s="168"/>
      <c r="GIT148" s="168"/>
      <c r="GIU148" s="168"/>
      <c r="GIV148" s="168"/>
      <c r="GIW148" s="168"/>
      <c r="GIX148" s="168"/>
      <c r="GIY148" s="168"/>
      <c r="GIZ148" s="168"/>
      <c r="GJA148" s="168"/>
      <c r="GJB148" s="168"/>
      <c r="GJC148" s="168"/>
      <c r="GJD148" s="168"/>
      <c r="GJE148" s="168"/>
      <c r="GJF148" s="168"/>
      <c r="GJG148" s="168"/>
      <c r="GJH148" s="168"/>
      <c r="GJI148" s="168"/>
      <c r="GJJ148" s="168"/>
      <c r="GJK148" s="168"/>
      <c r="GJL148" s="168"/>
      <c r="GJM148" s="168"/>
      <c r="GJN148" s="168"/>
      <c r="GJO148" s="168"/>
      <c r="GJP148" s="168"/>
      <c r="GJQ148" s="168"/>
      <c r="GJR148" s="168"/>
      <c r="GJS148" s="168"/>
      <c r="GJT148" s="168"/>
      <c r="GJU148" s="168"/>
      <c r="GJV148" s="168"/>
      <c r="GJW148" s="168"/>
      <c r="GJX148" s="168"/>
      <c r="GJY148" s="168"/>
      <c r="GJZ148" s="168"/>
      <c r="GKA148" s="168"/>
      <c r="GKB148" s="168"/>
      <c r="GKC148" s="168"/>
      <c r="GKD148" s="168"/>
      <c r="GKE148" s="168"/>
      <c r="GKF148" s="168"/>
      <c r="GKG148" s="168"/>
      <c r="GKH148" s="168"/>
      <c r="GKI148" s="168"/>
      <c r="GKJ148" s="168"/>
      <c r="GKK148" s="168"/>
      <c r="GKL148" s="168"/>
      <c r="GKM148" s="168"/>
      <c r="GKN148" s="168"/>
      <c r="GKO148" s="168"/>
      <c r="GKP148" s="168"/>
      <c r="GKQ148" s="168"/>
      <c r="GKR148" s="168"/>
      <c r="GKS148" s="168"/>
      <c r="GKT148" s="168"/>
      <c r="GKU148" s="168"/>
      <c r="GKV148" s="168"/>
      <c r="GKW148" s="168"/>
      <c r="GKX148" s="168"/>
      <c r="GKY148" s="168"/>
      <c r="GKZ148" s="168"/>
      <c r="GLA148" s="168"/>
      <c r="GLB148" s="168"/>
      <c r="GLC148" s="168"/>
      <c r="GLD148" s="168"/>
      <c r="GLE148" s="168"/>
      <c r="GLF148" s="168"/>
      <c r="GLG148" s="168"/>
      <c r="GLH148" s="168"/>
      <c r="GLI148" s="168"/>
      <c r="GLJ148" s="168"/>
      <c r="GLK148" s="168"/>
      <c r="GLL148" s="168"/>
      <c r="GLM148" s="168"/>
      <c r="GLN148" s="168"/>
      <c r="GLO148" s="168"/>
      <c r="GLP148" s="168"/>
      <c r="GLQ148" s="168"/>
      <c r="GLR148" s="168"/>
      <c r="GLS148" s="168"/>
      <c r="GLT148" s="168"/>
      <c r="GLU148" s="168"/>
      <c r="GLV148" s="168"/>
      <c r="GLW148" s="168"/>
      <c r="GLX148" s="168"/>
      <c r="GLY148" s="168"/>
      <c r="GLZ148" s="168"/>
      <c r="GMA148" s="168"/>
      <c r="GMB148" s="168"/>
      <c r="GMC148" s="168"/>
      <c r="GMD148" s="168"/>
      <c r="GME148" s="168"/>
      <c r="GMF148" s="168"/>
      <c r="GMG148" s="168"/>
      <c r="GMH148" s="168"/>
      <c r="GMI148" s="168"/>
      <c r="GMJ148" s="168"/>
      <c r="GMK148" s="168"/>
      <c r="GML148" s="168"/>
      <c r="GMM148" s="168"/>
      <c r="GMN148" s="168"/>
      <c r="GMO148" s="168"/>
      <c r="GMP148" s="168"/>
      <c r="GMQ148" s="168"/>
      <c r="GMR148" s="168"/>
      <c r="GMS148" s="168"/>
      <c r="GMT148" s="168"/>
      <c r="GMU148" s="168"/>
      <c r="GMV148" s="168"/>
      <c r="GMW148" s="168"/>
      <c r="GMX148" s="168"/>
      <c r="GMY148" s="168"/>
      <c r="GMZ148" s="168"/>
      <c r="GNA148" s="168"/>
      <c r="GNB148" s="168"/>
      <c r="GNC148" s="168"/>
      <c r="GND148" s="168"/>
      <c r="GNE148" s="168"/>
      <c r="GNF148" s="168"/>
      <c r="GNG148" s="168"/>
      <c r="GNH148" s="168"/>
      <c r="GNI148" s="168"/>
      <c r="GNJ148" s="168"/>
      <c r="GNK148" s="168"/>
      <c r="GNL148" s="168"/>
      <c r="GNM148" s="168"/>
      <c r="GNN148" s="168"/>
      <c r="GNO148" s="168"/>
      <c r="GNP148" s="168"/>
      <c r="GNQ148" s="168"/>
      <c r="GNR148" s="168"/>
      <c r="GNS148" s="168"/>
      <c r="GNT148" s="168"/>
      <c r="GNU148" s="168"/>
      <c r="GNV148" s="168"/>
      <c r="GNW148" s="168"/>
      <c r="GNX148" s="168"/>
      <c r="GNY148" s="168"/>
      <c r="GNZ148" s="168"/>
      <c r="GOA148" s="168"/>
      <c r="GOB148" s="168"/>
      <c r="GOC148" s="168"/>
      <c r="GOD148" s="168"/>
      <c r="GOE148" s="168"/>
      <c r="GOF148" s="168"/>
      <c r="GOG148" s="168"/>
      <c r="GOH148" s="168"/>
      <c r="GOI148" s="168"/>
      <c r="GOJ148" s="168"/>
      <c r="GOK148" s="168"/>
      <c r="GOL148" s="168"/>
      <c r="GOM148" s="168"/>
      <c r="GON148" s="168"/>
      <c r="GOO148" s="168"/>
      <c r="GOP148" s="168"/>
      <c r="GOQ148" s="168"/>
      <c r="GOR148" s="168"/>
      <c r="GOS148" s="168"/>
      <c r="GOT148" s="168"/>
      <c r="GOU148" s="168"/>
      <c r="GOV148" s="168"/>
      <c r="GOW148" s="168"/>
      <c r="GOX148" s="168"/>
      <c r="GOY148" s="168"/>
      <c r="GOZ148" s="168"/>
      <c r="GPA148" s="168"/>
      <c r="GPB148" s="168"/>
      <c r="GPC148" s="168"/>
      <c r="GPD148" s="168"/>
      <c r="GPE148" s="168"/>
      <c r="GPF148" s="168"/>
      <c r="GPG148" s="168"/>
      <c r="GPH148" s="168"/>
      <c r="GPI148" s="168"/>
      <c r="GPJ148" s="168"/>
      <c r="GPK148" s="168"/>
      <c r="GPL148" s="168"/>
      <c r="GPM148" s="168"/>
      <c r="GPN148" s="168"/>
      <c r="GPO148" s="168"/>
      <c r="GPP148" s="168"/>
      <c r="GPQ148" s="168"/>
      <c r="GPR148" s="168"/>
      <c r="GPS148" s="168"/>
      <c r="GPT148" s="168"/>
      <c r="GPU148" s="168"/>
      <c r="GPV148" s="168"/>
      <c r="GPW148" s="168"/>
      <c r="GPX148" s="168"/>
      <c r="GPY148" s="168"/>
      <c r="GPZ148" s="168"/>
      <c r="GQA148" s="168"/>
      <c r="GQB148" s="168"/>
      <c r="GQC148" s="168"/>
      <c r="GQD148" s="168"/>
      <c r="GQE148" s="168"/>
      <c r="GQF148" s="168"/>
      <c r="GQG148" s="168"/>
      <c r="GQH148" s="168"/>
      <c r="GQI148" s="168"/>
      <c r="GQJ148" s="168"/>
      <c r="GQK148" s="168"/>
      <c r="GQL148" s="168"/>
      <c r="GQM148" s="168"/>
      <c r="GQN148" s="168"/>
      <c r="GQO148" s="168"/>
      <c r="GQP148" s="168"/>
      <c r="GQQ148" s="168"/>
      <c r="GQR148" s="168"/>
      <c r="GQS148" s="168"/>
      <c r="GQT148" s="168"/>
      <c r="GQU148" s="168"/>
      <c r="GQV148" s="168"/>
      <c r="GQW148" s="168"/>
      <c r="GQX148" s="168"/>
      <c r="GQY148" s="168"/>
      <c r="GQZ148" s="168"/>
      <c r="GRA148" s="168"/>
      <c r="GRB148" s="168"/>
      <c r="GRC148" s="168"/>
      <c r="GRD148" s="168"/>
      <c r="GRE148" s="168"/>
      <c r="GRF148" s="168"/>
      <c r="GRG148" s="168"/>
      <c r="GRH148" s="168"/>
      <c r="GRI148" s="168"/>
      <c r="GRJ148" s="168"/>
      <c r="GRK148" s="168"/>
      <c r="GRL148" s="168"/>
      <c r="GRM148" s="168"/>
      <c r="GRN148" s="168"/>
      <c r="GRO148" s="168"/>
      <c r="GRP148" s="168"/>
      <c r="GRQ148" s="168"/>
      <c r="GRR148" s="168"/>
      <c r="GRS148" s="168"/>
      <c r="GRT148" s="168"/>
      <c r="GRU148" s="168"/>
      <c r="GRV148" s="168"/>
      <c r="GRW148" s="168"/>
      <c r="GRX148" s="168"/>
      <c r="GRY148" s="168"/>
      <c r="GRZ148" s="168"/>
      <c r="GSA148" s="168"/>
      <c r="GSB148" s="168"/>
      <c r="GSC148" s="168"/>
      <c r="GSD148" s="168"/>
      <c r="GSE148" s="168"/>
      <c r="GSF148" s="168"/>
      <c r="GSG148" s="168"/>
      <c r="GSH148" s="168"/>
      <c r="GSI148" s="168"/>
      <c r="GSJ148" s="168"/>
      <c r="GSK148" s="168"/>
      <c r="GSL148" s="168"/>
      <c r="GSM148" s="168"/>
      <c r="GSN148" s="168"/>
      <c r="GSO148" s="168"/>
      <c r="GSP148" s="168"/>
      <c r="GSQ148" s="168"/>
      <c r="GSR148" s="168"/>
      <c r="GSS148" s="168"/>
      <c r="GST148" s="168"/>
      <c r="GSU148" s="168"/>
      <c r="GSV148" s="168"/>
      <c r="GSW148" s="168"/>
      <c r="GSX148" s="168"/>
      <c r="GSY148" s="168"/>
      <c r="GSZ148" s="168"/>
      <c r="GTA148" s="168"/>
      <c r="GTB148" s="168"/>
      <c r="GTC148" s="168"/>
      <c r="GTD148" s="168"/>
      <c r="GTE148" s="168"/>
      <c r="GTF148" s="168"/>
      <c r="GTG148" s="168"/>
      <c r="GTH148" s="168"/>
      <c r="GTI148" s="168"/>
      <c r="GTJ148" s="168"/>
      <c r="GTK148" s="168"/>
      <c r="GTL148" s="168"/>
      <c r="GTM148" s="168"/>
      <c r="GTN148" s="168"/>
      <c r="GTO148" s="168"/>
      <c r="GTP148" s="168"/>
      <c r="GTQ148" s="168"/>
      <c r="GTR148" s="168"/>
      <c r="GTS148" s="168"/>
      <c r="GTT148" s="168"/>
      <c r="GTU148" s="168"/>
      <c r="GTV148" s="168"/>
      <c r="GTW148" s="168"/>
      <c r="GTX148" s="168"/>
      <c r="GTY148" s="168"/>
      <c r="GTZ148" s="168"/>
      <c r="GUA148" s="168"/>
      <c r="GUB148" s="168"/>
      <c r="GUC148" s="168"/>
      <c r="GUD148" s="168"/>
      <c r="GUE148" s="168"/>
      <c r="GUF148" s="168"/>
      <c r="GUG148" s="168"/>
      <c r="GUH148" s="168"/>
      <c r="GUI148" s="168"/>
      <c r="GUJ148" s="168"/>
      <c r="GUK148" s="168"/>
      <c r="GUL148" s="168"/>
      <c r="GUM148" s="168"/>
      <c r="GUN148" s="168"/>
      <c r="GUO148" s="168"/>
      <c r="GUP148" s="168"/>
      <c r="GUQ148" s="168"/>
      <c r="GUR148" s="168"/>
      <c r="GUS148" s="168"/>
      <c r="GUT148" s="168"/>
      <c r="GUU148" s="168"/>
      <c r="GUV148" s="168"/>
      <c r="GUW148" s="168"/>
      <c r="GUX148" s="168"/>
      <c r="GUY148" s="168"/>
      <c r="GUZ148" s="168"/>
      <c r="GVA148" s="168"/>
      <c r="GVB148" s="168"/>
      <c r="GVC148" s="168"/>
      <c r="GVD148" s="168"/>
      <c r="GVE148" s="168"/>
      <c r="GVF148" s="168"/>
      <c r="GVG148" s="168"/>
      <c r="GVH148" s="168"/>
      <c r="GVI148" s="168"/>
      <c r="GVJ148" s="168"/>
      <c r="GVK148" s="168"/>
      <c r="GVL148" s="168"/>
      <c r="GVM148" s="168"/>
      <c r="GVN148" s="168"/>
      <c r="GVO148" s="168"/>
      <c r="GVP148" s="168"/>
      <c r="GVQ148" s="168"/>
      <c r="GVR148" s="168"/>
      <c r="GVS148" s="168"/>
      <c r="GVT148" s="168"/>
      <c r="GVU148" s="168"/>
      <c r="GVV148" s="168"/>
      <c r="GVW148" s="168"/>
      <c r="GVX148" s="168"/>
      <c r="GVY148" s="168"/>
      <c r="GVZ148" s="168"/>
      <c r="GWA148" s="168"/>
      <c r="GWB148" s="168"/>
      <c r="GWC148" s="168"/>
      <c r="GWD148" s="168"/>
      <c r="GWE148" s="168"/>
      <c r="GWF148" s="168"/>
      <c r="GWG148" s="168"/>
      <c r="GWH148" s="168"/>
      <c r="GWI148" s="168"/>
      <c r="GWJ148" s="168"/>
      <c r="GWK148" s="168"/>
      <c r="GWL148" s="168"/>
      <c r="GWM148" s="168"/>
      <c r="GWN148" s="168"/>
      <c r="GWO148" s="168"/>
      <c r="GWP148" s="168"/>
      <c r="GWQ148" s="168"/>
      <c r="GWR148" s="168"/>
      <c r="GWS148" s="168"/>
      <c r="GWT148" s="168"/>
      <c r="GWU148" s="168"/>
      <c r="GWV148" s="168"/>
      <c r="GWW148" s="168"/>
      <c r="GWX148" s="168"/>
      <c r="GWY148" s="168"/>
      <c r="GWZ148" s="168"/>
      <c r="GXA148" s="168"/>
      <c r="GXB148" s="168"/>
      <c r="GXC148" s="168"/>
      <c r="GXD148" s="168"/>
      <c r="GXE148" s="168"/>
      <c r="GXF148" s="168"/>
      <c r="GXG148" s="168"/>
      <c r="GXH148" s="168"/>
      <c r="GXI148" s="168"/>
      <c r="GXJ148" s="168"/>
      <c r="GXK148" s="168"/>
      <c r="GXL148" s="168"/>
      <c r="GXM148" s="168"/>
      <c r="GXN148" s="168"/>
      <c r="GXO148" s="168"/>
      <c r="GXP148" s="168"/>
      <c r="GXQ148" s="168"/>
      <c r="GXR148" s="168"/>
      <c r="GXS148" s="168"/>
      <c r="GXT148" s="168"/>
      <c r="GXU148" s="168"/>
      <c r="GXV148" s="168"/>
      <c r="GXW148" s="168"/>
      <c r="GXX148" s="168"/>
      <c r="GXY148" s="168"/>
      <c r="GXZ148" s="168"/>
      <c r="GYA148" s="168"/>
      <c r="GYB148" s="168"/>
      <c r="GYC148" s="168"/>
      <c r="GYD148" s="168"/>
      <c r="GYE148" s="168"/>
      <c r="GYF148" s="168"/>
      <c r="GYG148" s="168"/>
      <c r="GYH148" s="168"/>
      <c r="GYI148" s="168"/>
      <c r="GYJ148" s="168"/>
      <c r="GYK148" s="168"/>
      <c r="GYL148" s="168"/>
      <c r="GYM148" s="168"/>
      <c r="GYN148" s="168"/>
      <c r="GYO148" s="168"/>
      <c r="GYP148" s="168"/>
      <c r="GYQ148" s="168"/>
      <c r="GYR148" s="168"/>
      <c r="GYS148" s="168"/>
      <c r="GYT148" s="168"/>
      <c r="GYU148" s="168"/>
      <c r="GYV148" s="168"/>
      <c r="GYW148" s="168"/>
      <c r="GYX148" s="168"/>
      <c r="GYY148" s="168"/>
      <c r="GYZ148" s="168"/>
      <c r="GZA148" s="168"/>
      <c r="GZB148" s="168"/>
      <c r="GZC148" s="168"/>
      <c r="GZD148" s="168"/>
      <c r="GZE148" s="168"/>
      <c r="GZF148" s="168"/>
      <c r="GZG148" s="168"/>
      <c r="GZH148" s="168"/>
      <c r="GZI148" s="168"/>
      <c r="GZJ148" s="168"/>
      <c r="GZK148" s="168"/>
      <c r="GZL148" s="168"/>
      <c r="GZM148" s="168"/>
      <c r="GZN148" s="168"/>
      <c r="GZO148" s="168"/>
      <c r="GZP148" s="168"/>
      <c r="GZQ148" s="168"/>
      <c r="GZR148" s="168"/>
      <c r="GZS148" s="168"/>
      <c r="GZT148" s="168"/>
      <c r="GZU148" s="168"/>
      <c r="GZV148" s="168"/>
      <c r="GZW148" s="168"/>
      <c r="GZX148" s="168"/>
      <c r="GZY148" s="168"/>
      <c r="GZZ148" s="168"/>
      <c r="HAA148" s="168"/>
      <c r="HAB148" s="168"/>
      <c r="HAC148" s="168"/>
      <c r="HAD148" s="168"/>
      <c r="HAE148" s="168"/>
      <c r="HAF148" s="168"/>
      <c r="HAG148" s="168"/>
      <c r="HAH148" s="168"/>
      <c r="HAI148" s="168"/>
      <c r="HAJ148" s="168"/>
      <c r="HAK148" s="168"/>
      <c r="HAL148" s="168"/>
      <c r="HAM148" s="168"/>
      <c r="HAN148" s="168"/>
      <c r="HAO148" s="168"/>
      <c r="HAP148" s="168"/>
      <c r="HAQ148" s="168"/>
      <c r="HAR148" s="168"/>
      <c r="HAS148" s="168"/>
      <c r="HAT148" s="168"/>
      <c r="HAU148" s="168"/>
      <c r="HAV148" s="168"/>
      <c r="HAW148" s="168"/>
      <c r="HAX148" s="168"/>
      <c r="HAY148" s="168"/>
      <c r="HAZ148" s="168"/>
      <c r="HBA148" s="168"/>
      <c r="HBB148" s="168"/>
      <c r="HBC148" s="168"/>
      <c r="HBD148" s="168"/>
      <c r="HBE148" s="168"/>
      <c r="HBF148" s="168"/>
      <c r="HBG148" s="168"/>
      <c r="HBH148" s="168"/>
      <c r="HBI148" s="168"/>
      <c r="HBJ148" s="168"/>
      <c r="HBK148" s="168"/>
      <c r="HBL148" s="168"/>
      <c r="HBM148" s="168"/>
      <c r="HBN148" s="168"/>
      <c r="HBO148" s="168"/>
      <c r="HBP148" s="168"/>
      <c r="HBQ148" s="168"/>
      <c r="HBR148" s="168"/>
      <c r="HBS148" s="168"/>
      <c r="HBT148" s="168"/>
      <c r="HBU148" s="168"/>
      <c r="HBV148" s="168"/>
      <c r="HBW148" s="168"/>
      <c r="HBX148" s="168"/>
      <c r="HBY148" s="168"/>
      <c r="HBZ148" s="168"/>
      <c r="HCA148" s="168"/>
      <c r="HCB148" s="168"/>
      <c r="HCC148" s="168"/>
      <c r="HCD148" s="168"/>
      <c r="HCE148" s="168"/>
      <c r="HCF148" s="168"/>
      <c r="HCG148" s="168"/>
      <c r="HCH148" s="168"/>
      <c r="HCI148" s="168"/>
      <c r="HCJ148" s="168"/>
      <c r="HCK148" s="168"/>
      <c r="HCL148" s="168"/>
      <c r="HCM148" s="168"/>
      <c r="HCN148" s="168"/>
      <c r="HCO148" s="168"/>
      <c r="HCP148" s="168"/>
      <c r="HCQ148" s="168"/>
      <c r="HCR148" s="168"/>
      <c r="HCS148" s="168"/>
      <c r="HCT148" s="168"/>
      <c r="HCU148" s="168"/>
      <c r="HCV148" s="168"/>
      <c r="HCW148" s="168"/>
      <c r="HCX148" s="168"/>
      <c r="HCY148" s="168"/>
      <c r="HCZ148" s="168"/>
      <c r="HDA148" s="168"/>
      <c r="HDB148" s="168"/>
      <c r="HDC148" s="168"/>
      <c r="HDD148" s="168"/>
      <c r="HDE148" s="168"/>
      <c r="HDF148" s="168"/>
      <c r="HDG148" s="168"/>
      <c r="HDH148" s="168"/>
      <c r="HDI148" s="168"/>
      <c r="HDJ148" s="168"/>
      <c r="HDK148" s="168"/>
      <c r="HDL148" s="168"/>
      <c r="HDM148" s="168"/>
      <c r="HDN148" s="168"/>
      <c r="HDO148" s="168"/>
      <c r="HDP148" s="168"/>
      <c r="HDQ148" s="168"/>
      <c r="HDR148" s="168"/>
      <c r="HDS148" s="168"/>
      <c r="HDT148" s="168"/>
      <c r="HDU148" s="168"/>
      <c r="HDV148" s="168"/>
      <c r="HDW148" s="168"/>
      <c r="HDX148" s="168"/>
      <c r="HDY148" s="168"/>
      <c r="HDZ148" s="168"/>
      <c r="HEA148" s="168"/>
      <c r="HEB148" s="168"/>
      <c r="HEC148" s="168"/>
      <c r="HED148" s="168"/>
      <c r="HEE148" s="168"/>
      <c r="HEF148" s="168"/>
      <c r="HEG148" s="168"/>
      <c r="HEH148" s="168"/>
      <c r="HEI148" s="168"/>
      <c r="HEJ148" s="168"/>
      <c r="HEK148" s="168"/>
      <c r="HEL148" s="168"/>
      <c r="HEM148" s="168"/>
      <c r="HEN148" s="168"/>
      <c r="HEO148" s="168"/>
      <c r="HEP148" s="168"/>
      <c r="HEQ148" s="168"/>
      <c r="HER148" s="168"/>
      <c r="HES148" s="168"/>
      <c r="HET148" s="168"/>
      <c r="HEU148" s="168"/>
      <c r="HEV148" s="168"/>
      <c r="HEW148" s="168"/>
      <c r="HEX148" s="168"/>
      <c r="HEY148" s="168"/>
      <c r="HEZ148" s="168"/>
      <c r="HFA148" s="168"/>
      <c r="HFB148" s="168"/>
      <c r="HFC148" s="168"/>
      <c r="HFD148" s="168"/>
      <c r="HFE148" s="168"/>
      <c r="HFF148" s="168"/>
      <c r="HFG148" s="168"/>
      <c r="HFH148" s="168"/>
      <c r="HFI148" s="168"/>
      <c r="HFJ148" s="168"/>
      <c r="HFK148" s="168"/>
      <c r="HFL148" s="168"/>
      <c r="HFM148" s="168"/>
      <c r="HFN148" s="168"/>
      <c r="HFO148" s="168"/>
      <c r="HFP148" s="168"/>
      <c r="HFQ148" s="168"/>
      <c r="HFR148" s="168"/>
      <c r="HFS148" s="168"/>
      <c r="HFT148" s="168"/>
      <c r="HFU148" s="168"/>
      <c r="HFV148" s="168"/>
      <c r="HFW148" s="168"/>
      <c r="HFX148" s="168"/>
      <c r="HFY148" s="168"/>
      <c r="HFZ148" s="168"/>
      <c r="HGA148" s="168"/>
      <c r="HGB148" s="168"/>
      <c r="HGC148" s="168"/>
      <c r="HGD148" s="168"/>
      <c r="HGE148" s="168"/>
      <c r="HGF148" s="168"/>
      <c r="HGG148" s="168"/>
      <c r="HGH148" s="168"/>
      <c r="HGI148" s="168"/>
      <c r="HGJ148" s="168"/>
      <c r="HGK148" s="168"/>
      <c r="HGL148" s="168"/>
      <c r="HGM148" s="168"/>
      <c r="HGN148" s="168"/>
      <c r="HGO148" s="168"/>
      <c r="HGP148" s="168"/>
      <c r="HGQ148" s="168"/>
      <c r="HGR148" s="168"/>
      <c r="HGS148" s="168"/>
      <c r="HGT148" s="168"/>
      <c r="HGU148" s="168"/>
      <c r="HGV148" s="168"/>
      <c r="HGW148" s="168"/>
      <c r="HGX148" s="168"/>
      <c r="HGY148" s="168"/>
      <c r="HGZ148" s="168"/>
      <c r="HHA148" s="168"/>
      <c r="HHB148" s="168"/>
      <c r="HHC148" s="168"/>
      <c r="HHD148" s="168"/>
      <c r="HHE148" s="168"/>
      <c r="HHF148" s="168"/>
      <c r="HHG148" s="168"/>
      <c r="HHH148" s="168"/>
      <c r="HHI148" s="168"/>
      <c r="HHJ148" s="168"/>
      <c r="HHK148" s="168"/>
      <c r="HHL148" s="168"/>
      <c r="HHM148" s="168"/>
      <c r="HHN148" s="168"/>
      <c r="HHO148" s="168"/>
      <c r="HHP148" s="168"/>
      <c r="HHQ148" s="168"/>
      <c r="HHR148" s="168"/>
      <c r="HHS148" s="168"/>
      <c r="HHT148" s="168"/>
      <c r="HHU148" s="168"/>
      <c r="HHV148" s="168"/>
      <c r="HHW148" s="168"/>
      <c r="HHX148" s="168"/>
      <c r="HHY148" s="168"/>
      <c r="HHZ148" s="168"/>
      <c r="HIA148" s="168"/>
      <c r="HIB148" s="168"/>
      <c r="HIC148" s="168"/>
      <c r="HID148" s="168"/>
      <c r="HIE148" s="168"/>
      <c r="HIF148" s="168"/>
      <c r="HIG148" s="168"/>
      <c r="HIH148" s="168"/>
      <c r="HII148" s="168"/>
      <c r="HIJ148" s="168"/>
      <c r="HIK148" s="168"/>
      <c r="HIL148" s="168"/>
      <c r="HIM148" s="168"/>
      <c r="HIN148" s="168"/>
      <c r="HIO148" s="168"/>
      <c r="HIP148" s="168"/>
      <c r="HIQ148" s="168"/>
      <c r="HIR148" s="168"/>
      <c r="HIS148" s="168"/>
      <c r="HIT148" s="168"/>
      <c r="HIU148" s="168"/>
      <c r="HIV148" s="168"/>
      <c r="HIW148" s="168"/>
      <c r="HIX148" s="168"/>
      <c r="HIY148" s="168"/>
      <c r="HIZ148" s="168"/>
      <c r="HJA148" s="168"/>
      <c r="HJB148" s="168"/>
      <c r="HJC148" s="168"/>
      <c r="HJD148" s="168"/>
      <c r="HJE148" s="168"/>
      <c r="HJF148" s="168"/>
      <c r="HJG148" s="168"/>
      <c r="HJH148" s="168"/>
      <c r="HJI148" s="168"/>
      <c r="HJJ148" s="168"/>
      <c r="HJK148" s="168"/>
      <c r="HJL148" s="168"/>
      <c r="HJM148" s="168"/>
      <c r="HJN148" s="168"/>
      <c r="HJO148" s="168"/>
      <c r="HJP148" s="168"/>
      <c r="HJQ148" s="168"/>
      <c r="HJR148" s="168"/>
      <c r="HJS148" s="168"/>
      <c r="HJT148" s="168"/>
      <c r="HJU148" s="168"/>
      <c r="HJV148" s="168"/>
      <c r="HJW148" s="168"/>
      <c r="HJX148" s="168"/>
      <c r="HJY148" s="168"/>
      <c r="HJZ148" s="168"/>
      <c r="HKA148" s="168"/>
      <c r="HKB148" s="168"/>
      <c r="HKC148" s="168"/>
      <c r="HKD148" s="168"/>
      <c r="HKE148" s="168"/>
      <c r="HKF148" s="168"/>
      <c r="HKG148" s="168"/>
      <c r="HKH148" s="168"/>
      <c r="HKI148" s="168"/>
      <c r="HKJ148" s="168"/>
      <c r="HKK148" s="168"/>
      <c r="HKL148" s="168"/>
      <c r="HKM148" s="168"/>
      <c r="HKN148" s="168"/>
      <c r="HKO148" s="168"/>
      <c r="HKP148" s="168"/>
      <c r="HKQ148" s="168"/>
      <c r="HKR148" s="168"/>
      <c r="HKS148" s="168"/>
      <c r="HKT148" s="168"/>
      <c r="HKU148" s="168"/>
      <c r="HKV148" s="168"/>
      <c r="HKW148" s="168"/>
      <c r="HKX148" s="168"/>
      <c r="HKY148" s="168"/>
      <c r="HKZ148" s="168"/>
      <c r="HLA148" s="168"/>
      <c r="HLB148" s="168"/>
      <c r="HLC148" s="168"/>
      <c r="HLD148" s="168"/>
      <c r="HLE148" s="168"/>
      <c r="HLF148" s="168"/>
      <c r="HLG148" s="168"/>
      <c r="HLH148" s="168"/>
      <c r="HLI148" s="168"/>
      <c r="HLJ148" s="168"/>
      <c r="HLK148" s="168"/>
      <c r="HLL148" s="168"/>
      <c r="HLM148" s="168"/>
      <c r="HLN148" s="168"/>
      <c r="HLO148" s="168"/>
      <c r="HLP148" s="168"/>
      <c r="HLQ148" s="168"/>
      <c r="HLR148" s="168"/>
      <c r="HLS148" s="168"/>
      <c r="HLT148" s="168"/>
      <c r="HLU148" s="168"/>
      <c r="HLV148" s="168"/>
      <c r="HLW148" s="168"/>
      <c r="HLX148" s="168"/>
      <c r="HLY148" s="168"/>
      <c r="HLZ148" s="168"/>
      <c r="HMA148" s="168"/>
      <c r="HMB148" s="168"/>
      <c r="HMC148" s="168"/>
      <c r="HMD148" s="168"/>
      <c r="HME148" s="168"/>
      <c r="HMF148" s="168"/>
      <c r="HMG148" s="168"/>
      <c r="HMH148" s="168"/>
      <c r="HMI148" s="168"/>
      <c r="HMJ148" s="168"/>
      <c r="HMK148" s="168"/>
      <c r="HML148" s="168"/>
      <c r="HMM148" s="168"/>
      <c r="HMN148" s="168"/>
      <c r="HMO148" s="168"/>
      <c r="HMP148" s="168"/>
      <c r="HMQ148" s="168"/>
      <c r="HMR148" s="168"/>
      <c r="HMS148" s="168"/>
      <c r="HMT148" s="168"/>
      <c r="HMU148" s="168"/>
      <c r="HMV148" s="168"/>
      <c r="HMW148" s="168"/>
      <c r="HMX148" s="168"/>
      <c r="HMY148" s="168"/>
      <c r="HMZ148" s="168"/>
      <c r="HNA148" s="168"/>
      <c r="HNB148" s="168"/>
      <c r="HNC148" s="168"/>
      <c r="HND148" s="168"/>
      <c r="HNE148" s="168"/>
      <c r="HNF148" s="168"/>
      <c r="HNG148" s="168"/>
      <c r="HNH148" s="168"/>
      <c r="HNI148" s="168"/>
      <c r="HNJ148" s="168"/>
      <c r="HNK148" s="168"/>
      <c r="HNL148" s="168"/>
      <c r="HNM148" s="168"/>
      <c r="HNN148" s="168"/>
      <c r="HNO148" s="168"/>
      <c r="HNP148" s="168"/>
      <c r="HNQ148" s="168"/>
      <c r="HNR148" s="168"/>
      <c r="HNS148" s="168"/>
      <c r="HNT148" s="168"/>
      <c r="HNU148" s="168"/>
      <c r="HNV148" s="168"/>
      <c r="HNW148" s="168"/>
      <c r="HNX148" s="168"/>
      <c r="HNY148" s="168"/>
      <c r="HNZ148" s="168"/>
      <c r="HOA148" s="168"/>
      <c r="HOB148" s="168"/>
      <c r="HOC148" s="168"/>
      <c r="HOD148" s="168"/>
      <c r="HOE148" s="168"/>
      <c r="HOF148" s="168"/>
      <c r="HOG148" s="168"/>
      <c r="HOH148" s="168"/>
      <c r="HOI148" s="168"/>
      <c r="HOJ148" s="168"/>
      <c r="HOK148" s="168"/>
      <c r="HOL148" s="168"/>
      <c r="HOM148" s="168"/>
      <c r="HON148" s="168"/>
      <c r="HOO148" s="168"/>
      <c r="HOP148" s="168"/>
      <c r="HOQ148" s="168"/>
      <c r="HOR148" s="168"/>
      <c r="HOS148" s="168"/>
      <c r="HOT148" s="168"/>
      <c r="HOU148" s="168"/>
      <c r="HOV148" s="168"/>
      <c r="HOW148" s="168"/>
      <c r="HOX148" s="168"/>
      <c r="HOY148" s="168"/>
      <c r="HOZ148" s="168"/>
      <c r="HPA148" s="168"/>
      <c r="HPB148" s="168"/>
      <c r="HPC148" s="168"/>
      <c r="HPD148" s="168"/>
      <c r="HPE148" s="168"/>
      <c r="HPF148" s="168"/>
      <c r="HPG148" s="168"/>
      <c r="HPH148" s="168"/>
      <c r="HPI148" s="168"/>
      <c r="HPJ148" s="168"/>
      <c r="HPK148" s="168"/>
      <c r="HPL148" s="168"/>
      <c r="HPM148" s="168"/>
      <c r="HPN148" s="168"/>
      <c r="HPO148" s="168"/>
      <c r="HPP148" s="168"/>
      <c r="HPQ148" s="168"/>
      <c r="HPR148" s="168"/>
      <c r="HPS148" s="168"/>
      <c r="HPT148" s="168"/>
      <c r="HPU148" s="168"/>
      <c r="HPV148" s="168"/>
      <c r="HPW148" s="168"/>
      <c r="HPX148" s="168"/>
      <c r="HPY148" s="168"/>
      <c r="HPZ148" s="168"/>
      <c r="HQA148" s="168"/>
      <c r="HQB148" s="168"/>
      <c r="HQC148" s="168"/>
      <c r="HQD148" s="168"/>
      <c r="HQE148" s="168"/>
      <c r="HQF148" s="168"/>
      <c r="HQG148" s="168"/>
      <c r="HQH148" s="168"/>
      <c r="HQI148" s="168"/>
      <c r="HQJ148" s="168"/>
      <c r="HQK148" s="168"/>
      <c r="HQL148" s="168"/>
      <c r="HQM148" s="168"/>
      <c r="HQN148" s="168"/>
      <c r="HQO148" s="168"/>
      <c r="HQP148" s="168"/>
      <c r="HQQ148" s="168"/>
      <c r="HQR148" s="168"/>
      <c r="HQS148" s="168"/>
      <c r="HQT148" s="168"/>
      <c r="HQU148" s="168"/>
      <c r="HQV148" s="168"/>
      <c r="HQW148" s="168"/>
      <c r="HQX148" s="168"/>
      <c r="HQY148" s="168"/>
      <c r="HQZ148" s="168"/>
      <c r="HRA148" s="168"/>
      <c r="HRB148" s="168"/>
      <c r="HRC148" s="168"/>
      <c r="HRD148" s="168"/>
      <c r="HRE148" s="168"/>
      <c r="HRF148" s="168"/>
      <c r="HRG148" s="168"/>
      <c r="HRH148" s="168"/>
      <c r="HRI148" s="168"/>
      <c r="HRJ148" s="168"/>
      <c r="HRK148" s="168"/>
      <c r="HRL148" s="168"/>
      <c r="HRM148" s="168"/>
      <c r="HRN148" s="168"/>
      <c r="HRO148" s="168"/>
      <c r="HRP148" s="168"/>
      <c r="HRQ148" s="168"/>
      <c r="HRR148" s="168"/>
      <c r="HRS148" s="168"/>
      <c r="HRT148" s="168"/>
      <c r="HRU148" s="168"/>
      <c r="HRV148" s="168"/>
      <c r="HRW148" s="168"/>
      <c r="HRX148" s="168"/>
      <c r="HRY148" s="168"/>
      <c r="HRZ148" s="168"/>
      <c r="HSA148" s="168"/>
      <c r="HSB148" s="168"/>
      <c r="HSC148" s="168"/>
      <c r="HSD148" s="168"/>
      <c r="HSE148" s="168"/>
      <c r="HSF148" s="168"/>
      <c r="HSG148" s="168"/>
      <c r="HSH148" s="168"/>
      <c r="HSI148" s="168"/>
      <c r="HSJ148" s="168"/>
      <c r="HSK148" s="168"/>
      <c r="HSL148" s="168"/>
      <c r="HSM148" s="168"/>
      <c r="HSN148" s="168"/>
      <c r="HSO148" s="168"/>
      <c r="HSP148" s="168"/>
      <c r="HSQ148" s="168"/>
      <c r="HSR148" s="168"/>
      <c r="HSS148" s="168"/>
      <c r="HST148" s="168"/>
      <c r="HSU148" s="168"/>
      <c r="HSV148" s="168"/>
      <c r="HSW148" s="168"/>
      <c r="HSX148" s="168"/>
      <c r="HSY148" s="168"/>
      <c r="HSZ148" s="168"/>
      <c r="HTA148" s="168"/>
      <c r="HTB148" s="168"/>
      <c r="HTC148" s="168"/>
      <c r="HTD148" s="168"/>
      <c r="HTE148" s="168"/>
      <c r="HTF148" s="168"/>
      <c r="HTG148" s="168"/>
      <c r="HTH148" s="168"/>
      <c r="HTI148" s="168"/>
      <c r="HTJ148" s="168"/>
      <c r="HTK148" s="168"/>
      <c r="HTL148" s="168"/>
      <c r="HTM148" s="168"/>
      <c r="HTN148" s="168"/>
      <c r="HTO148" s="168"/>
      <c r="HTP148" s="168"/>
      <c r="HTQ148" s="168"/>
      <c r="HTR148" s="168"/>
      <c r="HTS148" s="168"/>
      <c r="HTT148" s="168"/>
      <c r="HTU148" s="168"/>
      <c r="HTV148" s="168"/>
      <c r="HTW148" s="168"/>
      <c r="HTX148" s="168"/>
      <c r="HTY148" s="168"/>
      <c r="HTZ148" s="168"/>
      <c r="HUA148" s="168"/>
      <c r="HUB148" s="168"/>
      <c r="HUC148" s="168"/>
      <c r="HUD148" s="168"/>
      <c r="HUE148" s="168"/>
      <c r="HUF148" s="168"/>
      <c r="HUG148" s="168"/>
      <c r="HUH148" s="168"/>
      <c r="HUI148" s="168"/>
      <c r="HUJ148" s="168"/>
      <c r="HUK148" s="168"/>
      <c r="HUL148" s="168"/>
      <c r="HUM148" s="168"/>
      <c r="HUN148" s="168"/>
      <c r="HUO148" s="168"/>
      <c r="HUP148" s="168"/>
      <c r="HUQ148" s="168"/>
      <c r="HUR148" s="168"/>
      <c r="HUS148" s="168"/>
      <c r="HUT148" s="168"/>
      <c r="HUU148" s="168"/>
      <c r="HUV148" s="168"/>
      <c r="HUW148" s="168"/>
      <c r="HUX148" s="168"/>
      <c r="HUY148" s="168"/>
      <c r="HUZ148" s="168"/>
      <c r="HVA148" s="168"/>
      <c r="HVB148" s="168"/>
      <c r="HVC148" s="168"/>
      <c r="HVD148" s="168"/>
      <c r="HVE148" s="168"/>
      <c r="HVF148" s="168"/>
      <c r="HVG148" s="168"/>
      <c r="HVH148" s="168"/>
      <c r="HVI148" s="168"/>
      <c r="HVJ148" s="168"/>
      <c r="HVK148" s="168"/>
      <c r="HVL148" s="168"/>
      <c r="HVM148" s="168"/>
      <c r="HVN148" s="168"/>
      <c r="HVO148" s="168"/>
      <c r="HVP148" s="168"/>
      <c r="HVQ148" s="168"/>
      <c r="HVR148" s="168"/>
      <c r="HVS148" s="168"/>
      <c r="HVT148" s="168"/>
      <c r="HVU148" s="168"/>
      <c r="HVV148" s="168"/>
      <c r="HVW148" s="168"/>
      <c r="HVX148" s="168"/>
      <c r="HVY148" s="168"/>
      <c r="HVZ148" s="168"/>
      <c r="HWA148" s="168"/>
      <c r="HWB148" s="168"/>
      <c r="HWC148" s="168"/>
      <c r="HWD148" s="168"/>
      <c r="HWE148" s="168"/>
      <c r="HWF148" s="168"/>
      <c r="HWG148" s="168"/>
      <c r="HWH148" s="168"/>
      <c r="HWI148" s="168"/>
      <c r="HWJ148" s="168"/>
      <c r="HWK148" s="168"/>
      <c r="HWL148" s="168"/>
      <c r="HWM148" s="168"/>
      <c r="HWN148" s="168"/>
      <c r="HWO148" s="168"/>
      <c r="HWP148" s="168"/>
      <c r="HWQ148" s="168"/>
      <c r="HWR148" s="168"/>
      <c r="HWS148" s="168"/>
      <c r="HWT148" s="168"/>
      <c r="HWU148" s="168"/>
      <c r="HWV148" s="168"/>
      <c r="HWW148" s="168"/>
      <c r="HWX148" s="168"/>
      <c r="HWY148" s="168"/>
      <c r="HWZ148" s="168"/>
      <c r="HXA148" s="168"/>
      <c r="HXB148" s="168"/>
      <c r="HXC148" s="168"/>
      <c r="HXD148" s="168"/>
      <c r="HXE148" s="168"/>
      <c r="HXF148" s="168"/>
      <c r="HXG148" s="168"/>
      <c r="HXH148" s="168"/>
      <c r="HXI148" s="168"/>
      <c r="HXJ148" s="168"/>
      <c r="HXK148" s="168"/>
      <c r="HXL148" s="168"/>
      <c r="HXM148" s="168"/>
      <c r="HXN148" s="168"/>
      <c r="HXO148" s="168"/>
      <c r="HXP148" s="168"/>
      <c r="HXQ148" s="168"/>
      <c r="HXR148" s="168"/>
      <c r="HXS148" s="168"/>
      <c r="HXT148" s="168"/>
      <c r="HXU148" s="168"/>
      <c r="HXV148" s="168"/>
      <c r="HXW148" s="168"/>
      <c r="HXX148" s="168"/>
      <c r="HXY148" s="168"/>
      <c r="HXZ148" s="168"/>
      <c r="HYA148" s="168"/>
      <c r="HYB148" s="168"/>
      <c r="HYC148" s="168"/>
      <c r="HYD148" s="168"/>
      <c r="HYE148" s="168"/>
      <c r="HYF148" s="168"/>
      <c r="HYG148" s="168"/>
      <c r="HYH148" s="168"/>
      <c r="HYI148" s="168"/>
      <c r="HYJ148" s="168"/>
      <c r="HYK148" s="168"/>
      <c r="HYL148" s="168"/>
      <c r="HYM148" s="168"/>
      <c r="HYN148" s="168"/>
      <c r="HYO148" s="168"/>
      <c r="HYP148" s="168"/>
      <c r="HYQ148" s="168"/>
      <c r="HYR148" s="168"/>
      <c r="HYS148" s="168"/>
      <c r="HYT148" s="168"/>
      <c r="HYU148" s="168"/>
      <c r="HYV148" s="168"/>
      <c r="HYW148" s="168"/>
      <c r="HYX148" s="168"/>
      <c r="HYY148" s="168"/>
      <c r="HYZ148" s="168"/>
      <c r="HZA148" s="168"/>
      <c r="HZB148" s="168"/>
      <c r="HZC148" s="168"/>
      <c r="HZD148" s="168"/>
      <c r="HZE148" s="168"/>
      <c r="HZF148" s="168"/>
      <c r="HZG148" s="168"/>
      <c r="HZH148" s="168"/>
      <c r="HZI148" s="168"/>
      <c r="HZJ148" s="168"/>
      <c r="HZK148" s="168"/>
      <c r="HZL148" s="168"/>
      <c r="HZM148" s="168"/>
      <c r="HZN148" s="168"/>
      <c r="HZO148" s="168"/>
      <c r="HZP148" s="168"/>
      <c r="HZQ148" s="168"/>
      <c r="HZR148" s="168"/>
      <c r="HZS148" s="168"/>
      <c r="HZT148" s="168"/>
      <c r="HZU148" s="168"/>
      <c r="HZV148" s="168"/>
      <c r="HZW148" s="168"/>
      <c r="HZX148" s="168"/>
      <c r="HZY148" s="168"/>
      <c r="HZZ148" s="168"/>
      <c r="IAA148" s="168"/>
      <c r="IAB148" s="168"/>
      <c r="IAC148" s="168"/>
      <c r="IAD148" s="168"/>
      <c r="IAE148" s="168"/>
      <c r="IAF148" s="168"/>
      <c r="IAG148" s="168"/>
      <c r="IAH148" s="168"/>
      <c r="IAI148" s="168"/>
      <c r="IAJ148" s="168"/>
      <c r="IAK148" s="168"/>
      <c r="IAL148" s="168"/>
      <c r="IAM148" s="168"/>
      <c r="IAN148" s="168"/>
      <c r="IAO148" s="168"/>
      <c r="IAP148" s="168"/>
      <c r="IAQ148" s="168"/>
      <c r="IAR148" s="168"/>
      <c r="IAS148" s="168"/>
      <c r="IAT148" s="168"/>
      <c r="IAU148" s="168"/>
      <c r="IAV148" s="168"/>
      <c r="IAW148" s="168"/>
      <c r="IAX148" s="168"/>
      <c r="IAY148" s="168"/>
      <c r="IAZ148" s="168"/>
      <c r="IBA148" s="168"/>
      <c r="IBB148" s="168"/>
      <c r="IBC148" s="168"/>
      <c r="IBD148" s="168"/>
      <c r="IBE148" s="168"/>
      <c r="IBF148" s="168"/>
      <c r="IBG148" s="168"/>
      <c r="IBH148" s="168"/>
      <c r="IBI148" s="168"/>
      <c r="IBJ148" s="168"/>
      <c r="IBK148" s="168"/>
      <c r="IBL148" s="168"/>
      <c r="IBM148" s="168"/>
      <c r="IBN148" s="168"/>
      <c r="IBO148" s="168"/>
      <c r="IBP148" s="168"/>
      <c r="IBQ148" s="168"/>
      <c r="IBR148" s="168"/>
      <c r="IBS148" s="168"/>
      <c r="IBT148" s="168"/>
      <c r="IBU148" s="168"/>
      <c r="IBV148" s="168"/>
      <c r="IBW148" s="168"/>
      <c r="IBX148" s="168"/>
      <c r="IBY148" s="168"/>
      <c r="IBZ148" s="168"/>
      <c r="ICA148" s="168"/>
      <c r="ICB148" s="168"/>
      <c r="ICC148" s="168"/>
      <c r="ICD148" s="168"/>
      <c r="ICE148" s="168"/>
      <c r="ICF148" s="168"/>
      <c r="ICG148" s="168"/>
      <c r="ICH148" s="168"/>
      <c r="ICI148" s="168"/>
      <c r="ICJ148" s="168"/>
      <c r="ICK148" s="168"/>
      <c r="ICL148" s="168"/>
      <c r="ICM148" s="168"/>
      <c r="ICN148" s="168"/>
      <c r="ICO148" s="168"/>
      <c r="ICP148" s="168"/>
      <c r="ICQ148" s="168"/>
      <c r="ICR148" s="168"/>
      <c r="ICS148" s="168"/>
      <c r="ICT148" s="168"/>
      <c r="ICU148" s="168"/>
      <c r="ICV148" s="168"/>
      <c r="ICW148" s="168"/>
      <c r="ICX148" s="168"/>
      <c r="ICY148" s="168"/>
      <c r="ICZ148" s="168"/>
      <c r="IDA148" s="168"/>
      <c r="IDB148" s="168"/>
      <c r="IDC148" s="168"/>
      <c r="IDD148" s="168"/>
      <c r="IDE148" s="168"/>
      <c r="IDF148" s="168"/>
      <c r="IDG148" s="168"/>
      <c r="IDH148" s="168"/>
      <c r="IDI148" s="168"/>
      <c r="IDJ148" s="168"/>
      <c r="IDK148" s="168"/>
      <c r="IDL148" s="168"/>
      <c r="IDM148" s="168"/>
      <c r="IDN148" s="168"/>
      <c r="IDO148" s="168"/>
      <c r="IDP148" s="168"/>
      <c r="IDQ148" s="168"/>
      <c r="IDR148" s="168"/>
      <c r="IDS148" s="168"/>
      <c r="IDT148" s="168"/>
      <c r="IDU148" s="168"/>
      <c r="IDV148" s="168"/>
      <c r="IDW148" s="168"/>
      <c r="IDX148" s="168"/>
      <c r="IDY148" s="168"/>
      <c r="IDZ148" s="168"/>
      <c r="IEA148" s="168"/>
      <c r="IEB148" s="168"/>
      <c r="IEC148" s="168"/>
      <c r="IED148" s="168"/>
      <c r="IEE148" s="168"/>
      <c r="IEF148" s="168"/>
      <c r="IEG148" s="168"/>
      <c r="IEH148" s="168"/>
      <c r="IEI148" s="168"/>
      <c r="IEJ148" s="168"/>
      <c r="IEK148" s="168"/>
      <c r="IEL148" s="168"/>
      <c r="IEM148" s="168"/>
      <c r="IEN148" s="168"/>
      <c r="IEO148" s="168"/>
      <c r="IEP148" s="168"/>
      <c r="IEQ148" s="168"/>
      <c r="IER148" s="168"/>
      <c r="IES148" s="168"/>
      <c r="IET148" s="168"/>
      <c r="IEU148" s="168"/>
      <c r="IEV148" s="168"/>
      <c r="IEW148" s="168"/>
      <c r="IEX148" s="168"/>
      <c r="IEY148" s="168"/>
      <c r="IEZ148" s="168"/>
      <c r="IFA148" s="168"/>
      <c r="IFB148" s="168"/>
      <c r="IFC148" s="168"/>
      <c r="IFD148" s="168"/>
      <c r="IFE148" s="168"/>
      <c r="IFF148" s="168"/>
      <c r="IFG148" s="168"/>
      <c r="IFH148" s="168"/>
      <c r="IFI148" s="168"/>
      <c r="IFJ148" s="168"/>
      <c r="IFK148" s="168"/>
      <c r="IFL148" s="168"/>
      <c r="IFM148" s="168"/>
      <c r="IFN148" s="168"/>
      <c r="IFO148" s="168"/>
      <c r="IFP148" s="168"/>
      <c r="IFQ148" s="168"/>
      <c r="IFR148" s="168"/>
      <c r="IFS148" s="168"/>
      <c r="IFT148" s="168"/>
      <c r="IFU148" s="168"/>
      <c r="IFV148" s="168"/>
      <c r="IFW148" s="168"/>
      <c r="IFX148" s="168"/>
      <c r="IFY148" s="168"/>
      <c r="IFZ148" s="168"/>
      <c r="IGA148" s="168"/>
      <c r="IGB148" s="168"/>
      <c r="IGC148" s="168"/>
      <c r="IGD148" s="168"/>
      <c r="IGE148" s="168"/>
      <c r="IGF148" s="168"/>
      <c r="IGG148" s="168"/>
      <c r="IGH148" s="168"/>
      <c r="IGI148" s="168"/>
      <c r="IGJ148" s="168"/>
      <c r="IGK148" s="168"/>
      <c r="IGL148" s="168"/>
      <c r="IGM148" s="168"/>
      <c r="IGN148" s="168"/>
      <c r="IGO148" s="168"/>
      <c r="IGP148" s="168"/>
      <c r="IGQ148" s="168"/>
      <c r="IGR148" s="168"/>
      <c r="IGS148" s="168"/>
      <c r="IGT148" s="168"/>
      <c r="IGU148" s="168"/>
      <c r="IGV148" s="168"/>
      <c r="IGW148" s="168"/>
      <c r="IGX148" s="168"/>
      <c r="IGY148" s="168"/>
      <c r="IGZ148" s="168"/>
      <c r="IHA148" s="168"/>
      <c r="IHB148" s="168"/>
      <c r="IHC148" s="168"/>
      <c r="IHD148" s="168"/>
      <c r="IHE148" s="168"/>
      <c r="IHF148" s="168"/>
      <c r="IHG148" s="168"/>
      <c r="IHH148" s="168"/>
      <c r="IHI148" s="168"/>
      <c r="IHJ148" s="168"/>
      <c r="IHK148" s="168"/>
      <c r="IHL148" s="168"/>
      <c r="IHM148" s="168"/>
      <c r="IHN148" s="168"/>
      <c r="IHO148" s="168"/>
      <c r="IHP148" s="168"/>
      <c r="IHQ148" s="168"/>
      <c r="IHR148" s="168"/>
      <c r="IHS148" s="168"/>
      <c r="IHT148" s="168"/>
      <c r="IHU148" s="168"/>
      <c r="IHV148" s="168"/>
      <c r="IHW148" s="168"/>
      <c r="IHX148" s="168"/>
      <c r="IHY148" s="168"/>
      <c r="IHZ148" s="168"/>
      <c r="IIA148" s="168"/>
      <c r="IIB148" s="168"/>
      <c r="IIC148" s="168"/>
      <c r="IID148" s="168"/>
      <c r="IIE148" s="168"/>
      <c r="IIF148" s="168"/>
      <c r="IIG148" s="168"/>
      <c r="IIH148" s="168"/>
      <c r="III148" s="168"/>
      <c r="IIJ148" s="168"/>
      <c r="IIK148" s="168"/>
      <c r="IIL148" s="168"/>
      <c r="IIM148" s="168"/>
      <c r="IIN148" s="168"/>
      <c r="IIO148" s="168"/>
      <c r="IIP148" s="168"/>
      <c r="IIQ148" s="168"/>
      <c r="IIR148" s="168"/>
      <c r="IIS148" s="168"/>
      <c r="IIT148" s="168"/>
      <c r="IIU148" s="168"/>
      <c r="IIV148" s="168"/>
      <c r="IIW148" s="168"/>
      <c r="IIX148" s="168"/>
      <c r="IIY148" s="168"/>
      <c r="IIZ148" s="168"/>
      <c r="IJA148" s="168"/>
      <c r="IJB148" s="168"/>
      <c r="IJC148" s="168"/>
      <c r="IJD148" s="168"/>
      <c r="IJE148" s="168"/>
      <c r="IJF148" s="168"/>
      <c r="IJG148" s="168"/>
      <c r="IJH148" s="168"/>
      <c r="IJI148" s="168"/>
      <c r="IJJ148" s="168"/>
      <c r="IJK148" s="168"/>
      <c r="IJL148" s="168"/>
      <c r="IJM148" s="168"/>
      <c r="IJN148" s="168"/>
      <c r="IJO148" s="168"/>
      <c r="IJP148" s="168"/>
      <c r="IJQ148" s="168"/>
      <c r="IJR148" s="168"/>
      <c r="IJS148" s="168"/>
      <c r="IJT148" s="168"/>
      <c r="IJU148" s="168"/>
      <c r="IJV148" s="168"/>
      <c r="IJW148" s="168"/>
      <c r="IJX148" s="168"/>
      <c r="IJY148" s="168"/>
      <c r="IJZ148" s="168"/>
      <c r="IKA148" s="168"/>
      <c r="IKB148" s="168"/>
      <c r="IKC148" s="168"/>
      <c r="IKD148" s="168"/>
      <c r="IKE148" s="168"/>
      <c r="IKF148" s="168"/>
      <c r="IKG148" s="168"/>
      <c r="IKH148" s="168"/>
      <c r="IKI148" s="168"/>
      <c r="IKJ148" s="168"/>
      <c r="IKK148" s="168"/>
      <c r="IKL148" s="168"/>
      <c r="IKM148" s="168"/>
      <c r="IKN148" s="168"/>
      <c r="IKO148" s="168"/>
      <c r="IKP148" s="168"/>
      <c r="IKQ148" s="168"/>
      <c r="IKR148" s="168"/>
      <c r="IKS148" s="168"/>
      <c r="IKT148" s="168"/>
      <c r="IKU148" s="168"/>
      <c r="IKV148" s="168"/>
      <c r="IKW148" s="168"/>
      <c r="IKX148" s="168"/>
      <c r="IKY148" s="168"/>
      <c r="IKZ148" s="168"/>
      <c r="ILA148" s="168"/>
      <c r="ILB148" s="168"/>
      <c r="ILC148" s="168"/>
      <c r="ILD148" s="168"/>
      <c r="ILE148" s="168"/>
      <c r="ILF148" s="168"/>
      <c r="ILG148" s="168"/>
      <c r="ILH148" s="168"/>
      <c r="ILI148" s="168"/>
      <c r="ILJ148" s="168"/>
      <c r="ILK148" s="168"/>
      <c r="ILL148" s="168"/>
      <c r="ILM148" s="168"/>
      <c r="ILN148" s="168"/>
      <c r="ILO148" s="168"/>
      <c r="ILP148" s="168"/>
      <c r="ILQ148" s="168"/>
      <c r="ILR148" s="168"/>
      <c r="ILS148" s="168"/>
      <c r="ILT148" s="168"/>
      <c r="ILU148" s="168"/>
      <c r="ILV148" s="168"/>
      <c r="ILW148" s="168"/>
      <c r="ILX148" s="168"/>
      <c r="ILY148" s="168"/>
      <c r="ILZ148" s="168"/>
      <c r="IMA148" s="168"/>
      <c r="IMB148" s="168"/>
      <c r="IMC148" s="168"/>
      <c r="IMD148" s="168"/>
      <c r="IME148" s="168"/>
      <c r="IMF148" s="168"/>
      <c r="IMG148" s="168"/>
      <c r="IMH148" s="168"/>
      <c r="IMI148" s="168"/>
      <c r="IMJ148" s="168"/>
      <c r="IMK148" s="168"/>
      <c r="IML148" s="168"/>
      <c r="IMM148" s="168"/>
      <c r="IMN148" s="168"/>
      <c r="IMO148" s="168"/>
      <c r="IMP148" s="168"/>
      <c r="IMQ148" s="168"/>
      <c r="IMR148" s="168"/>
      <c r="IMS148" s="168"/>
      <c r="IMT148" s="168"/>
      <c r="IMU148" s="168"/>
      <c r="IMV148" s="168"/>
      <c r="IMW148" s="168"/>
      <c r="IMX148" s="168"/>
      <c r="IMY148" s="168"/>
      <c r="IMZ148" s="168"/>
      <c r="INA148" s="168"/>
      <c r="INB148" s="168"/>
      <c r="INC148" s="168"/>
      <c r="IND148" s="168"/>
      <c r="INE148" s="168"/>
      <c r="INF148" s="168"/>
      <c r="ING148" s="168"/>
      <c r="INH148" s="168"/>
      <c r="INI148" s="168"/>
      <c r="INJ148" s="168"/>
      <c r="INK148" s="168"/>
      <c r="INL148" s="168"/>
      <c r="INM148" s="168"/>
      <c r="INN148" s="168"/>
      <c r="INO148" s="168"/>
      <c r="INP148" s="168"/>
      <c r="INQ148" s="168"/>
      <c r="INR148" s="168"/>
      <c r="INS148" s="168"/>
      <c r="INT148" s="168"/>
      <c r="INU148" s="168"/>
      <c r="INV148" s="168"/>
      <c r="INW148" s="168"/>
      <c r="INX148" s="168"/>
      <c r="INY148" s="168"/>
      <c r="INZ148" s="168"/>
      <c r="IOA148" s="168"/>
      <c r="IOB148" s="168"/>
      <c r="IOC148" s="168"/>
      <c r="IOD148" s="168"/>
      <c r="IOE148" s="168"/>
      <c r="IOF148" s="168"/>
      <c r="IOG148" s="168"/>
      <c r="IOH148" s="168"/>
      <c r="IOI148" s="168"/>
      <c r="IOJ148" s="168"/>
      <c r="IOK148" s="168"/>
      <c r="IOL148" s="168"/>
      <c r="IOM148" s="168"/>
      <c r="ION148" s="168"/>
      <c r="IOO148" s="168"/>
      <c r="IOP148" s="168"/>
      <c r="IOQ148" s="168"/>
      <c r="IOR148" s="168"/>
      <c r="IOS148" s="168"/>
      <c r="IOT148" s="168"/>
      <c r="IOU148" s="168"/>
      <c r="IOV148" s="168"/>
      <c r="IOW148" s="168"/>
      <c r="IOX148" s="168"/>
      <c r="IOY148" s="168"/>
      <c r="IOZ148" s="168"/>
      <c r="IPA148" s="168"/>
      <c r="IPB148" s="168"/>
      <c r="IPC148" s="168"/>
      <c r="IPD148" s="168"/>
      <c r="IPE148" s="168"/>
      <c r="IPF148" s="168"/>
      <c r="IPG148" s="168"/>
      <c r="IPH148" s="168"/>
      <c r="IPI148" s="168"/>
      <c r="IPJ148" s="168"/>
      <c r="IPK148" s="168"/>
      <c r="IPL148" s="168"/>
      <c r="IPM148" s="168"/>
      <c r="IPN148" s="168"/>
      <c r="IPO148" s="168"/>
      <c r="IPP148" s="168"/>
      <c r="IPQ148" s="168"/>
      <c r="IPR148" s="168"/>
      <c r="IPS148" s="168"/>
      <c r="IPT148" s="168"/>
      <c r="IPU148" s="168"/>
      <c r="IPV148" s="168"/>
      <c r="IPW148" s="168"/>
      <c r="IPX148" s="168"/>
      <c r="IPY148" s="168"/>
      <c r="IPZ148" s="168"/>
      <c r="IQA148" s="168"/>
      <c r="IQB148" s="168"/>
      <c r="IQC148" s="168"/>
      <c r="IQD148" s="168"/>
      <c r="IQE148" s="168"/>
      <c r="IQF148" s="168"/>
      <c r="IQG148" s="168"/>
      <c r="IQH148" s="168"/>
      <c r="IQI148" s="168"/>
      <c r="IQJ148" s="168"/>
      <c r="IQK148" s="168"/>
      <c r="IQL148" s="168"/>
      <c r="IQM148" s="168"/>
      <c r="IQN148" s="168"/>
      <c r="IQO148" s="168"/>
      <c r="IQP148" s="168"/>
      <c r="IQQ148" s="168"/>
      <c r="IQR148" s="168"/>
      <c r="IQS148" s="168"/>
      <c r="IQT148" s="168"/>
      <c r="IQU148" s="168"/>
      <c r="IQV148" s="168"/>
      <c r="IQW148" s="168"/>
      <c r="IQX148" s="168"/>
      <c r="IQY148" s="168"/>
      <c r="IQZ148" s="168"/>
      <c r="IRA148" s="168"/>
      <c r="IRB148" s="168"/>
      <c r="IRC148" s="168"/>
      <c r="IRD148" s="168"/>
      <c r="IRE148" s="168"/>
      <c r="IRF148" s="168"/>
      <c r="IRG148" s="168"/>
      <c r="IRH148" s="168"/>
      <c r="IRI148" s="168"/>
      <c r="IRJ148" s="168"/>
      <c r="IRK148" s="168"/>
      <c r="IRL148" s="168"/>
      <c r="IRM148" s="168"/>
      <c r="IRN148" s="168"/>
      <c r="IRO148" s="168"/>
      <c r="IRP148" s="168"/>
      <c r="IRQ148" s="168"/>
      <c r="IRR148" s="168"/>
      <c r="IRS148" s="168"/>
      <c r="IRT148" s="168"/>
      <c r="IRU148" s="168"/>
      <c r="IRV148" s="168"/>
      <c r="IRW148" s="168"/>
      <c r="IRX148" s="168"/>
      <c r="IRY148" s="168"/>
      <c r="IRZ148" s="168"/>
      <c r="ISA148" s="168"/>
      <c r="ISB148" s="168"/>
      <c r="ISC148" s="168"/>
      <c r="ISD148" s="168"/>
      <c r="ISE148" s="168"/>
      <c r="ISF148" s="168"/>
      <c r="ISG148" s="168"/>
      <c r="ISH148" s="168"/>
      <c r="ISI148" s="168"/>
      <c r="ISJ148" s="168"/>
      <c r="ISK148" s="168"/>
      <c r="ISL148" s="168"/>
      <c r="ISM148" s="168"/>
      <c r="ISN148" s="168"/>
      <c r="ISO148" s="168"/>
      <c r="ISP148" s="168"/>
      <c r="ISQ148" s="168"/>
      <c r="ISR148" s="168"/>
      <c r="ISS148" s="168"/>
      <c r="IST148" s="168"/>
      <c r="ISU148" s="168"/>
      <c r="ISV148" s="168"/>
      <c r="ISW148" s="168"/>
      <c r="ISX148" s="168"/>
      <c r="ISY148" s="168"/>
      <c r="ISZ148" s="168"/>
      <c r="ITA148" s="168"/>
      <c r="ITB148" s="168"/>
      <c r="ITC148" s="168"/>
      <c r="ITD148" s="168"/>
      <c r="ITE148" s="168"/>
      <c r="ITF148" s="168"/>
      <c r="ITG148" s="168"/>
      <c r="ITH148" s="168"/>
      <c r="ITI148" s="168"/>
      <c r="ITJ148" s="168"/>
      <c r="ITK148" s="168"/>
      <c r="ITL148" s="168"/>
      <c r="ITM148" s="168"/>
      <c r="ITN148" s="168"/>
      <c r="ITO148" s="168"/>
      <c r="ITP148" s="168"/>
      <c r="ITQ148" s="168"/>
      <c r="ITR148" s="168"/>
      <c r="ITS148" s="168"/>
      <c r="ITT148" s="168"/>
      <c r="ITU148" s="168"/>
      <c r="ITV148" s="168"/>
      <c r="ITW148" s="168"/>
      <c r="ITX148" s="168"/>
      <c r="ITY148" s="168"/>
      <c r="ITZ148" s="168"/>
      <c r="IUA148" s="168"/>
      <c r="IUB148" s="168"/>
      <c r="IUC148" s="168"/>
      <c r="IUD148" s="168"/>
      <c r="IUE148" s="168"/>
      <c r="IUF148" s="168"/>
      <c r="IUG148" s="168"/>
      <c r="IUH148" s="168"/>
      <c r="IUI148" s="168"/>
      <c r="IUJ148" s="168"/>
      <c r="IUK148" s="168"/>
      <c r="IUL148" s="168"/>
      <c r="IUM148" s="168"/>
      <c r="IUN148" s="168"/>
      <c r="IUO148" s="168"/>
      <c r="IUP148" s="168"/>
      <c r="IUQ148" s="168"/>
      <c r="IUR148" s="168"/>
      <c r="IUS148" s="168"/>
      <c r="IUT148" s="168"/>
      <c r="IUU148" s="168"/>
      <c r="IUV148" s="168"/>
      <c r="IUW148" s="168"/>
      <c r="IUX148" s="168"/>
      <c r="IUY148" s="168"/>
      <c r="IUZ148" s="168"/>
      <c r="IVA148" s="168"/>
      <c r="IVB148" s="168"/>
      <c r="IVC148" s="168"/>
      <c r="IVD148" s="168"/>
      <c r="IVE148" s="168"/>
      <c r="IVF148" s="168"/>
      <c r="IVG148" s="168"/>
      <c r="IVH148" s="168"/>
      <c r="IVI148" s="168"/>
      <c r="IVJ148" s="168"/>
      <c r="IVK148" s="168"/>
      <c r="IVL148" s="168"/>
      <c r="IVM148" s="168"/>
      <c r="IVN148" s="168"/>
      <c r="IVO148" s="168"/>
      <c r="IVP148" s="168"/>
      <c r="IVQ148" s="168"/>
      <c r="IVR148" s="168"/>
      <c r="IVS148" s="168"/>
      <c r="IVT148" s="168"/>
      <c r="IVU148" s="168"/>
      <c r="IVV148" s="168"/>
      <c r="IVW148" s="168"/>
      <c r="IVX148" s="168"/>
      <c r="IVY148" s="168"/>
      <c r="IVZ148" s="168"/>
      <c r="IWA148" s="168"/>
      <c r="IWB148" s="168"/>
      <c r="IWC148" s="168"/>
      <c r="IWD148" s="168"/>
      <c r="IWE148" s="168"/>
      <c r="IWF148" s="168"/>
      <c r="IWG148" s="168"/>
      <c r="IWH148" s="168"/>
      <c r="IWI148" s="168"/>
      <c r="IWJ148" s="168"/>
      <c r="IWK148" s="168"/>
      <c r="IWL148" s="168"/>
      <c r="IWM148" s="168"/>
      <c r="IWN148" s="168"/>
      <c r="IWO148" s="168"/>
      <c r="IWP148" s="168"/>
      <c r="IWQ148" s="168"/>
      <c r="IWR148" s="168"/>
      <c r="IWS148" s="168"/>
      <c r="IWT148" s="168"/>
      <c r="IWU148" s="168"/>
      <c r="IWV148" s="168"/>
      <c r="IWW148" s="168"/>
      <c r="IWX148" s="168"/>
      <c r="IWY148" s="168"/>
      <c r="IWZ148" s="168"/>
      <c r="IXA148" s="168"/>
      <c r="IXB148" s="168"/>
      <c r="IXC148" s="168"/>
      <c r="IXD148" s="168"/>
      <c r="IXE148" s="168"/>
      <c r="IXF148" s="168"/>
      <c r="IXG148" s="168"/>
      <c r="IXH148" s="168"/>
      <c r="IXI148" s="168"/>
      <c r="IXJ148" s="168"/>
      <c r="IXK148" s="168"/>
      <c r="IXL148" s="168"/>
      <c r="IXM148" s="168"/>
      <c r="IXN148" s="168"/>
      <c r="IXO148" s="168"/>
      <c r="IXP148" s="168"/>
      <c r="IXQ148" s="168"/>
      <c r="IXR148" s="168"/>
      <c r="IXS148" s="168"/>
      <c r="IXT148" s="168"/>
      <c r="IXU148" s="168"/>
      <c r="IXV148" s="168"/>
      <c r="IXW148" s="168"/>
      <c r="IXX148" s="168"/>
      <c r="IXY148" s="168"/>
      <c r="IXZ148" s="168"/>
      <c r="IYA148" s="168"/>
      <c r="IYB148" s="168"/>
      <c r="IYC148" s="168"/>
      <c r="IYD148" s="168"/>
      <c r="IYE148" s="168"/>
      <c r="IYF148" s="168"/>
      <c r="IYG148" s="168"/>
      <c r="IYH148" s="168"/>
      <c r="IYI148" s="168"/>
      <c r="IYJ148" s="168"/>
      <c r="IYK148" s="168"/>
      <c r="IYL148" s="168"/>
      <c r="IYM148" s="168"/>
      <c r="IYN148" s="168"/>
      <c r="IYO148" s="168"/>
      <c r="IYP148" s="168"/>
      <c r="IYQ148" s="168"/>
      <c r="IYR148" s="168"/>
      <c r="IYS148" s="168"/>
      <c r="IYT148" s="168"/>
      <c r="IYU148" s="168"/>
      <c r="IYV148" s="168"/>
      <c r="IYW148" s="168"/>
      <c r="IYX148" s="168"/>
      <c r="IYY148" s="168"/>
      <c r="IYZ148" s="168"/>
      <c r="IZA148" s="168"/>
      <c r="IZB148" s="168"/>
      <c r="IZC148" s="168"/>
      <c r="IZD148" s="168"/>
      <c r="IZE148" s="168"/>
      <c r="IZF148" s="168"/>
      <c r="IZG148" s="168"/>
      <c r="IZH148" s="168"/>
      <c r="IZI148" s="168"/>
      <c r="IZJ148" s="168"/>
      <c r="IZK148" s="168"/>
      <c r="IZL148" s="168"/>
      <c r="IZM148" s="168"/>
      <c r="IZN148" s="168"/>
      <c r="IZO148" s="168"/>
      <c r="IZP148" s="168"/>
      <c r="IZQ148" s="168"/>
      <c r="IZR148" s="168"/>
      <c r="IZS148" s="168"/>
      <c r="IZT148" s="168"/>
      <c r="IZU148" s="168"/>
      <c r="IZV148" s="168"/>
      <c r="IZW148" s="168"/>
      <c r="IZX148" s="168"/>
      <c r="IZY148" s="168"/>
      <c r="IZZ148" s="168"/>
      <c r="JAA148" s="168"/>
      <c r="JAB148" s="168"/>
      <c r="JAC148" s="168"/>
      <c r="JAD148" s="168"/>
      <c r="JAE148" s="168"/>
      <c r="JAF148" s="168"/>
      <c r="JAG148" s="168"/>
      <c r="JAH148" s="168"/>
      <c r="JAI148" s="168"/>
      <c r="JAJ148" s="168"/>
      <c r="JAK148" s="168"/>
      <c r="JAL148" s="168"/>
      <c r="JAM148" s="168"/>
      <c r="JAN148" s="168"/>
      <c r="JAO148" s="168"/>
      <c r="JAP148" s="168"/>
      <c r="JAQ148" s="168"/>
      <c r="JAR148" s="168"/>
      <c r="JAS148" s="168"/>
      <c r="JAT148" s="168"/>
      <c r="JAU148" s="168"/>
      <c r="JAV148" s="168"/>
      <c r="JAW148" s="168"/>
      <c r="JAX148" s="168"/>
      <c r="JAY148" s="168"/>
      <c r="JAZ148" s="168"/>
      <c r="JBA148" s="168"/>
      <c r="JBB148" s="168"/>
      <c r="JBC148" s="168"/>
      <c r="JBD148" s="168"/>
      <c r="JBE148" s="168"/>
      <c r="JBF148" s="168"/>
      <c r="JBG148" s="168"/>
      <c r="JBH148" s="168"/>
      <c r="JBI148" s="168"/>
      <c r="JBJ148" s="168"/>
      <c r="JBK148" s="168"/>
      <c r="JBL148" s="168"/>
      <c r="JBM148" s="168"/>
      <c r="JBN148" s="168"/>
      <c r="JBO148" s="168"/>
      <c r="JBP148" s="168"/>
      <c r="JBQ148" s="168"/>
      <c r="JBR148" s="168"/>
      <c r="JBS148" s="168"/>
      <c r="JBT148" s="168"/>
      <c r="JBU148" s="168"/>
      <c r="JBV148" s="168"/>
      <c r="JBW148" s="168"/>
      <c r="JBX148" s="168"/>
      <c r="JBY148" s="168"/>
      <c r="JBZ148" s="168"/>
      <c r="JCA148" s="168"/>
      <c r="JCB148" s="168"/>
      <c r="JCC148" s="168"/>
      <c r="JCD148" s="168"/>
      <c r="JCE148" s="168"/>
      <c r="JCF148" s="168"/>
      <c r="JCG148" s="168"/>
      <c r="JCH148" s="168"/>
      <c r="JCI148" s="168"/>
      <c r="JCJ148" s="168"/>
      <c r="JCK148" s="168"/>
      <c r="JCL148" s="168"/>
      <c r="JCM148" s="168"/>
      <c r="JCN148" s="168"/>
      <c r="JCO148" s="168"/>
      <c r="JCP148" s="168"/>
      <c r="JCQ148" s="168"/>
      <c r="JCR148" s="168"/>
      <c r="JCS148" s="168"/>
      <c r="JCT148" s="168"/>
      <c r="JCU148" s="168"/>
      <c r="JCV148" s="168"/>
      <c r="JCW148" s="168"/>
      <c r="JCX148" s="168"/>
      <c r="JCY148" s="168"/>
      <c r="JCZ148" s="168"/>
      <c r="JDA148" s="168"/>
      <c r="JDB148" s="168"/>
      <c r="JDC148" s="168"/>
      <c r="JDD148" s="168"/>
      <c r="JDE148" s="168"/>
      <c r="JDF148" s="168"/>
      <c r="JDG148" s="168"/>
      <c r="JDH148" s="168"/>
      <c r="JDI148" s="168"/>
      <c r="JDJ148" s="168"/>
      <c r="JDK148" s="168"/>
      <c r="JDL148" s="168"/>
      <c r="JDM148" s="168"/>
      <c r="JDN148" s="168"/>
      <c r="JDO148" s="168"/>
      <c r="JDP148" s="168"/>
      <c r="JDQ148" s="168"/>
      <c r="JDR148" s="168"/>
      <c r="JDS148" s="168"/>
      <c r="JDT148" s="168"/>
      <c r="JDU148" s="168"/>
      <c r="JDV148" s="168"/>
      <c r="JDW148" s="168"/>
      <c r="JDX148" s="168"/>
      <c r="JDY148" s="168"/>
      <c r="JDZ148" s="168"/>
      <c r="JEA148" s="168"/>
      <c r="JEB148" s="168"/>
      <c r="JEC148" s="168"/>
      <c r="JED148" s="168"/>
      <c r="JEE148" s="168"/>
      <c r="JEF148" s="168"/>
      <c r="JEG148" s="168"/>
      <c r="JEH148" s="168"/>
      <c r="JEI148" s="168"/>
      <c r="JEJ148" s="168"/>
      <c r="JEK148" s="168"/>
      <c r="JEL148" s="168"/>
      <c r="JEM148" s="168"/>
      <c r="JEN148" s="168"/>
      <c r="JEO148" s="168"/>
      <c r="JEP148" s="168"/>
      <c r="JEQ148" s="168"/>
      <c r="JER148" s="168"/>
      <c r="JES148" s="168"/>
      <c r="JET148" s="168"/>
      <c r="JEU148" s="168"/>
      <c r="JEV148" s="168"/>
      <c r="JEW148" s="168"/>
      <c r="JEX148" s="168"/>
      <c r="JEY148" s="168"/>
      <c r="JEZ148" s="168"/>
      <c r="JFA148" s="168"/>
      <c r="JFB148" s="168"/>
      <c r="JFC148" s="168"/>
      <c r="JFD148" s="168"/>
      <c r="JFE148" s="168"/>
      <c r="JFF148" s="168"/>
      <c r="JFG148" s="168"/>
      <c r="JFH148" s="168"/>
      <c r="JFI148" s="168"/>
      <c r="JFJ148" s="168"/>
      <c r="JFK148" s="168"/>
      <c r="JFL148" s="168"/>
      <c r="JFM148" s="168"/>
      <c r="JFN148" s="168"/>
      <c r="JFO148" s="168"/>
      <c r="JFP148" s="168"/>
      <c r="JFQ148" s="168"/>
      <c r="JFR148" s="168"/>
      <c r="JFS148" s="168"/>
      <c r="JFT148" s="168"/>
      <c r="JFU148" s="168"/>
      <c r="JFV148" s="168"/>
      <c r="JFW148" s="168"/>
      <c r="JFX148" s="168"/>
      <c r="JFY148" s="168"/>
      <c r="JFZ148" s="168"/>
      <c r="JGA148" s="168"/>
      <c r="JGB148" s="168"/>
      <c r="JGC148" s="168"/>
      <c r="JGD148" s="168"/>
      <c r="JGE148" s="168"/>
      <c r="JGF148" s="168"/>
      <c r="JGG148" s="168"/>
      <c r="JGH148" s="168"/>
      <c r="JGI148" s="168"/>
      <c r="JGJ148" s="168"/>
      <c r="JGK148" s="168"/>
      <c r="JGL148" s="168"/>
      <c r="JGM148" s="168"/>
      <c r="JGN148" s="168"/>
      <c r="JGO148" s="168"/>
      <c r="JGP148" s="168"/>
      <c r="JGQ148" s="168"/>
      <c r="JGR148" s="168"/>
      <c r="JGS148" s="168"/>
      <c r="JGT148" s="168"/>
      <c r="JGU148" s="168"/>
      <c r="JGV148" s="168"/>
      <c r="JGW148" s="168"/>
      <c r="JGX148" s="168"/>
      <c r="JGY148" s="168"/>
      <c r="JGZ148" s="168"/>
      <c r="JHA148" s="168"/>
      <c r="JHB148" s="168"/>
      <c r="JHC148" s="168"/>
      <c r="JHD148" s="168"/>
      <c r="JHE148" s="168"/>
      <c r="JHF148" s="168"/>
      <c r="JHG148" s="168"/>
      <c r="JHH148" s="168"/>
      <c r="JHI148" s="168"/>
      <c r="JHJ148" s="168"/>
      <c r="JHK148" s="168"/>
      <c r="JHL148" s="168"/>
      <c r="JHM148" s="168"/>
      <c r="JHN148" s="168"/>
      <c r="JHO148" s="168"/>
      <c r="JHP148" s="168"/>
      <c r="JHQ148" s="168"/>
      <c r="JHR148" s="168"/>
      <c r="JHS148" s="168"/>
      <c r="JHT148" s="168"/>
      <c r="JHU148" s="168"/>
      <c r="JHV148" s="168"/>
      <c r="JHW148" s="168"/>
      <c r="JHX148" s="168"/>
      <c r="JHY148" s="168"/>
      <c r="JHZ148" s="168"/>
      <c r="JIA148" s="168"/>
      <c r="JIB148" s="168"/>
      <c r="JIC148" s="168"/>
      <c r="JID148" s="168"/>
      <c r="JIE148" s="168"/>
      <c r="JIF148" s="168"/>
      <c r="JIG148" s="168"/>
      <c r="JIH148" s="168"/>
      <c r="JII148" s="168"/>
      <c r="JIJ148" s="168"/>
      <c r="JIK148" s="168"/>
      <c r="JIL148" s="168"/>
      <c r="JIM148" s="168"/>
      <c r="JIN148" s="168"/>
      <c r="JIO148" s="168"/>
      <c r="JIP148" s="168"/>
      <c r="JIQ148" s="168"/>
      <c r="JIR148" s="168"/>
      <c r="JIS148" s="168"/>
      <c r="JIT148" s="168"/>
      <c r="JIU148" s="168"/>
      <c r="JIV148" s="168"/>
      <c r="JIW148" s="168"/>
      <c r="JIX148" s="168"/>
      <c r="JIY148" s="168"/>
      <c r="JIZ148" s="168"/>
      <c r="JJA148" s="168"/>
      <c r="JJB148" s="168"/>
      <c r="JJC148" s="168"/>
      <c r="JJD148" s="168"/>
      <c r="JJE148" s="168"/>
      <c r="JJF148" s="168"/>
      <c r="JJG148" s="168"/>
      <c r="JJH148" s="168"/>
      <c r="JJI148" s="168"/>
      <c r="JJJ148" s="168"/>
      <c r="JJK148" s="168"/>
      <c r="JJL148" s="168"/>
      <c r="JJM148" s="168"/>
      <c r="JJN148" s="168"/>
      <c r="JJO148" s="168"/>
      <c r="JJP148" s="168"/>
      <c r="JJQ148" s="168"/>
      <c r="JJR148" s="168"/>
      <c r="JJS148" s="168"/>
      <c r="JJT148" s="168"/>
      <c r="JJU148" s="168"/>
      <c r="JJV148" s="168"/>
      <c r="JJW148" s="168"/>
      <c r="JJX148" s="168"/>
      <c r="JJY148" s="168"/>
      <c r="JJZ148" s="168"/>
      <c r="JKA148" s="168"/>
      <c r="JKB148" s="168"/>
      <c r="JKC148" s="168"/>
      <c r="JKD148" s="168"/>
      <c r="JKE148" s="168"/>
      <c r="JKF148" s="168"/>
      <c r="JKG148" s="168"/>
      <c r="JKH148" s="168"/>
      <c r="JKI148" s="168"/>
      <c r="JKJ148" s="168"/>
      <c r="JKK148" s="168"/>
      <c r="JKL148" s="168"/>
      <c r="JKM148" s="168"/>
      <c r="JKN148" s="168"/>
      <c r="JKO148" s="168"/>
      <c r="JKP148" s="168"/>
      <c r="JKQ148" s="168"/>
      <c r="JKR148" s="168"/>
      <c r="JKS148" s="168"/>
      <c r="JKT148" s="168"/>
      <c r="JKU148" s="168"/>
      <c r="JKV148" s="168"/>
      <c r="JKW148" s="168"/>
      <c r="JKX148" s="168"/>
      <c r="JKY148" s="168"/>
      <c r="JKZ148" s="168"/>
      <c r="JLA148" s="168"/>
      <c r="JLB148" s="168"/>
      <c r="JLC148" s="168"/>
      <c r="JLD148" s="168"/>
      <c r="JLE148" s="168"/>
      <c r="JLF148" s="168"/>
      <c r="JLG148" s="168"/>
      <c r="JLH148" s="168"/>
      <c r="JLI148" s="168"/>
      <c r="JLJ148" s="168"/>
      <c r="JLK148" s="168"/>
      <c r="JLL148" s="168"/>
      <c r="JLM148" s="168"/>
      <c r="JLN148" s="168"/>
      <c r="JLO148" s="168"/>
      <c r="JLP148" s="168"/>
      <c r="JLQ148" s="168"/>
      <c r="JLR148" s="168"/>
      <c r="JLS148" s="168"/>
      <c r="JLT148" s="168"/>
      <c r="JLU148" s="168"/>
      <c r="JLV148" s="168"/>
      <c r="JLW148" s="168"/>
      <c r="JLX148" s="168"/>
      <c r="JLY148" s="168"/>
      <c r="JLZ148" s="168"/>
      <c r="JMA148" s="168"/>
      <c r="JMB148" s="168"/>
      <c r="JMC148" s="168"/>
      <c r="JMD148" s="168"/>
      <c r="JME148" s="168"/>
      <c r="JMF148" s="168"/>
      <c r="JMG148" s="168"/>
      <c r="JMH148" s="168"/>
      <c r="JMI148" s="168"/>
      <c r="JMJ148" s="168"/>
      <c r="JMK148" s="168"/>
      <c r="JML148" s="168"/>
      <c r="JMM148" s="168"/>
      <c r="JMN148" s="168"/>
      <c r="JMO148" s="168"/>
      <c r="JMP148" s="168"/>
      <c r="JMQ148" s="168"/>
      <c r="JMR148" s="168"/>
      <c r="JMS148" s="168"/>
      <c r="JMT148" s="168"/>
      <c r="JMU148" s="168"/>
      <c r="JMV148" s="168"/>
      <c r="JMW148" s="168"/>
      <c r="JMX148" s="168"/>
      <c r="JMY148" s="168"/>
      <c r="JMZ148" s="168"/>
      <c r="JNA148" s="168"/>
      <c r="JNB148" s="168"/>
      <c r="JNC148" s="168"/>
      <c r="JND148" s="168"/>
      <c r="JNE148" s="168"/>
      <c r="JNF148" s="168"/>
      <c r="JNG148" s="168"/>
      <c r="JNH148" s="168"/>
      <c r="JNI148" s="168"/>
      <c r="JNJ148" s="168"/>
      <c r="JNK148" s="168"/>
      <c r="JNL148" s="168"/>
      <c r="JNM148" s="168"/>
      <c r="JNN148" s="168"/>
      <c r="JNO148" s="168"/>
      <c r="JNP148" s="168"/>
      <c r="JNQ148" s="168"/>
      <c r="JNR148" s="168"/>
      <c r="JNS148" s="168"/>
      <c r="JNT148" s="168"/>
      <c r="JNU148" s="168"/>
      <c r="JNV148" s="168"/>
      <c r="JNW148" s="168"/>
      <c r="JNX148" s="168"/>
      <c r="JNY148" s="168"/>
      <c r="JNZ148" s="168"/>
      <c r="JOA148" s="168"/>
      <c r="JOB148" s="168"/>
      <c r="JOC148" s="168"/>
      <c r="JOD148" s="168"/>
      <c r="JOE148" s="168"/>
      <c r="JOF148" s="168"/>
      <c r="JOG148" s="168"/>
      <c r="JOH148" s="168"/>
      <c r="JOI148" s="168"/>
      <c r="JOJ148" s="168"/>
      <c r="JOK148" s="168"/>
      <c r="JOL148" s="168"/>
      <c r="JOM148" s="168"/>
      <c r="JON148" s="168"/>
      <c r="JOO148" s="168"/>
      <c r="JOP148" s="168"/>
      <c r="JOQ148" s="168"/>
      <c r="JOR148" s="168"/>
      <c r="JOS148" s="168"/>
      <c r="JOT148" s="168"/>
      <c r="JOU148" s="168"/>
      <c r="JOV148" s="168"/>
      <c r="JOW148" s="168"/>
      <c r="JOX148" s="168"/>
      <c r="JOY148" s="168"/>
      <c r="JOZ148" s="168"/>
      <c r="JPA148" s="168"/>
      <c r="JPB148" s="168"/>
      <c r="JPC148" s="168"/>
      <c r="JPD148" s="168"/>
      <c r="JPE148" s="168"/>
      <c r="JPF148" s="168"/>
      <c r="JPG148" s="168"/>
      <c r="JPH148" s="168"/>
      <c r="JPI148" s="168"/>
      <c r="JPJ148" s="168"/>
      <c r="JPK148" s="168"/>
      <c r="JPL148" s="168"/>
      <c r="JPM148" s="168"/>
      <c r="JPN148" s="168"/>
      <c r="JPO148" s="168"/>
      <c r="JPP148" s="168"/>
      <c r="JPQ148" s="168"/>
      <c r="JPR148" s="168"/>
      <c r="JPS148" s="168"/>
      <c r="JPT148" s="168"/>
      <c r="JPU148" s="168"/>
      <c r="JPV148" s="168"/>
      <c r="JPW148" s="168"/>
      <c r="JPX148" s="168"/>
      <c r="JPY148" s="168"/>
      <c r="JPZ148" s="168"/>
      <c r="JQA148" s="168"/>
      <c r="JQB148" s="168"/>
      <c r="JQC148" s="168"/>
      <c r="JQD148" s="168"/>
      <c r="JQE148" s="168"/>
      <c r="JQF148" s="168"/>
      <c r="JQG148" s="168"/>
      <c r="JQH148" s="168"/>
      <c r="JQI148" s="168"/>
      <c r="JQJ148" s="168"/>
      <c r="JQK148" s="168"/>
      <c r="JQL148" s="168"/>
      <c r="JQM148" s="168"/>
      <c r="JQN148" s="168"/>
      <c r="JQO148" s="168"/>
      <c r="JQP148" s="168"/>
      <c r="JQQ148" s="168"/>
      <c r="JQR148" s="168"/>
      <c r="JQS148" s="168"/>
      <c r="JQT148" s="168"/>
      <c r="JQU148" s="168"/>
      <c r="JQV148" s="168"/>
      <c r="JQW148" s="168"/>
      <c r="JQX148" s="168"/>
      <c r="JQY148" s="168"/>
      <c r="JQZ148" s="168"/>
      <c r="JRA148" s="168"/>
      <c r="JRB148" s="168"/>
      <c r="JRC148" s="168"/>
      <c r="JRD148" s="168"/>
      <c r="JRE148" s="168"/>
      <c r="JRF148" s="168"/>
      <c r="JRG148" s="168"/>
      <c r="JRH148" s="168"/>
      <c r="JRI148" s="168"/>
      <c r="JRJ148" s="168"/>
      <c r="JRK148" s="168"/>
      <c r="JRL148" s="168"/>
      <c r="JRM148" s="168"/>
      <c r="JRN148" s="168"/>
      <c r="JRO148" s="168"/>
      <c r="JRP148" s="168"/>
      <c r="JRQ148" s="168"/>
      <c r="JRR148" s="168"/>
      <c r="JRS148" s="168"/>
      <c r="JRT148" s="168"/>
      <c r="JRU148" s="168"/>
      <c r="JRV148" s="168"/>
      <c r="JRW148" s="168"/>
      <c r="JRX148" s="168"/>
      <c r="JRY148" s="168"/>
      <c r="JRZ148" s="168"/>
      <c r="JSA148" s="168"/>
      <c r="JSB148" s="168"/>
      <c r="JSC148" s="168"/>
      <c r="JSD148" s="168"/>
      <c r="JSE148" s="168"/>
      <c r="JSF148" s="168"/>
      <c r="JSG148" s="168"/>
      <c r="JSH148" s="168"/>
      <c r="JSI148" s="168"/>
      <c r="JSJ148" s="168"/>
      <c r="JSK148" s="168"/>
      <c r="JSL148" s="168"/>
      <c r="JSM148" s="168"/>
      <c r="JSN148" s="168"/>
      <c r="JSO148" s="168"/>
      <c r="JSP148" s="168"/>
      <c r="JSQ148" s="168"/>
      <c r="JSR148" s="168"/>
      <c r="JSS148" s="168"/>
      <c r="JST148" s="168"/>
      <c r="JSU148" s="168"/>
      <c r="JSV148" s="168"/>
      <c r="JSW148" s="168"/>
      <c r="JSX148" s="168"/>
      <c r="JSY148" s="168"/>
      <c r="JSZ148" s="168"/>
      <c r="JTA148" s="168"/>
      <c r="JTB148" s="168"/>
      <c r="JTC148" s="168"/>
      <c r="JTD148" s="168"/>
      <c r="JTE148" s="168"/>
      <c r="JTF148" s="168"/>
      <c r="JTG148" s="168"/>
      <c r="JTH148" s="168"/>
      <c r="JTI148" s="168"/>
      <c r="JTJ148" s="168"/>
      <c r="JTK148" s="168"/>
      <c r="JTL148" s="168"/>
      <c r="JTM148" s="168"/>
      <c r="JTN148" s="168"/>
      <c r="JTO148" s="168"/>
      <c r="JTP148" s="168"/>
      <c r="JTQ148" s="168"/>
      <c r="JTR148" s="168"/>
      <c r="JTS148" s="168"/>
      <c r="JTT148" s="168"/>
      <c r="JTU148" s="168"/>
      <c r="JTV148" s="168"/>
      <c r="JTW148" s="168"/>
      <c r="JTX148" s="168"/>
      <c r="JTY148" s="168"/>
      <c r="JTZ148" s="168"/>
      <c r="JUA148" s="168"/>
      <c r="JUB148" s="168"/>
      <c r="JUC148" s="168"/>
      <c r="JUD148" s="168"/>
      <c r="JUE148" s="168"/>
      <c r="JUF148" s="168"/>
      <c r="JUG148" s="168"/>
      <c r="JUH148" s="168"/>
      <c r="JUI148" s="168"/>
      <c r="JUJ148" s="168"/>
      <c r="JUK148" s="168"/>
      <c r="JUL148" s="168"/>
      <c r="JUM148" s="168"/>
      <c r="JUN148" s="168"/>
      <c r="JUO148" s="168"/>
      <c r="JUP148" s="168"/>
      <c r="JUQ148" s="168"/>
      <c r="JUR148" s="168"/>
      <c r="JUS148" s="168"/>
      <c r="JUT148" s="168"/>
      <c r="JUU148" s="168"/>
      <c r="JUV148" s="168"/>
      <c r="JUW148" s="168"/>
      <c r="JUX148" s="168"/>
      <c r="JUY148" s="168"/>
      <c r="JUZ148" s="168"/>
      <c r="JVA148" s="168"/>
      <c r="JVB148" s="168"/>
      <c r="JVC148" s="168"/>
      <c r="JVD148" s="168"/>
      <c r="JVE148" s="168"/>
      <c r="JVF148" s="168"/>
      <c r="JVG148" s="168"/>
      <c r="JVH148" s="168"/>
      <c r="JVI148" s="168"/>
      <c r="JVJ148" s="168"/>
      <c r="JVK148" s="168"/>
      <c r="JVL148" s="168"/>
      <c r="JVM148" s="168"/>
      <c r="JVN148" s="168"/>
      <c r="JVO148" s="168"/>
      <c r="JVP148" s="168"/>
      <c r="JVQ148" s="168"/>
      <c r="JVR148" s="168"/>
      <c r="JVS148" s="168"/>
      <c r="JVT148" s="168"/>
      <c r="JVU148" s="168"/>
      <c r="JVV148" s="168"/>
      <c r="JVW148" s="168"/>
      <c r="JVX148" s="168"/>
      <c r="JVY148" s="168"/>
      <c r="JVZ148" s="168"/>
      <c r="JWA148" s="168"/>
      <c r="JWB148" s="168"/>
      <c r="JWC148" s="168"/>
      <c r="JWD148" s="168"/>
      <c r="JWE148" s="168"/>
      <c r="JWF148" s="168"/>
      <c r="JWG148" s="168"/>
      <c r="JWH148" s="168"/>
      <c r="JWI148" s="168"/>
      <c r="JWJ148" s="168"/>
      <c r="JWK148" s="168"/>
      <c r="JWL148" s="168"/>
      <c r="JWM148" s="168"/>
      <c r="JWN148" s="168"/>
      <c r="JWO148" s="168"/>
      <c r="JWP148" s="168"/>
      <c r="JWQ148" s="168"/>
      <c r="JWR148" s="168"/>
      <c r="JWS148" s="168"/>
      <c r="JWT148" s="168"/>
      <c r="JWU148" s="168"/>
      <c r="JWV148" s="168"/>
      <c r="JWW148" s="168"/>
      <c r="JWX148" s="168"/>
      <c r="JWY148" s="168"/>
      <c r="JWZ148" s="168"/>
      <c r="JXA148" s="168"/>
      <c r="JXB148" s="168"/>
      <c r="JXC148" s="168"/>
      <c r="JXD148" s="168"/>
      <c r="JXE148" s="168"/>
      <c r="JXF148" s="168"/>
      <c r="JXG148" s="168"/>
      <c r="JXH148" s="168"/>
      <c r="JXI148" s="168"/>
      <c r="JXJ148" s="168"/>
      <c r="JXK148" s="168"/>
      <c r="JXL148" s="168"/>
      <c r="JXM148" s="168"/>
      <c r="JXN148" s="168"/>
      <c r="JXO148" s="168"/>
      <c r="JXP148" s="168"/>
      <c r="JXQ148" s="168"/>
      <c r="JXR148" s="168"/>
      <c r="JXS148" s="168"/>
      <c r="JXT148" s="168"/>
      <c r="JXU148" s="168"/>
      <c r="JXV148" s="168"/>
      <c r="JXW148" s="168"/>
      <c r="JXX148" s="168"/>
      <c r="JXY148" s="168"/>
      <c r="JXZ148" s="168"/>
      <c r="JYA148" s="168"/>
      <c r="JYB148" s="168"/>
      <c r="JYC148" s="168"/>
      <c r="JYD148" s="168"/>
      <c r="JYE148" s="168"/>
      <c r="JYF148" s="168"/>
      <c r="JYG148" s="168"/>
      <c r="JYH148" s="168"/>
      <c r="JYI148" s="168"/>
      <c r="JYJ148" s="168"/>
      <c r="JYK148" s="168"/>
      <c r="JYL148" s="168"/>
      <c r="JYM148" s="168"/>
      <c r="JYN148" s="168"/>
      <c r="JYO148" s="168"/>
      <c r="JYP148" s="168"/>
      <c r="JYQ148" s="168"/>
      <c r="JYR148" s="168"/>
      <c r="JYS148" s="168"/>
      <c r="JYT148" s="168"/>
      <c r="JYU148" s="168"/>
      <c r="JYV148" s="168"/>
      <c r="JYW148" s="168"/>
      <c r="JYX148" s="168"/>
      <c r="JYY148" s="168"/>
      <c r="JYZ148" s="168"/>
      <c r="JZA148" s="168"/>
      <c r="JZB148" s="168"/>
      <c r="JZC148" s="168"/>
      <c r="JZD148" s="168"/>
      <c r="JZE148" s="168"/>
      <c r="JZF148" s="168"/>
      <c r="JZG148" s="168"/>
      <c r="JZH148" s="168"/>
      <c r="JZI148" s="168"/>
      <c r="JZJ148" s="168"/>
      <c r="JZK148" s="168"/>
      <c r="JZL148" s="168"/>
      <c r="JZM148" s="168"/>
      <c r="JZN148" s="168"/>
      <c r="JZO148" s="168"/>
      <c r="JZP148" s="168"/>
      <c r="JZQ148" s="168"/>
      <c r="JZR148" s="168"/>
      <c r="JZS148" s="168"/>
      <c r="JZT148" s="168"/>
      <c r="JZU148" s="168"/>
      <c r="JZV148" s="168"/>
      <c r="JZW148" s="168"/>
      <c r="JZX148" s="168"/>
      <c r="JZY148" s="168"/>
      <c r="JZZ148" s="168"/>
      <c r="KAA148" s="168"/>
      <c r="KAB148" s="168"/>
      <c r="KAC148" s="168"/>
      <c r="KAD148" s="168"/>
      <c r="KAE148" s="168"/>
      <c r="KAF148" s="168"/>
      <c r="KAG148" s="168"/>
      <c r="KAH148" s="168"/>
      <c r="KAI148" s="168"/>
      <c r="KAJ148" s="168"/>
      <c r="KAK148" s="168"/>
      <c r="KAL148" s="168"/>
      <c r="KAM148" s="168"/>
      <c r="KAN148" s="168"/>
      <c r="KAO148" s="168"/>
      <c r="KAP148" s="168"/>
      <c r="KAQ148" s="168"/>
      <c r="KAR148" s="168"/>
      <c r="KAS148" s="168"/>
      <c r="KAT148" s="168"/>
      <c r="KAU148" s="168"/>
      <c r="KAV148" s="168"/>
      <c r="KAW148" s="168"/>
      <c r="KAX148" s="168"/>
      <c r="KAY148" s="168"/>
      <c r="KAZ148" s="168"/>
      <c r="KBA148" s="168"/>
      <c r="KBB148" s="168"/>
      <c r="KBC148" s="168"/>
      <c r="KBD148" s="168"/>
      <c r="KBE148" s="168"/>
      <c r="KBF148" s="168"/>
      <c r="KBG148" s="168"/>
      <c r="KBH148" s="168"/>
      <c r="KBI148" s="168"/>
      <c r="KBJ148" s="168"/>
      <c r="KBK148" s="168"/>
      <c r="KBL148" s="168"/>
      <c r="KBM148" s="168"/>
      <c r="KBN148" s="168"/>
      <c r="KBO148" s="168"/>
      <c r="KBP148" s="168"/>
      <c r="KBQ148" s="168"/>
      <c r="KBR148" s="168"/>
      <c r="KBS148" s="168"/>
      <c r="KBT148" s="168"/>
      <c r="KBU148" s="168"/>
      <c r="KBV148" s="168"/>
      <c r="KBW148" s="168"/>
      <c r="KBX148" s="168"/>
      <c r="KBY148" s="168"/>
      <c r="KBZ148" s="168"/>
      <c r="KCA148" s="168"/>
      <c r="KCB148" s="168"/>
      <c r="KCC148" s="168"/>
      <c r="KCD148" s="168"/>
      <c r="KCE148" s="168"/>
      <c r="KCF148" s="168"/>
      <c r="KCG148" s="168"/>
      <c r="KCH148" s="168"/>
      <c r="KCI148" s="168"/>
      <c r="KCJ148" s="168"/>
      <c r="KCK148" s="168"/>
      <c r="KCL148" s="168"/>
      <c r="KCM148" s="168"/>
      <c r="KCN148" s="168"/>
      <c r="KCO148" s="168"/>
      <c r="KCP148" s="168"/>
      <c r="KCQ148" s="168"/>
      <c r="KCR148" s="168"/>
      <c r="KCS148" s="168"/>
      <c r="KCT148" s="168"/>
      <c r="KCU148" s="168"/>
      <c r="KCV148" s="168"/>
      <c r="KCW148" s="168"/>
      <c r="KCX148" s="168"/>
      <c r="KCY148" s="168"/>
      <c r="KCZ148" s="168"/>
      <c r="KDA148" s="168"/>
      <c r="KDB148" s="168"/>
      <c r="KDC148" s="168"/>
      <c r="KDD148" s="168"/>
      <c r="KDE148" s="168"/>
      <c r="KDF148" s="168"/>
      <c r="KDG148" s="168"/>
      <c r="KDH148" s="168"/>
      <c r="KDI148" s="168"/>
      <c r="KDJ148" s="168"/>
      <c r="KDK148" s="168"/>
      <c r="KDL148" s="168"/>
      <c r="KDM148" s="168"/>
      <c r="KDN148" s="168"/>
      <c r="KDO148" s="168"/>
      <c r="KDP148" s="168"/>
      <c r="KDQ148" s="168"/>
      <c r="KDR148" s="168"/>
      <c r="KDS148" s="168"/>
      <c r="KDT148" s="168"/>
      <c r="KDU148" s="168"/>
      <c r="KDV148" s="168"/>
      <c r="KDW148" s="168"/>
      <c r="KDX148" s="168"/>
      <c r="KDY148" s="168"/>
      <c r="KDZ148" s="168"/>
      <c r="KEA148" s="168"/>
      <c r="KEB148" s="168"/>
      <c r="KEC148" s="168"/>
      <c r="KED148" s="168"/>
      <c r="KEE148" s="168"/>
      <c r="KEF148" s="168"/>
      <c r="KEG148" s="168"/>
      <c r="KEH148" s="168"/>
      <c r="KEI148" s="168"/>
      <c r="KEJ148" s="168"/>
      <c r="KEK148" s="168"/>
      <c r="KEL148" s="168"/>
      <c r="KEM148" s="168"/>
      <c r="KEN148" s="168"/>
      <c r="KEO148" s="168"/>
      <c r="KEP148" s="168"/>
      <c r="KEQ148" s="168"/>
      <c r="KER148" s="168"/>
      <c r="KES148" s="168"/>
      <c r="KET148" s="168"/>
      <c r="KEU148" s="168"/>
      <c r="KEV148" s="168"/>
      <c r="KEW148" s="168"/>
      <c r="KEX148" s="168"/>
      <c r="KEY148" s="168"/>
      <c r="KEZ148" s="168"/>
      <c r="KFA148" s="168"/>
      <c r="KFB148" s="168"/>
      <c r="KFC148" s="168"/>
      <c r="KFD148" s="168"/>
      <c r="KFE148" s="168"/>
      <c r="KFF148" s="168"/>
      <c r="KFG148" s="168"/>
      <c r="KFH148" s="168"/>
      <c r="KFI148" s="168"/>
      <c r="KFJ148" s="168"/>
      <c r="KFK148" s="168"/>
      <c r="KFL148" s="168"/>
      <c r="KFM148" s="168"/>
      <c r="KFN148" s="168"/>
      <c r="KFO148" s="168"/>
      <c r="KFP148" s="168"/>
      <c r="KFQ148" s="168"/>
      <c r="KFR148" s="168"/>
      <c r="KFS148" s="168"/>
      <c r="KFT148" s="168"/>
      <c r="KFU148" s="168"/>
      <c r="KFV148" s="168"/>
      <c r="KFW148" s="168"/>
      <c r="KFX148" s="168"/>
      <c r="KFY148" s="168"/>
      <c r="KFZ148" s="168"/>
      <c r="KGA148" s="168"/>
      <c r="KGB148" s="168"/>
      <c r="KGC148" s="168"/>
      <c r="KGD148" s="168"/>
      <c r="KGE148" s="168"/>
      <c r="KGF148" s="168"/>
      <c r="KGG148" s="168"/>
      <c r="KGH148" s="168"/>
      <c r="KGI148" s="168"/>
      <c r="KGJ148" s="168"/>
      <c r="KGK148" s="168"/>
      <c r="KGL148" s="168"/>
      <c r="KGM148" s="168"/>
      <c r="KGN148" s="168"/>
      <c r="KGO148" s="168"/>
      <c r="KGP148" s="168"/>
      <c r="KGQ148" s="168"/>
      <c r="KGR148" s="168"/>
      <c r="KGS148" s="168"/>
      <c r="KGT148" s="168"/>
      <c r="KGU148" s="168"/>
      <c r="KGV148" s="168"/>
      <c r="KGW148" s="168"/>
      <c r="KGX148" s="168"/>
      <c r="KGY148" s="168"/>
      <c r="KGZ148" s="168"/>
      <c r="KHA148" s="168"/>
      <c r="KHB148" s="168"/>
      <c r="KHC148" s="168"/>
      <c r="KHD148" s="168"/>
      <c r="KHE148" s="168"/>
      <c r="KHF148" s="168"/>
      <c r="KHG148" s="168"/>
      <c r="KHH148" s="168"/>
      <c r="KHI148" s="168"/>
      <c r="KHJ148" s="168"/>
      <c r="KHK148" s="168"/>
      <c r="KHL148" s="168"/>
      <c r="KHM148" s="168"/>
      <c r="KHN148" s="168"/>
      <c r="KHO148" s="168"/>
      <c r="KHP148" s="168"/>
      <c r="KHQ148" s="168"/>
      <c r="KHR148" s="168"/>
      <c r="KHS148" s="168"/>
      <c r="KHT148" s="168"/>
      <c r="KHU148" s="168"/>
      <c r="KHV148" s="168"/>
      <c r="KHW148" s="168"/>
      <c r="KHX148" s="168"/>
      <c r="KHY148" s="168"/>
      <c r="KHZ148" s="168"/>
      <c r="KIA148" s="168"/>
      <c r="KIB148" s="168"/>
      <c r="KIC148" s="168"/>
      <c r="KID148" s="168"/>
      <c r="KIE148" s="168"/>
      <c r="KIF148" s="168"/>
      <c r="KIG148" s="168"/>
      <c r="KIH148" s="168"/>
      <c r="KII148" s="168"/>
      <c r="KIJ148" s="168"/>
      <c r="KIK148" s="168"/>
      <c r="KIL148" s="168"/>
      <c r="KIM148" s="168"/>
      <c r="KIN148" s="168"/>
      <c r="KIO148" s="168"/>
      <c r="KIP148" s="168"/>
      <c r="KIQ148" s="168"/>
      <c r="KIR148" s="168"/>
      <c r="KIS148" s="168"/>
      <c r="KIT148" s="168"/>
      <c r="KIU148" s="168"/>
      <c r="KIV148" s="168"/>
      <c r="KIW148" s="168"/>
      <c r="KIX148" s="168"/>
      <c r="KIY148" s="168"/>
      <c r="KIZ148" s="168"/>
      <c r="KJA148" s="168"/>
      <c r="KJB148" s="168"/>
      <c r="KJC148" s="168"/>
      <c r="KJD148" s="168"/>
      <c r="KJE148" s="168"/>
      <c r="KJF148" s="168"/>
      <c r="KJG148" s="168"/>
      <c r="KJH148" s="168"/>
      <c r="KJI148" s="168"/>
      <c r="KJJ148" s="168"/>
      <c r="KJK148" s="168"/>
      <c r="KJL148" s="168"/>
      <c r="KJM148" s="168"/>
      <c r="KJN148" s="168"/>
      <c r="KJO148" s="168"/>
      <c r="KJP148" s="168"/>
      <c r="KJQ148" s="168"/>
      <c r="KJR148" s="168"/>
      <c r="KJS148" s="168"/>
      <c r="KJT148" s="168"/>
      <c r="KJU148" s="168"/>
      <c r="KJV148" s="168"/>
      <c r="KJW148" s="168"/>
      <c r="KJX148" s="168"/>
      <c r="KJY148" s="168"/>
      <c r="KJZ148" s="168"/>
      <c r="KKA148" s="168"/>
      <c r="KKB148" s="168"/>
      <c r="KKC148" s="168"/>
      <c r="KKD148" s="168"/>
      <c r="KKE148" s="168"/>
      <c r="KKF148" s="168"/>
      <c r="KKG148" s="168"/>
      <c r="KKH148" s="168"/>
      <c r="KKI148" s="168"/>
      <c r="KKJ148" s="168"/>
      <c r="KKK148" s="168"/>
      <c r="KKL148" s="168"/>
      <c r="KKM148" s="168"/>
      <c r="KKN148" s="168"/>
      <c r="KKO148" s="168"/>
      <c r="KKP148" s="168"/>
      <c r="KKQ148" s="168"/>
      <c r="KKR148" s="168"/>
      <c r="KKS148" s="168"/>
      <c r="KKT148" s="168"/>
      <c r="KKU148" s="168"/>
      <c r="KKV148" s="168"/>
      <c r="KKW148" s="168"/>
      <c r="KKX148" s="168"/>
      <c r="KKY148" s="168"/>
      <c r="KKZ148" s="168"/>
      <c r="KLA148" s="168"/>
      <c r="KLB148" s="168"/>
      <c r="KLC148" s="168"/>
      <c r="KLD148" s="168"/>
      <c r="KLE148" s="168"/>
      <c r="KLF148" s="168"/>
      <c r="KLG148" s="168"/>
      <c r="KLH148" s="168"/>
      <c r="KLI148" s="168"/>
      <c r="KLJ148" s="168"/>
      <c r="KLK148" s="168"/>
      <c r="KLL148" s="168"/>
      <c r="KLM148" s="168"/>
      <c r="KLN148" s="168"/>
      <c r="KLO148" s="168"/>
      <c r="KLP148" s="168"/>
      <c r="KLQ148" s="168"/>
      <c r="KLR148" s="168"/>
      <c r="KLS148" s="168"/>
      <c r="KLT148" s="168"/>
      <c r="KLU148" s="168"/>
      <c r="KLV148" s="168"/>
      <c r="KLW148" s="168"/>
      <c r="KLX148" s="168"/>
      <c r="KLY148" s="168"/>
      <c r="KLZ148" s="168"/>
      <c r="KMA148" s="168"/>
      <c r="KMB148" s="168"/>
      <c r="KMC148" s="168"/>
      <c r="KMD148" s="168"/>
      <c r="KME148" s="168"/>
      <c r="KMF148" s="168"/>
      <c r="KMG148" s="168"/>
      <c r="KMH148" s="168"/>
      <c r="KMI148" s="168"/>
      <c r="KMJ148" s="168"/>
      <c r="KMK148" s="168"/>
      <c r="KML148" s="168"/>
      <c r="KMM148" s="168"/>
      <c r="KMN148" s="168"/>
      <c r="KMO148" s="168"/>
      <c r="KMP148" s="168"/>
      <c r="KMQ148" s="168"/>
      <c r="KMR148" s="168"/>
      <c r="KMS148" s="168"/>
      <c r="KMT148" s="168"/>
      <c r="KMU148" s="168"/>
      <c r="KMV148" s="168"/>
      <c r="KMW148" s="168"/>
      <c r="KMX148" s="168"/>
      <c r="KMY148" s="168"/>
      <c r="KMZ148" s="168"/>
      <c r="KNA148" s="168"/>
      <c r="KNB148" s="168"/>
      <c r="KNC148" s="168"/>
      <c r="KND148" s="168"/>
      <c r="KNE148" s="168"/>
      <c r="KNF148" s="168"/>
      <c r="KNG148" s="168"/>
      <c r="KNH148" s="168"/>
      <c r="KNI148" s="168"/>
      <c r="KNJ148" s="168"/>
      <c r="KNK148" s="168"/>
      <c r="KNL148" s="168"/>
      <c r="KNM148" s="168"/>
      <c r="KNN148" s="168"/>
      <c r="KNO148" s="168"/>
      <c r="KNP148" s="168"/>
      <c r="KNQ148" s="168"/>
      <c r="KNR148" s="168"/>
      <c r="KNS148" s="168"/>
      <c r="KNT148" s="168"/>
      <c r="KNU148" s="168"/>
      <c r="KNV148" s="168"/>
      <c r="KNW148" s="168"/>
      <c r="KNX148" s="168"/>
      <c r="KNY148" s="168"/>
      <c r="KNZ148" s="168"/>
      <c r="KOA148" s="168"/>
      <c r="KOB148" s="168"/>
      <c r="KOC148" s="168"/>
      <c r="KOD148" s="168"/>
      <c r="KOE148" s="168"/>
      <c r="KOF148" s="168"/>
      <c r="KOG148" s="168"/>
      <c r="KOH148" s="168"/>
      <c r="KOI148" s="168"/>
      <c r="KOJ148" s="168"/>
      <c r="KOK148" s="168"/>
      <c r="KOL148" s="168"/>
      <c r="KOM148" s="168"/>
      <c r="KON148" s="168"/>
      <c r="KOO148" s="168"/>
      <c r="KOP148" s="168"/>
      <c r="KOQ148" s="168"/>
      <c r="KOR148" s="168"/>
      <c r="KOS148" s="168"/>
      <c r="KOT148" s="168"/>
      <c r="KOU148" s="168"/>
      <c r="KOV148" s="168"/>
      <c r="KOW148" s="168"/>
      <c r="KOX148" s="168"/>
      <c r="KOY148" s="168"/>
      <c r="KOZ148" s="168"/>
      <c r="KPA148" s="168"/>
      <c r="KPB148" s="168"/>
      <c r="KPC148" s="168"/>
      <c r="KPD148" s="168"/>
      <c r="KPE148" s="168"/>
      <c r="KPF148" s="168"/>
      <c r="KPG148" s="168"/>
      <c r="KPH148" s="168"/>
      <c r="KPI148" s="168"/>
      <c r="KPJ148" s="168"/>
      <c r="KPK148" s="168"/>
      <c r="KPL148" s="168"/>
      <c r="KPM148" s="168"/>
      <c r="KPN148" s="168"/>
      <c r="KPO148" s="168"/>
      <c r="KPP148" s="168"/>
      <c r="KPQ148" s="168"/>
      <c r="KPR148" s="168"/>
      <c r="KPS148" s="168"/>
      <c r="KPT148" s="168"/>
      <c r="KPU148" s="168"/>
      <c r="KPV148" s="168"/>
      <c r="KPW148" s="168"/>
      <c r="KPX148" s="168"/>
      <c r="KPY148" s="168"/>
      <c r="KPZ148" s="168"/>
      <c r="KQA148" s="168"/>
      <c r="KQB148" s="168"/>
      <c r="KQC148" s="168"/>
      <c r="KQD148" s="168"/>
      <c r="KQE148" s="168"/>
      <c r="KQF148" s="168"/>
      <c r="KQG148" s="168"/>
      <c r="KQH148" s="168"/>
      <c r="KQI148" s="168"/>
      <c r="KQJ148" s="168"/>
      <c r="KQK148" s="168"/>
      <c r="KQL148" s="168"/>
      <c r="KQM148" s="168"/>
      <c r="KQN148" s="168"/>
      <c r="KQO148" s="168"/>
      <c r="KQP148" s="168"/>
      <c r="KQQ148" s="168"/>
      <c r="KQR148" s="168"/>
      <c r="KQS148" s="168"/>
      <c r="KQT148" s="168"/>
      <c r="KQU148" s="168"/>
      <c r="KQV148" s="168"/>
      <c r="KQW148" s="168"/>
      <c r="KQX148" s="168"/>
      <c r="KQY148" s="168"/>
      <c r="KQZ148" s="168"/>
      <c r="KRA148" s="168"/>
      <c r="KRB148" s="168"/>
      <c r="KRC148" s="168"/>
      <c r="KRD148" s="168"/>
      <c r="KRE148" s="168"/>
      <c r="KRF148" s="168"/>
      <c r="KRG148" s="168"/>
      <c r="KRH148" s="168"/>
      <c r="KRI148" s="168"/>
      <c r="KRJ148" s="168"/>
      <c r="KRK148" s="168"/>
      <c r="KRL148" s="168"/>
      <c r="KRM148" s="168"/>
      <c r="KRN148" s="168"/>
      <c r="KRO148" s="168"/>
      <c r="KRP148" s="168"/>
      <c r="KRQ148" s="168"/>
      <c r="KRR148" s="168"/>
      <c r="KRS148" s="168"/>
      <c r="KRT148" s="168"/>
      <c r="KRU148" s="168"/>
      <c r="KRV148" s="168"/>
      <c r="KRW148" s="168"/>
      <c r="KRX148" s="168"/>
      <c r="KRY148" s="168"/>
      <c r="KRZ148" s="168"/>
      <c r="KSA148" s="168"/>
      <c r="KSB148" s="168"/>
      <c r="KSC148" s="168"/>
      <c r="KSD148" s="168"/>
      <c r="KSE148" s="168"/>
      <c r="KSF148" s="168"/>
      <c r="KSG148" s="168"/>
      <c r="KSH148" s="168"/>
      <c r="KSI148" s="168"/>
      <c r="KSJ148" s="168"/>
      <c r="KSK148" s="168"/>
      <c r="KSL148" s="168"/>
      <c r="KSM148" s="168"/>
      <c r="KSN148" s="168"/>
      <c r="KSO148" s="168"/>
      <c r="KSP148" s="168"/>
      <c r="KSQ148" s="168"/>
      <c r="KSR148" s="168"/>
      <c r="KSS148" s="168"/>
      <c r="KST148" s="168"/>
      <c r="KSU148" s="168"/>
      <c r="KSV148" s="168"/>
      <c r="KSW148" s="168"/>
      <c r="KSX148" s="168"/>
      <c r="KSY148" s="168"/>
      <c r="KSZ148" s="168"/>
      <c r="KTA148" s="168"/>
      <c r="KTB148" s="168"/>
      <c r="KTC148" s="168"/>
      <c r="KTD148" s="168"/>
      <c r="KTE148" s="168"/>
      <c r="KTF148" s="168"/>
      <c r="KTG148" s="168"/>
      <c r="KTH148" s="168"/>
      <c r="KTI148" s="168"/>
      <c r="KTJ148" s="168"/>
      <c r="KTK148" s="168"/>
      <c r="KTL148" s="168"/>
      <c r="KTM148" s="168"/>
      <c r="KTN148" s="168"/>
      <c r="KTO148" s="168"/>
      <c r="KTP148" s="168"/>
      <c r="KTQ148" s="168"/>
      <c r="KTR148" s="168"/>
      <c r="KTS148" s="168"/>
      <c r="KTT148" s="168"/>
      <c r="KTU148" s="168"/>
      <c r="KTV148" s="168"/>
      <c r="KTW148" s="168"/>
      <c r="KTX148" s="168"/>
      <c r="KTY148" s="168"/>
      <c r="KTZ148" s="168"/>
      <c r="KUA148" s="168"/>
      <c r="KUB148" s="168"/>
      <c r="KUC148" s="168"/>
      <c r="KUD148" s="168"/>
      <c r="KUE148" s="168"/>
      <c r="KUF148" s="168"/>
      <c r="KUG148" s="168"/>
      <c r="KUH148" s="168"/>
      <c r="KUI148" s="168"/>
      <c r="KUJ148" s="168"/>
      <c r="KUK148" s="168"/>
      <c r="KUL148" s="168"/>
      <c r="KUM148" s="168"/>
      <c r="KUN148" s="168"/>
      <c r="KUO148" s="168"/>
      <c r="KUP148" s="168"/>
      <c r="KUQ148" s="168"/>
      <c r="KUR148" s="168"/>
      <c r="KUS148" s="168"/>
      <c r="KUT148" s="168"/>
      <c r="KUU148" s="168"/>
      <c r="KUV148" s="168"/>
      <c r="KUW148" s="168"/>
      <c r="KUX148" s="168"/>
      <c r="KUY148" s="168"/>
      <c r="KUZ148" s="168"/>
      <c r="KVA148" s="168"/>
      <c r="KVB148" s="168"/>
      <c r="KVC148" s="168"/>
      <c r="KVD148" s="168"/>
      <c r="KVE148" s="168"/>
      <c r="KVF148" s="168"/>
      <c r="KVG148" s="168"/>
      <c r="KVH148" s="168"/>
      <c r="KVI148" s="168"/>
      <c r="KVJ148" s="168"/>
      <c r="KVK148" s="168"/>
      <c r="KVL148" s="168"/>
      <c r="KVM148" s="168"/>
      <c r="KVN148" s="168"/>
      <c r="KVO148" s="168"/>
      <c r="KVP148" s="168"/>
      <c r="KVQ148" s="168"/>
      <c r="KVR148" s="168"/>
      <c r="KVS148" s="168"/>
      <c r="KVT148" s="168"/>
      <c r="KVU148" s="168"/>
      <c r="KVV148" s="168"/>
      <c r="KVW148" s="168"/>
      <c r="KVX148" s="168"/>
      <c r="KVY148" s="168"/>
      <c r="KVZ148" s="168"/>
      <c r="KWA148" s="168"/>
      <c r="KWB148" s="168"/>
      <c r="KWC148" s="168"/>
      <c r="KWD148" s="168"/>
      <c r="KWE148" s="168"/>
      <c r="KWF148" s="168"/>
      <c r="KWG148" s="168"/>
      <c r="KWH148" s="168"/>
      <c r="KWI148" s="168"/>
      <c r="KWJ148" s="168"/>
      <c r="KWK148" s="168"/>
      <c r="KWL148" s="168"/>
      <c r="KWM148" s="168"/>
      <c r="KWN148" s="168"/>
      <c r="KWO148" s="168"/>
      <c r="KWP148" s="168"/>
      <c r="KWQ148" s="168"/>
      <c r="KWR148" s="168"/>
      <c r="KWS148" s="168"/>
      <c r="KWT148" s="168"/>
      <c r="KWU148" s="168"/>
      <c r="KWV148" s="168"/>
      <c r="KWW148" s="168"/>
      <c r="KWX148" s="168"/>
      <c r="KWY148" s="168"/>
      <c r="KWZ148" s="168"/>
      <c r="KXA148" s="168"/>
      <c r="KXB148" s="168"/>
      <c r="KXC148" s="168"/>
      <c r="KXD148" s="168"/>
      <c r="KXE148" s="168"/>
      <c r="KXF148" s="168"/>
      <c r="KXG148" s="168"/>
      <c r="KXH148" s="168"/>
      <c r="KXI148" s="168"/>
      <c r="KXJ148" s="168"/>
      <c r="KXK148" s="168"/>
      <c r="KXL148" s="168"/>
      <c r="KXM148" s="168"/>
      <c r="KXN148" s="168"/>
      <c r="KXO148" s="168"/>
      <c r="KXP148" s="168"/>
      <c r="KXQ148" s="168"/>
      <c r="KXR148" s="168"/>
      <c r="KXS148" s="168"/>
      <c r="KXT148" s="168"/>
      <c r="KXU148" s="168"/>
      <c r="KXV148" s="168"/>
      <c r="KXW148" s="168"/>
      <c r="KXX148" s="168"/>
      <c r="KXY148" s="168"/>
      <c r="KXZ148" s="168"/>
      <c r="KYA148" s="168"/>
      <c r="KYB148" s="168"/>
      <c r="KYC148" s="168"/>
      <c r="KYD148" s="168"/>
      <c r="KYE148" s="168"/>
      <c r="KYF148" s="168"/>
      <c r="KYG148" s="168"/>
      <c r="KYH148" s="168"/>
      <c r="KYI148" s="168"/>
      <c r="KYJ148" s="168"/>
      <c r="KYK148" s="168"/>
      <c r="KYL148" s="168"/>
      <c r="KYM148" s="168"/>
      <c r="KYN148" s="168"/>
      <c r="KYO148" s="168"/>
      <c r="KYP148" s="168"/>
      <c r="KYQ148" s="168"/>
      <c r="KYR148" s="168"/>
      <c r="KYS148" s="168"/>
      <c r="KYT148" s="168"/>
      <c r="KYU148" s="168"/>
      <c r="KYV148" s="168"/>
      <c r="KYW148" s="168"/>
      <c r="KYX148" s="168"/>
      <c r="KYY148" s="168"/>
      <c r="KYZ148" s="168"/>
      <c r="KZA148" s="168"/>
      <c r="KZB148" s="168"/>
      <c r="KZC148" s="168"/>
      <c r="KZD148" s="168"/>
      <c r="KZE148" s="168"/>
      <c r="KZF148" s="168"/>
      <c r="KZG148" s="168"/>
      <c r="KZH148" s="168"/>
      <c r="KZI148" s="168"/>
      <c r="KZJ148" s="168"/>
      <c r="KZK148" s="168"/>
      <c r="KZL148" s="168"/>
      <c r="KZM148" s="168"/>
      <c r="KZN148" s="168"/>
      <c r="KZO148" s="168"/>
      <c r="KZP148" s="168"/>
      <c r="KZQ148" s="168"/>
      <c r="KZR148" s="168"/>
      <c r="KZS148" s="168"/>
      <c r="KZT148" s="168"/>
      <c r="KZU148" s="168"/>
      <c r="KZV148" s="168"/>
      <c r="KZW148" s="168"/>
      <c r="KZX148" s="168"/>
      <c r="KZY148" s="168"/>
      <c r="KZZ148" s="168"/>
      <c r="LAA148" s="168"/>
      <c r="LAB148" s="168"/>
      <c r="LAC148" s="168"/>
      <c r="LAD148" s="168"/>
      <c r="LAE148" s="168"/>
      <c r="LAF148" s="168"/>
      <c r="LAG148" s="168"/>
      <c r="LAH148" s="168"/>
      <c r="LAI148" s="168"/>
      <c r="LAJ148" s="168"/>
      <c r="LAK148" s="168"/>
      <c r="LAL148" s="168"/>
      <c r="LAM148" s="168"/>
      <c r="LAN148" s="168"/>
      <c r="LAO148" s="168"/>
      <c r="LAP148" s="168"/>
      <c r="LAQ148" s="168"/>
      <c r="LAR148" s="168"/>
      <c r="LAS148" s="168"/>
      <c r="LAT148" s="168"/>
      <c r="LAU148" s="168"/>
      <c r="LAV148" s="168"/>
      <c r="LAW148" s="168"/>
      <c r="LAX148" s="168"/>
      <c r="LAY148" s="168"/>
      <c r="LAZ148" s="168"/>
      <c r="LBA148" s="168"/>
      <c r="LBB148" s="168"/>
      <c r="LBC148" s="168"/>
      <c r="LBD148" s="168"/>
      <c r="LBE148" s="168"/>
      <c r="LBF148" s="168"/>
      <c r="LBG148" s="168"/>
      <c r="LBH148" s="168"/>
      <c r="LBI148" s="168"/>
      <c r="LBJ148" s="168"/>
      <c r="LBK148" s="168"/>
      <c r="LBL148" s="168"/>
      <c r="LBM148" s="168"/>
      <c r="LBN148" s="168"/>
      <c r="LBO148" s="168"/>
      <c r="LBP148" s="168"/>
      <c r="LBQ148" s="168"/>
      <c r="LBR148" s="168"/>
      <c r="LBS148" s="168"/>
      <c r="LBT148" s="168"/>
      <c r="LBU148" s="168"/>
      <c r="LBV148" s="168"/>
      <c r="LBW148" s="168"/>
      <c r="LBX148" s="168"/>
      <c r="LBY148" s="168"/>
      <c r="LBZ148" s="168"/>
      <c r="LCA148" s="168"/>
      <c r="LCB148" s="168"/>
      <c r="LCC148" s="168"/>
      <c r="LCD148" s="168"/>
      <c r="LCE148" s="168"/>
      <c r="LCF148" s="168"/>
      <c r="LCG148" s="168"/>
      <c r="LCH148" s="168"/>
      <c r="LCI148" s="168"/>
      <c r="LCJ148" s="168"/>
      <c r="LCK148" s="168"/>
      <c r="LCL148" s="168"/>
      <c r="LCM148" s="168"/>
      <c r="LCN148" s="168"/>
      <c r="LCO148" s="168"/>
      <c r="LCP148" s="168"/>
      <c r="LCQ148" s="168"/>
      <c r="LCR148" s="168"/>
      <c r="LCS148" s="168"/>
      <c r="LCT148" s="168"/>
      <c r="LCU148" s="168"/>
      <c r="LCV148" s="168"/>
      <c r="LCW148" s="168"/>
      <c r="LCX148" s="168"/>
      <c r="LCY148" s="168"/>
      <c r="LCZ148" s="168"/>
      <c r="LDA148" s="168"/>
      <c r="LDB148" s="168"/>
      <c r="LDC148" s="168"/>
      <c r="LDD148" s="168"/>
      <c r="LDE148" s="168"/>
      <c r="LDF148" s="168"/>
      <c r="LDG148" s="168"/>
      <c r="LDH148" s="168"/>
      <c r="LDI148" s="168"/>
      <c r="LDJ148" s="168"/>
      <c r="LDK148" s="168"/>
      <c r="LDL148" s="168"/>
      <c r="LDM148" s="168"/>
      <c r="LDN148" s="168"/>
      <c r="LDO148" s="168"/>
      <c r="LDP148" s="168"/>
      <c r="LDQ148" s="168"/>
      <c r="LDR148" s="168"/>
      <c r="LDS148" s="168"/>
      <c r="LDT148" s="168"/>
      <c r="LDU148" s="168"/>
      <c r="LDV148" s="168"/>
      <c r="LDW148" s="168"/>
      <c r="LDX148" s="168"/>
      <c r="LDY148" s="168"/>
      <c r="LDZ148" s="168"/>
      <c r="LEA148" s="168"/>
      <c r="LEB148" s="168"/>
      <c r="LEC148" s="168"/>
      <c r="LED148" s="168"/>
      <c r="LEE148" s="168"/>
      <c r="LEF148" s="168"/>
      <c r="LEG148" s="168"/>
      <c r="LEH148" s="168"/>
      <c r="LEI148" s="168"/>
      <c r="LEJ148" s="168"/>
      <c r="LEK148" s="168"/>
      <c r="LEL148" s="168"/>
      <c r="LEM148" s="168"/>
      <c r="LEN148" s="168"/>
      <c r="LEO148" s="168"/>
      <c r="LEP148" s="168"/>
      <c r="LEQ148" s="168"/>
      <c r="LER148" s="168"/>
      <c r="LES148" s="168"/>
      <c r="LET148" s="168"/>
      <c r="LEU148" s="168"/>
      <c r="LEV148" s="168"/>
      <c r="LEW148" s="168"/>
      <c r="LEX148" s="168"/>
      <c r="LEY148" s="168"/>
      <c r="LEZ148" s="168"/>
      <c r="LFA148" s="168"/>
      <c r="LFB148" s="168"/>
      <c r="LFC148" s="168"/>
      <c r="LFD148" s="168"/>
      <c r="LFE148" s="168"/>
      <c r="LFF148" s="168"/>
      <c r="LFG148" s="168"/>
      <c r="LFH148" s="168"/>
      <c r="LFI148" s="168"/>
      <c r="LFJ148" s="168"/>
      <c r="LFK148" s="168"/>
      <c r="LFL148" s="168"/>
      <c r="LFM148" s="168"/>
      <c r="LFN148" s="168"/>
      <c r="LFO148" s="168"/>
      <c r="LFP148" s="168"/>
      <c r="LFQ148" s="168"/>
      <c r="LFR148" s="168"/>
      <c r="LFS148" s="168"/>
      <c r="LFT148" s="168"/>
      <c r="LFU148" s="168"/>
      <c r="LFV148" s="168"/>
      <c r="LFW148" s="168"/>
      <c r="LFX148" s="168"/>
      <c r="LFY148" s="168"/>
      <c r="LFZ148" s="168"/>
      <c r="LGA148" s="168"/>
      <c r="LGB148" s="168"/>
      <c r="LGC148" s="168"/>
      <c r="LGD148" s="168"/>
      <c r="LGE148" s="168"/>
      <c r="LGF148" s="168"/>
      <c r="LGG148" s="168"/>
      <c r="LGH148" s="168"/>
      <c r="LGI148" s="168"/>
      <c r="LGJ148" s="168"/>
      <c r="LGK148" s="168"/>
      <c r="LGL148" s="168"/>
      <c r="LGM148" s="168"/>
      <c r="LGN148" s="168"/>
      <c r="LGO148" s="168"/>
      <c r="LGP148" s="168"/>
      <c r="LGQ148" s="168"/>
      <c r="LGR148" s="168"/>
      <c r="LGS148" s="168"/>
      <c r="LGT148" s="168"/>
      <c r="LGU148" s="168"/>
      <c r="LGV148" s="168"/>
      <c r="LGW148" s="168"/>
      <c r="LGX148" s="168"/>
      <c r="LGY148" s="168"/>
      <c r="LGZ148" s="168"/>
      <c r="LHA148" s="168"/>
      <c r="LHB148" s="168"/>
      <c r="LHC148" s="168"/>
      <c r="LHD148" s="168"/>
      <c r="LHE148" s="168"/>
      <c r="LHF148" s="168"/>
      <c r="LHG148" s="168"/>
      <c r="LHH148" s="168"/>
      <c r="LHI148" s="168"/>
      <c r="LHJ148" s="168"/>
      <c r="LHK148" s="168"/>
      <c r="LHL148" s="168"/>
      <c r="LHM148" s="168"/>
      <c r="LHN148" s="168"/>
      <c r="LHO148" s="168"/>
      <c r="LHP148" s="168"/>
      <c r="LHQ148" s="168"/>
      <c r="LHR148" s="168"/>
      <c r="LHS148" s="168"/>
      <c r="LHT148" s="168"/>
      <c r="LHU148" s="168"/>
      <c r="LHV148" s="168"/>
      <c r="LHW148" s="168"/>
      <c r="LHX148" s="168"/>
      <c r="LHY148" s="168"/>
      <c r="LHZ148" s="168"/>
      <c r="LIA148" s="168"/>
      <c r="LIB148" s="168"/>
      <c r="LIC148" s="168"/>
      <c r="LID148" s="168"/>
      <c r="LIE148" s="168"/>
      <c r="LIF148" s="168"/>
      <c r="LIG148" s="168"/>
      <c r="LIH148" s="168"/>
      <c r="LII148" s="168"/>
      <c r="LIJ148" s="168"/>
      <c r="LIK148" s="168"/>
      <c r="LIL148" s="168"/>
      <c r="LIM148" s="168"/>
      <c r="LIN148" s="168"/>
      <c r="LIO148" s="168"/>
      <c r="LIP148" s="168"/>
      <c r="LIQ148" s="168"/>
      <c r="LIR148" s="168"/>
      <c r="LIS148" s="168"/>
      <c r="LIT148" s="168"/>
      <c r="LIU148" s="168"/>
      <c r="LIV148" s="168"/>
      <c r="LIW148" s="168"/>
      <c r="LIX148" s="168"/>
      <c r="LIY148" s="168"/>
      <c r="LIZ148" s="168"/>
      <c r="LJA148" s="168"/>
      <c r="LJB148" s="168"/>
      <c r="LJC148" s="168"/>
      <c r="LJD148" s="168"/>
      <c r="LJE148" s="168"/>
      <c r="LJF148" s="168"/>
      <c r="LJG148" s="168"/>
      <c r="LJH148" s="168"/>
      <c r="LJI148" s="168"/>
      <c r="LJJ148" s="168"/>
      <c r="LJK148" s="168"/>
      <c r="LJL148" s="168"/>
      <c r="LJM148" s="168"/>
      <c r="LJN148" s="168"/>
      <c r="LJO148" s="168"/>
      <c r="LJP148" s="168"/>
      <c r="LJQ148" s="168"/>
      <c r="LJR148" s="168"/>
      <c r="LJS148" s="168"/>
      <c r="LJT148" s="168"/>
      <c r="LJU148" s="168"/>
      <c r="LJV148" s="168"/>
      <c r="LJW148" s="168"/>
      <c r="LJX148" s="168"/>
      <c r="LJY148" s="168"/>
      <c r="LJZ148" s="168"/>
      <c r="LKA148" s="168"/>
      <c r="LKB148" s="168"/>
      <c r="LKC148" s="168"/>
      <c r="LKD148" s="168"/>
      <c r="LKE148" s="168"/>
      <c r="LKF148" s="168"/>
      <c r="LKG148" s="168"/>
      <c r="LKH148" s="168"/>
      <c r="LKI148" s="168"/>
      <c r="LKJ148" s="168"/>
      <c r="LKK148" s="168"/>
      <c r="LKL148" s="168"/>
      <c r="LKM148" s="168"/>
      <c r="LKN148" s="168"/>
      <c r="LKO148" s="168"/>
      <c r="LKP148" s="168"/>
      <c r="LKQ148" s="168"/>
      <c r="LKR148" s="168"/>
      <c r="LKS148" s="168"/>
      <c r="LKT148" s="168"/>
      <c r="LKU148" s="168"/>
      <c r="LKV148" s="168"/>
      <c r="LKW148" s="168"/>
      <c r="LKX148" s="168"/>
      <c r="LKY148" s="168"/>
      <c r="LKZ148" s="168"/>
      <c r="LLA148" s="168"/>
      <c r="LLB148" s="168"/>
      <c r="LLC148" s="168"/>
      <c r="LLD148" s="168"/>
      <c r="LLE148" s="168"/>
      <c r="LLF148" s="168"/>
      <c r="LLG148" s="168"/>
      <c r="LLH148" s="168"/>
      <c r="LLI148" s="168"/>
      <c r="LLJ148" s="168"/>
      <c r="LLK148" s="168"/>
      <c r="LLL148" s="168"/>
      <c r="LLM148" s="168"/>
      <c r="LLN148" s="168"/>
      <c r="LLO148" s="168"/>
      <c r="LLP148" s="168"/>
      <c r="LLQ148" s="168"/>
      <c r="LLR148" s="168"/>
      <c r="LLS148" s="168"/>
      <c r="LLT148" s="168"/>
      <c r="LLU148" s="168"/>
      <c r="LLV148" s="168"/>
      <c r="LLW148" s="168"/>
      <c r="LLX148" s="168"/>
      <c r="LLY148" s="168"/>
      <c r="LLZ148" s="168"/>
      <c r="LMA148" s="168"/>
      <c r="LMB148" s="168"/>
      <c r="LMC148" s="168"/>
      <c r="LMD148" s="168"/>
      <c r="LME148" s="168"/>
      <c r="LMF148" s="168"/>
      <c r="LMG148" s="168"/>
      <c r="LMH148" s="168"/>
      <c r="LMI148" s="168"/>
      <c r="LMJ148" s="168"/>
      <c r="LMK148" s="168"/>
      <c r="LML148" s="168"/>
      <c r="LMM148" s="168"/>
      <c r="LMN148" s="168"/>
      <c r="LMO148" s="168"/>
      <c r="LMP148" s="168"/>
      <c r="LMQ148" s="168"/>
      <c r="LMR148" s="168"/>
      <c r="LMS148" s="168"/>
      <c r="LMT148" s="168"/>
      <c r="LMU148" s="168"/>
      <c r="LMV148" s="168"/>
      <c r="LMW148" s="168"/>
      <c r="LMX148" s="168"/>
      <c r="LMY148" s="168"/>
      <c r="LMZ148" s="168"/>
      <c r="LNA148" s="168"/>
      <c r="LNB148" s="168"/>
      <c r="LNC148" s="168"/>
      <c r="LND148" s="168"/>
      <c r="LNE148" s="168"/>
      <c r="LNF148" s="168"/>
      <c r="LNG148" s="168"/>
      <c r="LNH148" s="168"/>
      <c r="LNI148" s="168"/>
      <c r="LNJ148" s="168"/>
      <c r="LNK148" s="168"/>
      <c r="LNL148" s="168"/>
      <c r="LNM148" s="168"/>
      <c r="LNN148" s="168"/>
      <c r="LNO148" s="168"/>
      <c r="LNP148" s="168"/>
      <c r="LNQ148" s="168"/>
      <c r="LNR148" s="168"/>
      <c r="LNS148" s="168"/>
      <c r="LNT148" s="168"/>
      <c r="LNU148" s="168"/>
      <c r="LNV148" s="168"/>
      <c r="LNW148" s="168"/>
      <c r="LNX148" s="168"/>
      <c r="LNY148" s="168"/>
      <c r="LNZ148" s="168"/>
      <c r="LOA148" s="168"/>
      <c r="LOB148" s="168"/>
      <c r="LOC148" s="168"/>
      <c r="LOD148" s="168"/>
      <c r="LOE148" s="168"/>
      <c r="LOF148" s="168"/>
      <c r="LOG148" s="168"/>
      <c r="LOH148" s="168"/>
      <c r="LOI148" s="168"/>
      <c r="LOJ148" s="168"/>
      <c r="LOK148" s="168"/>
      <c r="LOL148" s="168"/>
      <c r="LOM148" s="168"/>
      <c r="LON148" s="168"/>
      <c r="LOO148" s="168"/>
      <c r="LOP148" s="168"/>
      <c r="LOQ148" s="168"/>
      <c r="LOR148" s="168"/>
      <c r="LOS148" s="168"/>
      <c r="LOT148" s="168"/>
      <c r="LOU148" s="168"/>
      <c r="LOV148" s="168"/>
      <c r="LOW148" s="168"/>
      <c r="LOX148" s="168"/>
      <c r="LOY148" s="168"/>
      <c r="LOZ148" s="168"/>
      <c r="LPA148" s="168"/>
      <c r="LPB148" s="168"/>
      <c r="LPC148" s="168"/>
      <c r="LPD148" s="168"/>
      <c r="LPE148" s="168"/>
      <c r="LPF148" s="168"/>
      <c r="LPG148" s="168"/>
      <c r="LPH148" s="168"/>
      <c r="LPI148" s="168"/>
      <c r="LPJ148" s="168"/>
      <c r="LPK148" s="168"/>
      <c r="LPL148" s="168"/>
      <c r="LPM148" s="168"/>
      <c r="LPN148" s="168"/>
      <c r="LPO148" s="168"/>
      <c r="LPP148" s="168"/>
      <c r="LPQ148" s="168"/>
      <c r="LPR148" s="168"/>
      <c r="LPS148" s="168"/>
      <c r="LPT148" s="168"/>
      <c r="LPU148" s="168"/>
      <c r="LPV148" s="168"/>
      <c r="LPW148" s="168"/>
      <c r="LPX148" s="168"/>
      <c r="LPY148" s="168"/>
      <c r="LPZ148" s="168"/>
      <c r="LQA148" s="168"/>
      <c r="LQB148" s="168"/>
      <c r="LQC148" s="168"/>
      <c r="LQD148" s="168"/>
      <c r="LQE148" s="168"/>
      <c r="LQF148" s="168"/>
      <c r="LQG148" s="168"/>
      <c r="LQH148" s="168"/>
      <c r="LQI148" s="168"/>
      <c r="LQJ148" s="168"/>
      <c r="LQK148" s="168"/>
      <c r="LQL148" s="168"/>
      <c r="LQM148" s="168"/>
      <c r="LQN148" s="168"/>
      <c r="LQO148" s="168"/>
      <c r="LQP148" s="168"/>
      <c r="LQQ148" s="168"/>
      <c r="LQR148" s="168"/>
      <c r="LQS148" s="168"/>
      <c r="LQT148" s="168"/>
      <c r="LQU148" s="168"/>
      <c r="LQV148" s="168"/>
      <c r="LQW148" s="168"/>
      <c r="LQX148" s="168"/>
      <c r="LQY148" s="168"/>
      <c r="LQZ148" s="168"/>
      <c r="LRA148" s="168"/>
      <c r="LRB148" s="168"/>
      <c r="LRC148" s="168"/>
      <c r="LRD148" s="168"/>
      <c r="LRE148" s="168"/>
      <c r="LRF148" s="168"/>
      <c r="LRG148" s="168"/>
      <c r="LRH148" s="168"/>
      <c r="LRI148" s="168"/>
      <c r="LRJ148" s="168"/>
      <c r="LRK148" s="168"/>
      <c r="LRL148" s="168"/>
      <c r="LRM148" s="168"/>
      <c r="LRN148" s="168"/>
      <c r="LRO148" s="168"/>
      <c r="LRP148" s="168"/>
      <c r="LRQ148" s="168"/>
      <c r="LRR148" s="168"/>
      <c r="LRS148" s="168"/>
      <c r="LRT148" s="168"/>
      <c r="LRU148" s="168"/>
      <c r="LRV148" s="168"/>
      <c r="LRW148" s="168"/>
      <c r="LRX148" s="168"/>
      <c r="LRY148" s="168"/>
      <c r="LRZ148" s="168"/>
      <c r="LSA148" s="168"/>
      <c r="LSB148" s="168"/>
      <c r="LSC148" s="168"/>
      <c r="LSD148" s="168"/>
      <c r="LSE148" s="168"/>
      <c r="LSF148" s="168"/>
      <c r="LSG148" s="168"/>
      <c r="LSH148" s="168"/>
      <c r="LSI148" s="168"/>
      <c r="LSJ148" s="168"/>
      <c r="LSK148" s="168"/>
      <c r="LSL148" s="168"/>
      <c r="LSM148" s="168"/>
      <c r="LSN148" s="168"/>
      <c r="LSO148" s="168"/>
      <c r="LSP148" s="168"/>
      <c r="LSQ148" s="168"/>
      <c r="LSR148" s="168"/>
      <c r="LSS148" s="168"/>
      <c r="LST148" s="168"/>
      <c r="LSU148" s="168"/>
      <c r="LSV148" s="168"/>
      <c r="LSW148" s="168"/>
      <c r="LSX148" s="168"/>
      <c r="LSY148" s="168"/>
      <c r="LSZ148" s="168"/>
      <c r="LTA148" s="168"/>
      <c r="LTB148" s="168"/>
      <c r="LTC148" s="168"/>
      <c r="LTD148" s="168"/>
      <c r="LTE148" s="168"/>
      <c r="LTF148" s="168"/>
      <c r="LTG148" s="168"/>
      <c r="LTH148" s="168"/>
      <c r="LTI148" s="168"/>
      <c r="LTJ148" s="168"/>
      <c r="LTK148" s="168"/>
      <c r="LTL148" s="168"/>
      <c r="LTM148" s="168"/>
      <c r="LTN148" s="168"/>
      <c r="LTO148" s="168"/>
      <c r="LTP148" s="168"/>
      <c r="LTQ148" s="168"/>
      <c r="LTR148" s="168"/>
      <c r="LTS148" s="168"/>
      <c r="LTT148" s="168"/>
      <c r="LTU148" s="168"/>
      <c r="LTV148" s="168"/>
      <c r="LTW148" s="168"/>
      <c r="LTX148" s="168"/>
      <c r="LTY148" s="168"/>
      <c r="LTZ148" s="168"/>
      <c r="LUA148" s="168"/>
      <c r="LUB148" s="168"/>
      <c r="LUC148" s="168"/>
      <c r="LUD148" s="168"/>
      <c r="LUE148" s="168"/>
      <c r="LUF148" s="168"/>
      <c r="LUG148" s="168"/>
      <c r="LUH148" s="168"/>
      <c r="LUI148" s="168"/>
      <c r="LUJ148" s="168"/>
      <c r="LUK148" s="168"/>
      <c r="LUL148" s="168"/>
      <c r="LUM148" s="168"/>
      <c r="LUN148" s="168"/>
      <c r="LUO148" s="168"/>
      <c r="LUP148" s="168"/>
      <c r="LUQ148" s="168"/>
      <c r="LUR148" s="168"/>
      <c r="LUS148" s="168"/>
      <c r="LUT148" s="168"/>
      <c r="LUU148" s="168"/>
      <c r="LUV148" s="168"/>
      <c r="LUW148" s="168"/>
      <c r="LUX148" s="168"/>
      <c r="LUY148" s="168"/>
      <c r="LUZ148" s="168"/>
      <c r="LVA148" s="168"/>
      <c r="LVB148" s="168"/>
      <c r="LVC148" s="168"/>
      <c r="LVD148" s="168"/>
      <c r="LVE148" s="168"/>
      <c r="LVF148" s="168"/>
      <c r="LVG148" s="168"/>
      <c r="LVH148" s="168"/>
      <c r="LVI148" s="168"/>
      <c r="LVJ148" s="168"/>
      <c r="LVK148" s="168"/>
      <c r="LVL148" s="168"/>
      <c r="LVM148" s="168"/>
      <c r="LVN148" s="168"/>
      <c r="LVO148" s="168"/>
      <c r="LVP148" s="168"/>
      <c r="LVQ148" s="168"/>
      <c r="LVR148" s="168"/>
      <c r="LVS148" s="168"/>
      <c r="LVT148" s="168"/>
      <c r="LVU148" s="168"/>
      <c r="LVV148" s="168"/>
      <c r="LVW148" s="168"/>
      <c r="LVX148" s="168"/>
      <c r="LVY148" s="168"/>
      <c r="LVZ148" s="168"/>
      <c r="LWA148" s="168"/>
      <c r="LWB148" s="168"/>
      <c r="LWC148" s="168"/>
      <c r="LWD148" s="168"/>
      <c r="LWE148" s="168"/>
      <c r="LWF148" s="168"/>
      <c r="LWG148" s="168"/>
      <c r="LWH148" s="168"/>
      <c r="LWI148" s="168"/>
      <c r="LWJ148" s="168"/>
      <c r="LWK148" s="168"/>
      <c r="LWL148" s="168"/>
      <c r="LWM148" s="168"/>
      <c r="LWN148" s="168"/>
      <c r="LWO148" s="168"/>
      <c r="LWP148" s="168"/>
      <c r="LWQ148" s="168"/>
      <c r="LWR148" s="168"/>
      <c r="LWS148" s="168"/>
      <c r="LWT148" s="168"/>
      <c r="LWU148" s="168"/>
      <c r="LWV148" s="168"/>
      <c r="LWW148" s="168"/>
      <c r="LWX148" s="168"/>
      <c r="LWY148" s="168"/>
      <c r="LWZ148" s="168"/>
      <c r="LXA148" s="168"/>
      <c r="LXB148" s="168"/>
      <c r="LXC148" s="168"/>
      <c r="LXD148" s="168"/>
      <c r="LXE148" s="168"/>
      <c r="LXF148" s="168"/>
      <c r="LXG148" s="168"/>
      <c r="LXH148" s="168"/>
      <c r="LXI148" s="168"/>
      <c r="LXJ148" s="168"/>
      <c r="LXK148" s="168"/>
      <c r="LXL148" s="168"/>
      <c r="LXM148" s="168"/>
      <c r="LXN148" s="168"/>
      <c r="LXO148" s="168"/>
      <c r="LXP148" s="168"/>
      <c r="LXQ148" s="168"/>
      <c r="LXR148" s="168"/>
      <c r="LXS148" s="168"/>
      <c r="LXT148" s="168"/>
      <c r="LXU148" s="168"/>
      <c r="LXV148" s="168"/>
      <c r="LXW148" s="168"/>
      <c r="LXX148" s="168"/>
      <c r="LXY148" s="168"/>
      <c r="LXZ148" s="168"/>
      <c r="LYA148" s="168"/>
      <c r="LYB148" s="168"/>
      <c r="LYC148" s="168"/>
      <c r="LYD148" s="168"/>
      <c r="LYE148" s="168"/>
      <c r="LYF148" s="168"/>
      <c r="LYG148" s="168"/>
      <c r="LYH148" s="168"/>
      <c r="LYI148" s="168"/>
      <c r="LYJ148" s="168"/>
      <c r="LYK148" s="168"/>
      <c r="LYL148" s="168"/>
      <c r="LYM148" s="168"/>
      <c r="LYN148" s="168"/>
      <c r="LYO148" s="168"/>
      <c r="LYP148" s="168"/>
      <c r="LYQ148" s="168"/>
      <c r="LYR148" s="168"/>
      <c r="LYS148" s="168"/>
      <c r="LYT148" s="168"/>
      <c r="LYU148" s="168"/>
      <c r="LYV148" s="168"/>
      <c r="LYW148" s="168"/>
      <c r="LYX148" s="168"/>
      <c r="LYY148" s="168"/>
      <c r="LYZ148" s="168"/>
      <c r="LZA148" s="168"/>
      <c r="LZB148" s="168"/>
      <c r="LZC148" s="168"/>
      <c r="LZD148" s="168"/>
      <c r="LZE148" s="168"/>
      <c r="LZF148" s="168"/>
      <c r="LZG148" s="168"/>
      <c r="LZH148" s="168"/>
      <c r="LZI148" s="168"/>
      <c r="LZJ148" s="168"/>
      <c r="LZK148" s="168"/>
      <c r="LZL148" s="168"/>
      <c r="LZM148" s="168"/>
      <c r="LZN148" s="168"/>
      <c r="LZO148" s="168"/>
      <c r="LZP148" s="168"/>
      <c r="LZQ148" s="168"/>
      <c r="LZR148" s="168"/>
      <c r="LZS148" s="168"/>
      <c r="LZT148" s="168"/>
      <c r="LZU148" s="168"/>
      <c r="LZV148" s="168"/>
      <c r="LZW148" s="168"/>
      <c r="LZX148" s="168"/>
      <c r="LZY148" s="168"/>
      <c r="LZZ148" s="168"/>
      <c r="MAA148" s="168"/>
      <c r="MAB148" s="168"/>
      <c r="MAC148" s="168"/>
      <c r="MAD148" s="168"/>
      <c r="MAE148" s="168"/>
      <c r="MAF148" s="168"/>
      <c r="MAG148" s="168"/>
      <c r="MAH148" s="168"/>
      <c r="MAI148" s="168"/>
      <c r="MAJ148" s="168"/>
      <c r="MAK148" s="168"/>
      <c r="MAL148" s="168"/>
      <c r="MAM148" s="168"/>
      <c r="MAN148" s="168"/>
      <c r="MAO148" s="168"/>
      <c r="MAP148" s="168"/>
      <c r="MAQ148" s="168"/>
      <c r="MAR148" s="168"/>
      <c r="MAS148" s="168"/>
      <c r="MAT148" s="168"/>
      <c r="MAU148" s="168"/>
      <c r="MAV148" s="168"/>
      <c r="MAW148" s="168"/>
      <c r="MAX148" s="168"/>
      <c r="MAY148" s="168"/>
      <c r="MAZ148" s="168"/>
      <c r="MBA148" s="168"/>
      <c r="MBB148" s="168"/>
      <c r="MBC148" s="168"/>
      <c r="MBD148" s="168"/>
      <c r="MBE148" s="168"/>
      <c r="MBF148" s="168"/>
      <c r="MBG148" s="168"/>
      <c r="MBH148" s="168"/>
      <c r="MBI148" s="168"/>
      <c r="MBJ148" s="168"/>
      <c r="MBK148" s="168"/>
      <c r="MBL148" s="168"/>
      <c r="MBM148" s="168"/>
      <c r="MBN148" s="168"/>
      <c r="MBO148" s="168"/>
      <c r="MBP148" s="168"/>
      <c r="MBQ148" s="168"/>
      <c r="MBR148" s="168"/>
      <c r="MBS148" s="168"/>
      <c r="MBT148" s="168"/>
      <c r="MBU148" s="168"/>
      <c r="MBV148" s="168"/>
      <c r="MBW148" s="168"/>
      <c r="MBX148" s="168"/>
      <c r="MBY148" s="168"/>
      <c r="MBZ148" s="168"/>
      <c r="MCA148" s="168"/>
      <c r="MCB148" s="168"/>
      <c r="MCC148" s="168"/>
      <c r="MCD148" s="168"/>
      <c r="MCE148" s="168"/>
      <c r="MCF148" s="168"/>
      <c r="MCG148" s="168"/>
      <c r="MCH148" s="168"/>
      <c r="MCI148" s="168"/>
      <c r="MCJ148" s="168"/>
      <c r="MCK148" s="168"/>
      <c r="MCL148" s="168"/>
      <c r="MCM148" s="168"/>
      <c r="MCN148" s="168"/>
      <c r="MCO148" s="168"/>
      <c r="MCP148" s="168"/>
      <c r="MCQ148" s="168"/>
      <c r="MCR148" s="168"/>
      <c r="MCS148" s="168"/>
      <c r="MCT148" s="168"/>
      <c r="MCU148" s="168"/>
      <c r="MCV148" s="168"/>
      <c r="MCW148" s="168"/>
      <c r="MCX148" s="168"/>
      <c r="MCY148" s="168"/>
      <c r="MCZ148" s="168"/>
      <c r="MDA148" s="168"/>
      <c r="MDB148" s="168"/>
      <c r="MDC148" s="168"/>
      <c r="MDD148" s="168"/>
      <c r="MDE148" s="168"/>
      <c r="MDF148" s="168"/>
      <c r="MDG148" s="168"/>
      <c r="MDH148" s="168"/>
      <c r="MDI148" s="168"/>
      <c r="MDJ148" s="168"/>
      <c r="MDK148" s="168"/>
      <c r="MDL148" s="168"/>
      <c r="MDM148" s="168"/>
      <c r="MDN148" s="168"/>
      <c r="MDO148" s="168"/>
      <c r="MDP148" s="168"/>
      <c r="MDQ148" s="168"/>
      <c r="MDR148" s="168"/>
      <c r="MDS148" s="168"/>
      <c r="MDT148" s="168"/>
      <c r="MDU148" s="168"/>
      <c r="MDV148" s="168"/>
      <c r="MDW148" s="168"/>
      <c r="MDX148" s="168"/>
      <c r="MDY148" s="168"/>
      <c r="MDZ148" s="168"/>
      <c r="MEA148" s="168"/>
      <c r="MEB148" s="168"/>
      <c r="MEC148" s="168"/>
      <c r="MED148" s="168"/>
      <c r="MEE148" s="168"/>
      <c r="MEF148" s="168"/>
      <c r="MEG148" s="168"/>
      <c r="MEH148" s="168"/>
      <c r="MEI148" s="168"/>
      <c r="MEJ148" s="168"/>
      <c r="MEK148" s="168"/>
      <c r="MEL148" s="168"/>
      <c r="MEM148" s="168"/>
      <c r="MEN148" s="168"/>
      <c r="MEO148" s="168"/>
      <c r="MEP148" s="168"/>
      <c r="MEQ148" s="168"/>
      <c r="MER148" s="168"/>
      <c r="MES148" s="168"/>
      <c r="MET148" s="168"/>
      <c r="MEU148" s="168"/>
      <c r="MEV148" s="168"/>
      <c r="MEW148" s="168"/>
      <c r="MEX148" s="168"/>
      <c r="MEY148" s="168"/>
      <c r="MEZ148" s="168"/>
      <c r="MFA148" s="168"/>
      <c r="MFB148" s="168"/>
      <c r="MFC148" s="168"/>
      <c r="MFD148" s="168"/>
      <c r="MFE148" s="168"/>
      <c r="MFF148" s="168"/>
      <c r="MFG148" s="168"/>
      <c r="MFH148" s="168"/>
      <c r="MFI148" s="168"/>
      <c r="MFJ148" s="168"/>
      <c r="MFK148" s="168"/>
      <c r="MFL148" s="168"/>
      <c r="MFM148" s="168"/>
      <c r="MFN148" s="168"/>
      <c r="MFO148" s="168"/>
      <c r="MFP148" s="168"/>
      <c r="MFQ148" s="168"/>
      <c r="MFR148" s="168"/>
      <c r="MFS148" s="168"/>
      <c r="MFT148" s="168"/>
      <c r="MFU148" s="168"/>
      <c r="MFV148" s="168"/>
      <c r="MFW148" s="168"/>
      <c r="MFX148" s="168"/>
      <c r="MFY148" s="168"/>
      <c r="MFZ148" s="168"/>
      <c r="MGA148" s="168"/>
      <c r="MGB148" s="168"/>
      <c r="MGC148" s="168"/>
      <c r="MGD148" s="168"/>
      <c r="MGE148" s="168"/>
      <c r="MGF148" s="168"/>
      <c r="MGG148" s="168"/>
      <c r="MGH148" s="168"/>
      <c r="MGI148" s="168"/>
      <c r="MGJ148" s="168"/>
      <c r="MGK148" s="168"/>
      <c r="MGL148" s="168"/>
      <c r="MGM148" s="168"/>
      <c r="MGN148" s="168"/>
      <c r="MGO148" s="168"/>
      <c r="MGP148" s="168"/>
      <c r="MGQ148" s="168"/>
      <c r="MGR148" s="168"/>
      <c r="MGS148" s="168"/>
      <c r="MGT148" s="168"/>
      <c r="MGU148" s="168"/>
      <c r="MGV148" s="168"/>
      <c r="MGW148" s="168"/>
      <c r="MGX148" s="168"/>
      <c r="MGY148" s="168"/>
      <c r="MGZ148" s="168"/>
      <c r="MHA148" s="168"/>
      <c r="MHB148" s="168"/>
      <c r="MHC148" s="168"/>
      <c r="MHD148" s="168"/>
      <c r="MHE148" s="168"/>
      <c r="MHF148" s="168"/>
      <c r="MHG148" s="168"/>
      <c r="MHH148" s="168"/>
      <c r="MHI148" s="168"/>
      <c r="MHJ148" s="168"/>
      <c r="MHK148" s="168"/>
      <c r="MHL148" s="168"/>
      <c r="MHM148" s="168"/>
      <c r="MHN148" s="168"/>
      <c r="MHO148" s="168"/>
      <c r="MHP148" s="168"/>
      <c r="MHQ148" s="168"/>
      <c r="MHR148" s="168"/>
      <c r="MHS148" s="168"/>
      <c r="MHT148" s="168"/>
      <c r="MHU148" s="168"/>
      <c r="MHV148" s="168"/>
      <c r="MHW148" s="168"/>
      <c r="MHX148" s="168"/>
      <c r="MHY148" s="168"/>
      <c r="MHZ148" s="168"/>
      <c r="MIA148" s="168"/>
      <c r="MIB148" s="168"/>
      <c r="MIC148" s="168"/>
      <c r="MID148" s="168"/>
      <c r="MIE148" s="168"/>
      <c r="MIF148" s="168"/>
      <c r="MIG148" s="168"/>
      <c r="MIH148" s="168"/>
      <c r="MII148" s="168"/>
      <c r="MIJ148" s="168"/>
      <c r="MIK148" s="168"/>
      <c r="MIL148" s="168"/>
      <c r="MIM148" s="168"/>
      <c r="MIN148" s="168"/>
      <c r="MIO148" s="168"/>
      <c r="MIP148" s="168"/>
      <c r="MIQ148" s="168"/>
      <c r="MIR148" s="168"/>
      <c r="MIS148" s="168"/>
      <c r="MIT148" s="168"/>
      <c r="MIU148" s="168"/>
      <c r="MIV148" s="168"/>
      <c r="MIW148" s="168"/>
      <c r="MIX148" s="168"/>
      <c r="MIY148" s="168"/>
      <c r="MIZ148" s="168"/>
      <c r="MJA148" s="168"/>
      <c r="MJB148" s="168"/>
      <c r="MJC148" s="168"/>
      <c r="MJD148" s="168"/>
      <c r="MJE148" s="168"/>
      <c r="MJF148" s="168"/>
      <c r="MJG148" s="168"/>
      <c r="MJH148" s="168"/>
      <c r="MJI148" s="168"/>
      <c r="MJJ148" s="168"/>
      <c r="MJK148" s="168"/>
      <c r="MJL148" s="168"/>
      <c r="MJM148" s="168"/>
      <c r="MJN148" s="168"/>
      <c r="MJO148" s="168"/>
      <c r="MJP148" s="168"/>
      <c r="MJQ148" s="168"/>
      <c r="MJR148" s="168"/>
      <c r="MJS148" s="168"/>
      <c r="MJT148" s="168"/>
      <c r="MJU148" s="168"/>
      <c r="MJV148" s="168"/>
      <c r="MJW148" s="168"/>
      <c r="MJX148" s="168"/>
      <c r="MJY148" s="168"/>
      <c r="MJZ148" s="168"/>
      <c r="MKA148" s="168"/>
      <c r="MKB148" s="168"/>
      <c r="MKC148" s="168"/>
      <c r="MKD148" s="168"/>
      <c r="MKE148" s="168"/>
      <c r="MKF148" s="168"/>
      <c r="MKG148" s="168"/>
      <c r="MKH148" s="168"/>
      <c r="MKI148" s="168"/>
      <c r="MKJ148" s="168"/>
      <c r="MKK148" s="168"/>
      <c r="MKL148" s="168"/>
      <c r="MKM148" s="168"/>
      <c r="MKN148" s="168"/>
      <c r="MKO148" s="168"/>
      <c r="MKP148" s="168"/>
      <c r="MKQ148" s="168"/>
      <c r="MKR148" s="168"/>
      <c r="MKS148" s="168"/>
      <c r="MKT148" s="168"/>
      <c r="MKU148" s="168"/>
      <c r="MKV148" s="168"/>
      <c r="MKW148" s="168"/>
      <c r="MKX148" s="168"/>
      <c r="MKY148" s="168"/>
      <c r="MKZ148" s="168"/>
      <c r="MLA148" s="168"/>
      <c r="MLB148" s="168"/>
      <c r="MLC148" s="168"/>
      <c r="MLD148" s="168"/>
      <c r="MLE148" s="168"/>
      <c r="MLF148" s="168"/>
      <c r="MLG148" s="168"/>
      <c r="MLH148" s="168"/>
      <c r="MLI148" s="168"/>
      <c r="MLJ148" s="168"/>
      <c r="MLK148" s="168"/>
      <c r="MLL148" s="168"/>
      <c r="MLM148" s="168"/>
      <c r="MLN148" s="168"/>
      <c r="MLO148" s="168"/>
      <c r="MLP148" s="168"/>
      <c r="MLQ148" s="168"/>
      <c r="MLR148" s="168"/>
      <c r="MLS148" s="168"/>
      <c r="MLT148" s="168"/>
      <c r="MLU148" s="168"/>
      <c r="MLV148" s="168"/>
      <c r="MLW148" s="168"/>
      <c r="MLX148" s="168"/>
      <c r="MLY148" s="168"/>
      <c r="MLZ148" s="168"/>
      <c r="MMA148" s="168"/>
      <c r="MMB148" s="168"/>
      <c r="MMC148" s="168"/>
      <c r="MMD148" s="168"/>
      <c r="MME148" s="168"/>
      <c r="MMF148" s="168"/>
      <c r="MMG148" s="168"/>
      <c r="MMH148" s="168"/>
      <c r="MMI148" s="168"/>
      <c r="MMJ148" s="168"/>
      <c r="MMK148" s="168"/>
      <c r="MML148" s="168"/>
      <c r="MMM148" s="168"/>
      <c r="MMN148" s="168"/>
      <c r="MMO148" s="168"/>
      <c r="MMP148" s="168"/>
      <c r="MMQ148" s="168"/>
      <c r="MMR148" s="168"/>
      <c r="MMS148" s="168"/>
      <c r="MMT148" s="168"/>
      <c r="MMU148" s="168"/>
      <c r="MMV148" s="168"/>
      <c r="MMW148" s="168"/>
      <c r="MMX148" s="168"/>
      <c r="MMY148" s="168"/>
      <c r="MMZ148" s="168"/>
      <c r="MNA148" s="168"/>
      <c r="MNB148" s="168"/>
      <c r="MNC148" s="168"/>
      <c r="MND148" s="168"/>
      <c r="MNE148" s="168"/>
      <c r="MNF148" s="168"/>
      <c r="MNG148" s="168"/>
      <c r="MNH148" s="168"/>
      <c r="MNI148" s="168"/>
      <c r="MNJ148" s="168"/>
      <c r="MNK148" s="168"/>
      <c r="MNL148" s="168"/>
      <c r="MNM148" s="168"/>
      <c r="MNN148" s="168"/>
      <c r="MNO148" s="168"/>
      <c r="MNP148" s="168"/>
      <c r="MNQ148" s="168"/>
      <c r="MNR148" s="168"/>
      <c r="MNS148" s="168"/>
      <c r="MNT148" s="168"/>
      <c r="MNU148" s="168"/>
      <c r="MNV148" s="168"/>
      <c r="MNW148" s="168"/>
      <c r="MNX148" s="168"/>
      <c r="MNY148" s="168"/>
      <c r="MNZ148" s="168"/>
      <c r="MOA148" s="168"/>
      <c r="MOB148" s="168"/>
      <c r="MOC148" s="168"/>
      <c r="MOD148" s="168"/>
      <c r="MOE148" s="168"/>
      <c r="MOF148" s="168"/>
      <c r="MOG148" s="168"/>
      <c r="MOH148" s="168"/>
      <c r="MOI148" s="168"/>
      <c r="MOJ148" s="168"/>
      <c r="MOK148" s="168"/>
      <c r="MOL148" s="168"/>
      <c r="MOM148" s="168"/>
      <c r="MON148" s="168"/>
      <c r="MOO148" s="168"/>
      <c r="MOP148" s="168"/>
      <c r="MOQ148" s="168"/>
      <c r="MOR148" s="168"/>
      <c r="MOS148" s="168"/>
      <c r="MOT148" s="168"/>
      <c r="MOU148" s="168"/>
      <c r="MOV148" s="168"/>
      <c r="MOW148" s="168"/>
      <c r="MOX148" s="168"/>
      <c r="MOY148" s="168"/>
      <c r="MOZ148" s="168"/>
      <c r="MPA148" s="168"/>
      <c r="MPB148" s="168"/>
      <c r="MPC148" s="168"/>
      <c r="MPD148" s="168"/>
      <c r="MPE148" s="168"/>
      <c r="MPF148" s="168"/>
      <c r="MPG148" s="168"/>
      <c r="MPH148" s="168"/>
      <c r="MPI148" s="168"/>
      <c r="MPJ148" s="168"/>
      <c r="MPK148" s="168"/>
      <c r="MPL148" s="168"/>
      <c r="MPM148" s="168"/>
      <c r="MPN148" s="168"/>
      <c r="MPO148" s="168"/>
      <c r="MPP148" s="168"/>
      <c r="MPQ148" s="168"/>
      <c r="MPR148" s="168"/>
      <c r="MPS148" s="168"/>
      <c r="MPT148" s="168"/>
      <c r="MPU148" s="168"/>
      <c r="MPV148" s="168"/>
      <c r="MPW148" s="168"/>
      <c r="MPX148" s="168"/>
      <c r="MPY148" s="168"/>
      <c r="MPZ148" s="168"/>
      <c r="MQA148" s="168"/>
      <c r="MQB148" s="168"/>
      <c r="MQC148" s="168"/>
      <c r="MQD148" s="168"/>
      <c r="MQE148" s="168"/>
      <c r="MQF148" s="168"/>
      <c r="MQG148" s="168"/>
      <c r="MQH148" s="168"/>
      <c r="MQI148" s="168"/>
      <c r="MQJ148" s="168"/>
      <c r="MQK148" s="168"/>
      <c r="MQL148" s="168"/>
      <c r="MQM148" s="168"/>
      <c r="MQN148" s="168"/>
      <c r="MQO148" s="168"/>
      <c r="MQP148" s="168"/>
      <c r="MQQ148" s="168"/>
      <c r="MQR148" s="168"/>
      <c r="MQS148" s="168"/>
      <c r="MQT148" s="168"/>
      <c r="MQU148" s="168"/>
      <c r="MQV148" s="168"/>
      <c r="MQW148" s="168"/>
      <c r="MQX148" s="168"/>
      <c r="MQY148" s="168"/>
      <c r="MQZ148" s="168"/>
      <c r="MRA148" s="168"/>
      <c r="MRB148" s="168"/>
      <c r="MRC148" s="168"/>
      <c r="MRD148" s="168"/>
      <c r="MRE148" s="168"/>
      <c r="MRF148" s="168"/>
      <c r="MRG148" s="168"/>
      <c r="MRH148" s="168"/>
      <c r="MRI148" s="168"/>
      <c r="MRJ148" s="168"/>
      <c r="MRK148" s="168"/>
      <c r="MRL148" s="168"/>
      <c r="MRM148" s="168"/>
      <c r="MRN148" s="168"/>
      <c r="MRO148" s="168"/>
      <c r="MRP148" s="168"/>
      <c r="MRQ148" s="168"/>
      <c r="MRR148" s="168"/>
      <c r="MRS148" s="168"/>
      <c r="MRT148" s="168"/>
      <c r="MRU148" s="168"/>
      <c r="MRV148" s="168"/>
      <c r="MRW148" s="168"/>
      <c r="MRX148" s="168"/>
      <c r="MRY148" s="168"/>
      <c r="MRZ148" s="168"/>
      <c r="MSA148" s="168"/>
      <c r="MSB148" s="168"/>
      <c r="MSC148" s="168"/>
      <c r="MSD148" s="168"/>
      <c r="MSE148" s="168"/>
      <c r="MSF148" s="168"/>
      <c r="MSG148" s="168"/>
      <c r="MSH148" s="168"/>
      <c r="MSI148" s="168"/>
      <c r="MSJ148" s="168"/>
      <c r="MSK148" s="168"/>
      <c r="MSL148" s="168"/>
      <c r="MSM148" s="168"/>
      <c r="MSN148" s="168"/>
      <c r="MSO148" s="168"/>
      <c r="MSP148" s="168"/>
      <c r="MSQ148" s="168"/>
      <c r="MSR148" s="168"/>
      <c r="MSS148" s="168"/>
      <c r="MST148" s="168"/>
      <c r="MSU148" s="168"/>
      <c r="MSV148" s="168"/>
      <c r="MSW148" s="168"/>
      <c r="MSX148" s="168"/>
      <c r="MSY148" s="168"/>
      <c r="MSZ148" s="168"/>
      <c r="MTA148" s="168"/>
      <c r="MTB148" s="168"/>
      <c r="MTC148" s="168"/>
      <c r="MTD148" s="168"/>
      <c r="MTE148" s="168"/>
      <c r="MTF148" s="168"/>
      <c r="MTG148" s="168"/>
      <c r="MTH148" s="168"/>
      <c r="MTI148" s="168"/>
      <c r="MTJ148" s="168"/>
      <c r="MTK148" s="168"/>
      <c r="MTL148" s="168"/>
      <c r="MTM148" s="168"/>
      <c r="MTN148" s="168"/>
      <c r="MTO148" s="168"/>
      <c r="MTP148" s="168"/>
      <c r="MTQ148" s="168"/>
      <c r="MTR148" s="168"/>
      <c r="MTS148" s="168"/>
      <c r="MTT148" s="168"/>
      <c r="MTU148" s="168"/>
      <c r="MTV148" s="168"/>
      <c r="MTW148" s="168"/>
      <c r="MTX148" s="168"/>
      <c r="MTY148" s="168"/>
      <c r="MTZ148" s="168"/>
      <c r="MUA148" s="168"/>
      <c r="MUB148" s="168"/>
      <c r="MUC148" s="168"/>
      <c r="MUD148" s="168"/>
      <c r="MUE148" s="168"/>
      <c r="MUF148" s="168"/>
      <c r="MUG148" s="168"/>
      <c r="MUH148" s="168"/>
      <c r="MUI148" s="168"/>
      <c r="MUJ148" s="168"/>
      <c r="MUK148" s="168"/>
      <c r="MUL148" s="168"/>
      <c r="MUM148" s="168"/>
      <c r="MUN148" s="168"/>
      <c r="MUO148" s="168"/>
      <c r="MUP148" s="168"/>
      <c r="MUQ148" s="168"/>
      <c r="MUR148" s="168"/>
      <c r="MUS148" s="168"/>
      <c r="MUT148" s="168"/>
      <c r="MUU148" s="168"/>
      <c r="MUV148" s="168"/>
      <c r="MUW148" s="168"/>
      <c r="MUX148" s="168"/>
      <c r="MUY148" s="168"/>
      <c r="MUZ148" s="168"/>
      <c r="MVA148" s="168"/>
      <c r="MVB148" s="168"/>
      <c r="MVC148" s="168"/>
      <c r="MVD148" s="168"/>
      <c r="MVE148" s="168"/>
      <c r="MVF148" s="168"/>
      <c r="MVG148" s="168"/>
      <c r="MVH148" s="168"/>
      <c r="MVI148" s="168"/>
      <c r="MVJ148" s="168"/>
      <c r="MVK148" s="168"/>
      <c r="MVL148" s="168"/>
      <c r="MVM148" s="168"/>
      <c r="MVN148" s="168"/>
      <c r="MVO148" s="168"/>
      <c r="MVP148" s="168"/>
      <c r="MVQ148" s="168"/>
      <c r="MVR148" s="168"/>
      <c r="MVS148" s="168"/>
      <c r="MVT148" s="168"/>
      <c r="MVU148" s="168"/>
      <c r="MVV148" s="168"/>
      <c r="MVW148" s="168"/>
      <c r="MVX148" s="168"/>
      <c r="MVY148" s="168"/>
      <c r="MVZ148" s="168"/>
      <c r="MWA148" s="168"/>
      <c r="MWB148" s="168"/>
      <c r="MWC148" s="168"/>
      <c r="MWD148" s="168"/>
      <c r="MWE148" s="168"/>
      <c r="MWF148" s="168"/>
      <c r="MWG148" s="168"/>
      <c r="MWH148" s="168"/>
      <c r="MWI148" s="168"/>
      <c r="MWJ148" s="168"/>
      <c r="MWK148" s="168"/>
      <c r="MWL148" s="168"/>
      <c r="MWM148" s="168"/>
      <c r="MWN148" s="168"/>
      <c r="MWO148" s="168"/>
      <c r="MWP148" s="168"/>
      <c r="MWQ148" s="168"/>
      <c r="MWR148" s="168"/>
      <c r="MWS148" s="168"/>
      <c r="MWT148" s="168"/>
      <c r="MWU148" s="168"/>
      <c r="MWV148" s="168"/>
      <c r="MWW148" s="168"/>
      <c r="MWX148" s="168"/>
      <c r="MWY148" s="168"/>
      <c r="MWZ148" s="168"/>
      <c r="MXA148" s="168"/>
      <c r="MXB148" s="168"/>
      <c r="MXC148" s="168"/>
      <c r="MXD148" s="168"/>
      <c r="MXE148" s="168"/>
      <c r="MXF148" s="168"/>
      <c r="MXG148" s="168"/>
      <c r="MXH148" s="168"/>
      <c r="MXI148" s="168"/>
      <c r="MXJ148" s="168"/>
      <c r="MXK148" s="168"/>
      <c r="MXL148" s="168"/>
      <c r="MXM148" s="168"/>
      <c r="MXN148" s="168"/>
      <c r="MXO148" s="168"/>
      <c r="MXP148" s="168"/>
      <c r="MXQ148" s="168"/>
      <c r="MXR148" s="168"/>
      <c r="MXS148" s="168"/>
      <c r="MXT148" s="168"/>
      <c r="MXU148" s="168"/>
      <c r="MXV148" s="168"/>
      <c r="MXW148" s="168"/>
      <c r="MXX148" s="168"/>
      <c r="MXY148" s="168"/>
      <c r="MXZ148" s="168"/>
      <c r="MYA148" s="168"/>
      <c r="MYB148" s="168"/>
      <c r="MYC148" s="168"/>
      <c r="MYD148" s="168"/>
      <c r="MYE148" s="168"/>
      <c r="MYF148" s="168"/>
      <c r="MYG148" s="168"/>
      <c r="MYH148" s="168"/>
      <c r="MYI148" s="168"/>
      <c r="MYJ148" s="168"/>
      <c r="MYK148" s="168"/>
      <c r="MYL148" s="168"/>
      <c r="MYM148" s="168"/>
      <c r="MYN148" s="168"/>
      <c r="MYO148" s="168"/>
      <c r="MYP148" s="168"/>
      <c r="MYQ148" s="168"/>
      <c r="MYR148" s="168"/>
      <c r="MYS148" s="168"/>
      <c r="MYT148" s="168"/>
      <c r="MYU148" s="168"/>
      <c r="MYV148" s="168"/>
      <c r="MYW148" s="168"/>
      <c r="MYX148" s="168"/>
      <c r="MYY148" s="168"/>
      <c r="MYZ148" s="168"/>
      <c r="MZA148" s="168"/>
      <c r="MZB148" s="168"/>
      <c r="MZC148" s="168"/>
      <c r="MZD148" s="168"/>
      <c r="MZE148" s="168"/>
      <c r="MZF148" s="168"/>
      <c r="MZG148" s="168"/>
      <c r="MZH148" s="168"/>
      <c r="MZI148" s="168"/>
      <c r="MZJ148" s="168"/>
      <c r="MZK148" s="168"/>
      <c r="MZL148" s="168"/>
      <c r="MZM148" s="168"/>
      <c r="MZN148" s="168"/>
      <c r="MZO148" s="168"/>
      <c r="MZP148" s="168"/>
      <c r="MZQ148" s="168"/>
      <c r="MZR148" s="168"/>
      <c r="MZS148" s="168"/>
      <c r="MZT148" s="168"/>
      <c r="MZU148" s="168"/>
      <c r="MZV148" s="168"/>
      <c r="MZW148" s="168"/>
      <c r="MZX148" s="168"/>
      <c r="MZY148" s="168"/>
      <c r="MZZ148" s="168"/>
      <c r="NAA148" s="168"/>
      <c r="NAB148" s="168"/>
      <c r="NAC148" s="168"/>
      <c r="NAD148" s="168"/>
      <c r="NAE148" s="168"/>
      <c r="NAF148" s="168"/>
      <c r="NAG148" s="168"/>
      <c r="NAH148" s="168"/>
      <c r="NAI148" s="168"/>
      <c r="NAJ148" s="168"/>
      <c r="NAK148" s="168"/>
      <c r="NAL148" s="168"/>
      <c r="NAM148" s="168"/>
      <c r="NAN148" s="168"/>
      <c r="NAO148" s="168"/>
      <c r="NAP148" s="168"/>
      <c r="NAQ148" s="168"/>
      <c r="NAR148" s="168"/>
      <c r="NAS148" s="168"/>
      <c r="NAT148" s="168"/>
      <c r="NAU148" s="168"/>
      <c r="NAV148" s="168"/>
      <c r="NAW148" s="168"/>
      <c r="NAX148" s="168"/>
      <c r="NAY148" s="168"/>
      <c r="NAZ148" s="168"/>
      <c r="NBA148" s="168"/>
      <c r="NBB148" s="168"/>
      <c r="NBC148" s="168"/>
      <c r="NBD148" s="168"/>
      <c r="NBE148" s="168"/>
      <c r="NBF148" s="168"/>
      <c r="NBG148" s="168"/>
      <c r="NBH148" s="168"/>
      <c r="NBI148" s="168"/>
      <c r="NBJ148" s="168"/>
      <c r="NBK148" s="168"/>
      <c r="NBL148" s="168"/>
      <c r="NBM148" s="168"/>
      <c r="NBN148" s="168"/>
      <c r="NBO148" s="168"/>
      <c r="NBP148" s="168"/>
      <c r="NBQ148" s="168"/>
      <c r="NBR148" s="168"/>
      <c r="NBS148" s="168"/>
      <c r="NBT148" s="168"/>
      <c r="NBU148" s="168"/>
      <c r="NBV148" s="168"/>
      <c r="NBW148" s="168"/>
      <c r="NBX148" s="168"/>
      <c r="NBY148" s="168"/>
      <c r="NBZ148" s="168"/>
      <c r="NCA148" s="168"/>
      <c r="NCB148" s="168"/>
      <c r="NCC148" s="168"/>
      <c r="NCD148" s="168"/>
      <c r="NCE148" s="168"/>
      <c r="NCF148" s="168"/>
      <c r="NCG148" s="168"/>
      <c r="NCH148" s="168"/>
      <c r="NCI148" s="168"/>
      <c r="NCJ148" s="168"/>
      <c r="NCK148" s="168"/>
      <c r="NCL148" s="168"/>
      <c r="NCM148" s="168"/>
      <c r="NCN148" s="168"/>
      <c r="NCO148" s="168"/>
      <c r="NCP148" s="168"/>
      <c r="NCQ148" s="168"/>
      <c r="NCR148" s="168"/>
      <c r="NCS148" s="168"/>
      <c r="NCT148" s="168"/>
      <c r="NCU148" s="168"/>
      <c r="NCV148" s="168"/>
      <c r="NCW148" s="168"/>
      <c r="NCX148" s="168"/>
      <c r="NCY148" s="168"/>
      <c r="NCZ148" s="168"/>
      <c r="NDA148" s="168"/>
      <c r="NDB148" s="168"/>
      <c r="NDC148" s="168"/>
      <c r="NDD148" s="168"/>
      <c r="NDE148" s="168"/>
      <c r="NDF148" s="168"/>
      <c r="NDG148" s="168"/>
      <c r="NDH148" s="168"/>
      <c r="NDI148" s="168"/>
      <c r="NDJ148" s="168"/>
      <c r="NDK148" s="168"/>
      <c r="NDL148" s="168"/>
      <c r="NDM148" s="168"/>
      <c r="NDN148" s="168"/>
      <c r="NDO148" s="168"/>
      <c r="NDP148" s="168"/>
      <c r="NDQ148" s="168"/>
      <c r="NDR148" s="168"/>
      <c r="NDS148" s="168"/>
      <c r="NDT148" s="168"/>
      <c r="NDU148" s="168"/>
      <c r="NDV148" s="168"/>
      <c r="NDW148" s="168"/>
      <c r="NDX148" s="168"/>
      <c r="NDY148" s="168"/>
      <c r="NDZ148" s="168"/>
      <c r="NEA148" s="168"/>
      <c r="NEB148" s="168"/>
      <c r="NEC148" s="168"/>
      <c r="NED148" s="168"/>
      <c r="NEE148" s="168"/>
      <c r="NEF148" s="168"/>
      <c r="NEG148" s="168"/>
      <c r="NEH148" s="168"/>
      <c r="NEI148" s="168"/>
      <c r="NEJ148" s="168"/>
      <c r="NEK148" s="168"/>
      <c r="NEL148" s="168"/>
      <c r="NEM148" s="168"/>
      <c r="NEN148" s="168"/>
      <c r="NEO148" s="168"/>
      <c r="NEP148" s="168"/>
      <c r="NEQ148" s="168"/>
      <c r="NER148" s="168"/>
      <c r="NES148" s="168"/>
      <c r="NET148" s="168"/>
      <c r="NEU148" s="168"/>
      <c r="NEV148" s="168"/>
      <c r="NEW148" s="168"/>
      <c r="NEX148" s="168"/>
      <c r="NEY148" s="168"/>
      <c r="NEZ148" s="168"/>
      <c r="NFA148" s="168"/>
      <c r="NFB148" s="168"/>
      <c r="NFC148" s="168"/>
      <c r="NFD148" s="168"/>
      <c r="NFE148" s="168"/>
      <c r="NFF148" s="168"/>
      <c r="NFG148" s="168"/>
      <c r="NFH148" s="168"/>
      <c r="NFI148" s="168"/>
      <c r="NFJ148" s="168"/>
      <c r="NFK148" s="168"/>
      <c r="NFL148" s="168"/>
      <c r="NFM148" s="168"/>
      <c r="NFN148" s="168"/>
      <c r="NFO148" s="168"/>
      <c r="NFP148" s="168"/>
      <c r="NFQ148" s="168"/>
      <c r="NFR148" s="168"/>
      <c r="NFS148" s="168"/>
      <c r="NFT148" s="168"/>
      <c r="NFU148" s="168"/>
      <c r="NFV148" s="168"/>
      <c r="NFW148" s="168"/>
      <c r="NFX148" s="168"/>
      <c r="NFY148" s="168"/>
      <c r="NFZ148" s="168"/>
      <c r="NGA148" s="168"/>
      <c r="NGB148" s="168"/>
      <c r="NGC148" s="168"/>
      <c r="NGD148" s="168"/>
      <c r="NGE148" s="168"/>
      <c r="NGF148" s="168"/>
      <c r="NGG148" s="168"/>
      <c r="NGH148" s="168"/>
      <c r="NGI148" s="168"/>
      <c r="NGJ148" s="168"/>
      <c r="NGK148" s="168"/>
      <c r="NGL148" s="168"/>
      <c r="NGM148" s="168"/>
      <c r="NGN148" s="168"/>
      <c r="NGO148" s="168"/>
      <c r="NGP148" s="168"/>
      <c r="NGQ148" s="168"/>
      <c r="NGR148" s="168"/>
      <c r="NGS148" s="168"/>
      <c r="NGT148" s="168"/>
      <c r="NGU148" s="168"/>
      <c r="NGV148" s="168"/>
      <c r="NGW148" s="168"/>
      <c r="NGX148" s="168"/>
      <c r="NGY148" s="168"/>
      <c r="NGZ148" s="168"/>
      <c r="NHA148" s="168"/>
      <c r="NHB148" s="168"/>
      <c r="NHC148" s="168"/>
      <c r="NHD148" s="168"/>
      <c r="NHE148" s="168"/>
      <c r="NHF148" s="168"/>
      <c r="NHG148" s="168"/>
      <c r="NHH148" s="168"/>
      <c r="NHI148" s="168"/>
      <c r="NHJ148" s="168"/>
      <c r="NHK148" s="168"/>
      <c r="NHL148" s="168"/>
      <c r="NHM148" s="168"/>
      <c r="NHN148" s="168"/>
      <c r="NHO148" s="168"/>
      <c r="NHP148" s="168"/>
      <c r="NHQ148" s="168"/>
      <c r="NHR148" s="168"/>
      <c r="NHS148" s="168"/>
      <c r="NHT148" s="168"/>
      <c r="NHU148" s="168"/>
      <c r="NHV148" s="168"/>
      <c r="NHW148" s="168"/>
      <c r="NHX148" s="168"/>
      <c r="NHY148" s="168"/>
      <c r="NHZ148" s="168"/>
      <c r="NIA148" s="168"/>
      <c r="NIB148" s="168"/>
      <c r="NIC148" s="168"/>
      <c r="NID148" s="168"/>
      <c r="NIE148" s="168"/>
      <c r="NIF148" s="168"/>
      <c r="NIG148" s="168"/>
      <c r="NIH148" s="168"/>
      <c r="NII148" s="168"/>
      <c r="NIJ148" s="168"/>
      <c r="NIK148" s="168"/>
      <c r="NIL148" s="168"/>
      <c r="NIM148" s="168"/>
      <c r="NIN148" s="168"/>
      <c r="NIO148" s="168"/>
      <c r="NIP148" s="168"/>
      <c r="NIQ148" s="168"/>
      <c r="NIR148" s="168"/>
      <c r="NIS148" s="168"/>
      <c r="NIT148" s="168"/>
      <c r="NIU148" s="168"/>
      <c r="NIV148" s="168"/>
      <c r="NIW148" s="168"/>
      <c r="NIX148" s="168"/>
      <c r="NIY148" s="168"/>
      <c r="NIZ148" s="168"/>
      <c r="NJA148" s="168"/>
      <c r="NJB148" s="168"/>
      <c r="NJC148" s="168"/>
      <c r="NJD148" s="168"/>
      <c r="NJE148" s="168"/>
      <c r="NJF148" s="168"/>
      <c r="NJG148" s="168"/>
      <c r="NJH148" s="168"/>
      <c r="NJI148" s="168"/>
      <c r="NJJ148" s="168"/>
      <c r="NJK148" s="168"/>
      <c r="NJL148" s="168"/>
      <c r="NJM148" s="168"/>
      <c r="NJN148" s="168"/>
      <c r="NJO148" s="168"/>
      <c r="NJP148" s="168"/>
      <c r="NJQ148" s="168"/>
      <c r="NJR148" s="168"/>
      <c r="NJS148" s="168"/>
      <c r="NJT148" s="168"/>
      <c r="NJU148" s="168"/>
      <c r="NJV148" s="168"/>
      <c r="NJW148" s="168"/>
      <c r="NJX148" s="168"/>
      <c r="NJY148" s="168"/>
      <c r="NJZ148" s="168"/>
      <c r="NKA148" s="168"/>
      <c r="NKB148" s="168"/>
      <c r="NKC148" s="168"/>
      <c r="NKD148" s="168"/>
      <c r="NKE148" s="168"/>
      <c r="NKF148" s="168"/>
      <c r="NKG148" s="168"/>
      <c r="NKH148" s="168"/>
      <c r="NKI148" s="168"/>
      <c r="NKJ148" s="168"/>
      <c r="NKK148" s="168"/>
      <c r="NKL148" s="168"/>
      <c r="NKM148" s="168"/>
      <c r="NKN148" s="168"/>
      <c r="NKO148" s="168"/>
      <c r="NKP148" s="168"/>
      <c r="NKQ148" s="168"/>
      <c r="NKR148" s="168"/>
      <c r="NKS148" s="168"/>
      <c r="NKT148" s="168"/>
      <c r="NKU148" s="168"/>
      <c r="NKV148" s="168"/>
      <c r="NKW148" s="168"/>
      <c r="NKX148" s="168"/>
      <c r="NKY148" s="168"/>
      <c r="NKZ148" s="168"/>
      <c r="NLA148" s="168"/>
      <c r="NLB148" s="168"/>
      <c r="NLC148" s="168"/>
      <c r="NLD148" s="168"/>
      <c r="NLE148" s="168"/>
      <c r="NLF148" s="168"/>
      <c r="NLG148" s="168"/>
      <c r="NLH148" s="168"/>
      <c r="NLI148" s="168"/>
      <c r="NLJ148" s="168"/>
      <c r="NLK148" s="168"/>
      <c r="NLL148" s="168"/>
      <c r="NLM148" s="168"/>
      <c r="NLN148" s="168"/>
      <c r="NLO148" s="168"/>
      <c r="NLP148" s="168"/>
      <c r="NLQ148" s="168"/>
      <c r="NLR148" s="168"/>
      <c r="NLS148" s="168"/>
      <c r="NLT148" s="168"/>
      <c r="NLU148" s="168"/>
      <c r="NLV148" s="168"/>
      <c r="NLW148" s="168"/>
      <c r="NLX148" s="168"/>
      <c r="NLY148" s="168"/>
      <c r="NLZ148" s="168"/>
      <c r="NMA148" s="168"/>
      <c r="NMB148" s="168"/>
      <c r="NMC148" s="168"/>
      <c r="NMD148" s="168"/>
      <c r="NME148" s="168"/>
      <c r="NMF148" s="168"/>
      <c r="NMG148" s="168"/>
      <c r="NMH148" s="168"/>
      <c r="NMI148" s="168"/>
      <c r="NMJ148" s="168"/>
      <c r="NMK148" s="168"/>
      <c r="NML148" s="168"/>
      <c r="NMM148" s="168"/>
      <c r="NMN148" s="168"/>
      <c r="NMO148" s="168"/>
      <c r="NMP148" s="168"/>
      <c r="NMQ148" s="168"/>
      <c r="NMR148" s="168"/>
      <c r="NMS148" s="168"/>
      <c r="NMT148" s="168"/>
      <c r="NMU148" s="168"/>
      <c r="NMV148" s="168"/>
      <c r="NMW148" s="168"/>
      <c r="NMX148" s="168"/>
      <c r="NMY148" s="168"/>
      <c r="NMZ148" s="168"/>
      <c r="NNA148" s="168"/>
      <c r="NNB148" s="168"/>
      <c r="NNC148" s="168"/>
      <c r="NND148" s="168"/>
      <c r="NNE148" s="168"/>
      <c r="NNF148" s="168"/>
      <c r="NNG148" s="168"/>
      <c r="NNH148" s="168"/>
      <c r="NNI148" s="168"/>
      <c r="NNJ148" s="168"/>
      <c r="NNK148" s="168"/>
      <c r="NNL148" s="168"/>
      <c r="NNM148" s="168"/>
      <c r="NNN148" s="168"/>
      <c r="NNO148" s="168"/>
      <c r="NNP148" s="168"/>
      <c r="NNQ148" s="168"/>
      <c r="NNR148" s="168"/>
      <c r="NNS148" s="168"/>
      <c r="NNT148" s="168"/>
      <c r="NNU148" s="168"/>
      <c r="NNV148" s="168"/>
      <c r="NNW148" s="168"/>
      <c r="NNX148" s="168"/>
      <c r="NNY148" s="168"/>
      <c r="NNZ148" s="168"/>
      <c r="NOA148" s="168"/>
      <c r="NOB148" s="168"/>
      <c r="NOC148" s="168"/>
      <c r="NOD148" s="168"/>
      <c r="NOE148" s="168"/>
      <c r="NOF148" s="168"/>
      <c r="NOG148" s="168"/>
      <c r="NOH148" s="168"/>
      <c r="NOI148" s="168"/>
      <c r="NOJ148" s="168"/>
      <c r="NOK148" s="168"/>
      <c r="NOL148" s="168"/>
      <c r="NOM148" s="168"/>
      <c r="NON148" s="168"/>
      <c r="NOO148" s="168"/>
      <c r="NOP148" s="168"/>
      <c r="NOQ148" s="168"/>
      <c r="NOR148" s="168"/>
      <c r="NOS148" s="168"/>
      <c r="NOT148" s="168"/>
      <c r="NOU148" s="168"/>
      <c r="NOV148" s="168"/>
      <c r="NOW148" s="168"/>
      <c r="NOX148" s="168"/>
      <c r="NOY148" s="168"/>
      <c r="NOZ148" s="168"/>
      <c r="NPA148" s="168"/>
      <c r="NPB148" s="168"/>
      <c r="NPC148" s="168"/>
      <c r="NPD148" s="168"/>
      <c r="NPE148" s="168"/>
      <c r="NPF148" s="168"/>
      <c r="NPG148" s="168"/>
      <c r="NPH148" s="168"/>
      <c r="NPI148" s="168"/>
      <c r="NPJ148" s="168"/>
      <c r="NPK148" s="168"/>
      <c r="NPL148" s="168"/>
      <c r="NPM148" s="168"/>
      <c r="NPN148" s="168"/>
      <c r="NPO148" s="168"/>
      <c r="NPP148" s="168"/>
      <c r="NPQ148" s="168"/>
      <c r="NPR148" s="168"/>
      <c r="NPS148" s="168"/>
      <c r="NPT148" s="168"/>
      <c r="NPU148" s="168"/>
      <c r="NPV148" s="168"/>
      <c r="NPW148" s="168"/>
      <c r="NPX148" s="168"/>
      <c r="NPY148" s="168"/>
      <c r="NPZ148" s="168"/>
      <c r="NQA148" s="168"/>
      <c r="NQB148" s="168"/>
      <c r="NQC148" s="168"/>
      <c r="NQD148" s="168"/>
      <c r="NQE148" s="168"/>
      <c r="NQF148" s="168"/>
      <c r="NQG148" s="168"/>
      <c r="NQH148" s="168"/>
      <c r="NQI148" s="168"/>
      <c r="NQJ148" s="168"/>
      <c r="NQK148" s="168"/>
      <c r="NQL148" s="168"/>
      <c r="NQM148" s="168"/>
      <c r="NQN148" s="168"/>
      <c r="NQO148" s="168"/>
      <c r="NQP148" s="168"/>
      <c r="NQQ148" s="168"/>
      <c r="NQR148" s="168"/>
      <c r="NQS148" s="168"/>
      <c r="NQT148" s="168"/>
      <c r="NQU148" s="168"/>
      <c r="NQV148" s="168"/>
      <c r="NQW148" s="168"/>
      <c r="NQX148" s="168"/>
      <c r="NQY148" s="168"/>
      <c r="NQZ148" s="168"/>
      <c r="NRA148" s="168"/>
      <c r="NRB148" s="168"/>
      <c r="NRC148" s="168"/>
      <c r="NRD148" s="168"/>
      <c r="NRE148" s="168"/>
      <c r="NRF148" s="168"/>
      <c r="NRG148" s="168"/>
      <c r="NRH148" s="168"/>
      <c r="NRI148" s="168"/>
      <c r="NRJ148" s="168"/>
      <c r="NRK148" s="168"/>
      <c r="NRL148" s="168"/>
      <c r="NRM148" s="168"/>
      <c r="NRN148" s="168"/>
      <c r="NRO148" s="168"/>
      <c r="NRP148" s="168"/>
      <c r="NRQ148" s="168"/>
      <c r="NRR148" s="168"/>
      <c r="NRS148" s="168"/>
      <c r="NRT148" s="168"/>
      <c r="NRU148" s="168"/>
      <c r="NRV148" s="168"/>
      <c r="NRW148" s="168"/>
      <c r="NRX148" s="168"/>
      <c r="NRY148" s="168"/>
      <c r="NRZ148" s="168"/>
      <c r="NSA148" s="168"/>
      <c r="NSB148" s="168"/>
      <c r="NSC148" s="168"/>
      <c r="NSD148" s="168"/>
      <c r="NSE148" s="168"/>
      <c r="NSF148" s="168"/>
      <c r="NSG148" s="168"/>
      <c r="NSH148" s="168"/>
      <c r="NSI148" s="168"/>
      <c r="NSJ148" s="168"/>
      <c r="NSK148" s="168"/>
      <c r="NSL148" s="168"/>
      <c r="NSM148" s="168"/>
      <c r="NSN148" s="168"/>
      <c r="NSO148" s="168"/>
      <c r="NSP148" s="168"/>
      <c r="NSQ148" s="168"/>
      <c r="NSR148" s="168"/>
      <c r="NSS148" s="168"/>
      <c r="NST148" s="168"/>
      <c r="NSU148" s="168"/>
      <c r="NSV148" s="168"/>
      <c r="NSW148" s="168"/>
      <c r="NSX148" s="168"/>
      <c r="NSY148" s="168"/>
      <c r="NSZ148" s="168"/>
      <c r="NTA148" s="168"/>
      <c r="NTB148" s="168"/>
      <c r="NTC148" s="168"/>
      <c r="NTD148" s="168"/>
      <c r="NTE148" s="168"/>
      <c r="NTF148" s="168"/>
      <c r="NTG148" s="168"/>
      <c r="NTH148" s="168"/>
      <c r="NTI148" s="168"/>
      <c r="NTJ148" s="168"/>
      <c r="NTK148" s="168"/>
      <c r="NTL148" s="168"/>
      <c r="NTM148" s="168"/>
      <c r="NTN148" s="168"/>
      <c r="NTO148" s="168"/>
      <c r="NTP148" s="168"/>
      <c r="NTQ148" s="168"/>
      <c r="NTR148" s="168"/>
      <c r="NTS148" s="168"/>
      <c r="NTT148" s="168"/>
      <c r="NTU148" s="168"/>
      <c r="NTV148" s="168"/>
      <c r="NTW148" s="168"/>
      <c r="NTX148" s="168"/>
      <c r="NTY148" s="168"/>
      <c r="NTZ148" s="168"/>
      <c r="NUA148" s="168"/>
      <c r="NUB148" s="168"/>
      <c r="NUC148" s="168"/>
      <c r="NUD148" s="168"/>
      <c r="NUE148" s="168"/>
      <c r="NUF148" s="168"/>
      <c r="NUG148" s="168"/>
      <c r="NUH148" s="168"/>
      <c r="NUI148" s="168"/>
      <c r="NUJ148" s="168"/>
      <c r="NUK148" s="168"/>
      <c r="NUL148" s="168"/>
      <c r="NUM148" s="168"/>
      <c r="NUN148" s="168"/>
      <c r="NUO148" s="168"/>
      <c r="NUP148" s="168"/>
      <c r="NUQ148" s="168"/>
      <c r="NUR148" s="168"/>
      <c r="NUS148" s="168"/>
      <c r="NUT148" s="168"/>
      <c r="NUU148" s="168"/>
      <c r="NUV148" s="168"/>
      <c r="NUW148" s="168"/>
      <c r="NUX148" s="168"/>
      <c r="NUY148" s="168"/>
      <c r="NUZ148" s="168"/>
      <c r="NVA148" s="168"/>
      <c r="NVB148" s="168"/>
      <c r="NVC148" s="168"/>
      <c r="NVD148" s="168"/>
      <c r="NVE148" s="168"/>
      <c r="NVF148" s="168"/>
      <c r="NVG148" s="168"/>
      <c r="NVH148" s="168"/>
      <c r="NVI148" s="168"/>
      <c r="NVJ148" s="168"/>
      <c r="NVK148" s="168"/>
      <c r="NVL148" s="168"/>
      <c r="NVM148" s="168"/>
      <c r="NVN148" s="168"/>
      <c r="NVO148" s="168"/>
      <c r="NVP148" s="168"/>
      <c r="NVQ148" s="168"/>
      <c r="NVR148" s="168"/>
      <c r="NVS148" s="168"/>
      <c r="NVT148" s="168"/>
      <c r="NVU148" s="168"/>
      <c r="NVV148" s="168"/>
      <c r="NVW148" s="168"/>
      <c r="NVX148" s="168"/>
      <c r="NVY148" s="168"/>
      <c r="NVZ148" s="168"/>
      <c r="NWA148" s="168"/>
      <c r="NWB148" s="168"/>
      <c r="NWC148" s="168"/>
      <c r="NWD148" s="168"/>
      <c r="NWE148" s="168"/>
      <c r="NWF148" s="168"/>
      <c r="NWG148" s="168"/>
      <c r="NWH148" s="168"/>
      <c r="NWI148" s="168"/>
      <c r="NWJ148" s="168"/>
      <c r="NWK148" s="168"/>
      <c r="NWL148" s="168"/>
      <c r="NWM148" s="168"/>
      <c r="NWN148" s="168"/>
      <c r="NWO148" s="168"/>
      <c r="NWP148" s="168"/>
      <c r="NWQ148" s="168"/>
      <c r="NWR148" s="168"/>
      <c r="NWS148" s="168"/>
      <c r="NWT148" s="168"/>
      <c r="NWU148" s="168"/>
      <c r="NWV148" s="168"/>
      <c r="NWW148" s="168"/>
      <c r="NWX148" s="168"/>
      <c r="NWY148" s="168"/>
      <c r="NWZ148" s="168"/>
      <c r="NXA148" s="168"/>
      <c r="NXB148" s="168"/>
      <c r="NXC148" s="168"/>
      <c r="NXD148" s="168"/>
      <c r="NXE148" s="168"/>
      <c r="NXF148" s="168"/>
      <c r="NXG148" s="168"/>
      <c r="NXH148" s="168"/>
      <c r="NXI148" s="168"/>
      <c r="NXJ148" s="168"/>
      <c r="NXK148" s="168"/>
      <c r="NXL148" s="168"/>
      <c r="NXM148" s="168"/>
      <c r="NXN148" s="168"/>
      <c r="NXO148" s="168"/>
      <c r="NXP148" s="168"/>
      <c r="NXQ148" s="168"/>
      <c r="NXR148" s="168"/>
      <c r="NXS148" s="168"/>
      <c r="NXT148" s="168"/>
      <c r="NXU148" s="168"/>
      <c r="NXV148" s="168"/>
      <c r="NXW148" s="168"/>
      <c r="NXX148" s="168"/>
      <c r="NXY148" s="168"/>
      <c r="NXZ148" s="168"/>
      <c r="NYA148" s="168"/>
      <c r="NYB148" s="168"/>
      <c r="NYC148" s="168"/>
      <c r="NYD148" s="168"/>
      <c r="NYE148" s="168"/>
      <c r="NYF148" s="168"/>
      <c r="NYG148" s="168"/>
      <c r="NYH148" s="168"/>
      <c r="NYI148" s="168"/>
      <c r="NYJ148" s="168"/>
      <c r="NYK148" s="168"/>
      <c r="NYL148" s="168"/>
      <c r="NYM148" s="168"/>
      <c r="NYN148" s="168"/>
      <c r="NYO148" s="168"/>
      <c r="NYP148" s="168"/>
      <c r="NYQ148" s="168"/>
      <c r="NYR148" s="168"/>
      <c r="NYS148" s="168"/>
      <c r="NYT148" s="168"/>
      <c r="NYU148" s="168"/>
      <c r="NYV148" s="168"/>
      <c r="NYW148" s="168"/>
      <c r="NYX148" s="168"/>
      <c r="NYY148" s="168"/>
      <c r="NYZ148" s="168"/>
      <c r="NZA148" s="168"/>
      <c r="NZB148" s="168"/>
      <c r="NZC148" s="168"/>
      <c r="NZD148" s="168"/>
      <c r="NZE148" s="168"/>
      <c r="NZF148" s="168"/>
      <c r="NZG148" s="168"/>
      <c r="NZH148" s="168"/>
      <c r="NZI148" s="168"/>
      <c r="NZJ148" s="168"/>
      <c r="NZK148" s="168"/>
      <c r="NZL148" s="168"/>
      <c r="NZM148" s="168"/>
      <c r="NZN148" s="168"/>
      <c r="NZO148" s="168"/>
      <c r="NZP148" s="168"/>
      <c r="NZQ148" s="168"/>
      <c r="NZR148" s="168"/>
      <c r="NZS148" s="168"/>
      <c r="NZT148" s="168"/>
      <c r="NZU148" s="168"/>
      <c r="NZV148" s="168"/>
      <c r="NZW148" s="168"/>
      <c r="NZX148" s="168"/>
      <c r="NZY148" s="168"/>
      <c r="NZZ148" s="168"/>
      <c r="OAA148" s="168"/>
      <c r="OAB148" s="168"/>
      <c r="OAC148" s="168"/>
      <c r="OAD148" s="168"/>
      <c r="OAE148" s="168"/>
      <c r="OAF148" s="168"/>
      <c r="OAG148" s="168"/>
      <c r="OAH148" s="168"/>
      <c r="OAI148" s="168"/>
      <c r="OAJ148" s="168"/>
      <c r="OAK148" s="168"/>
      <c r="OAL148" s="168"/>
      <c r="OAM148" s="168"/>
      <c r="OAN148" s="168"/>
      <c r="OAO148" s="168"/>
      <c r="OAP148" s="168"/>
      <c r="OAQ148" s="168"/>
      <c r="OAR148" s="168"/>
      <c r="OAS148" s="168"/>
      <c r="OAT148" s="168"/>
      <c r="OAU148" s="168"/>
      <c r="OAV148" s="168"/>
      <c r="OAW148" s="168"/>
      <c r="OAX148" s="168"/>
      <c r="OAY148" s="168"/>
      <c r="OAZ148" s="168"/>
      <c r="OBA148" s="168"/>
      <c r="OBB148" s="168"/>
      <c r="OBC148" s="168"/>
      <c r="OBD148" s="168"/>
      <c r="OBE148" s="168"/>
      <c r="OBF148" s="168"/>
      <c r="OBG148" s="168"/>
      <c r="OBH148" s="168"/>
      <c r="OBI148" s="168"/>
      <c r="OBJ148" s="168"/>
      <c r="OBK148" s="168"/>
      <c r="OBL148" s="168"/>
      <c r="OBM148" s="168"/>
      <c r="OBN148" s="168"/>
      <c r="OBO148" s="168"/>
      <c r="OBP148" s="168"/>
      <c r="OBQ148" s="168"/>
      <c r="OBR148" s="168"/>
      <c r="OBS148" s="168"/>
      <c r="OBT148" s="168"/>
      <c r="OBU148" s="168"/>
      <c r="OBV148" s="168"/>
      <c r="OBW148" s="168"/>
      <c r="OBX148" s="168"/>
      <c r="OBY148" s="168"/>
      <c r="OBZ148" s="168"/>
      <c r="OCA148" s="168"/>
      <c r="OCB148" s="168"/>
      <c r="OCC148" s="168"/>
      <c r="OCD148" s="168"/>
      <c r="OCE148" s="168"/>
      <c r="OCF148" s="168"/>
      <c r="OCG148" s="168"/>
      <c r="OCH148" s="168"/>
      <c r="OCI148" s="168"/>
      <c r="OCJ148" s="168"/>
      <c r="OCK148" s="168"/>
      <c r="OCL148" s="168"/>
      <c r="OCM148" s="168"/>
      <c r="OCN148" s="168"/>
      <c r="OCO148" s="168"/>
      <c r="OCP148" s="168"/>
      <c r="OCQ148" s="168"/>
      <c r="OCR148" s="168"/>
      <c r="OCS148" s="168"/>
      <c r="OCT148" s="168"/>
      <c r="OCU148" s="168"/>
      <c r="OCV148" s="168"/>
      <c r="OCW148" s="168"/>
      <c r="OCX148" s="168"/>
      <c r="OCY148" s="168"/>
      <c r="OCZ148" s="168"/>
      <c r="ODA148" s="168"/>
      <c r="ODB148" s="168"/>
      <c r="ODC148" s="168"/>
      <c r="ODD148" s="168"/>
      <c r="ODE148" s="168"/>
      <c r="ODF148" s="168"/>
      <c r="ODG148" s="168"/>
      <c r="ODH148" s="168"/>
      <c r="ODI148" s="168"/>
      <c r="ODJ148" s="168"/>
      <c r="ODK148" s="168"/>
      <c r="ODL148" s="168"/>
      <c r="ODM148" s="168"/>
      <c r="ODN148" s="168"/>
      <c r="ODO148" s="168"/>
      <c r="ODP148" s="168"/>
      <c r="ODQ148" s="168"/>
      <c r="ODR148" s="168"/>
      <c r="ODS148" s="168"/>
      <c r="ODT148" s="168"/>
      <c r="ODU148" s="168"/>
      <c r="ODV148" s="168"/>
      <c r="ODW148" s="168"/>
      <c r="ODX148" s="168"/>
      <c r="ODY148" s="168"/>
      <c r="ODZ148" s="168"/>
      <c r="OEA148" s="168"/>
      <c r="OEB148" s="168"/>
      <c r="OEC148" s="168"/>
      <c r="OED148" s="168"/>
      <c r="OEE148" s="168"/>
      <c r="OEF148" s="168"/>
      <c r="OEG148" s="168"/>
      <c r="OEH148" s="168"/>
      <c r="OEI148" s="168"/>
      <c r="OEJ148" s="168"/>
      <c r="OEK148" s="168"/>
      <c r="OEL148" s="168"/>
      <c r="OEM148" s="168"/>
      <c r="OEN148" s="168"/>
      <c r="OEO148" s="168"/>
      <c r="OEP148" s="168"/>
      <c r="OEQ148" s="168"/>
      <c r="OER148" s="168"/>
      <c r="OES148" s="168"/>
      <c r="OET148" s="168"/>
      <c r="OEU148" s="168"/>
      <c r="OEV148" s="168"/>
      <c r="OEW148" s="168"/>
      <c r="OEX148" s="168"/>
      <c r="OEY148" s="168"/>
      <c r="OEZ148" s="168"/>
      <c r="OFA148" s="168"/>
      <c r="OFB148" s="168"/>
      <c r="OFC148" s="168"/>
      <c r="OFD148" s="168"/>
      <c r="OFE148" s="168"/>
      <c r="OFF148" s="168"/>
      <c r="OFG148" s="168"/>
      <c r="OFH148" s="168"/>
      <c r="OFI148" s="168"/>
      <c r="OFJ148" s="168"/>
      <c r="OFK148" s="168"/>
      <c r="OFL148" s="168"/>
      <c r="OFM148" s="168"/>
      <c r="OFN148" s="168"/>
      <c r="OFO148" s="168"/>
      <c r="OFP148" s="168"/>
      <c r="OFQ148" s="168"/>
      <c r="OFR148" s="168"/>
      <c r="OFS148" s="168"/>
      <c r="OFT148" s="168"/>
      <c r="OFU148" s="168"/>
      <c r="OFV148" s="168"/>
      <c r="OFW148" s="168"/>
      <c r="OFX148" s="168"/>
      <c r="OFY148" s="168"/>
      <c r="OFZ148" s="168"/>
      <c r="OGA148" s="168"/>
      <c r="OGB148" s="168"/>
      <c r="OGC148" s="168"/>
      <c r="OGD148" s="168"/>
      <c r="OGE148" s="168"/>
      <c r="OGF148" s="168"/>
      <c r="OGG148" s="168"/>
      <c r="OGH148" s="168"/>
      <c r="OGI148" s="168"/>
      <c r="OGJ148" s="168"/>
      <c r="OGK148" s="168"/>
      <c r="OGL148" s="168"/>
      <c r="OGM148" s="168"/>
      <c r="OGN148" s="168"/>
      <c r="OGO148" s="168"/>
      <c r="OGP148" s="168"/>
      <c r="OGQ148" s="168"/>
      <c r="OGR148" s="168"/>
      <c r="OGS148" s="168"/>
      <c r="OGT148" s="168"/>
      <c r="OGU148" s="168"/>
      <c r="OGV148" s="168"/>
      <c r="OGW148" s="168"/>
      <c r="OGX148" s="168"/>
      <c r="OGY148" s="168"/>
      <c r="OGZ148" s="168"/>
      <c r="OHA148" s="168"/>
      <c r="OHB148" s="168"/>
      <c r="OHC148" s="168"/>
      <c r="OHD148" s="168"/>
      <c r="OHE148" s="168"/>
      <c r="OHF148" s="168"/>
      <c r="OHG148" s="168"/>
      <c r="OHH148" s="168"/>
      <c r="OHI148" s="168"/>
      <c r="OHJ148" s="168"/>
      <c r="OHK148" s="168"/>
      <c r="OHL148" s="168"/>
      <c r="OHM148" s="168"/>
      <c r="OHN148" s="168"/>
      <c r="OHO148" s="168"/>
      <c r="OHP148" s="168"/>
      <c r="OHQ148" s="168"/>
      <c r="OHR148" s="168"/>
      <c r="OHS148" s="168"/>
      <c r="OHT148" s="168"/>
      <c r="OHU148" s="168"/>
      <c r="OHV148" s="168"/>
      <c r="OHW148" s="168"/>
      <c r="OHX148" s="168"/>
      <c r="OHY148" s="168"/>
      <c r="OHZ148" s="168"/>
      <c r="OIA148" s="168"/>
      <c r="OIB148" s="168"/>
      <c r="OIC148" s="168"/>
      <c r="OID148" s="168"/>
      <c r="OIE148" s="168"/>
      <c r="OIF148" s="168"/>
      <c r="OIG148" s="168"/>
      <c r="OIH148" s="168"/>
      <c r="OII148" s="168"/>
      <c r="OIJ148" s="168"/>
      <c r="OIK148" s="168"/>
      <c r="OIL148" s="168"/>
      <c r="OIM148" s="168"/>
      <c r="OIN148" s="168"/>
      <c r="OIO148" s="168"/>
      <c r="OIP148" s="168"/>
      <c r="OIQ148" s="168"/>
      <c r="OIR148" s="168"/>
      <c r="OIS148" s="168"/>
      <c r="OIT148" s="168"/>
      <c r="OIU148" s="168"/>
      <c r="OIV148" s="168"/>
      <c r="OIW148" s="168"/>
      <c r="OIX148" s="168"/>
      <c r="OIY148" s="168"/>
      <c r="OIZ148" s="168"/>
      <c r="OJA148" s="168"/>
      <c r="OJB148" s="168"/>
      <c r="OJC148" s="168"/>
      <c r="OJD148" s="168"/>
      <c r="OJE148" s="168"/>
      <c r="OJF148" s="168"/>
      <c r="OJG148" s="168"/>
      <c r="OJH148" s="168"/>
      <c r="OJI148" s="168"/>
      <c r="OJJ148" s="168"/>
      <c r="OJK148" s="168"/>
      <c r="OJL148" s="168"/>
      <c r="OJM148" s="168"/>
      <c r="OJN148" s="168"/>
      <c r="OJO148" s="168"/>
      <c r="OJP148" s="168"/>
      <c r="OJQ148" s="168"/>
      <c r="OJR148" s="168"/>
      <c r="OJS148" s="168"/>
      <c r="OJT148" s="168"/>
      <c r="OJU148" s="168"/>
      <c r="OJV148" s="168"/>
      <c r="OJW148" s="168"/>
      <c r="OJX148" s="168"/>
      <c r="OJY148" s="168"/>
      <c r="OJZ148" s="168"/>
      <c r="OKA148" s="168"/>
      <c r="OKB148" s="168"/>
      <c r="OKC148" s="168"/>
      <c r="OKD148" s="168"/>
      <c r="OKE148" s="168"/>
      <c r="OKF148" s="168"/>
      <c r="OKG148" s="168"/>
      <c r="OKH148" s="168"/>
      <c r="OKI148" s="168"/>
      <c r="OKJ148" s="168"/>
      <c r="OKK148" s="168"/>
      <c r="OKL148" s="168"/>
      <c r="OKM148" s="168"/>
      <c r="OKN148" s="168"/>
      <c r="OKO148" s="168"/>
      <c r="OKP148" s="168"/>
      <c r="OKQ148" s="168"/>
      <c r="OKR148" s="168"/>
      <c r="OKS148" s="168"/>
      <c r="OKT148" s="168"/>
      <c r="OKU148" s="168"/>
      <c r="OKV148" s="168"/>
      <c r="OKW148" s="168"/>
      <c r="OKX148" s="168"/>
      <c r="OKY148" s="168"/>
      <c r="OKZ148" s="168"/>
      <c r="OLA148" s="168"/>
      <c r="OLB148" s="168"/>
      <c r="OLC148" s="168"/>
      <c r="OLD148" s="168"/>
      <c r="OLE148" s="168"/>
      <c r="OLF148" s="168"/>
      <c r="OLG148" s="168"/>
      <c r="OLH148" s="168"/>
      <c r="OLI148" s="168"/>
      <c r="OLJ148" s="168"/>
      <c r="OLK148" s="168"/>
      <c r="OLL148" s="168"/>
      <c r="OLM148" s="168"/>
      <c r="OLN148" s="168"/>
      <c r="OLO148" s="168"/>
      <c r="OLP148" s="168"/>
      <c r="OLQ148" s="168"/>
      <c r="OLR148" s="168"/>
      <c r="OLS148" s="168"/>
      <c r="OLT148" s="168"/>
      <c r="OLU148" s="168"/>
      <c r="OLV148" s="168"/>
      <c r="OLW148" s="168"/>
      <c r="OLX148" s="168"/>
      <c r="OLY148" s="168"/>
      <c r="OLZ148" s="168"/>
      <c r="OMA148" s="168"/>
      <c r="OMB148" s="168"/>
      <c r="OMC148" s="168"/>
      <c r="OMD148" s="168"/>
      <c r="OME148" s="168"/>
      <c r="OMF148" s="168"/>
      <c r="OMG148" s="168"/>
      <c r="OMH148" s="168"/>
      <c r="OMI148" s="168"/>
      <c r="OMJ148" s="168"/>
      <c r="OMK148" s="168"/>
      <c r="OML148" s="168"/>
      <c r="OMM148" s="168"/>
      <c r="OMN148" s="168"/>
      <c r="OMO148" s="168"/>
      <c r="OMP148" s="168"/>
      <c r="OMQ148" s="168"/>
      <c r="OMR148" s="168"/>
      <c r="OMS148" s="168"/>
      <c r="OMT148" s="168"/>
      <c r="OMU148" s="168"/>
      <c r="OMV148" s="168"/>
      <c r="OMW148" s="168"/>
      <c r="OMX148" s="168"/>
      <c r="OMY148" s="168"/>
      <c r="OMZ148" s="168"/>
      <c r="ONA148" s="168"/>
      <c r="ONB148" s="168"/>
      <c r="ONC148" s="168"/>
      <c r="OND148" s="168"/>
      <c r="ONE148" s="168"/>
      <c r="ONF148" s="168"/>
      <c r="ONG148" s="168"/>
      <c r="ONH148" s="168"/>
      <c r="ONI148" s="168"/>
      <c r="ONJ148" s="168"/>
      <c r="ONK148" s="168"/>
      <c r="ONL148" s="168"/>
      <c r="ONM148" s="168"/>
      <c r="ONN148" s="168"/>
      <c r="ONO148" s="168"/>
      <c r="ONP148" s="168"/>
      <c r="ONQ148" s="168"/>
      <c r="ONR148" s="168"/>
      <c r="ONS148" s="168"/>
      <c r="ONT148" s="168"/>
      <c r="ONU148" s="168"/>
      <c r="ONV148" s="168"/>
      <c r="ONW148" s="168"/>
      <c r="ONX148" s="168"/>
      <c r="ONY148" s="168"/>
      <c r="ONZ148" s="168"/>
      <c r="OOA148" s="168"/>
      <c r="OOB148" s="168"/>
      <c r="OOC148" s="168"/>
      <c r="OOD148" s="168"/>
      <c r="OOE148" s="168"/>
      <c r="OOF148" s="168"/>
      <c r="OOG148" s="168"/>
      <c r="OOH148" s="168"/>
      <c r="OOI148" s="168"/>
      <c r="OOJ148" s="168"/>
      <c r="OOK148" s="168"/>
      <c r="OOL148" s="168"/>
      <c r="OOM148" s="168"/>
      <c r="OON148" s="168"/>
      <c r="OOO148" s="168"/>
      <c r="OOP148" s="168"/>
      <c r="OOQ148" s="168"/>
      <c r="OOR148" s="168"/>
      <c r="OOS148" s="168"/>
      <c r="OOT148" s="168"/>
      <c r="OOU148" s="168"/>
      <c r="OOV148" s="168"/>
      <c r="OOW148" s="168"/>
      <c r="OOX148" s="168"/>
      <c r="OOY148" s="168"/>
      <c r="OOZ148" s="168"/>
      <c r="OPA148" s="168"/>
      <c r="OPB148" s="168"/>
      <c r="OPC148" s="168"/>
      <c r="OPD148" s="168"/>
      <c r="OPE148" s="168"/>
      <c r="OPF148" s="168"/>
      <c r="OPG148" s="168"/>
      <c r="OPH148" s="168"/>
      <c r="OPI148" s="168"/>
      <c r="OPJ148" s="168"/>
      <c r="OPK148" s="168"/>
      <c r="OPL148" s="168"/>
      <c r="OPM148" s="168"/>
      <c r="OPN148" s="168"/>
      <c r="OPO148" s="168"/>
      <c r="OPP148" s="168"/>
      <c r="OPQ148" s="168"/>
      <c r="OPR148" s="168"/>
      <c r="OPS148" s="168"/>
      <c r="OPT148" s="168"/>
      <c r="OPU148" s="168"/>
      <c r="OPV148" s="168"/>
      <c r="OPW148" s="168"/>
      <c r="OPX148" s="168"/>
      <c r="OPY148" s="168"/>
      <c r="OPZ148" s="168"/>
      <c r="OQA148" s="168"/>
      <c r="OQB148" s="168"/>
      <c r="OQC148" s="168"/>
      <c r="OQD148" s="168"/>
      <c r="OQE148" s="168"/>
      <c r="OQF148" s="168"/>
      <c r="OQG148" s="168"/>
      <c r="OQH148" s="168"/>
      <c r="OQI148" s="168"/>
      <c r="OQJ148" s="168"/>
      <c r="OQK148" s="168"/>
      <c r="OQL148" s="168"/>
      <c r="OQM148" s="168"/>
      <c r="OQN148" s="168"/>
      <c r="OQO148" s="168"/>
      <c r="OQP148" s="168"/>
      <c r="OQQ148" s="168"/>
      <c r="OQR148" s="168"/>
      <c r="OQS148" s="168"/>
      <c r="OQT148" s="168"/>
      <c r="OQU148" s="168"/>
      <c r="OQV148" s="168"/>
      <c r="OQW148" s="168"/>
      <c r="OQX148" s="168"/>
      <c r="OQY148" s="168"/>
      <c r="OQZ148" s="168"/>
      <c r="ORA148" s="168"/>
      <c r="ORB148" s="168"/>
      <c r="ORC148" s="168"/>
      <c r="ORD148" s="168"/>
      <c r="ORE148" s="168"/>
      <c r="ORF148" s="168"/>
      <c r="ORG148" s="168"/>
      <c r="ORH148" s="168"/>
      <c r="ORI148" s="168"/>
      <c r="ORJ148" s="168"/>
      <c r="ORK148" s="168"/>
      <c r="ORL148" s="168"/>
      <c r="ORM148" s="168"/>
      <c r="ORN148" s="168"/>
      <c r="ORO148" s="168"/>
      <c r="ORP148" s="168"/>
      <c r="ORQ148" s="168"/>
      <c r="ORR148" s="168"/>
      <c r="ORS148" s="168"/>
      <c r="ORT148" s="168"/>
      <c r="ORU148" s="168"/>
      <c r="ORV148" s="168"/>
      <c r="ORW148" s="168"/>
      <c r="ORX148" s="168"/>
      <c r="ORY148" s="168"/>
      <c r="ORZ148" s="168"/>
      <c r="OSA148" s="168"/>
      <c r="OSB148" s="168"/>
      <c r="OSC148" s="168"/>
      <c r="OSD148" s="168"/>
      <c r="OSE148" s="168"/>
      <c r="OSF148" s="168"/>
      <c r="OSG148" s="168"/>
      <c r="OSH148" s="168"/>
      <c r="OSI148" s="168"/>
      <c r="OSJ148" s="168"/>
      <c r="OSK148" s="168"/>
      <c r="OSL148" s="168"/>
      <c r="OSM148" s="168"/>
      <c r="OSN148" s="168"/>
      <c r="OSO148" s="168"/>
      <c r="OSP148" s="168"/>
      <c r="OSQ148" s="168"/>
      <c r="OSR148" s="168"/>
      <c r="OSS148" s="168"/>
      <c r="OST148" s="168"/>
      <c r="OSU148" s="168"/>
      <c r="OSV148" s="168"/>
      <c r="OSW148" s="168"/>
      <c r="OSX148" s="168"/>
      <c r="OSY148" s="168"/>
      <c r="OSZ148" s="168"/>
      <c r="OTA148" s="168"/>
      <c r="OTB148" s="168"/>
      <c r="OTC148" s="168"/>
      <c r="OTD148" s="168"/>
      <c r="OTE148" s="168"/>
      <c r="OTF148" s="168"/>
      <c r="OTG148" s="168"/>
      <c r="OTH148" s="168"/>
      <c r="OTI148" s="168"/>
      <c r="OTJ148" s="168"/>
      <c r="OTK148" s="168"/>
      <c r="OTL148" s="168"/>
      <c r="OTM148" s="168"/>
      <c r="OTN148" s="168"/>
      <c r="OTO148" s="168"/>
      <c r="OTP148" s="168"/>
      <c r="OTQ148" s="168"/>
      <c r="OTR148" s="168"/>
      <c r="OTS148" s="168"/>
      <c r="OTT148" s="168"/>
      <c r="OTU148" s="168"/>
      <c r="OTV148" s="168"/>
      <c r="OTW148" s="168"/>
      <c r="OTX148" s="168"/>
      <c r="OTY148" s="168"/>
      <c r="OTZ148" s="168"/>
      <c r="OUA148" s="168"/>
      <c r="OUB148" s="168"/>
      <c r="OUC148" s="168"/>
      <c r="OUD148" s="168"/>
      <c r="OUE148" s="168"/>
      <c r="OUF148" s="168"/>
      <c r="OUG148" s="168"/>
      <c r="OUH148" s="168"/>
      <c r="OUI148" s="168"/>
      <c r="OUJ148" s="168"/>
      <c r="OUK148" s="168"/>
      <c r="OUL148" s="168"/>
      <c r="OUM148" s="168"/>
      <c r="OUN148" s="168"/>
      <c r="OUO148" s="168"/>
      <c r="OUP148" s="168"/>
      <c r="OUQ148" s="168"/>
      <c r="OUR148" s="168"/>
      <c r="OUS148" s="168"/>
      <c r="OUT148" s="168"/>
      <c r="OUU148" s="168"/>
      <c r="OUV148" s="168"/>
      <c r="OUW148" s="168"/>
      <c r="OUX148" s="168"/>
      <c r="OUY148" s="168"/>
      <c r="OUZ148" s="168"/>
      <c r="OVA148" s="168"/>
      <c r="OVB148" s="168"/>
      <c r="OVC148" s="168"/>
      <c r="OVD148" s="168"/>
      <c r="OVE148" s="168"/>
      <c r="OVF148" s="168"/>
      <c r="OVG148" s="168"/>
      <c r="OVH148" s="168"/>
      <c r="OVI148" s="168"/>
      <c r="OVJ148" s="168"/>
      <c r="OVK148" s="168"/>
      <c r="OVL148" s="168"/>
      <c r="OVM148" s="168"/>
      <c r="OVN148" s="168"/>
      <c r="OVO148" s="168"/>
      <c r="OVP148" s="168"/>
      <c r="OVQ148" s="168"/>
      <c r="OVR148" s="168"/>
      <c r="OVS148" s="168"/>
      <c r="OVT148" s="168"/>
      <c r="OVU148" s="168"/>
      <c r="OVV148" s="168"/>
      <c r="OVW148" s="168"/>
      <c r="OVX148" s="168"/>
      <c r="OVY148" s="168"/>
      <c r="OVZ148" s="168"/>
      <c r="OWA148" s="168"/>
      <c r="OWB148" s="168"/>
      <c r="OWC148" s="168"/>
      <c r="OWD148" s="168"/>
      <c r="OWE148" s="168"/>
      <c r="OWF148" s="168"/>
      <c r="OWG148" s="168"/>
      <c r="OWH148" s="168"/>
      <c r="OWI148" s="168"/>
      <c r="OWJ148" s="168"/>
      <c r="OWK148" s="168"/>
      <c r="OWL148" s="168"/>
      <c r="OWM148" s="168"/>
      <c r="OWN148" s="168"/>
      <c r="OWO148" s="168"/>
      <c r="OWP148" s="168"/>
      <c r="OWQ148" s="168"/>
      <c r="OWR148" s="168"/>
      <c r="OWS148" s="168"/>
      <c r="OWT148" s="168"/>
      <c r="OWU148" s="168"/>
      <c r="OWV148" s="168"/>
      <c r="OWW148" s="168"/>
      <c r="OWX148" s="168"/>
      <c r="OWY148" s="168"/>
      <c r="OWZ148" s="168"/>
      <c r="OXA148" s="168"/>
      <c r="OXB148" s="168"/>
      <c r="OXC148" s="168"/>
      <c r="OXD148" s="168"/>
      <c r="OXE148" s="168"/>
      <c r="OXF148" s="168"/>
      <c r="OXG148" s="168"/>
      <c r="OXH148" s="168"/>
      <c r="OXI148" s="168"/>
      <c r="OXJ148" s="168"/>
      <c r="OXK148" s="168"/>
      <c r="OXL148" s="168"/>
      <c r="OXM148" s="168"/>
      <c r="OXN148" s="168"/>
      <c r="OXO148" s="168"/>
      <c r="OXP148" s="168"/>
      <c r="OXQ148" s="168"/>
      <c r="OXR148" s="168"/>
      <c r="OXS148" s="168"/>
      <c r="OXT148" s="168"/>
      <c r="OXU148" s="168"/>
      <c r="OXV148" s="168"/>
      <c r="OXW148" s="168"/>
      <c r="OXX148" s="168"/>
      <c r="OXY148" s="168"/>
      <c r="OXZ148" s="168"/>
      <c r="OYA148" s="168"/>
      <c r="OYB148" s="168"/>
      <c r="OYC148" s="168"/>
      <c r="OYD148" s="168"/>
      <c r="OYE148" s="168"/>
      <c r="OYF148" s="168"/>
      <c r="OYG148" s="168"/>
      <c r="OYH148" s="168"/>
      <c r="OYI148" s="168"/>
      <c r="OYJ148" s="168"/>
      <c r="OYK148" s="168"/>
      <c r="OYL148" s="168"/>
      <c r="OYM148" s="168"/>
      <c r="OYN148" s="168"/>
      <c r="OYO148" s="168"/>
      <c r="OYP148" s="168"/>
      <c r="OYQ148" s="168"/>
      <c r="OYR148" s="168"/>
      <c r="OYS148" s="168"/>
      <c r="OYT148" s="168"/>
      <c r="OYU148" s="168"/>
      <c r="OYV148" s="168"/>
      <c r="OYW148" s="168"/>
      <c r="OYX148" s="168"/>
      <c r="OYY148" s="168"/>
      <c r="OYZ148" s="168"/>
      <c r="OZA148" s="168"/>
      <c r="OZB148" s="168"/>
      <c r="OZC148" s="168"/>
      <c r="OZD148" s="168"/>
      <c r="OZE148" s="168"/>
      <c r="OZF148" s="168"/>
      <c r="OZG148" s="168"/>
      <c r="OZH148" s="168"/>
      <c r="OZI148" s="168"/>
      <c r="OZJ148" s="168"/>
      <c r="OZK148" s="168"/>
      <c r="OZL148" s="168"/>
      <c r="OZM148" s="168"/>
      <c r="OZN148" s="168"/>
      <c r="OZO148" s="168"/>
      <c r="OZP148" s="168"/>
      <c r="OZQ148" s="168"/>
      <c r="OZR148" s="168"/>
      <c r="OZS148" s="168"/>
      <c r="OZT148" s="168"/>
      <c r="OZU148" s="168"/>
      <c r="OZV148" s="168"/>
      <c r="OZW148" s="168"/>
      <c r="OZX148" s="168"/>
      <c r="OZY148" s="168"/>
      <c r="OZZ148" s="168"/>
      <c r="PAA148" s="168"/>
      <c r="PAB148" s="168"/>
      <c r="PAC148" s="168"/>
      <c r="PAD148" s="168"/>
      <c r="PAE148" s="168"/>
      <c r="PAF148" s="168"/>
      <c r="PAG148" s="168"/>
      <c r="PAH148" s="168"/>
      <c r="PAI148" s="168"/>
      <c r="PAJ148" s="168"/>
      <c r="PAK148" s="168"/>
      <c r="PAL148" s="168"/>
      <c r="PAM148" s="168"/>
      <c r="PAN148" s="168"/>
      <c r="PAO148" s="168"/>
      <c r="PAP148" s="168"/>
      <c r="PAQ148" s="168"/>
      <c r="PAR148" s="168"/>
      <c r="PAS148" s="168"/>
      <c r="PAT148" s="168"/>
      <c r="PAU148" s="168"/>
      <c r="PAV148" s="168"/>
      <c r="PAW148" s="168"/>
      <c r="PAX148" s="168"/>
      <c r="PAY148" s="168"/>
      <c r="PAZ148" s="168"/>
      <c r="PBA148" s="168"/>
      <c r="PBB148" s="168"/>
      <c r="PBC148" s="168"/>
      <c r="PBD148" s="168"/>
      <c r="PBE148" s="168"/>
      <c r="PBF148" s="168"/>
      <c r="PBG148" s="168"/>
      <c r="PBH148" s="168"/>
      <c r="PBI148" s="168"/>
      <c r="PBJ148" s="168"/>
      <c r="PBK148" s="168"/>
      <c r="PBL148" s="168"/>
      <c r="PBM148" s="168"/>
      <c r="PBN148" s="168"/>
      <c r="PBO148" s="168"/>
      <c r="PBP148" s="168"/>
      <c r="PBQ148" s="168"/>
      <c r="PBR148" s="168"/>
      <c r="PBS148" s="168"/>
      <c r="PBT148" s="168"/>
      <c r="PBU148" s="168"/>
      <c r="PBV148" s="168"/>
      <c r="PBW148" s="168"/>
      <c r="PBX148" s="168"/>
      <c r="PBY148" s="168"/>
      <c r="PBZ148" s="168"/>
      <c r="PCA148" s="168"/>
      <c r="PCB148" s="168"/>
      <c r="PCC148" s="168"/>
      <c r="PCD148" s="168"/>
      <c r="PCE148" s="168"/>
      <c r="PCF148" s="168"/>
      <c r="PCG148" s="168"/>
      <c r="PCH148" s="168"/>
      <c r="PCI148" s="168"/>
      <c r="PCJ148" s="168"/>
      <c r="PCK148" s="168"/>
      <c r="PCL148" s="168"/>
      <c r="PCM148" s="168"/>
      <c r="PCN148" s="168"/>
      <c r="PCO148" s="168"/>
      <c r="PCP148" s="168"/>
      <c r="PCQ148" s="168"/>
      <c r="PCR148" s="168"/>
      <c r="PCS148" s="168"/>
      <c r="PCT148" s="168"/>
      <c r="PCU148" s="168"/>
      <c r="PCV148" s="168"/>
      <c r="PCW148" s="168"/>
      <c r="PCX148" s="168"/>
      <c r="PCY148" s="168"/>
      <c r="PCZ148" s="168"/>
      <c r="PDA148" s="168"/>
      <c r="PDB148" s="168"/>
      <c r="PDC148" s="168"/>
      <c r="PDD148" s="168"/>
      <c r="PDE148" s="168"/>
      <c r="PDF148" s="168"/>
      <c r="PDG148" s="168"/>
      <c r="PDH148" s="168"/>
      <c r="PDI148" s="168"/>
      <c r="PDJ148" s="168"/>
      <c r="PDK148" s="168"/>
      <c r="PDL148" s="168"/>
      <c r="PDM148" s="168"/>
      <c r="PDN148" s="168"/>
      <c r="PDO148" s="168"/>
      <c r="PDP148" s="168"/>
      <c r="PDQ148" s="168"/>
      <c r="PDR148" s="168"/>
      <c r="PDS148" s="168"/>
      <c r="PDT148" s="168"/>
      <c r="PDU148" s="168"/>
      <c r="PDV148" s="168"/>
      <c r="PDW148" s="168"/>
      <c r="PDX148" s="168"/>
      <c r="PDY148" s="168"/>
      <c r="PDZ148" s="168"/>
      <c r="PEA148" s="168"/>
      <c r="PEB148" s="168"/>
      <c r="PEC148" s="168"/>
      <c r="PED148" s="168"/>
      <c r="PEE148" s="168"/>
      <c r="PEF148" s="168"/>
      <c r="PEG148" s="168"/>
      <c r="PEH148" s="168"/>
      <c r="PEI148" s="168"/>
      <c r="PEJ148" s="168"/>
      <c r="PEK148" s="168"/>
      <c r="PEL148" s="168"/>
      <c r="PEM148" s="168"/>
      <c r="PEN148" s="168"/>
      <c r="PEO148" s="168"/>
      <c r="PEP148" s="168"/>
      <c r="PEQ148" s="168"/>
      <c r="PER148" s="168"/>
      <c r="PES148" s="168"/>
      <c r="PET148" s="168"/>
      <c r="PEU148" s="168"/>
      <c r="PEV148" s="168"/>
      <c r="PEW148" s="168"/>
      <c r="PEX148" s="168"/>
      <c r="PEY148" s="168"/>
      <c r="PEZ148" s="168"/>
      <c r="PFA148" s="168"/>
      <c r="PFB148" s="168"/>
      <c r="PFC148" s="168"/>
      <c r="PFD148" s="168"/>
      <c r="PFE148" s="168"/>
      <c r="PFF148" s="168"/>
      <c r="PFG148" s="168"/>
      <c r="PFH148" s="168"/>
      <c r="PFI148" s="168"/>
      <c r="PFJ148" s="168"/>
      <c r="PFK148" s="168"/>
      <c r="PFL148" s="168"/>
      <c r="PFM148" s="168"/>
      <c r="PFN148" s="168"/>
      <c r="PFO148" s="168"/>
      <c r="PFP148" s="168"/>
      <c r="PFQ148" s="168"/>
      <c r="PFR148" s="168"/>
      <c r="PFS148" s="168"/>
      <c r="PFT148" s="168"/>
      <c r="PFU148" s="168"/>
      <c r="PFV148" s="168"/>
      <c r="PFW148" s="168"/>
      <c r="PFX148" s="168"/>
      <c r="PFY148" s="168"/>
      <c r="PFZ148" s="168"/>
      <c r="PGA148" s="168"/>
      <c r="PGB148" s="168"/>
      <c r="PGC148" s="168"/>
      <c r="PGD148" s="168"/>
      <c r="PGE148" s="168"/>
      <c r="PGF148" s="168"/>
      <c r="PGG148" s="168"/>
      <c r="PGH148" s="168"/>
      <c r="PGI148" s="168"/>
      <c r="PGJ148" s="168"/>
      <c r="PGK148" s="168"/>
      <c r="PGL148" s="168"/>
      <c r="PGM148" s="168"/>
      <c r="PGN148" s="168"/>
      <c r="PGO148" s="168"/>
      <c r="PGP148" s="168"/>
      <c r="PGQ148" s="168"/>
      <c r="PGR148" s="168"/>
      <c r="PGS148" s="168"/>
      <c r="PGT148" s="168"/>
      <c r="PGU148" s="168"/>
      <c r="PGV148" s="168"/>
      <c r="PGW148" s="168"/>
      <c r="PGX148" s="168"/>
      <c r="PGY148" s="168"/>
      <c r="PGZ148" s="168"/>
      <c r="PHA148" s="168"/>
      <c r="PHB148" s="168"/>
      <c r="PHC148" s="168"/>
      <c r="PHD148" s="168"/>
      <c r="PHE148" s="168"/>
      <c r="PHF148" s="168"/>
      <c r="PHG148" s="168"/>
      <c r="PHH148" s="168"/>
      <c r="PHI148" s="168"/>
      <c r="PHJ148" s="168"/>
      <c r="PHK148" s="168"/>
      <c r="PHL148" s="168"/>
      <c r="PHM148" s="168"/>
      <c r="PHN148" s="168"/>
      <c r="PHO148" s="168"/>
      <c r="PHP148" s="168"/>
      <c r="PHQ148" s="168"/>
      <c r="PHR148" s="168"/>
      <c r="PHS148" s="168"/>
      <c r="PHT148" s="168"/>
      <c r="PHU148" s="168"/>
      <c r="PHV148" s="168"/>
      <c r="PHW148" s="168"/>
      <c r="PHX148" s="168"/>
      <c r="PHY148" s="168"/>
      <c r="PHZ148" s="168"/>
      <c r="PIA148" s="168"/>
      <c r="PIB148" s="168"/>
      <c r="PIC148" s="168"/>
      <c r="PID148" s="168"/>
      <c r="PIE148" s="168"/>
      <c r="PIF148" s="168"/>
      <c r="PIG148" s="168"/>
      <c r="PIH148" s="168"/>
      <c r="PII148" s="168"/>
      <c r="PIJ148" s="168"/>
      <c r="PIK148" s="168"/>
      <c r="PIL148" s="168"/>
      <c r="PIM148" s="168"/>
      <c r="PIN148" s="168"/>
      <c r="PIO148" s="168"/>
      <c r="PIP148" s="168"/>
      <c r="PIQ148" s="168"/>
      <c r="PIR148" s="168"/>
      <c r="PIS148" s="168"/>
      <c r="PIT148" s="168"/>
      <c r="PIU148" s="168"/>
      <c r="PIV148" s="168"/>
      <c r="PIW148" s="168"/>
      <c r="PIX148" s="168"/>
      <c r="PIY148" s="168"/>
      <c r="PIZ148" s="168"/>
      <c r="PJA148" s="168"/>
      <c r="PJB148" s="168"/>
      <c r="PJC148" s="168"/>
      <c r="PJD148" s="168"/>
      <c r="PJE148" s="168"/>
      <c r="PJF148" s="168"/>
      <c r="PJG148" s="168"/>
      <c r="PJH148" s="168"/>
      <c r="PJI148" s="168"/>
      <c r="PJJ148" s="168"/>
      <c r="PJK148" s="168"/>
      <c r="PJL148" s="168"/>
      <c r="PJM148" s="168"/>
      <c r="PJN148" s="168"/>
      <c r="PJO148" s="168"/>
      <c r="PJP148" s="168"/>
      <c r="PJQ148" s="168"/>
      <c r="PJR148" s="168"/>
      <c r="PJS148" s="168"/>
      <c r="PJT148" s="168"/>
      <c r="PJU148" s="168"/>
      <c r="PJV148" s="168"/>
      <c r="PJW148" s="168"/>
      <c r="PJX148" s="168"/>
      <c r="PJY148" s="168"/>
      <c r="PJZ148" s="168"/>
      <c r="PKA148" s="168"/>
      <c r="PKB148" s="168"/>
      <c r="PKC148" s="168"/>
      <c r="PKD148" s="168"/>
      <c r="PKE148" s="168"/>
      <c r="PKF148" s="168"/>
      <c r="PKG148" s="168"/>
      <c r="PKH148" s="168"/>
      <c r="PKI148" s="168"/>
      <c r="PKJ148" s="168"/>
      <c r="PKK148" s="168"/>
      <c r="PKL148" s="168"/>
      <c r="PKM148" s="168"/>
      <c r="PKN148" s="168"/>
      <c r="PKO148" s="168"/>
      <c r="PKP148" s="168"/>
      <c r="PKQ148" s="168"/>
      <c r="PKR148" s="168"/>
      <c r="PKS148" s="168"/>
      <c r="PKT148" s="168"/>
      <c r="PKU148" s="168"/>
      <c r="PKV148" s="168"/>
      <c r="PKW148" s="168"/>
      <c r="PKX148" s="168"/>
      <c r="PKY148" s="168"/>
      <c r="PKZ148" s="168"/>
      <c r="PLA148" s="168"/>
      <c r="PLB148" s="168"/>
      <c r="PLC148" s="168"/>
      <c r="PLD148" s="168"/>
      <c r="PLE148" s="168"/>
      <c r="PLF148" s="168"/>
      <c r="PLG148" s="168"/>
      <c r="PLH148" s="168"/>
      <c r="PLI148" s="168"/>
      <c r="PLJ148" s="168"/>
      <c r="PLK148" s="168"/>
      <c r="PLL148" s="168"/>
      <c r="PLM148" s="168"/>
      <c r="PLN148" s="168"/>
      <c r="PLO148" s="168"/>
      <c r="PLP148" s="168"/>
      <c r="PLQ148" s="168"/>
      <c r="PLR148" s="168"/>
      <c r="PLS148" s="168"/>
      <c r="PLT148" s="168"/>
      <c r="PLU148" s="168"/>
      <c r="PLV148" s="168"/>
      <c r="PLW148" s="168"/>
      <c r="PLX148" s="168"/>
      <c r="PLY148" s="168"/>
      <c r="PLZ148" s="168"/>
      <c r="PMA148" s="168"/>
      <c r="PMB148" s="168"/>
      <c r="PMC148" s="168"/>
      <c r="PMD148" s="168"/>
      <c r="PME148" s="168"/>
      <c r="PMF148" s="168"/>
      <c r="PMG148" s="168"/>
      <c r="PMH148" s="168"/>
      <c r="PMI148" s="168"/>
      <c r="PMJ148" s="168"/>
      <c r="PMK148" s="168"/>
      <c r="PML148" s="168"/>
      <c r="PMM148" s="168"/>
      <c r="PMN148" s="168"/>
      <c r="PMO148" s="168"/>
      <c r="PMP148" s="168"/>
      <c r="PMQ148" s="168"/>
      <c r="PMR148" s="168"/>
      <c r="PMS148" s="168"/>
      <c r="PMT148" s="168"/>
      <c r="PMU148" s="168"/>
      <c r="PMV148" s="168"/>
      <c r="PMW148" s="168"/>
      <c r="PMX148" s="168"/>
      <c r="PMY148" s="168"/>
      <c r="PMZ148" s="168"/>
      <c r="PNA148" s="168"/>
      <c r="PNB148" s="168"/>
      <c r="PNC148" s="168"/>
      <c r="PND148" s="168"/>
      <c r="PNE148" s="168"/>
      <c r="PNF148" s="168"/>
      <c r="PNG148" s="168"/>
      <c r="PNH148" s="168"/>
      <c r="PNI148" s="168"/>
      <c r="PNJ148" s="168"/>
      <c r="PNK148" s="168"/>
      <c r="PNL148" s="168"/>
      <c r="PNM148" s="168"/>
      <c r="PNN148" s="168"/>
      <c r="PNO148" s="168"/>
      <c r="PNP148" s="168"/>
      <c r="PNQ148" s="168"/>
      <c r="PNR148" s="168"/>
      <c r="PNS148" s="168"/>
      <c r="PNT148" s="168"/>
      <c r="PNU148" s="168"/>
      <c r="PNV148" s="168"/>
      <c r="PNW148" s="168"/>
      <c r="PNX148" s="168"/>
      <c r="PNY148" s="168"/>
      <c r="PNZ148" s="168"/>
      <c r="POA148" s="168"/>
      <c r="POB148" s="168"/>
      <c r="POC148" s="168"/>
      <c r="POD148" s="168"/>
      <c r="POE148" s="168"/>
      <c r="POF148" s="168"/>
      <c r="POG148" s="168"/>
      <c r="POH148" s="168"/>
      <c r="POI148" s="168"/>
      <c r="POJ148" s="168"/>
      <c r="POK148" s="168"/>
      <c r="POL148" s="168"/>
      <c r="POM148" s="168"/>
      <c r="PON148" s="168"/>
      <c r="POO148" s="168"/>
      <c r="POP148" s="168"/>
      <c r="POQ148" s="168"/>
      <c r="POR148" s="168"/>
      <c r="POS148" s="168"/>
      <c r="POT148" s="168"/>
      <c r="POU148" s="168"/>
      <c r="POV148" s="168"/>
      <c r="POW148" s="168"/>
      <c r="POX148" s="168"/>
      <c r="POY148" s="168"/>
      <c r="POZ148" s="168"/>
      <c r="PPA148" s="168"/>
      <c r="PPB148" s="168"/>
      <c r="PPC148" s="168"/>
      <c r="PPD148" s="168"/>
      <c r="PPE148" s="168"/>
      <c r="PPF148" s="168"/>
      <c r="PPG148" s="168"/>
      <c r="PPH148" s="168"/>
      <c r="PPI148" s="168"/>
      <c r="PPJ148" s="168"/>
      <c r="PPK148" s="168"/>
      <c r="PPL148" s="168"/>
      <c r="PPM148" s="168"/>
      <c r="PPN148" s="168"/>
      <c r="PPO148" s="168"/>
      <c r="PPP148" s="168"/>
      <c r="PPQ148" s="168"/>
      <c r="PPR148" s="168"/>
      <c r="PPS148" s="168"/>
      <c r="PPT148" s="168"/>
      <c r="PPU148" s="168"/>
      <c r="PPV148" s="168"/>
      <c r="PPW148" s="168"/>
      <c r="PPX148" s="168"/>
      <c r="PPY148" s="168"/>
      <c r="PPZ148" s="168"/>
      <c r="PQA148" s="168"/>
      <c r="PQB148" s="168"/>
      <c r="PQC148" s="168"/>
      <c r="PQD148" s="168"/>
      <c r="PQE148" s="168"/>
      <c r="PQF148" s="168"/>
      <c r="PQG148" s="168"/>
      <c r="PQH148" s="168"/>
      <c r="PQI148" s="168"/>
      <c r="PQJ148" s="168"/>
      <c r="PQK148" s="168"/>
      <c r="PQL148" s="168"/>
      <c r="PQM148" s="168"/>
      <c r="PQN148" s="168"/>
      <c r="PQO148" s="168"/>
      <c r="PQP148" s="168"/>
      <c r="PQQ148" s="168"/>
      <c r="PQR148" s="168"/>
      <c r="PQS148" s="168"/>
      <c r="PQT148" s="168"/>
      <c r="PQU148" s="168"/>
      <c r="PQV148" s="168"/>
      <c r="PQW148" s="168"/>
      <c r="PQX148" s="168"/>
      <c r="PQY148" s="168"/>
      <c r="PQZ148" s="168"/>
      <c r="PRA148" s="168"/>
      <c r="PRB148" s="168"/>
      <c r="PRC148" s="168"/>
      <c r="PRD148" s="168"/>
      <c r="PRE148" s="168"/>
      <c r="PRF148" s="168"/>
      <c r="PRG148" s="168"/>
      <c r="PRH148" s="168"/>
      <c r="PRI148" s="168"/>
      <c r="PRJ148" s="168"/>
      <c r="PRK148" s="168"/>
      <c r="PRL148" s="168"/>
      <c r="PRM148" s="168"/>
      <c r="PRN148" s="168"/>
      <c r="PRO148" s="168"/>
      <c r="PRP148" s="168"/>
      <c r="PRQ148" s="168"/>
      <c r="PRR148" s="168"/>
      <c r="PRS148" s="168"/>
      <c r="PRT148" s="168"/>
      <c r="PRU148" s="168"/>
      <c r="PRV148" s="168"/>
      <c r="PRW148" s="168"/>
      <c r="PRX148" s="168"/>
      <c r="PRY148" s="168"/>
      <c r="PRZ148" s="168"/>
      <c r="PSA148" s="168"/>
      <c r="PSB148" s="168"/>
      <c r="PSC148" s="168"/>
      <c r="PSD148" s="168"/>
      <c r="PSE148" s="168"/>
      <c r="PSF148" s="168"/>
      <c r="PSG148" s="168"/>
      <c r="PSH148" s="168"/>
      <c r="PSI148" s="168"/>
      <c r="PSJ148" s="168"/>
      <c r="PSK148" s="168"/>
      <c r="PSL148" s="168"/>
      <c r="PSM148" s="168"/>
      <c r="PSN148" s="168"/>
      <c r="PSO148" s="168"/>
      <c r="PSP148" s="168"/>
      <c r="PSQ148" s="168"/>
      <c r="PSR148" s="168"/>
      <c r="PSS148" s="168"/>
      <c r="PST148" s="168"/>
      <c r="PSU148" s="168"/>
      <c r="PSV148" s="168"/>
      <c r="PSW148" s="168"/>
      <c r="PSX148" s="168"/>
      <c r="PSY148" s="168"/>
      <c r="PSZ148" s="168"/>
      <c r="PTA148" s="168"/>
      <c r="PTB148" s="168"/>
      <c r="PTC148" s="168"/>
      <c r="PTD148" s="168"/>
      <c r="PTE148" s="168"/>
      <c r="PTF148" s="168"/>
      <c r="PTG148" s="168"/>
      <c r="PTH148" s="168"/>
      <c r="PTI148" s="168"/>
      <c r="PTJ148" s="168"/>
      <c r="PTK148" s="168"/>
      <c r="PTL148" s="168"/>
      <c r="PTM148" s="168"/>
      <c r="PTN148" s="168"/>
      <c r="PTO148" s="168"/>
      <c r="PTP148" s="168"/>
      <c r="PTQ148" s="168"/>
      <c r="PTR148" s="168"/>
      <c r="PTS148" s="168"/>
      <c r="PTT148" s="168"/>
      <c r="PTU148" s="168"/>
      <c r="PTV148" s="168"/>
      <c r="PTW148" s="168"/>
      <c r="PTX148" s="168"/>
      <c r="PTY148" s="168"/>
      <c r="PTZ148" s="168"/>
      <c r="PUA148" s="168"/>
      <c r="PUB148" s="168"/>
      <c r="PUC148" s="168"/>
      <c r="PUD148" s="168"/>
      <c r="PUE148" s="168"/>
      <c r="PUF148" s="168"/>
      <c r="PUG148" s="168"/>
      <c r="PUH148" s="168"/>
      <c r="PUI148" s="168"/>
      <c r="PUJ148" s="168"/>
      <c r="PUK148" s="168"/>
      <c r="PUL148" s="168"/>
      <c r="PUM148" s="168"/>
      <c r="PUN148" s="168"/>
      <c r="PUO148" s="168"/>
      <c r="PUP148" s="168"/>
      <c r="PUQ148" s="168"/>
      <c r="PUR148" s="168"/>
      <c r="PUS148" s="168"/>
      <c r="PUT148" s="168"/>
      <c r="PUU148" s="168"/>
      <c r="PUV148" s="168"/>
      <c r="PUW148" s="168"/>
      <c r="PUX148" s="168"/>
      <c r="PUY148" s="168"/>
      <c r="PUZ148" s="168"/>
      <c r="PVA148" s="168"/>
      <c r="PVB148" s="168"/>
      <c r="PVC148" s="168"/>
      <c r="PVD148" s="168"/>
      <c r="PVE148" s="168"/>
      <c r="PVF148" s="168"/>
      <c r="PVG148" s="168"/>
      <c r="PVH148" s="168"/>
      <c r="PVI148" s="168"/>
      <c r="PVJ148" s="168"/>
      <c r="PVK148" s="168"/>
      <c r="PVL148" s="168"/>
      <c r="PVM148" s="168"/>
      <c r="PVN148" s="168"/>
      <c r="PVO148" s="168"/>
      <c r="PVP148" s="168"/>
      <c r="PVQ148" s="168"/>
      <c r="PVR148" s="168"/>
      <c r="PVS148" s="168"/>
      <c r="PVT148" s="168"/>
      <c r="PVU148" s="168"/>
      <c r="PVV148" s="168"/>
      <c r="PVW148" s="168"/>
      <c r="PVX148" s="168"/>
      <c r="PVY148" s="168"/>
      <c r="PVZ148" s="168"/>
      <c r="PWA148" s="168"/>
      <c r="PWB148" s="168"/>
      <c r="PWC148" s="168"/>
      <c r="PWD148" s="168"/>
      <c r="PWE148" s="168"/>
      <c r="PWF148" s="168"/>
      <c r="PWG148" s="168"/>
      <c r="PWH148" s="168"/>
      <c r="PWI148" s="168"/>
      <c r="PWJ148" s="168"/>
      <c r="PWK148" s="168"/>
      <c r="PWL148" s="168"/>
      <c r="PWM148" s="168"/>
      <c r="PWN148" s="168"/>
      <c r="PWO148" s="168"/>
      <c r="PWP148" s="168"/>
      <c r="PWQ148" s="168"/>
      <c r="PWR148" s="168"/>
      <c r="PWS148" s="168"/>
      <c r="PWT148" s="168"/>
      <c r="PWU148" s="168"/>
      <c r="PWV148" s="168"/>
      <c r="PWW148" s="168"/>
      <c r="PWX148" s="168"/>
      <c r="PWY148" s="168"/>
      <c r="PWZ148" s="168"/>
      <c r="PXA148" s="168"/>
      <c r="PXB148" s="168"/>
      <c r="PXC148" s="168"/>
      <c r="PXD148" s="168"/>
      <c r="PXE148" s="168"/>
      <c r="PXF148" s="168"/>
      <c r="PXG148" s="168"/>
      <c r="PXH148" s="168"/>
      <c r="PXI148" s="168"/>
      <c r="PXJ148" s="168"/>
      <c r="PXK148" s="168"/>
      <c r="PXL148" s="168"/>
      <c r="PXM148" s="168"/>
      <c r="PXN148" s="168"/>
      <c r="PXO148" s="168"/>
      <c r="PXP148" s="168"/>
      <c r="PXQ148" s="168"/>
      <c r="PXR148" s="168"/>
      <c r="PXS148" s="168"/>
      <c r="PXT148" s="168"/>
      <c r="PXU148" s="168"/>
      <c r="PXV148" s="168"/>
      <c r="PXW148" s="168"/>
      <c r="PXX148" s="168"/>
      <c r="PXY148" s="168"/>
      <c r="PXZ148" s="168"/>
      <c r="PYA148" s="168"/>
      <c r="PYB148" s="168"/>
      <c r="PYC148" s="168"/>
      <c r="PYD148" s="168"/>
      <c r="PYE148" s="168"/>
      <c r="PYF148" s="168"/>
      <c r="PYG148" s="168"/>
      <c r="PYH148" s="168"/>
      <c r="PYI148" s="168"/>
      <c r="PYJ148" s="168"/>
      <c r="PYK148" s="168"/>
      <c r="PYL148" s="168"/>
      <c r="PYM148" s="168"/>
      <c r="PYN148" s="168"/>
      <c r="PYO148" s="168"/>
      <c r="PYP148" s="168"/>
      <c r="PYQ148" s="168"/>
      <c r="PYR148" s="168"/>
      <c r="PYS148" s="168"/>
      <c r="PYT148" s="168"/>
      <c r="PYU148" s="168"/>
      <c r="PYV148" s="168"/>
      <c r="PYW148" s="168"/>
      <c r="PYX148" s="168"/>
      <c r="PYY148" s="168"/>
      <c r="PYZ148" s="168"/>
      <c r="PZA148" s="168"/>
      <c r="PZB148" s="168"/>
      <c r="PZC148" s="168"/>
      <c r="PZD148" s="168"/>
      <c r="PZE148" s="168"/>
      <c r="PZF148" s="168"/>
      <c r="PZG148" s="168"/>
      <c r="PZH148" s="168"/>
      <c r="PZI148" s="168"/>
      <c r="PZJ148" s="168"/>
      <c r="PZK148" s="168"/>
      <c r="PZL148" s="168"/>
      <c r="PZM148" s="168"/>
      <c r="PZN148" s="168"/>
      <c r="PZO148" s="168"/>
      <c r="PZP148" s="168"/>
      <c r="PZQ148" s="168"/>
      <c r="PZR148" s="168"/>
      <c r="PZS148" s="168"/>
      <c r="PZT148" s="168"/>
      <c r="PZU148" s="168"/>
      <c r="PZV148" s="168"/>
      <c r="PZW148" s="168"/>
      <c r="PZX148" s="168"/>
      <c r="PZY148" s="168"/>
      <c r="PZZ148" s="168"/>
      <c r="QAA148" s="168"/>
      <c r="QAB148" s="168"/>
      <c r="QAC148" s="168"/>
      <c r="QAD148" s="168"/>
      <c r="QAE148" s="168"/>
      <c r="QAF148" s="168"/>
      <c r="QAG148" s="168"/>
      <c r="QAH148" s="168"/>
      <c r="QAI148" s="168"/>
      <c r="QAJ148" s="168"/>
      <c r="QAK148" s="168"/>
      <c r="QAL148" s="168"/>
      <c r="QAM148" s="168"/>
      <c r="QAN148" s="168"/>
      <c r="QAO148" s="168"/>
      <c r="QAP148" s="168"/>
      <c r="QAQ148" s="168"/>
      <c r="QAR148" s="168"/>
      <c r="QAS148" s="168"/>
      <c r="QAT148" s="168"/>
      <c r="QAU148" s="168"/>
      <c r="QAV148" s="168"/>
      <c r="QAW148" s="168"/>
      <c r="QAX148" s="168"/>
      <c r="QAY148" s="168"/>
      <c r="QAZ148" s="168"/>
      <c r="QBA148" s="168"/>
      <c r="QBB148" s="168"/>
      <c r="QBC148" s="168"/>
      <c r="QBD148" s="168"/>
      <c r="QBE148" s="168"/>
      <c r="QBF148" s="168"/>
      <c r="QBG148" s="168"/>
      <c r="QBH148" s="168"/>
      <c r="QBI148" s="168"/>
      <c r="QBJ148" s="168"/>
      <c r="QBK148" s="168"/>
      <c r="QBL148" s="168"/>
      <c r="QBM148" s="168"/>
      <c r="QBN148" s="168"/>
      <c r="QBO148" s="168"/>
      <c r="QBP148" s="168"/>
      <c r="QBQ148" s="168"/>
      <c r="QBR148" s="168"/>
      <c r="QBS148" s="168"/>
      <c r="QBT148" s="168"/>
      <c r="QBU148" s="168"/>
      <c r="QBV148" s="168"/>
      <c r="QBW148" s="168"/>
      <c r="QBX148" s="168"/>
      <c r="QBY148" s="168"/>
      <c r="QBZ148" s="168"/>
      <c r="QCA148" s="168"/>
      <c r="QCB148" s="168"/>
      <c r="QCC148" s="168"/>
      <c r="QCD148" s="168"/>
      <c r="QCE148" s="168"/>
      <c r="QCF148" s="168"/>
      <c r="QCG148" s="168"/>
      <c r="QCH148" s="168"/>
      <c r="QCI148" s="168"/>
      <c r="QCJ148" s="168"/>
      <c r="QCK148" s="168"/>
      <c r="QCL148" s="168"/>
      <c r="QCM148" s="168"/>
      <c r="QCN148" s="168"/>
      <c r="QCO148" s="168"/>
      <c r="QCP148" s="168"/>
      <c r="QCQ148" s="168"/>
      <c r="QCR148" s="168"/>
      <c r="QCS148" s="168"/>
      <c r="QCT148" s="168"/>
      <c r="QCU148" s="168"/>
      <c r="QCV148" s="168"/>
      <c r="QCW148" s="168"/>
      <c r="QCX148" s="168"/>
      <c r="QCY148" s="168"/>
      <c r="QCZ148" s="168"/>
      <c r="QDA148" s="168"/>
      <c r="QDB148" s="168"/>
      <c r="QDC148" s="168"/>
      <c r="QDD148" s="168"/>
      <c r="QDE148" s="168"/>
      <c r="QDF148" s="168"/>
      <c r="QDG148" s="168"/>
      <c r="QDH148" s="168"/>
      <c r="QDI148" s="168"/>
      <c r="QDJ148" s="168"/>
      <c r="QDK148" s="168"/>
      <c r="QDL148" s="168"/>
      <c r="QDM148" s="168"/>
      <c r="QDN148" s="168"/>
      <c r="QDO148" s="168"/>
      <c r="QDP148" s="168"/>
      <c r="QDQ148" s="168"/>
      <c r="QDR148" s="168"/>
      <c r="QDS148" s="168"/>
      <c r="QDT148" s="168"/>
      <c r="QDU148" s="168"/>
      <c r="QDV148" s="168"/>
      <c r="QDW148" s="168"/>
      <c r="QDX148" s="168"/>
      <c r="QDY148" s="168"/>
      <c r="QDZ148" s="168"/>
      <c r="QEA148" s="168"/>
      <c r="QEB148" s="168"/>
      <c r="QEC148" s="168"/>
      <c r="QED148" s="168"/>
      <c r="QEE148" s="168"/>
      <c r="QEF148" s="168"/>
      <c r="QEG148" s="168"/>
      <c r="QEH148" s="168"/>
      <c r="QEI148" s="168"/>
      <c r="QEJ148" s="168"/>
      <c r="QEK148" s="168"/>
      <c r="QEL148" s="168"/>
      <c r="QEM148" s="168"/>
      <c r="QEN148" s="168"/>
      <c r="QEO148" s="168"/>
      <c r="QEP148" s="168"/>
      <c r="QEQ148" s="168"/>
      <c r="QER148" s="168"/>
      <c r="QES148" s="168"/>
      <c r="QET148" s="168"/>
      <c r="QEU148" s="168"/>
      <c r="QEV148" s="168"/>
      <c r="QEW148" s="168"/>
      <c r="QEX148" s="168"/>
      <c r="QEY148" s="168"/>
      <c r="QEZ148" s="168"/>
      <c r="QFA148" s="168"/>
      <c r="QFB148" s="168"/>
      <c r="QFC148" s="168"/>
      <c r="QFD148" s="168"/>
      <c r="QFE148" s="168"/>
      <c r="QFF148" s="168"/>
      <c r="QFG148" s="168"/>
      <c r="QFH148" s="168"/>
      <c r="QFI148" s="168"/>
      <c r="QFJ148" s="168"/>
      <c r="QFK148" s="168"/>
      <c r="QFL148" s="168"/>
      <c r="QFM148" s="168"/>
      <c r="QFN148" s="168"/>
      <c r="QFO148" s="168"/>
      <c r="QFP148" s="168"/>
      <c r="QFQ148" s="168"/>
      <c r="QFR148" s="168"/>
      <c r="QFS148" s="168"/>
      <c r="QFT148" s="168"/>
      <c r="QFU148" s="168"/>
      <c r="QFV148" s="168"/>
      <c r="QFW148" s="168"/>
      <c r="QFX148" s="168"/>
      <c r="QFY148" s="168"/>
      <c r="QFZ148" s="168"/>
      <c r="QGA148" s="168"/>
      <c r="QGB148" s="168"/>
      <c r="QGC148" s="168"/>
      <c r="QGD148" s="168"/>
      <c r="QGE148" s="168"/>
      <c r="QGF148" s="168"/>
      <c r="QGG148" s="168"/>
      <c r="QGH148" s="168"/>
      <c r="QGI148" s="168"/>
      <c r="QGJ148" s="168"/>
      <c r="QGK148" s="168"/>
      <c r="QGL148" s="168"/>
      <c r="QGM148" s="168"/>
      <c r="QGN148" s="168"/>
      <c r="QGO148" s="168"/>
      <c r="QGP148" s="168"/>
      <c r="QGQ148" s="168"/>
      <c r="QGR148" s="168"/>
      <c r="QGS148" s="168"/>
      <c r="QGT148" s="168"/>
      <c r="QGU148" s="168"/>
      <c r="QGV148" s="168"/>
      <c r="QGW148" s="168"/>
      <c r="QGX148" s="168"/>
      <c r="QGY148" s="168"/>
      <c r="QGZ148" s="168"/>
      <c r="QHA148" s="168"/>
      <c r="QHB148" s="168"/>
      <c r="QHC148" s="168"/>
      <c r="QHD148" s="168"/>
      <c r="QHE148" s="168"/>
      <c r="QHF148" s="168"/>
      <c r="QHG148" s="168"/>
      <c r="QHH148" s="168"/>
      <c r="QHI148" s="168"/>
      <c r="QHJ148" s="168"/>
      <c r="QHK148" s="168"/>
      <c r="QHL148" s="168"/>
      <c r="QHM148" s="168"/>
      <c r="QHN148" s="168"/>
      <c r="QHO148" s="168"/>
      <c r="QHP148" s="168"/>
      <c r="QHQ148" s="168"/>
      <c r="QHR148" s="168"/>
      <c r="QHS148" s="168"/>
      <c r="QHT148" s="168"/>
      <c r="QHU148" s="168"/>
      <c r="QHV148" s="168"/>
      <c r="QHW148" s="168"/>
      <c r="QHX148" s="168"/>
      <c r="QHY148" s="168"/>
      <c r="QHZ148" s="168"/>
      <c r="QIA148" s="168"/>
      <c r="QIB148" s="168"/>
      <c r="QIC148" s="168"/>
      <c r="QID148" s="168"/>
      <c r="QIE148" s="168"/>
      <c r="QIF148" s="168"/>
      <c r="QIG148" s="168"/>
      <c r="QIH148" s="168"/>
      <c r="QII148" s="168"/>
      <c r="QIJ148" s="168"/>
      <c r="QIK148" s="168"/>
      <c r="QIL148" s="168"/>
      <c r="QIM148" s="168"/>
      <c r="QIN148" s="168"/>
      <c r="QIO148" s="168"/>
      <c r="QIP148" s="168"/>
      <c r="QIQ148" s="168"/>
      <c r="QIR148" s="168"/>
      <c r="QIS148" s="168"/>
      <c r="QIT148" s="168"/>
      <c r="QIU148" s="168"/>
      <c r="QIV148" s="168"/>
      <c r="QIW148" s="168"/>
      <c r="QIX148" s="168"/>
      <c r="QIY148" s="168"/>
      <c r="QIZ148" s="168"/>
      <c r="QJA148" s="168"/>
      <c r="QJB148" s="168"/>
      <c r="QJC148" s="168"/>
      <c r="QJD148" s="168"/>
      <c r="QJE148" s="168"/>
      <c r="QJF148" s="168"/>
      <c r="QJG148" s="168"/>
      <c r="QJH148" s="168"/>
      <c r="QJI148" s="168"/>
      <c r="QJJ148" s="168"/>
      <c r="QJK148" s="168"/>
      <c r="QJL148" s="168"/>
      <c r="QJM148" s="168"/>
      <c r="QJN148" s="168"/>
      <c r="QJO148" s="168"/>
      <c r="QJP148" s="168"/>
      <c r="QJQ148" s="168"/>
      <c r="QJR148" s="168"/>
      <c r="QJS148" s="168"/>
      <c r="QJT148" s="168"/>
      <c r="QJU148" s="168"/>
      <c r="QJV148" s="168"/>
      <c r="QJW148" s="168"/>
      <c r="QJX148" s="168"/>
      <c r="QJY148" s="168"/>
      <c r="QJZ148" s="168"/>
      <c r="QKA148" s="168"/>
      <c r="QKB148" s="168"/>
      <c r="QKC148" s="168"/>
      <c r="QKD148" s="168"/>
      <c r="QKE148" s="168"/>
      <c r="QKF148" s="168"/>
      <c r="QKG148" s="168"/>
      <c r="QKH148" s="168"/>
      <c r="QKI148" s="168"/>
      <c r="QKJ148" s="168"/>
      <c r="QKK148" s="168"/>
      <c r="QKL148" s="168"/>
      <c r="QKM148" s="168"/>
      <c r="QKN148" s="168"/>
      <c r="QKO148" s="168"/>
      <c r="QKP148" s="168"/>
      <c r="QKQ148" s="168"/>
      <c r="QKR148" s="168"/>
      <c r="QKS148" s="168"/>
      <c r="QKT148" s="168"/>
      <c r="QKU148" s="168"/>
      <c r="QKV148" s="168"/>
      <c r="QKW148" s="168"/>
      <c r="QKX148" s="168"/>
      <c r="QKY148" s="168"/>
      <c r="QKZ148" s="168"/>
      <c r="QLA148" s="168"/>
      <c r="QLB148" s="168"/>
      <c r="QLC148" s="168"/>
      <c r="QLD148" s="168"/>
      <c r="QLE148" s="168"/>
      <c r="QLF148" s="168"/>
      <c r="QLG148" s="168"/>
      <c r="QLH148" s="168"/>
      <c r="QLI148" s="168"/>
      <c r="QLJ148" s="168"/>
      <c r="QLK148" s="168"/>
      <c r="QLL148" s="168"/>
      <c r="QLM148" s="168"/>
      <c r="QLN148" s="168"/>
      <c r="QLO148" s="168"/>
      <c r="QLP148" s="168"/>
      <c r="QLQ148" s="168"/>
      <c r="QLR148" s="168"/>
      <c r="QLS148" s="168"/>
      <c r="QLT148" s="168"/>
      <c r="QLU148" s="168"/>
      <c r="QLV148" s="168"/>
      <c r="QLW148" s="168"/>
      <c r="QLX148" s="168"/>
      <c r="QLY148" s="168"/>
      <c r="QLZ148" s="168"/>
      <c r="QMA148" s="168"/>
      <c r="QMB148" s="168"/>
      <c r="QMC148" s="168"/>
      <c r="QMD148" s="168"/>
      <c r="QME148" s="168"/>
      <c r="QMF148" s="168"/>
      <c r="QMG148" s="168"/>
      <c r="QMH148" s="168"/>
      <c r="QMI148" s="168"/>
      <c r="QMJ148" s="168"/>
      <c r="QMK148" s="168"/>
      <c r="QML148" s="168"/>
      <c r="QMM148" s="168"/>
      <c r="QMN148" s="168"/>
      <c r="QMO148" s="168"/>
      <c r="QMP148" s="168"/>
      <c r="QMQ148" s="168"/>
      <c r="QMR148" s="168"/>
      <c r="QMS148" s="168"/>
      <c r="QMT148" s="168"/>
      <c r="QMU148" s="168"/>
      <c r="QMV148" s="168"/>
      <c r="QMW148" s="168"/>
      <c r="QMX148" s="168"/>
      <c r="QMY148" s="168"/>
      <c r="QMZ148" s="168"/>
      <c r="QNA148" s="168"/>
      <c r="QNB148" s="168"/>
      <c r="QNC148" s="168"/>
      <c r="QND148" s="168"/>
      <c r="QNE148" s="168"/>
      <c r="QNF148" s="168"/>
      <c r="QNG148" s="168"/>
      <c r="QNH148" s="168"/>
      <c r="QNI148" s="168"/>
      <c r="QNJ148" s="168"/>
      <c r="QNK148" s="168"/>
      <c r="QNL148" s="168"/>
      <c r="QNM148" s="168"/>
      <c r="QNN148" s="168"/>
      <c r="QNO148" s="168"/>
      <c r="QNP148" s="168"/>
      <c r="QNQ148" s="168"/>
      <c r="QNR148" s="168"/>
      <c r="QNS148" s="168"/>
      <c r="QNT148" s="168"/>
      <c r="QNU148" s="168"/>
      <c r="QNV148" s="168"/>
      <c r="QNW148" s="168"/>
      <c r="QNX148" s="168"/>
      <c r="QNY148" s="168"/>
      <c r="QNZ148" s="168"/>
      <c r="QOA148" s="168"/>
      <c r="QOB148" s="168"/>
      <c r="QOC148" s="168"/>
      <c r="QOD148" s="168"/>
      <c r="QOE148" s="168"/>
      <c r="QOF148" s="168"/>
      <c r="QOG148" s="168"/>
      <c r="QOH148" s="168"/>
      <c r="QOI148" s="168"/>
      <c r="QOJ148" s="168"/>
      <c r="QOK148" s="168"/>
      <c r="QOL148" s="168"/>
      <c r="QOM148" s="168"/>
      <c r="QON148" s="168"/>
      <c r="QOO148" s="168"/>
      <c r="QOP148" s="168"/>
      <c r="QOQ148" s="168"/>
      <c r="QOR148" s="168"/>
      <c r="QOS148" s="168"/>
      <c r="QOT148" s="168"/>
      <c r="QOU148" s="168"/>
      <c r="QOV148" s="168"/>
      <c r="QOW148" s="168"/>
      <c r="QOX148" s="168"/>
      <c r="QOY148" s="168"/>
      <c r="QOZ148" s="168"/>
      <c r="QPA148" s="168"/>
      <c r="QPB148" s="168"/>
      <c r="QPC148" s="168"/>
      <c r="QPD148" s="168"/>
      <c r="QPE148" s="168"/>
      <c r="QPF148" s="168"/>
      <c r="QPG148" s="168"/>
      <c r="QPH148" s="168"/>
      <c r="QPI148" s="168"/>
      <c r="QPJ148" s="168"/>
      <c r="QPK148" s="168"/>
      <c r="QPL148" s="168"/>
      <c r="QPM148" s="168"/>
      <c r="QPN148" s="168"/>
      <c r="QPO148" s="168"/>
      <c r="QPP148" s="168"/>
      <c r="QPQ148" s="168"/>
      <c r="QPR148" s="168"/>
      <c r="QPS148" s="168"/>
      <c r="QPT148" s="168"/>
      <c r="QPU148" s="168"/>
      <c r="QPV148" s="168"/>
      <c r="QPW148" s="168"/>
      <c r="QPX148" s="168"/>
      <c r="QPY148" s="168"/>
      <c r="QPZ148" s="168"/>
      <c r="QQA148" s="168"/>
      <c r="QQB148" s="168"/>
      <c r="QQC148" s="168"/>
      <c r="QQD148" s="168"/>
      <c r="QQE148" s="168"/>
      <c r="QQF148" s="168"/>
      <c r="QQG148" s="168"/>
      <c r="QQH148" s="168"/>
      <c r="QQI148" s="168"/>
      <c r="QQJ148" s="168"/>
      <c r="QQK148" s="168"/>
      <c r="QQL148" s="168"/>
      <c r="QQM148" s="168"/>
      <c r="QQN148" s="168"/>
      <c r="QQO148" s="168"/>
      <c r="QQP148" s="168"/>
      <c r="QQQ148" s="168"/>
      <c r="QQR148" s="168"/>
      <c r="QQS148" s="168"/>
      <c r="QQT148" s="168"/>
      <c r="QQU148" s="168"/>
      <c r="QQV148" s="168"/>
      <c r="QQW148" s="168"/>
      <c r="QQX148" s="168"/>
      <c r="QQY148" s="168"/>
      <c r="QQZ148" s="168"/>
      <c r="QRA148" s="168"/>
      <c r="QRB148" s="168"/>
      <c r="QRC148" s="168"/>
      <c r="QRD148" s="168"/>
      <c r="QRE148" s="168"/>
      <c r="QRF148" s="168"/>
      <c r="QRG148" s="168"/>
      <c r="QRH148" s="168"/>
      <c r="QRI148" s="168"/>
      <c r="QRJ148" s="168"/>
      <c r="QRK148" s="168"/>
      <c r="QRL148" s="168"/>
      <c r="QRM148" s="168"/>
      <c r="QRN148" s="168"/>
      <c r="QRO148" s="168"/>
      <c r="QRP148" s="168"/>
      <c r="QRQ148" s="168"/>
      <c r="QRR148" s="168"/>
      <c r="QRS148" s="168"/>
      <c r="QRT148" s="168"/>
      <c r="QRU148" s="168"/>
      <c r="QRV148" s="168"/>
      <c r="QRW148" s="168"/>
      <c r="QRX148" s="168"/>
      <c r="QRY148" s="168"/>
      <c r="QRZ148" s="168"/>
      <c r="QSA148" s="168"/>
      <c r="QSB148" s="168"/>
      <c r="QSC148" s="168"/>
      <c r="QSD148" s="168"/>
      <c r="QSE148" s="168"/>
      <c r="QSF148" s="168"/>
      <c r="QSG148" s="168"/>
      <c r="QSH148" s="168"/>
      <c r="QSI148" s="168"/>
      <c r="QSJ148" s="168"/>
      <c r="QSK148" s="168"/>
      <c r="QSL148" s="168"/>
      <c r="QSM148" s="168"/>
      <c r="QSN148" s="168"/>
      <c r="QSO148" s="168"/>
      <c r="QSP148" s="168"/>
      <c r="QSQ148" s="168"/>
      <c r="QSR148" s="168"/>
      <c r="QSS148" s="168"/>
      <c r="QST148" s="168"/>
      <c r="QSU148" s="168"/>
      <c r="QSV148" s="168"/>
      <c r="QSW148" s="168"/>
      <c r="QSX148" s="168"/>
      <c r="QSY148" s="168"/>
      <c r="QSZ148" s="168"/>
      <c r="QTA148" s="168"/>
      <c r="QTB148" s="168"/>
      <c r="QTC148" s="168"/>
      <c r="QTD148" s="168"/>
      <c r="QTE148" s="168"/>
      <c r="QTF148" s="168"/>
      <c r="QTG148" s="168"/>
      <c r="QTH148" s="168"/>
      <c r="QTI148" s="168"/>
      <c r="QTJ148" s="168"/>
      <c r="QTK148" s="168"/>
      <c r="QTL148" s="168"/>
      <c r="QTM148" s="168"/>
      <c r="QTN148" s="168"/>
      <c r="QTO148" s="168"/>
      <c r="QTP148" s="168"/>
      <c r="QTQ148" s="168"/>
      <c r="QTR148" s="168"/>
      <c r="QTS148" s="168"/>
      <c r="QTT148" s="168"/>
      <c r="QTU148" s="168"/>
      <c r="QTV148" s="168"/>
      <c r="QTW148" s="168"/>
      <c r="QTX148" s="168"/>
      <c r="QTY148" s="168"/>
      <c r="QTZ148" s="168"/>
      <c r="QUA148" s="168"/>
      <c r="QUB148" s="168"/>
      <c r="QUC148" s="168"/>
      <c r="QUD148" s="168"/>
      <c r="QUE148" s="168"/>
      <c r="QUF148" s="168"/>
      <c r="QUG148" s="168"/>
      <c r="QUH148" s="168"/>
      <c r="QUI148" s="168"/>
      <c r="QUJ148" s="168"/>
      <c r="QUK148" s="168"/>
      <c r="QUL148" s="168"/>
      <c r="QUM148" s="168"/>
      <c r="QUN148" s="168"/>
      <c r="QUO148" s="168"/>
      <c r="QUP148" s="168"/>
      <c r="QUQ148" s="168"/>
      <c r="QUR148" s="168"/>
      <c r="QUS148" s="168"/>
      <c r="QUT148" s="168"/>
      <c r="QUU148" s="168"/>
      <c r="QUV148" s="168"/>
      <c r="QUW148" s="168"/>
      <c r="QUX148" s="168"/>
      <c r="QUY148" s="168"/>
      <c r="QUZ148" s="168"/>
      <c r="QVA148" s="168"/>
      <c r="QVB148" s="168"/>
      <c r="QVC148" s="168"/>
      <c r="QVD148" s="168"/>
      <c r="QVE148" s="168"/>
      <c r="QVF148" s="168"/>
      <c r="QVG148" s="168"/>
      <c r="QVH148" s="168"/>
      <c r="QVI148" s="168"/>
      <c r="QVJ148" s="168"/>
      <c r="QVK148" s="168"/>
      <c r="QVL148" s="168"/>
      <c r="QVM148" s="168"/>
      <c r="QVN148" s="168"/>
      <c r="QVO148" s="168"/>
      <c r="QVP148" s="168"/>
      <c r="QVQ148" s="168"/>
      <c r="QVR148" s="168"/>
      <c r="QVS148" s="168"/>
      <c r="QVT148" s="168"/>
      <c r="QVU148" s="168"/>
      <c r="QVV148" s="168"/>
      <c r="QVW148" s="168"/>
      <c r="QVX148" s="168"/>
      <c r="QVY148" s="168"/>
      <c r="QVZ148" s="168"/>
      <c r="QWA148" s="168"/>
      <c r="QWB148" s="168"/>
      <c r="QWC148" s="168"/>
      <c r="QWD148" s="168"/>
      <c r="QWE148" s="168"/>
      <c r="QWF148" s="168"/>
      <c r="QWG148" s="168"/>
      <c r="QWH148" s="168"/>
      <c r="QWI148" s="168"/>
      <c r="QWJ148" s="168"/>
      <c r="QWK148" s="168"/>
      <c r="QWL148" s="168"/>
      <c r="QWM148" s="168"/>
      <c r="QWN148" s="168"/>
      <c r="QWO148" s="168"/>
      <c r="QWP148" s="168"/>
      <c r="QWQ148" s="168"/>
      <c r="QWR148" s="168"/>
      <c r="QWS148" s="168"/>
      <c r="QWT148" s="168"/>
      <c r="QWU148" s="168"/>
      <c r="QWV148" s="168"/>
      <c r="QWW148" s="168"/>
      <c r="QWX148" s="168"/>
      <c r="QWY148" s="168"/>
      <c r="QWZ148" s="168"/>
      <c r="QXA148" s="168"/>
      <c r="QXB148" s="168"/>
      <c r="QXC148" s="168"/>
      <c r="QXD148" s="168"/>
      <c r="QXE148" s="168"/>
      <c r="QXF148" s="168"/>
      <c r="QXG148" s="168"/>
      <c r="QXH148" s="168"/>
      <c r="QXI148" s="168"/>
      <c r="QXJ148" s="168"/>
      <c r="QXK148" s="168"/>
      <c r="QXL148" s="168"/>
      <c r="QXM148" s="168"/>
      <c r="QXN148" s="168"/>
      <c r="QXO148" s="168"/>
      <c r="QXP148" s="168"/>
      <c r="QXQ148" s="168"/>
      <c r="QXR148" s="168"/>
      <c r="QXS148" s="168"/>
      <c r="QXT148" s="168"/>
      <c r="QXU148" s="168"/>
      <c r="QXV148" s="168"/>
      <c r="QXW148" s="168"/>
      <c r="QXX148" s="168"/>
      <c r="QXY148" s="168"/>
      <c r="QXZ148" s="168"/>
      <c r="QYA148" s="168"/>
      <c r="QYB148" s="168"/>
      <c r="QYC148" s="168"/>
      <c r="QYD148" s="168"/>
      <c r="QYE148" s="168"/>
      <c r="QYF148" s="168"/>
      <c r="QYG148" s="168"/>
      <c r="QYH148" s="168"/>
      <c r="QYI148" s="168"/>
      <c r="QYJ148" s="168"/>
      <c r="QYK148" s="168"/>
      <c r="QYL148" s="168"/>
      <c r="QYM148" s="168"/>
      <c r="QYN148" s="168"/>
      <c r="QYO148" s="168"/>
      <c r="QYP148" s="168"/>
      <c r="QYQ148" s="168"/>
      <c r="QYR148" s="168"/>
      <c r="QYS148" s="168"/>
      <c r="QYT148" s="168"/>
      <c r="QYU148" s="168"/>
      <c r="QYV148" s="168"/>
      <c r="QYW148" s="168"/>
      <c r="QYX148" s="168"/>
      <c r="QYY148" s="168"/>
      <c r="QYZ148" s="168"/>
      <c r="QZA148" s="168"/>
      <c r="QZB148" s="168"/>
      <c r="QZC148" s="168"/>
      <c r="QZD148" s="168"/>
      <c r="QZE148" s="168"/>
      <c r="QZF148" s="168"/>
      <c r="QZG148" s="168"/>
      <c r="QZH148" s="168"/>
      <c r="QZI148" s="168"/>
      <c r="QZJ148" s="168"/>
      <c r="QZK148" s="168"/>
      <c r="QZL148" s="168"/>
      <c r="QZM148" s="168"/>
      <c r="QZN148" s="168"/>
      <c r="QZO148" s="168"/>
      <c r="QZP148" s="168"/>
      <c r="QZQ148" s="168"/>
      <c r="QZR148" s="168"/>
      <c r="QZS148" s="168"/>
      <c r="QZT148" s="168"/>
      <c r="QZU148" s="168"/>
      <c r="QZV148" s="168"/>
      <c r="QZW148" s="168"/>
      <c r="QZX148" s="168"/>
      <c r="QZY148" s="168"/>
      <c r="QZZ148" s="168"/>
      <c r="RAA148" s="168"/>
      <c r="RAB148" s="168"/>
      <c r="RAC148" s="168"/>
      <c r="RAD148" s="168"/>
      <c r="RAE148" s="168"/>
      <c r="RAF148" s="168"/>
      <c r="RAG148" s="168"/>
      <c r="RAH148" s="168"/>
      <c r="RAI148" s="168"/>
      <c r="RAJ148" s="168"/>
      <c r="RAK148" s="168"/>
      <c r="RAL148" s="168"/>
      <c r="RAM148" s="168"/>
      <c r="RAN148" s="168"/>
      <c r="RAO148" s="168"/>
      <c r="RAP148" s="168"/>
      <c r="RAQ148" s="168"/>
      <c r="RAR148" s="168"/>
      <c r="RAS148" s="168"/>
      <c r="RAT148" s="168"/>
      <c r="RAU148" s="168"/>
      <c r="RAV148" s="168"/>
      <c r="RAW148" s="168"/>
      <c r="RAX148" s="168"/>
      <c r="RAY148" s="168"/>
      <c r="RAZ148" s="168"/>
      <c r="RBA148" s="168"/>
      <c r="RBB148" s="168"/>
      <c r="RBC148" s="168"/>
      <c r="RBD148" s="168"/>
      <c r="RBE148" s="168"/>
      <c r="RBF148" s="168"/>
      <c r="RBG148" s="168"/>
      <c r="RBH148" s="168"/>
      <c r="RBI148" s="168"/>
      <c r="RBJ148" s="168"/>
      <c r="RBK148" s="168"/>
      <c r="RBL148" s="168"/>
      <c r="RBM148" s="168"/>
      <c r="RBN148" s="168"/>
      <c r="RBO148" s="168"/>
      <c r="RBP148" s="168"/>
      <c r="RBQ148" s="168"/>
      <c r="RBR148" s="168"/>
      <c r="RBS148" s="168"/>
      <c r="RBT148" s="168"/>
      <c r="RBU148" s="168"/>
      <c r="RBV148" s="168"/>
      <c r="RBW148" s="168"/>
      <c r="RBX148" s="168"/>
      <c r="RBY148" s="168"/>
      <c r="RBZ148" s="168"/>
      <c r="RCA148" s="168"/>
      <c r="RCB148" s="168"/>
      <c r="RCC148" s="168"/>
      <c r="RCD148" s="168"/>
      <c r="RCE148" s="168"/>
      <c r="RCF148" s="168"/>
      <c r="RCG148" s="168"/>
      <c r="RCH148" s="168"/>
      <c r="RCI148" s="168"/>
      <c r="RCJ148" s="168"/>
      <c r="RCK148" s="168"/>
      <c r="RCL148" s="168"/>
      <c r="RCM148" s="168"/>
      <c r="RCN148" s="168"/>
      <c r="RCO148" s="168"/>
      <c r="RCP148" s="168"/>
      <c r="RCQ148" s="168"/>
      <c r="RCR148" s="168"/>
      <c r="RCS148" s="168"/>
      <c r="RCT148" s="168"/>
      <c r="RCU148" s="168"/>
      <c r="RCV148" s="168"/>
      <c r="RCW148" s="168"/>
      <c r="RCX148" s="168"/>
      <c r="RCY148" s="168"/>
      <c r="RCZ148" s="168"/>
      <c r="RDA148" s="168"/>
      <c r="RDB148" s="168"/>
      <c r="RDC148" s="168"/>
      <c r="RDD148" s="168"/>
      <c r="RDE148" s="168"/>
      <c r="RDF148" s="168"/>
      <c r="RDG148" s="168"/>
      <c r="RDH148" s="168"/>
      <c r="RDI148" s="168"/>
      <c r="RDJ148" s="168"/>
      <c r="RDK148" s="168"/>
      <c r="RDL148" s="168"/>
      <c r="RDM148" s="168"/>
      <c r="RDN148" s="168"/>
      <c r="RDO148" s="168"/>
      <c r="RDP148" s="168"/>
      <c r="RDQ148" s="168"/>
      <c r="RDR148" s="168"/>
      <c r="RDS148" s="168"/>
      <c r="RDT148" s="168"/>
      <c r="RDU148" s="168"/>
      <c r="RDV148" s="168"/>
      <c r="RDW148" s="168"/>
      <c r="RDX148" s="168"/>
      <c r="RDY148" s="168"/>
      <c r="RDZ148" s="168"/>
      <c r="REA148" s="168"/>
      <c r="REB148" s="168"/>
      <c r="REC148" s="168"/>
      <c r="RED148" s="168"/>
      <c r="REE148" s="168"/>
      <c r="REF148" s="168"/>
      <c r="REG148" s="168"/>
      <c r="REH148" s="168"/>
      <c r="REI148" s="168"/>
      <c r="REJ148" s="168"/>
      <c r="REK148" s="168"/>
      <c r="REL148" s="168"/>
      <c r="REM148" s="168"/>
      <c r="REN148" s="168"/>
      <c r="REO148" s="168"/>
      <c r="REP148" s="168"/>
      <c r="REQ148" s="168"/>
      <c r="RER148" s="168"/>
      <c r="RES148" s="168"/>
      <c r="RET148" s="168"/>
      <c r="REU148" s="168"/>
      <c r="REV148" s="168"/>
      <c r="REW148" s="168"/>
      <c r="REX148" s="168"/>
      <c r="REY148" s="168"/>
      <c r="REZ148" s="168"/>
      <c r="RFA148" s="168"/>
      <c r="RFB148" s="168"/>
      <c r="RFC148" s="168"/>
      <c r="RFD148" s="168"/>
      <c r="RFE148" s="168"/>
      <c r="RFF148" s="168"/>
      <c r="RFG148" s="168"/>
      <c r="RFH148" s="168"/>
      <c r="RFI148" s="168"/>
      <c r="RFJ148" s="168"/>
      <c r="RFK148" s="168"/>
      <c r="RFL148" s="168"/>
      <c r="RFM148" s="168"/>
      <c r="RFN148" s="168"/>
      <c r="RFO148" s="168"/>
      <c r="RFP148" s="168"/>
      <c r="RFQ148" s="168"/>
      <c r="RFR148" s="168"/>
      <c r="RFS148" s="168"/>
      <c r="RFT148" s="168"/>
      <c r="RFU148" s="168"/>
      <c r="RFV148" s="168"/>
      <c r="RFW148" s="168"/>
      <c r="RFX148" s="168"/>
      <c r="RFY148" s="168"/>
      <c r="RFZ148" s="168"/>
      <c r="RGA148" s="168"/>
      <c r="RGB148" s="168"/>
      <c r="RGC148" s="168"/>
      <c r="RGD148" s="168"/>
      <c r="RGE148" s="168"/>
      <c r="RGF148" s="168"/>
      <c r="RGG148" s="168"/>
      <c r="RGH148" s="168"/>
      <c r="RGI148" s="168"/>
      <c r="RGJ148" s="168"/>
      <c r="RGK148" s="168"/>
      <c r="RGL148" s="168"/>
      <c r="RGM148" s="168"/>
      <c r="RGN148" s="168"/>
      <c r="RGO148" s="168"/>
      <c r="RGP148" s="168"/>
      <c r="RGQ148" s="168"/>
      <c r="RGR148" s="168"/>
      <c r="RGS148" s="168"/>
      <c r="RGT148" s="168"/>
      <c r="RGU148" s="168"/>
      <c r="RGV148" s="168"/>
      <c r="RGW148" s="168"/>
      <c r="RGX148" s="168"/>
      <c r="RGY148" s="168"/>
      <c r="RGZ148" s="168"/>
      <c r="RHA148" s="168"/>
      <c r="RHB148" s="168"/>
      <c r="RHC148" s="168"/>
      <c r="RHD148" s="168"/>
      <c r="RHE148" s="168"/>
      <c r="RHF148" s="168"/>
      <c r="RHG148" s="168"/>
      <c r="RHH148" s="168"/>
      <c r="RHI148" s="168"/>
      <c r="RHJ148" s="168"/>
      <c r="RHK148" s="168"/>
      <c r="RHL148" s="168"/>
      <c r="RHM148" s="168"/>
      <c r="RHN148" s="168"/>
      <c r="RHO148" s="168"/>
      <c r="RHP148" s="168"/>
      <c r="RHQ148" s="168"/>
      <c r="RHR148" s="168"/>
      <c r="RHS148" s="168"/>
      <c r="RHT148" s="168"/>
      <c r="RHU148" s="168"/>
      <c r="RHV148" s="168"/>
      <c r="RHW148" s="168"/>
      <c r="RHX148" s="168"/>
      <c r="RHY148" s="168"/>
      <c r="RHZ148" s="168"/>
      <c r="RIA148" s="168"/>
      <c r="RIB148" s="168"/>
      <c r="RIC148" s="168"/>
      <c r="RID148" s="168"/>
      <c r="RIE148" s="168"/>
      <c r="RIF148" s="168"/>
      <c r="RIG148" s="168"/>
      <c r="RIH148" s="168"/>
      <c r="RII148" s="168"/>
      <c r="RIJ148" s="168"/>
      <c r="RIK148" s="168"/>
      <c r="RIL148" s="168"/>
      <c r="RIM148" s="168"/>
      <c r="RIN148" s="168"/>
      <c r="RIO148" s="168"/>
      <c r="RIP148" s="168"/>
      <c r="RIQ148" s="168"/>
      <c r="RIR148" s="168"/>
      <c r="RIS148" s="168"/>
      <c r="RIT148" s="168"/>
      <c r="RIU148" s="168"/>
      <c r="RIV148" s="168"/>
      <c r="RIW148" s="168"/>
      <c r="RIX148" s="168"/>
      <c r="RIY148" s="168"/>
      <c r="RIZ148" s="168"/>
      <c r="RJA148" s="168"/>
      <c r="RJB148" s="168"/>
      <c r="RJC148" s="168"/>
      <c r="RJD148" s="168"/>
      <c r="RJE148" s="168"/>
      <c r="RJF148" s="168"/>
      <c r="RJG148" s="168"/>
      <c r="RJH148" s="168"/>
      <c r="RJI148" s="168"/>
      <c r="RJJ148" s="168"/>
      <c r="RJK148" s="168"/>
      <c r="RJL148" s="168"/>
      <c r="RJM148" s="168"/>
      <c r="RJN148" s="168"/>
      <c r="RJO148" s="168"/>
      <c r="RJP148" s="168"/>
      <c r="RJQ148" s="168"/>
      <c r="RJR148" s="168"/>
      <c r="RJS148" s="168"/>
      <c r="RJT148" s="168"/>
      <c r="RJU148" s="168"/>
      <c r="RJV148" s="168"/>
      <c r="RJW148" s="168"/>
      <c r="RJX148" s="168"/>
      <c r="RJY148" s="168"/>
      <c r="RJZ148" s="168"/>
      <c r="RKA148" s="168"/>
      <c r="RKB148" s="168"/>
      <c r="RKC148" s="168"/>
      <c r="RKD148" s="168"/>
      <c r="RKE148" s="168"/>
      <c r="RKF148" s="168"/>
      <c r="RKG148" s="168"/>
      <c r="RKH148" s="168"/>
      <c r="RKI148" s="168"/>
      <c r="RKJ148" s="168"/>
      <c r="RKK148" s="168"/>
      <c r="RKL148" s="168"/>
      <c r="RKM148" s="168"/>
      <c r="RKN148" s="168"/>
      <c r="RKO148" s="168"/>
      <c r="RKP148" s="168"/>
      <c r="RKQ148" s="168"/>
      <c r="RKR148" s="168"/>
      <c r="RKS148" s="168"/>
      <c r="RKT148" s="168"/>
      <c r="RKU148" s="168"/>
      <c r="RKV148" s="168"/>
      <c r="RKW148" s="168"/>
      <c r="RKX148" s="168"/>
      <c r="RKY148" s="168"/>
      <c r="RKZ148" s="168"/>
      <c r="RLA148" s="168"/>
      <c r="RLB148" s="168"/>
      <c r="RLC148" s="168"/>
      <c r="RLD148" s="168"/>
      <c r="RLE148" s="168"/>
      <c r="RLF148" s="168"/>
      <c r="RLG148" s="168"/>
      <c r="RLH148" s="168"/>
      <c r="RLI148" s="168"/>
      <c r="RLJ148" s="168"/>
      <c r="RLK148" s="168"/>
      <c r="RLL148" s="168"/>
      <c r="RLM148" s="168"/>
      <c r="RLN148" s="168"/>
      <c r="RLO148" s="168"/>
      <c r="RLP148" s="168"/>
      <c r="RLQ148" s="168"/>
      <c r="RLR148" s="168"/>
      <c r="RLS148" s="168"/>
      <c r="RLT148" s="168"/>
      <c r="RLU148" s="168"/>
      <c r="RLV148" s="168"/>
      <c r="RLW148" s="168"/>
      <c r="RLX148" s="168"/>
      <c r="RLY148" s="168"/>
      <c r="RLZ148" s="168"/>
      <c r="RMA148" s="168"/>
      <c r="RMB148" s="168"/>
      <c r="RMC148" s="168"/>
      <c r="RMD148" s="168"/>
      <c r="RME148" s="168"/>
      <c r="RMF148" s="168"/>
      <c r="RMG148" s="168"/>
      <c r="RMH148" s="168"/>
      <c r="RMI148" s="168"/>
      <c r="RMJ148" s="168"/>
      <c r="RMK148" s="168"/>
      <c r="RML148" s="168"/>
      <c r="RMM148" s="168"/>
      <c r="RMN148" s="168"/>
      <c r="RMO148" s="168"/>
      <c r="RMP148" s="168"/>
      <c r="RMQ148" s="168"/>
      <c r="RMR148" s="168"/>
      <c r="RMS148" s="168"/>
      <c r="RMT148" s="168"/>
      <c r="RMU148" s="168"/>
      <c r="RMV148" s="168"/>
      <c r="RMW148" s="168"/>
      <c r="RMX148" s="168"/>
      <c r="RMY148" s="168"/>
      <c r="RMZ148" s="168"/>
      <c r="RNA148" s="168"/>
      <c r="RNB148" s="168"/>
      <c r="RNC148" s="168"/>
      <c r="RND148" s="168"/>
      <c r="RNE148" s="168"/>
      <c r="RNF148" s="168"/>
      <c r="RNG148" s="168"/>
      <c r="RNH148" s="168"/>
      <c r="RNI148" s="168"/>
      <c r="RNJ148" s="168"/>
      <c r="RNK148" s="168"/>
      <c r="RNL148" s="168"/>
      <c r="RNM148" s="168"/>
      <c r="RNN148" s="168"/>
      <c r="RNO148" s="168"/>
      <c r="RNP148" s="168"/>
      <c r="RNQ148" s="168"/>
      <c r="RNR148" s="168"/>
      <c r="RNS148" s="168"/>
      <c r="RNT148" s="168"/>
      <c r="RNU148" s="168"/>
      <c r="RNV148" s="168"/>
      <c r="RNW148" s="168"/>
      <c r="RNX148" s="168"/>
      <c r="RNY148" s="168"/>
      <c r="RNZ148" s="168"/>
      <c r="ROA148" s="168"/>
      <c r="ROB148" s="168"/>
      <c r="ROC148" s="168"/>
      <c r="ROD148" s="168"/>
      <c r="ROE148" s="168"/>
      <c r="ROF148" s="168"/>
      <c r="ROG148" s="168"/>
      <c r="ROH148" s="168"/>
      <c r="ROI148" s="168"/>
      <c r="ROJ148" s="168"/>
      <c r="ROK148" s="168"/>
      <c r="ROL148" s="168"/>
      <c r="ROM148" s="168"/>
      <c r="RON148" s="168"/>
      <c r="ROO148" s="168"/>
      <c r="ROP148" s="168"/>
      <c r="ROQ148" s="168"/>
      <c r="ROR148" s="168"/>
      <c r="ROS148" s="168"/>
      <c r="ROT148" s="168"/>
      <c r="ROU148" s="168"/>
      <c r="ROV148" s="168"/>
      <c r="ROW148" s="168"/>
      <c r="ROX148" s="168"/>
      <c r="ROY148" s="168"/>
      <c r="ROZ148" s="168"/>
      <c r="RPA148" s="168"/>
      <c r="RPB148" s="168"/>
      <c r="RPC148" s="168"/>
      <c r="RPD148" s="168"/>
      <c r="RPE148" s="168"/>
      <c r="RPF148" s="168"/>
      <c r="RPG148" s="168"/>
      <c r="RPH148" s="168"/>
      <c r="RPI148" s="168"/>
      <c r="RPJ148" s="168"/>
      <c r="RPK148" s="168"/>
      <c r="RPL148" s="168"/>
      <c r="RPM148" s="168"/>
      <c r="RPN148" s="168"/>
      <c r="RPO148" s="168"/>
      <c r="RPP148" s="168"/>
      <c r="RPQ148" s="168"/>
      <c r="RPR148" s="168"/>
      <c r="RPS148" s="168"/>
      <c r="RPT148" s="168"/>
      <c r="RPU148" s="168"/>
      <c r="RPV148" s="168"/>
      <c r="RPW148" s="168"/>
      <c r="RPX148" s="168"/>
      <c r="RPY148" s="168"/>
      <c r="RPZ148" s="168"/>
      <c r="RQA148" s="168"/>
      <c r="RQB148" s="168"/>
      <c r="RQC148" s="168"/>
      <c r="RQD148" s="168"/>
      <c r="RQE148" s="168"/>
      <c r="RQF148" s="168"/>
      <c r="RQG148" s="168"/>
      <c r="RQH148" s="168"/>
      <c r="RQI148" s="168"/>
      <c r="RQJ148" s="168"/>
      <c r="RQK148" s="168"/>
      <c r="RQL148" s="168"/>
      <c r="RQM148" s="168"/>
      <c r="RQN148" s="168"/>
      <c r="RQO148" s="168"/>
      <c r="RQP148" s="168"/>
      <c r="RQQ148" s="168"/>
      <c r="RQR148" s="168"/>
      <c r="RQS148" s="168"/>
      <c r="RQT148" s="168"/>
      <c r="RQU148" s="168"/>
      <c r="RQV148" s="168"/>
      <c r="RQW148" s="168"/>
      <c r="RQX148" s="168"/>
      <c r="RQY148" s="168"/>
      <c r="RQZ148" s="168"/>
      <c r="RRA148" s="168"/>
      <c r="RRB148" s="168"/>
      <c r="RRC148" s="168"/>
      <c r="RRD148" s="168"/>
      <c r="RRE148" s="168"/>
      <c r="RRF148" s="168"/>
      <c r="RRG148" s="168"/>
      <c r="RRH148" s="168"/>
      <c r="RRI148" s="168"/>
      <c r="RRJ148" s="168"/>
      <c r="RRK148" s="168"/>
      <c r="RRL148" s="168"/>
      <c r="RRM148" s="168"/>
      <c r="RRN148" s="168"/>
      <c r="RRO148" s="168"/>
      <c r="RRP148" s="168"/>
      <c r="RRQ148" s="168"/>
      <c r="RRR148" s="168"/>
      <c r="RRS148" s="168"/>
      <c r="RRT148" s="168"/>
      <c r="RRU148" s="168"/>
      <c r="RRV148" s="168"/>
      <c r="RRW148" s="168"/>
      <c r="RRX148" s="168"/>
      <c r="RRY148" s="168"/>
      <c r="RRZ148" s="168"/>
      <c r="RSA148" s="168"/>
      <c r="RSB148" s="168"/>
      <c r="RSC148" s="168"/>
      <c r="RSD148" s="168"/>
      <c r="RSE148" s="168"/>
      <c r="RSF148" s="168"/>
      <c r="RSG148" s="168"/>
      <c r="RSH148" s="168"/>
      <c r="RSI148" s="168"/>
      <c r="RSJ148" s="168"/>
      <c r="RSK148" s="168"/>
      <c r="RSL148" s="168"/>
      <c r="RSM148" s="168"/>
      <c r="RSN148" s="168"/>
      <c r="RSO148" s="168"/>
      <c r="RSP148" s="168"/>
      <c r="RSQ148" s="168"/>
      <c r="RSR148" s="168"/>
      <c r="RSS148" s="168"/>
      <c r="RST148" s="168"/>
      <c r="RSU148" s="168"/>
      <c r="RSV148" s="168"/>
      <c r="RSW148" s="168"/>
      <c r="RSX148" s="168"/>
      <c r="RSY148" s="168"/>
      <c r="RSZ148" s="168"/>
      <c r="RTA148" s="168"/>
      <c r="RTB148" s="168"/>
      <c r="RTC148" s="168"/>
      <c r="RTD148" s="168"/>
      <c r="RTE148" s="168"/>
      <c r="RTF148" s="168"/>
      <c r="RTG148" s="168"/>
      <c r="RTH148" s="168"/>
      <c r="RTI148" s="168"/>
      <c r="RTJ148" s="168"/>
      <c r="RTK148" s="168"/>
      <c r="RTL148" s="168"/>
      <c r="RTM148" s="168"/>
      <c r="RTN148" s="168"/>
      <c r="RTO148" s="168"/>
      <c r="RTP148" s="168"/>
      <c r="RTQ148" s="168"/>
      <c r="RTR148" s="168"/>
      <c r="RTS148" s="168"/>
      <c r="RTT148" s="168"/>
      <c r="RTU148" s="168"/>
      <c r="RTV148" s="168"/>
      <c r="RTW148" s="168"/>
      <c r="RTX148" s="168"/>
      <c r="RTY148" s="168"/>
      <c r="RTZ148" s="168"/>
      <c r="RUA148" s="168"/>
      <c r="RUB148" s="168"/>
      <c r="RUC148" s="168"/>
      <c r="RUD148" s="168"/>
      <c r="RUE148" s="168"/>
      <c r="RUF148" s="168"/>
      <c r="RUG148" s="168"/>
      <c r="RUH148" s="168"/>
      <c r="RUI148" s="168"/>
      <c r="RUJ148" s="168"/>
      <c r="RUK148" s="168"/>
      <c r="RUL148" s="168"/>
      <c r="RUM148" s="168"/>
      <c r="RUN148" s="168"/>
      <c r="RUO148" s="168"/>
      <c r="RUP148" s="168"/>
      <c r="RUQ148" s="168"/>
      <c r="RUR148" s="168"/>
      <c r="RUS148" s="168"/>
      <c r="RUT148" s="168"/>
      <c r="RUU148" s="168"/>
      <c r="RUV148" s="168"/>
      <c r="RUW148" s="168"/>
      <c r="RUX148" s="168"/>
      <c r="RUY148" s="168"/>
      <c r="RUZ148" s="168"/>
      <c r="RVA148" s="168"/>
      <c r="RVB148" s="168"/>
      <c r="RVC148" s="168"/>
      <c r="RVD148" s="168"/>
      <c r="RVE148" s="168"/>
      <c r="RVF148" s="168"/>
      <c r="RVG148" s="168"/>
      <c r="RVH148" s="168"/>
      <c r="RVI148" s="168"/>
      <c r="RVJ148" s="168"/>
      <c r="RVK148" s="168"/>
      <c r="RVL148" s="168"/>
      <c r="RVM148" s="168"/>
      <c r="RVN148" s="168"/>
      <c r="RVO148" s="168"/>
      <c r="RVP148" s="168"/>
      <c r="RVQ148" s="168"/>
      <c r="RVR148" s="168"/>
      <c r="RVS148" s="168"/>
      <c r="RVT148" s="168"/>
      <c r="RVU148" s="168"/>
      <c r="RVV148" s="168"/>
      <c r="RVW148" s="168"/>
      <c r="RVX148" s="168"/>
      <c r="RVY148" s="168"/>
      <c r="RVZ148" s="168"/>
      <c r="RWA148" s="168"/>
      <c r="RWB148" s="168"/>
      <c r="RWC148" s="168"/>
      <c r="RWD148" s="168"/>
      <c r="RWE148" s="168"/>
      <c r="RWF148" s="168"/>
      <c r="RWG148" s="168"/>
      <c r="RWH148" s="168"/>
      <c r="RWI148" s="168"/>
      <c r="RWJ148" s="168"/>
      <c r="RWK148" s="168"/>
      <c r="RWL148" s="168"/>
      <c r="RWM148" s="168"/>
      <c r="RWN148" s="168"/>
      <c r="RWO148" s="168"/>
      <c r="RWP148" s="168"/>
      <c r="RWQ148" s="168"/>
      <c r="RWR148" s="168"/>
      <c r="RWS148" s="168"/>
      <c r="RWT148" s="168"/>
      <c r="RWU148" s="168"/>
      <c r="RWV148" s="168"/>
      <c r="RWW148" s="168"/>
      <c r="RWX148" s="168"/>
      <c r="RWY148" s="168"/>
      <c r="RWZ148" s="168"/>
      <c r="RXA148" s="168"/>
      <c r="RXB148" s="168"/>
      <c r="RXC148" s="168"/>
      <c r="RXD148" s="168"/>
      <c r="RXE148" s="168"/>
      <c r="RXF148" s="168"/>
      <c r="RXG148" s="168"/>
      <c r="RXH148" s="168"/>
      <c r="RXI148" s="168"/>
      <c r="RXJ148" s="168"/>
      <c r="RXK148" s="168"/>
      <c r="RXL148" s="168"/>
      <c r="RXM148" s="168"/>
      <c r="RXN148" s="168"/>
      <c r="RXO148" s="168"/>
      <c r="RXP148" s="168"/>
      <c r="RXQ148" s="168"/>
      <c r="RXR148" s="168"/>
      <c r="RXS148" s="168"/>
      <c r="RXT148" s="168"/>
      <c r="RXU148" s="168"/>
      <c r="RXV148" s="168"/>
      <c r="RXW148" s="168"/>
      <c r="RXX148" s="168"/>
      <c r="RXY148" s="168"/>
      <c r="RXZ148" s="168"/>
      <c r="RYA148" s="168"/>
      <c r="RYB148" s="168"/>
      <c r="RYC148" s="168"/>
      <c r="RYD148" s="168"/>
      <c r="RYE148" s="168"/>
      <c r="RYF148" s="168"/>
      <c r="RYG148" s="168"/>
      <c r="RYH148" s="168"/>
      <c r="RYI148" s="168"/>
      <c r="RYJ148" s="168"/>
      <c r="RYK148" s="168"/>
      <c r="RYL148" s="168"/>
      <c r="RYM148" s="168"/>
      <c r="RYN148" s="168"/>
      <c r="RYO148" s="168"/>
      <c r="RYP148" s="168"/>
      <c r="RYQ148" s="168"/>
      <c r="RYR148" s="168"/>
      <c r="RYS148" s="168"/>
      <c r="RYT148" s="168"/>
      <c r="RYU148" s="168"/>
      <c r="RYV148" s="168"/>
      <c r="RYW148" s="168"/>
      <c r="RYX148" s="168"/>
      <c r="RYY148" s="168"/>
      <c r="RYZ148" s="168"/>
      <c r="RZA148" s="168"/>
      <c r="RZB148" s="168"/>
      <c r="RZC148" s="168"/>
      <c r="RZD148" s="168"/>
      <c r="RZE148" s="168"/>
      <c r="RZF148" s="168"/>
      <c r="RZG148" s="168"/>
      <c r="RZH148" s="168"/>
      <c r="RZI148" s="168"/>
      <c r="RZJ148" s="168"/>
      <c r="RZK148" s="168"/>
      <c r="RZL148" s="168"/>
      <c r="RZM148" s="168"/>
      <c r="RZN148" s="168"/>
      <c r="RZO148" s="168"/>
      <c r="RZP148" s="168"/>
      <c r="RZQ148" s="168"/>
      <c r="RZR148" s="168"/>
      <c r="RZS148" s="168"/>
      <c r="RZT148" s="168"/>
      <c r="RZU148" s="168"/>
      <c r="RZV148" s="168"/>
      <c r="RZW148" s="168"/>
      <c r="RZX148" s="168"/>
      <c r="RZY148" s="168"/>
      <c r="RZZ148" s="168"/>
      <c r="SAA148" s="168"/>
      <c r="SAB148" s="168"/>
      <c r="SAC148" s="168"/>
      <c r="SAD148" s="168"/>
      <c r="SAE148" s="168"/>
      <c r="SAF148" s="168"/>
      <c r="SAG148" s="168"/>
      <c r="SAH148" s="168"/>
      <c r="SAI148" s="168"/>
      <c r="SAJ148" s="168"/>
      <c r="SAK148" s="168"/>
      <c r="SAL148" s="168"/>
      <c r="SAM148" s="168"/>
      <c r="SAN148" s="168"/>
      <c r="SAO148" s="168"/>
      <c r="SAP148" s="168"/>
      <c r="SAQ148" s="168"/>
      <c r="SAR148" s="168"/>
      <c r="SAS148" s="168"/>
      <c r="SAT148" s="168"/>
      <c r="SAU148" s="168"/>
      <c r="SAV148" s="168"/>
      <c r="SAW148" s="168"/>
      <c r="SAX148" s="168"/>
      <c r="SAY148" s="168"/>
      <c r="SAZ148" s="168"/>
      <c r="SBA148" s="168"/>
      <c r="SBB148" s="168"/>
      <c r="SBC148" s="168"/>
      <c r="SBD148" s="168"/>
      <c r="SBE148" s="168"/>
      <c r="SBF148" s="168"/>
      <c r="SBG148" s="168"/>
      <c r="SBH148" s="168"/>
      <c r="SBI148" s="168"/>
      <c r="SBJ148" s="168"/>
      <c r="SBK148" s="168"/>
      <c r="SBL148" s="168"/>
      <c r="SBM148" s="168"/>
      <c r="SBN148" s="168"/>
      <c r="SBO148" s="168"/>
      <c r="SBP148" s="168"/>
      <c r="SBQ148" s="168"/>
      <c r="SBR148" s="168"/>
      <c r="SBS148" s="168"/>
      <c r="SBT148" s="168"/>
      <c r="SBU148" s="168"/>
      <c r="SBV148" s="168"/>
      <c r="SBW148" s="168"/>
      <c r="SBX148" s="168"/>
      <c r="SBY148" s="168"/>
      <c r="SBZ148" s="168"/>
      <c r="SCA148" s="168"/>
      <c r="SCB148" s="168"/>
      <c r="SCC148" s="168"/>
      <c r="SCD148" s="168"/>
      <c r="SCE148" s="168"/>
      <c r="SCF148" s="168"/>
      <c r="SCG148" s="168"/>
      <c r="SCH148" s="168"/>
      <c r="SCI148" s="168"/>
      <c r="SCJ148" s="168"/>
      <c r="SCK148" s="168"/>
      <c r="SCL148" s="168"/>
      <c r="SCM148" s="168"/>
      <c r="SCN148" s="168"/>
      <c r="SCO148" s="168"/>
      <c r="SCP148" s="168"/>
      <c r="SCQ148" s="168"/>
      <c r="SCR148" s="168"/>
      <c r="SCS148" s="168"/>
      <c r="SCT148" s="168"/>
      <c r="SCU148" s="168"/>
      <c r="SCV148" s="168"/>
      <c r="SCW148" s="168"/>
      <c r="SCX148" s="168"/>
      <c r="SCY148" s="168"/>
      <c r="SCZ148" s="168"/>
      <c r="SDA148" s="168"/>
      <c r="SDB148" s="168"/>
      <c r="SDC148" s="168"/>
      <c r="SDD148" s="168"/>
      <c r="SDE148" s="168"/>
      <c r="SDF148" s="168"/>
      <c r="SDG148" s="168"/>
      <c r="SDH148" s="168"/>
      <c r="SDI148" s="168"/>
      <c r="SDJ148" s="168"/>
      <c r="SDK148" s="168"/>
      <c r="SDL148" s="168"/>
      <c r="SDM148" s="168"/>
      <c r="SDN148" s="168"/>
      <c r="SDO148" s="168"/>
      <c r="SDP148" s="168"/>
      <c r="SDQ148" s="168"/>
      <c r="SDR148" s="168"/>
      <c r="SDS148" s="168"/>
      <c r="SDT148" s="168"/>
      <c r="SDU148" s="168"/>
      <c r="SDV148" s="168"/>
      <c r="SDW148" s="168"/>
      <c r="SDX148" s="168"/>
      <c r="SDY148" s="168"/>
      <c r="SDZ148" s="168"/>
      <c r="SEA148" s="168"/>
      <c r="SEB148" s="168"/>
      <c r="SEC148" s="168"/>
      <c r="SED148" s="168"/>
      <c r="SEE148" s="168"/>
      <c r="SEF148" s="168"/>
      <c r="SEG148" s="168"/>
      <c r="SEH148" s="168"/>
      <c r="SEI148" s="168"/>
      <c r="SEJ148" s="168"/>
      <c r="SEK148" s="168"/>
      <c r="SEL148" s="168"/>
      <c r="SEM148" s="168"/>
      <c r="SEN148" s="168"/>
      <c r="SEO148" s="168"/>
      <c r="SEP148" s="168"/>
      <c r="SEQ148" s="168"/>
      <c r="SER148" s="168"/>
      <c r="SES148" s="168"/>
      <c r="SET148" s="168"/>
      <c r="SEU148" s="168"/>
      <c r="SEV148" s="168"/>
      <c r="SEW148" s="168"/>
      <c r="SEX148" s="168"/>
      <c r="SEY148" s="168"/>
      <c r="SEZ148" s="168"/>
      <c r="SFA148" s="168"/>
      <c r="SFB148" s="168"/>
      <c r="SFC148" s="168"/>
      <c r="SFD148" s="168"/>
      <c r="SFE148" s="168"/>
      <c r="SFF148" s="168"/>
      <c r="SFG148" s="168"/>
      <c r="SFH148" s="168"/>
      <c r="SFI148" s="168"/>
      <c r="SFJ148" s="168"/>
      <c r="SFK148" s="168"/>
      <c r="SFL148" s="168"/>
      <c r="SFM148" s="168"/>
      <c r="SFN148" s="168"/>
      <c r="SFO148" s="168"/>
      <c r="SFP148" s="168"/>
      <c r="SFQ148" s="168"/>
      <c r="SFR148" s="168"/>
      <c r="SFS148" s="168"/>
      <c r="SFT148" s="168"/>
      <c r="SFU148" s="168"/>
      <c r="SFV148" s="168"/>
      <c r="SFW148" s="168"/>
      <c r="SFX148" s="168"/>
      <c r="SFY148" s="168"/>
      <c r="SFZ148" s="168"/>
      <c r="SGA148" s="168"/>
      <c r="SGB148" s="168"/>
      <c r="SGC148" s="168"/>
      <c r="SGD148" s="168"/>
      <c r="SGE148" s="168"/>
      <c r="SGF148" s="168"/>
      <c r="SGG148" s="168"/>
      <c r="SGH148" s="168"/>
      <c r="SGI148" s="168"/>
      <c r="SGJ148" s="168"/>
      <c r="SGK148" s="168"/>
      <c r="SGL148" s="168"/>
      <c r="SGM148" s="168"/>
      <c r="SGN148" s="168"/>
      <c r="SGO148" s="168"/>
      <c r="SGP148" s="168"/>
      <c r="SGQ148" s="168"/>
      <c r="SGR148" s="168"/>
      <c r="SGS148" s="168"/>
      <c r="SGT148" s="168"/>
      <c r="SGU148" s="168"/>
      <c r="SGV148" s="168"/>
      <c r="SGW148" s="168"/>
      <c r="SGX148" s="168"/>
      <c r="SGY148" s="168"/>
      <c r="SGZ148" s="168"/>
      <c r="SHA148" s="168"/>
      <c r="SHB148" s="168"/>
      <c r="SHC148" s="168"/>
      <c r="SHD148" s="168"/>
      <c r="SHE148" s="168"/>
      <c r="SHF148" s="168"/>
      <c r="SHG148" s="168"/>
      <c r="SHH148" s="168"/>
      <c r="SHI148" s="168"/>
      <c r="SHJ148" s="168"/>
      <c r="SHK148" s="168"/>
      <c r="SHL148" s="168"/>
      <c r="SHM148" s="168"/>
      <c r="SHN148" s="168"/>
      <c r="SHO148" s="168"/>
      <c r="SHP148" s="168"/>
      <c r="SHQ148" s="168"/>
      <c r="SHR148" s="168"/>
      <c r="SHS148" s="168"/>
      <c r="SHT148" s="168"/>
      <c r="SHU148" s="168"/>
      <c r="SHV148" s="168"/>
      <c r="SHW148" s="168"/>
      <c r="SHX148" s="168"/>
      <c r="SHY148" s="168"/>
      <c r="SHZ148" s="168"/>
      <c r="SIA148" s="168"/>
      <c r="SIB148" s="168"/>
      <c r="SIC148" s="168"/>
      <c r="SID148" s="168"/>
      <c r="SIE148" s="168"/>
      <c r="SIF148" s="168"/>
      <c r="SIG148" s="168"/>
      <c r="SIH148" s="168"/>
      <c r="SII148" s="168"/>
      <c r="SIJ148" s="168"/>
      <c r="SIK148" s="168"/>
      <c r="SIL148" s="168"/>
      <c r="SIM148" s="168"/>
      <c r="SIN148" s="168"/>
      <c r="SIO148" s="168"/>
      <c r="SIP148" s="168"/>
      <c r="SIQ148" s="168"/>
      <c r="SIR148" s="168"/>
      <c r="SIS148" s="168"/>
      <c r="SIT148" s="168"/>
      <c r="SIU148" s="168"/>
      <c r="SIV148" s="168"/>
      <c r="SIW148" s="168"/>
      <c r="SIX148" s="168"/>
      <c r="SIY148" s="168"/>
      <c r="SIZ148" s="168"/>
      <c r="SJA148" s="168"/>
      <c r="SJB148" s="168"/>
      <c r="SJC148" s="168"/>
      <c r="SJD148" s="168"/>
      <c r="SJE148" s="168"/>
      <c r="SJF148" s="168"/>
      <c r="SJG148" s="168"/>
      <c r="SJH148" s="168"/>
      <c r="SJI148" s="168"/>
      <c r="SJJ148" s="168"/>
      <c r="SJK148" s="168"/>
      <c r="SJL148" s="168"/>
      <c r="SJM148" s="168"/>
      <c r="SJN148" s="168"/>
      <c r="SJO148" s="168"/>
      <c r="SJP148" s="168"/>
      <c r="SJQ148" s="168"/>
      <c r="SJR148" s="168"/>
      <c r="SJS148" s="168"/>
      <c r="SJT148" s="168"/>
      <c r="SJU148" s="168"/>
      <c r="SJV148" s="168"/>
      <c r="SJW148" s="168"/>
      <c r="SJX148" s="168"/>
      <c r="SJY148" s="168"/>
      <c r="SJZ148" s="168"/>
      <c r="SKA148" s="168"/>
      <c r="SKB148" s="168"/>
      <c r="SKC148" s="168"/>
      <c r="SKD148" s="168"/>
      <c r="SKE148" s="168"/>
      <c r="SKF148" s="168"/>
      <c r="SKG148" s="168"/>
      <c r="SKH148" s="168"/>
      <c r="SKI148" s="168"/>
      <c r="SKJ148" s="168"/>
      <c r="SKK148" s="168"/>
      <c r="SKL148" s="168"/>
      <c r="SKM148" s="168"/>
      <c r="SKN148" s="168"/>
      <c r="SKO148" s="168"/>
      <c r="SKP148" s="168"/>
      <c r="SKQ148" s="168"/>
      <c r="SKR148" s="168"/>
      <c r="SKS148" s="168"/>
      <c r="SKT148" s="168"/>
      <c r="SKU148" s="168"/>
      <c r="SKV148" s="168"/>
      <c r="SKW148" s="168"/>
      <c r="SKX148" s="168"/>
      <c r="SKY148" s="168"/>
      <c r="SKZ148" s="168"/>
      <c r="SLA148" s="168"/>
      <c r="SLB148" s="168"/>
      <c r="SLC148" s="168"/>
      <c r="SLD148" s="168"/>
      <c r="SLE148" s="168"/>
      <c r="SLF148" s="168"/>
      <c r="SLG148" s="168"/>
      <c r="SLH148" s="168"/>
      <c r="SLI148" s="168"/>
      <c r="SLJ148" s="168"/>
      <c r="SLK148" s="168"/>
      <c r="SLL148" s="168"/>
      <c r="SLM148" s="168"/>
      <c r="SLN148" s="168"/>
      <c r="SLO148" s="168"/>
      <c r="SLP148" s="168"/>
      <c r="SLQ148" s="168"/>
      <c r="SLR148" s="168"/>
      <c r="SLS148" s="168"/>
      <c r="SLT148" s="168"/>
      <c r="SLU148" s="168"/>
      <c r="SLV148" s="168"/>
      <c r="SLW148" s="168"/>
      <c r="SLX148" s="168"/>
      <c r="SLY148" s="168"/>
      <c r="SLZ148" s="168"/>
      <c r="SMA148" s="168"/>
      <c r="SMB148" s="168"/>
      <c r="SMC148" s="168"/>
      <c r="SMD148" s="168"/>
      <c r="SME148" s="168"/>
      <c r="SMF148" s="168"/>
      <c r="SMG148" s="168"/>
      <c r="SMH148" s="168"/>
      <c r="SMI148" s="168"/>
      <c r="SMJ148" s="168"/>
      <c r="SMK148" s="168"/>
      <c r="SML148" s="168"/>
      <c r="SMM148" s="168"/>
      <c r="SMN148" s="168"/>
      <c r="SMO148" s="168"/>
      <c r="SMP148" s="168"/>
      <c r="SMQ148" s="168"/>
      <c r="SMR148" s="168"/>
      <c r="SMS148" s="168"/>
      <c r="SMT148" s="168"/>
      <c r="SMU148" s="168"/>
      <c r="SMV148" s="168"/>
      <c r="SMW148" s="168"/>
      <c r="SMX148" s="168"/>
      <c r="SMY148" s="168"/>
      <c r="SMZ148" s="168"/>
      <c r="SNA148" s="168"/>
      <c r="SNB148" s="168"/>
      <c r="SNC148" s="168"/>
      <c r="SND148" s="168"/>
      <c r="SNE148" s="168"/>
      <c r="SNF148" s="168"/>
      <c r="SNG148" s="168"/>
      <c r="SNH148" s="168"/>
      <c r="SNI148" s="168"/>
      <c r="SNJ148" s="168"/>
      <c r="SNK148" s="168"/>
      <c r="SNL148" s="168"/>
      <c r="SNM148" s="168"/>
      <c r="SNN148" s="168"/>
      <c r="SNO148" s="168"/>
      <c r="SNP148" s="168"/>
      <c r="SNQ148" s="168"/>
      <c r="SNR148" s="168"/>
      <c r="SNS148" s="168"/>
      <c r="SNT148" s="168"/>
      <c r="SNU148" s="168"/>
      <c r="SNV148" s="168"/>
      <c r="SNW148" s="168"/>
      <c r="SNX148" s="168"/>
      <c r="SNY148" s="168"/>
      <c r="SNZ148" s="168"/>
      <c r="SOA148" s="168"/>
      <c r="SOB148" s="168"/>
      <c r="SOC148" s="168"/>
      <c r="SOD148" s="168"/>
      <c r="SOE148" s="168"/>
      <c r="SOF148" s="168"/>
      <c r="SOG148" s="168"/>
      <c r="SOH148" s="168"/>
      <c r="SOI148" s="168"/>
      <c r="SOJ148" s="168"/>
      <c r="SOK148" s="168"/>
      <c r="SOL148" s="168"/>
      <c r="SOM148" s="168"/>
      <c r="SON148" s="168"/>
      <c r="SOO148" s="168"/>
      <c r="SOP148" s="168"/>
      <c r="SOQ148" s="168"/>
      <c r="SOR148" s="168"/>
      <c r="SOS148" s="168"/>
      <c r="SOT148" s="168"/>
      <c r="SOU148" s="168"/>
      <c r="SOV148" s="168"/>
      <c r="SOW148" s="168"/>
      <c r="SOX148" s="168"/>
      <c r="SOY148" s="168"/>
      <c r="SOZ148" s="168"/>
      <c r="SPA148" s="168"/>
      <c r="SPB148" s="168"/>
      <c r="SPC148" s="168"/>
      <c r="SPD148" s="168"/>
      <c r="SPE148" s="168"/>
      <c r="SPF148" s="168"/>
      <c r="SPG148" s="168"/>
      <c r="SPH148" s="168"/>
      <c r="SPI148" s="168"/>
      <c r="SPJ148" s="168"/>
      <c r="SPK148" s="168"/>
      <c r="SPL148" s="168"/>
      <c r="SPM148" s="168"/>
      <c r="SPN148" s="168"/>
      <c r="SPO148" s="168"/>
      <c r="SPP148" s="168"/>
      <c r="SPQ148" s="168"/>
      <c r="SPR148" s="168"/>
      <c r="SPS148" s="168"/>
      <c r="SPT148" s="168"/>
      <c r="SPU148" s="168"/>
      <c r="SPV148" s="168"/>
      <c r="SPW148" s="168"/>
      <c r="SPX148" s="168"/>
      <c r="SPY148" s="168"/>
      <c r="SPZ148" s="168"/>
      <c r="SQA148" s="168"/>
      <c r="SQB148" s="168"/>
      <c r="SQC148" s="168"/>
      <c r="SQD148" s="168"/>
      <c r="SQE148" s="168"/>
      <c r="SQF148" s="168"/>
      <c r="SQG148" s="168"/>
      <c r="SQH148" s="168"/>
      <c r="SQI148" s="168"/>
      <c r="SQJ148" s="168"/>
      <c r="SQK148" s="168"/>
      <c r="SQL148" s="168"/>
      <c r="SQM148" s="168"/>
      <c r="SQN148" s="168"/>
      <c r="SQO148" s="168"/>
      <c r="SQP148" s="168"/>
      <c r="SQQ148" s="168"/>
      <c r="SQR148" s="168"/>
      <c r="SQS148" s="168"/>
      <c r="SQT148" s="168"/>
      <c r="SQU148" s="168"/>
      <c r="SQV148" s="168"/>
      <c r="SQW148" s="168"/>
      <c r="SQX148" s="168"/>
      <c r="SQY148" s="168"/>
      <c r="SQZ148" s="168"/>
      <c r="SRA148" s="168"/>
      <c r="SRB148" s="168"/>
      <c r="SRC148" s="168"/>
      <c r="SRD148" s="168"/>
      <c r="SRE148" s="168"/>
      <c r="SRF148" s="168"/>
      <c r="SRG148" s="168"/>
      <c r="SRH148" s="168"/>
      <c r="SRI148" s="168"/>
      <c r="SRJ148" s="168"/>
      <c r="SRK148" s="168"/>
      <c r="SRL148" s="168"/>
      <c r="SRM148" s="168"/>
      <c r="SRN148" s="168"/>
      <c r="SRO148" s="168"/>
      <c r="SRP148" s="168"/>
      <c r="SRQ148" s="168"/>
      <c r="SRR148" s="168"/>
      <c r="SRS148" s="168"/>
      <c r="SRT148" s="168"/>
      <c r="SRU148" s="168"/>
      <c r="SRV148" s="168"/>
      <c r="SRW148" s="168"/>
      <c r="SRX148" s="168"/>
      <c r="SRY148" s="168"/>
      <c r="SRZ148" s="168"/>
      <c r="SSA148" s="168"/>
      <c r="SSB148" s="168"/>
      <c r="SSC148" s="168"/>
      <c r="SSD148" s="168"/>
      <c r="SSE148" s="168"/>
      <c r="SSF148" s="168"/>
      <c r="SSG148" s="168"/>
      <c r="SSH148" s="168"/>
      <c r="SSI148" s="168"/>
      <c r="SSJ148" s="168"/>
      <c r="SSK148" s="168"/>
      <c r="SSL148" s="168"/>
      <c r="SSM148" s="168"/>
      <c r="SSN148" s="168"/>
      <c r="SSO148" s="168"/>
      <c r="SSP148" s="168"/>
      <c r="SSQ148" s="168"/>
      <c r="SSR148" s="168"/>
      <c r="SSS148" s="168"/>
      <c r="SST148" s="168"/>
      <c r="SSU148" s="168"/>
      <c r="SSV148" s="168"/>
      <c r="SSW148" s="168"/>
      <c r="SSX148" s="168"/>
      <c r="SSY148" s="168"/>
      <c r="SSZ148" s="168"/>
      <c r="STA148" s="168"/>
      <c r="STB148" s="168"/>
      <c r="STC148" s="168"/>
      <c r="STD148" s="168"/>
      <c r="STE148" s="168"/>
      <c r="STF148" s="168"/>
      <c r="STG148" s="168"/>
      <c r="STH148" s="168"/>
      <c r="STI148" s="168"/>
      <c r="STJ148" s="168"/>
      <c r="STK148" s="168"/>
      <c r="STL148" s="168"/>
      <c r="STM148" s="168"/>
      <c r="STN148" s="168"/>
      <c r="STO148" s="168"/>
      <c r="STP148" s="168"/>
      <c r="STQ148" s="168"/>
      <c r="STR148" s="168"/>
      <c r="STS148" s="168"/>
      <c r="STT148" s="168"/>
      <c r="STU148" s="168"/>
      <c r="STV148" s="168"/>
      <c r="STW148" s="168"/>
      <c r="STX148" s="168"/>
      <c r="STY148" s="168"/>
      <c r="STZ148" s="168"/>
      <c r="SUA148" s="168"/>
      <c r="SUB148" s="168"/>
      <c r="SUC148" s="168"/>
      <c r="SUD148" s="168"/>
      <c r="SUE148" s="168"/>
      <c r="SUF148" s="168"/>
      <c r="SUG148" s="168"/>
      <c r="SUH148" s="168"/>
      <c r="SUI148" s="168"/>
      <c r="SUJ148" s="168"/>
      <c r="SUK148" s="168"/>
      <c r="SUL148" s="168"/>
      <c r="SUM148" s="168"/>
      <c r="SUN148" s="168"/>
      <c r="SUO148" s="168"/>
      <c r="SUP148" s="168"/>
      <c r="SUQ148" s="168"/>
      <c r="SUR148" s="168"/>
      <c r="SUS148" s="168"/>
      <c r="SUT148" s="168"/>
      <c r="SUU148" s="168"/>
      <c r="SUV148" s="168"/>
      <c r="SUW148" s="168"/>
      <c r="SUX148" s="168"/>
      <c r="SUY148" s="168"/>
      <c r="SUZ148" s="168"/>
      <c r="SVA148" s="168"/>
      <c r="SVB148" s="168"/>
      <c r="SVC148" s="168"/>
      <c r="SVD148" s="168"/>
      <c r="SVE148" s="168"/>
      <c r="SVF148" s="168"/>
      <c r="SVG148" s="168"/>
      <c r="SVH148" s="168"/>
      <c r="SVI148" s="168"/>
      <c r="SVJ148" s="168"/>
      <c r="SVK148" s="168"/>
      <c r="SVL148" s="168"/>
      <c r="SVM148" s="168"/>
      <c r="SVN148" s="168"/>
      <c r="SVO148" s="168"/>
      <c r="SVP148" s="168"/>
      <c r="SVQ148" s="168"/>
      <c r="SVR148" s="168"/>
      <c r="SVS148" s="168"/>
      <c r="SVT148" s="168"/>
      <c r="SVU148" s="168"/>
      <c r="SVV148" s="168"/>
      <c r="SVW148" s="168"/>
      <c r="SVX148" s="168"/>
      <c r="SVY148" s="168"/>
      <c r="SVZ148" s="168"/>
      <c r="SWA148" s="168"/>
      <c r="SWB148" s="168"/>
      <c r="SWC148" s="168"/>
      <c r="SWD148" s="168"/>
      <c r="SWE148" s="168"/>
      <c r="SWF148" s="168"/>
      <c r="SWG148" s="168"/>
      <c r="SWH148" s="168"/>
      <c r="SWI148" s="168"/>
      <c r="SWJ148" s="168"/>
      <c r="SWK148" s="168"/>
      <c r="SWL148" s="168"/>
      <c r="SWM148" s="168"/>
      <c r="SWN148" s="168"/>
      <c r="SWO148" s="168"/>
      <c r="SWP148" s="168"/>
      <c r="SWQ148" s="168"/>
      <c r="SWR148" s="168"/>
      <c r="SWS148" s="168"/>
      <c r="SWT148" s="168"/>
      <c r="SWU148" s="168"/>
      <c r="SWV148" s="168"/>
      <c r="SWW148" s="168"/>
      <c r="SWX148" s="168"/>
      <c r="SWY148" s="168"/>
      <c r="SWZ148" s="168"/>
      <c r="SXA148" s="168"/>
      <c r="SXB148" s="168"/>
      <c r="SXC148" s="168"/>
      <c r="SXD148" s="168"/>
      <c r="SXE148" s="168"/>
      <c r="SXF148" s="168"/>
      <c r="SXG148" s="168"/>
      <c r="SXH148" s="168"/>
      <c r="SXI148" s="168"/>
      <c r="SXJ148" s="168"/>
      <c r="SXK148" s="168"/>
      <c r="SXL148" s="168"/>
      <c r="SXM148" s="168"/>
      <c r="SXN148" s="168"/>
      <c r="SXO148" s="168"/>
      <c r="SXP148" s="168"/>
      <c r="SXQ148" s="168"/>
      <c r="SXR148" s="168"/>
      <c r="SXS148" s="168"/>
      <c r="SXT148" s="168"/>
      <c r="SXU148" s="168"/>
      <c r="SXV148" s="168"/>
      <c r="SXW148" s="168"/>
      <c r="SXX148" s="168"/>
      <c r="SXY148" s="168"/>
      <c r="SXZ148" s="168"/>
      <c r="SYA148" s="168"/>
      <c r="SYB148" s="168"/>
      <c r="SYC148" s="168"/>
      <c r="SYD148" s="168"/>
      <c r="SYE148" s="168"/>
      <c r="SYF148" s="168"/>
      <c r="SYG148" s="168"/>
      <c r="SYH148" s="168"/>
      <c r="SYI148" s="168"/>
      <c r="SYJ148" s="168"/>
      <c r="SYK148" s="168"/>
      <c r="SYL148" s="168"/>
      <c r="SYM148" s="168"/>
      <c r="SYN148" s="168"/>
      <c r="SYO148" s="168"/>
      <c r="SYP148" s="168"/>
      <c r="SYQ148" s="168"/>
      <c r="SYR148" s="168"/>
      <c r="SYS148" s="168"/>
      <c r="SYT148" s="168"/>
      <c r="SYU148" s="168"/>
      <c r="SYV148" s="168"/>
      <c r="SYW148" s="168"/>
      <c r="SYX148" s="168"/>
      <c r="SYY148" s="168"/>
      <c r="SYZ148" s="168"/>
      <c r="SZA148" s="168"/>
      <c r="SZB148" s="168"/>
      <c r="SZC148" s="168"/>
      <c r="SZD148" s="168"/>
      <c r="SZE148" s="168"/>
      <c r="SZF148" s="168"/>
      <c r="SZG148" s="168"/>
      <c r="SZH148" s="168"/>
      <c r="SZI148" s="168"/>
      <c r="SZJ148" s="168"/>
      <c r="SZK148" s="168"/>
      <c r="SZL148" s="168"/>
      <c r="SZM148" s="168"/>
      <c r="SZN148" s="168"/>
      <c r="SZO148" s="168"/>
      <c r="SZP148" s="168"/>
      <c r="SZQ148" s="168"/>
      <c r="SZR148" s="168"/>
      <c r="SZS148" s="168"/>
      <c r="SZT148" s="168"/>
      <c r="SZU148" s="168"/>
      <c r="SZV148" s="168"/>
      <c r="SZW148" s="168"/>
      <c r="SZX148" s="168"/>
      <c r="SZY148" s="168"/>
      <c r="SZZ148" s="168"/>
      <c r="TAA148" s="168"/>
      <c r="TAB148" s="168"/>
      <c r="TAC148" s="168"/>
      <c r="TAD148" s="168"/>
      <c r="TAE148" s="168"/>
      <c r="TAF148" s="168"/>
      <c r="TAG148" s="168"/>
      <c r="TAH148" s="168"/>
      <c r="TAI148" s="168"/>
      <c r="TAJ148" s="168"/>
      <c r="TAK148" s="168"/>
      <c r="TAL148" s="168"/>
      <c r="TAM148" s="168"/>
      <c r="TAN148" s="168"/>
      <c r="TAO148" s="168"/>
      <c r="TAP148" s="168"/>
      <c r="TAQ148" s="168"/>
      <c r="TAR148" s="168"/>
      <c r="TAS148" s="168"/>
      <c r="TAT148" s="168"/>
      <c r="TAU148" s="168"/>
      <c r="TAV148" s="168"/>
      <c r="TAW148" s="168"/>
      <c r="TAX148" s="168"/>
      <c r="TAY148" s="168"/>
      <c r="TAZ148" s="168"/>
      <c r="TBA148" s="168"/>
      <c r="TBB148" s="168"/>
      <c r="TBC148" s="168"/>
      <c r="TBD148" s="168"/>
      <c r="TBE148" s="168"/>
      <c r="TBF148" s="168"/>
      <c r="TBG148" s="168"/>
      <c r="TBH148" s="168"/>
      <c r="TBI148" s="168"/>
      <c r="TBJ148" s="168"/>
      <c r="TBK148" s="168"/>
      <c r="TBL148" s="168"/>
      <c r="TBM148" s="168"/>
      <c r="TBN148" s="168"/>
      <c r="TBO148" s="168"/>
      <c r="TBP148" s="168"/>
      <c r="TBQ148" s="168"/>
      <c r="TBR148" s="168"/>
      <c r="TBS148" s="168"/>
      <c r="TBT148" s="168"/>
      <c r="TBU148" s="168"/>
      <c r="TBV148" s="168"/>
      <c r="TBW148" s="168"/>
      <c r="TBX148" s="168"/>
      <c r="TBY148" s="168"/>
      <c r="TBZ148" s="168"/>
      <c r="TCA148" s="168"/>
      <c r="TCB148" s="168"/>
      <c r="TCC148" s="168"/>
      <c r="TCD148" s="168"/>
      <c r="TCE148" s="168"/>
      <c r="TCF148" s="168"/>
      <c r="TCG148" s="168"/>
      <c r="TCH148" s="168"/>
      <c r="TCI148" s="168"/>
      <c r="TCJ148" s="168"/>
      <c r="TCK148" s="168"/>
      <c r="TCL148" s="168"/>
      <c r="TCM148" s="168"/>
      <c r="TCN148" s="168"/>
      <c r="TCO148" s="168"/>
      <c r="TCP148" s="168"/>
      <c r="TCQ148" s="168"/>
      <c r="TCR148" s="168"/>
      <c r="TCS148" s="168"/>
      <c r="TCT148" s="168"/>
      <c r="TCU148" s="168"/>
      <c r="TCV148" s="168"/>
      <c r="TCW148" s="168"/>
      <c r="TCX148" s="168"/>
      <c r="TCY148" s="168"/>
      <c r="TCZ148" s="168"/>
      <c r="TDA148" s="168"/>
      <c r="TDB148" s="168"/>
      <c r="TDC148" s="168"/>
      <c r="TDD148" s="168"/>
      <c r="TDE148" s="168"/>
      <c r="TDF148" s="168"/>
      <c r="TDG148" s="168"/>
      <c r="TDH148" s="168"/>
      <c r="TDI148" s="168"/>
      <c r="TDJ148" s="168"/>
      <c r="TDK148" s="168"/>
      <c r="TDL148" s="168"/>
      <c r="TDM148" s="168"/>
      <c r="TDN148" s="168"/>
      <c r="TDO148" s="168"/>
      <c r="TDP148" s="168"/>
      <c r="TDQ148" s="168"/>
      <c r="TDR148" s="168"/>
      <c r="TDS148" s="168"/>
      <c r="TDT148" s="168"/>
      <c r="TDU148" s="168"/>
      <c r="TDV148" s="168"/>
      <c r="TDW148" s="168"/>
      <c r="TDX148" s="168"/>
      <c r="TDY148" s="168"/>
      <c r="TDZ148" s="168"/>
      <c r="TEA148" s="168"/>
      <c r="TEB148" s="168"/>
      <c r="TEC148" s="168"/>
      <c r="TED148" s="168"/>
      <c r="TEE148" s="168"/>
      <c r="TEF148" s="168"/>
      <c r="TEG148" s="168"/>
      <c r="TEH148" s="168"/>
      <c r="TEI148" s="168"/>
      <c r="TEJ148" s="168"/>
      <c r="TEK148" s="168"/>
      <c r="TEL148" s="168"/>
      <c r="TEM148" s="168"/>
      <c r="TEN148" s="168"/>
      <c r="TEO148" s="168"/>
      <c r="TEP148" s="168"/>
      <c r="TEQ148" s="168"/>
      <c r="TER148" s="168"/>
      <c r="TES148" s="168"/>
      <c r="TET148" s="168"/>
      <c r="TEU148" s="168"/>
      <c r="TEV148" s="168"/>
      <c r="TEW148" s="168"/>
      <c r="TEX148" s="168"/>
      <c r="TEY148" s="168"/>
      <c r="TEZ148" s="168"/>
      <c r="TFA148" s="168"/>
      <c r="TFB148" s="168"/>
      <c r="TFC148" s="168"/>
      <c r="TFD148" s="168"/>
      <c r="TFE148" s="168"/>
      <c r="TFF148" s="168"/>
      <c r="TFG148" s="168"/>
      <c r="TFH148" s="168"/>
      <c r="TFI148" s="168"/>
      <c r="TFJ148" s="168"/>
      <c r="TFK148" s="168"/>
      <c r="TFL148" s="168"/>
      <c r="TFM148" s="168"/>
      <c r="TFN148" s="168"/>
      <c r="TFO148" s="168"/>
      <c r="TFP148" s="168"/>
      <c r="TFQ148" s="168"/>
      <c r="TFR148" s="168"/>
      <c r="TFS148" s="168"/>
      <c r="TFT148" s="168"/>
      <c r="TFU148" s="168"/>
      <c r="TFV148" s="168"/>
      <c r="TFW148" s="168"/>
      <c r="TFX148" s="168"/>
      <c r="TFY148" s="168"/>
      <c r="TFZ148" s="168"/>
      <c r="TGA148" s="168"/>
      <c r="TGB148" s="168"/>
      <c r="TGC148" s="168"/>
      <c r="TGD148" s="168"/>
      <c r="TGE148" s="168"/>
      <c r="TGF148" s="168"/>
      <c r="TGG148" s="168"/>
      <c r="TGH148" s="168"/>
      <c r="TGI148" s="168"/>
      <c r="TGJ148" s="168"/>
      <c r="TGK148" s="168"/>
      <c r="TGL148" s="168"/>
      <c r="TGM148" s="168"/>
      <c r="TGN148" s="168"/>
      <c r="TGO148" s="168"/>
      <c r="TGP148" s="168"/>
      <c r="TGQ148" s="168"/>
      <c r="TGR148" s="168"/>
      <c r="TGS148" s="168"/>
      <c r="TGT148" s="168"/>
      <c r="TGU148" s="168"/>
      <c r="TGV148" s="168"/>
      <c r="TGW148" s="168"/>
      <c r="TGX148" s="168"/>
      <c r="TGY148" s="168"/>
      <c r="TGZ148" s="168"/>
      <c r="THA148" s="168"/>
      <c r="THB148" s="168"/>
      <c r="THC148" s="168"/>
      <c r="THD148" s="168"/>
      <c r="THE148" s="168"/>
      <c r="THF148" s="168"/>
      <c r="THG148" s="168"/>
      <c r="THH148" s="168"/>
      <c r="THI148" s="168"/>
      <c r="THJ148" s="168"/>
      <c r="THK148" s="168"/>
      <c r="THL148" s="168"/>
      <c r="THM148" s="168"/>
      <c r="THN148" s="168"/>
      <c r="THO148" s="168"/>
      <c r="THP148" s="168"/>
      <c r="THQ148" s="168"/>
      <c r="THR148" s="168"/>
      <c r="THS148" s="168"/>
      <c r="THT148" s="168"/>
      <c r="THU148" s="168"/>
      <c r="THV148" s="168"/>
      <c r="THW148" s="168"/>
      <c r="THX148" s="168"/>
      <c r="THY148" s="168"/>
      <c r="THZ148" s="168"/>
      <c r="TIA148" s="168"/>
      <c r="TIB148" s="168"/>
      <c r="TIC148" s="168"/>
      <c r="TID148" s="168"/>
      <c r="TIE148" s="168"/>
      <c r="TIF148" s="168"/>
      <c r="TIG148" s="168"/>
      <c r="TIH148" s="168"/>
      <c r="TII148" s="168"/>
      <c r="TIJ148" s="168"/>
      <c r="TIK148" s="168"/>
      <c r="TIL148" s="168"/>
      <c r="TIM148" s="168"/>
      <c r="TIN148" s="168"/>
      <c r="TIO148" s="168"/>
      <c r="TIP148" s="168"/>
      <c r="TIQ148" s="168"/>
      <c r="TIR148" s="168"/>
      <c r="TIS148" s="168"/>
      <c r="TIT148" s="168"/>
      <c r="TIU148" s="168"/>
      <c r="TIV148" s="168"/>
      <c r="TIW148" s="168"/>
      <c r="TIX148" s="168"/>
      <c r="TIY148" s="168"/>
      <c r="TIZ148" s="168"/>
      <c r="TJA148" s="168"/>
      <c r="TJB148" s="168"/>
      <c r="TJC148" s="168"/>
      <c r="TJD148" s="168"/>
      <c r="TJE148" s="168"/>
      <c r="TJF148" s="168"/>
      <c r="TJG148" s="168"/>
      <c r="TJH148" s="168"/>
      <c r="TJI148" s="168"/>
      <c r="TJJ148" s="168"/>
      <c r="TJK148" s="168"/>
      <c r="TJL148" s="168"/>
      <c r="TJM148" s="168"/>
      <c r="TJN148" s="168"/>
      <c r="TJO148" s="168"/>
      <c r="TJP148" s="168"/>
      <c r="TJQ148" s="168"/>
      <c r="TJR148" s="168"/>
      <c r="TJS148" s="168"/>
      <c r="TJT148" s="168"/>
      <c r="TJU148" s="168"/>
      <c r="TJV148" s="168"/>
      <c r="TJW148" s="168"/>
      <c r="TJX148" s="168"/>
      <c r="TJY148" s="168"/>
      <c r="TJZ148" s="168"/>
      <c r="TKA148" s="168"/>
      <c r="TKB148" s="168"/>
      <c r="TKC148" s="168"/>
      <c r="TKD148" s="168"/>
      <c r="TKE148" s="168"/>
      <c r="TKF148" s="168"/>
      <c r="TKG148" s="168"/>
      <c r="TKH148" s="168"/>
      <c r="TKI148" s="168"/>
      <c r="TKJ148" s="168"/>
      <c r="TKK148" s="168"/>
      <c r="TKL148" s="168"/>
      <c r="TKM148" s="168"/>
      <c r="TKN148" s="168"/>
      <c r="TKO148" s="168"/>
      <c r="TKP148" s="168"/>
      <c r="TKQ148" s="168"/>
      <c r="TKR148" s="168"/>
      <c r="TKS148" s="168"/>
      <c r="TKT148" s="168"/>
      <c r="TKU148" s="168"/>
      <c r="TKV148" s="168"/>
      <c r="TKW148" s="168"/>
      <c r="TKX148" s="168"/>
      <c r="TKY148" s="168"/>
      <c r="TKZ148" s="168"/>
      <c r="TLA148" s="168"/>
      <c r="TLB148" s="168"/>
      <c r="TLC148" s="168"/>
      <c r="TLD148" s="168"/>
      <c r="TLE148" s="168"/>
      <c r="TLF148" s="168"/>
      <c r="TLG148" s="168"/>
      <c r="TLH148" s="168"/>
      <c r="TLI148" s="168"/>
      <c r="TLJ148" s="168"/>
      <c r="TLK148" s="168"/>
      <c r="TLL148" s="168"/>
      <c r="TLM148" s="168"/>
      <c r="TLN148" s="168"/>
      <c r="TLO148" s="168"/>
      <c r="TLP148" s="168"/>
      <c r="TLQ148" s="168"/>
      <c r="TLR148" s="168"/>
      <c r="TLS148" s="168"/>
      <c r="TLT148" s="168"/>
      <c r="TLU148" s="168"/>
      <c r="TLV148" s="168"/>
      <c r="TLW148" s="168"/>
      <c r="TLX148" s="168"/>
      <c r="TLY148" s="168"/>
      <c r="TLZ148" s="168"/>
      <c r="TMA148" s="168"/>
      <c r="TMB148" s="168"/>
      <c r="TMC148" s="168"/>
      <c r="TMD148" s="168"/>
      <c r="TME148" s="168"/>
      <c r="TMF148" s="168"/>
      <c r="TMG148" s="168"/>
      <c r="TMH148" s="168"/>
      <c r="TMI148" s="168"/>
      <c r="TMJ148" s="168"/>
      <c r="TMK148" s="168"/>
      <c r="TML148" s="168"/>
      <c r="TMM148" s="168"/>
      <c r="TMN148" s="168"/>
      <c r="TMO148" s="168"/>
      <c r="TMP148" s="168"/>
      <c r="TMQ148" s="168"/>
      <c r="TMR148" s="168"/>
      <c r="TMS148" s="168"/>
      <c r="TMT148" s="168"/>
      <c r="TMU148" s="168"/>
      <c r="TMV148" s="168"/>
      <c r="TMW148" s="168"/>
      <c r="TMX148" s="168"/>
      <c r="TMY148" s="168"/>
      <c r="TMZ148" s="168"/>
      <c r="TNA148" s="168"/>
      <c r="TNB148" s="168"/>
      <c r="TNC148" s="168"/>
      <c r="TND148" s="168"/>
      <c r="TNE148" s="168"/>
      <c r="TNF148" s="168"/>
      <c r="TNG148" s="168"/>
      <c r="TNH148" s="168"/>
      <c r="TNI148" s="168"/>
      <c r="TNJ148" s="168"/>
      <c r="TNK148" s="168"/>
      <c r="TNL148" s="168"/>
      <c r="TNM148" s="168"/>
      <c r="TNN148" s="168"/>
      <c r="TNO148" s="168"/>
      <c r="TNP148" s="168"/>
      <c r="TNQ148" s="168"/>
      <c r="TNR148" s="168"/>
      <c r="TNS148" s="168"/>
      <c r="TNT148" s="168"/>
      <c r="TNU148" s="168"/>
      <c r="TNV148" s="168"/>
      <c r="TNW148" s="168"/>
      <c r="TNX148" s="168"/>
      <c r="TNY148" s="168"/>
      <c r="TNZ148" s="168"/>
      <c r="TOA148" s="168"/>
      <c r="TOB148" s="168"/>
      <c r="TOC148" s="168"/>
      <c r="TOD148" s="168"/>
      <c r="TOE148" s="168"/>
      <c r="TOF148" s="168"/>
      <c r="TOG148" s="168"/>
      <c r="TOH148" s="168"/>
      <c r="TOI148" s="168"/>
      <c r="TOJ148" s="168"/>
      <c r="TOK148" s="168"/>
      <c r="TOL148" s="168"/>
      <c r="TOM148" s="168"/>
      <c r="TON148" s="168"/>
      <c r="TOO148" s="168"/>
      <c r="TOP148" s="168"/>
      <c r="TOQ148" s="168"/>
      <c r="TOR148" s="168"/>
      <c r="TOS148" s="168"/>
      <c r="TOT148" s="168"/>
      <c r="TOU148" s="168"/>
      <c r="TOV148" s="168"/>
      <c r="TOW148" s="168"/>
      <c r="TOX148" s="168"/>
      <c r="TOY148" s="168"/>
      <c r="TOZ148" s="168"/>
      <c r="TPA148" s="168"/>
      <c r="TPB148" s="168"/>
      <c r="TPC148" s="168"/>
      <c r="TPD148" s="168"/>
      <c r="TPE148" s="168"/>
      <c r="TPF148" s="168"/>
      <c r="TPG148" s="168"/>
      <c r="TPH148" s="168"/>
      <c r="TPI148" s="168"/>
      <c r="TPJ148" s="168"/>
      <c r="TPK148" s="168"/>
      <c r="TPL148" s="168"/>
      <c r="TPM148" s="168"/>
      <c r="TPN148" s="168"/>
      <c r="TPO148" s="168"/>
      <c r="TPP148" s="168"/>
      <c r="TPQ148" s="168"/>
      <c r="TPR148" s="168"/>
      <c r="TPS148" s="168"/>
      <c r="TPT148" s="168"/>
      <c r="TPU148" s="168"/>
      <c r="TPV148" s="168"/>
      <c r="TPW148" s="168"/>
      <c r="TPX148" s="168"/>
      <c r="TPY148" s="168"/>
      <c r="TPZ148" s="168"/>
      <c r="TQA148" s="168"/>
      <c r="TQB148" s="168"/>
      <c r="TQC148" s="168"/>
      <c r="TQD148" s="168"/>
      <c r="TQE148" s="168"/>
      <c r="TQF148" s="168"/>
      <c r="TQG148" s="168"/>
      <c r="TQH148" s="168"/>
      <c r="TQI148" s="168"/>
      <c r="TQJ148" s="168"/>
      <c r="TQK148" s="168"/>
      <c r="TQL148" s="168"/>
      <c r="TQM148" s="168"/>
      <c r="TQN148" s="168"/>
      <c r="TQO148" s="168"/>
      <c r="TQP148" s="168"/>
      <c r="TQQ148" s="168"/>
      <c r="TQR148" s="168"/>
      <c r="TQS148" s="168"/>
      <c r="TQT148" s="168"/>
      <c r="TQU148" s="168"/>
      <c r="TQV148" s="168"/>
      <c r="TQW148" s="168"/>
      <c r="TQX148" s="168"/>
      <c r="TQY148" s="168"/>
      <c r="TQZ148" s="168"/>
      <c r="TRA148" s="168"/>
      <c r="TRB148" s="168"/>
      <c r="TRC148" s="168"/>
      <c r="TRD148" s="168"/>
      <c r="TRE148" s="168"/>
      <c r="TRF148" s="168"/>
      <c r="TRG148" s="168"/>
      <c r="TRH148" s="168"/>
      <c r="TRI148" s="168"/>
      <c r="TRJ148" s="168"/>
      <c r="TRK148" s="168"/>
      <c r="TRL148" s="168"/>
      <c r="TRM148" s="168"/>
      <c r="TRN148" s="168"/>
      <c r="TRO148" s="168"/>
      <c r="TRP148" s="168"/>
      <c r="TRQ148" s="168"/>
      <c r="TRR148" s="168"/>
      <c r="TRS148" s="168"/>
      <c r="TRT148" s="168"/>
      <c r="TRU148" s="168"/>
      <c r="TRV148" s="168"/>
      <c r="TRW148" s="168"/>
      <c r="TRX148" s="168"/>
      <c r="TRY148" s="168"/>
      <c r="TRZ148" s="168"/>
      <c r="TSA148" s="168"/>
      <c r="TSB148" s="168"/>
      <c r="TSC148" s="168"/>
      <c r="TSD148" s="168"/>
      <c r="TSE148" s="168"/>
      <c r="TSF148" s="168"/>
      <c r="TSG148" s="168"/>
      <c r="TSH148" s="168"/>
      <c r="TSI148" s="168"/>
      <c r="TSJ148" s="168"/>
      <c r="TSK148" s="168"/>
      <c r="TSL148" s="168"/>
      <c r="TSM148" s="168"/>
      <c r="TSN148" s="168"/>
      <c r="TSO148" s="168"/>
      <c r="TSP148" s="168"/>
      <c r="TSQ148" s="168"/>
      <c r="TSR148" s="168"/>
      <c r="TSS148" s="168"/>
      <c r="TST148" s="168"/>
      <c r="TSU148" s="168"/>
      <c r="TSV148" s="168"/>
      <c r="TSW148" s="168"/>
      <c r="TSX148" s="168"/>
      <c r="TSY148" s="168"/>
      <c r="TSZ148" s="168"/>
      <c r="TTA148" s="168"/>
      <c r="TTB148" s="168"/>
      <c r="TTC148" s="168"/>
      <c r="TTD148" s="168"/>
      <c r="TTE148" s="168"/>
      <c r="TTF148" s="168"/>
      <c r="TTG148" s="168"/>
      <c r="TTH148" s="168"/>
      <c r="TTI148" s="168"/>
      <c r="TTJ148" s="168"/>
      <c r="TTK148" s="168"/>
      <c r="TTL148" s="168"/>
      <c r="TTM148" s="168"/>
      <c r="TTN148" s="168"/>
      <c r="TTO148" s="168"/>
      <c r="TTP148" s="168"/>
      <c r="TTQ148" s="168"/>
      <c r="TTR148" s="168"/>
      <c r="TTS148" s="168"/>
      <c r="TTT148" s="168"/>
      <c r="TTU148" s="168"/>
      <c r="TTV148" s="168"/>
      <c r="TTW148" s="168"/>
      <c r="TTX148" s="168"/>
      <c r="TTY148" s="168"/>
      <c r="TTZ148" s="168"/>
      <c r="TUA148" s="168"/>
      <c r="TUB148" s="168"/>
      <c r="TUC148" s="168"/>
      <c r="TUD148" s="168"/>
      <c r="TUE148" s="168"/>
      <c r="TUF148" s="168"/>
      <c r="TUG148" s="168"/>
      <c r="TUH148" s="168"/>
      <c r="TUI148" s="168"/>
      <c r="TUJ148" s="168"/>
      <c r="TUK148" s="168"/>
      <c r="TUL148" s="168"/>
      <c r="TUM148" s="168"/>
      <c r="TUN148" s="168"/>
      <c r="TUO148" s="168"/>
      <c r="TUP148" s="168"/>
      <c r="TUQ148" s="168"/>
      <c r="TUR148" s="168"/>
      <c r="TUS148" s="168"/>
      <c r="TUT148" s="168"/>
      <c r="TUU148" s="168"/>
      <c r="TUV148" s="168"/>
      <c r="TUW148" s="168"/>
      <c r="TUX148" s="168"/>
      <c r="TUY148" s="168"/>
      <c r="TUZ148" s="168"/>
      <c r="TVA148" s="168"/>
      <c r="TVB148" s="168"/>
      <c r="TVC148" s="168"/>
      <c r="TVD148" s="168"/>
      <c r="TVE148" s="168"/>
      <c r="TVF148" s="168"/>
      <c r="TVG148" s="168"/>
      <c r="TVH148" s="168"/>
      <c r="TVI148" s="168"/>
      <c r="TVJ148" s="168"/>
      <c r="TVK148" s="168"/>
      <c r="TVL148" s="168"/>
      <c r="TVM148" s="168"/>
      <c r="TVN148" s="168"/>
      <c r="TVO148" s="168"/>
      <c r="TVP148" s="168"/>
      <c r="TVQ148" s="168"/>
      <c r="TVR148" s="168"/>
      <c r="TVS148" s="168"/>
      <c r="TVT148" s="168"/>
      <c r="TVU148" s="168"/>
      <c r="TVV148" s="168"/>
      <c r="TVW148" s="168"/>
      <c r="TVX148" s="168"/>
      <c r="TVY148" s="168"/>
      <c r="TVZ148" s="168"/>
      <c r="TWA148" s="168"/>
      <c r="TWB148" s="168"/>
      <c r="TWC148" s="168"/>
      <c r="TWD148" s="168"/>
      <c r="TWE148" s="168"/>
      <c r="TWF148" s="168"/>
      <c r="TWG148" s="168"/>
      <c r="TWH148" s="168"/>
      <c r="TWI148" s="168"/>
      <c r="TWJ148" s="168"/>
      <c r="TWK148" s="168"/>
      <c r="TWL148" s="168"/>
      <c r="TWM148" s="168"/>
      <c r="TWN148" s="168"/>
      <c r="TWO148" s="168"/>
      <c r="TWP148" s="168"/>
      <c r="TWQ148" s="168"/>
      <c r="TWR148" s="168"/>
      <c r="TWS148" s="168"/>
      <c r="TWT148" s="168"/>
      <c r="TWU148" s="168"/>
      <c r="TWV148" s="168"/>
      <c r="TWW148" s="168"/>
      <c r="TWX148" s="168"/>
      <c r="TWY148" s="168"/>
      <c r="TWZ148" s="168"/>
      <c r="TXA148" s="168"/>
      <c r="TXB148" s="168"/>
      <c r="TXC148" s="168"/>
      <c r="TXD148" s="168"/>
      <c r="TXE148" s="168"/>
      <c r="TXF148" s="168"/>
      <c r="TXG148" s="168"/>
      <c r="TXH148" s="168"/>
      <c r="TXI148" s="168"/>
      <c r="TXJ148" s="168"/>
      <c r="TXK148" s="168"/>
      <c r="TXL148" s="168"/>
      <c r="TXM148" s="168"/>
      <c r="TXN148" s="168"/>
      <c r="TXO148" s="168"/>
      <c r="TXP148" s="168"/>
      <c r="TXQ148" s="168"/>
      <c r="TXR148" s="168"/>
      <c r="TXS148" s="168"/>
      <c r="TXT148" s="168"/>
      <c r="TXU148" s="168"/>
      <c r="TXV148" s="168"/>
      <c r="TXW148" s="168"/>
      <c r="TXX148" s="168"/>
      <c r="TXY148" s="168"/>
      <c r="TXZ148" s="168"/>
      <c r="TYA148" s="168"/>
      <c r="TYB148" s="168"/>
      <c r="TYC148" s="168"/>
      <c r="TYD148" s="168"/>
      <c r="TYE148" s="168"/>
      <c r="TYF148" s="168"/>
      <c r="TYG148" s="168"/>
      <c r="TYH148" s="168"/>
      <c r="TYI148" s="168"/>
      <c r="TYJ148" s="168"/>
      <c r="TYK148" s="168"/>
      <c r="TYL148" s="168"/>
      <c r="TYM148" s="168"/>
      <c r="TYN148" s="168"/>
      <c r="TYO148" s="168"/>
      <c r="TYP148" s="168"/>
      <c r="TYQ148" s="168"/>
      <c r="TYR148" s="168"/>
      <c r="TYS148" s="168"/>
      <c r="TYT148" s="168"/>
      <c r="TYU148" s="168"/>
      <c r="TYV148" s="168"/>
      <c r="TYW148" s="168"/>
      <c r="TYX148" s="168"/>
      <c r="TYY148" s="168"/>
      <c r="TYZ148" s="168"/>
      <c r="TZA148" s="168"/>
      <c r="TZB148" s="168"/>
      <c r="TZC148" s="168"/>
      <c r="TZD148" s="168"/>
      <c r="TZE148" s="168"/>
      <c r="TZF148" s="168"/>
      <c r="TZG148" s="168"/>
      <c r="TZH148" s="168"/>
      <c r="TZI148" s="168"/>
      <c r="TZJ148" s="168"/>
      <c r="TZK148" s="168"/>
      <c r="TZL148" s="168"/>
      <c r="TZM148" s="168"/>
      <c r="TZN148" s="168"/>
      <c r="TZO148" s="168"/>
      <c r="TZP148" s="168"/>
      <c r="TZQ148" s="168"/>
      <c r="TZR148" s="168"/>
      <c r="TZS148" s="168"/>
      <c r="TZT148" s="168"/>
      <c r="TZU148" s="168"/>
      <c r="TZV148" s="168"/>
      <c r="TZW148" s="168"/>
      <c r="TZX148" s="168"/>
      <c r="TZY148" s="168"/>
      <c r="TZZ148" s="168"/>
      <c r="UAA148" s="168"/>
      <c r="UAB148" s="168"/>
      <c r="UAC148" s="168"/>
      <c r="UAD148" s="168"/>
      <c r="UAE148" s="168"/>
      <c r="UAF148" s="168"/>
      <c r="UAG148" s="168"/>
      <c r="UAH148" s="168"/>
      <c r="UAI148" s="168"/>
      <c r="UAJ148" s="168"/>
      <c r="UAK148" s="168"/>
      <c r="UAL148" s="168"/>
      <c r="UAM148" s="168"/>
      <c r="UAN148" s="168"/>
      <c r="UAO148" s="168"/>
      <c r="UAP148" s="168"/>
      <c r="UAQ148" s="168"/>
      <c r="UAR148" s="168"/>
      <c r="UAS148" s="168"/>
      <c r="UAT148" s="168"/>
      <c r="UAU148" s="168"/>
      <c r="UAV148" s="168"/>
      <c r="UAW148" s="168"/>
      <c r="UAX148" s="168"/>
      <c r="UAY148" s="168"/>
      <c r="UAZ148" s="168"/>
      <c r="UBA148" s="168"/>
      <c r="UBB148" s="168"/>
      <c r="UBC148" s="168"/>
      <c r="UBD148" s="168"/>
      <c r="UBE148" s="168"/>
      <c r="UBF148" s="168"/>
      <c r="UBG148" s="168"/>
      <c r="UBH148" s="168"/>
      <c r="UBI148" s="168"/>
      <c r="UBJ148" s="168"/>
      <c r="UBK148" s="168"/>
      <c r="UBL148" s="168"/>
      <c r="UBM148" s="168"/>
      <c r="UBN148" s="168"/>
      <c r="UBO148" s="168"/>
      <c r="UBP148" s="168"/>
      <c r="UBQ148" s="168"/>
      <c r="UBR148" s="168"/>
      <c r="UBS148" s="168"/>
      <c r="UBT148" s="168"/>
      <c r="UBU148" s="168"/>
      <c r="UBV148" s="168"/>
      <c r="UBW148" s="168"/>
      <c r="UBX148" s="168"/>
      <c r="UBY148" s="168"/>
      <c r="UBZ148" s="168"/>
      <c r="UCA148" s="168"/>
      <c r="UCB148" s="168"/>
      <c r="UCC148" s="168"/>
      <c r="UCD148" s="168"/>
      <c r="UCE148" s="168"/>
      <c r="UCF148" s="168"/>
      <c r="UCG148" s="168"/>
      <c r="UCH148" s="168"/>
      <c r="UCI148" s="168"/>
      <c r="UCJ148" s="168"/>
      <c r="UCK148" s="168"/>
      <c r="UCL148" s="168"/>
      <c r="UCM148" s="168"/>
      <c r="UCN148" s="168"/>
      <c r="UCO148" s="168"/>
      <c r="UCP148" s="168"/>
      <c r="UCQ148" s="168"/>
      <c r="UCR148" s="168"/>
      <c r="UCS148" s="168"/>
      <c r="UCT148" s="168"/>
      <c r="UCU148" s="168"/>
      <c r="UCV148" s="168"/>
      <c r="UCW148" s="168"/>
      <c r="UCX148" s="168"/>
      <c r="UCY148" s="168"/>
      <c r="UCZ148" s="168"/>
      <c r="UDA148" s="168"/>
      <c r="UDB148" s="168"/>
      <c r="UDC148" s="168"/>
      <c r="UDD148" s="168"/>
      <c r="UDE148" s="168"/>
      <c r="UDF148" s="168"/>
      <c r="UDG148" s="168"/>
      <c r="UDH148" s="168"/>
      <c r="UDI148" s="168"/>
      <c r="UDJ148" s="168"/>
      <c r="UDK148" s="168"/>
      <c r="UDL148" s="168"/>
      <c r="UDM148" s="168"/>
      <c r="UDN148" s="168"/>
      <c r="UDO148" s="168"/>
      <c r="UDP148" s="168"/>
      <c r="UDQ148" s="168"/>
      <c r="UDR148" s="168"/>
      <c r="UDS148" s="168"/>
      <c r="UDT148" s="168"/>
      <c r="UDU148" s="168"/>
      <c r="UDV148" s="168"/>
      <c r="UDW148" s="168"/>
      <c r="UDX148" s="168"/>
      <c r="UDY148" s="168"/>
      <c r="UDZ148" s="168"/>
      <c r="UEA148" s="168"/>
      <c r="UEB148" s="168"/>
      <c r="UEC148" s="168"/>
      <c r="UED148" s="168"/>
      <c r="UEE148" s="168"/>
      <c r="UEF148" s="168"/>
      <c r="UEG148" s="168"/>
      <c r="UEH148" s="168"/>
      <c r="UEI148" s="168"/>
      <c r="UEJ148" s="168"/>
      <c r="UEK148" s="168"/>
      <c r="UEL148" s="168"/>
      <c r="UEM148" s="168"/>
      <c r="UEN148" s="168"/>
      <c r="UEO148" s="168"/>
      <c r="UEP148" s="168"/>
      <c r="UEQ148" s="168"/>
      <c r="UER148" s="168"/>
      <c r="UES148" s="168"/>
      <c r="UET148" s="168"/>
      <c r="UEU148" s="168"/>
      <c r="UEV148" s="168"/>
      <c r="UEW148" s="168"/>
      <c r="UEX148" s="168"/>
      <c r="UEY148" s="168"/>
      <c r="UEZ148" s="168"/>
      <c r="UFA148" s="168"/>
      <c r="UFB148" s="168"/>
      <c r="UFC148" s="168"/>
      <c r="UFD148" s="168"/>
      <c r="UFE148" s="168"/>
      <c r="UFF148" s="168"/>
      <c r="UFG148" s="168"/>
      <c r="UFH148" s="168"/>
      <c r="UFI148" s="168"/>
      <c r="UFJ148" s="168"/>
      <c r="UFK148" s="168"/>
      <c r="UFL148" s="168"/>
      <c r="UFM148" s="168"/>
      <c r="UFN148" s="168"/>
      <c r="UFO148" s="168"/>
      <c r="UFP148" s="168"/>
      <c r="UFQ148" s="168"/>
      <c r="UFR148" s="168"/>
      <c r="UFS148" s="168"/>
      <c r="UFT148" s="168"/>
      <c r="UFU148" s="168"/>
      <c r="UFV148" s="168"/>
      <c r="UFW148" s="168"/>
      <c r="UFX148" s="168"/>
      <c r="UFY148" s="168"/>
      <c r="UFZ148" s="168"/>
      <c r="UGA148" s="168"/>
      <c r="UGB148" s="168"/>
      <c r="UGC148" s="168"/>
      <c r="UGD148" s="168"/>
      <c r="UGE148" s="168"/>
      <c r="UGF148" s="168"/>
      <c r="UGG148" s="168"/>
      <c r="UGH148" s="168"/>
      <c r="UGI148" s="168"/>
      <c r="UGJ148" s="168"/>
      <c r="UGK148" s="168"/>
      <c r="UGL148" s="168"/>
      <c r="UGM148" s="168"/>
      <c r="UGN148" s="168"/>
      <c r="UGO148" s="168"/>
      <c r="UGP148" s="168"/>
      <c r="UGQ148" s="168"/>
      <c r="UGR148" s="168"/>
      <c r="UGS148" s="168"/>
      <c r="UGT148" s="168"/>
      <c r="UGU148" s="168"/>
      <c r="UGV148" s="168"/>
      <c r="UGW148" s="168"/>
      <c r="UGX148" s="168"/>
      <c r="UGY148" s="168"/>
      <c r="UGZ148" s="168"/>
      <c r="UHA148" s="168"/>
      <c r="UHB148" s="168"/>
      <c r="UHC148" s="168"/>
      <c r="UHD148" s="168"/>
      <c r="UHE148" s="168"/>
      <c r="UHF148" s="168"/>
      <c r="UHG148" s="168"/>
      <c r="UHH148" s="168"/>
      <c r="UHI148" s="168"/>
      <c r="UHJ148" s="168"/>
      <c r="UHK148" s="168"/>
      <c r="UHL148" s="168"/>
      <c r="UHM148" s="168"/>
      <c r="UHN148" s="168"/>
      <c r="UHO148" s="168"/>
      <c r="UHP148" s="168"/>
      <c r="UHQ148" s="168"/>
      <c r="UHR148" s="168"/>
      <c r="UHS148" s="168"/>
      <c r="UHT148" s="168"/>
      <c r="UHU148" s="168"/>
      <c r="UHV148" s="168"/>
      <c r="UHW148" s="168"/>
      <c r="UHX148" s="168"/>
      <c r="UHY148" s="168"/>
      <c r="UHZ148" s="168"/>
      <c r="UIA148" s="168"/>
      <c r="UIB148" s="168"/>
      <c r="UIC148" s="168"/>
      <c r="UID148" s="168"/>
      <c r="UIE148" s="168"/>
      <c r="UIF148" s="168"/>
      <c r="UIG148" s="168"/>
      <c r="UIH148" s="168"/>
      <c r="UII148" s="168"/>
      <c r="UIJ148" s="168"/>
      <c r="UIK148" s="168"/>
      <c r="UIL148" s="168"/>
      <c r="UIM148" s="168"/>
      <c r="UIN148" s="168"/>
      <c r="UIO148" s="168"/>
      <c r="UIP148" s="168"/>
      <c r="UIQ148" s="168"/>
      <c r="UIR148" s="168"/>
      <c r="UIS148" s="168"/>
      <c r="UIT148" s="168"/>
      <c r="UIU148" s="168"/>
      <c r="UIV148" s="168"/>
      <c r="UIW148" s="168"/>
      <c r="UIX148" s="168"/>
      <c r="UIY148" s="168"/>
      <c r="UIZ148" s="168"/>
      <c r="UJA148" s="168"/>
      <c r="UJB148" s="168"/>
      <c r="UJC148" s="168"/>
      <c r="UJD148" s="168"/>
      <c r="UJE148" s="168"/>
      <c r="UJF148" s="168"/>
      <c r="UJG148" s="168"/>
      <c r="UJH148" s="168"/>
      <c r="UJI148" s="168"/>
      <c r="UJJ148" s="168"/>
      <c r="UJK148" s="168"/>
      <c r="UJL148" s="168"/>
      <c r="UJM148" s="168"/>
      <c r="UJN148" s="168"/>
      <c r="UJO148" s="168"/>
      <c r="UJP148" s="168"/>
      <c r="UJQ148" s="168"/>
      <c r="UJR148" s="168"/>
      <c r="UJS148" s="168"/>
      <c r="UJT148" s="168"/>
      <c r="UJU148" s="168"/>
      <c r="UJV148" s="168"/>
      <c r="UJW148" s="168"/>
      <c r="UJX148" s="168"/>
      <c r="UJY148" s="168"/>
      <c r="UJZ148" s="168"/>
      <c r="UKA148" s="168"/>
      <c r="UKB148" s="168"/>
      <c r="UKC148" s="168"/>
      <c r="UKD148" s="168"/>
      <c r="UKE148" s="168"/>
      <c r="UKF148" s="168"/>
      <c r="UKG148" s="168"/>
      <c r="UKH148" s="168"/>
      <c r="UKI148" s="168"/>
      <c r="UKJ148" s="168"/>
      <c r="UKK148" s="168"/>
      <c r="UKL148" s="168"/>
      <c r="UKM148" s="168"/>
      <c r="UKN148" s="168"/>
      <c r="UKO148" s="168"/>
      <c r="UKP148" s="168"/>
      <c r="UKQ148" s="168"/>
      <c r="UKR148" s="168"/>
      <c r="UKS148" s="168"/>
      <c r="UKT148" s="168"/>
      <c r="UKU148" s="168"/>
      <c r="UKV148" s="168"/>
      <c r="UKW148" s="168"/>
      <c r="UKX148" s="168"/>
      <c r="UKY148" s="168"/>
      <c r="UKZ148" s="168"/>
      <c r="ULA148" s="168"/>
      <c r="ULB148" s="168"/>
      <c r="ULC148" s="168"/>
      <c r="ULD148" s="168"/>
      <c r="ULE148" s="168"/>
      <c r="ULF148" s="168"/>
      <c r="ULG148" s="168"/>
      <c r="ULH148" s="168"/>
      <c r="ULI148" s="168"/>
      <c r="ULJ148" s="168"/>
      <c r="ULK148" s="168"/>
      <c r="ULL148" s="168"/>
      <c r="ULM148" s="168"/>
      <c r="ULN148" s="168"/>
      <c r="ULO148" s="168"/>
      <c r="ULP148" s="168"/>
      <c r="ULQ148" s="168"/>
      <c r="ULR148" s="168"/>
      <c r="ULS148" s="168"/>
      <c r="ULT148" s="168"/>
      <c r="ULU148" s="168"/>
      <c r="ULV148" s="168"/>
      <c r="ULW148" s="168"/>
      <c r="ULX148" s="168"/>
      <c r="ULY148" s="168"/>
      <c r="ULZ148" s="168"/>
      <c r="UMA148" s="168"/>
      <c r="UMB148" s="168"/>
      <c r="UMC148" s="168"/>
      <c r="UMD148" s="168"/>
      <c r="UME148" s="168"/>
      <c r="UMF148" s="168"/>
      <c r="UMG148" s="168"/>
      <c r="UMH148" s="168"/>
      <c r="UMI148" s="168"/>
      <c r="UMJ148" s="168"/>
      <c r="UMK148" s="168"/>
      <c r="UML148" s="168"/>
      <c r="UMM148" s="168"/>
      <c r="UMN148" s="168"/>
      <c r="UMO148" s="168"/>
      <c r="UMP148" s="168"/>
      <c r="UMQ148" s="168"/>
      <c r="UMR148" s="168"/>
      <c r="UMS148" s="168"/>
      <c r="UMT148" s="168"/>
      <c r="UMU148" s="168"/>
      <c r="UMV148" s="168"/>
      <c r="UMW148" s="168"/>
      <c r="UMX148" s="168"/>
      <c r="UMY148" s="168"/>
      <c r="UMZ148" s="168"/>
      <c r="UNA148" s="168"/>
      <c r="UNB148" s="168"/>
      <c r="UNC148" s="168"/>
      <c r="UND148" s="168"/>
      <c r="UNE148" s="168"/>
      <c r="UNF148" s="168"/>
      <c r="UNG148" s="168"/>
      <c r="UNH148" s="168"/>
      <c r="UNI148" s="168"/>
      <c r="UNJ148" s="168"/>
      <c r="UNK148" s="168"/>
      <c r="UNL148" s="168"/>
      <c r="UNM148" s="168"/>
      <c r="UNN148" s="168"/>
      <c r="UNO148" s="168"/>
      <c r="UNP148" s="168"/>
      <c r="UNQ148" s="168"/>
      <c r="UNR148" s="168"/>
      <c r="UNS148" s="168"/>
      <c r="UNT148" s="168"/>
      <c r="UNU148" s="168"/>
      <c r="UNV148" s="168"/>
      <c r="UNW148" s="168"/>
      <c r="UNX148" s="168"/>
      <c r="UNY148" s="168"/>
      <c r="UNZ148" s="168"/>
      <c r="UOA148" s="168"/>
      <c r="UOB148" s="168"/>
      <c r="UOC148" s="168"/>
      <c r="UOD148" s="168"/>
      <c r="UOE148" s="168"/>
      <c r="UOF148" s="168"/>
      <c r="UOG148" s="168"/>
      <c r="UOH148" s="168"/>
      <c r="UOI148" s="168"/>
      <c r="UOJ148" s="168"/>
      <c r="UOK148" s="168"/>
      <c r="UOL148" s="168"/>
      <c r="UOM148" s="168"/>
      <c r="UON148" s="168"/>
      <c r="UOO148" s="168"/>
      <c r="UOP148" s="168"/>
      <c r="UOQ148" s="168"/>
      <c r="UOR148" s="168"/>
      <c r="UOS148" s="168"/>
      <c r="UOT148" s="168"/>
      <c r="UOU148" s="168"/>
      <c r="UOV148" s="168"/>
      <c r="UOW148" s="168"/>
      <c r="UOX148" s="168"/>
      <c r="UOY148" s="168"/>
      <c r="UOZ148" s="168"/>
      <c r="UPA148" s="168"/>
      <c r="UPB148" s="168"/>
      <c r="UPC148" s="168"/>
      <c r="UPD148" s="168"/>
      <c r="UPE148" s="168"/>
      <c r="UPF148" s="168"/>
      <c r="UPG148" s="168"/>
      <c r="UPH148" s="168"/>
      <c r="UPI148" s="168"/>
      <c r="UPJ148" s="168"/>
      <c r="UPK148" s="168"/>
      <c r="UPL148" s="168"/>
      <c r="UPM148" s="168"/>
      <c r="UPN148" s="168"/>
      <c r="UPO148" s="168"/>
      <c r="UPP148" s="168"/>
      <c r="UPQ148" s="168"/>
      <c r="UPR148" s="168"/>
      <c r="UPS148" s="168"/>
      <c r="UPT148" s="168"/>
      <c r="UPU148" s="168"/>
      <c r="UPV148" s="168"/>
      <c r="UPW148" s="168"/>
      <c r="UPX148" s="168"/>
      <c r="UPY148" s="168"/>
      <c r="UPZ148" s="168"/>
      <c r="UQA148" s="168"/>
      <c r="UQB148" s="168"/>
      <c r="UQC148" s="168"/>
      <c r="UQD148" s="168"/>
      <c r="UQE148" s="168"/>
      <c r="UQF148" s="168"/>
      <c r="UQG148" s="168"/>
      <c r="UQH148" s="168"/>
      <c r="UQI148" s="168"/>
      <c r="UQJ148" s="168"/>
      <c r="UQK148" s="168"/>
      <c r="UQL148" s="168"/>
      <c r="UQM148" s="168"/>
      <c r="UQN148" s="168"/>
      <c r="UQO148" s="168"/>
      <c r="UQP148" s="168"/>
      <c r="UQQ148" s="168"/>
      <c r="UQR148" s="168"/>
      <c r="UQS148" s="168"/>
      <c r="UQT148" s="168"/>
      <c r="UQU148" s="168"/>
      <c r="UQV148" s="168"/>
      <c r="UQW148" s="168"/>
      <c r="UQX148" s="168"/>
      <c r="UQY148" s="168"/>
      <c r="UQZ148" s="168"/>
      <c r="URA148" s="168"/>
      <c r="URB148" s="168"/>
      <c r="URC148" s="168"/>
      <c r="URD148" s="168"/>
      <c r="URE148" s="168"/>
      <c r="URF148" s="168"/>
      <c r="URG148" s="168"/>
      <c r="URH148" s="168"/>
      <c r="URI148" s="168"/>
      <c r="URJ148" s="168"/>
      <c r="URK148" s="168"/>
      <c r="URL148" s="168"/>
      <c r="URM148" s="168"/>
      <c r="URN148" s="168"/>
      <c r="URO148" s="168"/>
      <c r="URP148" s="168"/>
      <c r="URQ148" s="168"/>
      <c r="URR148" s="168"/>
      <c r="URS148" s="168"/>
      <c r="URT148" s="168"/>
      <c r="URU148" s="168"/>
      <c r="URV148" s="168"/>
      <c r="URW148" s="168"/>
      <c r="URX148" s="168"/>
      <c r="URY148" s="168"/>
      <c r="URZ148" s="168"/>
      <c r="USA148" s="168"/>
      <c r="USB148" s="168"/>
      <c r="USC148" s="168"/>
      <c r="USD148" s="168"/>
      <c r="USE148" s="168"/>
      <c r="USF148" s="168"/>
      <c r="USG148" s="168"/>
      <c r="USH148" s="168"/>
      <c r="USI148" s="168"/>
      <c r="USJ148" s="168"/>
      <c r="USK148" s="168"/>
      <c r="USL148" s="168"/>
      <c r="USM148" s="168"/>
      <c r="USN148" s="168"/>
      <c r="USO148" s="168"/>
      <c r="USP148" s="168"/>
      <c r="USQ148" s="168"/>
      <c r="USR148" s="168"/>
      <c r="USS148" s="168"/>
      <c r="UST148" s="168"/>
      <c r="USU148" s="168"/>
      <c r="USV148" s="168"/>
      <c r="USW148" s="168"/>
      <c r="USX148" s="168"/>
      <c r="USY148" s="168"/>
      <c r="USZ148" s="168"/>
      <c r="UTA148" s="168"/>
      <c r="UTB148" s="168"/>
      <c r="UTC148" s="168"/>
      <c r="UTD148" s="168"/>
      <c r="UTE148" s="168"/>
      <c r="UTF148" s="168"/>
      <c r="UTG148" s="168"/>
      <c r="UTH148" s="168"/>
      <c r="UTI148" s="168"/>
      <c r="UTJ148" s="168"/>
      <c r="UTK148" s="168"/>
      <c r="UTL148" s="168"/>
      <c r="UTM148" s="168"/>
      <c r="UTN148" s="168"/>
      <c r="UTO148" s="168"/>
      <c r="UTP148" s="168"/>
      <c r="UTQ148" s="168"/>
      <c r="UTR148" s="168"/>
      <c r="UTS148" s="168"/>
      <c r="UTT148" s="168"/>
      <c r="UTU148" s="168"/>
      <c r="UTV148" s="168"/>
      <c r="UTW148" s="168"/>
      <c r="UTX148" s="168"/>
      <c r="UTY148" s="168"/>
      <c r="UTZ148" s="168"/>
      <c r="UUA148" s="168"/>
      <c r="UUB148" s="168"/>
      <c r="UUC148" s="168"/>
      <c r="UUD148" s="168"/>
      <c r="UUE148" s="168"/>
      <c r="UUF148" s="168"/>
      <c r="UUG148" s="168"/>
      <c r="UUH148" s="168"/>
      <c r="UUI148" s="168"/>
      <c r="UUJ148" s="168"/>
      <c r="UUK148" s="168"/>
      <c r="UUL148" s="168"/>
      <c r="UUM148" s="168"/>
      <c r="UUN148" s="168"/>
      <c r="UUO148" s="168"/>
      <c r="UUP148" s="168"/>
      <c r="UUQ148" s="168"/>
      <c r="UUR148" s="168"/>
      <c r="UUS148" s="168"/>
      <c r="UUT148" s="168"/>
      <c r="UUU148" s="168"/>
      <c r="UUV148" s="168"/>
      <c r="UUW148" s="168"/>
      <c r="UUX148" s="168"/>
      <c r="UUY148" s="168"/>
      <c r="UUZ148" s="168"/>
      <c r="UVA148" s="168"/>
      <c r="UVB148" s="168"/>
      <c r="UVC148" s="168"/>
      <c r="UVD148" s="168"/>
      <c r="UVE148" s="168"/>
      <c r="UVF148" s="168"/>
      <c r="UVG148" s="168"/>
      <c r="UVH148" s="168"/>
      <c r="UVI148" s="168"/>
      <c r="UVJ148" s="168"/>
      <c r="UVK148" s="168"/>
      <c r="UVL148" s="168"/>
      <c r="UVM148" s="168"/>
      <c r="UVN148" s="168"/>
      <c r="UVO148" s="168"/>
      <c r="UVP148" s="168"/>
      <c r="UVQ148" s="168"/>
      <c r="UVR148" s="168"/>
      <c r="UVS148" s="168"/>
      <c r="UVT148" s="168"/>
      <c r="UVU148" s="168"/>
      <c r="UVV148" s="168"/>
      <c r="UVW148" s="168"/>
      <c r="UVX148" s="168"/>
      <c r="UVY148" s="168"/>
      <c r="UVZ148" s="168"/>
      <c r="UWA148" s="168"/>
      <c r="UWB148" s="168"/>
      <c r="UWC148" s="168"/>
      <c r="UWD148" s="168"/>
      <c r="UWE148" s="168"/>
      <c r="UWF148" s="168"/>
      <c r="UWG148" s="168"/>
      <c r="UWH148" s="168"/>
      <c r="UWI148" s="168"/>
      <c r="UWJ148" s="168"/>
      <c r="UWK148" s="168"/>
      <c r="UWL148" s="168"/>
      <c r="UWM148" s="168"/>
      <c r="UWN148" s="168"/>
      <c r="UWO148" s="168"/>
      <c r="UWP148" s="168"/>
      <c r="UWQ148" s="168"/>
      <c r="UWR148" s="168"/>
      <c r="UWS148" s="168"/>
      <c r="UWT148" s="168"/>
      <c r="UWU148" s="168"/>
      <c r="UWV148" s="168"/>
      <c r="UWW148" s="168"/>
      <c r="UWX148" s="168"/>
      <c r="UWY148" s="168"/>
      <c r="UWZ148" s="168"/>
      <c r="UXA148" s="168"/>
      <c r="UXB148" s="168"/>
      <c r="UXC148" s="168"/>
      <c r="UXD148" s="168"/>
      <c r="UXE148" s="168"/>
      <c r="UXF148" s="168"/>
      <c r="UXG148" s="168"/>
      <c r="UXH148" s="168"/>
      <c r="UXI148" s="168"/>
      <c r="UXJ148" s="168"/>
      <c r="UXK148" s="168"/>
      <c r="UXL148" s="168"/>
      <c r="UXM148" s="168"/>
      <c r="UXN148" s="168"/>
      <c r="UXO148" s="168"/>
      <c r="UXP148" s="168"/>
      <c r="UXQ148" s="168"/>
      <c r="UXR148" s="168"/>
      <c r="UXS148" s="168"/>
      <c r="UXT148" s="168"/>
      <c r="UXU148" s="168"/>
      <c r="UXV148" s="168"/>
      <c r="UXW148" s="168"/>
      <c r="UXX148" s="168"/>
      <c r="UXY148" s="168"/>
      <c r="UXZ148" s="168"/>
      <c r="UYA148" s="168"/>
      <c r="UYB148" s="168"/>
      <c r="UYC148" s="168"/>
      <c r="UYD148" s="168"/>
      <c r="UYE148" s="168"/>
      <c r="UYF148" s="168"/>
      <c r="UYG148" s="168"/>
      <c r="UYH148" s="168"/>
      <c r="UYI148" s="168"/>
      <c r="UYJ148" s="168"/>
      <c r="UYK148" s="168"/>
      <c r="UYL148" s="168"/>
      <c r="UYM148" s="168"/>
      <c r="UYN148" s="168"/>
      <c r="UYO148" s="168"/>
      <c r="UYP148" s="168"/>
      <c r="UYQ148" s="168"/>
      <c r="UYR148" s="168"/>
      <c r="UYS148" s="168"/>
      <c r="UYT148" s="168"/>
      <c r="UYU148" s="168"/>
      <c r="UYV148" s="168"/>
      <c r="UYW148" s="168"/>
      <c r="UYX148" s="168"/>
      <c r="UYY148" s="168"/>
      <c r="UYZ148" s="168"/>
      <c r="UZA148" s="168"/>
      <c r="UZB148" s="168"/>
      <c r="UZC148" s="168"/>
      <c r="UZD148" s="168"/>
      <c r="UZE148" s="168"/>
      <c r="UZF148" s="168"/>
      <c r="UZG148" s="168"/>
      <c r="UZH148" s="168"/>
      <c r="UZI148" s="168"/>
      <c r="UZJ148" s="168"/>
      <c r="UZK148" s="168"/>
      <c r="UZL148" s="168"/>
      <c r="UZM148" s="168"/>
      <c r="UZN148" s="168"/>
      <c r="UZO148" s="168"/>
      <c r="UZP148" s="168"/>
      <c r="UZQ148" s="168"/>
      <c r="UZR148" s="168"/>
      <c r="UZS148" s="168"/>
      <c r="UZT148" s="168"/>
      <c r="UZU148" s="168"/>
      <c r="UZV148" s="168"/>
      <c r="UZW148" s="168"/>
      <c r="UZX148" s="168"/>
      <c r="UZY148" s="168"/>
      <c r="UZZ148" s="168"/>
      <c r="VAA148" s="168"/>
      <c r="VAB148" s="168"/>
      <c r="VAC148" s="168"/>
      <c r="VAD148" s="168"/>
      <c r="VAE148" s="168"/>
      <c r="VAF148" s="168"/>
      <c r="VAG148" s="168"/>
      <c r="VAH148" s="168"/>
      <c r="VAI148" s="168"/>
      <c r="VAJ148" s="168"/>
      <c r="VAK148" s="168"/>
      <c r="VAL148" s="168"/>
      <c r="VAM148" s="168"/>
      <c r="VAN148" s="168"/>
      <c r="VAO148" s="168"/>
      <c r="VAP148" s="168"/>
      <c r="VAQ148" s="168"/>
      <c r="VAR148" s="168"/>
      <c r="VAS148" s="168"/>
      <c r="VAT148" s="168"/>
      <c r="VAU148" s="168"/>
      <c r="VAV148" s="168"/>
      <c r="VAW148" s="168"/>
      <c r="VAX148" s="168"/>
      <c r="VAY148" s="168"/>
      <c r="VAZ148" s="168"/>
      <c r="VBA148" s="168"/>
      <c r="VBB148" s="168"/>
      <c r="VBC148" s="168"/>
      <c r="VBD148" s="168"/>
      <c r="VBE148" s="168"/>
      <c r="VBF148" s="168"/>
      <c r="VBG148" s="168"/>
      <c r="VBH148" s="168"/>
      <c r="VBI148" s="168"/>
      <c r="VBJ148" s="168"/>
      <c r="VBK148" s="168"/>
      <c r="VBL148" s="168"/>
      <c r="VBM148" s="168"/>
      <c r="VBN148" s="168"/>
      <c r="VBO148" s="168"/>
      <c r="VBP148" s="168"/>
      <c r="VBQ148" s="168"/>
      <c r="VBR148" s="168"/>
      <c r="VBS148" s="168"/>
      <c r="VBT148" s="168"/>
      <c r="VBU148" s="168"/>
      <c r="VBV148" s="168"/>
      <c r="VBW148" s="168"/>
      <c r="VBX148" s="168"/>
      <c r="VBY148" s="168"/>
      <c r="VBZ148" s="168"/>
      <c r="VCA148" s="168"/>
      <c r="VCB148" s="168"/>
      <c r="VCC148" s="168"/>
      <c r="VCD148" s="168"/>
      <c r="VCE148" s="168"/>
      <c r="VCF148" s="168"/>
      <c r="VCG148" s="168"/>
      <c r="VCH148" s="168"/>
      <c r="VCI148" s="168"/>
      <c r="VCJ148" s="168"/>
      <c r="VCK148" s="168"/>
      <c r="VCL148" s="168"/>
      <c r="VCM148" s="168"/>
      <c r="VCN148" s="168"/>
      <c r="VCO148" s="168"/>
      <c r="VCP148" s="168"/>
      <c r="VCQ148" s="168"/>
      <c r="VCR148" s="168"/>
      <c r="VCS148" s="168"/>
      <c r="VCT148" s="168"/>
      <c r="VCU148" s="168"/>
      <c r="VCV148" s="168"/>
      <c r="VCW148" s="168"/>
      <c r="VCX148" s="168"/>
      <c r="VCY148" s="168"/>
      <c r="VCZ148" s="168"/>
      <c r="VDA148" s="168"/>
      <c r="VDB148" s="168"/>
      <c r="VDC148" s="168"/>
      <c r="VDD148" s="168"/>
      <c r="VDE148" s="168"/>
      <c r="VDF148" s="168"/>
      <c r="VDG148" s="168"/>
      <c r="VDH148" s="168"/>
      <c r="VDI148" s="168"/>
      <c r="VDJ148" s="168"/>
      <c r="VDK148" s="168"/>
      <c r="VDL148" s="168"/>
      <c r="VDM148" s="168"/>
      <c r="VDN148" s="168"/>
      <c r="VDO148" s="168"/>
      <c r="VDP148" s="168"/>
      <c r="VDQ148" s="168"/>
      <c r="VDR148" s="168"/>
      <c r="VDS148" s="168"/>
      <c r="VDT148" s="168"/>
      <c r="VDU148" s="168"/>
      <c r="VDV148" s="168"/>
      <c r="VDW148" s="168"/>
      <c r="VDX148" s="168"/>
      <c r="VDY148" s="168"/>
      <c r="VDZ148" s="168"/>
      <c r="VEA148" s="168"/>
      <c r="VEB148" s="168"/>
      <c r="VEC148" s="168"/>
      <c r="VED148" s="168"/>
      <c r="VEE148" s="168"/>
      <c r="VEF148" s="168"/>
      <c r="VEG148" s="168"/>
      <c r="VEH148" s="168"/>
      <c r="VEI148" s="168"/>
      <c r="VEJ148" s="168"/>
      <c r="VEK148" s="168"/>
      <c r="VEL148" s="168"/>
      <c r="VEM148" s="168"/>
      <c r="VEN148" s="168"/>
      <c r="VEO148" s="168"/>
      <c r="VEP148" s="168"/>
      <c r="VEQ148" s="168"/>
      <c r="VER148" s="168"/>
      <c r="VES148" s="168"/>
      <c r="VET148" s="168"/>
      <c r="VEU148" s="168"/>
      <c r="VEV148" s="168"/>
      <c r="VEW148" s="168"/>
      <c r="VEX148" s="168"/>
      <c r="VEY148" s="168"/>
      <c r="VEZ148" s="168"/>
      <c r="VFA148" s="168"/>
      <c r="VFB148" s="168"/>
      <c r="VFC148" s="168"/>
      <c r="VFD148" s="168"/>
      <c r="VFE148" s="168"/>
      <c r="VFF148" s="168"/>
      <c r="VFG148" s="168"/>
      <c r="VFH148" s="168"/>
      <c r="VFI148" s="168"/>
      <c r="VFJ148" s="168"/>
      <c r="VFK148" s="168"/>
      <c r="VFL148" s="168"/>
      <c r="VFM148" s="168"/>
      <c r="VFN148" s="168"/>
      <c r="VFO148" s="168"/>
      <c r="VFP148" s="168"/>
      <c r="VFQ148" s="168"/>
      <c r="VFR148" s="168"/>
      <c r="VFS148" s="168"/>
      <c r="VFT148" s="168"/>
      <c r="VFU148" s="168"/>
      <c r="VFV148" s="168"/>
      <c r="VFW148" s="168"/>
      <c r="VFX148" s="168"/>
      <c r="VFY148" s="168"/>
      <c r="VFZ148" s="168"/>
      <c r="VGA148" s="168"/>
      <c r="VGB148" s="168"/>
      <c r="VGC148" s="168"/>
      <c r="VGD148" s="168"/>
      <c r="VGE148" s="168"/>
      <c r="VGF148" s="168"/>
      <c r="VGG148" s="168"/>
      <c r="VGH148" s="168"/>
      <c r="VGI148" s="168"/>
      <c r="VGJ148" s="168"/>
      <c r="VGK148" s="168"/>
      <c r="VGL148" s="168"/>
      <c r="VGM148" s="168"/>
      <c r="VGN148" s="168"/>
      <c r="VGO148" s="168"/>
      <c r="VGP148" s="168"/>
      <c r="VGQ148" s="168"/>
      <c r="VGR148" s="168"/>
      <c r="VGS148" s="168"/>
      <c r="VGT148" s="168"/>
      <c r="VGU148" s="168"/>
      <c r="VGV148" s="168"/>
      <c r="VGW148" s="168"/>
      <c r="VGX148" s="168"/>
      <c r="VGY148" s="168"/>
      <c r="VGZ148" s="168"/>
      <c r="VHA148" s="168"/>
      <c r="VHB148" s="168"/>
      <c r="VHC148" s="168"/>
      <c r="VHD148" s="168"/>
      <c r="VHE148" s="168"/>
      <c r="VHF148" s="168"/>
      <c r="VHG148" s="168"/>
      <c r="VHH148" s="168"/>
      <c r="VHI148" s="168"/>
      <c r="VHJ148" s="168"/>
      <c r="VHK148" s="168"/>
      <c r="VHL148" s="168"/>
      <c r="VHM148" s="168"/>
      <c r="VHN148" s="168"/>
      <c r="VHO148" s="168"/>
      <c r="VHP148" s="168"/>
      <c r="VHQ148" s="168"/>
      <c r="VHR148" s="168"/>
      <c r="VHS148" s="168"/>
      <c r="VHT148" s="168"/>
      <c r="VHU148" s="168"/>
      <c r="VHV148" s="168"/>
      <c r="VHW148" s="168"/>
      <c r="VHX148" s="168"/>
      <c r="VHY148" s="168"/>
      <c r="VHZ148" s="168"/>
      <c r="VIA148" s="168"/>
      <c r="VIB148" s="168"/>
      <c r="VIC148" s="168"/>
      <c r="VID148" s="168"/>
      <c r="VIE148" s="168"/>
      <c r="VIF148" s="168"/>
      <c r="VIG148" s="168"/>
      <c r="VIH148" s="168"/>
      <c r="VII148" s="168"/>
      <c r="VIJ148" s="168"/>
      <c r="VIK148" s="168"/>
      <c r="VIL148" s="168"/>
      <c r="VIM148" s="168"/>
      <c r="VIN148" s="168"/>
      <c r="VIO148" s="168"/>
      <c r="VIP148" s="168"/>
      <c r="VIQ148" s="168"/>
      <c r="VIR148" s="168"/>
      <c r="VIS148" s="168"/>
      <c r="VIT148" s="168"/>
      <c r="VIU148" s="168"/>
      <c r="VIV148" s="168"/>
      <c r="VIW148" s="168"/>
      <c r="VIX148" s="168"/>
      <c r="VIY148" s="168"/>
      <c r="VIZ148" s="168"/>
      <c r="VJA148" s="168"/>
      <c r="VJB148" s="168"/>
      <c r="VJC148" s="168"/>
      <c r="VJD148" s="168"/>
      <c r="VJE148" s="168"/>
      <c r="VJF148" s="168"/>
      <c r="VJG148" s="168"/>
      <c r="VJH148" s="168"/>
      <c r="VJI148" s="168"/>
      <c r="VJJ148" s="168"/>
      <c r="VJK148" s="168"/>
      <c r="VJL148" s="168"/>
      <c r="VJM148" s="168"/>
      <c r="VJN148" s="168"/>
      <c r="VJO148" s="168"/>
      <c r="VJP148" s="168"/>
      <c r="VJQ148" s="168"/>
      <c r="VJR148" s="168"/>
      <c r="VJS148" s="168"/>
      <c r="VJT148" s="168"/>
      <c r="VJU148" s="168"/>
      <c r="VJV148" s="168"/>
      <c r="VJW148" s="168"/>
      <c r="VJX148" s="168"/>
      <c r="VJY148" s="168"/>
      <c r="VJZ148" s="168"/>
      <c r="VKA148" s="168"/>
      <c r="VKB148" s="168"/>
      <c r="VKC148" s="168"/>
      <c r="VKD148" s="168"/>
      <c r="VKE148" s="168"/>
      <c r="VKF148" s="168"/>
      <c r="VKG148" s="168"/>
      <c r="VKH148" s="168"/>
      <c r="VKI148" s="168"/>
      <c r="VKJ148" s="168"/>
      <c r="VKK148" s="168"/>
      <c r="VKL148" s="168"/>
      <c r="VKM148" s="168"/>
      <c r="VKN148" s="168"/>
      <c r="VKO148" s="168"/>
      <c r="VKP148" s="168"/>
      <c r="VKQ148" s="168"/>
      <c r="VKR148" s="168"/>
      <c r="VKS148" s="168"/>
      <c r="VKT148" s="168"/>
      <c r="VKU148" s="168"/>
      <c r="VKV148" s="168"/>
      <c r="VKW148" s="168"/>
      <c r="VKX148" s="168"/>
      <c r="VKY148" s="168"/>
      <c r="VKZ148" s="168"/>
      <c r="VLA148" s="168"/>
      <c r="VLB148" s="168"/>
      <c r="VLC148" s="168"/>
      <c r="VLD148" s="168"/>
      <c r="VLE148" s="168"/>
      <c r="VLF148" s="168"/>
      <c r="VLG148" s="168"/>
      <c r="VLH148" s="168"/>
      <c r="VLI148" s="168"/>
      <c r="VLJ148" s="168"/>
      <c r="VLK148" s="168"/>
      <c r="VLL148" s="168"/>
      <c r="VLM148" s="168"/>
      <c r="VLN148" s="168"/>
      <c r="VLO148" s="168"/>
      <c r="VLP148" s="168"/>
      <c r="VLQ148" s="168"/>
      <c r="VLR148" s="168"/>
      <c r="VLS148" s="168"/>
      <c r="VLT148" s="168"/>
      <c r="VLU148" s="168"/>
      <c r="VLV148" s="168"/>
      <c r="VLW148" s="168"/>
      <c r="VLX148" s="168"/>
      <c r="VLY148" s="168"/>
      <c r="VLZ148" s="168"/>
      <c r="VMA148" s="168"/>
      <c r="VMB148" s="168"/>
      <c r="VMC148" s="168"/>
      <c r="VMD148" s="168"/>
      <c r="VME148" s="168"/>
      <c r="VMF148" s="168"/>
      <c r="VMG148" s="168"/>
      <c r="VMH148" s="168"/>
      <c r="VMI148" s="168"/>
      <c r="VMJ148" s="168"/>
      <c r="VMK148" s="168"/>
      <c r="VML148" s="168"/>
      <c r="VMM148" s="168"/>
      <c r="VMN148" s="168"/>
      <c r="VMO148" s="168"/>
      <c r="VMP148" s="168"/>
      <c r="VMQ148" s="168"/>
      <c r="VMR148" s="168"/>
      <c r="VMS148" s="168"/>
      <c r="VMT148" s="168"/>
      <c r="VMU148" s="168"/>
      <c r="VMV148" s="168"/>
      <c r="VMW148" s="168"/>
      <c r="VMX148" s="168"/>
      <c r="VMY148" s="168"/>
      <c r="VMZ148" s="168"/>
      <c r="VNA148" s="168"/>
      <c r="VNB148" s="168"/>
      <c r="VNC148" s="168"/>
      <c r="VND148" s="168"/>
      <c r="VNE148" s="168"/>
      <c r="VNF148" s="168"/>
      <c r="VNG148" s="168"/>
      <c r="VNH148" s="168"/>
      <c r="VNI148" s="168"/>
      <c r="VNJ148" s="168"/>
      <c r="VNK148" s="168"/>
      <c r="VNL148" s="168"/>
      <c r="VNM148" s="168"/>
      <c r="VNN148" s="168"/>
      <c r="VNO148" s="168"/>
      <c r="VNP148" s="168"/>
      <c r="VNQ148" s="168"/>
      <c r="VNR148" s="168"/>
      <c r="VNS148" s="168"/>
      <c r="VNT148" s="168"/>
      <c r="VNU148" s="168"/>
      <c r="VNV148" s="168"/>
      <c r="VNW148" s="168"/>
      <c r="VNX148" s="168"/>
      <c r="VNY148" s="168"/>
      <c r="VNZ148" s="168"/>
      <c r="VOA148" s="168"/>
      <c r="VOB148" s="168"/>
      <c r="VOC148" s="168"/>
      <c r="VOD148" s="168"/>
      <c r="VOE148" s="168"/>
      <c r="VOF148" s="168"/>
      <c r="VOG148" s="168"/>
      <c r="VOH148" s="168"/>
      <c r="VOI148" s="168"/>
      <c r="VOJ148" s="168"/>
      <c r="VOK148" s="168"/>
      <c r="VOL148" s="168"/>
      <c r="VOM148" s="168"/>
      <c r="VON148" s="168"/>
      <c r="VOO148" s="168"/>
      <c r="VOP148" s="168"/>
      <c r="VOQ148" s="168"/>
      <c r="VOR148" s="168"/>
      <c r="VOS148" s="168"/>
      <c r="VOT148" s="168"/>
      <c r="VOU148" s="168"/>
      <c r="VOV148" s="168"/>
      <c r="VOW148" s="168"/>
      <c r="VOX148" s="168"/>
      <c r="VOY148" s="168"/>
      <c r="VOZ148" s="168"/>
      <c r="VPA148" s="168"/>
      <c r="VPB148" s="168"/>
      <c r="VPC148" s="168"/>
      <c r="VPD148" s="168"/>
      <c r="VPE148" s="168"/>
      <c r="VPF148" s="168"/>
      <c r="VPG148" s="168"/>
      <c r="VPH148" s="168"/>
      <c r="VPI148" s="168"/>
      <c r="VPJ148" s="168"/>
      <c r="VPK148" s="168"/>
      <c r="VPL148" s="168"/>
      <c r="VPM148" s="168"/>
      <c r="VPN148" s="168"/>
      <c r="VPO148" s="168"/>
      <c r="VPP148" s="168"/>
      <c r="VPQ148" s="168"/>
      <c r="VPR148" s="168"/>
      <c r="VPS148" s="168"/>
      <c r="VPT148" s="168"/>
      <c r="VPU148" s="168"/>
      <c r="VPV148" s="168"/>
      <c r="VPW148" s="168"/>
      <c r="VPX148" s="168"/>
      <c r="VPY148" s="168"/>
      <c r="VPZ148" s="168"/>
      <c r="VQA148" s="168"/>
      <c r="VQB148" s="168"/>
      <c r="VQC148" s="168"/>
      <c r="VQD148" s="168"/>
      <c r="VQE148" s="168"/>
      <c r="VQF148" s="168"/>
      <c r="VQG148" s="168"/>
      <c r="VQH148" s="168"/>
      <c r="VQI148" s="168"/>
      <c r="VQJ148" s="168"/>
      <c r="VQK148" s="168"/>
      <c r="VQL148" s="168"/>
      <c r="VQM148" s="168"/>
      <c r="VQN148" s="168"/>
      <c r="VQO148" s="168"/>
      <c r="VQP148" s="168"/>
      <c r="VQQ148" s="168"/>
      <c r="VQR148" s="168"/>
      <c r="VQS148" s="168"/>
      <c r="VQT148" s="168"/>
      <c r="VQU148" s="168"/>
      <c r="VQV148" s="168"/>
      <c r="VQW148" s="168"/>
      <c r="VQX148" s="168"/>
      <c r="VQY148" s="168"/>
      <c r="VQZ148" s="168"/>
      <c r="VRA148" s="168"/>
      <c r="VRB148" s="168"/>
      <c r="VRC148" s="168"/>
      <c r="VRD148" s="168"/>
      <c r="VRE148" s="168"/>
      <c r="VRF148" s="168"/>
      <c r="VRG148" s="168"/>
      <c r="VRH148" s="168"/>
      <c r="VRI148" s="168"/>
      <c r="VRJ148" s="168"/>
      <c r="VRK148" s="168"/>
      <c r="VRL148" s="168"/>
      <c r="VRM148" s="168"/>
      <c r="VRN148" s="168"/>
      <c r="VRO148" s="168"/>
      <c r="VRP148" s="168"/>
      <c r="VRQ148" s="168"/>
      <c r="VRR148" s="168"/>
      <c r="VRS148" s="168"/>
      <c r="VRT148" s="168"/>
      <c r="VRU148" s="168"/>
      <c r="VRV148" s="168"/>
      <c r="VRW148" s="168"/>
      <c r="VRX148" s="168"/>
      <c r="VRY148" s="168"/>
      <c r="VRZ148" s="168"/>
      <c r="VSA148" s="168"/>
      <c r="VSB148" s="168"/>
      <c r="VSC148" s="168"/>
      <c r="VSD148" s="168"/>
      <c r="VSE148" s="168"/>
      <c r="VSF148" s="168"/>
      <c r="VSG148" s="168"/>
      <c r="VSH148" s="168"/>
      <c r="VSI148" s="168"/>
      <c r="VSJ148" s="168"/>
      <c r="VSK148" s="168"/>
      <c r="VSL148" s="168"/>
      <c r="VSM148" s="168"/>
      <c r="VSN148" s="168"/>
      <c r="VSO148" s="168"/>
      <c r="VSP148" s="168"/>
      <c r="VSQ148" s="168"/>
      <c r="VSR148" s="168"/>
      <c r="VSS148" s="168"/>
      <c r="VST148" s="168"/>
      <c r="VSU148" s="168"/>
      <c r="VSV148" s="168"/>
      <c r="VSW148" s="168"/>
      <c r="VSX148" s="168"/>
      <c r="VSY148" s="168"/>
      <c r="VSZ148" s="168"/>
      <c r="VTA148" s="168"/>
      <c r="VTB148" s="168"/>
      <c r="VTC148" s="168"/>
      <c r="VTD148" s="168"/>
      <c r="VTE148" s="168"/>
      <c r="VTF148" s="168"/>
      <c r="VTG148" s="168"/>
      <c r="VTH148" s="168"/>
      <c r="VTI148" s="168"/>
      <c r="VTJ148" s="168"/>
      <c r="VTK148" s="168"/>
      <c r="VTL148" s="168"/>
      <c r="VTM148" s="168"/>
      <c r="VTN148" s="168"/>
      <c r="VTO148" s="168"/>
      <c r="VTP148" s="168"/>
      <c r="VTQ148" s="168"/>
      <c r="VTR148" s="168"/>
      <c r="VTS148" s="168"/>
      <c r="VTT148" s="168"/>
      <c r="VTU148" s="168"/>
      <c r="VTV148" s="168"/>
      <c r="VTW148" s="168"/>
      <c r="VTX148" s="168"/>
      <c r="VTY148" s="168"/>
      <c r="VTZ148" s="168"/>
      <c r="VUA148" s="168"/>
      <c r="VUB148" s="168"/>
      <c r="VUC148" s="168"/>
      <c r="VUD148" s="168"/>
      <c r="VUE148" s="168"/>
      <c r="VUF148" s="168"/>
      <c r="VUG148" s="168"/>
      <c r="VUH148" s="168"/>
      <c r="VUI148" s="168"/>
      <c r="VUJ148" s="168"/>
      <c r="VUK148" s="168"/>
      <c r="VUL148" s="168"/>
      <c r="VUM148" s="168"/>
      <c r="VUN148" s="168"/>
      <c r="VUO148" s="168"/>
      <c r="VUP148" s="168"/>
      <c r="VUQ148" s="168"/>
      <c r="VUR148" s="168"/>
      <c r="VUS148" s="168"/>
      <c r="VUT148" s="168"/>
      <c r="VUU148" s="168"/>
      <c r="VUV148" s="168"/>
      <c r="VUW148" s="168"/>
      <c r="VUX148" s="168"/>
      <c r="VUY148" s="168"/>
      <c r="VUZ148" s="168"/>
      <c r="VVA148" s="168"/>
      <c r="VVB148" s="168"/>
      <c r="VVC148" s="168"/>
      <c r="VVD148" s="168"/>
      <c r="VVE148" s="168"/>
      <c r="VVF148" s="168"/>
      <c r="VVG148" s="168"/>
      <c r="VVH148" s="168"/>
      <c r="VVI148" s="168"/>
      <c r="VVJ148" s="168"/>
      <c r="VVK148" s="168"/>
      <c r="VVL148" s="168"/>
      <c r="VVM148" s="168"/>
      <c r="VVN148" s="168"/>
      <c r="VVO148" s="168"/>
      <c r="VVP148" s="168"/>
      <c r="VVQ148" s="168"/>
      <c r="VVR148" s="168"/>
      <c r="VVS148" s="168"/>
      <c r="VVT148" s="168"/>
      <c r="VVU148" s="168"/>
      <c r="VVV148" s="168"/>
      <c r="VVW148" s="168"/>
      <c r="VVX148" s="168"/>
      <c r="VVY148" s="168"/>
      <c r="VVZ148" s="168"/>
      <c r="VWA148" s="168"/>
      <c r="VWB148" s="168"/>
      <c r="VWC148" s="168"/>
      <c r="VWD148" s="168"/>
      <c r="VWE148" s="168"/>
      <c r="VWF148" s="168"/>
      <c r="VWG148" s="168"/>
      <c r="VWH148" s="168"/>
      <c r="VWI148" s="168"/>
      <c r="VWJ148" s="168"/>
      <c r="VWK148" s="168"/>
      <c r="VWL148" s="168"/>
      <c r="VWM148" s="168"/>
      <c r="VWN148" s="168"/>
      <c r="VWO148" s="168"/>
      <c r="VWP148" s="168"/>
      <c r="VWQ148" s="168"/>
      <c r="VWR148" s="168"/>
      <c r="VWS148" s="168"/>
      <c r="VWT148" s="168"/>
      <c r="VWU148" s="168"/>
      <c r="VWV148" s="168"/>
      <c r="VWW148" s="168"/>
      <c r="VWX148" s="168"/>
      <c r="VWY148" s="168"/>
      <c r="VWZ148" s="168"/>
      <c r="VXA148" s="168"/>
      <c r="VXB148" s="168"/>
      <c r="VXC148" s="168"/>
      <c r="VXD148" s="168"/>
      <c r="VXE148" s="168"/>
      <c r="VXF148" s="168"/>
      <c r="VXG148" s="168"/>
      <c r="VXH148" s="168"/>
      <c r="VXI148" s="168"/>
      <c r="VXJ148" s="168"/>
      <c r="VXK148" s="168"/>
      <c r="VXL148" s="168"/>
      <c r="VXM148" s="168"/>
      <c r="VXN148" s="168"/>
      <c r="VXO148" s="168"/>
      <c r="VXP148" s="168"/>
      <c r="VXQ148" s="168"/>
      <c r="VXR148" s="168"/>
      <c r="VXS148" s="168"/>
      <c r="VXT148" s="168"/>
      <c r="VXU148" s="168"/>
      <c r="VXV148" s="168"/>
      <c r="VXW148" s="168"/>
      <c r="VXX148" s="168"/>
      <c r="VXY148" s="168"/>
      <c r="VXZ148" s="168"/>
      <c r="VYA148" s="168"/>
      <c r="VYB148" s="168"/>
      <c r="VYC148" s="168"/>
      <c r="VYD148" s="168"/>
      <c r="VYE148" s="168"/>
      <c r="VYF148" s="168"/>
      <c r="VYG148" s="168"/>
      <c r="VYH148" s="168"/>
      <c r="VYI148" s="168"/>
      <c r="VYJ148" s="168"/>
      <c r="VYK148" s="168"/>
      <c r="VYL148" s="168"/>
      <c r="VYM148" s="168"/>
      <c r="VYN148" s="168"/>
      <c r="VYO148" s="168"/>
      <c r="VYP148" s="168"/>
      <c r="VYQ148" s="168"/>
      <c r="VYR148" s="168"/>
      <c r="VYS148" s="168"/>
      <c r="VYT148" s="168"/>
      <c r="VYU148" s="168"/>
      <c r="VYV148" s="168"/>
      <c r="VYW148" s="168"/>
      <c r="VYX148" s="168"/>
      <c r="VYY148" s="168"/>
      <c r="VYZ148" s="168"/>
      <c r="VZA148" s="168"/>
      <c r="VZB148" s="168"/>
      <c r="VZC148" s="168"/>
      <c r="VZD148" s="168"/>
      <c r="VZE148" s="168"/>
      <c r="VZF148" s="168"/>
      <c r="VZG148" s="168"/>
      <c r="VZH148" s="168"/>
      <c r="VZI148" s="168"/>
      <c r="VZJ148" s="168"/>
      <c r="VZK148" s="168"/>
      <c r="VZL148" s="168"/>
      <c r="VZM148" s="168"/>
      <c r="VZN148" s="168"/>
      <c r="VZO148" s="168"/>
      <c r="VZP148" s="168"/>
      <c r="VZQ148" s="168"/>
      <c r="VZR148" s="168"/>
      <c r="VZS148" s="168"/>
      <c r="VZT148" s="168"/>
      <c r="VZU148" s="168"/>
      <c r="VZV148" s="168"/>
      <c r="VZW148" s="168"/>
      <c r="VZX148" s="168"/>
      <c r="VZY148" s="168"/>
      <c r="VZZ148" s="168"/>
      <c r="WAA148" s="168"/>
      <c r="WAB148" s="168"/>
      <c r="WAC148" s="168"/>
      <c r="WAD148" s="168"/>
      <c r="WAE148" s="168"/>
      <c r="WAF148" s="168"/>
      <c r="WAG148" s="168"/>
      <c r="WAH148" s="168"/>
      <c r="WAI148" s="168"/>
      <c r="WAJ148" s="168"/>
      <c r="WAK148" s="168"/>
      <c r="WAL148" s="168"/>
      <c r="WAM148" s="168"/>
      <c r="WAN148" s="168"/>
      <c r="WAO148" s="168"/>
      <c r="WAP148" s="168"/>
      <c r="WAQ148" s="168"/>
      <c r="WAR148" s="168"/>
      <c r="WAS148" s="168"/>
      <c r="WAT148" s="168"/>
      <c r="WAU148" s="168"/>
      <c r="WAV148" s="168"/>
      <c r="WAW148" s="168"/>
      <c r="WAX148" s="168"/>
      <c r="WAY148" s="168"/>
      <c r="WAZ148" s="168"/>
      <c r="WBA148" s="168"/>
      <c r="WBB148" s="168"/>
      <c r="WBC148" s="168"/>
      <c r="WBD148" s="168"/>
      <c r="WBE148" s="168"/>
      <c r="WBF148" s="168"/>
      <c r="WBG148" s="168"/>
      <c r="WBH148" s="168"/>
      <c r="WBI148" s="168"/>
      <c r="WBJ148" s="168"/>
      <c r="WBK148" s="168"/>
      <c r="WBL148" s="168"/>
      <c r="WBM148" s="168"/>
      <c r="WBN148" s="168"/>
      <c r="WBO148" s="168"/>
      <c r="WBP148" s="168"/>
      <c r="WBQ148" s="168"/>
      <c r="WBR148" s="168"/>
      <c r="WBS148" s="168"/>
      <c r="WBT148" s="168"/>
      <c r="WBU148" s="168"/>
      <c r="WBV148" s="168"/>
      <c r="WBW148" s="168"/>
      <c r="WBX148" s="168"/>
      <c r="WBY148" s="168"/>
      <c r="WBZ148" s="168"/>
      <c r="WCA148" s="168"/>
      <c r="WCB148" s="168"/>
      <c r="WCC148" s="168"/>
      <c r="WCD148" s="168"/>
      <c r="WCE148" s="168"/>
      <c r="WCF148" s="168"/>
      <c r="WCG148" s="168"/>
      <c r="WCH148" s="168"/>
      <c r="WCI148" s="168"/>
      <c r="WCJ148" s="168"/>
      <c r="WCK148" s="168"/>
      <c r="WCL148" s="168"/>
      <c r="WCM148" s="168"/>
      <c r="WCN148" s="168"/>
      <c r="WCO148" s="168"/>
      <c r="WCP148" s="168"/>
      <c r="WCQ148" s="168"/>
      <c r="WCR148" s="168"/>
      <c r="WCS148" s="168"/>
      <c r="WCT148" s="168"/>
      <c r="WCU148" s="168"/>
      <c r="WCV148" s="168"/>
      <c r="WCW148" s="168"/>
      <c r="WCX148" s="168"/>
      <c r="WCY148" s="168"/>
      <c r="WCZ148" s="168"/>
      <c r="WDA148" s="168"/>
      <c r="WDB148" s="168"/>
      <c r="WDC148" s="168"/>
      <c r="WDD148" s="168"/>
      <c r="WDE148" s="168"/>
      <c r="WDF148" s="168"/>
      <c r="WDG148" s="168"/>
      <c r="WDH148" s="168"/>
      <c r="WDI148" s="168"/>
      <c r="WDJ148" s="168"/>
      <c r="WDK148" s="168"/>
      <c r="WDL148" s="168"/>
      <c r="WDM148" s="168"/>
      <c r="WDN148" s="168"/>
      <c r="WDO148" s="168"/>
      <c r="WDP148" s="168"/>
      <c r="WDQ148" s="168"/>
      <c r="WDR148" s="168"/>
      <c r="WDS148" s="168"/>
      <c r="WDT148" s="168"/>
      <c r="WDU148" s="168"/>
      <c r="WDV148" s="168"/>
      <c r="WDW148" s="168"/>
      <c r="WDX148" s="168"/>
      <c r="WDY148" s="168"/>
      <c r="WDZ148" s="168"/>
      <c r="WEA148" s="168"/>
      <c r="WEB148" s="168"/>
      <c r="WEC148" s="168"/>
      <c r="WED148" s="168"/>
      <c r="WEE148" s="168"/>
      <c r="WEF148" s="168"/>
      <c r="WEG148" s="168"/>
      <c r="WEH148" s="168"/>
      <c r="WEI148" s="168"/>
      <c r="WEJ148" s="168"/>
      <c r="WEK148" s="168"/>
      <c r="WEL148" s="168"/>
      <c r="WEM148" s="168"/>
      <c r="WEN148" s="168"/>
      <c r="WEO148" s="168"/>
      <c r="WEP148" s="168"/>
      <c r="WEQ148" s="168"/>
      <c r="WER148" s="168"/>
      <c r="WES148" s="168"/>
      <c r="WET148" s="168"/>
      <c r="WEU148" s="168"/>
      <c r="WEV148" s="168"/>
      <c r="WEW148" s="168"/>
      <c r="WEX148" s="168"/>
      <c r="WEY148" s="168"/>
      <c r="WEZ148" s="168"/>
      <c r="WFA148" s="168"/>
      <c r="WFB148" s="168"/>
      <c r="WFC148" s="168"/>
      <c r="WFD148" s="168"/>
      <c r="WFE148" s="168"/>
      <c r="WFF148" s="168"/>
      <c r="WFG148" s="168"/>
      <c r="WFH148" s="168"/>
      <c r="WFI148" s="168"/>
      <c r="WFJ148" s="168"/>
      <c r="WFK148" s="168"/>
      <c r="WFL148" s="168"/>
      <c r="WFM148" s="168"/>
      <c r="WFN148" s="168"/>
      <c r="WFO148" s="168"/>
      <c r="WFP148" s="168"/>
      <c r="WFQ148" s="168"/>
      <c r="WFR148" s="168"/>
      <c r="WFS148" s="168"/>
      <c r="WFT148" s="168"/>
      <c r="WFU148" s="168"/>
      <c r="WFV148" s="168"/>
      <c r="WFW148" s="168"/>
      <c r="WFX148" s="168"/>
      <c r="WFY148" s="168"/>
      <c r="WFZ148" s="168"/>
      <c r="WGA148" s="168"/>
      <c r="WGB148" s="168"/>
      <c r="WGC148" s="168"/>
      <c r="WGD148" s="168"/>
      <c r="WGE148" s="168"/>
      <c r="WGF148" s="168"/>
      <c r="WGG148" s="168"/>
      <c r="WGH148" s="168"/>
      <c r="WGI148" s="168"/>
      <c r="WGJ148" s="168"/>
      <c r="WGK148" s="168"/>
      <c r="WGL148" s="168"/>
      <c r="WGM148" s="168"/>
      <c r="WGN148" s="168"/>
      <c r="WGO148" s="168"/>
      <c r="WGP148" s="168"/>
      <c r="WGQ148" s="168"/>
      <c r="WGR148" s="168"/>
      <c r="WGS148" s="168"/>
      <c r="WGT148" s="168"/>
      <c r="WGU148" s="168"/>
      <c r="WGV148" s="168"/>
      <c r="WGW148" s="168"/>
      <c r="WGX148" s="168"/>
      <c r="WGY148" s="168"/>
      <c r="WGZ148" s="168"/>
      <c r="WHA148" s="168"/>
      <c r="WHB148" s="168"/>
      <c r="WHC148" s="168"/>
      <c r="WHD148" s="168"/>
      <c r="WHE148" s="168"/>
      <c r="WHF148" s="168"/>
      <c r="WHG148" s="168"/>
      <c r="WHH148" s="168"/>
      <c r="WHI148" s="168"/>
      <c r="WHJ148" s="168"/>
      <c r="WHK148" s="168"/>
      <c r="WHL148" s="168"/>
      <c r="WHM148" s="168"/>
      <c r="WHN148" s="168"/>
      <c r="WHO148" s="168"/>
      <c r="WHP148" s="168"/>
      <c r="WHQ148" s="168"/>
      <c r="WHR148" s="168"/>
      <c r="WHS148" s="168"/>
      <c r="WHT148" s="168"/>
      <c r="WHU148" s="168"/>
      <c r="WHV148" s="168"/>
      <c r="WHW148" s="168"/>
      <c r="WHX148" s="168"/>
      <c r="WHY148" s="168"/>
      <c r="WHZ148" s="168"/>
      <c r="WIA148" s="168"/>
      <c r="WIB148" s="168"/>
      <c r="WIC148" s="168"/>
      <c r="WID148" s="168"/>
      <c r="WIE148" s="168"/>
      <c r="WIF148" s="168"/>
      <c r="WIG148" s="168"/>
      <c r="WIH148" s="168"/>
      <c r="WII148" s="168"/>
      <c r="WIJ148" s="168"/>
      <c r="WIK148" s="168"/>
      <c r="WIL148" s="168"/>
      <c r="WIM148" s="168"/>
      <c r="WIN148" s="168"/>
      <c r="WIO148" s="168"/>
      <c r="WIP148" s="168"/>
      <c r="WIQ148" s="168"/>
      <c r="WIR148" s="168"/>
      <c r="WIS148" s="168"/>
      <c r="WIT148" s="168"/>
      <c r="WIU148" s="168"/>
      <c r="WIV148" s="168"/>
      <c r="WIW148" s="168"/>
      <c r="WIX148" s="168"/>
      <c r="WIY148" s="168"/>
      <c r="WIZ148" s="168"/>
      <c r="WJA148" s="168"/>
      <c r="WJB148" s="168"/>
      <c r="WJC148" s="168"/>
      <c r="WJD148" s="168"/>
      <c r="WJE148" s="168"/>
      <c r="WJF148" s="168"/>
      <c r="WJG148" s="168"/>
      <c r="WJH148" s="168"/>
      <c r="WJI148" s="168"/>
      <c r="WJJ148" s="168"/>
      <c r="WJK148" s="168"/>
      <c r="WJL148" s="168"/>
      <c r="WJM148" s="168"/>
      <c r="WJN148" s="168"/>
      <c r="WJO148" s="168"/>
      <c r="WJP148" s="168"/>
      <c r="WJQ148" s="168"/>
      <c r="WJR148" s="168"/>
      <c r="WJS148" s="168"/>
      <c r="WJT148" s="168"/>
      <c r="WJU148" s="168"/>
      <c r="WJV148" s="168"/>
      <c r="WJW148" s="168"/>
      <c r="WJX148" s="168"/>
      <c r="WJY148" s="168"/>
      <c r="WJZ148" s="168"/>
      <c r="WKA148" s="168"/>
      <c r="WKB148" s="168"/>
      <c r="WKC148" s="168"/>
      <c r="WKD148" s="168"/>
      <c r="WKE148" s="168"/>
      <c r="WKF148" s="168"/>
      <c r="WKG148" s="168"/>
      <c r="WKH148" s="168"/>
      <c r="WKI148" s="168"/>
      <c r="WKJ148" s="168"/>
      <c r="WKK148" s="168"/>
      <c r="WKL148" s="168"/>
      <c r="WKM148" s="168"/>
      <c r="WKN148" s="168"/>
      <c r="WKO148" s="168"/>
      <c r="WKP148" s="168"/>
      <c r="WKQ148" s="168"/>
      <c r="WKR148" s="168"/>
      <c r="WKS148" s="168"/>
      <c r="WKT148" s="168"/>
      <c r="WKU148" s="168"/>
      <c r="WKV148" s="168"/>
      <c r="WKW148" s="168"/>
      <c r="WKX148" s="168"/>
      <c r="WKY148" s="168"/>
      <c r="WKZ148" s="168"/>
      <c r="WLA148" s="168"/>
      <c r="WLB148" s="168"/>
      <c r="WLC148" s="168"/>
      <c r="WLD148" s="168"/>
      <c r="WLE148" s="168"/>
      <c r="WLF148" s="168"/>
      <c r="WLG148" s="168"/>
      <c r="WLH148" s="168"/>
      <c r="WLI148" s="168"/>
      <c r="WLJ148" s="168"/>
      <c r="WLK148" s="168"/>
      <c r="WLL148" s="168"/>
      <c r="WLM148" s="168"/>
      <c r="WLN148" s="168"/>
      <c r="WLO148" s="168"/>
      <c r="WLP148" s="168"/>
      <c r="WLQ148" s="168"/>
      <c r="WLR148" s="168"/>
      <c r="WLS148" s="168"/>
      <c r="WLT148" s="168"/>
      <c r="WLU148" s="168"/>
      <c r="WLV148" s="168"/>
      <c r="WLW148" s="168"/>
      <c r="WLX148" s="168"/>
      <c r="WLY148" s="168"/>
      <c r="WLZ148" s="168"/>
      <c r="WMA148" s="168"/>
      <c r="WMB148" s="168"/>
      <c r="WMC148" s="168"/>
      <c r="WMD148" s="168"/>
      <c r="WME148" s="168"/>
      <c r="WMF148" s="168"/>
      <c r="WMG148" s="168"/>
      <c r="WMH148" s="168"/>
      <c r="WMI148" s="168"/>
      <c r="WMJ148" s="168"/>
      <c r="WMK148" s="168"/>
      <c r="WML148" s="168"/>
      <c r="WMM148" s="168"/>
      <c r="WMN148" s="168"/>
      <c r="WMO148" s="168"/>
      <c r="WMP148" s="168"/>
      <c r="WMQ148" s="168"/>
      <c r="WMR148" s="168"/>
      <c r="WMS148" s="168"/>
      <c r="WMT148" s="168"/>
      <c r="WMU148" s="168"/>
      <c r="WMV148" s="168"/>
      <c r="WMW148" s="168"/>
      <c r="WMX148" s="168"/>
      <c r="WMY148" s="168"/>
      <c r="WMZ148" s="168"/>
      <c r="WNA148" s="168"/>
      <c r="WNB148" s="168"/>
      <c r="WNC148" s="168"/>
      <c r="WND148" s="168"/>
      <c r="WNE148" s="168"/>
      <c r="WNF148" s="168"/>
      <c r="WNG148" s="168"/>
      <c r="WNH148" s="168"/>
      <c r="WNI148" s="168"/>
      <c r="WNJ148" s="168"/>
      <c r="WNK148" s="168"/>
      <c r="WNL148" s="168"/>
      <c r="WNM148" s="168"/>
      <c r="WNN148" s="168"/>
      <c r="WNO148" s="168"/>
      <c r="WNP148" s="168"/>
      <c r="WNQ148" s="168"/>
      <c r="WNR148" s="168"/>
      <c r="WNS148" s="168"/>
      <c r="WNT148" s="168"/>
      <c r="WNU148" s="168"/>
      <c r="WNV148" s="168"/>
      <c r="WNW148" s="168"/>
      <c r="WNX148" s="168"/>
      <c r="WNY148" s="168"/>
      <c r="WNZ148" s="168"/>
      <c r="WOA148" s="168"/>
      <c r="WOB148" s="168"/>
      <c r="WOC148" s="168"/>
      <c r="WOD148" s="168"/>
      <c r="WOE148" s="168"/>
      <c r="WOF148" s="168"/>
      <c r="WOG148" s="168"/>
      <c r="WOH148" s="168"/>
      <c r="WOI148" s="168"/>
      <c r="WOJ148" s="168"/>
      <c r="WOK148" s="168"/>
      <c r="WOL148" s="168"/>
      <c r="WOM148" s="168"/>
      <c r="WON148" s="168"/>
      <c r="WOO148" s="168"/>
      <c r="WOP148" s="168"/>
      <c r="WOQ148" s="168"/>
      <c r="WOR148" s="168"/>
      <c r="WOS148" s="168"/>
      <c r="WOT148" s="168"/>
      <c r="WOU148" s="168"/>
      <c r="WOV148" s="168"/>
      <c r="WOW148" s="168"/>
      <c r="WOX148" s="168"/>
      <c r="WOY148" s="168"/>
      <c r="WOZ148" s="168"/>
      <c r="WPA148" s="168"/>
      <c r="WPB148" s="168"/>
      <c r="WPC148" s="168"/>
      <c r="WPD148" s="168"/>
      <c r="WPE148" s="168"/>
      <c r="WPF148" s="168"/>
      <c r="WPG148" s="168"/>
      <c r="WPH148" s="168"/>
      <c r="WPI148" s="168"/>
      <c r="WPJ148" s="168"/>
      <c r="WPK148" s="168"/>
      <c r="WPL148" s="168"/>
      <c r="WPM148" s="168"/>
      <c r="WPN148" s="168"/>
      <c r="WPO148" s="168"/>
      <c r="WPP148" s="168"/>
      <c r="WPQ148" s="168"/>
      <c r="WPR148" s="168"/>
      <c r="WPS148" s="168"/>
      <c r="WPT148" s="168"/>
      <c r="WPU148" s="168"/>
      <c r="WPV148" s="168"/>
      <c r="WPW148" s="168"/>
      <c r="WPX148" s="168"/>
      <c r="WPY148" s="168"/>
      <c r="WPZ148" s="168"/>
      <c r="WQA148" s="168"/>
      <c r="WQB148" s="168"/>
      <c r="WQC148" s="168"/>
      <c r="WQD148" s="168"/>
      <c r="WQE148" s="168"/>
      <c r="WQF148" s="168"/>
      <c r="WQG148" s="168"/>
      <c r="WQH148" s="168"/>
      <c r="WQI148" s="168"/>
      <c r="WQJ148" s="168"/>
      <c r="WQK148" s="168"/>
      <c r="WQL148" s="168"/>
      <c r="WQM148" s="168"/>
      <c r="WQN148" s="168"/>
      <c r="WQO148" s="168"/>
      <c r="WQP148" s="168"/>
      <c r="WQQ148" s="168"/>
      <c r="WQR148" s="168"/>
      <c r="WQS148" s="168"/>
      <c r="WQT148" s="168"/>
      <c r="WQU148" s="168"/>
      <c r="WQV148" s="168"/>
      <c r="WQW148" s="168"/>
      <c r="WQX148" s="168"/>
      <c r="WQY148" s="168"/>
      <c r="WQZ148" s="168"/>
      <c r="WRA148" s="168"/>
      <c r="WRB148" s="168"/>
      <c r="WRC148" s="168"/>
      <c r="WRD148" s="168"/>
      <c r="WRE148" s="168"/>
      <c r="WRF148" s="168"/>
      <c r="WRG148" s="168"/>
      <c r="WRH148" s="168"/>
      <c r="WRI148" s="168"/>
      <c r="WRJ148" s="168"/>
      <c r="WRK148" s="168"/>
      <c r="WRL148" s="168"/>
      <c r="WRM148" s="168"/>
      <c r="WRN148" s="168"/>
      <c r="WRO148" s="168"/>
      <c r="WRP148" s="168"/>
      <c r="WRQ148" s="168"/>
      <c r="WRR148" s="168"/>
      <c r="WRS148" s="168"/>
      <c r="WRT148" s="168"/>
      <c r="WRU148" s="168"/>
      <c r="WRV148" s="168"/>
      <c r="WRW148" s="168"/>
      <c r="WRX148" s="168"/>
      <c r="WRY148" s="168"/>
      <c r="WRZ148" s="168"/>
      <c r="WSA148" s="168"/>
      <c r="WSB148" s="168"/>
      <c r="WSC148" s="168"/>
      <c r="WSD148" s="168"/>
      <c r="WSE148" s="168"/>
      <c r="WSF148" s="168"/>
      <c r="WSG148" s="168"/>
      <c r="WSH148" s="168"/>
      <c r="WSI148" s="168"/>
      <c r="WSJ148" s="168"/>
      <c r="WSK148" s="168"/>
      <c r="WSL148" s="168"/>
      <c r="WSM148" s="168"/>
      <c r="WSN148" s="168"/>
      <c r="WSO148" s="168"/>
      <c r="WSP148" s="168"/>
      <c r="WSQ148" s="168"/>
      <c r="WSR148" s="168"/>
      <c r="WSS148" s="168"/>
      <c r="WST148" s="168"/>
      <c r="WSU148" s="168"/>
      <c r="WSV148" s="168"/>
      <c r="WSW148" s="168"/>
      <c r="WSX148" s="168"/>
      <c r="WSY148" s="168"/>
      <c r="WSZ148" s="168"/>
      <c r="WTA148" s="168"/>
      <c r="WTB148" s="168"/>
      <c r="WTC148" s="168"/>
      <c r="WTD148" s="168"/>
      <c r="WTE148" s="168"/>
      <c r="WTF148" s="168"/>
      <c r="WTG148" s="168"/>
      <c r="WTH148" s="168"/>
      <c r="WTI148" s="168"/>
      <c r="WTJ148" s="168"/>
      <c r="WTK148" s="168"/>
      <c r="WTL148" s="168"/>
      <c r="WTM148" s="168"/>
      <c r="WTN148" s="168"/>
      <c r="WTO148" s="168"/>
      <c r="WTP148" s="168"/>
      <c r="WTQ148" s="168"/>
      <c r="WTR148" s="168"/>
      <c r="WTS148" s="168"/>
      <c r="WTT148" s="168"/>
      <c r="WTU148" s="168"/>
      <c r="WTV148" s="168"/>
      <c r="WTW148" s="168"/>
      <c r="WTX148" s="168"/>
      <c r="WTY148" s="168"/>
      <c r="WTZ148" s="168"/>
      <c r="WUA148" s="168"/>
      <c r="WUB148" s="168"/>
      <c r="WUC148" s="168"/>
      <c r="WUD148" s="168"/>
      <c r="WUE148" s="168"/>
      <c r="WUF148" s="168"/>
      <c r="WUG148" s="168"/>
      <c r="WUH148" s="168"/>
      <c r="WUI148" s="168"/>
      <c r="WUJ148" s="168"/>
      <c r="WUK148" s="168"/>
      <c r="WUL148" s="168"/>
      <c r="WUM148" s="168"/>
      <c r="WUN148" s="168"/>
      <c r="WUO148" s="168"/>
      <c r="WUP148" s="168"/>
      <c r="WUQ148" s="168"/>
      <c r="WUR148" s="168"/>
      <c r="WUS148" s="168"/>
      <c r="WUT148" s="168"/>
      <c r="WUU148" s="168"/>
      <c r="WUV148" s="168"/>
      <c r="WUW148" s="168"/>
      <c r="WUX148" s="168"/>
      <c r="WUY148" s="168"/>
      <c r="WUZ148" s="168"/>
      <c r="WVA148" s="168"/>
      <c r="WVB148" s="168"/>
      <c r="WVC148" s="168"/>
      <c r="WVD148" s="168"/>
      <c r="WVE148" s="168"/>
      <c r="WVF148" s="168"/>
      <c r="WVG148" s="168"/>
      <c r="WVH148" s="168"/>
      <c r="WVI148" s="168"/>
      <c r="WVJ148" s="168"/>
      <c r="WVK148" s="168"/>
      <c r="WVL148" s="168"/>
      <c r="WVM148" s="168"/>
      <c r="WVN148" s="168"/>
      <c r="WVO148" s="168"/>
      <c r="WVP148" s="168"/>
      <c r="WVQ148" s="168"/>
      <c r="WVR148" s="168"/>
      <c r="WVS148" s="168"/>
      <c r="WVT148" s="168"/>
      <c r="WVU148" s="168"/>
      <c r="WVV148" s="168"/>
      <c r="WVW148" s="168"/>
      <c r="WVX148" s="168"/>
      <c r="WVY148" s="168"/>
      <c r="WVZ148" s="168"/>
      <c r="WWA148" s="168"/>
      <c r="WWB148" s="168"/>
      <c r="WWC148" s="168"/>
      <c r="WWD148" s="168"/>
      <c r="WWE148" s="168"/>
      <c r="WWF148" s="168"/>
      <c r="WWG148" s="168"/>
      <c r="WWH148" s="168"/>
      <c r="WWI148" s="168"/>
      <c r="WWJ148" s="168"/>
      <c r="WWK148" s="168"/>
      <c r="WWL148" s="168"/>
      <c r="WWM148" s="168"/>
      <c r="WWN148" s="168"/>
      <c r="WWO148" s="168"/>
      <c r="WWP148" s="168"/>
      <c r="WWQ148" s="168"/>
      <c r="WWR148" s="168"/>
      <c r="WWS148" s="168"/>
      <c r="WWT148" s="168"/>
      <c r="WWU148" s="168"/>
      <c r="WWV148" s="168"/>
      <c r="WWW148" s="168"/>
      <c r="WWX148" s="168"/>
      <c r="WWY148" s="168"/>
      <c r="WWZ148" s="168"/>
      <c r="WXA148" s="168"/>
      <c r="WXB148" s="168"/>
      <c r="WXC148" s="168"/>
      <c r="WXD148" s="168"/>
      <c r="WXE148" s="168"/>
      <c r="WXF148" s="168"/>
      <c r="WXG148" s="168"/>
      <c r="WXH148" s="168"/>
      <c r="WXI148" s="168"/>
      <c r="WXJ148" s="168"/>
      <c r="WXK148" s="168"/>
      <c r="WXL148" s="168"/>
      <c r="WXM148" s="168"/>
      <c r="WXN148" s="168"/>
      <c r="WXO148" s="168"/>
      <c r="WXP148" s="168"/>
      <c r="WXQ148" s="168"/>
      <c r="WXR148" s="168"/>
      <c r="WXS148" s="168"/>
      <c r="WXT148" s="168"/>
      <c r="WXU148" s="168"/>
      <c r="WXV148" s="168"/>
      <c r="WXW148" s="168"/>
      <c r="WXX148" s="168"/>
      <c r="WXY148" s="168"/>
      <c r="WXZ148" s="168"/>
      <c r="WYA148" s="168"/>
      <c r="WYB148" s="168"/>
      <c r="WYC148" s="168"/>
      <c r="WYD148" s="168"/>
      <c r="WYE148" s="168"/>
      <c r="WYF148" s="168"/>
      <c r="WYG148" s="168"/>
      <c r="WYH148" s="168"/>
      <c r="WYI148" s="168"/>
      <c r="WYJ148" s="168"/>
      <c r="WYK148" s="168"/>
      <c r="WYL148" s="168"/>
      <c r="WYM148" s="168"/>
      <c r="WYN148" s="168"/>
      <c r="WYO148" s="168"/>
      <c r="WYP148" s="168"/>
      <c r="WYQ148" s="168"/>
      <c r="WYR148" s="168"/>
      <c r="WYS148" s="168"/>
      <c r="WYT148" s="168"/>
      <c r="WYU148" s="168"/>
      <c r="WYV148" s="168"/>
      <c r="WYW148" s="168"/>
      <c r="WYX148" s="168"/>
      <c r="WYY148" s="168"/>
      <c r="WYZ148" s="168"/>
      <c r="WZA148" s="168"/>
      <c r="WZB148" s="168"/>
      <c r="WZC148" s="168"/>
      <c r="WZD148" s="168"/>
      <c r="WZE148" s="168"/>
      <c r="WZF148" s="168"/>
      <c r="WZG148" s="168"/>
      <c r="WZH148" s="168"/>
      <c r="WZI148" s="168"/>
      <c r="WZJ148" s="168"/>
      <c r="WZK148" s="168"/>
      <c r="WZL148" s="168"/>
      <c r="WZM148" s="168"/>
      <c r="WZN148" s="168"/>
      <c r="WZO148" s="168"/>
      <c r="WZP148" s="168"/>
      <c r="WZQ148" s="168"/>
      <c r="WZR148" s="168"/>
      <c r="WZS148" s="168"/>
      <c r="WZT148" s="168"/>
      <c r="WZU148" s="168"/>
      <c r="WZV148" s="168"/>
      <c r="WZW148" s="168"/>
      <c r="WZX148" s="168"/>
      <c r="WZY148" s="168"/>
      <c r="WZZ148" s="168"/>
      <c r="XAA148" s="168"/>
      <c r="XAB148" s="168"/>
      <c r="XAC148" s="168"/>
      <c r="XAD148" s="168"/>
      <c r="XAE148" s="168"/>
      <c r="XAF148" s="168"/>
      <c r="XAG148" s="168"/>
      <c r="XAH148" s="168"/>
      <c r="XAI148" s="168"/>
      <c r="XAJ148" s="168"/>
      <c r="XAK148" s="168"/>
      <c r="XAL148" s="168"/>
      <c r="XAM148" s="168"/>
      <c r="XAN148" s="168"/>
      <c r="XAO148" s="168"/>
      <c r="XAP148" s="168"/>
      <c r="XAQ148" s="168"/>
      <c r="XAR148" s="168"/>
      <c r="XAS148" s="168"/>
      <c r="XAT148" s="168"/>
      <c r="XAU148" s="168"/>
      <c r="XAV148" s="168"/>
      <c r="XAW148" s="168"/>
      <c r="XAX148" s="168"/>
      <c r="XAY148" s="168"/>
      <c r="XAZ148" s="168"/>
      <c r="XBA148" s="168"/>
      <c r="XBB148" s="168"/>
      <c r="XBC148" s="168"/>
      <c r="XBD148" s="168"/>
      <c r="XBE148" s="168"/>
      <c r="XBF148" s="168"/>
      <c r="XBG148" s="168"/>
      <c r="XBH148" s="168"/>
      <c r="XBI148" s="168"/>
      <c r="XBJ148" s="168"/>
      <c r="XBK148" s="168"/>
      <c r="XBL148" s="168"/>
      <c r="XBM148" s="168"/>
      <c r="XBN148" s="168"/>
      <c r="XBO148" s="168"/>
      <c r="XBP148" s="168"/>
      <c r="XBQ148" s="168"/>
      <c r="XBR148" s="168"/>
      <c r="XBS148" s="168"/>
      <c r="XBT148" s="168"/>
      <c r="XBU148" s="168"/>
      <c r="XBV148" s="168"/>
      <c r="XBW148" s="168"/>
      <c r="XBX148" s="168"/>
      <c r="XBY148" s="168"/>
      <c r="XBZ148" s="168"/>
      <c r="XCA148" s="168"/>
      <c r="XCB148" s="168"/>
      <c r="XCC148" s="168"/>
      <c r="XCD148" s="168"/>
      <c r="XCE148" s="168"/>
      <c r="XCF148" s="168"/>
      <c r="XCG148" s="168"/>
      <c r="XCH148" s="168"/>
      <c r="XCI148" s="168"/>
      <c r="XCJ148" s="168"/>
      <c r="XCK148" s="168"/>
      <c r="XCL148" s="168"/>
      <c r="XCM148" s="168"/>
      <c r="XCN148" s="168"/>
      <c r="XCO148" s="168"/>
      <c r="XCP148" s="168"/>
      <c r="XCQ148" s="168"/>
      <c r="XCR148" s="168"/>
      <c r="XCS148" s="168"/>
      <c r="XCT148" s="168"/>
      <c r="XCU148" s="168"/>
      <c r="XCV148" s="168"/>
      <c r="XCW148" s="168"/>
      <c r="XCX148" s="168"/>
      <c r="XCY148" s="168"/>
      <c r="XCZ148" s="168"/>
      <c r="XDA148" s="168"/>
      <c r="XDB148" s="168"/>
      <c r="XDC148" s="168"/>
      <c r="XDD148" s="168"/>
      <c r="XDE148" s="168"/>
      <c r="XDF148" s="168"/>
      <c r="XDG148" s="168"/>
      <c r="XDH148" s="168"/>
      <c r="XDI148" s="168"/>
      <c r="XDJ148" s="168"/>
      <c r="XDK148" s="168"/>
      <c r="XDL148" s="168"/>
      <c r="XDM148" s="168"/>
      <c r="XDN148" s="168"/>
      <c r="XDO148" s="168"/>
      <c r="XDP148" s="168"/>
      <c r="XDQ148" s="168"/>
      <c r="XDR148" s="168"/>
      <c r="XDS148" s="168"/>
      <c r="XDT148" s="168"/>
      <c r="XDU148" s="168"/>
      <c r="XDV148" s="168"/>
      <c r="XDW148" s="168"/>
      <c r="XDX148" s="168"/>
      <c r="XDY148" s="168"/>
      <c r="XDZ148" s="168"/>
      <c r="XEA148" s="168"/>
      <c r="XEB148" s="168"/>
      <c r="XEC148" s="168"/>
      <c r="XED148" s="168"/>
      <c r="XEE148" s="168"/>
      <c r="XEF148" s="168"/>
    </row>
    <row r="149" spans="1:16360" s="79" customFormat="1" ht="44.25" customHeight="1" x14ac:dyDescent="0.3">
      <c r="A149" s="171">
        <v>625</v>
      </c>
      <c r="B149" s="174"/>
      <c r="C149" s="173"/>
      <c r="D149" s="171" t="s">
        <v>656</v>
      </c>
      <c r="E149" s="171" t="s">
        <v>657</v>
      </c>
      <c r="F149" s="171" t="s">
        <v>97</v>
      </c>
      <c r="G149" s="172">
        <v>45698</v>
      </c>
      <c r="H149" s="172">
        <v>45702</v>
      </c>
      <c r="I149" s="171"/>
      <c r="J149" s="195">
        <v>65</v>
      </c>
      <c r="K149" s="236">
        <v>0.1</v>
      </c>
      <c r="L149" s="180">
        <f>Table3[[#This Row],[PoW]]*Table3[[#This Row],[ToV in 1.000]]</f>
        <v>6.5</v>
      </c>
      <c r="M149" s="180" t="s">
        <v>3958</v>
      </c>
      <c r="N149" s="180" t="s">
        <v>636</v>
      </c>
      <c r="O149" s="180" t="s">
        <v>4008</v>
      </c>
      <c r="P149" s="180" t="s">
        <v>231</v>
      </c>
      <c r="Q149" s="180" t="s">
        <v>658</v>
      </c>
      <c r="R149" s="145"/>
      <c r="S149" s="145"/>
      <c r="T149" s="171" t="s">
        <v>659</v>
      </c>
      <c r="U149" s="171"/>
      <c r="V149" s="171"/>
      <c r="W149" s="171"/>
      <c r="X149" s="79" t="s">
        <v>522</v>
      </c>
      <c r="Y149" s="172">
        <v>45694</v>
      </c>
      <c r="Z149" s="100"/>
      <c r="AA149" s="172"/>
      <c r="AB149" s="172"/>
      <c r="AC149" s="227"/>
      <c r="AD149" s="228"/>
      <c r="AE149" s="229"/>
      <c r="AF149" s="96"/>
      <c r="AG149" s="97"/>
      <c r="AH149" s="97"/>
      <c r="AI149" s="96"/>
      <c r="AJ149" s="237" t="s">
        <v>660</v>
      </c>
      <c r="AK149" s="97"/>
      <c r="AL149" s="245"/>
      <c r="AM149" s="245"/>
      <c r="AN149" s="100"/>
      <c r="AO149" s="245">
        <v>45748</v>
      </c>
      <c r="AP149" s="245">
        <v>46203</v>
      </c>
      <c r="AQ149" s="245"/>
      <c r="AR149" s="168"/>
      <c r="AS149" s="245"/>
      <c r="AT149" s="168"/>
      <c r="AU149" s="168"/>
      <c r="AV149" s="168"/>
      <c r="AW149" s="168"/>
      <c r="AX149" s="168"/>
      <c r="AY149" s="168"/>
      <c r="AZ149" s="168"/>
      <c r="BA149" s="168"/>
      <c r="BB149" s="168"/>
      <c r="BC149" s="168"/>
      <c r="BD149" s="168"/>
      <c r="BE149" s="168"/>
      <c r="BF149" s="168"/>
      <c r="BG149" s="168"/>
      <c r="BH149" s="168"/>
      <c r="BI149" s="168"/>
      <c r="BJ149" s="168"/>
      <c r="BK149" s="168"/>
      <c r="BL149" s="168"/>
      <c r="BM149" s="168"/>
      <c r="BN149" s="168"/>
      <c r="BO149" s="168"/>
      <c r="BP149" s="168"/>
      <c r="BQ149" s="168"/>
      <c r="BR149" s="168"/>
      <c r="BS149" s="168"/>
      <c r="BT149" s="168"/>
      <c r="BU149" s="168"/>
      <c r="BV149" s="168"/>
      <c r="BW149" s="168"/>
      <c r="BX149" s="168"/>
      <c r="BY149" s="168"/>
      <c r="BZ149" s="168"/>
      <c r="CA149" s="168"/>
      <c r="CB149" s="168"/>
      <c r="CC149" s="168"/>
      <c r="CD149" s="168"/>
      <c r="CE149" s="168"/>
      <c r="CF149" s="168"/>
      <c r="CG149" s="168"/>
      <c r="CH149" s="168"/>
      <c r="CI149" s="168"/>
      <c r="CJ149" s="168"/>
      <c r="CK149" s="168"/>
      <c r="CL149" s="168"/>
      <c r="CM149" s="168"/>
      <c r="CN149" s="168"/>
      <c r="CO149" s="168"/>
      <c r="CP149" s="168"/>
      <c r="CQ149" s="168"/>
      <c r="CR149" s="168"/>
      <c r="CS149" s="168"/>
      <c r="CT149" s="168"/>
      <c r="CU149" s="168"/>
      <c r="CV149" s="168"/>
      <c r="CW149" s="168"/>
      <c r="CX149" s="168"/>
      <c r="CY149" s="168"/>
      <c r="CZ149" s="168"/>
      <c r="DA149" s="168"/>
      <c r="DB149" s="168"/>
      <c r="DC149" s="168"/>
      <c r="DD149" s="168"/>
      <c r="DE149" s="168"/>
      <c r="DF149" s="168"/>
      <c r="DG149" s="168"/>
      <c r="DH149" s="168"/>
      <c r="DI149" s="168"/>
      <c r="DJ149" s="168"/>
      <c r="DK149" s="168"/>
      <c r="DL149" s="168"/>
      <c r="DM149" s="168"/>
      <c r="DN149" s="168"/>
      <c r="DO149" s="168"/>
      <c r="DP149" s="168"/>
      <c r="DQ149" s="168"/>
      <c r="DR149" s="168"/>
      <c r="DS149" s="168"/>
      <c r="DT149" s="168"/>
      <c r="DU149" s="168"/>
      <c r="DV149" s="168"/>
      <c r="DW149" s="168"/>
      <c r="DX149" s="168"/>
      <c r="DY149" s="168"/>
      <c r="DZ149" s="168"/>
      <c r="EA149" s="168"/>
      <c r="EB149" s="168"/>
      <c r="EC149" s="168"/>
      <c r="ED149" s="168"/>
      <c r="EE149" s="168"/>
      <c r="EF149" s="168"/>
      <c r="EG149" s="168"/>
      <c r="EH149" s="168"/>
      <c r="EI149" s="168"/>
      <c r="EJ149" s="168"/>
      <c r="EK149" s="168"/>
      <c r="EL149" s="168"/>
      <c r="EM149" s="168"/>
      <c r="EN149" s="168"/>
      <c r="EO149" s="168"/>
      <c r="EP149" s="168"/>
      <c r="EQ149" s="168"/>
      <c r="ER149" s="168"/>
      <c r="ES149" s="168"/>
      <c r="ET149" s="168"/>
      <c r="EU149" s="168"/>
      <c r="EV149" s="168"/>
      <c r="EW149" s="168"/>
      <c r="EX149" s="168"/>
      <c r="EY149" s="168"/>
      <c r="EZ149" s="168"/>
      <c r="FA149" s="168"/>
      <c r="FB149" s="168"/>
      <c r="FC149" s="168"/>
      <c r="FD149" s="168"/>
      <c r="FE149" s="168"/>
      <c r="FF149" s="168"/>
      <c r="FG149" s="168"/>
      <c r="FH149" s="168"/>
      <c r="FI149" s="168"/>
      <c r="FJ149" s="168"/>
      <c r="FK149" s="168"/>
      <c r="FL149" s="168"/>
      <c r="FM149" s="168"/>
      <c r="FN149" s="168"/>
      <c r="FO149" s="168"/>
      <c r="FP149" s="168"/>
      <c r="FQ149" s="168"/>
      <c r="FR149" s="168"/>
      <c r="FS149" s="168"/>
      <c r="FT149" s="168"/>
      <c r="FU149" s="168"/>
      <c r="FV149" s="168"/>
      <c r="FW149" s="168"/>
      <c r="FX149" s="168"/>
      <c r="FY149" s="168"/>
      <c r="FZ149" s="168"/>
      <c r="GA149" s="168"/>
      <c r="GB149" s="168"/>
      <c r="GC149" s="168"/>
      <c r="GD149" s="168"/>
      <c r="GE149" s="168"/>
      <c r="GF149" s="168"/>
      <c r="GG149" s="168"/>
      <c r="GH149" s="168"/>
      <c r="GI149" s="168"/>
      <c r="GJ149" s="168"/>
      <c r="GK149" s="168"/>
      <c r="GL149" s="168"/>
      <c r="GM149" s="168"/>
      <c r="GN149" s="168"/>
      <c r="GO149" s="168"/>
      <c r="GP149" s="168"/>
      <c r="GQ149" s="168"/>
      <c r="GR149" s="168"/>
      <c r="GS149" s="168"/>
      <c r="GT149" s="168"/>
      <c r="GU149" s="168"/>
      <c r="GV149" s="168"/>
      <c r="GW149" s="168"/>
      <c r="GX149" s="168"/>
      <c r="GY149" s="168"/>
      <c r="GZ149" s="168"/>
      <c r="HA149" s="168"/>
      <c r="HB149" s="168"/>
      <c r="HC149" s="168"/>
      <c r="HD149" s="168"/>
      <c r="HE149" s="168"/>
      <c r="HF149" s="168"/>
      <c r="HG149" s="168"/>
      <c r="HH149" s="168"/>
      <c r="HI149" s="168"/>
      <c r="HJ149" s="168"/>
      <c r="HK149" s="168"/>
      <c r="HL149" s="168"/>
      <c r="HM149" s="168"/>
      <c r="HN149" s="168"/>
      <c r="HO149" s="168"/>
      <c r="HP149" s="168"/>
      <c r="HQ149" s="168"/>
      <c r="HR149" s="168"/>
      <c r="HS149" s="168"/>
      <c r="HT149" s="168"/>
      <c r="HU149" s="168"/>
      <c r="HV149" s="168"/>
      <c r="HW149" s="168"/>
      <c r="HX149" s="168"/>
      <c r="HY149" s="168"/>
      <c r="HZ149" s="168"/>
      <c r="IA149" s="168"/>
      <c r="IB149" s="168"/>
      <c r="IC149" s="168"/>
      <c r="ID149" s="168"/>
      <c r="IE149" s="168"/>
      <c r="IF149" s="168"/>
      <c r="IG149" s="168"/>
      <c r="IH149" s="168"/>
      <c r="II149" s="168"/>
      <c r="IJ149" s="168"/>
      <c r="IK149" s="168"/>
      <c r="IL149" s="168"/>
      <c r="IM149" s="168"/>
      <c r="IN149" s="168"/>
      <c r="IO149" s="168"/>
      <c r="IP149" s="168"/>
      <c r="IQ149" s="168"/>
      <c r="IR149" s="168"/>
      <c r="IS149" s="168"/>
      <c r="IT149" s="168"/>
      <c r="IU149" s="168"/>
      <c r="IV149" s="168"/>
      <c r="IW149" s="168"/>
      <c r="IX149" s="168"/>
      <c r="IY149" s="168"/>
      <c r="IZ149" s="168"/>
      <c r="JA149" s="168"/>
      <c r="JB149" s="168"/>
      <c r="JC149" s="168"/>
      <c r="JD149" s="168"/>
      <c r="JE149" s="168"/>
      <c r="JF149" s="168"/>
      <c r="JG149" s="168"/>
      <c r="JH149" s="168"/>
      <c r="JI149" s="168"/>
      <c r="JJ149" s="168"/>
      <c r="JK149" s="168"/>
      <c r="JL149" s="168"/>
      <c r="JM149" s="168"/>
      <c r="JN149" s="168"/>
      <c r="JO149" s="168"/>
      <c r="JP149" s="168"/>
      <c r="JQ149" s="168"/>
      <c r="JR149" s="168"/>
      <c r="JS149" s="168"/>
      <c r="JT149" s="168"/>
      <c r="JU149" s="168"/>
      <c r="JV149" s="168"/>
      <c r="JW149" s="168"/>
      <c r="JX149" s="168"/>
      <c r="JY149" s="168"/>
      <c r="JZ149" s="168"/>
      <c r="KA149" s="168"/>
      <c r="KB149" s="168"/>
      <c r="KC149" s="168"/>
      <c r="KD149" s="168"/>
      <c r="KE149" s="168"/>
      <c r="KF149" s="168"/>
      <c r="KG149" s="168"/>
      <c r="KH149" s="168"/>
      <c r="KI149" s="168"/>
      <c r="KJ149" s="168"/>
      <c r="KK149" s="168"/>
      <c r="KL149" s="168"/>
      <c r="KM149" s="168"/>
      <c r="KN149" s="168"/>
      <c r="KO149" s="168"/>
      <c r="KP149" s="168"/>
      <c r="KQ149" s="168"/>
      <c r="KR149" s="168"/>
      <c r="KS149" s="168"/>
      <c r="KT149" s="168"/>
      <c r="KU149" s="168"/>
      <c r="KV149" s="168"/>
      <c r="KW149" s="168"/>
      <c r="KX149" s="168"/>
      <c r="KY149" s="168"/>
      <c r="KZ149" s="168"/>
      <c r="LA149" s="168"/>
      <c r="LB149" s="168"/>
      <c r="LC149" s="168"/>
      <c r="LD149" s="168"/>
      <c r="LE149" s="168"/>
      <c r="LF149" s="168"/>
      <c r="LG149" s="168"/>
      <c r="LH149" s="168"/>
      <c r="LI149" s="168"/>
      <c r="LJ149" s="168"/>
      <c r="LK149" s="168"/>
      <c r="LL149" s="168"/>
      <c r="LM149" s="168"/>
      <c r="LN149" s="168"/>
      <c r="LO149" s="168"/>
      <c r="LP149" s="168"/>
      <c r="LQ149" s="168"/>
      <c r="LR149" s="168"/>
      <c r="LS149" s="168"/>
      <c r="LT149" s="168"/>
      <c r="LU149" s="168"/>
      <c r="LV149" s="168"/>
      <c r="LW149" s="168"/>
      <c r="LX149" s="168"/>
      <c r="LY149" s="168"/>
      <c r="LZ149" s="168"/>
      <c r="MA149" s="168"/>
      <c r="MB149" s="168"/>
      <c r="MC149" s="168"/>
      <c r="MD149" s="168"/>
      <c r="ME149" s="168"/>
      <c r="MF149" s="168"/>
      <c r="MG149" s="168"/>
      <c r="MH149" s="168"/>
      <c r="MI149" s="168"/>
      <c r="MJ149" s="168"/>
      <c r="MK149" s="168"/>
      <c r="ML149" s="168"/>
      <c r="MM149" s="168"/>
      <c r="MN149" s="168"/>
      <c r="MO149" s="168"/>
      <c r="MP149" s="168"/>
      <c r="MQ149" s="168"/>
      <c r="MR149" s="168"/>
      <c r="MS149" s="168"/>
      <c r="MT149" s="168"/>
      <c r="MU149" s="168"/>
      <c r="MV149" s="168"/>
      <c r="MW149" s="168"/>
      <c r="MX149" s="168"/>
      <c r="MY149" s="168"/>
      <c r="MZ149" s="168"/>
      <c r="NA149" s="168"/>
      <c r="NB149" s="168"/>
      <c r="NC149" s="168"/>
      <c r="ND149" s="168"/>
      <c r="NE149" s="168"/>
      <c r="NF149" s="168"/>
      <c r="NG149" s="168"/>
      <c r="NH149" s="168"/>
      <c r="NI149" s="168"/>
      <c r="NJ149" s="168"/>
      <c r="NK149" s="168"/>
      <c r="NL149" s="168"/>
      <c r="NM149" s="168"/>
      <c r="NN149" s="168"/>
      <c r="NO149" s="168"/>
      <c r="NP149" s="168"/>
      <c r="NQ149" s="168"/>
      <c r="NR149" s="168"/>
      <c r="NS149" s="168"/>
      <c r="NT149" s="168"/>
      <c r="NU149" s="168"/>
      <c r="NV149" s="168"/>
      <c r="NW149" s="168"/>
      <c r="NX149" s="168"/>
      <c r="NY149" s="168"/>
      <c r="NZ149" s="168"/>
      <c r="OA149" s="168"/>
      <c r="OB149" s="168"/>
      <c r="OC149" s="168"/>
      <c r="OD149" s="168"/>
      <c r="OE149" s="168"/>
      <c r="OF149" s="168"/>
      <c r="OG149" s="168"/>
      <c r="OH149" s="168"/>
      <c r="OI149" s="168"/>
      <c r="OJ149" s="168"/>
      <c r="OK149" s="168"/>
      <c r="OL149" s="168"/>
      <c r="OM149" s="168"/>
      <c r="ON149" s="168"/>
      <c r="OO149" s="168"/>
      <c r="OP149" s="168"/>
      <c r="OQ149" s="168"/>
      <c r="OR149" s="168"/>
      <c r="OS149" s="168"/>
      <c r="OT149" s="168"/>
      <c r="OU149" s="168"/>
      <c r="OV149" s="168"/>
      <c r="OW149" s="168"/>
      <c r="OX149" s="168"/>
      <c r="OY149" s="168"/>
      <c r="OZ149" s="168"/>
      <c r="PA149" s="168"/>
      <c r="PB149" s="168"/>
      <c r="PC149" s="168"/>
      <c r="PD149" s="168"/>
      <c r="PE149" s="168"/>
      <c r="PF149" s="168"/>
      <c r="PG149" s="168"/>
      <c r="PH149" s="168"/>
      <c r="PI149" s="168"/>
      <c r="PJ149" s="168"/>
      <c r="PK149" s="168"/>
      <c r="PL149" s="168"/>
      <c r="PM149" s="168"/>
      <c r="PN149" s="168"/>
      <c r="PO149" s="168"/>
      <c r="PP149" s="168"/>
      <c r="PQ149" s="168"/>
      <c r="PR149" s="168"/>
      <c r="PS149" s="168"/>
      <c r="PT149" s="168"/>
      <c r="PU149" s="168"/>
      <c r="PV149" s="168"/>
      <c r="PW149" s="168"/>
      <c r="PX149" s="168"/>
      <c r="PY149" s="168"/>
      <c r="PZ149" s="168"/>
      <c r="QA149" s="168"/>
      <c r="QB149" s="168"/>
      <c r="QC149" s="168"/>
      <c r="QD149" s="168"/>
      <c r="QE149" s="168"/>
      <c r="QF149" s="168"/>
      <c r="QG149" s="168"/>
      <c r="QH149" s="168"/>
      <c r="QI149" s="168"/>
      <c r="QJ149" s="168"/>
      <c r="QK149" s="168"/>
      <c r="QL149" s="168"/>
      <c r="QM149" s="168"/>
      <c r="QN149" s="168"/>
      <c r="QO149" s="168"/>
      <c r="QP149" s="168"/>
      <c r="QQ149" s="168"/>
      <c r="QR149" s="168"/>
      <c r="QS149" s="168"/>
      <c r="QT149" s="168"/>
      <c r="QU149" s="168"/>
      <c r="QV149" s="168"/>
      <c r="QW149" s="168"/>
      <c r="QX149" s="168"/>
      <c r="QY149" s="168"/>
      <c r="QZ149" s="168"/>
      <c r="RA149" s="168"/>
      <c r="RB149" s="168"/>
      <c r="RC149" s="168"/>
      <c r="RD149" s="168"/>
      <c r="RE149" s="168"/>
      <c r="RF149" s="168"/>
      <c r="RG149" s="168"/>
      <c r="RH149" s="168"/>
      <c r="RI149" s="168"/>
      <c r="RJ149" s="168"/>
      <c r="RK149" s="168"/>
      <c r="RL149" s="168"/>
      <c r="RM149" s="168"/>
      <c r="RN149" s="168"/>
      <c r="RO149" s="168"/>
      <c r="RP149" s="168"/>
      <c r="RQ149" s="168"/>
      <c r="RR149" s="168"/>
      <c r="RS149" s="168"/>
      <c r="RT149" s="168"/>
      <c r="RU149" s="168"/>
      <c r="RV149" s="168"/>
      <c r="RW149" s="168"/>
      <c r="RX149" s="168"/>
      <c r="RY149" s="168"/>
      <c r="RZ149" s="168"/>
      <c r="SA149" s="168"/>
      <c r="SB149" s="168"/>
      <c r="SC149" s="168"/>
      <c r="SD149" s="168"/>
      <c r="SE149" s="168"/>
      <c r="SF149" s="168"/>
      <c r="SG149" s="168"/>
      <c r="SH149" s="168"/>
      <c r="SI149" s="168"/>
      <c r="SJ149" s="168"/>
      <c r="SK149" s="168"/>
      <c r="SL149" s="168"/>
      <c r="SM149" s="168"/>
      <c r="SN149" s="168"/>
      <c r="SO149" s="168"/>
      <c r="SP149" s="168"/>
      <c r="SQ149" s="168"/>
      <c r="SR149" s="168"/>
      <c r="SS149" s="168"/>
      <c r="ST149" s="168"/>
      <c r="SU149" s="168"/>
      <c r="SV149" s="168"/>
      <c r="SW149" s="168"/>
      <c r="SX149" s="168"/>
      <c r="SY149" s="168"/>
      <c r="SZ149" s="168"/>
      <c r="TA149" s="168"/>
      <c r="TB149" s="168"/>
      <c r="TC149" s="168"/>
      <c r="TD149" s="168"/>
      <c r="TE149" s="168"/>
      <c r="TF149" s="168"/>
      <c r="TG149" s="168"/>
      <c r="TH149" s="168"/>
      <c r="TI149" s="168"/>
      <c r="TJ149" s="168"/>
      <c r="TK149" s="168"/>
      <c r="TL149" s="168"/>
      <c r="TM149" s="168"/>
      <c r="TN149" s="168"/>
      <c r="TO149" s="168"/>
      <c r="TP149" s="168"/>
      <c r="TQ149" s="168"/>
      <c r="TR149" s="168"/>
      <c r="TS149" s="168"/>
      <c r="TT149" s="168"/>
      <c r="TU149" s="168"/>
      <c r="TV149" s="168"/>
      <c r="TW149" s="168"/>
      <c r="TX149" s="168"/>
      <c r="TY149" s="168"/>
      <c r="TZ149" s="168"/>
      <c r="UA149" s="168"/>
      <c r="UB149" s="168"/>
      <c r="UC149" s="168"/>
      <c r="UD149" s="168"/>
      <c r="UE149" s="168"/>
      <c r="UF149" s="168"/>
      <c r="UG149" s="168"/>
      <c r="UH149" s="168"/>
      <c r="UI149" s="168"/>
      <c r="UJ149" s="168"/>
      <c r="UK149" s="168"/>
      <c r="UL149" s="168"/>
      <c r="UM149" s="168"/>
      <c r="UN149" s="168"/>
      <c r="UO149" s="168"/>
      <c r="UP149" s="168"/>
      <c r="UQ149" s="168"/>
      <c r="UR149" s="168"/>
      <c r="US149" s="168"/>
      <c r="UT149" s="168"/>
      <c r="UU149" s="168"/>
      <c r="UV149" s="168"/>
      <c r="UW149" s="168"/>
      <c r="UX149" s="168"/>
      <c r="UY149" s="168"/>
      <c r="UZ149" s="168"/>
      <c r="VA149" s="168"/>
      <c r="VB149" s="168"/>
      <c r="VC149" s="168"/>
      <c r="VD149" s="168"/>
      <c r="VE149" s="168"/>
      <c r="VF149" s="168"/>
      <c r="VG149" s="168"/>
      <c r="VH149" s="168"/>
      <c r="VI149" s="168"/>
      <c r="VJ149" s="168"/>
      <c r="VK149" s="168"/>
      <c r="VL149" s="168"/>
      <c r="VM149" s="168"/>
      <c r="VN149" s="168"/>
      <c r="VO149" s="168"/>
      <c r="VP149" s="168"/>
      <c r="VQ149" s="168"/>
      <c r="VR149" s="168"/>
      <c r="VS149" s="168"/>
      <c r="VT149" s="168"/>
      <c r="VU149" s="168"/>
      <c r="VV149" s="168"/>
      <c r="VW149" s="168"/>
      <c r="VX149" s="168"/>
      <c r="VY149" s="168"/>
      <c r="VZ149" s="168"/>
      <c r="WA149" s="168"/>
      <c r="WB149" s="168"/>
      <c r="WC149" s="168"/>
      <c r="WD149" s="168"/>
      <c r="WE149" s="168"/>
      <c r="WF149" s="168"/>
      <c r="WG149" s="168"/>
      <c r="WH149" s="168"/>
      <c r="WI149" s="168"/>
      <c r="WJ149" s="168"/>
      <c r="WK149" s="168"/>
      <c r="WL149" s="168"/>
      <c r="WM149" s="168"/>
      <c r="WN149" s="168"/>
      <c r="WO149" s="168"/>
      <c r="WP149" s="168"/>
      <c r="WQ149" s="168"/>
      <c r="WR149" s="168"/>
      <c r="WS149" s="168"/>
      <c r="WT149" s="168"/>
      <c r="WU149" s="168"/>
      <c r="WV149" s="168"/>
      <c r="WW149" s="168"/>
      <c r="WX149" s="168"/>
      <c r="WY149" s="168"/>
      <c r="WZ149" s="168"/>
      <c r="XA149" s="168"/>
      <c r="XB149" s="168"/>
      <c r="XC149" s="168"/>
      <c r="XD149" s="168"/>
      <c r="XE149" s="168"/>
      <c r="XF149" s="168"/>
      <c r="XG149" s="168"/>
      <c r="XH149" s="168"/>
      <c r="XI149" s="168"/>
      <c r="XJ149" s="168"/>
      <c r="XK149" s="168"/>
      <c r="XL149" s="168"/>
      <c r="XM149" s="168"/>
      <c r="XN149" s="168"/>
      <c r="XO149" s="168"/>
      <c r="XP149" s="168"/>
      <c r="XQ149" s="168"/>
      <c r="XR149" s="168"/>
      <c r="XS149" s="168"/>
      <c r="XT149" s="168"/>
      <c r="XU149" s="168"/>
      <c r="XV149" s="168"/>
      <c r="XW149" s="168"/>
      <c r="XX149" s="168"/>
      <c r="XY149" s="168"/>
      <c r="XZ149" s="168"/>
      <c r="YA149" s="168"/>
      <c r="YB149" s="168"/>
      <c r="YC149" s="168"/>
      <c r="YD149" s="168"/>
      <c r="YE149" s="168"/>
      <c r="YF149" s="168"/>
      <c r="YG149" s="168"/>
      <c r="YH149" s="168"/>
      <c r="YI149" s="168"/>
      <c r="YJ149" s="168"/>
      <c r="YK149" s="168"/>
      <c r="YL149" s="168"/>
      <c r="YM149" s="168"/>
      <c r="YN149" s="168"/>
      <c r="YO149" s="168"/>
      <c r="YP149" s="168"/>
      <c r="YQ149" s="168"/>
      <c r="YR149" s="168"/>
      <c r="YS149" s="168"/>
      <c r="YT149" s="168"/>
      <c r="YU149" s="168"/>
      <c r="YV149" s="168"/>
      <c r="YW149" s="168"/>
      <c r="YX149" s="168"/>
      <c r="YY149" s="168"/>
      <c r="YZ149" s="168"/>
      <c r="ZA149" s="168"/>
      <c r="ZB149" s="168"/>
      <c r="ZC149" s="168"/>
      <c r="ZD149" s="168"/>
      <c r="ZE149" s="168"/>
      <c r="ZF149" s="168"/>
      <c r="ZG149" s="168"/>
      <c r="ZH149" s="168"/>
      <c r="ZI149" s="168"/>
      <c r="ZJ149" s="168"/>
      <c r="ZK149" s="168"/>
      <c r="ZL149" s="168"/>
      <c r="ZM149" s="168"/>
      <c r="ZN149" s="168"/>
      <c r="ZO149" s="168"/>
      <c r="ZP149" s="168"/>
      <c r="ZQ149" s="168"/>
      <c r="ZR149" s="168"/>
      <c r="ZS149" s="168"/>
      <c r="ZT149" s="168"/>
      <c r="ZU149" s="168"/>
      <c r="ZV149" s="168"/>
      <c r="ZW149" s="168"/>
      <c r="ZX149" s="168"/>
      <c r="ZY149" s="168"/>
      <c r="ZZ149" s="168"/>
      <c r="AAA149" s="168"/>
      <c r="AAB149" s="168"/>
      <c r="AAC149" s="168"/>
      <c r="AAD149" s="168"/>
      <c r="AAE149" s="168"/>
      <c r="AAF149" s="168"/>
      <c r="AAG149" s="168"/>
      <c r="AAH149" s="168"/>
      <c r="AAI149" s="168"/>
      <c r="AAJ149" s="168"/>
      <c r="AAK149" s="168"/>
      <c r="AAL149" s="168"/>
      <c r="AAM149" s="168"/>
      <c r="AAN149" s="168"/>
      <c r="AAO149" s="168"/>
      <c r="AAP149" s="168"/>
      <c r="AAQ149" s="168"/>
      <c r="AAR149" s="168"/>
      <c r="AAS149" s="168"/>
      <c r="AAT149" s="168"/>
      <c r="AAU149" s="168"/>
      <c r="AAV149" s="168"/>
      <c r="AAW149" s="168"/>
      <c r="AAX149" s="168"/>
      <c r="AAY149" s="168"/>
      <c r="AAZ149" s="168"/>
      <c r="ABA149" s="168"/>
      <c r="ABB149" s="168"/>
      <c r="ABC149" s="168"/>
      <c r="ABD149" s="168"/>
      <c r="ABE149" s="168"/>
      <c r="ABF149" s="168"/>
      <c r="ABG149" s="168"/>
      <c r="ABH149" s="168"/>
      <c r="ABI149" s="168"/>
      <c r="ABJ149" s="168"/>
      <c r="ABK149" s="168"/>
      <c r="ABL149" s="168"/>
      <c r="ABM149" s="168"/>
      <c r="ABN149" s="168"/>
      <c r="ABO149" s="168"/>
      <c r="ABP149" s="168"/>
      <c r="ABQ149" s="168"/>
      <c r="ABR149" s="168"/>
      <c r="ABS149" s="168"/>
      <c r="ABT149" s="168"/>
      <c r="ABU149" s="168"/>
      <c r="ABV149" s="168"/>
      <c r="ABW149" s="168"/>
      <c r="ABX149" s="168"/>
      <c r="ABY149" s="168"/>
      <c r="ABZ149" s="168"/>
      <c r="ACA149" s="168"/>
      <c r="ACB149" s="168"/>
      <c r="ACC149" s="168"/>
      <c r="ACD149" s="168"/>
      <c r="ACE149" s="168"/>
      <c r="ACF149" s="168"/>
      <c r="ACG149" s="168"/>
      <c r="ACH149" s="168"/>
      <c r="ACI149" s="168"/>
      <c r="ACJ149" s="168"/>
      <c r="ACK149" s="168"/>
      <c r="ACL149" s="168"/>
      <c r="ACM149" s="168"/>
      <c r="ACN149" s="168"/>
      <c r="ACO149" s="168"/>
      <c r="ACP149" s="168"/>
      <c r="ACQ149" s="168"/>
      <c r="ACR149" s="168"/>
      <c r="ACS149" s="168"/>
      <c r="ACT149" s="168"/>
      <c r="ACU149" s="168"/>
      <c r="ACV149" s="168"/>
      <c r="ACW149" s="168"/>
      <c r="ACX149" s="168"/>
      <c r="ACY149" s="168"/>
      <c r="ACZ149" s="168"/>
      <c r="ADA149" s="168"/>
      <c r="ADB149" s="168"/>
      <c r="ADC149" s="168"/>
      <c r="ADD149" s="168"/>
      <c r="ADE149" s="168"/>
      <c r="ADF149" s="168"/>
      <c r="ADG149" s="168"/>
      <c r="ADH149" s="168"/>
      <c r="ADI149" s="168"/>
      <c r="ADJ149" s="168"/>
      <c r="ADK149" s="168"/>
      <c r="ADL149" s="168"/>
      <c r="ADM149" s="168"/>
      <c r="ADN149" s="168"/>
      <c r="ADO149" s="168"/>
      <c r="ADP149" s="168"/>
      <c r="ADQ149" s="168"/>
      <c r="ADR149" s="168"/>
      <c r="ADS149" s="168"/>
      <c r="ADT149" s="168"/>
      <c r="ADU149" s="168"/>
      <c r="ADV149" s="168"/>
      <c r="ADW149" s="168"/>
      <c r="ADX149" s="168"/>
      <c r="ADY149" s="168"/>
      <c r="ADZ149" s="168"/>
      <c r="AEA149" s="168"/>
      <c r="AEB149" s="168"/>
      <c r="AEC149" s="168"/>
      <c r="AED149" s="168"/>
      <c r="AEE149" s="168"/>
      <c r="AEF149" s="168"/>
      <c r="AEG149" s="168"/>
      <c r="AEH149" s="168"/>
      <c r="AEI149" s="168"/>
      <c r="AEJ149" s="168"/>
      <c r="AEK149" s="168"/>
      <c r="AEL149" s="168"/>
      <c r="AEM149" s="168"/>
      <c r="AEN149" s="168"/>
      <c r="AEO149" s="168"/>
      <c r="AEP149" s="168"/>
      <c r="AEQ149" s="168"/>
      <c r="AER149" s="168"/>
      <c r="AES149" s="168"/>
      <c r="AET149" s="168"/>
      <c r="AEU149" s="168"/>
      <c r="AEV149" s="168"/>
      <c r="AEW149" s="168"/>
      <c r="AEX149" s="168"/>
      <c r="AEY149" s="168"/>
      <c r="AEZ149" s="168"/>
      <c r="AFA149" s="168"/>
      <c r="AFB149" s="168"/>
      <c r="AFC149" s="168"/>
      <c r="AFD149" s="168"/>
      <c r="AFE149" s="168"/>
      <c r="AFF149" s="168"/>
      <c r="AFG149" s="168"/>
      <c r="AFH149" s="168"/>
      <c r="AFI149" s="168"/>
      <c r="AFJ149" s="168"/>
      <c r="AFK149" s="168"/>
      <c r="AFL149" s="168"/>
      <c r="AFM149" s="168"/>
      <c r="AFN149" s="168"/>
      <c r="AFO149" s="168"/>
      <c r="AFP149" s="168"/>
      <c r="AFQ149" s="168"/>
      <c r="AFR149" s="168"/>
      <c r="AFS149" s="168"/>
      <c r="AFT149" s="168"/>
      <c r="AFU149" s="168"/>
      <c r="AFV149" s="168"/>
      <c r="AFW149" s="168"/>
      <c r="AFX149" s="168"/>
      <c r="AFY149" s="168"/>
      <c r="AFZ149" s="168"/>
      <c r="AGA149" s="168"/>
      <c r="AGB149" s="168"/>
      <c r="AGC149" s="168"/>
      <c r="AGD149" s="168"/>
      <c r="AGE149" s="168"/>
      <c r="AGF149" s="168"/>
      <c r="AGG149" s="168"/>
      <c r="AGH149" s="168"/>
      <c r="AGI149" s="168"/>
      <c r="AGJ149" s="168"/>
      <c r="AGK149" s="168"/>
      <c r="AGL149" s="168"/>
      <c r="AGM149" s="168"/>
      <c r="AGN149" s="168"/>
      <c r="AGO149" s="168"/>
      <c r="AGP149" s="168"/>
      <c r="AGQ149" s="168"/>
      <c r="AGR149" s="168"/>
      <c r="AGS149" s="168"/>
      <c r="AGT149" s="168"/>
      <c r="AGU149" s="168"/>
      <c r="AGV149" s="168"/>
      <c r="AGW149" s="168"/>
      <c r="AGX149" s="168"/>
      <c r="AGY149" s="168"/>
      <c r="AGZ149" s="168"/>
      <c r="AHA149" s="168"/>
      <c r="AHB149" s="168"/>
      <c r="AHC149" s="168"/>
      <c r="AHD149" s="168"/>
      <c r="AHE149" s="168"/>
      <c r="AHF149" s="168"/>
      <c r="AHG149" s="168"/>
      <c r="AHH149" s="168"/>
      <c r="AHI149" s="168"/>
      <c r="AHJ149" s="168"/>
      <c r="AHK149" s="168"/>
      <c r="AHL149" s="168"/>
      <c r="AHM149" s="168"/>
      <c r="AHN149" s="168"/>
      <c r="AHO149" s="168"/>
      <c r="AHP149" s="168"/>
      <c r="AHQ149" s="168"/>
      <c r="AHR149" s="168"/>
      <c r="AHS149" s="168"/>
      <c r="AHT149" s="168"/>
      <c r="AHU149" s="168"/>
      <c r="AHV149" s="168"/>
      <c r="AHW149" s="168"/>
      <c r="AHX149" s="168"/>
      <c r="AHY149" s="168"/>
      <c r="AHZ149" s="168"/>
      <c r="AIA149" s="168"/>
      <c r="AIB149" s="168"/>
      <c r="AIC149" s="168"/>
      <c r="AID149" s="168"/>
      <c r="AIE149" s="168"/>
      <c r="AIF149" s="168"/>
      <c r="AIG149" s="168"/>
      <c r="AIH149" s="168"/>
      <c r="AII149" s="168"/>
      <c r="AIJ149" s="168"/>
      <c r="AIK149" s="168"/>
      <c r="AIL149" s="168"/>
      <c r="AIM149" s="168"/>
      <c r="AIN149" s="168"/>
      <c r="AIO149" s="168"/>
      <c r="AIP149" s="168"/>
      <c r="AIQ149" s="168"/>
      <c r="AIR149" s="168"/>
      <c r="AIS149" s="168"/>
      <c r="AIT149" s="168"/>
      <c r="AIU149" s="168"/>
      <c r="AIV149" s="168"/>
      <c r="AIW149" s="168"/>
      <c r="AIX149" s="168"/>
      <c r="AIY149" s="168"/>
      <c r="AIZ149" s="168"/>
      <c r="AJA149" s="168"/>
      <c r="AJB149" s="168"/>
      <c r="AJC149" s="168"/>
      <c r="AJD149" s="168"/>
      <c r="AJE149" s="168"/>
      <c r="AJF149" s="168"/>
      <c r="AJG149" s="168"/>
      <c r="AJH149" s="168"/>
      <c r="AJI149" s="168"/>
      <c r="AJJ149" s="168"/>
      <c r="AJK149" s="168"/>
      <c r="AJL149" s="168"/>
      <c r="AJM149" s="168"/>
      <c r="AJN149" s="168"/>
      <c r="AJO149" s="168"/>
      <c r="AJP149" s="168"/>
      <c r="AJQ149" s="168"/>
      <c r="AJR149" s="168"/>
      <c r="AJS149" s="168"/>
      <c r="AJT149" s="168"/>
      <c r="AJU149" s="168"/>
      <c r="AJV149" s="168"/>
      <c r="AJW149" s="168"/>
      <c r="AJX149" s="168"/>
      <c r="AJY149" s="168"/>
      <c r="AJZ149" s="168"/>
      <c r="AKA149" s="168"/>
      <c r="AKB149" s="168"/>
      <c r="AKC149" s="168"/>
      <c r="AKD149" s="168"/>
      <c r="AKE149" s="168"/>
      <c r="AKF149" s="168"/>
      <c r="AKG149" s="168"/>
      <c r="AKH149" s="168"/>
      <c r="AKI149" s="168"/>
      <c r="AKJ149" s="168"/>
      <c r="AKK149" s="168"/>
      <c r="AKL149" s="168"/>
      <c r="AKM149" s="168"/>
      <c r="AKN149" s="168"/>
      <c r="AKO149" s="168"/>
      <c r="AKP149" s="168"/>
      <c r="AKQ149" s="168"/>
      <c r="AKR149" s="168"/>
      <c r="AKS149" s="168"/>
      <c r="AKT149" s="168"/>
      <c r="AKU149" s="168"/>
      <c r="AKV149" s="168"/>
      <c r="AKW149" s="168"/>
      <c r="AKX149" s="168"/>
      <c r="AKY149" s="168"/>
      <c r="AKZ149" s="168"/>
      <c r="ALA149" s="168"/>
      <c r="ALB149" s="168"/>
      <c r="ALC149" s="168"/>
      <c r="ALD149" s="168"/>
      <c r="ALE149" s="168"/>
      <c r="ALF149" s="168"/>
      <c r="ALG149" s="168"/>
      <c r="ALH149" s="168"/>
      <c r="ALI149" s="168"/>
      <c r="ALJ149" s="168"/>
      <c r="ALK149" s="168"/>
      <c r="ALL149" s="168"/>
      <c r="ALM149" s="168"/>
      <c r="ALN149" s="168"/>
      <c r="ALO149" s="168"/>
      <c r="ALP149" s="168"/>
      <c r="ALQ149" s="168"/>
      <c r="ALR149" s="168"/>
      <c r="ALS149" s="168"/>
      <c r="ALT149" s="168"/>
      <c r="ALU149" s="168"/>
      <c r="ALV149" s="168"/>
      <c r="ALW149" s="168"/>
      <c r="ALX149" s="168"/>
      <c r="ALY149" s="168"/>
      <c r="ALZ149" s="168"/>
      <c r="AMA149" s="168"/>
      <c r="AMB149" s="168"/>
      <c r="AMC149" s="168"/>
      <c r="AMD149" s="168"/>
      <c r="AME149" s="168"/>
      <c r="AMF149" s="168"/>
      <c r="AMG149" s="168"/>
      <c r="AMH149" s="168"/>
      <c r="AMI149" s="168"/>
      <c r="AMJ149" s="168"/>
      <c r="AMK149" s="168"/>
      <c r="AML149" s="168"/>
      <c r="AMM149" s="168"/>
      <c r="AMN149" s="168"/>
      <c r="AMO149" s="168"/>
      <c r="AMP149" s="168"/>
      <c r="AMQ149" s="168"/>
      <c r="AMR149" s="168"/>
      <c r="AMS149" s="168"/>
      <c r="AMT149" s="168"/>
      <c r="AMU149" s="168"/>
      <c r="AMV149" s="168"/>
      <c r="AMW149" s="168"/>
      <c r="AMX149" s="168"/>
      <c r="AMY149" s="168"/>
      <c r="AMZ149" s="168"/>
      <c r="ANA149" s="168"/>
      <c r="ANB149" s="168"/>
      <c r="ANC149" s="168"/>
      <c r="AND149" s="168"/>
      <c r="ANE149" s="168"/>
      <c r="ANF149" s="168"/>
      <c r="ANG149" s="168"/>
      <c r="ANH149" s="168"/>
      <c r="ANI149" s="168"/>
      <c r="ANJ149" s="168"/>
      <c r="ANK149" s="168"/>
      <c r="ANL149" s="168"/>
      <c r="ANM149" s="168"/>
      <c r="ANN149" s="168"/>
      <c r="ANO149" s="168"/>
      <c r="ANP149" s="168"/>
      <c r="ANQ149" s="168"/>
      <c r="ANR149" s="168"/>
      <c r="ANS149" s="168"/>
      <c r="ANT149" s="168"/>
      <c r="ANU149" s="168"/>
      <c r="ANV149" s="168"/>
      <c r="ANW149" s="168"/>
      <c r="ANX149" s="168"/>
      <c r="ANY149" s="168"/>
      <c r="ANZ149" s="168"/>
      <c r="AOA149" s="168"/>
      <c r="AOB149" s="168"/>
      <c r="AOC149" s="168"/>
      <c r="AOD149" s="168"/>
      <c r="AOE149" s="168"/>
      <c r="AOF149" s="168"/>
      <c r="AOG149" s="168"/>
      <c r="AOH149" s="168"/>
      <c r="AOI149" s="168"/>
      <c r="AOJ149" s="168"/>
      <c r="AOK149" s="168"/>
      <c r="AOL149" s="168"/>
      <c r="AOM149" s="168"/>
      <c r="AON149" s="168"/>
      <c r="AOO149" s="168"/>
      <c r="AOP149" s="168"/>
      <c r="AOQ149" s="168"/>
      <c r="AOR149" s="168"/>
      <c r="AOS149" s="168"/>
      <c r="AOT149" s="168"/>
      <c r="AOU149" s="168"/>
      <c r="AOV149" s="168"/>
      <c r="AOW149" s="168"/>
      <c r="AOX149" s="168"/>
      <c r="AOY149" s="168"/>
      <c r="AOZ149" s="168"/>
      <c r="APA149" s="168"/>
      <c r="APB149" s="168"/>
      <c r="APC149" s="168"/>
      <c r="APD149" s="168"/>
      <c r="APE149" s="168"/>
      <c r="APF149" s="168"/>
      <c r="APG149" s="168"/>
      <c r="APH149" s="168"/>
      <c r="API149" s="168"/>
      <c r="APJ149" s="168"/>
      <c r="APK149" s="168"/>
      <c r="APL149" s="168"/>
      <c r="APM149" s="168"/>
      <c r="APN149" s="168"/>
      <c r="APO149" s="168"/>
      <c r="APP149" s="168"/>
      <c r="APQ149" s="168"/>
      <c r="APR149" s="168"/>
      <c r="APS149" s="168"/>
      <c r="APT149" s="168"/>
      <c r="APU149" s="168"/>
      <c r="APV149" s="168"/>
      <c r="APW149" s="168"/>
      <c r="APX149" s="168"/>
      <c r="APY149" s="168"/>
      <c r="APZ149" s="168"/>
      <c r="AQA149" s="168"/>
      <c r="AQB149" s="168"/>
      <c r="AQC149" s="168"/>
      <c r="AQD149" s="168"/>
      <c r="AQE149" s="168"/>
      <c r="AQF149" s="168"/>
      <c r="AQG149" s="168"/>
      <c r="AQH149" s="168"/>
      <c r="AQI149" s="168"/>
      <c r="AQJ149" s="168"/>
      <c r="AQK149" s="168"/>
      <c r="AQL149" s="168"/>
      <c r="AQM149" s="168"/>
      <c r="AQN149" s="168"/>
      <c r="AQO149" s="168"/>
      <c r="AQP149" s="168"/>
      <c r="AQQ149" s="168"/>
      <c r="AQR149" s="168"/>
      <c r="AQS149" s="168"/>
      <c r="AQT149" s="168"/>
      <c r="AQU149" s="168"/>
      <c r="AQV149" s="168"/>
      <c r="AQW149" s="168"/>
      <c r="AQX149" s="168"/>
      <c r="AQY149" s="168"/>
      <c r="AQZ149" s="168"/>
      <c r="ARA149" s="168"/>
      <c r="ARB149" s="168"/>
      <c r="ARC149" s="168"/>
      <c r="ARD149" s="168"/>
      <c r="ARE149" s="168"/>
      <c r="ARF149" s="168"/>
      <c r="ARG149" s="168"/>
      <c r="ARH149" s="168"/>
      <c r="ARI149" s="168"/>
      <c r="ARJ149" s="168"/>
      <c r="ARK149" s="168"/>
      <c r="ARL149" s="168"/>
      <c r="ARM149" s="168"/>
      <c r="ARN149" s="168"/>
      <c r="ARO149" s="168"/>
      <c r="ARP149" s="168"/>
      <c r="ARQ149" s="168"/>
      <c r="ARR149" s="168"/>
      <c r="ARS149" s="168"/>
      <c r="ART149" s="168"/>
      <c r="ARU149" s="168"/>
      <c r="ARV149" s="168"/>
      <c r="ARW149" s="168"/>
      <c r="ARX149" s="168"/>
      <c r="ARY149" s="168"/>
      <c r="ARZ149" s="168"/>
      <c r="ASA149" s="168"/>
      <c r="ASB149" s="168"/>
      <c r="ASC149" s="168"/>
      <c r="ASD149" s="168"/>
      <c r="ASE149" s="168"/>
      <c r="ASF149" s="168"/>
      <c r="ASG149" s="168"/>
      <c r="ASH149" s="168"/>
      <c r="ASI149" s="168"/>
      <c r="ASJ149" s="168"/>
      <c r="ASK149" s="168"/>
      <c r="ASL149" s="168"/>
      <c r="ASM149" s="168"/>
      <c r="ASN149" s="168"/>
      <c r="ASO149" s="168"/>
      <c r="ASP149" s="168"/>
      <c r="ASQ149" s="168"/>
      <c r="ASR149" s="168"/>
      <c r="ASS149" s="168"/>
      <c r="AST149" s="168"/>
      <c r="ASU149" s="168"/>
      <c r="ASV149" s="168"/>
      <c r="ASW149" s="168"/>
      <c r="ASX149" s="168"/>
      <c r="ASY149" s="168"/>
      <c r="ASZ149" s="168"/>
      <c r="ATA149" s="168"/>
      <c r="ATB149" s="168"/>
      <c r="ATC149" s="168"/>
      <c r="ATD149" s="168"/>
      <c r="ATE149" s="168"/>
      <c r="ATF149" s="168"/>
      <c r="ATG149" s="168"/>
      <c r="ATH149" s="168"/>
      <c r="ATI149" s="168"/>
      <c r="ATJ149" s="168"/>
      <c r="ATK149" s="168"/>
      <c r="ATL149" s="168"/>
      <c r="ATM149" s="168"/>
      <c r="ATN149" s="168"/>
      <c r="ATO149" s="168"/>
      <c r="ATP149" s="168"/>
      <c r="ATQ149" s="168"/>
      <c r="ATR149" s="168"/>
      <c r="ATS149" s="168"/>
      <c r="ATT149" s="168"/>
      <c r="ATU149" s="168"/>
      <c r="ATV149" s="168"/>
      <c r="ATW149" s="168"/>
      <c r="ATX149" s="168"/>
      <c r="ATY149" s="168"/>
      <c r="ATZ149" s="168"/>
      <c r="AUA149" s="168"/>
      <c r="AUB149" s="168"/>
      <c r="AUC149" s="168"/>
      <c r="AUD149" s="168"/>
      <c r="AUE149" s="168"/>
      <c r="AUF149" s="168"/>
      <c r="AUG149" s="168"/>
      <c r="AUH149" s="168"/>
      <c r="AUI149" s="168"/>
      <c r="AUJ149" s="168"/>
      <c r="AUK149" s="168"/>
      <c r="AUL149" s="168"/>
      <c r="AUM149" s="168"/>
      <c r="AUN149" s="168"/>
      <c r="AUO149" s="168"/>
      <c r="AUP149" s="168"/>
      <c r="AUQ149" s="168"/>
      <c r="AUR149" s="168"/>
      <c r="AUS149" s="168"/>
      <c r="AUT149" s="168"/>
      <c r="AUU149" s="168"/>
      <c r="AUV149" s="168"/>
      <c r="AUW149" s="168"/>
      <c r="AUX149" s="168"/>
      <c r="AUY149" s="168"/>
      <c r="AUZ149" s="168"/>
      <c r="AVA149" s="168"/>
      <c r="AVB149" s="168"/>
      <c r="AVC149" s="168"/>
      <c r="AVD149" s="168"/>
      <c r="AVE149" s="168"/>
      <c r="AVF149" s="168"/>
      <c r="AVG149" s="168"/>
      <c r="AVH149" s="168"/>
      <c r="AVI149" s="168"/>
      <c r="AVJ149" s="168"/>
      <c r="AVK149" s="168"/>
      <c r="AVL149" s="168"/>
      <c r="AVM149" s="168"/>
      <c r="AVN149" s="168"/>
      <c r="AVO149" s="168"/>
      <c r="AVP149" s="168"/>
      <c r="AVQ149" s="168"/>
      <c r="AVR149" s="168"/>
      <c r="AVS149" s="168"/>
      <c r="AVT149" s="168"/>
      <c r="AVU149" s="168"/>
      <c r="AVV149" s="168"/>
      <c r="AVW149" s="168"/>
      <c r="AVX149" s="168"/>
      <c r="AVY149" s="168"/>
      <c r="AVZ149" s="168"/>
      <c r="AWA149" s="168"/>
      <c r="AWB149" s="168"/>
      <c r="AWC149" s="168"/>
      <c r="AWD149" s="168"/>
      <c r="AWE149" s="168"/>
      <c r="AWF149" s="168"/>
      <c r="AWG149" s="168"/>
      <c r="AWH149" s="168"/>
      <c r="AWI149" s="168"/>
      <c r="AWJ149" s="168"/>
      <c r="AWK149" s="168"/>
      <c r="AWL149" s="168"/>
      <c r="AWM149" s="168"/>
      <c r="AWN149" s="168"/>
      <c r="AWO149" s="168"/>
      <c r="AWP149" s="168"/>
      <c r="AWQ149" s="168"/>
      <c r="AWR149" s="168"/>
      <c r="AWS149" s="168"/>
      <c r="AWT149" s="168"/>
      <c r="AWU149" s="168"/>
      <c r="AWV149" s="168"/>
      <c r="AWW149" s="168"/>
      <c r="AWX149" s="168"/>
      <c r="AWY149" s="168"/>
      <c r="AWZ149" s="168"/>
      <c r="AXA149" s="168"/>
      <c r="AXB149" s="168"/>
      <c r="AXC149" s="168"/>
      <c r="AXD149" s="168"/>
      <c r="AXE149" s="168"/>
      <c r="AXF149" s="168"/>
      <c r="AXG149" s="168"/>
      <c r="AXH149" s="168"/>
      <c r="AXI149" s="168"/>
      <c r="AXJ149" s="168"/>
      <c r="AXK149" s="168"/>
      <c r="AXL149" s="168"/>
      <c r="AXM149" s="168"/>
      <c r="AXN149" s="168"/>
      <c r="AXO149" s="168"/>
      <c r="AXP149" s="168"/>
      <c r="AXQ149" s="168"/>
      <c r="AXR149" s="168"/>
      <c r="AXS149" s="168"/>
      <c r="AXT149" s="168"/>
      <c r="AXU149" s="168"/>
      <c r="AXV149" s="168"/>
      <c r="AXW149" s="168"/>
      <c r="AXX149" s="168"/>
      <c r="AXY149" s="168"/>
      <c r="AXZ149" s="168"/>
      <c r="AYA149" s="168"/>
      <c r="AYB149" s="168"/>
      <c r="AYC149" s="168"/>
      <c r="AYD149" s="168"/>
      <c r="AYE149" s="168"/>
      <c r="AYF149" s="168"/>
      <c r="AYG149" s="168"/>
      <c r="AYH149" s="168"/>
      <c r="AYI149" s="168"/>
      <c r="AYJ149" s="168"/>
      <c r="AYK149" s="168"/>
      <c r="AYL149" s="168"/>
      <c r="AYM149" s="168"/>
      <c r="AYN149" s="168"/>
      <c r="AYO149" s="168"/>
      <c r="AYP149" s="168"/>
      <c r="AYQ149" s="168"/>
      <c r="AYR149" s="168"/>
      <c r="AYS149" s="168"/>
      <c r="AYT149" s="168"/>
      <c r="AYU149" s="168"/>
      <c r="AYV149" s="168"/>
      <c r="AYW149" s="168"/>
      <c r="AYX149" s="168"/>
      <c r="AYY149" s="168"/>
      <c r="AYZ149" s="168"/>
      <c r="AZA149" s="168"/>
      <c r="AZB149" s="168"/>
      <c r="AZC149" s="168"/>
      <c r="AZD149" s="168"/>
      <c r="AZE149" s="168"/>
      <c r="AZF149" s="168"/>
      <c r="AZG149" s="168"/>
      <c r="AZH149" s="168"/>
      <c r="AZI149" s="168"/>
      <c r="AZJ149" s="168"/>
      <c r="AZK149" s="168"/>
      <c r="AZL149" s="168"/>
      <c r="AZM149" s="168"/>
      <c r="AZN149" s="168"/>
      <c r="AZO149" s="168"/>
      <c r="AZP149" s="168"/>
      <c r="AZQ149" s="168"/>
      <c r="AZR149" s="168"/>
      <c r="AZS149" s="168"/>
      <c r="AZT149" s="168"/>
      <c r="AZU149" s="168"/>
      <c r="AZV149" s="168"/>
      <c r="AZW149" s="168"/>
      <c r="AZX149" s="168"/>
      <c r="AZY149" s="168"/>
      <c r="AZZ149" s="168"/>
      <c r="BAA149" s="168"/>
      <c r="BAB149" s="168"/>
      <c r="BAC149" s="168"/>
      <c r="BAD149" s="168"/>
      <c r="BAE149" s="168"/>
      <c r="BAF149" s="168"/>
      <c r="BAG149" s="168"/>
      <c r="BAH149" s="168"/>
      <c r="BAI149" s="168"/>
      <c r="BAJ149" s="168"/>
      <c r="BAK149" s="168"/>
      <c r="BAL149" s="168"/>
      <c r="BAM149" s="168"/>
      <c r="BAN149" s="168"/>
      <c r="BAO149" s="168"/>
      <c r="BAP149" s="168"/>
      <c r="BAQ149" s="168"/>
      <c r="BAR149" s="168"/>
      <c r="BAS149" s="168"/>
      <c r="BAT149" s="168"/>
      <c r="BAU149" s="168"/>
      <c r="BAV149" s="168"/>
      <c r="BAW149" s="168"/>
      <c r="BAX149" s="168"/>
      <c r="BAY149" s="168"/>
      <c r="BAZ149" s="168"/>
      <c r="BBA149" s="168"/>
      <c r="BBB149" s="168"/>
      <c r="BBC149" s="168"/>
      <c r="BBD149" s="168"/>
      <c r="BBE149" s="168"/>
      <c r="BBF149" s="168"/>
      <c r="BBG149" s="168"/>
      <c r="BBH149" s="168"/>
      <c r="BBI149" s="168"/>
      <c r="BBJ149" s="168"/>
      <c r="BBK149" s="168"/>
      <c r="BBL149" s="168"/>
      <c r="BBM149" s="168"/>
      <c r="BBN149" s="168"/>
      <c r="BBO149" s="168"/>
      <c r="BBP149" s="168"/>
      <c r="BBQ149" s="168"/>
      <c r="BBR149" s="168"/>
      <c r="BBS149" s="168"/>
      <c r="BBT149" s="168"/>
      <c r="BBU149" s="168"/>
      <c r="BBV149" s="168"/>
      <c r="BBW149" s="168"/>
      <c r="BBX149" s="168"/>
      <c r="BBY149" s="168"/>
      <c r="BBZ149" s="168"/>
      <c r="BCA149" s="168"/>
      <c r="BCB149" s="168"/>
      <c r="BCC149" s="168"/>
      <c r="BCD149" s="168"/>
      <c r="BCE149" s="168"/>
      <c r="BCF149" s="168"/>
      <c r="BCG149" s="168"/>
      <c r="BCH149" s="168"/>
      <c r="BCI149" s="168"/>
      <c r="BCJ149" s="168"/>
      <c r="BCK149" s="168"/>
      <c r="BCL149" s="168"/>
      <c r="BCM149" s="168"/>
      <c r="BCN149" s="168"/>
      <c r="BCO149" s="168"/>
      <c r="BCP149" s="168"/>
      <c r="BCQ149" s="168"/>
      <c r="BCR149" s="168"/>
      <c r="BCS149" s="168"/>
      <c r="BCT149" s="168"/>
      <c r="BCU149" s="168"/>
      <c r="BCV149" s="168"/>
      <c r="BCW149" s="168"/>
      <c r="BCX149" s="168"/>
      <c r="BCY149" s="168"/>
      <c r="BCZ149" s="168"/>
      <c r="BDA149" s="168"/>
      <c r="BDB149" s="168"/>
      <c r="BDC149" s="168"/>
      <c r="BDD149" s="168"/>
      <c r="BDE149" s="168"/>
      <c r="BDF149" s="168"/>
      <c r="BDG149" s="168"/>
      <c r="BDH149" s="168"/>
      <c r="BDI149" s="168"/>
      <c r="BDJ149" s="168"/>
      <c r="BDK149" s="168"/>
      <c r="BDL149" s="168"/>
      <c r="BDM149" s="168"/>
      <c r="BDN149" s="168"/>
      <c r="BDO149" s="168"/>
      <c r="BDP149" s="168"/>
      <c r="BDQ149" s="168"/>
      <c r="BDR149" s="168"/>
      <c r="BDS149" s="168"/>
      <c r="BDT149" s="168"/>
      <c r="BDU149" s="168"/>
      <c r="BDV149" s="168"/>
      <c r="BDW149" s="168"/>
      <c r="BDX149" s="168"/>
      <c r="BDY149" s="168"/>
      <c r="BDZ149" s="168"/>
      <c r="BEA149" s="168"/>
      <c r="BEB149" s="168"/>
      <c r="BEC149" s="168"/>
      <c r="BED149" s="168"/>
      <c r="BEE149" s="168"/>
      <c r="BEF149" s="168"/>
      <c r="BEG149" s="168"/>
      <c r="BEH149" s="168"/>
      <c r="BEI149" s="168"/>
      <c r="BEJ149" s="168"/>
      <c r="BEK149" s="168"/>
      <c r="BEL149" s="168"/>
      <c r="BEM149" s="168"/>
      <c r="BEN149" s="168"/>
      <c r="BEO149" s="168"/>
      <c r="BEP149" s="168"/>
      <c r="BEQ149" s="168"/>
      <c r="BER149" s="168"/>
      <c r="BES149" s="168"/>
      <c r="BET149" s="168"/>
      <c r="BEU149" s="168"/>
      <c r="BEV149" s="168"/>
      <c r="BEW149" s="168"/>
      <c r="BEX149" s="168"/>
      <c r="BEY149" s="168"/>
      <c r="BEZ149" s="168"/>
      <c r="BFA149" s="168"/>
      <c r="BFB149" s="168"/>
      <c r="BFC149" s="168"/>
      <c r="BFD149" s="168"/>
      <c r="BFE149" s="168"/>
      <c r="BFF149" s="168"/>
      <c r="BFG149" s="168"/>
      <c r="BFH149" s="168"/>
      <c r="BFI149" s="168"/>
      <c r="BFJ149" s="168"/>
      <c r="BFK149" s="168"/>
      <c r="BFL149" s="168"/>
      <c r="BFM149" s="168"/>
      <c r="BFN149" s="168"/>
      <c r="BFO149" s="168"/>
      <c r="BFP149" s="168"/>
      <c r="BFQ149" s="168"/>
      <c r="BFR149" s="168"/>
      <c r="BFS149" s="168"/>
      <c r="BFT149" s="168"/>
      <c r="BFU149" s="168"/>
      <c r="BFV149" s="168"/>
      <c r="BFW149" s="168"/>
      <c r="BFX149" s="168"/>
      <c r="BFY149" s="168"/>
      <c r="BFZ149" s="168"/>
      <c r="BGA149" s="168"/>
      <c r="BGB149" s="168"/>
      <c r="BGC149" s="168"/>
      <c r="BGD149" s="168"/>
      <c r="BGE149" s="168"/>
      <c r="BGF149" s="168"/>
      <c r="BGG149" s="168"/>
      <c r="BGH149" s="168"/>
      <c r="BGI149" s="168"/>
      <c r="BGJ149" s="168"/>
      <c r="BGK149" s="168"/>
      <c r="BGL149" s="168"/>
      <c r="BGM149" s="168"/>
      <c r="BGN149" s="168"/>
      <c r="BGO149" s="168"/>
      <c r="BGP149" s="168"/>
      <c r="BGQ149" s="168"/>
      <c r="BGR149" s="168"/>
      <c r="BGS149" s="168"/>
      <c r="BGT149" s="168"/>
      <c r="BGU149" s="168"/>
      <c r="BGV149" s="168"/>
      <c r="BGW149" s="168"/>
      <c r="BGX149" s="168"/>
      <c r="BGY149" s="168"/>
      <c r="BGZ149" s="168"/>
      <c r="BHA149" s="168"/>
      <c r="BHB149" s="168"/>
      <c r="BHC149" s="168"/>
      <c r="BHD149" s="168"/>
      <c r="BHE149" s="168"/>
      <c r="BHF149" s="168"/>
      <c r="BHG149" s="168"/>
      <c r="BHH149" s="168"/>
      <c r="BHI149" s="168"/>
      <c r="BHJ149" s="168"/>
      <c r="BHK149" s="168"/>
      <c r="BHL149" s="168"/>
      <c r="BHM149" s="168"/>
      <c r="BHN149" s="168"/>
      <c r="BHO149" s="168"/>
      <c r="BHP149" s="168"/>
      <c r="BHQ149" s="168"/>
      <c r="BHR149" s="168"/>
      <c r="BHS149" s="168"/>
      <c r="BHT149" s="168"/>
      <c r="BHU149" s="168"/>
      <c r="BHV149" s="168"/>
      <c r="BHW149" s="168"/>
      <c r="BHX149" s="168"/>
      <c r="BHY149" s="168"/>
      <c r="BHZ149" s="168"/>
      <c r="BIA149" s="168"/>
      <c r="BIB149" s="168"/>
      <c r="BIC149" s="168"/>
      <c r="BID149" s="168"/>
      <c r="BIE149" s="168"/>
      <c r="BIF149" s="168"/>
      <c r="BIG149" s="168"/>
      <c r="BIH149" s="168"/>
      <c r="BII149" s="168"/>
      <c r="BIJ149" s="168"/>
      <c r="BIK149" s="168"/>
      <c r="BIL149" s="168"/>
      <c r="BIM149" s="168"/>
      <c r="BIN149" s="168"/>
      <c r="BIO149" s="168"/>
      <c r="BIP149" s="168"/>
      <c r="BIQ149" s="168"/>
      <c r="BIR149" s="168"/>
      <c r="BIS149" s="168"/>
      <c r="BIT149" s="168"/>
      <c r="BIU149" s="168"/>
      <c r="BIV149" s="168"/>
      <c r="BIW149" s="168"/>
      <c r="BIX149" s="168"/>
      <c r="BIY149" s="168"/>
      <c r="BIZ149" s="168"/>
      <c r="BJA149" s="168"/>
      <c r="BJB149" s="168"/>
      <c r="BJC149" s="168"/>
      <c r="BJD149" s="168"/>
      <c r="BJE149" s="168"/>
      <c r="BJF149" s="168"/>
      <c r="BJG149" s="168"/>
      <c r="BJH149" s="168"/>
      <c r="BJI149" s="168"/>
      <c r="BJJ149" s="168"/>
      <c r="BJK149" s="168"/>
      <c r="BJL149" s="168"/>
      <c r="BJM149" s="168"/>
      <c r="BJN149" s="168"/>
      <c r="BJO149" s="168"/>
      <c r="BJP149" s="168"/>
      <c r="BJQ149" s="168"/>
      <c r="BJR149" s="168"/>
      <c r="BJS149" s="168"/>
      <c r="BJT149" s="168"/>
      <c r="BJU149" s="168"/>
      <c r="BJV149" s="168"/>
      <c r="BJW149" s="168"/>
      <c r="BJX149" s="168"/>
      <c r="BJY149" s="168"/>
      <c r="BJZ149" s="168"/>
      <c r="BKA149" s="168"/>
      <c r="BKB149" s="168"/>
      <c r="BKC149" s="168"/>
      <c r="BKD149" s="168"/>
      <c r="BKE149" s="168"/>
      <c r="BKF149" s="168"/>
      <c r="BKG149" s="168"/>
      <c r="BKH149" s="168"/>
      <c r="BKI149" s="168"/>
      <c r="BKJ149" s="168"/>
      <c r="BKK149" s="168"/>
      <c r="BKL149" s="168"/>
      <c r="BKM149" s="168"/>
      <c r="BKN149" s="168"/>
      <c r="BKO149" s="168"/>
      <c r="BKP149" s="168"/>
      <c r="BKQ149" s="168"/>
      <c r="BKR149" s="168"/>
      <c r="BKS149" s="168"/>
      <c r="BKT149" s="168"/>
      <c r="BKU149" s="168"/>
      <c r="BKV149" s="168"/>
      <c r="BKW149" s="168"/>
      <c r="BKX149" s="168"/>
      <c r="BKY149" s="168"/>
      <c r="BKZ149" s="168"/>
      <c r="BLA149" s="168"/>
      <c r="BLB149" s="168"/>
      <c r="BLC149" s="168"/>
      <c r="BLD149" s="168"/>
      <c r="BLE149" s="168"/>
      <c r="BLF149" s="168"/>
      <c r="BLG149" s="168"/>
      <c r="BLH149" s="168"/>
      <c r="BLI149" s="168"/>
      <c r="BLJ149" s="168"/>
      <c r="BLK149" s="168"/>
      <c r="BLL149" s="168"/>
      <c r="BLM149" s="168"/>
      <c r="BLN149" s="168"/>
      <c r="BLO149" s="168"/>
      <c r="BLP149" s="168"/>
      <c r="BLQ149" s="168"/>
      <c r="BLR149" s="168"/>
      <c r="BLS149" s="168"/>
      <c r="BLT149" s="168"/>
      <c r="BLU149" s="168"/>
      <c r="BLV149" s="168"/>
      <c r="BLW149" s="168"/>
      <c r="BLX149" s="168"/>
      <c r="BLY149" s="168"/>
      <c r="BLZ149" s="168"/>
      <c r="BMA149" s="168"/>
      <c r="BMB149" s="168"/>
      <c r="BMC149" s="168"/>
      <c r="BMD149" s="168"/>
      <c r="BME149" s="168"/>
      <c r="BMF149" s="168"/>
      <c r="BMG149" s="168"/>
      <c r="BMH149" s="168"/>
      <c r="BMI149" s="168"/>
      <c r="BMJ149" s="168"/>
      <c r="BMK149" s="168"/>
      <c r="BML149" s="168"/>
      <c r="BMM149" s="168"/>
      <c r="BMN149" s="168"/>
      <c r="BMO149" s="168"/>
      <c r="BMP149" s="168"/>
      <c r="BMQ149" s="168"/>
      <c r="BMR149" s="168"/>
      <c r="BMS149" s="168"/>
      <c r="BMT149" s="168"/>
      <c r="BMU149" s="168"/>
      <c r="BMV149" s="168"/>
      <c r="BMW149" s="168"/>
      <c r="BMX149" s="168"/>
      <c r="BMY149" s="168"/>
      <c r="BMZ149" s="168"/>
      <c r="BNA149" s="168"/>
      <c r="BNB149" s="168"/>
      <c r="BNC149" s="168"/>
      <c r="BND149" s="168"/>
      <c r="BNE149" s="168"/>
      <c r="BNF149" s="168"/>
      <c r="BNG149" s="168"/>
      <c r="BNH149" s="168"/>
      <c r="BNI149" s="168"/>
      <c r="BNJ149" s="168"/>
      <c r="BNK149" s="168"/>
      <c r="BNL149" s="168"/>
      <c r="BNM149" s="168"/>
      <c r="BNN149" s="168"/>
      <c r="BNO149" s="168"/>
      <c r="BNP149" s="168"/>
      <c r="BNQ149" s="168"/>
      <c r="BNR149" s="168"/>
      <c r="BNS149" s="168"/>
      <c r="BNT149" s="168"/>
      <c r="BNU149" s="168"/>
      <c r="BNV149" s="168"/>
      <c r="BNW149" s="168"/>
      <c r="BNX149" s="168"/>
      <c r="BNY149" s="168"/>
      <c r="BNZ149" s="168"/>
      <c r="BOA149" s="168"/>
      <c r="BOB149" s="168"/>
      <c r="BOC149" s="168"/>
      <c r="BOD149" s="168"/>
      <c r="BOE149" s="168"/>
      <c r="BOF149" s="168"/>
      <c r="BOG149" s="168"/>
      <c r="BOH149" s="168"/>
      <c r="BOI149" s="168"/>
      <c r="BOJ149" s="168"/>
      <c r="BOK149" s="168"/>
      <c r="BOL149" s="168"/>
      <c r="BOM149" s="168"/>
      <c r="BON149" s="168"/>
      <c r="BOO149" s="168"/>
      <c r="BOP149" s="168"/>
      <c r="BOQ149" s="168"/>
      <c r="BOR149" s="168"/>
      <c r="BOS149" s="168"/>
      <c r="BOT149" s="168"/>
      <c r="BOU149" s="168"/>
      <c r="BOV149" s="168"/>
      <c r="BOW149" s="168"/>
      <c r="BOX149" s="168"/>
      <c r="BOY149" s="168"/>
      <c r="BOZ149" s="168"/>
      <c r="BPA149" s="168"/>
      <c r="BPB149" s="168"/>
      <c r="BPC149" s="168"/>
      <c r="BPD149" s="168"/>
      <c r="BPE149" s="168"/>
      <c r="BPF149" s="168"/>
      <c r="BPG149" s="168"/>
      <c r="BPH149" s="168"/>
      <c r="BPI149" s="168"/>
      <c r="BPJ149" s="168"/>
      <c r="BPK149" s="168"/>
      <c r="BPL149" s="168"/>
      <c r="BPM149" s="168"/>
      <c r="BPN149" s="168"/>
      <c r="BPO149" s="168"/>
      <c r="BPP149" s="168"/>
      <c r="BPQ149" s="168"/>
      <c r="BPR149" s="168"/>
      <c r="BPS149" s="168"/>
      <c r="BPT149" s="168"/>
      <c r="BPU149" s="168"/>
      <c r="BPV149" s="168"/>
      <c r="BPW149" s="168"/>
      <c r="BPX149" s="168"/>
      <c r="BPY149" s="168"/>
      <c r="BPZ149" s="168"/>
      <c r="BQA149" s="168"/>
      <c r="BQB149" s="168"/>
      <c r="BQC149" s="168"/>
      <c r="BQD149" s="168"/>
      <c r="BQE149" s="168"/>
      <c r="BQF149" s="168"/>
      <c r="BQG149" s="168"/>
      <c r="BQH149" s="168"/>
      <c r="BQI149" s="168"/>
      <c r="BQJ149" s="168"/>
      <c r="BQK149" s="168"/>
      <c r="BQL149" s="168"/>
      <c r="BQM149" s="168"/>
      <c r="BQN149" s="168"/>
      <c r="BQO149" s="168"/>
      <c r="BQP149" s="168"/>
      <c r="BQQ149" s="168"/>
      <c r="BQR149" s="168"/>
      <c r="BQS149" s="168"/>
      <c r="BQT149" s="168"/>
      <c r="BQU149" s="168"/>
      <c r="BQV149" s="168"/>
      <c r="BQW149" s="168"/>
      <c r="BQX149" s="168"/>
      <c r="BQY149" s="168"/>
      <c r="BQZ149" s="168"/>
      <c r="BRA149" s="168"/>
      <c r="BRB149" s="168"/>
      <c r="BRC149" s="168"/>
      <c r="BRD149" s="168"/>
      <c r="BRE149" s="168"/>
      <c r="BRF149" s="168"/>
      <c r="BRG149" s="168"/>
      <c r="BRH149" s="168"/>
      <c r="BRI149" s="168"/>
      <c r="BRJ149" s="168"/>
      <c r="BRK149" s="168"/>
      <c r="BRL149" s="168"/>
      <c r="BRM149" s="168"/>
      <c r="BRN149" s="168"/>
      <c r="BRO149" s="168"/>
      <c r="BRP149" s="168"/>
      <c r="BRQ149" s="168"/>
      <c r="BRR149" s="168"/>
      <c r="BRS149" s="168"/>
      <c r="BRT149" s="168"/>
      <c r="BRU149" s="168"/>
      <c r="BRV149" s="168"/>
      <c r="BRW149" s="168"/>
      <c r="BRX149" s="168"/>
      <c r="BRY149" s="168"/>
      <c r="BRZ149" s="168"/>
      <c r="BSA149" s="168"/>
      <c r="BSB149" s="168"/>
      <c r="BSC149" s="168"/>
      <c r="BSD149" s="168"/>
      <c r="BSE149" s="168"/>
      <c r="BSF149" s="168"/>
      <c r="BSG149" s="168"/>
      <c r="BSH149" s="168"/>
      <c r="BSI149" s="168"/>
      <c r="BSJ149" s="168"/>
      <c r="BSK149" s="168"/>
      <c r="BSL149" s="168"/>
      <c r="BSM149" s="168"/>
      <c r="BSN149" s="168"/>
      <c r="BSO149" s="168"/>
      <c r="BSP149" s="168"/>
      <c r="BSQ149" s="168"/>
      <c r="BSR149" s="168"/>
      <c r="BSS149" s="168"/>
      <c r="BST149" s="168"/>
      <c r="BSU149" s="168"/>
      <c r="BSV149" s="168"/>
      <c r="BSW149" s="168"/>
      <c r="BSX149" s="168"/>
      <c r="BSY149" s="168"/>
      <c r="BSZ149" s="168"/>
      <c r="BTA149" s="168"/>
      <c r="BTB149" s="168"/>
      <c r="BTC149" s="168"/>
      <c r="BTD149" s="168"/>
      <c r="BTE149" s="168"/>
      <c r="BTF149" s="168"/>
      <c r="BTG149" s="168"/>
      <c r="BTH149" s="168"/>
      <c r="BTI149" s="168"/>
      <c r="BTJ149" s="168"/>
      <c r="BTK149" s="168"/>
      <c r="BTL149" s="168"/>
      <c r="BTM149" s="168"/>
      <c r="BTN149" s="168"/>
      <c r="BTO149" s="168"/>
      <c r="BTP149" s="168"/>
      <c r="BTQ149" s="168"/>
      <c r="BTR149" s="168"/>
      <c r="BTS149" s="168"/>
      <c r="BTT149" s="168"/>
      <c r="BTU149" s="168"/>
      <c r="BTV149" s="168"/>
      <c r="BTW149" s="168"/>
      <c r="BTX149" s="168"/>
      <c r="BTY149" s="168"/>
      <c r="BTZ149" s="168"/>
      <c r="BUA149" s="168"/>
      <c r="BUB149" s="168"/>
      <c r="BUC149" s="168"/>
      <c r="BUD149" s="168"/>
      <c r="BUE149" s="168"/>
      <c r="BUF149" s="168"/>
      <c r="BUG149" s="168"/>
      <c r="BUH149" s="168"/>
      <c r="BUI149" s="168"/>
      <c r="BUJ149" s="168"/>
      <c r="BUK149" s="168"/>
      <c r="BUL149" s="168"/>
      <c r="BUM149" s="168"/>
      <c r="BUN149" s="168"/>
      <c r="BUO149" s="168"/>
      <c r="BUP149" s="168"/>
      <c r="BUQ149" s="168"/>
      <c r="BUR149" s="168"/>
      <c r="BUS149" s="168"/>
      <c r="BUT149" s="168"/>
      <c r="BUU149" s="168"/>
      <c r="BUV149" s="168"/>
      <c r="BUW149" s="168"/>
      <c r="BUX149" s="168"/>
      <c r="BUY149" s="168"/>
      <c r="BUZ149" s="168"/>
      <c r="BVA149" s="168"/>
      <c r="BVB149" s="168"/>
      <c r="BVC149" s="168"/>
      <c r="BVD149" s="168"/>
      <c r="BVE149" s="168"/>
      <c r="BVF149" s="168"/>
      <c r="BVG149" s="168"/>
      <c r="BVH149" s="168"/>
      <c r="BVI149" s="168"/>
      <c r="BVJ149" s="168"/>
      <c r="BVK149" s="168"/>
      <c r="BVL149" s="168"/>
      <c r="BVM149" s="168"/>
      <c r="BVN149" s="168"/>
      <c r="BVO149" s="168"/>
      <c r="BVP149" s="168"/>
      <c r="BVQ149" s="168"/>
      <c r="BVR149" s="168"/>
      <c r="BVS149" s="168"/>
      <c r="BVT149" s="168"/>
      <c r="BVU149" s="168"/>
      <c r="BVV149" s="168"/>
      <c r="BVW149" s="168"/>
      <c r="BVX149" s="168"/>
      <c r="BVY149" s="168"/>
      <c r="BVZ149" s="168"/>
      <c r="BWA149" s="168"/>
      <c r="BWB149" s="168"/>
      <c r="BWC149" s="168"/>
      <c r="BWD149" s="168"/>
      <c r="BWE149" s="168"/>
      <c r="BWF149" s="168"/>
      <c r="BWG149" s="168"/>
      <c r="BWH149" s="168"/>
      <c r="BWI149" s="168"/>
      <c r="BWJ149" s="168"/>
      <c r="BWK149" s="168"/>
      <c r="BWL149" s="168"/>
      <c r="BWM149" s="168"/>
      <c r="BWN149" s="168"/>
      <c r="BWO149" s="168"/>
      <c r="BWP149" s="168"/>
      <c r="BWQ149" s="168"/>
      <c r="BWR149" s="168"/>
      <c r="BWS149" s="168"/>
      <c r="BWT149" s="168"/>
      <c r="BWU149" s="168"/>
      <c r="BWV149" s="168"/>
      <c r="BWW149" s="168"/>
      <c r="BWX149" s="168"/>
      <c r="BWY149" s="168"/>
      <c r="BWZ149" s="168"/>
      <c r="BXA149" s="168"/>
      <c r="BXB149" s="168"/>
      <c r="BXC149" s="168"/>
      <c r="BXD149" s="168"/>
      <c r="BXE149" s="168"/>
      <c r="BXF149" s="168"/>
      <c r="BXG149" s="168"/>
      <c r="BXH149" s="168"/>
      <c r="BXI149" s="168"/>
      <c r="BXJ149" s="168"/>
      <c r="BXK149" s="168"/>
      <c r="BXL149" s="168"/>
      <c r="BXM149" s="168"/>
      <c r="BXN149" s="168"/>
      <c r="BXO149" s="168"/>
      <c r="BXP149" s="168"/>
      <c r="BXQ149" s="168"/>
      <c r="BXR149" s="168"/>
      <c r="BXS149" s="168"/>
      <c r="BXT149" s="168"/>
      <c r="BXU149" s="168"/>
      <c r="BXV149" s="168"/>
      <c r="BXW149" s="168"/>
      <c r="BXX149" s="168"/>
      <c r="BXY149" s="168"/>
      <c r="BXZ149" s="168"/>
      <c r="BYA149" s="168"/>
      <c r="BYB149" s="168"/>
      <c r="BYC149" s="168"/>
      <c r="BYD149" s="168"/>
      <c r="BYE149" s="168"/>
      <c r="BYF149" s="168"/>
      <c r="BYG149" s="168"/>
      <c r="BYH149" s="168"/>
      <c r="BYI149" s="168"/>
      <c r="BYJ149" s="168"/>
      <c r="BYK149" s="168"/>
      <c r="BYL149" s="168"/>
      <c r="BYM149" s="168"/>
      <c r="BYN149" s="168"/>
      <c r="BYO149" s="168"/>
      <c r="BYP149" s="168"/>
      <c r="BYQ149" s="168"/>
      <c r="BYR149" s="168"/>
      <c r="BYS149" s="168"/>
      <c r="BYT149" s="168"/>
      <c r="BYU149" s="168"/>
      <c r="BYV149" s="168"/>
      <c r="BYW149" s="168"/>
      <c r="BYX149" s="168"/>
      <c r="BYY149" s="168"/>
      <c r="BYZ149" s="168"/>
      <c r="BZA149" s="168"/>
      <c r="BZB149" s="168"/>
      <c r="BZC149" s="168"/>
      <c r="BZD149" s="168"/>
      <c r="BZE149" s="168"/>
      <c r="BZF149" s="168"/>
      <c r="BZG149" s="168"/>
      <c r="BZH149" s="168"/>
      <c r="BZI149" s="168"/>
      <c r="BZJ149" s="168"/>
      <c r="BZK149" s="168"/>
      <c r="BZL149" s="168"/>
      <c r="BZM149" s="168"/>
      <c r="BZN149" s="168"/>
      <c r="BZO149" s="168"/>
      <c r="BZP149" s="168"/>
      <c r="BZQ149" s="168"/>
      <c r="BZR149" s="168"/>
      <c r="BZS149" s="168"/>
      <c r="BZT149" s="168"/>
      <c r="BZU149" s="168"/>
      <c r="BZV149" s="168"/>
      <c r="BZW149" s="168"/>
      <c r="BZX149" s="168"/>
      <c r="BZY149" s="168"/>
      <c r="BZZ149" s="168"/>
      <c r="CAA149" s="168"/>
      <c r="CAB149" s="168"/>
      <c r="CAC149" s="168"/>
      <c r="CAD149" s="168"/>
      <c r="CAE149" s="168"/>
      <c r="CAF149" s="168"/>
      <c r="CAG149" s="168"/>
      <c r="CAH149" s="168"/>
      <c r="CAI149" s="168"/>
      <c r="CAJ149" s="168"/>
      <c r="CAK149" s="168"/>
      <c r="CAL149" s="168"/>
      <c r="CAM149" s="168"/>
      <c r="CAN149" s="168"/>
      <c r="CAO149" s="168"/>
      <c r="CAP149" s="168"/>
      <c r="CAQ149" s="168"/>
      <c r="CAR149" s="168"/>
      <c r="CAS149" s="168"/>
      <c r="CAT149" s="168"/>
      <c r="CAU149" s="168"/>
      <c r="CAV149" s="168"/>
      <c r="CAW149" s="168"/>
      <c r="CAX149" s="168"/>
      <c r="CAY149" s="168"/>
      <c r="CAZ149" s="168"/>
      <c r="CBA149" s="168"/>
      <c r="CBB149" s="168"/>
      <c r="CBC149" s="168"/>
      <c r="CBD149" s="168"/>
      <c r="CBE149" s="168"/>
      <c r="CBF149" s="168"/>
      <c r="CBG149" s="168"/>
      <c r="CBH149" s="168"/>
      <c r="CBI149" s="168"/>
      <c r="CBJ149" s="168"/>
      <c r="CBK149" s="168"/>
      <c r="CBL149" s="168"/>
      <c r="CBM149" s="168"/>
      <c r="CBN149" s="168"/>
      <c r="CBO149" s="168"/>
      <c r="CBP149" s="168"/>
      <c r="CBQ149" s="168"/>
      <c r="CBR149" s="168"/>
      <c r="CBS149" s="168"/>
      <c r="CBT149" s="168"/>
      <c r="CBU149" s="168"/>
      <c r="CBV149" s="168"/>
      <c r="CBW149" s="168"/>
      <c r="CBX149" s="168"/>
      <c r="CBY149" s="168"/>
      <c r="CBZ149" s="168"/>
      <c r="CCA149" s="168"/>
      <c r="CCB149" s="168"/>
      <c r="CCC149" s="168"/>
      <c r="CCD149" s="168"/>
      <c r="CCE149" s="168"/>
      <c r="CCF149" s="168"/>
      <c r="CCG149" s="168"/>
      <c r="CCH149" s="168"/>
      <c r="CCI149" s="168"/>
      <c r="CCJ149" s="168"/>
      <c r="CCK149" s="168"/>
      <c r="CCL149" s="168"/>
      <c r="CCM149" s="168"/>
      <c r="CCN149" s="168"/>
      <c r="CCO149" s="168"/>
      <c r="CCP149" s="168"/>
      <c r="CCQ149" s="168"/>
      <c r="CCR149" s="168"/>
      <c r="CCS149" s="168"/>
      <c r="CCT149" s="168"/>
      <c r="CCU149" s="168"/>
      <c r="CCV149" s="168"/>
      <c r="CCW149" s="168"/>
      <c r="CCX149" s="168"/>
      <c r="CCY149" s="168"/>
      <c r="CCZ149" s="168"/>
      <c r="CDA149" s="168"/>
      <c r="CDB149" s="168"/>
      <c r="CDC149" s="168"/>
      <c r="CDD149" s="168"/>
      <c r="CDE149" s="168"/>
      <c r="CDF149" s="168"/>
      <c r="CDG149" s="168"/>
      <c r="CDH149" s="168"/>
      <c r="CDI149" s="168"/>
      <c r="CDJ149" s="168"/>
      <c r="CDK149" s="168"/>
      <c r="CDL149" s="168"/>
      <c r="CDM149" s="168"/>
      <c r="CDN149" s="168"/>
      <c r="CDO149" s="168"/>
      <c r="CDP149" s="168"/>
      <c r="CDQ149" s="168"/>
      <c r="CDR149" s="168"/>
      <c r="CDS149" s="168"/>
      <c r="CDT149" s="168"/>
      <c r="CDU149" s="168"/>
      <c r="CDV149" s="168"/>
      <c r="CDW149" s="168"/>
      <c r="CDX149" s="168"/>
      <c r="CDY149" s="168"/>
      <c r="CDZ149" s="168"/>
      <c r="CEA149" s="168"/>
      <c r="CEB149" s="168"/>
      <c r="CEC149" s="168"/>
      <c r="CED149" s="168"/>
      <c r="CEE149" s="168"/>
      <c r="CEF149" s="168"/>
      <c r="CEG149" s="168"/>
      <c r="CEH149" s="168"/>
      <c r="CEI149" s="168"/>
      <c r="CEJ149" s="168"/>
      <c r="CEK149" s="168"/>
      <c r="CEL149" s="168"/>
      <c r="CEM149" s="168"/>
      <c r="CEN149" s="168"/>
      <c r="CEO149" s="168"/>
      <c r="CEP149" s="168"/>
      <c r="CEQ149" s="168"/>
      <c r="CER149" s="168"/>
      <c r="CES149" s="168"/>
      <c r="CET149" s="168"/>
      <c r="CEU149" s="168"/>
      <c r="CEV149" s="168"/>
      <c r="CEW149" s="168"/>
      <c r="CEX149" s="168"/>
      <c r="CEY149" s="168"/>
      <c r="CEZ149" s="168"/>
      <c r="CFA149" s="168"/>
      <c r="CFB149" s="168"/>
      <c r="CFC149" s="168"/>
      <c r="CFD149" s="168"/>
      <c r="CFE149" s="168"/>
      <c r="CFF149" s="168"/>
      <c r="CFG149" s="168"/>
      <c r="CFH149" s="168"/>
      <c r="CFI149" s="168"/>
      <c r="CFJ149" s="168"/>
      <c r="CFK149" s="168"/>
      <c r="CFL149" s="168"/>
      <c r="CFM149" s="168"/>
      <c r="CFN149" s="168"/>
      <c r="CFO149" s="168"/>
      <c r="CFP149" s="168"/>
      <c r="CFQ149" s="168"/>
      <c r="CFR149" s="168"/>
      <c r="CFS149" s="168"/>
      <c r="CFT149" s="168"/>
      <c r="CFU149" s="168"/>
      <c r="CFV149" s="168"/>
      <c r="CFW149" s="168"/>
      <c r="CFX149" s="168"/>
      <c r="CFY149" s="168"/>
      <c r="CFZ149" s="168"/>
      <c r="CGA149" s="168"/>
      <c r="CGB149" s="168"/>
      <c r="CGC149" s="168"/>
      <c r="CGD149" s="168"/>
      <c r="CGE149" s="168"/>
      <c r="CGF149" s="168"/>
      <c r="CGG149" s="168"/>
      <c r="CGH149" s="168"/>
      <c r="CGI149" s="168"/>
      <c r="CGJ149" s="168"/>
      <c r="CGK149" s="168"/>
      <c r="CGL149" s="168"/>
      <c r="CGM149" s="168"/>
      <c r="CGN149" s="168"/>
      <c r="CGO149" s="168"/>
      <c r="CGP149" s="168"/>
      <c r="CGQ149" s="168"/>
      <c r="CGR149" s="168"/>
      <c r="CGS149" s="168"/>
      <c r="CGT149" s="168"/>
      <c r="CGU149" s="168"/>
      <c r="CGV149" s="168"/>
      <c r="CGW149" s="168"/>
      <c r="CGX149" s="168"/>
      <c r="CGY149" s="168"/>
      <c r="CGZ149" s="168"/>
      <c r="CHA149" s="168"/>
      <c r="CHB149" s="168"/>
      <c r="CHC149" s="168"/>
      <c r="CHD149" s="168"/>
      <c r="CHE149" s="168"/>
      <c r="CHF149" s="168"/>
      <c r="CHG149" s="168"/>
      <c r="CHH149" s="168"/>
      <c r="CHI149" s="168"/>
      <c r="CHJ149" s="168"/>
      <c r="CHK149" s="168"/>
      <c r="CHL149" s="168"/>
      <c r="CHM149" s="168"/>
      <c r="CHN149" s="168"/>
      <c r="CHO149" s="168"/>
      <c r="CHP149" s="168"/>
      <c r="CHQ149" s="168"/>
      <c r="CHR149" s="168"/>
      <c r="CHS149" s="168"/>
      <c r="CHT149" s="168"/>
      <c r="CHU149" s="168"/>
      <c r="CHV149" s="168"/>
      <c r="CHW149" s="168"/>
      <c r="CHX149" s="168"/>
      <c r="CHY149" s="168"/>
      <c r="CHZ149" s="168"/>
      <c r="CIA149" s="168"/>
      <c r="CIB149" s="168"/>
      <c r="CIC149" s="168"/>
      <c r="CID149" s="168"/>
      <c r="CIE149" s="168"/>
      <c r="CIF149" s="168"/>
      <c r="CIG149" s="168"/>
      <c r="CIH149" s="168"/>
      <c r="CII149" s="168"/>
      <c r="CIJ149" s="168"/>
      <c r="CIK149" s="168"/>
      <c r="CIL149" s="168"/>
      <c r="CIM149" s="168"/>
      <c r="CIN149" s="168"/>
      <c r="CIO149" s="168"/>
      <c r="CIP149" s="168"/>
      <c r="CIQ149" s="168"/>
      <c r="CIR149" s="168"/>
      <c r="CIS149" s="168"/>
      <c r="CIT149" s="168"/>
      <c r="CIU149" s="168"/>
      <c r="CIV149" s="168"/>
      <c r="CIW149" s="168"/>
      <c r="CIX149" s="168"/>
      <c r="CIY149" s="168"/>
      <c r="CIZ149" s="168"/>
      <c r="CJA149" s="168"/>
      <c r="CJB149" s="168"/>
      <c r="CJC149" s="168"/>
      <c r="CJD149" s="168"/>
      <c r="CJE149" s="168"/>
      <c r="CJF149" s="168"/>
      <c r="CJG149" s="168"/>
      <c r="CJH149" s="168"/>
      <c r="CJI149" s="168"/>
      <c r="CJJ149" s="168"/>
      <c r="CJK149" s="168"/>
      <c r="CJL149" s="168"/>
      <c r="CJM149" s="168"/>
      <c r="CJN149" s="168"/>
      <c r="CJO149" s="168"/>
      <c r="CJP149" s="168"/>
      <c r="CJQ149" s="168"/>
      <c r="CJR149" s="168"/>
      <c r="CJS149" s="168"/>
      <c r="CJT149" s="168"/>
      <c r="CJU149" s="168"/>
      <c r="CJV149" s="168"/>
      <c r="CJW149" s="168"/>
      <c r="CJX149" s="168"/>
      <c r="CJY149" s="168"/>
      <c r="CJZ149" s="168"/>
      <c r="CKA149" s="168"/>
      <c r="CKB149" s="168"/>
      <c r="CKC149" s="168"/>
      <c r="CKD149" s="168"/>
      <c r="CKE149" s="168"/>
      <c r="CKF149" s="168"/>
      <c r="CKG149" s="168"/>
      <c r="CKH149" s="168"/>
      <c r="CKI149" s="168"/>
      <c r="CKJ149" s="168"/>
      <c r="CKK149" s="168"/>
      <c r="CKL149" s="168"/>
      <c r="CKM149" s="168"/>
      <c r="CKN149" s="168"/>
      <c r="CKO149" s="168"/>
      <c r="CKP149" s="168"/>
      <c r="CKQ149" s="168"/>
      <c r="CKR149" s="168"/>
      <c r="CKS149" s="168"/>
      <c r="CKT149" s="168"/>
      <c r="CKU149" s="168"/>
      <c r="CKV149" s="168"/>
      <c r="CKW149" s="168"/>
      <c r="CKX149" s="168"/>
      <c r="CKY149" s="168"/>
      <c r="CKZ149" s="168"/>
      <c r="CLA149" s="168"/>
      <c r="CLB149" s="168"/>
      <c r="CLC149" s="168"/>
      <c r="CLD149" s="168"/>
      <c r="CLE149" s="168"/>
      <c r="CLF149" s="168"/>
      <c r="CLG149" s="168"/>
      <c r="CLH149" s="168"/>
      <c r="CLI149" s="168"/>
      <c r="CLJ149" s="168"/>
      <c r="CLK149" s="168"/>
      <c r="CLL149" s="168"/>
      <c r="CLM149" s="168"/>
      <c r="CLN149" s="168"/>
      <c r="CLO149" s="168"/>
      <c r="CLP149" s="168"/>
      <c r="CLQ149" s="168"/>
      <c r="CLR149" s="168"/>
      <c r="CLS149" s="168"/>
      <c r="CLT149" s="168"/>
      <c r="CLU149" s="168"/>
      <c r="CLV149" s="168"/>
      <c r="CLW149" s="168"/>
      <c r="CLX149" s="168"/>
      <c r="CLY149" s="168"/>
      <c r="CLZ149" s="168"/>
      <c r="CMA149" s="168"/>
      <c r="CMB149" s="168"/>
      <c r="CMC149" s="168"/>
      <c r="CMD149" s="168"/>
      <c r="CME149" s="168"/>
      <c r="CMF149" s="168"/>
      <c r="CMG149" s="168"/>
      <c r="CMH149" s="168"/>
      <c r="CMI149" s="168"/>
      <c r="CMJ149" s="168"/>
      <c r="CMK149" s="168"/>
      <c r="CML149" s="168"/>
      <c r="CMM149" s="168"/>
      <c r="CMN149" s="168"/>
      <c r="CMO149" s="168"/>
      <c r="CMP149" s="168"/>
      <c r="CMQ149" s="168"/>
      <c r="CMR149" s="168"/>
      <c r="CMS149" s="168"/>
      <c r="CMT149" s="168"/>
      <c r="CMU149" s="168"/>
      <c r="CMV149" s="168"/>
      <c r="CMW149" s="168"/>
      <c r="CMX149" s="168"/>
      <c r="CMY149" s="168"/>
      <c r="CMZ149" s="168"/>
      <c r="CNA149" s="168"/>
      <c r="CNB149" s="168"/>
      <c r="CNC149" s="168"/>
      <c r="CND149" s="168"/>
      <c r="CNE149" s="168"/>
      <c r="CNF149" s="168"/>
      <c r="CNG149" s="168"/>
      <c r="CNH149" s="168"/>
      <c r="CNI149" s="168"/>
      <c r="CNJ149" s="168"/>
      <c r="CNK149" s="168"/>
      <c r="CNL149" s="168"/>
      <c r="CNM149" s="168"/>
      <c r="CNN149" s="168"/>
      <c r="CNO149" s="168"/>
      <c r="CNP149" s="168"/>
      <c r="CNQ149" s="168"/>
      <c r="CNR149" s="168"/>
      <c r="CNS149" s="168"/>
      <c r="CNT149" s="168"/>
      <c r="CNU149" s="168"/>
      <c r="CNV149" s="168"/>
      <c r="CNW149" s="168"/>
      <c r="CNX149" s="168"/>
      <c r="CNY149" s="168"/>
      <c r="CNZ149" s="168"/>
      <c r="COA149" s="168"/>
      <c r="COB149" s="168"/>
      <c r="COC149" s="168"/>
      <c r="COD149" s="168"/>
      <c r="COE149" s="168"/>
      <c r="COF149" s="168"/>
      <c r="COG149" s="168"/>
      <c r="COH149" s="168"/>
      <c r="COI149" s="168"/>
      <c r="COJ149" s="168"/>
      <c r="COK149" s="168"/>
      <c r="COL149" s="168"/>
      <c r="COM149" s="168"/>
      <c r="CON149" s="168"/>
      <c r="COO149" s="168"/>
      <c r="COP149" s="168"/>
      <c r="COQ149" s="168"/>
      <c r="COR149" s="168"/>
      <c r="COS149" s="168"/>
      <c r="COT149" s="168"/>
      <c r="COU149" s="168"/>
      <c r="COV149" s="168"/>
      <c r="COW149" s="168"/>
      <c r="COX149" s="168"/>
      <c r="COY149" s="168"/>
      <c r="COZ149" s="168"/>
      <c r="CPA149" s="168"/>
      <c r="CPB149" s="168"/>
      <c r="CPC149" s="168"/>
      <c r="CPD149" s="168"/>
      <c r="CPE149" s="168"/>
      <c r="CPF149" s="168"/>
      <c r="CPG149" s="168"/>
      <c r="CPH149" s="168"/>
      <c r="CPI149" s="168"/>
      <c r="CPJ149" s="168"/>
      <c r="CPK149" s="168"/>
      <c r="CPL149" s="168"/>
      <c r="CPM149" s="168"/>
      <c r="CPN149" s="168"/>
      <c r="CPO149" s="168"/>
      <c r="CPP149" s="168"/>
      <c r="CPQ149" s="168"/>
      <c r="CPR149" s="168"/>
      <c r="CPS149" s="168"/>
      <c r="CPT149" s="168"/>
      <c r="CPU149" s="168"/>
      <c r="CPV149" s="168"/>
      <c r="CPW149" s="168"/>
      <c r="CPX149" s="168"/>
      <c r="CPY149" s="168"/>
      <c r="CPZ149" s="168"/>
      <c r="CQA149" s="168"/>
      <c r="CQB149" s="168"/>
      <c r="CQC149" s="168"/>
      <c r="CQD149" s="168"/>
      <c r="CQE149" s="168"/>
      <c r="CQF149" s="168"/>
      <c r="CQG149" s="168"/>
      <c r="CQH149" s="168"/>
      <c r="CQI149" s="168"/>
      <c r="CQJ149" s="168"/>
      <c r="CQK149" s="168"/>
      <c r="CQL149" s="168"/>
      <c r="CQM149" s="168"/>
      <c r="CQN149" s="168"/>
      <c r="CQO149" s="168"/>
      <c r="CQP149" s="168"/>
      <c r="CQQ149" s="168"/>
      <c r="CQR149" s="168"/>
      <c r="CQS149" s="168"/>
      <c r="CQT149" s="168"/>
      <c r="CQU149" s="168"/>
      <c r="CQV149" s="168"/>
      <c r="CQW149" s="168"/>
      <c r="CQX149" s="168"/>
      <c r="CQY149" s="168"/>
      <c r="CQZ149" s="168"/>
      <c r="CRA149" s="168"/>
      <c r="CRB149" s="168"/>
      <c r="CRC149" s="168"/>
      <c r="CRD149" s="168"/>
      <c r="CRE149" s="168"/>
      <c r="CRF149" s="168"/>
      <c r="CRG149" s="168"/>
      <c r="CRH149" s="168"/>
      <c r="CRI149" s="168"/>
      <c r="CRJ149" s="168"/>
      <c r="CRK149" s="168"/>
      <c r="CRL149" s="168"/>
      <c r="CRM149" s="168"/>
      <c r="CRN149" s="168"/>
      <c r="CRO149" s="168"/>
      <c r="CRP149" s="168"/>
      <c r="CRQ149" s="168"/>
      <c r="CRR149" s="168"/>
      <c r="CRS149" s="168"/>
      <c r="CRT149" s="168"/>
      <c r="CRU149" s="168"/>
      <c r="CRV149" s="168"/>
      <c r="CRW149" s="168"/>
      <c r="CRX149" s="168"/>
      <c r="CRY149" s="168"/>
      <c r="CRZ149" s="168"/>
      <c r="CSA149" s="168"/>
      <c r="CSB149" s="168"/>
      <c r="CSC149" s="168"/>
      <c r="CSD149" s="168"/>
      <c r="CSE149" s="168"/>
      <c r="CSF149" s="168"/>
      <c r="CSG149" s="168"/>
      <c r="CSH149" s="168"/>
      <c r="CSI149" s="168"/>
      <c r="CSJ149" s="168"/>
      <c r="CSK149" s="168"/>
      <c r="CSL149" s="168"/>
      <c r="CSM149" s="168"/>
      <c r="CSN149" s="168"/>
      <c r="CSO149" s="168"/>
      <c r="CSP149" s="168"/>
      <c r="CSQ149" s="168"/>
      <c r="CSR149" s="168"/>
      <c r="CSS149" s="168"/>
      <c r="CST149" s="168"/>
      <c r="CSU149" s="168"/>
      <c r="CSV149" s="168"/>
      <c r="CSW149" s="168"/>
      <c r="CSX149" s="168"/>
      <c r="CSY149" s="168"/>
      <c r="CSZ149" s="168"/>
      <c r="CTA149" s="168"/>
      <c r="CTB149" s="168"/>
      <c r="CTC149" s="168"/>
      <c r="CTD149" s="168"/>
      <c r="CTE149" s="168"/>
      <c r="CTF149" s="168"/>
      <c r="CTG149" s="168"/>
      <c r="CTH149" s="168"/>
      <c r="CTI149" s="168"/>
      <c r="CTJ149" s="168"/>
      <c r="CTK149" s="168"/>
      <c r="CTL149" s="168"/>
      <c r="CTM149" s="168"/>
      <c r="CTN149" s="168"/>
      <c r="CTO149" s="168"/>
      <c r="CTP149" s="168"/>
      <c r="CTQ149" s="168"/>
      <c r="CTR149" s="168"/>
      <c r="CTS149" s="168"/>
      <c r="CTT149" s="168"/>
      <c r="CTU149" s="168"/>
      <c r="CTV149" s="168"/>
      <c r="CTW149" s="168"/>
      <c r="CTX149" s="168"/>
      <c r="CTY149" s="168"/>
      <c r="CTZ149" s="168"/>
      <c r="CUA149" s="168"/>
      <c r="CUB149" s="168"/>
      <c r="CUC149" s="168"/>
      <c r="CUD149" s="168"/>
      <c r="CUE149" s="168"/>
      <c r="CUF149" s="168"/>
      <c r="CUG149" s="168"/>
      <c r="CUH149" s="168"/>
      <c r="CUI149" s="168"/>
      <c r="CUJ149" s="168"/>
      <c r="CUK149" s="168"/>
      <c r="CUL149" s="168"/>
      <c r="CUM149" s="168"/>
      <c r="CUN149" s="168"/>
      <c r="CUO149" s="168"/>
      <c r="CUP149" s="168"/>
      <c r="CUQ149" s="168"/>
      <c r="CUR149" s="168"/>
      <c r="CUS149" s="168"/>
      <c r="CUT149" s="168"/>
      <c r="CUU149" s="168"/>
      <c r="CUV149" s="168"/>
      <c r="CUW149" s="168"/>
      <c r="CUX149" s="168"/>
      <c r="CUY149" s="168"/>
      <c r="CUZ149" s="168"/>
      <c r="CVA149" s="168"/>
      <c r="CVB149" s="168"/>
      <c r="CVC149" s="168"/>
      <c r="CVD149" s="168"/>
      <c r="CVE149" s="168"/>
      <c r="CVF149" s="168"/>
      <c r="CVG149" s="168"/>
      <c r="CVH149" s="168"/>
      <c r="CVI149" s="168"/>
      <c r="CVJ149" s="168"/>
      <c r="CVK149" s="168"/>
      <c r="CVL149" s="168"/>
      <c r="CVM149" s="168"/>
      <c r="CVN149" s="168"/>
      <c r="CVO149" s="168"/>
      <c r="CVP149" s="168"/>
      <c r="CVQ149" s="168"/>
      <c r="CVR149" s="168"/>
      <c r="CVS149" s="168"/>
      <c r="CVT149" s="168"/>
      <c r="CVU149" s="168"/>
      <c r="CVV149" s="168"/>
      <c r="CVW149" s="168"/>
      <c r="CVX149" s="168"/>
      <c r="CVY149" s="168"/>
      <c r="CVZ149" s="168"/>
      <c r="CWA149" s="168"/>
      <c r="CWB149" s="168"/>
      <c r="CWC149" s="168"/>
      <c r="CWD149" s="168"/>
      <c r="CWE149" s="168"/>
      <c r="CWF149" s="168"/>
      <c r="CWG149" s="168"/>
      <c r="CWH149" s="168"/>
      <c r="CWI149" s="168"/>
      <c r="CWJ149" s="168"/>
      <c r="CWK149" s="168"/>
      <c r="CWL149" s="168"/>
      <c r="CWM149" s="168"/>
      <c r="CWN149" s="168"/>
      <c r="CWO149" s="168"/>
      <c r="CWP149" s="168"/>
      <c r="CWQ149" s="168"/>
      <c r="CWR149" s="168"/>
      <c r="CWS149" s="168"/>
      <c r="CWT149" s="168"/>
      <c r="CWU149" s="168"/>
      <c r="CWV149" s="168"/>
      <c r="CWW149" s="168"/>
      <c r="CWX149" s="168"/>
      <c r="CWY149" s="168"/>
      <c r="CWZ149" s="168"/>
      <c r="CXA149" s="168"/>
      <c r="CXB149" s="168"/>
      <c r="CXC149" s="168"/>
      <c r="CXD149" s="168"/>
      <c r="CXE149" s="168"/>
      <c r="CXF149" s="168"/>
      <c r="CXG149" s="168"/>
      <c r="CXH149" s="168"/>
      <c r="CXI149" s="168"/>
      <c r="CXJ149" s="168"/>
      <c r="CXK149" s="168"/>
      <c r="CXL149" s="168"/>
      <c r="CXM149" s="168"/>
      <c r="CXN149" s="168"/>
      <c r="CXO149" s="168"/>
      <c r="CXP149" s="168"/>
      <c r="CXQ149" s="168"/>
      <c r="CXR149" s="168"/>
      <c r="CXS149" s="168"/>
      <c r="CXT149" s="168"/>
      <c r="CXU149" s="168"/>
      <c r="CXV149" s="168"/>
      <c r="CXW149" s="168"/>
      <c r="CXX149" s="168"/>
      <c r="CXY149" s="168"/>
      <c r="CXZ149" s="168"/>
      <c r="CYA149" s="168"/>
      <c r="CYB149" s="168"/>
      <c r="CYC149" s="168"/>
      <c r="CYD149" s="168"/>
      <c r="CYE149" s="168"/>
      <c r="CYF149" s="168"/>
      <c r="CYG149" s="168"/>
      <c r="CYH149" s="168"/>
      <c r="CYI149" s="168"/>
      <c r="CYJ149" s="168"/>
      <c r="CYK149" s="168"/>
      <c r="CYL149" s="168"/>
      <c r="CYM149" s="168"/>
      <c r="CYN149" s="168"/>
      <c r="CYO149" s="168"/>
      <c r="CYP149" s="168"/>
      <c r="CYQ149" s="168"/>
      <c r="CYR149" s="168"/>
      <c r="CYS149" s="168"/>
      <c r="CYT149" s="168"/>
      <c r="CYU149" s="168"/>
      <c r="CYV149" s="168"/>
      <c r="CYW149" s="168"/>
      <c r="CYX149" s="168"/>
      <c r="CYY149" s="168"/>
      <c r="CYZ149" s="168"/>
      <c r="CZA149" s="168"/>
      <c r="CZB149" s="168"/>
      <c r="CZC149" s="168"/>
      <c r="CZD149" s="168"/>
      <c r="CZE149" s="168"/>
      <c r="CZF149" s="168"/>
      <c r="CZG149" s="168"/>
      <c r="CZH149" s="168"/>
      <c r="CZI149" s="168"/>
      <c r="CZJ149" s="168"/>
      <c r="CZK149" s="168"/>
      <c r="CZL149" s="168"/>
      <c r="CZM149" s="168"/>
      <c r="CZN149" s="168"/>
      <c r="CZO149" s="168"/>
      <c r="CZP149" s="168"/>
      <c r="CZQ149" s="168"/>
      <c r="CZR149" s="168"/>
      <c r="CZS149" s="168"/>
      <c r="CZT149" s="168"/>
      <c r="CZU149" s="168"/>
      <c r="CZV149" s="168"/>
      <c r="CZW149" s="168"/>
      <c r="CZX149" s="168"/>
      <c r="CZY149" s="168"/>
      <c r="CZZ149" s="168"/>
      <c r="DAA149" s="168"/>
      <c r="DAB149" s="168"/>
      <c r="DAC149" s="168"/>
      <c r="DAD149" s="168"/>
      <c r="DAE149" s="168"/>
      <c r="DAF149" s="168"/>
      <c r="DAG149" s="168"/>
      <c r="DAH149" s="168"/>
      <c r="DAI149" s="168"/>
      <c r="DAJ149" s="168"/>
      <c r="DAK149" s="168"/>
      <c r="DAL149" s="168"/>
      <c r="DAM149" s="168"/>
      <c r="DAN149" s="168"/>
      <c r="DAO149" s="168"/>
      <c r="DAP149" s="168"/>
      <c r="DAQ149" s="168"/>
      <c r="DAR149" s="168"/>
      <c r="DAS149" s="168"/>
      <c r="DAT149" s="168"/>
      <c r="DAU149" s="168"/>
      <c r="DAV149" s="168"/>
      <c r="DAW149" s="168"/>
      <c r="DAX149" s="168"/>
      <c r="DAY149" s="168"/>
      <c r="DAZ149" s="168"/>
      <c r="DBA149" s="168"/>
      <c r="DBB149" s="168"/>
      <c r="DBC149" s="168"/>
      <c r="DBD149" s="168"/>
      <c r="DBE149" s="168"/>
      <c r="DBF149" s="168"/>
      <c r="DBG149" s="168"/>
      <c r="DBH149" s="168"/>
      <c r="DBI149" s="168"/>
      <c r="DBJ149" s="168"/>
      <c r="DBK149" s="168"/>
      <c r="DBL149" s="168"/>
      <c r="DBM149" s="168"/>
      <c r="DBN149" s="168"/>
      <c r="DBO149" s="168"/>
      <c r="DBP149" s="168"/>
      <c r="DBQ149" s="168"/>
      <c r="DBR149" s="168"/>
      <c r="DBS149" s="168"/>
      <c r="DBT149" s="168"/>
      <c r="DBU149" s="168"/>
      <c r="DBV149" s="168"/>
      <c r="DBW149" s="168"/>
      <c r="DBX149" s="168"/>
      <c r="DBY149" s="168"/>
      <c r="DBZ149" s="168"/>
      <c r="DCA149" s="168"/>
      <c r="DCB149" s="168"/>
      <c r="DCC149" s="168"/>
      <c r="DCD149" s="168"/>
      <c r="DCE149" s="168"/>
      <c r="DCF149" s="168"/>
      <c r="DCG149" s="168"/>
      <c r="DCH149" s="168"/>
      <c r="DCI149" s="168"/>
      <c r="DCJ149" s="168"/>
      <c r="DCK149" s="168"/>
      <c r="DCL149" s="168"/>
      <c r="DCM149" s="168"/>
      <c r="DCN149" s="168"/>
      <c r="DCO149" s="168"/>
      <c r="DCP149" s="168"/>
      <c r="DCQ149" s="168"/>
      <c r="DCR149" s="168"/>
      <c r="DCS149" s="168"/>
      <c r="DCT149" s="168"/>
      <c r="DCU149" s="168"/>
      <c r="DCV149" s="168"/>
      <c r="DCW149" s="168"/>
      <c r="DCX149" s="168"/>
      <c r="DCY149" s="168"/>
      <c r="DCZ149" s="168"/>
      <c r="DDA149" s="168"/>
      <c r="DDB149" s="168"/>
      <c r="DDC149" s="168"/>
      <c r="DDD149" s="168"/>
      <c r="DDE149" s="168"/>
      <c r="DDF149" s="168"/>
      <c r="DDG149" s="168"/>
      <c r="DDH149" s="168"/>
      <c r="DDI149" s="168"/>
      <c r="DDJ149" s="168"/>
      <c r="DDK149" s="168"/>
      <c r="DDL149" s="168"/>
      <c r="DDM149" s="168"/>
      <c r="DDN149" s="168"/>
      <c r="DDO149" s="168"/>
      <c r="DDP149" s="168"/>
      <c r="DDQ149" s="168"/>
      <c r="DDR149" s="168"/>
      <c r="DDS149" s="168"/>
      <c r="DDT149" s="168"/>
      <c r="DDU149" s="168"/>
      <c r="DDV149" s="168"/>
      <c r="DDW149" s="168"/>
      <c r="DDX149" s="168"/>
      <c r="DDY149" s="168"/>
      <c r="DDZ149" s="168"/>
      <c r="DEA149" s="168"/>
      <c r="DEB149" s="168"/>
      <c r="DEC149" s="168"/>
      <c r="DED149" s="168"/>
      <c r="DEE149" s="168"/>
      <c r="DEF149" s="168"/>
      <c r="DEG149" s="168"/>
      <c r="DEH149" s="168"/>
      <c r="DEI149" s="168"/>
      <c r="DEJ149" s="168"/>
      <c r="DEK149" s="168"/>
      <c r="DEL149" s="168"/>
      <c r="DEM149" s="168"/>
      <c r="DEN149" s="168"/>
      <c r="DEO149" s="168"/>
      <c r="DEP149" s="168"/>
      <c r="DEQ149" s="168"/>
      <c r="DER149" s="168"/>
      <c r="DES149" s="168"/>
      <c r="DET149" s="168"/>
      <c r="DEU149" s="168"/>
      <c r="DEV149" s="168"/>
      <c r="DEW149" s="168"/>
      <c r="DEX149" s="168"/>
      <c r="DEY149" s="168"/>
      <c r="DEZ149" s="168"/>
      <c r="DFA149" s="168"/>
      <c r="DFB149" s="168"/>
      <c r="DFC149" s="168"/>
      <c r="DFD149" s="168"/>
      <c r="DFE149" s="168"/>
      <c r="DFF149" s="168"/>
      <c r="DFG149" s="168"/>
      <c r="DFH149" s="168"/>
      <c r="DFI149" s="168"/>
      <c r="DFJ149" s="168"/>
      <c r="DFK149" s="168"/>
      <c r="DFL149" s="168"/>
      <c r="DFM149" s="168"/>
      <c r="DFN149" s="168"/>
      <c r="DFO149" s="168"/>
      <c r="DFP149" s="168"/>
      <c r="DFQ149" s="168"/>
      <c r="DFR149" s="168"/>
      <c r="DFS149" s="168"/>
      <c r="DFT149" s="168"/>
      <c r="DFU149" s="168"/>
      <c r="DFV149" s="168"/>
      <c r="DFW149" s="168"/>
      <c r="DFX149" s="168"/>
      <c r="DFY149" s="168"/>
      <c r="DFZ149" s="168"/>
      <c r="DGA149" s="168"/>
      <c r="DGB149" s="168"/>
      <c r="DGC149" s="168"/>
      <c r="DGD149" s="168"/>
      <c r="DGE149" s="168"/>
      <c r="DGF149" s="168"/>
      <c r="DGG149" s="168"/>
      <c r="DGH149" s="168"/>
      <c r="DGI149" s="168"/>
      <c r="DGJ149" s="168"/>
      <c r="DGK149" s="168"/>
      <c r="DGL149" s="168"/>
      <c r="DGM149" s="168"/>
      <c r="DGN149" s="168"/>
      <c r="DGO149" s="168"/>
      <c r="DGP149" s="168"/>
      <c r="DGQ149" s="168"/>
      <c r="DGR149" s="168"/>
      <c r="DGS149" s="168"/>
      <c r="DGT149" s="168"/>
      <c r="DGU149" s="168"/>
      <c r="DGV149" s="168"/>
      <c r="DGW149" s="168"/>
      <c r="DGX149" s="168"/>
      <c r="DGY149" s="168"/>
      <c r="DGZ149" s="168"/>
      <c r="DHA149" s="168"/>
      <c r="DHB149" s="168"/>
      <c r="DHC149" s="168"/>
      <c r="DHD149" s="168"/>
      <c r="DHE149" s="168"/>
      <c r="DHF149" s="168"/>
      <c r="DHG149" s="168"/>
      <c r="DHH149" s="168"/>
      <c r="DHI149" s="168"/>
      <c r="DHJ149" s="168"/>
      <c r="DHK149" s="168"/>
      <c r="DHL149" s="168"/>
      <c r="DHM149" s="168"/>
      <c r="DHN149" s="168"/>
      <c r="DHO149" s="168"/>
      <c r="DHP149" s="168"/>
      <c r="DHQ149" s="168"/>
      <c r="DHR149" s="168"/>
      <c r="DHS149" s="168"/>
      <c r="DHT149" s="168"/>
      <c r="DHU149" s="168"/>
      <c r="DHV149" s="168"/>
      <c r="DHW149" s="168"/>
      <c r="DHX149" s="168"/>
      <c r="DHY149" s="168"/>
      <c r="DHZ149" s="168"/>
      <c r="DIA149" s="168"/>
      <c r="DIB149" s="168"/>
      <c r="DIC149" s="168"/>
      <c r="DID149" s="168"/>
      <c r="DIE149" s="168"/>
      <c r="DIF149" s="168"/>
      <c r="DIG149" s="168"/>
      <c r="DIH149" s="168"/>
      <c r="DII149" s="168"/>
      <c r="DIJ149" s="168"/>
      <c r="DIK149" s="168"/>
      <c r="DIL149" s="168"/>
      <c r="DIM149" s="168"/>
      <c r="DIN149" s="168"/>
      <c r="DIO149" s="168"/>
      <c r="DIP149" s="168"/>
      <c r="DIQ149" s="168"/>
      <c r="DIR149" s="168"/>
      <c r="DIS149" s="168"/>
      <c r="DIT149" s="168"/>
      <c r="DIU149" s="168"/>
      <c r="DIV149" s="168"/>
      <c r="DIW149" s="168"/>
      <c r="DIX149" s="168"/>
      <c r="DIY149" s="168"/>
      <c r="DIZ149" s="168"/>
      <c r="DJA149" s="168"/>
      <c r="DJB149" s="168"/>
      <c r="DJC149" s="168"/>
      <c r="DJD149" s="168"/>
      <c r="DJE149" s="168"/>
      <c r="DJF149" s="168"/>
      <c r="DJG149" s="168"/>
      <c r="DJH149" s="168"/>
      <c r="DJI149" s="168"/>
      <c r="DJJ149" s="168"/>
      <c r="DJK149" s="168"/>
      <c r="DJL149" s="168"/>
      <c r="DJM149" s="168"/>
      <c r="DJN149" s="168"/>
      <c r="DJO149" s="168"/>
      <c r="DJP149" s="168"/>
      <c r="DJQ149" s="168"/>
      <c r="DJR149" s="168"/>
      <c r="DJS149" s="168"/>
      <c r="DJT149" s="168"/>
      <c r="DJU149" s="168"/>
      <c r="DJV149" s="168"/>
      <c r="DJW149" s="168"/>
      <c r="DJX149" s="168"/>
      <c r="DJY149" s="168"/>
      <c r="DJZ149" s="168"/>
      <c r="DKA149" s="168"/>
      <c r="DKB149" s="168"/>
      <c r="DKC149" s="168"/>
      <c r="DKD149" s="168"/>
      <c r="DKE149" s="168"/>
      <c r="DKF149" s="168"/>
      <c r="DKG149" s="168"/>
      <c r="DKH149" s="168"/>
      <c r="DKI149" s="168"/>
      <c r="DKJ149" s="168"/>
      <c r="DKK149" s="168"/>
      <c r="DKL149" s="168"/>
      <c r="DKM149" s="168"/>
      <c r="DKN149" s="168"/>
      <c r="DKO149" s="168"/>
      <c r="DKP149" s="168"/>
      <c r="DKQ149" s="168"/>
      <c r="DKR149" s="168"/>
      <c r="DKS149" s="168"/>
      <c r="DKT149" s="168"/>
      <c r="DKU149" s="168"/>
      <c r="DKV149" s="168"/>
      <c r="DKW149" s="168"/>
      <c r="DKX149" s="168"/>
      <c r="DKY149" s="168"/>
      <c r="DKZ149" s="168"/>
      <c r="DLA149" s="168"/>
      <c r="DLB149" s="168"/>
      <c r="DLC149" s="168"/>
      <c r="DLD149" s="168"/>
      <c r="DLE149" s="168"/>
      <c r="DLF149" s="168"/>
      <c r="DLG149" s="168"/>
      <c r="DLH149" s="168"/>
      <c r="DLI149" s="168"/>
      <c r="DLJ149" s="168"/>
      <c r="DLK149" s="168"/>
      <c r="DLL149" s="168"/>
      <c r="DLM149" s="168"/>
      <c r="DLN149" s="168"/>
      <c r="DLO149" s="168"/>
      <c r="DLP149" s="168"/>
      <c r="DLQ149" s="168"/>
      <c r="DLR149" s="168"/>
      <c r="DLS149" s="168"/>
      <c r="DLT149" s="168"/>
      <c r="DLU149" s="168"/>
      <c r="DLV149" s="168"/>
      <c r="DLW149" s="168"/>
      <c r="DLX149" s="168"/>
      <c r="DLY149" s="168"/>
      <c r="DLZ149" s="168"/>
      <c r="DMA149" s="168"/>
      <c r="DMB149" s="168"/>
      <c r="DMC149" s="168"/>
      <c r="DMD149" s="168"/>
      <c r="DME149" s="168"/>
      <c r="DMF149" s="168"/>
      <c r="DMG149" s="168"/>
      <c r="DMH149" s="168"/>
      <c r="DMI149" s="168"/>
      <c r="DMJ149" s="168"/>
      <c r="DMK149" s="168"/>
      <c r="DML149" s="168"/>
      <c r="DMM149" s="168"/>
      <c r="DMN149" s="168"/>
      <c r="DMO149" s="168"/>
      <c r="DMP149" s="168"/>
      <c r="DMQ149" s="168"/>
      <c r="DMR149" s="168"/>
      <c r="DMS149" s="168"/>
      <c r="DMT149" s="168"/>
      <c r="DMU149" s="168"/>
      <c r="DMV149" s="168"/>
      <c r="DMW149" s="168"/>
      <c r="DMX149" s="168"/>
      <c r="DMY149" s="168"/>
      <c r="DMZ149" s="168"/>
      <c r="DNA149" s="168"/>
      <c r="DNB149" s="168"/>
      <c r="DNC149" s="168"/>
      <c r="DND149" s="168"/>
      <c r="DNE149" s="168"/>
      <c r="DNF149" s="168"/>
      <c r="DNG149" s="168"/>
      <c r="DNH149" s="168"/>
      <c r="DNI149" s="168"/>
      <c r="DNJ149" s="168"/>
      <c r="DNK149" s="168"/>
      <c r="DNL149" s="168"/>
      <c r="DNM149" s="168"/>
      <c r="DNN149" s="168"/>
      <c r="DNO149" s="168"/>
      <c r="DNP149" s="168"/>
      <c r="DNQ149" s="168"/>
      <c r="DNR149" s="168"/>
      <c r="DNS149" s="168"/>
      <c r="DNT149" s="168"/>
      <c r="DNU149" s="168"/>
      <c r="DNV149" s="168"/>
      <c r="DNW149" s="168"/>
      <c r="DNX149" s="168"/>
      <c r="DNY149" s="168"/>
      <c r="DNZ149" s="168"/>
      <c r="DOA149" s="168"/>
      <c r="DOB149" s="168"/>
      <c r="DOC149" s="168"/>
      <c r="DOD149" s="168"/>
      <c r="DOE149" s="168"/>
      <c r="DOF149" s="168"/>
      <c r="DOG149" s="168"/>
      <c r="DOH149" s="168"/>
      <c r="DOI149" s="168"/>
      <c r="DOJ149" s="168"/>
      <c r="DOK149" s="168"/>
      <c r="DOL149" s="168"/>
      <c r="DOM149" s="168"/>
      <c r="DON149" s="168"/>
      <c r="DOO149" s="168"/>
      <c r="DOP149" s="168"/>
      <c r="DOQ149" s="168"/>
      <c r="DOR149" s="168"/>
      <c r="DOS149" s="168"/>
      <c r="DOT149" s="168"/>
      <c r="DOU149" s="168"/>
      <c r="DOV149" s="168"/>
      <c r="DOW149" s="168"/>
      <c r="DOX149" s="168"/>
      <c r="DOY149" s="168"/>
      <c r="DOZ149" s="168"/>
      <c r="DPA149" s="168"/>
      <c r="DPB149" s="168"/>
      <c r="DPC149" s="168"/>
      <c r="DPD149" s="168"/>
      <c r="DPE149" s="168"/>
      <c r="DPF149" s="168"/>
      <c r="DPG149" s="168"/>
      <c r="DPH149" s="168"/>
      <c r="DPI149" s="168"/>
      <c r="DPJ149" s="168"/>
      <c r="DPK149" s="168"/>
      <c r="DPL149" s="168"/>
      <c r="DPM149" s="168"/>
      <c r="DPN149" s="168"/>
      <c r="DPO149" s="168"/>
      <c r="DPP149" s="168"/>
      <c r="DPQ149" s="168"/>
      <c r="DPR149" s="168"/>
      <c r="DPS149" s="168"/>
      <c r="DPT149" s="168"/>
      <c r="DPU149" s="168"/>
      <c r="DPV149" s="168"/>
      <c r="DPW149" s="168"/>
      <c r="DPX149" s="168"/>
      <c r="DPY149" s="168"/>
      <c r="DPZ149" s="168"/>
      <c r="DQA149" s="168"/>
      <c r="DQB149" s="168"/>
      <c r="DQC149" s="168"/>
      <c r="DQD149" s="168"/>
      <c r="DQE149" s="168"/>
      <c r="DQF149" s="168"/>
      <c r="DQG149" s="168"/>
      <c r="DQH149" s="168"/>
      <c r="DQI149" s="168"/>
      <c r="DQJ149" s="168"/>
      <c r="DQK149" s="168"/>
      <c r="DQL149" s="168"/>
      <c r="DQM149" s="168"/>
      <c r="DQN149" s="168"/>
      <c r="DQO149" s="168"/>
      <c r="DQP149" s="168"/>
      <c r="DQQ149" s="168"/>
      <c r="DQR149" s="168"/>
      <c r="DQS149" s="168"/>
      <c r="DQT149" s="168"/>
      <c r="DQU149" s="168"/>
      <c r="DQV149" s="168"/>
      <c r="DQW149" s="168"/>
      <c r="DQX149" s="168"/>
      <c r="DQY149" s="168"/>
      <c r="DQZ149" s="168"/>
      <c r="DRA149" s="168"/>
      <c r="DRB149" s="168"/>
      <c r="DRC149" s="168"/>
      <c r="DRD149" s="168"/>
      <c r="DRE149" s="168"/>
      <c r="DRF149" s="168"/>
      <c r="DRG149" s="168"/>
      <c r="DRH149" s="168"/>
      <c r="DRI149" s="168"/>
      <c r="DRJ149" s="168"/>
      <c r="DRK149" s="168"/>
      <c r="DRL149" s="168"/>
      <c r="DRM149" s="168"/>
      <c r="DRN149" s="168"/>
      <c r="DRO149" s="168"/>
      <c r="DRP149" s="168"/>
      <c r="DRQ149" s="168"/>
      <c r="DRR149" s="168"/>
      <c r="DRS149" s="168"/>
      <c r="DRT149" s="168"/>
      <c r="DRU149" s="168"/>
      <c r="DRV149" s="168"/>
      <c r="DRW149" s="168"/>
      <c r="DRX149" s="168"/>
      <c r="DRY149" s="168"/>
      <c r="DRZ149" s="168"/>
      <c r="DSA149" s="168"/>
      <c r="DSB149" s="168"/>
      <c r="DSC149" s="168"/>
      <c r="DSD149" s="168"/>
      <c r="DSE149" s="168"/>
      <c r="DSF149" s="168"/>
      <c r="DSG149" s="168"/>
      <c r="DSH149" s="168"/>
      <c r="DSI149" s="168"/>
      <c r="DSJ149" s="168"/>
      <c r="DSK149" s="168"/>
      <c r="DSL149" s="168"/>
      <c r="DSM149" s="168"/>
      <c r="DSN149" s="168"/>
      <c r="DSO149" s="168"/>
      <c r="DSP149" s="168"/>
      <c r="DSQ149" s="168"/>
      <c r="DSR149" s="168"/>
      <c r="DSS149" s="168"/>
      <c r="DST149" s="168"/>
      <c r="DSU149" s="168"/>
      <c r="DSV149" s="168"/>
      <c r="DSW149" s="168"/>
      <c r="DSX149" s="168"/>
      <c r="DSY149" s="168"/>
      <c r="DSZ149" s="168"/>
      <c r="DTA149" s="168"/>
      <c r="DTB149" s="168"/>
      <c r="DTC149" s="168"/>
      <c r="DTD149" s="168"/>
      <c r="DTE149" s="168"/>
      <c r="DTF149" s="168"/>
      <c r="DTG149" s="168"/>
      <c r="DTH149" s="168"/>
      <c r="DTI149" s="168"/>
      <c r="DTJ149" s="168"/>
      <c r="DTK149" s="168"/>
      <c r="DTL149" s="168"/>
      <c r="DTM149" s="168"/>
      <c r="DTN149" s="168"/>
      <c r="DTO149" s="168"/>
      <c r="DTP149" s="168"/>
      <c r="DTQ149" s="168"/>
      <c r="DTR149" s="168"/>
      <c r="DTS149" s="168"/>
      <c r="DTT149" s="168"/>
      <c r="DTU149" s="168"/>
      <c r="DTV149" s="168"/>
      <c r="DTW149" s="168"/>
      <c r="DTX149" s="168"/>
      <c r="DTY149" s="168"/>
      <c r="DTZ149" s="168"/>
      <c r="DUA149" s="168"/>
      <c r="DUB149" s="168"/>
      <c r="DUC149" s="168"/>
      <c r="DUD149" s="168"/>
      <c r="DUE149" s="168"/>
      <c r="DUF149" s="168"/>
      <c r="DUG149" s="168"/>
      <c r="DUH149" s="168"/>
      <c r="DUI149" s="168"/>
      <c r="DUJ149" s="168"/>
      <c r="DUK149" s="168"/>
      <c r="DUL149" s="168"/>
      <c r="DUM149" s="168"/>
      <c r="DUN149" s="168"/>
      <c r="DUO149" s="168"/>
      <c r="DUP149" s="168"/>
      <c r="DUQ149" s="168"/>
      <c r="DUR149" s="168"/>
      <c r="DUS149" s="168"/>
      <c r="DUT149" s="168"/>
      <c r="DUU149" s="168"/>
      <c r="DUV149" s="168"/>
      <c r="DUW149" s="168"/>
      <c r="DUX149" s="168"/>
      <c r="DUY149" s="168"/>
      <c r="DUZ149" s="168"/>
      <c r="DVA149" s="168"/>
      <c r="DVB149" s="168"/>
      <c r="DVC149" s="168"/>
      <c r="DVD149" s="168"/>
      <c r="DVE149" s="168"/>
      <c r="DVF149" s="168"/>
      <c r="DVG149" s="168"/>
      <c r="DVH149" s="168"/>
      <c r="DVI149" s="168"/>
      <c r="DVJ149" s="168"/>
      <c r="DVK149" s="168"/>
      <c r="DVL149" s="168"/>
      <c r="DVM149" s="168"/>
      <c r="DVN149" s="168"/>
      <c r="DVO149" s="168"/>
      <c r="DVP149" s="168"/>
      <c r="DVQ149" s="168"/>
      <c r="DVR149" s="168"/>
      <c r="DVS149" s="168"/>
      <c r="DVT149" s="168"/>
      <c r="DVU149" s="168"/>
      <c r="DVV149" s="168"/>
      <c r="DVW149" s="168"/>
      <c r="DVX149" s="168"/>
      <c r="DVY149" s="168"/>
      <c r="DVZ149" s="168"/>
      <c r="DWA149" s="168"/>
      <c r="DWB149" s="168"/>
      <c r="DWC149" s="168"/>
      <c r="DWD149" s="168"/>
      <c r="DWE149" s="168"/>
      <c r="DWF149" s="168"/>
      <c r="DWG149" s="168"/>
      <c r="DWH149" s="168"/>
      <c r="DWI149" s="168"/>
      <c r="DWJ149" s="168"/>
      <c r="DWK149" s="168"/>
      <c r="DWL149" s="168"/>
      <c r="DWM149" s="168"/>
      <c r="DWN149" s="168"/>
      <c r="DWO149" s="168"/>
      <c r="DWP149" s="168"/>
      <c r="DWQ149" s="168"/>
      <c r="DWR149" s="168"/>
      <c r="DWS149" s="168"/>
      <c r="DWT149" s="168"/>
      <c r="DWU149" s="168"/>
      <c r="DWV149" s="168"/>
      <c r="DWW149" s="168"/>
      <c r="DWX149" s="168"/>
      <c r="DWY149" s="168"/>
      <c r="DWZ149" s="168"/>
      <c r="DXA149" s="168"/>
      <c r="DXB149" s="168"/>
      <c r="DXC149" s="168"/>
      <c r="DXD149" s="168"/>
      <c r="DXE149" s="168"/>
      <c r="DXF149" s="168"/>
      <c r="DXG149" s="168"/>
      <c r="DXH149" s="168"/>
      <c r="DXI149" s="168"/>
      <c r="DXJ149" s="168"/>
      <c r="DXK149" s="168"/>
      <c r="DXL149" s="168"/>
      <c r="DXM149" s="168"/>
      <c r="DXN149" s="168"/>
      <c r="DXO149" s="168"/>
      <c r="DXP149" s="168"/>
      <c r="DXQ149" s="168"/>
      <c r="DXR149" s="168"/>
      <c r="DXS149" s="168"/>
      <c r="DXT149" s="168"/>
      <c r="DXU149" s="168"/>
      <c r="DXV149" s="168"/>
      <c r="DXW149" s="168"/>
      <c r="DXX149" s="168"/>
      <c r="DXY149" s="168"/>
      <c r="DXZ149" s="168"/>
      <c r="DYA149" s="168"/>
      <c r="DYB149" s="168"/>
      <c r="DYC149" s="168"/>
      <c r="DYD149" s="168"/>
      <c r="DYE149" s="168"/>
      <c r="DYF149" s="168"/>
      <c r="DYG149" s="168"/>
      <c r="DYH149" s="168"/>
      <c r="DYI149" s="168"/>
      <c r="DYJ149" s="168"/>
      <c r="DYK149" s="168"/>
      <c r="DYL149" s="168"/>
      <c r="DYM149" s="168"/>
      <c r="DYN149" s="168"/>
      <c r="DYO149" s="168"/>
      <c r="DYP149" s="168"/>
      <c r="DYQ149" s="168"/>
      <c r="DYR149" s="168"/>
      <c r="DYS149" s="168"/>
      <c r="DYT149" s="168"/>
      <c r="DYU149" s="168"/>
      <c r="DYV149" s="168"/>
      <c r="DYW149" s="168"/>
      <c r="DYX149" s="168"/>
      <c r="DYY149" s="168"/>
      <c r="DYZ149" s="168"/>
      <c r="DZA149" s="168"/>
      <c r="DZB149" s="168"/>
      <c r="DZC149" s="168"/>
      <c r="DZD149" s="168"/>
      <c r="DZE149" s="168"/>
      <c r="DZF149" s="168"/>
      <c r="DZG149" s="168"/>
      <c r="DZH149" s="168"/>
      <c r="DZI149" s="168"/>
      <c r="DZJ149" s="168"/>
      <c r="DZK149" s="168"/>
      <c r="DZL149" s="168"/>
      <c r="DZM149" s="168"/>
      <c r="DZN149" s="168"/>
      <c r="DZO149" s="168"/>
      <c r="DZP149" s="168"/>
      <c r="DZQ149" s="168"/>
      <c r="DZR149" s="168"/>
      <c r="DZS149" s="168"/>
      <c r="DZT149" s="168"/>
      <c r="DZU149" s="168"/>
      <c r="DZV149" s="168"/>
      <c r="DZW149" s="168"/>
      <c r="DZX149" s="168"/>
      <c r="DZY149" s="168"/>
      <c r="DZZ149" s="168"/>
      <c r="EAA149" s="168"/>
      <c r="EAB149" s="168"/>
      <c r="EAC149" s="168"/>
      <c r="EAD149" s="168"/>
      <c r="EAE149" s="168"/>
      <c r="EAF149" s="168"/>
      <c r="EAG149" s="168"/>
      <c r="EAH149" s="168"/>
      <c r="EAI149" s="168"/>
      <c r="EAJ149" s="168"/>
      <c r="EAK149" s="168"/>
      <c r="EAL149" s="168"/>
      <c r="EAM149" s="168"/>
      <c r="EAN149" s="168"/>
      <c r="EAO149" s="168"/>
      <c r="EAP149" s="168"/>
      <c r="EAQ149" s="168"/>
      <c r="EAR149" s="168"/>
      <c r="EAS149" s="168"/>
      <c r="EAT149" s="168"/>
      <c r="EAU149" s="168"/>
      <c r="EAV149" s="168"/>
      <c r="EAW149" s="168"/>
      <c r="EAX149" s="168"/>
      <c r="EAY149" s="168"/>
      <c r="EAZ149" s="168"/>
      <c r="EBA149" s="168"/>
      <c r="EBB149" s="168"/>
      <c r="EBC149" s="168"/>
      <c r="EBD149" s="168"/>
      <c r="EBE149" s="168"/>
      <c r="EBF149" s="168"/>
      <c r="EBG149" s="168"/>
      <c r="EBH149" s="168"/>
      <c r="EBI149" s="168"/>
      <c r="EBJ149" s="168"/>
      <c r="EBK149" s="168"/>
      <c r="EBL149" s="168"/>
      <c r="EBM149" s="168"/>
      <c r="EBN149" s="168"/>
      <c r="EBO149" s="168"/>
      <c r="EBP149" s="168"/>
      <c r="EBQ149" s="168"/>
      <c r="EBR149" s="168"/>
      <c r="EBS149" s="168"/>
      <c r="EBT149" s="168"/>
      <c r="EBU149" s="168"/>
      <c r="EBV149" s="168"/>
      <c r="EBW149" s="168"/>
      <c r="EBX149" s="168"/>
      <c r="EBY149" s="168"/>
      <c r="EBZ149" s="168"/>
      <c r="ECA149" s="168"/>
      <c r="ECB149" s="168"/>
      <c r="ECC149" s="168"/>
      <c r="ECD149" s="168"/>
      <c r="ECE149" s="168"/>
      <c r="ECF149" s="168"/>
      <c r="ECG149" s="168"/>
      <c r="ECH149" s="168"/>
      <c r="ECI149" s="168"/>
      <c r="ECJ149" s="168"/>
      <c r="ECK149" s="168"/>
      <c r="ECL149" s="168"/>
      <c r="ECM149" s="168"/>
      <c r="ECN149" s="168"/>
      <c r="ECO149" s="168"/>
      <c r="ECP149" s="168"/>
      <c r="ECQ149" s="168"/>
      <c r="ECR149" s="168"/>
      <c r="ECS149" s="168"/>
      <c r="ECT149" s="168"/>
      <c r="ECU149" s="168"/>
      <c r="ECV149" s="168"/>
      <c r="ECW149" s="168"/>
      <c r="ECX149" s="168"/>
      <c r="ECY149" s="168"/>
      <c r="ECZ149" s="168"/>
      <c r="EDA149" s="168"/>
      <c r="EDB149" s="168"/>
      <c r="EDC149" s="168"/>
      <c r="EDD149" s="168"/>
      <c r="EDE149" s="168"/>
      <c r="EDF149" s="168"/>
      <c r="EDG149" s="168"/>
      <c r="EDH149" s="168"/>
      <c r="EDI149" s="168"/>
      <c r="EDJ149" s="168"/>
      <c r="EDK149" s="168"/>
      <c r="EDL149" s="168"/>
      <c r="EDM149" s="168"/>
      <c r="EDN149" s="168"/>
      <c r="EDO149" s="168"/>
      <c r="EDP149" s="168"/>
      <c r="EDQ149" s="168"/>
      <c r="EDR149" s="168"/>
      <c r="EDS149" s="168"/>
      <c r="EDT149" s="168"/>
      <c r="EDU149" s="168"/>
      <c r="EDV149" s="168"/>
      <c r="EDW149" s="168"/>
      <c r="EDX149" s="168"/>
      <c r="EDY149" s="168"/>
      <c r="EDZ149" s="168"/>
      <c r="EEA149" s="168"/>
      <c r="EEB149" s="168"/>
      <c r="EEC149" s="168"/>
      <c r="EED149" s="168"/>
      <c r="EEE149" s="168"/>
      <c r="EEF149" s="168"/>
      <c r="EEG149" s="168"/>
      <c r="EEH149" s="168"/>
      <c r="EEI149" s="168"/>
      <c r="EEJ149" s="168"/>
      <c r="EEK149" s="168"/>
      <c r="EEL149" s="168"/>
      <c r="EEM149" s="168"/>
      <c r="EEN149" s="168"/>
      <c r="EEO149" s="168"/>
      <c r="EEP149" s="168"/>
      <c r="EEQ149" s="168"/>
      <c r="EER149" s="168"/>
      <c r="EES149" s="168"/>
      <c r="EET149" s="168"/>
      <c r="EEU149" s="168"/>
      <c r="EEV149" s="168"/>
      <c r="EEW149" s="168"/>
      <c r="EEX149" s="168"/>
      <c r="EEY149" s="168"/>
      <c r="EEZ149" s="168"/>
      <c r="EFA149" s="168"/>
      <c r="EFB149" s="168"/>
      <c r="EFC149" s="168"/>
      <c r="EFD149" s="168"/>
      <c r="EFE149" s="168"/>
      <c r="EFF149" s="168"/>
      <c r="EFG149" s="168"/>
      <c r="EFH149" s="168"/>
      <c r="EFI149" s="168"/>
      <c r="EFJ149" s="168"/>
      <c r="EFK149" s="168"/>
      <c r="EFL149" s="168"/>
      <c r="EFM149" s="168"/>
      <c r="EFN149" s="168"/>
      <c r="EFO149" s="168"/>
      <c r="EFP149" s="168"/>
      <c r="EFQ149" s="168"/>
      <c r="EFR149" s="168"/>
      <c r="EFS149" s="168"/>
      <c r="EFT149" s="168"/>
      <c r="EFU149" s="168"/>
      <c r="EFV149" s="168"/>
      <c r="EFW149" s="168"/>
      <c r="EFX149" s="168"/>
      <c r="EFY149" s="168"/>
      <c r="EFZ149" s="168"/>
      <c r="EGA149" s="168"/>
      <c r="EGB149" s="168"/>
      <c r="EGC149" s="168"/>
      <c r="EGD149" s="168"/>
      <c r="EGE149" s="168"/>
      <c r="EGF149" s="168"/>
      <c r="EGG149" s="168"/>
      <c r="EGH149" s="168"/>
      <c r="EGI149" s="168"/>
      <c r="EGJ149" s="168"/>
      <c r="EGK149" s="168"/>
      <c r="EGL149" s="168"/>
      <c r="EGM149" s="168"/>
      <c r="EGN149" s="168"/>
      <c r="EGO149" s="168"/>
      <c r="EGP149" s="168"/>
      <c r="EGQ149" s="168"/>
      <c r="EGR149" s="168"/>
      <c r="EGS149" s="168"/>
      <c r="EGT149" s="168"/>
      <c r="EGU149" s="168"/>
      <c r="EGV149" s="168"/>
      <c r="EGW149" s="168"/>
      <c r="EGX149" s="168"/>
      <c r="EGY149" s="168"/>
      <c r="EGZ149" s="168"/>
      <c r="EHA149" s="168"/>
      <c r="EHB149" s="168"/>
      <c r="EHC149" s="168"/>
      <c r="EHD149" s="168"/>
      <c r="EHE149" s="168"/>
      <c r="EHF149" s="168"/>
      <c r="EHG149" s="168"/>
      <c r="EHH149" s="168"/>
      <c r="EHI149" s="168"/>
      <c r="EHJ149" s="168"/>
      <c r="EHK149" s="168"/>
      <c r="EHL149" s="168"/>
      <c r="EHM149" s="168"/>
      <c r="EHN149" s="168"/>
      <c r="EHO149" s="168"/>
      <c r="EHP149" s="168"/>
      <c r="EHQ149" s="168"/>
      <c r="EHR149" s="168"/>
      <c r="EHS149" s="168"/>
      <c r="EHT149" s="168"/>
      <c r="EHU149" s="168"/>
      <c r="EHV149" s="168"/>
      <c r="EHW149" s="168"/>
      <c r="EHX149" s="168"/>
      <c r="EHY149" s="168"/>
      <c r="EHZ149" s="168"/>
      <c r="EIA149" s="168"/>
      <c r="EIB149" s="168"/>
      <c r="EIC149" s="168"/>
      <c r="EID149" s="168"/>
      <c r="EIE149" s="168"/>
      <c r="EIF149" s="168"/>
      <c r="EIG149" s="168"/>
      <c r="EIH149" s="168"/>
      <c r="EII149" s="168"/>
      <c r="EIJ149" s="168"/>
      <c r="EIK149" s="168"/>
      <c r="EIL149" s="168"/>
      <c r="EIM149" s="168"/>
      <c r="EIN149" s="168"/>
      <c r="EIO149" s="168"/>
      <c r="EIP149" s="168"/>
      <c r="EIQ149" s="168"/>
      <c r="EIR149" s="168"/>
      <c r="EIS149" s="168"/>
      <c r="EIT149" s="168"/>
      <c r="EIU149" s="168"/>
      <c r="EIV149" s="168"/>
      <c r="EIW149" s="168"/>
      <c r="EIX149" s="168"/>
      <c r="EIY149" s="168"/>
      <c r="EIZ149" s="168"/>
      <c r="EJA149" s="168"/>
      <c r="EJB149" s="168"/>
      <c r="EJC149" s="168"/>
      <c r="EJD149" s="168"/>
      <c r="EJE149" s="168"/>
      <c r="EJF149" s="168"/>
      <c r="EJG149" s="168"/>
      <c r="EJH149" s="168"/>
      <c r="EJI149" s="168"/>
      <c r="EJJ149" s="168"/>
      <c r="EJK149" s="168"/>
      <c r="EJL149" s="168"/>
      <c r="EJM149" s="168"/>
      <c r="EJN149" s="168"/>
      <c r="EJO149" s="168"/>
      <c r="EJP149" s="168"/>
      <c r="EJQ149" s="168"/>
      <c r="EJR149" s="168"/>
      <c r="EJS149" s="168"/>
      <c r="EJT149" s="168"/>
      <c r="EJU149" s="168"/>
      <c r="EJV149" s="168"/>
      <c r="EJW149" s="168"/>
      <c r="EJX149" s="168"/>
      <c r="EJY149" s="168"/>
      <c r="EJZ149" s="168"/>
      <c r="EKA149" s="168"/>
      <c r="EKB149" s="168"/>
      <c r="EKC149" s="168"/>
      <c r="EKD149" s="168"/>
      <c r="EKE149" s="168"/>
      <c r="EKF149" s="168"/>
      <c r="EKG149" s="168"/>
      <c r="EKH149" s="168"/>
      <c r="EKI149" s="168"/>
      <c r="EKJ149" s="168"/>
      <c r="EKK149" s="168"/>
      <c r="EKL149" s="168"/>
      <c r="EKM149" s="168"/>
      <c r="EKN149" s="168"/>
      <c r="EKO149" s="168"/>
      <c r="EKP149" s="168"/>
      <c r="EKQ149" s="168"/>
      <c r="EKR149" s="168"/>
      <c r="EKS149" s="168"/>
      <c r="EKT149" s="168"/>
      <c r="EKU149" s="168"/>
      <c r="EKV149" s="168"/>
      <c r="EKW149" s="168"/>
      <c r="EKX149" s="168"/>
      <c r="EKY149" s="168"/>
      <c r="EKZ149" s="168"/>
      <c r="ELA149" s="168"/>
      <c r="ELB149" s="168"/>
      <c r="ELC149" s="168"/>
      <c r="ELD149" s="168"/>
      <c r="ELE149" s="168"/>
      <c r="ELF149" s="168"/>
      <c r="ELG149" s="168"/>
      <c r="ELH149" s="168"/>
      <c r="ELI149" s="168"/>
      <c r="ELJ149" s="168"/>
      <c r="ELK149" s="168"/>
      <c r="ELL149" s="168"/>
      <c r="ELM149" s="168"/>
      <c r="ELN149" s="168"/>
      <c r="ELO149" s="168"/>
      <c r="ELP149" s="168"/>
      <c r="ELQ149" s="168"/>
      <c r="ELR149" s="168"/>
      <c r="ELS149" s="168"/>
      <c r="ELT149" s="168"/>
      <c r="ELU149" s="168"/>
      <c r="ELV149" s="168"/>
      <c r="ELW149" s="168"/>
      <c r="ELX149" s="168"/>
      <c r="ELY149" s="168"/>
      <c r="ELZ149" s="168"/>
      <c r="EMA149" s="168"/>
      <c r="EMB149" s="168"/>
      <c r="EMC149" s="168"/>
      <c r="EMD149" s="168"/>
      <c r="EME149" s="168"/>
      <c r="EMF149" s="168"/>
      <c r="EMG149" s="168"/>
      <c r="EMH149" s="168"/>
      <c r="EMI149" s="168"/>
      <c r="EMJ149" s="168"/>
      <c r="EMK149" s="168"/>
      <c r="EML149" s="168"/>
      <c r="EMM149" s="168"/>
      <c r="EMN149" s="168"/>
      <c r="EMO149" s="168"/>
      <c r="EMP149" s="168"/>
      <c r="EMQ149" s="168"/>
      <c r="EMR149" s="168"/>
      <c r="EMS149" s="168"/>
      <c r="EMT149" s="168"/>
      <c r="EMU149" s="168"/>
      <c r="EMV149" s="168"/>
      <c r="EMW149" s="168"/>
      <c r="EMX149" s="168"/>
      <c r="EMY149" s="168"/>
      <c r="EMZ149" s="168"/>
      <c r="ENA149" s="168"/>
      <c r="ENB149" s="168"/>
      <c r="ENC149" s="168"/>
      <c r="END149" s="168"/>
      <c r="ENE149" s="168"/>
      <c r="ENF149" s="168"/>
      <c r="ENG149" s="168"/>
      <c r="ENH149" s="168"/>
      <c r="ENI149" s="168"/>
      <c r="ENJ149" s="168"/>
      <c r="ENK149" s="168"/>
      <c r="ENL149" s="168"/>
      <c r="ENM149" s="168"/>
      <c r="ENN149" s="168"/>
      <c r="ENO149" s="168"/>
      <c r="ENP149" s="168"/>
      <c r="ENQ149" s="168"/>
      <c r="ENR149" s="168"/>
      <c r="ENS149" s="168"/>
      <c r="ENT149" s="168"/>
      <c r="ENU149" s="168"/>
      <c r="ENV149" s="168"/>
      <c r="ENW149" s="168"/>
      <c r="ENX149" s="168"/>
      <c r="ENY149" s="168"/>
      <c r="ENZ149" s="168"/>
      <c r="EOA149" s="168"/>
      <c r="EOB149" s="168"/>
      <c r="EOC149" s="168"/>
      <c r="EOD149" s="168"/>
      <c r="EOE149" s="168"/>
      <c r="EOF149" s="168"/>
      <c r="EOG149" s="168"/>
      <c r="EOH149" s="168"/>
      <c r="EOI149" s="168"/>
      <c r="EOJ149" s="168"/>
      <c r="EOK149" s="168"/>
      <c r="EOL149" s="168"/>
      <c r="EOM149" s="168"/>
      <c r="EON149" s="168"/>
      <c r="EOO149" s="168"/>
      <c r="EOP149" s="168"/>
      <c r="EOQ149" s="168"/>
      <c r="EOR149" s="168"/>
      <c r="EOS149" s="168"/>
      <c r="EOT149" s="168"/>
      <c r="EOU149" s="168"/>
      <c r="EOV149" s="168"/>
      <c r="EOW149" s="168"/>
      <c r="EOX149" s="168"/>
      <c r="EOY149" s="168"/>
      <c r="EOZ149" s="168"/>
      <c r="EPA149" s="168"/>
      <c r="EPB149" s="168"/>
      <c r="EPC149" s="168"/>
      <c r="EPD149" s="168"/>
      <c r="EPE149" s="168"/>
      <c r="EPF149" s="168"/>
      <c r="EPG149" s="168"/>
      <c r="EPH149" s="168"/>
      <c r="EPI149" s="168"/>
      <c r="EPJ149" s="168"/>
      <c r="EPK149" s="168"/>
      <c r="EPL149" s="168"/>
      <c r="EPM149" s="168"/>
      <c r="EPN149" s="168"/>
      <c r="EPO149" s="168"/>
      <c r="EPP149" s="168"/>
      <c r="EPQ149" s="168"/>
      <c r="EPR149" s="168"/>
      <c r="EPS149" s="168"/>
      <c r="EPT149" s="168"/>
      <c r="EPU149" s="168"/>
      <c r="EPV149" s="168"/>
      <c r="EPW149" s="168"/>
      <c r="EPX149" s="168"/>
      <c r="EPY149" s="168"/>
      <c r="EPZ149" s="168"/>
      <c r="EQA149" s="168"/>
      <c r="EQB149" s="168"/>
      <c r="EQC149" s="168"/>
      <c r="EQD149" s="168"/>
      <c r="EQE149" s="168"/>
      <c r="EQF149" s="168"/>
      <c r="EQG149" s="168"/>
      <c r="EQH149" s="168"/>
      <c r="EQI149" s="168"/>
      <c r="EQJ149" s="168"/>
      <c r="EQK149" s="168"/>
      <c r="EQL149" s="168"/>
      <c r="EQM149" s="168"/>
      <c r="EQN149" s="168"/>
      <c r="EQO149" s="168"/>
      <c r="EQP149" s="168"/>
      <c r="EQQ149" s="168"/>
      <c r="EQR149" s="168"/>
      <c r="EQS149" s="168"/>
      <c r="EQT149" s="168"/>
      <c r="EQU149" s="168"/>
      <c r="EQV149" s="168"/>
      <c r="EQW149" s="168"/>
      <c r="EQX149" s="168"/>
      <c r="EQY149" s="168"/>
      <c r="EQZ149" s="168"/>
      <c r="ERA149" s="168"/>
      <c r="ERB149" s="168"/>
      <c r="ERC149" s="168"/>
      <c r="ERD149" s="168"/>
      <c r="ERE149" s="168"/>
      <c r="ERF149" s="168"/>
      <c r="ERG149" s="168"/>
      <c r="ERH149" s="168"/>
      <c r="ERI149" s="168"/>
      <c r="ERJ149" s="168"/>
      <c r="ERK149" s="168"/>
      <c r="ERL149" s="168"/>
      <c r="ERM149" s="168"/>
      <c r="ERN149" s="168"/>
      <c r="ERO149" s="168"/>
      <c r="ERP149" s="168"/>
      <c r="ERQ149" s="168"/>
      <c r="ERR149" s="168"/>
      <c r="ERS149" s="168"/>
      <c r="ERT149" s="168"/>
      <c r="ERU149" s="168"/>
      <c r="ERV149" s="168"/>
      <c r="ERW149" s="168"/>
      <c r="ERX149" s="168"/>
      <c r="ERY149" s="168"/>
      <c r="ERZ149" s="168"/>
      <c r="ESA149" s="168"/>
      <c r="ESB149" s="168"/>
      <c r="ESC149" s="168"/>
      <c r="ESD149" s="168"/>
      <c r="ESE149" s="168"/>
      <c r="ESF149" s="168"/>
      <c r="ESG149" s="168"/>
      <c r="ESH149" s="168"/>
      <c r="ESI149" s="168"/>
      <c r="ESJ149" s="168"/>
      <c r="ESK149" s="168"/>
      <c r="ESL149" s="168"/>
      <c r="ESM149" s="168"/>
      <c r="ESN149" s="168"/>
      <c r="ESO149" s="168"/>
      <c r="ESP149" s="168"/>
      <c r="ESQ149" s="168"/>
      <c r="ESR149" s="168"/>
      <c r="ESS149" s="168"/>
      <c r="EST149" s="168"/>
      <c r="ESU149" s="168"/>
      <c r="ESV149" s="168"/>
      <c r="ESW149" s="168"/>
      <c r="ESX149" s="168"/>
      <c r="ESY149" s="168"/>
      <c r="ESZ149" s="168"/>
      <c r="ETA149" s="168"/>
      <c r="ETB149" s="168"/>
      <c r="ETC149" s="168"/>
      <c r="ETD149" s="168"/>
      <c r="ETE149" s="168"/>
      <c r="ETF149" s="168"/>
      <c r="ETG149" s="168"/>
      <c r="ETH149" s="168"/>
      <c r="ETI149" s="168"/>
      <c r="ETJ149" s="168"/>
      <c r="ETK149" s="168"/>
      <c r="ETL149" s="168"/>
      <c r="ETM149" s="168"/>
      <c r="ETN149" s="168"/>
      <c r="ETO149" s="168"/>
      <c r="ETP149" s="168"/>
      <c r="ETQ149" s="168"/>
      <c r="ETR149" s="168"/>
      <c r="ETS149" s="168"/>
      <c r="ETT149" s="168"/>
      <c r="ETU149" s="168"/>
      <c r="ETV149" s="168"/>
      <c r="ETW149" s="168"/>
      <c r="ETX149" s="168"/>
      <c r="ETY149" s="168"/>
      <c r="ETZ149" s="168"/>
      <c r="EUA149" s="168"/>
      <c r="EUB149" s="168"/>
      <c r="EUC149" s="168"/>
      <c r="EUD149" s="168"/>
      <c r="EUE149" s="168"/>
      <c r="EUF149" s="168"/>
      <c r="EUG149" s="168"/>
      <c r="EUH149" s="168"/>
      <c r="EUI149" s="168"/>
      <c r="EUJ149" s="168"/>
      <c r="EUK149" s="168"/>
      <c r="EUL149" s="168"/>
      <c r="EUM149" s="168"/>
      <c r="EUN149" s="168"/>
      <c r="EUO149" s="168"/>
      <c r="EUP149" s="168"/>
      <c r="EUQ149" s="168"/>
      <c r="EUR149" s="168"/>
      <c r="EUS149" s="168"/>
      <c r="EUT149" s="168"/>
      <c r="EUU149" s="168"/>
      <c r="EUV149" s="168"/>
      <c r="EUW149" s="168"/>
      <c r="EUX149" s="168"/>
      <c r="EUY149" s="168"/>
      <c r="EUZ149" s="168"/>
      <c r="EVA149" s="168"/>
      <c r="EVB149" s="168"/>
      <c r="EVC149" s="168"/>
      <c r="EVD149" s="168"/>
      <c r="EVE149" s="168"/>
      <c r="EVF149" s="168"/>
      <c r="EVG149" s="168"/>
      <c r="EVH149" s="168"/>
      <c r="EVI149" s="168"/>
      <c r="EVJ149" s="168"/>
      <c r="EVK149" s="168"/>
      <c r="EVL149" s="168"/>
      <c r="EVM149" s="168"/>
      <c r="EVN149" s="168"/>
      <c r="EVO149" s="168"/>
      <c r="EVP149" s="168"/>
      <c r="EVQ149" s="168"/>
      <c r="EVR149" s="168"/>
      <c r="EVS149" s="168"/>
      <c r="EVT149" s="168"/>
      <c r="EVU149" s="168"/>
      <c r="EVV149" s="168"/>
      <c r="EVW149" s="168"/>
      <c r="EVX149" s="168"/>
      <c r="EVY149" s="168"/>
      <c r="EVZ149" s="168"/>
      <c r="EWA149" s="168"/>
      <c r="EWB149" s="168"/>
      <c r="EWC149" s="168"/>
      <c r="EWD149" s="168"/>
      <c r="EWE149" s="168"/>
      <c r="EWF149" s="168"/>
      <c r="EWG149" s="168"/>
      <c r="EWH149" s="168"/>
      <c r="EWI149" s="168"/>
      <c r="EWJ149" s="168"/>
      <c r="EWK149" s="168"/>
      <c r="EWL149" s="168"/>
      <c r="EWM149" s="168"/>
      <c r="EWN149" s="168"/>
      <c r="EWO149" s="168"/>
      <c r="EWP149" s="168"/>
      <c r="EWQ149" s="168"/>
      <c r="EWR149" s="168"/>
      <c r="EWS149" s="168"/>
      <c r="EWT149" s="168"/>
      <c r="EWU149" s="168"/>
      <c r="EWV149" s="168"/>
      <c r="EWW149" s="168"/>
      <c r="EWX149" s="168"/>
      <c r="EWY149" s="168"/>
      <c r="EWZ149" s="168"/>
      <c r="EXA149" s="168"/>
      <c r="EXB149" s="168"/>
      <c r="EXC149" s="168"/>
      <c r="EXD149" s="168"/>
      <c r="EXE149" s="168"/>
      <c r="EXF149" s="168"/>
      <c r="EXG149" s="168"/>
      <c r="EXH149" s="168"/>
      <c r="EXI149" s="168"/>
      <c r="EXJ149" s="168"/>
      <c r="EXK149" s="168"/>
      <c r="EXL149" s="168"/>
      <c r="EXM149" s="168"/>
      <c r="EXN149" s="168"/>
      <c r="EXO149" s="168"/>
      <c r="EXP149" s="168"/>
      <c r="EXQ149" s="168"/>
      <c r="EXR149" s="168"/>
      <c r="EXS149" s="168"/>
      <c r="EXT149" s="168"/>
      <c r="EXU149" s="168"/>
      <c r="EXV149" s="168"/>
      <c r="EXW149" s="168"/>
      <c r="EXX149" s="168"/>
      <c r="EXY149" s="168"/>
      <c r="EXZ149" s="168"/>
      <c r="EYA149" s="168"/>
      <c r="EYB149" s="168"/>
      <c r="EYC149" s="168"/>
      <c r="EYD149" s="168"/>
      <c r="EYE149" s="168"/>
      <c r="EYF149" s="168"/>
      <c r="EYG149" s="168"/>
      <c r="EYH149" s="168"/>
      <c r="EYI149" s="168"/>
      <c r="EYJ149" s="168"/>
      <c r="EYK149" s="168"/>
      <c r="EYL149" s="168"/>
      <c r="EYM149" s="168"/>
      <c r="EYN149" s="168"/>
      <c r="EYO149" s="168"/>
      <c r="EYP149" s="168"/>
      <c r="EYQ149" s="168"/>
      <c r="EYR149" s="168"/>
      <c r="EYS149" s="168"/>
      <c r="EYT149" s="168"/>
      <c r="EYU149" s="168"/>
      <c r="EYV149" s="168"/>
      <c r="EYW149" s="168"/>
      <c r="EYX149" s="168"/>
      <c r="EYY149" s="168"/>
      <c r="EYZ149" s="168"/>
      <c r="EZA149" s="168"/>
      <c r="EZB149" s="168"/>
      <c r="EZC149" s="168"/>
      <c r="EZD149" s="168"/>
      <c r="EZE149" s="168"/>
      <c r="EZF149" s="168"/>
      <c r="EZG149" s="168"/>
      <c r="EZH149" s="168"/>
      <c r="EZI149" s="168"/>
      <c r="EZJ149" s="168"/>
      <c r="EZK149" s="168"/>
      <c r="EZL149" s="168"/>
      <c r="EZM149" s="168"/>
      <c r="EZN149" s="168"/>
      <c r="EZO149" s="168"/>
      <c r="EZP149" s="168"/>
      <c r="EZQ149" s="168"/>
      <c r="EZR149" s="168"/>
      <c r="EZS149" s="168"/>
      <c r="EZT149" s="168"/>
      <c r="EZU149" s="168"/>
      <c r="EZV149" s="168"/>
      <c r="EZW149" s="168"/>
      <c r="EZX149" s="168"/>
      <c r="EZY149" s="168"/>
      <c r="EZZ149" s="168"/>
      <c r="FAA149" s="168"/>
      <c r="FAB149" s="168"/>
      <c r="FAC149" s="168"/>
      <c r="FAD149" s="168"/>
      <c r="FAE149" s="168"/>
      <c r="FAF149" s="168"/>
      <c r="FAG149" s="168"/>
      <c r="FAH149" s="168"/>
      <c r="FAI149" s="168"/>
      <c r="FAJ149" s="168"/>
      <c r="FAK149" s="168"/>
      <c r="FAL149" s="168"/>
      <c r="FAM149" s="168"/>
      <c r="FAN149" s="168"/>
      <c r="FAO149" s="168"/>
      <c r="FAP149" s="168"/>
      <c r="FAQ149" s="168"/>
      <c r="FAR149" s="168"/>
      <c r="FAS149" s="168"/>
      <c r="FAT149" s="168"/>
      <c r="FAU149" s="168"/>
      <c r="FAV149" s="168"/>
      <c r="FAW149" s="168"/>
      <c r="FAX149" s="168"/>
      <c r="FAY149" s="168"/>
      <c r="FAZ149" s="168"/>
      <c r="FBA149" s="168"/>
      <c r="FBB149" s="168"/>
      <c r="FBC149" s="168"/>
      <c r="FBD149" s="168"/>
      <c r="FBE149" s="168"/>
      <c r="FBF149" s="168"/>
      <c r="FBG149" s="168"/>
      <c r="FBH149" s="168"/>
      <c r="FBI149" s="168"/>
      <c r="FBJ149" s="168"/>
      <c r="FBK149" s="168"/>
      <c r="FBL149" s="168"/>
      <c r="FBM149" s="168"/>
      <c r="FBN149" s="168"/>
      <c r="FBO149" s="168"/>
      <c r="FBP149" s="168"/>
      <c r="FBQ149" s="168"/>
      <c r="FBR149" s="168"/>
      <c r="FBS149" s="168"/>
      <c r="FBT149" s="168"/>
      <c r="FBU149" s="168"/>
      <c r="FBV149" s="168"/>
      <c r="FBW149" s="168"/>
      <c r="FBX149" s="168"/>
      <c r="FBY149" s="168"/>
      <c r="FBZ149" s="168"/>
      <c r="FCA149" s="168"/>
      <c r="FCB149" s="168"/>
      <c r="FCC149" s="168"/>
      <c r="FCD149" s="168"/>
      <c r="FCE149" s="168"/>
      <c r="FCF149" s="168"/>
      <c r="FCG149" s="168"/>
      <c r="FCH149" s="168"/>
      <c r="FCI149" s="168"/>
      <c r="FCJ149" s="168"/>
      <c r="FCK149" s="168"/>
      <c r="FCL149" s="168"/>
      <c r="FCM149" s="168"/>
      <c r="FCN149" s="168"/>
      <c r="FCO149" s="168"/>
      <c r="FCP149" s="168"/>
      <c r="FCQ149" s="168"/>
      <c r="FCR149" s="168"/>
      <c r="FCS149" s="168"/>
      <c r="FCT149" s="168"/>
      <c r="FCU149" s="168"/>
      <c r="FCV149" s="168"/>
      <c r="FCW149" s="168"/>
      <c r="FCX149" s="168"/>
      <c r="FCY149" s="168"/>
      <c r="FCZ149" s="168"/>
      <c r="FDA149" s="168"/>
      <c r="FDB149" s="168"/>
      <c r="FDC149" s="168"/>
      <c r="FDD149" s="168"/>
      <c r="FDE149" s="168"/>
      <c r="FDF149" s="168"/>
      <c r="FDG149" s="168"/>
      <c r="FDH149" s="168"/>
      <c r="FDI149" s="168"/>
      <c r="FDJ149" s="168"/>
      <c r="FDK149" s="168"/>
      <c r="FDL149" s="168"/>
      <c r="FDM149" s="168"/>
      <c r="FDN149" s="168"/>
      <c r="FDO149" s="168"/>
      <c r="FDP149" s="168"/>
      <c r="FDQ149" s="168"/>
      <c r="FDR149" s="168"/>
      <c r="FDS149" s="168"/>
      <c r="FDT149" s="168"/>
      <c r="FDU149" s="168"/>
      <c r="FDV149" s="168"/>
      <c r="FDW149" s="168"/>
      <c r="FDX149" s="168"/>
      <c r="FDY149" s="168"/>
      <c r="FDZ149" s="168"/>
      <c r="FEA149" s="168"/>
      <c r="FEB149" s="168"/>
      <c r="FEC149" s="168"/>
      <c r="FED149" s="168"/>
      <c r="FEE149" s="168"/>
      <c r="FEF149" s="168"/>
      <c r="FEG149" s="168"/>
      <c r="FEH149" s="168"/>
      <c r="FEI149" s="168"/>
      <c r="FEJ149" s="168"/>
      <c r="FEK149" s="168"/>
      <c r="FEL149" s="168"/>
      <c r="FEM149" s="168"/>
      <c r="FEN149" s="168"/>
      <c r="FEO149" s="168"/>
      <c r="FEP149" s="168"/>
      <c r="FEQ149" s="168"/>
      <c r="FER149" s="168"/>
      <c r="FES149" s="168"/>
      <c r="FET149" s="168"/>
      <c r="FEU149" s="168"/>
      <c r="FEV149" s="168"/>
      <c r="FEW149" s="168"/>
      <c r="FEX149" s="168"/>
      <c r="FEY149" s="168"/>
      <c r="FEZ149" s="168"/>
      <c r="FFA149" s="168"/>
      <c r="FFB149" s="168"/>
      <c r="FFC149" s="168"/>
      <c r="FFD149" s="168"/>
      <c r="FFE149" s="168"/>
      <c r="FFF149" s="168"/>
      <c r="FFG149" s="168"/>
      <c r="FFH149" s="168"/>
      <c r="FFI149" s="168"/>
      <c r="FFJ149" s="168"/>
      <c r="FFK149" s="168"/>
      <c r="FFL149" s="168"/>
      <c r="FFM149" s="168"/>
      <c r="FFN149" s="168"/>
      <c r="FFO149" s="168"/>
      <c r="FFP149" s="168"/>
      <c r="FFQ149" s="168"/>
      <c r="FFR149" s="168"/>
      <c r="FFS149" s="168"/>
      <c r="FFT149" s="168"/>
      <c r="FFU149" s="168"/>
      <c r="FFV149" s="168"/>
      <c r="FFW149" s="168"/>
      <c r="FFX149" s="168"/>
      <c r="FFY149" s="168"/>
      <c r="FFZ149" s="168"/>
      <c r="FGA149" s="168"/>
      <c r="FGB149" s="168"/>
      <c r="FGC149" s="168"/>
      <c r="FGD149" s="168"/>
      <c r="FGE149" s="168"/>
      <c r="FGF149" s="168"/>
      <c r="FGG149" s="168"/>
      <c r="FGH149" s="168"/>
      <c r="FGI149" s="168"/>
      <c r="FGJ149" s="168"/>
      <c r="FGK149" s="168"/>
      <c r="FGL149" s="168"/>
      <c r="FGM149" s="168"/>
      <c r="FGN149" s="168"/>
      <c r="FGO149" s="168"/>
      <c r="FGP149" s="168"/>
      <c r="FGQ149" s="168"/>
      <c r="FGR149" s="168"/>
      <c r="FGS149" s="168"/>
      <c r="FGT149" s="168"/>
      <c r="FGU149" s="168"/>
      <c r="FGV149" s="168"/>
      <c r="FGW149" s="168"/>
      <c r="FGX149" s="168"/>
      <c r="FGY149" s="168"/>
      <c r="FGZ149" s="168"/>
      <c r="FHA149" s="168"/>
      <c r="FHB149" s="168"/>
      <c r="FHC149" s="168"/>
      <c r="FHD149" s="168"/>
      <c r="FHE149" s="168"/>
      <c r="FHF149" s="168"/>
      <c r="FHG149" s="168"/>
      <c r="FHH149" s="168"/>
      <c r="FHI149" s="168"/>
      <c r="FHJ149" s="168"/>
      <c r="FHK149" s="168"/>
      <c r="FHL149" s="168"/>
      <c r="FHM149" s="168"/>
      <c r="FHN149" s="168"/>
      <c r="FHO149" s="168"/>
      <c r="FHP149" s="168"/>
      <c r="FHQ149" s="168"/>
      <c r="FHR149" s="168"/>
      <c r="FHS149" s="168"/>
      <c r="FHT149" s="168"/>
      <c r="FHU149" s="168"/>
      <c r="FHV149" s="168"/>
      <c r="FHW149" s="168"/>
      <c r="FHX149" s="168"/>
      <c r="FHY149" s="168"/>
      <c r="FHZ149" s="168"/>
      <c r="FIA149" s="168"/>
      <c r="FIB149" s="168"/>
      <c r="FIC149" s="168"/>
      <c r="FID149" s="168"/>
      <c r="FIE149" s="168"/>
      <c r="FIF149" s="168"/>
      <c r="FIG149" s="168"/>
      <c r="FIH149" s="168"/>
      <c r="FII149" s="168"/>
      <c r="FIJ149" s="168"/>
      <c r="FIK149" s="168"/>
      <c r="FIL149" s="168"/>
      <c r="FIM149" s="168"/>
      <c r="FIN149" s="168"/>
      <c r="FIO149" s="168"/>
      <c r="FIP149" s="168"/>
      <c r="FIQ149" s="168"/>
      <c r="FIR149" s="168"/>
      <c r="FIS149" s="168"/>
      <c r="FIT149" s="168"/>
      <c r="FIU149" s="168"/>
      <c r="FIV149" s="168"/>
      <c r="FIW149" s="168"/>
      <c r="FIX149" s="168"/>
      <c r="FIY149" s="168"/>
      <c r="FIZ149" s="168"/>
      <c r="FJA149" s="168"/>
      <c r="FJB149" s="168"/>
      <c r="FJC149" s="168"/>
      <c r="FJD149" s="168"/>
      <c r="FJE149" s="168"/>
      <c r="FJF149" s="168"/>
      <c r="FJG149" s="168"/>
      <c r="FJH149" s="168"/>
      <c r="FJI149" s="168"/>
      <c r="FJJ149" s="168"/>
      <c r="FJK149" s="168"/>
      <c r="FJL149" s="168"/>
      <c r="FJM149" s="168"/>
      <c r="FJN149" s="168"/>
      <c r="FJO149" s="168"/>
      <c r="FJP149" s="168"/>
      <c r="FJQ149" s="168"/>
      <c r="FJR149" s="168"/>
      <c r="FJS149" s="168"/>
      <c r="FJT149" s="168"/>
      <c r="FJU149" s="168"/>
      <c r="FJV149" s="168"/>
      <c r="FJW149" s="168"/>
      <c r="FJX149" s="168"/>
      <c r="FJY149" s="168"/>
      <c r="FJZ149" s="168"/>
      <c r="FKA149" s="168"/>
      <c r="FKB149" s="168"/>
      <c r="FKC149" s="168"/>
      <c r="FKD149" s="168"/>
      <c r="FKE149" s="168"/>
      <c r="FKF149" s="168"/>
      <c r="FKG149" s="168"/>
      <c r="FKH149" s="168"/>
      <c r="FKI149" s="168"/>
      <c r="FKJ149" s="168"/>
      <c r="FKK149" s="168"/>
      <c r="FKL149" s="168"/>
      <c r="FKM149" s="168"/>
      <c r="FKN149" s="168"/>
      <c r="FKO149" s="168"/>
      <c r="FKP149" s="168"/>
      <c r="FKQ149" s="168"/>
      <c r="FKR149" s="168"/>
      <c r="FKS149" s="168"/>
      <c r="FKT149" s="168"/>
      <c r="FKU149" s="168"/>
      <c r="FKV149" s="168"/>
      <c r="FKW149" s="168"/>
      <c r="FKX149" s="168"/>
      <c r="FKY149" s="168"/>
      <c r="FKZ149" s="168"/>
      <c r="FLA149" s="168"/>
      <c r="FLB149" s="168"/>
      <c r="FLC149" s="168"/>
      <c r="FLD149" s="168"/>
      <c r="FLE149" s="168"/>
      <c r="FLF149" s="168"/>
      <c r="FLG149" s="168"/>
      <c r="FLH149" s="168"/>
      <c r="FLI149" s="168"/>
      <c r="FLJ149" s="168"/>
      <c r="FLK149" s="168"/>
      <c r="FLL149" s="168"/>
      <c r="FLM149" s="168"/>
      <c r="FLN149" s="168"/>
      <c r="FLO149" s="168"/>
      <c r="FLP149" s="168"/>
      <c r="FLQ149" s="168"/>
      <c r="FLR149" s="168"/>
      <c r="FLS149" s="168"/>
      <c r="FLT149" s="168"/>
      <c r="FLU149" s="168"/>
      <c r="FLV149" s="168"/>
      <c r="FLW149" s="168"/>
      <c r="FLX149" s="168"/>
      <c r="FLY149" s="168"/>
      <c r="FLZ149" s="168"/>
      <c r="FMA149" s="168"/>
      <c r="FMB149" s="168"/>
      <c r="FMC149" s="168"/>
      <c r="FMD149" s="168"/>
      <c r="FME149" s="168"/>
      <c r="FMF149" s="168"/>
      <c r="FMG149" s="168"/>
      <c r="FMH149" s="168"/>
      <c r="FMI149" s="168"/>
      <c r="FMJ149" s="168"/>
      <c r="FMK149" s="168"/>
      <c r="FML149" s="168"/>
      <c r="FMM149" s="168"/>
      <c r="FMN149" s="168"/>
      <c r="FMO149" s="168"/>
      <c r="FMP149" s="168"/>
      <c r="FMQ149" s="168"/>
      <c r="FMR149" s="168"/>
      <c r="FMS149" s="168"/>
      <c r="FMT149" s="168"/>
      <c r="FMU149" s="168"/>
      <c r="FMV149" s="168"/>
      <c r="FMW149" s="168"/>
      <c r="FMX149" s="168"/>
      <c r="FMY149" s="168"/>
      <c r="FMZ149" s="168"/>
      <c r="FNA149" s="168"/>
      <c r="FNB149" s="168"/>
      <c r="FNC149" s="168"/>
      <c r="FND149" s="168"/>
      <c r="FNE149" s="168"/>
      <c r="FNF149" s="168"/>
      <c r="FNG149" s="168"/>
      <c r="FNH149" s="168"/>
      <c r="FNI149" s="168"/>
      <c r="FNJ149" s="168"/>
      <c r="FNK149" s="168"/>
      <c r="FNL149" s="168"/>
      <c r="FNM149" s="168"/>
      <c r="FNN149" s="168"/>
      <c r="FNO149" s="168"/>
      <c r="FNP149" s="168"/>
      <c r="FNQ149" s="168"/>
      <c r="FNR149" s="168"/>
      <c r="FNS149" s="168"/>
      <c r="FNT149" s="168"/>
      <c r="FNU149" s="168"/>
      <c r="FNV149" s="168"/>
      <c r="FNW149" s="168"/>
      <c r="FNX149" s="168"/>
      <c r="FNY149" s="168"/>
      <c r="FNZ149" s="168"/>
      <c r="FOA149" s="168"/>
      <c r="FOB149" s="168"/>
      <c r="FOC149" s="168"/>
      <c r="FOD149" s="168"/>
      <c r="FOE149" s="168"/>
      <c r="FOF149" s="168"/>
      <c r="FOG149" s="168"/>
      <c r="FOH149" s="168"/>
      <c r="FOI149" s="168"/>
      <c r="FOJ149" s="168"/>
      <c r="FOK149" s="168"/>
      <c r="FOL149" s="168"/>
      <c r="FOM149" s="168"/>
      <c r="FON149" s="168"/>
      <c r="FOO149" s="168"/>
      <c r="FOP149" s="168"/>
      <c r="FOQ149" s="168"/>
      <c r="FOR149" s="168"/>
      <c r="FOS149" s="168"/>
      <c r="FOT149" s="168"/>
      <c r="FOU149" s="168"/>
      <c r="FOV149" s="168"/>
      <c r="FOW149" s="168"/>
      <c r="FOX149" s="168"/>
      <c r="FOY149" s="168"/>
      <c r="FOZ149" s="168"/>
      <c r="FPA149" s="168"/>
      <c r="FPB149" s="168"/>
      <c r="FPC149" s="168"/>
      <c r="FPD149" s="168"/>
      <c r="FPE149" s="168"/>
      <c r="FPF149" s="168"/>
      <c r="FPG149" s="168"/>
      <c r="FPH149" s="168"/>
      <c r="FPI149" s="168"/>
      <c r="FPJ149" s="168"/>
      <c r="FPK149" s="168"/>
      <c r="FPL149" s="168"/>
      <c r="FPM149" s="168"/>
      <c r="FPN149" s="168"/>
      <c r="FPO149" s="168"/>
      <c r="FPP149" s="168"/>
      <c r="FPQ149" s="168"/>
      <c r="FPR149" s="168"/>
      <c r="FPS149" s="168"/>
      <c r="FPT149" s="168"/>
      <c r="FPU149" s="168"/>
      <c r="FPV149" s="168"/>
      <c r="FPW149" s="168"/>
      <c r="FPX149" s="168"/>
      <c r="FPY149" s="168"/>
      <c r="FPZ149" s="168"/>
      <c r="FQA149" s="168"/>
      <c r="FQB149" s="168"/>
      <c r="FQC149" s="168"/>
      <c r="FQD149" s="168"/>
      <c r="FQE149" s="168"/>
      <c r="FQF149" s="168"/>
      <c r="FQG149" s="168"/>
      <c r="FQH149" s="168"/>
      <c r="FQI149" s="168"/>
      <c r="FQJ149" s="168"/>
      <c r="FQK149" s="168"/>
      <c r="FQL149" s="168"/>
      <c r="FQM149" s="168"/>
      <c r="FQN149" s="168"/>
      <c r="FQO149" s="168"/>
      <c r="FQP149" s="168"/>
      <c r="FQQ149" s="168"/>
      <c r="FQR149" s="168"/>
      <c r="FQS149" s="168"/>
      <c r="FQT149" s="168"/>
      <c r="FQU149" s="168"/>
      <c r="FQV149" s="168"/>
      <c r="FQW149" s="168"/>
      <c r="FQX149" s="168"/>
      <c r="FQY149" s="168"/>
      <c r="FQZ149" s="168"/>
      <c r="FRA149" s="168"/>
      <c r="FRB149" s="168"/>
      <c r="FRC149" s="168"/>
      <c r="FRD149" s="168"/>
      <c r="FRE149" s="168"/>
      <c r="FRF149" s="168"/>
      <c r="FRG149" s="168"/>
      <c r="FRH149" s="168"/>
      <c r="FRI149" s="168"/>
      <c r="FRJ149" s="168"/>
      <c r="FRK149" s="168"/>
      <c r="FRL149" s="168"/>
      <c r="FRM149" s="168"/>
      <c r="FRN149" s="168"/>
      <c r="FRO149" s="168"/>
      <c r="FRP149" s="168"/>
      <c r="FRQ149" s="168"/>
      <c r="FRR149" s="168"/>
      <c r="FRS149" s="168"/>
      <c r="FRT149" s="168"/>
      <c r="FRU149" s="168"/>
      <c r="FRV149" s="168"/>
      <c r="FRW149" s="168"/>
      <c r="FRX149" s="168"/>
      <c r="FRY149" s="168"/>
      <c r="FRZ149" s="168"/>
      <c r="FSA149" s="168"/>
      <c r="FSB149" s="168"/>
      <c r="FSC149" s="168"/>
      <c r="FSD149" s="168"/>
      <c r="FSE149" s="168"/>
      <c r="FSF149" s="168"/>
      <c r="FSG149" s="168"/>
      <c r="FSH149" s="168"/>
      <c r="FSI149" s="168"/>
      <c r="FSJ149" s="168"/>
      <c r="FSK149" s="168"/>
      <c r="FSL149" s="168"/>
      <c r="FSM149" s="168"/>
      <c r="FSN149" s="168"/>
      <c r="FSO149" s="168"/>
      <c r="FSP149" s="168"/>
      <c r="FSQ149" s="168"/>
      <c r="FSR149" s="168"/>
      <c r="FSS149" s="168"/>
      <c r="FST149" s="168"/>
      <c r="FSU149" s="168"/>
      <c r="FSV149" s="168"/>
      <c r="FSW149" s="168"/>
      <c r="FSX149" s="168"/>
      <c r="FSY149" s="168"/>
      <c r="FSZ149" s="168"/>
      <c r="FTA149" s="168"/>
      <c r="FTB149" s="168"/>
      <c r="FTC149" s="168"/>
      <c r="FTD149" s="168"/>
      <c r="FTE149" s="168"/>
      <c r="FTF149" s="168"/>
      <c r="FTG149" s="168"/>
      <c r="FTH149" s="168"/>
      <c r="FTI149" s="168"/>
      <c r="FTJ149" s="168"/>
      <c r="FTK149" s="168"/>
      <c r="FTL149" s="168"/>
      <c r="FTM149" s="168"/>
      <c r="FTN149" s="168"/>
      <c r="FTO149" s="168"/>
      <c r="FTP149" s="168"/>
      <c r="FTQ149" s="168"/>
      <c r="FTR149" s="168"/>
      <c r="FTS149" s="168"/>
      <c r="FTT149" s="168"/>
      <c r="FTU149" s="168"/>
      <c r="FTV149" s="168"/>
      <c r="FTW149" s="168"/>
      <c r="FTX149" s="168"/>
      <c r="FTY149" s="168"/>
      <c r="FTZ149" s="168"/>
      <c r="FUA149" s="168"/>
      <c r="FUB149" s="168"/>
      <c r="FUC149" s="168"/>
      <c r="FUD149" s="168"/>
      <c r="FUE149" s="168"/>
      <c r="FUF149" s="168"/>
      <c r="FUG149" s="168"/>
      <c r="FUH149" s="168"/>
      <c r="FUI149" s="168"/>
      <c r="FUJ149" s="168"/>
      <c r="FUK149" s="168"/>
      <c r="FUL149" s="168"/>
      <c r="FUM149" s="168"/>
      <c r="FUN149" s="168"/>
      <c r="FUO149" s="168"/>
      <c r="FUP149" s="168"/>
      <c r="FUQ149" s="168"/>
      <c r="FUR149" s="168"/>
      <c r="FUS149" s="168"/>
      <c r="FUT149" s="168"/>
      <c r="FUU149" s="168"/>
      <c r="FUV149" s="168"/>
      <c r="FUW149" s="168"/>
      <c r="FUX149" s="168"/>
      <c r="FUY149" s="168"/>
      <c r="FUZ149" s="168"/>
      <c r="FVA149" s="168"/>
      <c r="FVB149" s="168"/>
      <c r="FVC149" s="168"/>
      <c r="FVD149" s="168"/>
      <c r="FVE149" s="168"/>
      <c r="FVF149" s="168"/>
      <c r="FVG149" s="168"/>
      <c r="FVH149" s="168"/>
      <c r="FVI149" s="168"/>
      <c r="FVJ149" s="168"/>
      <c r="FVK149" s="168"/>
      <c r="FVL149" s="168"/>
      <c r="FVM149" s="168"/>
      <c r="FVN149" s="168"/>
      <c r="FVO149" s="168"/>
      <c r="FVP149" s="168"/>
      <c r="FVQ149" s="168"/>
      <c r="FVR149" s="168"/>
      <c r="FVS149" s="168"/>
      <c r="FVT149" s="168"/>
      <c r="FVU149" s="168"/>
      <c r="FVV149" s="168"/>
      <c r="FVW149" s="168"/>
      <c r="FVX149" s="168"/>
      <c r="FVY149" s="168"/>
      <c r="FVZ149" s="168"/>
      <c r="FWA149" s="168"/>
      <c r="FWB149" s="168"/>
      <c r="FWC149" s="168"/>
      <c r="FWD149" s="168"/>
      <c r="FWE149" s="168"/>
      <c r="FWF149" s="168"/>
      <c r="FWG149" s="168"/>
      <c r="FWH149" s="168"/>
      <c r="FWI149" s="168"/>
      <c r="FWJ149" s="168"/>
      <c r="FWK149" s="168"/>
      <c r="FWL149" s="168"/>
      <c r="FWM149" s="168"/>
      <c r="FWN149" s="168"/>
      <c r="FWO149" s="168"/>
      <c r="FWP149" s="168"/>
      <c r="FWQ149" s="168"/>
      <c r="FWR149" s="168"/>
      <c r="FWS149" s="168"/>
      <c r="FWT149" s="168"/>
      <c r="FWU149" s="168"/>
      <c r="FWV149" s="168"/>
      <c r="FWW149" s="168"/>
      <c r="FWX149" s="168"/>
      <c r="FWY149" s="168"/>
      <c r="FWZ149" s="168"/>
      <c r="FXA149" s="168"/>
      <c r="FXB149" s="168"/>
      <c r="FXC149" s="168"/>
      <c r="FXD149" s="168"/>
      <c r="FXE149" s="168"/>
      <c r="FXF149" s="168"/>
      <c r="FXG149" s="168"/>
      <c r="FXH149" s="168"/>
      <c r="FXI149" s="168"/>
      <c r="FXJ149" s="168"/>
      <c r="FXK149" s="168"/>
      <c r="FXL149" s="168"/>
      <c r="FXM149" s="168"/>
      <c r="FXN149" s="168"/>
      <c r="FXO149" s="168"/>
      <c r="FXP149" s="168"/>
      <c r="FXQ149" s="168"/>
      <c r="FXR149" s="168"/>
      <c r="FXS149" s="168"/>
      <c r="FXT149" s="168"/>
      <c r="FXU149" s="168"/>
      <c r="FXV149" s="168"/>
      <c r="FXW149" s="168"/>
      <c r="FXX149" s="168"/>
      <c r="FXY149" s="168"/>
      <c r="FXZ149" s="168"/>
      <c r="FYA149" s="168"/>
      <c r="FYB149" s="168"/>
      <c r="FYC149" s="168"/>
      <c r="FYD149" s="168"/>
      <c r="FYE149" s="168"/>
      <c r="FYF149" s="168"/>
      <c r="FYG149" s="168"/>
      <c r="FYH149" s="168"/>
      <c r="FYI149" s="168"/>
      <c r="FYJ149" s="168"/>
      <c r="FYK149" s="168"/>
      <c r="FYL149" s="168"/>
      <c r="FYM149" s="168"/>
      <c r="FYN149" s="168"/>
      <c r="FYO149" s="168"/>
      <c r="FYP149" s="168"/>
      <c r="FYQ149" s="168"/>
      <c r="FYR149" s="168"/>
      <c r="FYS149" s="168"/>
      <c r="FYT149" s="168"/>
      <c r="FYU149" s="168"/>
      <c r="FYV149" s="168"/>
      <c r="FYW149" s="168"/>
      <c r="FYX149" s="168"/>
      <c r="FYY149" s="168"/>
      <c r="FYZ149" s="168"/>
      <c r="FZA149" s="168"/>
      <c r="FZB149" s="168"/>
      <c r="FZC149" s="168"/>
      <c r="FZD149" s="168"/>
      <c r="FZE149" s="168"/>
      <c r="FZF149" s="168"/>
      <c r="FZG149" s="168"/>
      <c r="FZH149" s="168"/>
      <c r="FZI149" s="168"/>
      <c r="FZJ149" s="168"/>
      <c r="FZK149" s="168"/>
      <c r="FZL149" s="168"/>
      <c r="FZM149" s="168"/>
      <c r="FZN149" s="168"/>
      <c r="FZO149" s="168"/>
      <c r="FZP149" s="168"/>
      <c r="FZQ149" s="168"/>
      <c r="FZR149" s="168"/>
      <c r="FZS149" s="168"/>
      <c r="FZT149" s="168"/>
      <c r="FZU149" s="168"/>
      <c r="FZV149" s="168"/>
      <c r="FZW149" s="168"/>
      <c r="FZX149" s="168"/>
      <c r="FZY149" s="168"/>
      <c r="FZZ149" s="168"/>
      <c r="GAA149" s="168"/>
      <c r="GAB149" s="168"/>
      <c r="GAC149" s="168"/>
      <c r="GAD149" s="168"/>
      <c r="GAE149" s="168"/>
      <c r="GAF149" s="168"/>
      <c r="GAG149" s="168"/>
      <c r="GAH149" s="168"/>
      <c r="GAI149" s="168"/>
      <c r="GAJ149" s="168"/>
      <c r="GAK149" s="168"/>
      <c r="GAL149" s="168"/>
      <c r="GAM149" s="168"/>
      <c r="GAN149" s="168"/>
      <c r="GAO149" s="168"/>
      <c r="GAP149" s="168"/>
      <c r="GAQ149" s="168"/>
      <c r="GAR149" s="168"/>
      <c r="GAS149" s="168"/>
      <c r="GAT149" s="168"/>
      <c r="GAU149" s="168"/>
      <c r="GAV149" s="168"/>
      <c r="GAW149" s="168"/>
      <c r="GAX149" s="168"/>
      <c r="GAY149" s="168"/>
      <c r="GAZ149" s="168"/>
      <c r="GBA149" s="168"/>
      <c r="GBB149" s="168"/>
      <c r="GBC149" s="168"/>
      <c r="GBD149" s="168"/>
      <c r="GBE149" s="168"/>
      <c r="GBF149" s="168"/>
      <c r="GBG149" s="168"/>
      <c r="GBH149" s="168"/>
      <c r="GBI149" s="168"/>
      <c r="GBJ149" s="168"/>
      <c r="GBK149" s="168"/>
      <c r="GBL149" s="168"/>
      <c r="GBM149" s="168"/>
      <c r="GBN149" s="168"/>
      <c r="GBO149" s="168"/>
      <c r="GBP149" s="168"/>
      <c r="GBQ149" s="168"/>
      <c r="GBR149" s="168"/>
      <c r="GBS149" s="168"/>
      <c r="GBT149" s="168"/>
      <c r="GBU149" s="168"/>
      <c r="GBV149" s="168"/>
      <c r="GBW149" s="168"/>
      <c r="GBX149" s="168"/>
      <c r="GBY149" s="168"/>
      <c r="GBZ149" s="168"/>
      <c r="GCA149" s="168"/>
      <c r="GCB149" s="168"/>
      <c r="GCC149" s="168"/>
      <c r="GCD149" s="168"/>
      <c r="GCE149" s="168"/>
      <c r="GCF149" s="168"/>
      <c r="GCG149" s="168"/>
      <c r="GCH149" s="168"/>
      <c r="GCI149" s="168"/>
      <c r="GCJ149" s="168"/>
      <c r="GCK149" s="168"/>
      <c r="GCL149" s="168"/>
      <c r="GCM149" s="168"/>
      <c r="GCN149" s="168"/>
      <c r="GCO149" s="168"/>
      <c r="GCP149" s="168"/>
      <c r="GCQ149" s="168"/>
      <c r="GCR149" s="168"/>
      <c r="GCS149" s="168"/>
      <c r="GCT149" s="168"/>
      <c r="GCU149" s="168"/>
      <c r="GCV149" s="168"/>
      <c r="GCW149" s="168"/>
      <c r="GCX149" s="168"/>
      <c r="GCY149" s="168"/>
      <c r="GCZ149" s="168"/>
      <c r="GDA149" s="168"/>
      <c r="GDB149" s="168"/>
      <c r="GDC149" s="168"/>
      <c r="GDD149" s="168"/>
      <c r="GDE149" s="168"/>
      <c r="GDF149" s="168"/>
      <c r="GDG149" s="168"/>
      <c r="GDH149" s="168"/>
      <c r="GDI149" s="168"/>
      <c r="GDJ149" s="168"/>
      <c r="GDK149" s="168"/>
      <c r="GDL149" s="168"/>
      <c r="GDM149" s="168"/>
      <c r="GDN149" s="168"/>
      <c r="GDO149" s="168"/>
      <c r="GDP149" s="168"/>
      <c r="GDQ149" s="168"/>
      <c r="GDR149" s="168"/>
      <c r="GDS149" s="168"/>
      <c r="GDT149" s="168"/>
      <c r="GDU149" s="168"/>
      <c r="GDV149" s="168"/>
      <c r="GDW149" s="168"/>
      <c r="GDX149" s="168"/>
      <c r="GDY149" s="168"/>
      <c r="GDZ149" s="168"/>
      <c r="GEA149" s="168"/>
      <c r="GEB149" s="168"/>
      <c r="GEC149" s="168"/>
      <c r="GED149" s="168"/>
      <c r="GEE149" s="168"/>
      <c r="GEF149" s="168"/>
      <c r="GEG149" s="168"/>
      <c r="GEH149" s="168"/>
      <c r="GEI149" s="168"/>
      <c r="GEJ149" s="168"/>
      <c r="GEK149" s="168"/>
      <c r="GEL149" s="168"/>
      <c r="GEM149" s="168"/>
      <c r="GEN149" s="168"/>
      <c r="GEO149" s="168"/>
      <c r="GEP149" s="168"/>
      <c r="GEQ149" s="168"/>
      <c r="GER149" s="168"/>
      <c r="GES149" s="168"/>
      <c r="GET149" s="168"/>
      <c r="GEU149" s="168"/>
      <c r="GEV149" s="168"/>
      <c r="GEW149" s="168"/>
      <c r="GEX149" s="168"/>
      <c r="GEY149" s="168"/>
      <c r="GEZ149" s="168"/>
      <c r="GFA149" s="168"/>
      <c r="GFB149" s="168"/>
      <c r="GFC149" s="168"/>
      <c r="GFD149" s="168"/>
      <c r="GFE149" s="168"/>
      <c r="GFF149" s="168"/>
      <c r="GFG149" s="168"/>
      <c r="GFH149" s="168"/>
      <c r="GFI149" s="168"/>
      <c r="GFJ149" s="168"/>
      <c r="GFK149" s="168"/>
      <c r="GFL149" s="168"/>
      <c r="GFM149" s="168"/>
      <c r="GFN149" s="168"/>
      <c r="GFO149" s="168"/>
      <c r="GFP149" s="168"/>
      <c r="GFQ149" s="168"/>
      <c r="GFR149" s="168"/>
      <c r="GFS149" s="168"/>
      <c r="GFT149" s="168"/>
      <c r="GFU149" s="168"/>
      <c r="GFV149" s="168"/>
      <c r="GFW149" s="168"/>
      <c r="GFX149" s="168"/>
      <c r="GFY149" s="168"/>
      <c r="GFZ149" s="168"/>
      <c r="GGA149" s="168"/>
      <c r="GGB149" s="168"/>
      <c r="GGC149" s="168"/>
      <c r="GGD149" s="168"/>
      <c r="GGE149" s="168"/>
      <c r="GGF149" s="168"/>
      <c r="GGG149" s="168"/>
      <c r="GGH149" s="168"/>
      <c r="GGI149" s="168"/>
      <c r="GGJ149" s="168"/>
      <c r="GGK149" s="168"/>
      <c r="GGL149" s="168"/>
      <c r="GGM149" s="168"/>
      <c r="GGN149" s="168"/>
      <c r="GGO149" s="168"/>
      <c r="GGP149" s="168"/>
      <c r="GGQ149" s="168"/>
      <c r="GGR149" s="168"/>
      <c r="GGS149" s="168"/>
      <c r="GGT149" s="168"/>
      <c r="GGU149" s="168"/>
      <c r="GGV149" s="168"/>
      <c r="GGW149" s="168"/>
      <c r="GGX149" s="168"/>
      <c r="GGY149" s="168"/>
      <c r="GGZ149" s="168"/>
      <c r="GHA149" s="168"/>
      <c r="GHB149" s="168"/>
      <c r="GHC149" s="168"/>
      <c r="GHD149" s="168"/>
      <c r="GHE149" s="168"/>
      <c r="GHF149" s="168"/>
      <c r="GHG149" s="168"/>
      <c r="GHH149" s="168"/>
      <c r="GHI149" s="168"/>
      <c r="GHJ149" s="168"/>
      <c r="GHK149" s="168"/>
      <c r="GHL149" s="168"/>
      <c r="GHM149" s="168"/>
      <c r="GHN149" s="168"/>
      <c r="GHO149" s="168"/>
      <c r="GHP149" s="168"/>
      <c r="GHQ149" s="168"/>
      <c r="GHR149" s="168"/>
      <c r="GHS149" s="168"/>
      <c r="GHT149" s="168"/>
      <c r="GHU149" s="168"/>
      <c r="GHV149" s="168"/>
      <c r="GHW149" s="168"/>
      <c r="GHX149" s="168"/>
      <c r="GHY149" s="168"/>
      <c r="GHZ149" s="168"/>
      <c r="GIA149" s="168"/>
      <c r="GIB149" s="168"/>
      <c r="GIC149" s="168"/>
      <c r="GID149" s="168"/>
      <c r="GIE149" s="168"/>
      <c r="GIF149" s="168"/>
      <c r="GIG149" s="168"/>
      <c r="GIH149" s="168"/>
      <c r="GII149" s="168"/>
      <c r="GIJ149" s="168"/>
      <c r="GIK149" s="168"/>
      <c r="GIL149" s="168"/>
      <c r="GIM149" s="168"/>
      <c r="GIN149" s="168"/>
      <c r="GIO149" s="168"/>
      <c r="GIP149" s="168"/>
      <c r="GIQ149" s="168"/>
      <c r="GIR149" s="168"/>
      <c r="GIS149" s="168"/>
      <c r="GIT149" s="168"/>
      <c r="GIU149" s="168"/>
      <c r="GIV149" s="168"/>
      <c r="GIW149" s="168"/>
      <c r="GIX149" s="168"/>
      <c r="GIY149" s="168"/>
      <c r="GIZ149" s="168"/>
      <c r="GJA149" s="168"/>
      <c r="GJB149" s="168"/>
      <c r="GJC149" s="168"/>
      <c r="GJD149" s="168"/>
      <c r="GJE149" s="168"/>
      <c r="GJF149" s="168"/>
      <c r="GJG149" s="168"/>
      <c r="GJH149" s="168"/>
      <c r="GJI149" s="168"/>
      <c r="GJJ149" s="168"/>
      <c r="GJK149" s="168"/>
      <c r="GJL149" s="168"/>
      <c r="GJM149" s="168"/>
      <c r="GJN149" s="168"/>
      <c r="GJO149" s="168"/>
      <c r="GJP149" s="168"/>
      <c r="GJQ149" s="168"/>
      <c r="GJR149" s="168"/>
      <c r="GJS149" s="168"/>
      <c r="GJT149" s="168"/>
      <c r="GJU149" s="168"/>
      <c r="GJV149" s="168"/>
      <c r="GJW149" s="168"/>
      <c r="GJX149" s="168"/>
      <c r="GJY149" s="168"/>
      <c r="GJZ149" s="168"/>
      <c r="GKA149" s="168"/>
      <c r="GKB149" s="168"/>
      <c r="GKC149" s="168"/>
      <c r="GKD149" s="168"/>
      <c r="GKE149" s="168"/>
      <c r="GKF149" s="168"/>
      <c r="GKG149" s="168"/>
      <c r="GKH149" s="168"/>
      <c r="GKI149" s="168"/>
      <c r="GKJ149" s="168"/>
      <c r="GKK149" s="168"/>
      <c r="GKL149" s="168"/>
      <c r="GKM149" s="168"/>
      <c r="GKN149" s="168"/>
      <c r="GKO149" s="168"/>
      <c r="GKP149" s="168"/>
      <c r="GKQ149" s="168"/>
      <c r="GKR149" s="168"/>
      <c r="GKS149" s="168"/>
      <c r="GKT149" s="168"/>
      <c r="GKU149" s="168"/>
      <c r="GKV149" s="168"/>
      <c r="GKW149" s="168"/>
      <c r="GKX149" s="168"/>
      <c r="GKY149" s="168"/>
      <c r="GKZ149" s="168"/>
      <c r="GLA149" s="168"/>
      <c r="GLB149" s="168"/>
      <c r="GLC149" s="168"/>
      <c r="GLD149" s="168"/>
      <c r="GLE149" s="168"/>
      <c r="GLF149" s="168"/>
      <c r="GLG149" s="168"/>
      <c r="GLH149" s="168"/>
      <c r="GLI149" s="168"/>
      <c r="GLJ149" s="168"/>
      <c r="GLK149" s="168"/>
      <c r="GLL149" s="168"/>
      <c r="GLM149" s="168"/>
      <c r="GLN149" s="168"/>
      <c r="GLO149" s="168"/>
      <c r="GLP149" s="168"/>
      <c r="GLQ149" s="168"/>
      <c r="GLR149" s="168"/>
      <c r="GLS149" s="168"/>
      <c r="GLT149" s="168"/>
      <c r="GLU149" s="168"/>
      <c r="GLV149" s="168"/>
      <c r="GLW149" s="168"/>
      <c r="GLX149" s="168"/>
      <c r="GLY149" s="168"/>
      <c r="GLZ149" s="168"/>
      <c r="GMA149" s="168"/>
      <c r="GMB149" s="168"/>
      <c r="GMC149" s="168"/>
      <c r="GMD149" s="168"/>
      <c r="GME149" s="168"/>
      <c r="GMF149" s="168"/>
      <c r="GMG149" s="168"/>
      <c r="GMH149" s="168"/>
      <c r="GMI149" s="168"/>
      <c r="GMJ149" s="168"/>
      <c r="GMK149" s="168"/>
      <c r="GML149" s="168"/>
      <c r="GMM149" s="168"/>
      <c r="GMN149" s="168"/>
      <c r="GMO149" s="168"/>
      <c r="GMP149" s="168"/>
      <c r="GMQ149" s="168"/>
      <c r="GMR149" s="168"/>
      <c r="GMS149" s="168"/>
      <c r="GMT149" s="168"/>
      <c r="GMU149" s="168"/>
      <c r="GMV149" s="168"/>
      <c r="GMW149" s="168"/>
      <c r="GMX149" s="168"/>
      <c r="GMY149" s="168"/>
      <c r="GMZ149" s="168"/>
      <c r="GNA149" s="168"/>
      <c r="GNB149" s="168"/>
      <c r="GNC149" s="168"/>
      <c r="GND149" s="168"/>
      <c r="GNE149" s="168"/>
      <c r="GNF149" s="168"/>
      <c r="GNG149" s="168"/>
      <c r="GNH149" s="168"/>
      <c r="GNI149" s="168"/>
      <c r="GNJ149" s="168"/>
      <c r="GNK149" s="168"/>
      <c r="GNL149" s="168"/>
      <c r="GNM149" s="168"/>
      <c r="GNN149" s="168"/>
      <c r="GNO149" s="168"/>
      <c r="GNP149" s="168"/>
      <c r="GNQ149" s="168"/>
      <c r="GNR149" s="168"/>
      <c r="GNS149" s="168"/>
      <c r="GNT149" s="168"/>
      <c r="GNU149" s="168"/>
      <c r="GNV149" s="168"/>
      <c r="GNW149" s="168"/>
      <c r="GNX149" s="168"/>
      <c r="GNY149" s="168"/>
      <c r="GNZ149" s="168"/>
      <c r="GOA149" s="168"/>
      <c r="GOB149" s="168"/>
      <c r="GOC149" s="168"/>
      <c r="GOD149" s="168"/>
      <c r="GOE149" s="168"/>
      <c r="GOF149" s="168"/>
      <c r="GOG149" s="168"/>
      <c r="GOH149" s="168"/>
      <c r="GOI149" s="168"/>
      <c r="GOJ149" s="168"/>
      <c r="GOK149" s="168"/>
      <c r="GOL149" s="168"/>
      <c r="GOM149" s="168"/>
      <c r="GON149" s="168"/>
      <c r="GOO149" s="168"/>
      <c r="GOP149" s="168"/>
      <c r="GOQ149" s="168"/>
      <c r="GOR149" s="168"/>
      <c r="GOS149" s="168"/>
      <c r="GOT149" s="168"/>
      <c r="GOU149" s="168"/>
      <c r="GOV149" s="168"/>
      <c r="GOW149" s="168"/>
      <c r="GOX149" s="168"/>
      <c r="GOY149" s="168"/>
      <c r="GOZ149" s="168"/>
      <c r="GPA149" s="168"/>
      <c r="GPB149" s="168"/>
      <c r="GPC149" s="168"/>
      <c r="GPD149" s="168"/>
      <c r="GPE149" s="168"/>
      <c r="GPF149" s="168"/>
      <c r="GPG149" s="168"/>
      <c r="GPH149" s="168"/>
      <c r="GPI149" s="168"/>
      <c r="GPJ149" s="168"/>
      <c r="GPK149" s="168"/>
      <c r="GPL149" s="168"/>
      <c r="GPM149" s="168"/>
      <c r="GPN149" s="168"/>
      <c r="GPO149" s="168"/>
      <c r="GPP149" s="168"/>
      <c r="GPQ149" s="168"/>
      <c r="GPR149" s="168"/>
      <c r="GPS149" s="168"/>
      <c r="GPT149" s="168"/>
      <c r="GPU149" s="168"/>
      <c r="GPV149" s="168"/>
      <c r="GPW149" s="168"/>
      <c r="GPX149" s="168"/>
      <c r="GPY149" s="168"/>
      <c r="GPZ149" s="168"/>
      <c r="GQA149" s="168"/>
      <c r="GQB149" s="168"/>
      <c r="GQC149" s="168"/>
      <c r="GQD149" s="168"/>
      <c r="GQE149" s="168"/>
      <c r="GQF149" s="168"/>
      <c r="GQG149" s="168"/>
      <c r="GQH149" s="168"/>
      <c r="GQI149" s="168"/>
      <c r="GQJ149" s="168"/>
      <c r="GQK149" s="168"/>
      <c r="GQL149" s="168"/>
      <c r="GQM149" s="168"/>
      <c r="GQN149" s="168"/>
      <c r="GQO149" s="168"/>
      <c r="GQP149" s="168"/>
      <c r="GQQ149" s="168"/>
      <c r="GQR149" s="168"/>
      <c r="GQS149" s="168"/>
      <c r="GQT149" s="168"/>
      <c r="GQU149" s="168"/>
      <c r="GQV149" s="168"/>
      <c r="GQW149" s="168"/>
      <c r="GQX149" s="168"/>
      <c r="GQY149" s="168"/>
      <c r="GQZ149" s="168"/>
      <c r="GRA149" s="168"/>
      <c r="GRB149" s="168"/>
      <c r="GRC149" s="168"/>
      <c r="GRD149" s="168"/>
      <c r="GRE149" s="168"/>
      <c r="GRF149" s="168"/>
      <c r="GRG149" s="168"/>
      <c r="GRH149" s="168"/>
      <c r="GRI149" s="168"/>
      <c r="GRJ149" s="168"/>
      <c r="GRK149" s="168"/>
      <c r="GRL149" s="168"/>
      <c r="GRM149" s="168"/>
      <c r="GRN149" s="168"/>
      <c r="GRO149" s="168"/>
      <c r="GRP149" s="168"/>
      <c r="GRQ149" s="168"/>
      <c r="GRR149" s="168"/>
      <c r="GRS149" s="168"/>
      <c r="GRT149" s="168"/>
      <c r="GRU149" s="168"/>
      <c r="GRV149" s="168"/>
      <c r="GRW149" s="168"/>
      <c r="GRX149" s="168"/>
      <c r="GRY149" s="168"/>
      <c r="GRZ149" s="168"/>
      <c r="GSA149" s="168"/>
      <c r="GSB149" s="168"/>
      <c r="GSC149" s="168"/>
      <c r="GSD149" s="168"/>
      <c r="GSE149" s="168"/>
      <c r="GSF149" s="168"/>
      <c r="GSG149" s="168"/>
      <c r="GSH149" s="168"/>
      <c r="GSI149" s="168"/>
      <c r="GSJ149" s="168"/>
      <c r="GSK149" s="168"/>
      <c r="GSL149" s="168"/>
      <c r="GSM149" s="168"/>
      <c r="GSN149" s="168"/>
      <c r="GSO149" s="168"/>
      <c r="GSP149" s="168"/>
      <c r="GSQ149" s="168"/>
      <c r="GSR149" s="168"/>
      <c r="GSS149" s="168"/>
      <c r="GST149" s="168"/>
      <c r="GSU149" s="168"/>
      <c r="GSV149" s="168"/>
      <c r="GSW149" s="168"/>
      <c r="GSX149" s="168"/>
      <c r="GSY149" s="168"/>
      <c r="GSZ149" s="168"/>
      <c r="GTA149" s="168"/>
      <c r="GTB149" s="168"/>
      <c r="GTC149" s="168"/>
      <c r="GTD149" s="168"/>
      <c r="GTE149" s="168"/>
      <c r="GTF149" s="168"/>
      <c r="GTG149" s="168"/>
      <c r="GTH149" s="168"/>
      <c r="GTI149" s="168"/>
      <c r="GTJ149" s="168"/>
      <c r="GTK149" s="168"/>
      <c r="GTL149" s="168"/>
      <c r="GTM149" s="168"/>
      <c r="GTN149" s="168"/>
      <c r="GTO149" s="168"/>
      <c r="GTP149" s="168"/>
      <c r="GTQ149" s="168"/>
      <c r="GTR149" s="168"/>
      <c r="GTS149" s="168"/>
      <c r="GTT149" s="168"/>
      <c r="GTU149" s="168"/>
      <c r="GTV149" s="168"/>
      <c r="GTW149" s="168"/>
      <c r="GTX149" s="168"/>
      <c r="GTY149" s="168"/>
      <c r="GTZ149" s="168"/>
      <c r="GUA149" s="168"/>
      <c r="GUB149" s="168"/>
      <c r="GUC149" s="168"/>
      <c r="GUD149" s="168"/>
      <c r="GUE149" s="168"/>
      <c r="GUF149" s="168"/>
      <c r="GUG149" s="168"/>
      <c r="GUH149" s="168"/>
      <c r="GUI149" s="168"/>
      <c r="GUJ149" s="168"/>
      <c r="GUK149" s="168"/>
      <c r="GUL149" s="168"/>
      <c r="GUM149" s="168"/>
      <c r="GUN149" s="168"/>
      <c r="GUO149" s="168"/>
      <c r="GUP149" s="168"/>
      <c r="GUQ149" s="168"/>
      <c r="GUR149" s="168"/>
      <c r="GUS149" s="168"/>
      <c r="GUT149" s="168"/>
      <c r="GUU149" s="168"/>
      <c r="GUV149" s="168"/>
      <c r="GUW149" s="168"/>
      <c r="GUX149" s="168"/>
      <c r="GUY149" s="168"/>
      <c r="GUZ149" s="168"/>
      <c r="GVA149" s="168"/>
      <c r="GVB149" s="168"/>
      <c r="GVC149" s="168"/>
      <c r="GVD149" s="168"/>
      <c r="GVE149" s="168"/>
      <c r="GVF149" s="168"/>
      <c r="GVG149" s="168"/>
      <c r="GVH149" s="168"/>
      <c r="GVI149" s="168"/>
      <c r="GVJ149" s="168"/>
      <c r="GVK149" s="168"/>
      <c r="GVL149" s="168"/>
      <c r="GVM149" s="168"/>
      <c r="GVN149" s="168"/>
      <c r="GVO149" s="168"/>
      <c r="GVP149" s="168"/>
      <c r="GVQ149" s="168"/>
      <c r="GVR149" s="168"/>
      <c r="GVS149" s="168"/>
      <c r="GVT149" s="168"/>
      <c r="GVU149" s="168"/>
      <c r="GVV149" s="168"/>
      <c r="GVW149" s="168"/>
      <c r="GVX149" s="168"/>
      <c r="GVY149" s="168"/>
      <c r="GVZ149" s="168"/>
      <c r="GWA149" s="168"/>
      <c r="GWB149" s="168"/>
      <c r="GWC149" s="168"/>
      <c r="GWD149" s="168"/>
      <c r="GWE149" s="168"/>
      <c r="GWF149" s="168"/>
      <c r="GWG149" s="168"/>
      <c r="GWH149" s="168"/>
      <c r="GWI149" s="168"/>
      <c r="GWJ149" s="168"/>
      <c r="GWK149" s="168"/>
      <c r="GWL149" s="168"/>
      <c r="GWM149" s="168"/>
      <c r="GWN149" s="168"/>
      <c r="GWO149" s="168"/>
      <c r="GWP149" s="168"/>
      <c r="GWQ149" s="168"/>
      <c r="GWR149" s="168"/>
      <c r="GWS149" s="168"/>
      <c r="GWT149" s="168"/>
      <c r="GWU149" s="168"/>
      <c r="GWV149" s="168"/>
      <c r="GWW149" s="168"/>
      <c r="GWX149" s="168"/>
      <c r="GWY149" s="168"/>
      <c r="GWZ149" s="168"/>
      <c r="GXA149" s="168"/>
      <c r="GXB149" s="168"/>
      <c r="GXC149" s="168"/>
      <c r="GXD149" s="168"/>
      <c r="GXE149" s="168"/>
      <c r="GXF149" s="168"/>
      <c r="GXG149" s="168"/>
      <c r="GXH149" s="168"/>
      <c r="GXI149" s="168"/>
      <c r="GXJ149" s="168"/>
      <c r="GXK149" s="168"/>
      <c r="GXL149" s="168"/>
      <c r="GXM149" s="168"/>
      <c r="GXN149" s="168"/>
      <c r="GXO149" s="168"/>
      <c r="GXP149" s="168"/>
      <c r="GXQ149" s="168"/>
      <c r="GXR149" s="168"/>
      <c r="GXS149" s="168"/>
      <c r="GXT149" s="168"/>
      <c r="GXU149" s="168"/>
      <c r="GXV149" s="168"/>
      <c r="GXW149" s="168"/>
      <c r="GXX149" s="168"/>
      <c r="GXY149" s="168"/>
      <c r="GXZ149" s="168"/>
      <c r="GYA149" s="168"/>
      <c r="GYB149" s="168"/>
      <c r="GYC149" s="168"/>
      <c r="GYD149" s="168"/>
      <c r="GYE149" s="168"/>
      <c r="GYF149" s="168"/>
      <c r="GYG149" s="168"/>
      <c r="GYH149" s="168"/>
      <c r="GYI149" s="168"/>
      <c r="GYJ149" s="168"/>
      <c r="GYK149" s="168"/>
      <c r="GYL149" s="168"/>
      <c r="GYM149" s="168"/>
      <c r="GYN149" s="168"/>
      <c r="GYO149" s="168"/>
      <c r="GYP149" s="168"/>
      <c r="GYQ149" s="168"/>
      <c r="GYR149" s="168"/>
      <c r="GYS149" s="168"/>
      <c r="GYT149" s="168"/>
      <c r="GYU149" s="168"/>
      <c r="GYV149" s="168"/>
      <c r="GYW149" s="168"/>
      <c r="GYX149" s="168"/>
      <c r="GYY149" s="168"/>
      <c r="GYZ149" s="168"/>
      <c r="GZA149" s="168"/>
      <c r="GZB149" s="168"/>
      <c r="GZC149" s="168"/>
      <c r="GZD149" s="168"/>
      <c r="GZE149" s="168"/>
      <c r="GZF149" s="168"/>
      <c r="GZG149" s="168"/>
      <c r="GZH149" s="168"/>
      <c r="GZI149" s="168"/>
      <c r="GZJ149" s="168"/>
      <c r="GZK149" s="168"/>
      <c r="GZL149" s="168"/>
      <c r="GZM149" s="168"/>
      <c r="GZN149" s="168"/>
      <c r="GZO149" s="168"/>
      <c r="GZP149" s="168"/>
      <c r="GZQ149" s="168"/>
      <c r="GZR149" s="168"/>
      <c r="GZS149" s="168"/>
      <c r="GZT149" s="168"/>
      <c r="GZU149" s="168"/>
      <c r="GZV149" s="168"/>
      <c r="GZW149" s="168"/>
      <c r="GZX149" s="168"/>
      <c r="GZY149" s="168"/>
      <c r="GZZ149" s="168"/>
      <c r="HAA149" s="168"/>
      <c r="HAB149" s="168"/>
      <c r="HAC149" s="168"/>
      <c r="HAD149" s="168"/>
      <c r="HAE149" s="168"/>
      <c r="HAF149" s="168"/>
      <c r="HAG149" s="168"/>
      <c r="HAH149" s="168"/>
      <c r="HAI149" s="168"/>
      <c r="HAJ149" s="168"/>
      <c r="HAK149" s="168"/>
      <c r="HAL149" s="168"/>
      <c r="HAM149" s="168"/>
      <c r="HAN149" s="168"/>
      <c r="HAO149" s="168"/>
      <c r="HAP149" s="168"/>
      <c r="HAQ149" s="168"/>
      <c r="HAR149" s="168"/>
      <c r="HAS149" s="168"/>
      <c r="HAT149" s="168"/>
      <c r="HAU149" s="168"/>
      <c r="HAV149" s="168"/>
      <c r="HAW149" s="168"/>
      <c r="HAX149" s="168"/>
      <c r="HAY149" s="168"/>
      <c r="HAZ149" s="168"/>
      <c r="HBA149" s="168"/>
      <c r="HBB149" s="168"/>
      <c r="HBC149" s="168"/>
      <c r="HBD149" s="168"/>
      <c r="HBE149" s="168"/>
      <c r="HBF149" s="168"/>
      <c r="HBG149" s="168"/>
      <c r="HBH149" s="168"/>
      <c r="HBI149" s="168"/>
      <c r="HBJ149" s="168"/>
      <c r="HBK149" s="168"/>
      <c r="HBL149" s="168"/>
      <c r="HBM149" s="168"/>
      <c r="HBN149" s="168"/>
      <c r="HBO149" s="168"/>
      <c r="HBP149" s="168"/>
      <c r="HBQ149" s="168"/>
      <c r="HBR149" s="168"/>
      <c r="HBS149" s="168"/>
      <c r="HBT149" s="168"/>
      <c r="HBU149" s="168"/>
      <c r="HBV149" s="168"/>
      <c r="HBW149" s="168"/>
      <c r="HBX149" s="168"/>
      <c r="HBY149" s="168"/>
      <c r="HBZ149" s="168"/>
      <c r="HCA149" s="168"/>
      <c r="HCB149" s="168"/>
      <c r="HCC149" s="168"/>
      <c r="HCD149" s="168"/>
      <c r="HCE149" s="168"/>
      <c r="HCF149" s="168"/>
      <c r="HCG149" s="168"/>
      <c r="HCH149" s="168"/>
      <c r="HCI149" s="168"/>
      <c r="HCJ149" s="168"/>
      <c r="HCK149" s="168"/>
      <c r="HCL149" s="168"/>
      <c r="HCM149" s="168"/>
      <c r="HCN149" s="168"/>
      <c r="HCO149" s="168"/>
      <c r="HCP149" s="168"/>
      <c r="HCQ149" s="168"/>
      <c r="HCR149" s="168"/>
      <c r="HCS149" s="168"/>
      <c r="HCT149" s="168"/>
      <c r="HCU149" s="168"/>
      <c r="HCV149" s="168"/>
      <c r="HCW149" s="168"/>
      <c r="HCX149" s="168"/>
      <c r="HCY149" s="168"/>
      <c r="HCZ149" s="168"/>
      <c r="HDA149" s="168"/>
      <c r="HDB149" s="168"/>
      <c r="HDC149" s="168"/>
      <c r="HDD149" s="168"/>
      <c r="HDE149" s="168"/>
      <c r="HDF149" s="168"/>
      <c r="HDG149" s="168"/>
      <c r="HDH149" s="168"/>
      <c r="HDI149" s="168"/>
      <c r="HDJ149" s="168"/>
      <c r="HDK149" s="168"/>
      <c r="HDL149" s="168"/>
      <c r="HDM149" s="168"/>
      <c r="HDN149" s="168"/>
      <c r="HDO149" s="168"/>
      <c r="HDP149" s="168"/>
      <c r="HDQ149" s="168"/>
      <c r="HDR149" s="168"/>
      <c r="HDS149" s="168"/>
      <c r="HDT149" s="168"/>
      <c r="HDU149" s="168"/>
      <c r="HDV149" s="168"/>
      <c r="HDW149" s="168"/>
      <c r="HDX149" s="168"/>
      <c r="HDY149" s="168"/>
      <c r="HDZ149" s="168"/>
      <c r="HEA149" s="168"/>
      <c r="HEB149" s="168"/>
      <c r="HEC149" s="168"/>
      <c r="HED149" s="168"/>
      <c r="HEE149" s="168"/>
      <c r="HEF149" s="168"/>
      <c r="HEG149" s="168"/>
      <c r="HEH149" s="168"/>
      <c r="HEI149" s="168"/>
      <c r="HEJ149" s="168"/>
      <c r="HEK149" s="168"/>
      <c r="HEL149" s="168"/>
      <c r="HEM149" s="168"/>
      <c r="HEN149" s="168"/>
      <c r="HEO149" s="168"/>
      <c r="HEP149" s="168"/>
      <c r="HEQ149" s="168"/>
      <c r="HER149" s="168"/>
      <c r="HES149" s="168"/>
      <c r="HET149" s="168"/>
      <c r="HEU149" s="168"/>
      <c r="HEV149" s="168"/>
      <c r="HEW149" s="168"/>
      <c r="HEX149" s="168"/>
      <c r="HEY149" s="168"/>
      <c r="HEZ149" s="168"/>
      <c r="HFA149" s="168"/>
      <c r="HFB149" s="168"/>
      <c r="HFC149" s="168"/>
      <c r="HFD149" s="168"/>
      <c r="HFE149" s="168"/>
      <c r="HFF149" s="168"/>
      <c r="HFG149" s="168"/>
      <c r="HFH149" s="168"/>
      <c r="HFI149" s="168"/>
      <c r="HFJ149" s="168"/>
      <c r="HFK149" s="168"/>
      <c r="HFL149" s="168"/>
      <c r="HFM149" s="168"/>
      <c r="HFN149" s="168"/>
      <c r="HFO149" s="168"/>
      <c r="HFP149" s="168"/>
      <c r="HFQ149" s="168"/>
      <c r="HFR149" s="168"/>
      <c r="HFS149" s="168"/>
      <c r="HFT149" s="168"/>
      <c r="HFU149" s="168"/>
      <c r="HFV149" s="168"/>
      <c r="HFW149" s="168"/>
      <c r="HFX149" s="168"/>
      <c r="HFY149" s="168"/>
      <c r="HFZ149" s="168"/>
      <c r="HGA149" s="168"/>
      <c r="HGB149" s="168"/>
      <c r="HGC149" s="168"/>
      <c r="HGD149" s="168"/>
      <c r="HGE149" s="168"/>
      <c r="HGF149" s="168"/>
      <c r="HGG149" s="168"/>
      <c r="HGH149" s="168"/>
      <c r="HGI149" s="168"/>
      <c r="HGJ149" s="168"/>
      <c r="HGK149" s="168"/>
      <c r="HGL149" s="168"/>
      <c r="HGM149" s="168"/>
      <c r="HGN149" s="168"/>
      <c r="HGO149" s="168"/>
      <c r="HGP149" s="168"/>
      <c r="HGQ149" s="168"/>
      <c r="HGR149" s="168"/>
      <c r="HGS149" s="168"/>
      <c r="HGT149" s="168"/>
      <c r="HGU149" s="168"/>
      <c r="HGV149" s="168"/>
      <c r="HGW149" s="168"/>
      <c r="HGX149" s="168"/>
      <c r="HGY149" s="168"/>
      <c r="HGZ149" s="168"/>
      <c r="HHA149" s="168"/>
      <c r="HHB149" s="168"/>
      <c r="HHC149" s="168"/>
      <c r="HHD149" s="168"/>
      <c r="HHE149" s="168"/>
      <c r="HHF149" s="168"/>
      <c r="HHG149" s="168"/>
      <c r="HHH149" s="168"/>
      <c r="HHI149" s="168"/>
      <c r="HHJ149" s="168"/>
      <c r="HHK149" s="168"/>
      <c r="HHL149" s="168"/>
      <c r="HHM149" s="168"/>
      <c r="HHN149" s="168"/>
      <c r="HHO149" s="168"/>
      <c r="HHP149" s="168"/>
      <c r="HHQ149" s="168"/>
      <c r="HHR149" s="168"/>
      <c r="HHS149" s="168"/>
      <c r="HHT149" s="168"/>
      <c r="HHU149" s="168"/>
      <c r="HHV149" s="168"/>
      <c r="HHW149" s="168"/>
      <c r="HHX149" s="168"/>
      <c r="HHY149" s="168"/>
      <c r="HHZ149" s="168"/>
      <c r="HIA149" s="168"/>
      <c r="HIB149" s="168"/>
      <c r="HIC149" s="168"/>
      <c r="HID149" s="168"/>
      <c r="HIE149" s="168"/>
      <c r="HIF149" s="168"/>
      <c r="HIG149" s="168"/>
      <c r="HIH149" s="168"/>
      <c r="HII149" s="168"/>
      <c r="HIJ149" s="168"/>
      <c r="HIK149" s="168"/>
      <c r="HIL149" s="168"/>
      <c r="HIM149" s="168"/>
      <c r="HIN149" s="168"/>
      <c r="HIO149" s="168"/>
      <c r="HIP149" s="168"/>
      <c r="HIQ149" s="168"/>
      <c r="HIR149" s="168"/>
      <c r="HIS149" s="168"/>
      <c r="HIT149" s="168"/>
      <c r="HIU149" s="168"/>
      <c r="HIV149" s="168"/>
      <c r="HIW149" s="168"/>
      <c r="HIX149" s="168"/>
      <c r="HIY149" s="168"/>
      <c r="HIZ149" s="168"/>
      <c r="HJA149" s="168"/>
      <c r="HJB149" s="168"/>
      <c r="HJC149" s="168"/>
      <c r="HJD149" s="168"/>
      <c r="HJE149" s="168"/>
      <c r="HJF149" s="168"/>
      <c r="HJG149" s="168"/>
      <c r="HJH149" s="168"/>
      <c r="HJI149" s="168"/>
      <c r="HJJ149" s="168"/>
      <c r="HJK149" s="168"/>
      <c r="HJL149" s="168"/>
      <c r="HJM149" s="168"/>
      <c r="HJN149" s="168"/>
      <c r="HJO149" s="168"/>
      <c r="HJP149" s="168"/>
      <c r="HJQ149" s="168"/>
      <c r="HJR149" s="168"/>
      <c r="HJS149" s="168"/>
      <c r="HJT149" s="168"/>
      <c r="HJU149" s="168"/>
      <c r="HJV149" s="168"/>
      <c r="HJW149" s="168"/>
      <c r="HJX149" s="168"/>
      <c r="HJY149" s="168"/>
      <c r="HJZ149" s="168"/>
      <c r="HKA149" s="168"/>
      <c r="HKB149" s="168"/>
      <c r="HKC149" s="168"/>
      <c r="HKD149" s="168"/>
      <c r="HKE149" s="168"/>
      <c r="HKF149" s="168"/>
      <c r="HKG149" s="168"/>
      <c r="HKH149" s="168"/>
      <c r="HKI149" s="168"/>
      <c r="HKJ149" s="168"/>
      <c r="HKK149" s="168"/>
      <c r="HKL149" s="168"/>
      <c r="HKM149" s="168"/>
      <c r="HKN149" s="168"/>
      <c r="HKO149" s="168"/>
      <c r="HKP149" s="168"/>
      <c r="HKQ149" s="168"/>
      <c r="HKR149" s="168"/>
      <c r="HKS149" s="168"/>
      <c r="HKT149" s="168"/>
      <c r="HKU149" s="168"/>
      <c r="HKV149" s="168"/>
      <c r="HKW149" s="168"/>
      <c r="HKX149" s="168"/>
      <c r="HKY149" s="168"/>
      <c r="HKZ149" s="168"/>
      <c r="HLA149" s="168"/>
      <c r="HLB149" s="168"/>
      <c r="HLC149" s="168"/>
      <c r="HLD149" s="168"/>
      <c r="HLE149" s="168"/>
      <c r="HLF149" s="168"/>
      <c r="HLG149" s="168"/>
      <c r="HLH149" s="168"/>
      <c r="HLI149" s="168"/>
      <c r="HLJ149" s="168"/>
      <c r="HLK149" s="168"/>
      <c r="HLL149" s="168"/>
      <c r="HLM149" s="168"/>
      <c r="HLN149" s="168"/>
      <c r="HLO149" s="168"/>
      <c r="HLP149" s="168"/>
      <c r="HLQ149" s="168"/>
      <c r="HLR149" s="168"/>
      <c r="HLS149" s="168"/>
      <c r="HLT149" s="168"/>
      <c r="HLU149" s="168"/>
      <c r="HLV149" s="168"/>
      <c r="HLW149" s="168"/>
      <c r="HLX149" s="168"/>
      <c r="HLY149" s="168"/>
      <c r="HLZ149" s="168"/>
      <c r="HMA149" s="168"/>
      <c r="HMB149" s="168"/>
      <c r="HMC149" s="168"/>
      <c r="HMD149" s="168"/>
      <c r="HME149" s="168"/>
      <c r="HMF149" s="168"/>
      <c r="HMG149" s="168"/>
      <c r="HMH149" s="168"/>
      <c r="HMI149" s="168"/>
      <c r="HMJ149" s="168"/>
      <c r="HMK149" s="168"/>
      <c r="HML149" s="168"/>
      <c r="HMM149" s="168"/>
      <c r="HMN149" s="168"/>
      <c r="HMO149" s="168"/>
      <c r="HMP149" s="168"/>
      <c r="HMQ149" s="168"/>
      <c r="HMR149" s="168"/>
      <c r="HMS149" s="168"/>
      <c r="HMT149" s="168"/>
      <c r="HMU149" s="168"/>
      <c r="HMV149" s="168"/>
      <c r="HMW149" s="168"/>
      <c r="HMX149" s="168"/>
      <c r="HMY149" s="168"/>
      <c r="HMZ149" s="168"/>
      <c r="HNA149" s="168"/>
      <c r="HNB149" s="168"/>
      <c r="HNC149" s="168"/>
      <c r="HND149" s="168"/>
      <c r="HNE149" s="168"/>
      <c r="HNF149" s="168"/>
      <c r="HNG149" s="168"/>
      <c r="HNH149" s="168"/>
      <c r="HNI149" s="168"/>
      <c r="HNJ149" s="168"/>
      <c r="HNK149" s="168"/>
      <c r="HNL149" s="168"/>
      <c r="HNM149" s="168"/>
      <c r="HNN149" s="168"/>
      <c r="HNO149" s="168"/>
      <c r="HNP149" s="168"/>
      <c r="HNQ149" s="168"/>
      <c r="HNR149" s="168"/>
      <c r="HNS149" s="168"/>
      <c r="HNT149" s="168"/>
      <c r="HNU149" s="168"/>
      <c r="HNV149" s="168"/>
      <c r="HNW149" s="168"/>
      <c r="HNX149" s="168"/>
      <c r="HNY149" s="168"/>
      <c r="HNZ149" s="168"/>
      <c r="HOA149" s="168"/>
      <c r="HOB149" s="168"/>
      <c r="HOC149" s="168"/>
      <c r="HOD149" s="168"/>
      <c r="HOE149" s="168"/>
      <c r="HOF149" s="168"/>
      <c r="HOG149" s="168"/>
      <c r="HOH149" s="168"/>
      <c r="HOI149" s="168"/>
      <c r="HOJ149" s="168"/>
      <c r="HOK149" s="168"/>
      <c r="HOL149" s="168"/>
      <c r="HOM149" s="168"/>
      <c r="HON149" s="168"/>
      <c r="HOO149" s="168"/>
      <c r="HOP149" s="168"/>
      <c r="HOQ149" s="168"/>
      <c r="HOR149" s="168"/>
      <c r="HOS149" s="168"/>
      <c r="HOT149" s="168"/>
      <c r="HOU149" s="168"/>
      <c r="HOV149" s="168"/>
      <c r="HOW149" s="168"/>
      <c r="HOX149" s="168"/>
      <c r="HOY149" s="168"/>
      <c r="HOZ149" s="168"/>
      <c r="HPA149" s="168"/>
      <c r="HPB149" s="168"/>
      <c r="HPC149" s="168"/>
      <c r="HPD149" s="168"/>
      <c r="HPE149" s="168"/>
      <c r="HPF149" s="168"/>
      <c r="HPG149" s="168"/>
      <c r="HPH149" s="168"/>
      <c r="HPI149" s="168"/>
      <c r="HPJ149" s="168"/>
      <c r="HPK149" s="168"/>
      <c r="HPL149" s="168"/>
      <c r="HPM149" s="168"/>
      <c r="HPN149" s="168"/>
      <c r="HPO149" s="168"/>
      <c r="HPP149" s="168"/>
      <c r="HPQ149" s="168"/>
      <c r="HPR149" s="168"/>
      <c r="HPS149" s="168"/>
      <c r="HPT149" s="168"/>
      <c r="HPU149" s="168"/>
      <c r="HPV149" s="168"/>
      <c r="HPW149" s="168"/>
      <c r="HPX149" s="168"/>
      <c r="HPY149" s="168"/>
      <c r="HPZ149" s="168"/>
      <c r="HQA149" s="168"/>
      <c r="HQB149" s="168"/>
      <c r="HQC149" s="168"/>
      <c r="HQD149" s="168"/>
      <c r="HQE149" s="168"/>
      <c r="HQF149" s="168"/>
      <c r="HQG149" s="168"/>
      <c r="HQH149" s="168"/>
      <c r="HQI149" s="168"/>
      <c r="HQJ149" s="168"/>
      <c r="HQK149" s="168"/>
      <c r="HQL149" s="168"/>
      <c r="HQM149" s="168"/>
      <c r="HQN149" s="168"/>
      <c r="HQO149" s="168"/>
      <c r="HQP149" s="168"/>
      <c r="HQQ149" s="168"/>
      <c r="HQR149" s="168"/>
      <c r="HQS149" s="168"/>
      <c r="HQT149" s="168"/>
      <c r="HQU149" s="168"/>
      <c r="HQV149" s="168"/>
      <c r="HQW149" s="168"/>
      <c r="HQX149" s="168"/>
      <c r="HQY149" s="168"/>
      <c r="HQZ149" s="168"/>
      <c r="HRA149" s="168"/>
      <c r="HRB149" s="168"/>
      <c r="HRC149" s="168"/>
      <c r="HRD149" s="168"/>
      <c r="HRE149" s="168"/>
      <c r="HRF149" s="168"/>
      <c r="HRG149" s="168"/>
      <c r="HRH149" s="168"/>
      <c r="HRI149" s="168"/>
      <c r="HRJ149" s="168"/>
      <c r="HRK149" s="168"/>
      <c r="HRL149" s="168"/>
      <c r="HRM149" s="168"/>
      <c r="HRN149" s="168"/>
      <c r="HRO149" s="168"/>
      <c r="HRP149" s="168"/>
      <c r="HRQ149" s="168"/>
      <c r="HRR149" s="168"/>
      <c r="HRS149" s="168"/>
      <c r="HRT149" s="168"/>
      <c r="HRU149" s="168"/>
      <c r="HRV149" s="168"/>
      <c r="HRW149" s="168"/>
      <c r="HRX149" s="168"/>
      <c r="HRY149" s="168"/>
      <c r="HRZ149" s="168"/>
      <c r="HSA149" s="168"/>
      <c r="HSB149" s="168"/>
      <c r="HSC149" s="168"/>
      <c r="HSD149" s="168"/>
      <c r="HSE149" s="168"/>
      <c r="HSF149" s="168"/>
      <c r="HSG149" s="168"/>
      <c r="HSH149" s="168"/>
      <c r="HSI149" s="168"/>
      <c r="HSJ149" s="168"/>
      <c r="HSK149" s="168"/>
      <c r="HSL149" s="168"/>
      <c r="HSM149" s="168"/>
      <c r="HSN149" s="168"/>
      <c r="HSO149" s="168"/>
      <c r="HSP149" s="168"/>
      <c r="HSQ149" s="168"/>
      <c r="HSR149" s="168"/>
      <c r="HSS149" s="168"/>
      <c r="HST149" s="168"/>
      <c r="HSU149" s="168"/>
      <c r="HSV149" s="168"/>
      <c r="HSW149" s="168"/>
      <c r="HSX149" s="168"/>
      <c r="HSY149" s="168"/>
      <c r="HSZ149" s="168"/>
      <c r="HTA149" s="168"/>
      <c r="HTB149" s="168"/>
      <c r="HTC149" s="168"/>
      <c r="HTD149" s="168"/>
      <c r="HTE149" s="168"/>
      <c r="HTF149" s="168"/>
      <c r="HTG149" s="168"/>
      <c r="HTH149" s="168"/>
      <c r="HTI149" s="168"/>
      <c r="HTJ149" s="168"/>
      <c r="HTK149" s="168"/>
      <c r="HTL149" s="168"/>
      <c r="HTM149" s="168"/>
      <c r="HTN149" s="168"/>
      <c r="HTO149" s="168"/>
      <c r="HTP149" s="168"/>
      <c r="HTQ149" s="168"/>
      <c r="HTR149" s="168"/>
      <c r="HTS149" s="168"/>
      <c r="HTT149" s="168"/>
      <c r="HTU149" s="168"/>
      <c r="HTV149" s="168"/>
      <c r="HTW149" s="168"/>
      <c r="HTX149" s="168"/>
      <c r="HTY149" s="168"/>
      <c r="HTZ149" s="168"/>
      <c r="HUA149" s="168"/>
      <c r="HUB149" s="168"/>
      <c r="HUC149" s="168"/>
      <c r="HUD149" s="168"/>
      <c r="HUE149" s="168"/>
      <c r="HUF149" s="168"/>
      <c r="HUG149" s="168"/>
      <c r="HUH149" s="168"/>
      <c r="HUI149" s="168"/>
      <c r="HUJ149" s="168"/>
      <c r="HUK149" s="168"/>
      <c r="HUL149" s="168"/>
      <c r="HUM149" s="168"/>
      <c r="HUN149" s="168"/>
      <c r="HUO149" s="168"/>
      <c r="HUP149" s="168"/>
      <c r="HUQ149" s="168"/>
      <c r="HUR149" s="168"/>
      <c r="HUS149" s="168"/>
      <c r="HUT149" s="168"/>
      <c r="HUU149" s="168"/>
      <c r="HUV149" s="168"/>
      <c r="HUW149" s="168"/>
      <c r="HUX149" s="168"/>
      <c r="HUY149" s="168"/>
      <c r="HUZ149" s="168"/>
      <c r="HVA149" s="168"/>
      <c r="HVB149" s="168"/>
      <c r="HVC149" s="168"/>
      <c r="HVD149" s="168"/>
      <c r="HVE149" s="168"/>
      <c r="HVF149" s="168"/>
      <c r="HVG149" s="168"/>
      <c r="HVH149" s="168"/>
      <c r="HVI149" s="168"/>
      <c r="HVJ149" s="168"/>
      <c r="HVK149" s="168"/>
      <c r="HVL149" s="168"/>
      <c r="HVM149" s="168"/>
      <c r="HVN149" s="168"/>
      <c r="HVO149" s="168"/>
      <c r="HVP149" s="168"/>
      <c r="HVQ149" s="168"/>
      <c r="HVR149" s="168"/>
      <c r="HVS149" s="168"/>
      <c r="HVT149" s="168"/>
      <c r="HVU149" s="168"/>
      <c r="HVV149" s="168"/>
      <c r="HVW149" s="168"/>
      <c r="HVX149" s="168"/>
      <c r="HVY149" s="168"/>
      <c r="HVZ149" s="168"/>
      <c r="HWA149" s="168"/>
      <c r="HWB149" s="168"/>
      <c r="HWC149" s="168"/>
      <c r="HWD149" s="168"/>
      <c r="HWE149" s="168"/>
      <c r="HWF149" s="168"/>
      <c r="HWG149" s="168"/>
      <c r="HWH149" s="168"/>
      <c r="HWI149" s="168"/>
      <c r="HWJ149" s="168"/>
      <c r="HWK149" s="168"/>
      <c r="HWL149" s="168"/>
      <c r="HWM149" s="168"/>
      <c r="HWN149" s="168"/>
      <c r="HWO149" s="168"/>
      <c r="HWP149" s="168"/>
      <c r="HWQ149" s="168"/>
      <c r="HWR149" s="168"/>
      <c r="HWS149" s="168"/>
      <c r="HWT149" s="168"/>
      <c r="HWU149" s="168"/>
      <c r="HWV149" s="168"/>
      <c r="HWW149" s="168"/>
      <c r="HWX149" s="168"/>
      <c r="HWY149" s="168"/>
      <c r="HWZ149" s="168"/>
      <c r="HXA149" s="168"/>
      <c r="HXB149" s="168"/>
      <c r="HXC149" s="168"/>
      <c r="HXD149" s="168"/>
      <c r="HXE149" s="168"/>
      <c r="HXF149" s="168"/>
      <c r="HXG149" s="168"/>
      <c r="HXH149" s="168"/>
      <c r="HXI149" s="168"/>
      <c r="HXJ149" s="168"/>
      <c r="HXK149" s="168"/>
      <c r="HXL149" s="168"/>
      <c r="HXM149" s="168"/>
      <c r="HXN149" s="168"/>
      <c r="HXO149" s="168"/>
      <c r="HXP149" s="168"/>
      <c r="HXQ149" s="168"/>
      <c r="HXR149" s="168"/>
      <c r="HXS149" s="168"/>
      <c r="HXT149" s="168"/>
      <c r="HXU149" s="168"/>
      <c r="HXV149" s="168"/>
      <c r="HXW149" s="168"/>
      <c r="HXX149" s="168"/>
      <c r="HXY149" s="168"/>
      <c r="HXZ149" s="168"/>
      <c r="HYA149" s="168"/>
      <c r="HYB149" s="168"/>
      <c r="HYC149" s="168"/>
      <c r="HYD149" s="168"/>
      <c r="HYE149" s="168"/>
      <c r="HYF149" s="168"/>
      <c r="HYG149" s="168"/>
      <c r="HYH149" s="168"/>
      <c r="HYI149" s="168"/>
      <c r="HYJ149" s="168"/>
      <c r="HYK149" s="168"/>
      <c r="HYL149" s="168"/>
      <c r="HYM149" s="168"/>
      <c r="HYN149" s="168"/>
      <c r="HYO149" s="168"/>
      <c r="HYP149" s="168"/>
      <c r="HYQ149" s="168"/>
      <c r="HYR149" s="168"/>
      <c r="HYS149" s="168"/>
      <c r="HYT149" s="168"/>
      <c r="HYU149" s="168"/>
      <c r="HYV149" s="168"/>
      <c r="HYW149" s="168"/>
      <c r="HYX149" s="168"/>
      <c r="HYY149" s="168"/>
      <c r="HYZ149" s="168"/>
      <c r="HZA149" s="168"/>
      <c r="HZB149" s="168"/>
      <c r="HZC149" s="168"/>
      <c r="HZD149" s="168"/>
      <c r="HZE149" s="168"/>
      <c r="HZF149" s="168"/>
      <c r="HZG149" s="168"/>
      <c r="HZH149" s="168"/>
      <c r="HZI149" s="168"/>
      <c r="HZJ149" s="168"/>
      <c r="HZK149" s="168"/>
      <c r="HZL149" s="168"/>
      <c r="HZM149" s="168"/>
      <c r="HZN149" s="168"/>
      <c r="HZO149" s="168"/>
      <c r="HZP149" s="168"/>
      <c r="HZQ149" s="168"/>
      <c r="HZR149" s="168"/>
      <c r="HZS149" s="168"/>
      <c r="HZT149" s="168"/>
      <c r="HZU149" s="168"/>
      <c r="HZV149" s="168"/>
      <c r="HZW149" s="168"/>
      <c r="HZX149" s="168"/>
      <c r="HZY149" s="168"/>
      <c r="HZZ149" s="168"/>
      <c r="IAA149" s="168"/>
      <c r="IAB149" s="168"/>
      <c r="IAC149" s="168"/>
      <c r="IAD149" s="168"/>
      <c r="IAE149" s="168"/>
      <c r="IAF149" s="168"/>
      <c r="IAG149" s="168"/>
      <c r="IAH149" s="168"/>
      <c r="IAI149" s="168"/>
      <c r="IAJ149" s="168"/>
      <c r="IAK149" s="168"/>
      <c r="IAL149" s="168"/>
      <c r="IAM149" s="168"/>
      <c r="IAN149" s="168"/>
      <c r="IAO149" s="168"/>
      <c r="IAP149" s="168"/>
      <c r="IAQ149" s="168"/>
      <c r="IAR149" s="168"/>
      <c r="IAS149" s="168"/>
      <c r="IAT149" s="168"/>
      <c r="IAU149" s="168"/>
      <c r="IAV149" s="168"/>
      <c r="IAW149" s="168"/>
      <c r="IAX149" s="168"/>
      <c r="IAY149" s="168"/>
      <c r="IAZ149" s="168"/>
      <c r="IBA149" s="168"/>
      <c r="IBB149" s="168"/>
      <c r="IBC149" s="168"/>
      <c r="IBD149" s="168"/>
      <c r="IBE149" s="168"/>
      <c r="IBF149" s="168"/>
      <c r="IBG149" s="168"/>
      <c r="IBH149" s="168"/>
      <c r="IBI149" s="168"/>
      <c r="IBJ149" s="168"/>
      <c r="IBK149" s="168"/>
      <c r="IBL149" s="168"/>
      <c r="IBM149" s="168"/>
      <c r="IBN149" s="168"/>
      <c r="IBO149" s="168"/>
      <c r="IBP149" s="168"/>
      <c r="IBQ149" s="168"/>
      <c r="IBR149" s="168"/>
      <c r="IBS149" s="168"/>
      <c r="IBT149" s="168"/>
      <c r="IBU149" s="168"/>
      <c r="IBV149" s="168"/>
      <c r="IBW149" s="168"/>
      <c r="IBX149" s="168"/>
      <c r="IBY149" s="168"/>
      <c r="IBZ149" s="168"/>
      <c r="ICA149" s="168"/>
      <c r="ICB149" s="168"/>
      <c r="ICC149" s="168"/>
      <c r="ICD149" s="168"/>
      <c r="ICE149" s="168"/>
      <c r="ICF149" s="168"/>
      <c r="ICG149" s="168"/>
      <c r="ICH149" s="168"/>
      <c r="ICI149" s="168"/>
      <c r="ICJ149" s="168"/>
      <c r="ICK149" s="168"/>
      <c r="ICL149" s="168"/>
      <c r="ICM149" s="168"/>
      <c r="ICN149" s="168"/>
      <c r="ICO149" s="168"/>
      <c r="ICP149" s="168"/>
      <c r="ICQ149" s="168"/>
      <c r="ICR149" s="168"/>
      <c r="ICS149" s="168"/>
      <c r="ICT149" s="168"/>
      <c r="ICU149" s="168"/>
      <c r="ICV149" s="168"/>
      <c r="ICW149" s="168"/>
      <c r="ICX149" s="168"/>
      <c r="ICY149" s="168"/>
      <c r="ICZ149" s="168"/>
      <c r="IDA149" s="168"/>
      <c r="IDB149" s="168"/>
      <c r="IDC149" s="168"/>
      <c r="IDD149" s="168"/>
      <c r="IDE149" s="168"/>
      <c r="IDF149" s="168"/>
      <c r="IDG149" s="168"/>
      <c r="IDH149" s="168"/>
      <c r="IDI149" s="168"/>
      <c r="IDJ149" s="168"/>
      <c r="IDK149" s="168"/>
      <c r="IDL149" s="168"/>
      <c r="IDM149" s="168"/>
      <c r="IDN149" s="168"/>
      <c r="IDO149" s="168"/>
      <c r="IDP149" s="168"/>
      <c r="IDQ149" s="168"/>
      <c r="IDR149" s="168"/>
      <c r="IDS149" s="168"/>
      <c r="IDT149" s="168"/>
      <c r="IDU149" s="168"/>
      <c r="IDV149" s="168"/>
      <c r="IDW149" s="168"/>
      <c r="IDX149" s="168"/>
      <c r="IDY149" s="168"/>
      <c r="IDZ149" s="168"/>
      <c r="IEA149" s="168"/>
      <c r="IEB149" s="168"/>
      <c r="IEC149" s="168"/>
      <c r="IED149" s="168"/>
      <c r="IEE149" s="168"/>
      <c r="IEF149" s="168"/>
      <c r="IEG149" s="168"/>
      <c r="IEH149" s="168"/>
      <c r="IEI149" s="168"/>
      <c r="IEJ149" s="168"/>
      <c r="IEK149" s="168"/>
      <c r="IEL149" s="168"/>
      <c r="IEM149" s="168"/>
      <c r="IEN149" s="168"/>
      <c r="IEO149" s="168"/>
      <c r="IEP149" s="168"/>
      <c r="IEQ149" s="168"/>
      <c r="IER149" s="168"/>
      <c r="IES149" s="168"/>
      <c r="IET149" s="168"/>
      <c r="IEU149" s="168"/>
      <c r="IEV149" s="168"/>
      <c r="IEW149" s="168"/>
      <c r="IEX149" s="168"/>
      <c r="IEY149" s="168"/>
      <c r="IEZ149" s="168"/>
      <c r="IFA149" s="168"/>
      <c r="IFB149" s="168"/>
      <c r="IFC149" s="168"/>
      <c r="IFD149" s="168"/>
      <c r="IFE149" s="168"/>
      <c r="IFF149" s="168"/>
      <c r="IFG149" s="168"/>
      <c r="IFH149" s="168"/>
      <c r="IFI149" s="168"/>
      <c r="IFJ149" s="168"/>
      <c r="IFK149" s="168"/>
      <c r="IFL149" s="168"/>
      <c r="IFM149" s="168"/>
      <c r="IFN149" s="168"/>
      <c r="IFO149" s="168"/>
      <c r="IFP149" s="168"/>
      <c r="IFQ149" s="168"/>
      <c r="IFR149" s="168"/>
      <c r="IFS149" s="168"/>
      <c r="IFT149" s="168"/>
      <c r="IFU149" s="168"/>
      <c r="IFV149" s="168"/>
      <c r="IFW149" s="168"/>
      <c r="IFX149" s="168"/>
      <c r="IFY149" s="168"/>
      <c r="IFZ149" s="168"/>
      <c r="IGA149" s="168"/>
      <c r="IGB149" s="168"/>
      <c r="IGC149" s="168"/>
      <c r="IGD149" s="168"/>
      <c r="IGE149" s="168"/>
      <c r="IGF149" s="168"/>
      <c r="IGG149" s="168"/>
      <c r="IGH149" s="168"/>
      <c r="IGI149" s="168"/>
      <c r="IGJ149" s="168"/>
      <c r="IGK149" s="168"/>
      <c r="IGL149" s="168"/>
      <c r="IGM149" s="168"/>
      <c r="IGN149" s="168"/>
      <c r="IGO149" s="168"/>
      <c r="IGP149" s="168"/>
      <c r="IGQ149" s="168"/>
      <c r="IGR149" s="168"/>
      <c r="IGS149" s="168"/>
      <c r="IGT149" s="168"/>
      <c r="IGU149" s="168"/>
      <c r="IGV149" s="168"/>
      <c r="IGW149" s="168"/>
      <c r="IGX149" s="168"/>
      <c r="IGY149" s="168"/>
      <c r="IGZ149" s="168"/>
      <c r="IHA149" s="168"/>
      <c r="IHB149" s="168"/>
      <c r="IHC149" s="168"/>
      <c r="IHD149" s="168"/>
      <c r="IHE149" s="168"/>
      <c r="IHF149" s="168"/>
      <c r="IHG149" s="168"/>
      <c r="IHH149" s="168"/>
      <c r="IHI149" s="168"/>
      <c r="IHJ149" s="168"/>
      <c r="IHK149" s="168"/>
      <c r="IHL149" s="168"/>
      <c r="IHM149" s="168"/>
      <c r="IHN149" s="168"/>
      <c r="IHO149" s="168"/>
      <c r="IHP149" s="168"/>
      <c r="IHQ149" s="168"/>
      <c r="IHR149" s="168"/>
      <c r="IHS149" s="168"/>
      <c r="IHT149" s="168"/>
      <c r="IHU149" s="168"/>
      <c r="IHV149" s="168"/>
      <c r="IHW149" s="168"/>
      <c r="IHX149" s="168"/>
      <c r="IHY149" s="168"/>
      <c r="IHZ149" s="168"/>
      <c r="IIA149" s="168"/>
      <c r="IIB149" s="168"/>
      <c r="IIC149" s="168"/>
      <c r="IID149" s="168"/>
      <c r="IIE149" s="168"/>
      <c r="IIF149" s="168"/>
      <c r="IIG149" s="168"/>
      <c r="IIH149" s="168"/>
      <c r="III149" s="168"/>
      <c r="IIJ149" s="168"/>
      <c r="IIK149" s="168"/>
      <c r="IIL149" s="168"/>
      <c r="IIM149" s="168"/>
      <c r="IIN149" s="168"/>
      <c r="IIO149" s="168"/>
      <c r="IIP149" s="168"/>
      <c r="IIQ149" s="168"/>
      <c r="IIR149" s="168"/>
      <c r="IIS149" s="168"/>
      <c r="IIT149" s="168"/>
      <c r="IIU149" s="168"/>
      <c r="IIV149" s="168"/>
      <c r="IIW149" s="168"/>
      <c r="IIX149" s="168"/>
      <c r="IIY149" s="168"/>
      <c r="IIZ149" s="168"/>
      <c r="IJA149" s="168"/>
      <c r="IJB149" s="168"/>
      <c r="IJC149" s="168"/>
      <c r="IJD149" s="168"/>
      <c r="IJE149" s="168"/>
      <c r="IJF149" s="168"/>
      <c r="IJG149" s="168"/>
      <c r="IJH149" s="168"/>
      <c r="IJI149" s="168"/>
      <c r="IJJ149" s="168"/>
      <c r="IJK149" s="168"/>
      <c r="IJL149" s="168"/>
      <c r="IJM149" s="168"/>
      <c r="IJN149" s="168"/>
      <c r="IJO149" s="168"/>
      <c r="IJP149" s="168"/>
      <c r="IJQ149" s="168"/>
      <c r="IJR149" s="168"/>
      <c r="IJS149" s="168"/>
      <c r="IJT149" s="168"/>
      <c r="IJU149" s="168"/>
      <c r="IJV149" s="168"/>
      <c r="IJW149" s="168"/>
      <c r="IJX149" s="168"/>
      <c r="IJY149" s="168"/>
      <c r="IJZ149" s="168"/>
      <c r="IKA149" s="168"/>
      <c r="IKB149" s="168"/>
      <c r="IKC149" s="168"/>
      <c r="IKD149" s="168"/>
      <c r="IKE149" s="168"/>
      <c r="IKF149" s="168"/>
      <c r="IKG149" s="168"/>
      <c r="IKH149" s="168"/>
      <c r="IKI149" s="168"/>
      <c r="IKJ149" s="168"/>
      <c r="IKK149" s="168"/>
      <c r="IKL149" s="168"/>
      <c r="IKM149" s="168"/>
      <c r="IKN149" s="168"/>
      <c r="IKO149" s="168"/>
      <c r="IKP149" s="168"/>
      <c r="IKQ149" s="168"/>
      <c r="IKR149" s="168"/>
      <c r="IKS149" s="168"/>
      <c r="IKT149" s="168"/>
      <c r="IKU149" s="168"/>
      <c r="IKV149" s="168"/>
      <c r="IKW149" s="168"/>
      <c r="IKX149" s="168"/>
      <c r="IKY149" s="168"/>
      <c r="IKZ149" s="168"/>
      <c r="ILA149" s="168"/>
      <c r="ILB149" s="168"/>
      <c r="ILC149" s="168"/>
      <c r="ILD149" s="168"/>
      <c r="ILE149" s="168"/>
      <c r="ILF149" s="168"/>
      <c r="ILG149" s="168"/>
      <c r="ILH149" s="168"/>
      <c r="ILI149" s="168"/>
      <c r="ILJ149" s="168"/>
      <c r="ILK149" s="168"/>
      <c r="ILL149" s="168"/>
      <c r="ILM149" s="168"/>
      <c r="ILN149" s="168"/>
      <c r="ILO149" s="168"/>
      <c r="ILP149" s="168"/>
      <c r="ILQ149" s="168"/>
      <c r="ILR149" s="168"/>
      <c r="ILS149" s="168"/>
      <c r="ILT149" s="168"/>
      <c r="ILU149" s="168"/>
      <c r="ILV149" s="168"/>
      <c r="ILW149" s="168"/>
      <c r="ILX149" s="168"/>
      <c r="ILY149" s="168"/>
      <c r="ILZ149" s="168"/>
      <c r="IMA149" s="168"/>
      <c r="IMB149" s="168"/>
      <c r="IMC149" s="168"/>
      <c r="IMD149" s="168"/>
      <c r="IME149" s="168"/>
      <c r="IMF149" s="168"/>
      <c r="IMG149" s="168"/>
      <c r="IMH149" s="168"/>
      <c r="IMI149" s="168"/>
      <c r="IMJ149" s="168"/>
      <c r="IMK149" s="168"/>
      <c r="IML149" s="168"/>
      <c r="IMM149" s="168"/>
      <c r="IMN149" s="168"/>
      <c r="IMO149" s="168"/>
      <c r="IMP149" s="168"/>
      <c r="IMQ149" s="168"/>
      <c r="IMR149" s="168"/>
      <c r="IMS149" s="168"/>
      <c r="IMT149" s="168"/>
      <c r="IMU149" s="168"/>
      <c r="IMV149" s="168"/>
      <c r="IMW149" s="168"/>
      <c r="IMX149" s="168"/>
      <c r="IMY149" s="168"/>
      <c r="IMZ149" s="168"/>
      <c r="INA149" s="168"/>
      <c r="INB149" s="168"/>
      <c r="INC149" s="168"/>
      <c r="IND149" s="168"/>
      <c r="INE149" s="168"/>
      <c r="INF149" s="168"/>
      <c r="ING149" s="168"/>
      <c r="INH149" s="168"/>
      <c r="INI149" s="168"/>
      <c r="INJ149" s="168"/>
      <c r="INK149" s="168"/>
      <c r="INL149" s="168"/>
      <c r="INM149" s="168"/>
      <c r="INN149" s="168"/>
      <c r="INO149" s="168"/>
      <c r="INP149" s="168"/>
      <c r="INQ149" s="168"/>
      <c r="INR149" s="168"/>
      <c r="INS149" s="168"/>
      <c r="INT149" s="168"/>
      <c r="INU149" s="168"/>
      <c r="INV149" s="168"/>
      <c r="INW149" s="168"/>
      <c r="INX149" s="168"/>
      <c r="INY149" s="168"/>
      <c r="INZ149" s="168"/>
      <c r="IOA149" s="168"/>
      <c r="IOB149" s="168"/>
      <c r="IOC149" s="168"/>
      <c r="IOD149" s="168"/>
      <c r="IOE149" s="168"/>
      <c r="IOF149" s="168"/>
      <c r="IOG149" s="168"/>
      <c r="IOH149" s="168"/>
      <c r="IOI149" s="168"/>
      <c r="IOJ149" s="168"/>
      <c r="IOK149" s="168"/>
      <c r="IOL149" s="168"/>
      <c r="IOM149" s="168"/>
      <c r="ION149" s="168"/>
      <c r="IOO149" s="168"/>
      <c r="IOP149" s="168"/>
      <c r="IOQ149" s="168"/>
      <c r="IOR149" s="168"/>
      <c r="IOS149" s="168"/>
      <c r="IOT149" s="168"/>
      <c r="IOU149" s="168"/>
      <c r="IOV149" s="168"/>
      <c r="IOW149" s="168"/>
      <c r="IOX149" s="168"/>
      <c r="IOY149" s="168"/>
      <c r="IOZ149" s="168"/>
      <c r="IPA149" s="168"/>
      <c r="IPB149" s="168"/>
      <c r="IPC149" s="168"/>
      <c r="IPD149" s="168"/>
      <c r="IPE149" s="168"/>
      <c r="IPF149" s="168"/>
      <c r="IPG149" s="168"/>
      <c r="IPH149" s="168"/>
      <c r="IPI149" s="168"/>
      <c r="IPJ149" s="168"/>
      <c r="IPK149" s="168"/>
      <c r="IPL149" s="168"/>
      <c r="IPM149" s="168"/>
      <c r="IPN149" s="168"/>
      <c r="IPO149" s="168"/>
      <c r="IPP149" s="168"/>
      <c r="IPQ149" s="168"/>
      <c r="IPR149" s="168"/>
      <c r="IPS149" s="168"/>
      <c r="IPT149" s="168"/>
      <c r="IPU149" s="168"/>
      <c r="IPV149" s="168"/>
      <c r="IPW149" s="168"/>
      <c r="IPX149" s="168"/>
      <c r="IPY149" s="168"/>
      <c r="IPZ149" s="168"/>
      <c r="IQA149" s="168"/>
      <c r="IQB149" s="168"/>
      <c r="IQC149" s="168"/>
      <c r="IQD149" s="168"/>
      <c r="IQE149" s="168"/>
      <c r="IQF149" s="168"/>
      <c r="IQG149" s="168"/>
      <c r="IQH149" s="168"/>
      <c r="IQI149" s="168"/>
      <c r="IQJ149" s="168"/>
      <c r="IQK149" s="168"/>
      <c r="IQL149" s="168"/>
      <c r="IQM149" s="168"/>
      <c r="IQN149" s="168"/>
      <c r="IQO149" s="168"/>
      <c r="IQP149" s="168"/>
      <c r="IQQ149" s="168"/>
      <c r="IQR149" s="168"/>
      <c r="IQS149" s="168"/>
      <c r="IQT149" s="168"/>
      <c r="IQU149" s="168"/>
      <c r="IQV149" s="168"/>
      <c r="IQW149" s="168"/>
      <c r="IQX149" s="168"/>
      <c r="IQY149" s="168"/>
      <c r="IQZ149" s="168"/>
      <c r="IRA149" s="168"/>
      <c r="IRB149" s="168"/>
      <c r="IRC149" s="168"/>
      <c r="IRD149" s="168"/>
      <c r="IRE149" s="168"/>
      <c r="IRF149" s="168"/>
      <c r="IRG149" s="168"/>
      <c r="IRH149" s="168"/>
      <c r="IRI149" s="168"/>
      <c r="IRJ149" s="168"/>
      <c r="IRK149" s="168"/>
      <c r="IRL149" s="168"/>
      <c r="IRM149" s="168"/>
      <c r="IRN149" s="168"/>
      <c r="IRO149" s="168"/>
      <c r="IRP149" s="168"/>
      <c r="IRQ149" s="168"/>
      <c r="IRR149" s="168"/>
      <c r="IRS149" s="168"/>
      <c r="IRT149" s="168"/>
      <c r="IRU149" s="168"/>
      <c r="IRV149" s="168"/>
      <c r="IRW149" s="168"/>
      <c r="IRX149" s="168"/>
      <c r="IRY149" s="168"/>
      <c r="IRZ149" s="168"/>
      <c r="ISA149" s="168"/>
      <c r="ISB149" s="168"/>
      <c r="ISC149" s="168"/>
      <c r="ISD149" s="168"/>
      <c r="ISE149" s="168"/>
      <c r="ISF149" s="168"/>
      <c r="ISG149" s="168"/>
      <c r="ISH149" s="168"/>
      <c r="ISI149" s="168"/>
      <c r="ISJ149" s="168"/>
      <c r="ISK149" s="168"/>
      <c r="ISL149" s="168"/>
      <c r="ISM149" s="168"/>
      <c r="ISN149" s="168"/>
      <c r="ISO149" s="168"/>
      <c r="ISP149" s="168"/>
      <c r="ISQ149" s="168"/>
      <c r="ISR149" s="168"/>
      <c r="ISS149" s="168"/>
      <c r="IST149" s="168"/>
      <c r="ISU149" s="168"/>
      <c r="ISV149" s="168"/>
      <c r="ISW149" s="168"/>
      <c r="ISX149" s="168"/>
      <c r="ISY149" s="168"/>
      <c r="ISZ149" s="168"/>
      <c r="ITA149" s="168"/>
      <c r="ITB149" s="168"/>
      <c r="ITC149" s="168"/>
      <c r="ITD149" s="168"/>
      <c r="ITE149" s="168"/>
      <c r="ITF149" s="168"/>
      <c r="ITG149" s="168"/>
      <c r="ITH149" s="168"/>
      <c r="ITI149" s="168"/>
      <c r="ITJ149" s="168"/>
      <c r="ITK149" s="168"/>
      <c r="ITL149" s="168"/>
      <c r="ITM149" s="168"/>
      <c r="ITN149" s="168"/>
      <c r="ITO149" s="168"/>
      <c r="ITP149" s="168"/>
      <c r="ITQ149" s="168"/>
      <c r="ITR149" s="168"/>
      <c r="ITS149" s="168"/>
      <c r="ITT149" s="168"/>
      <c r="ITU149" s="168"/>
      <c r="ITV149" s="168"/>
      <c r="ITW149" s="168"/>
      <c r="ITX149" s="168"/>
      <c r="ITY149" s="168"/>
      <c r="ITZ149" s="168"/>
      <c r="IUA149" s="168"/>
      <c r="IUB149" s="168"/>
      <c r="IUC149" s="168"/>
      <c r="IUD149" s="168"/>
      <c r="IUE149" s="168"/>
      <c r="IUF149" s="168"/>
      <c r="IUG149" s="168"/>
      <c r="IUH149" s="168"/>
      <c r="IUI149" s="168"/>
      <c r="IUJ149" s="168"/>
      <c r="IUK149" s="168"/>
      <c r="IUL149" s="168"/>
      <c r="IUM149" s="168"/>
      <c r="IUN149" s="168"/>
      <c r="IUO149" s="168"/>
      <c r="IUP149" s="168"/>
      <c r="IUQ149" s="168"/>
      <c r="IUR149" s="168"/>
      <c r="IUS149" s="168"/>
      <c r="IUT149" s="168"/>
      <c r="IUU149" s="168"/>
      <c r="IUV149" s="168"/>
      <c r="IUW149" s="168"/>
      <c r="IUX149" s="168"/>
      <c r="IUY149" s="168"/>
      <c r="IUZ149" s="168"/>
      <c r="IVA149" s="168"/>
      <c r="IVB149" s="168"/>
      <c r="IVC149" s="168"/>
      <c r="IVD149" s="168"/>
      <c r="IVE149" s="168"/>
      <c r="IVF149" s="168"/>
      <c r="IVG149" s="168"/>
      <c r="IVH149" s="168"/>
      <c r="IVI149" s="168"/>
      <c r="IVJ149" s="168"/>
      <c r="IVK149" s="168"/>
      <c r="IVL149" s="168"/>
      <c r="IVM149" s="168"/>
      <c r="IVN149" s="168"/>
      <c r="IVO149" s="168"/>
      <c r="IVP149" s="168"/>
      <c r="IVQ149" s="168"/>
      <c r="IVR149" s="168"/>
      <c r="IVS149" s="168"/>
      <c r="IVT149" s="168"/>
      <c r="IVU149" s="168"/>
      <c r="IVV149" s="168"/>
      <c r="IVW149" s="168"/>
      <c r="IVX149" s="168"/>
      <c r="IVY149" s="168"/>
      <c r="IVZ149" s="168"/>
      <c r="IWA149" s="168"/>
      <c r="IWB149" s="168"/>
      <c r="IWC149" s="168"/>
      <c r="IWD149" s="168"/>
      <c r="IWE149" s="168"/>
      <c r="IWF149" s="168"/>
      <c r="IWG149" s="168"/>
      <c r="IWH149" s="168"/>
      <c r="IWI149" s="168"/>
      <c r="IWJ149" s="168"/>
      <c r="IWK149" s="168"/>
      <c r="IWL149" s="168"/>
      <c r="IWM149" s="168"/>
      <c r="IWN149" s="168"/>
      <c r="IWO149" s="168"/>
      <c r="IWP149" s="168"/>
      <c r="IWQ149" s="168"/>
      <c r="IWR149" s="168"/>
      <c r="IWS149" s="168"/>
      <c r="IWT149" s="168"/>
      <c r="IWU149" s="168"/>
      <c r="IWV149" s="168"/>
      <c r="IWW149" s="168"/>
      <c r="IWX149" s="168"/>
      <c r="IWY149" s="168"/>
      <c r="IWZ149" s="168"/>
      <c r="IXA149" s="168"/>
      <c r="IXB149" s="168"/>
      <c r="IXC149" s="168"/>
      <c r="IXD149" s="168"/>
      <c r="IXE149" s="168"/>
      <c r="IXF149" s="168"/>
      <c r="IXG149" s="168"/>
      <c r="IXH149" s="168"/>
      <c r="IXI149" s="168"/>
      <c r="IXJ149" s="168"/>
      <c r="IXK149" s="168"/>
      <c r="IXL149" s="168"/>
      <c r="IXM149" s="168"/>
      <c r="IXN149" s="168"/>
      <c r="IXO149" s="168"/>
      <c r="IXP149" s="168"/>
      <c r="IXQ149" s="168"/>
      <c r="IXR149" s="168"/>
      <c r="IXS149" s="168"/>
      <c r="IXT149" s="168"/>
      <c r="IXU149" s="168"/>
      <c r="IXV149" s="168"/>
      <c r="IXW149" s="168"/>
      <c r="IXX149" s="168"/>
      <c r="IXY149" s="168"/>
      <c r="IXZ149" s="168"/>
      <c r="IYA149" s="168"/>
      <c r="IYB149" s="168"/>
      <c r="IYC149" s="168"/>
      <c r="IYD149" s="168"/>
      <c r="IYE149" s="168"/>
      <c r="IYF149" s="168"/>
      <c r="IYG149" s="168"/>
      <c r="IYH149" s="168"/>
      <c r="IYI149" s="168"/>
      <c r="IYJ149" s="168"/>
      <c r="IYK149" s="168"/>
      <c r="IYL149" s="168"/>
      <c r="IYM149" s="168"/>
      <c r="IYN149" s="168"/>
      <c r="IYO149" s="168"/>
      <c r="IYP149" s="168"/>
      <c r="IYQ149" s="168"/>
      <c r="IYR149" s="168"/>
      <c r="IYS149" s="168"/>
      <c r="IYT149" s="168"/>
      <c r="IYU149" s="168"/>
      <c r="IYV149" s="168"/>
      <c r="IYW149" s="168"/>
      <c r="IYX149" s="168"/>
      <c r="IYY149" s="168"/>
      <c r="IYZ149" s="168"/>
      <c r="IZA149" s="168"/>
      <c r="IZB149" s="168"/>
      <c r="IZC149" s="168"/>
      <c r="IZD149" s="168"/>
      <c r="IZE149" s="168"/>
      <c r="IZF149" s="168"/>
      <c r="IZG149" s="168"/>
      <c r="IZH149" s="168"/>
      <c r="IZI149" s="168"/>
      <c r="IZJ149" s="168"/>
      <c r="IZK149" s="168"/>
      <c r="IZL149" s="168"/>
      <c r="IZM149" s="168"/>
      <c r="IZN149" s="168"/>
      <c r="IZO149" s="168"/>
      <c r="IZP149" s="168"/>
      <c r="IZQ149" s="168"/>
      <c r="IZR149" s="168"/>
      <c r="IZS149" s="168"/>
      <c r="IZT149" s="168"/>
      <c r="IZU149" s="168"/>
      <c r="IZV149" s="168"/>
      <c r="IZW149" s="168"/>
      <c r="IZX149" s="168"/>
      <c r="IZY149" s="168"/>
      <c r="IZZ149" s="168"/>
      <c r="JAA149" s="168"/>
      <c r="JAB149" s="168"/>
      <c r="JAC149" s="168"/>
      <c r="JAD149" s="168"/>
      <c r="JAE149" s="168"/>
      <c r="JAF149" s="168"/>
      <c r="JAG149" s="168"/>
      <c r="JAH149" s="168"/>
      <c r="JAI149" s="168"/>
      <c r="JAJ149" s="168"/>
      <c r="JAK149" s="168"/>
      <c r="JAL149" s="168"/>
      <c r="JAM149" s="168"/>
      <c r="JAN149" s="168"/>
      <c r="JAO149" s="168"/>
      <c r="JAP149" s="168"/>
      <c r="JAQ149" s="168"/>
      <c r="JAR149" s="168"/>
      <c r="JAS149" s="168"/>
      <c r="JAT149" s="168"/>
      <c r="JAU149" s="168"/>
      <c r="JAV149" s="168"/>
      <c r="JAW149" s="168"/>
      <c r="JAX149" s="168"/>
      <c r="JAY149" s="168"/>
      <c r="JAZ149" s="168"/>
      <c r="JBA149" s="168"/>
      <c r="JBB149" s="168"/>
      <c r="JBC149" s="168"/>
      <c r="JBD149" s="168"/>
      <c r="JBE149" s="168"/>
      <c r="JBF149" s="168"/>
      <c r="JBG149" s="168"/>
      <c r="JBH149" s="168"/>
      <c r="JBI149" s="168"/>
      <c r="JBJ149" s="168"/>
      <c r="JBK149" s="168"/>
      <c r="JBL149" s="168"/>
      <c r="JBM149" s="168"/>
      <c r="JBN149" s="168"/>
      <c r="JBO149" s="168"/>
      <c r="JBP149" s="168"/>
      <c r="JBQ149" s="168"/>
      <c r="JBR149" s="168"/>
      <c r="JBS149" s="168"/>
      <c r="JBT149" s="168"/>
      <c r="JBU149" s="168"/>
      <c r="JBV149" s="168"/>
      <c r="JBW149" s="168"/>
      <c r="JBX149" s="168"/>
      <c r="JBY149" s="168"/>
      <c r="JBZ149" s="168"/>
      <c r="JCA149" s="168"/>
      <c r="JCB149" s="168"/>
      <c r="JCC149" s="168"/>
      <c r="JCD149" s="168"/>
      <c r="JCE149" s="168"/>
      <c r="JCF149" s="168"/>
      <c r="JCG149" s="168"/>
      <c r="JCH149" s="168"/>
      <c r="JCI149" s="168"/>
      <c r="JCJ149" s="168"/>
      <c r="JCK149" s="168"/>
      <c r="JCL149" s="168"/>
      <c r="JCM149" s="168"/>
      <c r="JCN149" s="168"/>
      <c r="JCO149" s="168"/>
      <c r="JCP149" s="168"/>
      <c r="JCQ149" s="168"/>
      <c r="JCR149" s="168"/>
      <c r="JCS149" s="168"/>
      <c r="JCT149" s="168"/>
      <c r="JCU149" s="168"/>
      <c r="JCV149" s="168"/>
      <c r="JCW149" s="168"/>
      <c r="JCX149" s="168"/>
      <c r="JCY149" s="168"/>
      <c r="JCZ149" s="168"/>
      <c r="JDA149" s="168"/>
      <c r="JDB149" s="168"/>
      <c r="JDC149" s="168"/>
      <c r="JDD149" s="168"/>
      <c r="JDE149" s="168"/>
      <c r="JDF149" s="168"/>
      <c r="JDG149" s="168"/>
      <c r="JDH149" s="168"/>
      <c r="JDI149" s="168"/>
      <c r="JDJ149" s="168"/>
      <c r="JDK149" s="168"/>
      <c r="JDL149" s="168"/>
      <c r="JDM149" s="168"/>
      <c r="JDN149" s="168"/>
      <c r="JDO149" s="168"/>
      <c r="JDP149" s="168"/>
      <c r="JDQ149" s="168"/>
      <c r="JDR149" s="168"/>
      <c r="JDS149" s="168"/>
      <c r="JDT149" s="168"/>
      <c r="JDU149" s="168"/>
      <c r="JDV149" s="168"/>
      <c r="JDW149" s="168"/>
      <c r="JDX149" s="168"/>
      <c r="JDY149" s="168"/>
      <c r="JDZ149" s="168"/>
      <c r="JEA149" s="168"/>
      <c r="JEB149" s="168"/>
      <c r="JEC149" s="168"/>
      <c r="JED149" s="168"/>
      <c r="JEE149" s="168"/>
      <c r="JEF149" s="168"/>
      <c r="JEG149" s="168"/>
      <c r="JEH149" s="168"/>
      <c r="JEI149" s="168"/>
      <c r="JEJ149" s="168"/>
      <c r="JEK149" s="168"/>
      <c r="JEL149" s="168"/>
      <c r="JEM149" s="168"/>
      <c r="JEN149" s="168"/>
      <c r="JEO149" s="168"/>
      <c r="JEP149" s="168"/>
      <c r="JEQ149" s="168"/>
      <c r="JER149" s="168"/>
      <c r="JES149" s="168"/>
      <c r="JET149" s="168"/>
      <c r="JEU149" s="168"/>
      <c r="JEV149" s="168"/>
      <c r="JEW149" s="168"/>
      <c r="JEX149" s="168"/>
      <c r="JEY149" s="168"/>
      <c r="JEZ149" s="168"/>
      <c r="JFA149" s="168"/>
      <c r="JFB149" s="168"/>
      <c r="JFC149" s="168"/>
      <c r="JFD149" s="168"/>
      <c r="JFE149" s="168"/>
      <c r="JFF149" s="168"/>
      <c r="JFG149" s="168"/>
      <c r="JFH149" s="168"/>
      <c r="JFI149" s="168"/>
      <c r="JFJ149" s="168"/>
      <c r="JFK149" s="168"/>
      <c r="JFL149" s="168"/>
      <c r="JFM149" s="168"/>
      <c r="JFN149" s="168"/>
      <c r="JFO149" s="168"/>
      <c r="JFP149" s="168"/>
      <c r="JFQ149" s="168"/>
      <c r="JFR149" s="168"/>
      <c r="JFS149" s="168"/>
      <c r="JFT149" s="168"/>
      <c r="JFU149" s="168"/>
      <c r="JFV149" s="168"/>
      <c r="JFW149" s="168"/>
      <c r="JFX149" s="168"/>
      <c r="JFY149" s="168"/>
      <c r="JFZ149" s="168"/>
      <c r="JGA149" s="168"/>
      <c r="JGB149" s="168"/>
      <c r="JGC149" s="168"/>
      <c r="JGD149" s="168"/>
      <c r="JGE149" s="168"/>
      <c r="JGF149" s="168"/>
      <c r="JGG149" s="168"/>
      <c r="JGH149" s="168"/>
      <c r="JGI149" s="168"/>
      <c r="JGJ149" s="168"/>
      <c r="JGK149" s="168"/>
      <c r="JGL149" s="168"/>
      <c r="JGM149" s="168"/>
      <c r="JGN149" s="168"/>
      <c r="JGO149" s="168"/>
      <c r="JGP149" s="168"/>
      <c r="JGQ149" s="168"/>
      <c r="JGR149" s="168"/>
      <c r="JGS149" s="168"/>
      <c r="JGT149" s="168"/>
      <c r="JGU149" s="168"/>
      <c r="JGV149" s="168"/>
      <c r="JGW149" s="168"/>
      <c r="JGX149" s="168"/>
      <c r="JGY149" s="168"/>
      <c r="JGZ149" s="168"/>
      <c r="JHA149" s="168"/>
      <c r="JHB149" s="168"/>
      <c r="JHC149" s="168"/>
      <c r="JHD149" s="168"/>
      <c r="JHE149" s="168"/>
      <c r="JHF149" s="168"/>
      <c r="JHG149" s="168"/>
      <c r="JHH149" s="168"/>
      <c r="JHI149" s="168"/>
      <c r="JHJ149" s="168"/>
      <c r="JHK149" s="168"/>
      <c r="JHL149" s="168"/>
      <c r="JHM149" s="168"/>
      <c r="JHN149" s="168"/>
      <c r="JHO149" s="168"/>
      <c r="JHP149" s="168"/>
      <c r="JHQ149" s="168"/>
      <c r="JHR149" s="168"/>
      <c r="JHS149" s="168"/>
      <c r="JHT149" s="168"/>
      <c r="JHU149" s="168"/>
      <c r="JHV149" s="168"/>
      <c r="JHW149" s="168"/>
      <c r="JHX149" s="168"/>
      <c r="JHY149" s="168"/>
      <c r="JHZ149" s="168"/>
      <c r="JIA149" s="168"/>
      <c r="JIB149" s="168"/>
      <c r="JIC149" s="168"/>
      <c r="JID149" s="168"/>
      <c r="JIE149" s="168"/>
      <c r="JIF149" s="168"/>
      <c r="JIG149" s="168"/>
      <c r="JIH149" s="168"/>
      <c r="JII149" s="168"/>
      <c r="JIJ149" s="168"/>
      <c r="JIK149" s="168"/>
      <c r="JIL149" s="168"/>
      <c r="JIM149" s="168"/>
      <c r="JIN149" s="168"/>
      <c r="JIO149" s="168"/>
      <c r="JIP149" s="168"/>
      <c r="JIQ149" s="168"/>
      <c r="JIR149" s="168"/>
      <c r="JIS149" s="168"/>
      <c r="JIT149" s="168"/>
      <c r="JIU149" s="168"/>
      <c r="JIV149" s="168"/>
      <c r="JIW149" s="168"/>
      <c r="JIX149" s="168"/>
      <c r="JIY149" s="168"/>
      <c r="JIZ149" s="168"/>
      <c r="JJA149" s="168"/>
      <c r="JJB149" s="168"/>
      <c r="JJC149" s="168"/>
      <c r="JJD149" s="168"/>
      <c r="JJE149" s="168"/>
      <c r="JJF149" s="168"/>
      <c r="JJG149" s="168"/>
      <c r="JJH149" s="168"/>
      <c r="JJI149" s="168"/>
      <c r="JJJ149" s="168"/>
      <c r="JJK149" s="168"/>
      <c r="JJL149" s="168"/>
      <c r="JJM149" s="168"/>
      <c r="JJN149" s="168"/>
      <c r="JJO149" s="168"/>
      <c r="JJP149" s="168"/>
      <c r="JJQ149" s="168"/>
      <c r="JJR149" s="168"/>
      <c r="JJS149" s="168"/>
      <c r="JJT149" s="168"/>
      <c r="JJU149" s="168"/>
      <c r="JJV149" s="168"/>
      <c r="JJW149" s="168"/>
      <c r="JJX149" s="168"/>
      <c r="JJY149" s="168"/>
      <c r="JJZ149" s="168"/>
      <c r="JKA149" s="168"/>
      <c r="JKB149" s="168"/>
      <c r="JKC149" s="168"/>
      <c r="JKD149" s="168"/>
      <c r="JKE149" s="168"/>
      <c r="JKF149" s="168"/>
      <c r="JKG149" s="168"/>
      <c r="JKH149" s="168"/>
      <c r="JKI149" s="168"/>
      <c r="JKJ149" s="168"/>
      <c r="JKK149" s="168"/>
      <c r="JKL149" s="168"/>
      <c r="JKM149" s="168"/>
      <c r="JKN149" s="168"/>
      <c r="JKO149" s="168"/>
      <c r="JKP149" s="168"/>
      <c r="JKQ149" s="168"/>
      <c r="JKR149" s="168"/>
      <c r="JKS149" s="168"/>
      <c r="JKT149" s="168"/>
      <c r="JKU149" s="168"/>
      <c r="JKV149" s="168"/>
      <c r="JKW149" s="168"/>
      <c r="JKX149" s="168"/>
      <c r="JKY149" s="168"/>
      <c r="JKZ149" s="168"/>
      <c r="JLA149" s="168"/>
      <c r="JLB149" s="168"/>
      <c r="JLC149" s="168"/>
      <c r="JLD149" s="168"/>
      <c r="JLE149" s="168"/>
      <c r="JLF149" s="168"/>
      <c r="JLG149" s="168"/>
      <c r="JLH149" s="168"/>
      <c r="JLI149" s="168"/>
      <c r="JLJ149" s="168"/>
      <c r="JLK149" s="168"/>
      <c r="JLL149" s="168"/>
      <c r="JLM149" s="168"/>
      <c r="JLN149" s="168"/>
      <c r="JLO149" s="168"/>
      <c r="JLP149" s="168"/>
      <c r="JLQ149" s="168"/>
      <c r="JLR149" s="168"/>
      <c r="JLS149" s="168"/>
      <c r="JLT149" s="168"/>
      <c r="JLU149" s="168"/>
      <c r="JLV149" s="168"/>
      <c r="JLW149" s="168"/>
      <c r="JLX149" s="168"/>
      <c r="JLY149" s="168"/>
      <c r="JLZ149" s="168"/>
      <c r="JMA149" s="168"/>
      <c r="JMB149" s="168"/>
      <c r="JMC149" s="168"/>
      <c r="JMD149" s="168"/>
      <c r="JME149" s="168"/>
      <c r="JMF149" s="168"/>
      <c r="JMG149" s="168"/>
      <c r="JMH149" s="168"/>
      <c r="JMI149" s="168"/>
      <c r="JMJ149" s="168"/>
      <c r="JMK149" s="168"/>
      <c r="JML149" s="168"/>
      <c r="JMM149" s="168"/>
      <c r="JMN149" s="168"/>
      <c r="JMO149" s="168"/>
      <c r="JMP149" s="168"/>
      <c r="JMQ149" s="168"/>
      <c r="JMR149" s="168"/>
      <c r="JMS149" s="168"/>
      <c r="JMT149" s="168"/>
      <c r="JMU149" s="168"/>
      <c r="JMV149" s="168"/>
      <c r="JMW149" s="168"/>
      <c r="JMX149" s="168"/>
      <c r="JMY149" s="168"/>
      <c r="JMZ149" s="168"/>
      <c r="JNA149" s="168"/>
      <c r="JNB149" s="168"/>
      <c r="JNC149" s="168"/>
      <c r="JND149" s="168"/>
      <c r="JNE149" s="168"/>
      <c r="JNF149" s="168"/>
      <c r="JNG149" s="168"/>
      <c r="JNH149" s="168"/>
      <c r="JNI149" s="168"/>
      <c r="JNJ149" s="168"/>
      <c r="JNK149" s="168"/>
      <c r="JNL149" s="168"/>
      <c r="JNM149" s="168"/>
      <c r="JNN149" s="168"/>
      <c r="JNO149" s="168"/>
      <c r="JNP149" s="168"/>
      <c r="JNQ149" s="168"/>
      <c r="JNR149" s="168"/>
      <c r="JNS149" s="168"/>
      <c r="JNT149" s="168"/>
      <c r="JNU149" s="168"/>
      <c r="JNV149" s="168"/>
      <c r="JNW149" s="168"/>
      <c r="JNX149" s="168"/>
      <c r="JNY149" s="168"/>
      <c r="JNZ149" s="168"/>
      <c r="JOA149" s="168"/>
      <c r="JOB149" s="168"/>
      <c r="JOC149" s="168"/>
      <c r="JOD149" s="168"/>
      <c r="JOE149" s="168"/>
      <c r="JOF149" s="168"/>
      <c r="JOG149" s="168"/>
      <c r="JOH149" s="168"/>
      <c r="JOI149" s="168"/>
      <c r="JOJ149" s="168"/>
      <c r="JOK149" s="168"/>
      <c r="JOL149" s="168"/>
      <c r="JOM149" s="168"/>
      <c r="JON149" s="168"/>
      <c r="JOO149" s="168"/>
      <c r="JOP149" s="168"/>
      <c r="JOQ149" s="168"/>
      <c r="JOR149" s="168"/>
      <c r="JOS149" s="168"/>
      <c r="JOT149" s="168"/>
      <c r="JOU149" s="168"/>
      <c r="JOV149" s="168"/>
      <c r="JOW149" s="168"/>
      <c r="JOX149" s="168"/>
      <c r="JOY149" s="168"/>
      <c r="JOZ149" s="168"/>
      <c r="JPA149" s="168"/>
      <c r="JPB149" s="168"/>
      <c r="JPC149" s="168"/>
      <c r="JPD149" s="168"/>
      <c r="JPE149" s="168"/>
      <c r="JPF149" s="168"/>
      <c r="JPG149" s="168"/>
      <c r="JPH149" s="168"/>
      <c r="JPI149" s="168"/>
      <c r="JPJ149" s="168"/>
      <c r="JPK149" s="168"/>
      <c r="JPL149" s="168"/>
      <c r="JPM149" s="168"/>
      <c r="JPN149" s="168"/>
      <c r="JPO149" s="168"/>
      <c r="JPP149" s="168"/>
      <c r="JPQ149" s="168"/>
      <c r="JPR149" s="168"/>
      <c r="JPS149" s="168"/>
      <c r="JPT149" s="168"/>
      <c r="JPU149" s="168"/>
      <c r="JPV149" s="168"/>
      <c r="JPW149" s="168"/>
      <c r="JPX149" s="168"/>
      <c r="JPY149" s="168"/>
      <c r="JPZ149" s="168"/>
      <c r="JQA149" s="168"/>
      <c r="JQB149" s="168"/>
      <c r="JQC149" s="168"/>
      <c r="JQD149" s="168"/>
      <c r="JQE149" s="168"/>
      <c r="JQF149" s="168"/>
      <c r="JQG149" s="168"/>
      <c r="JQH149" s="168"/>
      <c r="JQI149" s="168"/>
      <c r="JQJ149" s="168"/>
      <c r="JQK149" s="168"/>
      <c r="JQL149" s="168"/>
      <c r="JQM149" s="168"/>
      <c r="JQN149" s="168"/>
      <c r="JQO149" s="168"/>
      <c r="JQP149" s="168"/>
      <c r="JQQ149" s="168"/>
      <c r="JQR149" s="168"/>
      <c r="JQS149" s="168"/>
      <c r="JQT149" s="168"/>
      <c r="JQU149" s="168"/>
      <c r="JQV149" s="168"/>
      <c r="JQW149" s="168"/>
      <c r="JQX149" s="168"/>
      <c r="JQY149" s="168"/>
      <c r="JQZ149" s="168"/>
      <c r="JRA149" s="168"/>
      <c r="JRB149" s="168"/>
      <c r="JRC149" s="168"/>
      <c r="JRD149" s="168"/>
      <c r="JRE149" s="168"/>
      <c r="JRF149" s="168"/>
      <c r="JRG149" s="168"/>
      <c r="JRH149" s="168"/>
      <c r="JRI149" s="168"/>
      <c r="JRJ149" s="168"/>
      <c r="JRK149" s="168"/>
      <c r="JRL149" s="168"/>
      <c r="JRM149" s="168"/>
      <c r="JRN149" s="168"/>
      <c r="JRO149" s="168"/>
      <c r="JRP149" s="168"/>
      <c r="JRQ149" s="168"/>
      <c r="JRR149" s="168"/>
      <c r="JRS149" s="168"/>
      <c r="JRT149" s="168"/>
      <c r="JRU149" s="168"/>
      <c r="JRV149" s="168"/>
      <c r="JRW149" s="168"/>
      <c r="JRX149" s="168"/>
      <c r="JRY149" s="168"/>
      <c r="JRZ149" s="168"/>
      <c r="JSA149" s="168"/>
      <c r="JSB149" s="168"/>
      <c r="JSC149" s="168"/>
      <c r="JSD149" s="168"/>
      <c r="JSE149" s="168"/>
      <c r="JSF149" s="168"/>
      <c r="JSG149" s="168"/>
      <c r="JSH149" s="168"/>
      <c r="JSI149" s="168"/>
      <c r="JSJ149" s="168"/>
      <c r="JSK149" s="168"/>
      <c r="JSL149" s="168"/>
      <c r="JSM149" s="168"/>
      <c r="JSN149" s="168"/>
      <c r="JSO149" s="168"/>
      <c r="JSP149" s="168"/>
      <c r="JSQ149" s="168"/>
      <c r="JSR149" s="168"/>
      <c r="JSS149" s="168"/>
      <c r="JST149" s="168"/>
      <c r="JSU149" s="168"/>
      <c r="JSV149" s="168"/>
      <c r="JSW149" s="168"/>
      <c r="JSX149" s="168"/>
      <c r="JSY149" s="168"/>
      <c r="JSZ149" s="168"/>
      <c r="JTA149" s="168"/>
      <c r="JTB149" s="168"/>
      <c r="JTC149" s="168"/>
      <c r="JTD149" s="168"/>
      <c r="JTE149" s="168"/>
      <c r="JTF149" s="168"/>
      <c r="JTG149" s="168"/>
      <c r="JTH149" s="168"/>
      <c r="JTI149" s="168"/>
      <c r="JTJ149" s="168"/>
      <c r="JTK149" s="168"/>
      <c r="JTL149" s="168"/>
      <c r="JTM149" s="168"/>
      <c r="JTN149" s="168"/>
      <c r="JTO149" s="168"/>
      <c r="JTP149" s="168"/>
      <c r="JTQ149" s="168"/>
      <c r="JTR149" s="168"/>
      <c r="JTS149" s="168"/>
      <c r="JTT149" s="168"/>
      <c r="JTU149" s="168"/>
      <c r="JTV149" s="168"/>
      <c r="JTW149" s="168"/>
      <c r="JTX149" s="168"/>
      <c r="JTY149" s="168"/>
      <c r="JTZ149" s="168"/>
      <c r="JUA149" s="168"/>
      <c r="JUB149" s="168"/>
      <c r="JUC149" s="168"/>
      <c r="JUD149" s="168"/>
      <c r="JUE149" s="168"/>
      <c r="JUF149" s="168"/>
      <c r="JUG149" s="168"/>
      <c r="JUH149" s="168"/>
      <c r="JUI149" s="168"/>
      <c r="JUJ149" s="168"/>
      <c r="JUK149" s="168"/>
      <c r="JUL149" s="168"/>
      <c r="JUM149" s="168"/>
      <c r="JUN149" s="168"/>
      <c r="JUO149" s="168"/>
      <c r="JUP149" s="168"/>
      <c r="JUQ149" s="168"/>
      <c r="JUR149" s="168"/>
      <c r="JUS149" s="168"/>
      <c r="JUT149" s="168"/>
      <c r="JUU149" s="168"/>
      <c r="JUV149" s="168"/>
      <c r="JUW149" s="168"/>
      <c r="JUX149" s="168"/>
      <c r="JUY149" s="168"/>
      <c r="JUZ149" s="168"/>
      <c r="JVA149" s="168"/>
      <c r="JVB149" s="168"/>
      <c r="JVC149" s="168"/>
      <c r="JVD149" s="168"/>
      <c r="JVE149" s="168"/>
      <c r="JVF149" s="168"/>
      <c r="JVG149" s="168"/>
      <c r="JVH149" s="168"/>
      <c r="JVI149" s="168"/>
      <c r="JVJ149" s="168"/>
      <c r="JVK149" s="168"/>
      <c r="JVL149" s="168"/>
      <c r="JVM149" s="168"/>
      <c r="JVN149" s="168"/>
      <c r="JVO149" s="168"/>
      <c r="JVP149" s="168"/>
      <c r="JVQ149" s="168"/>
      <c r="JVR149" s="168"/>
      <c r="JVS149" s="168"/>
      <c r="JVT149" s="168"/>
      <c r="JVU149" s="168"/>
      <c r="JVV149" s="168"/>
      <c r="JVW149" s="168"/>
      <c r="JVX149" s="168"/>
      <c r="JVY149" s="168"/>
      <c r="JVZ149" s="168"/>
      <c r="JWA149" s="168"/>
      <c r="JWB149" s="168"/>
      <c r="JWC149" s="168"/>
      <c r="JWD149" s="168"/>
      <c r="JWE149" s="168"/>
      <c r="JWF149" s="168"/>
      <c r="JWG149" s="168"/>
      <c r="JWH149" s="168"/>
      <c r="JWI149" s="168"/>
      <c r="JWJ149" s="168"/>
      <c r="JWK149" s="168"/>
      <c r="JWL149" s="168"/>
      <c r="JWM149" s="168"/>
      <c r="JWN149" s="168"/>
      <c r="JWO149" s="168"/>
      <c r="JWP149" s="168"/>
      <c r="JWQ149" s="168"/>
      <c r="JWR149" s="168"/>
      <c r="JWS149" s="168"/>
      <c r="JWT149" s="168"/>
      <c r="JWU149" s="168"/>
      <c r="JWV149" s="168"/>
      <c r="JWW149" s="168"/>
      <c r="JWX149" s="168"/>
      <c r="JWY149" s="168"/>
      <c r="JWZ149" s="168"/>
      <c r="JXA149" s="168"/>
      <c r="JXB149" s="168"/>
      <c r="JXC149" s="168"/>
      <c r="JXD149" s="168"/>
      <c r="JXE149" s="168"/>
      <c r="JXF149" s="168"/>
      <c r="JXG149" s="168"/>
      <c r="JXH149" s="168"/>
      <c r="JXI149" s="168"/>
      <c r="JXJ149" s="168"/>
      <c r="JXK149" s="168"/>
      <c r="JXL149" s="168"/>
      <c r="JXM149" s="168"/>
      <c r="JXN149" s="168"/>
      <c r="JXO149" s="168"/>
      <c r="JXP149" s="168"/>
      <c r="JXQ149" s="168"/>
      <c r="JXR149" s="168"/>
      <c r="JXS149" s="168"/>
      <c r="JXT149" s="168"/>
      <c r="JXU149" s="168"/>
      <c r="JXV149" s="168"/>
      <c r="JXW149" s="168"/>
      <c r="JXX149" s="168"/>
      <c r="JXY149" s="168"/>
      <c r="JXZ149" s="168"/>
      <c r="JYA149" s="168"/>
      <c r="JYB149" s="168"/>
      <c r="JYC149" s="168"/>
      <c r="JYD149" s="168"/>
      <c r="JYE149" s="168"/>
      <c r="JYF149" s="168"/>
      <c r="JYG149" s="168"/>
      <c r="JYH149" s="168"/>
      <c r="JYI149" s="168"/>
      <c r="JYJ149" s="168"/>
      <c r="JYK149" s="168"/>
      <c r="JYL149" s="168"/>
      <c r="JYM149" s="168"/>
      <c r="JYN149" s="168"/>
      <c r="JYO149" s="168"/>
      <c r="JYP149" s="168"/>
      <c r="JYQ149" s="168"/>
      <c r="JYR149" s="168"/>
      <c r="JYS149" s="168"/>
      <c r="JYT149" s="168"/>
      <c r="JYU149" s="168"/>
      <c r="JYV149" s="168"/>
      <c r="JYW149" s="168"/>
      <c r="JYX149" s="168"/>
      <c r="JYY149" s="168"/>
      <c r="JYZ149" s="168"/>
      <c r="JZA149" s="168"/>
      <c r="JZB149" s="168"/>
      <c r="JZC149" s="168"/>
      <c r="JZD149" s="168"/>
      <c r="JZE149" s="168"/>
      <c r="JZF149" s="168"/>
      <c r="JZG149" s="168"/>
      <c r="JZH149" s="168"/>
      <c r="JZI149" s="168"/>
      <c r="JZJ149" s="168"/>
      <c r="JZK149" s="168"/>
      <c r="JZL149" s="168"/>
      <c r="JZM149" s="168"/>
      <c r="JZN149" s="168"/>
      <c r="JZO149" s="168"/>
      <c r="JZP149" s="168"/>
      <c r="JZQ149" s="168"/>
      <c r="JZR149" s="168"/>
      <c r="JZS149" s="168"/>
      <c r="JZT149" s="168"/>
      <c r="JZU149" s="168"/>
      <c r="JZV149" s="168"/>
      <c r="JZW149" s="168"/>
      <c r="JZX149" s="168"/>
      <c r="JZY149" s="168"/>
      <c r="JZZ149" s="168"/>
      <c r="KAA149" s="168"/>
      <c r="KAB149" s="168"/>
      <c r="KAC149" s="168"/>
      <c r="KAD149" s="168"/>
      <c r="KAE149" s="168"/>
      <c r="KAF149" s="168"/>
      <c r="KAG149" s="168"/>
      <c r="KAH149" s="168"/>
      <c r="KAI149" s="168"/>
      <c r="KAJ149" s="168"/>
      <c r="KAK149" s="168"/>
      <c r="KAL149" s="168"/>
      <c r="KAM149" s="168"/>
      <c r="KAN149" s="168"/>
      <c r="KAO149" s="168"/>
      <c r="KAP149" s="168"/>
      <c r="KAQ149" s="168"/>
      <c r="KAR149" s="168"/>
      <c r="KAS149" s="168"/>
      <c r="KAT149" s="168"/>
      <c r="KAU149" s="168"/>
      <c r="KAV149" s="168"/>
      <c r="KAW149" s="168"/>
      <c r="KAX149" s="168"/>
      <c r="KAY149" s="168"/>
      <c r="KAZ149" s="168"/>
      <c r="KBA149" s="168"/>
      <c r="KBB149" s="168"/>
      <c r="KBC149" s="168"/>
      <c r="KBD149" s="168"/>
      <c r="KBE149" s="168"/>
      <c r="KBF149" s="168"/>
      <c r="KBG149" s="168"/>
      <c r="KBH149" s="168"/>
      <c r="KBI149" s="168"/>
      <c r="KBJ149" s="168"/>
      <c r="KBK149" s="168"/>
      <c r="KBL149" s="168"/>
      <c r="KBM149" s="168"/>
      <c r="KBN149" s="168"/>
      <c r="KBO149" s="168"/>
      <c r="KBP149" s="168"/>
      <c r="KBQ149" s="168"/>
      <c r="KBR149" s="168"/>
      <c r="KBS149" s="168"/>
      <c r="KBT149" s="168"/>
      <c r="KBU149" s="168"/>
      <c r="KBV149" s="168"/>
      <c r="KBW149" s="168"/>
      <c r="KBX149" s="168"/>
      <c r="KBY149" s="168"/>
      <c r="KBZ149" s="168"/>
      <c r="KCA149" s="168"/>
      <c r="KCB149" s="168"/>
      <c r="KCC149" s="168"/>
      <c r="KCD149" s="168"/>
      <c r="KCE149" s="168"/>
      <c r="KCF149" s="168"/>
      <c r="KCG149" s="168"/>
      <c r="KCH149" s="168"/>
      <c r="KCI149" s="168"/>
      <c r="KCJ149" s="168"/>
      <c r="KCK149" s="168"/>
      <c r="KCL149" s="168"/>
      <c r="KCM149" s="168"/>
      <c r="KCN149" s="168"/>
      <c r="KCO149" s="168"/>
      <c r="KCP149" s="168"/>
      <c r="KCQ149" s="168"/>
      <c r="KCR149" s="168"/>
      <c r="KCS149" s="168"/>
      <c r="KCT149" s="168"/>
      <c r="KCU149" s="168"/>
      <c r="KCV149" s="168"/>
      <c r="KCW149" s="168"/>
      <c r="KCX149" s="168"/>
      <c r="KCY149" s="168"/>
      <c r="KCZ149" s="168"/>
      <c r="KDA149" s="168"/>
      <c r="KDB149" s="168"/>
      <c r="KDC149" s="168"/>
      <c r="KDD149" s="168"/>
      <c r="KDE149" s="168"/>
      <c r="KDF149" s="168"/>
      <c r="KDG149" s="168"/>
      <c r="KDH149" s="168"/>
      <c r="KDI149" s="168"/>
      <c r="KDJ149" s="168"/>
      <c r="KDK149" s="168"/>
      <c r="KDL149" s="168"/>
      <c r="KDM149" s="168"/>
      <c r="KDN149" s="168"/>
      <c r="KDO149" s="168"/>
      <c r="KDP149" s="168"/>
      <c r="KDQ149" s="168"/>
      <c r="KDR149" s="168"/>
      <c r="KDS149" s="168"/>
      <c r="KDT149" s="168"/>
      <c r="KDU149" s="168"/>
      <c r="KDV149" s="168"/>
      <c r="KDW149" s="168"/>
      <c r="KDX149" s="168"/>
      <c r="KDY149" s="168"/>
      <c r="KDZ149" s="168"/>
      <c r="KEA149" s="168"/>
      <c r="KEB149" s="168"/>
      <c r="KEC149" s="168"/>
      <c r="KED149" s="168"/>
      <c r="KEE149" s="168"/>
      <c r="KEF149" s="168"/>
      <c r="KEG149" s="168"/>
      <c r="KEH149" s="168"/>
      <c r="KEI149" s="168"/>
      <c r="KEJ149" s="168"/>
      <c r="KEK149" s="168"/>
      <c r="KEL149" s="168"/>
      <c r="KEM149" s="168"/>
      <c r="KEN149" s="168"/>
      <c r="KEO149" s="168"/>
      <c r="KEP149" s="168"/>
      <c r="KEQ149" s="168"/>
      <c r="KER149" s="168"/>
      <c r="KES149" s="168"/>
      <c r="KET149" s="168"/>
      <c r="KEU149" s="168"/>
      <c r="KEV149" s="168"/>
      <c r="KEW149" s="168"/>
      <c r="KEX149" s="168"/>
      <c r="KEY149" s="168"/>
      <c r="KEZ149" s="168"/>
      <c r="KFA149" s="168"/>
      <c r="KFB149" s="168"/>
      <c r="KFC149" s="168"/>
      <c r="KFD149" s="168"/>
      <c r="KFE149" s="168"/>
      <c r="KFF149" s="168"/>
      <c r="KFG149" s="168"/>
      <c r="KFH149" s="168"/>
      <c r="KFI149" s="168"/>
      <c r="KFJ149" s="168"/>
      <c r="KFK149" s="168"/>
      <c r="KFL149" s="168"/>
      <c r="KFM149" s="168"/>
      <c r="KFN149" s="168"/>
      <c r="KFO149" s="168"/>
      <c r="KFP149" s="168"/>
      <c r="KFQ149" s="168"/>
      <c r="KFR149" s="168"/>
      <c r="KFS149" s="168"/>
      <c r="KFT149" s="168"/>
      <c r="KFU149" s="168"/>
      <c r="KFV149" s="168"/>
      <c r="KFW149" s="168"/>
      <c r="KFX149" s="168"/>
      <c r="KFY149" s="168"/>
      <c r="KFZ149" s="168"/>
      <c r="KGA149" s="168"/>
      <c r="KGB149" s="168"/>
      <c r="KGC149" s="168"/>
      <c r="KGD149" s="168"/>
      <c r="KGE149" s="168"/>
      <c r="KGF149" s="168"/>
      <c r="KGG149" s="168"/>
      <c r="KGH149" s="168"/>
      <c r="KGI149" s="168"/>
      <c r="KGJ149" s="168"/>
      <c r="KGK149" s="168"/>
      <c r="KGL149" s="168"/>
      <c r="KGM149" s="168"/>
      <c r="KGN149" s="168"/>
      <c r="KGO149" s="168"/>
      <c r="KGP149" s="168"/>
      <c r="KGQ149" s="168"/>
      <c r="KGR149" s="168"/>
      <c r="KGS149" s="168"/>
      <c r="KGT149" s="168"/>
      <c r="KGU149" s="168"/>
      <c r="KGV149" s="168"/>
      <c r="KGW149" s="168"/>
      <c r="KGX149" s="168"/>
      <c r="KGY149" s="168"/>
      <c r="KGZ149" s="168"/>
      <c r="KHA149" s="168"/>
      <c r="KHB149" s="168"/>
      <c r="KHC149" s="168"/>
      <c r="KHD149" s="168"/>
      <c r="KHE149" s="168"/>
      <c r="KHF149" s="168"/>
      <c r="KHG149" s="168"/>
      <c r="KHH149" s="168"/>
      <c r="KHI149" s="168"/>
      <c r="KHJ149" s="168"/>
      <c r="KHK149" s="168"/>
      <c r="KHL149" s="168"/>
      <c r="KHM149" s="168"/>
      <c r="KHN149" s="168"/>
      <c r="KHO149" s="168"/>
      <c r="KHP149" s="168"/>
      <c r="KHQ149" s="168"/>
      <c r="KHR149" s="168"/>
      <c r="KHS149" s="168"/>
      <c r="KHT149" s="168"/>
      <c r="KHU149" s="168"/>
      <c r="KHV149" s="168"/>
      <c r="KHW149" s="168"/>
      <c r="KHX149" s="168"/>
      <c r="KHY149" s="168"/>
      <c r="KHZ149" s="168"/>
      <c r="KIA149" s="168"/>
      <c r="KIB149" s="168"/>
      <c r="KIC149" s="168"/>
      <c r="KID149" s="168"/>
      <c r="KIE149" s="168"/>
      <c r="KIF149" s="168"/>
      <c r="KIG149" s="168"/>
      <c r="KIH149" s="168"/>
      <c r="KII149" s="168"/>
      <c r="KIJ149" s="168"/>
      <c r="KIK149" s="168"/>
      <c r="KIL149" s="168"/>
      <c r="KIM149" s="168"/>
      <c r="KIN149" s="168"/>
      <c r="KIO149" s="168"/>
      <c r="KIP149" s="168"/>
      <c r="KIQ149" s="168"/>
      <c r="KIR149" s="168"/>
      <c r="KIS149" s="168"/>
      <c r="KIT149" s="168"/>
      <c r="KIU149" s="168"/>
      <c r="KIV149" s="168"/>
      <c r="KIW149" s="168"/>
      <c r="KIX149" s="168"/>
      <c r="KIY149" s="168"/>
      <c r="KIZ149" s="168"/>
      <c r="KJA149" s="168"/>
      <c r="KJB149" s="168"/>
      <c r="KJC149" s="168"/>
      <c r="KJD149" s="168"/>
      <c r="KJE149" s="168"/>
      <c r="KJF149" s="168"/>
      <c r="KJG149" s="168"/>
      <c r="KJH149" s="168"/>
      <c r="KJI149" s="168"/>
      <c r="KJJ149" s="168"/>
      <c r="KJK149" s="168"/>
      <c r="KJL149" s="168"/>
      <c r="KJM149" s="168"/>
      <c r="KJN149" s="168"/>
      <c r="KJO149" s="168"/>
      <c r="KJP149" s="168"/>
      <c r="KJQ149" s="168"/>
      <c r="KJR149" s="168"/>
      <c r="KJS149" s="168"/>
      <c r="KJT149" s="168"/>
      <c r="KJU149" s="168"/>
      <c r="KJV149" s="168"/>
      <c r="KJW149" s="168"/>
      <c r="KJX149" s="168"/>
      <c r="KJY149" s="168"/>
      <c r="KJZ149" s="168"/>
      <c r="KKA149" s="168"/>
      <c r="KKB149" s="168"/>
      <c r="KKC149" s="168"/>
      <c r="KKD149" s="168"/>
      <c r="KKE149" s="168"/>
      <c r="KKF149" s="168"/>
      <c r="KKG149" s="168"/>
      <c r="KKH149" s="168"/>
      <c r="KKI149" s="168"/>
      <c r="KKJ149" s="168"/>
      <c r="KKK149" s="168"/>
      <c r="KKL149" s="168"/>
      <c r="KKM149" s="168"/>
      <c r="KKN149" s="168"/>
      <c r="KKO149" s="168"/>
      <c r="KKP149" s="168"/>
      <c r="KKQ149" s="168"/>
      <c r="KKR149" s="168"/>
      <c r="KKS149" s="168"/>
      <c r="KKT149" s="168"/>
      <c r="KKU149" s="168"/>
      <c r="KKV149" s="168"/>
      <c r="KKW149" s="168"/>
      <c r="KKX149" s="168"/>
      <c r="KKY149" s="168"/>
      <c r="KKZ149" s="168"/>
      <c r="KLA149" s="168"/>
      <c r="KLB149" s="168"/>
      <c r="KLC149" s="168"/>
      <c r="KLD149" s="168"/>
      <c r="KLE149" s="168"/>
      <c r="KLF149" s="168"/>
      <c r="KLG149" s="168"/>
      <c r="KLH149" s="168"/>
      <c r="KLI149" s="168"/>
      <c r="KLJ149" s="168"/>
      <c r="KLK149" s="168"/>
      <c r="KLL149" s="168"/>
      <c r="KLM149" s="168"/>
      <c r="KLN149" s="168"/>
      <c r="KLO149" s="168"/>
      <c r="KLP149" s="168"/>
      <c r="KLQ149" s="168"/>
      <c r="KLR149" s="168"/>
      <c r="KLS149" s="168"/>
      <c r="KLT149" s="168"/>
      <c r="KLU149" s="168"/>
      <c r="KLV149" s="168"/>
      <c r="KLW149" s="168"/>
      <c r="KLX149" s="168"/>
      <c r="KLY149" s="168"/>
      <c r="KLZ149" s="168"/>
      <c r="KMA149" s="168"/>
      <c r="KMB149" s="168"/>
      <c r="KMC149" s="168"/>
      <c r="KMD149" s="168"/>
      <c r="KME149" s="168"/>
      <c r="KMF149" s="168"/>
      <c r="KMG149" s="168"/>
      <c r="KMH149" s="168"/>
      <c r="KMI149" s="168"/>
      <c r="KMJ149" s="168"/>
      <c r="KMK149" s="168"/>
      <c r="KML149" s="168"/>
      <c r="KMM149" s="168"/>
      <c r="KMN149" s="168"/>
      <c r="KMO149" s="168"/>
      <c r="KMP149" s="168"/>
      <c r="KMQ149" s="168"/>
      <c r="KMR149" s="168"/>
      <c r="KMS149" s="168"/>
      <c r="KMT149" s="168"/>
      <c r="KMU149" s="168"/>
      <c r="KMV149" s="168"/>
      <c r="KMW149" s="168"/>
      <c r="KMX149" s="168"/>
      <c r="KMY149" s="168"/>
      <c r="KMZ149" s="168"/>
      <c r="KNA149" s="168"/>
      <c r="KNB149" s="168"/>
      <c r="KNC149" s="168"/>
      <c r="KND149" s="168"/>
      <c r="KNE149" s="168"/>
      <c r="KNF149" s="168"/>
      <c r="KNG149" s="168"/>
      <c r="KNH149" s="168"/>
      <c r="KNI149" s="168"/>
      <c r="KNJ149" s="168"/>
      <c r="KNK149" s="168"/>
      <c r="KNL149" s="168"/>
      <c r="KNM149" s="168"/>
      <c r="KNN149" s="168"/>
      <c r="KNO149" s="168"/>
      <c r="KNP149" s="168"/>
      <c r="KNQ149" s="168"/>
      <c r="KNR149" s="168"/>
      <c r="KNS149" s="168"/>
      <c r="KNT149" s="168"/>
      <c r="KNU149" s="168"/>
      <c r="KNV149" s="168"/>
      <c r="KNW149" s="168"/>
      <c r="KNX149" s="168"/>
      <c r="KNY149" s="168"/>
      <c r="KNZ149" s="168"/>
      <c r="KOA149" s="168"/>
      <c r="KOB149" s="168"/>
      <c r="KOC149" s="168"/>
      <c r="KOD149" s="168"/>
      <c r="KOE149" s="168"/>
      <c r="KOF149" s="168"/>
      <c r="KOG149" s="168"/>
      <c r="KOH149" s="168"/>
      <c r="KOI149" s="168"/>
      <c r="KOJ149" s="168"/>
      <c r="KOK149" s="168"/>
      <c r="KOL149" s="168"/>
      <c r="KOM149" s="168"/>
      <c r="KON149" s="168"/>
      <c r="KOO149" s="168"/>
      <c r="KOP149" s="168"/>
      <c r="KOQ149" s="168"/>
      <c r="KOR149" s="168"/>
      <c r="KOS149" s="168"/>
      <c r="KOT149" s="168"/>
      <c r="KOU149" s="168"/>
      <c r="KOV149" s="168"/>
      <c r="KOW149" s="168"/>
      <c r="KOX149" s="168"/>
      <c r="KOY149" s="168"/>
      <c r="KOZ149" s="168"/>
      <c r="KPA149" s="168"/>
      <c r="KPB149" s="168"/>
      <c r="KPC149" s="168"/>
      <c r="KPD149" s="168"/>
      <c r="KPE149" s="168"/>
      <c r="KPF149" s="168"/>
      <c r="KPG149" s="168"/>
      <c r="KPH149" s="168"/>
      <c r="KPI149" s="168"/>
      <c r="KPJ149" s="168"/>
      <c r="KPK149" s="168"/>
      <c r="KPL149" s="168"/>
      <c r="KPM149" s="168"/>
      <c r="KPN149" s="168"/>
      <c r="KPO149" s="168"/>
      <c r="KPP149" s="168"/>
      <c r="KPQ149" s="168"/>
      <c r="KPR149" s="168"/>
      <c r="KPS149" s="168"/>
      <c r="KPT149" s="168"/>
      <c r="KPU149" s="168"/>
      <c r="KPV149" s="168"/>
      <c r="KPW149" s="168"/>
      <c r="KPX149" s="168"/>
      <c r="KPY149" s="168"/>
      <c r="KPZ149" s="168"/>
      <c r="KQA149" s="168"/>
      <c r="KQB149" s="168"/>
      <c r="KQC149" s="168"/>
      <c r="KQD149" s="168"/>
      <c r="KQE149" s="168"/>
      <c r="KQF149" s="168"/>
      <c r="KQG149" s="168"/>
      <c r="KQH149" s="168"/>
      <c r="KQI149" s="168"/>
      <c r="KQJ149" s="168"/>
      <c r="KQK149" s="168"/>
      <c r="KQL149" s="168"/>
      <c r="KQM149" s="168"/>
      <c r="KQN149" s="168"/>
      <c r="KQO149" s="168"/>
      <c r="KQP149" s="168"/>
      <c r="KQQ149" s="168"/>
      <c r="KQR149" s="168"/>
      <c r="KQS149" s="168"/>
      <c r="KQT149" s="168"/>
      <c r="KQU149" s="168"/>
      <c r="KQV149" s="168"/>
      <c r="KQW149" s="168"/>
      <c r="KQX149" s="168"/>
      <c r="KQY149" s="168"/>
      <c r="KQZ149" s="168"/>
      <c r="KRA149" s="168"/>
      <c r="KRB149" s="168"/>
      <c r="KRC149" s="168"/>
      <c r="KRD149" s="168"/>
      <c r="KRE149" s="168"/>
      <c r="KRF149" s="168"/>
      <c r="KRG149" s="168"/>
      <c r="KRH149" s="168"/>
      <c r="KRI149" s="168"/>
      <c r="KRJ149" s="168"/>
      <c r="KRK149" s="168"/>
      <c r="KRL149" s="168"/>
      <c r="KRM149" s="168"/>
      <c r="KRN149" s="168"/>
      <c r="KRO149" s="168"/>
      <c r="KRP149" s="168"/>
      <c r="KRQ149" s="168"/>
      <c r="KRR149" s="168"/>
      <c r="KRS149" s="168"/>
      <c r="KRT149" s="168"/>
      <c r="KRU149" s="168"/>
      <c r="KRV149" s="168"/>
      <c r="KRW149" s="168"/>
      <c r="KRX149" s="168"/>
      <c r="KRY149" s="168"/>
      <c r="KRZ149" s="168"/>
      <c r="KSA149" s="168"/>
      <c r="KSB149" s="168"/>
      <c r="KSC149" s="168"/>
      <c r="KSD149" s="168"/>
      <c r="KSE149" s="168"/>
      <c r="KSF149" s="168"/>
      <c r="KSG149" s="168"/>
      <c r="KSH149" s="168"/>
      <c r="KSI149" s="168"/>
      <c r="KSJ149" s="168"/>
      <c r="KSK149" s="168"/>
      <c r="KSL149" s="168"/>
      <c r="KSM149" s="168"/>
      <c r="KSN149" s="168"/>
      <c r="KSO149" s="168"/>
      <c r="KSP149" s="168"/>
      <c r="KSQ149" s="168"/>
      <c r="KSR149" s="168"/>
      <c r="KSS149" s="168"/>
      <c r="KST149" s="168"/>
      <c r="KSU149" s="168"/>
      <c r="KSV149" s="168"/>
      <c r="KSW149" s="168"/>
      <c r="KSX149" s="168"/>
      <c r="KSY149" s="168"/>
      <c r="KSZ149" s="168"/>
      <c r="KTA149" s="168"/>
      <c r="KTB149" s="168"/>
      <c r="KTC149" s="168"/>
      <c r="KTD149" s="168"/>
      <c r="KTE149" s="168"/>
      <c r="KTF149" s="168"/>
      <c r="KTG149" s="168"/>
      <c r="KTH149" s="168"/>
      <c r="KTI149" s="168"/>
      <c r="KTJ149" s="168"/>
      <c r="KTK149" s="168"/>
      <c r="KTL149" s="168"/>
      <c r="KTM149" s="168"/>
      <c r="KTN149" s="168"/>
      <c r="KTO149" s="168"/>
      <c r="KTP149" s="168"/>
      <c r="KTQ149" s="168"/>
      <c r="KTR149" s="168"/>
      <c r="KTS149" s="168"/>
      <c r="KTT149" s="168"/>
      <c r="KTU149" s="168"/>
      <c r="KTV149" s="168"/>
      <c r="KTW149" s="168"/>
      <c r="KTX149" s="168"/>
      <c r="KTY149" s="168"/>
      <c r="KTZ149" s="168"/>
      <c r="KUA149" s="168"/>
      <c r="KUB149" s="168"/>
      <c r="KUC149" s="168"/>
      <c r="KUD149" s="168"/>
      <c r="KUE149" s="168"/>
      <c r="KUF149" s="168"/>
      <c r="KUG149" s="168"/>
      <c r="KUH149" s="168"/>
      <c r="KUI149" s="168"/>
      <c r="KUJ149" s="168"/>
      <c r="KUK149" s="168"/>
      <c r="KUL149" s="168"/>
      <c r="KUM149" s="168"/>
      <c r="KUN149" s="168"/>
      <c r="KUO149" s="168"/>
      <c r="KUP149" s="168"/>
      <c r="KUQ149" s="168"/>
      <c r="KUR149" s="168"/>
      <c r="KUS149" s="168"/>
      <c r="KUT149" s="168"/>
      <c r="KUU149" s="168"/>
      <c r="KUV149" s="168"/>
      <c r="KUW149" s="168"/>
      <c r="KUX149" s="168"/>
      <c r="KUY149" s="168"/>
      <c r="KUZ149" s="168"/>
      <c r="KVA149" s="168"/>
      <c r="KVB149" s="168"/>
      <c r="KVC149" s="168"/>
      <c r="KVD149" s="168"/>
      <c r="KVE149" s="168"/>
      <c r="KVF149" s="168"/>
      <c r="KVG149" s="168"/>
      <c r="KVH149" s="168"/>
      <c r="KVI149" s="168"/>
      <c r="KVJ149" s="168"/>
      <c r="KVK149" s="168"/>
      <c r="KVL149" s="168"/>
      <c r="KVM149" s="168"/>
      <c r="KVN149" s="168"/>
      <c r="KVO149" s="168"/>
      <c r="KVP149" s="168"/>
      <c r="KVQ149" s="168"/>
      <c r="KVR149" s="168"/>
      <c r="KVS149" s="168"/>
      <c r="KVT149" s="168"/>
      <c r="KVU149" s="168"/>
      <c r="KVV149" s="168"/>
      <c r="KVW149" s="168"/>
      <c r="KVX149" s="168"/>
      <c r="KVY149" s="168"/>
      <c r="KVZ149" s="168"/>
      <c r="KWA149" s="168"/>
      <c r="KWB149" s="168"/>
      <c r="KWC149" s="168"/>
      <c r="KWD149" s="168"/>
      <c r="KWE149" s="168"/>
      <c r="KWF149" s="168"/>
      <c r="KWG149" s="168"/>
      <c r="KWH149" s="168"/>
      <c r="KWI149" s="168"/>
      <c r="KWJ149" s="168"/>
      <c r="KWK149" s="168"/>
      <c r="KWL149" s="168"/>
      <c r="KWM149" s="168"/>
      <c r="KWN149" s="168"/>
      <c r="KWO149" s="168"/>
      <c r="KWP149" s="168"/>
      <c r="KWQ149" s="168"/>
      <c r="KWR149" s="168"/>
      <c r="KWS149" s="168"/>
      <c r="KWT149" s="168"/>
      <c r="KWU149" s="168"/>
      <c r="KWV149" s="168"/>
      <c r="KWW149" s="168"/>
      <c r="KWX149" s="168"/>
      <c r="KWY149" s="168"/>
      <c r="KWZ149" s="168"/>
      <c r="KXA149" s="168"/>
      <c r="KXB149" s="168"/>
      <c r="KXC149" s="168"/>
      <c r="KXD149" s="168"/>
      <c r="KXE149" s="168"/>
      <c r="KXF149" s="168"/>
      <c r="KXG149" s="168"/>
      <c r="KXH149" s="168"/>
      <c r="KXI149" s="168"/>
      <c r="KXJ149" s="168"/>
      <c r="KXK149" s="168"/>
      <c r="KXL149" s="168"/>
      <c r="KXM149" s="168"/>
      <c r="KXN149" s="168"/>
      <c r="KXO149" s="168"/>
      <c r="KXP149" s="168"/>
      <c r="KXQ149" s="168"/>
      <c r="KXR149" s="168"/>
      <c r="KXS149" s="168"/>
      <c r="KXT149" s="168"/>
      <c r="KXU149" s="168"/>
      <c r="KXV149" s="168"/>
      <c r="KXW149" s="168"/>
      <c r="KXX149" s="168"/>
      <c r="KXY149" s="168"/>
      <c r="KXZ149" s="168"/>
      <c r="KYA149" s="168"/>
      <c r="KYB149" s="168"/>
      <c r="KYC149" s="168"/>
      <c r="KYD149" s="168"/>
      <c r="KYE149" s="168"/>
      <c r="KYF149" s="168"/>
      <c r="KYG149" s="168"/>
      <c r="KYH149" s="168"/>
      <c r="KYI149" s="168"/>
      <c r="KYJ149" s="168"/>
      <c r="KYK149" s="168"/>
      <c r="KYL149" s="168"/>
      <c r="KYM149" s="168"/>
      <c r="KYN149" s="168"/>
      <c r="KYO149" s="168"/>
      <c r="KYP149" s="168"/>
      <c r="KYQ149" s="168"/>
      <c r="KYR149" s="168"/>
      <c r="KYS149" s="168"/>
      <c r="KYT149" s="168"/>
      <c r="KYU149" s="168"/>
      <c r="KYV149" s="168"/>
      <c r="KYW149" s="168"/>
      <c r="KYX149" s="168"/>
      <c r="KYY149" s="168"/>
      <c r="KYZ149" s="168"/>
      <c r="KZA149" s="168"/>
      <c r="KZB149" s="168"/>
      <c r="KZC149" s="168"/>
      <c r="KZD149" s="168"/>
      <c r="KZE149" s="168"/>
      <c r="KZF149" s="168"/>
      <c r="KZG149" s="168"/>
      <c r="KZH149" s="168"/>
      <c r="KZI149" s="168"/>
      <c r="KZJ149" s="168"/>
      <c r="KZK149" s="168"/>
      <c r="KZL149" s="168"/>
      <c r="KZM149" s="168"/>
      <c r="KZN149" s="168"/>
      <c r="KZO149" s="168"/>
      <c r="KZP149" s="168"/>
      <c r="KZQ149" s="168"/>
      <c r="KZR149" s="168"/>
      <c r="KZS149" s="168"/>
      <c r="KZT149" s="168"/>
      <c r="KZU149" s="168"/>
      <c r="KZV149" s="168"/>
      <c r="KZW149" s="168"/>
      <c r="KZX149" s="168"/>
      <c r="KZY149" s="168"/>
      <c r="KZZ149" s="168"/>
      <c r="LAA149" s="168"/>
      <c r="LAB149" s="168"/>
      <c r="LAC149" s="168"/>
      <c r="LAD149" s="168"/>
      <c r="LAE149" s="168"/>
      <c r="LAF149" s="168"/>
      <c r="LAG149" s="168"/>
      <c r="LAH149" s="168"/>
      <c r="LAI149" s="168"/>
      <c r="LAJ149" s="168"/>
      <c r="LAK149" s="168"/>
      <c r="LAL149" s="168"/>
      <c r="LAM149" s="168"/>
      <c r="LAN149" s="168"/>
      <c r="LAO149" s="168"/>
      <c r="LAP149" s="168"/>
      <c r="LAQ149" s="168"/>
      <c r="LAR149" s="168"/>
      <c r="LAS149" s="168"/>
      <c r="LAT149" s="168"/>
      <c r="LAU149" s="168"/>
      <c r="LAV149" s="168"/>
      <c r="LAW149" s="168"/>
      <c r="LAX149" s="168"/>
      <c r="LAY149" s="168"/>
      <c r="LAZ149" s="168"/>
      <c r="LBA149" s="168"/>
      <c r="LBB149" s="168"/>
      <c r="LBC149" s="168"/>
      <c r="LBD149" s="168"/>
      <c r="LBE149" s="168"/>
      <c r="LBF149" s="168"/>
      <c r="LBG149" s="168"/>
      <c r="LBH149" s="168"/>
      <c r="LBI149" s="168"/>
      <c r="LBJ149" s="168"/>
      <c r="LBK149" s="168"/>
      <c r="LBL149" s="168"/>
      <c r="LBM149" s="168"/>
      <c r="LBN149" s="168"/>
      <c r="LBO149" s="168"/>
      <c r="LBP149" s="168"/>
      <c r="LBQ149" s="168"/>
      <c r="LBR149" s="168"/>
      <c r="LBS149" s="168"/>
      <c r="LBT149" s="168"/>
      <c r="LBU149" s="168"/>
      <c r="LBV149" s="168"/>
      <c r="LBW149" s="168"/>
      <c r="LBX149" s="168"/>
      <c r="LBY149" s="168"/>
      <c r="LBZ149" s="168"/>
      <c r="LCA149" s="168"/>
      <c r="LCB149" s="168"/>
      <c r="LCC149" s="168"/>
      <c r="LCD149" s="168"/>
      <c r="LCE149" s="168"/>
      <c r="LCF149" s="168"/>
      <c r="LCG149" s="168"/>
      <c r="LCH149" s="168"/>
      <c r="LCI149" s="168"/>
      <c r="LCJ149" s="168"/>
      <c r="LCK149" s="168"/>
      <c r="LCL149" s="168"/>
      <c r="LCM149" s="168"/>
      <c r="LCN149" s="168"/>
      <c r="LCO149" s="168"/>
      <c r="LCP149" s="168"/>
      <c r="LCQ149" s="168"/>
      <c r="LCR149" s="168"/>
      <c r="LCS149" s="168"/>
      <c r="LCT149" s="168"/>
      <c r="LCU149" s="168"/>
      <c r="LCV149" s="168"/>
      <c r="LCW149" s="168"/>
      <c r="LCX149" s="168"/>
      <c r="LCY149" s="168"/>
      <c r="LCZ149" s="168"/>
      <c r="LDA149" s="168"/>
      <c r="LDB149" s="168"/>
      <c r="LDC149" s="168"/>
      <c r="LDD149" s="168"/>
      <c r="LDE149" s="168"/>
      <c r="LDF149" s="168"/>
      <c r="LDG149" s="168"/>
      <c r="LDH149" s="168"/>
      <c r="LDI149" s="168"/>
      <c r="LDJ149" s="168"/>
      <c r="LDK149" s="168"/>
      <c r="LDL149" s="168"/>
      <c r="LDM149" s="168"/>
      <c r="LDN149" s="168"/>
      <c r="LDO149" s="168"/>
      <c r="LDP149" s="168"/>
      <c r="LDQ149" s="168"/>
      <c r="LDR149" s="168"/>
      <c r="LDS149" s="168"/>
      <c r="LDT149" s="168"/>
      <c r="LDU149" s="168"/>
      <c r="LDV149" s="168"/>
      <c r="LDW149" s="168"/>
      <c r="LDX149" s="168"/>
      <c r="LDY149" s="168"/>
      <c r="LDZ149" s="168"/>
      <c r="LEA149" s="168"/>
      <c r="LEB149" s="168"/>
      <c r="LEC149" s="168"/>
      <c r="LED149" s="168"/>
      <c r="LEE149" s="168"/>
      <c r="LEF149" s="168"/>
      <c r="LEG149" s="168"/>
      <c r="LEH149" s="168"/>
      <c r="LEI149" s="168"/>
      <c r="LEJ149" s="168"/>
      <c r="LEK149" s="168"/>
      <c r="LEL149" s="168"/>
      <c r="LEM149" s="168"/>
      <c r="LEN149" s="168"/>
      <c r="LEO149" s="168"/>
      <c r="LEP149" s="168"/>
      <c r="LEQ149" s="168"/>
      <c r="LER149" s="168"/>
      <c r="LES149" s="168"/>
      <c r="LET149" s="168"/>
      <c r="LEU149" s="168"/>
      <c r="LEV149" s="168"/>
      <c r="LEW149" s="168"/>
      <c r="LEX149" s="168"/>
      <c r="LEY149" s="168"/>
      <c r="LEZ149" s="168"/>
      <c r="LFA149" s="168"/>
      <c r="LFB149" s="168"/>
      <c r="LFC149" s="168"/>
      <c r="LFD149" s="168"/>
      <c r="LFE149" s="168"/>
      <c r="LFF149" s="168"/>
      <c r="LFG149" s="168"/>
      <c r="LFH149" s="168"/>
      <c r="LFI149" s="168"/>
      <c r="LFJ149" s="168"/>
      <c r="LFK149" s="168"/>
      <c r="LFL149" s="168"/>
      <c r="LFM149" s="168"/>
      <c r="LFN149" s="168"/>
      <c r="LFO149" s="168"/>
      <c r="LFP149" s="168"/>
      <c r="LFQ149" s="168"/>
      <c r="LFR149" s="168"/>
      <c r="LFS149" s="168"/>
      <c r="LFT149" s="168"/>
      <c r="LFU149" s="168"/>
      <c r="LFV149" s="168"/>
      <c r="LFW149" s="168"/>
      <c r="LFX149" s="168"/>
      <c r="LFY149" s="168"/>
      <c r="LFZ149" s="168"/>
      <c r="LGA149" s="168"/>
      <c r="LGB149" s="168"/>
      <c r="LGC149" s="168"/>
      <c r="LGD149" s="168"/>
      <c r="LGE149" s="168"/>
      <c r="LGF149" s="168"/>
      <c r="LGG149" s="168"/>
      <c r="LGH149" s="168"/>
      <c r="LGI149" s="168"/>
      <c r="LGJ149" s="168"/>
      <c r="LGK149" s="168"/>
      <c r="LGL149" s="168"/>
      <c r="LGM149" s="168"/>
      <c r="LGN149" s="168"/>
      <c r="LGO149" s="168"/>
      <c r="LGP149" s="168"/>
      <c r="LGQ149" s="168"/>
      <c r="LGR149" s="168"/>
      <c r="LGS149" s="168"/>
      <c r="LGT149" s="168"/>
      <c r="LGU149" s="168"/>
      <c r="LGV149" s="168"/>
      <c r="LGW149" s="168"/>
      <c r="LGX149" s="168"/>
      <c r="LGY149" s="168"/>
      <c r="LGZ149" s="168"/>
      <c r="LHA149" s="168"/>
      <c r="LHB149" s="168"/>
      <c r="LHC149" s="168"/>
      <c r="LHD149" s="168"/>
      <c r="LHE149" s="168"/>
      <c r="LHF149" s="168"/>
      <c r="LHG149" s="168"/>
      <c r="LHH149" s="168"/>
      <c r="LHI149" s="168"/>
      <c r="LHJ149" s="168"/>
      <c r="LHK149" s="168"/>
      <c r="LHL149" s="168"/>
      <c r="LHM149" s="168"/>
      <c r="LHN149" s="168"/>
      <c r="LHO149" s="168"/>
      <c r="LHP149" s="168"/>
      <c r="LHQ149" s="168"/>
      <c r="LHR149" s="168"/>
      <c r="LHS149" s="168"/>
      <c r="LHT149" s="168"/>
      <c r="LHU149" s="168"/>
      <c r="LHV149" s="168"/>
      <c r="LHW149" s="168"/>
      <c r="LHX149" s="168"/>
      <c r="LHY149" s="168"/>
      <c r="LHZ149" s="168"/>
      <c r="LIA149" s="168"/>
      <c r="LIB149" s="168"/>
      <c r="LIC149" s="168"/>
      <c r="LID149" s="168"/>
      <c r="LIE149" s="168"/>
      <c r="LIF149" s="168"/>
      <c r="LIG149" s="168"/>
      <c r="LIH149" s="168"/>
      <c r="LII149" s="168"/>
      <c r="LIJ149" s="168"/>
      <c r="LIK149" s="168"/>
      <c r="LIL149" s="168"/>
      <c r="LIM149" s="168"/>
      <c r="LIN149" s="168"/>
      <c r="LIO149" s="168"/>
      <c r="LIP149" s="168"/>
      <c r="LIQ149" s="168"/>
      <c r="LIR149" s="168"/>
      <c r="LIS149" s="168"/>
      <c r="LIT149" s="168"/>
      <c r="LIU149" s="168"/>
      <c r="LIV149" s="168"/>
      <c r="LIW149" s="168"/>
      <c r="LIX149" s="168"/>
      <c r="LIY149" s="168"/>
      <c r="LIZ149" s="168"/>
      <c r="LJA149" s="168"/>
      <c r="LJB149" s="168"/>
      <c r="LJC149" s="168"/>
      <c r="LJD149" s="168"/>
      <c r="LJE149" s="168"/>
      <c r="LJF149" s="168"/>
      <c r="LJG149" s="168"/>
      <c r="LJH149" s="168"/>
      <c r="LJI149" s="168"/>
      <c r="LJJ149" s="168"/>
      <c r="LJK149" s="168"/>
      <c r="LJL149" s="168"/>
      <c r="LJM149" s="168"/>
      <c r="LJN149" s="168"/>
      <c r="LJO149" s="168"/>
      <c r="LJP149" s="168"/>
      <c r="LJQ149" s="168"/>
      <c r="LJR149" s="168"/>
      <c r="LJS149" s="168"/>
      <c r="LJT149" s="168"/>
      <c r="LJU149" s="168"/>
      <c r="LJV149" s="168"/>
      <c r="LJW149" s="168"/>
      <c r="LJX149" s="168"/>
      <c r="LJY149" s="168"/>
      <c r="LJZ149" s="168"/>
      <c r="LKA149" s="168"/>
      <c r="LKB149" s="168"/>
      <c r="LKC149" s="168"/>
      <c r="LKD149" s="168"/>
      <c r="LKE149" s="168"/>
      <c r="LKF149" s="168"/>
      <c r="LKG149" s="168"/>
      <c r="LKH149" s="168"/>
      <c r="LKI149" s="168"/>
      <c r="LKJ149" s="168"/>
      <c r="LKK149" s="168"/>
      <c r="LKL149" s="168"/>
      <c r="LKM149" s="168"/>
      <c r="LKN149" s="168"/>
      <c r="LKO149" s="168"/>
      <c r="LKP149" s="168"/>
      <c r="LKQ149" s="168"/>
      <c r="LKR149" s="168"/>
      <c r="LKS149" s="168"/>
      <c r="LKT149" s="168"/>
      <c r="LKU149" s="168"/>
      <c r="LKV149" s="168"/>
      <c r="LKW149" s="168"/>
      <c r="LKX149" s="168"/>
      <c r="LKY149" s="168"/>
      <c r="LKZ149" s="168"/>
      <c r="LLA149" s="168"/>
      <c r="LLB149" s="168"/>
      <c r="LLC149" s="168"/>
      <c r="LLD149" s="168"/>
      <c r="LLE149" s="168"/>
      <c r="LLF149" s="168"/>
      <c r="LLG149" s="168"/>
      <c r="LLH149" s="168"/>
      <c r="LLI149" s="168"/>
      <c r="LLJ149" s="168"/>
      <c r="LLK149" s="168"/>
      <c r="LLL149" s="168"/>
      <c r="LLM149" s="168"/>
      <c r="LLN149" s="168"/>
      <c r="LLO149" s="168"/>
      <c r="LLP149" s="168"/>
      <c r="LLQ149" s="168"/>
      <c r="LLR149" s="168"/>
      <c r="LLS149" s="168"/>
      <c r="LLT149" s="168"/>
      <c r="LLU149" s="168"/>
      <c r="LLV149" s="168"/>
      <c r="LLW149" s="168"/>
      <c r="LLX149" s="168"/>
      <c r="LLY149" s="168"/>
      <c r="LLZ149" s="168"/>
      <c r="LMA149" s="168"/>
      <c r="LMB149" s="168"/>
      <c r="LMC149" s="168"/>
      <c r="LMD149" s="168"/>
      <c r="LME149" s="168"/>
      <c r="LMF149" s="168"/>
      <c r="LMG149" s="168"/>
      <c r="LMH149" s="168"/>
      <c r="LMI149" s="168"/>
      <c r="LMJ149" s="168"/>
      <c r="LMK149" s="168"/>
      <c r="LML149" s="168"/>
      <c r="LMM149" s="168"/>
      <c r="LMN149" s="168"/>
      <c r="LMO149" s="168"/>
      <c r="LMP149" s="168"/>
      <c r="LMQ149" s="168"/>
      <c r="LMR149" s="168"/>
      <c r="LMS149" s="168"/>
      <c r="LMT149" s="168"/>
      <c r="LMU149" s="168"/>
      <c r="LMV149" s="168"/>
      <c r="LMW149" s="168"/>
      <c r="LMX149" s="168"/>
      <c r="LMY149" s="168"/>
      <c r="LMZ149" s="168"/>
      <c r="LNA149" s="168"/>
      <c r="LNB149" s="168"/>
      <c r="LNC149" s="168"/>
      <c r="LND149" s="168"/>
      <c r="LNE149" s="168"/>
      <c r="LNF149" s="168"/>
      <c r="LNG149" s="168"/>
      <c r="LNH149" s="168"/>
      <c r="LNI149" s="168"/>
      <c r="LNJ149" s="168"/>
      <c r="LNK149" s="168"/>
      <c r="LNL149" s="168"/>
      <c r="LNM149" s="168"/>
      <c r="LNN149" s="168"/>
      <c r="LNO149" s="168"/>
      <c r="LNP149" s="168"/>
      <c r="LNQ149" s="168"/>
      <c r="LNR149" s="168"/>
      <c r="LNS149" s="168"/>
      <c r="LNT149" s="168"/>
      <c r="LNU149" s="168"/>
      <c r="LNV149" s="168"/>
      <c r="LNW149" s="168"/>
      <c r="LNX149" s="168"/>
      <c r="LNY149" s="168"/>
      <c r="LNZ149" s="168"/>
      <c r="LOA149" s="168"/>
      <c r="LOB149" s="168"/>
      <c r="LOC149" s="168"/>
      <c r="LOD149" s="168"/>
      <c r="LOE149" s="168"/>
      <c r="LOF149" s="168"/>
      <c r="LOG149" s="168"/>
      <c r="LOH149" s="168"/>
      <c r="LOI149" s="168"/>
      <c r="LOJ149" s="168"/>
      <c r="LOK149" s="168"/>
      <c r="LOL149" s="168"/>
      <c r="LOM149" s="168"/>
      <c r="LON149" s="168"/>
      <c r="LOO149" s="168"/>
      <c r="LOP149" s="168"/>
      <c r="LOQ149" s="168"/>
      <c r="LOR149" s="168"/>
      <c r="LOS149" s="168"/>
      <c r="LOT149" s="168"/>
      <c r="LOU149" s="168"/>
      <c r="LOV149" s="168"/>
      <c r="LOW149" s="168"/>
      <c r="LOX149" s="168"/>
      <c r="LOY149" s="168"/>
      <c r="LOZ149" s="168"/>
      <c r="LPA149" s="168"/>
      <c r="LPB149" s="168"/>
      <c r="LPC149" s="168"/>
      <c r="LPD149" s="168"/>
      <c r="LPE149" s="168"/>
      <c r="LPF149" s="168"/>
      <c r="LPG149" s="168"/>
      <c r="LPH149" s="168"/>
      <c r="LPI149" s="168"/>
      <c r="LPJ149" s="168"/>
      <c r="LPK149" s="168"/>
      <c r="LPL149" s="168"/>
      <c r="LPM149" s="168"/>
      <c r="LPN149" s="168"/>
      <c r="LPO149" s="168"/>
      <c r="LPP149" s="168"/>
      <c r="LPQ149" s="168"/>
      <c r="LPR149" s="168"/>
      <c r="LPS149" s="168"/>
      <c r="LPT149" s="168"/>
      <c r="LPU149" s="168"/>
      <c r="LPV149" s="168"/>
      <c r="LPW149" s="168"/>
      <c r="LPX149" s="168"/>
      <c r="LPY149" s="168"/>
      <c r="LPZ149" s="168"/>
      <c r="LQA149" s="168"/>
      <c r="LQB149" s="168"/>
      <c r="LQC149" s="168"/>
      <c r="LQD149" s="168"/>
      <c r="LQE149" s="168"/>
      <c r="LQF149" s="168"/>
      <c r="LQG149" s="168"/>
      <c r="LQH149" s="168"/>
      <c r="LQI149" s="168"/>
      <c r="LQJ149" s="168"/>
      <c r="LQK149" s="168"/>
      <c r="LQL149" s="168"/>
      <c r="LQM149" s="168"/>
      <c r="LQN149" s="168"/>
      <c r="LQO149" s="168"/>
      <c r="LQP149" s="168"/>
      <c r="LQQ149" s="168"/>
      <c r="LQR149" s="168"/>
      <c r="LQS149" s="168"/>
      <c r="LQT149" s="168"/>
      <c r="LQU149" s="168"/>
      <c r="LQV149" s="168"/>
      <c r="LQW149" s="168"/>
      <c r="LQX149" s="168"/>
      <c r="LQY149" s="168"/>
      <c r="LQZ149" s="168"/>
      <c r="LRA149" s="168"/>
      <c r="LRB149" s="168"/>
      <c r="LRC149" s="168"/>
      <c r="LRD149" s="168"/>
      <c r="LRE149" s="168"/>
      <c r="LRF149" s="168"/>
      <c r="LRG149" s="168"/>
      <c r="LRH149" s="168"/>
      <c r="LRI149" s="168"/>
      <c r="LRJ149" s="168"/>
      <c r="LRK149" s="168"/>
      <c r="LRL149" s="168"/>
      <c r="LRM149" s="168"/>
      <c r="LRN149" s="168"/>
      <c r="LRO149" s="168"/>
      <c r="LRP149" s="168"/>
      <c r="LRQ149" s="168"/>
      <c r="LRR149" s="168"/>
      <c r="LRS149" s="168"/>
      <c r="LRT149" s="168"/>
      <c r="LRU149" s="168"/>
      <c r="LRV149" s="168"/>
      <c r="LRW149" s="168"/>
      <c r="LRX149" s="168"/>
      <c r="LRY149" s="168"/>
      <c r="LRZ149" s="168"/>
      <c r="LSA149" s="168"/>
      <c r="LSB149" s="168"/>
      <c r="LSC149" s="168"/>
      <c r="LSD149" s="168"/>
      <c r="LSE149" s="168"/>
      <c r="LSF149" s="168"/>
      <c r="LSG149" s="168"/>
      <c r="LSH149" s="168"/>
      <c r="LSI149" s="168"/>
      <c r="LSJ149" s="168"/>
      <c r="LSK149" s="168"/>
      <c r="LSL149" s="168"/>
      <c r="LSM149" s="168"/>
      <c r="LSN149" s="168"/>
      <c r="LSO149" s="168"/>
      <c r="LSP149" s="168"/>
      <c r="LSQ149" s="168"/>
      <c r="LSR149" s="168"/>
      <c r="LSS149" s="168"/>
      <c r="LST149" s="168"/>
      <c r="LSU149" s="168"/>
      <c r="LSV149" s="168"/>
      <c r="LSW149" s="168"/>
      <c r="LSX149" s="168"/>
      <c r="LSY149" s="168"/>
      <c r="LSZ149" s="168"/>
      <c r="LTA149" s="168"/>
      <c r="LTB149" s="168"/>
      <c r="LTC149" s="168"/>
      <c r="LTD149" s="168"/>
      <c r="LTE149" s="168"/>
      <c r="LTF149" s="168"/>
      <c r="LTG149" s="168"/>
      <c r="LTH149" s="168"/>
      <c r="LTI149" s="168"/>
      <c r="LTJ149" s="168"/>
      <c r="LTK149" s="168"/>
      <c r="LTL149" s="168"/>
      <c r="LTM149" s="168"/>
      <c r="LTN149" s="168"/>
      <c r="LTO149" s="168"/>
      <c r="LTP149" s="168"/>
      <c r="LTQ149" s="168"/>
      <c r="LTR149" s="168"/>
      <c r="LTS149" s="168"/>
      <c r="LTT149" s="168"/>
      <c r="LTU149" s="168"/>
      <c r="LTV149" s="168"/>
      <c r="LTW149" s="168"/>
      <c r="LTX149" s="168"/>
      <c r="LTY149" s="168"/>
      <c r="LTZ149" s="168"/>
      <c r="LUA149" s="168"/>
      <c r="LUB149" s="168"/>
      <c r="LUC149" s="168"/>
      <c r="LUD149" s="168"/>
      <c r="LUE149" s="168"/>
      <c r="LUF149" s="168"/>
      <c r="LUG149" s="168"/>
      <c r="LUH149" s="168"/>
      <c r="LUI149" s="168"/>
      <c r="LUJ149" s="168"/>
      <c r="LUK149" s="168"/>
      <c r="LUL149" s="168"/>
      <c r="LUM149" s="168"/>
      <c r="LUN149" s="168"/>
      <c r="LUO149" s="168"/>
      <c r="LUP149" s="168"/>
      <c r="LUQ149" s="168"/>
      <c r="LUR149" s="168"/>
      <c r="LUS149" s="168"/>
      <c r="LUT149" s="168"/>
      <c r="LUU149" s="168"/>
      <c r="LUV149" s="168"/>
      <c r="LUW149" s="168"/>
      <c r="LUX149" s="168"/>
      <c r="LUY149" s="168"/>
      <c r="LUZ149" s="168"/>
      <c r="LVA149" s="168"/>
      <c r="LVB149" s="168"/>
      <c r="LVC149" s="168"/>
      <c r="LVD149" s="168"/>
      <c r="LVE149" s="168"/>
      <c r="LVF149" s="168"/>
      <c r="LVG149" s="168"/>
      <c r="LVH149" s="168"/>
      <c r="LVI149" s="168"/>
      <c r="LVJ149" s="168"/>
      <c r="LVK149" s="168"/>
      <c r="LVL149" s="168"/>
      <c r="LVM149" s="168"/>
      <c r="LVN149" s="168"/>
      <c r="LVO149" s="168"/>
      <c r="LVP149" s="168"/>
      <c r="LVQ149" s="168"/>
      <c r="LVR149" s="168"/>
      <c r="LVS149" s="168"/>
      <c r="LVT149" s="168"/>
      <c r="LVU149" s="168"/>
      <c r="LVV149" s="168"/>
      <c r="LVW149" s="168"/>
      <c r="LVX149" s="168"/>
      <c r="LVY149" s="168"/>
      <c r="LVZ149" s="168"/>
      <c r="LWA149" s="168"/>
      <c r="LWB149" s="168"/>
      <c r="LWC149" s="168"/>
      <c r="LWD149" s="168"/>
      <c r="LWE149" s="168"/>
      <c r="LWF149" s="168"/>
      <c r="LWG149" s="168"/>
      <c r="LWH149" s="168"/>
      <c r="LWI149" s="168"/>
      <c r="LWJ149" s="168"/>
      <c r="LWK149" s="168"/>
      <c r="LWL149" s="168"/>
      <c r="LWM149" s="168"/>
      <c r="LWN149" s="168"/>
      <c r="LWO149" s="168"/>
      <c r="LWP149" s="168"/>
      <c r="LWQ149" s="168"/>
      <c r="LWR149" s="168"/>
      <c r="LWS149" s="168"/>
      <c r="LWT149" s="168"/>
      <c r="LWU149" s="168"/>
      <c r="LWV149" s="168"/>
      <c r="LWW149" s="168"/>
      <c r="LWX149" s="168"/>
      <c r="LWY149" s="168"/>
      <c r="LWZ149" s="168"/>
      <c r="LXA149" s="168"/>
      <c r="LXB149" s="168"/>
      <c r="LXC149" s="168"/>
      <c r="LXD149" s="168"/>
      <c r="LXE149" s="168"/>
      <c r="LXF149" s="168"/>
      <c r="LXG149" s="168"/>
      <c r="LXH149" s="168"/>
      <c r="LXI149" s="168"/>
      <c r="LXJ149" s="168"/>
      <c r="LXK149" s="168"/>
      <c r="LXL149" s="168"/>
      <c r="LXM149" s="168"/>
      <c r="LXN149" s="168"/>
      <c r="LXO149" s="168"/>
      <c r="LXP149" s="168"/>
      <c r="LXQ149" s="168"/>
      <c r="LXR149" s="168"/>
      <c r="LXS149" s="168"/>
      <c r="LXT149" s="168"/>
      <c r="LXU149" s="168"/>
      <c r="LXV149" s="168"/>
      <c r="LXW149" s="168"/>
      <c r="LXX149" s="168"/>
      <c r="LXY149" s="168"/>
      <c r="LXZ149" s="168"/>
      <c r="LYA149" s="168"/>
      <c r="LYB149" s="168"/>
      <c r="LYC149" s="168"/>
      <c r="LYD149" s="168"/>
      <c r="LYE149" s="168"/>
      <c r="LYF149" s="168"/>
      <c r="LYG149" s="168"/>
      <c r="LYH149" s="168"/>
      <c r="LYI149" s="168"/>
      <c r="LYJ149" s="168"/>
      <c r="LYK149" s="168"/>
      <c r="LYL149" s="168"/>
      <c r="LYM149" s="168"/>
      <c r="LYN149" s="168"/>
      <c r="LYO149" s="168"/>
      <c r="LYP149" s="168"/>
      <c r="LYQ149" s="168"/>
      <c r="LYR149" s="168"/>
      <c r="LYS149" s="168"/>
      <c r="LYT149" s="168"/>
      <c r="LYU149" s="168"/>
      <c r="LYV149" s="168"/>
      <c r="LYW149" s="168"/>
      <c r="LYX149" s="168"/>
      <c r="LYY149" s="168"/>
      <c r="LYZ149" s="168"/>
      <c r="LZA149" s="168"/>
      <c r="LZB149" s="168"/>
      <c r="LZC149" s="168"/>
      <c r="LZD149" s="168"/>
      <c r="LZE149" s="168"/>
      <c r="LZF149" s="168"/>
      <c r="LZG149" s="168"/>
      <c r="LZH149" s="168"/>
      <c r="LZI149" s="168"/>
      <c r="LZJ149" s="168"/>
      <c r="LZK149" s="168"/>
      <c r="LZL149" s="168"/>
      <c r="LZM149" s="168"/>
      <c r="LZN149" s="168"/>
      <c r="LZO149" s="168"/>
      <c r="LZP149" s="168"/>
      <c r="LZQ149" s="168"/>
      <c r="LZR149" s="168"/>
      <c r="LZS149" s="168"/>
      <c r="LZT149" s="168"/>
      <c r="LZU149" s="168"/>
      <c r="LZV149" s="168"/>
      <c r="LZW149" s="168"/>
      <c r="LZX149" s="168"/>
      <c r="LZY149" s="168"/>
      <c r="LZZ149" s="168"/>
      <c r="MAA149" s="168"/>
      <c r="MAB149" s="168"/>
      <c r="MAC149" s="168"/>
      <c r="MAD149" s="168"/>
      <c r="MAE149" s="168"/>
      <c r="MAF149" s="168"/>
      <c r="MAG149" s="168"/>
      <c r="MAH149" s="168"/>
      <c r="MAI149" s="168"/>
      <c r="MAJ149" s="168"/>
      <c r="MAK149" s="168"/>
      <c r="MAL149" s="168"/>
      <c r="MAM149" s="168"/>
      <c r="MAN149" s="168"/>
      <c r="MAO149" s="168"/>
      <c r="MAP149" s="168"/>
      <c r="MAQ149" s="168"/>
      <c r="MAR149" s="168"/>
      <c r="MAS149" s="168"/>
      <c r="MAT149" s="168"/>
      <c r="MAU149" s="168"/>
      <c r="MAV149" s="168"/>
      <c r="MAW149" s="168"/>
      <c r="MAX149" s="168"/>
      <c r="MAY149" s="168"/>
      <c r="MAZ149" s="168"/>
      <c r="MBA149" s="168"/>
      <c r="MBB149" s="168"/>
      <c r="MBC149" s="168"/>
      <c r="MBD149" s="168"/>
      <c r="MBE149" s="168"/>
      <c r="MBF149" s="168"/>
      <c r="MBG149" s="168"/>
      <c r="MBH149" s="168"/>
      <c r="MBI149" s="168"/>
      <c r="MBJ149" s="168"/>
      <c r="MBK149" s="168"/>
      <c r="MBL149" s="168"/>
      <c r="MBM149" s="168"/>
      <c r="MBN149" s="168"/>
      <c r="MBO149" s="168"/>
      <c r="MBP149" s="168"/>
      <c r="MBQ149" s="168"/>
      <c r="MBR149" s="168"/>
      <c r="MBS149" s="168"/>
      <c r="MBT149" s="168"/>
      <c r="MBU149" s="168"/>
      <c r="MBV149" s="168"/>
      <c r="MBW149" s="168"/>
      <c r="MBX149" s="168"/>
      <c r="MBY149" s="168"/>
      <c r="MBZ149" s="168"/>
      <c r="MCA149" s="168"/>
      <c r="MCB149" s="168"/>
      <c r="MCC149" s="168"/>
      <c r="MCD149" s="168"/>
      <c r="MCE149" s="168"/>
      <c r="MCF149" s="168"/>
      <c r="MCG149" s="168"/>
      <c r="MCH149" s="168"/>
      <c r="MCI149" s="168"/>
      <c r="MCJ149" s="168"/>
      <c r="MCK149" s="168"/>
      <c r="MCL149" s="168"/>
      <c r="MCM149" s="168"/>
      <c r="MCN149" s="168"/>
      <c r="MCO149" s="168"/>
      <c r="MCP149" s="168"/>
      <c r="MCQ149" s="168"/>
      <c r="MCR149" s="168"/>
      <c r="MCS149" s="168"/>
      <c r="MCT149" s="168"/>
      <c r="MCU149" s="168"/>
      <c r="MCV149" s="168"/>
      <c r="MCW149" s="168"/>
      <c r="MCX149" s="168"/>
      <c r="MCY149" s="168"/>
      <c r="MCZ149" s="168"/>
      <c r="MDA149" s="168"/>
      <c r="MDB149" s="168"/>
      <c r="MDC149" s="168"/>
      <c r="MDD149" s="168"/>
      <c r="MDE149" s="168"/>
      <c r="MDF149" s="168"/>
      <c r="MDG149" s="168"/>
      <c r="MDH149" s="168"/>
      <c r="MDI149" s="168"/>
      <c r="MDJ149" s="168"/>
      <c r="MDK149" s="168"/>
      <c r="MDL149" s="168"/>
      <c r="MDM149" s="168"/>
      <c r="MDN149" s="168"/>
      <c r="MDO149" s="168"/>
      <c r="MDP149" s="168"/>
      <c r="MDQ149" s="168"/>
      <c r="MDR149" s="168"/>
      <c r="MDS149" s="168"/>
      <c r="MDT149" s="168"/>
      <c r="MDU149" s="168"/>
      <c r="MDV149" s="168"/>
      <c r="MDW149" s="168"/>
      <c r="MDX149" s="168"/>
      <c r="MDY149" s="168"/>
      <c r="MDZ149" s="168"/>
      <c r="MEA149" s="168"/>
      <c r="MEB149" s="168"/>
      <c r="MEC149" s="168"/>
      <c r="MED149" s="168"/>
      <c r="MEE149" s="168"/>
      <c r="MEF149" s="168"/>
      <c r="MEG149" s="168"/>
      <c r="MEH149" s="168"/>
      <c r="MEI149" s="168"/>
      <c r="MEJ149" s="168"/>
      <c r="MEK149" s="168"/>
      <c r="MEL149" s="168"/>
      <c r="MEM149" s="168"/>
      <c r="MEN149" s="168"/>
      <c r="MEO149" s="168"/>
      <c r="MEP149" s="168"/>
      <c r="MEQ149" s="168"/>
      <c r="MER149" s="168"/>
      <c r="MES149" s="168"/>
      <c r="MET149" s="168"/>
      <c r="MEU149" s="168"/>
      <c r="MEV149" s="168"/>
      <c r="MEW149" s="168"/>
      <c r="MEX149" s="168"/>
      <c r="MEY149" s="168"/>
      <c r="MEZ149" s="168"/>
      <c r="MFA149" s="168"/>
      <c r="MFB149" s="168"/>
      <c r="MFC149" s="168"/>
      <c r="MFD149" s="168"/>
      <c r="MFE149" s="168"/>
      <c r="MFF149" s="168"/>
      <c r="MFG149" s="168"/>
      <c r="MFH149" s="168"/>
      <c r="MFI149" s="168"/>
      <c r="MFJ149" s="168"/>
      <c r="MFK149" s="168"/>
      <c r="MFL149" s="168"/>
      <c r="MFM149" s="168"/>
      <c r="MFN149" s="168"/>
      <c r="MFO149" s="168"/>
      <c r="MFP149" s="168"/>
      <c r="MFQ149" s="168"/>
      <c r="MFR149" s="168"/>
      <c r="MFS149" s="168"/>
      <c r="MFT149" s="168"/>
      <c r="MFU149" s="168"/>
      <c r="MFV149" s="168"/>
      <c r="MFW149" s="168"/>
      <c r="MFX149" s="168"/>
      <c r="MFY149" s="168"/>
      <c r="MFZ149" s="168"/>
      <c r="MGA149" s="168"/>
      <c r="MGB149" s="168"/>
      <c r="MGC149" s="168"/>
      <c r="MGD149" s="168"/>
      <c r="MGE149" s="168"/>
      <c r="MGF149" s="168"/>
      <c r="MGG149" s="168"/>
      <c r="MGH149" s="168"/>
      <c r="MGI149" s="168"/>
      <c r="MGJ149" s="168"/>
      <c r="MGK149" s="168"/>
      <c r="MGL149" s="168"/>
      <c r="MGM149" s="168"/>
      <c r="MGN149" s="168"/>
      <c r="MGO149" s="168"/>
      <c r="MGP149" s="168"/>
      <c r="MGQ149" s="168"/>
      <c r="MGR149" s="168"/>
      <c r="MGS149" s="168"/>
      <c r="MGT149" s="168"/>
      <c r="MGU149" s="168"/>
      <c r="MGV149" s="168"/>
      <c r="MGW149" s="168"/>
      <c r="MGX149" s="168"/>
      <c r="MGY149" s="168"/>
      <c r="MGZ149" s="168"/>
      <c r="MHA149" s="168"/>
      <c r="MHB149" s="168"/>
      <c r="MHC149" s="168"/>
      <c r="MHD149" s="168"/>
      <c r="MHE149" s="168"/>
      <c r="MHF149" s="168"/>
      <c r="MHG149" s="168"/>
      <c r="MHH149" s="168"/>
      <c r="MHI149" s="168"/>
      <c r="MHJ149" s="168"/>
      <c r="MHK149" s="168"/>
      <c r="MHL149" s="168"/>
      <c r="MHM149" s="168"/>
      <c r="MHN149" s="168"/>
      <c r="MHO149" s="168"/>
      <c r="MHP149" s="168"/>
      <c r="MHQ149" s="168"/>
      <c r="MHR149" s="168"/>
      <c r="MHS149" s="168"/>
      <c r="MHT149" s="168"/>
      <c r="MHU149" s="168"/>
      <c r="MHV149" s="168"/>
      <c r="MHW149" s="168"/>
      <c r="MHX149" s="168"/>
      <c r="MHY149" s="168"/>
      <c r="MHZ149" s="168"/>
      <c r="MIA149" s="168"/>
      <c r="MIB149" s="168"/>
      <c r="MIC149" s="168"/>
      <c r="MID149" s="168"/>
      <c r="MIE149" s="168"/>
      <c r="MIF149" s="168"/>
      <c r="MIG149" s="168"/>
      <c r="MIH149" s="168"/>
      <c r="MII149" s="168"/>
      <c r="MIJ149" s="168"/>
      <c r="MIK149" s="168"/>
      <c r="MIL149" s="168"/>
      <c r="MIM149" s="168"/>
      <c r="MIN149" s="168"/>
      <c r="MIO149" s="168"/>
      <c r="MIP149" s="168"/>
      <c r="MIQ149" s="168"/>
      <c r="MIR149" s="168"/>
      <c r="MIS149" s="168"/>
      <c r="MIT149" s="168"/>
      <c r="MIU149" s="168"/>
      <c r="MIV149" s="168"/>
      <c r="MIW149" s="168"/>
      <c r="MIX149" s="168"/>
      <c r="MIY149" s="168"/>
      <c r="MIZ149" s="168"/>
      <c r="MJA149" s="168"/>
      <c r="MJB149" s="168"/>
      <c r="MJC149" s="168"/>
      <c r="MJD149" s="168"/>
      <c r="MJE149" s="168"/>
      <c r="MJF149" s="168"/>
      <c r="MJG149" s="168"/>
      <c r="MJH149" s="168"/>
      <c r="MJI149" s="168"/>
      <c r="MJJ149" s="168"/>
      <c r="MJK149" s="168"/>
      <c r="MJL149" s="168"/>
      <c r="MJM149" s="168"/>
      <c r="MJN149" s="168"/>
      <c r="MJO149" s="168"/>
      <c r="MJP149" s="168"/>
      <c r="MJQ149" s="168"/>
      <c r="MJR149" s="168"/>
      <c r="MJS149" s="168"/>
      <c r="MJT149" s="168"/>
      <c r="MJU149" s="168"/>
      <c r="MJV149" s="168"/>
      <c r="MJW149" s="168"/>
      <c r="MJX149" s="168"/>
      <c r="MJY149" s="168"/>
      <c r="MJZ149" s="168"/>
      <c r="MKA149" s="168"/>
      <c r="MKB149" s="168"/>
      <c r="MKC149" s="168"/>
      <c r="MKD149" s="168"/>
      <c r="MKE149" s="168"/>
      <c r="MKF149" s="168"/>
      <c r="MKG149" s="168"/>
      <c r="MKH149" s="168"/>
      <c r="MKI149" s="168"/>
      <c r="MKJ149" s="168"/>
      <c r="MKK149" s="168"/>
      <c r="MKL149" s="168"/>
      <c r="MKM149" s="168"/>
      <c r="MKN149" s="168"/>
      <c r="MKO149" s="168"/>
      <c r="MKP149" s="168"/>
      <c r="MKQ149" s="168"/>
      <c r="MKR149" s="168"/>
      <c r="MKS149" s="168"/>
      <c r="MKT149" s="168"/>
      <c r="MKU149" s="168"/>
      <c r="MKV149" s="168"/>
      <c r="MKW149" s="168"/>
      <c r="MKX149" s="168"/>
      <c r="MKY149" s="168"/>
      <c r="MKZ149" s="168"/>
      <c r="MLA149" s="168"/>
      <c r="MLB149" s="168"/>
      <c r="MLC149" s="168"/>
      <c r="MLD149" s="168"/>
      <c r="MLE149" s="168"/>
      <c r="MLF149" s="168"/>
      <c r="MLG149" s="168"/>
      <c r="MLH149" s="168"/>
      <c r="MLI149" s="168"/>
      <c r="MLJ149" s="168"/>
      <c r="MLK149" s="168"/>
      <c r="MLL149" s="168"/>
      <c r="MLM149" s="168"/>
      <c r="MLN149" s="168"/>
      <c r="MLO149" s="168"/>
      <c r="MLP149" s="168"/>
      <c r="MLQ149" s="168"/>
      <c r="MLR149" s="168"/>
      <c r="MLS149" s="168"/>
      <c r="MLT149" s="168"/>
      <c r="MLU149" s="168"/>
      <c r="MLV149" s="168"/>
      <c r="MLW149" s="168"/>
      <c r="MLX149" s="168"/>
      <c r="MLY149" s="168"/>
      <c r="MLZ149" s="168"/>
      <c r="MMA149" s="168"/>
      <c r="MMB149" s="168"/>
      <c r="MMC149" s="168"/>
      <c r="MMD149" s="168"/>
      <c r="MME149" s="168"/>
      <c r="MMF149" s="168"/>
      <c r="MMG149" s="168"/>
      <c r="MMH149" s="168"/>
      <c r="MMI149" s="168"/>
      <c r="MMJ149" s="168"/>
      <c r="MMK149" s="168"/>
      <c r="MML149" s="168"/>
      <c r="MMM149" s="168"/>
      <c r="MMN149" s="168"/>
      <c r="MMO149" s="168"/>
      <c r="MMP149" s="168"/>
      <c r="MMQ149" s="168"/>
      <c r="MMR149" s="168"/>
      <c r="MMS149" s="168"/>
      <c r="MMT149" s="168"/>
      <c r="MMU149" s="168"/>
      <c r="MMV149" s="168"/>
      <c r="MMW149" s="168"/>
      <c r="MMX149" s="168"/>
      <c r="MMY149" s="168"/>
      <c r="MMZ149" s="168"/>
      <c r="MNA149" s="168"/>
      <c r="MNB149" s="168"/>
      <c r="MNC149" s="168"/>
      <c r="MND149" s="168"/>
      <c r="MNE149" s="168"/>
      <c r="MNF149" s="168"/>
      <c r="MNG149" s="168"/>
      <c r="MNH149" s="168"/>
      <c r="MNI149" s="168"/>
      <c r="MNJ149" s="168"/>
      <c r="MNK149" s="168"/>
      <c r="MNL149" s="168"/>
      <c r="MNM149" s="168"/>
      <c r="MNN149" s="168"/>
      <c r="MNO149" s="168"/>
      <c r="MNP149" s="168"/>
      <c r="MNQ149" s="168"/>
      <c r="MNR149" s="168"/>
      <c r="MNS149" s="168"/>
      <c r="MNT149" s="168"/>
      <c r="MNU149" s="168"/>
      <c r="MNV149" s="168"/>
      <c r="MNW149" s="168"/>
      <c r="MNX149" s="168"/>
      <c r="MNY149" s="168"/>
      <c r="MNZ149" s="168"/>
      <c r="MOA149" s="168"/>
      <c r="MOB149" s="168"/>
      <c r="MOC149" s="168"/>
      <c r="MOD149" s="168"/>
      <c r="MOE149" s="168"/>
      <c r="MOF149" s="168"/>
      <c r="MOG149" s="168"/>
      <c r="MOH149" s="168"/>
      <c r="MOI149" s="168"/>
      <c r="MOJ149" s="168"/>
      <c r="MOK149" s="168"/>
      <c r="MOL149" s="168"/>
      <c r="MOM149" s="168"/>
      <c r="MON149" s="168"/>
      <c r="MOO149" s="168"/>
      <c r="MOP149" s="168"/>
      <c r="MOQ149" s="168"/>
      <c r="MOR149" s="168"/>
      <c r="MOS149" s="168"/>
      <c r="MOT149" s="168"/>
      <c r="MOU149" s="168"/>
      <c r="MOV149" s="168"/>
      <c r="MOW149" s="168"/>
      <c r="MOX149" s="168"/>
      <c r="MOY149" s="168"/>
      <c r="MOZ149" s="168"/>
      <c r="MPA149" s="168"/>
      <c r="MPB149" s="168"/>
      <c r="MPC149" s="168"/>
      <c r="MPD149" s="168"/>
      <c r="MPE149" s="168"/>
      <c r="MPF149" s="168"/>
      <c r="MPG149" s="168"/>
      <c r="MPH149" s="168"/>
      <c r="MPI149" s="168"/>
      <c r="MPJ149" s="168"/>
      <c r="MPK149" s="168"/>
      <c r="MPL149" s="168"/>
      <c r="MPM149" s="168"/>
      <c r="MPN149" s="168"/>
      <c r="MPO149" s="168"/>
      <c r="MPP149" s="168"/>
      <c r="MPQ149" s="168"/>
      <c r="MPR149" s="168"/>
      <c r="MPS149" s="168"/>
      <c r="MPT149" s="168"/>
      <c r="MPU149" s="168"/>
      <c r="MPV149" s="168"/>
      <c r="MPW149" s="168"/>
      <c r="MPX149" s="168"/>
      <c r="MPY149" s="168"/>
      <c r="MPZ149" s="168"/>
      <c r="MQA149" s="168"/>
      <c r="MQB149" s="168"/>
      <c r="MQC149" s="168"/>
      <c r="MQD149" s="168"/>
      <c r="MQE149" s="168"/>
      <c r="MQF149" s="168"/>
      <c r="MQG149" s="168"/>
      <c r="MQH149" s="168"/>
      <c r="MQI149" s="168"/>
      <c r="MQJ149" s="168"/>
      <c r="MQK149" s="168"/>
      <c r="MQL149" s="168"/>
      <c r="MQM149" s="168"/>
      <c r="MQN149" s="168"/>
      <c r="MQO149" s="168"/>
      <c r="MQP149" s="168"/>
      <c r="MQQ149" s="168"/>
      <c r="MQR149" s="168"/>
      <c r="MQS149" s="168"/>
      <c r="MQT149" s="168"/>
      <c r="MQU149" s="168"/>
      <c r="MQV149" s="168"/>
      <c r="MQW149" s="168"/>
      <c r="MQX149" s="168"/>
      <c r="MQY149" s="168"/>
      <c r="MQZ149" s="168"/>
      <c r="MRA149" s="168"/>
      <c r="MRB149" s="168"/>
      <c r="MRC149" s="168"/>
      <c r="MRD149" s="168"/>
      <c r="MRE149" s="168"/>
      <c r="MRF149" s="168"/>
      <c r="MRG149" s="168"/>
      <c r="MRH149" s="168"/>
      <c r="MRI149" s="168"/>
      <c r="MRJ149" s="168"/>
      <c r="MRK149" s="168"/>
      <c r="MRL149" s="168"/>
      <c r="MRM149" s="168"/>
      <c r="MRN149" s="168"/>
      <c r="MRO149" s="168"/>
      <c r="MRP149" s="168"/>
      <c r="MRQ149" s="168"/>
      <c r="MRR149" s="168"/>
      <c r="MRS149" s="168"/>
      <c r="MRT149" s="168"/>
      <c r="MRU149" s="168"/>
      <c r="MRV149" s="168"/>
      <c r="MRW149" s="168"/>
      <c r="MRX149" s="168"/>
      <c r="MRY149" s="168"/>
      <c r="MRZ149" s="168"/>
      <c r="MSA149" s="168"/>
      <c r="MSB149" s="168"/>
      <c r="MSC149" s="168"/>
      <c r="MSD149" s="168"/>
      <c r="MSE149" s="168"/>
      <c r="MSF149" s="168"/>
      <c r="MSG149" s="168"/>
      <c r="MSH149" s="168"/>
      <c r="MSI149" s="168"/>
      <c r="MSJ149" s="168"/>
      <c r="MSK149" s="168"/>
      <c r="MSL149" s="168"/>
      <c r="MSM149" s="168"/>
      <c r="MSN149" s="168"/>
      <c r="MSO149" s="168"/>
      <c r="MSP149" s="168"/>
      <c r="MSQ149" s="168"/>
      <c r="MSR149" s="168"/>
      <c r="MSS149" s="168"/>
      <c r="MST149" s="168"/>
      <c r="MSU149" s="168"/>
      <c r="MSV149" s="168"/>
      <c r="MSW149" s="168"/>
      <c r="MSX149" s="168"/>
      <c r="MSY149" s="168"/>
      <c r="MSZ149" s="168"/>
      <c r="MTA149" s="168"/>
      <c r="MTB149" s="168"/>
      <c r="MTC149" s="168"/>
      <c r="MTD149" s="168"/>
      <c r="MTE149" s="168"/>
      <c r="MTF149" s="168"/>
      <c r="MTG149" s="168"/>
      <c r="MTH149" s="168"/>
      <c r="MTI149" s="168"/>
      <c r="MTJ149" s="168"/>
      <c r="MTK149" s="168"/>
      <c r="MTL149" s="168"/>
      <c r="MTM149" s="168"/>
      <c r="MTN149" s="168"/>
      <c r="MTO149" s="168"/>
      <c r="MTP149" s="168"/>
      <c r="MTQ149" s="168"/>
      <c r="MTR149" s="168"/>
      <c r="MTS149" s="168"/>
      <c r="MTT149" s="168"/>
      <c r="MTU149" s="168"/>
      <c r="MTV149" s="168"/>
      <c r="MTW149" s="168"/>
      <c r="MTX149" s="168"/>
      <c r="MTY149" s="168"/>
      <c r="MTZ149" s="168"/>
      <c r="MUA149" s="168"/>
      <c r="MUB149" s="168"/>
      <c r="MUC149" s="168"/>
      <c r="MUD149" s="168"/>
      <c r="MUE149" s="168"/>
      <c r="MUF149" s="168"/>
      <c r="MUG149" s="168"/>
      <c r="MUH149" s="168"/>
      <c r="MUI149" s="168"/>
      <c r="MUJ149" s="168"/>
      <c r="MUK149" s="168"/>
      <c r="MUL149" s="168"/>
      <c r="MUM149" s="168"/>
      <c r="MUN149" s="168"/>
      <c r="MUO149" s="168"/>
      <c r="MUP149" s="168"/>
      <c r="MUQ149" s="168"/>
      <c r="MUR149" s="168"/>
      <c r="MUS149" s="168"/>
      <c r="MUT149" s="168"/>
      <c r="MUU149" s="168"/>
      <c r="MUV149" s="168"/>
      <c r="MUW149" s="168"/>
      <c r="MUX149" s="168"/>
      <c r="MUY149" s="168"/>
      <c r="MUZ149" s="168"/>
      <c r="MVA149" s="168"/>
      <c r="MVB149" s="168"/>
      <c r="MVC149" s="168"/>
      <c r="MVD149" s="168"/>
      <c r="MVE149" s="168"/>
      <c r="MVF149" s="168"/>
      <c r="MVG149" s="168"/>
      <c r="MVH149" s="168"/>
      <c r="MVI149" s="168"/>
      <c r="MVJ149" s="168"/>
      <c r="MVK149" s="168"/>
      <c r="MVL149" s="168"/>
      <c r="MVM149" s="168"/>
      <c r="MVN149" s="168"/>
      <c r="MVO149" s="168"/>
      <c r="MVP149" s="168"/>
      <c r="MVQ149" s="168"/>
      <c r="MVR149" s="168"/>
      <c r="MVS149" s="168"/>
      <c r="MVT149" s="168"/>
      <c r="MVU149" s="168"/>
      <c r="MVV149" s="168"/>
      <c r="MVW149" s="168"/>
      <c r="MVX149" s="168"/>
      <c r="MVY149" s="168"/>
      <c r="MVZ149" s="168"/>
      <c r="MWA149" s="168"/>
      <c r="MWB149" s="168"/>
      <c r="MWC149" s="168"/>
      <c r="MWD149" s="168"/>
      <c r="MWE149" s="168"/>
      <c r="MWF149" s="168"/>
      <c r="MWG149" s="168"/>
      <c r="MWH149" s="168"/>
      <c r="MWI149" s="168"/>
      <c r="MWJ149" s="168"/>
      <c r="MWK149" s="168"/>
      <c r="MWL149" s="168"/>
      <c r="MWM149" s="168"/>
      <c r="MWN149" s="168"/>
      <c r="MWO149" s="168"/>
      <c r="MWP149" s="168"/>
      <c r="MWQ149" s="168"/>
      <c r="MWR149" s="168"/>
      <c r="MWS149" s="168"/>
      <c r="MWT149" s="168"/>
      <c r="MWU149" s="168"/>
      <c r="MWV149" s="168"/>
      <c r="MWW149" s="168"/>
      <c r="MWX149" s="168"/>
      <c r="MWY149" s="168"/>
      <c r="MWZ149" s="168"/>
      <c r="MXA149" s="168"/>
      <c r="MXB149" s="168"/>
      <c r="MXC149" s="168"/>
      <c r="MXD149" s="168"/>
      <c r="MXE149" s="168"/>
      <c r="MXF149" s="168"/>
      <c r="MXG149" s="168"/>
      <c r="MXH149" s="168"/>
      <c r="MXI149" s="168"/>
      <c r="MXJ149" s="168"/>
      <c r="MXK149" s="168"/>
      <c r="MXL149" s="168"/>
      <c r="MXM149" s="168"/>
      <c r="MXN149" s="168"/>
      <c r="MXO149" s="168"/>
      <c r="MXP149" s="168"/>
      <c r="MXQ149" s="168"/>
      <c r="MXR149" s="168"/>
      <c r="MXS149" s="168"/>
      <c r="MXT149" s="168"/>
      <c r="MXU149" s="168"/>
      <c r="MXV149" s="168"/>
      <c r="MXW149" s="168"/>
      <c r="MXX149" s="168"/>
      <c r="MXY149" s="168"/>
      <c r="MXZ149" s="168"/>
      <c r="MYA149" s="168"/>
      <c r="MYB149" s="168"/>
      <c r="MYC149" s="168"/>
      <c r="MYD149" s="168"/>
      <c r="MYE149" s="168"/>
      <c r="MYF149" s="168"/>
      <c r="MYG149" s="168"/>
      <c r="MYH149" s="168"/>
      <c r="MYI149" s="168"/>
      <c r="MYJ149" s="168"/>
      <c r="MYK149" s="168"/>
      <c r="MYL149" s="168"/>
      <c r="MYM149" s="168"/>
      <c r="MYN149" s="168"/>
      <c r="MYO149" s="168"/>
      <c r="MYP149" s="168"/>
      <c r="MYQ149" s="168"/>
      <c r="MYR149" s="168"/>
      <c r="MYS149" s="168"/>
      <c r="MYT149" s="168"/>
      <c r="MYU149" s="168"/>
      <c r="MYV149" s="168"/>
      <c r="MYW149" s="168"/>
      <c r="MYX149" s="168"/>
      <c r="MYY149" s="168"/>
      <c r="MYZ149" s="168"/>
      <c r="MZA149" s="168"/>
      <c r="MZB149" s="168"/>
      <c r="MZC149" s="168"/>
      <c r="MZD149" s="168"/>
      <c r="MZE149" s="168"/>
      <c r="MZF149" s="168"/>
      <c r="MZG149" s="168"/>
      <c r="MZH149" s="168"/>
      <c r="MZI149" s="168"/>
      <c r="MZJ149" s="168"/>
      <c r="MZK149" s="168"/>
      <c r="MZL149" s="168"/>
      <c r="MZM149" s="168"/>
      <c r="MZN149" s="168"/>
      <c r="MZO149" s="168"/>
      <c r="MZP149" s="168"/>
      <c r="MZQ149" s="168"/>
      <c r="MZR149" s="168"/>
      <c r="MZS149" s="168"/>
      <c r="MZT149" s="168"/>
      <c r="MZU149" s="168"/>
      <c r="MZV149" s="168"/>
      <c r="MZW149" s="168"/>
      <c r="MZX149" s="168"/>
      <c r="MZY149" s="168"/>
      <c r="MZZ149" s="168"/>
      <c r="NAA149" s="168"/>
      <c r="NAB149" s="168"/>
      <c r="NAC149" s="168"/>
      <c r="NAD149" s="168"/>
      <c r="NAE149" s="168"/>
      <c r="NAF149" s="168"/>
      <c r="NAG149" s="168"/>
      <c r="NAH149" s="168"/>
      <c r="NAI149" s="168"/>
      <c r="NAJ149" s="168"/>
      <c r="NAK149" s="168"/>
      <c r="NAL149" s="168"/>
      <c r="NAM149" s="168"/>
      <c r="NAN149" s="168"/>
      <c r="NAO149" s="168"/>
      <c r="NAP149" s="168"/>
      <c r="NAQ149" s="168"/>
      <c r="NAR149" s="168"/>
      <c r="NAS149" s="168"/>
      <c r="NAT149" s="168"/>
      <c r="NAU149" s="168"/>
      <c r="NAV149" s="168"/>
      <c r="NAW149" s="168"/>
      <c r="NAX149" s="168"/>
      <c r="NAY149" s="168"/>
      <c r="NAZ149" s="168"/>
      <c r="NBA149" s="168"/>
      <c r="NBB149" s="168"/>
      <c r="NBC149" s="168"/>
      <c r="NBD149" s="168"/>
      <c r="NBE149" s="168"/>
      <c r="NBF149" s="168"/>
      <c r="NBG149" s="168"/>
      <c r="NBH149" s="168"/>
      <c r="NBI149" s="168"/>
      <c r="NBJ149" s="168"/>
      <c r="NBK149" s="168"/>
      <c r="NBL149" s="168"/>
      <c r="NBM149" s="168"/>
      <c r="NBN149" s="168"/>
      <c r="NBO149" s="168"/>
      <c r="NBP149" s="168"/>
      <c r="NBQ149" s="168"/>
      <c r="NBR149" s="168"/>
      <c r="NBS149" s="168"/>
      <c r="NBT149" s="168"/>
      <c r="NBU149" s="168"/>
      <c r="NBV149" s="168"/>
      <c r="NBW149" s="168"/>
      <c r="NBX149" s="168"/>
      <c r="NBY149" s="168"/>
      <c r="NBZ149" s="168"/>
      <c r="NCA149" s="168"/>
      <c r="NCB149" s="168"/>
      <c r="NCC149" s="168"/>
      <c r="NCD149" s="168"/>
      <c r="NCE149" s="168"/>
      <c r="NCF149" s="168"/>
      <c r="NCG149" s="168"/>
      <c r="NCH149" s="168"/>
      <c r="NCI149" s="168"/>
      <c r="NCJ149" s="168"/>
      <c r="NCK149" s="168"/>
      <c r="NCL149" s="168"/>
      <c r="NCM149" s="168"/>
      <c r="NCN149" s="168"/>
      <c r="NCO149" s="168"/>
      <c r="NCP149" s="168"/>
      <c r="NCQ149" s="168"/>
      <c r="NCR149" s="168"/>
      <c r="NCS149" s="168"/>
      <c r="NCT149" s="168"/>
      <c r="NCU149" s="168"/>
      <c r="NCV149" s="168"/>
      <c r="NCW149" s="168"/>
      <c r="NCX149" s="168"/>
      <c r="NCY149" s="168"/>
      <c r="NCZ149" s="168"/>
      <c r="NDA149" s="168"/>
      <c r="NDB149" s="168"/>
      <c r="NDC149" s="168"/>
      <c r="NDD149" s="168"/>
      <c r="NDE149" s="168"/>
      <c r="NDF149" s="168"/>
      <c r="NDG149" s="168"/>
      <c r="NDH149" s="168"/>
      <c r="NDI149" s="168"/>
      <c r="NDJ149" s="168"/>
      <c r="NDK149" s="168"/>
      <c r="NDL149" s="168"/>
      <c r="NDM149" s="168"/>
      <c r="NDN149" s="168"/>
      <c r="NDO149" s="168"/>
      <c r="NDP149" s="168"/>
      <c r="NDQ149" s="168"/>
      <c r="NDR149" s="168"/>
      <c r="NDS149" s="168"/>
      <c r="NDT149" s="168"/>
      <c r="NDU149" s="168"/>
      <c r="NDV149" s="168"/>
      <c r="NDW149" s="168"/>
      <c r="NDX149" s="168"/>
      <c r="NDY149" s="168"/>
      <c r="NDZ149" s="168"/>
      <c r="NEA149" s="168"/>
      <c r="NEB149" s="168"/>
      <c r="NEC149" s="168"/>
      <c r="NED149" s="168"/>
      <c r="NEE149" s="168"/>
      <c r="NEF149" s="168"/>
      <c r="NEG149" s="168"/>
      <c r="NEH149" s="168"/>
      <c r="NEI149" s="168"/>
      <c r="NEJ149" s="168"/>
      <c r="NEK149" s="168"/>
      <c r="NEL149" s="168"/>
      <c r="NEM149" s="168"/>
      <c r="NEN149" s="168"/>
      <c r="NEO149" s="168"/>
      <c r="NEP149" s="168"/>
      <c r="NEQ149" s="168"/>
      <c r="NER149" s="168"/>
      <c r="NES149" s="168"/>
      <c r="NET149" s="168"/>
      <c r="NEU149" s="168"/>
      <c r="NEV149" s="168"/>
      <c r="NEW149" s="168"/>
      <c r="NEX149" s="168"/>
      <c r="NEY149" s="168"/>
      <c r="NEZ149" s="168"/>
      <c r="NFA149" s="168"/>
      <c r="NFB149" s="168"/>
      <c r="NFC149" s="168"/>
      <c r="NFD149" s="168"/>
      <c r="NFE149" s="168"/>
      <c r="NFF149" s="168"/>
      <c r="NFG149" s="168"/>
      <c r="NFH149" s="168"/>
      <c r="NFI149" s="168"/>
      <c r="NFJ149" s="168"/>
      <c r="NFK149" s="168"/>
      <c r="NFL149" s="168"/>
      <c r="NFM149" s="168"/>
      <c r="NFN149" s="168"/>
      <c r="NFO149" s="168"/>
      <c r="NFP149" s="168"/>
      <c r="NFQ149" s="168"/>
      <c r="NFR149" s="168"/>
      <c r="NFS149" s="168"/>
      <c r="NFT149" s="168"/>
      <c r="NFU149" s="168"/>
      <c r="NFV149" s="168"/>
      <c r="NFW149" s="168"/>
      <c r="NFX149" s="168"/>
      <c r="NFY149" s="168"/>
      <c r="NFZ149" s="168"/>
      <c r="NGA149" s="168"/>
      <c r="NGB149" s="168"/>
      <c r="NGC149" s="168"/>
      <c r="NGD149" s="168"/>
      <c r="NGE149" s="168"/>
      <c r="NGF149" s="168"/>
      <c r="NGG149" s="168"/>
      <c r="NGH149" s="168"/>
      <c r="NGI149" s="168"/>
      <c r="NGJ149" s="168"/>
      <c r="NGK149" s="168"/>
      <c r="NGL149" s="168"/>
      <c r="NGM149" s="168"/>
      <c r="NGN149" s="168"/>
      <c r="NGO149" s="168"/>
      <c r="NGP149" s="168"/>
      <c r="NGQ149" s="168"/>
      <c r="NGR149" s="168"/>
      <c r="NGS149" s="168"/>
      <c r="NGT149" s="168"/>
      <c r="NGU149" s="168"/>
      <c r="NGV149" s="168"/>
      <c r="NGW149" s="168"/>
      <c r="NGX149" s="168"/>
      <c r="NGY149" s="168"/>
      <c r="NGZ149" s="168"/>
      <c r="NHA149" s="168"/>
      <c r="NHB149" s="168"/>
      <c r="NHC149" s="168"/>
      <c r="NHD149" s="168"/>
      <c r="NHE149" s="168"/>
      <c r="NHF149" s="168"/>
      <c r="NHG149" s="168"/>
      <c r="NHH149" s="168"/>
      <c r="NHI149" s="168"/>
      <c r="NHJ149" s="168"/>
      <c r="NHK149" s="168"/>
      <c r="NHL149" s="168"/>
      <c r="NHM149" s="168"/>
      <c r="NHN149" s="168"/>
      <c r="NHO149" s="168"/>
      <c r="NHP149" s="168"/>
      <c r="NHQ149" s="168"/>
      <c r="NHR149" s="168"/>
      <c r="NHS149" s="168"/>
      <c r="NHT149" s="168"/>
      <c r="NHU149" s="168"/>
      <c r="NHV149" s="168"/>
      <c r="NHW149" s="168"/>
      <c r="NHX149" s="168"/>
      <c r="NHY149" s="168"/>
      <c r="NHZ149" s="168"/>
      <c r="NIA149" s="168"/>
      <c r="NIB149" s="168"/>
      <c r="NIC149" s="168"/>
      <c r="NID149" s="168"/>
      <c r="NIE149" s="168"/>
      <c r="NIF149" s="168"/>
      <c r="NIG149" s="168"/>
      <c r="NIH149" s="168"/>
      <c r="NII149" s="168"/>
      <c r="NIJ149" s="168"/>
      <c r="NIK149" s="168"/>
      <c r="NIL149" s="168"/>
      <c r="NIM149" s="168"/>
      <c r="NIN149" s="168"/>
      <c r="NIO149" s="168"/>
      <c r="NIP149" s="168"/>
      <c r="NIQ149" s="168"/>
      <c r="NIR149" s="168"/>
      <c r="NIS149" s="168"/>
      <c r="NIT149" s="168"/>
      <c r="NIU149" s="168"/>
      <c r="NIV149" s="168"/>
      <c r="NIW149" s="168"/>
      <c r="NIX149" s="168"/>
      <c r="NIY149" s="168"/>
      <c r="NIZ149" s="168"/>
      <c r="NJA149" s="168"/>
      <c r="NJB149" s="168"/>
      <c r="NJC149" s="168"/>
      <c r="NJD149" s="168"/>
      <c r="NJE149" s="168"/>
      <c r="NJF149" s="168"/>
      <c r="NJG149" s="168"/>
      <c r="NJH149" s="168"/>
      <c r="NJI149" s="168"/>
      <c r="NJJ149" s="168"/>
      <c r="NJK149" s="168"/>
      <c r="NJL149" s="168"/>
      <c r="NJM149" s="168"/>
      <c r="NJN149" s="168"/>
      <c r="NJO149" s="168"/>
      <c r="NJP149" s="168"/>
      <c r="NJQ149" s="168"/>
      <c r="NJR149" s="168"/>
      <c r="NJS149" s="168"/>
      <c r="NJT149" s="168"/>
      <c r="NJU149" s="168"/>
      <c r="NJV149" s="168"/>
      <c r="NJW149" s="168"/>
      <c r="NJX149" s="168"/>
      <c r="NJY149" s="168"/>
      <c r="NJZ149" s="168"/>
      <c r="NKA149" s="168"/>
      <c r="NKB149" s="168"/>
      <c r="NKC149" s="168"/>
      <c r="NKD149" s="168"/>
      <c r="NKE149" s="168"/>
      <c r="NKF149" s="168"/>
      <c r="NKG149" s="168"/>
      <c r="NKH149" s="168"/>
      <c r="NKI149" s="168"/>
      <c r="NKJ149" s="168"/>
      <c r="NKK149" s="168"/>
      <c r="NKL149" s="168"/>
      <c r="NKM149" s="168"/>
      <c r="NKN149" s="168"/>
      <c r="NKO149" s="168"/>
      <c r="NKP149" s="168"/>
      <c r="NKQ149" s="168"/>
      <c r="NKR149" s="168"/>
      <c r="NKS149" s="168"/>
      <c r="NKT149" s="168"/>
      <c r="NKU149" s="168"/>
      <c r="NKV149" s="168"/>
      <c r="NKW149" s="168"/>
      <c r="NKX149" s="168"/>
      <c r="NKY149" s="168"/>
      <c r="NKZ149" s="168"/>
      <c r="NLA149" s="168"/>
      <c r="NLB149" s="168"/>
      <c r="NLC149" s="168"/>
      <c r="NLD149" s="168"/>
      <c r="NLE149" s="168"/>
      <c r="NLF149" s="168"/>
      <c r="NLG149" s="168"/>
      <c r="NLH149" s="168"/>
      <c r="NLI149" s="168"/>
      <c r="NLJ149" s="168"/>
      <c r="NLK149" s="168"/>
      <c r="NLL149" s="168"/>
      <c r="NLM149" s="168"/>
      <c r="NLN149" s="168"/>
      <c r="NLO149" s="168"/>
      <c r="NLP149" s="168"/>
      <c r="NLQ149" s="168"/>
      <c r="NLR149" s="168"/>
      <c r="NLS149" s="168"/>
      <c r="NLT149" s="168"/>
      <c r="NLU149" s="168"/>
      <c r="NLV149" s="168"/>
      <c r="NLW149" s="168"/>
      <c r="NLX149" s="168"/>
      <c r="NLY149" s="168"/>
      <c r="NLZ149" s="168"/>
      <c r="NMA149" s="168"/>
      <c r="NMB149" s="168"/>
      <c r="NMC149" s="168"/>
      <c r="NMD149" s="168"/>
      <c r="NME149" s="168"/>
      <c r="NMF149" s="168"/>
      <c r="NMG149" s="168"/>
      <c r="NMH149" s="168"/>
      <c r="NMI149" s="168"/>
      <c r="NMJ149" s="168"/>
      <c r="NMK149" s="168"/>
      <c r="NML149" s="168"/>
      <c r="NMM149" s="168"/>
      <c r="NMN149" s="168"/>
      <c r="NMO149" s="168"/>
      <c r="NMP149" s="168"/>
      <c r="NMQ149" s="168"/>
      <c r="NMR149" s="168"/>
      <c r="NMS149" s="168"/>
      <c r="NMT149" s="168"/>
      <c r="NMU149" s="168"/>
      <c r="NMV149" s="168"/>
      <c r="NMW149" s="168"/>
      <c r="NMX149" s="168"/>
      <c r="NMY149" s="168"/>
      <c r="NMZ149" s="168"/>
      <c r="NNA149" s="168"/>
      <c r="NNB149" s="168"/>
      <c r="NNC149" s="168"/>
      <c r="NND149" s="168"/>
      <c r="NNE149" s="168"/>
      <c r="NNF149" s="168"/>
      <c r="NNG149" s="168"/>
      <c r="NNH149" s="168"/>
      <c r="NNI149" s="168"/>
      <c r="NNJ149" s="168"/>
      <c r="NNK149" s="168"/>
      <c r="NNL149" s="168"/>
      <c r="NNM149" s="168"/>
      <c r="NNN149" s="168"/>
      <c r="NNO149" s="168"/>
      <c r="NNP149" s="168"/>
      <c r="NNQ149" s="168"/>
      <c r="NNR149" s="168"/>
      <c r="NNS149" s="168"/>
      <c r="NNT149" s="168"/>
      <c r="NNU149" s="168"/>
      <c r="NNV149" s="168"/>
      <c r="NNW149" s="168"/>
      <c r="NNX149" s="168"/>
      <c r="NNY149" s="168"/>
      <c r="NNZ149" s="168"/>
      <c r="NOA149" s="168"/>
      <c r="NOB149" s="168"/>
      <c r="NOC149" s="168"/>
      <c r="NOD149" s="168"/>
      <c r="NOE149" s="168"/>
      <c r="NOF149" s="168"/>
      <c r="NOG149" s="168"/>
      <c r="NOH149" s="168"/>
      <c r="NOI149" s="168"/>
      <c r="NOJ149" s="168"/>
      <c r="NOK149" s="168"/>
      <c r="NOL149" s="168"/>
      <c r="NOM149" s="168"/>
      <c r="NON149" s="168"/>
      <c r="NOO149" s="168"/>
      <c r="NOP149" s="168"/>
      <c r="NOQ149" s="168"/>
      <c r="NOR149" s="168"/>
      <c r="NOS149" s="168"/>
      <c r="NOT149" s="168"/>
      <c r="NOU149" s="168"/>
      <c r="NOV149" s="168"/>
      <c r="NOW149" s="168"/>
      <c r="NOX149" s="168"/>
      <c r="NOY149" s="168"/>
      <c r="NOZ149" s="168"/>
      <c r="NPA149" s="168"/>
      <c r="NPB149" s="168"/>
      <c r="NPC149" s="168"/>
      <c r="NPD149" s="168"/>
      <c r="NPE149" s="168"/>
      <c r="NPF149" s="168"/>
      <c r="NPG149" s="168"/>
      <c r="NPH149" s="168"/>
      <c r="NPI149" s="168"/>
      <c r="NPJ149" s="168"/>
      <c r="NPK149" s="168"/>
      <c r="NPL149" s="168"/>
      <c r="NPM149" s="168"/>
      <c r="NPN149" s="168"/>
      <c r="NPO149" s="168"/>
      <c r="NPP149" s="168"/>
      <c r="NPQ149" s="168"/>
      <c r="NPR149" s="168"/>
      <c r="NPS149" s="168"/>
      <c r="NPT149" s="168"/>
      <c r="NPU149" s="168"/>
      <c r="NPV149" s="168"/>
      <c r="NPW149" s="168"/>
      <c r="NPX149" s="168"/>
      <c r="NPY149" s="168"/>
      <c r="NPZ149" s="168"/>
      <c r="NQA149" s="168"/>
      <c r="NQB149" s="168"/>
      <c r="NQC149" s="168"/>
      <c r="NQD149" s="168"/>
      <c r="NQE149" s="168"/>
      <c r="NQF149" s="168"/>
      <c r="NQG149" s="168"/>
      <c r="NQH149" s="168"/>
      <c r="NQI149" s="168"/>
      <c r="NQJ149" s="168"/>
      <c r="NQK149" s="168"/>
      <c r="NQL149" s="168"/>
      <c r="NQM149" s="168"/>
      <c r="NQN149" s="168"/>
      <c r="NQO149" s="168"/>
      <c r="NQP149" s="168"/>
      <c r="NQQ149" s="168"/>
      <c r="NQR149" s="168"/>
      <c r="NQS149" s="168"/>
      <c r="NQT149" s="168"/>
      <c r="NQU149" s="168"/>
      <c r="NQV149" s="168"/>
      <c r="NQW149" s="168"/>
      <c r="NQX149" s="168"/>
      <c r="NQY149" s="168"/>
      <c r="NQZ149" s="168"/>
      <c r="NRA149" s="168"/>
      <c r="NRB149" s="168"/>
      <c r="NRC149" s="168"/>
      <c r="NRD149" s="168"/>
      <c r="NRE149" s="168"/>
      <c r="NRF149" s="168"/>
      <c r="NRG149" s="168"/>
      <c r="NRH149" s="168"/>
      <c r="NRI149" s="168"/>
      <c r="NRJ149" s="168"/>
      <c r="NRK149" s="168"/>
      <c r="NRL149" s="168"/>
      <c r="NRM149" s="168"/>
      <c r="NRN149" s="168"/>
      <c r="NRO149" s="168"/>
      <c r="NRP149" s="168"/>
      <c r="NRQ149" s="168"/>
      <c r="NRR149" s="168"/>
      <c r="NRS149" s="168"/>
      <c r="NRT149" s="168"/>
      <c r="NRU149" s="168"/>
      <c r="NRV149" s="168"/>
      <c r="NRW149" s="168"/>
      <c r="NRX149" s="168"/>
      <c r="NRY149" s="168"/>
      <c r="NRZ149" s="168"/>
      <c r="NSA149" s="168"/>
      <c r="NSB149" s="168"/>
      <c r="NSC149" s="168"/>
      <c r="NSD149" s="168"/>
      <c r="NSE149" s="168"/>
      <c r="NSF149" s="168"/>
      <c r="NSG149" s="168"/>
      <c r="NSH149" s="168"/>
      <c r="NSI149" s="168"/>
      <c r="NSJ149" s="168"/>
      <c r="NSK149" s="168"/>
      <c r="NSL149" s="168"/>
      <c r="NSM149" s="168"/>
      <c r="NSN149" s="168"/>
      <c r="NSO149" s="168"/>
      <c r="NSP149" s="168"/>
      <c r="NSQ149" s="168"/>
      <c r="NSR149" s="168"/>
      <c r="NSS149" s="168"/>
      <c r="NST149" s="168"/>
      <c r="NSU149" s="168"/>
      <c r="NSV149" s="168"/>
      <c r="NSW149" s="168"/>
      <c r="NSX149" s="168"/>
      <c r="NSY149" s="168"/>
      <c r="NSZ149" s="168"/>
      <c r="NTA149" s="168"/>
      <c r="NTB149" s="168"/>
      <c r="NTC149" s="168"/>
      <c r="NTD149" s="168"/>
      <c r="NTE149" s="168"/>
      <c r="NTF149" s="168"/>
      <c r="NTG149" s="168"/>
      <c r="NTH149" s="168"/>
      <c r="NTI149" s="168"/>
      <c r="NTJ149" s="168"/>
      <c r="NTK149" s="168"/>
      <c r="NTL149" s="168"/>
      <c r="NTM149" s="168"/>
      <c r="NTN149" s="168"/>
      <c r="NTO149" s="168"/>
      <c r="NTP149" s="168"/>
      <c r="NTQ149" s="168"/>
      <c r="NTR149" s="168"/>
      <c r="NTS149" s="168"/>
      <c r="NTT149" s="168"/>
      <c r="NTU149" s="168"/>
      <c r="NTV149" s="168"/>
      <c r="NTW149" s="168"/>
      <c r="NTX149" s="168"/>
      <c r="NTY149" s="168"/>
      <c r="NTZ149" s="168"/>
      <c r="NUA149" s="168"/>
      <c r="NUB149" s="168"/>
      <c r="NUC149" s="168"/>
      <c r="NUD149" s="168"/>
      <c r="NUE149" s="168"/>
      <c r="NUF149" s="168"/>
      <c r="NUG149" s="168"/>
      <c r="NUH149" s="168"/>
      <c r="NUI149" s="168"/>
      <c r="NUJ149" s="168"/>
      <c r="NUK149" s="168"/>
      <c r="NUL149" s="168"/>
      <c r="NUM149" s="168"/>
      <c r="NUN149" s="168"/>
      <c r="NUO149" s="168"/>
      <c r="NUP149" s="168"/>
      <c r="NUQ149" s="168"/>
      <c r="NUR149" s="168"/>
      <c r="NUS149" s="168"/>
      <c r="NUT149" s="168"/>
      <c r="NUU149" s="168"/>
      <c r="NUV149" s="168"/>
      <c r="NUW149" s="168"/>
      <c r="NUX149" s="168"/>
      <c r="NUY149" s="168"/>
      <c r="NUZ149" s="168"/>
      <c r="NVA149" s="168"/>
      <c r="NVB149" s="168"/>
      <c r="NVC149" s="168"/>
      <c r="NVD149" s="168"/>
      <c r="NVE149" s="168"/>
      <c r="NVF149" s="168"/>
      <c r="NVG149" s="168"/>
      <c r="NVH149" s="168"/>
      <c r="NVI149" s="168"/>
      <c r="NVJ149" s="168"/>
      <c r="NVK149" s="168"/>
      <c r="NVL149" s="168"/>
      <c r="NVM149" s="168"/>
      <c r="NVN149" s="168"/>
      <c r="NVO149" s="168"/>
      <c r="NVP149" s="168"/>
      <c r="NVQ149" s="168"/>
      <c r="NVR149" s="168"/>
      <c r="NVS149" s="168"/>
      <c r="NVT149" s="168"/>
      <c r="NVU149" s="168"/>
      <c r="NVV149" s="168"/>
      <c r="NVW149" s="168"/>
      <c r="NVX149" s="168"/>
      <c r="NVY149" s="168"/>
      <c r="NVZ149" s="168"/>
      <c r="NWA149" s="168"/>
      <c r="NWB149" s="168"/>
      <c r="NWC149" s="168"/>
      <c r="NWD149" s="168"/>
      <c r="NWE149" s="168"/>
      <c r="NWF149" s="168"/>
      <c r="NWG149" s="168"/>
      <c r="NWH149" s="168"/>
      <c r="NWI149" s="168"/>
      <c r="NWJ149" s="168"/>
      <c r="NWK149" s="168"/>
      <c r="NWL149" s="168"/>
      <c r="NWM149" s="168"/>
      <c r="NWN149" s="168"/>
      <c r="NWO149" s="168"/>
      <c r="NWP149" s="168"/>
      <c r="NWQ149" s="168"/>
      <c r="NWR149" s="168"/>
      <c r="NWS149" s="168"/>
      <c r="NWT149" s="168"/>
      <c r="NWU149" s="168"/>
      <c r="NWV149" s="168"/>
      <c r="NWW149" s="168"/>
      <c r="NWX149" s="168"/>
      <c r="NWY149" s="168"/>
      <c r="NWZ149" s="168"/>
      <c r="NXA149" s="168"/>
      <c r="NXB149" s="168"/>
      <c r="NXC149" s="168"/>
      <c r="NXD149" s="168"/>
      <c r="NXE149" s="168"/>
      <c r="NXF149" s="168"/>
      <c r="NXG149" s="168"/>
      <c r="NXH149" s="168"/>
      <c r="NXI149" s="168"/>
      <c r="NXJ149" s="168"/>
      <c r="NXK149" s="168"/>
      <c r="NXL149" s="168"/>
      <c r="NXM149" s="168"/>
      <c r="NXN149" s="168"/>
      <c r="NXO149" s="168"/>
      <c r="NXP149" s="168"/>
      <c r="NXQ149" s="168"/>
      <c r="NXR149" s="168"/>
      <c r="NXS149" s="168"/>
      <c r="NXT149" s="168"/>
      <c r="NXU149" s="168"/>
      <c r="NXV149" s="168"/>
      <c r="NXW149" s="168"/>
      <c r="NXX149" s="168"/>
      <c r="NXY149" s="168"/>
      <c r="NXZ149" s="168"/>
      <c r="NYA149" s="168"/>
      <c r="NYB149" s="168"/>
      <c r="NYC149" s="168"/>
      <c r="NYD149" s="168"/>
      <c r="NYE149" s="168"/>
      <c r="NYF149" s="168"/>
      <c r="NYG149" s="168"/>
      <c r="NYH149" s="168"/>
      <c r="NYI149" s="168"/>
      <c r="NYJ149" s="168"/>
      <c r="NYK149" s="168"/>
      <c r="NYL149" s="168"/>
      <c r="NYM149" s="168"/>
      <c r="NYN149" s="168"/>
      <c r="NYO149" s="168"/>
      <c r="NYP149" s="168"/>
      <c r="NYQ149" s="168"/>
      <c r="NYR149" s="168"/>
      <c r="NYS149" s="168"/>
      <c r="NYT149" s="168"/>
      <c r="NYU149" s="168"/>
      <c r="NYV149" s="168"/>
      <c r="NYW149" s="168"/>
      <c r="NYX149" s="168"/>
      <c r="NYY149" s="168"/>
      <c r="NYZ149" s="168"/>
      <c r="NZA149" s="168"/>
      <c r="NZB149" s="168"/>
      <c r="NZC149" s="168"/>
      <c r="NZD149" s="168"/>
      <c r="NZE149" s="168"/>
      <c r="NZF149" s="168"/>
      <c r="NZG149" s="168"/>
      <c r="NZH149" s="168"/>
      <c r="NZI149" s="168"/>
      <c r="NZJ149" s="168"/>
      <c r="NZK149" s="168"/>
      <c r="NZL149" s="168"/>
      <c r="NZM149" s="168"/>
      <c r="NZN149" s="168"/>
      <c r="NZO149" s="168"/>
      <c r="NZP149" s="168"/>
      <c r="NZQ149" s="168"/>
      <c r="NZR149" s="168"/>
      <c r="NZS149" s="168"/>
      <c r="NZT149" s="168"/>
      <c r="NZU149" s="168"/>
      <c r="NZV149" s="168"/>
      <c r="NZW149" s="168"/>
      <c r="NZX149" s="168"/>
      <c r="NZY149" s="168"/>
      <c r="NZZ149" s="168"/>
      <c r="OAA149" s="168"/>
      <c r="OAB149" s="168"/>
      <c r="OAC149" s="168"/>
      <c r="OAD149" s="168"/>
      <c r="OAE149" s="168"/>
      <c r="OAF149" s="168"/>
      <c r="OAG149" s="168"/>
      <c r="OAH149" s="168"/>
      <c r="OAI149" s="168"/>
      <c r="OAJ149" s="168"/>
      <c r="OAK149" s="168"/>
      <c r="OAL149" s="168"/>
      <c r="OAM149" s="168"/>
      <c r="OAN149" s="168"/>
      <c r="OAO149" s="168"/>
      <c r="OAP149" s="168"/>
      <c r="OAQ149" s="168"/>
      <c r="OAR149" s="168"/>
      <c r="OAS149" s="168"/>
      <c r="OAT149" s="168"/>
      <c r="OAU149" s="168"/>
      <c r="OAV149" s="168"/>
      <c r="OAW149" s="168"/>
      <c r="OAX149" s="168"/>
      <c r="OAY149" s="168"/>
      <c r="OAZ149" s="168"/>
      <c r="OBA149" s="168"/>
      <c r="OBB149" s="168"/>
      <c r="OBC149" s="168"/>
      <c r="OBD149" s="168"/>
      <c r="OBE149" s="168"/>
      <c r="OBF149" s="168"/>
      <c r="OBG149" s="168"/>
      <c r="OBH149" s="168"/>
      <c r="OBI149" s="168"/>
      <c r="OBJ149" s="168"/>
      <c r="OBK149" s="168"/>
      <c r="OBL149" s="168"/>
      <c r="OBM149" s="168"/>
      <c r="OBN149" s="168"/>
      <c r="OBO149" s="168"/>
      <c r="OBP149" s="168"/>
      <c r="OBQ149" s="168"/>
      <c r="OBR149" s="168"/>
      <c r="OBS149" s="168"/>
      <c r="OBT149" s="168"/>
      <c r="OBU149" s="168"/>
      <c r="OBV149" s="168"/>
      <c r="OBW149" s="168"/>
      <c r="OBX149" s="168"/>
      <c r="OBY149" s="168"/>
      <c r="OBZ149" s="168"/>
      <c r="OCA149" s="168"/>
      <c r="OCB149" s="168"/>
      <c r="OCC149" s="168"/>
      <c r="OCD149" s="168"/>
      <c r="OCE149" s="168"/>
      <c r="OCF149" s="168"/>
      <c r="OCG149" s="168"/>
      <c r="OCH149" s="168"/>
      <c r="OCI149" s="168"/>
      <c r="OCJ149" s="168"/>
      <c r="OCK149" s="168"/>
      <c r="OCL149" s="168"/>
      <c r="OCM149" s="168"/>
      <c r="OCN149" s="168"/>
      <c r="OCO149" s="168"/>
      <c r="OCP149" s="168"/>
      <c r="OCQ149" s="168"/>
      <c r="OCR149" s="168"/>
      <c r="OCS149" s="168"/>
      <c r="OCT149" s="168"/>
      <c r="OCU149" s="168"/>
      <c r="OCV149" s="168"/>
      <c r="OCW149" s="168"/>
      <c r="OCX149" s="168"/>
      <c r="OCY149" s="168"/>
      <c r="OCZ149" s="168"/>
      <c r="ODA149" s="168"/>
      <c r="ODB149" s="168"/>
      <c r="ODC149" s="168"/>
      <c r="ODD149" s="168"/>
      <c r="ODE149" s="168"/>
      <c r="ODF149" s="168"/>
      <c r="ODG149" s="168"/>
      <c r="ODH149" s="168"/>
      <c r="ODI149" s="168"/>
      <c r="ODJ149" s="168"/>
      <c r="ODK149" s="168"/>
      <c r="ODL149" s="168"/>
      <c r="ODM149" s="168"/>
      <c r="ODN149" s="168"/>
      <c r="ODO149" s="168"/>
      <c r="ODP149" s="168"/>
      <c r="ODQ149" s="168"/>
      <c r="ODR149" s="168"/>
      <c r="ODS149" s="168"/>
      <c r="ODT149" s="168"/>
      <c r="ODU149" s="168"/>
      <c r="ODV149" s="168"/>
      <c r="ODW149" s="168"/>
      <c r="ODX149" s="168"/>
      <c r="ODY149" s="168"/>
      <c r="ODZ149" s="168"/>
      <c r="OEA149" s="168"/>
      <c r="OEB149" s="168"/>
      <c r="OEC149" s="168"/>
      <c r="OED149" s="168"/>
      <c r="OEE149" s="168"/>
      <c r="OEF149" s="168"/>
      <c r="OEG149" s="168"/>
      <c r="OEH149" s="168"/>
      <c r="OEI149" s="168"/>
      <c r="OEJ149" s="168"/>
      <c r="OEK149" s="168"/>
      <c r="OEL149" s="168"/>
      <c r="OEM149" s="168"/>
      <c r="OEN149" s="168"/>
      <c r="OEO149" s="168"/>
      <c r="OEP149" s="168"/>
      <c r="OEQ149" s="168"/>
      <c r="OER149" s="168"/>
      <c r="OES149" s="168"/>
      <c r="OET149" s="168"/>
      <c r="OEU149" s="168"/>
      <c r="OEV149" s="168"/>
      <c r="OEW149" s="168"/>
      <c r="OEX149" s="168"/>
      <c r="OEY149" s="168"/>
      <c r="OEZ149" s="168"/>
      <c r="OFA149" s="168"/>
      <c r="OFB149" s="168"/>
      <c r="OFC149" s="168"/>
      <c r="OFD149" s="168"/>
      <c r="OFE149" s="168"/>
      <c r="OFF149" s="168"/>
      <c r="OFG149" s="168"/>
      <c r="OFH149" s="168"/>
      <c r="OFI149" s="168"/>
      <c r="OFJ149" s="168"/>
      <c r="OFK149" s="168"/>
      <c r="OFL149" s="168"/>
      <c r="OFM149" s="168"/>
      <c r="OFN149" s="168"/>
      <c r="OFO149" s="168"/>
      <c r="OFP149" s="168"/>
      <c r="OFQ149" s="168"/>
      <c r="OFR149" s="168"/>
      <c r="OFS149" s="168"/>
      <c r="OFT149" s="168"/>
      <c r="OFU149" s="168"/>
      <c r="OFV149" s="168"/>
      <c r="OFW149" s="168"/>
      <c r="OFX149" s="168"/>
      <c r="OFY149" s="168"/>
      <c r="OFZ149" s="168"/>
      <c r="OGA149" s="168"/>
      <c r="OGB149" s="168"/>
      <c r="OGC149" s="168"/>
      <c r="OGD149" s="168"/>
      <c r="OGE149" s="168"/>
      <c r="OGF149" s="168"/>
      <c r="OGG149" s="168"/>
      <c r="OGH149" s="168"/>
      <c r="OGI149" s="168"/>
      <c r="OGJ149" s="168"/>
      <c r="OGK149" s="168"/>
      <c r="OGL149" s="168"/>
      <c r="OGM149" s="168"/>
      <c r="OGN149" s="168"/>
      <c r="OGO149" s="168"/>
      <c r="OGP149" s="168"/>
      <c r="OGQ149" s="168"/>
      <c r="OGR149" s="168"/>
      <c r="OGS149" s="168"/>
      <c r="OGT149" s="168"/>
      <c r="OGU149" s="168"/>
      <c r="OGV149" s="168"/>
      <c r="OGW149" s="168"/>
      <c r="OGX149" s="168"/>
      <c r="OGY149" s="168"/>
      <c r="OGZ149" s="168"/>
      <c r="OHA149" s="168"/>
      <c r="OHB149" s="168"/>
      <c r="OHC149" s="168"/>
      <c r="OHD149" s="168"/>
      <c r="OHE149" s="168"/>
      <c r="OHF149" s="168"/>
      <c r="OHG149" s="168"/>
      <c r="OHH149" s="168"/>
      <c r="OHI149" s="168"/>
      <c r="OHJ149" s="168"/>
      <c r="OHK149" s="168"/>
      <c r="OHL149" s="168"/>
      <c r="OHM149" s="168"/>
      <c r="OHN149" s="168"/>
      <c r="OHO149" s="168"/>
      <c r="OHP149" s="168"/>
      <c r="OHQ149" s="168"/>
      <c r="OHR149" s="168"/>
      <c r="OHS149" s="168"/>
      <c r="OHT149" s="168"/>
      <c r="OHU149" s="168"/>
      <c r="OHV149" s="168"/>
      <c r="OHW149" s="168"/>
      <c r="OHX149" s="168"/>
      <c r="OHY149" s="168"/>
      <c r="OHZ149" s="168"/>
      <c r="OIA149" s="168"/>
      <c r="OIB149" s="168"/>
      <c r="OIC149" s="168"/>
      <c r="OID149" s="168"/>
      <c r="OIE149" s="168"/>
      <c r="OIF149" s="168"/>
      <c r="OIG149" s="168"/>
      <c r="OIH149" s="168"/>
      <c r="OII149" s="168"/>
      <c r="OIJ149" s="168"/>
      <c r="OIK149" s="168"/>
      <c r="OIL149" s="168"/>
      <c r="OIM149" s="168"/>
      <c r="OIN149" s="168"/>
      <c r="OIO149" s="168"/>
      <c r="OIP149" s="168"/>
      <c r="OIQ149" s="168"/>
      <c r="OIR149" s="168"/>
      <c r="OIS149" s="168"/>
      <c r="OIT149" s="168"/>
      <c r="OIU149" s="168"/>
      <c r="OIV149" s="168"/>
      <c r="OIW149" s="168"/>
      <c r="OIX149" s="168"/>
      <c r="OIY149" s="168"/>
      <c r="OIZ149" s="168"/>
      <c r="OJA149" s="168"/>
      <c r="OJB149" s="168"/>
      <c r="OJC149" s="168"/>
      <c r="OJD149" s="168"/>
      <c r="OJE149" s="168"/>
      <c r="OJF149" s="168"/>
      <c r="OJG149" s="168"/>
      <c r="OJH149" s="168"/>
      <c r="OJI149" s="168"/>
      <c r="OJJ149" s="168"/>
      <c r="OJK149" s="168"/>
      <c r="OJL149" s="168"/>
      <c r="OJM149" s="168"/>
      <c r="OJN149" s="168"/>
      <c r="OJO149" s="168"/>
      <c r="OJP149" s="168"/>
      <c r="OJQ149" s="168"/>
      <c r="OJR149" s="168"/>
      <c r="OJS149" s="168"/>
      <c r="OJT149" s="168"/>
      <c r="OJU149" s="168"/>
      <c r="OJV149" s="168"/>
      <c r="OJW149" s="168"/>
      <c r="OJX149" s="168"/>
      <c r="OJY149" s="168"/>
      <c r="OJZ149" s="168"/>
      <c r="OKA149" s="168"/>
      <c r="OKB149" s="168"/>
      <c r="OKC149" s="168"/>
      <c r="OKD149" s="168"/>
      <c r="OKE149" s="168"/>
      <c r="OKF149" s="168"/>
      <c r="OKG149" s="168"/>
      <c r="OKH149" s="168"/>
      <c r="OKI149" s="168"/>
      <c r="OKJ149" s="168"/>
      <c r="OKK149" s="168"/>
      <c r="OKL149" s="168"/>
      <c r="OKM149" s="168"/>
      <c r="OKN149" s="168"/>
      <c r="OKO149" s="168"/>
      <c r="OKP149" s="168"/>
      <c r="OKQ149" s="168"/>
      <c r="OKR149" s="168"/>
      <c r="OKS149" s="168"/>
      <c r="OKT149" s="168"/>
      <c r="OKU149" s="168"/>
      <c r="OKV149" s="168"/>
      <c r="OKW149" s="168"/>
      <c r="OKX149" s="168"/>
      <c r="OKY149" s="168"/>
      <c r="OKZ149" s="168"/>
      <c r="OLA149" s="168"/>
      <c r="OLB149" s="168"/>
      <c r="OLC149" s="168"/>
      <c r="OLD149" s="168"/>
      <c r="OLE149" s="168"/>
      <c r="OLF149" s="168"/>
      <c r="OLG149" s="168"/>
      <c r="OLH149" s="168"/>
      <c r="OLI149" s="168"/>
      <c r="OLJ149" s="168"/>
      <c r="OLK149" s="168"/>
      <c r="OLL149" s="168"/>
      <c r="OLM149" s="168"/>
      <c r="OLN149" s="168"/>
      <c r="OLO149" s="168"/>
      <c r="OLP149" s="168"/>
      <c r="OLQ149" s="168"/>
      <c r="OLR149" s="168"/>
      <c r="OLS149" s="168"/>
      <c r="OLT149" s="168"/>
      <c r="OLU149" s="168"/>
      <c r="OLV149" s="168"/>
      <c r="OLW149" s="168"/>
      <c r="OLX149" s="168"/>
      <c r="OLY149" s="168"/>
      <c r="OLZ149" s="168"/>
      <c r="OMA149" s="168"/>
      <c r="OMB149" s="168"/>
      <c r="OMC149" s="168"/>
      <c r="OMD149" s="168"/>
      <c r="OME149" s="168"/>
      <c r="OMF149" s="168"/>
      <c r="OMG149" s="168"/>
      <c r="OMH149" s="168"/>
      <c r="OMI149" s="168"/>
      <c r="OMJ149" s="168"/>
      <c r="OMK149" s="168"/>
      <c r="OML149" s="168"/>
      <c r="OMM149" s="168"/>
      <c r="OMN149" s="168"/>
      <c r="OMO149" s="168"/>
      <c r="OMP149" s="168"/>
      <c r="OMQ149" s="168"/>
      <c r="OMR149" s="168"/>
      <c r="OMS149" s="168"/>
      <c r="OMT149" s="168"/>
      <c r="OMU149" s="168"/>
      <c r="OMV149" s="168"/>
      <c r="OMW149" s="168"/>
      <c r="OMX149" s="168"/>
      <c r="OMY149" s="168"/>
      <c r="OMZ149" s="168"/>
      <c r="ONA149" s="168"/>
      <c r="ONB149" s="168"/>
      <c r="ONC149" s="168"/>
      <c r="OND149" s="168"/>
      <c r="ONE149" s="168"/>
      <c r="ONF149" s="168"/>
      <c r="ONG149" s="168"/>
      <c r="ONH149" s="168"/>
      <c r="ONI149" s="168"/>
      <c r="ONJ149" s="168"/>
      <c r="ONK149" s="168"/>
      <c r="ONL149" s="168"/>
      <c r="ONM149" s="168"/>
      <c r="ONN149" s="168"/>
      <c r="ONO149" s="168"/>
      <c r="ONP149" s="168"/>
      <c r="ONQ149" s="168"/>
      <c r="ONR149" s="168"/>
      <c r="ONS149" s="168"/>
      <c r="ONT149" s="168"/>
      <c r="ONU149" s="168"/>
      <c r="ONV149" s="168"/>
      <c r="ONW149" s="168"/>
      <c r="ONX149" s="168"/>
      <c r="ONY149" s="168"/>
      <c r="ONZ149" s="168"/>
      <c r="OOA149" s="168"/>
      <c r="OOB149" s="168"/>
      <c r="OOC149" s="168"/>
      <c r="OOD149" s="168"/>
      <c r="OOE149" s="168"/>
      <c r="OOF149" s="168"/>
      <c r="OOG149" s="168"/>
      <c r="OOH149" s="168"/>
      <c r="OOI149" s="168"/>
      <c r="OOJ149" s="168"/>
      <c r="OOK149" s="168"/>
      <c r="OOL149" s="168"/>
      <c r="OOM149" s="168"/>
      <c r="OON149" s="168"/>
      <c r="OOO149" s="168"/>
      <c r="OOP149" s="168"/>
      <c r="OOQ149" s="168"/>
      <c r="OOR149" s="168"/>
      <c r="OOS149" s="168"/>
      <c r="OOT149" s="168"/>
      <c r="OOU149" s="168"/>
      <c r="OOV149" s="168"/>
      <c r="OOW149" s="168"/>
      <c r="OOX149" s="168"/>
      <c r="OOY149" s="168"/>
      <c r="OOZ149" s="168"/>
      <c r="OPA149" s="168"/>
      <c r="OPB149" s="168"/>
      <c r="OPC149" s="168"/>
      <c r="OPD149" s="168"/>
      <c r="OPE149" s="168"/>
      <c r="OPF149" s="168"/>
      <c r="OPG149" s="168"/>
      <c r="OPH149" s="168"/>
      <c r="OPI149" s="168"/>
      <c r="OPJ149" s="168"/>
      <c r="OPK149" s="168"/>
      <c r="OPL149" s="168"/>
      <c r="OPM149" s="168"/>
      <c r="OPN149" s="168"/>
      <c r="OPO149" s="168"/>
      <c r="OPP149" s="168"/>
      <c r="OPQ149" s="168"/>
      <c r="OPR149" s="168"/>
      <c r="OPS149" s="168"/>
      <c r="OPT149" s="168"/>
      <c r="OPU149" s="168"/>
      <c r="OPV149" s="168"/>
      <c r="OPW149" s="168"/>
      <c r="OPX149" s="168"/>
      <c r="OPY149" s="168"/>
      <c r="OPZ149" s="168"/>
      <c r="OQA149" s="168"/>
      <c r="OQB149" s="168"/>
      <c r="OQC149" s="168"/>
      <c r="OQD149" s="168"/>
      <c r="OQE149" s="168"/>
      <c r="OQF149" s="168"/>
      <c r="OQG149" s="168"/>
      <c r="OQH149" s="168"/>
      <c r="OQI149" s="168"/>
      <c r="OQJ149" s="168"/>
      <c r="OQK149" s="168"/>
      <c r="OQL149" s="168"/>
      <c r="OQM149" s="168"/>
      <c r="OQN149" s="168"/>
      <c r="OQO149" s="168"/>
      <c r="OQP149" s="168"/>
      <c r="OQQ149" s="168"/>
      <c r="OQR149" s="168"/>
      <c r="OQS149" s="168"/>
      <c r="OQT149" s="168"/>
      <c r="OQU149" s="168"/>
      <c r="OQV149" s="168"/>
      <c r="OQW149" s="168"/>
      <c r="OQX149" s="168"/>
      <c r="OQY149" s="168"/>
      <c r="OQZ149" s="168"/>
      <c r="ORA149" s="168"/>
      <c r="ORB149" s="168"/>
      <c r="ORC149" s="168"/>
      <c r="ORD149" s="168"/>
      <c r="ORE149" s="168"/>
      <c r="ORF149" s="168"/>
      <c r="ORG149" s="168"/>
      <c r="ORH149" s="168"/>
      <c r="ORI149" s="168"/>
      <c r="ORJ149" s="168"/>
      <c r="ORK149" s="168"/>
      <c r="ORL149" s="168"/>
      <c r="ORM149" s="168"/>
      <c r="ORN149" s="168"/>
      <c r="ORO149" s="168"/>
      <c r="ORP149" s="168"/>
      <c r="ORQ149" s="168"/>
      <c r="ORR149" s="168"/>
      <c r="ORS149" s="168"/>
      <c r="ORT149" s="168"/>
      <c r="ORU149" s="168"/>
      <c r="ORV149" s="168"/>
      <c r="ORW149" s="168"/>
      <c r="ORX149" s="168"/>
      <c r="ORY149" s="168"/>
      <c r="ORZ149" s="168"/>
      <c r="OSA149" s="168"/>
      <c r="OSB149" s="168"/>
      <c r="OSC149" s="168"/>
      <c r="OSD149" s="168"/>
      <c r="OSE149" s="168"/>
      <c r="OSF149" s="168"/>
      <c r="OSG149" s="168"/>
      <c r="OSH149" s="168"/>
      <c r="OSI149" s="168"/>
      <c r="OSJ149" s="168"/>
      <c r="OSK149" s="168"/>
      <c r="OSL149" s="168"/>
      <c r="OSM149" s="168"/>
      <c r="OSN149" s="168"/>
      <c r="OSO149" s="168"/>
      <c r="OSP149" s="168"/>
      <c r="OSQ149" s="168"/>
      <c r="OSR149" s="168"/>
      <c r="OSS149" s="168"/>
      <c r="OST149" s="168"/>
      <c r="OSU149" s="168"/>
      <c r="OSV149" s="168"/>
      <c r="OSW149" s="168"/>
      <c r="OSX149" s="168"/>
      <c r="OSY149" s="168"/>
      <c r="OSZ149" s="168"/>
      <c r="OTA149" s="168"/>
      <c r="OTB149" s="168"/>
      <c r="OTC149" s="168"/>
      <c r="OTD149" s="168"/>
      <c r="OTE149" s="168"/>
      <c r="OTF149" s="168"/>
      <c r="OTG149" s="168"/>
      <c r="OTH149" s="168"/>
      <c r="OTI149" s="168"/>
      <c r="OTJ149" s="168"/>
      <c r="OTK149" s="168"/>
      <c r="OTL149" s="168"/>
      <c r="OTM149" s="168"/>
      <c r="OTN149" s="168"/>
      <c r="OTO149" s="168"/>
      <c r="OTP149" s="168"/>
      <c r="OTQ149" s="168"/>
      <c r="OTR149" s="168"/>
      <c r="OTS149" s="168"/>
      <c r="OTT149" s="168"/>
      <c r="OTU149" s="168"/>
      <c r="OTV149" s="168"/>
      <c r="OTW149" s="168"/>
      <c r="OTX149" s="168"/>
      <c r="OTY149" s="168"/>
      <c r="OTZ149" s="168"/>
      <c r="OUA149" s="168"/>
      <c r="OUB149" s="168"/>
      <c r="OUC149" s="168"/>
      <c r="OUD149" s="168"/>
      <c r="OUE149" s="168"/>
      <c r="OUF149" s="168"/>
      <c r="OUG149" s="168"/>
      <c r="OUH149" s="168"/>
      <c r="OUI149" s="168"/>
      <c r="OUJ149" s="168"/>
      <c r="OUK149" s="168"/>
      <c r="OUL149" s="168"/>
      <c r="OUM149" s="168"/>
      <c r="OUN149" s="168"/>
      <c r="OUO149" s="168"/>
      <c r="OUP149" s="168"/>
      <c r="OUQ149" s="168"/>
      <c r="OUR149" s="168"/>
      <c r="OUS149" s="168"/>
      <c r="OUT149" s="168"/>
      <c r="OUU149" s="168"/>
      <c r="OUV149" s="168"/>
      <c r="OUW149" s="168"/>
      <c r="OUX149" s="168"/>
      <c r="OUY149" s="168"/>
      <c r="OUZ149" s="168"/>
      <c r="OVA149" s="168"/>
      <c r="OVB149" s="168"/>
      <c r="OVC149" s="168"/>
      <c r="OVD149" s="168"/>
      <c r="OVE149" s="168"/>
      <c r="OVF149" s="168"/>
      <c r="OVG149" s="168"/>
      <c r="OVH149" s="168"/>
      <c r="OVI149" s="168"/>
      <c r="OVJ149" s="168"/>
      <c r="OVK149" s="168"/>
      <c r="OVL149" s="168"/>
      <c r="OVM149" s="168"/>
      <c r="OVN149" s="168"/>
      <c r="OVO149" s="168"/>
      <c r="OVP149" s="168"/>
      <c r="OVQ149" s="168"/>
      <c r="OVR149" s="168"/>
      <c r="OVS149" s="168"/>
      <c r="OVT149" s="168"/>
      <c r="OVU149" s="168"/>
      <c r="OVV149" s="168"/>
      <c r="OVW149" s="168"/>
      <c r="OVX149" s="168"/>
      <c r="OVY149" s="168"/>
      <c r="OVZ149" s="168"/>
      <c r="OWA149" s="168"/>
      <c r="OWB149" s="168"/>
      <c r="OWC149" s="168"/>
      <c r="OWD149" s="168"/>
      <c r="OWE149" s="168"/>
      <c r="OWF149" s="168"/>
      <c r="OWG149" s="168"/>
      <c r="OWH149" s="168"/>
      <c r="OWI149" s="168"/>
      <c r="OWJ149" s="168"/>
      <c r="OWK149" s="168"/>
      <c r="OWL149" s="168"/>
      <c r="OWM149" s="168"/>
      <c r="OWN149" s="168"/>
      <c r="OWO149" s="168"/>
      <c r="OWP149" s="168"/>
      <c r="OWQ149" s="168"/>
      <c r="OWR149" s="168"/>
      <c r="OWS149" s="168"/>
      <c r="OWT149" s="168"/>
      <c r="OWU149" s="168"/>
      <c r="OWV149" s="168"/>
      <c r="OWW149" s="168"/>
      <c r="OWX149" s="168"/>
      <c r="OWY149" s="168"/>
      <c r="OWZ149" s="168"/>
      <c r="OXA149" s="168"/>
      <c r="OXB149" s="168"/>
      <c r="OXC149" s="168"/>
      <c r="OXD149" s="168"/>
      <c r="OXE149" s="168"/>
      <c r="OXF149" s="168"/>
      <c r="OXG149" s="168"/>
      <c r="OXH149" s="168"/>
      <c r="OXI149" s="168"/>
      <c r="OXJ149" s="168"/>
      <c r="OXK149" s="168"/>
      <c r="OXL149" s="168"/>
      <c r="OXM149" s="168"/>
      <c r="OXN149" s="168"/>
      <c r="OXO149" s="168"/>
      <c r="OXP149" s="168"/>
      <c r="OXQ149" s="168"/>
      <c r="OXR149" s="168"/>
      <c r="OXS149" s="168"/>
      <c r="OXT149" s="168"/>
      <c r="OXU149" s="168"/>
      <c r="OXV149" s="168"/>
      <c r="OXW149" s="168"/>
      <c r="OXX149" s="168"/>
      <c r="OXY149" s="168"/>
      <c r="OXZ149" s="168"/>
      <c r="OYA149" s="168"/>
      <c r="OYB149" s="168"/>
      <c r="OYC149" s="168"/>
      <c r="OYD149" s="168"/>
      <c r="OYE149" s="168"/>
      <c r="OYF149" s="168"/>
      <c r="OYG149" s="168"/>
      <c r="OYH149" s="168"/>
      <c r="OYI149" s="168"/>
      <c r="OYJ149" s="168"/>
      <c r="OYK149" s="168"/>
      <c r="OYL149" s="168"/>
      <c r="OYM149" s="168"/>
      <c r="OYN149" s="168"/>
      <c r="OYO149" s="168"/>
      <c r="OYP149" s="168"/>
      <c r="OYQ149" s="168"/>
      <c r="OYR149" s="168"/>
      <c r="OYS149" s="168"/>
      <c r="OYT149" s="168"/>
      <c r="OYU149" s="168"/>
      <c r="OYV149" s="168"/>
      <c r="OYW149" s="168"/>
      <c r="OYX149" s="168"/>
      <c r="OYY149" s="168"/>
      <c r="OYZ149" s="168"/>
      <c r="OZA149" s="168"/>
      <c r="OZB149" s="168"/>
      <c r="OZC149" s="168"/>
      <c r="OZD149" s="168"/>
      <c r="OZE149" s="168"/>
      <c r="OZF149" s="168"/>
      <c r="OZG149" s="168"/>
      <c r="OZH149" s="168"/>
      <c r="OZI149" s="168"/>
      <c r="OZJ149" s="168"/>
      <c r="OZK149" s="168"/>
      <c r="OZL149" s="168"/>
      <c r="OZM149" s="168"/>
      <c r="OZN149" s="168"/>
      <c r="OZO149" s="168"/>
      <c r="OZP149" s="168"/>
      <c r="OZQ149" s="168"/>
      <c r="OZR149" s="168"/>
      <c r="OZS149" s="168"/>
      <c r="OZT149" s="168"/>
      <c r="OZU149" s="168"/>
      <c r="OZV149" s="168"/>
      <c r="OZW149" s="168"/>
      <c r="OZX149" s="168"/>
      <c r="OZY149" s="168"/>
      <c r="OZZ149" s="168"/>
      <c r="PAA149" s="168"/>
      <c r="PAB149" s="168"/>
      <c r="PAC149" s="168"/>
      <c r="PAD149" s="168"/>
      <c r="PAE149" s="168"/>
      <c r="PAF149" s="168"/>
      <c r="PAG149" s="168"/>
      <c r="PAH149" s="168"/>
      <c r="PAI149" s="168"/>
      <c r="PAJ149" s="168"/>
      <c r="PAK149" s="168"/>
      <c r="PAL149" s="168"/>
      <c r="PAM149" s="168"/>
      <c r="PAN149" s="168"/>
      <c r="PAO149" s="168"/>
      <c r="PAP149" s="168"/>
      <c r="PAQ149" s="168"/>
      <c r="PAR149" s="168"/>
      <c r="PAS149" s="168"/>
      <c r="PAT149" s="168"/>
      <c r="PAU149" s="168"/>
      <c r="PAV149" s="168"/>
      <c r="PAW149" s="168"/>
      <c r="PAX149" s="168"/>
      <c r="PAY149" s="168"/>
      <c r="PAZ149" s="168"/>
      <c r="PBA149" s="168"/>
      <c r="PBB149" s="168"/>
      <c r="PBC149" s="168"/>
      <c r="PBD149" s="168"/>
      <c r="PBE149" s="168"/>
      <c r="PBF149" s="168"/>
      <c r="PBG149" s="168"/>
      <c r="PBH149" s="168"/>
      <c r="PBI149" s="168"/>
      <c r="PBJ149" s="168"/>
      <c r="PBK149" s="168"/>
      <c r="PBL149" s="168"/>
      <c r="PBM149" s="168"/>
      <c r="PBN149" s="168"/>
      <c r="PBO149" s="168"/>
      <c r="PBP149" s="168"/>
      <c r="PBQ149" s="168"/>
      <c r="PBR149" s="168"/>
      <c r="PBS149" s="168"/>
      <c r="PBT149" s="168"/>
      <c r="PBU149" s="168"/>
      <c r="PBV149" s="168"/>
      <c r="PBW149" s="168"/>
      <c r="PBX149" s="168"/>
      <c r="PBY149" s="168"/>
      <c r="PBZ149" s="168"/>
      <c r="PCA149" s="168"/>
      <c r="PCB149" s="168"/>
      <c r="PCC149" s="168"/>
      <c r="PCD149" s="168"/>
      <c r="PCE149" s="168"/>
      <c r="PCF149" s="168"/>
      <c r="PCG149" s="168"/>
      <c r="PCH149" s="168"/>
      <c r="PCI149" s="168"/>
      <c r="PCJ149" s="168"/>
      <c r="PCK149" s="168"/>
      <c r="PCL149" s="168"/>
      <c r="PCM149" s="168"/>
      <c r="PCN149" s="168"/>
      <c r="PCO149" s="168"/>
      <c r="PCP149" s="168"/>
      <c r="PCQ149" s="168"/>
      <c r="PCR149" s="168"/>
      <c r="PCS149" s="168"/>
      <c r="PCT149" s="168"/>
      <c r="PCU149" s="168"/>
      <c r="PCV149" s="168"/>
      <c r="PCW149" s="168"/>
      <c r="PCX149" s="168"/>
      <c r="PCY149" s="168"/>
      <c r="PCZ149" s="168"/>
      <c r="PDA149" s="168"/>
      <c r="PDB149" s="168"/>
      <c r="PDC149" s="168"/>
      <c r="PDD149" s="168"/>
      <c r="PDE149" s="168"/>
      <c r="PDF149" s="168"/>
      <c r="PDG149" s="168"/>
      <c r="PDH149" s="168"/>
      <c r="PDI149" s="168"/>
      <c r="PDJ149" s="168"/>
      <c r="PDK149" s="168"/>
      <c r="PDL149" s="168"/>
      <c r="PDM149" s="168"/>
      <c r="PDN149" s="168"/>
      <c r="PDO149" s="168"/>
      <c r="PDP149" s="168"/>
      <c r="PDQ149" s="168"/>
      <c r="PDR149" s="168"/>
      <c r="PDS149" s="168"/>
      <c r="PDT149" s="168"/>
      <c r="PDU149" s="168"/>
      <c r="PDV149" s="168"/>
      <c r="PDW149" s="168"/>
      <c r="PDX149" s="168"/>
      <c r="PDY149" s="168"/>
      <c r="PDZ149" s="168"/>
      <c r="PEA149" s="168"/>
      <c r="PEB149" s="168"/>
      <c r="PEC149" s="168"/>
      <c r="PED149" s="168"/>
      <c r="PEE149" s="168"/>
      <c r="PEF149" s="168"/>
      <c r="PEG149" s="168"/>
      <c r="PEH149" s="168"/>
      <c r="PEI149" s="168"/>
      <c r="PEJ149" s="168"/>
      <c r="PEK149" s="168"/>
      <c r="PEL149" s="168"/>
      <c r="PEM149" s="168"/>
      <c r="PEN149" s="168"/>
      <c r="PEO149" s="168"/>
      <c r="PEP149" s="168"/>
      <c r="PEQ149" s="168"/>
      <c r="PER149" s="168"/>
      <c r="PES149" s="168"/>
      <c r="PET149" s="168"/>
      <c r="PEU149" s="168"/>
      <c r="PEV149" s="168"/>
      <c r="PEW149" s="168"/>
      <c r="PEX149" s="168"/>
      <c r="PEY149" s="168"/>
      <c r="PEZ149" s="168"/>
      <c r="PFA149" s="168"/>
      <c r="PFB149" s="168"/>
      <c r="PFC149" s="168"/>
      <c r="PFD149" s="168"/>
      <c r="PFE149" s="168"/>
      <c r="PFF149" s="168"/>
      <c r="PFG149" s="168"/>
      <c r="PFH149" s="168"/>
      <c r="PFI149" s="168"/>
      <c r="PFJ149" s="168"/>
      <c r="PFK149" s="168"/>
      <c r="PFL149" s="168"/>
      <c r="PFM149" s="168"/>
      <c r="PFN149" s="168"/>
      <c r="PFO149" s="168"/>
      <c r="PFP149" s="168"/>
      <c r="PFQ149" s="168"/>
      <c r="PFR149" s="168"/>
      <c r="PFS149" s="168"/>
      <c r="PFT149" s="168"/>
      <c r="PFU149" s="168"/>
      <c r="PFV149" s="168"/>
      <c r="PFW149" s="168"/>
      <c r="PFX149" s="168"/>
      <c r="PFY149" s="168"/>
      <c r="PFZ149" s="168"/>
      <c r="PGA149" s="168"/>
      <c r="PGB149" s="168"/>
      <c r="PGC149" s="168"/>
      <c r="PGD149" s="168"/>
      <c r="PGE149" s="168"/>
      <c r="PGF149" s="168"/>
      <c r="PGG149" s="168"/>
      <c r="PGH149" s="168"/>
      <c r="PGI149" s="168"/>
      <c r="PGJ149" s="168"/>
      <c r="PGK149" s="168"/>
      <c r="PGL149" s="168"/>
      <c r="PGM149" s="168"/>
      <c r="PGN149" s="168"/>
      <c r="PGO149" s="168"/>
      <c r="PGP149" s="168"/>
      <c r="PGQ149" s="168"/>
      <c r="PGR149" s="168"/>
      <c r="PGS149" s="168"/>
      <c r="PGT149" s="168"/>
      <c r="PGU149" s="168"/>
      <c r="PGV149" s="168"/>
      <c r="PGW149" s="168"/>
      <c r="PGX149" s="168"/>
      <c r="PGY149" s="168"/>
      <c r="PGZ149" s="168"/>
      <c r="PHA149" s="168"/>
      <c r="PHB149" s="168"/>
      <c r="PHC149" s="168"/>
      <c r="PHD149" s="168"/>
      <c r="PHE149" s="168"/>
      <c r="PHF149" s="168"/>
      <c r="PHG149" s="168"/>
      <c r="PHH149" s="168"/>
      <c r="PHI149" s="168"/>
      <c r="PHJ149" s="168"/>
      <c r="PHK149" s="168"/>
      <c r="PHL149" s="168"/>
      <c r="PHM149" s="168"/>
      <c r="PHN149" s="168"/>
      <c r="PHO149" s="168"/>
      <c r="PHP149" s="168"/>
      <c r="PHQ149" s="168"/>
      <c r="PHR149" s="168"/>
      <c r="PHS149" s="168"/>
      <c r="PHT149" s="168"/>
      <c r="PHU149" s="168"/>
      <c r="PHV149" s="168"/>
      <c r="PHW149" s="168"/>
      <c r="PHX149" s="168"/>
      <c r="PHY149" s="168"/>
      <c r="PHZ149" s="168"/>
      <c r="PIA149" s="168"/>
      <c r="PIB149" s="168"/>
      <c r="PIC149" s="168"/>
      <c r="PID149" s="168"/>
      <c r="PIE149" s="168"/>
      <c r="PIF149" s="168"/>
      <c r="PIG149" s="168"/>
      <c r="PIH149" s="168"/>
      <c r="PII149" s="168"/>
      <c r="PIJ149" s="168"/>
      <c r="PIK149" s="168"/>
      <c r="PIL149" s="168"/>
      <c r="PIM149" s="168"/>
      <c r="PIN149" s="168"/>
      <c r="PIO149" s="168"/>
      <c r="PIP149" s="168"/>
      <c r="PIQ149" s="168"/>
      <c r="PIR149" s="168"/>
      <c r="PIS149" s="168"/>
      <c r="PIT149" s="168"/>
      <c r="PIU149" s="168"/>
      <c r="PIV149" s="168"/>
      <c r="PIW149" s="168"/>
      <c r="PIX149" s="168"/>
      <c r="PIY149" s="168"/>
      <c r="PIZ149" s="168"/>
      <c r="PJA149" s="168"/>
      <c r="PJB149" s="168"/>
      <c r="PJC149" s="168"/>
      <c r="PJD149" s="168"/>
      <c r="PJE149" s="168"/>
      <c r="PJF149" s="168"/>
      <c r="PJG149" s="168"/>
      <c r="PJH149" s="168"/>
      <c r="PJI149" s="168"/>
      <c r="PJJ149" s="168"/>
      <c r="PJK149" s="168"/>
      <c r="PJL149" s="168"/>
      <c r="PJM149" s="168"/>
      <c r="PJN149" s="168"/>
      <c r="PJO149" s="168"/>
      <c r="PJP149" s="168"/>
      <c r="PJQ149" s="168"/>
      <c r="PJR149" s="168"/>
      <c r="PJS149" s="168"/>
      <c r="PJT149" s="168"/>
      <c r="PJU149" s="168"/>
      <c r="PJV149" s="168"/>
      <c r="PJW149" s="168"/>
      <c r="PJX149" s="168"/>
      <c r="PJY149" s="168"/>
      <c r="PJZ149" s="168"/>
      <c r="PKA149" s="168"/>
      <c r="PKB149" s="168"/>
      <c r="PKC149" s="168"/>
      <c r="PKD149" s="168"/>
      <c r="PKE149" s="168"/>
      <c r="PKF149" s="168"/>
      <c r="PKG149" s="168"/>
      <c r="PKH149" s="168"/>
      <c r="PKI149" s="168"/>
      <c r="PKJ149" s="168"/>
      <c r="PKK149" s="168"/>
      <c r="PKL149" s="168"/>
      <c r="PKM149" s="168"/>
      <c r="PKN149" s="168"/>
      <c r="PKO149" s="168"/>
      <c r="PKP149" s="168"/>
      <c r="PKQ149" s="168"/>
      <c r="PKR149" s="168"/>
      <c r="PKS149" s="168"/>
      <c r="PKT149" s="168"/>
      <c r="PKU149" s="168"/>
      <c r="PKV149" s="168"/>
      <c r="PKW149" s="168"/>
      <c r="PKX149" s="168"/>
      <c r="PKY149" s="168"/>
      <c r="PKZ149" s="168"/>
      <c r="PLA149" s="168"/>
      <c r="PLB149" s="168"/>
      <c r="PLC149" s="168"/>
      <c r="PLD149" s="168"/>
      <c r="PLE149" s="168"/>
      <c r="PLF149" s="168"/>
      <c r="PLG149" s="168"/>
      <c r="PLH149" s="168"/>
      <c r="PLI149" s="168"/>
      <c r="PLJ149" s="168"/>
      <c r="PLK149" s="168"/>
      <c r="PLL149" s="168"/>
      <c r="PLM149" s="168"/>
      <c r="PLN149" s="168"/>
      <c r="PLO149" s="168"/>
      <c r="PLP149" s="168"/>
      <c r="PLQ149" s="168"/>
      <c r="PLR149" s="168"/>
      <c r="PLS149" s="168"/>
      <c r="PLT149" s="168"/>
      <c r="PLU149" s="168"/>
      <c r="PLV149" s="168"/>
      <c r="PLW149" s="168"/>
      <c r="PLX149" s="168"/>
      <c r="PLY149" s="168"/>
      <c r="PLZ149" s="168"/>
      <c r="PMA149" s="168"/>
      <c r="PMB149" s="168"/>
      <c r="PMC149" s="168"/>
      <c r="PMD149" s="168"/>
      <c r="PME149" s="168"/>
      <c r="PMF149" s="168"/>
      <c r="PMG149" s="168"/>
      <c r="PMH149" s="168"/>
      <c r="PMI149" s="168"/>
      <c r="PMJ149" s="168"/>
      <c r="PMK149" s="168"/>
      <c r="PML149" s="168"/>
      <c r="PMM149" s="168"/>
      <c r="PMN149" s="168"/>
      <c r="PMO149" s="168"/>
      <c r="PMP149" s="168"/>
      <c r="PMQ149" s="168"/>
      <c r="PMR149" s="168"/>
      <c r="PMS149" s="168"/>
      <c r="PMT149" s="168"/>
      <c r="PMU149" s="168"/>
      <c r="PMV149" s="168"/>
      <c r="PMW149" s="168"/>
      <c r="PMX149" s="168"/>
      <c r="PMY149" s="168"/>
      <c r="PMZ149" s="168"/>
      <c r="PNA149" s="168"/>
      <c r="PNB149" s="168"/>
      <c r="PNC149" s="168"/>
      <c r="PND149" s="168"/>
      <c r="PNE149" s="168"/>
      <c r="PNF149" s="168"/>
      <c r="PNG149" s="168"/>
      <c r="PNH149" s="168"/>
      <c r="PNI149" s="168"/>
      <c r="PNJ149" s="168"/>
      <c r="PNK149" s="168"/>
      <c r="PNL149" s="168"/>
      <c r="PNM149" s="168"/>
      <c r="PNN149" s="168"/>
      <c r="PNO149" s="168"/>
      <c r="PNP149" s="168"/>
      <c r="PNQ149" s="168"/>
      <c r="PNR149" s="168"/>
      <c r="PNS149" s="168"/>
      <c r="PNT149" s="168"/>
      <c r="PNU149" s="168"/>
      <c r="PNV149" s="168"/>
      <c r="PNW149" s="168"/>
      <c r="PNX149" s="168"/>
      <c r="PNY149" s="168"/>
      <c r="PNZ149" s="168"/>
      <c r="POA149" s="168"/>
      <c r="POB149" s="168"/>
      <c r="POC149" s="168"/>
      <c r="POD149" s="168"/>
      <c r="POE149" s="168"/>
      <c r="POF149" s="168"/>
      <c r="POG149" s="168"/>
      <c r="POH149" s="168"/>
      <c r="POI149" s="168"/>
      <c r="POJ149" s="168"/>
      <c r="POK149" s="168"/>
      <c r="POL149" s="168"/>
      <c r="POM149" s="168"/>
      <c r="PON149" s="168"/>
      <c r="POO149" s="168"/>
      <c r="POP149" s="168"/>
      <c r="POQ149" s="168"/>
      <c r="POR149" s="168"/>
      <c r="POS149" s="168"/>
      <c r="POT149" s="168"/>
      <c r="POU149" s="168"/>
      <c r="POV149" s="168"/>
      <c r="POW149" s="168"/>
      <c r="POX149" s="168"/>
      <c r="POY149" s="168"/>
      <c r="POZ149" s="168"/>
      <c r="PPA149" s="168"/>
      <c r="PPB149" s="168"/>
      <c r="PPC149" s="168"/>
      <c r="PPD149" s="168"/>
      <c r="PPE149" s="168"/>
      <c r="PPF149" s="168"/>
      <c r="PPG149" s="168"/>
      <c r="PPH149" s="168"/>
      <c r="PPI149" s="168"/>
      <c r="PPJ149" s="168"/>
      <c r="PPK149" s="168"/>
      <c r="PPL149" s="168"/>
      <c r="PPM149" s="168"/>
      <c r="PPN149" s="168"/>
      <c r="PPO149" s="168"/>
      <c r="PPP149" s="168"/>
      <c r="PPQ149" s="168"/>
      <c r="PPR149" s="168"/>
      <c r="PPS149" s="168"/>
      <c r="PPT149" s="168"/>
      <c r="PPU149" s="168"/>
      <c r="PPV149" s="168"/>
      <c r="PPW149" s="168"/>
      <c r="PPX149" s="168"/>
      <c r="PPY149" s="168"/>
      <c r="PPZ149" s="168"/>
      <c r="PQA149" s="168"/>
      <c r="PQB149" s="168"/>
      <c r="PQC149" s="168"/>
      <c r="PQD149" s="168"/>
      <c r="PQE149" s="168"/>
      <c r="PQF149" s="168"/>
      <c r="PQG149" s="168"/>
      <c r="PQH149" s="168"/>
      <c r="PQI149" s="168"/>
      <c r="PQJ149" s="168"/>
      <c r="PQK149" s="168"/>
      <c r="PQL149" s="168"/>
      <c r="PQM149" s="168"/>
      <c r="PQN149" s="168"/>
      <c r="PQO149" s="168"/>
      <c r="PQP149" s="168"/>
      <c r="PQQ149" s="168"/>
      <c r="PQR149" s="168"/>
      <c r="PQS149" s="168"/>
      <c r="PQT149" s="168"/>
      <c r="PQU149" s="168"/>
      <c r="PQV149" s="168"/>
      <c r="PQW149" s="168"/>
      <c r="PQX149" s="168"/>
      <c r="PQY149" s="168"/>
      <c r="PQZ149" s="168"/>
      <c r="PRA149" s="168"/>
      <c r="PRB149" s="168"/>
      <c r="PRC149" s="168"/>
      <c r="PRD149" s="168"/>
      <c r="PRE149" s="168"/>
      <c r="PRF149" s="168"/>
      <c r="PRG149" s="168"/>
      <c r="PRH149" s="168"/>
      <c r="PRI149" s="168"/>
      <c r="PRJ149" s="168"/>
      <c r="PRK149" s="168"/>
      <c r="PRL149" s="168"/>
      <c r="PRM149" s="168"/>
      <c r="PRN149" s="168"/>
      <c r="PRO149" s="168"/>
      <c r="PRP149" s="168"/>
      <c r="PRQ149" s="168"/>
      <c r="PRR149" s="168"/>
      <c r="PRS149" s="168"/>
      <c r="PRT149" s="168"/>
      <c r="PRU149" s="168"/>
      <c r="PRV149" s="168"/>
      <c r="PRW149" s="168"/>
      <c r="PRX149" s="168"/>
      <c r="PRY149" s="168"/>
      <c r="PRZ149" s="168"/>
      <c r="PSA149" s="168"/>
      <c r="PSB149" s="168"/>
      <c r="PSC149" s="168"/>
      <c r="PSD149" s="168"/>
      <c r="PSE149" s="168"/>
      <c r="PSF149" s="168"/>
      <c r="PSG149" s="168"/>
      <c r="PSH149" s="168"/>
      <c r="PSI149" s="168"/>
      <c r="PSJ149" s="168"/>
      <c r="PSK149" s="168"/>
      <c r="PSL149" s="168"/>
      <c r="PSM149" s="168"/>
      <c r="PSN149" s="168"/>
      <c r="PSO149" s="168"/>
      <c r="PSP149" s="168"/>
      <c r="PSQ149" s="168"/>
      <c r="PSR149" s="168"/>
      <c r="PSS149" s="168"/>
      <c r="PST149" s="168"/>
      <c r="PSU149" s="168"/>
      <c r="PSV149" s="168"/>
      <c r="PSW149" s="168"/>
      <c r="PSX149" s="168"/>
      <c r="PSY149" s="168"/>
      <c r="PSZ149" s="168"/>
      <c r="PTA149" s="168"/>
      <c r="PTB149" s="168"/>
      <c r="PTC149" s="168"/>
      <c r="PTD149" s="168"/>
      <c r="PTE149" s="168"/>
      <c r="PTF149" s="168"/>
      <c r="PTG149" s="168"/>
      <c r="PTH149" s="168"/>
      <c r="PTI149" s="168"/>
      <c r="PTJ149" s="168"/>
      <c r="PTK149" s="168"/>
      <c r="PTL149" s="168"/>
      <c r="PTM149" s="168"/>
      <c r="PTN149" s="168"/>
      <c r="PTO149" s="168"/>
      <c r="PTP149" s="168"/>
      <c r="PTQ149" s="168"/>
      <c r="PTR149" s="168"/>
      <c r="PTS149" s="168"/>
      <c r="PTT149" s="168"/>
      <c r="PTU149" s="168"/>
      <c r="PTV149" s="168"/>
      <c r="PTW149" s="168"/>
      <c r="PTX149" s="168"/>
      <c r="PTY149" s="168"/>
      <c r="PTZ149" s="168"/>
      <c r="PUA149" s="168"/>
      <c r="PUB149" s="168"/>
      <c r="PUC149" s="168"/>
      <c r="PUD149" s="168"/>
      <c r="PUE149" s="168"/>
      <c r="PUF149" s="168"/>
      <c r="PUG149" s="168"/>
      <c r="PUH149" s="168"/>
      <c r="PUI149" s="168"/>
      <c r="PUJ149" s="168"/>
      <c r="PUK149" s="168"/>
      <c r="PUL149" s="168"/>
      <c r="PUM149" s="168"/>
      <c r="PUN149" s="168"/>
      <c r="PUO149" s="168"/>
      <c r="PUP149" s="168"/>
      <c r="PUQ149" s="168"/>
      <c r="PUR149" s="168"/>
      <c r="PUS149" s="168"/>
      <c r="PUT149" s="168"/>
      <c r="PUU149" s="168"/>
      <c r="PUV149" s="168"/>
      <c r="PUW149" s="168"/>
      <c r="PUX149" s="168"/>
      <c r="PUY149" s="168"/>
      <c r="PUZ149" s="168"/>
      <c r="PVA149" s="168"/>
      <c r="PVB149" s="168"/>
      <c r="PVC149" s="168"/>
      <c r="PVD149" s="168"/>
      <c r="PVE149" s="168"/>
      <c r="PVF149" s="168"/>
      <c r="PVG149" s="168"/>
      <c r="PVH149" s="168"/>
      <c r="PVI149" s="168"/>
      <c r="PVJ149" s="168"/>
      <c r="PVK149" s="168"/>
      <c r="PVL149" s="168"/>
      <c r="PVM149" s="168"/>
      <c r="PVN149" s="168"/>
      <c r="PVO149" s="168"/>
      <c r="PVP149" s="168"/>
      <c r="PVQ149" s="168"/>
      <c r="PVR149" s="168"/>
      <c r="PVS149" s="168"/>
      <c r="PVT149" s="168"/>
      <c r="PVU149" s="168"/>
      <c r="PVV149" s="168"/>
      <c r="PVW149" s="168"/>
      <c r="PVX149" s="168"/>
      <c r="PVY149" s="168"/>
      <c r="PVZ149" s="168"/>
      <c r="PWA149" s="168"/>
      <c r="PWB149" s="168"/>
      <c r="PWC149" s="168"/>
      <c r="PWD149" s="168"/>
      <c r="PWE149" s="168"/>
      <c r="PWF149" s="168"/>
      <c r="PWG149" s="168"/>
      <c r="PWH149" s="168"/>
      <c r="PWI149" s="168"/>
      <c r="PWJ149" s="168"/>
      <c r="PWK149" s="168"/>
      <c r="PWL149" s="168"/>
      <c r="PWM149" s="168"/>
      <c r="PWN149" s="168"/>
      <c r="PWO149" s="168"/>
      <c r="PWP149" s="168"/>
      <c r="PWQ149" s="168"/>
      <c r="PWR149" s="168"/>
      <c r="PWS149" s="168"/>
      <c r="PWT149" s="168"/>
      <c r="PWU149" s="168"/>
      <c r="PWV149" s="168"/>
      <c r="PWW149" s="168"/>
      <c r="PWX149" s="168"/>
      <c r="PWY149" s="168"/>
      <c r="PWZ149" s="168"/>
      <c r="PXA149" s="168"/>
      <c r="PXB149" s="168"/>
      <c r="PXC149" s="168"/>
      <c r="PXD149" s="168"/>
      <c r="PXE149" s="168"/>
      <c r="PXF149" s="168"/>
      <c r="PXG149" s="168"/>
      <c r="PXH149" s="168"/>
      <c r="PXI149" s="168"/>
      <c r="PXJ149" s="168"/>
      <c r="PXK149" s="168"/>
      <c r="PXL149" s="168"/>
      <c r="PXM149" s="168"/>
      <c r="PXN149" s="168"/>
      <c r="PXO149" s="168"/>
      <c r="PXP149" s="168"/>
      <c r="PXQ149" s="168"/>
      <c r="PXR149" s="168"/>
      <c r="PXS149" s="168"/>
      <c r="PXT149" s="168"/>
      <c r="PXU149" s="168"/>
      <c r="PXV149" s="168"/>
      <c r="PXW149" s="168"/>
      <c r="PXX149" s="168"/>
      <c r="PXY149" s="168"/>
      <c r="PXZ149" s="168"/>
      <c r="PYA149" s="168"/>
      <c r="PYB149" s="168"/>
      <c r="PYC149" s="168"/>
      <c r="PYD149" s="168"/>
      <c r="PYE149" s="168"/>
      <c r="PYF149" s="168"/>
      <c r="PYG149" s="168"/>
      <c r="PYH149" s="168"/>
      <c r="PYI149" s="168"/>
      <c r="PYJ149" s="168"/>
      <c r="PYK149" s="168"/>
      <c r="PYL149" s="168"/>
      <c r="PYM149" s="168"/>
      <c r="PYN149" s="168"/>
      <c r="PYO149" s="168"/>
      <c r="PYP149" s="168"/>
      <c r="PYQ149" s="168"/>
      <c r="PYR149" s="168"/>
      <c r="PYS149" s="168"/>
      <c r="PYT149" s="168"/>
      <c r="PYU149" s="168"/>
      <c r="PYV149" s="168"/>
      <c r="PYW149" s="168"/>
      <c r="PYX149" s="168"/>
      <c r="PYY149" s="168"/>
      <c r="PYZ149" s="168"/>
      <c r="PZA149" s="168"/>
      <c r="PZB149" s="168"/>
      <c r="PZC149" s="168"/>
      <c r="PZD149" s="168"/>
      <c r="PZE149" s="168"/>
      <c r="PZF149" s="168"/>
      <c r="PZG149" s="168"/>
      <c r="PZH149" s="168"/>
      <c r="PZI149" s="168"/>
      <c r="PZJ149" s="168"/>
      <c r="PZK149" s="168"/>
      <c r="PZL149" s="168"/>
      <c r="PZM149" s="168"/>
      <c r="PZN149" s="168"/>
      <c r="PZO149" s="168"/>
      <c r="PZP149" s="168"/>
      <c r="PZQ149" s="168"/>
      <c r="PZR149" s="168"/>
      <c r="PZS149" s="168"/>
      <c r="PZT149" s="168"/>
      <c r="PZU149" s="168"/>
      <c r="PZV149" s="168"/>
      <c r="PZW149" s="168"/>
      <c r="PZX149" s="168"/>
      <c r="PZY149" s="168"/>
      <c r="PZZ149" s="168"/>
      <c r="QAA149" s="168"/>
      <c r="QAB149" s="168"/>
      <c r="QAC149" s="168"/>
      <c r="QAD149" s="168"/>
      <c r="QAE149" s="168"/>
      <c r="QAF149" s="168"/>
      <c r="QAG149" s="168"/>
      <c r="QAH149" s="168"/>
      <c r="QAI149" s="168"/>
      <c r="QAJ149" s="168"/>
      <c r="QAK149" s="168"/>
      <c r="QAL149" s="168"/>
      <c r="QAM149" s="168"/>
      <c r="QAN149" s="168"/>
      <c r="QAO149" s="168"/>
      <c r="QAP149" s="168"/>
      <c r="QAQ149" s="168"/>
      <c r="QAR149" s="168"/>
      <c r="QAS149" s="168"/>
      <c r="QAT149" s="168"/>
      <c r="QAU149" s="168"/>
      <c r="QAV149" s="168"/>
      <c r="QAW149" s="168"/>
      <c r="QAX149" s="168"/>
      <c r="QAY149" s="168"/>
      <c r="QAZ149" s="168"/>
      <c r="QBA149" s="168"/>
      <c r="QBB149" s="168"/>
      <c r="QBC149" s="168"/>
      <c r="QBD149" s="168"/>
      <c r="QBE149" s="168"/>
      <c r="QBF149" s="168"/>
      <c r="QBG149" s="168"/>
      <c r="QBH149" s="168"/>
      <c r="QBI149" s="168"/>
      <c r="QBJ149" s="168"/>
      <c r="QBK149" s="168"/>
      <c r="QBL149" s="168"/>
      <c r="QBM149" s="168"/>
      <c r="QBN149" s="168"/>
      <c r="QBO149" s="168"/>
      <c r="QBP149" s="168"/>
      <c r="QBQ149" s="168"/>
      <c r="QBR149" s="168"/>
      <c r="QBS149" s="168"/>
      <c r="QBT149" s="168"/>
      <c r="QBU149" s="168"/>
      <c r="QBV149" s="168"/>
      <c r="QBW149" s="168"/>
      <c r="QBX149" s="168"/>
      <c r="QBY149" s="168"/>
      <c r="QBZ149" s="168"/>
      <c r="QCA149" s="168"/>
      <c r="QCB149" s="168"/>
      <c r="QCC149" s="168"/>
      <c r="QCD149" s="168"/>
      <c r="QCE149" s="168"/>
      <c r="QCF149" s="168"/>
      <c r="QCG149" s="168"/>
      <c r="QCH149" s="168"/>
      <c r="QCI149" s="168"/>
      <c r="QCJ149" s="168"/>
      <c r="QCK149" s="168"/>
      <c r="QCL149" s="168"/>
      <c r="QCM149" s="168"/>
      <c r="QCN149" s="168"/>
      <c r="QCO149" s="168"/>
      <c r="QCP149" s="168"/>
      <c r="QCQ149" s="168"/>
      <c r="QCR149" s="168"/>
      <c r="QCS149" s="168"/>
      <c r="QCT149" s="168"/>
      <c r="QCU149" s="168"/>
      <c r="QCV149" s="168"/>
      <c r="QCW149" s="168"/>
      <c r="QCX149" s="168"/>
      <c r="QCY149" s="168"/>
      <c r="QCZ149" s="168"/>
      <c r="QDA149" s="168"/>
      <c r="QDB149" s="168"/>
      <c r="QDC149" s="168"/>
      <c r="QDD149" s="168"/>
      <c r="QDE149" s="168"/>
      <c r="QDF149" s="168"/>
      <c r="QDG149" s="168"/>
      <c r="QDH149" s="168"/>
      <c r="QDI149" s="168"/>
      <c r="QDJ149" s="168"/>
      <c r="QDK149" s="168"/>
      <c r="QDL149" s="168"/>
      <c r="QDM149" s="168"/>
      <c r="QDN149" s="168"/>
      <c r="QDO149" s="168"/>
      <c r="QDP149" s="168"/>
      <c r="QDQ149" s="168"/>
      <c r="QDR149" s="168"/>
      <c r="QDS149" s="168"/>
      <c r="QDT149" s="168"/>
      <c r="QDU149" s="168"/>
      <c r="QDV149" s="168"/>
      <c r="QDW149" s="168"/>
      <c r="QDX149" s="168"/>
      <c r="QDY149" s="168"/>
      <c r="QDZ149" s="168"/>
      <c r="QEA149" s="168"/>
      <c r="QEB149" s="168"/>
      <c r="QEC149" s="168"/>
      <c r="QED149" s="168"/>
      <c r="QEE149" s="168"/>
      <c r="QEF149" s="168"/>
      <c r="QEG149" s="168"/>
      <c r="QEH149" s="168"/>
      <c r="QEI149" s="168"/>
      <c r="QEJ149" s="168"/>
      <c r="QEK149" s="168"/>
      <c r="QEL149" s="168"/>
      <c r="QEM149" s="168"/>
      <c r="QEN149" s="168"/>
      <c r="QEO149" s="168"/>
      <c r="QEP149" s="168"/>
      <c r="QEQ149" s="168"/>
      <c r="QER149" s="168"/>
      <c r="QES149" s="168"/>
      <c r="QET149" s="168"/>
      <c r="QEU149" s="168"/>
      <c r="QEV149" s="168"/>
      <c r="QEW149" s="168"/>
      <c r="QEX149" s="168"/>
      <c r="QEY149" s="168"/>
      <c r="QEZ149" s="168"/>
      <c r="QFA149" s="168"/>
      <c r="QFB149" s="168"/>
      <c r="QFC149" s="168"/>
      <c r="QFD149" s="168"/>
      <c r="QFE149" s="168"/>
      <c r="QFF149" s="168"/>
      <c r="QFG149" s="168"/>
      <c r="QFH149" s="168"/>
      <c r="QFI149" s="168"/>
      <c r="QFJ149" s="168"/>
      <c r="QFK149" s="168"/>
      <c r="QFL149" s="168"/>
      <c r="QFM149" s="168"/>
      <c r="QFN149" s="168"/>
      <c r="QFO149" s="168"/>
      <c r="QFP149" s="168"/>
      <c r="QFQ149" s="168"/>
      <c r="QFR149" s="168"/>
      <c r="QFS149" s="168"/>
      <c r="QFT149" s="168"/>
      <c r="QFU149" s="168"/>
      <c r="QFV149" s="168"/>
      <c r="QFW149" s="168"/>
      <c r="QFX149" s="168"/>
      <c r="QFY149" s="168"/>
      <c r="QFZ149" s="168"/>
      <c r="QGA149" s="168"/>
      <c r="QGB149" s="168"/>
      <c r="QGC149" s="168"/>
      <c r="QGD149" s="168"/>
      <c r="QGE149" s="168"/>
      <c r="QGF149" s="168"/>
      <c r="QGG149" s="168"/>
      <c r="QGH149" s="168"/>
      <c r="QGI149" s="168"/>
      <c r="QGJ149" s="168"/>
      <c r="QGK149" s="168"/>
      <c r="QGL149" s="168"/>
      <c r="QGM149" s="168"/>
      <c r="QGN149" s="168"/>
      <c r="QGO149" s="168"/>
      <c r="QGP149" s="168"/>
      <c r="QGQ149" s="168"/>
      <c r="QGR149" s="168"/>
      <c r="QGS149" s="168"/>
      <c r="QGT149" s="168"/>
      <c r="QGU149" s="168"/>
      <c r="QGV149" s="168"/>
      <c r="QGW149" s="168"/>
      <c r="QGX149" s="168"/>
      <c r="QGY149" s="168"/>
      <c r="QGZ149" s="168"/>
      <c r="QHA149" s="168"/>
      <c r="QHB149" s="168"/>
      <c r="QHC149" s="168"/>
      <c r="QHD149" s="168"/>
      <c r="QHE149" s="168"/>
      <c r="QHF149" s="168"/>
      <c r="QHG149" s="168"/>
      <c r="QHH149" s="168"/>
      <c r="QHI149" s="168"/>
      <c r="QHJ149" s="168"/>
      <c r="QHK149" s="168"/>
      <c r="QHL149" s="168"/>
      <c r="QHM149" s="168"/>
      <c r="QHN149" s="168"/>
      <c r="QHO149" s="168"/>
      <c r="QHP149" s="168"/>
      <c r="QHQ149" s="168"/>
      <c r="QHR149" s="168"/>
      <c r="QHS149" s="168"/>
      <c r="QHT149" s="168"/>
      <c r="QHU149" s="168"/>
      <c r="QHV149" s="168"/>
      <c r="QHW149" s="168"/>
      <c r="QHX149" s="168"/>
      <c r="QHY149" s="168"/>
      <c r="QHZ149" s="168"/>
      <c r="QIA149" s="168"/>
      <c r="QIB149" s="168"/>
      <c r="QIC149" s="168"/>
      <c r="QID149" s="168"/>
      <c r="QIE149" s="168"/>
      <c r="QIF149" s="168"/>
      <c r="QIG149" s="168"/>
      <c r="QIH149" s="168"/>
      <c r="QII149" s="168"/>
      <c r="QIJ149" s="168"/>
      <c r="QIK149" s="168"/>
      <c r="QIL149" s="168"/>
      <c r="QIM149" s="168"/>
      <c r="QIN149" s="168"/>
      <c r="QIO149" s="168"/>
      <c r="QIP149" s="168"/>
      <c r="QIQ149" s="168"/>
      <c r="QIR149" s="168"/>
      <c r="QIS149" s="168"/>
      <c r="QIT149" s="168"/>
      <c r="QIU149" s="168"/>
      <c r="QIV149" s="168"/>
      <c r="QIW149" s="168"/>
      <c r="QIX149" s="168"/>
      <c r="QIY149" s="168"/>
      <c r="QIZ149" s="168"/>
      <c r="QJA149" s="168"/>
      <c r="QJB149" s="168"/>
      <c r="QJC149" s="168"/>
      <c r="QJD149" s="168"/>
      <c r="QJE149" s="168"/>
      <c r="QJF149" s="168"/>
      <c r="QJG149" s="168"/>
      <c r="QJH149" s="168"/>
      <c r="QJI149" s="168"/>
      <c r="QJJ149" s="168"/>
      <c r="QJK149" s="168"/>
      <c r="QJL149" s="168"/>
      <c r="QJM149" s="168"/>
      <c r="QJN149" s="168"/>
      <c r="QJO149" s="168"/>
      <c r="QJP149" s="168"/>
      <c r="QJQ149" s="168"/>
      <c r="QJR149" s="168"/>
      <c r="QJS149" s="168"/>
      <c r="QJT149" s="168"/>
      <c r="QJU149" s="168"/>
      <c r="QJV149" s="168"/>
      <c r="QJW149" s="168"/>
      <c r="QJX149" s="168"/>
      <c r="QJY149" s="168"/>
      <c r="QJZ149" s="168"/>
      <c r="QKA149" s="168"/>
      <c r="QKB149" s="168"/>
      <c r="QKC149" s="168"/>
      <c r="QKD149" s="168"/>
      <c r="QKE149" s="168"/>
      <c r="QKF149" s="168"/>
      <c r="QKG149" s="168"/>
      <c r="QKH149" s="168"/>
      <c r="QKI149" s="168"/>
      <c r="QKJ149" s="168"/>
      <c r="QKK149" s="168"/>
      <c r="QKL149" s="168"/>
      <c r="QKM149" s="168"/>
      <c r="QKN149" s="168"/>
      <c r="QKO149" s="168"/>
      <c r="QKP149" s="168"/>
      <c r="QKQ149" s="168"/>
      <c r="QKR149" s="168"/>
      <c r="QKS149" s="168"/>
      <c r="QKT149" s="168"/>
      <c r="QKU149" s="168"/>
      <c r="QKV149" s="168"/>
      <c r="QKW149" s="168"/>
      <c r="QKX149" s="168"/>
      <c r="QKY149" s="168"/>
      <c r="QKZ149" s="168"/>
      <c r="QLA149" s="168"/>
      <c r="QLB149" s="168"/>
      <c r="QLC149" s="168"/>
      <c r="QLD149" s="168"/>
      <c r="QLE149" s="168"/>
      <c r="QLF149" s="168"/>
      <c r="QLG149" s="168"/>
      <c r="QLH149" s="168"/>
      <c r="QLI149" s="168"/>
      <c r="QLJ149" s="168"/>
      <c r="QLK149" s="168"/>
      <c r="QLL149" s="168"/>
      <c r="QLM149" s="168"/>
      <c r="QLN149" s="168"/>
      <c r="QLO149" s="168"/>
      <c r="QLP149" s="168"/>
      <c r="QLQ149" s="168"/>
      <c r="QLR149" s="168"/>
      <c r="QLS149" s="168"/>
      <c r="QLT149" s="168"/>
      <c r="QLU149" s="168"/>
      <c r="QLV149" s="168"/>
      <c r="QLW149" s="168"/>
      <c r="QLX149" s="168"/>
      <c r="QLY149" s="168"/>
      <c r="QLZ149" s="168"/>
      <c r="QMA149" s="168"/>
      <c r="QMB149" s="168"/>
      <c r="QMC149" s="168"/>
      <c r="QMD149" s="168"/>
      <c r="QME149" s="168"/>
      <c r="QMF149" s="168"/>
      <c r="QMG149" s="168"/>
      <c r="QMH149" s="168"/>
      <c r="QMI149" s="168"/>
      <c r="QMJ149" s="168"/>
      <c r="QMK149" s="168"/>
      <c r="QML149" s="168"/>
      <c r="QMM149" s="168"/>
      <c r="QMN149" s="168"/>
      <c r="QMO149" s="168"/>
      <c r="QMP149" s="168"/>
      <c r="QMQ149" s="168"/>
      <c r="QMR149" s="168"/>
      <c r="QMS149" s="168"/>
      <c r="QMT149" s="168"/>
      <c r="QMU149" s="168"/>
      <c r="QMV149" s="168"/>
      <c r="QMW149" s="168"/>
      <c r="QMX149" s="168"/>
      <c r="QMY149" s="168"/>
      <c r="QMZ149" s="168"/>
      <c r="QNA149" s="168"/>
      <c r="QNB149" s="168"/>
      <c r="QNC149" s="168"/>
      <c r="QND149" s="168"/>
      <c r="QNE149" s="168"/>
      <c r="QNF149" s="168"/>
      <c r="QNG149" s="168"/>
      <c r="QNH149" s="168"/>
      <c r="QNI149" s="168"/>
      <c r="QNJ149" s="168"/>
      <c r="QNK149" s="168"/>
      <c r="QNL149" s="168"/>
      <c r="QNM149" s="168"/>
      <c r="QNN149" s="168"/>
      <c r="QNO149" s="168"/>
      <c r="QNP149" s="168"/>
      <c r="QNQ149" s="168"/>
      <c r="QNR149" s="168"/>
      <c r="QNS149" s="168"/>
      <c r="QNT149" s="168"/>
      <c r="QNU149" s="168"/>
      <c r="QNV149" s="168"/>
      <c r="QNW149" s="168"/>
      <c r="QNX149" s="168"/>
      <c r="QNY149" s="168"/>
      <c r="QNZ149" s="168"/>
      <c r="QOA149" s="168"/>
      <c r="QOB149" s="168"/>
      <c r="QOC149" s="168"/>
      <c r="QOD149" s="168"/>
      <c r="QOE149" s="168"/>
      <c r="QOF149" s="168"/>
      <c r="QOG149" s="168"/>
      <c r="QOH149" s="168"/>
      <c r="QOI149" s="168"/>
      <c r="QOJ149" s="168"/>
      <c r="QOK149" s="168"/>
      <c r="QOL149" s="168"/>
      <c r="QOM149" s="168"/>
      <c r="QON149" s="168"/>
      <c r="QOO149" s="168"/>
      <c r="QOP149" s="168"/>
      <c r="QOQ149" s="168"/>
      <c r="QOR149" s="168"/>
      <c r="QOS149" s="168"/>
      <c r="QOT149" s="168"/>
      <c r="QOU149" s="168"/>
      <c r="QOV149" s="168"/>
      <c r="QOW149" s="168"/>
      <c r="QOX149" s="168"/>
      <c r="QOY149" s="168"/>
      <c r="QOZ149" s="168"/>
      <c r="QPA149" s="168"/>
      <c r="QPB149" s="168"/>
      <c r="QPC149" s="168"/>
      <c r="QPD149" s="168"/>
      <c r="QPE149" s="168"/>
      <c r="QPF149" s="168"/>
      <c r="QPG149" s="168"/>
      <c r="QPH149" s="168"/>
      <c r="QPI149" s="168"/>
      <c r="QPJ149" s="168"/>
      <c r="QPK149" s="168"/>
      <c r="QPL149" s="168"/>
      <c r="QPM149" s="168"/>
      <c r="QPN149" s="168"/>
      <c r="QPO149" s="168"/>
      <c r="QPP149" s="168"/>
      <c r="QPQ149" s="168"/>
      <c r="QPR149" s="168"/>
      <c r="QPS149" s="168"/>
      <c r="QPT149" s="168"/>
      <c r="QPU149" s="168"/>
      <c r="QPV149" s="168"/>
      <c r="QPW149" s="168"/>
      <c r="QPX149" s="168"/>
      <c r="QPY149" s="168"/>
      <c r="QPZ149" s="168"/>
      <c r="QQA149" s="168"/>
      <c r="QQB149" s="168"/>
      <c r="QQC149" s="168"/>
      <c r="QQD149" s="168"/>
      <c r="QQE149" s="168"/>
      <c r="QQF149" s="168"/>
      <c r="QQG149" s="168"/>
      <c r="QQH149" s="168"/>
      <c r="QQI149" s="168"/>
      <c r="QQJ149" s="168"/>
      <c r="QQK149" s="168"/>
      <c r="QQL149" s="168"/>
      <c r="QQM149" s="168"/>
      <c r="QQN149" s="168"/>
      <c r="QQO149" s="168"/>
      <c r="QQP149" s="168"/>
      <c r="QQQ149" s="168"/>
      <c r="QQR149" s="168"/>
      <c r="QQS149" s="168"/>
      <c r="QQT149" s="168"/>
      <c r="QQU149" s="168"/>
      <c r="QQV149" s="168"/>
      <c r="QQW149" s="168"/>
      <c r="QQX149" s="168"/>
      <c r="QQY149" s="168"/>
      <c r="QQZ149" s="168"/>
      <c r="QRA149" s="168"/>
      <c r="QRB149" s="168"/>
      <c r="QRC149" s="168"/>
      <c r="QRD149" s="168"/>
      <c r="QRE149" s="168"/>
      <c r="QRF149" s="168"/>
      <c r="QRG149" s="168"/>
      <c r="QRH149" s="168"/>
      <c r="QRI149" s="168"/>
      <c r="QRJ149" s="168"/>
      <c r="QRK149" s="168"/>
      <c r="QRL149" s="168"/>
      <c r="QRM149" s="168"/>
      <c r="QRN149" s="168"/>
      <c r="QRO149" s="168"/>
      <c r="QRP149" s="168"/>
      <c r="QRQ149" s="168"/>
      <c r="QRR149" s="168"/>
      <c r="QRS149" s="168"/>
      <c r="QRT149" s="168"/>
      <c r="QRU149" s="168"/>
      <c r="QRV149" s="168"/>
      <c r="QRW149" s="168"/>
      <c r="QRX149" s="168"/>
      <c r="QRY149" s="168"/>
      <c r="QRZ149" s="168"/>
      <c r="QSA149" s="168"/>
      <c r="QSB149" s="168"/>
      <c r="QSC149" s="168"/>
      <c r="QSD149" s="168"/>
      <c r="QSE149" s="168"/>
      <c r="QSF149" s="168"/>
      <c r="QSG149" s="168"/>
      <c r="QSH149" s="168"/>
      <c r="QSI149" s="168"/>
      <c r="QSJ149" s="168"/>
      <c r="QSK149" s="168"/>
      <c r="QSL149" s="168"/>
      <c r="QSM149" s="168"/>
      <c r="QSN149" s="168"/>
      <c r="QSO149" s="168"/>
      <c r="QSP149" s="168"/>
      <c r="QSQ149" s="168"/>
      <c r="QSR149" s="168"/>
      <c r="QSS149" s="168"/>
      <c r="QST149" s="168"/>
      <c r="QSU149" s="168"/>
      <c r="QSV149" s="168"/>
      <c r="QSW149" s="168"/>
      <c r="QSX149" s="168"/>
      <c r="QSY149" s="168"/>
      <c r="QSZ149" s="168"/>
      <c r="QTA149" s="168"/>
      <c r="QTB149" s="168"/>
      <c r="QTC149" s="168"/>
      <c r="QTD149" s="168"/>
      <c r="QTE149" s="168"/>
      <c r="QTF149" s="168"/>
      <c r="QTG149" s="168"/>
      <c r="QTH149" s="168"/>
      <c r="QTI149" s="168"/>
      <c r="QTJ149" s="168"/>
      <c r="QTK149" s="168"/>
      <c r="QTL149" s="168"/>
      <c r="QTM149" s="168"/>
      <c r="QTN149" s="168"/>
      <c r="QTO149" s="168"/>
      <c r="QTP149" s="168"/>
      <c r="QTQ149" s="168"/>
      <c r="QTR149" s="168"/>
      <c r="QTS149" s="168"/>
      <c r="QTT149" s="168"/>
      <c r="QTU149" s="168"/>
      <c r="QTV149" s="168"/>
      <c r="QTW149" s="168"/>
      <c r="QTX149" s="168"/>
      <c r="QTY149" s="168"/>
      <c r="QTZ149" s="168"/>
      <c r="QUA149" s="168"/>
      <c r="QUB149" s="168"/>
      <c r="QUC149" s="168"/>
      <c r="QUD149" s="168"/>
      <c r="QUE149" s="168"/>
      <c r="QUF149" s="168"/>
      <c r="QUG149" s="168"/>
      <c r="QUH149" s="168"/>
      <c r="QUI149" s="168"/>
      <c r="QUJ149" s="168"/>
      <c r="QUK149" s="168"/>
      <c r="QUL149" s="168"/>
      <c r="QUM149" s="168"/>
      <c r="QUN149" s="168"/>
      <c r="QUO149" s="168"/>
      <c r="QUP149" s="168"/>
      <c r="QUQ149" s="168"/>
      <c r="QUR149" s="168"/>
      <c r="QUS149" s="168"/>
      <c r="QUT149" s="168"/>
      <c r="QUU149" s="168"/>
      <c r="QUV149" s="168"/>
      <c r="QUW149" s="168"/>
      <c r="QUX149" s="168"/>
      <c r="QUY149" s="168"/>
      <c r="QUZ149" s="168"/>
      <c r="QVA149" s="168"/>
      <c r="QVB149" s="168"/>
      <c r="QVC149" s="168"/>
      <c r="QVD149" s="168"/>
      <c r="QVE149" s="168"/>
      <c r="QVF149" s="168"/>
      <c r="QVG149" s="168"/>
      <c r="QVH149" s="168"/>
      <c r="QVI149" s="168"/>
      <c r="QVJ149" s="168"/>
      <c r="QVK149" s="168"/>
      <c r="QVL149" s="168"/>
      <c r="QVM149" s="168"/>
      <c r="QVN149" s="168"/>
      <c r="QVO149" s="168"/>
      <c r="QVP149" s="168"/>
      <c r="QVQ149" s="168"/>
      <c r="QVR149" s="168"/>
      <c r="QVS149" s="168"/>
      <c r="QVT149" s="168"/>
      <c r="QVU149" s="168"/>
      <c r="QVV149" s="168"/>
      <c r="QVW149" s="168"/>
      <c r="QVX149" s="168"/>
      <c r="QVY149" s="168"/>
      <c r="QVZ149" s="168"/>
      <c r="QWA149" s="168"/>
      <c r="QWB149" s="168"/>
      <c r="QWC149" s="168"/>
      <c r="QWD149" s="168"/>
      <c r="QWE149" s="168"/>
      <c r="QWF149" s="168"/>
      <c r="QWG149" s="168"/>
      <c r="QWH149" s="168"/>
      <c r="QWI149" s="168"/>
      <c r="QWJ149" s="168"/>
      <c r="QWK149" s="168"/>
      <c r="QWL149" s="168"/>
      <c r="QWM149" s="168"/>
      <c r="QWN149" s="168"/>
      <c r="QWO149" s="168"/>
      <c r="QWP149" s="168"/>
      <c r="QWQ149" s="168"/>
      <c r="QWR149" s="168"/>
      <c r="QWS149" s="168"/>
      <c r="QWT149" s="168"/>
      <c r="QWU149" s="168"/>
      <c r="QWV149" s="168"/>
      <c r="QWW149" s="168"/>
      <c r="QWX149" s="168"/>
      <c r="QWY149" s="168"/>
      <c r="QWZ149" s="168"/>
      <c r="QXA149" s="168"/>
      <c r="QXB149" s="168"/>
      <c r="QXC149" s="168"/>
      <c r="QXD149" s="168"/>
      <c r="QXE149" s="168"/>
      <c r="QXF149" s="168"/>
      <c r="QXG149" s="168"/>
      <c r="QXH149" s="168"/>
      <c r="QXI149" s="168"/>
      <c r="QXJ149" s="168"/>
      <c r="QXK149" s="168"/>
      <c r="QXL149" s="168"/>
      <c r="QXM149" s="168"/>
      <c r="QXN149" s="168"/>
      <c r="QXO149" s="168"/>
      <c r="QXP149" s="168"/>
      <c r="QXQ149" s="168"/>
      <c r="QXR149" s="168"/>
      <c r="QXS149" s="168"/>
      <c r="QXT149" s="168"/>
      <c r="QXU149" s="168"/>
      <c r="QXV149" s="168"/>
      <c r="QXW149" s="168"/>
      <c r="QXX149" s="168"/>
      <c r="QXY149" s="168"/>
      <c r="QXZ149" s="168"/>
      <c r="QYA149" s="168"/>
      <c r="QYB149" s="168"/>
      <c r="QYC149" s="168"/>
      <c r="QYD149" s="168"/>
      <c r="QYE149" s="168"/>
      <c r="QYF149" s="168"/>
      <c r="QYG149" s="168"/>
      <c r="QYH149" s="168"/>
      <c r="QYI149" s="168"/>
      <c r="QYJ149" s="168"/>
      <c r="QYK149" s="168"/>
      <c r="QYL149" s="168"/>
      <c r="QYM149" s="168"/>
      <c r="QYN149" s="168"/>
      <c r="QYO149" s="168"/>
      <c r="QYP149" s="168"/>
      <c r="QYQ149" s="168"/>
      <c r="QYR149" s="168"/>
      <c r="QYS149" s="168"/>
      <c r="QYT149" s="168"/>
      <c r="QYU149" s="168"/>
      <c r="QYV149" s="168"/>
      <c r="QYW149" s="168"/>
      <c r="QYX149" s="168"/>
      <c r="QYY149" s="168"/>
      <c r="QYZ149" s="168"/>
      <c r="QZA149" s="168"/>
      <c r="QZB149" s="168"/>
      <c r="QZC149" s="168"/>
      <c r="QZD149" s="168"/>
      <c r="QZE149" s="168"/>
      <c r="QZF149" s="168"/>
      <c r="QZG149" s="168"/>
      <c r="QZH149" s="168"/>
      <c r="QZI149" s="168"/>
      <c r="QZJ149" s="168"/>
      <c r="QZK149" s="168"/>
      <c r="QZL149" s="168"/>
      <c r="QZM149" s="168"/>
      <c r="QZN149" s="168"/>
      <c r="QZO149" s="168"/>
      <c r="QZP149" s="168"/>
      <c r="QZQ149" s="168"/>
      <c r="QZR149" s="168"/>
      <c r="QZS149" s="168"/>
      <c r="QZT149" s="168"/>
      <c r="QZU149" s="168"/>
      <c r="QZV149" s="168"/>
      <c r="QZW149" s="168"/>
      <c r="QZX149" s="168"/>
      <c r="QZY149" s="168"/>
      <c r="QZZ149" s="168"/>
      <c r="RAA149" s="168"/>
      <c r="RAB149" s="168"/>
      <c r="RAC149" s="168"/>
      <c r="RAD149" s="168"/>
      <c r="RAE149" s="168"/>
      <c r="RAF149" s="168"/>
      <c r="RAG149" s="168"/>
      <c r="RAH149" s="168"/>
      <c r="RAI149" s="168"/>
      <c r="RAJ149" s="168"/>
      <c r="RAK149" s="168"/>
      <c r="RAL149" s="168"/>
      <c r="RAM149" s="168"/>
      <c r="RAN149" s="168"/>
      <c r="RAO149" s="168"/>
      <c r="RAP149" s="168"/>
      <c r="RAQ149" s="168"/>
      <c r="RAR149" s="168"/>
      <c r="RAS149" s="168"/>
      <c r="RAT149" s="168"/>
      <c r="RAU149" s="168"/>
      <c r="RAV149" s="168"/>
      <c r="RAW149" s="168"/>
      <c r="RAX149" s="168"/>
      <c r="RAY149" s="168"/>
      <c r="RAZ149" s="168"/>
      <c r="RBA149" s="168"/>
      <c r="RBB149" s="168"/>
      <c r="RBC149" s="168"/>
      <c r="RBD149" s="168"/>
      <c r="RBE149" s="168"/>
      <c r="RBF149" s="168"/>
      <c r="RBG149" s="168"/>
      <c r="RBH149" s="168"/>
      <c r="RBI149" s="168"/>
      <c r="RBJ149" s="168"/>
      <c r="RBK149" s="168"/>
      <c r="RBL149" s="168"/>
      <c r="RBM149" s="168"/>
      <c r="RBN149" s="168"/>
      <c r="RBO149" s="168"/>
      <c r="RBP149" s="168"/>
      <c r="RBQ149" s="168"/>
      <c r="RBR149" s="168"/>
      <c r="RBS149" s="168"/>
      <c r="RBT149" s="168"/>
      <c r="RBU149" s="168"/>
      <c r="RBV149" s="168"/>
      <c r="RBW149" s="168"/>
      <c r="RBX149" s="168"/>
      <c r="RBY149" s="168"/>
      <c r="RBZ149" s="168"/>
      <c r="RCA149" s="168"/>
      <c r="RCB149" s="168"/>
      <c r="RCC149" s="168"/>
      <c r="RCD149" s="168"/>
      <c r="RCE149" s="168"/>
      <c r="RCF149" s="168"/>
      <c r="RCG149" s="168"/>
      <c r="RCH149" s="168"/>
      <c r="RCI149" s="168"/>
      <c r="RCJ149" s="168"/>
      <c r="RCK149" s="168"/>
      <c r="RCL149" s="168"/>
      <c r="RCM149" s="168"/>
      <c r="RCN149" s="168"/>
      <c r="RCO149" s="168"/>
      <c r="RCP149" s="168"/>
      <c r="RCQ149" s="168"/>
      <c r="RCR149" s="168"/>
      <c r="RCS149" s="168"/>
      <c r="RCT149" s="168"/>
      <c r="RCU149" s="168"/>
      <c r="RCV149" s="168"/>
      <c r="RCW149" s="168"/>
      <c r="RCX149" s="168"/>
      <c r="RCY149" s="168"/>
      <c r="RCZ149" s="168"/>
      <c r="RDA149" s="168"/>
      <c r="RDB149" s="168"/>
      <c r="RDC149" s="168"/>
      <c r="RDD149" s="168"/>
      <c r="RDE149" s="168"/>
      <c r="RDF149" s="168"/>
      <c r="RDG149" s="168"/>
      <c r="RDH149" s="168"/>
      <c r="RDI149" s="168"/>
      <c r="RDJ149" s="168"/>
      <c r="RDK149" s="168"/>
      <c r="RDL149" s="168"/>
      <c r="RDM149" s="168"/>
      <c r="RDN149" s="168"/>
      <c r="RDO149" s="168"/>
      <c r="RDP149" s="168"/>
      <c r="RDQ149" s="168"/>
      <c r="RDR149" s="168"/>
      <c r="RDS149" s="168"/>
      <c r="RDT149" s="168"/>
      <c r="RDU149" s="168"/>
      <c r="RDV149" s="168"/>
      <c r="RDW149" s="168"/>
      <c r="RDX149" s="168"/>
      <c r="RDY149" s="168"/>
      <c r="RDZ149" s="168"/>
      <c r="REA149" s="168"/>
      <c r="REB149" s="168"/>
      <c r="REC149" s="168"/>
      <c r="RED149" s="168"/>
      <c r="REE149" s="168"/>
      <c r="REF149" s="168"/>
      <c r="REG149" s="168"/>
      <c r="REH149" s="168"/>
      <c r="REI149" s="168"/>
      <c r="REJ149" s="168"/>
      <c r="REK149" s="168"/>
      <c r="REL149" s="168"/>
      <c r="REM149" s="168"/>
      <c r="REN149" s="168"/>
      <c r="REO149" s="168"/>
      <c r="REP149" s="168"/>
      <c r="REQ149" s="168"/>
      <c r="RER149" s="168"/>
      <c r="RES149" s="168"/>
      <c r="RET149" s="168"/>
      <c r="REU149" s="168"/>
      <c r="REV149" s="168"/>
      <c r="REW149" s="168"/>
      <c r="REX149" s="168"/>
      <c r="REY149" s="168"/>
      <c r="REZ149" s="168"/>
      <c r="RFA149" s="168"/>
      <c r="RFB149" s="168"/>
      <c r="RFC149" s="168"/>
      <c r="RFD149" s="168"/>
      <c r="RFE149" s="168"/>
      <c r="RFF149" s="168"/>
      <c r="RFG149" s="168"/>
      <c r="RFH149" s="168"/>
      <c r="RFI149" s="168"/>
      <c r="RFJ149" s="168"/>
      <c r="RFK149" s="168"/>
      <c r="RFL149" s="168"/>
      <c r="RFM149" s="168"/>
      <c r="RFN149" s="168"/>
      <c r="RFO149" s="168"/>
      <c r="RFP149" s="168"/>
      <c r="RFQ149" s="168"/>
      <c r="RFR149" s="168"/>
      <c r="RFS149" s="168"/>
      <c r="RFT149" s="168"/>
      <c r="RFU149" s="168"/>
      <c r="RFV149" s="168"/>
      <c r="RFW149" s="168"/>
      <c r="RFX149" s="168"/>
      <c r="RFY149" s="168"/>
      <c r="RFZ149" s="168"/>
      <c r="RGA149" s="168"/>
      <c r="RGB149" s="168"/>
      <c r="RGC149" s="168"/>
      <c r="RGD149" s="168"/>
      <c r="RGE149" s="168"/>
      <c r="RGF149" s="168"/>
      <c r="RGG149" s="168"/>
      <c r="RGH149" s="168"/>
      <c r="RGI149" s="168"/>
      <c r="RGJ149" s="168"/>
      <c r="RGK149" s="168"/>
      <c r="RGL149" s="168"/>
      <c r="RGM149" s="168"/>
      <c r="RGN149" s="168"/>
      <c r="RGO149" s="168"/>
      <c r="RGP149" s="168"/>
      <c r="RGQ149" s="168"/>
      <c r="RGR149" s="168"/>
      <c r="RGS149" s="168"/>
      <c r="RGT149" s="168"/>
      <c r="RGU149" s="168"/>
      <c r="RGV149" s="168"/>
      <c r="RGW149" s="168"/>
      <c r="RGX149" s="168"/>
      <c r="RGY149" s="168"/>
      <c r="RGZ149" s="168"/>
      <c r="RHA149" s="168"/>
      <c r="RHB149" s="168"/>
      <c r="RHC149" s="168"/>
      <c r="RHD149" s="168"/>
      <c r="RHE149" s="168"/>
      <c r="RHF149" s="168"/>
      <c r="RHG149" s="168"/>
      <c r="RHH149" s="168"/>
      <c r="RHI149" s="168"/>
      <c r="RHJ149" s="168"/>
      <c r="RHK149" s="168"/>
      <c r="RHL149" s="168"/>
      <c r="RHM149" s="168"/>
      <c r="RHN149" s="168"/>
      <c r="RHO149" s="168"/>
      <c r="RHP149" s="168"/>
      <c r="RHQ149" s="168"/>
      <c r="RHR149" s="168"/>
      <c r="RHS149" s="168"/>
      <c r="RHT149" s="168"/>
      <c r="RHU149" s="168"/>
      <c r="RHV149" s="168"/>
      <c r="RHW149" s="168"/>
      <c r="RHX149" s="168"/>
      <c r="RHY149" s="168"/>
      <c r="RHZ149" s="168"/>
      <c r="RIA149" s="168"/>
      <c r="RIB149" s="168"/>
      <c r="RIC149" s="168"/>
      <c r="RID149" s="168"/>
      <c r="RIE149" s="168"/>
      <c r="RIF149" s="168"/>
      <c r="RIG149" s="168"/>
      <c r="RIH149" s="168"/>
      <c r="RII149" s="168"/>
      <c r="RIJ149" s="168"/>
      <c r="RIK149" s="168"/>
      <c r="RIL149" s="168"/>
      <c r="RIM149" s="168"/>
      <c r="RIN149" s="168"/>
      <c r="RIO149" s="168"/>
      <c r="RIP149" s="168"/>
      <c r="RIQ149" s="168"/>
      <c r="RIR149" s="168"/>
      <c r="RIS149" s="168"/>
      <c r="RIT149" s="168"/>
      <c r="RIU149" s="168"/>
      <c r="RIV149" s="168"/>
      <c r="RIW149" s="168"/>
      <c r="RIX149" s="168"/>
      <c r="RIY149" s="168"/>
      <c r="RIZ149" s="168"/>
      <c r="RJA149" s="168"/>
      <c r="RJB149" s="168"/>
      <c r="RJC149" s="168"/>
      <c r="RJD149" s="168"/>
      <c r="RJE149" s="168"/>
      <c r="RJF149" s="168"/>
      <c r="RJG149" s="168"/>
      <c r="RJH149" s="168"/>
      <c r="RJI149" s="168"/>
      <c r="RJJ149" s="168"/>
      <c r="RJK149" s="168"/>
      <c r="RJL149" s="168"/>
      <c r="RJM149" s="168"/>
      <c r="RJN149" s="168"/>
      <c r="RJO149" s="168"/>
      <c r="RJP149" s="168"/>
      <c r="RJQ149" s="168"/>
      <c r="RJR149" s="168"/>
      <c r="RJS149" s="168"/>
      <c r="RJT149" s="168"/>
      <c r="RJU149" s="168"/>
      <c r="RJV149" s="168"/>
      <c r="RJW149" s="168"/>
      <c r="RJX149" s="168"/>
      <c r="RJY149" s="168"/>
      <c r="RJZ149" s="168"/>
      <c r="RKA149" s="168"/>
      <c r="RKB149" s="168"/>
      <c r="RKC149" s="168"/>
      <c r="RKD149" s="168"/>
      <c r="RKE149" s="168"/>
      <c r="RKF149" s="168"/>
      <c r="RKG149" s="168"/>
      <c r="RKH149" s="168"/>
      <c r="RKI149" s="168"/>
      <c r="RKJ149" s="168"/>
      <c r="RKK149" s="168"/>
      <c r="RKL149" s="168"/>
      <c r="RKM149" s="168"/>
      <c r="RKN149" s="168"/>
      <c r="RKO149" s="168"/>
      <c r="RKP149" s="168"/>
      <c r="RKQ149" s="168"/>
      <c r="RKR149" s="168"/>
      <c r="RKS149" s="168"/>
      <c r="RKT149" s="168"/>
      <c r="RKU149" s="168"/>
      <c r="RKV149" s="168"/>
      <c r="RKW149" s="168"/>
      <c r="RKX149" s="168"/>
      <c r="RKY149" s="168"/>
      <c r="RKZ149" s="168"/>
      <c r="RLA149" s="168"/>
      <c r="RLB149" s="168"/>
      <c r="RLC149" s="168"/>
      <c r="RLD149" s="168"/>
      <c r="RLE149" s="168"/>
      <c r="RLF149" s="168"/>
      <c r="RLG149" s="168"/>
      <c r="RLH149" s="168"/>
      <c r="RLI149" s="168"/>
      <c r="RLJ149" s="168"/>
      <c r="RLK149" s="168"/>
      <c r="RLL149" s="168"/>
      <c r="RLM149" s="168"/>
      <c r="RLN149" s="168"/>
      <c r="RLO149" s="168"/>
      <c r="RLP149" s="168"/>
      <c r="RLQ149" s="168"/>
      <c r="RLR149" s="168"/>
      <c r="RLS149" s="168"/>
      <c r="RLT149" s="168"/>
      <c r="RLU149" s="168"/>
      <c r="RLV149" s="168"/>
      <c r="RLW149" s="168"/>
      <c r="RLX149" s="168"/>
      <c r="RLY149" s="168"/>
      <c r="RLZ149" s="168"/>
      <c r="RMA149" s="168"/>
      <c r="RMB149" s="168"/>
      <c r="RMC149" s="168"/>
      <c r="RMD149" s="168"/>
      <c r="RME149" s="168"/>
      <c r="RMF149" s="168"/>
      <c r="RMG149" s="168"/>
      <c r="RMH149" s="168"/>
      <c r="RMI149" s="168"/>
      <c r="RMJ149" s="168"/>
      <c r="RMK149" s="168"/>
      <c r="RML149" s="168"/>
      <c r="RMM149" s="168"/>
      <c r="RMN149" s="168"/>
      <c r="RMO149" s="168"/>
      <c r="RMP149" s="168"/>
      <c r="RMQ149" s="168"/>
      <c r="RMR149" s="168"/>
      <c r="RMS149" s="168"/>
      <c r="RMT149" s="168"/>
      <c r="RMU149" s="168"/>
      <c r="RMV149" s="168"/>
      <c r="RMW149" s="168"/>
      <c r="RMX149" s="168"/>
      <c r="RMY149" s="168"/>
      <c r="RMZ149" s="168"/>
      <c r="RNA149" s="168"/>
      <c r="RNB149" s="168"/>
      <c r="RNC149" s="168"/>
      <c r="RND149" s="168"/>
      <c r="RNE149" s="168"/>
      <c r="RNF149" s="168"/>
      <c r="RNG149" s="168"/>
      <c r="RNH149" s="168"/>
      <c r="RNI149" s="168"/>
      <c r="RNJ149" s="168"/>
      <c r="RNK149" s="168"/>
      <c r="RNL149" s="168"/>
      <c r="RNM149" s="168"/>
      <c r="RNN149" s="168"/>
      <c r="RNO149" s="168"/>
      <c r="RNP149" s="168"/>
      <c r="RNQ149" s="168"/>
      <c r="RNR149" s="168"/>
      <c r="RNS149" s="168"/>
      <c r="RNT149" s="168"/>
      <c r="RNU149" s="168"/>
      <c r="RNV149" s="168"/>
      <c r="RNW149" s="168"/>
      <c r="RNX149" s="168"/>
      <c r="RNY149" s="168"/>
      <c r="RNZ149" s="168"/>
      <c r="ROA149" s="168"/>
      <c r="ROB149" s="168"/>
      <c r="ROC149" s="168"/>
      <c r="ROD149" s="168"/>
      <c r="ROE149" s="168"/>
      <c r="ROF149" s="168"/>
      <c r="ROG149" s="168"/>
      <c r="ROH149" s="168"/>
      <c r="ROI149" s="168"/>
      <c r="ROJ149" s="168"/>
      <c r="ROK149" s="168"/>
      <c r="ROL149" s="168"/>
      <c r="ROM149" s="168"/>
      <c r="RON149" s="168"/>
      <c r="ROO149" s="168"/>
      <c r="ROP149" s="168"/>
      <c r="ROQ149" s="168"/>
      <c r="ROR149" s="168"/>
      <c r="ROS149" s="168"/>
      <c r="ROT149" s="168"/>
      <c r="ROU149" s="168"/>
      <c r="ROV149" s="168"/>
      <c r="ROW149" s="168"/>
      <c r="ROX149" s="168"/>
      <c r="ROY149" s="168"/>
      <c r="ROZ149" s="168"/>
      <c r="RPA149" s="168"/>
      <c r="RPB149" s="168"/>
      <c r="RPC149" s="168"/>
      <c r="RPD149" s="168"/>
      <c r="RPE149" s="168"/>
      <c r="RPF149" s="168"/>
      <c r="RPG149" s="168"/>
      <c r="RPH149" s="168"/>
      <c r="RPI149" s="168"/>
      <c r="RPJ149" s="168"/>
      <c r="RPK149" s="168"/>
      <c r="RPL149" s="168"/>
      <c r="RPM149" s="168"/>
      <c r="RPN149" s="168"/>
      <c r="RPO149" s="168"/>
      <c r="RPP149" s="168"/>
      <c r="RPQ149" s="168"/>
      <c r="RPR149" s="168"/>
      <c r="RPS149" s="168"/>
      <c r="RPT149" s="168"/>
      <c r="RPU149" s="168"/>
      <c r="RPV149" s="168"/>
      <c r="RPW149" s="168"/>
      <c r="RPX149" s="168"/>
      <c r="RPY149" s="168"/>
      <c r="RPZ149" s="168"/>
      <c r="RQA149" s="168"/>
      <c r="RQB149" s="168"/>
      <c r="RQC149" s="168"/>
      <c r="RQD149" s="168"/>
      <c r="RQE149" s="168"/>
      <c r="RQF149" s="168"/>
      <c r="RQG149" s="168"/>
      <c r="RQH149" s="168"/>
      <c r="RQI149" s="168"/>
      <c r="RQJ149" s="168"/>
      <c r="RQK149" s="168"/>
      <c r="RQL149" s="168"/>
      <c r="RQM149" s="168"/>
      <c r="RQN149" s="168"/>
      <c r="RQO149" s="168"/>
      <c r="RQP149" s="168"/>
      <c r="RQQ149" s="168"/>
      <c r="RQR149" s="168"/>
      <c r="RQS149" s="168"/>
      <c r="RQT149" s="168"/>
      <c r="RQU149" s="168"/>
      <c r="RQV149" s="168"/>
      <c r="RQW149" s="168"/>
      <c r="RQX149" s="168"/>
      <c r="RQY149" s="168"/>
      <c r="RQZ149" s="168"/>
      <c r="RRA149" s="168"/>
      <c r="RRB149" s="168"/>
      <c r="RRC149" s="168"/>
      <c r="RRD149" s="168"/>
      <c r="RRE149" s="168"/>
      <c r="RRF149" s="168"/>
      <c r="RRG149" s="168"/>
      <c r="RRH149" s="168"/>
      <c r="RRI149" s="168"/>
      <c r="RRJ149" s="168"/>
      <c r="RRK149" s="168"/>
      <c r="RRL149" s="168"/>
      <c r="RRM149" s="168"/>
      <c r="RRN149" s="168"/>
      <c r="RRO149" s="168"/>
      <c r="RRP149" s="168"/>
      <c r="RRQ149" s="168"/>
      <c r="RRR149" s="168"/>
      <c r="RRS149" s="168"/>
      <c r="RRT149" s="168"/>
      <c r="RRU149" s="168"/>
      <c r="RRV149" s="168"/>
      <c r="RRW149" s="168"/>
      <c r="RRX149" s="168"/>
      <c r="RRY149" s="168"/>
      <c r="RRZ149" s="168"/>
      <c r="RSA149" s="168"/>
      <c r="RSB149" s="168"/>
      <c r="RSC149" s="168"/>
      <c r="RSD149" s="168"/>
      <c r="RSE149" s="168"/>
      <c r="RSF149" s="168"/>
      <c r="RSG149" s="168"/>
      <c r="RSH149" s="168"/>
      <c r="RSI149" s="168"/>
      <c r="RSJ149" s="168"/>
      <c r="RSK149" s="168"/>
      <c r="RSL149" s="168"/>
      <c r="RSM149" s="168"/>
      <c r="RSN149" s="168"/>
      <c r="RSO149" s="168"/>
      <c r="RSP149" s="168"/>
      <c r="RSQ149" s="168"/>
      <c r="RSR149" s="168"/>
      <c r="RSS149" s="168"/>
      <c r="RST149" s="168"/>
      <c r="RSU149" s="168"/>
      <c r="RSV149" s="168"/>
      <c r="RSW149" s="168"/>
      <c r="RSX149" s="168"/>
      <c r="RSY149" s="168"/>
      <c r="RSZ149" s="168"/>
      <c r="RTA149" s="168"/>
      <c r="RTB149" s="168"/>
      <c r="RTC149" s="168"/>
      <c r="RTD149" s="168"/>
      <c r="RTE149" s="168"/>
      <c r="RTF149" s="168"/>
      <c r="RTG149" s="168"/>
      <c r="RTH149" s="168"/>
      <c r="RTI149" s="168"/>
      <c r="RTJ149" s="168"/>
      <c r="RTK149" s="168"/>
      <c r="RTL149" s="168"/>
      <c r="RTM149" s="168"/>
      <c r="RTN149" s="168"/>
      <c r="RTO149" s="168"/>
      <c r="RTP149" s="168"/>
      <c r="RTQ149" s="168"/>
      <c r="RTR149" s="168"/>
      <c r="RTS149" s="168"/>
      <c r="RTT149" s="168"/>
      <c r="RTU149" s="168"/>
      <c r="RTV149" s="168"/>
      <c r="RTW149" s="168"/>
      <c r="RTX149" s="168"/>
      <c r="RTY149" s="168"/>
      <c r="RTZ149" s="168"/>
      <c r="RUA149" s="168"/>
      <c r="RUB149" s="168"/>
      <c r="RUC149" s="168"/>
      <c r="RUD149" s="168"/>
      <c r="RUE149" s="168"/>
      <c r="RUF149" s="168"/>
      <c r="RUG149" s="168"/>
      <c r="RUH149" s="168"/>
      <c r="RUI149" s="168"/>
      <c r="RUJ149" s="168"/>
      <c r="RUK149" s="168"/>
      <c r="RUL149" s="168"/>
      <c r="RUM149" s="168"/>
      <c r="RUN149" s="168"/>
      <c r="RUO149" s="168"/>
      <c r="RUP149" s="168"/>
      <c r="RUQ149" s="168"/>
      <c r="RUR149" s="168"/>
      <c r="RUS149" s="168"/>
      <c r="RUT149" s="168"/>
      <c r="RUU149" s="168"/>
      <c r="RUV149" s="168"/>
      <c r="RUW149" s="168"/>
      <c r="RUX149" s="168"/>
      <c r="RUY149" s="168"/>
      <c r="RUZ149" s="168"/>
      <c r="RVA149" s="168"/>
      <c r="RVB149" s="168"/>
      <c r="RVC149" s="168"/>
      <c r="RVD149" s="168"/>
      <c r="RVE149" s="168"/>
      <c r="RVF149" s="168"/>
      <c r="RVG149" s="168"/>
      <c r="RVH149" s="168"/>
      <c r="RVI149" s="168"/>
      <c r="RVJ149" s="168"/>
      <c r="RVK149" s="168"/>
      <c r="RVL149" s="168"/>
      <c r="RVM149" s="168"/>
      <c r="RVN149" s="168"/>
      <c r="RVO149" s="168"/>
      <c r="RVP149" s="168"/>
      <c r="RVQ149" s="168"/>
      <c r="RVR149" s="168"/>
      <c r="RVS149" s="168"/>
      <c r="RVT149" s="168"/>
      <c r="RVU149" s="168"/>
      <c r="RVV149" s="168"/>
      <c r="RVW149" s="168"/>
      <c r="RVX149" s="168"/>
      <c r="RVY149" s="168"/>
      <c r="RVZ149" s="168"/>
      <c r="RWA149" s="168"/>
      <c r="RWB149" s="168"/>
      <c r="RWC149" s="168"/>
      <c r="RWD149" s="168"/>
      <c r="RWE149" s="168"/>
      <c r="RWF149" s="168"/>
      <c r="RWG149" s="168"/>
      <c r="RWH149" s="168"/>
      <c r="RWI149" s="168"/>
      <c r="RWJ149" s="168"/>
      <c r="RWK149" s="168"/>
      <c r="RWL149" s="168"/>
      <c r="RWM149" s="168"/>
      <c r="RWN149" s="168"/>
      <c r="RWO149" s="168"/>
      <c r="RWP149" s="168"/>
      <c r="RWQ149" s="168"/>
      <c r="RWR149" s="168"/>
      <c r="RWS149" s="168"/>
      <c r="RWT149" s="168"/>
      <c r="RWU149" s="168"/>
      <c r="RWV149" s="168"/>
      <c r="RWW149" s="168"/>
      <c r="RWX149" s="168"/>
      <c r="RWY149" s="168"/>
      <c r="RWZ149" s="168"/>
      <c r="RXA149" s="168"/>
      <c r="RXB149" s="168"/>
      <c r="RXC149" s="168"/>
      <c r="RXD149" s="168"/>
      <c r="RXE149" s="168"/>
      <c r="RXF149" s="168"/>
      <c r="RXG149" s="168"/>
      <c r="RXH149" s="168"/>
      <c r="RXI149" s="168"/>
      <c r="RXJ149" s="168"/>
      <c r="RXK149" s="168"/>
      <c r="RXL149" s="168"/>
      <c r="RXM149" s="168"/>
      <c r="RXN149" s="168"/>
      <c r="RXO149" s="168"/>
      <c r="RXP149" s="168"/>
      <c r="RXQ149" s="168"/>
      <c r="RXR149" s="168"/>
      <c r="RXS149" s="168"/>
      <c r="RXT149" s="168"/>
      <c r="RXU149" s="168"/>
      <c r="RXV149" s="168"/>
      <c r="RXW149" s="168"/>
      <c r="RXX149" s="168"/>
      <c r="RXY149" s="168"/>
      <c r="RXZ149" s="168"/>
      <c r="RYA149" s="168"/>
      <c r="RYB149" s="168"/>
      <c r="RYC149" s="168"/>
      <c r="RYD149" s="168"/>
      <c r="RYE149" s="168"/>
      <c r="RYF149" s="168"/>
      <c r="RYG149" s="168"/>
      <c r="RYH149" s="168"/>
      <c r="RYI149" s="168"/>
      <c r="RYJ149" s="168"/>
      <c r="RYK149" s="168"/>
      <c r="RYL149" s="168"/>
      <c r="RYM149" s="168"/>
      <c r="RYN149" s="168"/>
      <c r="RYO149" s="168"/>
      <c r="RYP149" s="168"/>
      <c r="RYQ149" s="168"/>
      <c r="RYR149" s="168"/>
      <c r="RYS149" s="168"/>
      <c r="RYT149" s="168"/>
      <c r="RYU149" s="168"/>
      <c r="RYV149" s="168"/>
      <c r="RYW149" s="168"/>
      <c r="RYX149" s="168"/>
      <c r="RYY149" s="168"/>
      <c r="RYZ149" s="168"/>
      <c r="RZA149" s="168"/>
      <c r="RZB149" s="168"/>
      <c r="RZC149" s="168"/>
      <c r="RZD149" s="168"/>
      <c r="RZE149" s="168"/>
      <c r="RZF149" s="168"/>
      <c r="RZG149" s="168"/>
      <c r="RZH149" s="168"/>
      <c r="RZI149" s="168"/>
      <c r="RZJ149" s="168"/>
      <c r="RZK149" s="168"/>
      <c r="RZL149" s="168"/>
      <c r="RZM149" s="168"/>
      <c r="RZN149" s="168"/>
      <c r="RZO149" s="168"/>
      <c r="RZP149" s="168"/>
      <c r="RZQ149" s="168"/>
      <c r="RZR149" s="168"/>
      <c r="RZS149" s="168"/>
      <c r="RZT149" s="168"/>
      <c r="RZU149" s="168"/>
      <c r="RZV149" s="168"/>
      <c r="RZW149" s="168"/>
      <c r="RZX149" s="168"/>
      <c r="RZY149" s="168"/>
      <c r="RZZ149" s="168"/>
      <c r="SAA149" s="168"/>
      <c r="SAB149" s="168"/>
      <c r="SAC149" s="168"/>
      <c r="SAD149" s="168"/>
      <c r="SAE149" s="168"/>
      <c r="SAF149" s="168"/>
      <c r="SAG149" s="168"/>
      <c r="SAH149" s="168"/>
      <c r="SAI149" s="168"/>
      <c r="SAJ149" s="168"/>
      <c r="SAK149" s="168"/>
      <c r="SAL149" s="168"/>
      <c r="SAM149" s="168"/>
      <c r="SAN149" s="168"/>
      <c r="SAO149" s="168"/>
      <c r="SAP149" s="168"/>
      <c r="SAQ149" s="168"/>
      <c r="SAR149" s="168"/>
      <c r="SAS149" s="168"/>
      <c r="SAT149" s="168"/>
      <c r="SAU149" s="168"/>
      <c r="SAV149" s="168"/>
      <c r="SAW149" s="168"/>
      <c r="SAX149" s="168"/>
      <c r="SAY149" s="168"/>
      <c r="SAZ149" s="168"/>
      <c r="SBA149" s="168"/>
      <c r="SBB149" s="168"/>
      <c r="SBC149" s="168"/>
      <c r="SBD149" s="168"/>
      <c r="SBE149" s="168"/>
      <c r="SBF149" s="168"/>
      <c r="SBG149" s="168"/>
      <c r="SBH149" s="168"/>
      <c r="SBI149" s="168"/>
      <c r="SBJ149" s="168"/>
      <c r="SBK149" s="168"/>
      <c r="SBL149" s="168"/>
      <c r="SBM149" s="168"/>
      <c r="SBN149" s="168"/>
      <c r="SBO149" s="168"/>
      <c r="SBP149" s="168"/>
      <c r="SBQ149" s="168"/>
      <c r="SBR149" s="168"/>
      <c r="SBS149" s="168"/>
      <c r="SBT149" s="168"/>
      <c r="SBU149" s="168"/>
      <c r="SBV149" s="168"/>
      <c r="SBW149" s="168"/>
      <c r="SBX149" s="168"/>
      <c r="SBY149" s="168"/>
      <c r="SBZ149" s="168"/>
      <c r="SCA149" s="168"/>
      <c r="SCB149" s="168"/>
      <c r="SCC149" s="168"/>
      <c r="SCD149" s="168"/>
      <c r="SCE149" s="168"/>
      <c r="SCF149" s="168"/>
      <c r="SCG149" s="168"/>
      <c r="SCH149" s="168"/>
      <c r="SCI149" s="168"/>
      <c r="SCJ149" s="168"/>
      <c r="SCK149" s="168"/>
      <c r="SCL149" s="168"/>
      <c r="SCM149" s="168"/>
      <c r="SCN149" s="168"/>
      <c r="SCO149" s="168"/>
      <c r="SCP149" s="168"/>
      <c r="SCQ149" s="168"/>
      <c r="SCR149" s="168"/>
      <c r="SCS149" s="168"/>
      <c r="SCT149" s="168"/>
      <c r="SCU149" s="168"/>
      <c r="SCV149" s="168"/>
      <c r="SCW149" s="168"/>
      <c r="SCX149" s="168"/>
      <c r="SCY149" s="168"/>
      <c r="SCZ149" s="168"/>
      <c r="SDA149" s="168"/>
      <c r="SDB149" s="168"/>
      <c r="SDC149" s="168"/>
      <c r="SDD149" s="168"/>
      <c r="SDE149" s="168"/>
      <c r="SDF149" s="168"/>
      <c r="SDG149" s="168"/>
      <c r="SDH149" s="168"/>
      <c r="SDI149" s="168"/>
      <c r="SDJ149" s="168"/>
      <c r="SDK149" s="168"/>
      <c r="SDL149" s="168"/>
      <c r="SDM149" s="168"/>
      <c r="SDN149" s="168"/>
      <c r="SDO149" s="168"/>
      <c r="SDP149" s="168"/>
      <c r="SDQ149" s="168"/>
      <c r="SDR149" s="168"/>
      <c r="SDS149" s="168"/>
      <c r="SDT149" s="168"/>
      <c r="SDU149" s="168"/>
      <c r="SDV149" s="168"/>
      <c r="SDW149" s="168"/>
      <c r="SDX149" s="168"/>
      <c r="SDY149" s="168"/>
      <c r="SDZ149" s="168"/>
      <c r="SEA149" s="168"/>
      <c r="SEB149" s="168"/>
      <c r="SEC149" s="168"/>
      <c r="SED149" s="168"/>
      <c r="SEE149" s="168"/>
      <c r="SEF149" s="168"/>
      <c r="SEG149" s="168"/>
      <c r="SEH149" s="168"/>
      <c r="SEI149" s="168"/>
      <c r="SEJ149" s="168"/>
      <c r="SEK149" s="168"/>
      <c r="SEL149" s="168"/>
      <c r="SEM149" s="168"/>
      <c r="SEN149" s="168"/>
      <c r="SEO149" s="168"/>
      <c r="SEP149" s="168"/>
      <c r="SEQ149" s="168"/>
      <c r="SER149" s="168"/>
      <c r="SES149" s="168"/>
      <c r="SET149" s="168"/>
      <c r="SEU149" s="168"/>
      <c r="SEV149" s="168"/>
      <c r="SEW149" s="168"/>
      <c r="SEX149" s="168"/>
      <c r="SEY149" s="168"/>
      <c r="SEZ149" s="168"/>
      <c r="SFA149" s="168"/>
      <c r="SFB149" s="168"/>
      <c r="SFC149" s="168"/>
      <c r="SFD149" s="168"/>
      <c r="SFE149" s="168"/>
      <c r="SFF149" s="168"/>
      <c r="SFG149" s="168"/>
      <c r="SFH149" s="168"/>
      <c r="SFI149" s="168"/>
      <c r="SFJ149" s="168"/>
      <c r="SFK149" s="168"/>
      <c r="SFL149" s="168"/>
      <c r="SFM149" s="168"/>
      <c r="SFN149" s="168"/>
      <c r="SFO149" s="168"/>
      <c r="SFP149" s="168"/>
      <c r="SFQ149" s="168"/>
      <c r="SFR149" s="168"/>
      <c r="SFS149" s="168"/>
      <c r="SFT149" s="168"/>
      <c r="SFU149" s="168"/>
      <c r="SFV149" s="168"/>
      <c r="SFW149" s="168"/>
      <c r="SFX149" s="168"/>
      <c r="SFY149" s="168"/>
      <c r="SFZ149" s="168"/>
      <c r="SGA149" s="168"/>
      <c r="SGB149" s="168"/>
      <c r="SGC149" s="168"/>
      <c r="SGD149" s="168"/>
      <c r="SGE149" s="168"/>
      <c r="SGF149" s="168"/>
      <c r="SGG149" s="168"/>
      <c r="SGH149" s="168"/>
      <c r="SGI149" s="168"/>
      <c r="SGJ149" s="168"/>
      <c r="SGK149" s="168"/>
      <c r="SGL149" s="168"/>
      <c r="SGM149" s="168"/>
      <c r="SGN149" s="168"/>
      <c r="SGO149" s="168"/>
      <c r="SGP149" s="168"/>
      <c r="SGQ149" s="168"/>
      <c r="SGR149" s="168"/>
      <c r="SGS149" s="168"/>
      <c r="SGT149" s="168"/>
      <c r="SGU149" s="168"/>
      <c r="SGV149" s="168"/>
      <c r="SGW149" s="168"/>
      <c r="SGX149" s="168"/>
      <c r="SGY149" s="168"/>
      <c r="SGZ149" s="168"/>
      <c r="SHA149" s="168"/>
      <c r="SHB149" s="168"/>
      <c r="SHC149" s="168"/>
      <c r="SHD149" s="168"/>
      <c r="SHE149" s="168"/>
      <c r="SHF149" s="168"/>
      <c r="SHG149" s="168"/>
      <c r="SHH149" s="168"/>
      <c r="SHI149" s="168"/>
      <c r="SHJ149" s="168"/>
      <c r="SHK149" s="168"/>
      <c r="SHL149" s="168"/>
      <c r="SHM149" s="168"/>
      <c r="SHN149" s="168"/>
      <c r="SHO149" s="168"/>
      <c r="SHP149" s="168"/>
      <c r="SHQ149" s="168"/>
      <c r="SHR149" s="168"/>
      <c r="SHS149" s="168"/>
      <c r="SHT149" s="168"/>
      <c r="SHU149" s="168"/>
      <c r="SHV149" s="168"/>
      <c r="SHW149" s="168"/>
      <c r="SHX149" s="168"/>
      <c r="SHY149" s="168"/>
      <c r="SHZ149" s="168"/>
      <c r="SIA149" s="168"/>
      <c r="SIB149" s="168"/>
      <c r="SIC149" s="168"/>
      <c r="SID149" s="168"/>
      <c r="SIE149" s="168"/>
      <c r="SIF149" s="168"/>
      <c r="SIG149" s="168"/>
      <c r="SIH149" s="168"/>
      <c r="SII149" s="168"/>
      <c r="SIJ149" s="168"/>
      <c r="SIK149" s="168"/>
      <c r="SIL149" s="168"/>
      <c r="SIM149" s="168"/>
      <c r="SIN149" s="168"/>
      <c r="SIO149" s="168"/>
      <c r="SIP149" s="168"/>
      <c r="SIQ149" s="168"/>
      <c r="SIR149" s="168"/>
      <c r="SIS149" s="168"/>
      <c r="SIT149" s="168"/>
      <c r="SIU149" s="168"/>
      <c r="SIV149" s="168"/>
      <c r="SIW149" s="168"/>
      <c r="SIX149" s="168"/>
      <c r="SIY149" s="168"/>
      <c r="SIZ149" s="168"/>
      <c r="SJA149" s="168"/>
      <c r="SJB149" s="168"/>
      <c r="SJC149" s="168"/>
      <c r="SJD149" s="168"/>
      <c r="SJE149" s="168"/>
      <c r="SJF149" s="168"/>
      <c r="SJG149" s="168"/>
      <c r="SJH149" s="168"/>
      <c r="SJI149" s="168"/>
      <c r="SJJ149" s="168"/>
      <c r="SJK149" s="168"/>
      <c r="SJL149" s="168"/>
      <c r="SJM149" s="168"/>
      <c r="SJN149" s="168"/>
      <c r="SJO149" s="168"/>
      <c r="SJP149" s="168"/>
      <c r="SJQ149" s="168"/>
      <c r="SJR149" s="168"/>
      <c r="SJS149" s="168"/>
      <c r="SJT149" s="168"/>
      <c r="SJU149" s="168"/>
      <c r="SJV149" s="168"/>
      <c r="SJW149" s="168"/>
      <c r="SJX149" s="168"/>
      <c r="SJY149" s="168"/>
      <c r="SJZ149" s="168"/>
      <c r="SKA149" s="168"/>
      <c r="SKB149" s="168"/>
      <c r="SKC149" s="168"/>
      <c r="SKD149" s="168"/>
      <c r="SKE149" s="168"/>
      <c r="SKF149" s="168"/>
      <c r="SKG149" s="168"/>
      <c r="SKH149" s="168"/>
      <c r="SKI149" s="168"/>
      <c r="SKJ149" s="168"/>
      <c r="SKK149" s="168"/>
      <c r="SKL149" s="168"/>
      <c r="SKM149" s="168"/>
      <c r="SKN149" s="168"/>
      <c r="SKO149" s="168"/>
      <c r="SKP149" s="168"/>
      <c r="SKQ149" s="168"/>
      <c r="SKR149" s="168"/>
      <c r="SKS149" s="168"/>
      <c r="SKT149" s="168"/>
      <c r="SKU149" s="168"/>
      <c r="SKV149" s="168"/>
      <c r="SKW149" s="168"/>
      <c r="SKX149" s="168"/>
      <c r="SKY149" s="168"/>
      <c r="SKZ149" s="168"/>
      <c r="SLA149" s="168"/>
      <c r="SLB149" s="168"/>
      <c r="SLC149" s="168"/>
      <c r="SLD149" s="168"/>
      <c r="SLE149" s="168"/>
      <c r="SLF149" s="168"/>
      <c r="SLG149" s="168"/>
      <c r="SLH149" s="168"/>
      <c r="SLI149" s="168"/>
      <c r="SLJ149" s="168"/>
      <c r="SLK149" s="168"/>
      <c r="SLL149" s="168"/>
      <c r="SLM149" s="168"/>
      <c r="SLN149" s="168"/>
      <c r="SLO149" s="168"/>
      <c r="SLP149" s="168"/>
      <c r="SLQ149" s="168"/>
      <c r="SLR149" s="168"/>
      <c r="SLS149" s="168"/>
      <c r="SLT149" s="168"/>
      <c r="SLU149" s="168"/>
      <c r="SLV149" s="168"/>
      <c r="SLW149" s="168"/>
      <c r="SLX149" s="168"/>
      <c r="SLY149" s="168"/>
      <c r="SLZ149" s="168"/>
      <c r="SMA149" s="168"/>
      <c r="SMB149" s="168"/>
      <c r="SMC149" s="168"/>
      <c r="SMD149" s="168"/>
      <c r="SME149" s="168"/>
      <c r="SMF149" s="168"/>
      <c r="SMG149" s="168"/>
      <c r="SMH149" s="168"/>
      <c r="SMI149" s="168"/>
      <c r="SMJ149" s="168"/>
      <c r="SMK149" s="168"/>
      <c r="SML149" s="168"/>
      <c r="SMM149" s="168"/>
      <c r="SMN149" s="168"/>
      <c r="SMO149" s="168"/>
      <c r="SMP149" s="168"/>
      <c r="SMQ149" s="168"/>
      <c r="SMR149" s="168"/>
      <c r="SMS149" s="168"/>
      <c r="SMT149" s="168"/>
      <c r="SMU149" s="168"/>
      <c r="SMV149" s="168"/>
      <c r="SMW149" s="168"/>
      <c r="SMX149" s="168"/>
      <c r="SMY149" s="168"/>
      <c r="SMZ149" s="168"/>
      <c r="SNA149" s="168"/>
      <c r="SNB149" s="168"/>
      <c r="SNC149" s="168"/>
      <c r="SND149" s="168"/>
      <c r="SNE149" s="168"/>
      <c r="SNF149" s="168"/>
      <c r="SNG149" s="168"/>
      <c r="SNH149" s="168"/>
      <c r="SNI149" s="168"/>
      <c r="SNJ149" s="168"/>
      <c r="SNK149" s="168"/>
      <c r="SNL149" s="168"/>
      <c r="SNM149" s="168"/>
      <c r="SNN149" s="168"/>
      <c r="SNO149" s="168"/>
      <c r="SNP149" s="168"/>
      <c r="SNQ149" s="168"/>
      <c r="SNR149" s="168"/>
      <c r="SNS149" s="168"/>
      <c r="SNT149" s="168"/>
      <c r="SNU149" s="168"/>
      <c r="SNV149" s="168"/>
      <c r="SNW149" s="168"/>
      <c r="SNX149" s="168"/>
      <c r="SNY149" s="168"/>
      <c r="SNZ149" s="168"/>
      <c r="SOA149" s="168"/>
      <c r="SOB149" s="168"/>
      <c r="SOC149" s="168"/>
      <c r="SOD149" s="168"/>
      <c r="SOE149" s="168"/>
      <c r="SOF149" s="168"/>
      <c r="SOG149" s="168"/>
      <c r="SOH149" s="168"/>
      <c r="SOI149" s="168"/>
      <c r="SOJ149" s="168"/>
      <c r="SOK149" s="168"/>
      <c r="SOL149" s="168"/>
      <c r="SOM149" s="168"/>
      <c r="SON149" s="168"/>
      <c r="SOO149" s="168"/>
      <c r="SOP149" s="168"/>
      <c r="SOQ149" s="168"/>
      <c r="SOR149" s="168"/>
      <c r="SOS149" s="168"/>
      <c r="SOT149" s="168"/>
      <c r="SOU149" s="168"/>
      <c r="SOV149" s="168"/>
      <c r="SOW149" s="168"/>
      <c r="SOX149" s="168"/>
      <c r="SOY149" s="168"/>
      <c r="SOZ149" s="168"/>
      <c r="SPA149" s="168"/>
      <c r="SPB149" s="168"/>
      <c r="SPC149" s="168"/>
      <c r="SPD149" s="168"/>
      <c r="SPE149" s="168"/>
      <c r="SPF149" s="168"/>
      <c r="SPG149" s="168"/>
      <c r="SPH149" s="168"/>
      <c r="SPI149" s="168"/>
      <c r="SPJ149" s="168"/>
      <c r="SPK149" s="168"/>
      <c r="SPL149" s="168"/>
      <c r="SPM149" s="168"/>
      <c r="SPN149" s="168"/>
      <c r="SPO149" s="168"/>
      <c r="SPP149" s="168"/>
      <c r="SPQ149" s="168"/>
      <c r="SPR149" s="168"/>
      <c r="SPS149" s="168"/>
      <c r="SPT149" s="168"/>
      <c r="SPU149" s="168"/>
      <c r="SPV149" s="168"/>
      <c r="SPW149" s="168"/>
      <c r="SPX149" s="168"/>
      <c r="SPY149" s="168"/>
      <c r="SPZ149" s="168"/>
      <c r="SQA149" s="168"/>
      <c r="SQB149" s="168"/>
      <c r="SQC149" s="168"/>
      <c r="SQD149" s="168"/>
      <c r="SQE149" s="168"/>
      <c r="SQF149" s="168"/>
      <c r="SQG149" s="168"/>
      <c r="SQH149" s="168"/>
      <c r="SQI149" s="168"/>
      <c r="SQJ149" s="168"/>
      <c r="SQK149" s="168"/>
      <c r="SQL149" s="168"/>
      <c r="SQM149" s="168"/>
      <c r="SQN149" s="168"/>
      <c r="SQO149" s="168"/>
      <c r="SQP149" s="168"/>
      <c r="SQQ149" s="168"/>
      <c r="SQR149" s="168"/>
      <c r="SQS149" s="168"/>
      <c r="SQT149" s="168"/>
      <c r="SQU149" s="168"/>
      <c r="SQV149" s="168"/>
      <c r="SQW149" s="168"/>
      <c r="SQX149" s="168"/>
      <c r="SQY149" s="168"/>
      <c r="SQZ149" s="168"/>
      <c r="SRA149" s="168"/>
      <c r="SRB149" s="168"/>
      <c r="SRC149" s="168"/>
      <c r="SRD149" s="168"/>
      <c r="SRE149" s="168"/>
      <c r="SRF149" s="168"/>
      <c r="SRG149" s="168"/>
      <c r="SRH149" s="168"/>
      <c r="SRI149" s="168"/>
      <c r="SRJ149" s="168"/>
      <c r="SRK149" s="168"/>
      <c r="SRL149" s="168"/>
      <c r="SRM149" s="168"/>
      <c r="SRN149" s="168"/>
      <c r="SRO149" s="168"/>
      <c r="SRP149" s="168"/>
      <c r="SRQ149" s="168"/>
      <c r="SRR149" s="168"/>
      <c r="SRS149" s="168"/>
      <c r="SRT149" s="168"/>
      <c r="SRU149" s="168"/>
      <c r="SRV149" s="168"/>
      <c r="SRW149" s="168"/>
      <c r="SRX149" s="168"/>
      <c r="SRY149" s="168"/>
      <c r="SRZ149" s="168"/>
      <c r="SSA149" s="168"/>
      <c r="SSB149" s="168"/>
      <c r="SSC149" s="168"/>
      <c r="SSD149" s="168"/>
      <c r="SSE149" s="168"/>
      <c r="SSF149" s="168"/>
      <c r="SSG149" s="168"/>
      <c r="SSH149" s="168"/>
      <c r="SSI149" s="168"/>
      <c r="SSJ149" s="168"/>
      <c r="SSK149" s="168"/>
      <c r="SSL149" s="168"/>
      <c r="SSM149" s="168"/>
      <c r="SSN149" s="168"/>
      <c r="SSO149" s="168"/>
      <c r="SSP149" s="168"/>
      <c r="SSQ149" s="168"/>
      <c r="SSR149" s="168"/>
      <c r="SSS149" s="168"/>
      <c r="SST149" s="168"/>
      <c r="SSU149" s="168"/>
      <c r="SSV149" s="168"/>
      <c r="SSW149" s="168"/>
      <c r="SSX149" s="168"/>
      <c r="SSY149" s="168"/>
      <c r="SSZ149" s="168"/>
      <c r="STA149" s="168"/>
      <c r="STB149" s="168"/>
      <c r="STC149" s="168"/>
      <c r="STD149" s="168"/>
      <c r="STE149" s="168"/>
      <c r="STF149" s="168"/>
      <c r="STG149" s="168"/>
      <c r="STH149" s="168"/>
      <c r="STI149" s="168"/>
      <c r="STJ149" s="168"/>
      <c r="STK149" s="168"/>
      <c r="STL149" s="168"/>
      <c r="STM149" s="168"/>
      <c r="STN149" s="168"/>
      <c r="STO149" s="168"/>
      <c r="STP149" s="168"/>
      <c r="STQ149" s="168"/>
      <c r="STR149" s="168"/>
      <c r="STS149" s="168"/>
      <c r="STT149" s="168"/>
      <c r="STU149" s="168"/>
      <c r="STV149" s="168"/>
      <c r="STW149" s="168"/>
      <c r="STX149" s="168"/>
      <c r="STY149" s="168"/>
      <c r="STZ149" s="168"/>
      <c r="SUA149" s="168"/>
      <c r="SUB149" s="168"/>
      <c r="SUC149" s="168"/>
      <c r="SUD149" s="168"/>
      <c r="SUE149" s="168"/>
      <c r="SUF149" s="168"/>
      <c r="SUG149" s="168"/>
      <c r="SUH149" s="168"/>
      <c r="SUI149" s="168"/>
      <c r="SUJ149" s="168"/>
      <c r="SUK149" s="168"/>
      <c r="SUL149" s="168"/>
      <c r="SUM149" s="168"/>
      <c r="SUN149" s="168"/>
      <c r="SUO149" s="168"/>
      <c r="SUP149" s="168"/>
      <c r="SUQ149" s="168"/>
      <c r="SUR149" s="168"/>
      <c r="SUS149" s="168"/>
      <c r="SUT149" s="168"/>
      <c r="SUU149" s="168"/>
      <c r="SUV149" s="168"/>
      <c r="SUW149" s="168"/>
      <c r="SUX149" s="168"/>
      <c r="SUY149" s="168"/>
      <c r="SUZ149" s="168"/>
      <c r="SVA149" s="168"/>
      <c r="SVB149" s="168"/>
      <c r="SVC149" s="168"/>
      <c r="SVD149" s="168"/>
      <c r="SVE149" s="168"/>
      <c r="SVF149" s="168"/>
      <c r="SVG149" s="168"/>
      <c r="SVH149" s="168"/>
      <c r="SVI149" s="168"/>
      <c r="SVJ149" s="168"/>
      <c r="SVK149" s="168"/>
      <c r="SVL149" s="168"/>
      <c r="SVM149" s="168"/>
      <c r="SVN149" s="168"/>
      <c r="SVO149" s="168"/>
      <c r="SVP149" s="168"/>
      <c r="SVQ149" s="168"/>
      <c r="SVR149" s="168"/>
      <c r="SVS149" s="168"/>
      <c r="SVT149" s="168"/>
      <c r="SVU149" s="168"/>
      <c r="SVV149" s="168"/>
      <c r="SVW149" s="168"/>
      <c r="SVX149" s="168"/>
      <c r="SVY149" s="168"/>
      <c r="SVZ149" s="168"/>
      <c r="SWA149" s="168"/>
      <c r="SWB149" s="168"/>
      <c r="SWC149" s="168"/>
      <c r="SWD149" s="168"/>
      <c r="SWE149" s="168"/>
      <c r="SWF149" s="168"/>
      <c r="SWG149" s="168"/>
      <c r="SWH149" s="168"/>
      <c r="SWI149" s="168"/>
      <c r="SWJ149" s="168"/>
      <c r="SWK149" s="168"/>
      <c r="SWL149" s="168"/>
      <c r="SWM149" s="168"/>
      <c r="SWN149" s="168"/>
      <c r="SWO149" s="168"/>
      <c r="SWP149" s="168"/>
      <c r="SWQ149" s="168"/>
      <c r="SWR149" s="168"/>
      <c r="SWS149" s="168"/>
      <c r="SWT149" s="168"/>
      <c r="SWU149" s="168"/>
      <c r="SWV149" s="168"/>
      <c r="SWW149" s="168"/>
      <c r="SWX149" s="168"/>
      <c r="SWY149" s="168"/>
      <c r="SWZ149" s="168"/>
      <c r="SXA149" s="168"/>
      <c r="SXB149" s="168"/>
      <c r="SXC149" s="168"/>
      <c r="SXD149" s="168"/>
      <c r="SXE149" s="168"/>
      <c r="SXF149" s="168"/>
      <c r="SXG149" s="168"/>
      <c r="SXH149" s="168"/>
      <c r="SXI149" s="168"/>
      <c r="SXJ149" s="168"/>
      <c r="SXK149" s="168"/>
      <c r="SXL149" s="168"/>
      <c r="SXM149" s="168"/>
      <c r="SXN149" s="168"/>
      <c r="SXO149" s="168"/>
      <c r="SXP149" s="168"/>
      <c r="SXQ149" s="168"/>
      <c r="SXR149" s="168"/>
      <c r="SXS149" s="168"/>
      <c r="SXT149" s="168"/>
      <c r="SXU149" s="168"/>
      <c r="SXV149" s="168"/>
      <c r="SXW149" s="168"/>
      <c r="SXX149" s="168"/>
      <c r="SXY149" s="168"/>
      <c r="SXZ149" s="168"/>
      <c r="SYA149" s="168"/>
      <c r="SYB149" s="168"/>
      <c r="SYC149" s="168"/>
      <c r="SYD149" s="168"/>
      <c r="SYE149" s="168"/>
      <c r="SYF149" s="168"/>
      <c r="SYG149" s="168"/>
      <c r="SYH149" s="168"/>
      <c r="SYI149" s="168"/>
      <c r="SYJ149" s="168"/>
      <c r="SYK149" s="168"/>
      <c r="SYL149" s="168"/>
      <c r="SYM149" s="168"/>
      <c r="SYN149" s="168"/>
      <c r="SYO149" s="168"/>
      <c r="SYP149" s="168"/>
      <c r="SYQ149" s="168"/>
      <c r="SYR149" s="168"/>
      <c r="SYS149" s="168"/>
      <c r="SYT149" s="168"/>
      <c r="SYU149" s="168"/>
      <c r="SYV149" s="168"/>
      <c r="SYW149" s="168"/>
      <c r="SYX149" s="168"/>
      <c r="SYY149" s="168"/>
      <c r="SYZ149" s="168"/>
      <c r="SZA149" s="168"/>
      <c r="SZB149" s="168"/>
      <c r="SZC149" s="168"/>
      <c r="SZD149" s="168"/>
      <c r="SZE149" s="168"/>
      <c r="SZF149" s="168"/>
      <c r="SZG149" s="168"/>
      <c r="SZH149" s="168"/>
      <c r="SZI149" s="168"/>
      <c r="SZJ149" s="168"/>
      <c r="SZK149" s="168"/>
      <c r="SZL149" s="168"/>
      <c r="SZM149" s="168"/>
      <c r="SZN149" s="168"/>
      <c r="SZO149" s="168"/>
      <c r="SZP149" s="168"/>
      <c r="SZQ149" s="168"/>
      <c r="SZR149" s="168"/>
      <c r="SZS149" s="168"/>
      <c r="SZT149" s="168"/>
      <c r="SZU149" s="168"/>
      <c r="SZV149" s="168"/>
      <c r="SZW149" s="168"/>
      <c r="SZX149" s="168"/>
      <c r="SZY149" s="168"/>
      <c r="SZZ149" s="168"/>
      <c r="TAA149" s="168"/>
      <c r="TAB149" s="168"/>
      <c r="TAC149" s="168"/>
      <c r="TAD149" s="168"/>
      <c r="TAE149" s="168"/>
      <c r="TAF149" s="168"/>
      <c r="TAG149" s="168"/>
      <c r="TAH149" s="168"/>
      <c r="TAI149" s="168"/>
      <c r="TAJ149" s="168"/>
      <c r="TAK149" s="168"/>
      <c r="TAL149" s="168"/>
      <c r="TAM149" s="168"/>
      <c r="TAN149" s="168"/>
      <c r="TAO149" s="168"/>
      <c r="TAP149" s="168"/>
      <c r="TAQ149" s="168"/>
      <c r="TAR149" s="168"/>
      <c r="TAS149" s="168"/>
      <c r="TAT149" s="168"/>
      <c r="TAU149" s="168"/>
      <c r="TAV149" s="168"/>
      <c r="TAW149" s="168"/>
      <c r="TAX149" s="168"/>
      <c r="TAY149" s="168"/>
      <c r="TAZ149" s="168"/>
      <c r="TBA149" s="168"/>
      <c r="TBB149" s="168"/>
      <c r="TBC149" s="168"/>
      <c r="TBD149" s="168"/>
      <c r="TBE149" s="168"/>
      <c r="TBF149" s="168"/>
      <c r="TBG149" s="168"/>
      <c r="TBH149" s="168"/>
      <c r="TBI149" s="168"/>
      <c r="TBJ149" s="168"/>
      <c r="TBK149" s="168"/>
      <c r="TBL149" s="168"/>
      <c r="TBM149" s="168"/>
      <c r="TBN149" s="168"/>
      <c r="TBO149" s="168"/>
      <c r="TBP149" s="168"/>
      <c r="TBQ149" s="168"/>
      <c r="TBR149" s="168"/>
      <c r="TBS149" s="168"/>
      <c r="TBT149" s="168"/>
      <c r="TBU149" s="168"/>
      <c r="TBV149" s="168"/>
      <c r="TBW149" s="168"/>
      <c r="TBX149" s="168"/>
      <c r="TBY149" s="168"/>
      <c r="TBZ149" s="168"/>
      <c r="TCA149" s="168"/>
      <c r="TCB149" s="168"/>
      <c r="TCC149" s="168"/>
      <c r="TCD149" s="168"/>
      <c r="TCE149" s="168"/>
      <c r="TCF149" s="168"/>
      <c r="TCG149" s="168"/>
      <c r="TCH149" s="168"/>
      <c r="TCI149" s="168"/>
      <c r="TCJ149" s="168"/>
      <c r="TCK149" s="168"/>
      <c r="TCL149" s="168"/>
      <c r="TCM149" s="168"/>
      <c r="TCN149" s="168"/>
      <c r="TCO149" s="168"/>
      <c r="TCP149" s="168"/>
      <c r="TCQ149" s="168"/>
      <c r="TCR149" s="168"/>
      <c r="TCS149" s="168"/>
      <c r="TCT149" s="168"/>
      <c r="TCU149" s="168"/>
      <c r="TCV149" s="168"/>
      <c r="TCW149" s="168"/>
      <c r="TCX149" s="168"/>
      <c r="TCY149" s="168"/>
      <c r="TCZ149" s="168"/>
      <c r="TDA149" s="168"/>
      <c r="TDB149" s="168"/>
      <c r="TDC149" s="168"/>
      <c r="TDD149" s="168"/>
      <c r="TDE149" s="168"/>
      <c r="TDF149" s="168"/>
      <c r="TDG149" s="168"/>
      <c r="TDH149" s="168"/>
      <c r="TDI149" s="168"/>
      <c r="TDJ149" s="168"/>
      <c r="TDK149" s="168"/>
      <c r="TDL149" s="168"/>
      <c r="TDM149" s="168"/>
      <c r="TDN149" s="168"/>
      <c r="TDO149" s="168"/>
      <c r="TDP149" s="168"/>
      <c r="TDQ149" s="168"/>
      <c r="TDR149" s="168"/>
      <c r="TDS149" s="168"/>
      <c r="TDT149" s="168"/>
      <c r="TDU149" s="168"/>
      <c r="TDV149" s="168"/>
      <c r="TDW149" s="168"/>
      <c r="TDX149" s="168"/>
      <c r="TDY149" s="168"/>
      <c r="TDZ149" s="168"/>
      <c r="TEA149" s="168"/>
      <c r="TEB149" s="168"/>
      <c r="TEC149" s="168"/>
      <c r="TED149" s="168"/>
      <c r="TEE149" s="168"/>
      <c r="TEF149" s="168"/>
      <c r="TEG149" s="168"/>
      <c r="TEH149" s="168"/>
      <c r="TEI149" s="168"/>
      <c r="TEJ149" s="168"/>
      <c r="TEK149" s="168"/>
      <c r="TEL149" s="168"/>
      <c r="TEM149" s="168"/>
      <c r="TEN149" s="168"/>
      <c r="TEO149" s="168"/>
      <c r="TEP149" s="168"/>
      <c r="TEQ149" s="168"/>
      <c r="TER149" s="168"/>
      <c r="TES149" s="168"/>
      <c r="TET149" s="168"/>
      <c r="TEU149" s="168"/>
      <c r="TEV149" s="168"/>
      <c r="TEW149" s="168"/>
      <c r="TEX149" s="168"/>
      <c r="TEY149" s="168"/>
      <c r="TEZ149" s="168"/>
      <c r="TFA149" s="168"/>
      <c r="TFB149" s="168"/>
      <c r="TFC149" s="168"/>
      <c r="TFD149" s="168"/>
      <c r="TFE149" s="168"/>
      <c r="TFF149" s="168"/>
      <c r="TFG149" s="168"/>
      <c r="TFH149" s="168"/>
      <c r="TFI149" s="168"/>
      <c r="TFJ149" s="168"/>
      <c r="TFK149" s="168"/>
      <c r="TFL149" s="168"/>
      <c r="TFM149" s="168"/>
      <c r="TFN149" s="168"/>
      <c r="TFO149" s="168"/>
      <c r="TFP149" s="168"/>
      <c r="TFQ149" s="168"/>
      <c r="TFR149" s="168"/>
      <c r="TFS149" s="168"/>
      <c r="TFT149" s="168"/>
      <c r="TFU149" s="168"/>
      <c r="TFV149" s="168"/>
      <c r="TFW149" s="168"/>
      <c r="TFX149" s="168"/>
      <c r="TFY149" s="168"/>
      <c r="TFZ149" s="168"/>
      <c r="TGA149" s="168"/>
      <c r="TGB149" s="168"/>
      <c r="TGC149" s="168"/>
      <c r="TGD149" s="168"/>
      <c r="TGE149" s="168"/>
      <c r="TGF149" s="168"/>
      <c r="TGG149" s="168"/>
      <c r="TGH149" s="168"/>
      <c r="TGI149" s="168"/>
      <c r="TGJ149" s="168"/>
      <c r="TGK149" s="168"/>
      <c r="TGL149" s="168"/>
      <c r="TGM149" s="168"/>
      <c r="TGN149" s="168"/>
      <c r="TGO149" s="168"/>
      <c r="TGP149" s="168"/>
      <c r="TGQ149" s="168"/>
      <c r="TGR149" s="168"/>
      <c r="TGS149" s="168"/>
      <c r="TGT149" s="168"/>
      <c r="TGU149" s="168"/>
      <c r="TGV149" s="168"/>
      <c r="TGW149" s="168"/>
      <c r="TGX149" s="168"/>
      <c r="TGY149" s="168"/>
      <c r="TGZ149" s="168"/>
      <c r="THA149" s="168"/>
      <c r="THB149" s="168"/>
      <c r="THC149" s="168"/>
      <c r="THD149" s="168"/>
      <c r="THE149" s="168"/>
      <c r="THF149" s="168"/>
      <c r="THG149" s="168"/>
      <c r="THH149" s="168"/>
      <c r="THI149" s="168"/>
      <c r="THJ149" s="168"/>
      <c r="THK149" s="168"/>
      <c r="THL149" s="168"/>
      <c r="THM149" s="168"/>
      <c r="THN149" s="168"/>
      <c r="THO149" s="168"/>
      <c r="THP149" s="168"/>
      <c r="THQ149" s="168"/>
      <c r="THR149" s="168"/>
      <c r="THS149" s="168"/>
      <c r="THT149" s="168"/>
      <c r="THU149" s="168"/>
      <c r="THV149" s="168"/>
      <c r="THW149" s="168"/>
      <c r="THX149" s="168"/>
      <c r="THY149" s="168"/>
      <c r="THZ149" s="168"/>
      <c r="TIA149" s="168"/>
      <c r="TIB149" s="168"/>
      <c r="TIC149" s="168"/>
      <c r="TID149" s="168"/>
      <c r="TIE149" s="168"/>
      <c r="TIF149" s="168"/>
      <c r="TIG149" s="168"/>
      <c r="TIH149" s="168"/>
      <c r="TII149" s="168"/>
      <c r="TIJ149" s="168"/>
      <c r="TIK149" s="168"/>
      <c r="TIL149" s="168"/>
      <c r="TIM149" s="168"/>
      <c r="TIN149" s="168"/>
      <c r="TIO149" s="168"/>
      <c r="TIP149" s="168"/>
      <c r="TIQ149" s="168"/>
      <c r="TIR149" s="168"/>
      <c r="TIS149" s="168"/>
      <c r="TIT149" s="168"/>
      <c r="TIU149" s="168"/>
      <c r="TIV149" s="168"/>
      <c r="TIW149" s="168"/>
      <c r="TIX149" s="168"/>
      <c r="TIY149" s="168"/>
      <c r="TIZ149" s="168"/>
      <c r="TJA149" s="168"/>
      <c r="TJB149" s="168"/>
      <c r="TJC149" s="168"/>
      <c r="TJD149" s="168"/>
      <c r="TJE149" s="168"/>
      <c r="TJF149" s="168"/>
      <c r="TJG149" s="168"/>
      <c r="TJH149" s="168"/>
      <c r="TJI149" s="168"/>
      <c r="TJJ149" s="168"/>
      <c r="TJK149" s="168"/>
      <c r="TJL149" s="168"/>
      <c r="TJM149" s="168"/>
      <c r="TJN149" s="168"/>
      <c r="TJO149" s="168"/>
      <c r="TJP149" s="168"/>
      <c r="TJQ149" s="168"/>
      <c r="TJR149" s="168"/>
      <c r="TJS149" s="168"/>
      <c r="TJT149" s="168"/>
      <c r="TJU149" s="168"/>
      <c r="TJV149" s="168"/>
      <c r="TJW149" s="168"/>
      <c r="TJX149" s="168"/>
      <c r="TJY149" s="168"/>
      <c r="TJZ149" s="168"/>
      <c r="TKA149" s="168"/>
      <c r="TKB149" s="168"/>
      <c r="TKC149" s="168"/>
      <c r="TKD149" s="168"/>
      <c r="TKE149" s="168"/>
      <c r="TKF149" s="168"/>
      <c r="TKG149" s="168"/>
      <c r="TKH149" s="168"/>
      <c r="TKI149" s="168"/>
      <c r="TKJ149" s="168"/>
      <c r="TKK149" s="168"/>
      <c r="TKL149" s="168"/>
      <c r="TKM149" s="168"/>
      <c r="TKN149" s="168"/>
      <c r="TKO149" s="168"/>
      <c r="TKP149" s="168"/>
      <c r="TKQ149" s="168"/>
      <c r="TKR149" s="168"/>
      <c r="TKS149" s="168"/>
      <c r="TKT149" s="168"/>
      <c r="TKU149" s="168"/>
      <c r="TKV149" s="168"/>
      <c r="TKW149" s="168"/>
      <c r="TKX149" s="168"/>
      <c r="TKY149" s="168"/>
      <c r="TKZ149" s="168"/>
      <c r="TLA149" s="168"/>
      <c r="TLB149" s="168"/>
      <c r="TLC149" s="168"/>
      <c r="TLD149" s="168"/>
      <c r="TLE149" s="168"/>
      <c r="TLF149" s="168"/>
      <c r="TLG149" s="168"/>
      <c r="TLH149" s="168"/>
      <c r="TLI149" s="168"/>
      <c r="TLJ149" s="168"/>
      <c r="TLK149" s="168"/>
      <c r="TLL149" s="168"/>
      <c r="TLM149" s="168"/>
      <c r="TLN149" s="168"/>
      <c r="TLO149" s="168"/>
      <c r="TLP149" s="168"/>
      <c r="TLQ149" s="168"/>
      <c r="TLR149" s="168"/>
      <c r="TLS149" s="168"/>
      <c r="TLT149" s="168"/>
      <c r="TLU149" s="168"/>
      <c r="TLV149" s="168"/>
      <c r="TLW149" s="168"/>
      <c r="TLX149" s="168"/>
      <c r="TLY149" s="168"/>
      <c r="TLZ149" s="168"/>
      <c r="TMA149" s="168"/>
      <c r="TMB149" s="168"/>
      <c r="TMC149" s="168"/>
      <c r="TMD149" s="168"/>
      <c r="TME149" s="168"/>
      <c r="TMF149" s="168"/>
      <c r="TMG149" s="168"/>
      <c r="TMH149" s="168"/>
      <c r="TMI149" s="168"/>
      <c r="TMJ149" s="168"/>
      <c r="TMK149" s="168"/>
      <c r="TML149" s="168"/>
      <c r="TMM149" s="168"/>
      <c r="TMN149" s="168"/>
      <c r="TMO149" s="168"/>
      <c r="TMP149" s="168"/>
      <c r="TMQ149" s="168"/>
      <c r="TMR149" s="168"/>
      <c r="TMS149" s="168"/>
      <c r="TMT149" s="168"/>
      <c r="TMU149" s="168"/>
      <c r="TMV149" s="168"/>
      <c r="TMW149" s="168"/>
      <c r="TMX149" s="168"/>
      <c r="TMY149" s="168"/>
      <c r="TMZ149" s="168"/>
      <c r="TNA149" s="168"/>
      <c r="TNB149" s="168"/>
      <c r="TNC149" s="168"/>
      <c r="TND149" s="168"/>
      <c r="TNE149" s="168"/>
      <c r="TNF149" s="168"/>
      <c r="TNG149" s="168"/>
      <c r="TNH149" s="168"/>
      <c r="TNI149" s="168"/>
      <c r="TNJ149" s="168"/>
      <c r="TNK149" s="168"/>
      <c r="TNL149" s="168"/>
      <c r="TNM149" s="168"/>
      <c r="TNN149" s="168"/>
      <c r="TNO149" s="168"/>
      <c r="TNP149" s="168"/>
      <c r="TNQ149" s="168"/>
      <c r="TNR149" s="168"/>
      <c r="TNS149" s="168"/>
      <c r="TNT149" s="168"/>
      <c r="TNU149" s="168"/>
      <c r="TNV149" s="168"/>
      <c r="TNW149" s="168"/>
      <c r="TNX149" s="168"/>
      <c r="TNY149" s="168"/>
      <c r="TNZ149" s="168"/>
      <c r="TOA149" s="168"/>
      <c r="TOB149" s="168"/>
      <c r="TOC149" s="168"/>
      <c r="TOD149" s="168"/>
      <c r="TOE149" s="168"/>
      <c r="TOF149" s="168"/>
      <c r="TOG149" s="168"/>
      <c r="TOH149" s="168"/>
      <c r="TOI149" s="168"/>
      <c r="TOJ149" s="168"/>
      <c r="TOK149" s="168"/>
      <c r="TOL149" s="168"/>
      <c r="TOM149" s="168"/>
      <c r="TON149" s="168"/>
      <c r="TOO149" s="168"/>
      <c r="TOP149" s="168"/>
      <c r="TOQ149" s="168"/>
      <c r="TOR149" s="168"/>
      <c r="TOS149" s="168"/>
      <c r="TOT149" s="168"/>
      <c r="TOU149" s="168"/>
      <c r="TOV149" s="168"/>
      <c r="TOW149" s="168"/>
      <c r="TOX149" s="168"/>
      <c r="TOY149" s="168"/>
      <c r="TOZ149" s="168"/>
      <c r="TPA149" s="168"/>
      <c r="TPB149" s="168"/>
      <c r="TPC149" s="168"/>
      <c r="TPD149" s="168"/>
      <c r="TPE149" s="168"/>
      <c r="TPF149" s="168"/>
      <c r="TPG149" s="168"/>
      <c r="TPH149" s="168"/>
      <c r="TPI149" s="168"/>
      <c r="TPJ149" s="168"/>
      <c r="TPK149" s="168"/>
      <c r="TPL149" s="168"/>
      <c r="TPM149" s="168"/>
      <c r="TPN149" s="168"/>
      <c r="TPO149" s="168"/>
      <c r="TPP149" s="168"/>
      <c r="TPQ149" s="168"/>
      <c r="TPR149" s="168"/>
      <c r="TPS149" s="168"/>
      <c r="TPT149" s="168"/>
      <c r="TPU149" s="168"/>
      <c r="TPV149" s="168"/>
      <c r="TPW149" s="168"/>
      <c r="TPX149" s="168"/>
      <c r="TPY149" s="168"/>
      <c r="TPZ149" s="168"/>
      <c r="TQA149" s="168"/>
      <c r="TQB149" s="168"/>
      <c r="TQC149" s="168"/>
      <c r="TQD149" s="168"/>
      <c r="TQE149" s="168"/>
      <c r="TQF149" s="168"/>
      <c r="TQG149" s="168"/>
      <c r="TQH149" s="168"/>
      <c r="TQI149" s="168"/>
      <c r="TQJ149" s="168"/>
      <c r="TQK149" s="168"/>
      <c r="TQL149" s="168"/>
      <c r="TQM149" s="168"/>
      <c r="TQN149" s="168"/>
      <c r="TQO149" s="168"/>
      <c r="TQP149" s="168"/>
      <c r="TQQ149" s="168"/>
      <c r="TQR149" s="168"/>
      <c r="TQS149" s="168"/>
      <c r="TQT149" s="168"/>
      <c r="TQU149" s="168"/>
      <c r="TQV149" s="168"/>
      <c r="TQW149" s="168"/>
      <c r="TQX149" s="168"/>
      <c r="TQY149" s="168"/>
      <c r="TQZ149" s="168"/>
      <c r="TRA149" s="168"/>
      <c r="TRB149" s="168"/>
      <c r="TRC149" s="168"/>
      <c r="TRD149" s="168"/>
      <c r="TRE149" s="168"/>
      <c r="TRF149" s="168"/>
      <c r="TRG149" s="168"/>
      <c r="TRH149" s="168"/>
      <c r="TRI149" s="168"/>
      <c r="TRJ149" s="168"/>
      <c r="TRK149" s="168"/>
      <c r="TRL149" s="168"/>
      <c r="TRM149" s="168"/>
      <c r="TRN149" s="168"/>
      <c r="TRO149" s="168"/>
      <c r="TRP149" s="168"/>
      <c r="TRQ149" s="168"/>
      <c r="TRR149" s="168"/>
      <c r="TRS149" s="168"/>
      <c r="TRT149" s="168"/>
      <c r="TRU149" s="168"/>
      <c r="TRV149" s="168"/>
      <c r="TRW149" s="168"/>
      <c r="TRX149" s="168"/>
      <c r="TRY149" s="168"/>
      <c r="TRZ149" s="168"/>
      <c r="TSA149" s="168"/>
      <c r="TSB149" s="168"/>
      <c r="TSC149" s="168"/>
      <c r="TSD149" s="168"/>
      <c r="TSE149" s="168"/>
      <c r="TSF149" s="168"/>
      <c r="TSG149" s="168"/>
      <c r="TSH149" s="168"/>
      <c r="TSI149" s="168"/>
      <c r="TSJ149" s="168"/>
      <c r="TSK149" s="168"/>
      <c r="TSL149" s="168"/>
      <c r="TSM149" s="168"/>
      <c r="TSN149" s="168"/>
      <c r="TSO149" s="168"/>
      <c r="TSP149" s="168"/>
      <c r="TSQ149" s="168"/>
      <c r="TSR149" s="168"/>
      <c r="TSS149" s="168"/>
      <c r="TST149" s="168"/>
      <c r="TSU149" s="168"/>
      <c r="TSV149" s="168"/>
      <c r="TSW149" s="168"/>
      <c r="TSX149" s="168"/>
      <c r="TSY149" s="168"/>
      <c r="TSZ149" s="168"/>
      <c r="TTA149" s="168"/>
      <c r="TTB149" s="168"/>
      <c r="TTC149" s="168"/>
      <c r="TTD149" s="168"/>
      <c r="TTE149" s="168"/>
      <c r="TTF149" s="168"/>
      <c r="TTG149" s="168"/>
      <c r="TTH149" s="168"/>
      <c r="TTI149" s="168"/>
      <c r="TTJ149" s="168"/>
      <c r="TTK149" s="168"/>
      <c r="TTL149" s="168"/>
      <c r="TTM149" s="168"/>
      <c r="TTN149" s="168"/>
      <c r="TTO149" s="168"/>
      <c r="TTP149" s="168"/>
      <c r="TTQ149" s="168"/>
      <c r="TTR149" s="168"/>
      <c r="TTS149" s="168"/>
      <c r="TTT149" s="168"/>
      <c r="TTU149" s="168"/>
      <c r="TTV149" s="168"/>
      <c r="TTW149" s="168"/>
      <c r="TTX149" s="168"/>
      <c r="TTY149" s="168"/>
      <c r="TTZ149" s="168"/>
      <c r="TUA149" s="168"/>
      <c r="TUB149" s="168"/>
      <c r="TUC149" s="168"/>
      <c r="TUD149" s="168"/>
      <c r="TUE149" s="168"/>
      <c r="TUF149" s="168"/>
      <c r="TUG149" s="168"/>
      <c r="TUH149" s="168"/>
      <c r="TUI149" s="168"/>
      <c r="TUJ149" s="168"/>
      <c r="TUK149" s="168"/>
      <c r="TUL149" s="168"/>
      <c r="TUM149" s="168"/>
      <c r="TUN149" s="168"/>
      <c r="TUO149" s="168"/>
      <c r="TUP149" s="168"/>
      <c r="TUQ149" s="168"/>
      <c r="TUR149" s="168"/>
      <c r="TUS149" s="168"/>
      <c r="TUT149" s="168"/>
      <c r="TUU149" s="168"/>
      <c r="TUV149" s="168"/>
      <c r="TUW149" s="168"/>
      <c r="TUX149" s="168"/>
      <c r="TUY149" s="168"/>
      <c r="TUZ149" s="168"/>
      <c r="TVA149" s="168"/>
      <c r="TVB149" s="168"/>
      <c r="TVC149" s="168"/>
      <c r="TVD149" s="168"/>
      <c r="TVE149" s="168"/>
      <c r="TVF149" s="168"/>
      <c r="TVG149" s="168"/>
      <c r="TVH149" s="168"/>
      <c r="TVI149" s="168"/>
      <c r="TVJ149" s="168"/>
      <c r="TVK149" s="168"/>
      <c r="TVL149" s="168"/>
      <c r="TVM149" s="168"/>
      <c r="TVN149" s="168"/>
      <c r="TVO149" s="168"/>
      <c r="TVP149" s="168"/>
      <c r="TVQ149" s="168"/>
      <c r="TVR149" s="168"/>
      <c r="TVS149" s="168"/>
      <c r="TVT149" s="168"/>
      <c r="TVU149" s="168"/>
      <c r="TVV149" s="168"/>
      <c r="TVW149" s="168"/>
      <c r="TVX149" s="168"/>
      <c r="TVY149" s="168"/>
      <c r="TVZ149" s="168"/>
      <c r="TWA149" s="168"/>
      <c r="TWB149" s="168"/>
      <c r="TWC149" s="168"/>
      <c r="TWD149" s="168"/>
      <c r="TWE149" s="168"/>
      <c r="TWF149" s="168"/>
      <c r="TWG149" s="168"/>
      <c r="TWH149" s="168"/>
      <c r="TWI149" s="168"/>
      <c r="TWJ149" s="168"/>
      <c r="TWK149" s="168"/>
      <c r="TWL149" s="168"/>
      <c r="TWM149" s="168"/>
      <c r="TWN149" s="168"/>
      <c r="TWO149" s="168"/>
      <c r="TWP149" s="168"/>
      <c r="TWQ149" s="168"/>
      <c r="TWR149" s="168"/>
      <c r="TWS149" s="168"/>
      <c r="TWT149" s="168"/>
      <c r="TWU149" s="168"/>
      <c r="TWV149" s="168"/>
      <c r="TWW149" s="168"/>
      <c r="TWX149" s="168"/>
      <c r="TWY149" s="168"/>
      <c r="TWZ149" s="168"/>
      <c r="TXA149" s="168"/>
      <c r="TXB149" s="168"/>
      <c r="TXC149" s="168"/>
      <c r="TXD149" s="168"/>
      <c r="TXE149" s="168"/>
      <c r="TXF149" s="168"/>
      <c r="TXG149" s="168"/>
      <c r="TXH149" s="168"/>
      <c r="TXI149" s="168"/>
      <c r="TXJ149" s="168"/>
      <c r="TXK149" s="168"/>
      <c r="TXL149" s="168"/>
      <c r="TXM149" s="168"/>
      <c r="TXN149" s="168"/>
      <c r="TXO149" s="168"/>
      <c r="TXP149" s="168"/>
      <c r="TXQ149" s="168"/>
      <c r="TXR149" s="168"/>
      <c r="TXS149" s="168"/>
      <c r="TXT149" s="168"/>
      <c r="TXU149" s="168"/>
      <c r="TXV149" s="168"/>
      <c r="TXW149" s="168"/>
      <c r="TXX149" s="168"/>
      <c r="TXY149" s="168"/>
      <c r="TXZ149" s="168"/>
      <c r="TYA149" s="168"/>
      <c r="TYB149" s="168"/>
      <c r="TYC149" s="168"/>
      <c r="TYD149" s="168"/>
      <c r="TYE149" s="168"/>
      <c r="TYF149" s="168"/>
      <c r="TYG149" s="168"/>
      <c r="TYH149" s="168"/>
      <c r="TYI149" s="168"/>
      <c r="TYJ149" s="168"/>
      <c r="TYK149" s="168"/>
      <c r="TYL149" s="168"/>
      <c r="TYM149" s="168"/>
      <c r="TYN149" s="168"/>
      <c r="TYO149" s="168"/>
      <c r="TYP149" s="168"/>
      <c r="TYQ149" s="168"/>
      <c r="TYR149" s="168"/>
      <c r="TYS149" s="168"/>
      <c r="TYT149" s="168"/>
      <c r="TYU149" s="168"/>
      <c r="TYV149" s="168"/>
      <c r="TYW149" s="168"/>
      <c r="TYX149" s="168"/>
      <c r="TYY149" s="168"/>
      <c r="TYZ149" s="168"/>
      <c r="TZA149" s="168"/>
      <c r="TZB149" s="168"/>
      <c r="TZC149" s="168"/>
      <c r="TZD149" s="168"/>
      <c r="TZE149" s="168"/>
      <c r="TZF149" s="168"/>
      <c r="TZG149" s="168"/>
      <c r="TZH149" s="168"/>
      <c r="TZI149" s="168"/>
      <c r="TZJ149" s="168"/>
      <c r="TZK149" s="168"/>
      <c r="TZL149" s="168"/>
      <c r="TZM149" s="168"/>
      <c r="TZN149" s="168"/>
      <c r="TZO149" s="168"/>
      <c r="TZP149" s="168"/>
      <c r="TZQ149" s="168"/>
      <c r="TZR149" s="168"/>
      <c r="TZS149" s="168"/>
      <c r="TZT149" s="168"/>
      <c r="TZU149" s="168"/>
      <c r="TZV149" s="168"/>
      <c r="TZW149" s="168"/>
      <c r="TZX149" s="168"/>
      <c r="TZY149" s="168"/>
      <c r="TZZ149" s="168"/>
      <c r="UAA149" s="168"/>
      <c r="UAB149" s="168"/>
      <c r="UAC149" s="168"/>
      <c r="UAD149" s="168"/>
      <c r="UAE149" s="168"/>
      <c r="UAF149" s="168"/>
      <c r="UAG149" s="168"/>
      <c r="UAH149" s="168"/>
      <c r="UAI149" s="168"/>
      <c r="UAJ149" s="168"/>
      <c r="UAK149" s="168"/>
      <c r="UAL149" s="168"/>
      <c r="UAM149" s="168"/>
      <c r="UAN149" s="168"/>
      <c r="UAO149" s="168"/>
      <c r="UAP149" s="168"/>
      <c r="UAQ149" s="168"/>
      <c r="UAR149" s="168"/>
      <c r="UAS149" s="168"/>
      <c r="UAT149" s="168"/>
      <c r="UAU149" s="168"/>
      <c r="UAV149" s="168"/>
      <c r="UAW149" s="168"/>
      <c r="UAX149" s="168"/>
      <c r="UAY149" s="168"/>
      <c r="UAZ149" s="168"/>
      <c r="UBA149" s="168"/>
      <c r="UBB149" s="168"/>
      <c r="UBC149" s="168"/>
      <c r="UBD149" s="168"/>
      <c r="UBE149" s="168"/>
      <c r="UBF149" s="168"/>
      <c r="UBG149" s="168"/>
      <c r="UBH149" s="168"/>
      <c r="UBI149" s="168"/>
      <c r="UBJ149" s="168"/>
      <c r="UBK149" s="168"/>
      <c r="UBL149" s="168"/>
      <c r="UBM149" s="168"/>
      <c r="UBN149" s="168"/>
      <c r="UBO149" s="168"/>
      <c r="UBP149" s="168"/>
      <c r="UBQ149" s="168"/>
      <c r="UBR149" s="168"/>
      <c r="UBS149" s="168"/>
      <c r="UBT149" s="168"/>
      <c r="UBU149" s="168"/>
      <c r="UBV149" s="168"/>
      <c r="UBW149" s="168"/>
      <c r="UBX149" s="168"/>
      <c r="UBY149" s="168"/>
      <c r="UBZ149" s="168"/>
      <c r="UCA149" s="168"/>
      <c r="UCB149" s="168"/>
      <c r="UCC149" s="168"/>
      <c r="UCD149" s="168"/>
      <c r="UCE149" s="168"/>
      <c r="UCF149" s="168"/>
      <c r="UCG149" s="168"/>
      <c r="UCH149" s="168"/>
      <c r="UCI149" s="168"/>
      <c r="UCJ149" s="168"/>
      <c r="UCK149" s="168"/>
      <c r="UCL149" s="168"/>
      <c r="UCM149" s="168"/>
      <c r="UCN149" s="168"/>
      <c r="UCO149" s="168"/>
      <c r="UCP149" s="168"/>
      <c r="UCQ149" s="168"/>
      <c r="UCR149" s="168"/>
      <c r="UCS149" s="168"/>
      <c r="UCT149" s="168"/>
      <c r="UCU149" s="168"/>
      <c r="UCV149" s="168"/>
      <c r="UCW149" s="168"/>
      <c r="UCX149" s="168"/>
      <c r="UCY149" s="168"/>
      <c r="UCZ149" s="168"/>
      <c r="UDA149" s="168"/>
      <c r="UDB149" s="168"/>
      <c r="UDC149" s="168"/>
      <c r="UDD149" s="168"/>
      <c r="UDE149" s="168"/>
      <c r="UDF149" s="168"/>
      <c r="UDG149" s="168"/>
      <c r="UDH149" s="168"/>
      <c r="UDI149" s="168"/>
      <c r="UDJ149" s="168"/>
      <c r="UDK149" s="168"/>
      <c r="UDL149" s="168"/>
      <c r="UDM149" s="168"/>
      <c r="UDN149" s="168"/>
      <c r="UDO149" s="168"/>
      <c r="UDP149" s="168"/>
      <c r="UDQ149" s="168"/>
      <c r="UDR149" s="168"/>
      <c r="UDS149" s="168"/>
      <c r="UDT149" s="168"/>
      <c r="UDU149" s="168"/>
      <c r="UDV149" s="168"/>
      <c r="UDW149" s="168"/>
      <c r="UDX149" s="168"/>
      <c r="UDY149" s="168"/>
      <c r="UDZ149" s="168"/>
      <c r="UEA149" s="168"/>
      <c r="UEB149" s="168"/>
      <c r="UEC149" s="168"/>
      <c r="UED149" s="168"/>
      <c r="UEE149" s="168"/>
      <c r="UEF149" s="168"/>
      <c r="UEG149" s="168"/>
      <c r="UEH149" s="168"/>
      <c r="UEI149" s="168"/>
      <c r="UEJ149" s="168"/>
      <c r="UEK149" s="168"/>
      <c r="UEL149" s="168"/>
      <c r="UEM149" s="168"/>
      <c r="UEN149" s="168"/>
      <c r="UEO149" s="168"/>
      <c r="UEP149" s="168"/>
      <c r="UEQ149" s="168"/>
      <c r="UER149" s="168"/>
      <c r="UES149" s="168"/>
      <c r="UET149" s="168"/>
      <c r="UEU149" s="168"/>
      <c r="UEV149" s="168"/>
      <c r="UEW149" s="168"/>
      <c r="UEX149" s="168"/>
      <c r="UEY149" s="168"/>
      <c r="UEZ149" s="168"/>
      <c r="UFA149" s="168"/>
      <c r="UFB149" s="168"/>
      <c r="UFC149" s="168"/>
      <c r="UFD149" s="168"/>
      <c r="UFE149" s="168"/>
      <c r="UFF149" s="168"/>
      <c r="UFG149" s="168"/>
      <c r="UFH149" s="168"/>
      <c r="UFI149" s="168"/>
      <c r="UFJ149" s="168"/>
      <c r="UFK149" s="168"/>
      <c r="UFL149" s="168"/>
      <c r="UFM149" s="168"/>
      <c r="UFN149" s="168"/>
      <c r="UFO149" s="168"/>
      <c r="UFP149" s="168"/>
      <c r="UFQ149" s="168"/>
      <c r="UFR149" s="168"/>
      <c r="UFS149" s="168"/>
      <c r="UFT149" s="168"/>
      <c r="UFU149" s="168"/>
      <c r="UFV149" s="168"/>
      <c r="UFW149" s="168"/>
      <c r="UFX149" s="168"/>
      <c r="UFY149" s="168"/>
      <c r="UFZ149" s="168"/>
      <c r="UGA149" s="168"/>
      <c r="UGB149" s="168"/>
      <c r="UGC149" s="168"/>
      <c r="UGD149" s="168"/>
      <c r="UGE149" s="168"/>
      <c r="UGF149" s="168"/>
      <c r="UGG149" s="168"/>
      <c r="UGH149" s="168"/>
      <c r="UGI149" s="168"/>
      <c r="UGJ149" s="168"/>
      <c r="UGK149" s="168"/>
      <c r="UGL149" s="168"/>
      <c r="UGM149" s="168"/>
      <c r="UGN149" s="168"/>
      <c r="UGO149" s="168"/>
      <c r="UGP149" s="168"/>
      <c r="UGQ149" s="168"/>
      <c r="UGR149" s="168"/>
      <c r="UGS149" s="168"/>
      <c r="UGT149" s="168"/>
      <c r="UGU149" s="168"/>
      <c r="UGV149" s="168"/>
      <c r="UGW149" s="168"/>
      <c r="UGX149" s="168"/>
      <c r="UGY149" s="168"/>
      <c r="UGZ149" s="168"/>
      <c r="UHA149" s="168"/>
      <c r="UHB149" s="168"/>
      <c r="UHC149" s="168"/>
      <c r="UHD149" s="168"/>
      <c r="UHE149" s="168"/>
      <c r="UHF149" s="168"/>
      <c r="UHG149" s="168"/>
      <c r="UHH149" s="168"/>
      <c r="UHI149" s="168"/>
      <c r="UHJ149" s="168"/>
      <c r="UHK149" s="168"/>
      <c r="UHL149" s="168"/>
      <c r="UHM149" s="168"/>
      <c r="UHN149" s="168"/>
      <c r="UHO149" s="168"/>
      <c r="UHP149" s="168"/>
      <c r="UHQ149" s="168"/>
      <c r="UHR149" s="168"/>
      <c r="UHS149" s="168"/>
      <c r="UHT149" s="168"/>
      <c r="UHU149" s="168"/>
      <c r="UHV149" s="168"/>
      <c r="UHW149" s="168"/>
      <c r="UHX149" s="168"/>
      <c r="UHY149" s="168"/>
      <c r="UHZ149" s="168"/>
      <c r="UIA149" s="168"/>
      <c r="UIB149" s="168"/>
      <c r="UIC149" s="168"/>
      <c r="UID149" s="168"/>
      <c r="UIE149" s="168"/>
      <c r="UIF149" s="168"/>
      <c r="UIG149" s="168"/>
      <c r="UIH149" s="168"/>
      <c r="UII149" s="168"/>
      <c r="UIJ149" s="168"/>
      <c r="UIK149" s="168"/>
      <c r="UIL149" s="168"/>
      <c r="UIM149" s="168"/>
      <c r="UIN149" s="168"/>
      <c r="UIO149" s="168"/>
      <c r="UIP149" s="168"/>
      <c r="UIQ149" s="168"/>
      <c r="UIR149" s="168"/>
      <c r="UIS149" s="168"/>
      <c r="UIT149" s="168"/>
      <c r="UIU149" s="168"/>
      <c r="UIV149" s="168"/>
      <c r="UIW149" s="168"/>
      <c r="UIX149" s="168"/>
      <c r="UIY149" s="168"/>
      <c r="UIZ149" s="168"/>
      <c r="UJA149" s="168"/>
      <c r="UJB149" s="168"/>
      <c r="UJC149" s="168"/>
      <c r="UJD149" s="168"/>
      <c r="UJE149" s="168"/>
      <c r="UJF149" s="168"/>
      <c r="UJG149" s="168"/>
      <c r="UJH149" s="168"/>
      <c r="UJI149" s="168"/>
      <c r="UJJ149" s="168"/>
      <c r="UJK149" s="168"/>
      <c r="UJL149" s="168"/>
      <c r="UJM149" s="168"/>
      <c r="UJN149" s="168"/>
      <c r="UJO149" s="168"/>
      <c r="UJP149" s="168"/>
      <c r="UJQ149" s="168"/>
      <c r="UJR149" s="168"/>
      <c r="UJS149" s="168"/>
      <c r="UJT149" s="168"/>
      <c r="UJU149" s="168"/>
      <c r="UJV149" s="168"/>
      <c r="UJW149" s="168"/>
      <c r="UJX149" s="168"/>
      <c r="UJY149" s="168"/>
      <c r="UJZ149" s="168"/>
      <c r="UKA149" s="168"/>
      <c r="UKB149" s="168"/>
      <c r="UKC149" s="168"/>
      <c r="UKD149" s="168"/>
      <c r="UKE149" s="168"/>
      <c r="UKF149" s="168"/>
      <c r="UKG149" s="168"/>
      <c r="UKH149" s="168"/>
      <c r="UKI149" s="168"/>
      <c r="UKJ149" s="168"/>
      <c r="UKK149" s="168"/>
      <c r="UKL149" s="168"/>
      <c r="UKM149" s="168"/>
      <c r="UKN149" s="168"/>
      <c r="UKO149" s="168"/>
      <c r="UKP149" s="168"/>
      <c r="UKQ149" s="168"/>
      <c r="UKR149" s="168"/>
      <c r="UKS149" s="168"/>
      <c r="UKT149" s="168"/>
      <c r="UKU149" s="168"/>
      <c r="UKV149" s="168"/>
      <c r="UKW149" s="168"/>
      <c r="UKX149" s="168"/>
      <c r="UKY149" s="168"/>
      <c r="UKZ149" s="168"/>
      <c r="ULA149" s="168"/>
      <c r="ULB149" s="168"/>
      <c r="ULC149" s="168"/>
      <c r="ULD149" s="168"/>
      <c r="ULE149" s="168"/>
      <c r="ULF149" s="168"/>
      <c r="ULG149" s="168"/>
      <c r="ULH149" s="168"/>
      <c r="ULI149" s="168"/>
      <c r="ULJ149" s="168"/>
      <c r="ULK149" s="168"/>
      <c r="ULL149" s="168"/>
      <c r="ULM149" s="168"/>
      <c r="ULN149" s="168"/>
      <c r="ULO149" s="168"/>
      <c r="ULP149" s="168"/>
      <c r="ULQ149" s="168"/>
      <c r="ULR149" s="168"/>
      <c r="ULS149" s="168"/>
      <c r="ULT149" s="168"/>
      <c r="ULU149" s="168"/>
      <c r="ULV149" s="168"/>
      <c r="ULW149" s="168"/>
      <c r="ULX149" s="168"/>
      <c r="ULY149" s="168"/>
      <c r="ULZ149" s="168"/>
      <c r="UMA149" s="168"/>
      <c r="UMB149" s="168"/>
      <c r="UMC149" s="168"/>
      <c r="UMD149" s="168"/>
      <c r="UME149" s="168"/>
      <c r="UMF149" s="168"/>
      <c r="UMG149" s="168"/>
      <c r="UMH149" s="168"/>
      <c r="UMI149" s="168"/>
      <c r="UMJ149" s="168"/>
      <c r="UMK149" s="168"/>
      <c r="UML149" s="168"/>
      <c r="UMM149" s="168"/>
      <c r="UMN149" s="168"/>
      <c r="UMO149" s="168"/>
      <c r="UMP149" s="168"/>
      <c r="UMQ149" s="168"/>
      <c r="UMR149" s="168"/>
      <c r="UMS149" s="168"/>
      <c r="UMT149" s="168"/>
      <c r="UMU149" s="168"/>
      <c r="UMV149" s="168"/>
      <c r="UMW149" s="168"/>
      <c r="UMX149" s="168"/>
      <c r="UMY149" s="168"/>
      <c r="UMZ149" s="168"/>
      <c r="UNA149" s="168"/>
      <c r="UNB149" s="168"/>
      <c r="UNC149" s="168"/>
      <c r="UND149" s="168"/>
      <c r="UNE149" s="168"/>
      <c r="UNF149" s="168"/>
      <c r="UNG149" s="168"/>
      <c r="UNH149" s="168"/>
      <c r="UNI149" s="168"/>
      <c r="UNJ149" s="168"/>
      <c r="UNK149" s="168"/>
      <c r="UNL149" s="168"/>
      <c r="UNM149" s="168"/>
      <c r="UNN149" s="168"/>
      <c r="UNO149" s="168"/>
      <c r="UNP149" s="168"/>
      <c r="UNQ149" s="168"/>
      <c r="UNR149" s="168"/>
      <c r="UNS149" s="168"/>
      <c r="UNT149" s="168"/>
      <c r="UNU149" s="168"/>
      <c r="UNV149" s="168"/>
      <c r="UNW149" s="168"/>
      <c r="UNX149" s="168"/>
      <c r="UNY149" s="168"/>
      <c r="UNZ149" s="168"/>
      <c r="UOA149" s="168"/>
      <c r="UOB149" s="168"/>
      <c r="UOC149" s="168"/>
      <c r="UOD149" s="168"/>
      <c r="UOE149" s="168"/>
      <c r="UOF149" s="168"/>
      <c r="UOG149" s="168"/>
      <c r="UOH149" s="168"/>
      <c r="UOI149" s="168"/>
      <c r="UOJ149" s="168"/>
      <c r="UOK149" s="168"/>
      <c r="UOL149" s="168"/>
      <c r="UOM149" s="168"/>
      <c r="UON149" s="168"/>
      <c r="UOO149" s="168"/>
      <c r="UOP149" s="168"/>
      <c r="UOQ149" s="168"/>
      <c r="UOR149" s="168"/>
      <c r="UOS149" s="168"/>
      <c r="UOT149" s="168"/>
      <c r="UOU149" s="168"/>
      <c r="UOV149" s="168"/>
      <c r="UOW149" s="168"/>
      <c r="UOX149" s="168"/>
      <c r="UOY149" s="168"/>
      <c r="UOZ149" s="168"/>
      <c r="UPA149" s="168"/>
      <c r="UPB149" s="168"/>
      <c r="UPC149" s="168"/>
      <c r="UPD149" s="168"/>
      <c r="UPE149" s="168"/>
      <c r="UPF149" s="168"/>
      <c r="UPG149" s="168"/>
      <c r="UPH149" s="168"/>
      <c r="UPI149" s="168"/>
      <c r="UPJ149" s="168"/>
      <c r="UPK149" s="168"/>
      <c r="UPL149" s="168"/>
      <c r="UPM149" s="168"/>
      <c r="UPN149" s="168"/>
      <c r="UPO149" s="168"/>
      <c r="UPP149" s="168"/>
      <c r="UPQ149" s="168"/>
      <c r="UPR149" s="168"/>
      <c r="UPS149" s="168"/>
      <c r="UPT149" s="168"/>
      <c r="UPU149" s="168"/>
      <c r="UPV149" s="168"/>
      <c r="UPW149" s="168"/>
      <c r="UPX149" s="168"/>
      <c r="UPY149" s="168"/>
      <c r="UPZ149" s="168"/>
      <c r="UQA149" s="168"/>
      <c r="UQB149" s="168"/>
      <c r="UQC149" s="168"/>
      <c r="UQD149" s="168"/>
      <c r="UQE149" s="168"/>
      <c r="UQF149" s="168"/>
      <c r="UQG149" s="168"/>
      <c r="UQH149" s="168"/>
      <c r="UQI149" s="168"/>
      <c r="UQJ149" s="168"/>
      <c r="UQK149" s="168"/>
      <c r="UQL149" s="168"/>
      <c r="UQM149" s="168"/>
      <c r="UQN149" s="168"/>
      <c r="UQO149" s="168"/>
      <c r="UQP149" s="168"/>
      <c r="UQQ149" s="168"/>
      <c r="UQR149" s="168"/>
      <c r="UQS149" s="168"/>
      <c r="UQT149" s="168"/>
      <c r="UQU149" s="168"/>
      <c r="UQV149" s="168"/>
      <c r="UQW149" s="168"/>
      <c r="UQX149" s="168"/>
      <c r="UQY149" s="168"/>
      <c r="UQZ149" s="168"/>
      <c r="URA149" s="168"/>
      <c r="URB149" s="168"/>
      <c r="URC149" s="168"/>
      <c r="URD149" s="168"/>
      <c r="URE149" s="168"/>
      <c r="URF149" s="168"/>
      <c r="URG149" s="168"/>
      <c r="URH149" s="168"/>
      <c r="URI149" s="168"/>
      <c r="URJ149" s="168"/>
      <c r="URK149" s="168"/>
      <c r="URL149" s="168"/>
      <c r="URM149" s="168"/>
      <c r="URN149" s="168"/>
      <c r="URO149" s="168"/>
      <c r="URP149" s="168"/>
      <c r="URQ149" s="168"/>
      <c r="URR149" s="168"/>
      <c r="URS149" s="168"/>
      <c r="URT149" s="168"/>
      <c r="URU149" s="168"/>
      <c r="URV149" s="168"/>
      <c r="URW149" s="168"/>
      <c r="URX149" s="168"/>
      <c r="URY149" s="168"/>
      <c r="URZ149" s="168"/>
      <c r="USA149" s="168"/>
      <c r="USB149" s="168"/>
      <c r="USC149" s="168"/>
      <c r="USD149" s="168"/>
      <c r="USE149" s="168"/>
      <c r="USF149" s="168"/>
      <c r="USG149" s="168"/>
      <c r="USH149" s="168"/>
      <c r="USI149" s="168"/>
      <c r="USJ149" s="168"/>
      <c r="USK149" s="168"/>
      <c r="USL149" s="168"/>
      <c r="USM149" s="168"/>
      <c r="USN149" s="168"/>
      <c r="USO149" s="168"/>
      <c r="USP149" s="168"/>
      <c r="USQ149" s="168"/>
      <c r="USR149" s="168"/>
      <c r="USS149" s="168"/>
      <c r="UST149" s="168"/>
      <c r="USU149" s="168"/>
      <c r="USV149" s="168"/>
      <c r="USW149" s="168"/>
      <c r="USX149" s="168"/>
      <c r="USY149" s="168"/>
      <c r="USZ149" s="168"/>
      <c r="UTA149" s="168"/>
      <c r="UTB149" s="168"/>
      <c r="UTC149" s="168"/>
      <c r="UTD149" s="168"/>
      <c r="UTE149" s="168"/>
      <c r="UTF149" s="168"/>
      <c r="UTG149" s="168"/>
      <c r="UTH149" s="168"/>
      <c r="UTI149" s="168"/>
      <c r="UTJ149" s="168"/>
      <c r="UTK149" s="168"/>
      <c r="UTL149" s="168"/>
      <c r="UTM149" s="168"/>
      <c r="UTN149" s="168"/>
      <c r="UTO149" s="168"/>
      <c r="UTP149" s="168"/>
      <c r="UTQ149" s="168"/>
      <c r="UTR149" s="168"/>
      <c r="UTS149" s="168"/>
      <c r="UTT149" s="168"/>
      <c r="UTU149" s="168"/>
      <c r="UTV149" s="168"/>
      <c r="UTW149" s="168"/>
      <c r="UTX149" s="168"/>
      <c r="UTY149" s="168"/>
      <c r="UTZ149" s="168"/>
      <c r="UUA149" s="168"/>
      <c r="UUB149" s="168"/>
      <c r="UUC149" s="168"/>
      <c r="UUD149" s="168"/>
      <c r="UUE149" s="168"/>
      <c r="UUF149" s="168"/>
      <c r="UUG149" s="168"/>
      <c r="UUH149" s="168"/>
      <c r="UUI149" s="168"/>
      <c r="UUJ149" s="168"/>
      <c r="UUK149" s="168"/>
      <c r="UUL149" s="168"/>
      <c r="UUM149" s="168"/>
      <c r="UUN149" s="168"/>
      <c r="UUO149" s="168"/>
      <c r="UUP149" s="168"/>
      <c r="UUQ149" s="168"/>
      <c r="UUR149" s="168"/>
      <c r="UUS149" s="168"/>
      <c r="UUT149" s="168"/>
      <c r="UUU149" s="168"/>
      <c r="UUV149" s="168"/>
      <c r="UUW149" s="168"/>
      <c r="UUX149" s="168"/>
      <c r="UUY149" s="168"/>
      <c r="UUZ149" s="168"/>
      <c r="UVA149" s="168"/>
      <c r="UVB149" s="168"/>
      <c r="UVC149" s="168"/>
      <c r="UVD149" s="168"/>
      <c r="UVE149" s="168"/>
      <c r="UVF149" s="168"/>
      <c r="UVG149" s="168"/>
      <c r="UVH149" s="168"/>
      <c r="UVI149" s="168"/>
      <c r="UVJ149" s="168"/>
      <c r="UVK149" s="168"/>
      <c r="UVL149" s="168"/>
      <c r="UVM149" s="168"/>
      <c r="UVN149" s="168"/>
      <c r="UVO149" s="168"/>
      <c r="UVP149" s="168"/>
      <c r="UVQ149" s="168"/>
      <c r="UVR149" s="168"/>
      <c r="UVS149" s="168"/>
      <c r="UVT149" s="168"/>
      <c r="UVU149" s="168"/>
      <c r="UVV149" s="168"/>
      <c r="UVW149" s="168"/>
      <c r="UVX149" s="168"/>
      <c r="UVY149" s="168"/>
      <c r="UVZ149" s="168"/>
      <c r="UWA149" s="168"/>
      <c r="UWB149" s="168"/>
      <c r="UWC149" s="168"/>
      <c r="UWD149" s="168"/>
      <c r="UWE149" s="168"/>
      <c r="UWF149" s="168"/>
      <c r="UWG149" s="168"/>
      <c r="UWH149" s="168"/>
      <c r="UWI149" s="168"/>
      <c r="UWJ149" s="168"/>
      <c r="UWK149" s="168"/>
      <c r="UWL149" s="168"/>
      <c r="UWM149" s="168"/>
      <c r="UWN149" s="168"/>
      <c r="UWO149" s="168"/>
      <c r="UWP149" s="168"/>
      <c r="UWQ149" s="168"/>
      <c r="UWR149" s="168"/>
      <c r="UWS149" s="168"/>
      <c r="UWT149" s="168"/>
      <c r="UWU149" s="168"/>
      <c r="UWV149" s="168"/>
      <c r="UWW149" s="168"/>
      <c r="UWX149" s="168"/>
      <c r="UWY149" s="168"/>
      <c r="UWZ149" s="168"/>
      <c r="UXA149" s="168"/>
      <c r="UXB149" s="168"/>
      <c r="UXC149" s="168"/>
      <c r="UXD149" s="168"/>
      <c r="UXE149" s="168"/>
      <c r="UXF149" s="168"/>
      <c r="UXG149" s="168"/>
      <c r="UXH149" s="168"/>
      <c r="UXI149" s="168"/>
      <c r="UXJ149" s="168"/>
      <c r="UXK149" s="168"/>
      <c r="UXL149" s="168"/>
      <c r="UXM149" s="168"/>
      <c r="UXN149" s="168"/>
      <c r="UXO149" s="168"/>
      <c r="UXP149" s="168"/>
      <c r="UXQ149" s="168"/>
      <c r="UXR149" s="168"/>
      <c r="UXS149" s="168"/>
      <c r="UXT149" s="168"/>
      <c r="UXU149" s="168"/>
      <c r="UXV149" s="168"/>
      <c r="UXW149" s="168"/>
      <c r="UXX149" s="168"/>
      <c r="UXY149" s="168"/>
      <c r="UXZ149" s="168"/>
      <c r="UYA149" s="168"/>
      <c r="UYB149" s="168"/>
      <c r="UYC149" s="168"/>
      <c r="UYD149" s="168"/>
      <c r="UYE149" s="168"/>
      <c r="UYF149" s="168"/>
      <c r="UYG149" s="168"/>
      <c r="UYH149" s="168"/>
      <c r="UYI149" s="168"/>
      <c r="UYJ149" s="168"/>
      <c r="UYK149" s="168"/>
      <c r="UYL149" s="168"/>
      <c r="UYM149" s="168"/>
      <c r="UYN149" s="168"/>
      <c r="UYO149" s="168"/>
      <c r="UYP149" s="168"/>
      <c r="UYQ149" s="168"/>
      <c r="UYR149" s="168"/>
      <c r="UYS149" s="168"/>
      <c r="UYT149" s="168"/>
      <c r="UYU149" s="168"/>
      <c r="UYV149" s="168"/>
      <c r="UYW149" s="168"/>
      <c r="UYX149" s="168"/>
      <c r="UYY149" s="168"/>
      <c r="UYZ149" s="168"/>
      <c r="UZA149" s="168"/>
      <c r="UZB149" s="168"/>
      <c r="UZC149" s="168"/>
      <c r="UZD149" s="168"/>
      <c r="UZE149" s="168"/>
      <c r="UZF149" s="168"/>
      <c r="UZG149" s="168"/>
      <c r="UZH149" s="168"/>
      <c r="UZI149" s="168"/>
      <c r="UZJ149" s="168"/>
      <c r="UZK149" s="168"/>
      <c r="UZL149" s="168"/>
      <c r="UZM149" s="168"/>
      <c r="UZN149" s="168"/>
      <c r="UZO149" s="168"/>
      <c r="UZP149" s="168"/>
      <c r="UZQ149" s="168"/>
      <c r="UZR149" s="168"/>
      <c r="UZS149" s="168"/>
      <c r="UZT149" s="168"/>
      <c r="UZU149" s="168"/>
      <c r="UZV149" s="168"/>
      <c r="UZW149" s="168"/>
      <c r="UZX149" s="168"/>
      <c r="UZY149" s="168"/>
      <c r="UZZ149" s="168"/>
      <c r="VAA149" s="168"/>
      <c r="VAB149" s="168"/>
      <c r="VAC149" s="168"/>
      <c r="VAD149" s="168"/>
      <c r="VAE149" s="168"/>
      <c r="VAF149" s="168"/>
      <c r="VAG149" s="168"/>
      <c r="VAH149" s="168"/>
      <c r="VAI149" s="168"/>
      <c r="VAJ149" s="168"/>
      <c r="VAK149" s="168"/>
      <c r="VAL149" s="168"/>
      <c r="VAM149" s="168"/>
      <c r="VAN149" s="168"/>
      <c r="VAO149" s="168"/>
      <c r="VAP149" s="168"/>
      <c r="VAQ149" s="168"/>
      <c r="VAR149" s="168"/>
      <c r="VAS149" s="168"/>
      <c r="VAT149" s="168"/>
      <c r="VAU149" s="168"/>
      <c r="VAV149" s="168"/>
      <c r="VAW149" s="168"/>
      <c r="VAX149" s="168"/>
      <c r="VAY149" s="168"/>
      <c r="VAZ149" s="168"/>
      <c r="VBA149" s="168"/>
      <c r="VBB149" s="168"/>
      <c r="VBC149" s="168"/>
      <c r="VBD149" s="168"/>
      <c r="VBE149" s="168"/>
      <c r="VBF149" s="168"/>
      <c r="VBG149" s="168"/>
      <c r="VBH149" s="168"/>
      <c r="VBI149" s="168"/>
      <c r="VBJ149" s="168"/>
      <c r="VBK149" s="168"/>
      <c r="VBL149" s="168"/>
      <c r="VBM149" s="168"/>
      <c r="VBN149" s="168"/>
      <c r="VBO149" s="168"/>
      <c r="VBP149" s="168"/>
      <c r="VBQ149" s="168"/>
      <c r="VBR149" s="168"/>
      <c r="VBS149" s="168"/>
      <c r="VBT149" s="168"/>
      <c r="VBU149" s="168"/>
      <c r="VBV149" s="168"/>
      <c r="VBW149" s="168"/>
      <c r="VBX149" s="168"/>
      <c r="VBY149" s="168"/>
      <c r="VBZ149" s="168"/>
      <c r="VCA149" s="168"/>
      <c r="VCB149" s="168"/>
      <c r="VCC149" s="168"/>
      <c r="VCD149" s="168"/>
      <c r="VCE149" s="168"/>
      <c r="VCF149" s="168"/>
      <c r="VCG149" s="168"/>
      <c r="VCH149" s="168"/>
      <c r="VCI149" s="168"/>
      <c r="VCJ149" s="168"/>
      <c r="VCK149" s="168"/>
      <c r="VCL149" s="168"/>
      <c r="VCM149" s="168"/>
      <c r="VCN149" s="168"/>
      <c r="VCO149" s="168"/>
      <c r="VCP149" s="168"/>
      <c r="VCQ149" s="168"/>
      <c r="VCR149" s="168"/>
      <c r="VCS149" s="168"/>
      <c r="VCT149" s="168"/>
      <c r="VCU149" s="168"/>
      <c r="VCV149" s="168"/>
      <c r="VCW149" s="168"/>
      <c r="VCX149" s="168"/>
      <c r="VCY149" s="168"/>
      <c r="VCZ149" s="168"/>
      <c r="VDA149" s="168"/>
      <c r="VDB149" s="168"/>
      <c r="VDC149" s="168"/>
      <c r="VDD149" s="168"/>
      <c r="VDE149" s="168"/>
      <c r="VDF149" s="168"/>
      <c r="VDG149" s="168"/>
      <c r="VDH149" s="168"/>
      <c r="VDI149" s="168"/>
      <c r="VDJ149" s="168"/>
      <c r="VDK149" s="168"/>
      <c r="VDL149" s="168"/>
      <c r="VDM149" s="168"/>
      <c r="VDN149" s="168"/>
      <c r="VDO149" s="168"/>
      <c r="VDP149" s="168"/>
      <c r="VDQ149" s="168"/>
      <c r="VDR149" s="168"/>
      <c r="VDS149" s="168"/>
      <c r="VDT149" s="168"/>
      <c r="VDU149" s="168"/>
      <c r="VDV149" s="168"/>
      <c r="VDW149" s="168"/>
      <c r="VDX149" s="168"/>
      <c r="VDY149" s="168"/>
      <c r="VDZ149" s="168"/>
      <c r="VEA149" s="168"/>
      <c r="VEB149" s="168"/>
      <c r="VEC149" s="168"/>
      <c r="VED149" s="168"/>
      <c r="VEE149" s="168"/>
      <c r="VEF149" s="168"/>
      <c r="VEG149" s="168"/>
      <c r="VEH149" s="168"/>
      <c r="VEI149" s="168"/>
      <c r="VEJ149" s="168"/>
      <c r="VEK149" s="168"/>
      <c r="VEL149" s="168"/>
      <c r="VEM149" s="168"/>
      <c r="VEN149" s="168"/>
      <c r="VEO149" s="168"/>
      <c r="VEP149" s="168"/>
      <c r="VEQ149" s="168"/>
      <c r="VER149" s="168"/>
      <c r="VES149" s="168"/>
      <c r="VET149" s="168"/>
      <c r="VEU149" s="168"/>
      <c r="VEV149" s="168"/>
      <c r="VEW149" s="168"/>
      <c r="VEX149" s="168"/>
      <c r="VEY149" s="168"/>
      <c r="VEZ149" s="168"/>
      <c r="VFA149" s="168"/>
      <c r="VFB149" s="168"/>
      <c r="VFC149" s="168"/>
      <c r="VFD149" s="168"/>
      <c r="VFE149" s="168"/>
      <c r="VFF149" s="168"/>
      <c r="VFG149" s="168"/>
      <c r="VFH149" s="168"/>
      <c r="VFI149" s="168"/>
      <c r="VFJ149" s="168"/>
      <c r="VFK149" s="168"/>
      <c r="VFL149" s="168"/>
      <c r="VFM149" s="168"/>
      <c r="VFN149" s="168"/>
      <c r="VFO149" s="168"/>
      <c r="VFP149" s="168"/>
      <c r="VFQ149" s="168"/>
      <c r="VFR149" s="168"/>
      <c r="VFS149" s="168"/>
      <c r="VFT149" s="168"/>
      <c r="VFU149" s="168"/>
      <c r="VFV149" s="168"/>
      <c r="VFW149" s="168"/>
      <c r="VFX149" s="168"/>
      <c r="VFY149" s="168"/>
      <c r="VFZ149" s="168"/>
      <c r="VGA149" s="168"/>
      <c r="VGB149" s="168"/>
      <c r="VGC149" s="168"/>
      <c r="VGD149" s="168"/>
      <c r="VGE149" s="168"/>
      <c r="VGF149" s="168"/>
      <c r="VGG149" s="168"/>
      <c r="VGH149" s="168"/>
      <c r="VGI149" s="168"/>
      <c r="VGJ149" s="168"/>
      <c r="VGK149" s="168"/>
      <c r="VGL149" s="168"/>
      <c r="VGM149" s="168"/>
      <c r="VGN149" s="168"/>
      <c r="VGO149" s="168"/>
      <c r="VGP149" s="168"/>
      <c r="VGQ149" s="168"/>
      <c r="VGR149" s="168"/>
      <c r="VGS149" s="168"/>
      <c r="VGT149" s="168"/>
      <c r="VGU149" s="168"/>
      <c r="VGV149" s="168"/>
      <c r="VGW149" s="168"/>
      <c r="VGX149" s="168"/>
      <c r="VGY149" s="168"/>
      <c r="VGZ149" s="168"/>
      <c r="VHA149" s="168"/>
      <c r="VHB149" s="168"/>
      <c r="VHC149" s="168"/>
      <c r="VHD149" s="168"/>
      <c r="VHE149" s="168"/>
      <c r="VHF149" s="168"/>
      <c r="VHG149" s="168"/>
      <c r="VHH149" s="168"/>
      <c r="VHI149" s="168"/>
      <c r="VHJ149" s="168"/>
      <c r="VHK149" s="168"/>
      <c r="VHL149" s="168"/>
      <c r="VHM149" s="168"/>
      <c r="VHN149" s="168"/>
      <c r="VHO149" s="168"/>
      <c r="VHP149" s="168"/>
      <c r="VHQ149" s="168"/>
      <c r="VHR149" s="168"/>
      <c r="VHS149" s="168"/>
      <c r="VHT149" s="168"/>
      <c r="VHU149" s="168"/>
      <c r="VHV149" s="168"/>
      <c r="VHW149" s="168"/>
      <c r="VHX149" s="168"/>
      <c r="VHY149" s="168"/>
      <c r="VHZ149" s="168"/>
      <c r="VIA149" s="168"/>
      <c r="VIB149" s="168"/>
      <c r="VIC149" s="168"/>
      <c r="VID149" s="168"/>
      <c r="VIE149" s="168"/>
      <c r="VIF149" s="168"/>
      <c r="VIG149" s="168"/>
      <c r="VIH149" s="168"/>
      <c r="VII149" s="168"/>
      <c r="VIJ149" s="168"/>
      <c r="VIK149" s="168"/>
      <c r="VIL149" s="168"/>
      <c r="VIM149" s="168"/>
      <c r="VIN149" s="168"/>
      <c r="VIO149" s="168"/>
      <c r="VIP149" s="168"/>
      <c r="VIQ149" s="168"/>
      <c r="VIR149" s="168"/>
      <c r="VIS149" s="168"/>
      <c r="VIT149" s="168"/>
      <c r="VIU149" s="168"/>
      <c r="VIV149" s="168"/>
      <c r="VIW149" s="168"/>
      <c r="VIX149" s="168"/>
      <c r="VIY149" s="168"/>
      <c r="VIZ149" s="168"/>
      <c r="VJA149" s="168"/>
      <c r="VJB149" s="168"/>
      <c r="VJC149" s="168"/>
      <c r="VJD149" s="168"/>
      <c r="VJE149" s="168"/>
      <c r="VJF149" s="168"/>
      <c r="VJG149" s="168"/>
      <c r="VJH149" s="168"/>
      <c r="VJI149" s="168"/>
      <c r="VJJ149" s="168"/>
      <c r="VJK149" s="168"/>
      <c r="VJL149" s="168"/>
      <c r="VJM149" s="168"/>
      <c r="VJN149" s="168"/>
      <c r="VJO149" s="168"/>
      <c r="VJP149" s="168"/>
      <c r="VJQ149" s="168"/>
      <c r="VJR149" s="168"/>
      <c r="VJS149" s="168"/>
      <c r="VJT149" s="168"/>
      <c r="VJU149" s="168"/>
      <c r="VJV149" s="168"/>
      <c r="VJW149" s="168"/>
      <c r="VJX149" s="168"/>
      <c r="VJY149" s="168"/>
      <c r="VJZ149" s="168"/>
      <c r="VKA149" s="168"/>
      <c r="VKB149" s="168"/>
      <c r="VKC149" s="168"/>
      <c r="VKD149" s="168"/>
      <c r="VKE149" s="168"/>
      <c r="VKF149" s="168"/>
      <c r="VKG149" s="168"/>
      <c r="VKH149" s="168"/>
      <c r="VKI149" s="168"/>
      <c r="VKJ149" s="168"/>
      <c r="VKK149" s="168"/>
      <c r="VKL149" s="168"/>
      <c r="VKM149" s="168"/>
      <c r="VKN149" s="168"/>
      <c r="VKO149" s="168"/>
      <c r="VKP149" s="168"/>
      <c r="VKQ149" s="168"/>
      <c r="VKR149" s="168"/>
      <c r="VKS149" s="168"/>
      <c r="VKT149" s="168"/>
      <c r="VKU149" s="168"/>
      <c r="VKV149" s="168"/>
      <c r="VKW149" s="168"/>
      <c r="VKX149" s="168"/>
      <c r="VKY149" s="168"/>
      <c r="VKZ149" s="168"/>
      <c r="VLA149" s="168"/>
      <c r="VLB149" s="168"/>
      <c r="VLC149" s="168"/>
      <c r="VLD149" s="168"/>
      <c r="VLE149" s="168"/>
      <c r="VLF149" s="168"/>
      <c r="VLG149" s="168"/>
      <c r="VLH149" s="168"/>
      <c r="VLI149" s="168"/>
      <c r="VLJ149" s="168"/>
      <c r="VLK149" s="168"/>
      <c r="VLL149" s="168"/>
      <c r="VLM149" s="168"/>
      <c r="VLN149" s="168"/>
      <c r="VLO149" s="168"/>
      <c r="VLP149" s="168"/>
      <c r="VLQ149" s="168"/>
      <c r="VLR149" s="168"/>
      <c r="VLS149" s="168"/>
      <c r="VLT149" s="168"/>
      <c r="VLU149" s="168"/>
      <c r="VLV149" s="168"/>
      <c r="VLW149" s="168"/>
      <c r="VLX149" s="168"/>
      <c r="VLY149" s="168"/>
      <c r="VLZ149" s="168"/>
      <c r="VMA149" s="168"/>
      <c r="VMB149" s="168"/>
      <c r="VMC149" s="168"/>
      <c r="VMD149" s="168"/>
      <c r="VME149" s="168"/>
      <c r="VMF149" s="168"/>
      <c r="VMG149" s="168"/>
      <c r="VMH149" s="168"/>
      <c r="VMI149" s="168"/>
      <c r="VMJ149" s="168"/>
      <c r="VMK149" s="168"/>
      <c r="VML149" s="168"/>
      <c r="VMM149" s="168"/>
      <c r="VMN149" s="168"/>
      <c r="VMO149" s="168"/>
      <c r="VMP149" s="168"/>
      <c r="VMQ149" s="168"/>
      <c r="VMR149" s="168"/>
      <c r="VMS149" s="168"/>
      <c r="VMT149" s="168"/>
      <c r="VMU149" s="168"/>
      <c r="VMV149" s="168"/>
      <c r="VMW149" s="168"/>
      <c r="VMX149" s="168"/>
      <c r="VMY149" s="168"/>
      <c r="VMZ149" s="168"/>
      <c r="VNA149" s="168"/>
      <c r="VNB149" s="168"/>
      <c r="VNC149" s="168"/>
      <c r="VND149" s="168"/>
      <c r="VNE149" s="168"/>
      <c r="VNF149" s="168"/>
      <c r="VNG149" s="168"/>
      <c r="VNH149" s="168"/>
      <c r="VNI149" s="168"/>
      <c r="VNJ149" s="168"/>
      <c r="VNK149" s="168"/>
      <c r="VNL149" s="168"/>
      <c r="VNM149" s="168"/>
      <c r="VNN149" s="168"/>
      <c r="VNO149" s="168"/>
      <c r="VNP149" s="168"/>
      <c r="VNQ149" s="168"/>
      <c r="VNR149" s="168"/>
      <c r="VNS149" s="168"/>
      <c r="VNT149" s="168"/>
      <c r="VNU149" s="168"/>
      <c r="VNV149" s="168"/>
      <c r="VNW149" s="168"/>
      <c r="VNX149" s="168"/>
      <c r="VNY149" s="168"/>
      <c r="VNZ149" s="168"/>
      <c r="VOA149" s="168"/>
      <c r="VOB149" s="168"/>
      <c r="VOC149" s="168"/>
      <c r="VOD149" s="168"/>
      <c r="VOE149" s="168"/>
      <c r="VOF149" s="168"/>
      <c r="VOG149" s="168"/>
      <c r="VOH149" s="168"/>
      <c r="VOI149" s="168"/>
      <c r="VOJ149" s="168"/>
      <c r="VOK149" s="168"/>
      <c r="VOL149" s="168"/>
      <c r="VOM149" s="168"/>
      <c r="VON149" s="168"/>
      <c r="VOO149" s="168"/>
      <c r="VOP149" s="168"/>
      <c r="VOQ149" s="168"/>
      <c r="VOR149" s="168"/>
      <c r="VOS149" s="168"/>
      <c r="VOT149" s="168"/>
      <c r="VOU149" s="168"/>
      <c r="VOV149" s="168"/>
      <c r="VOW149" s="168"/>
      <c r="VOX149" s="168"/>
      <c r="VOY149" s="168"/>
      <c r="VOZ149" s="168"/>
      <c r="VPA149" s="168"/>
      <c r="VPB149" s="168"/>
      <c r="VPC149" s="168"/>
      <c r="VPD149" s="168"/>
      <c r="VPE149" s="168"/>
      <c r="VPF149" s="168"/>
      <c r="VPG149" s="168"/>
      <c r="VPH149" s="168"/>
      <c r="VPI149" s="168"/>
      <c r="VPJ149" s="168"/>
      <c r="VPK149" s="168"/>
      <c r="VPL149" s="168"/>
      <c r="VPM149" s="168"/>
      <c r="VPN149" s="168"/>
      <c r="VPO149" s="168"/>
      <c r="VPP149" s="168"/>
      <c r="VPQ149" s="168"/>
      <c r="VPR149" s="168"/>
      <c r="VPS149" s="168"/>
      <c r="VPT149" s="168"/>
      <c r="VPU149" s="168"/>
      <c r="VPV149" s="168"/>
      <c r="VPW149" s="168"/>
      <c r="VPX149" s="168"/>
      <c r="VPY149" s="168"/>
      <c r="VPZ149" s="168"/>
      <c r="VQA149" s="168"/>
      <c r="VQB149" s="168"/>
      <c r="VQC149" s="168"/>
      <c r="VQD149" s="168"/>
      <c r="VQE149" s="168"/>
      <c r="VQF149" s="168"/>
      <c r="VQG149" s="168"/>
      <c r="VQH149" s="168"/>
      <c r="VQI149" s="168"/>
      <c r="VQJ149" s="168"/>
      <c r="VQK149" s="168"/>
      <c r="VQL149" s="168"/>
      <c r="VQM149" s="168"/>
      <c r="VQN149" s="168"/>
      <c r="VQO149" s="168"/>
      <c r="VQP149" s="168"/>
      <c r="VQQ149" s="168"/>
      <c r="VQR149" s="168"/>
      <c r="VQS149" s="168"/>
      <c r="VQT149" s="168"/>
      <c r="VQU149" s="168"/>
      <c r="VQV149" s="168"/>
      <c r="VQW149" s="168"/>
      <c r="VQX149" s="168"/>
      <c r="VQY149" s="168"/>
      <c r="VQZ149" s="168"/>
      <c r="VRA149" s="168"/>
      <c r="VRB149" s="168"/>
      <c r="VRC149" s="168"/>
      <c r="VRD149" s="168"/>
      <c r="VRE149" s="168"/>
      <c r="VRF149" s="168"/>
      <c r="VRG149" s="168"/>
      <c r="VRH149" s="168"/>
      <c r="VRI149" s="168"/>
      <c r="VRJ149" s="168"/>
      <c r="VRK149" s="168"/>
      <c r="VRL149" s="168"/>
      <c r="VRM149" s="168"/>
      <c r="VRN149" s="168"/>
      <c r="VRO149" s="168"/>
      <c r="VRP149" s="168"/>
      <c r="VRQ149" s="168"/>
      <c r="VRR149" s="168"/>
      <c r="VRS149" s="168"/>
      <c r="VRT149" s="168"/>
      <c r="VRU149" s="168"/>
      <c r="VRV149" s="168"/>
      <c r="VRW149" s="168"/>
      <c r="VRX149" s="168"/>
      <c r="VRY149" s="168"/>
      <c r="VRZ149" s="168"/>
      <c r="VSA149" s="168"/>
      <c r="VSB149" s="168"/>
      <c r="VSC149" s="168"/>
      <c r="VSD149" s="168"/>
      <c r="VSE149" s="168"/>
      <c r="VSF149" s="168"/>
      <c r="VSG149" s="168"/>
      <c r="VSH149" s="168"/>
      <c r="VSI149" s="168"/>
      <c r="VSJ149" s="168"/>
      <c r="VSK149" s="168"/>
      <c r="VSL149" s="168"/>
      <c r="VSM149" s="168"/>
      <c r="VSN149" s="168"/>
      <c r="VSO149" s="168"/>
      <c r="VSP149" s="168"/>
      <c r="VSQ149" s="168"/>
      <c r="VSR149" s="168"/>
      <c r="VSS149" s="168"/>
      <c r="VST149" s="168"/>
      <c r="VSU149" s="168"/>
      <c r="VSV149" s="168"/>
      <c r="VSW149" s="168"/>
      <c r="VSX149" s="168"/>
      <c r="VSY149" s="168"/>
      <c r="VSZ149" s="168"/>
      <c r="VTA149" s="168"/>
      <c r="VTB149" s="168"/>
      <c r="VTC149" s="168"/>
      <c r="VTD149" s="168"/>
      <c r="VTE149" s="168"/>
      <c r="VTF149" s="168"/>
      <c r="VTG149" s="168"/>
      <c r="VTH149" s="168"/>
      <c r="VTI149" s="168"/>
      <c r="VTJ149" s="168"/>
      <c r="VTK149" s="168"/>
      <c r="VTL149" s="168"/>
      <c r="VTM149" s="168"/>
      <c r="VTN149" s="168"/>
      <c r="VTO149" s="168"/>
      <c r="VTP149" s="168"/>
      <c r="VTQ149" s="168"/>
      <c r="VTR149" s="168"/>
      <c r="VTS149" s="168"/>
      <c r="VTT149" s="168"/>
      <c r="VTU149" s="168"/>
      <c r="VTV149" s="168"/>
      <c r="VTW149" s="168"/>
      <c r="VTX149" s="168"/>
      <c r="VTY149" s="168"/>
      <c r="VTZ149" s="168"/>
      <c r="VUA149" s="168"/>
      <c r="VUB149" s="168"/>
      <c r="VUC149" s="168"/>
      <c r="VUD149" s="168"/>
      <c r="VUE149" s="168"/>
      <c r="VUF149" s="168"/>
      <c r="VUG149" s="168"/>
      <c r="VUH149" s="168"/>
      <c r="VUI149" s="168"/>
      <c r="VUJ149" s="168"/>
      <c r="VUK149" s="168"/>
      <c r="VUL149" s="168"/>
      <c r="VUM149" s="168"/>
      <c r="VUN149" s="168"/>
      <c r="VUO149" s="168"/>
      <c r="VUP149" s="168"/>
      <c r="VUQ149" s="168"/>
      <c r="VUR149" s="168"/>
      <c r="VUS149" s="168"/>
      <c r="VUT149" s="168"/>
      <c r="VUU149" s="168"/>
      <c r="VUV149" s="168"/>
      <c r="VUW149" s="168"/>
      <c r="VUX149" s="168"/>
      <c r="VUY149" s="168"/>
      <c r="VUZ149" s="168"/>
      <c r="VVA149" s="168"/>
      <c r="VVB149" s="168"/>
      <c r="VVC149" s="168"/>
      <c r="VVD149" s="168"/>
      <c r="VVE149" s="168"/>
      <c r="VVF149" s="168"/>
      <c r="VVG149" s="168"/>
      <c r="VVH149" s="168"/>
      <c r="VVI149" s="168"/>
      <c r="VVJ149" s="168"/>
      <c r="VVK149" s="168"/>
      <c r="VVL149" s="168"/>
      <c r="VVM149" s="168"/>
      <c r="VVN149" s="168"/>
      <c r="VVO149" s="168"/>
      <c r="VVP149" s="168"/>
      <c r="VVQ149" s="168"/>
      <c r="VVR149" s="168"/>
      <c r="VVS149" s="168"/>
      <c r="VVT149" s="168"/>
      <c r="VVU149" s="168"/>
      <c r="VVV149" s="168"/>
      <c r="VVW149" s="168"/>
      <c r="VVX149" s="168"/>
      <c r="VVY149" s="168"/>
      <c r="VVZ149" s="168"/>
      <c r="VWA149" s="168"/>
      <c r="VWB149" s="168"/>
      <c r="VWC149" s="168"/>
      <c r="VWD149" s="168"/>
      <c r="VWE149" s="168"/>
      <c r="VWF149" s="168"/>
      <c r="VWG149" s="168"/>
      <c r="VWH149" s="168"/>
      <c r="VWI149" s="168"/>
      <c r="VWJ149" s="168"/>
      <c r="VWK149" s="168"/>
      <c r="VWL149" s="168"/>
      <c r="VWM149" s="168"/>
      <c r="VWN149" s="168"/>
      <c r="VWO149" s="168"/>
      <c r="VWP149" s="168"/>
      <c r="VWQ149" s="168"/>
      <c r="VWR149" s="168"/>
      <c r="VWS149" s="168"/>
      <c r="VWT149" s="168"/>
      <c r="VWU149" s="168"/>
      <c r="VWV149" s="168"/>
      <c r="VWW149" s="168"/>
      <c r="VWX149" s="168"/>
      <c r="VWY149" s="168"/>
      <c r="VWZ149" s="168"/>
      <c r="VXA149" s="168"/>
      <c r="VXB149" s="168"/>
      <c r="VXC149" s="168"/>
      <c r="VXD149" s="168"/>
      <c r="VXE149" s="168"/>
      <c r="VXF149" s="168"/>
      <c r="VXG149" s="168"/>
      <c r="VXH149" s="168"/>
      <c r="VXI149" s="168"/>
      <c r="VXJ149" s="168"/>
      <c r="VXK149" s="168"/>
      <c r="VXL149" s="168"/>
      <c r="VXM149" s="168"/>
      <c r="VXN149" s="168"/>
      <c r="VXO149" s="168"/>
      <c r="VXP149" s="168"/>
      <c r="VXQ149" s="168"/>
      <c r="VXR149" s="168"/>
      <c r="VXS149" s="168"/>
      <c r="VXT149" s="168"/>
      <c r="VXU149" s="168"/>
      <c r="VXV149" s="168"/>
      <c r="VXW149" s="168"/>
      <c r="VXX149" s="168"/>
      <c r="VXY149" s="168"/>
      <c r="VXZ149" s="168"/>
      <c r="VYA149" s="168"/>
      <c r="VYB149" s="168"/>
      <c r="VYC149" s="168"/>
      <c r="VYD149" s="168"/>
      <c r="VYE149" s="168"/>
      <c r="VYF149" s="168"/>
      <c r="VYG149" s="168"/>
      <c r="VYH149" s="168"/>
      <c r="VYI149" s="168"/>
      <c r="VYJ149" s="168"/>
      <c r="VYK149" s="168"/>
      <c r="VYL149" s="168"/>
      <c r="VYM149" s="168"/>
      <c r="VYN149" s="168"/>
      <c r="VYO149" s="168"/>
      <c r="VYP149" s="168"/>
      <c r="VYQ149" s="168"/>
      <c r="VYR149" s="168"/>
      <c r="VYS149" s="168"/>
      <c r="VYT149" s="168"/>
      <c r="VYU149" s="168"/>
      <c r="VYV149" s="168"/>
      <c r="VYW149" s="168"/>
      <c r="VYX149" s="168"/>
      <c r="VYY149" s="168"/>
      <c r="VYZ149" s="168"/>
      <c r="VZA149" s="168"/>
      <c r="VZB149" s="168"/>
      <c r="VZC149" s="168"/>
      <c r="VZD149" s="168"/>
      <c r="VZE149" s="168"/>
      <c r="VZF149" s="168"/>
      <c r="VZG149" s="168"/>
      <c r="VZH149" s="168"/>
      <c r="VZI149" s="168"/>
      <c r="VZJ149" s="168"/>
      <c r="VZK149" s="168"/>
      <c r="VZL149" s="168"/>
      <c r="VZM149" s="168"/>
      <c r="VZN149" s="168"/>
      <c r="VZO149" s="168"/>
      <c r="VZP149" s="168"/>
      <c r="VZQ149" s="168"/>
      <c r="VZR149" s="168"/>
      <c r="VZS149" s="168"/>
      <c r="VZT149" s="168"/>
      <c r="VZU149" s="168"/>
      <c r="VZV149" s="168"/>
      <c r="VZW149" s="168"/>
      <c r="VZX149" s="168"/>
      <c r="VZY149" s="168"/>
      <c r="VZZ149" s="168"/>
      <c r="WAA149" s="168"/>
      <c r="WAB149" s="168"/>
      <c r="WAC149" s="168"/>
      <c r="WAD149" s="168"/>
      <c r="WAE149" s="168"/>
      <c r="WAF149" s="168"/>
      <c r="WAG149" s="168"/>
      <c r="WAH149" s="168"/>
      <c r="WAI149" s="168"/>
      <c r="WAJ149" s="168"/>
      <c r="WAK149" s="168"/>
      <c r="WAL149" s="168"/>
      <c r="WAM149" s="168"/>
      <c r="WAN149" s="168"/>
      <c r="WAO149" s="168"/>
      <c r="WAP149" s="168"/>
      <c r="WAQ149" s="168"/>
      <c r="WAR149" s="168"/>
      <c r="WAS149" s="168"/>
      <c r="WAT149" s="168"/>
      <c r="WAU149" s="168"/>
      <c r="WAV149" s="168"/>
      <c r="WAW149" s="168"/>
      <c r="WAX149" s="168"/>
      <c r="WAY149" s="168"/>
      <c r="WAZ149" s="168"/>
      <c r="WBA149" s="168"/>
      <c r="WBB149" s="168"/>
      <c r="WBC149" s="168"/>
      <c r="WBD149" s="168"/>
      <c r="WBE149" s="168"/>
      <c r="WBF149" s="168"/>
      <c r="WBG149" s="168"/>
      <c r="WBH149" s="168"/>
      <c r="WBI149" s="168"/>
      <c r="WBJ149" s="168"/>
      <c r="WBK149" s="168"/>
      <c r="WBL149" s="168"/>
      <c r="WBM149" s="168"/>
      <c r="WBN149" s="168"/>
      <c r="WBO149" s="168"/>
      <c r="WBP149" s="168"/>
      <c r="WBQ149" s="168"/>
      <c r="WBR149" s="168"/>
      <c r="WBS149" s="168"/>
      <c r="WBT149" s="168"/>
      <c r="WBU149" s="168"/>
      <c r="WBV149" s="168"/>
      <c r="WBW149" s="168"/>
      <c r="WBX149" s="168"/>
      <c r="WBY149" s="168"/>
      <c r="WBZ149" s="168"/>
      <c r="WCA149" s="168"/>
      <c r="WCB149" s="168"/>
      <c r="WCC149" s="168"/>
      <c r="WCD149" s="168"/>
      <c r="WCE149" s="168"/>
      <c r="WCF149" s="168"/>
      <c r="WCG149" s="168"/>
      <c r="WCH149" s="168"/>
      <c r="WCI149" s="168"/>
      <c r="WCJ149" s="168"/>
      <c r="WCK149" s="168"/>
      <c r="WCL149" s="168"/>
      <c r="WCM149" s="168"/>
      <c r="WCN149" s="168"/>
      <c r="WCO149" s="168"/>
      <c r="WCP149" s="168"/>
      <c r="WCQ149" s="168"/>
      <c r="WCR149" s="168"/>
      <c r="WCS149" s="168"/>
      <c r="WCT149" s="168"/>
      <c r="WCU149" s="168"/>
      <c r="WCV149" s="168"/>
      <c r="WCW149" s="168"/>
      <c r="WCX149" s="168"/>
      <c r="WCY149" s="168"/>
      <c r="WCZ149" s="168"/>
      <c r="WDA149" s="168"/>
      <c r="WDB149" s="168"/>
      <c r="WDC149" s="168"/>
      <c r="WDD149" s="168"/>
      <c r="WDE149" s="168"/>
      <c r="WDF149" s="168"/>
      <c r="WDG149" s="168"/>
      <c r="WDH149" s="168"/>
      <c r="WDI149" s="168"/>
      <c r="WDJ149" s="168"/>
      <c r="WDK149" s="168"/>
      <c r="WDL149" s="168"/>
      <c r="WDM149" s="168"/>
      <c r="WDN149" s="168"/>
      <c r="WDO149" s="168"/>
      <c r="WDP149" s="168"/>
      <c r="WDQ149" s="168"/>
      <c r="WDR149" s="168"/>
      <c r="WDS149" s="168"/>
      <c r="WDT149" s="168"/>
      <c r="WDU149" s="168"/>
      <c r="WDV149" s="168"/>
      <c r="WDW149" s="168"/>
      <c r="WDX149" s="168"/>
      <c r="WDY149" s="168"/>
      <c r="WDZ149" s="168"/>
      <c r="WEA149" s="168"/>
      <c r="WEB149" s="168"/>
      <c r="WEC149" s="168"/>
      <c r="WED149" s="168"/>
      <c r="WEE149" s="168"/>
      <c r="WEF149" s="168"/>
      <c r="WEG149" s="168"/>
      <c r="WEH149" s="168"/>
      <c r="WEI149" s="168"/>
      <c r="WEJ149" s="168"/>
      <c r="WEK149" s="168"/>
      <c r="WEL149" s="168"/>
      <c r="WEM149" s="168"/>
      <c r="WEN149" s="168"/>
      <c r="WEO149" s="168"/>
      <c r="WEP149" s="168"/>
      <c r="WEQ149" s="168"/>
      <c r="WER149" s="168"/>
      <c r="WES149" s="168"/>
      <c r="WET149" s="168"/>
      <c r="WEU149" s="168"/>
      <c r="WEV149" s="168"/>
      <c r="WEW149" s="168"/>
      <c r="WEX149" s="168"/>
      <c r="WEY149" s="168"/>
      <c r="WEZ149" s="168"/>
      <c r="WFA149" s="168"/>
      <c r="WFB149" s="168"/>
      <c r="WFC149" s="168"/>
      <c r="WFD149" s="168"/>
      <c r="WFE149" s="168"/>
      <c r="WFF149" s="168"/>
      <c r="WFG149" s="168"/>
      <c r="WFH149" s="168"/>
      <c r="WFI149" s="168"/>
      <c r="WFJ149" s="168"/>
      <c r="WFK149" s="168"/>
      <c r="WFL149" s="168"/>
      <c r="WFM149" s="168"/>
      <c r="WFN149" s="168"/>
      <c r="WFO149" s="168"/>
      <c r="WFP149" s="168"/>
      <c r="WFQ149" s="168"/>
      <c r="WFR149" s="168"/>
      <c r="WFS149" s="168"/>
      <c r="WFT149" s="168"/>
      <c r="WFU149" s="168"/>
      <c r="WFV149" s="168"/>
      <c r="WFW149" s="168"/>
      <c r="WFX149" s="168"/>
      <c r="WFY149" s="168"/>
      <c r="WFZ149" s="168"/>
      <c r="WGA149" s="168"/>
      <c r="WGB149" s="168"/>
      <c r="WGC149" s="168"/>
      <c r="WGD149" s="168"/>
      <c r="WGE149" s="168"/>
      <c r="WGF149" s="168"/>
      <c r="WGG149" s="168"/>
      <c r="WGH149" s="168"/>
      <c r="WGI149" s="168"/>
      <c r="WGJ149" s="168"/>
      <c r="WGK149" s="168"/>
      <c r="WGL149" s="168"/>
      <c r="WGM149" s="168"/>
      <c r="WGN149" s="168"/>
      <c r="WGO149" s="168"/>
      <c r="WGP149" s="168"/>
      <c r="WGQ149" s="168"/>
      <c r="WGR149" s="168"/>
      <c r="WGS149" s="168"/>
      <c r="WGT149" s="168"/>
      <c r="WGU149" s="168"/>
      <c r="WGV149" s="168"/>
      <c r="WGW149" s="168"/>
      <c r="WGX149" s="168"/>
      <c r="WGY149" s="168"/>
      <c r="WGZ149" s="168"/>
      <c r="WHA149" s="168"/>
      <c r="WHB149" s="168"/>
      <c r="WHC149" s="168"/>
      <c r="WHD149" s="168"/>
      <c r="WHE149" s="168"/>
      <c r="WHF149" s="168"/>
      <c r="WHG149" s="168"/>
      <c r="WHH149" s="168"/>
      <c r="WHI149" s="168"/>
      <c r="WHJ149" s="168"/>
      <c r="WHK149" s="168"/>
      <c r="WHL149" s="168"/>
      <c r="WHM149" s="168"/>
      <c r="WHN149" s="168"/>
      <c r="WHO149" s="168"/>
      <c r="WHP149" s="168"/>
      <c r="WHQ149" s="168"/>
      <c r="WHR149" s="168"/>
      <c r="WHS149" s="168"/>
      <c r="WHT149" s="168"/>
      <c r="WHU149" s="168"/>
      <c r="WHV149" s="168"/>
      <c r="WHW149" s="168"/>
      <c r="WHX149" s="168"/>
      <c r="WHY149" s="168"/>
      <c r="WHZ149" s="168"/>
      <c r="WIA149" s="168"/>
      <c r="WIB149" s="168"/>
      <c r="WIC149" s="168"/>
      <c r="WID149" s="168"/>
      <c r="WIE149" s="168"/>
      <c r="WIF149" s="168"/>
      <c r="WIG149" s="168"/>
      <c r="WIH149" s="168"/>
      <c r="WII149" s="168"/>
      <c r="WIJ149" s="168"/>
      <c r="WIK149" s="168"/>
      <c r="WIL149" s="168"/>
      <c r="WIM149" s="168"/>
      <c r="WIN149" s="168"/>
      <c r="WIO149" s="168"/>
      <c r="WIP149" s="168"/>
      <c r="WIQ149" s="168"/>
      <c r="WIR149" s="168"/>
      <c r="WIS149" s="168"/>
      <c r="WIT149" s="168"/>
      <c r="WIU149" s="168"/>
      <c r="WIV149" s="168"/>
      <c r="WIW149" s="168"/>
      <c r="WIX149" s="168"/>
      <c r="WIY149" s="168"/>
      <c r="WIZ149" s="168"/>
      <c r="WJA149" s="168"/>
      <c r="WJB149" s="168"/>
      <c r="WJC149" s="168"/>
      <c r="WJD149" s="168"/>
      <c r="WJE149" s="168"/>
      <c r="WJF149" s="168"/>
      <c r="WJG149" s="168"/>
      <c r="WJH149" s="168"/>
      <c r="WJI149" s="168"/>
      <c r="WJJ149" s="168"/>
      <c r="WJK149" s="168"/>
      <c r="WJL149" s="168"/>
      <c r="WJM149" s="168"/>
      <c r="WJN149" s="168"/>
      <c r="WJO149" s="168"/>
      <c r="WJP149" s="168"/>
      <c r="WJQ149" s="168"/>
      <c r="WJR149" s="168"/>
      <c r="WJS149" s="168"/>
      <c r="WJT149" s="168"/>
      <c r="WJU149" s="168"/>
      <c r="WJV149" s="168"/>
      <c r="WJW149" s="168"/>
      <c r="WJX149" s="168"/>
      <c r="WJY149" s="168"/>
      <c r="WJZ149" s="168"/>
      <c r="WKA149" s="168"/>
      <c r="WKB149" s="168"/>
      <c r="WKC149" s="168"/>
      <c r="WKD149" s="168"/>
      <c r="WKE149" s="168"/>
      <c r="WKF149" s="168"/>
      <c r="WKG149" s="168"/>
      <c r="WKH149" s="168"/>
      <c r="WKI149" s="168"/>
      <c r="WKJ149" s="168"/>
      <c r="WKK149" s="168"/>
      <c r="WKL149" s="168"/>
      <c r="WKM149" s="168"/>
      <c r="WKN149" s="168"/>
      <c r="WKO149" s="168"/>
      <c r="WKP149" s="168"/>
      <c r="WKQ149" s="168"/>
      <c r="WKR149" s="168"/>
      <c r="WKS149" s="168"/>
      <c r="WKT149" s="168"/>
      <c r="WKU149" s="168"/>
      <c r="WKV149" s="168"/>
      <c r="WKW149" s="168"/>
      <c r="WKX149" s="168"/>
      <c r="WKY149" s="168"/>
      <c r="WKZ149" s="168"/>
      <c r="WLA149" s="168"/>
      <c r="WLB149" s="168"/>
      <c r="WLC149" s="168"/>
      <c r="WLD149" s="168"/>
      <c r="WLE149" s="168"/>
      <c r="WLF149" s="168"/>
      <c r="WLG149" s="168"/>
      <c r="WLH149" s="168"/>
      <c r="WLI149" s="168"/>
      <c r="WLJ149" s="168"/>
      <c r="WLK149" s="168"/>
      <c r="WLL149" s="168"/>
      <c r="WLM149" s="168"/>
      <c r="WLN149" s="168"/>
      <c r="WLO149" s="168"/>
      <c r="WLP149" s="168"/>
      <c r="WLQ149" s="168"/>
      <c r="WLR149" s="168"/>
      <c r="WLS149" s="168"/>
      <c r="WLT149" s="168"/>
      <c r="WLU149" s="168"/>
      <c r="WLV149" s="168"/>
      <c r="WLW149" s="168"/>
      <c r="WLX149" s="168"/>
      <c r="WLY149" s="168"/>
      <c r="WLZ149" s="168"/>
      <c r="WMA149" s="168"/>
      <c r="WMB149" s="168"/>
      <c r="WMC149" s="168"/>
      <c r="WMD149" s="168"/>
      <c r="WME149" s="168"/>
      <c r="WMF149" s="168"/>
      <c r="WMG149" s="168"/>
      <c r="WMH149" s="168"/>
      <c r="WMI149" s="168"/>
      <c r="WMJ149" s="168"/>
      <c r="WMK149" s="168"/>
      <c r="WML149" s="168"/>
      <c r="WMM149" s="168"/>
      <c r="WMN149" s="168"/>
      <c r="WMO149" s="168"/>
      <c r="WMP149" s="168"/>
      <c r="WMQ149" s="168"/>
      <c r="WMR149" s="168"/>
      <c r="WMS149" s="168"/>
      <c r="WMT149" s="168"/>
      <c r="WMU149" s="168"/>
      <c r="WMV149" s="168"/>
      <c r="WMW149" s="168"/>
      <c r="WMX149" s="168"/>
      <c r="WMY149" s="168"/>
      <c r="WMZ149" s="168"/>
      <c r="WNA149" s="168"/>
      <c r="WNB149" s="168"/>
      <c r="WNC149" s="168"/>
      <c r="WND149" s="168"/>
      <c r="WNE149" s="168"/>
      <c r="WNF149" s="168"/>
      <c r="WNG149" s="168"/>
      <c r="WNH149" s="168"/>
      <c r="WNI149" s="168"/>
      <c r="WNJ149" s="168"/>
      <c r="WNK149" s="168"/>
      <c r="WNL149" s="168"/>
      <c r="WNM149" s="168"/>
      <c r="WNN149" s="168"/>
      <c r="WNO149" s="168"/>
      <c r="WNP149" s="168"/>
      <c r="WNQ149" s="168"/>
      <c r="WNR149" s="168"/>
      <c r="WNS149" s="168"/>
      <c r="WNT149" s="168"/>
      <c r="WNU149" s="168"/>
      <c r="WNV149" s="168"/>
      <c r="WNW149" s="168"/>
      <c r="WNX149" s="168"/>
      <c r="WNY149" s="168"/>
      <c r="WNZ149" s="168"/>
      <c r="WOA149" s="168"/>
      <c r="WOB149" s="168"/>
      <c r="WOC149" s="168"/>
      <c r="WOD149" s="168"/>
      <c r="WOE149" s="168"/>
      <c r="WOF149" s="168"/>
      <c r="WOG149" s="168"/>
      <c r="WOH149" s="168"/>
      <c r="WOI149" s="168"/>
      <c r="WOJ149" s="168"/>
      <c r="WOK149" s="168"/>
      <c r="WOL149" s="168"/>
      <c r="WOM149" s="168"/>
      <c r="WON149" s="168"/>
      <c r="WOO149" s="168"/>
      <c r="WOP149" s="168"/>
      <c r="WOQ149" s="168"/>
      <c r="WOR149" s="168"/>
      <c r="WOS149" s="168"/>
      <c r="WOT149" s="168"/>
      <c r="WOU149" s="168"/>
      <c r="WOV149" s="168"/>
      <c r="WOW149" s="168"/>
      <c r="WOX149" s="168"/>
      <c r="WOY149" s="168"/>
      <c r="WOZ149" s="168"/>
      <c r="WPA149" s="168"/>
      <c r="WPB149" s="168"/>
      <c r="WPC149" s="168"/>
      <c r="WPD149" s="168"/>
      <c r="WPE149" s="168"/>
      <c r="WPF149" s="168"/>
      <c r="WPG149" s="168"/>
      <c r="WPH149" s="168"/>
      <c r="WPI149" s="168"/>
      <c r="WPJ149" s="168"/>
      <c r="WPK149" s="168"/>
      <c r="WPL149" s="168"/>
      <c r="WPM149" s="168"/>
      <c r="WPN149" s="168"/>
      <c r="WPO149" s="168"/>
      <c r="WPP149" s="168"/>
      <c r="WPQ149" s="168"/>
      <c r="WPR149" s="168"/>
      <c r="WPS149" s="168"/>
      <c r="WPT149" s="168"/>
      <c r="WPU149" s="168"/>
      <c r="WPV149" s="168"/>
      <c r="WPW149" s="168"/>
      <c r="WPX149" s="168"/>
      <c r="WPY149" s="168"/>
      <c r="WPZ149" s="168"/>
      <c r="WQA149" s="168"/>
      <c r="WQB149" s="168"/>
      <c r="WQC149" s="168"/>
      <c r="WQD149" s="168"/>
      <c r="WQE149" s="168"/>
      <c r="WQF149" s="168"/>
      <c r="WQG149" s="168"/>
      <c r="WQH149" s="168"/>
      <c r="WQI149" s="168"/>
      <c r="WQJ149" s="168"/>
      <c r="WQK149" s="168"/>
      <c r="WQL149" s="168"/>
      <c r="WQM149" s="168"/>
      <c r="WQN149" s="168"/>
      <c r="WQO149" s="168"/>
      <c r="WQP149" s="168"/>
      <c r="WQQ149" s="168"/>
      <c r="WQR149" s="168"/>
      <c r="WQS149" s="168"/>
      <c r="WQT149" s="168"/>
      <c r="WQU149" s="168"/>
      <c r="WQV149" s="168"/>
      <c r="WQW149" s="168"/>
      <c r="WQX149" s="168"/>
      <c r="WQY149" s="168"/>
      <c r="WQZ149" s="168"/>
      <c r="WRA149" s="168"/>
      <c r="WRB149" s="168"/>
      <c r="WRC149" s="168"/>
      <c r="WRD149" s="168"/>
      <c r="WRE149" s="168"/>
      <c r="WRF149" s="168"/>
      <c r="WRG149" s="168"/>
      <c r="WRH149" s="168"/>
      <c r="WRI149" s="168"/>
      <c r="WRJ149" s="168"/>
      <c r="WRK149" s="168"/>
      <c r="WRL149" s="168"/>
      <c r="WRM149" s="168"/>
      <c r="WRN149" s="168"/>
      <c r="WRO149" s="168"/>
      <c r="WRP149" s="168"/>
      <c r="WRQ149" s="168"/>
      <c r="WRR149" s="168"/>
      <c r="WRS149" s="168"/>
      <c r="WRT149" s="168"/>
      <c r="WRU149" s="168"/>
      <c r="WRV149" s="168"/>
      <c r="WRW149" s="168"/>
      <c r="WRX149" s="168"/>
      <c r="WRY149" s="168"/>
      <c r="WRZ149" s="168"/>
      <c r="WSA149" s="168"/>
      <c r="WSB149" s="168"/>
      <c r="WSC149" s="168"/>
      <c r="WSD149" s="168"/>
      <c r="WSE149" s="168"/>
      <c r="WSF149" s="168"/>
      <c r="WSG149" s="168"/>
      <c r="WSH149" s="168"/>
      <c r="WSI149" s="168"/>
      <c r="WSJ149" s="168"/>
      <c r="WSK149" s="168"/>
      <c r="WSL149" s="168"/>
      <c r="WSM149" s="168"/>
      <c r="WSN149" s="168"/>
      <c r="WSO149" s="168"/>
      <c r="WSP149" s="168"/>
      <c r="WSQ149" s="168"/>
      <c r="WSR149" s="168"/>
      <c r="WSS149" s="168"/>
      <c r="WST149" s="168"/>
      <c r="WSU149" s="168"/>
      <c r="WSV149" s="168"/>
      <c r="WSW149" s="168"/>
      <c r="WSX149" s="168"/>
      <c r="WSY149" s="168"/>
      <c r="WSZ149" s="168"/>
      <c r="WTA149" s="168"/>
      <c r="WTB149" s="168"/>
      <c r="WTC149" s="168"/>
      <c r="WTD149" s="168"/>
      <c r="WTE149" s="168"/>
      <c r="WTF149" s="168"/>
      <c r="WTG149" s="168"/>
      <c r="WTH149" s="168"/>
      <c r="WTI149" s="168"/>
      <c r="WTJ149" s="168"/>
      <c r="WTK149" s="168"/>
      <c r="WTL149" s="168"/>
      <c r="WTM149" s="168"/>
      <c r="WTN149" s="168"/>
      <c r="WTO149" s="168"/>
      <c r="WTP149" s="168"/>
      <c r="WTQ149" s="168"/>
      <c r="WTR149" s="168"/>
      <c r="WTS149" s="168"/>
      <c r="WTT149" s="168"/>
      <c r="WTU149" s="168"/>
      <c r="WTV149" s="168"/>
      <c r="WTW149" s="168"/>
      <c r="WTX149" s="168"/>
      <c r="WTY149" s="168"/>
      <c r="WTZ149" s="168"/>
      <c r="WUA149" s="168"/>
      <c r="WUB149" s="168"/>
      <c r="WUC149" s="168"/>
      <c r="WUD149" s="168"/>
      <c r="WUE149" s="168"/>
      <c r="WUF149" s="168"/>
      <c r="WUG149" s="168"/>
      <c r="WUH149" s="168"/>
      <c r="WUI149" s="168"/>
      <c r="WUJ149" s="168"/>
      <c r="WUK149" s="168"/>
      <c r="WUL149" s="168"/>
      <c r="WUM149" s="168"/>
      <c r="WUN149" s="168"/>
      <c r="WUO149" s="168"/>
      <c r="WUP149" s="168"/>
      <c r="WUQ149" s="168"/>
      <c r="WUR149" s="168"/>
      <c r="WUS149" s="168"/>
      <c r="WUT149" s="168"/>
      <c r="WUU149" s="168"/>
      <c r="WUV149" s="168"/>
      <c r="WUW149" s="168"/>
      <c r="WUX149" s="168"/>
      <c r="WUY149" s="168"/>
      <c r="WUZ149" s="168"/>
      <c r="WVA149" s="168"/>
      <c r="WVB149" s="168"/>
      <c r="WVC149" s="168"/>
      <c r="WVD149" s="168"/>
      <c r="WVE149" s="168"/>
      <c r="WVF149" s="168"/>
      <c r="WVG149" s="168"/>
      <c r="WVH149" s="168"/>
      <c r="WVI149" s="168"/>
      <c r="WVJ149" s="168"/>
      <c r="WVK149" s="168"/>
      <c r="WVL149" s="168"/>
      <c r="WVM149" s="168"/>
      <c r="WVN149" s="168"/>
      <c r="WVO149" s="168"/>
      <c r="WVP149" s="168"/>
      <c r="WVQ149" s="168"/>
      <c r="WVR149" s="168"/>
      <c r="WVS149" s="168"/>
      <c r="WVT149" s="168"/>
      <c r="WVU149" s="168"/>
      <c r="WVV149" s="168"/>
      <c r="WVW149" s="168"/>
      <c r="WVX149" s="168"/>
      <c r="WVY149" s="168"/>
      <c r="WVZ149" s="168"/>
      <c r="WWA149" s="168"/>
      <c r="WWB149" s="168"/>
      <c r="WWC149" s="168"/>
      <c r="WWD149" s="168"/>
      <c r="WWE149" s="168"/>
      <c r="WWF149" s="168"/>
      <c r="WWG149" s="168"/>
      <c r="WWH149" s="168"/>
      <c r="WWI149" s="168"/>
      <c r="WWJ149" s="168"/>
      <c r="WWK149" s="168"/>
      <c r="WWL149" s="168"/>
      <c r="WWM149" s="168"/>
      <c r="WWN149" s="168"/>
      <c r="WWO149" s="168"/>
      <c r="WWP149" s="168"/>
      <c r="WWQ149" s="168"/>
      <c r="WWR149" s="168"/>
      <c r="WWS149" s="168"/>
      <c r="WWT149" s="168"/>
      <c r="WWU149" s="168"/>
      <c r="WWV149" s="168"/>
      <c r="WWW149" s="168"/>
      <c r="WWX149" s="168"/>
      <c r="WWY149" s="168"/>
      <c r="WWZ149" s="168"/>
      <c r="WXA149" s="168"/>
      <c r="WXB149" s="168"/>
      <c r="WXC149" s="168"/>
      <c r="WXD149" s="168"/>
      <c r="WXE149" s="168"/>
      <c r="WXF149" s="168"/>
      <c r="WXG149" s="168"/>
      <c r="WXH149" s="168"/>
      <c r="WXI149" s="168"/>
      <c r="WXJ149" s="168"/>
      <c r="WXK149" s="168"/>
      <c r="WXL149" s="168"/>
      <c r="WXM149" s="168"/>
      <c r="WXN149" s="168"/>
      <c r="WXO149" s="168"/>
      <c r="WXP149" s="168"/>
      <c r="WXQ149" s="168"/>
      <c r="WXR149" s="168"/>
      <c r="WXS149" s="168"/>
      <c r="WXT149" s="168"/>
      <c r="WXU149" s="168"/>
      <c r="WXV149" s="168"/>
      <c r="WXW149" s="168"/>
      <c r="WXX149" s="168"/>
      <c r="WXY149" s="168"/>
      <c r="WXZ149" s="168"/>
      <c r="WYA149" s="168"/>
      <c r="WYB149" s="168"/>
      <c r="WYC149" s="168"/>
      <c r="WYD149" s="168"/>
      <c r="WYE149" s="168"/>
      <c r="WYF149" s="168"/>
      <c r="WYG149" s="168"/>
      <c r="WYH149" s="168"/>
      <c r="WYI149" s="168"/>
      <c r="WYJ149" s="168"/>
      <c r="WYK149" s="168"/>
      <c r="WYL149" s="168"/>
      <c r="WYM149" s="168"/>
      <c r="WYN149" s="168"/>
      <c r="WYO149" s="168"/>
      <c r="WYP149" s="168"/>
      <c r="WYQ149" s="168"/>
      <c r="WYR149" s="168"/>
      <c r="WYS149" s="168"/>
      <c r="WYT149" s="168"/>
      <c r="WYU149" s="168"/>
      <c r="WYV149" s="168"/>
      <c r="WYW149" s="168"/>
      <c r="WYX149" s="168"/>
      <c r="WYY149" s="168"/>
      <c r="WYZ149" s="168"/>
      <c r="WZA149" s="168"/>
      <c r="WZB149" s="168"/>
      <c r="WZC149" s="168"/>
      <c r="WZD149" s="168"/>
      <c r="WZE149" s="168"/>
      <c r="WZF149" s="168"/>
      <c r="WZG149" s="168"/>
      <c r="WZH149" s="168"/>
      <c r="WZI149" s="168"/>
      <c r="WZJ149" s="168"/>
      <c r="WZK149" s="168"/>
      <c r="WZL149" s="168"/>
      <c r="WZM149" s="168"/>
      <c r="WZN149" s="168"/>
      <c r="WZO149" s="168"/>
      <c r="WZP149" s="168"/>
      <c r="WZQ149" s="168"/>
      <c r="WZR149" s="168"/>
      <c r="WZS149" s="168"/>
      <c r="WZT149" s="168"/>
      <c r="WZU149" s="168"/>
      <c r="WZV149" s="168"/>
      <c r="WZW149" s="168"/>
      <c r="WZX149" s="168"/>
      <c r="WZY149" s="168"/>
      <c r="WZZ149" s="168"/>
      <c r="XAA149" s="168"/>
      <c r="XAB149" s="168"/>
      <c r="XAC149" s="168"/>
      <c r="XAD149" s="168"/>
      <c r="XAE149" s="168"/>
      <c r="XAF149" s="168"/>
      <c r="XAG149" s="168"/>
      <c r="XAH149" s="168"/>
      <c r="XAI149" s="168"/>
      <c r="XAJ149" s="168"/>
      <c r="XAK149" s="168"/>
      <c r="XAL149" s="168"/>
      <c r="XAM149" s="168"/>
      <c r="XAN149" s="168"/>
      <c r="XAO149" s="168"/>
      <c r="XAP149" s="168"/>
      <c r="XAQ149" s="168"/>
      <c r="XAR149" s="168"/>
      <c r="XAS149" s="168"/>
      <c r="XAT149" s="168"/>
      <c r="XAU149" s="168"/>
      <c r="XAV149" s="168"/>
      <c r="XAW149" s="168"/>
      <c r="XAX149" s="168"/>
      <c r="XAY149" s="168"/>
      <c r="XAZ149" s="168"/>
      <c r="XBA149" s="168"/>
      <c r="XBB149" s="168"/>
      <c r="XBC149" s="168"/>
      <c r="XBD149" s="168"/>
      <c r="XBE149" s="168"/>
      <c r="XBF149" s="168"/>
      <c r="XBG149" s="168"/>
      <c r="XBH149" s="168"/>
      <c r="XBI149" s="168"/>
      <c r="XBJ149" s="168"/>
      <c r="XBK149" s="168"/>
      <c r="XBL149" s="168"/>
      <c r="XBM149" s="168"/>
      <c r="XBN149" s="168"/>
      <c r="XBO149" s="168"/>
      <c r="XBP149" s="168"/>
      <c r="XBQ149" s="168"/>
      <c r="XBR149" s="168"/>
      <c r="XBS149" s="168"/>
      <c r="XBT149" s="168"/>
      <c r="XBU149" s="168"/>
      <c r="XBV149" s="168"/>
      <c r="XBW149" s="168"/>
      <c r="XBX149" s="168"/>
      <c r="XBY149" s="168"/>
      <c r="XBZ149" s="168"/>
      <c r="XCA149" s="168"/>
      <c r="XCB149" s="168"/>
      <c r="XCC149" s="168"/>
      <c r="XCD149" s="168"/>
      <c r="XCE149" s="168"/>
      <c r="XCF149" s="168"/>
      <c r="XCG149" s="168"/>
      <c r="XCH149" s="168"/>
      <c r="XCI149" s="168"/>
      <c r="XCJ149" s="168"/>
      <c r="XCK149" s="168"/>
      <c r="XCL149" s="168"/>
      <c r="XCM149" s="168"/>
      <c r="XCN149" s="168"/>
      <c r="XCO149" s="168"/>
      <c r="XCP149" s="168"/>
      <c r="XCQ149" s="168"/>
      <c r="XCR149" s="168"/>
      <c r="XCS149" s="168"/>
      <c r="XCT149" s="168"/>
      <c r="XCU149" s="168"/>
      <c r="XCV149" s="168"/>
      <c r="XCW149" s="168"/>
      <c r="XCX149" s="168"/>
      <c r="XCY149" s="168"/>
      <c r="XCZ149" s="168"/>
      <c r="XDA149" s="168"/>
      <c r="XDB149" s="168"/>
      <c r="XDC149" s="168"/>
      <c r="XDD149" s="168"/>
      <c r="XDE149" s="168"/>
      <c r="XDF149" s="168"/>
      <c r="XDG149" s="168"/>
      <c r="XDH149" s="168"/>
      <c r="XDI149" s="168"/>
      <c r="XDJ149" s="168"/>
      <c r="XDK149" s="168"/>
      <c r="XDL149" s="168"/>
      <c r="XDM149" s="168"/>
      <c r="XDN149" s="168"/>
      <c r="XDO149" s="168"/>
      <c r="XDP149" s="168"/>
      <c r="XDQ149" s="168"/>
      <c r="XDR149" s="168"/>
      <c r="XDS149" s="168"/>
      <c r="XDT149" s="168"/>
      <c r="XDU149" s="168"/>
      <c r="XDV149" s="168"/>
      <c r="XDW149" s="168"/>
      <c r="XDX149" s="168"/>
      <c r="XDY149" s="168"/>
      <c r="XDZ149" s="168"/>
      <c r="XEA149" s="168"/>
      <c r="XEB149" s="168"/>
      <c r="XEC149" s="168"/>
      <c r="XED149" s="168"/>
      <c r="XEE149" s="168"/>
      <c r="XEF149" s="168"/>
    </row>
    <row r="150" spans="1:16360" s="79" customFormat="1" ht="44.25" customHeight="1" x14ac:dyDescent="0.3">
      <c r="A150" s="171">
        <v>624</v>
      </c>
      <c r="B150" s="174"/>
      <c r="C150" s="173"/>
      <c r="D150" s="171" t="s">
        <v>661</v>
      </c>
      <c r="E150" s="171" t="s">
        <v>662</v>
      </c>
      <c r="F150" s="171" t="s">
        <v>122</v>
      </c>
      <c r="G150" s="172"/>
      <c r="H150" s="172">
        <v>45713</v>
      </c>
      <c r="I150" s="171"/>
      <c r="J150" s="195">
        <f>1800/8</f>
        <v>225</v>
      </c>
      <c r="K150" s="236">
        <v>0.1</v>
      </c>
      <c r="L150" s="180">
        <f>Table3[[#This Row],[PoW]]*Table3[[#This Row],[ToV in 1.000]]</f>
        <v>22.5</v>
      </c>
      <c r="M150" s="180" t="s">
        <v>4001</v>
      </c>
      <c r="N150" s="180" t="s">
        <v>636</v>
      </c>
      <c r="O150" s="180" t="s">
        <v>636</v>
      </c>
      <c r="P150" s="168"/>
      <c r="Q150" s="180" t="s">
        <v>226</v>
      </c>
      <c r="R150" s="145"/>
      <c r="S150" s="145"/>
      <c r="T150" s="171" t="s">
        <v>4002</v>
      </c>
      <c r="U150" s="171"/>
      <c r="V150" s="171"/>
      <c r="W150" s="171"/>
      <c r="X150" s="79" t="s">
        <v>522</v>
      </c>
      <c r="Y150" s="172">
        <v>45693</v>
      </c>
      <c r="Z150" s="100"/>
      <c r="AA150" s="172"/>
      <c r="AB150" s="172"/>
      <c r="AC150" s="227"/>
      <c r="AD150" s="228"/>
      <c r="AE150" s="229"/>
      <c r="AF150" s="96"/>
      <c r="AG150" s="97"/>
      <c r="AH150" s="97"/>
      <c r="AI150" s="96"/>
      <c r="AJ150" s="97"/>
      <c r="AK150" s="97"/>
      <c r="AL150" s="245"/>
      <c r="AM150" s="245"/>
      <c r="AN150" s="100"/>
      <c r="AO150" s="245"/>
      <c r="AP150" s="245"/>
      <c r="AQ150" s="245"/>
      <c r="AR150" s="168"/>
      <c r="AS150" s="245"/>
    </row>
    <row r="151" spans="1:16360" s="79" customFormat="1" ht="44.25" hidden="1" customHeight="1" x14ac:dyDescent="0.3">
      <c r="A151" s="145">
        <v>627</v>
      </c>
      <c r="B151" s="120" t="s">
        <v>103</v>
      </c>
      <c r="C151" s="120">
        <v>5724310</v>
      </c>
      <c r="D151" s="145" t="s">
        <v>370</v>
      </c>
      <c r="E151" s="145" t="s">
        <v>651</v>
      </c>
      <c r="F151" s="145" t="s">
        <v>279</v>
      </c>
      <c r="G151" s="159"/>
      <c r="H151" s="145"/>
      <c r="I151" s="120"/>
      <c r="J151" s="195">
        <v>28</v>
      </c>
      <c r="K151" s="274">
        <v>0.5</v>
      </c>
      <c r="L151" s="180">
        <f>Table3[[#This Row],[PoW]]*Table3[[#This Row],[ToV in 1.000]]</f>
        <v>14</v>
      </c>
      <c r="M151" s="145" t="s">
        <v>112</v>
      </c>
      <c r="N151" s="145" t="s">
        <v>4030</v>
      </c>
      <c r="O151" s="79" t="s">
        <v>4011</v>
      </c>
      <c r="Q151" s="169"/>
      <c r="R151" s="169"/>
      <c r="S151" s="169"/>
      <c r="T151" s="79" t="s">
        <v>652</v>
      </c>
      <c r="Y151" s="86"/>
      <c r="Z151" s="159"/>
      <c r="AA151" s="159"/>
      <c r="AB151" s="159"/>
      <c r="AC151" s="159"/>
      <c r="AH151" s="120"/>
      <c r="AL151" s="87"/>
      <c r="AM151" s="87"/>
      <c r="AN151" s="87"/>
      <c r="AO151" s="87"/>
      <c r="AP151" s="87"/>
      <c r="AQ151" s="87"/>
    </row>
    <row r="152" spans="1:16360" s="79" customFormat="1" ht="44.25" customHeight="1" x14ac:dyDescent="0.3">
      <c r="A152" s="171">
        <v>623</v>
      </c>
      <c r="B152" s="120" t="s">
        <v>103</v>
      </c>
      <c r="C152" s="173"/>
      <c r="D152" s="171" t="s">
        <v>663</v>
      </c>
      <c r="E152" s="171" t="s">
        <v>664</v>
      </c>
      <c r="F152" s="171" t="s">
        <v>97</v>
      </c>
      <c r="G152" s="172">
        <v>45712</v>
      </c>
      <c r="H152" s="172">
        <v>45720</v>
      </c>
      <c r="I152" s="171"/>
      <c r="J152" s="195">
        <v>60</v>
      </c>
      <c r="K152" s="236">
        <v>0.1</v>
      </c>
      <c r="L152" s="180">
        <f>Table3[[#This Row],[PoW]]*Table3[[#This Row],[ToV in 1.000]]</f>
        <v>6</v>
      </c>
      <c r="M152" s="180"/>
      <c r="N152" s="180" t="s">
        <v>636</v>
      </c>
      <c r="O152" s="180" t="s">
        <v>4008</v>
      </c>
      <c r="P152" s="168" t="s">
        <v>4060</v>
      </c>
      <c r="Q152" s="180" t="s">
        <v>4008</v>
      </c>
      <c r="R152" s="145"/>
      <c r="S152" s="145"/>
      <c r="T152" s="171" t="s">
        <v>665</v>
      </c>
      <c r="U152" s="171"/>
      <c r="V152" s="171"/>
      <c r="W152" s="171"/>
      <c r="X152" s="79" t="s">
        <v>522</v>
      </c>
      <c r="Y152" s="172">
        <v>45693</v>
      </c>
      <c r="Z152" s="100"/>
      <c r="AA152" s="172"/>
      <c r="AB152" s="172"/>
      <c r="AC152" s="227"/>
      <c r="AD152" s="228"/>
      <c r="AE152" s="229"/>
      <c r="AF152" s="96"/>
      <c r="AG152" s="97"/>
      <c r="AH152" s="97"/>
      <c r="AI152" s="96"/>
      <c r="AJ152" s="237" t="s">
        <v>666</v>
      </c>
      <c r="AK152" s="97"/>
      <c r="AL152" s="245"/>
      <c r="AM152" s="245"/>
      <c r="AN152" s="100"/>
      <c r="AO152" s="245"/>
      <c r="AP152" s="245"/>
      <c r="AQ152" s="245"/>
      <c r="AR152" s="168"/>
      <c r="AS152" s="245"/>
      <c r="AT152" s="168"/>
      <c r="AU152" s="168"/>
      <c r="AV152" s="168"/>
      <c r="AW152" s="168"/>
      <c r="AX152" s="168"/>
      <c r="AY152" s="168"/>
      <c r="AZ152" s="168"/>
      <c r="BA152" s="168"/>
      <c r="BB152" s="168"/>
      <c r="BC152" s="168"/>
      <c r="BD152" s="168"/>
      <c r="BE152" s="168"/>
      <c r="BF152" s="168"/>
      <c r="BG152" s="168"/>
      <c r="BH152" s="168"/>
      <c r="BI152" s="168"/>
      <c r="BJ152" s="168"/>
      <c r="BK152" s="168"/>
      <c r="BL152" s="168"/>
      <c r="BM152" s="168"/>
      <c r="BN152" s="168"/>
      <c r="BO152" s="168"/>
      <c r="BP152" s="168"/>
      <c r="BQ152" s="168"/>
      <c r="BR152" s="168"/>
      <c r="BS152" s="168"/>
      <c r="BT152" s="168"/>
      <c r="BU152" s="168"/>
      <c r="BV152" s="168"/>
      <c r="BW152" s="168"/>
      <c r="BX152" s="168"/>
      <c r="BY152" s="168"/>
      <c r="BZ152" s="168"/>
      <c r="CA152" s="168"/>
      <c r="CB152" s="168"/>
      <c r="CC152" s="168"/>
      <c r="CD152" s="168"/>
      <c r="CE152" s="168"/>
      <c r="CF152" s="168"/>
      <c r="CG152" s="168"/>
      <c r="CH152" s="168"/>
      <c r="CI152" s="168"/>
      <c r="CJ152" s="168"/>
      <c r="CK152" s="168"/>
      <c r="CL152" s="168"/>
      <c r="CM152" s="168"/>
      <c r="CN152" s="168"/>
      <c r="CO152" s="168"/>
      <c r="CP152" s="168"/>
      <c r="CQ152" s="168"/>
      <c r="CR152" s="168"/>
      <c r="CS152" s="168"/>
      <c r="CT152" s="168"/>
      <c r="CU152" s="168"/>
      <c r="CV152" s="168"/>
      <c r="CW152" s="168"/>
      <c r="CX152" s="168"/>
      <c r="CY152" s="168"/>
      <c r="CZ152" s="168"/>
      <c r="DA152" s="168"/>
      <c r="DB152" s="168"/>
      <c r="DC152" s="168"/>
      <c r="DD152" s="168"/>
      <c r="DE152" s="168"/>
      <c r="DF152" s="168"/>
      <c r="DG152" s="168"/>
      <c r="DH152" s="168"/>
      <c r="DI152" s="168"/>
      <c r="DJ152" s="168"/>
      <c r="DK152" s="168"/>
      <c r="DL152" s="168"/>
      <c r="DM152" s="168"/>
      <c r="DN152" s="168"/>
      <c r="DO152" s="168"/>
      <c r="DP152" s="168"/>
      <c r="DQ152" s="168"/>
      <c r="DR152" s="168"/>
      <c r="DS152" s="168"/>
      <c r="DT152" s="168"/>
      <c r="DU152" s="168"/>
      <c r="DV152" s="168"/>
      <c r="DW152" s="168"/>
      <c r="DX152" s="168"/>
      <c r="DY152" s="168"/>
      <c r="DZ152" s="168"/>
      <c r="EA152" s="168"/>
      <c r="EB152" s="168"/>
      <c r="EC152" s="168"/>
      <c r="ED152" s="168"/>
      <c r="EE152" s="168"/>
      <c r="EF152" s="168"/>
      <c r="EG152" s="168"/>
      <c r="EH152" s="168"/>
      <c r="EI152" s="168"/>
      <c r="EJ152" s="168"/>
      <c r="EK152" s="168"/>
      <c r="EL152" s="168"/>
      <c r="EM152" s="168"/>
      <c r="EN152" s="168"/>
      <c r="EO152" s="168"/>
      <c r="EP152" s="168"/>
      <c r="EQ152" s="168"/>
      <c r="ER152" s="168"/>
      <c r="ES152" s="168"/>
      <c r="ET152" s="168"/>
      <c r="EU152" s="168"/>
      <c r="EV152" s="168"/>
      <c r="EW152" s="168"/>
      <c r="EX152" s="168"/>
      <c r="EY152" s="168"/>
      <c r="EZ152" s="168"/>
      <c r="FA152" s="168"/>
      <c r="FB152" s="168"/>
      <c r="FC152" s="168"/>
      <c r="FD152" s="168"/>
      <c r="FE152" s="168"/>
      <c r="FF152" s="168"/>
      <c r="FG152" s="168"/>
      <c r="FH152" s="168"/>
      <c r="FI152" s="168"/>
      <c r="FJ152" s="168"/>
      <c r="FK152" s="168"/>
      <c r="FL152" s="168"/>
      <c r="FM152" s="168"/>
      <c r="FN152" s="168"/>
      <c r="FO152" s="168"/>
      <c r="FP152" s="168"/>
      <c r="FQ152" s="168"/>
      <c r="FR152" s="168"/>
      <c r="FS152" s="168"/>
      <c r="FT152" s="168"/>
      <c r="FU152" s="168"/>
      <c r="FV152" s="168"/>
      <c r="FW152" s="168"/>
      <c r="FX152" s="168"/>
      <c r="FY152" s="168"/>
      <c r="FZ152" s="168"/>
      <c r="GA152" s="168"/>
      <c r="GB152" s="168"/>
      <c r="GC152" s="168"/>
      <c r="GD152" s="168"/>
      <c r="GE152" s="168"/>
      <c r="GF152" s="168"/>
      <c r="GG152" s="168"/>
      <c r="GH152" s="168"/>
      <c r="GI152" s="168"/>
      <c r="GJ152" s="168"/>
      <c r="GK152" s="168"/>
      <c r="GL152" s="168"/>
      <c r="GM152" s="168"/>
      <c r="GN152" s="168"/>
      <c r="GO152" s="168"/>
      <c r="GP152" s="168"/>
      <c r="GQ152" s="168"/>
      <c r="GR152" s="168"/>
      <c r="GS152" s="168"/>
      <c r="GT152" s="168"/>
      <c r="GU152" s="168"/>
      <c r="GV152" s="168"/>
      <c r="GW152" s="168"/>
      <c r="GX152" s="168"/>
      <c r="GY152" s="168"/>
      <c r="GZ152" s="168"/>
      <c r="HA152" s="168"/>
      <c r="HB152" s="168"/>
      <c r="HC152" s="168"/>
      <c r="HD152" s="168"/>
      <c r="HE152" s="168"/>
      <c r="HF152" s="168"/>
      <c r="HG152" s="168"/>
      <c r="HH152" s="168"/>
      <c r="HI152" s="168"/>
      <c r="HJ152" s="168"/>
      <c r="HK152" s="168"/>
      <c r="HL152" s="168"/>
      <c r="HM152" s="168"/>
      <c r="HN152" s="168"/>
      <c r="HO152" s="168"/>
      <c r="HP152" s="168"/>
      <c r="HQ152" s="168"/>
      <c r="HR152" s="168"/>
      <c r="HS152" s="168"/>
      <c r="HT152" s="168"/>
      <c r="HU152" s="168"/>
      <c r="HV152" s="168"/>
      <c r="HW152" s="168"/>
      <c r="HX152" s="168"/>
      <c r="HY152" s="168"/>
      <c r="HZ152" s="168"/>
      <c r="IA152" s="168"/>
      <c r="IB152" s="168"/>
      <c r="IC152" s="168"/>
      <c r="ID152" s="168"/>
      <c r="IE152" s="168"/>
      <c r="IF152" s="168"/>
      <c r="IG152" s="168"/>
      <c r="IH152" s="168"/>
      <c r="II152" s="168"/>
      <c r="IJ152" s="168"/>
      <c r="IK152" s="168"/>
      <c r="IL152" s="168"/>
      <c r="IM152" s="168"/>
      <c r="IN152" s="168"/>
      <c r="IO152" s="168"/>
      <c r="IP152" s="168"/>
      <c r="IQ152" s="168"/>
      <c r="IR152" s="168"/>
      <c r="IS152" s="168"/>
      <c r="IT152" s="168"/>
      <c r="IU152" s="168"/>
      <c r="IV152" s="168"/>
      <c r="IW152" s="168"/>
      <c r="IX152" s="168"/>
      <c r="IY152" s="168"/>
      <c r="IZ152" s="168"/>
      <c r="JA152" s="168"/>
      <c r="JB152" s="168"/>
      <c r="JC152" s="168"/>
      <c r="JD152" s="168"/>
      <c r="JE152" s="168"/>
      <c r="JF152" s="168"/>
      <c r="JG152" s="168"/>
      <c r="JH152" s="168"/>
      <c r="JI152" s="168"/>
      <c r="JJ152" s="168"/>
      <c r="JK152" s="168"/>
      <c r="JL152" s="168"/>
      <c r="JM152" s="168"/>
      <c r="JN152" s="168"/>
      <c r="JO152" s="168"/>
      <c r="JP152" s="168"/>
      <c r="JQ152" s="168"/>
      <c r="JR152" s="168"/>
      <c r="JS152" s="168"/>
      <c r="JT152" s="168"/>
      <c r="JU152" s="168"/>
      <c r="JV152" s="168"/>
      <c r="JW152" s="168"/>
      <c r="JX152" s="168"/>
      <c r="JY152" s="168"/>
      <c r="JZ152" s="168"/>
      <c r="KA152" s="168"/>
      <c r="KB152" s="168"/>
      <c r="KC152" s="168"/>
      <c r="KD152" s="168"/>
      <c r="KE152" s="168"/>
      <c r="KF152" s="168"/>
      <c r="KG152" s="168"/>
      <c r="KH152" s="168"/>
      <c r="KI152" s="168"/>
      <c r="KJ152" s="168"/>
      <c r="KK152" s="168"/>
      <c r="KL152" s="168"/>
      <c r="KM152" s="168"/>
      <c r="KN152" s="168"/>
      <c r="KO152" s="168"/>
      <c r="KP152" s="168"/>
      <c r="KQ152" s="168"/>
      <c r="KR152" s="168"/>
      <c r="KS152" s="168"/>
      <c r="KT152" s="168"/>
      <c r="KU152" s="168"/>
      <c r="KV152" s="168"/>
      <c r="KW152" s="168"/>
      <c r="KX152" s="168"/>
      <c r="KY152" s="168"/>
      <c r="KZ152" s="168"/>
      <c r="LA152" s="168"/>
      <c r="LB152" s="168"/>
      <c r="LC152" s="168"/>
      <c r="LD152" s="168"/>
      <c r="LE152" s="168"/>
      <c r="LF152" s="168"/>
      <c r="LG152" s="168"/>
      <c r="LH152" s="168"/>
      <c r="LI152" s="168"/>
      <c r="LJ152" s="168"/>
      <c r="LK152" s="168"/>
      <c r="LL152" s="168"/>
      <c r="LM152" s="168"/>
      <c r="LN152" s="168"/>
      <c r="LO152" s="168"/>
      <c r="LP152" s="168"/>
      <c r="LQ152" s="168"/>
      <c r="LR152" s="168"/>
      <c r="LS152" s="168"/>
      <c r="LT152" s="168"/>
      <c r="LU152" s="168"/>
      <c r="LV152" s="168"/>
      <c r="LW152" s="168"/>
      <c r="LX152" s="168"/>
      <c r="LY152" s="168"/>
      <c r="LZ152" s="168"/>
      <c r="MA152" s="168"/>
      <c r="MB152" s="168"/>
      <c r="MC152" s="168"/>
      <c r="MD152" s="168"/>
      <c r="ME152" s="168"/>
      <c r="MF152" s="168"/>
      <c r="MG152" s="168"/>
      <c r="MH152" s="168"/>
      <c r="MI152" s="168"/>
      <c r="MJ152" s="168"/>
      <c r="MK152" s="168"/>
      <c r="ML152" s="168"/>
      <c r="MM152" s="168"/>
      <c r="MN152" s="168"/>
      <c r="MO152" s="168"/>
      <c r="MP152" s="168"/>
      <c r="MQ152" s="168"/>
      <c r="MR152" s="168"/>
      <c r="MS152" s="168"/>
      <c r="MT152" s="168"/>
      <c r="MU152" s="168"/>
      <c r="MV152" s="168"/>
      <c r="MW152" s="168"/>
      <c r="MX152" s="168"/>
      <c r="MY152" s="168"/>
      <c r="MZ152" s="168"/>
      <c r="NA152" s="168"/>
      <c r="NB152" s="168"/>
      <c r="NC152" s="168"/>
      <c r="ND152" s="168"/>
      <c r="NE152" s="168"/>
      <c r="NF152" s="168"/>
      <c r="NG152" s="168"/>
      <c r="NH152" s="168"/>
      <c r="NI152" s="168"/>
      <c r="NJ152" s="168"/>
      <c r="NK152" s="168"/>
      <c r="NL152" s="168"/>
      <c r="NM152" s="168"/>
      <c r="NN152" s="168"/>
      <c r="NO152" s="168"/>
      <c r="NP152" s="168"/>
      <c r="NQ152" s="168"/>
      <c r="NR152" s="168"/>
      <c r="NS152" s="168"/>
      <c r="NT152" s="168"/>
      <c r="NU152" s="168"/>
      <c r="NV152" s="168"/>
      <c r="NW152" s="168"/>
      <c r="NX152" s="168"/>
      <c r="NY152" s="168"/>
      <c r="NZ152" s="168"/>
      <c r="OA152" s="168"/>
      <c r="OB152" s="168"/>
      <c r="OC152" s="168"/>
      <c r="OD152" s="168"/>
      <c r="OE152" s="168"/>
      <c r="OF152" s="168"/>
      <c r="OG152" s="168"/>
      <c r="OH152" s="168"/>
      <c r="OI152" s="168"/>
      <c r="OJ152" s="168"/>
      <c r="OK152" s="168"/>
      <c r="OL152" s="168"/>
      <c r="OM152" s="168"/>
      <c r="ON152" s="168"/>
      <c r="OO152" s="168"/>
      <c r="OP152" s="168"/>
      <c r="OQ152" s="168"/>
      <c r="OR152" s="168"/>
      <c r="OS152" s="168"/>
      <c r="OT152" s="168"/>
      <c r="OU152" s="168"/>
      <c r="OV152" s="168"/>
      <c r="OW152" s="168"/>
      <c r="OX152" s="168"/>
      <c r="OY152" s="168"/>
      <c r="OZ152" s="168"/>
      <c r="PA152" s="168"/>
      <c r="PB152" s="168"/>
      <c r="PC152" s="168"/>
      <c r="PD152" s="168"/>
      <c r="PE152" s="168"/>
      <c r="PF152" s="168"/>
      <c r="PG152" s="168"/>
      <c r="PH152" s="168"/>
      <c r="PI152" s="168"/>
      <c r="PJ152" s="168"/>
      <c r="PK152" s="168"/>
      <c r="PL152" s="168"/>
      <c r="PM152" s="168"/>
      <c r="PN152" s="168"/>
      <c r="PO152" s="168"/>
      <c r="PP152" s="168"/>
      <c r="PQ152" s="168"/>
      <c r="PR152" s="168"/>
      <c r="PS152" s="168"/>
      <c r="PT152" s="168"/>
      <c r="PU152" s="168"/>
      <c r="PV152" s="168"/>
      <c r="PW152" s="168"/>
      <c r="PX152" s="168"/>
      <c r="PY152" s="168"/>
      <c r="PZ152" s="168"/>
      <c r="QA152" s="168"/>
      <c r="QB152" s="168"/>
      <c r="QC152" s="168"/>
      <c r="QD152" s="168"/>
      <c r="QE152" s="168"/>
      <c r="QF152" s="168"/>
      <c r="QG152" s="168"/>
      <c r="QH152" s="168"/>
      <c r="QI152" s="168"/>
      <c r="QJ152" s="168"/>
      <c r="QK152" s="168"/>
      <c r="QL152" s="168"/>
      <c r="QM152" s="168"/>
      <c r="QN152" s="168"/>
      <c r="QO152" s="168"/>
      <c r="QP152" s="168"/>
      <c r="QQ152" s="168"/>
      <c r="QR152" s="168"/>
      <c r="QS152" s="168"/>
      <c r="QT152" s="168"/>
      <c r="QU152" s="168"/>
      <c r="QV152" s="168"/>
      <c r="QW152" s="168"/>
      <c r="QX152" s="168"/>
      <c r="QY152" s="168"/>
      <c r="QZ152" s="168"/>
      <c r="RA152" s="168"/>
      <c r="RB152" s="168"/>
      <c r="RC152" s="168"/>
      <c r="RD152" s="168"/>
      <c r="RE152" s="168"/>
      <c r="RF152" s="168"/>
      <c r="RG152" s="168"/>
      <c r="RH152" s="168"/>
      <c r="RI152" s="168"/>
      <c r="RJ152" s="168"/>
      <c r="RK152" s="168"/>
      <c r="RL152" s="168"/>
      <c r="RM152" s="168"/>
      <c r="RN152" s="168"/>
      <c r="RO152" s="168"/>
      <c r="RP152" s="168"/>
      <c r="RQ152" s="168"/>
      <c r="RR152" s="168"/>
      <c r="RS152" s="168"/>
      <c r="RT152" s="168"/>
      <c r="RU152" s="168"/>
      <c r="RV152" s="168"/>
      <c r="RW152" s="168"/>
      <c r="RX152" s="168"/>
      <c r="RY152" s="168"/>
      <c r="RZ152" s="168"/>
      <c r="SA152" s="168"/>
      <c r="SB152" s="168"/>
      <c r="SC152" s="168"/>
      <c r="SD152" s="168"/>
      <c r="SE152" s="168"/>
      <c r="SF152" s="168"/>
      <c r="SG152" s="168"/>
      <c r="SH152" s="168"/>
      <c r="SI152" s="168"/>
      <c r="SJ152" s="168"/>
      <c r="SK152" s="168"/>
      <c r="SL152" s="168"/>
      <c r="SM152" s="168"/>
      <c r="SN152" s="168"/>
      <c r="SO152" s="168"/>
      <c r="SP152" s="168"/>
      <c r="SQ152" s="168"/>
      <c r="SR152" s="168"/>
      <c r="SS152" s="168"/>
      <c r="ST152" s="168"/>
      <c r="SU152" s="168"/>
      <c r="SV152" s="168"/>
      <c r="SW152" s="168"/>
      <c r="SX152" s="168"/>
      <c r="SY152" s="168"/>
      <c r="SZ152" s="168"/>
      <c r="TA152" s="168"/>
      <c r="TB152" s="168"/>
      <c r="TC152" s="168"/>
      <c r="TD152" s="168"/>
      <c r="TE152" s="168"/>
      <c r="TF152" s="168"/>
      <c r="TG152" s="168"/>
      <c r="TH152" s="168"/>
      <c r="TI152" s="168"/>
      <c r="TJ152" s="168"/>
      <c r="TK152" s="168"/>
      <c r="TL152" s="168"/>
      <c r="TM152" s="168"/>
      <c r="TN152" s="168"/>
      <c r="TO152" s="168"/>
      <c r="TP152" s="168"/>
      <c r="TQ152" s="168"/>
      <c r="TR152" s="168"/>
      <c r="TS152" s="168"/>
      <c r="TT152" s="168"/>
      <c r="TU152" s="168"/>
      <c r="TV152" s="168"/>
      <c r="TW152" s="168"/>
      <c r="TX152" s="168"/>
      <c r="TY152" s="168"/>
      <c r="TZ152" s="168"/>
      <c r="UA152" s="168"/>
      <c r="UB152" s="168"/>
      <c r="UC152" s="168"/>
      <c r="UD152" s="168"/>
      <c r="UE152" s="168"/>
      <c r="UF152" s="168"/>
      <c r="UG152" s="168"/>
      <c r="UH152" s="168"/>
      <c r="UI152" s="168"/>
      <c r="UJ152" s="168"/>
      <c r="UK152" s="168"/>
      <c r="UL152" s="168"/>
      <c r="UM152" s="168"/>
      <c r="UN152" s="168"/>
      <c r="UO152" s="168"/>
      <c r="UP152" s="168"/>
      <c r="UQ152" s="168"/>
      <c r="UR152" s="168"/>
      <c r="US152" s="168"/>
      <c r="UT152" s="168"/>
      <c r="UU152" s="168"/>
      <c r="UV152" s="168"/>
      <c r="UW152" s="168"/>
      <c r="UX152" s="168"/>
      <c r="UY152" s="168"/>
      <c r="UZ152" s="168"/>
      <c r="VA152" s="168"/>
      <c r="VB152" s="168"/>
      <c r="VC152" s="168"/>
      <c r="VD152" s="168"/>
      <c r="VE152" s="168"/>
      <c r="VF152" s="168"/>
      <c r="VG152" s="168"/>
      <c r="VH152" s="168"/>
      <c r="VI152" s="168"/>
      <c r="VJ152" s="168"/>
      <c r="VK152" s="168"/>
      <c r="VL152" s="168"/>
      <c r="VM152" s="168"/>
      <c r="VN152" s="168"/>
      <c r="VO152" s="168"/>
      <c r="VP152" s="168"/>
      <c r="VQ152" s="168"/>
      <c r="VR152" s="168"/>
      <c r="VS152" s="168"/>
      <c r="VT152" s="168"/>
      <c r="VU152" s="168"/>
      <c r="VV152" s="168"/>
      <c r="VW152" s="168"/>
      <c r="VX152" s="168"/>
      <c r="VY152" s="168"/>
      <c r="VZ152" s="168"/>
      <c r="WA152" s="168"/>
      <c r="WB152" s="168"/>
      <c r="WC152" s="168"/>
      <c r="WD152" s="168"/>
      <c r="WE152" s="168"/>
      <c r="WF152" s="168"/>
      <c r="WG152" s="168"/>
      <c r="WH152" s="168"/>
      <c r="WI152" s="168"/>
      <c r="WJ152" s="168"/>
      <c r="WK152" s="168"/>
      <c r="WL152" s="168"/>
      <c r="WM152" s="168"/>
      <c r="WN152" s="168"/>
      <c r="WO152" s="168"/>
      <c r="WP152" s="168"/>
      <c r="WQ152" s="168"/>
      <c r="WR152" s="168"/>
      <c r="WS152" s="168"/>
      <c r="WT152" s="168"/>
      <c r="WU152" s="168"/>
      <c r="WV152" s="168"/>
      <c r="WW152" s="168"/>
      <c r="WX152" s="168"/>
      <c r="WY152" s="168"/>
      <c r="WZ152" s="168"/>
      <c r="XA152" s="168"/>
      <c r="XB152" s="168"/>
      <c r="XC152" s="168"/>
      <c r="XD152" s="168"/>
      <c r="XE152" s="168"/>
      <c r="XF152" s="168"/>
      <c r="XG152" s="168"/>
      <c r="XH152" s="168"/>
      <c r="XI152" s="168"/>
      <c r="XJ152" s="168"/>
      <c r="XK152" s="168"/>
      <c r="XL152" s="168"/>
      <c r="XM152" s="168"/>
      <c r="XN152" s="168"/>
      <c r="XO152" s="168"/>
      <c r="XP152" s="168"/>
      <c r="XQ152" s="168"/>
      <c r="XR152" s="168"/>
      <c r="XS152" s="168"/>
      <c r="XT152" s="168"/>
      <c r="XU152" s="168"/>
      <c r="XV152" s="168"/>
      <c r="XW152" s="168"/>
      <c r="XX152" s="168"/>
      <c r="XY152" s="168"/>
      <c r="XZ152" s="168"/>
      <c r="YA152" s="168"/>
      <c r="YB152" s="168"/>
      <c r="YC152" s="168"/>
      <c r="YD152" s="168"/>
      <c r="YE152" s="168"/>
      <c r="YF152" s="168"/>
      <c r="YG152" s="168"/>
      <c r="YH152" s="168"/>
      <c r="YI152" s="168"/>
      <c r="YJ152" s="168"/>
      <c r="YK152" s="168"/>
      <c r="YL152" s="168"/>
      <c r="YM152" s="168"/>
      <c r="YN152" s="168"/>
      <c r="YO152" s="168"/>
      <c r="YP152" s="168"/>
      <c r="YQ152" s="168"/>
      <c r="YR152" s="168"/>
      <c r="YS152" s="168"/>
      <c r="YT152" s="168"/>
      <c r="YU152" s="168"/>
      <c r="YV152" s="168"/>
      <c r="YW152" s="168"/>
      <c r="YX152" s="168"/>
      <c r="YY152" s="168"/>
      <c r="YZ152" s="168"/>
      <c r="ZA152" s="168"/>
      <c r="ZB152" s="168"/>
      <c r="ZC152" s="168"/>
      <c r="ZD152" s="168"/>
      <c r="ZE152" s="168"/>
      <c r="ZF152" s="168"/>
      <c r="ZG152" s="168"/>
      <c r="ZH152" s="168"/>
      <c r="ZI152" s="168"/>
      <c r="ZJ152" s="168"/>
      <c r="ZK152" s="168"/>
      <c r="ZL152" s="168"/>
      <c r="ZM152" s="168"/>
      <c r="ZN152" s="168"/>
      <c r="ZO152" s="168"/>
      <c r="ZP152" s="168"/>
      <c r="ZQ152" s="168"/>
      <c r="ZR152" s="168"/>
      <c r="ZS152" s="168"/>
      <c r="ZT152" s="168"/>
      <c r="ZU152" s="168"/>
      <c r="ZV152" s="168"/>
      <c r="ZW152" s="168"/>
      <c r="ZX152" s="168"/>
      <c r="ZY152" s="168"/>
      <c r="ZZ152" s="168"/>
      <c r="AAA152" s="168"/>
      <c r="AAB152" s="168"/>
      <c r="AAC152" s="168"/>
      <c r="AAD152" s="168"/>
      <c r="AAE152" s="168"/>
      <c r="AAF152" s="168"/>
      <c r="AAG152" s="168"/>
      <c r="AAH152" s="168"/>
      <c r="AAI152" s="168"/>
      <c r="AAJ152" s="168"/>
      <c r="AAK152" s="168"/>
      <c r="AAL152" s="168"/>
      <c r="AAM152" s="168"/>
      <c r="AAN152" s="168"/>
      <c r="AAO152" s="168"/>
      <c r="AAP152" s="168"/>
      <c r="AAQ152" s="168"/>
      <c r="AAR152" s="168"/>
      <c r="AAS152" s="168"/>
      <c r="AAT152" s="168"/>
      <c r="AAU152" s="168"/>
      <c r="AAV152" s="168"/>
      <c r="AAW152" s="168"/>
      <c r="AAX152" s="168"/>
      <c r="AAY152" s="168"/>
      <c r="AAZ152" s="168"/>
      <c r="ABA152" s="168"/>
      <c r="ABB152" s="168"/>
      <c r="ABC152" s="168"/>
      <c r="ABD152" s="168"/>
      <c r="ABE152" s="168"/>
      <c r="ABF152" s="168"/>
      <c r="ABG152" s="168"/>
      <c r="ABH152" s="168"/>
      <c r="ABI152" s="168"/>
      <c r="ABJ152" s="168"/>
      <c r="ABK152" s="168"/>
      <c r="ABL152" s="168"/>
      <c r="ABM152" s="168"/>
      <c r="ABN152" s="168"/>
      <c r="ABO152" s="168"/>
      <c r="ABP152" s="168"/>
      <c r="ABQ152" s="168"/>
      <c r="ABR152" s="168"/>
      <c r="ABS152" s="168"/>
      <c r="ABT152" s="168"/>
      <c r="ABU152" s="168"/>
      <c r="ABV152" s="168"/>
      <c r="ABW152" s="168"/>
      <c r="ABX152" s="168"/>
      <c r="ABY152" s="168"/>
      <c r="ABZ152" s="168"/>
      <c r="ACA152" s="168"/>
      <c r="ACB152" s="168"/>
      <c r="ACC152" s="168"/>
      <c r="ACD152" s="168"/>
      <c r="ACE152" s="168"/>
      <c r="ACF152" s="168"/>
      <c r="ACG152" s="168"/>
      <c r="ACH152" s="168"/>
      <c r="ACI152" s="168"/>
      <c r="ACJ152" s="168"/>
      <c r="ACK152" s="168"/>
      <c r="ACL152" s="168"/>
      <c r="ACM152" s="168"/>
      <c r="ACN152" s="168"/>
      <c r="ACO152" s="168"/>
      <c r="ACP152" s="168"/>
      <c r="ACQ152" s="168"/>
      <c r="ACR152" s="168"/>
      <c r="ACS152" s="168"/>
      <c r="ACT152" s="168"/>
      <c r="ACU152" s="168"/>
      <c r="ACV152" s="168"/>
      <c r="ACW152" s="168"/>
      <c r="ACX152" s="168"/>
      <c r="ACY152" s="168"/>
      <c r="ACZ152" s="168"/>
      <c r="ADA152" s="168"/>
      <c r="ADB152" s="168"/>
      <c r="ADC152" s="168"/>
      <c r="ADD152" s="168"/>
      <c r="ADE152" s="168"/>
      <c r="ADF152" s="168"/>
      <c r="ADG152" s="168"/>
      <c r="ADH152" s="168"/>
      <c r="ADI152" s="168"/>
      <c r="ADJ152" s="168"/>
      <c r="ADK152" s="168"/>
      <c r="ADL152" s="168"/>
      <c r="ADM152" s="168"/>
      <c r="ADN152" s="168"/>
      <c r="ADO152" s="168"/>
      <c r="ADP152" s="168"/>
      <c r="ADQ152" s="168"/>
      <c r="ADR152" s="168"/>
      <c r="ADS152" s="168"/>
      <c r="ADT152" s="168"/>
      <c r="ADU152" s="168"/>
      <c r="ADV152" s="168"/>
      <c r="ADW152" s="168"/>
      <c r="ADX152" s="168"/>
      <c r="ADY152" s="168"/>
      <c r="ADZ152" s="168"/>
      <c r="AEA152" s="168"/>
      <c r="AEB152" s="168"/>
      <c r="AEC152" s="168"/>
      <c r="AED152" s="168"/>
      <c r="AEE152" s="168"/>
      <c r="AEF152" s="168"/>
      <c r="AEG152" s="168"/>
      <c r="AEH152" s="168"/>
      <c r="AEI152" s="168"/>
      <c r="AEJ152" s="168"/>
      <c r="AEK152" s="168"/>
      <c r="AEL152" s="168"/>
      <c r="AEM152" s="168"/>
      <c r="AEN152" s="168"/>
      <c r="AEO152" s="168"/>
      <c r="AEP152" s="168"/>
      <c r="AEQ152" s="168"/>
      <c r="AER152" s="168"/>
      <c r="AES152" s="168"/>
      <c r="AET152" s="168"/>
      <c r="AEU152" s="168"/>
      <c r="AEV152" s="168"/>
      <c r="AEW152" s="168"/>
      <c r="AEX152" s="168"/>
      <c r="AEY152" s="168"/>
      <c r="AEZ152" s="168"/>
      <c r="AFA152" s="168"/>
      <c r="AFB152" s="168"/>
      <c r="AFC152" s="168"/>
      <c r="AFD152" s="168"/>
      <c r="AFE152" s="168"/>
      <c r="AFF152" s="168"/>
      <c r="AFG152" s="168"/>
      <c r="AFH152" s="168"/>
      <c r="AFI152" s="168"/>
      <c r="AFJ152" s="168"/>
      <c r="AFK152" s="168"/>
      <c r="AFL152" s="168"/>
      <c r="AFM152" s="168"/>
      <c r="AFN152" s="168"/>
      <c r="AFO152" s="168"/>
      <c r="AFP152" s="168"/>
      <c r="AFQ152" s="168"/>
      <c r="AFR152" s="168"/>
      <c r="AFS152" s="168"/>
      <c r="AFT152" s="168"/>
      <c r="AFU152" s="168"/>
      <c r="AFV152" s="168"/>
      <c r="AFW152" s="168"/>
      <c r="AFX152" s="168"/>
      <c r="AFY152" s="168"/>
      <c r="AFZ152" s="168"/>
      <c r="AGA152" s="168"/>
      <c r="AGB152" s="168"/>
      <c r="AGC152" s="168"/>
      <c r="AGD152" s="168"/>
      <c r="AGE152" s="168"/>
      <c r="AGF152" s="168"/>
      <c r="AGG152" s="168"/>
      <c r="AGH152" s="168"/>
      <c r="AGI152" s="168"/>
      <c r="AGJ152" s="168"/>
      <c r="AGK152" s="168"/>
      <c r="AGL152" s="168"/>
      <c r="AGM152" s="168"/>
      <c r="AGN152" s="168"/>
      <c r="AGO152" s="168"/>
      <c r="AGP152" s="168"/>
      <c r="AGQ152" s="168"/>
      <c r="AGR152" s="168"/>
      <c r="AGS152" s="168"/>
      <c r="AGT152" s="168"/>
      <c r="AGU152" s="168"/>
      <c r="AGV152" s="168"/>
      <c r="AGW152" s="168"/>
      <c r="AGX152" s="168"/>
      <c r="AGY152" s="168"/>
      <c r="AGZ152" s="168"/>
      <c r="AHA152" s="168"/>
      <c r="AHB152" s="168"/>
      <c r="AHC152" s="168"/>
      <c r="AHD152" s="168"/>
      <c r="AHE152" s="168"/>
      <c r="AHF152" s="168"/>
      <c r="AHG152" s="168"/>
      <c r="AHH152" s="168"/>
      <c r="AHI152" s="168"/>
      <c r="AHJ152" s="168"/>
      <c r="AHK152" s="168"/>
      <c r="AHL152" s="168"/>
      <c r="AHM152" s="168"/>
      <c r="AHN152" s="168"/>
      <c r="AHO152" s="168"/>
      <c r="AHP152" s="168"/>
      <c r="AHQ152" s="168"/>
      <c r="AHR152" s="168"/>
      <c r="AHS152" s="168"/>
      <c r="AHT152" s="168"/>
      <c r="AHU152" s="168"/>
      <c r="AHV152" s="168"/>
      <c r="AHW152" s="168"/>
      <c r="AHX152" s="168"/>
      <c r="AHY152" s="168"/>
      <c r="AHZ152" s="168"/>
      <c r="AIA152" s="168"/>
      <c r="AIB152" s="168"/>
      <c r="AIC152" s="168"/>
      <c r="AID152" s="168"/>
      <c r="AIE152" s="168"/>
      <c r="AIF152" s="168"/>
      <c r="AIG152" s="168"/>
      <c r="AIH152" s="168"/>
      <c r="AII152" s="168"/>
      <c r="AIJ152" s="168"/>
      <c r="AIK152" s="168"/>
      <c r="AIL152" s="168"/>
      <c r="AIM152" s="168"/>
      <c r="AIN152" s="168"/>
      <c r="AIO152" s="168"/>
      <c r="AIP152" s="168"/>
      <c r="AIQ152" s="168"/>
      <c r="AIR152" s="168"/>
      <c r="AIS152" s="168"/>
      <c r="AIT152" s="168"/>
      <c r="AIU152" s="168"/>
      <c r="AIV152" s="168"/>
      <c r="AIW152" s="168"/>
      <c r="AIX152" s="168"/>
      <c r="AIY152" s="168"/>
      <c r="AIZ152" s="168"/>
      <c r="AJA152" s="168"/>
      <c r="AJB152" s="168"/>
      <c r="AJC152" s="168"/>
      <c r="AJD152" s="168"/>
      <c r="AJE152" s="168"/>
      <c r="AJF152" s="168"/>
      <c r="AJG152" s="168"/>
      <c r="AJH152" s="168"/>
      <c r="AJI152" s="168"/>
      <c r="AJJ152" s="168"/>
      <c r="AJK152" s="168"/>
      <c r="AJL152" s="168"/>
      <c r="AJM152" s="168"/>
      <c r="AJN152" s="168"/>
      <c r="AJO152" s="168"/>
      <c r="AJP152" s="168"/>
      <c r="AJQ152" s="168"/>
      <c r="AJR152" s="168"/>
      <c r="AJS152" s="168"/>
      <c r="AJT152" s="168"/>
      <c r="AJU152" s="168"/>
      <c r="AJV152" s="168"/>
      <c r="AJW152" s="168"/>
      <c r="AJX152" s="168"/>
      <c r="AJY152" s="168"/>
      <c r="AJZ152" s="168"/>
      <c r="AKA152" s="168"/>
      <c r="AKB152" s="168"/>
      <c r="AKC152" s="168"/>
      <c r="AKD152" s="168"/>
      <c r="AKE152" s="168"/>
      <c r="AKF152" s="168"/>
      <c r="AKG152" s="168"/>
      <c r="AKH152" s="168"/>
      <c r="AKI152" s="168"/>
      <c r="AKJ152" s="168"/>
      <c r="AKK152" s="168"/>
      <c r="AKL152" s="168"/>
      <c r="AKM152" s="168"/>
      <c r="AKN152" s="168"/>
      <c r="AKO152" s="168"/>
      <c r="AKP152" s="168"/>
      <c r="AKQ152" s="168"/>
      <c r="AKR152" s="168"/>
      <c r="AKS152" s="168"/>
      <c r="AKT152" s="168"/>
      <c r="AKU152" s="168"/>
      <c r="AKV152" s="168"/>
      <c r="AKW152" s="168"/>
      <c r="AKX152" s="168"/>
      <c r="AKY152" s="168"/>
      <c r="AKZ152" s="168"/>
      <c r="ALA152" s="168"/>
      <c r="ALB152" s="168"/>
      <c r="ALC152" s="168"/>
      <c r="ALD152" s="168"/>
      <c r="ALE152" s="168"/>
      <c r="ALF152" s="168"/>
      <c r="ALG152" s="168"/>
      <c r="ALH152" s="168"/>
      <c r="ALI152" s="168"/>
      <c r="ALJ152" s="168"/>
      <c r="ALK152" s="168"/>
      <c r="ALL152" s="168"/>
      <c r="ALM152" s="168"/>
      <c r="ALN152" s="168"/>
      <c r="ALO152" s="168"/>
      <c r="ALP152" s="168"/>
      <c r="ALQ152" s="168"/>
      <c r="ALR152" s="168"/>
      <c r="ALS152" s="168"/>
      <c r="ALT152" s="168"/>
      <c r="ALU152" s="168"/>
      <c r="ALV152" s="168"/>
      <c r="ALW152" s="168"/>
      <c r="ALX152" s="168"/>
      <c r="ALY152" s="168"/>
      <c r="ALZ152" s="168"/>
      <c r="AMA152" s="168"/>
      <c r="AMB152" s="168"/>
      <c r="AMC152" s="168"/>
      <c r="AMD152" s="168"/>
      <c r="AME152" s="168"/>
      <c r="AMF152" s="168"/>
      <c r="AMG152" s="168"/>
      <c r="AMH152" s="168"/>
      <c r="AMI152" s="168"/>
      <c r="AMJ152" s="168"/>
      <c r="AMK152" s="168"/>
      <c r="AML152" s="168"/>
      <c r="AMM152" s="168"/>
      <c r="AMN152" s="168"/>
      <c r="AMO152" s="168"/>
      <c r="AMP152" s="168"/>
      <c r="AMQ152" s="168"/>
      <c r="AMR152" s="168"/>
      <c r="AMS152" s="168"/>
      <c r="AMT152" s="168"/>
      <c r="AMU152" s="168"/>
      <c r="AMV152" s="168"/>
      <c r="AMW152" s="168"/>
      <c r="AMX152" s="168"/>
      <c r="AMY152" s="168"/>
      <c r="AMZ152" s="168"/>
      <c r="ANA152" s="168"/>
      <c r="ANB152" s="168"/>
      <c r="ANC152" s="168"/>
      <c r="AND152" s="168"/>
      <c r="ANE152" s="168"/>
      <c r="ANF152" s="168"/>
      <c r="ANG152" s="168"/>
      <c r="ANH152" s="168"/>
      <c r="ANI152" s="168"/>
      <c r="ANJ152" s="168"/>
      <c r="ANK152" s="168"/>
      <c r="ANL152" s="168"/>
      <c r="ANM152" s="168"/>
      <c r="ANN152" s="168"/>
      <c r="ANO152" s="168"/>
      <c r="ANP152" s="168"/>
      <c r="ANQ152" s="168"/>
      <c r="ANR152" s="168"/>
      <c r="ANS152" s="168"/>
      <c r="ANT152" s="168"/>
      <c r="ANU152" s="168"/>
      <c r="ANV152" s="168"/>
      <c r="ANW152" s="168"/>
      <c r="ANX152" s="168"/>
      <c r="ANY152" s="168"/>
      <c r="ANZ152" s="168"/>
      <c r="AOA152" s="168"/>
      <c r="AOB152" s="168"/>
      <c r="AOC152" s="168"/>
      <c r="AOD152" s="168"/>
      <c r="AOE152" s="168"/>
      <c r="AOF152" s="168"/>
      <c r="AOG152" s="168"/>
      <c r="AOH152" s="168"/>
      <c r="AOI152" s="168"/>
      <c r="AOJ152" s="168"/>
      <c r="AOK152" s="168"/>
      <c r="AOL152" s="168"/>
      <c r="AOM152" s="168"/>
      <c r="AON152" s="168"/>
      <c r="AOO152" s="168"/>
      <c r="AOP152" s="168"/>
      <c r="AOQ152" s="168"/>
      <c r="AOR152" s="168"/>
      <c r="AOS152" s="168"/>
      <c r="AOT152" s="168"/>
      <c r="AOU152" s="168"/>
      <c r="AOV152" s="168"/>
      <c r="AOW152" s="168"/>
      <c r="AOX152" s="168"/>
      <c r="AOY152" s="168"/>
      <c r="AOZ152" s="168"/>
      <c r="APA152" s="168"/>
      <c r="APB152" s="168"/>
      <c r="APC152" s="168"/>
      <c r="APD152" s="168"/>
      <c r="APE152" s="168"/>
      <c r="APF152" s="168"/>
      <c r="APG152" s="168"/>
      <c r="APH152" s="168"/>
      <c r="API152" s="168"/>
      <c r="APJ152" s="168"/>
      <c r="APK152" s="168"/>
      <c r="APL152" s="168"/>
      <c r="APM152" s="168"/>
      <c r="APN152" s="168"/>
      <c r="APO152" s="168"/>
      <c r="APP152" s="168"/>
      <c r="APQ152" s="168"/>
      <c r="APR152" s="168"/>
      <c r="APS152" s="168"/>
      <c r="APT152" s="168"/>
      <c r="APU152" s="168"/>
      <c r="APV152" s="168"/>
      <c r="APW152" s="168"/>
      <c r="APX152" s="168"/>
      <c r="APY152" s="168"/>
      <c r="APZ152" s="168"/>
      <c r="AQA152" s="168"/>
      <c r="AQB152" s="168"/>
      <c r="AQC152" s="168"/>
      <c r="AQD152" s="168"/>
      <c r="AQE152" s="168"/>
      <c r="AQF152" s="168"/>
      <c r="AQG152" s="168"/>
      <c r="AQH152" s="168"/>
      <c r="AQI152" s="168"/>
      <c r="AQJ152" s="168"/>
      <c r="AQK152" s="168"/>
      <c r="AQL152" s="168"/>
      <c r="AQM152" s="168"/>
      <c r="AQN152" s="168"/>
      <c r="AQO152" s="168"/>
      <c r="AQP152" s="168"/>
      <c r="AQQ152" s="168"/>
      <c r="AQR152" s="168"/>
      <c r="AQS152" s="168"/>
      <c r="AQT152" s="168"/>
      <c r="AQU152" s="168"/>
      <c r="AQV152" s="168"/>
      <c r="AQW152" s="168"/>
      <c r="AQX152" s="168"/>
      <c r="AQY152" s="168"/>
      <c r="AQZ152" s="168"/>
      <c r="ARA152" s="168"/>
      <c r="ARB152" s="168"/>
      <c r="ARC152" s="168"/>
      <c r="ARD152" s="168"/>
      <c r="ARE152" s="168"/>
      <c r="ARF152" s="168"/>
      <c r="ARG152" s="168"/>
      <c r="ARH152" s="168"/>
      <c r="ARI152" s="168"/>
      <c r="ARJ152" s="168"/>
      <c r="ARK152" s="168"/>
      <c r="ARL152" s="168"/>
      <c r="ARM152" s="168"/>
      <c r="ARN152" s="168"/>
      <c r="ARO152" s="168"/>
      <c r="ARP152" s="168"/>
      <c r="ARQ152" s="168"/>
      <c r="ARR152" s="168"/>
      <c r="ARS152" s="168"/>
      <c r="ART152" s="168"/>
      <c r="ARU152" s="168"/>
      <c r="ARV152" s="168"/>
      <c r="ARW152" s="168"/>
      <c r="ARX152" s="168"/>
      <c r="ARY152" s="168"/>
      <c r="ARZ152" s="168"/>
      <c r="ASA152" s="168"/>
      <c r="ASB152" s="168"/>
      <c r="ASC152" s="168"/>
      <c r="ASD152" s="168"/>
      <c r="ASE152" s="168"/>
      <c r="ASF152" s="168"/>
      <c r="ASG152" s="168"/>
      <c r="ASH152" s="168"/>
      <c r="ASI152" s="168"/>
      <c r="ASJ152" s="168"/>
      <c r="ASK152" s="168"/>
      <c r="ASL152" s="168"/>
      <c r="ASM152" s="168"/>
      <c r="ASN152" s="168"/>
      <c r="ASO152" s="168"/>
      <c r="ASP152" s="168"/>
      <c r="ASQ152" s="168"/>
      <c r="ASR152" s="168"/>
      <c r="ASS152" s="168"/>
      <c r="AST152" s="168"/>
      <c r="ASU152" s="168"/>
      <c r="ASV152" s="168"/>
      <c r="ASW152" s="168"/>
      <c r="ASX152" s="168"/>
      <c r="ASY152" s="168"/>
      <c r="ASZ152" s="168"/>
      <c r="ATA152" s="168"/>
      <c r="ATB152" s="168"/>
      <c r="ATC152" s="168"/>
      <c r="ATD152" s="168"/>
      <c r="ATE152" s="168"/>
      <c r="ATF152" s="168"/>
      <c r="ATG152" s="168"/>
      <c r="ATH152" s="168"/>
      <c r="ATI152" s="168"/>
      <c r="ATJ152" s="168"/>
      <c r="ATK152" s="168"/>
      <c r="ATL152" s="168"/>
      <c r="ATM152" s="168"/>
      <c r="ATN152" s="168"/>
      <c r="ATO152" s="168"/>
      <c r="ATP152" s="168"/>
      <c r="ATQ152" s="168"/>
      <c r="ATR152" s="168"/>
      <c r="ATS152" s="168"/>
      <c r="ATT152" s="168"/>
      <c r="ATU152" s="168"/>
      <c r="ATV152" s="168"/>
      <c r="ATW152" s="168"/>
      <c r="ATX152" s="168"/>
      <c r="ATY152" s="168"/>
      <c r="ATZ152" s="168"/>
      <c r="AUA152" s="168"/>
      <c r="AUB152" s="168"/>
      <c r="AUC152" s="168"/>
      <c r="AUD152" s="168"/>
      <c r="AUE152" s="168"/>
      <c r="AUF152" s="168"/>
      <c r="AUG152" s="168"/>
      <c r="AUH152" s="168"/>
      <c r="AUI152" s="168"/>
      <c r="AUJ152" s="168"/>
      <c r="AUK152" s="168"/>
      <c r="AUL152" s="168"/>
      <c r="AUM152" s="168"/>
      <c r="AUN152" s="168"/>
      <c r="AUO152" s="168"/>
      <c r="AUP152" s="168"/>
      <c r="AUQ152" s="168"/>
      <c r="AUR152" s="168"/>
      <c r="AUS152" s="168"/>
      <c r="AUT152" s="168"/>
      <c r="AUU152" s="168"/>
      <c r="AUV152" s="168"/>
      <c r="AUW152" s="168"/>
      <c r="AUX152" s="168"/>
      <c r="AUY152" s="168"/>
      <c r="AUZ152" s="168"/>
      <c r="AVA152" s="168"/>
      <c r="AVB152" s="168"/>
      <c r="AVC152" s="168"/>
      <c r="AVD152" s="168"/>
      <c r="AVE152" s="168"/>
      <c r="AVF152" s="168"/>
      <c r="AVG152" s="168"/>
      <c r="AVH152" s="168"/>
      <c r="AVI152" s="168"/>
      <c r="AVJ152" s="168"/>
      <c r="AVK152" s="168"/>
      <c r="AVL152" s="168"/>
      <c r="AVM152" s="168"/>
      <c r="AVN152" s="168"/>
      <c r="AVO152" s="168"/>
      <c r="AVP152" s="168"/>
      <c r="AVQ152" s="168"/>
      <c r="AVR152" s="168"/>
      <c r="AVS152" s="168"/>
      <c r="AVT152" s="168"/>
      <c r="AVU152" s="168"/>
      <c r="AVV152" s="168"/>
      <c r="AVW152" s="168"/>
      <c r="AVX152" s="168"/>
      <c r="AVY152" s="168"/>
      <c r="AVZ152" s="168"/>
      <c r="AWA152" s="168"/>
      <c r="AWB152" s="168"/>
      <c r="AWC152" s="168"/>
      <c r="AWD152" s="168"/>
      <c r="AWE152" s="168"/>
      <c r="AWF152" s="168"/>
      <c r="AWG152" s="168"/>
      <c r="AWH152" s="168"/>
      <c r="AWI152" s="168"/>
      <c r="AWJ152" s="168"/>
      <c r="AWK152" s="168"/>
      <c r="AWL152" s="168"/>
      <c r="AWM152" s="168"/>
      <c r="AWN152" s="168"/>
      <c r="AWO152" s="168"/>
      <c r="AWP152" s="168"/>
      <c r="AWQ152" s="168"/>
      <c r="AWR152" s="168"/>
      <c r="AWS152" s="168"/>
      <c r="AWT152" s="168"/>
      <c r="AWU152" s="168"/>
      <c r="AWV152" s="168"/>
      <c r="AWW152" s="168"/>
      <c r="AWX152" s="168"/>
      <c r="AWY152" s="168"/>
      <c r="AWZ152" s="168"/>
      <c r="AXA152" s="168"/>
      <c r="AXB152" s="168"/>
      <c r="AXC152" s="168"/>
      <c r="AXD152" s="168"/>
      <c r="AXE152" s="168"/>
      <c r="AXF152" s="168"/>
      <c r="AXG152" s="168"/>
      <c r="AXH152" s="168"/>
      <c r="AXI152" s="168"/>
      <c r="AXJ152" s="168"/>
      <c r="AXK152" s="168"/>
      <c r="AXL152" s="168"/>
      <c r="AXM152" s="168"/>
      <c r="AXN152" s="168"/>
      <c r="AXO152" s="168"/>
      <c r="AXP152" s="168"/>
      <c r="AXQ152" s="168"/>
      <c r="AXR152" s="168"/>
      <c r="AXS152" s="168"/>
      <c r="AXT152" s="168"/>
      <c r="AXU152" s="168"/>
      <c r="AXV152" s="168"/>
      <c r="AXW152" s="168"/>
      <c r="AXX152" s="168"/>
      <c r="AXY152" s="168"/>
      <c r="AXZ152" s="168"/>
      <c r="AYA152" s="168"/>
      <c r="AYB152" s="168"/>
      <c r="AYC152" s="168"/>
      <c r="AYD152" s="168"/>
      <c r="AYE152" s="168"/>
      <c r="AYF152" s="168"/>
      <c r="AYG152" s="168"/>
      <c r="AYH152" s="168"/>
      <c r="AYI152" s="168"/>
      <c r="AYJ152" s="168"/>
      <c r="AYK152" s="168"/>
      <c r="AYL152" s="168"/>
      <c r="AYM152" s="168"/>
      <c r="AYN152" s="168"/>
      <c r="AYO152" s="168"/>
      <c r="AYP152" s="168"/>
      <c r="AYQ152" s="168"/>
      <c r="AYR152" s="168"/>
      <c r="AYS152" s="168"/>
      <c r="AYT152" s="168"/>
      <c r="AYU152" s="168"/>
      <c r="AYV152" s="168"/>
      <c r="AYW152" s="168"/>
      <c r="AYX152" s="168"/>
      <c r="AYY152" s="168"/>
      <c r="AYZ152" s="168"/>
      <c r="AZA152" s="168"/>
      <c r="AZB152" s="168"/>
      <c r="AZC152" s="168"/>
      <c r="AZD152" s="168"/>
      <c r="AZE152" s="168"/>
      <c r="AZF152" s="168"/>
      <c r="AZG152" s="168"/>
      <c r="AZH152" s="168"/>
      <c r="AZI152" s="168"/>
      <c r="AZJ152" s="168"/>
      <c r="AZK152" s="168"/>
      <c r="AZL152" s="168"/>
      <c r="AZM152" s="168"/>
      <c r="AZN152" s="168"/>
      <c r="AZO152" s="168"/>
      <c r="AZP152" s="168"/>
      <c r="AZQ152" s="168"/>
      <c r="AZR152" s="168"/>
      <c r="AZS152" s="168"/>
      <c r="AZT152" s="168"/>
      <c r="AZU152" s="168"/>
      <c r="AZV152" s="168"/>
      <c r="AZW152" s="168"/>
      <c r="AZX152" s="168"/>
      <c r="AZY152" s="168"/>
      <c r="AZZ152" s="168"/>
      <c r="BAA152" s="168"/>
      <c r="BAB152" s="168"/>
      <c r="BAC152" s="168"/>
      <c r="BAD152" s="168"/>
      <c r="BAE152" s="168"/>
      <c r="BAF152" s="168"/>
      <c r="BAG152" s="168"/>
      <c r="BAH152" s="168"/>
      <c r="BAI152" s="168"/>
      <c r="BAJ152" s="168"/>
      <c r="BAK152" s="168"/>
      <c r="BAL152" s="168"/>
      <c r="BAM152" s="168"/>
      <c r="BAN152" s="168"/>
      <c r="BAO152" s="168"/>
      <c r="BAP152" s="168"/>
      <c r="BAQ152" s="168"/>
      <c r="BAR152" s="168"/>
      <c r="BAS152" s="168"/>
      <c r="BAT152" s="168"/>
      <c r="BAU152" s="168"/>
      <c r="BAV152" s="168"/>
      <c r="BAW152" s="168"/>
      <c r="BAX152" s="168"/>
      <c r="BAY152" s="168"/>
      <c r="BAZ152" s="168"/>
      <c r="BBA152" s="168"/>
      <c r="BBB152" s="168"/>
      <c r="BBC152" s="168"/>
      <c r="BBD152" s="168"/>
      <c r="BBE152" s="168"/>
      <c r="BBF152" s="168"/>
      <c r="BBG152" s="168"/>
      <c r="BBH152" s="168"/>
      <c r="BBI152" s="168"/>
      <c r="BBJ152" s="168"/>
      <c r="BBK152" s="168"/>
      <c r="BBL152" s="168"/>
      <c r="BBM152" s="168"/>
      <c r="BBN152" s="168"/>
      <c r="BBO152" s="168"/>
      <c r="BBP152" s="168"/>
      <c r="BBQ152" s="168"/>
      <c r="BBR152" s="168"/>
      <c r="BBS152" s="168"/>
      <c r="BBT152" s="168"/>
      <c r="BBU152" s="168"/>
      <c r="BBV152" s="168"/>
      <c r="BBW152" s="168"/>
      <c r="BBX152" s="168"/>
      <c r="BBY152" s="168"/>
      <c r="BBZ152" s="168"/>
      <c r="BCA152" s="168"/>
      <c r="BCB152" s="168"/>
      <c r="BCC152" s="168"/>
      <c r="BCD152" s="168"/>
      <c r="BCE152" s="168"/>
      <c r="BCF152" s="168"/>
      <c r="BCG152" s="168"/>
      <c r="BCH152" s="168"/>
      <c r="BCI152" s="168"/>
      <c r="BCJ152" s="168"/>
      <c r="BCK152" s="168"/>
      <c r="BCL152" s="168"/>
      <c r="BCM152" s="168"/>
      <c r="BCN152" s="168"/>
      <c r="BCO152" s="168"/>
      <c r="BCP152" s="168"/>
      <c r="BCQ152" s="168"/>
      <c r="BCR152" s="168"/>
      <c r="BCS152" s="168"/>
      <c r="BCT152" s="168"/>
      <c r="BCU152" s="168"/>
      <c r="BCV152" s="168"/>
      <c r="BCW152" s="168"/>
      <c r="BCX152" s="168"/>
      <c r="BCY152" s="168"/>
      <c r="BCZ152" s="168"/>
      <c r="BDA152" s="168"/>
      <c r="BDB152" s="168"/>
      <c r="BDC152" s="168"/>
      <c r="BDD152" s="168"/>
      <c r="BDE152" s="168"/>
      <c r="BDF152" s="168"/>
      <c r="BDG152" s="168"/>
      <c r="BDH152" s="168"/>
      <c r="BDI152" s="168"/>
      <c r="BDJ152" s="168"/>
      <c r="BDK152" s="168"/>
      <c r="BDL152" s="168"/>
      <c r="BDM152" s="168"/>
      <c r="BDN152" s="168"/>
      <c r="BDO152" s="168"/>
      <c r="BDP152" s="168"/>
      <c r="BDQ152" s="168"/>
      <c r="BDR152" s="168"/>
      <c r="BDS152" s="168"/>
      <c r="BDT152" s="168"/>
      <c r="BDU152" s="168"/>
      <c r="BDV152" s="168"/>
      <c r="BDW152" s="168"/>
      <c r="BDX152" s="168"/>
      <c r="BDY152" s="168"/>
      <c r="BDZ152" s="168"/>
      <c r="BEA152" s="168"/>
      <c r="BEB152" s="168"/>
      <c r="BEC152" s="168"/>
      <c r="BED152" s="168"/>
      <c r="BEE152" s="168"/>
      <c r="BEF152" s="168"/>
      <c r="BEG152" s="168"/>
      <c r="BEH152" s="168"/>
      <c r="BEI152" s="168"/>
      <c r="BEJ152" s="168"/>
      <c r="BEK152" s="168"/>
      <c r="BEL152" s="168"/>
      <c r="BEM152" s="168"/>
      <c r="BEN152" s="168"/>
      <c r="BEO152" s="168"/>
      <c r="BEP152" s="168"/>
      <c r="BEQ152" s="168"/>
      <c r="BER152" s="168"/>
      <c r="BES152" s="168"/>
      <c r="BET152" s="168"/>
      <c r="BEU152" s="168"/>
      <c r="BEV152" s="168"/>
      <c r="BEW152" s="168"/>
      <c r="BEX152" s="168"/>
      <c r="BEY152" s="168"/>
      <c r="BEZ152" s="168"/>
      <c r="BFA152" s="168"/>
      <c r="BFB152" s="168"/>
      <c r="BFC152" s="168"/>
      <c r="BFD152" s="168"/>
      <c r="BFE152" s="168"/>
      <c r="BFF152" s="168"/>
      <c r="BFG152" s="168"/>
      <c r="BFH152" s="168"/>
      <c r="BFI152" s="168"/>
      <c r="BFJ152" s="168"/>
      <c r="BFK152" s="168"/>
      <c r="BFL152" s="168"/>
      <c r="BFM152" s="168"/>
      <c r="BFN152" s="168"/>
      <c r="BFO152" s="168"/>
      <c r="BFP152" s="168"/>
      <c r="BFQ152" s="168"/>
      <c r="BFR152" s="168"/>
      <c r="BFS152" s="168"/>
      <c r="BFT152" s="168"/>
      <c r="BFU152" s="168"/>
      <c r="BFV152" s="168"/>
      <c r="BFW152" s="168"/>
      <c r="BFX152" s="168"/>
      <c r="BFY152" s="168"/>
      <c r="BFZ152" s="168"/>
      <c r="BGA152" s="168"/>
      <c r="BGB152" s="168"/>
      <c r="BGC152" s="168"/>
      <c r="BGD152" s="168"/>
      <c r="BGE152" s="168"/>
      <c r="BGF152" s="168"/>
      <c r="BGG152" s="168"/>
      <c r="BGH152" s="168"/>
      <c r="BGI152" s="168"/>
      <c r="BGJ152" s="168"/>
      <c r="BGK152" s="168"/>
      <c r="BGL152" s="168"/>
      <c r="BGM152" s="168"/>
      <c r="BGN152" s="168"/>
      <c r="BGO152" s="168"/>
      <c r="BGP152" s="168"/>
      <c r="BGQ152" s="168"/>
      <c r="BGR152" s="168"/>
      <c r="BGS152" s="168"/>
      <c r="BGT152" s="168"/>
      <c r="BGU152" s="168"/>
      <c r="BGV152" s="168"/>
      <c r="BGW152" s="168"/>
      <c r="BGX152" s="168"/>
      <c r="BGY152" s="168"/>
      <c r="BGZ152" s="168"/>
      <c r="BHA152" s="168"/>
      <c r="BHB152" s="168"/>
      <c r="BHC152" s="168"/>
      <c r="BHD152" s="168"/>
      <c r="BHE152" s="168"/>
      <c r="BHF152" s="168"/>
      <c r="BHG152" s="168"/>
      <c r="BHH152" s="168"/>
      <c r="BHI152" s="168"/>
      <c r="BHJ152" s="168"/>
      <c r="BHK152" s="168"/>
      <c r="BHL152" s="168"/>
      <c r="BHM152" s="168"/>
      <c r="BHN152" s="168"/>
      <c r="BHO152" s="168"/>
      <c r="BHP152" s="168"/>
      <c r="BHQ152" s="168"/>
      <c r="BHR152" s="168"/>
      <c r="BHS152" s="168"/>
      <c r="BHT152" s="168"/>
      <c r="BHU152" s="168"/>
      <c r="BHV152" s="168"/>
      <c r="BHW152" s="168"/>
      <c r="BHX152" s="168"/>
      <c r="BHY152" s="168"/>
      <c r="BHZ152" s="168"/>
      <c r="BIA152" s="168"/>
      <c r="BIB152" s="168"/>
      <c r="BIC152" s="168"/>
      <c r="BID152" s="168"/>
      <c r="BIE152" s="168"/>
      <c r="BIF152" s="168"/>
      <c r="BIG152" s="168"/>
      <c r="BIH152" s="168"/>
      <c r="BII152" s="168"/>
      <c r="BIJ152" s="168"/>
      <c r="BIK152" s="168"/>
      <c r="BIL152" s="168"/>
      <c r="BIM152" s="168"/>
      <c r="BIN152" s="168"/>
      <c r="BIO152" s="168"/>
      <c r="BIP152" s="168"/>
      <c r="BIQ152" s="168"/>
      <c r="BIR152" s="168"/>
      <c r="BIS152" s="168"/>
      <c r="BIT152" s="168"/>
      <c r="BIU152" s="168"/>
      <c r="BIV152" s="168"/>
      <c r="BIW152" s="168"/>
      <c r="BIX152" s="168"/>
      <c r="BIY152" s="168"/>
      <c r="BIZ152" s="168"/>
      <c r="BJA152" s="168"/>
      <c r="BJB152" s="168"/>
      <c r="BJC152" s="168"/>
      <c r="BJD152" s="168"/>
      <c r="BJE152" s="168"/>
      <c r="BJF152" s="168"/>
      <c r="BJG152" s="168"/>
      <c r="BJH152" s="168"/>
      <c r="BJI152" s="168"/>
      <c r="BJJ152" s="168"/>
      <c r="BJK152" s="168"/>
      <c r="BJL152" s="168"/>
      <c r="BJM152" s="168"/>
      <c r="BJN152" s="168"/>
      <c r="BJO152" s="168"/>
      <c r="BJP152" s="168"/>
      <c r="BJQ152" s="168"/>
      <c r="BJR152" s="168"/>
      <c r="BJS152" s="168"/>
      <c r="BJT152" s="168"/>
      <c r="BJU152" s="168"/>
      <c r="BJV152" s="168"/>
      <c r="BJW152" s="168"/>
      <c r="BJX152" s="168"/>
      <c r="BJY152" s="168"/>
      <c r="BJZ152" s="168"/>
      <c r="BKA152" s="168"/>
      <c r="BKB152" s="168"/>
      <c r="BKC152" s="168"/>
      <c r="BKD152" s="168"/>
      <c r="BKE152" s="168"/>
      <c r="BKF152" s="168"/>
      <c r="BKG152" s="168"/>
      <c r="BKH152" s="168"/>
      <c r="BKI152" s="168"/>
      <c r="BKJ152" s="168"/>
      <c r="BKK152" s="168"/>
      <c r="BKL152" s="168"/>
      <c r="BKM152" s="168"/>
      <c r="BKN152" s="168"/>
      <c r="BKO152" s="168"/>
      <c r="BKP152" s="168"/>
      <c r="BKQ152" s="168"/>
      <c r="BKR152" s="168"/>
      <c r="BKS152" s="168"/>
      <c r="BKT152" s="168"/>
      <c r="BKU152" s="168"/>
      <c r="BKV152" s="168"/>
      <c r="BKW152" s="168"/>
      <c r="BKX152" s="168"/>
      <c r="BKY152" s="168"/>
      <c r="BKZ152" s="168"/>
      <c r="BLA152" s="168"/>
      <c r="BLB152" s="168"/>
      <c r="BLC152" s="168"/>
      <c r="BLD152" s="168"/>
      <c r="BLE152" s="168"/>
      <c r="BLF152" s="168"/>
      <c r="BLG152" s="168"/>
      <c r="BLH152" s="168"/>
      <c r="BLI152" s="168"/>
      <c r="BLJ152" s="168"/>
      <c r="BLK152" s="168"/>
      <c r="BLL152" s="168"/>
      <c r="BLM152" s="168"/>
      <c r="BLN152" s="168"/>
      <c r="BLO152" s="168"/>
      <c r="BLP152" s="168"/>
      <c r="BLQ152" s="168"/>
      <c r="BLR152" s="168"/>
      <c r="BLS152" s="168"/>
      <c r="BLT152" s="168"/>
      <c r="BLU152" s="168"/>
      <c r="BLV152" s="168"/>
      <c r="BLW152" s="168"/>
      <c r="BLX152" s="168"/>
      <c r="BLY152" s="168"/>
      <c r="BLZ152" s="168"/>
      <c r="BMA152" s="168"/>
      <c r="BMB152" s="168"/>
      <c r="BMC152" s="168"/>
      <c r="BMD152" s="168"/>
      <c r="BME152" s="168"/>
      <c r="BMF152" s="168"/>
      <c r="BMG152" s="168"/>
      <c r="BMH152" s="168"/>
      <c r="BMI152" s="168"/>
      <c r="BMJ152" s="168"/>
      <c r="BMK152" s="168"/>
      <c r="BML152" s="168"/>
      <c r="BMM152" s="168"/>
      <c r="BMN152" s="168"/>
      <c r="BMO152" s="168"/>
      <c r="BMP152" s="168"/>
      <c r="BMQ152" s="168"/>
      <c r="BMR152" s="168"/>
      <c r="BMS152" s="168"/>
      <c r="BMT152" s="168"/>
      <c r="BMU152" s="168"/>
      <c r="BMV152" s="168"/>
      <c r="BMW152" s="168"/>
      <c r="BMX152" s="168"/>
      <c r="BMY152" s="168"/>
      <c r="BMZ152" s="168"/>
      <c r="BNA152" s="168"/>
      <c r="BNB152" s="168"/>
      <c r="BNC152" s="168"/>
      <c r="BND152" s="168"/>
      <c r="BNE152" s="168"/>
      <c r="BNF152" s="168"/>
      <c r="BNG152" s="168"/>
      <c r="BNH152" s="168"/>
      <c r="BNI152" s="168"/>
      <c r="BNJ152" s="168"/>
      <c r="BNK152" s="168"/>
      <c r="BNL152" s="168"/>
      <c r="BNM152" s="168"/>
      <c r="BNN152" s="168"/>
      <c r="BNO152" s="168"/>
      <c r="BNP152" s="168"/>
      <c r="BNQ152" s="168"/>
      <c r="BNR152" s="168"/>
      <c r="BNS152" s="168"/>
      <c r="BNT152" s="168"/>
      <c r="BNU152" s="168"/>
      <c r="BNV152" s="168"/>
      <c r="BNW152" s="168"/>
      <c r="BNX152" s="168"/>
      <c r="BNY152" s="168"/>
      <c r="BNZ152" s="168"/>
      <c r="BOA152" s="168"/>
      <c r="BOB152" s="168"/>
      <c r="BOC152" s="168"/>
      <c r="BOD152" s="168"/>
      <c r="BOE152" s="168"/>
      <c r="BOF152" s="168"/>
      <c r="BOG152" s="168"/>
      <c r="BOH152" s="168"/>
      <c r="BOI152" s="168"/>
      <c r="BOJ152" s="168"/>
      <c r="BOK152" s="168"/>
      <c r="BOL152" s="168"/>
      <c r="BOM152" s="168"/>
      <c r="BON152" s="168"/>
      <c r="BOO152" s="168"/>
      <c r="BOP152" s="168"/>
      <c r="BOQ152" s="168"/>
      <c r="BOR152" s="168"/>
      <c r="BOS152" s="168"/>
      <c r="BOT152" s="168"/>
      <c r="BOU152" s="168"/>
      <c r="BOV152" s="168"/>
      <c r="BOW152" s="168"/>
      <c r="BOX152" s="168"/>
      <c r="BOY152" s="168"/>
      <c r="BOZ152" s="168"/>
      <c r="BPA152" s="168"/>
      <c r="BPB152" s="168"/>
      <c r="BPC152" s="168"/>
      <c r="BPD152" s="168"/>
      <c r="BPE152" s="168"/>
      <c r="BPF152" s="168"/>
      <c r="BPG152" s="168"/>
      <c r="BPH152" s="168"/>
      <c r="BPI152" s="168"/>
      <c r="BPJ152" s="168"/>
      <c r="BPK152" s="168"/>
      <c r="BPL152" s="168"/>
      <c r="BPM152" s="168"/>
      <c r="BPN152" s="168"/>
      <c r="BPO152" s="168"/>
      <c r="BPP152" s="168"/>
      <c r="BPQ152" s="168"/>
      <c r="BPR152" s="168"/>
      <c r="BPS152" s="168"/>
      <c r="BPT152" s="168"/>
      <c r="BPU152" s="168"/>
      <c r="BPV152" s="168"/>
      <c r="BPW152" s="168"/>
      <c r="BPX152" s="168"/>
      <c r="BPY152" s="168"/>
      <c r="BPZ152" s="168"/>
      <c r="BQA152" s="168"/>
      <c r="BQB152" s="168"/>
      <c r="BQC152" s="168"/>
      <c r="BQD152" s="168"/>
      <c r="BQE152" s="168"/>
      <c r="BQF152" s="168"/>
      <c r="BQG152" s="168"/>
      <c r="BQH152" s="168"/>
      <c r="BQI152" s="168"/>
      <c r="BQJ152" s="168"/>
      <c r="BQK152" s="168"/>
      <c r="BQL152" s="168"/>
      <c r="BQM152" s="168"/>
      <c r="BQN152" s="168"/>
      <c r="BQO152" s="168"/>
      <c r="BQP152" s="168"/>
      <c r="BQQ152" s="168"/>
      <c r="BQR152" s="168"/>
      <c r="BQS152" s="168"/>
      <c r="BQT152" s="168"/>
      <c r="BQU152" s="168"/>
      <c r="BQV152" s="168"/>
      <c r="BQW152" s="168"/>
      <c r="BQX152" s="168"/>
      <c r="BQY152" s="168"/>
      <c r="BQZ152" s="168"/>
      <c r="BRA152" s="168"/>
      <c r="BRB152" s="168"/>
      <c r="BRC152" s="168"/>
      <c r="BRD152" s="168"/>
      <c r="BRE152" s="168"/>
      <c r="BRF152" s="168"/>
      <c r="BRG152" s="168"/>
      <c r="BRH152" s="168"/>
      <c r="BRI152" s="168"/>
      <c r="BRJ152" s="168"/>
      <c r="BRK152" s="168"/>
      <c r="BRL152" s="168"/>
      <c r="BRM152" s="168"/>
      <c r="BRN152" s="168"/>
      <c r="BRO152" s="168"/>
      <c r="BRP152" s="168"/>
      <c r="BRQ152" s="168"/>
      <c r="BRR152" s="168"/>
      <c r="BRS152" s="168"/>
      <c r="BRT152" s="168"/>
      <c r="BRU152" s="168"/>
      <c r="BRV152" s="168"/>
      <c r="BRW152" s="168"/>
      <c r="BRX152" s="168"/>
      <c r="BRY152" s="168"/>
      <c r="BRZ152" s="168"/>
      <c r="BSA152" s="168"/>
      <c r="BSB152" s="168"/>
      <c r="BSC152" s="168"/>
      <c r="BSD152" s="168"/>
      <c r="BSE152" s="168"/>
      <c r="BSF152" s="168"/>
      <c r="BSG152" s="168"/>
      <c r="BSH152" s="168"/>
      <c r="BSI152" s="168"/>
      <c r="BSJ152" s="168"/>
      <c r="BSK152" s="168"/>
      <c r="BSL152" s="168"/>
      <c r="BSM152" s="168"/>
      <c r="BSN152" s="168"/>
      <c r="BSO152" s="168"/>
      <c r="BSP152" s="168"/>
      <c r="BSQ152" s="168"/>
      <c r="BSR152" s="168"/>
      <c r="BSS152" s="168"/>
      <c r="BST152" s="168"/>
      <c r="BSU152" s="168"/>
      <c r="BSV152" s="168"/>
      <c r="BSW152" s="168"/>
      <c r="BSX152" s="168"/>
      <c r="BSY152" s="168"/>
      <c r="BSZ152" s="168"/>
      <c r="BTA152" s="168"/>
      <c r="BTB152" s="168"/>
      <c r="BTC152" s="168"/>
      <c r="BTD152" s="168"/>
      <c r="BTE152" s="168"/>
      <c r="BTF152" s="168"/>
      <c r="BTG152" s="168"/>
      <c r="BTH152" s="168"/>
      <c r="BTI152" s="168"/>
      <c r="BTJ152" s="168"/>
      <c r="BTK152" s="168"/>
      <c r="BTL152" s="168"/>
      <c r="BTM152" s="168"/>
      <c r="BTN152" s="168"/>
      <c r="BTO152" s="168"/>
      <c r="BTP152" s="168"/>
      <c r="BTQ152" s="168"/>
      <c r="BTR152" s="168"/>
      <c r="BTS152" s="168"/>
      <c r="BTT152" s="168"/>
      <c r="BTU152" s="168"/>
      <c r="BTV152" s="168"/>
      <c r="BTW152" s="168"/>
      <c r="BTX152" s="168"/>
      <c r="BTY152" s="168"/>
      <c r="BTZ152" s="168"/>
      <c r="BUA152" s="168"/>
      <c r="BUB152" s="168"/>
      <c r="BUC152" s="168"/>
      <c r="BUD152" s="168"/>
      <c r="BUE152" s="168"/>
      <c r="BUF152" s="168"/>
      <c r="BUG152" s="168"/>
      <c r="BUH152" s="168"/>
      <c r="BUI152" s="168"/>
      <c r="BUJ152" s="168"/>
      <c r="BUK152" s="168"/>
      <c r="BUL152" s="168"/>
      <c r="BUM152" s="168"/>
      <c r="BUN152" s="168"/>
      <c r="BUO152" s="168"/>
      <c r="BUP152" s="168"/>
      <c r="BUQ152" s="168"/>
      <c r="BUR152" s="168"/>
      <c r="BUS152" s="168"/>
      <c r="BUT152" s="168"/>
      <c r="BUU152" s="168"/>
      <c r="BUV152" s="168"/>
      <c r="BUW152" s="168"/>
      <c r="BUX152" s="168"/>
      <c r="BUY152" s="168"/>
      <c r="BUZ152" s="168"/>
      <c r="BVA152" s="168"/>
      <c r="BVB152" s="168"/>
      <c r="BVC152" s="168"/>
      <c r="BVD152" s="168"/>
      <c r="BVE152" s="168"/>
      <c r="BVF152" s="168"/>
      <c r="BVG152" s="168"/>
      <c r="BVH152" s="168"/>
      <c r="BVI152" s="168"/>
      <c r="BVJ152" s="168"/>
      <c r="BVK152" s="168"/>
      <c r="BVL152" s="168"/>
      <c r="BVM152" s="168"/>
      <c r="BVN152" s="168"/>
      <c r="BVO152" s="168"/>
      <c r="BVP152" s="168"/>
      <c r="BVQ152" s="168"/>
      <c r="BVR152" s="168"/>
      <c r="BVS152" s="168"/>
      <c r="BVT152" s="168"/>
      <c r="BVU152" s="168"/>
      <c r="BVV152" s="168"/>
      <c r="BVW152" s="168"/>
      <c r="BVX152" s="168"/>
      <c r="BVY152" s="168"/>
      <c r="BVZ152" s="168"/>
      <c r="BWA152" s="168"/>
      <c r="BWB152" s="168"/>
      <c r="BWC152" s="168"/>
      <c r="BWD152" s="168"/>
      <c r="BWE152" s="168"/>
      <c r="BWF152" s="168"/>
      <c r="BWG152" s="168"/>
      <c r="BWH152" s="168"/>
      <c r="BWI152" s="168"/>
      <c r="BWJ152" s="168"/>
      <c r="BWK152" s="168"/>
      <c r="BWL152" s="168"/>
      <c r="BWM152" s="168"/>
      <c r="BWN152" s="168"/>
      <c r="BWO152" s="168"/>
      <c r="BWP152" s="168"/>
      <c r="BWQ152" s="168"/>
      <c r="BWR152" s="168"/>
      <c r="BWS152" s="168"/>
      <c r="BWT152" s="168"/>
      <c r="BWU152" s="168"/>
      <c r="BWV152" s="168"/>
      <c r="BWW152" s="168"/>
      <c r="BWX152" s="168"/>
      <c r="BWY152" s="168"/>
      <c r="BWZ152" s="168"/>
      <c r="BXA152" s="168"/>
      <c r="BXB152" s="168"/>
      <c r="BXC152" s="168"/>
      <c r="BXD152" s="168"/>
      <c r="BXE152" s="168"/>
      <c r="BXF152" s="168"/>
      <c r="BXG152" s="168"/>
      <c r="BXH152" s="168"/>
      <c r="BXI152" s="168"/>
      <c r="BXJ152" s="168"/>
      <c r="BXK152" s="168"/>
      <c r="BXL152" s="168"/>
      <c r="BXM152" s="168"/>
      <c r="BXN152" s="168"/>
      <c r="BXO152" s="168"/>
      <c r="BXP152" s="168"/>
      <c r="BXQ152" s="168"/>
      <c r="BXR152" s="168"/>
      <c r="BXS152" s="168"/>
      <c r="BXT152" s="168"/>
      <c r="BXU152" s="168"/>
      <c r="BXV152" s="168"/>
      <c r="BXW152" s="168"/>
      <c r="BXX152" s="168"/>
      <c r="BXY152" s="168"/>
      <c r="BXZ152" s="168"/>
      <c r="BYA152" s="168"/>
      <c r="BYB152" s="168"/>
      <c r="BYC152" s="168"/>
      <c r="BYD152" s="168"/>
      <c r="BYE152" s="168"/>
      <c r="BYF152" s="168"/>
      <c r="BYG152" s="168"/>
      <c r="BYH152" s="168"/>
      <c r="BYI152" s="168"/>
      <c r="BYJ152" s="168"/>
      <c r="BYK152" s="168"/>
      <c r="BYL152" s="168"/>
      <c r="BYM152" s="168"/>
      <c r="BYN152" s="168"/>
      <c r="BYO152" s="168"/>
      <c r="BYP152" s="168"/>
      <c r="BYQ152" s="168"/>
      <c r="BYR152" s="168"/>
      <c r="BYS152" s="168"/>
      <c r="BYT152" s="168"/>
      <c r="BYU152" s="168"/>
      <c r="BYV152" s="168"/>
      <c r="BYW152" s="168"/>
      <c r="BYX152" s="168"/>
      <c r="BYY152" s="168"/>
      <c r="BYZ152" s="168"/>
      <c r="BZA152" s="168"/>
      <c r="BZB152" s="168"/>
      <c r="BZC152" s="168"/>
      <c r="BZD152" s="168"/>
      <c r="BZE152" s="168"/>
      <c r="BZF152" s="168"/>
      <c r="BZG152" s="168"/>
      <c r="BZH152" s="168"/>
      <c r="BZI152" s="168"/>
      <c r="BZJ152" s="168"/>
      <c r="BZK152" s="168"/>
      <c r="BZL152" s="168"/>
      <c r="BZM152" s="168"/>
      <c r="BZN152" s="168"/>
      <c r="BZO152" s="168"/>
      <c r="BZP152" s="168"/>
      <c r="BZQ152" s="168"/>
      <c r="BZR152" s="168"/>
      <c r="BZS152" s="168"/>
      <c r="BZT152" s="168"/>
      <c r="BZU152" s="168"/>
      <c r="BZV152" s="168"/>
      <c r="BZW152" s="168"/>
      <c r="BZX152" s="168"/>
      <c r="BZY152" s="168"/>
      <c r="BZZ152" s="168"/>
      <c r="CAA152" s="168"/>
      <c r="CAB152" s="168"/>
      <c r="CAC152" s="168"/>
      <c r="CAD152" s="168"/>
      <c r="CAE152" s="168"/>
      <c r="CAF152" s="168"/>
      <c r="CAG152" s="168"/>
      <c r="CAH152" s="168"/>
      <c r="CAI152" s="168"/>
      <c r="CAJ152" s="168"/>
      <c r="CAK152" s="168"/>
      <c r="CAL152" s="168"/>
      <c r="CAM152" s="168"/>
      <c r="CAN152" s="168"/>
      <c r="CAO152" s="168"/>
      <c r="CAP152" s="168"/>
      <c r="CAQ152" s="168"/>
      <c r="CAR152" s="168"/>
      <c r="CAS152" s="168"/>
      <c r="CAT152" s="168"/>
      <c r="CAU152" s="168"/>
      <c r="CAV152" s="168"/>
      <c r="CAW152" s="168"/>
      <c r="CAX152" s="168"/>
      <c r="CAY152" s="168"/>
      <c r="CAZ152" s="168"/>
      <c r="CBA152" s="168"/>
      <c r="CBB152" s="168"/>
      <c r="CBC152" s="168"/>
      <c r="CBD152" s="168"/>
      <c r="CBE152" s="168"/>
      <c r="CBF152" s="168"/>
      <c r="CBG152" s="168"/>
      <c r="CBH152" s="168"/>
      <c r="CBI152" s="168"/>
      <c r="CBJ152" s="168"/>
      <c r="CBK152" s="168"/>
      <c r="CBL152" s="168"/>
      <c r="CBM152" s="168"/>
      <c r="CBN152" s="168"/>
      <c r="CBO152" s="168"/>
      <c r="CBP152" s="168"/>
      <c r="CBQ152" s="168"/>
      <c r="CBR152" s="168"/>
      <c r="CBS152" s="168"/>
      <c r="CBT152" s="168"/>
      <c r="CBU152" s="168"/>
      <c r="CBV152" s="168"/>
      <c r="CBW152" s="168"/>
      <c r="CBX152" s="168"/>
      <c r="CBY152" s="168"/>
      <c r="CBZ152" s="168"/>
      <c r="CCA152" s="168"/>
      <c r="CCB152" s="168"/>
      <c r="CCC152" s="168"/>
      <c r="CCD152" s="168"/>
      <c r="CCE152" s="168"/>
      <c r="CCF152" s="168"/>
      <c r="CCG152" s="168"/>
      <c r="CCH152" s="168"/>
      <c r="CCI152" s="168"/>
      <c r="CCJ152" s="168"/>
      <c r="CCK152" s="168"/>
      <c r="CCL152" s="168"/>
      <c r="CCM152" s="168"/>
      <c r="CCN152" s="168"/>
      <c r="CCO152" s="168"/>
      <c r="CCP152" s="168"/>
      <c r="CCQ152" s="168"/>
      <c r="CCR152" s="168"/>
      <c r="CCS152" s="168"/>
      <c r="CCT152" s="168"/>
      <c r="CCU152" s="168"/>
      <c r="CCV152" s="168"/>
      <c r="CCW152" s="168"/>
      <c r="CCX152" s="168"/>
      <c r="CCY152" s="168"/>
      <c r="CCZ152" s="168"/>
      <c r="CDA152" s="168"/>
      <c r="CDB152" s="168"/>
      <c r="CDC152" s="168"/>
      <c r="CDD152" s="168"/>
      <c r="CDE152" s="168"/>
      <c r="CDF152" s="168"/>
      <c r="CDG152" s="168"/>
      <c r="CDH152" s="168"/>
      <c r="CDI152" s="168"/>
      <c r="CDJ152" s="168"/>
      <c r="CDK152" s="168"/>
      <c r="CDL152" s="168"/>
      <c r="CDM152" s="168"/>
      <c r="CDN152" s="168"/>
      <c r="CDO152" s="168"/>
      <c r="CDP152" s="168"/>
      <c r="CDQ152" s="168"/>
      <c r="CDR152" s="168"/>
      <c r="CDS152" s="168"/>
      <c r="CDT152" s="168"/>
      <c r="CDU152" s="168"/>
      <c r="CDV152" s="168"/>
      <c r="CDW152" s="168"/>
      <c r="CDX152" s="168"/>
      <c r="CDY152" s="168"/>
      <c r="CDZ152" s="168"/>
      <c r="CEA152" s="168"/>
      <c r="CEB152" s="168"/>
      <c r="CEC152" s="168"/>
      <c r="CED152" s="168"/>
      <c r="CEE152" s="168"/>
      <c r="CEF152" s="168"/>
      <c r="CEG152" s="168"/>
      <c r="CEH152" s="168"/>
      <c r="CEI152" s="168"/>
      <c r="CEJ152" s="168"/>
      <c r="CEK152" s="168"/>
      <c r="CEL152" s="168"/>
      <c r="CEM152" s="168"/>
      <c r="CEN152" s="168"/>
      <c r="CEO152" s="168"/>
      <c r="CEP152" s="168"/>
      <c r="CEQ152" s="168"/>
      <c r="CER152" s="168"/>
      <c r="CES152" s="168"/>
      <c r="CET152" s="168"/>
      <c r="CEU152" s="168"/>
      <c r="CEV152" s="168"/>
      <c r="CEW152" s="168"/>
      <c r="CEX152" s="168"/>
      <c r="CEY152" s="168"/>
      <c r="CEZ152" s="168"/>
      <c r="CFA152" s="168"/>
      <c r="CFB152" s="168"/>
      <c r="CFC152" s="168"/>
      <c r="CFD152" s="168"/>
      <c r="CFE152" s="168"/>
      <c r="CFF152" s="168"/>
      <c r="CFG152" s="168"/>
      <c r="CFH152" s="168"/>
      <c r="CFI152" s="168"/>
      <c r="CFJ152" s="168"/>
      <c r="CFK152" s="168"/>
      <c r="CFL152" s="168"/>
      <c r="CFM152" s="168"/>
      <c r="CFN152" s="168"/>
      <c r="CFO152" s="168"/>
      <c r="CFP152" s="168"/>
      <c r="CFQ152" s="168"/>
      <c r="CFR152" s="168"/>
      <c r="CFS152" s="168"/>
      <c r="CFT152" s="168"/>
      <c r="CFU152" s="168"/>
      <c r="CFV152" s="168"/>
      <c r="CFW152" s="168"/>
      <c r="CFX152" s="168"/>
      <c r="CFY152" s="168"/>
      <c r="CFZ152" s="168"/>
      <c r="CGA152" s="168"/>
      <c r="CGB152" s="168"/>
      <c r="CGC152" s="168"/>
      <c r="CGD152" s="168"/>
      <c r="CGE152" s="168"/>
      <c r="CGF152" s="168"/>
      <c r="CGG152" s="168"/>
      <c r="CGH152" s="168"/>
      <c r="CGI152" s="168"/>
      <c r="CGJ152" s="168"/>
      <c r="CGK152" s="168"/>
      <c r="CGL152" s="168"/>
      <c r="CGM152" s="168"/>
      <c r="CGN152" s="168"/>
      <c r="CGO152" s="168"/>
      <c r="CGP152" s="168"/>
      <c r="CGQ152" s="168"/>
      <c r="CGR152" s="168"/>
      <c r="CGS152" s="168"/>
      <c r="CGT152" s="168"/>
      <c r="CGU152" s="168"/>
      <c r="CGV152" s="168"/>
      <c r="CGW152" s="168"/>
      <c r="CGX152" s="168"/>
      <c r="CGY152" s="168"/>
      <c r="CGZ152" s="168"/>
      <c r="CHA152" s="168"/>
      <c r="CHB152" s="168"/>
      <c r="CHC152" s="168"/>
      <c r="CHD152" s="168"/>
      <c r="CHE152" s="168"/>
      <c r="CHF152" s="168"/>
      <c r="CHG152" s="168"/>
      <c r="CHH152" s="168"/>
      <c r="CHI152" s="168"/>
      <c r="CHJ152" s="168"/>
      <c r="CHK152" s="168"/>
      <c r="CHL152" s="168"/>
      <c r="CHM152" s="168"/>
      <c r="CHN152" s="168"/>
      <c r="CHO152" s="168"/>
      <c r="CHP152" s="168"/>
      <c r="CHQ152" s="168"/>
      <c r="CHR152" s="168"/>
      <c r="CHS152" s="168"/>
      <c r="CHT152" s="168"/>
      <c r="CHU152" s="168"/>
      <c r="CHV152" s="168"/>
      <c r="CHW152" s="168"/>
      <c r="CHX152" s="168"/>
      <c r="CHY152" s="168"/>
      <c r="CHZ152" s="168"/>
      <c r="CIA152" s="168"/>
      <c r="CIB152" s="168"/>
      <c r="CIC152" s="168"/>
      <c r="CID152" s="168"/>
      <c r="CIE152" s="168"/>
      <c r="CIF152" s="168"/>
      <c r="CIG152" s="168"/>
      <c r="CIH152" s="168"/>
      <c r="CII152" s="168"/>
      <c r="CIJ152" s="168"/>
      <c r="CIK152" s="168"/>
      <c r="CIL152" s="168"/>
      <c r="CIM152" s="168"/>
      <c r="CIN152" s="168"/>
      <c r="CIO152" s="168"/>
      <c r="CIP152" s="168"/>
      <c r="CIQ152" s="168"/>
      <c r="CIR152" s="168"/>
      <c r="CIS152" s="168"/>
      <c r="CIT152" s="168"/>
      <c r="CIU152" s="168"/>
      <c r="CIV152" s="168"/>
      <c r="CIW152" s="168"/>
      <c r="CIX152" s="168"/>
      <c r="CIY152" s="168"/>
      <c r="CIZ152" s="168"/>
      <c r="CJA152" s="168"/>
      <c r="CJB152" s="168"/>
      <c r="CJC152" s="168"/>
      <c r="CJD152" s="168"/>
      <c r="CJE152" s="168"/>
      <c r="CJF152" s="168"/>
      <c r="CJG152" s="168"/>
      <c r="CJH152" s="168"/>
      <c r="CJI152" s="168"/>
      <c r="CJJ152" s="168"/>
      <c r="CJK152" s="168"/>
      <c r="CJL152" s="168"/>
      <c r="CJM152" s="168"/>
      <c r="CJN152" s="168"/>
      <c r="CJO152" s="168"/>
      <c r="CJP152" s="168"/>
      <c r="CJQ152" s="168"/>
      <c r="CJR152" s="168"/>
      <c r="CJS152" s="168"/>
      <c r="CJT152" s="168"/>
      <c r="CJU152" s="168"/>
      <c r="CJV152" s="168"/>
      <c r="CJW152" s="168"/>
      <c r="CJX152" s="168"/>
      <c r="CJY152" s="168"/>
      <c r="CJZ152" s="168"/>
      <c r="CKA152" s="168"/>
      <c r="CKB152" s="168"/>
      <c r="CKC152" s="168"/>
      <c r="CKD152" s="168"/>
      <c r="CKE152" s="168"/>
      <c r="CKF152" s="168"/>
      <c r="CKG152" s="168"/>
      <c r="CKH152" s="168"/>
      <c r="CKI152" s="168"/>
      <c r="CKJ152" s="168"/>
      <c r="CKK152" s="168"/>
      <c r="CKL152" s="168"/>
      <c r="CKM152" s="168"/>
      <c r="CKN152" s="168"/>
      <c r="CKO152" s="168"/>
      <c r="CKP152" s="168"/>
      <c r="CKQ152" s="168"/>
      <c r="CKR152" s="168"/>
      <c r="CKS152" s="168"/>
      <c r="CKT152" s="168"/>
      <c r="CKU152" s="168"/>
      <c r="CKV152" s="168"/>
      <c r="CKW152" s="168"/>
      <c r="CKX152" s="168"/>
      <c r="CKY152" s="168"/>
      <c r="CKZ152" s="168"/>
      <c r="CLA152" s="168"/>
      <c r="CLB152" s="168"/>
      <c r="CLC152" s="168"/>
      <c r="CLD152" s="168"/>
      <c r="CLE152" s="168"/>
      <c r="CLF152" s="168"/>
      <c r="CLG152" s="168"/>
      <c r="CLH152" s="168"/>
      <c r="CLI152" s="168"/>
      <c r="CLJ152" s="168"/>
      <c r="CLK152" s="168"/>
      <c r="CLL152" s="168"/>
      <c r="CLM152" s="168"/>
      <c r="CLN152" s="168"/>
      <c r="CLO152" s="168"/>
      <c r="CLP152" s="168"/>
      <c r="CLQ152" s="168"/>
      <c r="CLR152" s="168"/>
      <c r="CLS152" s="168"/>
      <c r="CLT152" s="168"/>
      <c r="CLU152" s="168"/>
      <c r="CLV152" s="168"/>
      <c r="CLW152" s="168"/>
      <c r="CLX152" s="168"/>
      <c r="CLY152" s="168"/>
      <c r="CLZ152" s="168"/>
      <c r="CMA152" s="168"/>
      <c r="CMB152" s="168"/>
      <c r="CMC152" s="168"/>
      <c r="CMD152" s="168"/>
      <c r="CME152" s="168"/>
      <c r="CMF152" s="168"/>
      <c r="CMG152" s="168"/>
      <c r="CMH152" s="168"/>
      <c r="CMI152" s="168"/>
      <c r="CMJ152" s="168"/>
      <c r="CMK152" s="168"/>
      <c r="CML152" s="168"/>
      <c r="CMM152" s="168"/>
      <c r="CMN152" s="168"/>
      <c r="CMO152" s="168"/>
      <c r="CMP152" s="168"/>
      <c r="CMQ152" s="168"/>
      <c r="CMR152" s="168"/>
      <c r="CMS152" s="168"/>
      <c r="CMT152" s="168"/>
      <c r="CMU152" s="168"/>
      <c r="CMV152" s="168"/>
      <c r="CMW152" s="168"/>
      <c r="CMX152" s="168"/>
      <c r="CMY152" s="168"/>
      <c r="CMZ152" s="168"/>
      <c r="CNA152" s="168"/>
      <c r="CNB152" s="168"/>
      <c r="CNC152" s="168"/>
      <c r="CND152" s="168"/>
      <c r="CNE152" s="168"/>
      <c r="CNF152" s="168"/>
      <c r="CNG152" s="168"/>
      <c r="CNH152" s="168"/>
      <c r="CNI152" s="168"/>
      <c r="CNJ152" s="168"/>
      <c r="CNK152" s="168"/>
      <c r="CNL152" s="168"/>
      <c r="CNM152" s="168"/>
      <c r="CNN152" s="168"/>
      <c r="CNO152" s="168"/>
      <c r="CNP152" s="168"/>
      <c r="CNQ152" s="168"/>
      <c r="CNR152" s="168"/>
      <c r="CNS152" s="168"/>
      <c r="CNT152" s="168"/>
      <c r="CNU152" s="168"/>
      <c r="CNV152" s="168"/>
      <c r="CNW152" s="168"/>
      <c r="CNX152" s="168"/>
      <c r="CNY152" s="168"/>
      <c r="CNZ152" s="168"/>
      <c r="COA152" s="168"/>
      <c r="COB152" s="168"/>
      <c r="COC152" s="168"/>
      <c r="COD152" s="168"/>
      <c r="COE152" s="168"/>
      <c r="COF152" s="168"/>
      <c r="COG152" s="168"/>
      <c r="COH152" s="168"/>
      <c r="COI152" s="168"/>
      <c r="COJ152" s="168"/>
      <c r="COK152" s="168"/>
      <c r="COL152" s="168"/>
      <c r="COM152" s="168"/>
      <c r="CON152" s="168"/>
      <c r="COO152" s="168"/>
      <c r="COP152" s="168"/>
      <c r="COQ152" s="168"/>
      <c r="COR152" s="168"/>
      <c r="COS152" s="168"/>
      <c r="COT152" s="168"/>
      <c r="COU152" s="168"/>
      <c r="COV152" s="168"/>
      <c r="COW152" s="168"/>
      <c r="COX152" s="168"/>
      <c r="COY152" s="168"/>
      <c r="COZ152" s="168"/>
      <c r="CPA152" s="168"/>
      <c r="CPB152" s="168"/>
      <c r="CPC152" s="168"/>
      <c r="CPD152" s="168"/>
      <c r="CPE152" s="168"/>
      <c r="CPF152" s="168"/>
      <c r="CPG152" s="168"/>
      <c r="CPH152" s="168"/>
      <c r="CPI152" s="168"/>
      <c r="CPJ152" s="168"/>
      <c r="CPK152" s="168"/>
      <c r="CPL152" s="168"/>
      <c r="CPM152" s="168"/>
      <c r="CPN152" s="168"/>
      <c r="CPO152" s="168"/>
      <c r="CPP152" s="168"/>
      <c r="CPQ152" s="168"/>
      <c r="CPR152" s="168"/>
      <c r="CPS152" s="168"/>
      <c r="CPT152" s="168"/>
      <c r="CPU152" s="168"/>
      <c r="CPV152" s="168"/>
      <c r="CPW152" s="168"/>
      <c r="CPX152" s="168"/>
      <c r="CPY152" s="168"/>
      <c r="CPZ152" s="168"/>
      <c r="CQA152" s="168"/>
      <c r="CQB152" s="168"/>
      <c r="CQC152" s="168"/>
      <c r="CQD152" s="168"/>
      <c r="CQE152" s="168"/>
      <c r="CQF152" s="168"/>
      <c r="CQG152" s="168"/>
      <c r="CQH152" s="168"/>
      <c r="CQI152" s="168"/>
      <c r="CQJ152" s="168"/>
      <c r="CQK152" s="168"/>
      <c r="CQL152" s="168"/>
      <c r="CQM152" s="168"/>
      <c r="CQN152" s="168"/>
      <c r="CQO152" s="168"/>
      <c r="CQP152" s="168"/>
      <c r="CQQ152" s="168"/>
      <c r="CQR152" s="168"/>
      <c r="CQS152" s="168"/>
      <c r="CQT152" s="168"/>
      <c r="CQU152" s="168"/>
      <c r="CQV152" s="168"/>
      <c r="CQW152" s="168"/>
      <c r="CQX152" s="168"/>
      <c r="CQY152" s="168"/>
      <c r="CQZ152" s="168"/>
      <c r="CRA152" s="168"/>
      <c r="CRB152" s="168"/>
      <c r="CRC152" s="168"/>
      <c r="CRD152" s="168"/>
      <c r="CRE152" s="168"/>
      <c r="CRF152" s="168"/>
      <c r="CRG152" s="168"/>
      <c r="CRH152" s="168"/>
      <c r="CRI152" s="168"/>
      <c r="CRJ152" s="168"/>
      <c r="CRK152" s="168"/>
      <c r="CRL152" s="168"/>
      <c r="CRM152" s="168"/>
      <c r="CRN152" s="168"/>
      <c r="CRO152" s="168"/>
      <c r="CRP152" s="168"/>
      <c r="CRQ152" s="168"/>
      <c r="CRR152" s="168"/>
      <c r="CRS152" s="168"/>
      <c r="CRT152" s="168"/>
      <c r="CRU152" s="168"/>
      <c r="CRV152" s="168"/>
      <c r="CRW152" s="168"/>
      <c r="CRX152" s="168"/>
      <c r="CRY152" s="168"/>
      <c r="CRZ152" s="168"/>
      <c r="CSA152" s="168"/>
      <c r="CSB152" s="168"/>
      <c r="CSC152" s="168"/>
      <c r="CSD152" s="168"/>
      <c r="CSE152" s="168"/>
      <c r="CSF152" s="168"/>
      <c r="CSG152" s="168"/>
      <c r="CSH152" s="168"/>
      <c r="CSI152" s="168"/>
      <c r="CSJ152" s="168"/>
      <c r="CSK152" s="168"/>
      <c r="CSL152" s="168"/>
      <c r="CSM152" s="168"/>
      <c r="CSN152" s="168"/>
      <c r="CSO152" s="168"/>
      <c r="CSP152" s="168"/>
      <c r="CSQ152" s="168"/>
      <c r="CSR152" s="168"/>
      <c r="CSS152" s="168"/>
      <c r="CST152" s="168"/>
      <c r="CSU152" s="168"/>
      <c r="CSV152" s="168"/>
      <c r="CSW152" s="168"/>
      <c r="CSX152" s="168"/>
      <c r="CSY152" s="168"/>
      <c r="CSZ152" s="168"/>
      <c r="CTA152" s="168"/>
      <c r="CTB152" s="168"/>
      <c r="CTC152" s="168"/>
      <c r="CTD152" s="168"/>
      <c r="CTE152" s="168"/>
      <c r="CTF152" s="168"/>
      <c r="CTG152" s="168"/>
      <c r="CTH152" s="168"/>
      <c r="CTI152" s="168"/>
      <c r="CTJ152" s="168"/>
      <c r="CTK152" s="168"/>
      <c r="CTL152" s="168"/>
      <c r="CTM152" s="168"/>
      <c r="CTN152" s="168"/>
      <c r="CTO152" s="168"/>
      <c r="CTP152" s="168"/>
      <c r="CTQ152" s="168"/>
      <c r="CTR152" s="168"/>
      <c r="CTS152" s="168"/>
      <c r="CTT152" s="168"/>
      <c r="CTU152" s="168"/>
      <c r="CTV152" s="168"/>
      <c r="CTW152" s="168"/>
      <c r="CTX152" s="168"/>
      <c r="CTY152" s="168"/>
      <c r="CTZ152" s="168"/>
      <c r="CUA152" s="168"/>
      <c r="CUB152" s="168"/>
      <c r="CUC152" s="168"/>
      <c r="CUD152" s="168"/>
      <c r="CUE152" s="168"/>
      <c r="CUF152" s="168"/>
      <c r="CUG152" s="168"/>
      <c r="CUH152" s="168"/>
      <c r="CUI152" s="168"/>
      <c r="CUJ152" s="168"/>
      <c r="CUK152" s="168"/>
      <c r="CUL152" s="168"/>
      <c r="CUM152" s="168"/>
      <c r="CUN152" s="168"/>
      <c r="CUO152" s="168"/>
      <c r="CUP152" s="168"/>
      <c r="CUQ152" s="168"/>
      <c r="CUR152" s="168"/>
      <c r="CUS152" s="168"/>
      <c r="CUT152" s="168"/>
      <c r="CUU152" s="168"/>
      <c r="CUV152" s="168"/>
      <c r="CUW152" s="168"/>
      <c r="CUX152" s="168"/>
      <c r="CUY152" s="168"/>
      <c r="CUZ152" s="168"/>
      <c r="CVA152" s="168"/>
      <c r="CVB152" s="168"/>
      <c r="CVC152" s="168"/>
      <c r="CVD152" s="168"/>
      <c r="CVE152" s="168"/>
      <c r="CVF152" s="168"/>
      <c r="CVG152" s="168"/>
      <c r="CVH152" s="168"/>
      <c r="CVI152" s="168"/>
      <c r="CVJ152" s="168"/>
      <c r="CVK152" s="168"/>
      <c r="CVL152" s="168"/>
      <c r="CVM152" s="168"/>
      <c r="CVN152" s="168"/>
      <c r="CVO152" s="168"/>
      <c r="CVP152" s="168"/>
      <c r="CVQ152" s="168"/>
      <c r="CVR152" s="168"/>
      <c r="CVS152" s="168"/>
      <c r="CVT152" s="168"/>
      <c r="CVU152" s="168"/>
      <c r="CVV152" s="168"/>
      <c r="CVW152" s="168"/>
      <c r="CVX152" s="168"/>
      <c r="CVY152" s="168"/>
      <c r="CVZ152" s="168"/>
      <c r="CWA152" s="168"/>
      <c r="CWB152" s="168"/>
      <c r="CWC152" s="168"/>
      <c r="CWD152" s="168"/>
      <c r="CWE152" s="168"/>
      <c r="CWF152" s="168"/>
      <c r="CWG152" s="168"/>
      <c r="CWH152" s="168"/>
      <c r="CWI152" s="168"/>
      <c r="CWJ152" s="168"/>
      <c r="CWK152" s="168"/>
      <c r="CWL152" s="168"/>
      <c r="CWM152" s="168"/>
      <c r="CWN152" s="168"/>
      <c r="CWO152" s="168"/>
      <c r="CWP152" s="168"/>
      <c r="CWQ152" s="168"/>
      <c r="CWR152" s="168"/>
      <c r="CWS152" s="168"/>
      <c r="CWT152" s="168"/>
      <c r="CWU152" s="168"/>
      <c r="CWV152" s="168"/>
      <c r="CWW152" s="168"/>
      <c r="CWX152" s="168"/>
      <c r="CWY152" s="168"/>
      <c r="CWZ152" s="168"/>
      <c r="CXA152" s="168"/>
      <c r="CXB152" s="168"/>
      <c r="CXC152" s="168"/>
      <c r="CXD152" s="168"/>
      <c r="CXE152" s="168"/>
      <c r="CXF152" s="168"/>
      <c r="CXG152" s="168"/>
      <c r="CXH152" s="168"/>
      <c r="CXI152" s="168"/>
      <c r="CXJ152" s="168"/>
      <c r="CXK152" s="168"/>
      <c r="CXL152" s="168"/>
      <c r="CXM152" s="168"/>
      <c r="CXN152" s="168"/>
      <c r="CXO152" s="168"/>
      <c r="CXP152" s="168"/>
      <c r="CXQ152" s="168"/>
      <c r="CXR152" s="168"/>
      <c r="CXS152" s="168"/>
      <c r="CXT152" s="168"/>
      <c r="CXU152" s="168"/>
      <c r="CXV152" s="168"/>
      <c r="CXW152" s="168"/>
      <c r="CXX152" s="168"/>
      <c r="CXY152" s="168"/>
      <c r="CXZ152" s="168"/>
      <c r="CYA152" s="168"/>
      <c r="CYB152" s="168"/>
      <c r="CYC152" s="168"/>
      <c r="CYD152" s="168"/>
      <c r="CYE152" s="168"/>
      <c r="CYF152" s="168"/>
      <c r="CYG152" s="168"/>
      <c r="CYH152" s="168"/>
      <c r="CYI152" s="168"/>
      <c r="CYJ152" s="168"/>
      <c r="CYK152" s="168"/>
      <c r="CYL152" s="168"/>
      <c r="CYM152" s="168"/>
      <c r="CYN152" s="168"/>
      <c r="CYO152" s="168"/>
      <c r="CYP152" s="168"/>
      <c r="CYQ152" s="168"/>
      <c r="CYR152" s="168"/>
      <c r="CYS152" s="168"/>
      <c r="CYT152" s="168"/>
      <c r="CYU152" s="168"/>
      <c r="CYV152" s="168"/>
      <c r="CYW152" s="168"/>
      <c r="CYX152" s="168"/>
      <c r="CYY152" s="168"/>
      <c r="CYZ152" s="168"/>
      <c r="CZA152" s="168"/>
      <c r="CZB152" s="168"/>
      <c r="CZC152" s="168"/>
      <c r="CZD152" s="168"/>
      <c r="CZE152" s="168"/>
      <c r="CZF152" s="168"/>
      <c r="CZG152" s="168"/>
      <c r="CZH152" s="168"/>
      <c r="CZI152" s="168"/>
      <c r="CZJ152" s="168"/>
      <c r="CZK152" s="168"/>
      <c r="CZL152" s="168"/>
      <c r="CZM152" s="168"/>
      <c r="CZN152" s="168"/>
      <c r="CZO152" s="168"/>
      <c r="CZP152" s="168"/>
      <c r="CZQ152" s="168"/>
      <c r="CZR152" s="168"/>
      <c r="CZS152" s="168"/>
      <c r="CZT152" s="168"/>
      <c r="CZU152" s="168"/>
      <c r="CZV152" s="168"/>
      <c r="CZW152" s="168"/>
      <c r="CZX152" s="168"/>
      <c r="CZY152" s="168"/>
      <c r="CZZ152" s="168"/>
      <c r="DAA152" s="168"/>
      <c r="DAB152" s="168"/>
      <c r="DAC152" s="168"/>
      <c r="DAD152" s="168"/>
      <c r="DAE152" s="168"/>
      <c r="DAF152" s="168"/>
      <c r="DAG152" s="168"/>
      <c r="DAH152" s="168"/>
      <c r="DAI152" s="168"/>
      <c r="DAJ152" s="168"/>
      <c r="DAK152" s="168"/>
      <c r="DAL152" s="168"/>
      <c r="DAM152" s="168"/>
      <c r="DAN152" s="168"/>
      <c r="DAO152" s="168"/>
      <c r="DAP152" s="168"/>
      <c r="DAQ152" s="168"/>
      <c r="DAR152" s="168"/>
      <c r="DAS152" s="168"/>
      <c r="DAT152" s="168"/>
      <c r="DAU152" s="168"/>
      <c r="DAV152" s="168"/>
      <c r="DAW152" s="168"/>
      <c r="DAX152" s="168"/>
      <c r="DAY152" s="168"/>
      <c r="DAZ152" s="168"/>
      <c r="DBA152" s="168"/>
      <c r="DBB152" s="168"/>
      <c r="DBC152" s="168"/>
      <c r="DBD152" s="168"/>
      <c r="DBE152" s="168"/>
      <c r="DBF152" s="168"/>
      <c r="DBG152" s="168"/>
      <c r="DBH152" s="168"/>
      <c r="DBI152" s="168"/>
      <c r="DBJ152" s="168"/>
      <c r="DBK152" s="168"/>
      <c r="DBL152" s="168"/>
      <c r="DBM152" s="168"/>
      <c r="DBN152" s="168"/>
      <c r="DBO152" s="168"/>
      <c r="DBP152" s="168"/>
      <c r="DBQ152" s="168"/>
      <c r="DBR152" s="168"/>
      <c r="DBS152" s="168"/>
      <c r="DBT152" s="168"/>
      <c r="DBU152" s="168"/>
      <c r="DBV152" s="168"/>
      <c r="DBW152" s="168"/>
      <c r="DBX152" s="168"/>
      <c r="DBY152" s="168"/>
      <c r="DBZ152" s="168"/>
      <c r="DCA152" s="168"/>
      <c r="DCB152" s="168"/>
      <c r="DCC152" s="168"/>
      <c r="DCD152" s="168"/>
      <c r="DCE152" s="168"/>
      <c r="DCF152" s="168"/>
      <c r="DCG152" s="168"/>
      <c r="DCH152" s="168"/>
      <c r="DCI152" s="168"/>
      <c r="DCJ152" s="168"/>
      <c r="DCK152" s="168"/>
      <c r="DCL152" s="168"/>
      <c r="DCM152" s="168"/>
      <c r="DCN152" s="168"/>
      <c r="DCO152" s="168"/>
      <c r="DCP152" s="168"/>
      <c r="DCQ152" s="168"/>
      <c r="DCR152" s="168"/>
      <c r="DCS152" s="168"/>
      <c r="DCT152" s="168"/>
      <c r="DCU152" s="168"/>
      <c r="DCV152" s="168"/>
      <c r="DCW152" s="168"/>
      <c r="DCX152" s="168"/>
      <c r="DCY152" s="168"/>
      <c r="DCZ152" s="168"/>
      <c r="DDA152" s="168"/>
      <c r="DDB152" s="168"/>
      <c r="DDC152" s="168"/>
      <c r="DDD152" s="168"/>
      <c r="DDE152" s="168"/>
      <c r="DDF152" s="168"/>
      <c r="DDG152" s="168"/>
      <c r="DDH152" s="168"/>
      <c r="DDI152" s="168"/>
      <c r="DDJ152" s="168"/>
      <c r="DDK152" s="168"/>
      <c r="DDL152" s="168"/>
      <c r="DDM152" s="168"/>
      <c r="DDN152" s="168"/>
      <c r="DDO152" s="168"/>
      <c r="DDP152" s="168"/>
      <c r="DDQ152" s="168"/>
      <c r="DDR152" s="168"/>
      <c r="DDS152" s="168"/>
      <c r="DDT152" s="168"/>
      <c r="DDU152" s="168"/>
      <c r="DDV152" s="168"/>
      <c r="DDW152" s="168"/>
      <c r="DDX152" s="168"/>
      <c r="DDY152" s="168"/>
      <c r="DDZ152" s="168"/>
      <c r="DEA152" s="168"/>
      <c r="DEB152" s="168"/>
      <c r="DEC152" s="168"/>
      <c r="DED152" s="168"/>
      <c r="DEE152" s="168"/>
      <c r="DEF152" s="168"/>
      <c r="DEG152" s="168"/>
      <c r="DEH152" s="168"/>
      <c r="DEI152" s="168"/>
      <c r="DEJ152" s="168"/>
      <c r="DEK152" s="168"/>
      <c r="DEL152" s="168"/>
      <c r="DEM152" s="168"/>
      <c r="DEN152" s="168"/>
      <c r="DEO152" s="168"/>
      <c r="DEP152" s="168"/>
      <c r="DEQ152" s="168"/>
      <c r="DER152" s="168"/>
      <c r="DES152" s="168"/>
      <c r="DET152" s="168"/>
      <c r="DEU152" s="168"/>
      <c r="DEV152" s="168"/>
      <c r="DEW152" s="168"/>
      <c r="DEX152" s="168"/>
      <c r="DEY152" s="168"/>
      <c r="DEZ152" s="168"/>
      <c r="DFA152" s="168"/>
      <c r="DFB152" s="168"/>
      <c r="DFC152" s="168"/>
      <c r="DFD152" s="168"/>
      <c r="DFE152" s="168"/>
      <c r="DFF152" s="168"/>
      <c r="DFG152" s="168"/>
      <c r="DFH152" s="168"/>
      <c r="DFI152" s="168"/>
      <c r="DFJ152" s="168"/>
      <c r="DFK152" s="168"/>
      <c r="DFL152" s="168"/>
      <c r="DFM152" s="168"/>
      <c r="DFN152" s="168"/>
      <c r="DFO152" s="168"/>
      <c r="DFP152" s="168"/>
      <c r="DFQ152" s="168"/>
      <c r="DFR152" s="168"/>
      <c r="DFS152" s="168"/>
      <c r="DFT152" s="168"/>
      <c r="DFU152" s="168"/>
      <c r="DFV152" s="168"/>
      <c r="DFW152" s="168"/>
      <c r="DFX152" s="168"/>
      <c r="DFY152" s="168"/>
      <c r="DFZ152" s="168"/>
      <c r="DGA152" s="168"/>
      <c r="DGB152" s="168"/>
      <c r="DGC152" s="168"/>
      <c r="DGD152" s="168"/>
      <c r="DGE152" s="168"/>
      <c r="DGF152" s="168"/>
      <c r="DGG152" s="168"/>
      <c r="DGH152" s="168"/>
      <c r="DGI152" s="168"/>
      <c r="DGJ152" s="168"/>
      <c r="DGK152" s="168"/>
      <c r="DGL152" s="168"/>
      <c r="DGM152" s="168"/>
      <c r="DGN152" s="168"/>
      <c r="DGO152" s="168"/>
      <c r="DGP152" s="168"/>
      <c r="DGQ152" s="168"/>
      <c r="DGR152" s="168"/>
      <c r="DGS152" s="168"/>
      <c r="DGT152" s="168"/>
      <c r="DGU152" s="168"/>
      <c r="DGV152" s="168"/>
      <c r="DGW152" s="168"/>
      <c r="DGX152" s="168"/>
      <c r="DGY152" s="168"/>
      <c r="DGZ152" s="168"/>
      <c r="DHA152" s="168"/>
      <c r="DHB152" s="168"/>
      <c r="DHC152" s="168"/>
      <c r="DHD152" s="168"/>
      <c r="DHE152" s="168"/>
      <c r="DHF152" s="168"/>
      <c r="DHG152" s="168"/>
      <c r="DHH152" s="168"/>
      <c r="DHI152" s="168"/>
      <c r="DHJ152" s="168"/>
      <c r="DHK152" s="168"/>
      <c r="DHL152" s="168"/>
      <c r="DHM152" s="168"/>
      <c r="DHN152" s="168"/>
      <c r="DHO152" s="168"/>
      <c r="DHP152" s="168"/>
      <c r="DHQ152" s="168"/>
      <c r="DHR152" s="168"/>
      <c r="DHS152" s="168"/>
      <c r="DHT152" s="168"/>
      <c r="DHU152" s="168"/>
      <c r="DHV152" s="168"/>
      <c r="DHW152" s="168"/>
      <c r="DHX152" s="168"/>
      <c r="DHY152" s="168"/>
      <c r="DHZ152" s="168"/>
      <c r="DIA152" s="168"/>
      <c r="DIB152" s="168"/>
      <c r="DIC152" s="168"/>
      <c r="DID152" s="168"/>
      <c r="DIE152" s="168"/>
      <c r="DIF152" s="168"/>
      <c r="DIG152" s="168"/>
      <c r="DIH152" s="168"/>
      <c r="DII152" s="168"/>
      <c r="DIJ152" s="168"/>
      <c r="DIK152" s="168"/>
      <c r="DIL152" s="168"/>
      <c r="DIM152" s="168"/>
      <c r="DIN152" s="168"/>
      <c r="DIO152" s="168"/>
      <c r="DIP152" s="168"/>
      <c r="DIQ152" s="168"/>
      <c r="DIR152" s="168"/>
      <c r="DIS152" s="168"/>
      <c r="DIT152" s="168"/>
      <c r="DIU152" s="168"/>
      <c r="DIV152" s="168"/>
      <c r="DIW152" s="168"/>
      <c r="DIX152" s="168"/>
      <c r="DIY152" s="168"/>
      <c r="DIZ152" s="168"/>
      <c r="DJA152" s="168"/>
      <c r="DJB152" s="168"/>
      <c r="DJC152" s="168"/>
      <c r="DJD152" s="168"/>
      <c r="DJE152" s="168"/>
      <c r="DJF152" s="168"/>
      <c r="DJG152" s="168"/>
      <c r="DJH152" s="168"/>
      <c r="DJI152" s="168"/>
      <c r="DJJ152" s="168"/>
      <c r="DJK152" s="168"/>
      <c r="DJL152" s="168"/>
      <c r="DJM152" s="168"/>
      <c r="DJN152" s="168"/>
      <c r="DJO152" s="168"/>
      <c r="DJP152" s="168"/>
      <c r="DJQ152" s="168"/>
      <c r="DJR152" s="168"/>
      <c r="DJS152" s="168"/>
      <c r="DJT152" s="168"/>
      <c r="DJU152" s="168"/>
      <c r="DJV152" s="168"/>
      <c r="DJW152" s="168"/>
      <c r="DJX152" s="168"/>
      <c r="DJY152" s="168"/>
      <c r="DJZ152" s="168"/>
      <c r="DKA152" s="168"/>
      <c r="DKB152" s="168"/>
      <c r="DKC152" s="168"/>
      <c r="DKD152" s="168"/>
      <c r="DKE152" s="168"/>
      <c r="DKF152" s="168"/>
      <c r="DKG152" s="168"/>
      <c r="DKH152" s="168"/>
      <c r="DKI152" s="168"/>
      <c r="DKJ152" s="168"/>
      <c r="DKK152" s="168"/>
      <c r="DKL152" s="168"/>
      <c r="DKM152" s="168"/>
      <c r="DKN152" s="168"/>
      <c r="DKO152" s="168"/>
      <c r="DKP152" s="168"/>
      <c r="DKQ152" s="168"/>
      <c r="DKR152" s="168"/>
      <c r="DKS152" s="168"/>
      <c r="DKT152" s="168"/>
      <c r="DKU152" s="168"/>
      <c r="DKV152" s="168"/>
      <c r="DKW152" s="168"/>
      <c r="DKX152" s="168"/>
      <c r="DKY152" s="168"/>
      <c r="DKZ152" s="168"/>
      <c r="DLA152" s="168"/>
      <c r="DLB152" s="168"/>
      <c r="DLC152" s="168"/>
      <c r="DLD152" s="168"/>
      <c r="DLE152" s="168"/>
      <c r="DLF152" s="168"/>
      <c r="DLG152" s="168"/>
      <c r="DLH152" s="168"/>
      <c r="DLI152" s="168"/>
      <c r="DLJ152" s="168"/>
      <c r="DLK152" s="168"/>
      <c r="DLL152" s="168"/>
      <c r="DLM152" s="168"/>
      <c r="DLN152" s="168"/>
      <c r="DLO152" s="168"/>
      <c r="DLP152" s="168"/>
      <c r="DLQ152" s="168"/>
      <c r="DLR152" s="168"/>
      <c r="DLS152" s="168"/>
      <c r="DLT152" s="168"/>
      <c r="DLU152" s="168"/>
      <c r="DLV152" s="168"/>
      <c r="DLW152" s="168"/>
      <c r="DLX152" s="168"/>
      <c r="DLY152" s="168"/>
      <c r="DLZ152" s="168"/>
      <c r="DMA152" s="168"/>
      <c r="DMB152" s="168"/>
      <c r="DMC152" s="168"/>
      <c r="DMD152" s="168"/>
      <c r="DME152" s="168"/>
      <c r="DMF152" s="168"/>
      <c r="DMG152" s="168"/>
      <c r="DMH152" s="168"/>
      <c r="DMI152" s="168"/>
      <c r="DMJ152" s="168"/>
      <c r="DMK152" s="168"/>
      <c r="DML152" s="168"/>
      <c r="DMM152" s="168"/>
      <c r="DMN152" s="168"/>
      <c r="DMO152" s="168"/>
      <c r="DMP152" s="168"/>
      <c r="DMQ152" s="168"/>
      <c r="DMR152" s="168"/>
      <c r="DMS152" s="168"/>
      <c r="DMT152" s="168"/>
      <c r="DMU152" s="168"/>
      <c r="DMV152" s="168"/>
      <c r="DMW152" s="168"/>
      <c r="DMX152" s="168"/>
      <c r="DMY152" s="168"/>
      <c r="DMZ152" s="168"/>
      <c r="DNA152" s="168"/>
      <c r="DNB152" s="168"/>
      <c r="DNC152" s="168"/>
      <c r="DND152" s="168"/>
      <c r="DNE152" s="168"/>
      <c r="DNF152" s="168"/>
      <c r="DNG152" s="168"/>
      <c r="DNH152" s="168"/>
      <c r="DNI152" s="168"/>
      <c r="DNJ152" s="168"/>
      <c r="DNK152" s="168"/>
      <c r="DNL152" s="168"/>
      <c r="DNM152" s="168"/>
      <c r="DNN152" s="168"/>
      <c r="DNO152" s="168"/>
      <c r="DNP152" s="168"/>
      <c r="DNQ152" s="168"/>
      <c r="DNR152" s="168"/>
      <c r="DNS152" s="168"/>
      <c r="DNT152" s="168"/>
      <c r="DNU152" s="168"/>
      <c r="DNV152" s="168"/>
      <c r="DNW152" s="168"/>
      <c r="DNX152" s="168"/>
      <c r="DNY152" s="168"/>
      <c r="DNZ152" s="168"/>
      <c r="DOA152" s="168"/>
      <c r="DOB152" s="168"/>
      <c r="DOC152" s="168"/>
      <c r="DOD152" s="168"/>
      <c r="DOE152" s="168"/>
      <c r="DOF152" s="168"/>
      <c r="DOG152" s="168"/>
      <c r="DOH152" s="168"/>
      <c r="DOI152" s="168"/>
      <c r="DOJ152" s="168"/>
      <c r="DOK152" s="168"/>
      <c r="DOL152" s="168"/>
      <c r="DOM152" s="168"/>
      <c r="DON152" s="168"/>
      <c r="DOO152" s="168"/>
      <c r="DOP152" s="168"/>
      <c r="DOQ152" s="168"/>
      <c r="DOR152" s="168"/>
      <c r="DOS152" s="168"/>
      <c r="DOT152" s="168"/>
      <c r="DOU152" s="168"/>
      <c r="DOV152" s="168"/>
      <c r="DOW152" s="168"/>
      <c r="DOX152" s="168"/>
      <c r="DOY152" s="168"/>
      <c r="DOZ152" s="168"/>
      <c r="DPA152" s="168"/>
      <c r="DPB152" s="168"/>
      <c r="DPC152" s="168"/>
      <c r="DPD152" s="168"/>
      <c r="DPE152" s="168"/>
      <c r="DPF152" s="168"/>
      <c r="DPG152" s="168"/>
      <c r="DPH152" s="168"/>
      <c r="DPI152" s="168"/>
      <c r="DPJ152" s="168"/>
      <c r="DPK152" s="168"/>
      <c r="DPL152" s="168"/>
      <c r="DPM152" s="168"/>
      <c r="DPN152" s="168"/>
      <c r="DPO152" s="168"/>
      <c r="DPP152" s="168"/>
      <c r="DPQ152" s="168"/>
      <c r="DPR152" s="168"/>
      <c r="DPS152" s="168"/>
      <c r="DPT152" s="168"/>
      <c r="DPU152" s="168"/>
      <c r="DPV152" s="168"/>
      <c r="DPW152" s="168"/>
      <c r="DPX152" s="168"/>
      <c r="DPY152" s="168"/>
      <c r="DPZ152" s="168"/>
      <c r="DQA152" s="168"/>
      <c r="DQB152" s="168"/>
      <c r="DQC152" s="168"/>
      <c r="DQD152" s="168"/>
      <c r="DQE152" s="168"/>
      <c r="DQF152" s="168"/>
      <c r="DQG152" s="168"/>
      <c r="DQH152" s="168"/>
      <c r="DQI152" s="168"/>
      <c r="DQJ152" s="168"/>
      <c r="DQK152" s="168"/>
      <c r="DQL152" s="168"/>
      <c r="DQM152" s="168"/>
      <c r="DQN152" s="168"/>
      <c r="DQO152" s="168"/>
      <c r="DQP152" s="168"/>
      <c r="DQQ152" s="168"/>
      <c r="DQR152" s="168"/>
      <c r="DQS152" s="168"/>
      <c r="DQT152" s="168"/>
      <c r="DQU152" s="168"/>
      <c r="DQV152" s="168"/>
      <c r="DQW152" s="168"/>
      <c r="DQX152" s="168"/>
      <c r="DQY152" s="168"/>
      <c r="DQZ152" s="168"/>
      <c r="DRA152" s="168"/>
      <c r="DRB152" s="168"/>
      <c r="DRC152" s="168"/>
      <c r="DRD152" s="168"/>
      <c r="DRE152" s="168"/>
      <c r="DRF152" s="168"/>
      <c r="DRG152" s="168"/>
      <c r="DRH152" s="168"/>
      <c r="DRI152" s="168"/>
      <c r="DRJ152" s="168"/>
      <c r="DRK152" s="168"/>
      <c r="DRL152" s="168"/>
      <c r="DRM152" s="168"/>
      <c r="DRN152" s="168"/>
      <c r="DRO152" s="168"/>
      <c r="DRP152" s="168"/>
      <c r="DRQ152" s="168"/>
      <c r="DRR152" s="168"/>
      <c r="DRS152" s="168"/>
      <c r="DRT152" s="168"/>
      <c r="DRU152" s="168"/>
      <c r="DRV152" s="168"/>
      <c r="DRW152" s="168"/>
      <c r="DRX152" s="168"/>
      <c r="DRY152" s="168"/>
      <c r="DRZ152" s="168"/>
      <c r="DSA152" s="168"/>
      <c r="DSB152" s="168"/>
      <c r="DSC152" s="168"/>
      <c r="DSD152" s="168"/>
      <c r="DSE152" s="168"/>
      <c r="DSF152" s="168"/>
      <c r="DSG152" s="168"/>
      <c r="DSH152" s="168"/>
      <c r="DSI152" s="168"/>
      <c r="DSJ152" s="168"/>
      <c r="DSK152" s="168"/>
      <c r="DSL152" s="168"/>
      <c r="DSM152" s="168"/>
      <c r="DSN152" s="168"/>
      <c r="DSO152" s="168"/>
      <c r="DSP152" s="168"/>
      <c r="DSQ152" s="168"/>
      <c r="DSR152" s="168"/>
      <c r="DSS152" s="168"/>
      <c r="DST152" s="168"/>
      <c r="DSU152" s="168"/>
      <c r="DSV152" s="168"/>
      <c r="DSW152" s="168"/>
      <c r="DSX152" s="168"/>
      <c r="DSY152" s="168"/>
      <c r="DSZ152" s="168"/>
      <c r="DTA152" s="168"/>
      <c r="DTB152" s="168"/>
      <c r="DTC152" s="168"/>
      <c r="DTD152" s="168"/>
      <c r="DTE152" s="168"/>
      <c r="DTF152" s="168"/>
      <c r="DTG152" s="168"/>
      <c r="DTH152" s="168"/>
      <c r="DTI152" s="168"/>
      <c r="DTJ152" s="168"/>
      <c r="DTK152" s="168"/>
      <c r="DTL152" s="168"/>
      <c r="DTM152" s="168"/>
      <c r="DTN152" s="168"/>
      <c r="DTO152" s="168"/>
      <c r="DTP152" s="168"/>
      <c r="DTQ152" s="168"/>
      <c r="DTR152" s="168"/>
      <c r="DTS152" s="168"/>
      <c r="DTT152" s="168"/>
      <c r="DTU152" s="168"/>
      <c r="DTV152" s="168"/>
      <c r="DTW152" s="168"/>
      <c r="DTX152" s="168"/>
      <c r="DTY152" s="168"/>
      <c r="DTZ152" s="168"/>
      <c r="DUA152" s="168"/>
      <c r="DUB152" s="168"/>
      <c r="DUC152" s="168"/>
      <c r="DUD152" s="168"/>
      <c r="DUE152" s="168"/>
      <c r="DUF152" s="168"/>
      <c r="DUG152" s="168"/>
      <c r="DUH152" s="168"/>
      <c r="DUI152" s="168"/>
      <c r="DUJ152" s="168"/>
      <c r="DUK152" s="168"/>
      <c r="DUL152" s="168"/>
      <c r="DUM152" s="168"/>
      <c r="DUN152" s="168"/>
      <c r="DUO152" s="168"/>
      <c r="DUP152" s="168"/>
      <c r="DUQ152" s="168"/>
      <c r="DUR152" s="168"/>
      <c r="DUS152" s="168"/>
      <c r="DUT152" s="168"/>
      <c r="DUU152" s="168"/>
      <c r="DUV152" s="168"/>
      <c r="DUW152" s="168"/>
      <c r="DUX152" s="168"/>
      <c r="DUY152" s="168"/>
      <c r="DUZ152" s="168"/>
      <c r="DVA152" s="168"/>
      <c r="DVB152" s="168"/>
      <c r="DVC152" s="168"/>
      <c r="DVD152" s="168"/>
      <c r="DVE152" s="168"/>
      <c r="DVF152" s="168"/>
      <c r="DVG152" s="168"/>
      <c r="DVH152" s="168"/>
      <c r="DVI152" s="168"/>
      <c r="DVJ152" s="168"/>
      <c r="DVK152" s="168"/>
      <c r="DVL152" s="168"/>
      <c r="DVM152" s="168"/>
      <c r="DVN152" s="168"/>
      <c r="DVO152" s="168"/>
      <c r="DVP152" s="168"/>
      <c r="DVQ152" s="168"/>
      <c r="DVR152" s="168"/>
      <c r="DVS152" s="168"/>
      <c r="DVT152" s="168"/>
      <c r="DVU152" s="168"/>
      <c r="DVV152" s="168"/>
      <c r="DVW152" s="168"/>
      <c r="DVX152" s="168"/>
      <c r="DVY152" s="168"/>
      <c r="DVZ152" s="168"/>
      <c r="DWA152" s="168"/>
      <c r="DWB152" s="168"/>
      <c r="DWC152" s="168"/>
      <c r="DWD152" s="168"/>
      <c r="DWE152" s="168"/>
      <c r="DWF152" s="168"/>
      <c r="DWG152" s="168"/>
      <c r="DWH152" s="168"/>
      <c r="DWI152" s="168"/>
      <c r="DWJ152" s="168"/>
      <c r="DWK152" s="168"/>
      <c r="DWL152" s="168"/>
      <c r="DWM152" s="168"/>
      <c r="DWN152" s="168"/>
      <c r="DWO152" s="168"/>
      <c r="DWP152" s="168"/>
      <c r="DWQ152" s="168"/>
      <c r="DWR152" s="168"/>
      <c r="DWS152" s="168"/>
      <c r="DWT152" s="168"/>
      <c r="DWU152" s="168"/>
      <c r="DWV152" s="168"/>
      <c r="DWW152" s="168"/>
      <c r="DWX152" s="168"/>
      <c r="DWY152" s="168"/>
      <c r="DWZ152" s="168"/>
      <c r="DXA152" s="168"/>
      <c r="DXB152" s="168"/>
      <c r="DXC152" s="168"/>
      <c r="DXD152" s="168"/>
      <c r="DXE152" s="168"/>
      <c r="DXF152" s="168"/>
      <c r="DXG152" s="168"/>
      <c r="DXH152" s="168"/>
      <c r="DXI152" s="168"/>
      <c r="DXJ152" s="168"/>
      <c r="DXK152" s="168"/>
      <c r="DXL152" s="168"/>
      <c r="DXM152" s="168"/>
      <c r="DXN152" s="168"/>
      <c r="DXO152" s="168"/>
      <c r="DXP152" s="168"/>
      <c r="DXQ152" s="168"/>
      <c r="DXR152" s="168"/>
      <c r="DXS152" s="168"/>
      <c r="DXT152" s="168"/>
      <c r="DXU152" s="168"/>
      <c r="DXV152" s="168"/>
      <c r="DXW152" s="168"/>
      <c r="DXX152" s="168"/>
      <c r="DXY152" s="168"/>
      <c r="DXZ152" s="168"/>
      <c r="DYA152" s="168"/>
      <c r="DYB152" s="168"/>
      <c r="DYC152" s="168"/>
      <c r="DYD152" s="168"/>
      <c r="DYE152" s="168"/>
      <c r="DYF152" s="168"/>
      <c r="DYG152" s="168"/>
      <c r="DYH152" s="168"/>
      <c r="DYI152" s="168"/>
      <c r="DYJ152" s="168"/>
      <c r="DYK152" s="168"/>
      <c r="DYL152" s="168"/>
      <c r="DYM152" s="168"/>
      <c r="DYN152" s="168"/>
      <c r="DYO152" s="168"/>
      <c r="DYP152" s="168"/>
      <c r="DYQ152" s="168"/>
      <c r="DYR152" s="168"/>
      <c r="DYS152" s="168"/>
      <c r="DYT152" s="168"/>
      <c r="DYU152" s="168"/>
      <c r="DYV152" s="168"/>
      <c r="DYW152" s="168"/>
      <c r="DYX152" s="168"/>
      <c r="DYY152" s="168"/>
      <c r="DYZ152" s="168"/>
      <c r="DZA152" s="168"/>
      <c r="DZB152" s="168"/>
      <c r="DZC152" s="168"/>
      <c r="DZD152" s="168"/>
      <c r="DZE152" s="168"/>
      <c r="DZF152" s="168"/>
      <c r="DZG152" s="168"/>
      <c r="DZH152" s="168"/>
      <c r="DZI152" s="168"/>
      <c r="DZJ152" s="168"/>
      <c r="DZK152" s="168"/>
      <c r="DZL152" s="168"/>
      <c r="DZM152" s="168"/>
      <c r="DZN152" s="168"/>
      <c r="DZO152" s="168"/>
      <c r="DZP152" s="168"/>
      <c r="DZQ152" s="168"/>
      <c r="DZR152" s="168"/>
      <c r="DZS152" s="168"/>
      <c r="DZT152" s="168"/>
      <c r="DZU152" s="168"/>
      <c r="DZV152" s="168"/>
      <c r="DZW152" s="168"/>
      <c r="DZX152" s="168"/>
      <c r="DZY152" s="168"/>
      <c r="DZZ152" s="168"/>
      <c r="EAA152" s="168"/>
      <c r="EAB152" s="168"/>
      <c r="EAC152" s="168"/>
      <c r="EAD152" s="168"/>
      <c r="EAE152" s="168"/>
      <c r="EAF152" s="168"/>
      <c r="EAG152" s="168"/>
      <c r="EAH152" s="168"/>
      <c r="EAI152" s="168"/>
      <c r="EAJ152" s="168"/>
      <c r="EAK152" s="168"/>
      <c r="EAL152" s="168"/>
      <c r="EAM152" s="168"/>
      <c r="EAN152" s="168"/>
      <c r="EAO152" s="168"/>
      <c r="EAP152" s="168"/>
      <c r="EAQ152" s="168"/>
      <c r="EAR152" s="168"/>
      <c r="EAS152" s="168"/>
      <c r="EAT152" s="168"/>
      <c r="EAU152" s="168"/>
      <c r="EAV152" s="168"/>
      <c r="EAW152" s="168"/>
      <c r="EAX152" s="168"/>
      <c r="EAY152" s="168"/>
      <c r="EAZ152" s="168"/>
      <c r="EBA152" s="168"/>
      <c r="EBB152" s="168"/>
      <c r="EBC152" s="168"/>
      <c r="EBD152" s="168"/>
      <c r="EBE152" s="168"/>
      <c r="EBF152" s="168"/>
      <c r="EBG152" s="168"/>
      <c r="EBH152" s="168"/>
      <c r="EBI152" s="168"/>
      <c r="EBJ152" s="168"/>
      <c r="EBK152" s="168"/>
      <c r="EBL152" s="168"/>
      <c r="EBM152" s="168"/>
      <c r="EBN152" s="168"/>
      <c r="EBO152" s="168"/>
      <c r="EBP152" s="168"/>
      <c r="EBQ152" s="168"/>
      <c r="EBR152" s="168"/>
      <c r="EBS152" s="168"/>
      <c r="EBT152" s="168"/>
      <c r="EBU152" s="168"/>
      <c r="EBV152" s="168"/>
      <c r="EBW152" s="168"/>
      <c r="EBX152" s="168"/>
      <c r="EBY152" s="168"/>
      <c r="EBZ152" s="168"/>
      <c r="ECA152" s="168"/>
      <c r="ECB152" s="168"/>
      <c r="ECC152" s="168"/>
      <c r="ECD152" s="168"/>
      <c r="ECE152" s="168"/>
      <c r="ECF152" s="168"/>
      <c r="ECG152" s="168"/>
      <c r="ECH152" s="168"/>
      <c r="ECI152" s="168"/>
      <c r="ECJ152" s="168"/>
      <c r="ECK152" s="168"/>
      <c r="ECL152" s="168"/>
      <c r="ECM152" s="168"/>
      <c r="ECN152" s="168"/>
      <c r="ECO152" s="168"/>
      <c r="ECP152" s="168"/>
      <c r="ECQ152" s="168"/>
      <c r="ECR152" s="168"/>
      <c r="ECS152" s="168"/>
      <c r="ECT152" s="168"/>
      <c r="ECU152" s="168"/>
      <c r="ECV152" s="168"/>
      <c r="ECW152" s="168"/>
      <c r="ECX152" s="168"/>
      <c r="ECY152" s="168"/>
      <c r="ECZ152" s="168"/>
      <c r="EDA152" s="168"/>
      <c r="EDB152" s="168"/>
      <c r="EDC152" s="168"/>
      <c r="EDD152" s="168"/>
      <c r="EDE152" s="168"/>
      <c r="EDF152" s="168"/>
      <c r="EDG152" s="168"/>
      <c r="EDH152" s="168"/>
      <c r="EDI152" s="168"/>
      <c r="EDJ152" s="168"/>
      <c r="EDK152" s="168"/>
      <c r="EDL152" s="168"/>
      <c r="EDM152" s="168"/>
      <c r="EDN152" s="168"/>
      <c r="EDO152" s="168"/>
      <c r="EDP152" s="168"/>
      <c r="EDQ152" s="168"/>
      <c r="EDR152" s="168"/>
      <c r="EDS152" s="168"/>
      <c r="EDT152" s="168"/>
      <c r="EDU152" s="168"/>
      <c r="EDV152" s="168"/>
      <c r="EDW152" s="168"/>
      <c r="EDX152" s="168"/>
      <c r="EDY152" s="168"/>
      <c r="EDZ152" s="168"/>
      <c r="EEA152" s="168"/>
      <c r="EEB152" s="168"/>
      <c r="EEC152" s="168"/>
      <c r="EED152" s="168"/>
      <c r="EEE152" s="168"/>
      <c r="EEF152" s="168"/>
      <c r="EEG152" s="168"/>
      <c r="EEH152" s="168"/>
      <c r="EEI152" s="168"/>
      <c r="EEJ152" s="168"/>
      <c r="EEK152" s="168"/>
      <c r="EEL152" s="168"/>
      <c r="EEM152" s="168"/>
      <c r="EEN152" s="168"/>
      <c r="EEO152" s="168"/>
      <c r="EEP152" s="168"/>
      <c r="EEQ152" s="168"/>
      <c r="EER152" s="168"/>
      <c r="EES152" s="168"/>
      <c r="EET152" s="168"/>
      <c r="EEU152" s="168"/>
      <c r="EEV152" s="168"/>
      <c r="EEW152" s="168"/>
      <c r="EEX152" s="168"/>
      <c r="EEY152" s="168"/>
      <c r="EEZ152" s="168"/>
      <c r="EFA152" s="168"/>
      <c r="EFB152" s="168"/>
      <c r="EFC152" s="168"/>
      <c r="EFD152" s="168"/>
      <c r="EFE152" s="168"/>
      <c r="EFF152" s="168"/>
      <c r="EFG152" s="168"/>
      <c r="EFH152" s="168"/>
      <c r="EFI152" s="168"/>
      <c r="EFJ152" s="168"/>
      <c r="EFK152" s="168"/>
      <c r="EFL152" s="168"/>
      <c r="EFM152" s="168"/>
      <c r="EFN152" s="168"/>
      <c r="EFO152" s="168"/>
      <c r="EFP152" s="168"/>
      <c r="EFQ152" s="168"/>
      <c r="EFR152" s="168"/>
      <c r="EFS152" s="168"/>
      <c r="EFT152" s="168"/>
      <c r="EFU152" s="168"/>
      <c r="EFV152" s="168"/>
      <c r="EFW152" s="168"/>
      <c r="EFX152" s="168"/>
      <c r="EFY152" s="168"/>
      <c r="EFZ152" s="168"/>
      <c r="EGA152" s="168"/>
      <c r="EGB152" s="168"/>
      <c r="EGC152" s="168"/>
      <c r="EGD152" s="168"/>
      <c r="EGE152" s="168"/>
      <c r="EGF152" s="168"/>
      <c r="EGG152" s="168"/>
      <c r="EGH152" s="168"/>
      <c r="EGI152" s="168"/>
      <c r="EGJ152" s="168"/>
      <c r="EGK152" s="168"/>
      <c r="EGL152" s="168"/>
      <c r="EGM152" s="168"/>
      <c r="EGN152" s="168"/>
      <c r="EGO152" s="168"/>
      <c r="EGP152" s="168"/>
      <c r="EGQ152" s="168"/>
      <c r="EGR152" s="168"/>
      <c r="EGS152" s="168"/>
      <c r="EGT152" s="168"/>
      <c r="EGU152" s="168"/>
      <c r="EGV152" s="168"/>
      <c r="EGW152" s="168"/>
      <c r="EGX152" s="168"/>
      <c r="EGY152" s="168"/>
      <c r="EGZ152" s="168"/>
      <c r="EHA152" s="168"/>
      <c r="EHB152" s="168"/>
      <c r="EHC152" s="168"/>
      <c r="EHD152" s="168"/>
      <c r="EHE152" s="168"/>
      <c r="EHF152" s="168"/>
      <c r="EHG152" s="168"/>
      <c r="EHH152" s="168"/>
      <c r="EHI152" s="168"/>
      <c r="EHJ152" s="168"/>
      <c r="EHK152" s="168"/>
      <c r="EHL152" s="168"/>
      <c r="EHM152" s="168"/>
      <c r="EHN152" s="168"/>
      <c r="EHO152" s="168"/>
      <c r="EHP152" s="168"/>
      <c r="EHQ152" s="168"/>
      <c r="EHR152" s="168"/>
      <c r="EHS152" s="168"/>
      <c r="EHT152" s="168"/>
      <c r="EHU152" s="168"/>
      <c r="EHV152" s="168"/>
      <c r="EHW152" s="168"/>
      <c r="EHX152" s="168"/>
      <c r="EHY152" s="168"/>
      <c r="EHZ152" s="168"/>
      <c r="EIA152" s="168"/>
      <c r="EIB152" s="168"/>
      <c r="EIC152" s="168"/>
      <c r="EID152" s="168"/>
      <c r="EIE152" s="168"/>
      <c r="EIF152" s="168"/>
      <c r="EIG152" s="168"/>
      <c r="EIH152" s="168"/>
      <c r="EII152" s="168"/>
      <c r="EIJ152" s="168"/>
      <c r="EIK152" s="168"/>
      <c r="EIL152" s="168"/>
      <c r="EIM152" s="168"/>
      <c r="EIN152" s="168"/>
      <c r="EIO152" s="168"/>
      <c r="EIP152" s="168"/>
      <c r="EIQ152" s="168"/>
      <c r="EIR152" s="168"/>
      <c r="EIS152" s="168"/>
      <c r="EIT152" s="168"/>
      <c r="EIU152" s="168"/>
      <c r="EIV152" s="168"/>
      <c r="EIW152" s="168"/>
      <c r="EIX152" s="168"/>
      <c r="EIY152" s="168"/>
      <c r="EIZ152" s="168"/>
      <c r="EJA152" s="168"/>
      <c r="EJB152" s="168"/>
      <c r="EJC152" s="168"/>
      <c r="EJD152" s="168"/>
      <c r="EJE152" s="168"/>
      <c r="EJF152" s="168"/>
      <c r="EJG152" s="168"/>
      <c r="EJH152" s="168"/>
      <c r="EJI152" s="168"/>
      <c r="EJJ152" s="168"/>
      <c r="EJK152" s="168"/>
      <c r="EJL152" s="168"/>
      <c r="EJM152" s="168"/>
      <c r="EJN152" s="168"/>
      <c r="EJO152" s="168"/>
      <c r="EJP152" s="168"/>
      <c r="EJQ152" s="168"/>
      <c r="EJR152" s="168"/>
      <c r="EJS152" s="168"/>
      <c r="EJT152" s="168"/>
      <c r="EJU152" s="168"/>
      <c r="EJV152" s="168"/>
      <c r="EJW152" s="168"/>
      <c r="EJX152" s="168"/>
      <c r="EJY152" s="168"/>
      <c r="EJZ152" s="168"/>
      <c r="EKA152" s="168"/>
      <c r="EKB152" s="168"/>
      <c r="EKC152" s="168"/>
      <c r="EKD152" s="168"/>
      <c r="EKE152" s="168"/>
      <c r="EKF152" s="168"/>
      <c r="EKG152" s="168"/>
      <c r="EKH152" s="168"/>
      <c r="EKI152" s="168"/>
      <c r="EKJ152" s="168"/>
      <c r="EKK152" s="168"/>
      <c r="EKL152" s="168"/>
      <c r="EKM152" s="168"/>
      <c r="EKN152" s="168"/>
      <c r="EKO152" s="168"/>
      <c r="EKP152" s="168"/>
      <c r="EKQ152" s="168"/>
      <c r="EKR152" s="168"/>
      <c r="EKS152" s="168"/>
      <c r="EKT152" s="168"/>
      <c r="EKU152" s="168"/>
      <c r="EKV152" s="168"/>
      <c r="EKW152" s="168"/>
      <c r="EKX152" s="168"/>
      <c r="EKY152" s="168"/>
      <c r="EKZ152" s="168"/>
      <c r="ELA152" s="168"/>
      <c r="ELB152" s="168"/>
      <c r="ELC152" s="168"/>
      <c r="ELD152" s="168"/>
      <c r="ELE152" s="168"/>
      <c r="ELF152" s="168"/>
      <c r="ELG152" s="168"/>
      <c r="ELH152" s="168"/>
      <c r="ELI152" s="168"/>
      <c r="ELJ152" s="168"/>
      <c r="ELK152" s="168"/>
      <c r="ELL152" s="168"/>
      <c r="ELM152" s="168"/>
      <c r="ELN152" s="168"/>
      <c r="ELO152" s="168"/>
      <c r="ELP152" s="168"/>
      <c r="ELQ152" s="168"/>
      <c r="ELR152" s="168"/>
      <c r="ELS152" s="168"/>
      <c r="ELT152" s="168"/>
      <c r="ELU152" s="168"/>
      <c r="ELV152" s="168"/>
      <c r="ELW152" s="168"/>
      <c r="ELX152" s="168"/>
      <c r="ELY152" s="168"/>
      <c r="ELZ152" s="168"/>
      <c r="EMA152" s="168"/>
      <c r="EMB152" s="168"/>
      <c r="EMC152" s="168"/>
      <c r="EMD152" s="168"/>
      <c r="EME152" s="168"/>
      <c r="EMF152" s="168"/>
      <c r="EMG152" s="168"/>
      <c r="EMH152" s="168"/>
      <c r="EMI152" s="168"/>
      <c r="EMJ152" s="168"/>
      <c r="EMK152" s="168"/>
      <c r="EML152" s="168"/>
      <c r="EMM152" s="168"/>
      <c r="EMN152" s="168"/>
      <c r="EMO152" s="168"/>
      <c r="EMP152" s="168"/>
      <c r="EMQ152" s="168"/>
      <c r="EMR152" s="168"/>
      <c r="EMS152" s="168"/>
      <c r="EMT152" s="168"/>
      <c r="EMU152" s="168"/>
      <c r="EMV152" s="168"/>
      <c r="EMW152" s="168"/>
      <c r="EMX152" s="168"/>
      <c r="EMY152" s="168"/>
      <c r="EMZ152" s="168"/>
      <c r="ENA152" s="168"/>
      <c r="ENB152" s="168"/>
      <c r="ENC152" s="168"/>
      <c r="END152" s="168"/>
      <c r="ENE152" s="168"/>
      <c r="ENF152" s="168"/>
      <c r="ENG152" s="168"/>
      <c r="ENH152" s="168"/>
      <c r="ENI152" s="168"/>
      <c r="ENJ152" s="168"/>
      <c r="ENK152" s="168"/>
      <c r="ENL152" s="168"/>
      <c r="ENM152" s="168"/>
      <c r="ENN152" s="168"/>
      <c r="ENO152" s="168"/>
      <c r="ENP152" s="168"/>
      <c r="ENQ152" s="168"/>
      <c r="ENR152" s="168"/>
      <c r="ENS152" s="168"/>
      <c r="ENT152" s="168"/>
      <c r="ENU152" s="168"/>
      <c r="ENV152" s="168"/>
      <c r="ENW152" s="168"/>
      <c r="ENX152" s="168"/>
      <c r="ENY152" s="168"/>
      <c r="ENZ152" s="168"/>
      <c r="EOA152" s="168"/>
      <c r="EOB152" s="168"/>
      <c r="EOC152" s="168"/>
      <c r="EOD152" s="168"/>
      <c r="EOE152" s="168"/>
      <c r="EOF152" s="168"/>
      <c r="EOG152" s="168"/>
      <c r="EOH152" s="168"/>
      <c r="EOI152" s="168"/>
      <c r="EOJ152" s="168"/>
      <c r="EOK152" s="168"/>
      <c r="EOL152" s="168"/>
      <c r="EOM152" s="168"/>
      <c r="EON152" s="168"/>
      <c r="EOO152" s="168"/>
      <c r="EOP152" s="168"/>
      <c r="EOQ152" s="168"/>
      <c r="EOR152" s="168"/>
      <c r="EOS152" s="168"/>
      <c r="EOT152" s="168"/>
      <c r="EOU152" s="168"/>
      <c r="EOV152" s="168"/>
      <c r="EOW152" s="168"/>
      <c r="EOX152" s="168"/>
      <c r="EOY152" s="168"/>
      <c r="EOZ152" s="168"/>
      <c r="EPA152" s="168"/>
      <c r="EPB152" s="168"/>
      <c r="EPC152" s="168"/>
      <c r="EPD152" s="168"/>
      <c r="EPE152" s="168"/>
      <c r="EPF152" s="168"/>
      <c r="EPG152" s="168"/>
      <c r="EPH152" s="168"/>
      <c r="EPI152" s="168"/>
      <c r="EPJ152" s="168"/>
      <c r="EPK152" s="168"/>
      <c r="EPL152" s="168"/>
      <c r="EPM152" s="168"/>
      <c r="EPN152" s="168"/>
      <c r="EPO152" s="168"/>
      <c r="EPP152" s="168"/>
      <c r="EPQ152" s="168"/>
      <c r="EPR152" s="168"/>
      <c r="EPS152" s="168"/>
      <c r="EPT152" s="168"/>
      <c r="EPU152" s="168"/>
      <c r="EPV152" s="168"/>
      <c r="EPW152" s="168"/>
      <c r="EPX152" s="168"/>
      <c r="EPY152" s="168"/>
      <c r="EPZ152" s="168"/>
      <c r="EQA152" s="168"/>
      <c r="EQB152" s="168"/>
      <c r="EQC152" s="168"/>
      <c r="EQD152" s="168"/>
      <c r="EQE152" s="168"/>
      <c r="EQF152" s="168"/>
      <c r="EQG152" s="168"/>
      <c r="EQH152" s="168"/>
      <c r="EQI152" s="168"/>
      <c r="EQJ152" s="168"/>
      <c r="EQK152" s="168"/>
      <c r="EQL152" s="168"/>
      <c r="EQM152" s="168"/>
      <c r="EQN152" s="168"/>
      <c r="EQO152" s="168"/>
      <c r="EQP152" s="168"/>
      <c r="EQQ152" s="168"/>
      <c r="EQR152" s="168"/>
      <c r="EQS152" s="168"/>
      <c r="EQT152" s="168"/>
      <c r="EQU152" s="168"/>
      <c r="EQV152" s="168"/>
      <c r="EQW152" s="168"/>
      <c r="EQX152" s="168"/>
      <c r="EQY152" s="168"/>
      <c r="EQZ152" s="168"/>
      <c r="ERA152" s="168"/>
      <c r="ERB152" s="168"/>
      <c r="ERC152" s="168"/>
      <c r="ERD152" s="168"/>
      <c r="ERE152" s="168"/>
      <c r="ERF152" s="168"/>
      <c r="ERG152" s="168"/>
      <c r="ERH152" s="168"/>
      <c r="ERI152" s="168"/>
      <c r="ERJ152" s="168"/>
      <c r="ERK152" s="168"/>
      <c r="ERL152" s="168"/>
      <c r="ERM152" s="168"/>
      <c r="ERN152" s="168"/>
      <c r="ERO152" s="168"/>
      <c r="ERP152" s="168"/>
      <c r="ERQ152" s="168"/>
      <c r="ERR152" s="168"/>
      <c r="ERS152" s="168"/>
      <c r="ERT152" s="168"/>
      <c r="ERU152" s="168"/>
      <c r="ERV152" s="168"/>
      <c r="ERW152" s="168"/>
      <c r="ERX152" s="168"/>
      <c r="ERY152" s="168"/>
      <c r="ERZ152" s="168"/>
      <c r="ESA152" s="168"/>
      <c r="ESB152" s="168"/>
      <c r="ESC152" s="168"/>
      <c r="ESD152" s="168"/>
      <c r="ESE152" s="168"/>
      <c r="ESF152" s="168"/>
      <c r="ESG152" s="168"/>
      <c r="ESH152" s="168"/>
      <c r="ESI152" s="168"/>
      <c r="ESJ152" s="168"/>
      <c r="ESK152" s="168"/>
      <c r="ESL152" s="168"/>
      <c r="ESM152" s="168"/>
      <c r="ESN152" s="168"/>
      <c r="ESO152" s="168"/>
      <c r="ESP152" s="168"/>
      <c r="ESQ152" s="168"/>
      <c r="ESR152" s="168"/>
      <c r="ESS152" s="168"/>
      <c r="EST152" s="168"/>
      <c r="ESU152" s="168"/>
      <c r="ESV152" s="168"/>
      <c r="ESW152" s="168"/>
      <c r="ESX152" s="168"/>
      <c r="ESY152" s="168"/>
      <c r="ESZ152" s="168"/>
      <c r="ETA152" s="168"/>
      <c r="ETB152" s="168"/>
      <c r="ETC152" s="168"/>
      <c r="ETD152" s="168"/>
      <c r="ETE152" s="168"/>
      <c r="ETF152" s="168"/>
      <c r="ETG152" s="168"/>
      <c r="ETH152" s="168"/>
      <c r="ETI152" s="168"/>
      <c r="ETJ152" s="168"/>
      <c r="ETK152" s="168"/>
      <c r="ETL152" s="168"/>
      <c r="ETM152" s="168"/>
      <c r="ETN152" s="168"/>
      <c r="ETO152" s="168"/>
      <c r="ETP152" s="168"/>
      <c r="ETQ152" s="168"/>
      <c r="ETR152" s="168"/>
      <c r="ETS152" s="168"/>
      <c r="ETT152" s="168"/>
      <c r="ETU152" s="168"/>
      <c r="ETV152" s="168"/>
      <c r="ETW152" s="168"/>
      <c r="ETX152" s="168"/>
      <c r="ETY152" s="168"/>
      <c r="ETZ152" s="168"/>
      <c r="EUA152" s="168"/>
      <c r="EUB152" s="168"/>
      <c r="EUC152" s="168"/>
      <c r="EUD152" s="168"/>
      <c r="EUE152" s="168"/>
      <c r="EUF152" s="168"/>
      <c r="EUG152" s="168"/>
      <c r="EUH152" s="168"/>
      <c r="EUI152" s="168"/>
      <c r="EUJ152" s="168"/>
      <c r="EUK152" s="168"/>
      <c r="EUL152" s="168"/>
      <c r="EUM152" s="168"/>
      <c r="EUN152" s="168"/>
      <c r="EUO152" s="168"/>
      <c r="EUP152" s="168"/>
      <c r="EUQ152" s="168"/>
      <c r="EUR152" s="168"/>
      <c r="EUS152" s="168"/>
      <c r="EUT152" s="168"/>
      <c r="EUU152" s="168"/>
      <c r="EUV152" s="168"/>
      <c r="EUW152" s="168"/>
      <c r="EUX152" s="168"/>
      <c r="EUY152" s="168"/>
      <c r="EUZ152" s="168"/>
      <c r="EVA152" s="168"/>
      <c r="EVB152" s="168"/>
      <c r="EVC152" s="168"/>
      <c r="EVD152" s="168"/>
      <c r="EVE152" s="168"/>
      <c r="EVF152" s="168"/>
      <c r="EVG152" s="168"/>
      <c r="EVH152" s="168"/>
      <c r="EVI152" s="168"/>
      <c r="EVJ152" s="168"/>
      <c r="EVK152" s="168"/>
      <c r="EVL152" s="168"/>
      <c r="EVM152" s="168"/>
      <c r="EVN152" s="168"/>
      <c r="EVO152" s="168"/>
      <c r="EVP152" s="168"/>
      <c r="EVQ152" s="168"/>
      <c r="EVR152" s="168"/>
      <c r="EVS152" s="168"/>
      <c r="EVT152" s="168"/>
      <c r="EVU152" s="168"/>
      <c r="EVV152" s="168"/>
      <c r="EVW152" s="168"/>
      <c r="EVX152" s="168"/>
      <c r="EVY152" s="168"/>
      <c r="EVZ152" s="168"/>
      <c r="EWA152" s="168"/>
      <c r="EWB152" s="168"/>
      <c r="EWC152" s="168"/>
      <c r="EWD152" s="168"/>
      <c r="EWE152" s="168"/>
      <c r="EWF152" s="168"/>
      <c r="EWG152" s="168"/>
      <c r="EWH152" s="168"/>
      <c r="EWI152" s="168"/>
      <c r="EWJ152" s="168"/>
      <c r="EWK152" s="168"/>
      <c r="EWL152" s="168"/>
      <c r="EWM152" s="168"/>
      <c r="EWN152" s="168"/>
      <c r="EWO152" s="168"/>
      <c r="EWP152" s="168"/>
      <c r="EWQ152" s="168"/>
      <c r="EWR152" s="168"/>
      <c r="EWS152" s="168"/>
      <c r="EWT152" s="168"/>
      <c r="EWU152" s="168"/>
      <c r="EWV152" s="168"/>
      <c r="EWW152" s="168"/>
      <c r="EWX152" s="168"/>
      <c r="EWY152" s="168"/>
      <c r="EWZ152" s="168"/>
      <c r="EXA152" s="168"/>
      <c r="EXB152" s="168"/>
      <c r="EXC152" s="168"/>
      <c r="EXD152" s="168"/>
      <c r="EXE152" s="168"/>
      <c r="EXF152" s="168"/>
      <c r="EXG152" s="168"/>
      <c r="EXH152" s="168"/>
      <c r="EXI152" s="168"/>
      <c r="EXJ152" s="168"/>
      <c r="EXK152" s="168"/>
      <c r="EXL152" s="168"/>
      <c r="EXM152" s="168"/>
      <c r="EXN152" s="168"/>
      <c r="EXO152" s="168"/>
      <c r="EXP152" s="168"/>
      <c r="EXQ152" s="168"/>
      <c r="EXR152" s="168"/>
      <c r="EXS152" s="168"/>
      <c r="EXT152" s="168"/>
      <c r="EXU152" s="168"/>
      <c r="EXV152" s="168"/>
      <c r="EXW152" s="168"/>
      <c r="EXX152" s="168"/>
      <c r="EXY152" s="168"/>
      <c r="EXZ152" s="168"/>
      <c r="EYA152" s="168"/>
      <c r="EYB152" s="168"/>
      <c r="EYC152" s="168"/>
      <c r="EYD152" s="168"/>
      <c r="EYE152" s="168"/>
      <c r="EYF152" s="168"/>
      <c r="EYG152" s="168"/>
      <c r="EYH152" s="168"/>
      <c r="EYI152" s="168"/>
      <c r="EYJ152" s="168"/>
      <c r="EYK152" s="168"/>
      <c r="EYL152" s="168"/>
      <c r="EYM152" s="168"/>
      <c r="EYN152" s="168"/>
      <c r="EYO152" s="168"/>
      <c r="EYP152" s="168"/>
      <c r="EYQ152" s="168"/>
      <c r="EYR152" s="168"/>
      <c r="EYS152" s="168"/>
      <c r="EYT152" s="168"/>
      <c r="EYU152" s="168"/>
      <c r="EYV152" s="168"/>
      <c r="EYW152" s="168"/>
      <c r="EYX152" s="168"/>
      <c r="EYY152" s="168"/>
      <c r="EYZ152" s="168"/>
      <c r="EZA152" s="168"/>
      <c r="EZB152" s="168"/>
      <c r="EZC152" s="168"/>
      <c r="EZD152" s="168"/>
      <c r="EZE152" s="168"/>
      <c r="EZF152" s="168"/>
      <c r="EZG152" s="168"/>
      <c r="EZH152" s="168"/>
      <c r="EZI152" s="168"/>
      <c r="EZJ152" s="168"/>
      <c r="EZK152" s="168"/>
      <c r="EZL152" s="168"/>
      <c r="EZM152" s="168"/>
      <c r="EZN152" s="168"/>
      <c r="EZO152" s="168"/>
      <c r="EZP152" s="168"/>
      <c r="EZQ152" s="168"/>
      <c r="EZR152" s="168"/>
      <c r="EZS152" s="168"/>
      <c r="EZT152" s="168"/>
      <c r="EZU152" s="168"/>
      <c r="EZV152" s="168"/>
      <c r="EZW152" s="168"/>
      <c r="EZX152" s="168"/>
      <c r="EZY152" s="168"/>
      <c r="EZZ152" s="168"/>
      <c r="FAA152" s="168"/>
      <c r="FAB152" s="168"/>
      <c r="FAC152" s="168"/>
      <c r="FAD152" s="168"/>
      <c r="FAE152" s="168"/>
      <c r="FAF152" s="168"/>
      <c r="FAG152" s="168"/>
      <c r="FAH152" s="168"/>
      <c r="FAI152" s="168"/>
      <c r="FAJ152" s="168"/>
      <c r="FAK152" s="168"/>
      <c r="FAL152" s="168"/>
      <c r="FAM152" s="168"/>
      <c r="FAN152" s="168"/>
      <c r="FAO152" s="168"/>
      <c r="FAP152" s="168"/>
      <c r="FAQ152" s="168"/>
      <c r="FAR152" s="168"/>
      <c r="FAS152" s="168"/>
      <c r="FAT152" s="168"/>
      <c r="FAU152" s="168"/>
      <c r="FAV152" s="168"/>
      <c r="FAW152" s="168"/>
      <c r="FAX152" s="168"/>
      <c r="FAY152" s="168"/>
      <c r="FAZ152" s="168"/>
      <c r="FBA152" s="168"/>
      <c r="FBB152" s="168"/>
      <c r="FBC152" s="168"/>
      <c r="FBD152" s="168"/>
      <c r="FBE152" s="168"/>
      <c r="FBF152" s="168"/>
      <c r="FBG152" s="168"/>
      <c r="FBH152" s="168"/>
      <c r="FBI152" s="168"/>
      <c r="FBJ152" s="168"/>
      <c r="FBK152" s="168"/>
      <c r="FBL152" s="168"/>
      <c r="FBM152" s="168"/>
      <c r="FBN152" s="168"/>
      <c r="FBO152" s="168"/>
      <c r="FBP152" s="168"/>
      <c r="FBQ152" s="168"/>
      <c r="FBR152" s="168"/>
      <c r="FBS152" s="168"/>
      <c r="FBT152" s="168"/>
      <c r="FBU152" s="168"/>
      <c r="FBV152" s="168"/>
      <c r="FBW152" s="168"/>
      <c r="FBX152" s="168"/>
      <c r="FBY152" s="168"/>
      <c r="FBZ152" s="168"/>
      <c r="FCA152" s="168"/>
      <c r="FCB152" s="168"/>
      <c r="FCC152" s="168"/>
      <c r="FCD152" s="168"/>
      <c r="FCE152" s="168"/>
      <c r="FCF152" s="168"/>
      <c r="FCG152" s="168"/>
      <c r="FCH152" s="168"/>
      <c r="FCI152" s="168"/>
      <c r="FCJ152" s="168"/>
      <c r="FCK152" s="168"/>
      <c r="FCL152" s="168"/>
      <c r="FCM152" s="168"/>
      <c r="FCN152" s="168"/>
      <c r="FCO152" s="168"/>
      <c r="FCP152" s="168"/>
      <c r="FCQ152" s="168"/>
      <c r="FCR152" s="168"/>
      <c r="FCS152" s="168"/>
      <c r="FCT152" s="168"/>
      <c r="FCU152" s="168"/>
      <c r="FCV152" s="168"/>
      <c r="FCW152" s="168"/>
      <c r="FCX152" s="168"/>
      <c r="FCY152" s="168"/>
      <c r="FCZ152" s="168"/>
      <c r="FDA152" s="168"/>
      <c r="FDB152" s="168"/>
      <c r="FDC152" s="168"/>
      <c r="FDD152" s="168"/>
      <c r="FDE152" s="168"/>
      <c r="FDF152" s="168"/>
      <c r="FDG152" s="168"/>
      <c r="FDH152" s="168"/>
      <c r="FDI152" s="168"/>
      <c r="FDJ152" s="168"/>
      <c r="FDK152" s="168"/>
      <c r="FDL152" s="168"/>
      <c r="FDM152" s="168"/>
      <c r="FDN152" s="168"/>
      <c r="FDO152" s="168"/>
      <c r="FDP152" s="168"/>
      <c r="FDQ152" s="168"/>
      <c r="FDR152" s="168"/>
      <c r="FDS152" s="168"/>
      <c r="FDT152" s="168"/>
      <c r="FDU152" s="168"/>
      <c r="FDV152" s="168"/>
      <c r="FDW152" s="168"/>
      <c r="FDX152" s="168"/>
      <c r="FDY152" s="168"/>
      <c r="FDZ152" s="168"/>
      <c r="FEA152" s="168"/>
      <c r="FEB152" s="168"/>
      <c r="FEC152" s="168"/>
      <c r="FED152" s="168"/>
      <c r="FEE152" s="168"/>
      <c r="FEF152" s="168"/>
      <c r="FEG152" s="168"/>
      <c r="FEH152" s="168"/>
      <c r="FEI152" s="168"/>
      <c r="FEJ152" s="168"/>
      <c r="FEK152" s="168"/>
      <c r="FEL152" s="168"/>
      <c r="FEM152" s="168"/>
      <c r="FEN152" s="168"/>
      <c r="FEO152" s="168"/>
      <c r="FEP152" s="168"/>
      <c r="FEQ152" s="168"/>
      <c r="FER152" s="168"/>
      <c r="FES152" s="168"/>
      <c r="FET152" s="168"/>
      <c r="FEU152" s="168"/>
      <c r="FEV152" s="168"/>
      <c r="FEW152" s="168"/>
      <c r="FEX152" s="168"/>
      <c r="FEY152" s="168"/>
      <c r="FEZ152" s="168"/>
      <c r="FFA152" s="168"/>
      <c r="FFB152" s="168"/>
      <c r="FFC152" s="168"/>
      <c r="FFD152" s="168"/>
      <c r="FFE152" s="168"/>
      <c r="FFF152" s="168"/>
      <c r="FFG152" s="168"/>
      <c r="FFH152" s="168"/>
      <c r="FFI152" s="168"/>
      <c r="FFJ152" s="168"/>
      <c r="FFK152" s="168"/>
      <c r="FFL152" s="168"/>
      <c r="FFM152" s="168"/>
      <c r="FFN152" s="168"/>
      <c r="FFO152" s="168"/>
      <c r="FFP152" s="168"/>
      <c r="FFQ152" s="168"/>
      <c r="FFR152" s="168"/>
      <c r="FFS152" s="168"/>
      <c r="FFT152" s="168"/>
      <c r="FFU152" s="168"/>
      <c r="FFV152" s="168"/>
      <c r="FFW152" s="168"/>
      <c r="FFX152" s="168"/>
      <c r="FFY152" s="168"/>
      <c r="FFZ152" s="168"/>
      <c r="FGA152" s="168"/>
      <c r="FGB152" s="168"/>
      <c r="FGC152" s="168"/>
      <c r="FGD152" s="168"/>
      <c r="FGE152" s="168"/>
      <c r="FGF152" s="168"/>
      <c r="FGG152" s="168"/>
      <c r="FGH152" s="168"/>
      <c r="FGI152" s="168"/>
      <c r="FGJ152" s="168"/>
      <c r="FGK152" s="168"/>
      <c r="FGL152" s="168"/>
      <c r="FGM152" s="168"/>
      <c r="FGN152" s="168"/>
      <c r="FGO152" s="168"/>
      <c r="FGP152" s="168"/>
      <c r="FGQ152" s="168"/>
      <c r="FGR152" s="168"/>
      <c r="FGS152" s="168"/>
      <c r="FGT152" s="168"/>
      <c r="FGU152" s="168"/>
      <c r="FGV152" s="168"/>
      <c r="FGW152" s="168"/>
      <c r="FGX152" s="168"/>
      <c r="FGY152" s="168"/>
      <c r="FGZ152" s="168"/>
      <c r="FHA152" s="168"/>
      <c r="FHB152" s="168"/>
      <c r="FHC152" s="168"/>
      <c r="FHD152" s="168"/>
      <c r="FHE152" s="168"/>
      <c r="FHF152" s="168"/>
      <c r="FHG152" s="168"/>
      <c r="FHH152" s="168"/>
      <c r="FHI152" s="168"/>
      <c r="FHJ152" s="168"/>
      <c r="FHK152" s="168"/>
      <c r="FHL152" s="168"/>
      <c r="FHM152" s="168"/>
      <c r="FHN152" s="168"/>
      <c r="FHO152" s="168"/>
      <c r="FHP152" s="168"/>
      <c r="FHQ152" s="168"/>
      <c r="FHR152" s="168"/>
      <c r="FHS152" s="168"/>
      <c r="FHT152" s="168"/>
      <c r="FHU152" s="168"/>
      <c r="FHV152" s="168"/>
      <c r="FHW152" s="168"/>
      <c r="FHX152" s="168"/>
      <c r="FHY152" s="168"/>
      <c r="FHZ152" s="168"/>
      <c r="FIA152" s="168"/>
      <c r="FIB152" s="168"/>
      <c r="FIC152" s="168"/>
      <c r="FID152" s="168"/>
      <c r="FIE152" s="168"/>
      <c r="FIF152" s="168"/>
      <c r="FIG152" s="168"/>
      <c r="FIH152" s="168"/>
      <c r="FII152" s="168"/>
      <c r="FIJ152" s="168"/>
      <c r="FIK152" s="168"/>
      <c r="FIL152" s="168"/>
      <c r="FIM152" s="168"/>
      <c r="FIN152" s="168"/>
      <c r="FIO152" s="168"/>
      <c r="FIP152" s="168"/>
      <c r="FIQ152" s="168"/>
      <c r="FIR152" s="168"/>
      <c r="FIS152" s="168"/>
      <c r="FIT152" s="168"/>
      <c r="FIU152" s="168"/>
      <c r="FIV152" s="168"/>
      <c r="FIW152" s="168"/>
      <c r="FIX152" s="168"/>
      <c r="FIY152" s="168"/>
      <c r="FIZ152" s="168"/>
      <c r="FJA152" s="168"/>
      <c r="FJB152" s="168"/>
      <c r="FJC152" s="168"/>
      <c r="FJD152" s="168"/>
      <c r="FJE152" s="168"/>
      <c r="FJF152" s="168"/>
      <c r="FJG152" s="168"/>
      <c r="FJH152" s="168"/>
      <c r="FJI152" s="168"/>
      <c r="FJJ152" s="168"/>
      <c r="FJK152" s="168"/>
      <c r="FJL152" s="168"/>
      <c r="FJM152" s="168"/>
      <c r="FJN152" s="168"/>
      <c r="FJO152" s="168"/>
      <c r="FJP152" s="168"/>
      <c r="FJQ152" s="168"/>
      <c r="FJR152" s="168"/>
      <c r="FJS152" s="168"/>
      <c r="FJT152" s="168"/>
      <c r="FJU152" s="168"/>
      <c r="FJV152" s="168"/>
      <c r="FJW152" s="168"/>
      <c r="FJX152" s="168"/>
      <c r="FJY152" s="168"/>
      <c r="FJZ152" s="168"/>
      <c r="FKA152" s="168"/>
      <c r="FKB152" s="168"/>
      <c r="FKC152" s="168"/>
      <c r="FKD152" s="168"/>
      <c r="FKE152" s="168"/>
      <c r="FKF152" s="168"/>
      <c r="FKG152" s="168"/>
      <c r="FKH152" s="168"/>
      <c r="FKI152" s="168"/>
      <c r="FKJ152" s="168"/>
      <c r="FKK152" s="168"/>
      <c r="FKL152" s="168"/>
      <c r="FKM152" s="168"/>
      <c r="FKN152" s="168"/>
      <c r="FKO152" s="168"/>
      <c r="FKP152" s="168"/>
      <c r="FKQ152" s="168"/>
      <c r="FKR152" s="168"/>
      <c r="FKS152" s="168"/>
      <c r="FKT152" s="168"/>
      <c r="FKU152" s="168"/>
      <c r="FKV152" s="168"/>
      <c r="FKW152" s="168"/>
      <c r="FKX152" s="168"/>
      <c r="FKY152" s="168"/>
      <c r="FKZ152" s="168"/>
      <c r="FLA152" s="168"/>
      <c r="FLB152" s="168"/>
      <c r="FLC152" s="168"/>
      <c r="FLD152" s="168"/>
      <c r="FLE152" s="168"/>
      <c r="FLF152" s="168"/>
      <c r="FLG152" s="168"/>
      <c r="FLH152" s="168"/>
      <c r="FLI152" s="168"/>
      <c r="FLJ152" s="168"/>
      <c r="FLK152" s="168"/>
      <c r="FLL152" s="168"/>
      <c r="FLM152" s="168"/>
      <c r="FLN152" s="168"/>
      <c r="FLO152" s="168"/>
      <c r="FLP152" s="168"/>
      <c r="FLQ152" s="168"/>
      <c r="FLR152" s="168"/>
      <c r="FLS152" s="168"/>
      <c r="FLT152" s="168"/>
      <c r="FLU152" s="168"/>
      <c r="FLV152" s="168"/>
      <c r="FLW152" s="168"/>
      <c r="FLX152" s="168"/>
      <c r="FLY152" s="168"/>
      <c r="FLZ152" s="168"/>
      <c r="FMA152" s="168"/>
      <c r="FMB152" s="168"/>
      <c r="FMC152" s="168"/>
      <c r="FMD152" s="168"/>
      <c r="FME152" s="168"/>
      <c r="FMF152" s="168"/>
      <c r="FMG152" s="168"/>
      <c r="FMH152" s="168"/>
      <c r="FMI152" s="168"/>
      <c r="FMJ152" s="168"/>
      <c r="FMK152" s="168"/>
      <c r="FML152" s="168"/>
      <c r="FMM152" s="168"/>
      <c r="FMN152" s="168"/>
      <c r="FMO152" s="168"/>
      <c r="FMP152" s="168"/>
      <c r="FMQ152" s="168"/>
      <c r="FMR152" s="168"/>
      <c r="FMS152" s="168"/>
      <c r="FMT152" s="168"/>
      <c r="FMU152" s="168"/>
      <c r="FMV152" s="168"/>
      <c r="FMW152" s="168"/>
      <c r="FMX152" s="168"/>
      <c r="FMY152" s="168"/>
      <c r="FMZ152" s="168"/>
      <c r="FNA152" s="168"/>
      <c r="FNB152" s="168"/>
      <c r="FNC152" s="168"/>
      <c r="FND152" s="168"/>
      <c r="FNE152" s="168"/>
      <c r="FNF152" s="168"/>
      <c r="FNG152" s="168"/>
      <c r="FNH152" s="168"/>
      <c r="FNI152" s="168"/>
      <c r="FNJ152" s="168"/>
      <c r="FNK152" s="168"/>
      <c r="FNL152" s="168"/>
      <c r="FNM152" s="168"/>
      <c r="FNN152" s="168"/>
      <c r="FNO152" s="168"/>
      <c r="FNP152" s="168"/>
      <c r="FNQ152" s="168"/>
      <c r="FNR152" s="168"/>
      <c r="FNS152" s="168"/>
      <c r="FNT152" s="168"/>
      <c r="FNU152" s="168"/>
      <c r="FNV152" s="168"/>
      <c r="FNW152" s="168"/>
      <c r="FNX152" s="168"/>
      <c r="FNY152" s="168"/>
      <c r="FNZ152" s="168"/>
      <c r="FOA152" s="168"/>
      <c r="FOB152" s="168"/>
      <c r="FOC152" s="168"/>
      <c r="FOD152" s="168"/>
      <c r="FOE152" s="168"/>
      <c r="FOF152" s="168"/>
      <c r="FOG152" s="168"/>
      <c r="FOH152" s="168"/>
      <c r="FOI152" s="168"/>
      <c r="FOJ152" s="168"/>
      <c r="FOK152" s="168"/>
      <c r="FOL152" s="168"/>
      <c r="FOM152" s="168"/>
      <c r="FON152" s="168"/>
      <c r="FOO152" s="168"/>
      <c r="FOP152" s="168"/>
      <c r="FOQ152" s="168"/>
      <c r="FOR152" s="168"/>
      <c r="FOS152" s="168"/>
      <c r="FOT152" s="168"/>
      <c r="FOU152" s="168"/>
      <c r="FOV152" s="168"/>
      <c r="FOW152" s="168"/>
      <c r="FOX152" s="168"/>
      <c r="FOY152" s="168"/>
      <c r="FOZ152" s="168"/>
      <c r="FPA152" s="168"/>
      <c r="FPB152" s="168"/>
      <c r="FPC152" s="168"/>
      <c r="FPD152" s="168"/>
      <c r="FPE152" s="168"/>
      <c r="FPF152" s="168"/>
      <c r="FPG152" s="168"/>
      <c r="FPH152" s="168"/>
      <c r="FPI152" s="168"/>
      <c r="FPJ152" s="168"/>
      <c r="FPK152" s="168"/>
      <c r="FPL152" s="168"/>
      <c r="FPM152" s="168"/>
      <c r="FPN152" s="168"/>
      <c r="FPO152" s="168"/>
      <c r="FPP152" s="168"/>
      <c r="FPQ152" s="168"/>
      <c r="FPR152" s="168"/>
      <c r="FPS152" s="168"/>
      <c r="FPT152" s="168"/>
      <c r="FPU152" s="168"/>
      <c r="FPV152" s="168"/>
      <c r="FPW152" s="168"/>
      <c r="FPX152" s="168"/>
      <c r="FPY152" s="168"/>
      <c r="FPZ152" s="168"/>
      <c r="FQA152" s="168"/>
      <c r="FQB152" s="168"/>
      <c r="FQC152" s="168"/>
      <c r="FQD152" s="168"/>
      <c r="FQE152" s="168"/>
      <c r="FQF152" s="168"/>
      <c r="FQG152" s="168"/>
      <c r="FQH152" s="168"/>
      <c r="FQI152" s="168"/>
      <c r="FQJ152" s="168"/>
      <c r="FQK152" s="168"/>
      <c r="FQL152" s="168"/>
      <c r="FQM152" s="168"/>
      <c r="FQN152" s="168"/>
      <c r="FQO152" s="168"/>
      <c r="FQP152" s="168"/>
      <c r="FQQ152" s="168"/>
      <c r="FQR152" s="168"/>
      <c r="FQS152" s="168"/>
      <c r="FQT152" s="168"/>
      <c r="FQU152" s="168"/>
      <c r="FQV152" s="168"/>
      <c r="FQW152" s="168"/>
      <c r="FQX152" s="168"/>
      <c r="FQY152" s="168"/>
      <c r="FQZ152" s="168"/>
      <c r="FRA152" s="168"/>
      <c r="FRB152" s="168"/>
      <c r="FRC152" s="168"/>
      <c r="FRD152" s="168"/>
      <c r="FRE152" s="168"/>
      <c r="FRF152" s="168"/>
      <c r="FRG152" s="168"/>
      <c r="FRH152" s="168"/>
      <c r="FRI152" s="168"/>
      <c r="FRJ152" s="168"/>
      <c r="FRK152" s="168"/>
      <c r="FRL152" s="168"/>
      <c r="FRM152" s="168"/>
      <c r="FRN152" s="168"/>
      <c r="FRO152" s="168"/>
      <c r="FRP152" s="168"/>
      <c r="FRQ152" s="168"/>
      <c r="FRR152" s="168"/>
      <c r="FRS152" s="168"/>
      <c r="FRT152" s="168"/>
      <c r="FRU152" s="168"/>
      <c r="FRV152" s="168"/>
      <c r="FRW152" s="168"/>
      <c r="FRX152" s="168"/>
      <c r="FRY152" s="168"/>
      <c r="FRZ152" s="168"/>
      <c r="FSA152" s="168"/>
      <c r="FSB152" s="168"/>
      <c r="FSC152" s="168"/>
      <c r="FSD152" s="168"/>
      <c r="FSE152" s="168"/>
      <c r="FSF152" s="168"/>
      <c r="FSG152" s="168"/>
      <c r="FSH152" s="168"/>
      <c r="FSI152" s="168"/>
      <c r="FSJ152" s="168"/>
      <c r="FSK152" s="168"/>
      <c r="FSL152" s="168"/>
      <c r="FSM152" s="168"/>
      <c r="FSN152" s="168"/>
      <c r="FSO152" s="168"/>
      <c r="FSP152" s="168"/>
      <c r="FSQ152" s="168"/>
      <c r="FSR152" s="168"/>
      <c r="FSS152" s="168"/>
      <c r="FST152" s="168"/>
      <c r="FSU152" s="168"/>
      <c r="FSV152" s="168"/>
      <c r="FSW152" s="168"/>
      <c r="FSX152" s="168"/>
      <c r="FSY152" s="168"/>
      <c r="FSZ152" s="168"/>
      <c r="FTA152" s="168"/>
      <c r="FTB152" s="168"/>
      <c r="FTC152" s="168"/>
      <c r="FTD152" s="168"/>
      <c r="FTE152" s="168"/>
      <c r="FTF152" s="168"/>
      <c r="FTG152" s="168"/>
      <c r="FTH152" s="168"/>
      <c r="FTI152" s="168"/>
      <c r="FTJ152" s="168"/>
      <c r="FTK152" s="168"/>
      <c r="FTL152" s="168"/>
      <c r="FTM152" s="168"/>
      <c r="FTN152" s="168"/>
      <c r="FTO152" s="168"/>
      <c r="FTP152" s="168"/>
      <c r="FTQ152" s="168"/>
      <c r="FTR152" s="168"/>
      <c r="FTS152" s="168"/>
      <c r="FTT152" s="168"/>
      <c r="FTU152" s="168"/>
      <c r="FTV152" s="168"/>
      <c r="FTW152" s="168"/>
      <c r="FTX152" s="168"/>
      <c r="FTY152" s="168"/>
      <c r="FTZ152" s="168"/>
      <c r="FUA152" s="168"/>
      <c r="FUB152" s="168"/>
      <c r="FUC152" s="168"/>
      <c r="FUD152" s="168"/>
      <c r="FUE152" s="168"/>
      <c r="FUF152" s="168"/>
      <c r="FUG152" s="168"/>
      <c r="FUH152" s="168"/>
      <c r="FUI152" s="168"/>
      <c r="FUJ152" s="168"/>
      <c r="FUK152" s="168"/>
      <c r="FUL152" s="168"/>
      <c r="FUM152" s="168"/>
      <c r="FUN152" s="168"/>
      <c r="FUO152" s="168"/>
      <c r="FUP152" s="168"/>
      <c r="FUQ152" s="168"/>
      <c r="FUR152" s="168"/>
      <c r="FUS152" s="168"/>
      <c r="FUT152" s="168"/>
      <c r="FUU152" s="168"/>
      <c r="FUV152" s="168"/>
      <c r="FUW152" s="168"/>
      <c r="FUX152" s="168"/>
      <c r="FUY152" s="168"/>
      <c r="FUZ152" s="168"/>
      <c r="FVA152" s="168"/>
      <c r="FVB152" s="168"/>
      <c r="FVC152" s="168"/>
      <c r="FVD152" s="168"/>
      <c r="FVE152" s="168"/>
      <c r="FVF152" s="168"/>
      <c r="FVG152" s="168"/>
      <c r="FVH152" s="168"/>
      <c r="FVI152" s="168"/>
      <c r="FVJ152" s="168"/>
      <c r="FVK152" s="168"/>
      <c r="FVL152" s="168"/>
      <c r="FVM152" s="168"/>
      <c r="FVN152" s="168"/>
      <c r="FVO152" s="168"/>
      <c r="FVP152" s="168"/>
      <c r="FVQ152" s="168"/>
      <c r="FVR152" s="168"/>
      <c r="FVS152" s="168"/>
      <c r="FVT152" s="168"/>
      <c r="FVU152" s="168"/>
      <c r="FVV152" s="168"/>
      <c r="FVW152" s="168"/>
      <c r="FVX152" s="168"/>
      <c r="FVY152" s="168"/>
      <c r="FVZ152" s="168"/>
      <c r="FWA152" s="168"/>
      <c r="FWB152" s="168"/>
      <c r="FWC152" s="168"/>
      <c r="FWD152" s="168"/>
      <c r="FWE152" s="168"/>
      <c r="FWF152" s="168"/>
      <c r="FWG152" s="168"/>
      <c r="FWH152" s="168"/>
      <c r="FWI152" s="168"/>
      <c r="FWJ152" s="168"/>
      <c r="FWK152" s="168"/>
      <c r="FWL152" s="168"/>
      <c r="FWM152" s="168"/>
      <c r="FWN152" s="168"/>
      <c r="FWO152" s="168"/>
      <c r="FWP152" s="168"/>
      <c r="FWQ152" s="168"/>
      <c r="FWR152" s="168"/>
      <c r="FWS152" s="168"/>
      <c r="FWT152" s="168"/>
      <c r="FWU152" s="168"/>
      <c r="FWV152" s="168"/>
      <c r="FWW152" s="168"/>
      <c r="FWX152" s="168"/>
      <c r="FWY152" s="168"/>
      <c r="FWZ152" s="168"/>
      <c r="FXA152" s="168"/>
      <c r="FXB152" s="168"/>
      <c r="FXC152" s="168"/>
      <c r="FXD152" s="168"/>
      <c r="FXE152" s="168"/>
      <c r="FXF152" s="168"/>
      <c r="FXG152" s="168"/>
      <c r="FXH152" s="168"/>
      <c r="FXI152" s="168"/>
      <c r="FXJ152" s="168"/>
      <c r="FXK152" s="168"/>
      <c r="FXL152" s="168"/>
      <c r="FXM152" s="168"/>
      <c r="FXN152" s="168"/>
      <c r="FXO152" s="168"/>
      <c r="FXP152" s="168"/>
      <c r="FXQ152" s="168"/>
      <c r="FXR152" s="168"/>
      <c r="FXS152" s="168"/>
      <c r="FXT152" s="168"/>
      <c r="FXU152" s="168"/>
      <c r="FXV152" s="168"/>
      <c r="FXW152" s="168"/>
      <c r="FXX152" s="168"/>
      <c r="FXY152" s="168"/>
      <c r="FXZ152" s="168"/>
      <c r="FYA152" s="168"/>
      <c r="FYB152" s="168"/>
      <c r="FYC152" s="168"/>
      <c r="FYD152" s="168"/>
      <c r="FYE152" s="168"/>
      <c r="FYF152" s="168"/>
      <c r="FYG152" s="168"/>
      <c r="FYH152" s="168"/>
      <c r="FYI152" s="168"/>
      <c r="FYJ152" s="168"/>
      <c r="FYK152" s="168"/>
      <c r="FYL152" s="168"/>
      <c r="FYM152" s="168"/>
      <c r="FYN152" s="168"/>
      <c r="FYO152" s="168"/>
      <c r="FYP152" s="168"/>
      <c r="FYQ152" s="168"/>
      <c r="FYR152" s="168"/>
      <c r="FYS152" s="168"/>
      <c r="FYT152" s="168"/>
      <c r="FYU152" s="168"/>
      <c r="FYV152" s="168"/>
      <c r="FYW152" s="168"/>
      <c r="FYX152" s="168"/>
      <c r="FYY152" s="168"/>
      <c r="FYZ152" s="168"/>
      <c r="FZA152" s="168"/>
      <c r="FZB152" s="168"/>
      <c r="FZC152" s="168"/>
      <c r="FZD152" s="168"/>
      <c r="FZE152" s="168"/>
      <c r="FZF152" s="168"/>
      <c r="FZG152" s="168"/>
      <c r="FZH152" s="168"/>
      <c r="FZI152" s="168"/>
      <c r="FZJ152" s="168"/>
      <c r="FZK152" s="168"/>
      <c r="FZL152" s="168"/>
      <c r="FZM152" s="168"/>
      <c r="FZN152" s="168"/>
      <c r="FZO152" s="168"/>
      <c r="FZP152" s="168"/>
      <c r="FZQ152" s="168"/>
      <c r="FZR152" s="168"/>
      <c r="FZS152" s="168"/>
      <c r="FZT152" s="168"/>
      <c r="FZU152" s="168"/>
      <c r="FZV152" s="168"/>
      <c r="FZW152" s="168"/>
      <c r="FZX152" s="168"/>
      <c r="FZY152" s="168"/>
      <c r="FZZ152" s="168"/>
      <c r="GAA152" s="168"/>
      <c r="GAB152" s="168"/>
      <c r="GAC152" s="168"/>
      <c r="GAD152" s="168"/>
      <c r="GAE152" s="168"/>
      <c r="GAF152" s="168"/>
      <c r="GAG152" s="168"/>
      <c r="GAH152" s="168"/>
      <c r="GAI152" s="168"/>
      <c r="GAJ152" s="168"/>
      <c r="GAK152" s="168"/>
      <c r="GAL152" s="168"/>
      <c r="GAM152" s="168"/>
      <c r="GAN152" s="168"/>
      <c r="GAO152" s="168"/>
      <c r="GAP152" s="168"/>
      <c r="GAQ152" s="168"/>
      <c r="GAR152" s="168"/>
      <c r="GAS152" s="168"/>
      <c r="GAT152" s="168"/>
      <c r="GAU152" s="168"/>
      <c r="GAV152" s="168"/>
      <c r="GAW152" s="168"/>
      <c r="GAX152" s="168"/>
      <c r="GAY152" s="168"/>
      <c r="GAZ152" s="168"/>
      <c r="GBA152" s="168"/>
      <c r="GBB152" s="168"/>
      <c r="GBC152" s="168"/>
      <c r="GBD152" s="168"/>
      <c r="GBE152" s="168"/>
      <c r="GBF152" s="168"/>
      <c r="GBG152" s="168"/>
      <c r="GBH152" s="168"/>
      <c r="GBI152" s="168"/>
      <c r="GBJ152" s="168"/>
      <c r="GBK152" s="168"/>
      <c r="GBL152" s="168"/>
      <c r="GBM152" s="168"/>
      <c r="GBN152" s="168"/>
      <c r="GBO152" s="168"/>
      <c r="GBP152" s="168"/>
      <c r="GBQ152" s="168"/>
      <c r="GBR152" s="168"/>
      <c r="GBS152" s="168"/>
      <c r="GBT152" s="168"/>
      <c r="GBU152" s="168"/>
      <c r="GBV152" s="168"/>
      <c r="GBW152" s="168"/>
      <c r="GBX152" s="168"/>
      <c r="GBY152" s="168"/>
      <c r="GBZ152" s="168"/>
      <c r="GCA152" s="168"/>
      <c r="GCB152" s="168"/>
      <c r="GCC152" s="168"/>
      <c r="GCD152" s="168"/>
      <c r="GCE152" s="168"/>
      <c r="GCF152" s="168"/>
      <c r="GCG152" s="168"/>
      <c r="GCH152" s="168"/>
      <c r="GCI152" s="168"/>
      <c r="GCJ152" s="168"/>
      <c r="GCK152" s="168"/>
      <c r="GCL152" s="168"/>
      <c r="GCM152" s="168"/>
      <c r="GCN152" s="168"/>
      <c r="GCO152" s="168"/>
      <c r="GCP152" s="168"/>
      <c r="GCQ152" s="168"/>
      <c r="GCR152" s="168"/>
      <c r="GCS152" s="168"/>
      <c r="GCT152" s="168"/>
      <c r="GCU152" s="168"/>
      <c r="GCV152" s="168"/>
      <c r="GCW152" s="168"/>
      <c r="GCX152" s="168"/>
      <c r="GCY152" s="168"/>
      <c r="GCZ152" s="168"/>
      <c r="GDA152" s="168"/>
      <c r="GDB152" s="168"/>
      <c r="GDC152" s="168"/>
      <c r="GDD152" s="168"/>
      <c r="GDE152" s="168"/>
      <c r="GDF152" s="168"/>
      <c r="GDG152" s="168"/>
      <c r="GDH152" s="168"/>
      <c r="GDI152" s="168"/>
      <c r="GDJ152" s="168"/>
      <c r="GDK152" s="168"/>
      <c r="GDL152" s="168"/>
      <c r="GDM152" s="168"/>
      <c r="GDN152" s="168"/>
      <c r="GDO152" s="168"/>
      <c r="GDP152" s="168"/>
      <c r="GDQ152" s="168"/>
      <c r="GDR152" s="168"/>
      <c r="GDS152" s="168"/>
      <c r="GDT152" s="168"/>
      <c r="GDU152" s="168"/>
      <c r="GDV152" s="168"/>
      <c r="GDW152" s="168"/>
      <c r="GDX152" s="168"/>
      <c r="GDY152" s="168"/>
      <c r="GDZ152" s="168"/>
      <c r="GEA152" s="168"/>
      <c r="GEB152" s="168"/>
      <c r="GEC152" s="168"/>
      <c r="GED152" s="168"/>
      <c r="GEE152" s="168"/>
      <c r="GEF152" s="168"/>
      <c r="GEG152" s="168"/>
      <c r="GEH152" s="168"/>
      <c r="GEI152" s="168"/>
      <c r="GEJ152" s="168"/>
      <c r="GEK152" s="168"/>
      <c r="GEL152" s="168"/>
      <c r="GEM152" s="168"/>
      <c r="GEN152" s="168"/>
      <c r="GEO152" s="168"/>
      <c r="GEP152" s="168"/>
      <c r="GEQ152" s="168"/>
      <c r="GER152" s="168"/>
      <c r="GES152" s="168"/>
      <c r="GET152" s="168"/>
      <c r="GEU152" s="168"/>
      <c r="GEV152" s="168"/>
      <c r="GEW152" s="168"/>
      <c r="GEX152" s="168"/>
      <c r="GEY152" s="168"/>
      <c r="GEZ152" s="168"/>
      <c r="GFA152" s="168"/>
      <c r="GFB152" s="168"/>
      <c r="GFC152" s="168"/>
      <c r="GFD152" s="168"/>
      <c r="GFE152" s="168"/>
      <c r="GFF152" s="168"/>
      <c r="GFG152" s="168"/>
      <c r="GFH152" s="168"/>
      <c r="GFI152" s="168"/>
      <c r="GFJ152" s="168"/>
      <c r="GFK152" s="168"/>
      <c r="GFL152" s="168"/>
      <c r="GFM152" s="168"/>
      <c r="GFN152" s="168"/>
      <c r="GFO152" s="168"/>
      <c r="GFP152" s="168"/>
      <c r="GFQ152" s="168"/>
      <c r="GFR152" s="168"/>
      <c r="GFS152" s="168"/>
      <c r="GFT152" s="168"/>
      <c r="GFU152" s="168"/>
      <c r="GFV152" s="168"/>
      <c r="GFW152" s="168"/>
      <c r="GFX152" s="168"/>
      <c r="GFY152" s="168"/>
      <c r="GFZ152" s="168"/>
      <c r="GGA152" s="168"/>
      <c r="GGB152" s="168"/>
      <c r="GGC152" s="168"/>
      <c r="GGD152" s="168"/>
      <c r="GGE152" s="168"/>
      <c r="GGF152" s="168"/>
      <c r="GGG152" s="168"/>
      <c r="GGH152" s="168"/>
      <c r="GGI152" s="168"/>
      <c r="GGJ152" s="168"/>
      <c r="GGK152" s="168"/>
      <c r="GGL152" s="168"/>
      <c r="GGM152" s="168"/>
      <c r="GGN152" s="168"/>
      <c r="GGO152" s="168"/>
      <c r="GGP152" s="168"/>
      <c r="GGQ152" s="168"/>
      <c r="GGR152" s="168"/>
      <c r="GGS152" s="168"/>
      <c r="GGT152" s="168"/>
      <c r="GGU152" s="168"/>
      <c r="GGV152" s="168"/>
      <c r="GGW152" s="168"/>
      <c r="GGX152" s="168"/>
      <c r="GGY152" s="168"/>
      <c r="GGZ152" s="168"/>
      <c r="GHA152" s="168"/>
      <c r="GHB152" s="168"/>
      <c r="GHC152" s="168"/>
      <c r="GHD152" s="168"/>
      <c r="GHE152" s="168"/>
      <c r="GHF152" s="168"/>
      <c r="GHG152" s="168"/>
      <c r="GHH152" s="168"/>
      <c r="GHI152" s="168"/>
      <c r="GHJ152" s="168"/>
      <c r="GHK152" s="168"/>
      <c r="GHL152" s="168"/>
      <c r="GHM152" s="168"/>
      <c r="GHN152" s="168"/>
      <c r="GHO152" s="168"/>
      <c r="GHP152" s="168"/>
      <c r="GHQ152" s="168"/>
      <c r="GHR152" s="168"/>
      <c r="GHS152" s="168"/>
      <c r="GHT152" s="168"/>
      <c r="GHU152" s="168"/>
      <c r="GHV152" s="168"/>
      <c r="GHW152" s="168"/>
      <c r="GHX152" s="168"/>
      <c r="GHY152" s="168"/>
      <c r="GHZ152" s="168"/>
      <c r="GIA152" s="168"/>
      <c r="GIB152" s="168"/>
      <c r="GIC152" s="168"/>
      <c r="GID152" s="168"/>
      <c r="GIE152" s="168"/>
      <c r="GIF152" s="168"/>
      <c r="GIG152" s="168"/>
      <c r="GIH152" s="168"/>
      <c r="GII152" s="168"/>
      <c r="GIJ152" s="168"/>
      <c r="GIK152" s="168"/>
      <c r="GIL152" s="168"/>
      <c r="GIM152" s="168"/>
      <c r="GIN152" s="168"/>
      <c r="GIO152" s="168"/>
      <c r="GIP152" s="168"/>
      <c r="GIQ152" s="168"/>
      <c r="GIR152" s="168"/>
      <c r="GIS152" s="168"/>
      <c r="GIT152" s="168"/>
      <c r="GIU152" s="168"/>
      <c r="GIV152" s="168"/>
      <c r="GIW152" s="168"/>
      <c r="GIX152" s="168"/>
      <c r="GIY152" s="168"/>
      <c r="GIZ152" s="168"/>
      <c r="GJA152" s="168"/>
      <c r="GJB152" s="168"/>
      <c r="GJC152" s="168"/>
      <c r="GJD152" s="168"/>
      <c r="GJE152" s="168"/>
      <c r="GJF152" s="168"/>
      <c r="GJG152" s="168"/>
      <c r="GJH152" s="168"/>
      <c r="GJI152" s="168"/>
      <c r="GJJ152" s="168"/>
      <c r="GJK152" s="168"/>
      <c r="GJL152" s="168"/>
      <c r="GJM152" s="168"/>
      <c r="GJN152" s="168"/>
      <c r="GJO152" s="168"/>
      <c r="GJP152" s="168"/>
      <c r="GJQ152" s="168"/>
      <c r="GJR152" s="168"/>
      <c r="GJS152" s="168"/>
      <c r="GJT152" s="168"/>
      <c r="GJU152" s="168"/>
      <c r="GJV152" s="168"/>
      <c r="GJW152" s="168"/>
      <c r="GJX152" s="168"/>
      <c r="GJY152" s="168"/>
      <c r="GJZ152" s="168"/>
      <c r="GKA152" s="168"/>
      <c r="GKB152" s="168"/>
      <c r="GKC152" s="168"/>
      <c r="GKD152" s="168"/>
      <c r="GKE152" s="168"/>
      <c r="GKF152" s="168"/>
      <c r="GKG152" s="168"/>
      <c r="GKH152" s="168"/>
      <c r="GKI152" s="168"/>
      <c r="GKJ152" s="168"/>
      <c r="GKK152" s="168"/>
      <c r="GKL152" s="168"/>
      <c r="GKM152" s="168"/>
      <c r="GKN152" s="168"/>
      <c r="GKO152" s="168"/>
      <c r="GKP152" s="168"/>
      <c r="GKQ152" s="168"/>
      <c r="GKR152" s="168"/>
      <c r="GKS152" s="168"/>
      <c r="GKT152" s="168"/>
      <c r="GKU152" s="168"/>
      <c r="GKV152" s="168"/>
      <c r="GKW152" s="168"/>
      <c r="GKX152" s="168"/>
      <c r="GKY152" s="168"/>
      <c r="GKZ152" s="168"/>
      <c r="GLA152" s="168"/>
      <c r="GLB152" s="168"/>
      <c r="GLC152" s="168"/>
      <c r="GLD152" s="168"/>
      <c r="GLE152" s="168"/>
      <c r="GLF152" s="168"/>
      <c r="GLG152" s="168"/>
      <c r="GLH152" s="168"/>
      <c r="GLI152" s="168"/>
      <c r="GLJ152" s="168"/>
      <c r="GLK152" s="168"/>
      <c r="GLL152" s="168"/>
      <c r="GLM152" s="168"/>
      <c r="GLN152" s="168"/>
      <c r="GLO152" s="168"/>
      <c r="GLP152" s="168"/>
      <c r="GLQ152" s="168"/>
      <c r="GLR152" s="168"/>
      <c r="GLS152" s="168"/>
      <c r="GLT152" s="168"/>
      <c r="GLU152" s="168"/>
      <c r="GLV152" s="168"/>
      <c r="GLW152" s="168"/>
      <c r="GLX152" s="168"/>
      <c r="GLY152" s="168"/>
      <c r="GLZ152" s="168"/>
      <c r="GMA152" s="168"/>
      <c r="GMB152" s="168"/>
      <c r="GMC152" s="168"/>
      <c r="GMD152" s="168"/>
      <c r="GME152" s="168"/>
      <c r="GMF152" s="168"/>
      <c r="GMG152" s="168"/>
      <c r="GMH152" s="168"/>
      <c r="GMI152" s="168"/>
      <c r="GMJ152" s="168"/>
      <c r="GMK152" s="168"/>
      <c r="GML152" s="168"/>
      <c r="GMM152" s="168"/>
      <c r="GMN152" s="168"/>
      <c r="GMO152" s="168"/>
      <c r="GMP152" s="168"/>
      <c r="GMQ152" s="168"/>
      <c r="GMR152" s="168"/>
      <c r="GMS152" s="168"/>
      <c r="GMT152" s="168"/>
      <c r="GMU152" s="168"/>
      <c r="GMV152" s="168"/>
      <c r="GMW152" s="168"/>
      <c r="GMX152" s="168"/>
      <c r="GMY152" s="168"/>
      <c r="GMZ152" s="168"/>
      <c r="GNA152" s="168"/>
      <c r="GNB152" s="168"/>
      <c r="GNC152" s="168"/>
      <c r="GND152" s="168"/>
      <c r="GNE152" s="168"/>
      <c r="GNF152" s="168"/>
      <c r="GNG152" s="168"/>
      <c r="GNH152" s="168"/>
      <c r="GNI152" s="168"/>
      <c r="GNJ152" s="168"/>
      <c r="GNK152" s="168"/>
      <c r="GNL152" s="168"/>
      <c r="GNM152" s="168"/>
      <c r="GNN152" s="168"/>
      <c r="GNO152" s="168"/>
      <c r="GNP152" s="168"/>
      <c r="GNQ152" s="168"/>
      <c r="GNR152" s="168"/>
      <c r="GNS152" s="168"/>
      <c r="GNT152" s="168"/>
      <c r="GNU152" s="168"/>
      <c r="GNV152" s="168"/>
      <c r="GNW152" s="168"/>
      <c r="GNX152" s="168"/>
      <c r="GNY152" s="168"/>
      <c r="GNZ152" s="168"/>
      <c r="GOA152" s="168"/>
      <c r="GOB152" s="168"/>
      <c r="GOC152" s="168"/>
      <c r="GOD152" s="168"/>
      <c r="GOE152" s="168"/>
      <c r="GOF152" s="168"/>
      <c r="GOG152" s="168"/>
      <c r="GOH152" s="168"/>
      <c r="GOI152" s="168"/>
      <c r="GOJ152" s="168"/>
      <c r="GOK152" s="168"/>
      <c r="GOL152" s="168"/>
      <c r="GOM152" s="168"/>
      <c r="GON152" s="168"/>
      <c r="GOO152" s="168"/>
      <c r="GOP152" s="168"/>
      <c r="GOQ152" s="168"/>
      <c r="GOR152" s="168"/>
      <c r="GOS152" s="168"/>
      <c r="GOT152" s="168"/>
      <c r="GOU152" s="168"/>
      <c r="GOV152" s="168"/>
      <c r="GOW152" s="168"/>
      <c r="GOX152" s="168"/>
      <c r="GOY152" s="168"/>
      <c r="GOZ152" s="168"/>
      <c r="GPA152" s="168"/>
      <c r="GPB152" s="168"/>
      <c r="GPC152" s="168"/>
      <c r="GPD152" s="168"/>
      <c r="GPE152" s="168"/>
      <c r="GPF152" s="168"/>
      <c r="GPG152" s="168"/>
      <c r="GPH152" s="168"/>
      <c r="GPI152" s="168"/>
      <c r="GPJ152" s="168"/>
      <c r="GPK152" s="168"/>
      <c r="GPL152" s="168"/>
      <c r="GPM152" s="168"/>
      <c r="GPN152" s="168"/>
      <c r="GPO152" s="168"/>
      <c r="GPP152" s="168"/>
      <c r="GPQ152" s="168"/>
      <c r="GPR152" s="168"/>
      <c r="GPS152" s="168"/>
      <c r="GPT152" s="168"/>
      <c r="GPU152" s="168"/>
      <c r="GPV152" s="168"/>
      <c r="GPW152" s="168"/>
      <c r="GPX152" s="168"/>
      <c r="GPY152" s="168"/>
      <c r="GPZ152" s="168"/>
      <c r="GQA152" s="168"/>
      <c r="GQB152" s="168"/>
      <c r="GQC152" s="168"/>
      <c r="GQD152" s="168"/>
      <c r="GQE152" s="168"/>
      <c r="GQF152" s="168"/>
      <c r="GQG152" s="168"/>
      <c r="GQH152" s="168"/>
      <c r="GQI152" s="168"/>
      <c r="GQJ152" s="168"/>
      <c r="GQK152" s="168"/>
      <c r="GQL152" s="168"/>
      <c r="GQM152" s="168"/>
      <c r="GQN152" s="168"/>
      <c r="GQO152" s="168"/>
      <c r="GQP152" s="168"/>
      <c r="GQQ152" s="168"/>
      <c r="GQR152" s="168"/>
      <c r="GQS152" s="168"/>
      <c r="GQT152" s="168"/>
      <c r="GQU152" s="168"/>
      <c r="GQV152" s="168"/>
      <c r="GQW152" s="168"/>
      <c r="GQX152" s="168"/>
      <c r="GQY152" s="168"/>
      <c r="GQZ152" s="168"/>
      <c r="GRA152" s="168"/>
      <c r="GRB152" s="168"/>
      <c r="GRC152" s="168"/>
      <c r="GRD152" s="168"/>
      <c r="GRE152" s="168"/>
      <c r="GRF152" s="168"/>
      <c r="GRG152" s="168"/>
      <c r="GRH152" s="168"/>
      <c r="GRI152" s="168"/>
      <c r="GRJ152" s="168"/>
      <c r="GRK152" s="168"/>
      <c r="GRL152" s="168"/>
      <c r="GRM152" s="168"/>
      <c r="GRN152" s="168"/>
      <c r="GRO152" s="168"/>
      <c r="GRP152" s="168"/>
      <c r="GRQ152" s="168"/>
      <c r="GRR152" s="168"/>
      <c r="GRS152" s="168"/>
      <c r="GRT152" s="168"/>
      <c r="GRU152" s="168"/>
      <c r="GRV152" s="168"/>
      <c r="GRW152" s="168"/>
      <c r="GRX152" s="168"/>
      <c r="GRY152" s="168"/>
      <c r="GRZ152" s="168"/>
      <c r="GSA152" s="168"/>
      <c r="GSB152" s="168"/>
      <c r="GSC152" s="168"/>
      <c r="GSD152" s="168"/>
      <c r="GSE152" s="168"/>
      <c r="GSF152" s="168"/>
      <c r="GSG152" s="168"/>
      <c r="GSH152" s="168"/>
      <c r="GSI152" s="168"/>
      <c r="GSJ152" s="168"/>
      <c r="GSK152" s="168"/>
      <c r="GSL152" s="168"/>
      <c r="GSM152" s="168"/>
      <c r="GSN152" s="168"/>
      <c r="GSO152" s="168"/>
      <c r="GSP152" s="168"/>
      <c r="GSQ152" s="168"/>
      <c r="GSR152" s="168"/>
      <c r="GSS152" s="168"/>
      <c r="GST152" s="168"/>
      <c r="GSU152" s="168"/>
      <c r="GSV152" s="168"/>
      <c r="GSW152" s="168"/>
      <c r="GSX152" s="168"/>
      <c r="GSY152" s="168"/>
      <c r="GSZ152" s="168"/>
      <c r="GTA152" s="168"/>
      <c r="GTB152" s="168"/>
      <c r="GTC152" s="168"/>
      <c r="GTD152" s="168"/>
      <c r="GTE152" s="168"/>
      <c r="GTF152" s="168"/>
      <c r="GTG152" s="168"/>
      <c r="GTH152" s="168"/>
      <c r="GTI152" s="168"/>
      <c r="GTJ152" s="168"/>
      <c r="GTK152" s="168"/>
      <c r="GTL152" s="168"/>
      <c r="GTM152" s="168"/>
      <c r="GTN152" s="168"/>
      <c r="GTO152" s="168"/>
      <c r="GTP152" s="168"/>
      <c r="GTQ152" s="168"/>
      <c r="GTR152" s="168"/>
      <c r="GTS152" s="168"/>
      <c r="GTT152" s="168"/>
      <c r="GTU152" s="168"/>
      <c r="GTV152" s="168"/>
      <c r="GTW152" s="168"/>
      <c r="GTX152" s="168"/>
      <c r="GTY152" s="168"/>
      <c r="GTZ152" s="168"/>
      <c r="GUA152" s="168"/>
      <c r="GUB152" s="168"/>
      <c r="GUC152" s="168"/>
      <c r="GUD152" s="168"/>
      <c r="GUE152" s="168"/>
      <c r="GUF152" s="168"/>
      <c r="GUG152" s="168"/>
      <c r="GUH152" s="168"/>
      <c r="GUI152" s="168"/>
      <c r="GUJ152" s="168"/>
      <c r="GUK152" s="168"/>
      <c r="GUL152" s="168"/>
      <c r="GUM152" s="168"/>
      <c r="GUN152" s="168"/>
      <c r="GUO152" s="168"/>
      <c r="GUP152" s="168"/>
      <c r="GUQ152" s="168"/>
      <c r="GUR152" s="168"/>
      <c r="GUS152" s="168"/>
      <c r="GUT152" s="168"/>
      <c r="GUU152" s="168"/>
      <c r="GUV152" s="168"/>
      <c r="GUW152" s="168"/>
      <c r="GUX152" s="168"/>
      <c r="GUY152" s="168"/>
      <c r="GUZ152" s="168"/>
      <c r="GVA152" s="168"/>
      <c r="GVB152" s="168"/>
      <c r="GVC152" s="168"/>
      <c r="GVD152" s="168"/>
      <c r="GVE152" s="168"/>
      <c r="GVF152" s="168"/>
      <c r="GVG152" s="168"/>
      <c r="GVH152" s="168"/>
      <c r="GVI152" s="168"/>
      <c r="GVJ152" s="168"/>
      <c r="GVK152" s="168"/>
      <c r="GVL152" s="168"/>
      <c r="GVM152" s="168"/>
      <c r="GVN152" s="168"/>
      <c r="GVO152" s="168"/>
      <c r="GVP152" s="168"/>
      <c r="GVQ152" s="168"/>
      <c r="GVR152" s="168"/>
      <c r="GVS152" s="168"/>
      <c r="GVT152" s="168"/>
      <c r="GVU152" s="168"/>
      <c r="GVV152" s="168"/>
      <c r="GVW152" s="168"/>
      <c r="GVX152" s="168"/>
      <c r="GVY152" s="168"/>
      <c r="GVZ152" s="168"/>
      <c r="GWA152" s="168"/>
      <c r="GWB152" s="168"/>
      <c r="GWC152" s="168"/>
      <c r="GWD152" s="168"/>
      <c r="GWE152" s="168"/>
      <c r="GWF152" s="168"/>
      <c r="GWG152" s="168"/>
      <c r="GWH152" s="168"/>
      <c r="GWI152" s="168"/>
      <c r="GWJ152" s="168"/>
      <c r="GWK152" s="168"/>
      <c r="GWL152" s="168"/>
      <c r="GWM152" s="168"/>
      <c r="GWN152" s="168"/>
      <c r="GWO152" s="168"/>
      <c r="GWP152" s="168"/>
      <c r="GWQ152" s="168"/>
      <c r="GWR152" s="168"/>
      <c r="GWS152" s="168"/>
      <c r="GWT152" s="168"/>
      <c r="GWU152" s="168"/>
      <c r="GWV152" s="168"/>
      <c r="GWW152" s="168"/>
      <c r="GWX152" s="168"/>
      <c r="GWY152" s="168"/>
      <c r="GWZ152" s="168"/>
      <c r="GXA152" s="168"/>
      <c r="GXB152" s="168"/>
      <c r="GXC152" s="168"/>
      <c r="GXD152" s="168"/>
      <c r="GXE152" s="168"/>
      <c r="GXF152" s="168"/>
      <c r="GXG152" s="168"/>
      <c r="GXH152" s="168"/>
      <c r="GXI152" s="168"/>
      <c r="GXJ152" s="168"/>
      <c r="GXK152" s="168"/>
      <c r="GXL152" s="168"/>
      <c r="GXM152" s="168"/>
      <c r="GXN152" s="168"/>
      <c r="GXO152" s="168"/>
      <c r="GXP152" s="168"/>
      <c r="GXQ152" s="168"/>
      <c r="GXR152" s="168"/>
      <c r="GXS152" s="168"/>
      <c r="GXT152" s="168"/>
      <c r="GXU152" s="168"/>
      <c r="GXV152" s="168"/>
      <c r="GXW152" s="168"/>
      <c r="GXX152" s="168"/>
      <c r="GXY152" s="168"/>
      <c r="GXZ152" s="168"/>
      <c r="GYA152" s="168"/>
      <c r="GYB152" s="168"/>
      <c r="GYC152" s="168"/>
      <c r="GYD152" s="168"/>
      <c r="GYE152" s="168"/>
      <c r="GYF152" s="168"/>
      <c r="GYG152" s="168"/>
      <c r="GYH152" s="168"/>
      <c r="GYI152" s="168"/>
      <c r="GYJ152" s="168"/>
      <c r="GYK152" s="168"/>
      <c r="GYL152" s="168"/>
      <c r="GYM152" s="168"/>
      <c r="GYN152" s="168"/>
      <c r="GYO152" s="168"/>
      <c r="GYP152" s="168"/>
      <c r="GYQ152" s="168"/>
      <c r="GYR152" s="168"/>
      <c r="GYS152" s="168"/>
      <c r="GYT152" s="168"/>
      <c r="GYU152" s="168"/>
      <c r="GYV152" s="168"/>
      <c r="GYW152" s="168"/>
      <c r="GYX152" s="168"/>
      <c r="GYY152" s="168"/>
      <c r="GYZ152" s="168"/>
      <c r="GZA152" s="168"/>
      <c r="GZB152" s="168"/>
      <c r="GZC152" s="168"/>
      <c r="GZD152" s="168"/>
      <c r="GZE152" s="168"/>
      <c r="GZF152" s="168"/>
      <c r="GZG152" s="168"/>
      <c r="GZH152" s="168"/>
      <c r="GZI152" s="168"/>
      <c r="GZJ152" s="168"/>
      <c r="GZK152" s="168"/>
      <c r="GZL152" s="168"/>
      <c r="GZM152" s="168"/>
      <c r="GZN152" s="168"/>
      <c r="GZO152" s="168"/>
      <c r="GZP152" s="168"/>
      <c r="GZQ152" s="168"/>
      <c r="GZR152" s="168"/>
      <c r="GZS152" s="168"/>
      <c r="GZT152" s="168"/>
      <c r="GZU152" s="168"/>
      <c r="GZV152" s="168"/>
      <c r="GZW152" s="168"/>
      <c r="GZX152" s="168"/>
      <c r="GZY152" s="168"/>
      <c r="GZZ152" s="168"/>
      <c r="HAA152" s="168"/>
      <c r="HAB152" s="168"/>
      <c r="HAC152" s="168"/>
      <c r="HAD152" s="168"/>
      <c r="HAE152" s="168"/>
      <c r="HAF152" s="168"/>
      <c r="HAG152" s="168"/>
      <c r="HAH152" s="168"/>
      <c r="HAI152" s="168"/>
      <c r="HAJ152" s="168"/>
      <c r="HAK152" s="168"/>
      <c r="HAL152" s="168"/>
      <c r="HAM152" s="168"/>
      <c r="HAN152" s="168"/>
      <c r="HAO152" s="168"/>
      <c r="HAP152" s="168"/>
      <c r="HAQ152" s="168"/>
      <c r="HAR152" s="168"/>
      <c r="HAS152" s="168"/>
      <c r="HAT152" s="168"/>
      <c r="HAU152" s="168"/>
      <c r="HAV152" s="168"/>
      <c r="HAW152" s="168"/>
      <c r="HAX152" s="168"/>
      <c r="HAY152" s="168"/>
      <c r="HAZ152" s="168"/>
      <c r="HBA152" s="168"/>
      <c r="HBB152" s="168"/>
      <c r="HBC152" s="168"/>
      <c r="HBD152" s="168"/>
      <c r="HBE152" s="168"/>
      <c r="HBF152" s="168"/>
      <c r="HBG152" s="168"/>
      <c r="HBH152" s="168"/>
      <c r="HBI152" s="168"/>
      <c r="HBJ152" s="168"/>
      <c r="HBK152" s="168"/>
      <c r="HBL152" s="168"/>
      <c r="HBM152" s="168"/>
      <c r="HBN152" s="168"/>
      <c r="HBO152" s="168"/>
      <c r="HBP152" s="168"/>
      <c r="HBQ152" s="168"/>
      <c r="HBR152" s="168"/>
      <c r="HBS152" s="168"/>
      <c r="HBT152" s="168"/>
      <c r="HBU152" s="168"/>
      <c r="HBV152" s="168"/>
      <c r="HBW152" s="168"/>
      <c r="HBX152" s="168"/>
      <c r="HBY152" s="168"/>
      <c r="HBZ152" s="168"/>
      <c r="HCA152" s="168"/>
      <c r="HCB152" s="168"/>
      <c r="HCC152" s="168"/>
      <c r="HCD152" s="168"/>
      <c r="HCE152" s="168"/>
      <c r="HCF152" s="168"/>
      <c r="HCG152" s="168"/>
      <c r="HCH152" s="168"/>
      <c r="HCI152" s="168"/>
      <c r="HCJ152" s="168"/>
      <c r="HCK152" s="168"/>
      <c r="HCL152" s="168"/>
      <c r="HCM152" s="168"/>
      <c r="HCN152" s="168"/>
      <c r="HCO152" s="168"/>
      <c r="HCP152" s="168"/>
      <c r="HCQ152" s="168"/>
      <c r="HCR152" s="168"/>
      <c r="HCS152" s="168"/>
      <c r="HCT152" s="168"/>
      <c r="HCU152" s="168"/>
      <c r="HCV152" s="168"/>
      <c r="HCW152" s="168"/>
      <c r="HCX152" s="168"/>
      <c r="HCY152" s="168"/>
      <c r="HCZ152" s="168"/>
      <c r="HDA152" s="168"/>
      <c r="HDB152" s="168"/>
      <c r="HDC152" s="168"/>
      <c r="HDD152" s="168"/>
      <c r="HDE152" s="168"/>
      <c r="HDF152" s="168"/>
      <c r="HDG152" s="168"/>
      <c r="HDH152" s="168"/>
      <c r="HDI152" s="168"/>
      <c r="HDJ152" s="168"/>
      <c r="HDK152" s="168"/>
      <c r="HDL152" s="168"/>
      <c r="HDM152" s="168"/>
      <c r="HDN152" s="168"/>
      <c r="HDO152" s="168"/>
      <c r="HDP152" s="168"/>
      <c r="HDQ152" s="168"/>
      <c r="HDR152" s="168"/>
      <c r="HDS152" s="168"/>
      <c r="HDT152" s="168"/>
      <c r="HDU152" s="168"/>
      <c r="HDV152" s="168"/>
      <c r="HDW152" s="168"/>
      <c r="HDX152" s="168"/>
      <c r="HDY152" s="168"/>
      <c r="HDZ152" s="168"/>
      <c r="HEA152" s="168"/>
      <c r="HEB152" s="168"/>
      <c r="HEC152" s="168"/>
      <c r="HED152" s="168"/>
      <c r="HEE152" s="168"/>
      <c r="HEF152" s="168"/>
      <c r="HEG152" s="168"/>
      <c r="HEH152" s="168"/>
      <c r="HEI152" s="168"/>
      <c r="HEJ152" s="168"/>
      <c r="HEK152" s="168"/>
      <c r="HEL152" s="168"/>
      <c r="HEM152" s="168"/>
      <c r="HEN152" s="168"/>
      <c r="HEO152" s="168"/>
      <c r="HEP152" s="168"/>
      <c r="HEQ152" s="168"/>
      <c r="HER152" s="168"/>
      <c r="HES152" s="168"/>
      <c r="HET152" s="168"/>
      <c r="HEU152" s="168"/>
      <c r="HEV152" s="168"/>
      <c r="HEW152" s="168"/>
      <c r="HEX152" s="168"/>
      <c r="HEY152" s="168"/>
      <c r="HEZ152" s="168"/>
      <c r="HFA152" s="168"/>
      <c r="HFB152" s="168"/>
      <c r="HFC152" s="168"/>
      <c r="HFD152" s="168"/>
      <c r="HFE152" s="168"/>
      <c r="HFF152" s="168"/>
      <c r="HFG152" s="168"/>
      <c r="HFH152" s="168"/>
      <c r="HFI152" s="168"/>
      <c r="HFJ152" s="168"/>
      <c r="HFK152" s="168"/>
      <c r="HFL152" s="168"/>
      <c r="HFM152" s="168"/>
      <c r="HFN152" s="168"/>
      <c r="HFO152" s="168"/>
      <c r="HFP152" s="168"/>
      <c r="HFQ152" s="168"/>
      <c r="HFR152" s="168"/>
      <c r="HFS152" s="168"/>
      <c r="HFT152" s="168"/>
      <c r="HFU152" s="168"/>
      <c r="HFV152" s="168"/>
      <c r="HFW152" s="168"/>
      <c r="HFX152" s="168"/>
      <c r="HFY152" s="168"/>
      <c r="HFZ152" s="168"/>
      <c r="HGA152" s="168"/>
      <c r="HGB152" s="168"/>
      <c r="HGC152" s="168"/>
      <c r="HGD152" s="168"/>
      <c r="HGE152" s="168"/>
      <c r="HGF152" s="168"/>
      <c r="HGG152" s="168"/>
      <c r="HGH152" s="168"/>
      <c r="HGI152" s="168"/>
      <c r="HGJ152" s="168"/>
      <c r="HGK152" s="168"/>
      <c r="HGL152" s="168"/>
      <c r="HGM152" s="168"/>
      <c r="HGN152" s="168"/>
      <c r="HGO152" s="168"/>
      <c r="HGP152" s="168"/>
      <c r="HGQ152" s="168"/>
      <c r="HGR152" s="168"/>
      <c r="HGS152" s="168"/>
      <c r="HGT152" s="168"/>
      <c r="HGU152" s="168"/>
      <c r="HGV152" s="168"/>
      <c r="HGW152" s="168"/>
      <c r="HGX152" s="168"/>
      <c r="HGY152" s="168"/>
      <c r="HGZ152" s="168"/>
      <c r="HHA152" s="168"/>
      <c r="HHB152" s="168"/>
      <c r="HHC152" s="168"/>
      <c r="HHD152" s="168"/>
      <c r="HHE152" s="168"/>
      <c r="HHF152" s="168"/>
      <c r="HHG152" s="168"/>
      <c r="HHH152" s="168"/>
      <c r="HHI152" s="168"/>
      <c r="HHJ152" s="168"/>
      <c r="HHK152" s="168"/>
      <c r="HHL152" s="168"/>
      <c r="HHM152" s="168"/>
      <c r="HHN152" s="168"/>
      <c r="HHO152" s="168"/>
      <c r="HHP152" s="168"/>
      <c r="HHQ152" s="168"/>
      <c r="HHR152" s="168"/>
      <c r="HHS152" s="168"/>
      <c r="HHT152" s="168"/>
      <c r="HHU152" s="168"/>
      <c r="HHV152" s="168"/>
      <c r="HHW152" s="168"/>
      <c r="HHX152" s="168"/>
      <c r="HHY152" s="168"/>
      <c r="HHZ152" s="168"/>
      <c r="HIA152" s="168"/>
      <c r="HIB152" s="168"/>
      <c r="HIC152" s="168"/>
      <c r="HID152" s="168"/>
      <c r="HIE152" s="168"/>
      <c r="HIF152" s="168"/>
      <c r="HIG152" s="168"/>
      <c r="HIH152" s="168"/>
      <c r="HII152" s="168"/>
      <c r="HIJ152" s="168"/>
      <c r="HIK152" s="168"/>
      <c r="HIL152" s="168"/>
      <c r="HIM152" s="168"/>
      <c r="HIN152" s="168"/>
      <c r="HIO152" s="168"/>
      <c r="HIP152" s="168"/>
      <c r="HIQ152" s="168"/>
      <c r="HIR152" s="168"/>
      <c r="HIS152" s="168"/>
      <c r="HIT152" s="168"/>
      <c r="HIU152" s="168"/>
      <c r="HIV152" s="168"/>
      <c r="HIW152" s="168"/>
      <c r="HIX152" s="168"/>
      <c r="HIY152" s="168"/>
      <c r="HIZ152" s="168"/>
      <c r="HJA152" s="168"/>
      <c r="HJB152" s="168"/>
      <c r="HJC152" s="168"/>
      <c r="HJD152" s="168"/>
      <c r="HJE152" s="168"/>
      <c r="HJF152" s="168"/>
      <c r="HJG152" s="168"/>
      <c r="HJH152" s="168"/>
      <c r="HJI152" s="168"/>
      <c r="HJJ152" s="168"/>
      <c r="HJK152" s="168"/>
      <c r="HJL152" s="168"/>
      <c r="HJM152" s="168"/>
      <c r="HJN152" s="168"/>
      <c r="HJO152" s="168"/>
      <c r="HJP152" s="168"/>
      <c r="HJQ152" s="168"/>
      <c r="HJR152" s="168"/>
      <c r="HJS152" s="168"/>
      <c r="HJT152" s="168"/>
      <c r="HJU152" s="168"/>
      <c r="HJV152" s="168"/>
      <c r="HJW152" s="168"/>
      <c r="HJX152" s="168"/>
      <c r="HJY152" s="168"/>
      <c r="HJZ152" s="168"/>
      <c r="HKA152" s="168"/>
      <c r="HKB152" s="168"/>
      <c r="HKC152" s="168"/>
      <c r="HKD152" s="168"/>
      <c r="HKE152" s="168"/>
      <c r="HKF152" s="168"/>
      <c r="HKG152" s="168"/>
      <c r="HKH152" s="168"/>
      <c r="HKI152" s="168"/>
      <c r="HKJ152" s="168"/>
      <c r="HKK152" s="168"/>
      <c r="HKL152" s="168"/>
      <c r="HKM152" s="168"/>
      <c r="HKN152" s="168"/>
      <c r="HKO152" s="168"/>
      <c r="HKP152" s="168"/>
      <c r="HKQ152" s="168"/>
      <c r="HKR152" s="168"/>
      <c r="HKS152" s="168"/>
      <c r="HKT152" s="168"/>
      <c r="HKU152" s="168"/>
      <c r="HKV152" s="168"/>
      <c r="HKW152" s="168"/>
      <c r="HKX152" s="168"/>
      <c r="HKY152" s="168"/>
      <c r="HKZ152" s="168"/>
      <c r="HLA152" s="168"/>
      <c r="HLB152" s="168"/>
      <c r="HLC152" s="168"/>
      <c r="HLD152" s="168"/>
      <c r="HLE152" s="168"/>
      <c r="HLF152" s="168"/>
      <c r="HLG152" s="168"/>
      <c r="HLH152" s="168"/>
      <c r="HLI152" s="168"/>
      <c r="HLJ152" s="168"/>
      <c r="HLK152" s="168"/>
      <c r="HLL152" s="168"/>
      <c r="HLM152" s="168"/>
      <c r="HLN152" s="168"/>
      <c r="HLO152" s="168"/>
      <c r="HLP152" s="168"/>
      <c r="HLQ152" s="168"/>
      <c r="HLR152" s="168"/>
      <c r="HLS152" s="168"/>
      <c r="HLT152" s="168"/>
      <c r="HLU152" s="168"/>
      <c r="HLV152" s="168"/>
      <c r="HLW152" s="168"/>
      <c r="HLX152" s="168"/>
      <c r="HLY152" s="168"/>
      <c r="HLZ152" s="168"/>
      <c r="HMA152" s="168"/>
      <c r="HMB152" s="168"/>
      <c r="HMC152" s="168"/>
      <c r="HMD152" s="168"/>
      <c r="HME152" s="168"/>
      <c r="HMF152" s="168"/>
      <c r="HMG152" s="168"/>
      <c r="HMH152" s="168"/>
      <c r="HMI152" s="168"/>
      <c r="HMJ152" s="168"/>
      <c r="HMK152" s="168"/>
      <c r="HML152" s="168"/>
      <c r="HMM152" s="168"/>
      <c r="HMN152" s="168"/>
      <c r="HMO152" s="168"/>
      <c r="HMP152" s="168"/>
      <c r="HMQ152" s="168"/>
      <c r="HMR152" s="168"/>
      <c r="HMS152" s="168"/>
      <c r="HMT152" s="168"/>
      <c r="HMU152" s="168"/>
      <c r="HMV152" s="168"/>
      <c r="HMW152" s="168"/>
      <c r="HMX152" s="168"/>
      <c r="HMY152" s="168"/>
      <c r="HMZ152" s="168"/>
      <c r="HNA152" s="168"/>
      <c r="HNB152" s="168"/>
      <c r="HNC152" s="168"/>
      <c r="HND152" s="168"/>
      <c r="HNE152" s="168"/>
      <c r="HNF152" s="168"/>
      <c r="HNG152" s="168"/>
      <c r="HNH152" s="168"/>
      <c r="HNI152" s="168"/>
      <c r="HNJ152" s="168"/>
      <c r="HNK152" s="168"/>
      <c r="HNL152" s="168"/>
      <c r="HNM152" s="168"/>
      <c r="HNN152" s="168"/>
      <c r="HNO152" s="168"/>
      <c r="HNP152" s="168"/>
      <c r="HNQ152" s="168"/>
      <c r="HNR152" s="168"/>
      <c r="HNS152" s="168"/>
      <c r="HNT152" s="168"/>
      <c r="HNU152" s="168"/>
      <c r="HNV152" s="168"/>
      <c r="HNW152" s="168"/>
      <c r="HNX152" s="168"/>
      <c r="HNY152" s="168"/>
      <c r="HNZ152" s="168"/>
      <c r="HOA152" s="168"/>
      <c r="HOB152" s="168"/>
      <c r="HOC152" s="168"/>
      <c r="HOD152" s="168"/>
      <c r="HOE152" s="168"/>
      <c r="HOF152" s="168"/>
      <c r="HOG152" s="168"/>
      <c r="HOH152" s="168"/>
      <c r="HOI152" s="168"/>
      <c r="HOJ152" s="168"/>
      <c r="HOK152" s="168"/>
      <c r="HOL152" s="168"/>
      <c r="HOM152" s="168"/>
      <c r="HON152" s="168"/>
      <c r="HOO152" s="168"/>
      <c r="HOP152" s="168"/>
      <c r="HOQ152" s="168"/>
      <c r="HOR152" s="168"/>
      <c r="HOS152" s="168"/>
      <c r="HOT152" s="168"/>
      <c r="HOU152" s="168"/>
      <c r="HOV152" s="168"/>
      <c r="HOW152" s="168"/>
      <c r="HOX152" s="168"/>
      <c r="HOY152" s="168"/>
      <c r="HOZ152" s="168"/>
      <c r="HPA152" s="168"/>
      <c r="HPB152" s="168"/>
      <c r="HPC152" s="168"/>
      <c r="HPD152" s="168"/>
      <c r="HPE152" s="168"/>
      <c r="HPF152" s="168"/>
      <c r="HPG152" s="168"/>
      <c r="HPH152" s="168"/>
      <c r="HPI152" s="168"/>
      <c r="HPJ152" s="168"/>
      <c r="HPK152" s="168"/>
      <c r="HPL152" s="168"/>
      <c r="HPM152" s="168"/>
      <c r="HPN152" s="168"/>
      <c r="HPO152" s="168"/>
      <c r="HPP152" s="168"/>
      <c r="HPQ152" s="168"/>
      <c r="HPR152" s="168"/>
      <c r="HPS152" s="168"/>
      <c r="HPT152" s="168"/>
      <c r="HPU152" s="168"/>
      <c r="HPV152" s="168"/>
      <c r="HPW152" s="168"/>
      <c r="HPX152" s="168"/>
      <c r="HPY152" s="168"/>
      <c r="HPZ152" s="168"/>
      <c r="HQA152" s="168"/>
      <c r="HQB152" s="168"/>
      <c r="HQC152" s="168"/>
      <c r="HQD152" s="168"/>
      <c r="HQE152" s="168"/>
      <c r="HQF152" s="168"/>
      <c r="HQG152" s="168"/>
      <c r="HQH152" s="168"/>
      <c r="HQI152" s="168"/>
      <c r="HQJ152" s="168"/>
      <c r="HQK152" s="168"/>
      <c r="HQL152" s="168"/>
      <c r="HQM152" s="168"/>
      <c r="HQN152" s="168"/>
      <c r="HQO152" s="168"/>
      <c r="HQP152" s="168"/>
      <c r="HQQ152" s="168"/>
      <c r="HQR152" s="168"/>
      <c r="HQS152" s="168"/>
      <c r="HQT152" s="168"/>
      <c r="HQU152" s="168"/>
      <c r="HQV152" s="168"/>
      <c r="HQW152" s="168"/>
      <c r="HQX152" s="168"/>
      <c r="HQY152" s="168"/>
      <c r="HQZ152" s="168"/>
      <c r="HRA152" s="168"/>
      <c r="HRB152" s="168"/>
      <c r="HRC152" s="168"/>
      <c r="HRD152" s="168"/>
      <c r="HRE152" s="168"/>
      <c r="HRF152" s="168"/>
      <c r="HRG152" s="168"/>
      <c r="HRH152" s="168"/>
      <c r="HRI152" s="168"/>
      <c r="HRJ152" s="168"/>
      <c r="HRK152" s="168"/>
      <c r="HRL152" s="168"/>
      <c r="HRM152" s="168"/>
      <c r="HRN152" s="168"/>
      <c r="HRO152" s="168"/>
      <c r="HRP152" s="168"/>
      <c r="HRQ152" s="168"/>
      <c r="HRR152" s="168"/>
      <c r="HRS152" s="168"/>
      <c r="HRT152" s="168"/>
      <c r="HRU152" s="168"/>
      <c r="HRV152" s="168"/>
      <c r="HRW152" s="168"/>
      <c r="HRX152" s="168"/>
      <c r="HRY152" s="168"/>
      <c r="HRZ152" s="168"/>
      <c r="HSA152" s="168"/>
      <c r="HSB152" s="168"/>
      <c r="HSC152" s="168"/>
      <c r="HSD152" s="168"/>
      <c r="HSE152" s="168"/>
      <c r="HSF152" s="168"/>
      <c r="HSG152" s="168"/>
      <c r="HSH152" s="168"/>
      <c r="HSI152" s="168"/>
      <c r="HSJ152" s="168"/>
      <c r="HSK152" s="168"/>
      <c r="HSL152" s="168"/>
      <c r="HSM152" s="168"/>
      <c r="HSN152" s="168"/>
      <c r="HSO152" s="168"/>
      <c r="HSP152" s="168"/>
      <c r="HSQ152" s="168"/>
      <c r="HSR152" s="168"/>
      <c r="HSS152" s="168"/>
      <c r="HST152" s="168"/>
      <c r="HSU152" s="168"/>
      <c r="HSV152" s="168"/>
      <c r="HSW152" s="168"/>
      <c r="HSX152" s="168"/>
      <c r="HSY152" s="168"/>
      <c r="HSZ152" s="168"/>
      <c r="HTA152" s="168"/>
      <c r="HTB152" s="168"/>
      <c r="HTC152" s="168"/>
      <c r="HTD152" s="168"/>
      <c r="HTE152" s="168"/>
      <c r="HTF152" s="168"/>
      <c r="HTG152" s="168"/>
      <c r="HTH152" s="168"/>
      <c r="HTI152" s="168"/>
      <c r="HTJ152" s="168"/>
      <c r="HTK152" s="168"/>
      <c r="HTL152" s="168"/>
      <c r="HTM152" s="168"/>
      <c r="HTN152" s="168"/>
      <c r="HTO152" s="168"/>
      <c r="HTP152" s="168"/>
      <c r="HTQ152" s="168"/>
      <c r="HTR152" s="168"/>
      <c r="HTS152" s="168"/>
      <c r="HTT152" s="168"/>
      <c r="HTU152" s="168"/>
      <c r="HTV152" s="168"/>
      <c r="HTW152" s="168"/>
      <c r="HTX152" s="168"/>
      <c r="HTY152" s="168"/>
      <c r="HTZ152" s="168"/>
      <c r="HUA152" s="168"/>
      <c r="HUB152" s="168"/>
      <c r="HUC152" s="168"/>
      <c r="HUD152" s="168"/>
      <c r="HUE152" s="168"/>
      <c r="HUF152" s="168"/>
      <c r="HUG152" s="168"/>
      <c r="HUH152" s="168"/>
      <c r="HUI152" s="168"/>
      <c r="HUJ152" s="168"/>
      <c r="HUK152" s="168"/>
      <c r="HUL152" s="168"/>
      <c r="HUM152" s="168"/>
      <c r="HUN152" s="168"/>
      <c r="HUO152" s="168"/>
      <c r="HUP152" s="168"/>
      <c r="HUQ152" s="168"/>
      <c r="HUR152" s="168"/>
      <c r="HUS152" s="168"/>
      <c r="HUT152" s="168"/>
      <c r="HUU152" s="168"/>
      <c r="HUV152" s="168"/>
      <c r="HUW152" s="168"/>
      <c r="HUX152" s="168"/>
      <c r="HUY152" s="168"/>
      <c r="HUZ152" s="168"/>
      <c r="HVA152" s="168"/>
      <c r="HVB152" s="168"/>
      <c r="HVC152" s="168"/>
      <c r="HVD152" s="168"/>
      <c r="HVE152" s="168"/>
      <c r="HVF152" s="168"/>
      <c r="HVG152" s="168"/>
      <c r="HVH152" s="168"/>
      <c r="HVI152" s="168"/>
      <c r="HVJ152" s="168"/>
      <c r="HVK152" s="168"/>
      <c r="HVL152" s="168"/>
      <c r="HVM152" s="168"/>
      <c r="HVN152" s="168"/>
      <c r="HVO152" s="168"/>
      <c r="HVP152" s="168"/>
      <c r="HVQ152" s="168"/>
      <c r="HVR152" s="168"/>
      <c r="HVS152" s="168"/>
      <c r="HVT152" s="168"/>
      <c r="HVU152" s="168"/>
      <c r="HVV152" s="168"/>
      <c r="HVW152" s="168"/>
      <c r="HVX152" s="168"/>
      <c r="HVY152" s="168"/>
      <c r="HVZ152" s="168"/>
      <c r="HWA152" s="168"/>
      <c r="HWB152" s="168"/>
      <c r="HWC152" s="168"/>
      <c r="HWD152" s="168"/>
      <c r="HWE152" s="168"/>
      <c r="HWF152" s="168"/>
      <c r="HWG152" s="168"/>
      <c r="HWH152" s="168"/>
      <c r="HWI152" s="168"/>
      <c r="HWJ152" s="168"/>
      <c r="HWK152" s="168"/>
      <c r="HWL152" s="168"/>
      <c r="HWM152" s="168"/>
      <c r="HWN152" s="168"/>
      <c r="HWO152" s="168"/>
      <c r="HWP152" s="168"/>
      <c r="HWQ152" s="168"/>
      <c r="HWR152" s="168"/>
      <c r="HWS152" s="168"/>
      <c r="HWT152" s="168"/>
      <c r="HWU152" s="168"/>
      <c r="HWV152" s="168"/>
      <c r="HWW152" s="168"/>
      <c r="HWX152" s="168"/>
      <c r="HWY152" s="168"/>
      <c r="HWZ152" s="168"/>
      <c r="HXA152" s="168"/>
      <c r="HXB152" s="168"/>
      <c r="HXC152" s="168"/>
      <c r="HXD152" s="168"/>
      <c r="HXE152" s="168"/>
      <c r="HXF152" s="168"/>
      <c r="HXG152" s="168"/>
      <c r="HXH152" s="168"/>
      <c r="HXI152" s="168"/>
      <c r="HXJ152" s="168"/>
      <c r="HXK152" s="168"/>
      <c r="HXL152" s="168"/>
      <c r="HXM152" s="168"/>
      <c r="HXN152" s="168"/>
      <c r="HXO152" s="168"/>
      <c r="HXP152" s="168"/>
      <c r="HXQ152" s="168"/>
      <c r="HXR152" s="168"/>
      <c r="HXS152" s="168"/>
      <c r="HXT152" s="168"/>
      <c r="HXU152" s="168"/>
      <c r="HXV152" s="168"/>
      <c r="HXW152" s="168"/>
      <c r="HXX152" s="168"/>
      <c r="HXY152" s="168"/>
      <c r="HXZ152" s="168"/>
      <c r="HYA152" s="168"/>
      <c r="HYB152" s="168"/>
      <c r="HYC152" s="168"/>
      <c r="HYD152" s="168"/>
      <c r="HYE152" s="168"/>
      <c r="HYF152" s="168"/>
      <c r="HYG152" s="168"/>
      <c r="HYH152" s="168"/>
      <c r="HYI152" s="168"/>
      <c r="HYJ152" s="168"/>
      <c r="HYK152" s="168"/>
      <c r="HYL152" s="168"/>
      <c r="HYM152" s="168"/>
      <c r="HYN152" s="168"/>
      <c r="HYO152" s="168"/>
      <c r="HYP152" s="168"/>
      <c r="HYQ152" s="168"/>
      <c r="HYR152" s="168"/>
      <c r="HYS152" s="168"/>
      <c r="HYT152" s="168"/>
      <c r="HYU152" s="168"/>
      <c r="HYV152" s="168"/>
      <c r="HYW152" s="168"/>
      <c r="HYX152" s="168"/>
      <c r="HYY152" s="168"/>
      <c r="HYZ152" s="168"/>
      <c r="HZA152" s="168"/>
      <c r="HZB152" s="168"/>
      <c r="HZC152" s="168"/>
      <c r="HZD152" s="168"/>
      <c r="HZE152" s="168"/>
      <c r="HZF152" s="168"/>
      <c r="HZG152" s="168"/>
      <c r="HZH152" s="168"/>
      <c r="HZI152" s="168"/>
      <c r="HZJ152" s="168"/>
      <c r="HZK152" s="168"/>
      <c r="HZL152" s="168"/>
      <c r="HZM152" s="168"/>
      <c r="HZN152" s="168"/>
      <c r="HZO152" s="168"/>
      <c r="HZP152" s="168"/>
      <c r="HZQ152" s="168"/>
      <c r="HZR152" s="168"/>
      <c r="HZS152" s="168"/>
      <c r="HZT152" s="168"/>
      <c r="HZU152" s="168"/>
      <c r="HZV152" s="168"/>
      <c r="HZW152" s="168"/>
      <c r="HZX152" s="168"/>
      <c r="HZY152" s="168"/>
      <c r="HZZ152" s="168"/>
      <c r="IAA152" s="168"/>
      <c r="IAB152" s="168"/>
      <c r="IAC152" s="168"/>
      <c r="IAD152" s="168"/>
      <c r="IAE152" s="168"/>
      <c r="IAF152" s="168"/>
      <c r="IAG152" s="168"/>
      <c r="IAH152" s="168"/>
      <c r="IAI152" s="168"/>
      <c r="IAJ152" s="168"/>
      <c r="IAK152" s="168"/>
      <c r="IAL152" s="168"/>
      <c r="IAM152" s="168"/>
      <c r="IAN152" s="168"/>
      <c r="IAO152" s="168"/>
      <c r="IAP152" s="168"/>
      <c r="IAQ152" s="168"/>
      <c r="IAR152" s="168"/>
      <c r="IAS152" s="168"/>
      <c r="IAT152" s="168"/>
      <c r="IAU152" s="168"/>
      <c r="IAV152" s="168"/>
      <c r="IAW152" s="168"/>
      <c r="IAX152" s="168"/>
      <c r="IAY152" s="168"/>
      <c r="IAZ152" s="168"/>
      <c r="IBA152" s="168"/>
      <c r="IBB152" s="168"/>
      <c r="IBC152" s="168"/>
      <c r="IBD152" s="168"/>
      <c r="IBE152" s="168"/>
      <c r="IBF152" s="168"/>
      <c r="IBG152" s="168"/>
      <c r="IBH152" s="168"/>
      <c r="IBI152" s="168"/>
      <c r="IBJ152" s="168"/>
      <c r="IBK152" s="168"/>
      <c r="IBL152" s="168"/>
      <c r="IBM152" s="168"/>
      <c r="IBN152" s="168"/>
      <c r="IBO152" s="168"/>
      <c r="IBP152" s="168"/>
      <c r="IBQ152" s="168"/>
      <c r="IBR152" s="168"/>
      <c r="IBS152" s="168"/>
      <c r="IBT152" s="168"/>
      <c r="IBU152" s="168"/>
      <c r="IBV152" s="168"/>
      <c r="IBW152" s="168"/>
      <c r="IBX152" s="168"/>
      <c r="IBY152" s="168"/>
      <c r="IBZ152" s="168"/>
      <c r="ICA152" s="168"/>
      <c r="ICB152" s="168"/>
      <c r="ICC152" s="168"/>
      <c r="ICD152" s="168"/>
      <c r="ICE152" s="168"/>
      <c r="ICF152" s="168"/>
      <c r="ICG152" s="168"/>
      <c r="ICH152" s="168"/>
      <c r="ICI152" s="168"/>
      <c r="ICJ152" s="168"/>
      <c r="ICK152" s="168"/>
      <c r="ICL152" s="168"/>
      <c r="ICM152" s="168"/>
      <c r="ICN152" s="168"/>
      <c r="ICO152" s="168"/>
      <c r="ICP152" s="168"/>
      <c r="ICQ152" s="168"/>
      <c r="ICR152" s="168"/>
      <c r="ICS152" s="168"/>
      <c r="ICT152" s="168"/>
      <c r="ICU152" s="168"/>
      <c r="ICV152" s="168"/>
      <c r="ICW152" s="168"/>
      <c r="ICX152" s="168"/>
      <c r="ICY152" s="168"/>
      <c r="ICZ152" s="168"/>
      <c r="IDA152" s="168"/>
      <c r="IDB152" s="168"/>
      <c r="IDC152" s="168"/>
      <c r="IDD152" s="168"/>
      <c r="IDE152" s="168"/>
      <c r="IDF152" s="168"/>
      <c r="IDG152" s="168"/>
      <c r="IDH152" s="168"/>
      <c r="IDI152" s="168"/>
      <c r="IDJ152" s="168"/>
      <c r="IDK152" s="168"/>
      <c r="IDL152" s="168"/>
      <c r="IDM152" s="168"/>
      <c r="IDN152" s="168"/>
      <c r="IDO152" s="168"/>
      <c r="IDP152" s="168"/>
      <c r="IDQ152" s="168"/>
      <c r="IDR152" s="168"/>
      <c r="IDS152" s="168"/>
      <c r="IDT152" s="168"/>
      <c r="IDU152" s="168"/>
      <c r="IDV152" s="168"/>
      <c r="IDW152" s="168"/>
      <c r="IDX152" s="168"/>
      <c r="IDY152" s="168"/>
      <c r="IDZ152" s="168"/>
      <c r="IEA152" s="168"/>
      <c r="IEB152" s="168"/>
      <c r="IEC152" s="168"/>
      <c r="IED152" s="168"/>
      <c r="IEE152" s="168"/>
      <c r="IEF152" s="168"/>
      <c r="IEG152" s="168"/>
      <c r="IEH152" s="168"/>
      <c r="IEI152" s="168"/>
      <c r="IEJ152" s="168"/>
      <c r="IEK152" s="168"/>
      <c r="IEL152" s="168"/>
      <c r="IEM152" s="168"/>
      <c r="IEN152" s="168"/>
      <c r="IEO152" s="168"/>
      <c r="IEP152" s="168"/>
      <c r="IEQ152" s="168"/>
      <c r="IER152" s="168"/>
      <c r="IES152" s="168"/>
      <c r="IET152" s="168"/>
      <c r="IEU152" s="168"/>
      <c r="IEV152" s="168"/>
      <c r="IEW152" s="168"/>
      <c r="IEX152" s="168"/>
      <c r="IEY152" s="168"/>
      <c r="IEZ152" s="168"/>
      <c r="IFA152" s="168"/>
      <c r="IFB152" s="168"/>
      <c r="IFC152" s="168"/>
      <c r="IFD152" s="168"/>
      <c r="IFE152" s="168"/>
      <c r="IFF152" s="168"/>
      <c r="IFG152" s="168"/>
      <c r="IFH152" s="168"/>
      <c r="IFI152" s="168"/>
      <c r="IFJ152" s="168"/>
      <c r="IFK152" s="168"/>
      <c r="IFL152" s="168"/>
      <c r="IFM152" s="168"/>
      <c r="IFN152" s="168"/>
      <c r="IFO152" s="168"/>
      <c r="IFP152" s="168"/>
      <c r="IFQ152" s="168"/>
      <c r="IFR152" s="168"/>
      <c r="IFS152" s="168"/>
      <c r="IFT152" s="168"/>
      <c r="IFU152" s="168"/>
      <c r="IFV152" s="168"/>
      <c r="IFW152" s="168"/>
      <c r="IFX152" s="168"/>
      <c r="IFY152" s="168"/>
      <c r="IFZ152" s="168"/>
      <c r="IGA152" s="168"/>
      <c r="IGB152" s="168"/>
      <c r="IGC152" s="168"/>
      <c r="IGD152" s="168"/>
      <c r="IGE152" s="168"/>
      <c r="IGF152" s="168"/>
      <c r="IGG152" s="168"/>
      <c r="IGH152" s="168"/>
      <c r="IGI152" s="168"/>
      <c r="IGJ152" s="168"/>
      <c r="IGK152" s="168"/>
      <c r="IGL152" s="168"/>
      <c r="IGM152" s="168"/>
      <c r="IGN152" s="168"/>
      <c r="IGO152" s="168"/>
      <c r="IGP152" s="168"/>
      <c r="IGQ152" s="168"/>
      <c r="IGR152" s="168"/>
      <c r="IGS152" s="168"/>
      <c r="IGT152" s="168"/>
      <c r="IGU152" s="168"/>
      <c r="IGV152" s="168"/>
      <c r="IGW152" s="168"/>
      <c r="IGX152" s="168"/>
      <c r="IGY152" s="168"/>
      <c r="IGZ152" s="168"/>
      <c r="IHA152" s="168"/>
      <c r="IHB152" s="168"/>
      <c r="IHC152" s="168"/>
      <c r="IHD152" s="168"/>
      <c r="IHE152" s="168"/>
      <c r="IHF152" s="168"/>
      <c r="IHG152" s="168"/>
      <c r="IHH152" s="168"/>
      <c r="IHI152" s="168"/>
      <c r="IHJ152" s="168"/>
      <c r="IHK152" s="168"/>
      <c r="IHL152" s="168"/>
      <c r="IHM152" s="168"/>
      <c r="IHN152" s="168"/>
      <c r="IHO152" s="168"/>
      <c r="IHP152" s="168"/>
      <c r="IHQ152" s="168"/>
      <c r="IHR152" s="168"/>
      <c r="IHS152" s="168"/>
      <c r="IHT152" s="168"/>
      <c r="IHU152" s="168"/>
      <c r="IHV152" s="168"/>
      <c r="IHW152" s="168"/>
      <c r="IHX152" s="168"/>
      <c r="IHY152" s="168"/>
      <c r="IHZ152" s="168"/>
      <c r="IIA152" s="168"/>
      <c r="IIB152" s="168"/>
      <c r="IIC152" s="168"/>
      <c r="IID152" s="168"/>
      <c r="IIE152" s="168"/>
      <c r="IIF152" s="168"/>
      <c r="IIG152" s="168"/>
      <c r="IIH152" s="168"/>
      <c r="III152" s="168"/>
      <c r="IIJ152" s="168"/>
      <c r="IIK152" s="168"/>
      <c r="IIL152" s="168"/>
      <c r="IIM152" s="168"/>
      <c r="IIN152" s="168"/>
      <c r="IIO152" s="168"/>
      <c r="IIP152" s="168"/>
      <c r="IIQ152" s="168"/>
      <c r="IIR152" s="168"/>
      <c r="IIS152" s="168"/>
      <c r="IIT152" s="168"/>
      <c r="IIU152" s="168"/>
      <c r="IIV152" s="168"/>
      <c r="IIW152" s="168"/>
      <c r="IIX152" s="168"/>
      <c r="IIY152" s="168"/>
      <c r="IIZ152" s="168"/>
      <c r="IJA152" s="168"/>
      <c r="IJB152" s="168"/>
      <c r="IJC152" s="168"/>
      <c r="IJD152" s="168"/>
      <c r="IJE152" s="168"/>
      <c r="IJF152" s="168"/>
      <c r="IJG152" s="168"/>
      <c r="IJH152" s="168"/>
      <c r="IJI152" s="168"/>
      <c r="IJJ152" s="168"/>
      <c r="IJK152" s="168"/>
      <c r="IJL152" s="168"/>
      <c r="IJM152" s="168"/>
      <c r="IJN152" s="168"/>
      <c r="IJO152" s="168"/>
      <c r="IJP152" s="168"/>
      <c r="IJQ152" s="168"/>
      <c r="IJR152" s="168"/>
      <c r="IJS152" s="168"/>
      <c r="IJT152" s="168"/>
      <c r="IJU152" s="168"/>
      <c r="IJV152" s="168"/>
      <c r="IJW152" s="168"/>
      <c r="IJX152" s="168"/>
      <c r="IJY152" s="168"/>
      <c r="IJZ152" s="168"/>
      <c r="IKA152" s="168"/>
      <c r="IKB152" s="168"/>
      <c r="IKC152" s="168"/>
      <c r="IKD152" s="168"/>
      <c r="IKE152" s="168"/>
      <c r="IKF152" s="168"/>
      <c r="IKG152" s="168"/>
      <c r="IKH152" s="168"/>
      <c r="IKI152" s="168"/>
      <c r="IKJ152" s="168"/>
      <c r="IKK152" s="168"/>
      <c r="IKL152" s="168"/>
      <c r="IKM152" s="168"/>
      <c r="IKN152" s="168"/>
      <c r="IKO152" s="168"/>
      <c r="IKP152" s="168"/>
      <c r="IKQ152" s="168"/>
      <c r="IKR152" s="168"/>
      <c r="IKS152" s="168"/>
      <c r="IKT152" s="168"/>
      <c r="IKU152" s="168"/>
      <c r="IKV152" s="168"/>
      <c r="IKW152" s="168"/>
      <c r="IKX152" s="168"/>
      <c r="IKY152" s="168"/>
      <c r="IKZ152" s="168"/>
      <c r="ILA152" s="168"/>
      <c r="ILB152" s="168"/>
      <c r="ILC152" s="168"/>
      <c r="ILD152" s="168"/>
      <c r="ILE152" s="168"/>
      <c r="ILF152" s="168"/>
      <c r="ILG152" s="168"/>
      <c r="ILH152" s="168"/>
      <c r="ILI152" s="168"/>
      <c r="ILJ152" s="168"/>
      <c r="ILK152" s="168"/>
      <c r="ILL152" s="168"/>
      <c r="ILM152" s="168"/>
      <c r="ILN152" s="168"/>
      <c r="ILO152" s="168"/>
      <c r="ILP152" s="168"/>
      <c r="ILQ152" s="168"/>
      <c r="ILR152" s="168"/>
      <c r="ILS152" s="168"/>
      <c r="ILT152" s="168"/>
      <c r="ILU152" s="168"/>
      <c r="ILV152" s="168"/>
      <c r="ILW152" s="168"/>
      <c r="ILX152" s="168"/>
      <c r="ILY152" s="168"/>
      <c r="ILZ152" s="168"/>
      <c r="IMA152" s="168"/>
      <c r="IMB152" s="168"/>
      <c r="IMC152" s="168"/>
      <c r="IMD152" s="168"/>
      <c r="IME152" s="168"/>
      <c r="IMF152" s="168"/>
      <c r="IMG152" s="168"/>
      <c r="IMH152" s="168"/>
      <c r="IMI152" s="168"/>
      <c r="IMJ152" s="168"/>
      <c r="IMK152" s="168"/>
      <c r="IML152" s="168"/>
      <c r="IMM152" s="168"/>
      <c r="IMN152" s="168"/>
      <c r="IMO152" s="168"/>
      <c r="IMP152" s="168"/>
      <c r="IMQ152" s="168"/>
      <c r="IMR152" s="168"/>
      <c r="IMS152" s="168"/>
      <c r="IMT152" s="168"/>
      <c r="IMU152" s="168"/>
      <c r="IMV152" s="168"/>
      <c r="IMW152" s="168"/>
      <c r="IMX152" s="168"/>
      <c r="IMY152" s="168"/>
      <c r="IMZ152" s="168"/>
      <c r="INA152" s="168"/>
      <c r="INB152" s="168"/>
      <c r="INC152" s="168"/>
      <c r="IND152" s="168"/>
      <c r="INE152" s="168"/>
      <c r="INF152" s="168"/>
      <c r="ING152" s="168"/>
      <c r="INH152" s="168"/>
      <c r="INI152" s="168"/>
      <c r="INJ152" s="168"/>
      <c r="INK152" s="168"/>
      <c r="INL152" s="168"/>
      <c r="INM152" s="168"/>
      <c r="INN152" s="168"/>
      <c r="INO152" s="168"/>
      <c r="INP152" s="168"/>
      <c r="INQ152" s="168"/>
      <c r="INR152" s="168"/>
      <c r="INS152" s="168"/>
      <c r="INT152" s="168"/>
      <c r="INU152" s="168"/>
      <c r="INV152" s="168"/>
      <c r="INW152" s="168"/>
      <c r="INX152" s="168"/>
      <c r="INY152" s="168"/>
      <c r="INZ152" s="168"/>
      <c r="IOA152" s="168"/>
      <c r="IOB152" s="168"/>
      <c r="IOC152" s="168"/>
      <c r="IOD152" s="168"/>
      <c r="IOE152" s="168"/>
      <c r="IOF152" s="168"/>
      <c r="IOG152" s="168"/>
      <c r="IOH152" s="168"/>
      <c r="IOI152" s="168"/>
      <c r="IOJ152" s="168"/>
      <c r="IOK152" s="168"/>
      <c r="IOL152" s="168"/>
      <c r="IOM152" s="168"/>
      <c r="ION152" s="168"/>
      <c r="IOO152" s="168"/>
      <c r="IOP152" s="168"/>
      <c r="IOQ152" s="168"/>
      <c r="IOR152" s="168"/>
      <c r="IOS152" s="168"/>
      <c r="IOT152" s="168"/>
      <c r="IOU152" s="168"/>
      <c r="IOV152" s="168"/>
      <c r="IOW152" s="168"/>
      <c r="IOX152" s="168"/>
      <c r="IOY152" s="168"/>
      <c r="IOZ152" s="168"/>
      <c r="IPA152" s="168"/>
      <c r="IPB152" s="168"/>
      <c r="IPC152" s="168"/>
      <c r="IPD152" s="168"/>
      <c r="IPE152" s="168"/>
      <c r="IPF152" s="168"/>
      <c r="IPG152" s="168"/>
      <c r="IPH152" s="168"/>
      <c r="IPI152" s="168"/>
      <c r="IPJ152" s="168"/>
      <c r="IPK152" s="168"/>
      <c r="IPL152" s="168"/>
      <c r="IPM152" s="168"/>
      <c r="IPN152" s="168"/>
      <c r="IPO152" s="168"/>
      <c r="IPP152" s="168"/>
      <c r="IPQ152" s="168"/>
      <c r="IPR152" s="168"/>
      <c r="IPS152" s="168"/>
      <c r="IPT152" s="168"/>
      <c r="IPU152" s="168"/>
      <c r="IPV152" s="168"/>
      <c r="IPW152" s="168"/>
      <c r="IPX152" s="168"/>
      <c r="IPY152" s="168"/>
      <c r="IPZ152" s="168"/>
      <c r="IQA152" s="168"/>
      <c r="IQB152" s="168"/>
      <c r="IQC152" s="168"/>
      <c r="IQD152" s="168"/>
      <c r="IQE152" s="168"/>
      <c r="IQF152" s="168"/>
      <c r="IQG152" s="168"/>
      <c r="IQH152" s="168"/>
      <c r="IQI152" s="168"/>
      <c r="IQJ152" s="168"/>
      <c r="IQK152" s="168"/>
      <c r="IQL152" s="168"/>
      <c r="IQM152" s="168"/>
      <c r="IQN152" s="168"/>
      <c r="IQO152" s="168"/>
      <c r="IQP152" s="168"/>
      <c r="IQQ152" s="168"/>
      <c r="IQR152" s="168"/>
      <c r="IQS152" s="168"/>
      <c r="IQT152" s="168"/>
      <c r="IQU152" s="168"/>
      <c r="IQV152" s="168"/>
      <c r="IQW152" s="168"/>
      <c r="IQX152" s="168"/>
      <c r="IQY152" s="168"/>
      <c r="IQZ152" s="168"/>
      <c r="IRA152" s="168"/>
      <c r="IRB152" s="168"/>
      <c r="IRC152" s="168"/>
      <c r="IRD152" s="168"/>
      <c r="IRE152" s="168"/>
      <c r="IRF152" s="168"/>
      <c r="IRG152" s="168"/>
      <c r="IRH152" s="168"/>
      <c r="IRI152" s="168"/>
      <c r="IRJ152" s="168"/>
      <c r="IRK152" s="168"/>
      <c r="IRL152" s="168"/>
      <c r="IRM152" s="168"/>
      <c r="IRN152" s="168"/>
      <c r="IRO152" s="168"/>
      <c r="IRP152" s="168"/>
      <c r="IRQ152" s="168"/>
      <c r="IRR152" s="168"/>
      <c r="IRS152" s="168"/>
      <c r="IRT152" s="168"/>
      <c r="IRU152" s="168"/>
      <c r="IRV152" s="168"/>
      <c r="IRW152" s="168"/>
      <c r="IRX152" s="168"/>
      <c r="IRY152" s="168"/>
      <c r="IRZ152" s="168"/>
      <c r="ISA152" s="168"/>
      <c r="ISB152" s="168"/>
      <c r="ISC152" s="168"/>
      <c r="ISD152" s="168"/>
      <c r="ISE152" s="168"/>
      <c r="ISF152" s="168"/>
      <c r="ISG152" s="168"/>
      <c r="ISH152" s="168"/>
      <c r="ISI152" s="168"/>
      <c r="ISJ152" s="168"/>
      <c r="ISK152" s="168"/>
      <c r="ISL152" s="168"/>
      <c r="ISM152" s="168"/>
      <c r="ISN152" s="168"/>
      <c r="ISO152" s="168"/>
      <c r="ISP152" s="168"/>
      <c r="ISQ152" s="168"/>
      <c r="ISR152" s="168"/>
      <c r="ISS152" s="168"/>
      <c r="IST152" s="168"/>
      <c r="ISU152" s="168"/>
      <c r="ISV152" s="168"/>
      <c r="ISW152" s="168"/>
      <c r="ISX152" s="168"/>
      <c r="ISY152" s="168"/>
      <c r="ISZ152" s="168"/>
      <c r="ITA152" s="168"/>
      <c r="ITB152" s="168"/>
      <c r="ITC152" s="168"/>
      <c r="ITD152" s="168"/>
      <c r="ITE152" s="168"/>
      <c r="ITF152" s="168"/>
      <c r="ITG152" s="168"/>
      <c r="ITH152" s="168"/>
      <c r="ITI152" s="168"/>
      <c r="ITJ152" s="168"/>
      <c r="ITK152" s="168"/>
      <c r="ITL152" s="168"/>
      <c r="ITM152" s="168"/>
      <c r="ITN152" s="168"/>
      <c r="ITO152" s="168"/>
      <c r="ITP152" s="168"/>
      <c r="ITQ152" s="168"/>
      <c r="ITR152" s="168"/>
      <c r="ITS152" s="168"/>
      <c r="ITT152" s="168"/>
      <c r="ITU152" s="168"/>
      <c r="ITV152" s="168"/>
      <c r="ITW152" s="168"/>
      <c r="ITX152" s="168"/>
      <c r="ITY152" s="168"/>
      <c r="ITZ152" s="168"/>
      <c r="IUA152" s="168"/>
      <c r="IUB152" s="168"/>
      <c r="IUC152" s="168"/>
      <c r="IUD152" s="168"/>
      <c r="IUE152" s="168"/>
      <c r="IUF152" s="168"/>
      <c r="IUG152" s="168"/>
      <c r="IUH152" s="168"/>
      <c r="IUI152" s="168"/>
      <c r="IUJ152" s="168"/>
      <c r="IUK152" s="168"/>
      <c r="IUL152" s="168"/>
      <c r="IUM152" s="168"/>
      <c r="IUN152" s="168"/>
      <c r="IUO152" s="168"/>
      <c r="IUP152" s="168"/>
      <c r="IUQ152" s="168"/>
      <c r="IUR152" s="168"/>
      <c r="IUS152" s="168"/>
      <c r="IUT152" s="168"/>
      <c r="IUU152" s="168"/>
      <c r="IUV152" s="168"/>
      <c r="IUW152" s="168"/>
      <c r="IUX152" s="168"/>
      <c r="IUY152" s="168"/>
      <c r="IUZ152" s="168"/>
      <c r="IVA152" s="168"/>
      <c r="IVB152" s="168"/>
      <c r="IVC152" s="168"/>
      <c r="IVD152" s="168"/>
      <c r="IVE152" s="168"/>
      <c r="IVF152" s="168"/>
      <c r="IVG152" s="168"/>
      <c r="IVH152" s="168"/>
      <c r="IVI152" s="168"/>
      <c r="IVJ152" s="168"/>
      <c r="IVK152" s="168"/>
      <c r="IVL152" s="168"/>
      <c r="IVM152" s="168"/>
      <c r="IVN152" s="168"/>
      <c r="IVO152" s="168"/>
      <c r="IVP152" s="168"/>
      <c r="IVQ152" s="168"/>
      <c r="IVR152" s="168"/>
      <c r="IVS152" s="168"/>
      <c r="IVT152" s="168"/>
      <c r="IVU152" s="168"/>
      <c r="IVV152" s="168"/>
      <c r="IVW152" s="168"/>
      <c r="IVX152" s="168"/>
      <c r="IVY152" s="168"/>
      <c r="IVZ152" s="168"/>
      <c r="IWA152" s="168"/>
      <c r="IWB152" s="168"/>
      <c r="IWC152" s="168"/>
      <c r="IWD152" s="168"/>
      <c r="IWE152" s="168"/>
      <c r="IWF152" s="168"/>
      <c r="IWG152" s="168"/>
      <c r="IWH152" s="168"/>
      <c r="IWI152" s="168"/>
      <c r="IWJ152" s="168"/>
      <c r="IWK152" s="168"/>
      <c r="IWL152" s="168"/>
      <c r="IWM152" s="168"/>
      <c r="IWN152" s="168"/>
      <c r="IWO152" s="168"/>
      <c r="IWP152" s="168"/>
      <c r="IWQ152" s="168"/>
      <c r="IWR152" s="168"/>
      <c r="IWS152" s="168"/>
      <c r="IWT152" s="168"/>
      <c r="IWU152" s="168"/>
      <c r="IWV152" s="168"/>
      <c r="IWW152" s="168"/>
      <c r="IWX152" s="168"/>
      <c r="IWY152" s="168"/>
      <c r="IWZ152" s="168"/>
      <c r="IXA152" s="168"/>
      <c r="IXB152" s="168"/>
      <c r="IXC152" s="168"/>
      <c r="IXD152" s="168"/>
      <c r="IXE152" s="168"/>
      <c r="IXF152" s="168"/>
      <c r="IXG152" s="168"/>
      <c r="IXH152" s="168"/>
      <c r="IXI152" s="168"/>
      <c r="IXJ152" s="168"/>
      <c r="IXK152" s="168"/>
      <c r="IXL152" s="168"/>
      <c r="IXM152" s="168"/>
      <c r="IXN152" s="168"/>
      <c r="IXO152" s="168"/>
      <c r="IXP152" s="168"/>
      <c r="IXQ152" s="168"/>
      <c r="IXR152" s="168"/>
      <c r="IXS152" s="168"/>
      <c r="IXT152" s="168"/>
      <c r="IXU152" s="168"/>
      <c r="IXV152" s="168"/>
      <c r="IXW152" s="168"/>
      <c r="IXX152" s="168"/>
      <c r="IXY152" s="168"/>
      <c r="IXZ152" s="168"/>
      <c r="IYA152" s="168"/>
      <c r="IYB152" s="168"/>
      <c r="IYC152" s="168"/>
      <c r="IYD152" s="168"/>
      <c r="IYE152" s="168"/>
      <c r="IYF152" s="168"/>
      <c r="IYG152" s="168"/>
      <c r="IYH152" s="168"/>
      <c r="IYI152" s="168"/>
      <c r="IYJ152" s="168"/>
      <c r="IYK152" s="168"/>
      <c r="IYL152" s="168"/>
      <c r="IYM152" s="168"/>
      <c r="IYN152" s="168"/>
      <c r="IYO152" s="168"/>
      <c r="IYP152" s="168"/>
      <c r="IYQ152" s="168"/>
      <c r="IYR152" s="168"/>
      <c r="IYS152" s="168"/>
      <c r="IYT152" s="168"/>
      <c r="IYU152" s="168"/>
      <c r="IYV152" s="168"/>
      <c r="IYW152" s="168"/>
      <c r="IYX152" s="168"/>
      <c r="IYY152" s="168"/>
      <c r="IYZ152" s="168"/>
      <c r="IZA152" s="168"/>
      <c r="IZB152" s="168"/>
      <c r="IZC152" s="168"/>
      <c r="IZD152" s="168"/>
      <c r="IZE152" s="168"/>
      <c r="IZF152" s="168"/>
      <c r="IZG152" s="168"/>
      <c r="IZH152" s="168"/>
      <c r="IZI152" s="168"/>
      <c r="IZJ152" s="168"/>
      <c r="IZK152" s="168"/>
      <c r="IZL152" s="168"/>
      <c r="IZM152" s="168"/>
      <c r="IZN152" s="168"/>
      <c r="IZO152" s="168"/>
      <c r="IZP152" s="168"/>
      <c r="IZQ152" s="168"/>
      <c r="IZR152" s="168"/>
      <c r="IZS152" s="168"/>
      <c r="IZT152" s="168"/>
      <c r="IZU152" s="168"/>
      <c r="IZV152" s="168"/>
      <c r="IZW152" s="168"/>
      <c r="IZX152" s="168"/>
      <c r="IZY152" s="168"/>
      <c r="IZZ152" s="168"/>
      <c r="JAA152" s="168"/>
      <c r="JAB152" s="168"/>
      <c r="JAC152" s="168"/>
      <c r="JAD152" s="168"/>
      <c r="JAE152" s="168"/>
      <c r="JAF152" s="168"/>
      <c r="JAG152" s="168"/>
      <c r="JAH152" s="168"/>
      <c r="JAI152" s="168"/>
      <c r="JAJ152" s="168"/>
      <c r="JAK152" s="168"/>
      <c r="JAL152" s="168"/>
      <c r="JAM152" s="168"/>
      <c r="JAN152" s="168"/>
      <c r="JAO152" s="168"/>
      <c r="JAP152" s="168"/>
      <c r="JAQ152" s="168"/>
      <c r="JAR152" s="168"/>
      <c r="JAS152" s="168"/>
      <c r="JAT152" s="168"/>
      <c r="JAU152" s="168"/>
      <c r="JAV152" s="168"/>
      <c r="JAW152" s="168"/>
      <c r="JAX152" s="168"/>
      <c r="JAY152" s="168"/>
      <c r="JAZ152" s="168"/>
      <c r="JBA152" s="168"/>
      <c r="JBB152" s="168"/>
      <c r="JBC152" s="168"/>
      <c r="JBD152" s="168"/>
      <c r="JBE152" s="168"/>
      <c r="JBF152" s="168"/>
      <c r="JBG152" s="168"/>
      <c r="JBH152" s="168"/>
      <c r="JBI152" s="168"/>
      <c r="JBJ152" s="168"/>
      <c r="JBK152" s="168"/>
      <c r="JBL152" s="168"/>
      <c r="JBM152" s="168"/>
      <c r="JBN152" s="168"/>
      <c r="JBO152" s="168"/>
      <c r="JBP152" s="168"/>
      <c r="JBQ152" s="168"/>
      <c r="JBR152" s="168"/>
      <c r="JBS152" s="168"/>
      <c r="JBT152" s="168"/>
      <c r="JBU152" s="168"/>
      <c r="JBV152" s="168"/>
      <c r="JBW152" s="168"/>
      <c r="JBX152" s="168"/>
      <c r="JBY152" s="168"/>
      <c r="JBZ152" s="168"/>
      <c r="JCA152" s="168"/>
      <c r="JCB152" s="168"/>
      <c r="JCC152" s="168"/>
      <c r="JCD152" s="168"/>
      <c r="JCE152" s="168"/>
      <c r="JCF152" s="168"/>
      <c r="JCG152" s="168"/>
      <c r="JCH152" s="168"/>
      <c r="JCI152" s="168"/>
      <c r="JCJ152" s="168"/>
      <c r="JCK152" s="168"/>
      <c r="JCL152" s="168"/>
      <c r="JCM152" s="168"/>
      <c r="JCN152" s="168"/>
      <c r="JCO152" s="168"/>
      <c r="JCP152" s="168"/>
      <c r="JCQ152" s="168"/>
      <c r="JCR152" s="168"/>
      <c r="JCS152" s="168"/>
      <c r="JCT152" s="168"/>
      <c r="JCU152" s="168"/>
      <c r="JCV152" s="168"/>
      <c r="JCW152" s="168"/>
      <c r="JCX152" s="168"/>
      <c r="JCY152" s="168"/>
      <c r="JCZ152" s="168"/>
      <c r="JDA152" s="168"/>
      <c r="JDB152" s="168"/>
      <c r="JDC152" s="168"/>
      <c r="JDD152" s="168"/>
      <c r="JDE152" s="168"/>
      <c r="JDF152" s="168"/>
      <c r="JDG152" s="168"/>
      <c r="JDH152" s="168"/>
      <c r="JDI152" s="168"/>
      <c r="JDJ152" s="168"/>
      <c r="JDK152" s="168"/>
      <c r="JDL152" s="168"/>
      <c r="JDM152" s="168"/>
      <c r="JDN152" s="168"/>
      <c r="JDO152" s="168"/>
      <c r="JDP152" s="168"/>
      <c r="JDQ152" s="168"/>
      <c r="JDR152" s="168"/>
      <c r="JDS152" s="168"/>
      <c r="JDT152" s="168"/>
      <c r="JDU152" s="168"/>
      <c r="JDV152" s="168"/>
      <c r="JDW152" s="168"/>
      <c r="JDX152" s="168"/>
      <c r="JDY152" s="168"/>
      <c r="JDZ152" s="168"/>
      <c r="JEA152" s="168"/>
      <c r="JEB152" s="168"/>
      <c r="JEC152" s="168"/>
      <c r="JED152" s="168"/>
      <c r="JEE152" s="168"/>
      <c r="JEF152" s="168"/>
      <c r="JEG152" s="168"/>
      <c r="JEH152" s="168"/>
      <c r="JEI152" s="168"/>
      <c r="JEJ152" s="168"/>
      <c r="JEK152" s="168"/>
      <c r="JEL152" s="168"/>
      <c r="JEM152" s="168"/>
      <c r="JEN152" s="168"/>
      <c r="JEO152" s="168"/>
      <c r="JEP152" s="168"/>
      <c r="JEQ152" s="168"/>
      <c r="JER152" s="168"/>
      <c r="JES152" s="168"/>
      <c r="JET152" s="168"/>
      <c r="JEU152" s="168"/>
      <c r="JEV152" s="168"/>
      <c r="JEW152" s="168"/>
      <c r="JEX152" s="168"/>
      <c r="JEY152" s="168"/>
      <c r="JEZ152" s="168"/>
      <c r="JFA152" s="168"/>
      <c r="JFB152" s="168"/>
      <c r="JFC152" s="168"/>
      <c r="JFD152" s="168"/>
      <c r="JFE152" s="168"/>
      <c r="JFF152" s="168"/>
      <c r="JFG152" s="168"/>
      <c r="JFH152" s="168"/>
      <c r="JFI152" s="168"/>
      <c r="JFJ152" s="168"/>
      <c r="JFK152" s="168"/>
      <c r="JFL152" s="168"/>
      <c r="JFM152" s="168"/>
      <c r="JFN152" s="168"/>
      <c r="JFO152" s="168"/>
      <c r="JFP152" s="168"/>
      <c r="JFQ152" s="168"/>
      <c r="JFR152" s="168"/>
      <c r="JFS152" s="168"/>
      <c r="JFT152" s="168"/>
      <c r="JFU152" s="168"/>
      <c r="JFV152" s="168"/>
      <c r="JFW152" s="168"/>
      <c r="JFX152" s="168"/>
      <c r="JFY152" s="168"/>
      <c r="JFZ152" s="168"/>
      <c r="JGA152" s="168"/>
      <c r="JGB152" s="168"/>
      <c r="JGC152" s="168"/>
      <c r="JGD152" s="168"/>
      <c r="JGE152" s="168"/>
      <c r="JGF152" s="168"/>
      <c r="JGG152" s="168"/>
      <c r="JGH152" s="168"/>
      <c r="JGI152" s="168"/>
      <c r="JGJ152" s="168"/>
      <c r="JGK152" s="168"/>
      <c r="JGL152" s="168"/>
      <c r="JGM152" s="168"/>
      <c r="JGN152" s="168"/>
      <c r="JGO152" s="168"/>
      <c r="JGP152" s="168"/>
      <c r="JGQ152" s="168"/>
      <c r="JGR152" s="168"/>
      <c r="JGS152" s="168"/>
      <c r="JGT152" s="168"/>
      <c r="JGU152" s="168"/>
      <c r="JGV152" s="168"/>
      <c r="JGW152" s="168"/>
      <c r="JGX152" s="168"/>
      <c r="JGY152" s="168"/>
      <c r="JGZ152" s="168"/>
      <c r="JHA152" s="168"/>
      <c r="JHB152" s="168"/>
      <c r="JHC152" s="168"/>
      <c r="JHD152" s="168"/>
      <c r="JHE152" s="168"/>
      <c r="JHF152" s="168"/>
      <c r="JHG152" s="168"/>
      <c r="JHH152" s="168"/>
      <c r="JHI152" s="168"/>
      <c r="JHJ152" s="168"/>
      <c r="JHK152" s="168"/>
      <c r="JHL152" s="168"/>
      <c r="JHM152" s="168"/>
      <c r="JHN152" s="168"/>
      <c r="JHO152" s="168"/>
      <c r="JHP152" s="168"/>
      <c r="JHQ152" s="168"/>
      <c r="JHR152" s="168"/>
      <c r="JHS152" s="168"/>
      <c r="JHT152" s="168"/>
      <c r="JHU152" s="168"/>
      <c r="JHV152" s="168"/>
      <c r="JHW152" s="168"/>
      <c r="JHX152" s="168"/>
      <c r="JHY152" s="168"/>
      <c r="JHZ152" s="168"/>
      <c r="JIA152" s="168"/>
      <c r="JIB152" s="168"/>
      <c r="JIC152" s="168"/>
      <c r="JID152" s="168"/>
      <c r="JIE152" s="168"/>
      <c r="JIF152" s="168"/>
      <c r="JIG152" s="168"/>
      <c r="JIH152" s="168"/>
      <c r="JII152" s="168"/>
      <c r="JIJ152" s="168"/>
      <c r="JIK152" s="168"/>
      <c r="JIL152" s="168"/>
      <c r="JIM152" s="168"/>
      <c r="JIN152" s="168"/>
      <c r="JIO152" s="168"/>
      <c r="JIP152" s="168"/>
      <c r="JIQ152" s="168"/>
      <c r="JIR152" s="168"/>
      <c r="JIS152" s="168"/>
      <c r="JIT152" s="168"/>
      <c r="JIU152" s="168"/>
      <c r="JIV152" s="168"/>
      <c r="JIW152" s="168"/>
      <c r="JIX152" s="168"/>
      <c r="JIY152" s="168"/>
      <c r="JIZ152" s="168"/>
      <c r="JJA152" s="168"/>
      <c r="JJB152" s="168"/>
      <c r="JJC152" s="168"/>
      <c r="JJD152" s="168"/>
      <c r="JJE152" s="168"/>
      <c r="JJF152" s="168"/>
      <c r="JJG152" s="168"/>
      <c r="JJH152" s="168"/>
      <c r="JJI152" s="168"/>
      <c r="JJJ152" s="168"/>
      <c r="JJK152" s="168"/>
      <c r="JJL152" s="168"/>
      <c r="JJM152" s="168"/>
      <c r="JJN152" s="168"/>
      <c r="JJO152" s="168"/>
      <c r="JJP152" s="168"/>
      <c r="JJQ152" s="168"/>
      <c r="JJR152" s="168"/>
      <c r="JJS152" s="168"/>
      <c r="JJT152" s="168"/>
      <c r="JJU152" s="168"/>
      <c r="JJV152" s="168"/>
      <c r="JJW152" s="168"/>
      <c r="JJX152" s="168"/>
      <c r="JJY152" s="168"/>
      <c r="JJZ152" s="168"/>
      <c r="JKA152" s="168"/>
      <c r="JKB152" s="168"/>
      <c r="JKC152" s="168"/>
      <c r="JKD152" s="168"/>
      <c r="JKE152" s="168"/>
      <c r="JKF152" s="168"/>
      <c r="JKG152" s="168"/>
      <c r="JKH152" s="168"/>
      <c r="JKI152" s="168"/>
      <c r="JKJ152" s="168"/>
      <c r="JKK152" s="168"/>
      <c r="JKL152" s="168"/>
      <c r="JKM152" s="168"/>
      <c r="JKN152" s="168"/>
      <c r="JKO152" s="168"/>
      <c r="JKP152" s="168"/>
      <c r="JKQ152" s="168"/>
      <c r="JKR152" s="168"/>
      <c r="JKS152" s="168"/>
      <c r="JKT152" s="168"/>
      <c r="JKU152" s="168"/>
      <c r="JKV152" s="168"/>
      <c r="JKW152" s="168"/>
      <c r="JKX152" s="168"/>
      <c r="JKY152" s="168"/>
      <c r="JKZ152" s="168"/>
      <c r="JLA152" s="168"/>
      <c r="JLB152" s="168"/>
      <c r="JLC152" s="168"/>
      <c r="JLD152" s="168"/>
      <c r="JLE152" s="168"/>
      <c r="JLF152" s="168"/>
      <c r="JLG152" s="168"/>
      <c r="JLH152" s="168"/>
      <c r="JLI152" s="168"/>
      <c r="JLJ152" s="168"/>
      <c r="JLK152" s="168"/>
      <c r="JLL152" s="168"/>
      <c r="JLM152" s="168"/>
      <c r="JLN152" s="168"/>
      <c r="JLO152" s="168"/>
      <c r="JLP152" s="168"/>
      <c r="JLQ152" s="168"/>
      <c r="JLR152" s="168"/>
      <c r="JLS152" s="168"/>
      <c r="JLT152" s="168"/>
      <c r="JLU152" s="168"/>
      <c r="JLV152" s="168"/>
      <c r="JLW152" s="168"/>
      <c r="JLX152" s="168"/>
      <c r="JLY152" s="168"/>
      <c r="JLZ152" s="168"/>
      <c r="JMA152" s="168"/>
      <c r="JMB152" s="168"/>
      <c r="JMC152" s="168"/>
      <c r="JMD152" s="168"/>
      <c r="JME152" s="168"/>
      <c r="JMF152" s="168"/>
      <c r="JMG152" s="168"/>
      <c r="JMH152" s="168"/>
      <c r="JMI152" s="168"/>
      <c r="JMJ152" s="168"/>
      <c r="JMK152" s="168"/>
      <c r="JML152" s="168"/>
      <c r="JMM152" s="168"/>
      <c r="JMN152" s="168"/>
      <c r="JMO152" s="168"/>
      <c r="JMP152" s="168"/>
      <c r="JMQ152" s="168"/>
      <c r="JMR152" s="168"/>
      <c r="JMS152" s="168"/>
      <c r="JMT152" s="168"/>
      <c r="JMU152" s="168"/>
      <c r="JMV152" s="168"/>
      <c r="JMW152" s="168"/>
      <c r="JMX152" s="168"/>
      <c r="JMY152" s="168"/>
      <c r="JMZ152" s="168"/>
      <c r="JNA152" s="168"/>
      <c r="JNB152" s="168"/>
      <c r="JNC152" s="168"/>
      <c r="JND152" s="168"/>
      <c r="JNE152" s="168"/>
      <c r="JNF152" s="168"/>
      <c r="JNG152" s="168"/>
      <c r="JNH152" s="168"/>
      <c r="JNI152" s="168"/>
      <c r="JNJ152" s="168"/>
      <c r="JNK152" s="168"/>
      <c r="JNL152" s="168"/>
      <c r="JNM152" s="168"/>
      <c r="JNN152" s="168"/>
      <c r="JNO152" s="168"/>
      <c r="JNP152" s="168"/>
      <c r="JNQ152" s="168"/>
      <c r="JNR152" s="168"/>
      <c r="JNS152" s="168"/>
      <c r="JNT152" s="168"/>
      <c r="JNU152" s="168"/>
      <c r="JNV152" s="168"/>
      <c r="JNW152" s="168"/>
      <c r="JNX152" s="168"/>
      <c r="JNY152" s="168"/>
      <c r="JNZ152" s="168"/>
      <c r="JOA152" s="168"/>
      <c r="JOB152" s="168"/>
      <c r="JOC152" s="168"/>
      <c r="JOD152" s="168"/>
      <c r="JOE152" s="168"/>
      <c r="JOF152" s="168"/>
      <c r="JOG152" s="168"/>
      <c r="JOH152" s="168"/>
      <c r="JOI152" s="168"/>
      <c r="JOJ152" s="168"/>
      <c r="JOK152" s="168"/>
      <c r="JOL152" s="168"/>
      <c r="JOM152" s="168"/>
      <c r="JON152" s="168"/>
      <c r="JOO152" s="168"/>
      <c r="JOP152" s="168"/>
      <c r="JOQ152" s="168"/>
      <c r="JOR152" s="168"/>
      <c r="JOS152" s="168"/>
      <c r="JOT152" s="168"/>
      <c r="JOU152" s="168"/>
      <c r="JOV152" s="168"/>
      <c r="JOW152" s="168"/>
      <c r="JOX152" s="168"/>
      <c r="JOY152" s="168"/>
      <c r="JOZ152" s="168"/>
      <c r="JPA152" s="168"/>
      <c r="JPB152" s="168"/>
      <c r="JPC152" s="168"/>
      <c r="JPD152" s="168"/>
      <c r="JPE152" s="168"/>
      <c r="JPF152" s="168"/>
      <c r="JPG152" s="168"/>
      <c r="JPH152" s="168"/>
      <c r="JPI152" s="168"/>
      <c r="JPJ152" s="168"/>
      <c r="JPK152" s="168"/>
      <c r="JPL152" s="168"/>
      <c r="JPM152" s="168"/>
      <c r="JPN152" s="168"/>
      <c r="JPO152" s="168"/>
      <c r="JPP152" s="168"/>
      <c r="JPQ152" s="168"/>
      <c r="JPR152" s="168"/>
      <c r="JPS152" s="168"/>
      <c r="JPT152" s="168"/>
      <c r="JPU152" s="168"/>
      <c r="JPV152" s="168"/>
      <c r="JPW152" s="168"/>
      <c r="JPX152" s="168"/>
      <c r="JPY152" s="168"/>
      <c r="JPZ152" s="168"/>
      <c r="JQA152" s="168"/>
      <c r="JQB152" s="168"/>
      <c r="JQC152" s="168"/>
      <c r="JQD152" s="168"/>
      <c r="JQE152" s="168"/>
      <c r="JQF152" s="168"/>
      <c r="JQG152" s="168"/>
      <c r="JQH152" s="168"/>
      <c r="JQI152" s="168"/>
      <c r="JQJ152" s="168"/>
      <c r="JQK152" s="168"/>
      <c r="JQL152" s="168"/>
      <c r="JQM152" s="168"/>
      <c r="JQN152" s="168"/>
      <c r="JQO152" s="168"/>
      <c r="JQP152" s="168"/>
      <c r="JQQ152" s="168"/>
      <c r="JQR152" s="168"/>
      <c r="JQS152" s="168"/>
      <c r="JQT152" s="168"/>
      <c r="JQU152" s="168"/>
      <c r="JQV152" s="168"/>
      <c r="JQW152" s="168"/>
      <c r="JQX152" s="168"/>
      <c r="JQY152" s="168"/>
      <c r="JQZ152" s="168"/>
      <c r="JRA152" s="168"/>
      <c r="JRB152" s="168"/>
      <c r="JRC152" s="168"/>
      <c r="JRD152" s="168"/>
      <c r="JRE152" s="168"/>
      <c r="JRF152" s="168"/>
      <c r="JRG152" s="168"/>
      <c r="JRH152" s="168"/>
      <c r="JRI152" s="168"/>
      <c r="JRJ152" s="168"/>
      <c r="JRK152" s="168"/>
      <c r="JRL152" s="168"/>
      <c r="JRM152" s="168"/>
      <c r="JRN152" s="168"/>
      <c r="JRO152" s="168"/>
      <c r="JRP152" s="168"/>
      <c r="JRQ152" s="168"/>
      <c r="JRR152" s="168"/>
      <c r="JRS152" s="168"/>
      <c r="JRT152" s="168"/>
      <c r="JRU152" s="168"/>
      <c r="JRV152" s="168"/>
      <c r="JRW152" s="168"/>
      <c r="JRX152" s="168"/>
      <c r="JRY152" s="168"/>
      <c r="JRZ152" s="168"/>
      <c r="JSA152" s="168"/>
      <c r="JSB152" s="168"/>
      <c r="JSC152" s="168"/>
      <c r="JSD152" s="168"/>
      <c r="JSE152" s="168"/>
      <c r="JSF152" s="168"/>
      <c r="JSG152" s="168"/>
      <c r="JSH152" s="168"/>
      <c r="JSI152" s="168"/>
      <c r="JSJ152" s="168"/>
      <c r="JSK152" s="168"/>
      <c r="JSL152" s="168"/>
      <c r="JSM152" s="168"/>
      <c r="JSN152" s="168"/>
      <c r="JSO152" s="168"/>
      <c r="JSP152" s="168"/>
      <c r="JSQ152" s="168"/>
      <c r="JSR152" s="168"/>
      <c r="JSS152" s="168"/>
      <c r="JST152" s="168"/>
      <c r="JSU152" s="168"/>
      <c r="JSV152" s="168"/>
      <c r="JSW152" s="168"/>
      <c r="JSX152" s="168"/>
      <c r="JSY152" s="168"/>
      <c r="JSZ152" s="168"/>
      <c r="JTA152" s="168"/>
      <c r="JTB152" s="168"/>
      <c r="JTC152" s="168"/>
      <c r="JTD152" s="168"/>
      <c r="JTE152" s="168"/>
      <c r="JTF152" s="168"/>
      <c r="JTG152" s="168"/>
      <c r="JTH152" s="168"/>
      <c r="JTI152" s="168"/>
      <c r="JTJ152" s="168"/>
      <c r="JTK152" s="168"/>
      <c r="JTL152" s="168"/>
      <c r="JTM152" s="168"/>
      <c r="JTN152" s="168"/>
      <c r="JTO152" s="168"/>
      <c r="JTP152" s="168"/>
      <c r="JTQ152" s="168"/>
      <c r="JTR152" s="168"/>
      <c r="JTS152" s="168"/>
      <c r="JTT152" s="168"/>
      <c r="JTU152" s="168"/>
      <c r="JTV152" s="168"/>
      <c r="JTW152" s="168"/>
      <c r="JTX152" s="168"/>
      <c r="JTY152" s="168"/>
      <c r="JTZ152" s="168"/>
      <c r="JUA152" s="168"/>
      <c r="JUB152" s="168"/>
      <c r="JUC152" s="168"/>
      <c r="JUD152" s="168"/>
      <c r="JUE152" s="168"/>
      <c r="JUF152" s="168"/>
      <c r="JUG152" s="168"/>
      <c r="JUH152" s="168"/>
      <c r="JUI152" s="168"/>
      <c r="JUJ152" s="168"/>
      <c r="JUK152" s="168"/>
      <c r="JUL152" s="168"/>
      <c r="JUM152" s="168"/>
      <c r="JUN152" s="168"/>
      <c r="JUO152" s="168"/>
      <c r="JUP152" s="168"/>
      <c r="JUQ152" s="168"/>
      <c r="JUR152" s="168"/>
      <c r="JUS152" s="168"/>
      <c r="JUT152" s="168"/>
      <c r="JUU152" s="168"/>
      <c r="JUV152" s="168"/>
      <c r="JUW152" s="168"/>
      <c r="JUX152" s="168"/>
      <c r="JUY152" s="168"/>
      <c r="JUZ152" s="168"/>
      <c r="JVA152" s="168"/>
      <c r="JVB152" s="168"/>
      <c r="JVC152" s="168"/>
      <c r="JVD152" s="168"/>
      <c r="JVE152" s="168"/>
      <c r="JVF152" s="168"/>
      <c r="JVG152" s="168"/>
      <c r="JVH152" s="168"/>
      <c r="JVI152" s="168"/>
      <c r="JVJ152" s="168"/>
      <c r="JVK152" s="168"/>
      <c r="JVL152" s="168"/>
      <c r="JVM152" s="168"/>
      <c r="JVN152" s="168"/>
      <c r="JVO152" s="168"/>
      <c r="JVP152" s="168"/>
      <c r="JVQ152" s="168"/>
      <c r="JVR152" s="168"/>
      <c r="JVS152" s="168"/>
      <c r="JVT152" s="168"/>
      <c r="JVU152" s="168"/>
      <c r="JVV152" s="168"/>
      <c r="JVW152" s="168"/>
      <c r="JVX152" s="168"/>
      <c r="JVY152" s="168"/>
      <c r="JVZ152" s="168"/>
      <c r="JWA152" s="168"/>
      <c r="JWB152" s="168"/>
      <c r="JWC152" s="168"/>
      <c r="JWD152" s="168"/>
      <c r="JWE152" s="168"/>
      <c r="JWF152" s="168"/>
      <c r="JWG152" s="168"/>
      <c r="JWH152" s="168"/>
      <c r="JWI152" s="168"/>
      <c r="JWJ152" s="168"/>
      <c r="JWK152" s="168"/>
      <c r="JWL152" s="168"/>
      <c r="JWM152" s="168"/>
      <c r="JWN152" s="168"/>
      <c r="JWO152" s="168"/>
      <c r="JWP152" s="168"/>
      <c r="JWQ152" s="168"/>
      <c r="JWR152" s="168"/>
      <c r="JWS152" s="168"/>
      <c r="JWT152" s="168"/>
      <c r="JWU152" s="168"/>
      <c r="JWV152" s="168"/>
      <c r="JWW152" s="168"/>
      <c r="JWX152" s="168"/>
      <c r="JWY152" s="168"/>
      <c r="JWZ152" s="168"/>
      <c r="JXA152" s="168"/>
      <c r="JXB152" s="168"/>
      <c r="JXC152" s="168"/>
      <c r="JXD152" s="168"/>
      <c r="JXE152" s="168"/>
      <c r="JXF152" s="168"/>
      <c r="JXG152" s="168"/>
      <c r="JXH152" s="168"/>
      <c r="JXI152" s="168"/>
      <c r="JXJ152" s="168"/>
      <c r="JXK152" s="168"/>
      <c r="JXL152" s="168"/>
      <c r="JXM152" s="168"/>
      <c r="JXN152" s="168"/>
      <c r="JXO152" s="168"/>
      <c r="JXP152" s="168"/>
      <c r="JXQ152" s="168"/>
      <c r="JXR152" s="168"/>
      <c r="JXS152" s="168"/>
      <c r="JXT152" s="168"/>
      <c r="JXU152" s="168"/>
      <c r="JXV152" s="168"/>
      <c r="JXW152" s="168"/>
      <c r="JXX152" s="168"/>
      <c r="JXY152" s="168"/>
      <c r="JXZ152" s="168"/>
      <c r="JYA152" s="168"/>
      <c r="JYB152" s="168"/>
      <c r="JYC152" s="168"/>
      <c r="JYD152" s="168"/>
      <c r="JYE152" s="168"/>
      <c r="JYF152" s="168"/>
      <c r="JYG152" s="168"/>
      <c r="JYH152" s="168"/>
      <c r="JYI152" s="168"/>
      <c r="JYJ152" s="168"/>
      <c r="JYK152" s="168"/>
      <c r="JYL152" s="168"/>
      <c r="JYM152" s="168"/>
      <c r="JYN152" s="168"/>
      <c r="JYO152" s="168"/>
      <c r="JYP152" s="168"/>
      <c r="JYQ152" s="168"/>
      <c r="JYR152" s="168"/>
      <c r="JYS152" s="168"/>
      <c r="JYT152" s="168"/>
      <c r="JYU152" s="168"/>
      <c r="JYV152" s="168"/>
      <c r="JYW152" s="168"/>
      <c r="JYX152" s="168"/>
      <c r="JYY152" s="168"/>
      <c r="JYZ152" s="168"/>
      <c r="JZA152" s="168"/>
      <c r="JZB152" s="168"/>
      <c r="JZC152" s="168"/>
      <c r="JZD152" s="168"/>
      <c r="JZE152" s="168"/>
      <c r="JZF152" s="168"/>
      <c r="JZG152" s="168"/>
      <c r="JZH152" s="168"/>
      <c r="JZI152" s="168"/>
      <c r="JZJ152" s="168"/>
      <c r="JZK152" s="168"/>
      <c r="JZL152" s="168"/>
      <c r="JZM152" s="168"/>
      <c r="JZN152" s="168"/>
      <c r="JZO152" s="168"/>
      <c r="JZP152" s="168"/>
      <c r="JZQ152" s="168"/>
      <c r="JZR152" s="168"/>
      <c r="JZS152" s="168"/>
      <c r="JZT152" s="168"/>
      <c r="JZU152" s="168"/>
      <c r="JZV152" s="168"/>
      <c r="JZW152" s="168"/>
      <c r="JZX152" s="168"/>
      <c r="JZY152" s="168"/>
      <c r="JZZ152" s="168"/>
      <c r="KAA152" s="168"/>
      <c r="KAB152" s="168"/>
      <c r="KAC152" s="168"/>
      <c r="KAD152" s="168"/>
      <c r="KAE152" s="168"/>
      <c r="KAF152" s="168"/>
      <c r="KAG152" s="168"/>
      <c r="KAH152" s="168"/>
      <c r="KAI152" s="168"/>
      <c r="KAJ152" s="168"/>
      <c r="KAK152" s="168"/>
      <c r="KAL152" s="168"/>
      <c r="KAM152" s="168"/>
      <c r="KAN152" s="168"/>
      <c r="KAO152" s="168"/>
      <c r="KAP152" s="168"/>
      <c r="KAQ152" s="168"/>
      <c r="KAR152" s="168"/>
      <c r="KAS152" s="168"/>
      <c r="KAT152" s="168"/>
      <c r="KAU152" s="168"/>
      <c r="KAV152" s="168"/>
      <c r="KAW152" s="168"/>
      <c r="KAX152" s="168"/>
      <c r="KAY152" s="168"/>
      <c r="KAZ152" s="168"/>
      <c r="KBA152" s="168"/>
      <c r="KBB152" s="168"/>
      <c r="KBC152" s="168"/>
      <c r="KBD152" s="168"/>
      <c r="KBE152" s="168"/>
      <c r="KBF152" s="168"/>
      <c r="KBG152" s="168"/>
      <c r="KBH152" s="168"/>
      <c r="KBI152" s="168"/>
      <c r="KBJ152" s="168"/>
      <c r="KBK152" s="168"/>
      <c r="KBL152" s="168"/>
      <c r="KBM152" s="168"/>
      <c r="KBN152" s="168"/>
      <c r="KBO152" s="168"/>
      <c r="KBP152" s="168"/>
      <c r="KBQ152" s="168"/>
      <c r="KBR152" s="168"/>
      <c r="KBS152" s="168"/>
      <c r="KBT152" s="168"/>
      <c r="KBU152" s="168"/>
      <c r="KBV152" s="168"/>
      <c r="KBW152" s="168"/>
      <c r="KBX152" s="168"/>
      <c r="KBY152" s="168"/>
      <c r="KBZ152" s="168"/>
      <c r="KCA152" s="168"/>
      <c r="KCB152" s="168"/>
      <c r="KCC152" s="168"/>
      <c r="KCD152" s="168"/>
      <c r="KCE152" s="168"/>
      <c r="KCF152" s="168"/>
      <c r="KCG152" s="168"/>
      <c r="KCH152" s="168"/>
      <c r="KCI152" s="168"/>
      <c r="KCJ152" s="168"/>
      <c r="KCK152" s="168"/>
      <c r="KCL152" s="168"/>
      <c r="KCM152" s="168"/>
      <c r="KCN152" s="168"/>
      <c r="KCO152" s="168"/>
      <c r="KCP152" s="168"/>
      <c r="KCQ152" s="168"/>
      <c r="KCR152" s="168"/>
      <c r="KCS152" s="168"/>
      <c r="KCT152" s="168"/>
      <c r="KCU152" s="168"/>
      <c r="KCV152" s="168"/>
      <c r="KCW152" s="168"/>
      <c r="KCX152" s="168"/>
      <c r="KCY152" s="168"/>
      <c r="KCZ152" s="168"/>
      <c r="KDA152" s="168"/>
      <c r="KDB152" s="168"/>
      <c r="KDC152" s="168"/>
      <c r="KDD152" s="168"/>
      <c r="KDE152" s="168"/>
      <c r="KDF152" s="168"/>
      <c r="KDG152" s="168"/>
      <c r="KDH152" s="168"/>
      <c r="KDI152" s="168"/>
      <c r="KDJ152" s="168"/>
      <c r="KDK152" s="168"/>
      <c r="KDL152" s="168"/>
      <c r="KDM152" s="168"/>
      <c r="KDN152" s="168"/>
      <c r="KDO152" s="168"/>
      <c r="KDP152" s="168"/>
      <c r="KDQ152" s="168"/>
      <c r="KDR152" s="168"/>
      <c r="KDS152" s="168"/>
      <c r="KDT152" s="168"/>
      <c r="KDU152" s="168"/>
      <c r="KDV152" s="168"/>
      <c r="KDW152" s="168"/>
      <c r="KDX152" s="168"/>
      <c r="KDY152" s="168"/>
      <c r="KDZ152" s="168"/>
      <c r="KEA152" s="168"/>
      <c r="KEB152" s="168"/>
      <c r="KEC152" s="168"/>
      <c r="KED152" s="168"/>
      <c r="KEE152" s="168"/>
      <c r="KEF152" s="168"/>
      <c r="KEG152" s="168"/>
      <c r="KEH152" s="168"/>
      <c r="KEI152" s="168"/>
      <c r="KEJ152" s="168"/>
      <c r="KEK152" s="168"/>
      <c r="KEL152" s="168"/>
      <c r="KEM152" s="168"/>
      <c r="KEN152" s="168"/>
      <c r="KEO152" s="168"/>
      <c r="KEP152" s="168"/>
      <c r="KEQ152" s="168"/>
      <c r="KER152" s="168"/>
      <c r="KES152" s="168"/>
      <c r="KET152" s="168"/>
      <c r="KEU152" s="168"/>
      <c r="KEV152" s="168"/>
      <c r="KEW152" s="168"/>
      <c r="KEX152" s="168"/>
      <c r="KEY152" s="168"/>
      <c r="KEZ152" s="168"/>
      <c r="KFA152" s="168"/>
      <c r="KFB152" s="168"/>
      <c r="KFC152" s="168"/>
      <c r="KFD152" s="168"/>
      <c r="KFE152" s="168"/>
      <c r="KFF152" s="168"/>
      <c r="KFG152" s="168"/>
      <c r="KFH152" s="168"/>
      <c r="KFI152" s="168"/>
      <c r="KFJ152" s="168"/>
      <c r="KFK152" s="168"/>
      <c r="KFL152" s="168"/>
      <c r="KFM152" s="168"/>
      <c r="KFN152" s="168"/>
      <c r="KFO152" s="168"/>
      <c r="KFP152" s="168"/>
      <c r="KFQ152" s="168"/>
      <c r="KFR152" s="168"/>
      <c r="KFS152" s="168"/>
      <c r="KFT152" s="168"/>
      <c r="KFU152" s="168"/>
      <c r="KFV152" s="168"/>
      <c r="KFW152" s="168"/>
      <c r="KFX152" s="168"/>
      <c r="KFY152" s="168"/>
      <c r="KFZ152" s="168"/>
      <c r="KGA152" s="168"/>
      <c r="KGB152" s="168"/>
      <c r="KGC152" s="168"/>
      <c r="KGD152" s="168"/>
      <c r="KGE152" s="168"/>
      <c r="KGF152" s="168"/>
      <c r="KGG152" s="168"/>
      <c r="KGH152" s="168"/>
      <c r="KGI152" s="168"/>
      <c r="KGJ152" s="168"/>
      <c r="KGK152" s="168"/>
      <c r="KGL152" s="168"/>
      <c r="KGM152" s="168"/>
      <c r="KGN152" s="168"/>
      <c r="KGO152" s="168"/>
      <c r="KGP152" s="168"/>
      <c r="KGQ152" s="168"/>
      <c r="KGR152" s="168"/>
      <c r="KGS152" s="168"/>
      <c r="KGT152" s="168"/>
      <c r="KGU152" s="168"/>
      <c r="KGV152" s="168"/>
      <c r="KGW152" s="168"/>
      <c r="KGX152" s="168"/>
      <c r="KGY152" s="168"/>
      <c r="KGZ152" s="168"/>
      <c r="KHA152" s="168"/>
      <c r="KHB152" s="168"/>
      <c r="KHC152" s="168"/>
      <c r="KHD152" s="168"/>
      <c r="KHE152" s="168"/>
      <c r="KHF152" s="168"/>
      <c r="KHG152" s="168"/>
      <c r="KHH152" s="168"/>
      <c r="KHI152" s="168"/>
      <c r="KHJ152" s="168"/>
      <c r="KHK152" s="168"/>
      <c r="KHL152" s="168"/>
      <c r="KHM152" s="168"/>
      <c r="KHN152" s="168"/>
      <c r="KHO152" s="168"/>
      <c r="KHP152" s="168"/>
      <c r="KHQ152" s="168"/>
      <c r="KHR152" s="168"/>
      <c r="KHS152" s="168"/>
      <c r="KHT152" s="168"/>
      <c r="KHU152" s="168"/>
      <c r="KHV152" s="168"/>
      <c r="KHW152" s="168"/>
      <c r="KHX152" s="168"/>
      <c r="KHY152" s="168"/>
      <c r="KHZ152" s="168"/>
      <c r="KIA152" s="168"/>
      <c r="KIB152" s="168"/>
      <c r="KIC152" s="168"/>
      <c r="KID152" s="168"/>
      <c r="KIE152" s="168"/>
      <c r="KIF152" s="168"/>
      <c r="KIG152" s="168"/>
      <c r="KIH152" s="168"/>
      <c r="KII152" s="168"/>
      <c r="KIJ152" s="168"/>
      <c r="KIK152" s="168"/>
      <c r="KIL152" s="168"/>
      <c r="KIM152" s="168"/>
      <c r="KIN152" s="168"/>
      <c r="KIO152" s="168"/>
      <c r="KIP152" s="168"/>
      <c r="KIQ152" s="168"/>
      <c r="KIR152" s="168"/>
      <c r="KIS152" s="168"/>
      <c r="KIT152" s="168"/>
      <c r="KIU152" s="168"/>
      <c r="KIV152" s="168"/>
      <c r="KIW152" s="168"/>
      <c r="KIX152" s="168"/>
      <c r="KIY152" s="168"/>
      <c r="KIZ152" s="168"/>
      <c r="KJA152" s="168"/>
      <c r="KJB152" s="168"/>
      <c r="KJC152" s="168"/>
      <c r="KJD152" s="168"/>
      <c r="KJE152" s="168"/>
      <c r="KJF152" s="168"/>
      <c r="KJG152" s="168"/>
      <c r="KJH152" s="168"/>
      <c r="KJI152" s="168"/>
      <c r="KJJ152" s="168"/>
      <c r="KJK152" s="168"/>
      <c r="KJL152" s="168"/>
      <c r="KJM152" s="168"/>
      <c r="KJN152" s="168"/>
      <c r="KJO152" s="168"/>
      <c r="KJP152" s="168"/>
      <c r="KJQ152" s="168"/>
      <c r="KJR152" s="168"/>
      <c r="KJS152" s="168"/>
      <c r="KJT152" s="168"/>
      <c r="KJU152" s="168"/>
      <c r="KJV152" s="168"/>
      <c r="KJW152" s="168"/>
      <c r="KJX152" s="168"/>
      <c r="KJY152" s="168"/>
      <c r="KJZ152" s="168"/>
      <c r="KKA152" s="168"/>
      <c r="KKB152" s="168"/>
      <c r="KKC152" s="168"/>
      <c r="KKD152" s="168"/>
      <c r="KKE152" s="168"/>
      <c r="KKF152" s="168"/>
      <c r="KKG152" s="168"/>
      <c r="KKH152" s="168"/>
      <c r="KKI152" s="168"/>
      <c r="KKJ152" s="168"/>
      <c r="KKK152" s="168"/>
      <c r="KKL152" s="168"/>
      <c r="KKM152" s="168"/>
      <c r="KKN152" s="168"/>
      <c r="KKO152" s="168"/>
      <c r="KKP152" s="168"/>
      <c r="KKQ152" s="168"/>
      <c r="KKR152" s="168"/>
      <c r="KKS152" s="168"/>
      <c r="KKT152" s="168"/>
      <c r="KKU152" s="168"/>
      <c r="KKV152" s="168"/>
      <c r="KKW152" s="168"/>
      <c r="KKX152" s="168"/>
      <c r="KKY152" s="168"/>
      <c r="KKZ152" s="168"/>
      <c r="KLA152" s="168"/>
      <c r="KLB152" s="168"/>
      <c r="KLC152" s="168"/>
      <c r="KLD152" s="168"/>
      <c r="KLE152" s="168"/>
      <c r="KLF152" s="168"/>
      <c r="KLG152" s="168"/>
      <c r="KLH152" s="168"/>
      <c r="KLI152" s="168"/>
      <c r="KLJ152" s="168"/>
      <c r="KLK152" s="168"/>
      <c r="KLL152" s="168"/>
      <c r="KLM152" s="168"/>
      <c r="KLN152" s="168"/>
      <c r="KLO152" s="168"/>
      <c r="KLP152" s="168"/>
      <c r="KLQ152" s="168"/>
      <c r="KLR152" s="168"/>
      <c r="KLS152" s="168"/>
      <c r="KLT152" s="168"/>
      <c r="KLU152" s="168"/>
      <c r="KLV152" s="168"/>
      <c r="KLW152" s="168"/>
      <c r="KLX152" s="168"/>
      <c r="KLY152" s="168"/>
      <c r="KLZ152" s="168"/>
      <c r="KMA152" s="168"/>
      <c r="KMB152" s="168"/>
      <c r="KMC152" s="168"/>
      <c r="KMD152" s="168"/>
      <c r="KME152" s="168"/>
      <c r="KMF152" s="168"/>
      <c r="KMG152" s="168"/>
      <c r="KMH152" s="168"/>
      <c r="KMI152" s="168"/>
      <c r="KMJ152" s="168"/>
      <c r="KMK152" s="168"/>
      <c r="KML152" s="168"/>
      <c r="KMM152" s="168"/>
      <c r="KMN152" s="168"/>
      <c r="KMO152" s="168"/>
      <c r="KMP152" s="168"/>
      <c r="KMQ152" s="168"/>
      <c r="KMR152" s="168"/>
      <c r="KMS152" s="168"/>
      <c r="KMT152" s="168"/>
      <c r="KMU152" s="168"/>
      <c r="KMV152" s="168"/>
      <c r="KMW152" s="168"/>
      <c r="KMX152" s="168"/>
      <c r="KMY152" s="168"/>
      <c r="KMZ152" s="168"/>
      <c r="KNA152" s="168"/>
      <c r="KNB152" s="168"/>
      <c r="KNC152" s="168"/>
      <c r="KND152" s="168"/>
      <c r="KNE152" s="168"/>
      <c r="KNF152" s="168"/>
      <c r="KNG152" s="168"/>
      <c r="KNH152" s="168"/>
      <c r="KNI152" s="168"/>
      <c r="KNJ152" s="168"/>
      <c r="KNK152" s="168"/>
      <c r="KNL152" s="168"/>
      <c r="KNM152" s="168"/>
      <c r="KNN152" s="168"/>
      <c r="KNO152" s="168"/>
      <c r="KNP152" s="168"/>
      <c r="KNQ152" s="168"/>
      <c r="KNR152" s="168"/>
      <c r="KNS152" s="168"/>
      <c r="KNT152" s="168"/>
      <c r="KNU152" s="168"/>
      <c r="KNV152" s="168"/>
      <c r="KNW152" s="168"/>
      <c r="KNX152" s="168"/>
      <c r="KNY152" s="168"/>
      <c r="KNZ152" s="168"/>
      <c r="KOA152" s="168"/>
      <c r="KOB152" s="168"/>
      <c r="KOC152" s="168"/>
      <c r="KOD152" s="168"/>
      <c r="KOE152" s="168"/>
      <c r="KOF152" s="168"/>
      <c r="KOG152" s="168"/>
      <c r="KOH152" s="168"/>
      <c r="KOI152" s="168"/>
      <c r="KOJ152" s="168"/>
      <c r="KOK152" s="168"/>
      <c r="KOL152" s="168"/>
      <c r="KOM152" s="168"/>
      <c r="KON152" s="168"/>
      <c r="KOO152" s="168"/>
      <c r="KOP152" s="168"/>
      <c r="KOQ152" s="168"/>
      <c r="KOR152" s="168"/>
      <c r="KOS152" s="168"/>
      <c r="KOT152" s="168"/>
      <c r="KOU152" s="168"/>
      <c r="KOV152" s="168"/>
      <c r="KOW152" s="168"/>
      <c r="KOX152" s="168"/>
      <c r="KOY152" s="168"/>
      <c r="KOZ152" s="168"/>
      <c r="KPA152" s="168"/>
      <c r="KPB152" s="168"/>
      <c r="KPC152" s="168"/>
      <c r="KPD152" s="168"/>
      <c r="KPE152" s="168"/>
      <c r="KPF152" s="168"/>
      <c r="KPG152" s="168"/>
      <c r="KPH152" s="168"/>
      <c r="KPI152" s="168"/>
      <c r="KPJ152" s="168"/>
      <c r="KPK152" s="168"/>
      <c r="KPL152" s="168"/>
      <c r="KPM152" s="168"/>
      <c r="KPN152" s="168"/>
      <c r="KPO152" s="168"/>
      <c r="KPP152" s="168"/>
      <c r="KPQ152" s="168"/>
      <c r="KPR152" s="168"/>
      <c r="KPS152" s="168"/>
      <c r="KPT152" s="168"/>
      <c r="KPU152" s="168"/>
      <c r="KPV152" s="168"/>
      <c r="KPW152" s="168"/>
      <c r="KPX152" s="168"/>
      <c r="KPY152" s="168"/>
      <c r="KPZ152" s="168"/>
      <c r="KQA152" s="168"/>
      <c r="KQB152" s="168"/>
      <c r="KQC152" s="168"/>
      <c r="KQD152" s="168"/>
      <c r="KQE152" s="168"/>
      <c r="KQF152" s="168"/>
      <c r="KQG152" s="168"/>
      <c r="KQH152" s="168"/>
      <c r="KQI152" s="168"/>
      <c r="KQJ152" s="168"/>
      <c r="KQK152" s="168"/>
      <c r="KQL152" s="168"/>
      <c r="KQM152" s="168"/>
      <c r="KQN152" s="168"/>
      <c r="KQO152" s="168"/>
      <c r="KQP152" s="168"/>
      <c r="KQQ152" s="168"/>
      <c r="KQR152" s="168"/>
      <c r="KQS152" s="168"/>
      <c r="KQT152" s="168"/>
      <c r="KQU152" s="168"/>
      <c r="KQV152" s="168"/>
      <c r="KQW152" s="168"/>
      <c r="KQX152" s="168"/>
      <c r="KQY152" s="168"/>
      <c r="KQZ152" s="168"/>
      <c r="KRA152" s="168"/>
      <c r="KRB152" s="168"/>
      <c r="KRC152" s="168"/>
      <c r="KRD152" s="168"/>
      <c r="KRE152" s="168"/>
      <c r="KRF152" s="168"/>
      <c r="KRG152" s="168"/>
      <c r="KRH152" s="168"/>
      <c r="KRI152" s="168"/>
      <c r="KRJ152" s="168"/>
      <c r="KRK152" s="168"/>
      <c r="KRL152" s="168"/>
      <c r="KRM152" s="168"/>
      <c r="KRN152" s="168"/>
      <c r="KRO152" s="168"/>
      <c r="KRP152" s="168"/>
      <c r="KRQ152" s="168"/>
      <c r="KRR152" s="168"/>
      <c r="KRS152" s="168"/>
      <c r="KRT152" s="168"/>
      <c r="KRU152" s="168"/>
      <c r="KRV152" s="168"/>
      <c r="KRW152" s="168"/>
      <c r="KRX152" s="168"/>
      <c r="KRY152" s="168"/>
      <c r="KRZ152" s="168"/>
      <c r="KSA152" s="168"/>
      <c r="KSB152" s="168"/>
      <c r="KSC152" s="168"/>
      <c r="KSD152" s="168"/>
      <c r="KSE152" s="168"/>
      <c r="KSF152" s="168"/>
      <c r="KSG152" s="168"/>
      <c r="KSH152" s="168"/>
      <c r="KSI152" s="168"/>
      <c r="KSJ152" s="168"/>
      <c r="KSK152" s="168"/>
      <c r="KSL152" s="168"/>
      <c r="KSM152" s="168"/>
      <c r="KSN152" s="168"/>
      <c r="KSO152" s="168"/>
      <c r="KSP152" s="168"/>
      <c r="KSQ152" s="168"/>
      <c r="KSR152" s="168"/>
      <c r="KSS152" s="168"/>
      <c r="KST152" s="168"/>
      <c r="KSU152" s="168"/>
      <c r="KSV152" s="168"/>
      <c r="KSW152" s="168"/>
      <c r="KSX152" s="168"/>
      <c r="KSY152" s="168"/>
      <c r="KSZ152" s="168"/>
      <c r="KTA152" s="168"/>
      <c r="KTB152" s="168"/>
      <c r="KTC152" s="168"/>
      <c r="KTD152" s="168"/>
      <c r="KTE152" s="168"/>
      <c r="KTF152" s="168"/>
      <c r="KTG152" s="168"/>
      <c r="KTH152" s="168"/>
      <c r="KTI152" s="168"/>
      <c r="KTJ152" s="168"/>
      <c r="KTK152" s="168"/>
      <c r="KTL152" s="168"/>
      <c r="KTM152" s="168"/>
      <c r="KTN152" s="168"/>
      <c r="KTO152" s="168"/>
      <c r="KTP152" s="168"/>
      <c r="KTQ152" s="168"/>
      <c r="KTR152" s="168"/>
      <c r="KTS152" s="168"/>
      <c r="KTT152" s="168"/>
      <c r="KTU152" s="168"/>
      <c r="KTV152" s="168"/>
      <c r="KTW152" s="168"/>
      <c r="KTX152" s="168"/>
      <c r="KTY152" s="168"/>
      <c r="KTZ152" s="168"/>
      <c r="KUA152" s="168"/>
      <c r="KUB152" s="168"/>
      <c r="KUC152" s="168"/>
      <c r="KUD152" s="168"/>
      <c r="KUE152" s="168"/>
      <c r="KUF152" s="168"/>
      <c r="KUG152" s="168"/>
      <c r="KUH152" s="168"/>
      <c r="KUI152" s="168"/>
      <c r="KUJ152" s="168"/>
      <c r="KUK152" s="168"/>
      <c r="KUL152" s="168"/>
      <c r="KUM152" s="168"/>
      <c r="KUN152" s="168"/>
      <c r="KUO152" s="168"/>
      <c r="KUP152" s="168"/>
      <c r="KUQ152" s="168"/>
      <c r="KUR152" s="168"/>
      <c r="KUS152" s="168"/>
      <c r="KUT152" s="168"/>
      <c r="KUU152" s="168"/>
      <c r="KUV152" s="168"/>
      <c r="KUW152" s="168"/>
      <c r="KUX152" s="168"/>
      <c r="KUY152" s="168"/>
      <c r="KUZ152" s="168"/>
      <c r="KVA152" s="168"/>
      <c r="KVB152" s="168"/>
      <c r="KVC152" s="168"/>
      <c r="KVD152" s="168"/>
      <c r="KVE152" s="168"/>
      <c r="KVF152" s="168"/>
      <c r="KVG152" s="168"/>
      <c r="KVH152" s="168"/>
      <c r="KVI152" s="168"/>
      <c r="KVJ152" s="168"/>
      <c r="KVK152" s="168"/>
      <c r="KVL152" s="168"/>
      <c r="KVM152" s="168"/>
      <c r="KVN152" s="168"/>
      <c r="KVO152" s="168"/>
      <c r="KVP152" s="168"/>
      <c r="KVQ152" s="168"/>
      <c r="KVR152" s="168"/>
      <c r="KVS152" s="168"/>
      <c r="KVT152" s="168"/>
      <c r="KVU152" s="168"/>
      <c r="KVV152" s="168"/>
      <c r="KVW152" s="168"/>
      <c r="KVX152" s="168"/>
      <c r="KVY152" s="168"/>
      <c r="KVZ152" s="168"/>
      <c r="KWA152" s="168"/>
      <c r="KWB152" s="168"/>
      <c r="KWC152" s="168"/>
      <c r="KWD152" s="168"/>
      <c r="KWE152" s="168"/>
      <c r="KWF152" s="168"/>
      <c r="KWG152" s="168"/>
      <c r="KWH152" s="168"/>
      <c r="KWI152" s="168"/>
      <c r="KWJ152" s="168"/>
      <c r="KWK152" s="168"/>
      <c r="KWL152" s="168"/>
      <c r="KWM152" s="168"/>
      <c r="KWN152" s="168"/>
      <c r="KWO152" s="168"/>
      <c r="KWP152" s="168"/>
      <c r="KWQ152" s="168"/>
      <c r="KWR152" s="168"/>
      <c r="KWS152" s="168"/>
      <c r="KWT152" s="168"/>
      <c r="KWU152" s="168"/>
      <c r="KWV152" s="168"/>
      <c r="KWW152" s="168"/>
      <c r="KWX152" s="168"/>
      <c r="KWY152" s="168"/>
      <c r="KWZ152" s="168"/>
      <c r="KXA152" s="168"/>
      <c r="KXB152" s="168"/>
      <c r="KXC152" s="168"/>
      <c r="KXD152" s="168"/>
      <c r="KXE152" s="168"/>
      <c r="KXF152" s="168"/>
      <c r="KXG152" s="168"/>
      <c r="KXH152" s="168"/>
      <c r="KXI152" s="168"/>
      <c r="KXJ152" s="168"/>
      <c r="KXK152" s="168"/>
      <c r="KXL152" s="168"/>
      <c r="KXM152" s="168"/>
      <c r="KXN152" s="168"/>
      <c r="KXO152" s="168"/>
      <c r="KXP152" s="168"/>
      <c r="KXQ152" s="168"/>
      <c r="KXR152" s="168"/>
      <c r="KXS152" s="168"/>
      <c r="KXT152" s="168"/>
      <c r="KXU152" s="168"/>
      <c r="KXV152" s="168"/>
      <c r="KXW152" s="168"/>
      <c r="KXX152" s="168"/>
      <c r="KXY152" s="168"/>
      <c r="KXZ152" s="168"/>
      <c r="KYA152" s="168"/>
      <c r="KYB152" s="168"/>
      <c r="KYC152" s="168"/>
      <c r="KYD152" s="168"/>
      <c r="KYE152" s="168"/>
      <c r="KYF152" s="168"/>
      <c r="KYG152" s="168"/>
      <c r="KYH152" s="168"/>
      <c r="KYI152" s="168"/>
      <c r="KYJ152" s="168"/>
      <c r="KYK152" s="168"/>
      <c r="KYL152" s="168"/>
      <c r="KYM152" s="168"/>
      <c r="KYN152" s="168"/>
      <c r="KYO152" s="168"/>
      <c r="KYP152" s="168"/>
      <c r="KYQ152" s="168"/>
      <c r="KYR152" s="168"/>
      <c r="KYS152" s="168"/>
      <c r="KYT152" s="168"/>
      <c r="KYU152" s="168"/>
      <c r="KYV152" s="168"/>
      <c r="KYW152" s="168"/>
      <c r="KYX152" s="168"/>
      <c r="KYY152" s="168"/>
      <c r="KYZ152" s="168"/>
      <c r="KZA152" s="168"/>
      <c r="KZB152" s="168"/>
      <c r="KZC152" s="168"/>
      <c r="KZD152" s="168"/>
      <c r="KZE152" s="168"/>
      <c r="KZF152" s="168"/>
      <c r="KZG152" s="168"/>
      <c r="KZH152" s="168"/>
      <c r="KZI152" s="168"/>
      <c r="KZJ152" s="168"/>
      <c r="KZK152" s="168"/>
      <c r="KZL152" s="168"/>
      <c r="KZM152" s="168"/>
      <c r="KZN152" s="168"/>
      <c r="KZO152" s="168"/>
      <c r="KZP152" s="168"/>
      <c r="KZQ152" s="168"/>
      <c r="KZR152" s="168"/>
      <c r="KZS152" s="168"/>
      <c r="KZT152" s="168"/>
      <c r="KZU152" s="168"/>
      <c r="KZV152" s="168"/>
      <c r="KZW152" s="168"/>
      <c r="KZX152" s="168"/>
      <c r="KZY152" s="168"/>
      <c r="KZZ152" s="168"/>
      <c r="LAA152" s="168"/>
      <c r="LAB152" s="168"/>
      <c r="LAC152" s="168"/>
      <c r="LAD152" s="168"/>
      <c r="LAE152" s="168"/>
      <c r="LAF152" s="168"/>
      <c r="LAG152" s="168"/>
      <c r="LAH152" s="168"/>
      <c r="LAI152" s="168"/>
      <c r="LAJ152" s="168"/>
      <c r="LAK152" s="168"/>
      <c r="LAL152" s="168"/>
      <c r="LAM152" s="168"/>
      <c r="LAN152" s="168"/>
      <c r="LAO152" s="168"/>
      <c r="LAP152" s="168"/>
      <c r="LAQ152" s="168"/>
      <c r="LAR152" s="168"/>
      <c r="LAS152" s="168"/>
      <c r="LAT152" s="168"/>
      <c r="LAU152" s="168"/>
      <c r="LAV152" s="168"/>
      <c r="LAW152" s="168"/>
      <c r="LAX152" s="168"/>
      <c r="LAY152" s="168"/>
      <c r="LAZ152" s="168"/>
      <c r="LBA152" s="168"/>
      <c r="LBB152" s="168"/>
      <c r="LBC152" s="168"/>
      <c r="LBD152" s="168"/>
      <c r="LBE152" s="168"/>
      <c r="LBF152" s="168"/>
      <c r="LBG152" s="168"/>
      <c r="LBH152" s="168"/>
      <c r="LBI152" s="168"/>
      <c r="LBJ152" s="168"/>
      <c r="LBK152" s="168"/>
      <c r="LBL152" s="168"/>
      <c r="LBM152" s="168"/>
      <c r="LBN152" s="168"/>
      <c r="LBO152" s="168"/>
      <c r="LBP152" s="168"/>
      <c r="LBQ152" s="168"/>
      <c r="LBR152" s="168"/>
      <c r="LBS152" s="168"/>
      <c r="LBT152" s="168"/>
      <c r="LBU152" s="168"/>
      <c r="LBV152" s="168"/>
      <c r="LBW152" s="168"/>
      <c r="LBX152" s="168"/>
      <c r="LBY152" s="168"/>
      <c r="LBZ152" s="168"/>
      <c r="LCA152" s="168"/>
      <c r="LCB152" s="168"/>
      <c r="LCC152" s="168"/>
      <c r="LCD152" s="168"/>
      <c r="LCE152" s="168"/>
      <c r="LCF152" s="168"/>
      <c r="LCG152" s="168"/>
      <c r="LCH152" s="168"/>
      <c r="LCI152" s="168"/>
      <c r="LCJ152" s="168"/>
      <c r="LCK152" s="168"/>
      <c r="LCL152" s="168"/>
      <c r="LCM152" s="168"/>
      <c r="LCN152" s="168"/>
      <c r="LCO152" s="168"/>
      <c r="LCP152" s="168"/>
      <c r="LCQ152" s="168"/>
      <c r="LCR152" s="168"/>
      <c r="LCS152" s="168"/>
      <c r="LCT152" s="168"/>
      <c r="LCU152" s="168"/>
      <c r="LCV152" s="168"/>
      <c r="LCW152" s="168"/>
      <c r="LCX152" s="168"/>
      <c r="LCY152" s="168"/>
      <c r="LCZ152" s="168"/>
      <c r="LDA152" s="168"/>
      <c r="LDB152" s="168"/>
      <c r="LDC152" s="168"/>
      <c r="LDD152" s="168"/>
      <c r="LDE152" s="168"/>
      <c r="LDF152" s="168"/>
      <c r="LDG152" s="168"/>
      <c r="LDH152" s="168"/>
      <c r="LDI152" s="168"/>
      <c r="LDJ152" s="168"/>
      <c r="LDK152" s="168"/>
      <c r="LDL152" s="168"/>
      <c r="LDM152" s="168"/>
      <c r="LDN152" s="168"/>
      <c r="LDO152" s="168"/>
      <c r="LDP152" s="168"/>
      <c r="LDQ152" s="168"/>
      <c r="LDR152" s="168"/>
      <c r="LDS152" s="168"/>
      <c r="LDT152" s="168"/>
      <c r="LDU152" s="168"/>
      <c r="LDV152" s="168"/>
      <c r="LDW152" s="168"/>
      <c r="LDX152" s="168"/>
      <c r="LDY152" s="168"/>
      <c r="LDZ152" s="168"/>
      <c r="LEA152" s="168"/>
      <c r="LEB152" s="168"/>
      <c r="LEC152" s="168"/>
      <c r="LED152" s="168"/>
      <c r="LEE152" s="168"/>
      <c r="LEF152" s="168"/>
      <c r="LEG152" s="168"/>
      <c r="LEH152" s="168"/>
      <c r="LEI152" s="168"/>
      <c r="LEJ152" s="168"/>
      <c r="LEK152" s="168"/>
      <c r="LEL152" s="168"/>
      <c r="LEM152" s="168"/>
      <c r="LEN152" s="168"/>
      <c r="LEO152" s="168"/>
      <c r="LEP152" s="168"/>
      <c r="LEQ152" s="168"/>
      <c r="LER152" s="168"/>
      <c r="LES152" s="168"/>
      <c r="LET152" s="168"/>
      <c r="LEU152" s="168"/>
      <c r="LEV152" s="168"/>
      <c r="LEW152" s="168"/>
      <c r="LEX152" s="168"/>
      <c r="LEY152" s="168"/>
      <c r="LEZ152" s="168"/>
      <c r="LFA152" s="168"/>
      <c r="LFB152" s="168"/>
      <c r="LFC152" s="168"/>
      <c r="LFD152" s="168"/>
      <c r="LFE152" s="168"/>
      <c r="LFF152" s="168"/>
      <c r="LFG152" s="168"/>
      <c r="LFH152" s="168"/>
      <c r="LFI152" s="168"/>
      <c r="LFJ152" s="168"/>
      <c r="LFK152" s="168"/>
      <c r="LFL152" s="168"/>
      <c r="LFM152" s="168"/>
      <c r="LFN152" s="168"/>
      <c r="LFO152" s="168"/>
      <c r="LFP152" s="168"/>
      <c r="LFQ152" s="168"/>
      <c r="LFR152" s="168"/>
      <c r="LFS152" s="168"/>
      <c r="LFT152" s="168"/>
      <c r="LFU152" s="168"/>
      <c r="LFV152" s="168"/>
      <c r="LFW152" s="168"/>
      <c r="LFX152" s="168"/>
      <c r="LFY152" s="168"/>
      <c r="LFZ152" s="168"/>
      <c r="LGA152" s="168"/>
      <c r="LGB152" s="168"/>
      <c r="LGC152" s="168"/>
      <c r="LGD152" s="168"/>
      <c r="LGE152" s="168"/>
      <c r="LGF152" s="168"/>
      <c r="LGG152" s="168"/>
      <c r="LGH152" s="168"/>
      <c r="LGI152" s="168"/>
      <c r="LGJ152" s="168"/>
      <c r="LGK152" s="168"/>
      <c r="LGL152" s="168"/>
      <c r="LGM152" s="168"/>
      <c r="LGN152" s="168"/>
      <c r="LGO152" s="168"/>
      <c r="LGP152" s="168"/>
      <c r="LGQ152" s="168"/>
      <c r="LGR152" s="168"/>
      <c r="LGS152" s="168"/>
      <c r="LGT152" s="168"/>
      <c r="LGU152" s="168"/>
      <c r="LGV152" s="168"/>
      <c r="LGW152" s="168"/>
      <c r="LGX152" s="168"/>
      <c r="LGY152" s="168"/>
      <c r="LGZ152" s="168"/>
      <c r="LHA152" s="168"/>
      <c r="LHB152" s="168"/>
      <c r="LHC152" s="168"/>
      <c r="LHD152" s="168"/>
      <c r="LHE152" s="168"/>
      <c r="LHF152" s="168"/>
      <c r="LHG152" s="168"/>
      <c r="LHH152" s="168"/>
      <c r="LHI152" s="168"/>
      <c r="LHJ152" s="168"/>
      <c r="LHK152" s="168"/>
      <c r="LHL152" s="168"/>
      <c r="LHM152" s="168"/>
      <c r="LHN152" s="168"/>
      <c r="LHO152" s="168"/>
      <c r="LHP152" s="168"/>
      <c r="LHQ152" s="168"/>
      <c r="LHR152" s="168"/>
      <c r="LHS152" s="168"/>
      <c r="LHT152" s="168"/>
      <c r="LHU152" s="168"/>
      <c r="LHV152" s="168"/>
      <c r="LHW152" s="168"/>
      <c r="LHX152" s="168"/>
      <c r="LHY152" s="168"/>
      <c r="LHZ152" s="168"/>
      <c r="LIA152" s="168"/>
      <c r="LIB152" s="168"/>
      <c r="LIC152" s="168"/>
      <c r="LID152" s="168"/>
      <c r="LIE152" s="168"/>
      <c r="LIF152" s="168"/>
      <c r="LIG152" s="168"/>
      <c r="LIH152" s="168"/>
      <c r="LII152" s="168"/>
      <c r="LIJ152" s="168"/>
      <c r="LIK152" s="168"/>
      <c r="LIL152" s="168"/>
      <c r="LIM152" s="168"/>
      <c r="LIN152" s="168"/>
      <c r="LIO152" s="168"/>
      <c r="LIP152" s="168"/>
      <c r="LIQ152" s="168"/>
      <c r="LIR152" s="168"/>
      <c r="LIS152" s="168"/>
      <c r="LIT152" s="168"/>
      <c r="LIU152" s="168"/>
      <c r="LIV152" s="168"/>
      <c r="LIW152" s="168"/>
      <c r="LIX152" s="168"/>
      <c r="LIY152" s="168"/>
      <c r="LIZ152" s="168"/>
      <c r="LJA152" s="168"/>
      <c r="LJB152" s="168"/>
      <c r="LJC152" s="168"/>
      <c r="LJD152" s="168"/>
      <c r="LJE152" s="168"/>
      <c r="LJF152" s="168"/>
      <c r="LJG152" s="168"/>
      <c r="LJH152" s="168"/>
      <c r="LJI152" s="168"/>
      <c r="LJJ152" s="168"/>
      <c r="LJK152" s="168"/>
      <c r="LJL152" s="168"/>
      <c r="LJM152" s="168"/>
      <c r="LJN152" s="168"/>
      <c r="LJO152" s="168"/>
      <c r="LJP152" s="168"/>
      <c r="LJQ152" s="168"/>
      <c r="LJR152" s="168"/>
      <c r="LJS152" s="168"/>
      <c r="LJT152" s="168"/>
      <c r="LJU152" s="168"/>
      <c r="LJV152" s="168"/>
      <c r="LJW152" s="168"/>
      <c r="LJX152" s="168"/>
      <c r="LJY152" s="168"/>
      <c r="LJZ152" s="168"/>
      <c r="LKA152" s="168"/>
      <c r="LKB152" s="168"/>
      <c r="LKC152" s="168"/>
      <c r="LKD152" s="168"/>
      <c r="LKE152" s="168"/>
      <c r="LKF152" s="168"/>
      <c r="LKG152" s="168"/>
      <c r="LKH152" s="168"/>
      <c r="LKI152" s="168"/>
      <c r="LKJ152" s="168"/>
      <c r="LKK152" s="168"/>
      <c r="LKL152" s="168"/>
      <c r="LKM152" s="168"/>
      <c r="LKN152" s="168"/>
      <c r="LKO152" s="168"/>
      <c r="LKP152" s="168"/>
      <c r="LKQ152" s="168"/>
      <c r="LKR152" s="168"/>
      <c r="LKS152" s="168"/>
      <c r="LKT152" s="168"/>
      <c r="LKU152" s="168"/>
      <c r="LKV152" s="168"/>
      <c r="LKW152" s="168"/>
      <c r="LKX152" s="168"/>
      <c r="LKY152" s="168"/>
      <c r="LKZ152" s="168"/>
      <c r="LLA152" s="168"/>
      <c r="LLB152" s="168"/>
      <c r="LLC152" s="168"/>
      <c r="LLD152" s="168"/>
      <c r="LLE152" s="168"/>
      <c r="LLF152" s="168"/>
      <c r="LLG152" s="168"/>
      <c r="LLH152" s="168"/>
      <c r="LLI152" s="168"/>
      <c r="LLJ152" s="168"/>
      <c r="LLK152" s="168"/>
      <c r="LLL152" s="168"/>
      <c r="LLM152" s="168"/>
      <c r="LLN152" s="168"/>
      <c r="LLO152" s="168"/>
      <c r="LLP152" s="168"/>
      <c r="LLQ152" s="168"/>
      <c r="LLR152" s="168"/>
      <c r="LLS152" s="168"/>
      <c r="LLT152" s="168"/>
      <c r="LLU152" s="168"/>
      <c r="LLV152" s="168"/>
      <c r="LLW152" s="168"/>
      <c r="LLX152" s="168"/>
      <c r="LLY152" s="168"/>
      <c r="LLZ152" s="168"/>
      <c r="LMA152" s="168"/>
      <c r="LMB152" s="168"/>
      <c r="LMC152" s="168"/>
      <c r="LMD152" s="168"/>
      <c r="LME152" s="168"/>
      <c r="LMF152" s="168"/>
      <c r="LMG152" s="168"/>
      <c r="LMH152" s="168"/>
      <c r="LMI152" s="168"/>
      <c r="LMJ152" s="168"/>
      <c r="LMK152" s="168"/>
      <c r="LML152" s="168"/>
      <c r="LMM152" s="168"/>
      <c r="LMN152" s="168"/>
      <c r="LMO152" s="168"/>
      <c r="LMP152" s="168"/>
      <c r="LMQ152" s="168"/>
      <c r="LMR152" s="168"/>
      <c r="LMS152" s="168"/>
      <c r="LMT152" s="168"/>
      <c r="LMU152" s="168"/>
      <c r="LMV152" s="168"/>
      <c r="LMW152" s="168"/>
      <c r="LMX152" s="168"/>
      <c r="LMY152" s="168"/>
      <c r="LMZ152" s="168"/>
      <c r="LNA152" s="168"/>
      <c r="LNB152" s="168"/>
      <c r="LNC152" s="168"/>
      <c r="LND152" s="168"/>
      <c r="LNE152" s="168"/>
      <c r="LNF152" s="168"/>
      <c r="LNG152" s="168"/>
      <c r="LNH152" s="168"/>
      <c r="LNI152" s="168"/>
      <c r="LNJ152" s="168"/>
      <c r="LNK152" s="168"/>
      <c r="LNL152" s="168"/>
      <c r="LNM152" s="168"/>
      <c r="LNN152" s="168"/>
      <c r="LNO152" s="168"/>
      <c r="LNP152" s="168"/>
      <c r="LNQ152" s="168"/>
      <c r="LNR152" s="168"/>
      <c r="LNS152" s="168"/>
      <c r="LNT152" s="168"/>
      <c r="LNU152" s="168"/>
      <c r="LNV152" s="168"/>
      <c r="LNW152" s="168"/>
      <c r="LNX152" s="168"/>
      <c r="LNY152" s="168"/>
      <c r="LNZ152" s="168"/>
      <c r="LOA152" s="168"/>
      <c r="LOB152" s="168"/>
      <c r="LOC152" s="168"/>
      <c r="LOD152" s="168"/>
      <c r="LOE152" s="168"/>
      <c r="LOF152" s="168"/>
      <c r="LOG152" s="168"/>
      <c r="LOH152" s="168"/>
      <c r="LOI152" s="168"/>
      <c r="LOJ152" s="168"/>
      <c r="LOK152" s="168"/>
      <c r="LOL152" s="168"/>
      <c r="LOM152" s="168"/>
      <c r="LON152" s="168"/>
      <c r="LOO152" s="168"/>
      <c r="LOP152" s="168"/>
      <c r="LOQ152" s="168"/>
      <c r="LOR152" s="168"/>
      <c r="LOS152" s="168"/>
      <c r="LOT152" s="168"/>
      <c r="LOU152" s="168"/>
      <c r="LOV152" s="168"/>
      <c r="LOW152" s="168"/>
      <c r="LOX152" s="168"/>
      <c r="LOY152" s="168"/>
      <c r="LOZ152" s="168"/>
      <c r="LPA152" s="168"/>
      <c r="LPB152" s="168"/>
      <c r="LPC152" s="168"/>
      <c r="LPD152" s="168"/>
      <c r="LPE152" s="168"/>
      <c r="LPF152" s="168"/>
      <c r="LPG152" s="168"/>
      <c r="LPH152" s="168"/>
      <c r="LPI152" s="168"/>
      <c r="LPJ152" s="168"/>
      <c r="LPK152" s="168"/>
      <c r="LPL152" s="168"/>
      <c r="LPM152" s="168"/>
      <c r="LPN152" s="168"/>
      <c r="LPO152" s="168"/>
      <c r="LPP152" s="168"/>
      <c r="LPQ152" s="168"/>
      <c r="LPR152" s="168"/>
      <c r="LPS152" s="168"/>
      <c r="LPT152" s="168"/>
      <c r="LPU152" s="168"/>
      <c r="LPV152" s="168"/>
      <c r="LPW152" s="168"/>
      <c r="LPX152" s="168"/>
      <c r="LPY152" s="168"/>
      <c r="LPZ152" s="168"/>
      <c r="LQA152" s="168"/>
      <c r="LQB152" s="168"/>
      <c r="LQC152" s="168"/>
      <c r="LQD152" s="168"/>
      <c r="LQE152" s="168"/>
      <c r="LQF152" s="168"/>
      <c r="LQG152" s="168"/>
      <c r="LQH152" s="168"/>
      <c r="LQI152" s="168"/>
      <c r="LQJ152" s="168"/>
      <c r="LQK152" s="168"/>
      <c r="LQL152" s="168"/>
      <c r="LQM152" s="168"/>
      <c r="LQN152" s="168"/>
      <c r="LQO152" s="168"/>
      <c r="LQP152" s="168"/>
      <c r="LQQ152" s="168"/>
      <c r="LQR152" s="168"/>
      <c r="LQS152" s="168"/>
      <c r="LQT152" s="168"/>
      <c r="LQU152" s="168"/>
      <c r="LQV152" s="168"/>
      <c r="LQW152" s="168"/>
      <c r="LQX152" s="168"/>
      <c r="LQY152" s="168"/>
      <c r="LQZ152" s="168"/>
      <c r="LRA152" s="168"/>
      <c r="LRB152" s="168"/>
      <c r="LRC152" s="168"/>
      <c r="LRD152" s="168"/>
      <c r="LRE152" s="168"/>
      <c r="LRF152" s="168"/>
      <c r="LRG152" s="168"/>
      <c r="LRH152" s="168"/>
      <c r="LRI152" s="168"/>
      <c r="LRJ152" s="168"/>
      <c r="LRK152" s="168"/>
      <c r="LRL152" s="168"/>
      <c r="LRM152" s="168"/>
      <c r="LRN152" s="168"/>
      <c r="LRO152" s="168"/>
      <c r="LRP152" s="168"/>
      <c r="LRQ152" s="168"/>
      <c r="LRR152" s="168"/>
      <c r="LRS152" s="168"/>
      <c r="LRT152" s="168"/>
      <c r="LRU152" s="168"/>
      <c r="LRV152" s="168"/>
      <c r="LRW152" s="168"/>
      <c r="LRX152" s="168"/>
      <c r="LRY152" s="168"/>
      <c r="LRZ152" s="168"/>
      <c r="LSA152" s="168"/>
      <c r="LSB152" s="168"/>
      <c r="LSC152" s="168"/>
      <c r="LSD152" s="168"/>
      <c r="LSE152" s="168"/>
      <c r="LSF152" s="168"/>
      <c r="LSG152" s="168"/>
      <c r="LSH152" s="168"/>
      <c r="LSI152" s="168"/>
      <c r="LSJ152" s="168"/>
      <c r="LSK152" s="168"/>
      <c r="LSL152" s="168"/>
      <c r="LSM152" s="168"/>
      <c r="LSN152" s="168"/>
      <c r="LSO152" s="168"/>
      <c r="LSP152" s="168"/>
      <c r="LSQ152" s="168"/>
      <c r="LSR152" s="168"/>
      <c r="LSS152" s="168"/>
      <c r="LST152" s="168"/>
      <c r="LSU152" s="168"/>
      <c r="LSV152" s="168"/>
      <c r="LSW152" s="168"/>
      <c r="LSX152" s="168"/>
      <c r="LSY152" s="168"/>
      <c r="LSZ152" s="168"/>
      <c r="LTA152" s="168"/>
      <c r="LTB152" s="168"/>
      <c r="LTC152" s="168"/>
      <c r="LTD152" s="168"/>
      <c r="LTE152" s="168"/>
      <c r="LTF152" s="168"/>
      <c r="LTG152" s="168"/>
      <c r="LTH152" s="168"/>
      <c r="LTI152" s="168"/>
      <c r="LTJ152" s="168"/>
      <c r="LTK152" s="168"/>
      <c r="LTL152" s="168"/>
      <c r="LTM152" s="168"/>
      <c r="LTN152" s="168"/>
      <c r="LTO152" s="168"/>
      <c r="LTP152" s="168"/>
      <c r="LTQ152" s="168"/>
      <c r="LTR152" s="168"/>
      <c r="LTS152" s="168"/>
      <c r="LTT152" s="168"/>
      <c r="LTU152" s="168"/>
      <c r="LTV152" s="168"/>
      <c r="LTW152" s="168"/>
      <c r="LTX152" s="168"/>
      <c r="LTY152" s="168"/>
      <c r="LTZ152" s="168"/>
      <c r="LUA152" s="168"/>
      <c r="LUB152" s="168"/>
      <c r="LUC152" s="168"/>
      <c r="LUD152" s="168"/>
      <c r="LUE152" s="168"/>
      <c r="LUF152" s="168"/>
      <c r="LUG152" s="168"/>
      <c r="LUH152" s="168"/>
      <c r="LUI152" s="168"/>
      <c r="LUJ152" s="168"/>
      <c r="LUK152" s="168"/>
      <c r="LUL152" s="168"/>
      <c r="LUM152" s="168"/>
      <c r="LUN152" s="168"/>
      <c r="LUO152" s="168"/>
      <c r="LUP152" s="168"/>
      <c r="LUQ152" s="168"/>
      <c r="LUR152" s="168"/>
      <c r="LUS152" s="168"/>
      <c r="LUT152" s="168"/>
      <c r="LUU152" s="168"/>
      <c r="LUV152" s="168"/>
      <c r="LUW152" s="168"/>
      <c r="LUX152" s="168"/>
      <c r="LUY152" s="168"/>
      <c r="LUZ152" s="168"/>
      <c r="LVA152" s="168"/>
      <c r="LVB152" s="168"/>
      <c r="LVC152" s="168"/>
      <c r="LVD152" s="168"/>
      <c r="LVE152" s="168"/>
      <c r="LVF152" s="168"/>
      <c r="LVG152" s="168"/>
      <c r="LVH152" s="168"/>
      <c r="LVI152" s="168"/>
      <c r="LVJ152" s="168"/>
      <c r="LVK152" s="168"/>
      <c r="LVL152" s="168"/>
      <c r="LVM152" s="168"/>
      <c r="LVN152" s="168"/>
      <c r="LVO152" s="168"/>
      <c r="LVP152" s="168"/>
      <c r="LVQ152" s="168"/>
      <c r="LVR152" s="168"/>
      <c r="LVS152" s="168"/>
      <c r="LVT152" s="168"/>
      <c r="LVU152" s="168"/>
      <c r="LVV152" s="168"/>
      <c r="LVW152" s="168"/>
      <c r="LVX152" s="168"/>
      <c r="LVY152" s="168"/>
      <c r="LVZ152" s="168"/>
      <c r="LWA152" s="168"/>
      <c r="LWB152" s="168"/>
      <c r="LWC152" s="168"/>
      <c r="LWD152" s="168"/>
      <c r="LWE152" s="168"/>
      <c r="LWF152" s="168"/>
      <c r="LWG152" s="168"/>
      <c r="LWH152" s="168"/>
      <c r="LWI152" s="168"/>
      <c r="LWJ152" s="168"/>
      <c r="LWK152" s="168"/>
      <c r="LWL152" s="168"/>
      <c r="LWM152" s="168"/>
      <c r="LWN152" s="168"/>
      <c r="LWO152" s="168"/>
      <c r="LWP152" s="168"/>
      <c r="LWQ152" s="168"/>
      <c r="LWR152" s="168"/>
      <c r="LWS152" s="168"/>
      <c r="LWT152" s="168"/>
      <c r="LWU152" s="168"/>
      <c r="LWV152" s="168"/>
      <c r="LWW152" s="168"/>
      <c r="LWX152" s="168"/>
      <c r="LWY152" s="168"/>
      <c r="LWZ152" s="168"/>
      <c r="LXA152" s="168"/>
      <c r="LXB152" s="168"/>
      <c r="LXC152" s="168"/>
      <c r="LXD152" s="168"/>
      <c r="LXE152" s="168"/>
      <c r="LXF152" s="168"/>
      <c r="LXG152" s="168"/>
      <c r="LXH152" s="168"/>
      <c r="LXI152" s="168"/>
      <c r="LXJ152" s="168"/>
      <c r="LXK152" s="168"/>
      <c r="LXL152" s="168"/>
      <c r="LXM152" s="168"/>
      <c r="LXN152" s="168"/>
      <c r="LXO152" s="168"/>
      <c r="LXP152" s="168"/>
      <c r="LXQ152" s="168"/>
      <c r="LXR152" s="168"/>
      <c r="LXS152" s="168"/>
      <c r="LXT152" s="168"/>
      <c r="LXU152" s="168"/>
      <c r="LXV152" s="168"/>
      <c r="LXW152" s="168"/>
      <c r="LXX152" s="168"/>
      <c r="LXY152" s="168"/>
      <c r="LXZ152" s="168"/>
      <c r="LYA152" s="168"/>
      <c r="LYB152" s="168"/>
      <c r="LYC152" s="168"/>
      <c r="LYD152" s="168"/>
      <c r="LYE152" s="168"/>
      <c r="LYF152" s="168"/>
      <c r="LYG152" s="168"/>
      <c r="LYH152" s="168"/>
      <c r="LYI152" s="168"/>
      <c r="LYJ152" s="168"/>
      <c r="LYK152" s="168"/>
      <c r="LYL152" s="168"/>
      <c r="LYM152" s="168"/>
      <c r="LYN152" s="168"/>
      <c r="LYO152" s="168"/>
      <c r="LYP152" s="168"/>
      <c r="LYQ152" s="168"/>
      <c r="LYR152" s="168"/>
      <c r="LYS152" s="168"/>
      <c r="LYT152" s="168"/>
      <c r="LYU152" s="168"/>
      <c r="LYV152" s="168"/>
      <c r="LYW152" s="168"/>
      <c r="LYX152" s="168"/>
      <c r="LYY152" s="168"/>
      <c r="LYZ152" s="168"/>
      <c r="LZA152" s="168"/>
      <c r="LZB152" s="168"/>
      <c r="LZC152" s="168"/>
      <c r="LZD152" s="168"/>
      <c r="LZE152" s="168"/>
      <c r="LZF152" s="168"/>
      <c r="LZG152" s="168"/>
      <c r="LZH152" s="168"/>
      <c r="LZI152" s="168"/>
      <c r="LZJ152" s="168"/>
      <c r="LZK152" s="168"/>
      <c r="LZL152" s="168"/>
      <c r="LZM152" s="168"/>
      <c r="LZN152" s="168"/>
      <c r="LZO152" s="168"/>
      <c r="LZP152" s="168"/>
      <c r="LZQ152" s="168"/>
      <c r="LZR152" s="168"/>
      <c r="LZS152" s="168"/>
      <c r="LZT152" s="168"/>
      <c r="LZU152" s="168"/>
      <c r="LZV152" s="168"/>
      <c r="LZW152" s="168"/>
      <c r="LZX152" s="168"/>
      <c r="LZY152" s="168"/>
      <c r="LZZ152" s="168"/>
      <c r="MAA152" s="168"/>
      <c r="MAB152" s="168"/>
      <c r="MAC152" s="168"/>
      <c r="MAD152" s="168"/>
      <c r="MAE152" s="168"/>
      <c r="MAF152" s="168"/>
      <c r="MAG152" s="168"/>
      <c r="MAH152" s="168"/>
      <c r="MAI152" s="168"/>
      <c r="MAJ152" s="168"/>
      <c r="MAK152" s="168"/>
      <c r="MAL152" s="168"/>
      <c r="MAM152" s="168"/>
      <c r="MAN152" s="168"/>
      <c r="MAO152" s="168"/>
      <c r="MAP152" s="168"/>
      <c r="MAQ152" s="168"/>
      <c r="MAR152" s="168"/>
      <c r="MAS152" s="168"/>
      <c r="MAT152" s="168"/>
      <c r="MAU152" s="168"/>
      <c r="MAV152" s="168"/>
      <c r="MAW152" s="168"/>
      <c r="MAX152" s="168"/>
      <c r="MAY152" s="168"/>
      <c r="MAZ152" s="168"/>
      <c r="MBA152" s="168"/>
      <c r="MBB152" s="168"/>
      <c r="MBC152" s="168"/>
      <c r="MBD152" s="168"/>
      <c r="MBE152" s="168"/>
      <c r="MBF152" s="168"/>
      <c r="MBG152" s="168"/>
      <c r="MBH152" s="168"/>
      <c r="MBI152" s="168"/>
      <c r="MBJ152" s="168"/>
      <c r="MBK152" s="168"/>
      <c r="MBL152" s="168"/>
      <c r="MBM152" s="168"/>
      <c r="MBN152" s="168"/>
      <c r="MBO152" s="168"/>
      <c r="MBP152" s="168"/>
      <c r="MBQ152" s="168"/>
      <c r="MBR152" s="168"/>
      <c r="MBS152" s="168"/>
      <c r="MBT152" s="168"/>
      <c r="MBU152" s="168"/>
      <c r="MBV152" s="168"/>
      <c r="MBW152" s="168"/>
      <c r="MBX152" s="168"/>
      <c r="MBY152" s="168"/>
      <c r="MBZ152" s="168"/>
      <c r="MCA152" s="168"/>
      <c r="MCB152" s="168"/>
      <c r="MCC152" s="168"/>
      <c r="MCD152" s="168"/>
      <c r="MCE152" s="168"/>
      <c r="MCF152" s="168"/>
      <c r="MCG152" s="168"/>
      <c r="MCH152" s="168"/>
      <c r="MCI152" s="168"/>
      <c r="MCJ152" s="168"/>
      <c r="MCK152" s="168"/>
      <c r="MCL152" s="168"/>
      <c r="MCM152" s="168"/>
      <c r="MCN152" s="168"/>
      <c r="MCO152" s="168"/>
      <c r="MCP152" s="168"/>
      <c r="MCQ152" s="168"/>
      <c r="MCR152" s="168"/>
      <c r="MCS152" s="168"/>
      <c r="MCT152" s="168"/>
      <c r="MCU152" s="168"/>
      <c r="MCV152" s="168"/>
      <c r="MCW152" s="168"/>
      <c r="MCX152" s="168"/>
      <c r="MCY152" s="168"/>
      <c r="MCZ152" s="168"/>
      <c r="MDA152" s="168"/>
      <c r="MDB152" s="168"/>
      <c r="MDC152" s="168"/>
      <c r="MDD152" s="168"/>
      <c r="MDE152" s="168"/>
      <c r="MDF152" s="168"/>
      <c r="MDG152" s="168"/>
      <c r="MDH152" s="168"/>
      <c r="MDI152" s="168"/>
      <c r="MDJ152" s="168"/>
      <c r="MDK152" s="168"/>
      <c r="MDL152" s="168"/>
      <c r="MDM152" s="168"/>
      <c r="MDN152" s="168"/>
      <c r="MDO152" s="168"/>
      <c r="MDP152" s="168"/>
      <c r="MDQ152" s="168"/>
      <c r="MDR152" s="168"/>
      <c r="MDS152" s="168"/>
      <c r="MDT152" s="168"/>
      <c r="MDU152" s="168"/>
      <c r="MDV152" s="168"/>
      <c r="MDW152" s="168"/>
      <c r="MDX152" s="168"/>
      <c r="MDY152" s="168"/>
      <c r="MDZ152" s="168"/>
      <c r="MEA152" s="168"/>
      <c r="MEB152" s="168"/>
      <c r="MEC152" s="168"/>
      <c r="MED152" s="168"/>
      <c r="MEE152" s="168"/>
      <c r="MEF152" s="168"/>
      <c r="MEG152" s="168"/>
      <c r="MEH152" s="168"/>
      <c r="MEI152" s="168"/>
      <c r="MEJ152" s="168"/>
      <c r="MEK152" s="168"/>
      <c r="MEL152" s="168"/>
      <c r="MEM152" s="168"/>
      <c r="MEN152" s="168"/>
      <c r="MEO152" s="168"/>
      <c r="MEP152" s="168"/>
      <c r="MEQ152" s="168"/>
      <c r="MER152" s="168"/>
      <c r="MES152" s="168"/>
      <c r="MET152" s="168"/>
      <c r="MEU152" s="168"/>
      <c r="MEV152" s="168"/>
      <c r="MEW152" s="168"/>
      <c r="MEX152" s="168"/>
      <c r="MEY152" s="168"/>
      <c r="MEZ152" s="168"/>
      <c r="MFA152" s="168"/>
      <c r="MFB152" s="168"/>
      <c r="MFC152" s="168"/>
      <c r="MFD152" s="168"/>
      <c r="MFE152" s="168"/>
      <c r="MFF152" s="168"/>
      <c r="MFG152" s="168"/>
      <c r="MFH152" s="168"/>
      <c r="MFI152" s="168"/>
      <c r="MFJ152" s="168"/>
      <c r="MFK152" s="168"/>
      <c r="MFL152" s="168"/>
      <c r="MFM152" s="168"/>
      <c r="MFN152" s="168"/>
      <c r="MFO152" s="168"/>
      <c r="MFP152" s="168"/>
      <c r="MFQ152" s="168"/>
      <c r="MFR152" s="168"/>
      <c r="MFS152" s="168"/>
      <c r="MFT152" s="168"/>
      <c r="MFU152" s="168"/>
      <c r="MFV152" s="168"/>
      <c r="MFW152" s="168"/>
      <c r="MFX152" s="168"/>
      <c r="MFY152" s="168"/>
      <c r="MFZ152" s="168"/>
      <c r="MGA152" s="168"/>
      <c r="MGB152" s="168"/>
      <c r="MGC152" s="168"/>
      <c r="MGD152" s="168"/>
      <c r="MGE152" s="168"/>
      <c r="MGF152" s="168"/>
      <c r="MGG152" s="168"/>
      <c r="MGH152" s="168"/>
      <c r="MGI152" s="168"/>
      <c r="MGJ152" s="168"/>
      <c r="MGK152" s="168"/>
      <c r="MGL152" s="168"/>
      <c r="MGM152" s="168"/>
      <c r="MGN152" s="168"/>
      <c r="MGO152" s="168"/>
      <c r="MGP152" s="168"/>
      <c r="MGQ152" s="168"/>
      <c r="MGR152" s="168"/>
      <c r="MGS152" s="168"/>
      <c r="MGT152" s="168"/>
      <c r="MGU152" s="168"/>
      <c r="MGV152" s="168"/>
      <c r="MGW152" s="168"/>
      <c r="MGX152" s="168"/>
      <c r="MGY152" s="168"/>
      <c r="MGZ152" s="168"/>
      <c r="MHA152" s="168"/>
      <c r="MHB152" s="168"/>
      <c r="MHC152" s="168"/>
      <c r="MHD152" s="168"/>
      <c r="MHE152" s="168"/>
      <c r="MHF152" s="168"/>
      <c r="MHG152" s="168"/>
      <c r="MHH152" s="168"/>
      <c r="MHI152" s="168"/>
      <c r="MHJ152" s="168"/>
      <c r="MHK152" s="168"/>
      <c r="MHL152" s="168"/>
      <c r="MHM152" s="168"/>
      <c r="MHN152" s="168"/>
      <c r="MHO152" s="168"/>
      <c r="MHP152" s="168"/>
      <c r="MHQ152" s="168"/>
      <c r="MHR152" s="168"/>
      <c r="MHS152" s="168"/>
      <c r="MHT152" s="168"/>
      <c r="MHU152" s="168"/>
      <c r="MHV152" s="168"/>
      <c r="MHW152" s="168"/>
      <c r="MHX152" s="168"/>
      <c r="MHY152" s="168"/>
      <c r="MHZ152" s="168"/>
      <c r="MIA152" s="168"/>
      <c r="MIB152" s="168"/>
      <c r="MIC152" s="168"/>
      <c r="MID152" s="168"/>
      <c r="MIE152" s="168"/>
      <c r="MIF152" s="168"/>
      <c r="MIG152" s="168"/>
      <c r="MIH152" s="168"/>
      <c r="MII152" s="168"/>
      <c r="MIJ152" s="168"/>
      <c r="MIK152" s="168"/>
      <c r="MIL152" s="168"/>
      <c r="MIM152" s="168"/>
      <c r="MIN152" s="168"/>
      <c r="MIO152" s="168"/>
      <c r="MIP152" s="168"/>
      <c r="MIQ152" s="168"/>
      <c r="MIR152" s="168"/>
      <c r="MIS152" s="168"/>
      <c r="MIT152" s="168"/>
      <c r="MIU152" s="168"/>
      <c r="MIV152" s="168"/>
      <c r="MIW152" s="168"/>
      <c r="MIX152" s="168"/>
      <c r="MIY152" s="168"/>
      <c r="MIZ152" s="168"/>
      <c r="MJA152" s="168"/>
      <c r="MJB152" s="168"/>
      <c r="MJC152" s="168"/>
      <c r="MJD152" s="168"/>
      <c r="MJE152" s="168"/>
      <c r="MJF152" s="168"/>
      <c r="MJG152" s="168"/>
      <c r="MJH152" s="168"/>
      <c r="MJI152" s="168"/>
      <c r="MJJ152" s="168"/>
      <c r="MJK152" s="168"/>
      <c r="MJL152" s="168"/>
      <c r="MJM152" s="168"/>
      <c r="MJN152" s="168"/>
      <c r="MJO152" s="168"/>
      <c r="MJP152" s="168"/>
      <c r="MJQ152" s="168"/>
      <c r="MJR152" s="168"/>
      <c r="MJS152" s="168"/>
      <c r="MJT152" s="168"/>
      <c r="MJU152" s="168"/>
      <c r="MJV152" s="168"/>
      <c r="MJW152" s="168"/>
      <c r="MJX152" s="168"/>
      <c r="MJY152" s="168"/>
      <c r="MJZ152" s="168"/>
      <c r="MKA152" s="168"/>
      <c r="MKB152" s="168"/>
      <c r="MKC152" s="168"/>
      <c r="MKD152" s="168"/>
      <c r="MKE152" s="168"/>
      <c r="MKF152" s="168"/>
      <c r="MKG152" s="168"/>
      <c r="MKH152" s="168"/>
      <c r="MKI152" s="168"/>
      <c r="MKJ152" s="168"/>
      <c r="MKK152" s="168"/>
      <c r="MKL152" s="168"/>
      <c r="MKM152" s="168"/>
      <c r="MKN152" s="168"/>
      <c r="MKO152" s="168"/>
      <c r="MKP152" s="168"/>
      <c r="MKQ152" s="168"/>
      <c r="MKR152" s="168"/>
      <c r="MKS152" s="168"/>
      <c r="MKT152" s="168"/>
      <c r="MKU152" s="168"/>
      <c r="MKV152" s="168"/>
      <c r="MKW152" s="168"/>
      <c r="MKX152" s="168"/>
      <c r="MKY152" s="168"/>
      <c r="MKZ152" s="168"/>
      <c r="MLA152" s="168"/>
      <c r="MLB152" s="168"/>
      <c r="MLC152" s="168"/>
      <c r="MLD152" s="168"/>
      <c r="MLE152" s="168"/>
      <c r="MLF152" s="168"/>
      <c r="MLG152" s="168"/>
      <c r="MLH152" s="168"/>
      <c r="MLI152" s="168"/>
      <c r="MLJ152" s="168"/>
      <c r="MLK152" s="168"/>
      <c r="MLL152" s="168"/>
      <c r="MLM152" s="168"/>
      <c r="MLN152" s="168"/>
      <c r="MLO152" s="168"/>
      <c r="MLP152" s="168"/>
      <c r="MLQ152" s="168"/>
      <c r="MLR152" s="168"/>
      <c r="MLS152" s="168"/>
      <c r="MLT152" s="168"/>
      <c r="MLU152" s="168"/>
      <c r="MLV152" s="168"/>
      <c r="MLW152" s="168"/>
      <c r="MLX152" s="168"/>
      <c r="MLY152" s="168"/>
      <c r="MLZ152" s="168"/>
      <c r="MMA152" s="168"/>
      <c r="MMB152" s="168"/>
      <c r="MMC152" s="168"/>
      <c r="MMD152" s="168"/>
      <c r="MME152" s="168"/>
      <c r="MMF152" s="168"/>
      <c r="MMG152" s="168"/>
      <c r="MMH152" s="168"/>
      <c r="MMI152" s="168"/>
      <c r="MMJ152" s="168"/>
      <c r="MMK152" s="168"/>
      <c r="MML152" s="168"/>
      <c r="MMM152" s="168"/>
      <c r="MMN152" s="168"/>
      <c r="MMO152" s="168"/>
      <c r="MMP152" s="168"/>
      <c r="MMQ152" s="168"/>
      <c r="MMR152" s="168"/>
      <c r="MMS152" s="168"/>
      <c r="MMT152" s="168"/>
      <c r="MMU152" s="168"/>
      <c r="MMV152" s="168"/>
      <c r="MMW152" s="168"/>
      <c r="MMX152" s="168"/>
      <c r="MMY152" s="168"/>
      <c r="MMZ152" s="168"/>
      <c r="MNA152" s="168"/>
      <c r="MNB152" s="168"/>
      <c r="MNC152" s="168"/>
      <c r="MND152" s="168"/>
      <c r="MNE152" s="168"/>
      <c r="MNF152" s="168"/>
      <c r="MNG152" s="168"/>
      <c r="MNH152" s="168"/>
      <c r="MNI152" s="168"/>
      <c r="MNJ152" s="168"/>
      <c r="MNK152" s="168"/>
      <c r="MNL152" s="168"/>
      <c r="MNM152" s="168"/>
      <c r="MNN152" s="168"/>
      <c r="MNO152" s="168"/>
      <c r="MNP152" s="168"/>
      <c r="MNQ152" s="168"/>
      <c r="MNR152" s="168"/>
      <c r="MNS152" s="168"/>
      <c r="MNT152" s="168"/>
      <c r="MNU152" s="168"/>
      <c r="MNV152" s="168"/>
      <c r="MNW152" s="168"/>
      <c r="MNX152" s="168"/>
      <c r="MNY152" s="168"/>
      <c r="MNZ152" s="168"/>
      <c r="MOA152" s="168"/>
      <c r="MOB152" s="168"/>
      <c r="MOC152" s="168"/>
      <c r="MOD152" s="168"/>
      <c r="MOE152" s="168"/>
      <c r="MOF152" s="168"/>
      <c r="MOG152" s="168"/>
      <c r="MOH152" s="168"/>
      <c r="MOI152" s="168"/>
      <c r="MOJ152" s="168"/>
      <c r="MOK152" s="168"/>
      <c r="MOL152" s="168"/>
      <c r="MOM152" s="168"/>
      <c r="MON152" s="168"/>
      <c r="MOO152" s="168"/>
      <c r="MOP152" s="168"/>
      <c r="MOQ152" s="168"/>
      <c r="MOR152" s="168"/>
      <c r="MOS152" s="168"/>
      <c r="MOT152" s="168"/>
      <c r="MOU152" s="168"/>
      <c r="MOV152" s="168"/>
      <c r="MOW152" s="168"/>
      <c r="MOX152" s="168"/>
      <c r="MOY152" s="168"/>
      <c r="MOZ152" s="168"/>
      <c r="MPA152" s="168"/>
      <c r="MPB152" s="168"/>
      <c r="MPC152" s="168"/>
      <c r="MPD152" s="168"/>
      <c r="MPE152" s="168"/>
      <c r="MPF152" s="168"/>
      <c r="MPG152" s="168"/>
      <c r="MPH152" s="168"/>
      <c r="MPI152" s="168"/>
      <c r="MPJ152" s="168"/>
      <c r="MPK152" s="168"/>
      <c r="MPL152" s="168"/>
      <c r="MPM152" s="168"/>
      <c r="MPN152" s="168"/>
      <c r="MPO152" s="168"/>
      <c r="MPP152" s="168"/>
      <c r="MPQ152" s="168"/>
      <c r="MPR152" s="168"/>
      <c r="MPS152" s="168"/>
      <c r="MPT152" s="168"/>
      <c r="MPU152" s="168"/>
      <c r="MPV152" s="168"/>
      <c r="MPW152" s="168"/>
      <c r="MPX152" s="168"/>
      <c r="MPY152" s="168"/>
      <c r="MPZ152" s="168"/>
      <c r="MQA152" s="168"/>
      <c r="MQB152" s="168"/>
      <c r="MQC152" s="168"/>
      <c r="MQD152" s="168"/>
      <c r="MQE152" s="168"/>
      <c r="MQF152" s="168"/>
      <c r="MQG152" s="168"/>
      <c r="MQH152" s="168"/>
      <c r="MQI152" s="168"/>
      <c r="MQJ152" s="168"/>
      <c r="MQK152" s="168"/>
      <c r="MQL152" s="168"/>
      <c r="MQM152" s="168"/>
      <c r="MQN152" s="168"/>
      <c r="MQO152" s="168"/>
      <c r="MQP152" s="168"/>
      <c r="MQQ152" s="168"/>
      <c r="MQR152" s="168"/>
      <c r="MQS152" s="168"/>
      <c r="MQT152" s="168"/>
      <c r="MQU152" s="168"/>
      <c r="MQV152" s="168"/>
      <c r="MQW152" s="168"/>
      <c r="MQX152" s="168"/>
      <c r="MQY152" s="168"/>
      <c r="MQZ152" s="168"/>
      <c r="MRA152" s="168"/>
      <c r="MRB152" s="168"/>
      <c r="MRC152" s="168"/>
      <c r="MRD152" s="168"/>
      <c r="MRE152" s="168"/>
      <c r="MRF152" s="168"/>
      <c r="MRG152" s="168"/>
      <c r="MRH152" s="168"/>
      <c r="MRI152" s="168"/>
      <c r="MRJ152" s="168"/>
      <c r="MRK152" s="168"/>
      <c r="MRL152" s="168"/>
      <c r="MRM152" s="168"/>
      <c r="MRN152" s="168"/>
      <c r="MRO152" s="168"/>
      <c r="MRP152" s="168"/>
      <c r="MRQ152" s="168"/>
      <c r="MRR152" s="168"/>
      <c r="MRS152" s="168"/>
      <c r="MRT152" s="168"/>
      <c r="MRU152" s="168"/>
      <c r="MRV152" s="168"/>
      <c r="MRW152" s="168"/>
      <c r="MRX152" s="168"/>
      <c r="MRY152" s="168"/>
      <c r="MRZ152" s="168"/>
      <c r="MSA152" s="168"/>
      <c r="MSB152" s="168"/>
      <c r="MSC152" s="168"/>
      <c r="MSD152" s="168"/>
      <c r="MSE152" s="168"/>
      <c r="MSF152" s="168"/>
      <c r="MSG152" s="168"/>
      <c r="MSH152" s="168"/>
      <c r="MSI152" s="168"/>
      <c r="MSJ152" s="168"/>
      <c r="MSK152" s="168"/>
      <c r="MSL152" s="168"/>
      <c r="MSM152" s="168"/>
      <c r="MSN152" s="168"/>
      <c r="MSO152" s="168"/>
      <c r="MSP152" s="168"/>
      <c r="MSQ152" s="168"/>
      <c r="MSR152" s="168"/>
      <c r="MSS152" s="168"/>
      <c r="MST152" s="168"/>
      <c r="MSU152" s="168"/>
      <c r="MSV152" s="168"/>
      <c r="MSW152" s="168"/>
      <c r="MSX152" s="168"/>
      <c r="MSY152" s="168"/>
      <c r="MSZ152" s="168"/>
      <c r="MTA152" s="168"/>
      <c r="MTB152" s="168"/>
      <c r="MTC152" s="168"/>
      <c r="MTD152" s="168"/>
      <c r="MTE152" s="168"/>
      <c r="MTF152" s="168"/>
      <c r="MTG152" s="168"/>
      <c r="MTH152" s="168"/>
      <c r="MTI152" s="168"/>
      <c r="MTJ152" s="168"/>
      <c r="MTK152" s="168"/>
      <c r="MTL152" s="168"/>
      <c r="MTM152" s="168"/>
      <c r="MTN152" s="168"/>
      <c r="MTO152" s="168"/>
      <c r="MTP152" s="168"/>
      <c r="MTQ152" s="168"/>
      <c r="MTR152" s="168"/>
      <c r="MTS152" s="168"/>
      <c r="MTT152" s="168"/>
      <c r="MTU152" s="168"/>
      <c r="MTV152" s="168"/>
      <c r="MTW152" s="168"/>
      <c r="MTX152" s="168"/>
      <c r="MTY152" s="168"/>
      <c r="MTZ152" s="168"/>
      <c r="MUA152" s="168"/>
      <c r="MUB152" s="168"/>
      <c r="MUC152" s="168"/>
      <c r="MUD152" s="168"/>
      <c r="MUE152" s="168"/>
      <c r="MUF152" s="168"/>
      <c r="MUG152" s="168"/>
      <c r="MUH152" s="168"/>
      <c r="MUI152" s="168"/>
      <c r="MUJ152" s="168"/>
      <c r="MUK152" s="168"/>
      <c r="MUL152" s="168"/>
      <c r="MUM152" s="168"/>
      <c r="MUN152" s="168"/>
      <c r="MUO152" s="168"/>
      <c r="MUP152" s="168"/>
      <c r="MUQ152" s="168"/>
      <c r="MUR152" s="168"/>
      <c r="MUS152" s="168"/>
      <c r="MUT152" s="168"/>
      <c r="MUU152" s="168"/>
      <c r="MUV152" s="168"/>
      <c r="MUW152" s="168"/>
      <c r="MUX152" s="168"/>
      <c r="MUY152" s="168"/>
      <c r="MUZ152" s="168"/>
      <c r="MVA152" s="168"/>
      <c r="MVB152" s="168"/>
      <c r="MVC152" s="168"/>
      <c r="MVD152" s="168"/>
      <c r="MVE152" s="168"/>
      <c r="MVF152" s="168"/>
      <c r="MVG152" s="168"/>
      <c r="MVH152" s="168"/>
      <c r="MVI152" s="168"/>
      <c r="MVJ152" s="168"/>
      <c r="MVK152" s="168"/>
      <c r="MVL152" s="168"/>
      <c r="MVM152" s="168"/>
      <c r="MVN152" s="168"/>
      <c r="MVO152" s="168"/>
      <c r="MVP152" s="168"/>
      <c r="MVQ152" s="168"/>
      <c r="MVR152" s="168"/>
      <c r="MVS152" s="168"/>
      <c r="MVT152" s="168"/>
      <c r="MVU152" s="168"/>
      <c r="MVV152" s="168"/>
      <c r="MVW152" s="168"/>
      <c r="MVX152" s="168"/>
      <c r="MVY152" s="168"/>
      <c r="MVZ152" s="168"/>
      <c r="MWA152" s="168"/>
      <c r="MWB152" s="168"/>
      <c r="MWC152" s="168"/>
      <c r="MWD152" s="168"/>
      <c r="MWE152" s="168"/>
      <c r="MWF152" s="168"/>
      <c r="MWG152" s="168"/>
      <c r="MWH152" s="168"/>
      <c r="MWI152" s="168"/>
      <c r="MWJ152" s="168"/>
      <c r="MWK152" s="168"/>
      <c r="MWL152" s="168"/>
      <c r="MWM152" s="168"/>
      <c r="MWN152" s="168"/>
      <c r="MWO152" s="168"/>
      <c r="MWP152" s="168"/>
      <c r="MWQ152" s="168"/>
      <c r="MWR152" s="168"/>
      <c r="MWS152" s="168"/>
      <c r="MWT152" s="168"/>
      <c r="MWU152" s="168"/>
      <c r="MWV152" s="168"/>
      <c r="MWW152" s="168"/>
      <c r="MWX152" s="168"/>
      <c r="MWY152" s="168"/>
      <c r="MWZ152" s="168"/>
      <c r="MXA152" s="168"/>
      <c r="MXB152" s="168"/>
      <c r="MXC152" s="168"/>
      <c r="MXD152" s="168"/>
      <c r="MXE152" s="168"/>
      <c r="MXF152" s="168"/>
      <c r="MXG152" s="168"/>
      <c r="MXH152" s="168"/>
      <c r="MXI152" s="168"/>
      <c r="MXJ152" s="168"/>
      <c r="MXK152" s="168"/>
      <c r="MXL152" s="168"/>
      <c r="MXM152" s="168"/>
      <c r="MXN152" s="168"/>
      <c r="MXO152" s="168"/>
      <c r="MXP152" s="168"/>
      <c r="MXQ152" s="168"/>
      <c r="MXR152" s="168"/>
      <c r="MXS152" s="168"/>
      <c r="MXT152" s="168"/>
      <c r="MXU152" s="168"/>
      <c r="MXV152" s="168"/>
      <c r="MXW152" s="168"/>
      <c r="MXX152" s="168"/>
      <c r="MXY152" s="168"/>
      <c r="MXZ152" s="168"/>
      <c r="MYA152" s="168"/>
      <c r="MYB152" s="168"/>
      <c r="MYC152" s="168"/>
      <c r="MYD152" s="168"/>
      <c r="MYE152" s="168"/>
      <c r="MYF152" s="168"/>
      <c r="MYG152" s="168"/>
      <c r="MYH152" s="168"/>
      <c r="MYI152" s="168"/>
      <c r="MYJ152" s="168"/>
      <c r="MYK152" s="168"/>
      <c r="MYL152" s="168"/>
      <c r="MYM152" s="168"/>
      <c r="MYN152" s="168"/>
      <c r="MYO152" s="168"/>
      <c r="MYP152" s="168"/>
      <c r="MYQ152" s="168"/>
      <c r="MYR152" s="168"/>
      <c r="MYS152" s="168"/>
      <c r="MYT152" s="168"/>
      <c r="MYU152" s="168"/>
      <c r="MYV152" s="168"/>
      <c r="MYW152" s="168"/>
      <c r="MYX152" s="168"/>
      <c r="MYY152" s="168"/>
      <c r="MYZ152" s="168"/>
      <c r="MZA152" s="168"/>
      <c r="MZB152" s="168"/>
      <c r="MZC152" s="168"/>
      <c r="MZD152" s="168"/>
      <c r="MZE152" s="168"/>
      <c r="MZF152" s="168"/>
      <c r="MZG152" s="168"/>
      <c r="MZH152" s="168"/>
      <c r="MZI152" s="168"/>
      <c r="MZJ152" s="168"/>
      <c r="MZK152" s="168"/>
      <c r="MZL152" s="168"/>
      <c r="MZM152" s="168"/>
      <c r="MZN152" s="168"/>
      <c r="MZO152" s="168"/>
      <c r="MZP152" s="168"/>
      <c r="MZQ152" s="168"/>
      <c r="MZR152" s="168"/>
      <c r="MZS152" s="168"/>
      <c r="MZT152" s="168"/>
      <c r="MZU152" s="168"/>
      <c r="MZV152" s="168"/>
      <c r="MZW152" s="168"/>
      <c r="MZX152" s="168"/>
      <c r="MZY152" s="168"/>
      <c r="MZZ152" s="168"/>
      <c r="NAA152" s="168"/>
      <c r="NAB152" s="168"/>
      <c r="NAC152" s="168"/>
      <c r="NAD152" s="168"/>
      <c r="NAE152" s="168"/>
      <c r="NAF152" s="168"/>
      <c r="NAG152" s="168"/>
      <c r="NAH152" s="168"/>
      <c r="NAI152" s="168"/>
      <c r="NAJ152" s="168"/>
      <c r="NAK152" s="168"/>
      <c r="NAL152" s="168"/>
      <c r="NAM152" s="168"/>
      <c r="NAN152" s="168"/>
      <c r="NAO152" s="168"/>
      <c r="NAP152" s="168"/>
      <c r="NAQ152" s="168"/>
      <c r="NAR152" s="168"/>
      <c r="NAS152" s="168"/>
      <c r="NAT152" s="168"/>
      <c r="NAU152" s="168"/>
      <c r="NAV152" s="168"/>
      <c r="NAW152" s="168"/>
      <c r="NAX152" s="168"/>
      <c r="NAY152" s="168"/>
      <c r="NAZ152" s="168"/>
      <c r="NBA152" s="168"/>
      <c r="NBB152" s="168"/>
      <c r="NBC152" s="168"/>
      <c r="NBD152" s="168"/>
      <c r="NBE152" s="168"/>
      <c r="NBF152" s="168"/>
      <c r="NBG152" s="168"/>
      <c r="NBH152" s="168"/>
      <c r="NBI152" s="168"/>
      <c r="NBJ152" s="168"/>
      <c r="NBK152" s="168"/>
      <c r="NBL152" s="168"/>
      <c r="NBM152" s="168"/>
      <c r="NBN152" s="168"/>
      <c r="NBO152" s="168"/>
      <c r="NBP152" s="168"/>
      <c r="NBQ152" s="168"/>
      <c r="NBR152" s="168"/>
      <c r="NBS152" s="168"/>
      <c r="NBT152" s="168"/>
      <c r="NBU152" s="168"/>
      <c r="NBV152" s="168"/>
      <c r="NBW152" s="168"/>
      <c r="NBX152" s="168"/>
      <c r="NBY152" s="168"/>
      <c r="NBZ152" s="168"/>
      <c r="NCA152" s="168"/>
      <c r="NCB152" s="168"/>
      <c r="NCC152" s="168"/>
      <c r="NCD152" s="168"/>
      <c r="NCE152" s="168"/>
      <c r="NCF152" s="168"/>
      <c r="NCG152" s="168"/>
      <c r="NCH152" s="168"/>
      <c r="NCI152" s="168"/>
      <c r="NCJ152" s="168"/>
      <c r="NCK152" s="168"/>
      <c r="NCL152" s="168"/>
      <c r="NCM152" s="168"/>
      <c r="NCN152" s="168"/>
      <c r="NCO152" s="168"/>
      <c r="NCP152" s="168"/>
      <c r="NCQ152" s="168"/>
      <c r="NCR152" s="168"/>
      <c r="NCS152" s="168"/>
      <c r="NCT152" s="168"/>
      <c r="NCU152" s="168"/>
      <c r="NCV152" s="168"/>
      <c r="NCW152" s="168"/>
      <c r="NCX152" s="168"/>
      <c r="NCY152" s="168"/>
      <c r="NCZ152" s="168"/>
      <c r="NDA152" s="168"/>
      <c r="NDB152" s="168"/>
      <c r="NDC152" s="168"/>
      <c r="NDD152" s="168"/>
      <c r="NDE152" s="168"/>
      <c r="NDF152" s="168"/>
      <c r="NDG152" s="168"/>
      <c r="NDH152" s="168"/>
      <c r="NDI152" s="168"/>
      <c r="NDJ152" s="168"/>
      <c r="NDK152" s="168"/>
      <c r="NDL152" s="168"/>
      <c r="NDM152" s="168"/>
      <c r="NDN152" s="168"/>
      <c r="NDO152" s="168"/>
      <c r="NDP152" s="168"/>
      <c r="NDQ152" s="168"/>
      <c r="NDR152" s="168"/>
      <c r="NDS152" s="168"/>
      <c r="NDT152" s="168"/>
      <c r="NDU152" s="168"/>
      <c r="NDV152" s="168"/>
      <c r="NDW152" s="168"/>
      <c r="NDX152" s="168"/>
      <c r="NDY152" s="168"/>
      <c r="NDZ152" s="168"/>
      <c r="NEA152" s="168"/>
      <c r="NEB152" s="168"/>
      <c r="NEC152" s="168"/>
      <c r="NED152" s="168"/>
      <c r="NEE152" s="168"/>
      <c r="NEF152" s="168"/>
      <c r="NEG152" s="168"/>
      <c r="NEH152" s="168"/>
      <c r="NEI152" s="168"/>
      <c r="NEJ152" s="168"/>
      <c r="NEK152" s="168"/>
      <c r="NEL152" s="168"/>
      <c r="NEM152" s="168"/>
      <c r="NEN152" s="168"/>
      <c r="NEO152" s="168"/>
      <c r="NEP152" s="168"/>
      <c r="NEQ152" s="168"/>
      <c r="NER152" s="168"/>
      <c r="NES152" s="168"/>
      <c r="NET152" s="168"/>
      <c r="NEU152" s="168"/>
      <c r="NEV152" s="168"/>
      <c r="NEW152" s="168"/>
      <c r="NEX152" s="168"/>
      <c r="NEY152" s="168"/>
      <c r="NEZ152" s="168"/>
      <c r="NFA152" s="168"/>
      <c r="NFB152" s="168"/>
      <c r="NFC152" s="168"/>
      <c r="NFD152" s="168"/>
      <c r="NFE152" s="168"/>
      <c r="NFF152" s="168"/>
      <c r="NFG152" s="168"/>
      <c r="NFH152" s="168"/>
      <c r="NFI152" s="168"/>
      <c r="NFJ152" s="168"/>
      <c r="NFK152" s="168"/>
      <c r="NFL152" s="168"/>
      <c r="NFM152" s="168"/>
      <c r="NFN152" s="168"/>
      <c r="NFO152" s="168"/>
      <c r="NFP152" s="168"/>
      <c r="NFQ152" s="168"/>
      <c r="NFR152" s="168"/>
      <c r="NFS152" s="168"/>
      <c r="NFT152" s="168"/>
      <c r="NFU152" s="168"/>
      <c r="NFV152" s="168"/>
      <c r="NFW152" s="168"/>
      <c r="NFX152" s="168"/>
      <c r="NFY152" s="168"/>
      <c r="NFZ152" s="168"/>
      <c r="NGA152" s="168"/>
      <c r="NGB152" s="168"/>
      <c r="NGC152" s="168"/>
      <c r="NGD152" s="168"/>
      <c r="NGE152" s="168"/>
      <c r="NGF152" s="168"/>
      <c r="NGG152" s="168"/>
      <c r="NGH152" s="168"/>
      <c r="NGI152" s="168"/>
      <c r="NGJ152" s="168"/>
      <c r="NGK152" s="168"/>
      <c r="NGL152" s="168"/>
      <c r="NGM152" s="168"/>
      <c r="NGN152" s="168"/>
      <c r="NGO152" s="168"/>
      <c r="NGP152" s="168"/>
      <c r="NGQ152" s="168"/>
      <c r="NGR152" s="168"/>
      <c r="NGS152" s="168"/>
      <c r="NGT152" s="168"/>
      <c r="NGU152" s="168"/>
      <c r="NGV152" s="168"/>
      <c r="NGW152" s="168"/>
      <c r="NGX152" s="168"/>
      <c r="NGY152" s="168"/>
      <c r="NGZ152" s="168"/>
      <c r="NHA152" s="168"/>
      <c r="NHB152" s="168"/>
      <c r="NHC152" s="168"/>
      <c r="NHD152" s="168"/>
      <c r="NHE152" s="168"/>
      <c r="NHF152" s="168"/>
      <c r="NHG152" s="168"/>
      <c r="NHH152" s="168"/>
      <c r="NHI152" s="168"/>
      <c r="NHJ152" s="168"/>
      <c r="NHK152" s="168"/>
      <c r="NHL152" s="168"/>
      <c r="NHM152" s="168"/>
      <c r="NHN152" s="168"/>
      <c r="NHO152" s="168"/>
      <c r="NHP152" s="168"/>
      <c r="NHQ152" s="168"/>
      <c r="NHR152" s="168"/>
      <c r="NHS152" s="168"/>
      <c r="NHT152" s="168"/>
      <c r="NHU152" s="168"/>
      <c r="NHV152" s="168"/>
      <c r="NHW152" s="168"/>
      <c r="NHX152" s="168"/>
      <c r="NHY152" s="168"/>
      <c r="NHZ152" s="168"/>
      <c r="NIA152" s="168"/>
      <c r="NIB152" s="168"/>
      <c r="NIC152" s="168"/>
      <c r="NID152" s="168"/>
      <c r="NIE152" s="168"/>
      <c r="NIF152" s="168"/>
      <c r="NIG152" s="168"/>
      <c r="NIH152" s="168"/>
      <c r="NII152" s="168"/>
      <c r="NIJ152" s="168"/>
      <c r="NIK152" s="168"/>
      <c r="NIL152" s="168"/>
      <c r="NIM152" s="168"/>
      <c r="NIN152" s="168"/>
      <c r="NIO152" s="168"/>
      <c r="NIP152" s="168"/>
      <c r="NIQ152" s="168"/>
      <c r="NIR152" s="168"/>
      <c r="NIS152" s="168"/>
      <c r="NIT152" s="168"/>
      <c r="NIU152" s="168"/>
      <c r="NIV152" s="168"/>
      <c r="NIW152" s="168"/>
      <c r="NIX152" s="168"/>
      <c r="NIY152" s="168"/>
      <c r="NIZ152" s="168"/>
      <c r="NJA152" s="168"/>
      <c r="NJB152" s="168"/>
      <c r="NJC152" s="168"/>
      <c r="NJD152" s="168"/>
      <c r="NJE152" s="168"/>
      <c r="NJF152" s="168"/>
      <c r="NJG152" s="168"/>
      <c r="NJH152" s="168"/>
      <c r="NJI152" s="168"/>
      <c r="NJJ152" s="168"/>
      <c r="NJK152" s="168"/>
      <c r="NJL152" s="168"/>
      <c r="NJM152" s="168"/>
      <c r="NJN152" s="168"/>
      <c r="NJO152" s="168"/>
      <c r="NJP152" s="168"/>
      <c r="NJQ152" s="168"/>
      <c r="NJR152" s="168"/>
      <c r="NJS152" s="168"/>
      <c r="NJT152" s="168"/>
      <c r="NJU152" s="168"/>
      <c r="NJV152" s="168"/>
      <c r="NJW152" s="168"/>
      <c r="NJX152" s="168"/>
      <c r="NJY152" s="168"/>
      <c r="NJZ152" s="168"/>
      <c r="NKA152" s="168"/>
      <c r="NKB152" s="168"/>
      <c r="NKC152" s="168"/>
      <c r="NKD152" s="168"/>
      <c r="NKE152" s="168"/>
      <c r="NKF152" s="168"/>
      <c r="NKG152" s="168"/>
      <c r="NKH152" s="168"/>
      <c r="NKI152" s="168"/>
      <c r="NKJ152" s="168"/>
      <c r="NKK152" s="168"/>
      <c r="NKL152" s="168"/>
      <c r="NKM152" s="168"/>
      <c r="NKN152" s="168"/>
      <c r="NKO152" s="168"/>
      <c r="NKP152" s="168"/>
      <c r="NKQ152" s="168"/>
      <c r="NKR152" s="168"/>
      <c r="NKS152" s="168"/>
      <c r="NKT152" s="168"/>
      <c r="NKU152" s="168"/>
      <c r="NKV152" s="168"/>
      <c r="NKW152" s="168"/>
      <c r="NKX152" s="168"/>
      <c r="NKY152" s="168"/>
      <c r="NKZ152" s="168"/>
      <c r="NLA152" s="168"/>
      <c r="NLB152" s="168"/>
      <c r="NLC152" s="168"/>
      <c r="NLD152" s="168"/>
      <c r="NLE152" s="168"/>
      <c r="NLF152" s="168"/>
      <c r="NLG152" s="168"/>
      <c r="NLH152" s="168"/>
      <c r="NLI152" s="168"/>
      <c r="NLJ152" s="168"/>
      <c r="NLK152" s="168"/>
      <c r="NLL152" s="168"/>
      <c r="NLM152" s="168"/>
      <c r="NLN152" s="168"/>
      <c r="NLO152" s="168"/>
      <c r="NLP152" s="168"/>
      <c r="NLQ152" s="168"/>
      <c r="NLR152" s="168"/>
      <c r="NLS152" s="168"/>
      <c r="NLT152" s="168"/>
      <c r="NLU152" s="168"/>
      <c r="NLV152" s="168"/>
      <c r="NLW152" s="168"/>
      <c r="NLX152" s="168"/>
      <c r="NLY152" s="168"/>
      <c r="NLZ152" s="168"/>
      <c r="NMA152" s="168"/>
      <c r="NMB152" s="168"/>
      <c r="NMC152" s="168"/>
      <c r="NMD152" s="168"/>
      <c r="NME152" s="168"/>
      <c r="NMF152" s="168"/>
      <c r="NMG152" s="168"/>
      <c r="NMH152" s="168"/>
      <c r="NMI152" s="168"/>
      <c r="NMJ152" s="168"/>
      <c r="NMK152" s="168"/>
      <c r="NML152" s="168"/>
      <c r="NMM152" s="168"/>
      <c r="NMN152" s="168"/>
      <c r="NMO152" s="168"/>
      <c r="NMP152" s="168"/>
      <c r="NMQ152" s="168"/>
      <c r="NMR152" s="168"/>
      <c r="NMS152" s="168"/>
      <c r="NMT152" s="168"/>
      <c r="NMU152" s="168"/>
      <c r="NMV152" s="168"/>
      <c r="NMW152" s="168"/>
      <c r="NMX152" s="168"/>
      <c r="NMY152" s="168"/>
      <c r="NMZ152" s="168"/>
      <c r="NNA152" s="168"/>
      <c r="NNB152" s="168"/>
      <c r="NNC152" s="168"/>
      <c r="NND152" s="168"/>
      <c r="NNE152" s="168"/>
      <c r="NNF152" s="168"/>
      <c r="NNG152" s="168"/>
      <c r="NNH152" s="168"/>
      <c r="NNI152" s="168"/>
      <c r="NNJ152" s="168"/>
      <c r="NNK152" s="168"/>
      <c r="NNL152" s="168"/>
      <c r="NNM152" s="168"/>
      <c r="NNN152" s="168"/>
      <c r="NNO152" s="168"/>
      <c r="NNP152" s="168"/>
      <c r="NNQ152" s="168"/>
      <c r="NNR152" s="168"/>
      <c r="NNS152" s="168"/>
      <c r="NNT152" s="168"/>
      <c r="NNU152" s="168"/>
      <c r="NNV152" s="168"/>
      <c r="NNW152" s="168"/>
      <c r="NNX152" s="168"/>
      <c r="NNY152" s="168"/>
      <c r="NNZ152" s="168"/>
      <c r="NOA152" s="168"/>
      <c r="NOB152" s="168"/>
      <c r="NOC152" s="168"/>
      <c r="NOD152" s="168"/>
      <c r="NOE152" s="168"/>
      <c r="NOF152" s="168"/>
      <c r="NOG152" s="168"/>
      <c r="NOH152" s="168"/>
      <c r="NOI152" s="168"/>
      <c r="NOJ152" s="168"/>
      <c r="NOK152" s="168"/>
      <c r="NOL152" s="168"/>
      <c r="NOM152" s="168"/>
      <c r="NON152" s="168"/>
      <c r="NOO152" s="168"/>
      <c r="NOP152" s="168"/>
      <c r="NOQ152" s="168"/>
      <c r="NOR152" s="168"/>
      <c r="NOS152" s="168"/>
      <c r="NOT152" s="168"/>
      <c r="NOU152" s="168"/>
      <c r="NOV152" s="168"/>
      <c r="NOW152" s="168"/>
      <c r="NOX152" s="168"/>
      <c r="NOY152" s="168"/>
      <c r="NOZ152" s="168"/>
      <c r="NPA152" s="168"/>
      <c r="NPB152" s="168"/>
      <c r="NPC152" s="168"/>
      <c r="NPD152" s="168"/>
      <c r="NPE152" s="168"/>
      <c r="NPF152" s="168"/>
      <c r="NPG152" s="168"/>
      <c r="NPH152" s="168"/>
      <c r="NPI152" s="168"/>
      <c r="NPJ152" s="168"/>
      <c r="NPK152" s="168"/>
      <c r="NPL152" s="168"/>
      <c r="NPM152" s="168"/>
      <c r="NPN152" s="168"/>
      <c r="NPO152" s="168"/>
      <c r="NPP152" s="168"/>
      <c r="NPQ152" s="168"/>
      <c r="NPR152" s="168"/>
      <c r="NPS152" s="168"/>
      <c r="NPT152" s="168"/>
      <c r="NPU152" s="168"/>
      <c r="NPV152" s="168"/>
      <c r="NPW152" s="168"/>
      <c r="NPX152" s="168"/>
      <c r="NPY152" s="168"/>
      <c r="NPZ152" s="168"/>
      <c r="NQA152" s="168"/>
      <c r="NQB152" s="168"/>
      <c r="NQC152" s="168"/>
      <c r="NQD152" s="168"/>
      <c r="NQE152" s="168"/>
      <c r="NQF152" s="168"/>
      <c r="NQG152" s="168"/>
      <c r="NQH152" s="168"/>
      <c r="NQI152" s="168"/>
      <c r="NQJ152" s="168"/>
      <c r="NQK152" s="168"/>
      <c r="NQL152" s="168"/>
      <c r="NQM152" s="168"/>
      <c r="NQN152" s="168"/>
      <c r="NQO152" s="168"/>
      <c r="NQP152" s="168"/>
      <c r="NQQ152" s="168"/>
      <c r="NQR152" s="168"/>
      <c r="NQS152" s="168"/>
      <c r="NQT152" s="168"/>
      <c r="NQU152" s="168"/>
      <c r="NQV152" s="168"/>
      <c r="NQW152" s="168"/>
      <c r="NQX152" s="168"/>
      <c r="NQY152" s="168"/>
      <c r="NQZ152" s="168"/>
      <c r="NRA152" s="168"/>
      <c r="NRB152" s="168"/>
      <c r="NRC152" s="168"/>
      <c r="NRD152" s="168"/>
      <c r="NRE152" s="168"/>
      <c r="NRF152" s="168"/>
      <c r="NRG152" s="168"/>
      <c r="NRH152" s="168"/>
      <c r="NRI152" s="168"/>
      <c r="NRJ152" s="168"/>
      <c r="NRK152" s="168"/>
      <c r="NRL152" s="168"/>
      <c r="NRM152" s="168"/>
      <c r="NRN152" s="168"/>
      <c r="NRO152" s="168"/>
      <c r="NRP152" s="168"/>
      <c r="NRQ152" s="168"/>
      <c r="NRR152" s="168"/>
      <c r="NRS152" s="168"/>
      <c r="NRT152" s="168"/>
      <c r="NRU152" s="168"/>
      <c r="NRV152" s="168"/>
      <c r="NRW152" s="168"/>
      <c r="NRX152" s="168"/>
      <c r="NRY152" s="168"/>
      <c r="NRZ152" s="168"/>
      <c r="NSA152" s="168"/>
      <c r="NSB152" s="168"/>
      <c r="NSC152" s="168"/>
      <c r="NSD152" s="168"/>
      <c r="NSE152" s="168"/>
      <c r="NSF152" s="168"/>
      <c r="NSG152" s="168"/>
      <c r="NSH152" s="168"/>
      <c r="NSI152" s="168"/>
      <c r="NSJ152" s="168"/>
      <c r="NSK152" s="168"/>
      <c r="NSL152" s="168"/>
      <c r="NSM152" s="168"/>
      <c r="NSN152" s="168"/>
      <c r="NSO152" s="168"/>
      <c r="NSP152" s="168"/>
      <c r="NSQ152" s="168"/>
      <c r="NSR152" s="168"/>
      <c r="NSS152" s="168"/>
      <c r="NST152" s="168"/>
      <c r="NSU152" s="168"/>
      <c r="NSV152" s="168"/>
      <c r="NSW152" s="168"/>
      <c r="NSX152" s="168"/>
      <c r="NSY152" s="168"/>
      <c r="NSZ152" s="168"/>
      <c r="NTA152" s="168"/>
      <c r="NTB152" s="168"/>
      <c r="NTC152" s="168"/>
      <c r="NTD152" s="168"/>
      <c r="NTE152" s="168"/>
      <c r="NTF152" s="168"/>
      <c r="NTG152" s="168"/>
      <c r="NTH152" s="168"/>
      <c r="NTI152" s="168"/>
      <c r="NTJ152" s="168"/>
      <c r="NTK152" s="168"/>
      <c r="NTL152" s="168"/>
      <c r="NTM152" s="168"/>
      <c r="NTN152" s="168"/>
      <c r="NTO152" s="168"/>
      <c r="NTP152" s="168"/>
      <c r="NTQ152" s="168"/>
      <c r="NTR152" s="168"/>
      <c r="NTS152" s="168"/>
      <c r="NTT152" s="168"/>
      <c r="NTU152" s="168"/>
      <c r="NTV152" s="168"/>
      <c r="NTW152" s="168"/>
      <c r="NTX152" s="168"/>
      <c r="NTY152" s="168"/>
      <c r="NTZ152" s="168"/>
      <c r="NUA152" s="168"/>
      <c r="NUB152" s="168"/>
      <c r="NUC152" s="168"/>
      <c r="NUD152" s="168"/>
      <c r="NUE152" s="168"/>
      <c r="NUF152" s="168"/>
      <c r="NUG152" s="168"/>
      <c r="NUH152" s="168"/>
      <c r="NUI152" s="168"/>
      <c r="NUJ152" s="168"/>
      <c r="NUK152" s="168"/>
      <c r="NUL152" s="168"/>
      <c r="NUM152" s="168"/>
      <c r="NUN152" s="168"/>
      <c r="NUO152" s="168"/>
      <c r="NUP152" s="168"/>
      <c r="NUQ152" s="168"/>
      <c r="NUR152" s="168"/>
      <c r="NUS152" s="168"/>
      <c r="NUT152" s="168"/>
      <c r="NUU152" s="168"/>
      <c r="NUV152" s="168"/>
      <c r="NUW152" s="168"/>
      <c r="NUX152" s="168"/>
      <c r="NUY152" s="168"/>
      <c r="NUZ152" s="168"/>
      <c r="NVA152" s="168"/>
      <c r="NVB152" s="168"/>
      <c r="NVC152" s="168"/>
      <c r="NVD152" s="168"/>
      <c r="NVE152" s="168"/>
      <c r="NVF152" s="168"/>
      <c r="NVG152" s="168"/>
      <c r="NVH152" s="168"/>
      <c r="NVI152" s="168"/>
      <c r="NVJ152" s="168"/>
      <c r="NVK152" s="168"/>
      <c r="NVL152" s="168"/>
      <c r="NVM152" s="168"/>
      <c r="NVN152" s="168"/>
      <c r="NVO152" s="168"/>
      <c r="NVP152" s="168"/>
      <c r="NVQ152" s="168"/>
      <c r="NVR152" s="168"/>
      <c r="NVS152" s="168"/>
      <c r="NVT152" s="168"/>
      <c r="NVU152" s="168"/>
      <c r="NVV152" s="168"/>
      <c r="NVW152" s="168"/>
      <c r="NVX152" s="168"/>
      <c r="NVY152" s="168"/>
      <c r="NVZ152" s="168"/>
      <c r="NWA152" s="168"/>
      <c r="NWB152" s="168"/>
      <c r="NWC152" s="168"/>
      <c r="NWD152" s="168"/>
      <c r="NWE152" s="168"/>
      <c r="NWF152" s="168"/>
      <c r="NWG152" s="168"/>
      <c r="NWH152" s="168"/>
      <c r="NWI152" s="168"/>
      <c r="NWJ152" s="168"/>
      <c r="NWK152" s="168"/>
      <c r="NWL152" s="168"/>
      <c r="NWM152" s="168"/>
      <c r="NWN152" s="168"/>
      <c r="NWO152" s="168"/>
      <c r="NWP152" s="168"/>
      <c r="NWQ152" s="168"/>
      <c r="NWR152" s="168"/>
      <c r="NWS152" s="168"/>
      <c r="NWT152" s="168"/>
      <c r="NWU152" s="168"/>
      <c r="NWV152" s="168"/>
      <c r="NWW152" s="168"/>
      <c r="NWX152" s="168"/>
      <c r="NWY152" s="168"/>
      <c r="NWZ152" s="168"/>
      <c r="NXA152" s="168"/>
      <c r="NXB152" s="168"/>
      <c r="NXC152" s="168"/>
      <c r="NXD152" s="168"/>
      <c r="NXE152" s="168"/>
      <c r="NXF152" s="168"/>
      <c r="NXG152" s="168"/>
      <c r="NXH152" s="168"/>
      <c r="NXI152" s="168"/>
      <c r="NXJ152" s="168"/>
      <c r="NXK152" s="168"/>
      <c r="NXL152" s="168"/>
      <c r="NXM152" s="168"/>
      <c r="NXN152" s="168"/>
      <c r="NXO152" s="168"/>
      <c r="NXP152" s="168"/>
      <c r="NXQ152" s="168"/>
      <c r="NXR152" s="168"/>
      <c r="NXS152" s="168"/>
      <c r="NXT152" s="168"/>
      <c r="NXU152" s="168"/>
      <c r="NXV152" s="168"/>
      <c r="NXW152" s="168"/>
      <c r="NXX152" s="168"/>
      <c r="NXY152" s="168"/>
      <c r="NXZ152" s="168"/>
      <c r="NYA152" s="168"/>
      <c r="NYB152" s="168"/>
      <c r="NYC152" s="168"/>
      <c r="NYD152" s="168"/>
      <c r="NYE152" s="168"/>
      <c r="NYF152" s="168"/>
      <c r="NYG152" s="168"/>
      <c r="NYH152" s="168"/>
      <c r="NYI152" s="168"/>
      <c r="NYJ152" s="168"/>
      <c r="NYK152" s="168"/>
      <c r="NYL152" s="168"/>
      <c r="NYM152" s="168"/>
      <c r="NYN152" s="168"/>
      <c r="NYO152" s="168"/>
      <c r="NYP152" s="168"/>
      <c r="NYQ152" s="168"/>
      <c r="NYR152" s="168"/>
      <c r="NYS152" s="168"/>
      <c r="NYT152" s="168"/>
      <c r="NYU152" s="168"/>
      <c r="NYV152" s="168"/>
      <c r="NYW152" s="168"/>
      <c r="NYX152" s="168"/>
      <c r="NYY152" s="168"/>
      <c r="NYZ152" s="168"/>
      <c r="NZA152" s="168"/>
      <c r="NZB152" s="168"/>
      <c r="NZC152" s="168"/>
      <c r="NZD152" s="168"/>
      <c r="NZE152" s="168"/>
      <c r="NZF152" s="168"/>
      <c r="NZG152" s="168"/>
      <c r="NZH152" s="168"/>
      <c r="NZI152" s="168"/>
      <c r="NZJ152" s="168"/>
      <c r="NZK152" s="168"/>
      <c r="NZL152" s="168"/>
      <c r="NZM152" s="168"/>
      <c r="NZN152" s="168"/>
      <c r="NZO152" s="168"/>
      <c r="NZP152" s="168"/>
      <c r="NZQ152" s="168"/>
      <c r="NZR152" s="168"/>
      <c r="NZS152" s="168"/>
      <c r="NZT152" s="168"/>
      <c r="NZU152" s="168"/>
      <c r="NZV152" s="168"/>
      <c r="NZW152" s="168"/>
      <c r="NZX152" s="168"/>
      <c r="NZY152" s="168"/>
      <c r="NZZ152" s="168"/>
      <c r="OAA152" s="168"/>
      <c r="OAB152" s="168"/>
      <c r="OAC152" s="168"/>
      <c r="OAD152" s="168"/>
      <c r="OAE152" s="168"/>
      <c r="OAF152" s="168"/>
      <c r="OAG152" s="168"/>
      <c r="OAH152" s="168"/>
      <c r="OAI152" s="168"/>
      <c r="OAJ152" s="168"/>
      <c r="OAK152" s="168"/>
      <c r="OAL152" s="168"/>
      <c r="OAM152" s="168"/>
      <c r="OAN152" s="168"/>
      <c r="OAO152" s="168"/>
      <c r="OAP152" s="168"/>
      <c r="OAQ152" s="168"/>
      <c r="OAR152" s="168"/>
      <c r="OAS152" s="168"/>
      <c r="OAT152" s="168"/>
      <c r="OAU152" s="168"/>
      <c r="OAV152" s="168"/>
      <c r="OAW152" s="168"/>
      <c r="OAX152" s="168"/>
      <c r="OAY152" s="168"/>
      <c r="OAZ152" s="168"/>
      <c r="OBA152" s="168"/>
      <c r="OBB152" s="168"/>
      <c r="OBC152" s="168"/>
      <c r="OBD152" s="168"/>
      <c r="OBE152" s="168"/>
      <c r="OBF152" s="168"/>
      <c r="OBG152" s="168"/>
      <c r="OBH152" s="168"/>
      <c r="OBI152" s="168"/>
      <c r="OBJ152" s="168"/>
      <c r="OBK152" s="168"/>
      <c r="OBL152" s="168"/>
      <c r="OBM152" s="168"/>
      <c r="OBN152" s="168"/>
      <c r="OBO152" s="168"/>
      <c r="OBP152" s="168"/>
      <c r="OBQ152" s="168"/>
      <c r="OBR152" s="168"/>
      <c r="OBS152" s="168"/>
      <c r="OBT152" s="168"/>
      <c r="OBU152" s="168"/>
      <c r="OBV152" s="168"/>
      <c r="OBW152" s="168"/>
      <c r="OBX152" s="168"/>
      <c r="OBY152" s="168"/>
      <c r="OBZ152" s="168"/>
      <c r="OCA152" s="168"/>
      <c r="OCB152" s="168"/>
      <c r="OCC152" s="168"/>
      <c r="OCD152" s="168"/>
      <c r="OCE152" s="168"/>
      <c r="OCF152" s="168"/>
      <c r="OCG152" s="168"/>
      <c r="OCH152" s="168"/>
      <c r="OCI152" s="168"/>
      <c r="OCJ152" s="168"/>
      <c r="OCK152" s="168"/>
      <c r="OCL152" s="168"/>
      <c r="OCM152" s="168"/>
      <c r="OCN152" s="168"/>
      <c r="OCO152" s="168"/>
      <c r="OCP152" s="168"/>
      <c r="OCQ152" s="168"/>
      <c r="OCR152" s="168"/>
      <c r="OCS152" s="168"/>
      <c r="OCT152" s="168"/>
      <c r="OCU152" s="168"/>
      <c r="OCV152" s="168"/>
      <c r="OCW152" s="168"/>
      <c r="OCX152" s="168"/>
      <c r="OCY152" s="168"/>
      <c r="OCZ152" s="168"/>
      <c r="ODA152" s="168"/>
      <c r="ODB152" s="168"/>
      <c r="ODC152" s="168"/>
      <c r="ODD152" s="168"/>
      <c r="ODE152" s="168"/>
      <c r="ODF152" s="168"/>
      <c r="ODG152" s="168"/>
      <c r="ODH152" s="168"/>
      <c r="ODI152" s="168"/>
      <c r="ODJ152" s="168"/>
      <c r="ODK152" s="168"/>
      <c r="ODL152" s="168"/>
      <c r="ODM152" s="168"/>
      <c r="ODN152" s="168"/>
      <c r="ODO152" s="168"/>
      <c r="ODP152" s="168"/>
      <c r="ODQ152" s="168"/>
      <c r="ODR152" s="168"/>
      <c r="ODS152" s="168"/>
      <c r="ODT152" s="168"/>
      <c r="ODU152" s="168"/>
      <c r="ODV152" s="168"/>
      <c r="ODW152" s="168"/>
      <c r="ODX152" s="168"/>
      <c r="ODY152" s="168"/>
      <c r="ODZ152" s="168"/>
      <c r="OEA152" s="168"/>
      <c r="OEB152" s="168"/>
      <c r="OEC152" s="168"/>
      <c r="OED152" s="168"/>
      <c r="OEE152" s="168"/>
      <c r="OEF152" s="168"/>
      <c r="OEG152" s="168"/>
      <c r="OEH152" s="168"/>
      <c r="OEI152" s="168"/>
      <c r="OEJ152" s="168"/>
      <c r="OEK152" s="168"/>
      <c r="OEL152" s="168"/>
      <c r="OEM152" s="168"/>
      <c r="OEN152" s="168"/>
      <c r="OEO152" s="168"/>
      <c r="OEP152" s="168"/>
      <c r="OEQ152" s="168"/>
      <c r="OER152" s="168"/>
      <c r="OES152" s="168"/>
      <c r="OET152" s="168"/>
      <c r="OEU152" s="168"/>
      <c r="OEV152" s="168"/>
      <c r="OEW152" s="168"/>
      <c r="OEX152" s="168"/>
      <c r="OEY152" s="168"/>
      <c r="OEZ152" s="168"/>
      <c r="OFA152" s="168"/>
      <c r="OFB152" s="168"/>
      <c r="OFC152" s="168"/>
      <c r="OFD152" s="168"/>
      <c r="OFE152" s="168"/>
      <c r="OFF152" s="168"/>
      <c r="OFG152" s="168"/>
      <c r="OFH152" s="168"/>
      <c r="OFI152" s="168"/>
      <c r="OFJ152" s="168"/>
      <c r="OFK152" s="168"/>
      <c r="OFL152" s="168"/>
      <c r="OFM152" s="168"/>
      <c r="OFN152" s="168"/>
      <c r="OFO152" s="168"/>
      <c r="OFP152" s="168"/>
      <c r="OFQ152" s="168"/>
      <c r="OFR152" s="168"/>
      <c r="OFS152" s="168"/>
      <c r="OFT152" s="168"/>
      <c r="OFU152" s="168"/>
      <c r="OFV152" s="168"/>
      <c r="OFW152" s="168"/>
      <c r="OFX152" s="168"/>
      <c r="OFY152" s="168"/>
      <c r="OFZ152" s="168"/>
      <c r="OGA152" s="168"/>
      <c r="OGB152" s="168"/>
      <c r="OGC152" s="168"/>
      <c r="OGD152" s="168"/>
      <c r="OGE152" s="168"/>
      <c r="OGF152" s="168"/>
      <c r="OGG152" s="168"/>
      <c r="OGH152" s="168"/>
      <c r="OGI152" s="168"/>
      <c r="OGJ152" s="168"/>
      <c r="OGK152" s="168"/>
      <c r="OGL152" s="168"/>
      <c r="OGM152" s="168"/>
      <c r="OGN152" s="168"/>
      <c r="OGO152" s="168"/>
      <c r="OGP152" s="168"/>
      <c r="OGQ152" s="168"/>
      <c r="OGR152" s="168"/>
      <c r="OGS152" s="168"/>
      <c r="OGT152" s="168"/>
      <c r="OGU152" s="168"/>
      <c r="OGV152" s="168"/>
      <c r="OGW152" s="168"/>
      <c r="OGX152" s="168"/>
      <c r="OGY152" s="168"/>
      <c r="OGZ152" s="168"/>
      <c r="OHA152" s="168"/>
      <c r="OHB152" s="168"/>
      <c r="OHC152" s="168"/>
      <c r="OHD152" s="168"/>
      <c r="OHE152" s="168"/>
      <c r="OHF152" s="168"/>
      <c r="OHG152" s="168"/>
      <c r="OHH152" s="168"/>
      <c r="OHI152" s="168"/>
      <c r="OHJ152" s="168"/>
      <c r="OHK152" s="168"/>
      <c r="OHL152" s="168"/>
      <c r="OHM152" s="168"/>
      <c r="OHN152" s="168"/>
      <c r="OHO152" s="168"/>
      <c r="OHP152" s="168"/>
      <c r="OHQ152" s="168"/>
      <c r="OHR152" s="168"/>
      <c r="OHS152" s="168"/>
      <c r="OHT152" s="168"/>
      <c r="OHU152" s="168"/>
      <c r="OHV152" s="168"/>
      <c r="OHW152" s="168"/>
      <c r="OHX152" s="168"/>
      <c r="OHY152" s="168"/>
      <c r="OHZ152" s="168"/>
      <c r="OIA152" s="168"/>
      <c r="OIB152" s="168"/>
      <c r="OIC152" s="168"/>
      <c r="OID152" s="168"/>
      <c r="OIE152" s="168"/>
      <c r="OIF152" s="168"/>
      <c r="OIG152" s="168"/>
      <c r="OIH152" s="168"/>
      <c r="OII152" s="168"/>
      <c r="OIJ152" s="168"/>
      <c r="OIK152" s="168"/>
      <c r="OIL152" s="168"/>
      <c r="OIM152" s="168"/>
      <c r="OIN152" s="168"/>
      <c r="OIO152" s="168"/>
      <c r="OIP152" s="168"/>
      <c r="OIQ152" s="168"/>
      <c r="OIR152" s="168"/>
      <c r="OIS152" s="168"/>
      <c r="OIT152" s="168"/>
      <c r="OIU152" s="168"/>
      <c r="OIV152" s="168"/>
      <c r="OIW152" s="168"/>
      <c r="OIX152" s="168"/>
      <c r="OIY152" s="168"/>
      <c r="OIZ152" s="168"/>
      <c r="OJA152" s="168"/>
      <c r="OJB152" s="168"/>
      <c r="OJC152" s="168"/>
      <c r="OJD152" s="168"/>
      <c r="OJE152" s="168"/>
      <c r="OJF152" s="168"/>
      <c r="OJG152" s="168"/>
      <c r="OJH152" s="168"/>
      <c r="OJI152" s="168"/>
      <c r="OJJ152" s="168"/>
      <c r="OJK152" s="168"/>
      <c r="OJL152" s="168"/>
      <c r="OJM152" s="168"/>
      <c r="OJN152" s="168"/>
      <c r="OJO152" s="168"/>
      <c r="OJP152" s="168"/>
      <c r="OJQ152" s="168"/>
      <c r="OJR152" s="168"/>
      <c r="OJS152" s="168"/>
      <c r="OJT152" s="168"/>
      <c r="OJU152" s="168"/>
      <c r="OJV152" s="168"/>
      <c r="OJW152" s="168"/>
      <c r="OJX152" s="168"/>
      <c r="OJY152" s="168"/>
      <c r="OJZ152" s="168"/>
      <c r="OKA152" s="168"/>
      <c r="OKB152" s="168"/>
      <c r="OKC152" s="168"/>
      <c r="OKD152" s="168"/>
      <c r="OKE152" s="168"/>
      <c r="OKF152" s="168"/>
      <c r="OKG152" s="168"/>
      <c r="OKH152" s="168"/>
      <c r="OKI152" s="168"/>
      <c r="OKJ152" s="168"/>
      <c r="OKK152" s="168"/>
      <c r="OKL152" s="168"/>
      <c r="OKM152" s="168"/>
      <c r="OKN152" s="168"/>
      <c r="OKO152" s="168"/>
      <c r="OKP152" s="168"/>
      <c r="OKQ152" s="168"/>
      <c r="OKR152" s="168"/>
      <c r="OKS152" s="168"/>
      <c r="OKT152" s="168"/>
      <c r="OKU152" s="168"/>
      <c r="OKV152" s="168"/>
      <c r="OKW152" s="168"/>
      <c r="OKX152" s="168"/>
      <c r="OKY152" s="168"/>
      <c r="OKZ152" s="168"/>
      <c r="OLA152" s="168"/>
      <c r="OLB152" s="168"/>
      <c r="OLC152" s="168"/>
      <c r="OLD152" s="168"/>
      <c r="OLE152" s="168"/>
      <c r="OLF152" s="168"/>
      <c r="OLG152" s="168"/>
      <c r="OLH152" s="168"/>
      <c r="OLI152" s="168"/>
      <c r="OLJ152" s="168"/>
      <c r="OLK152" s="168"/>
      <c r="OLL152" s="168"/>
      <c r="OLM152" s="168"/>
      <c r="OLN152" s="168"/>
      <c r="OLO152" s="168"/>
      <c r="OLP152" s="168"/>
      <c r="OLQ152" s="168"/>
      <c r="OLR152" s="168"/>
      <c r="OLS152" s="168"/>
      <c r="OLT152" s="168"/>
      <c r="OLU152" s="168"/>
      <c r="OLV152" s="168"/>
      <c r="OLW152" s="168"/>
      <c r="OLX152" s="168"/>
      <c r="OLY152" s="168"/>
      <c r="OLZ152" s="168"/>
      <c r="OMA152" s="168"/>
      <c r="OMB152" s="168"/>
      <c r="OMC152" s="168"/>
      <c r="OMD152" s="168"/>
      <c r="OME152" s="168"/>
      <c r="OMF152" s="168"/>
      <c r="OMG152" s="168"/>
      <c r="OMH152" s="168"/>
      <c r="OMI152" s="168"/>
      <c r="OMJ152" s="168"/>
      <c r="OMK152" s="168"/>
      <c r="OML152" s="168"/>
      <c r="OMM152" s="168"/>
      <c r="OMN152" s="168"/>
      <c r="OMO152" s="168"/>
      <c r="OMP152" s="168"/>
      <c r="OMQ152" s="168"/>
      <c r="OMR152" s="168"/>
      <c r="OMS152" s="168"/>
      <c r="OMT152" s="168"/>
      <c r="OMU152" s="168"/>
      <c r="OMV152" s="168"/>
      <c r="OMW152" s="168"/>
      <c r="OMX152" s="168"/>
      <c r="OMY152" s="168"/>
      <c r="OMZ152" s="168"/>
      <c r="ONA152" s="168"/>
      <c r="ONB152" s="168"/>
      <c r="ONC152" s="168"/>
      <c r="OND152" s="168"/>
      <c r="ONE152" s="168"/>
      <c r="ONF152" s="168"/>
      <c r="ONG152" s="168"/>
      <c r="ONH152" s="168"/>
      <c r="ONI152" s="168"/>
      <c r="ONJ152" s="168"/>
      <c r="ONK152" s="168"/>
      <c r="ONL152" s="168"/>
      <c r="ONM152" s="168"/>
      <c r="ONN152" s="168"/>
      <c r="ONO152" s="168"/>
      <c r="ONP152" s="168"/>
      <c r="ONQ152" s="168"/>
      <c r="ONR152" s="168"/>
      <c r="ONS152" s="168"/>
      <c r="ONT152" s="168"/>
      <c r="ONU152" s="168"/>
      <c r="ONV152" s="168"/>
      <c r="ONW152" s="168"/>
      <c r="ONX152" s="168"/>
      <c r="ONY152" s="168"/>
      <c r="ONZ152" s="168"/>
      <c r="OOA152" s="168"/>
      <c r="OOB152" s="168"/>
      <c r="OOC152" s="168"/>
      <c r="OOD152" s="168"/>
      <c r="OOE152" s="168"/>
      <c r="OOF152" s="168"/>
      <c r="OOG152" s="168"/>
      <c r="OOH152" s="168"/>
      <c r="OOI152" s="168"/>
      <c r="OOJ152" s="168"/>
      <c r="OOK152" s="168"/>
      <c r="OOL152" s="168"/>
      <c r="OOM152" s="168"/>
      <c r="OON152" s="168"/>
      <c r="OOO152" s="168"/>
      <c r="OOP152" s="168"/>
      <c r="OOQ152" s="168"/>
      <c r="OOR152" s="168"/>
      <c r="OOS152" s="168"/>
      <c r="OOT152" s="168"/>
      <c r="OOU152" s="168"/>
      <c r="OOV152" s="168"/>
      <c r="OOW152" s="168"/>
      <c r="OOX152" s="168"/>
      <c r="OOY152" s="168"/>
      <c r="OOZ152" s="168"/>
      <c r="OPA152" s="168"/>
      <c r="OPB152" s="168"/>
      <c r="OPC152" s="168"/>
      <c r="OPD152" s="168"/>
      <c r="OPE152" s="168"/>
      <c r="OPF152" s="168"/>
      <c r="OPG152" s="168"/>
      <c r="OPH152" s="168"/>
      <c r="OPI152" s="168"/>
      <c r="OPJ152" s="168"/>
      <c r="OPK152" s="168"/>
      <c r="OPL152" s="168"/>
      <c r="OPM152" s="168"/>
      <c r="OPN152" s="168"/>
      <c r="OPO152" s="168"/>
      <c r="OPP152" s="168"/>
      <c r="OPQ152" s="168"/>
      <c r="OPR152" s="168"/>
      <c r="OPS152" s="168"/>
      <c r="OPT152" s="168"/>
      <c r="OPU152" s="168"/>
      <c r="OPV152" s="168"/>
      <c r="OPW152" s="168"/>
      <c r="OPX152" s="168"/>
      <c r="OPY152" s="168"/>
      <c r="OPZ152" s="168"/>
      <c r="OQA152" s="168"/>
      <c r="OQB152" s="168"/>
      <c r="OQC152" s="168"/>
      <c r="OQD152" s="168"/>
      <c r="OQE152" s="168"/>
      <c r="OQF152" s="168"/>
      <c r="OQG152" s="168"/>
      <c r="OQH152" s="168"/>
      <c r="OQI152" s="168"/>
      <c r="OQJ152" s="168"/>
      <c r="OQK152" s="168"/>
      <c r="OQL152" s="168"/>
      <c r="OQM152" s="168"/>
      <c r="OQN152" s="168"/>
      <c r="OQO152" s="168"/>
      <c r="OQP152" s="168"/>
      <c r="OQQ152" s="168"/>
      <c r="OQR152" s="168"/>
      <c r="OQS152" s="168"/>
      <c r="OQT152" s="168"/>
      <c r="OQU152" s="168"/>
      <c r="OQV152" s="168"/>
      <c r="OQW152" s="168"/>
      <c r="OQX152" s="168"/>
      <c r="OQY152" s="168"/>
      <c r="OQZ152" s="168"/>
      <c r="ORA152" s="168"/>
      <c r="ORB152" s="168"/>
      <c r="ORC152" s="168"/>
      <c r="ORD152" s="168"/>
      <c r="ORE152" s="168"/>
      <c r="ORF152" s="168"/>
      <c r="ORG152" s="168"/>
      <c r="ORH152" s="168"/>
      <c r="ORI152" s="168"/>
      <c r="ORJ152" s="168"/>
      <c r="ORK152" s="168"/>
      <c r="ORL152" s="168"/>
      <c r="ORM152" s="168"/>
      <c r="ORN152" s="168"/>
      <c r="ORO152" s="168"/>
      <c r="ORP152" s="168"/>
      <c r="ORQ152" s="168"/>
      <c r="ORR152" s="168"/>
      <c r="ORS152" s="168"/>
      <c r="ORT152" s="168"/>
      <c r="ORU152" s="168"/>
      <c r="ORV152" s="168"/>
      <c r="ORW152" s="168"/>
      <c r="ORX152" s="168"/>
      <c r="ORY152" s="168"/>
      <c r="ORZ152" s="168"/>
      <c r="OSA152" s="168"/>
      <c r="OSB152" s="168"/>
      <c r="OSC152" s="168"/>
      <c r="OSD152" s="168"/>
      <c r="OSE152" s="168"/>
      <c r="OSF152" s="168"/>
      <c r="OSG152" s="168"/>
      <c r="OSH152" s="168"/>
      <c r="OSI152" s="168"/>
      <c r="OSJ152" s="168"/>
      <c r="OSK152" s="168"/>
      <c r="OSL152" s="168"/>
      <c r="OSM152" s="168"/>
      <c r="OSN152" s="168"/>
      <c r="OSO152" s="168"/>
      <c r="OSP152" s="168"/>
      <c r="OSQ152" s="168"/>
      <c r="OSR152" s="168"/>
      <c r="OSS152" s="168"/>
      <c r="OST152" s="168"/>
      <c r="OSU152" s="168"/>
      <c r="OSV152" s="168"/>
      <c r="OSW152" s="168"/>
      <c r="OSX152" s="168"/>
      <c r="OSY152" s="168"/>
      <c r="OSZ152" s="168"/>
      <c r="OTA152" s="168"/>
      <c r="OTB152" s="168"/>
      <c r="OTC152" s="168"/>
      <c r="OTD152" s="168"/>
      <c r="OTE152" s="168"/>
      <c r="OTF152" s="168"/>
      <c r="OTG152" s="168"/>
      <c r="OTH152" s="168"/>
      <c r="OTI152" s="168"/>
      <c r="OTJ152" s="168"/>
      <c r="OTK152" s="168"/>
      <c r="OTL152" s="168"/>
      <c r="OTM152" s="168"/>
      <c r="OTN152" s="168"/>
      <c r="OTO152" s="168"/>
      <c r="OTP152" s="168"/>
      <c r="OTQ152" s="168"/>
      <c r="OTR152" s="168"/>
      <c r="OTS152" s="168"/>
      <c r="OTT152" s="168"/>
      <c r="OTU152" s="168"/>
      <c r="OTV152" s="168"/>
      <c r="OTW152" s="168"/>
      <c r="OTX152" s="168"/>
      <c r="OTY152" s="168"/>
      <c r="OTZ152" s="168"/>
      <c r="OUA152" s="168"/>
      <c r="OUB152" s="168"/>
      <c r="OUC152" s="168"/>
      <c r="OUD152" s="168"/>
      <c r="OUE152" s="168"/>
      <c r="OUF152" s="168"/>
      <c r="OUG152" s="168"/>
      <c r="OUH152" s="168"/>
      <c r="OUI152" s="168"/>
      <c r="OUJ152" s="168"/>
      <c r="OUK152" s="168"/>
      <c r="OUL152" s="168"/>
      <c r="OUM152" s="168"/>
      <c r="OUN152" s="168"/>
      <c r="OUO152" s="168"/>
      <c r="OUP152" s="168"/>
      <c r="OUQ152" s="168"/>
      <c r="OUR152" s="168"/>
      <c r="OUS152" s="168"/>
      <c r="OUT152" s="168"/>
      <c r="OUU152" s="168"/>
      <c r="OUV152" s="168"/>
      <c r="OUW152" s="168"/>
      <c r="OUX152" s="168"/>
      <c r="OUY152" s="168"/>
      <c r="OUZ152" s="168"/>
      <c r="OVA152" s="168"/>
      <c r="OVB152" s="168"/>
      <c r="OVC152" s="168"/>
      <c r="OVD152" s="168"/>
      <c r="OVE152" s="168"/>
      <c r="OVF152" s="168"/>
      <c r="OVG152" s="168"/>
      <c r="OVH152" s="168"/>
      <c r="OVI152" s="168"/>
      <c r="OVJ152" s="168"/>
      <c r="OVK152" s="168"/>
      <c r="OVL152" s="168"/>
      <c r="OVM152" s="168"/>
      <c r="OVN152" s="168"/>
      <c r="OVO152" s="168"/>
      <c r="OVP152" s="168"/>
      <c r="OVQ152" s="168"/>
      <c r="OVR152" s="168"/>
      <c r="OVS152" s="168"/>
      <c r="OVT152" s="168"/>
      <c r="OVU152" s="168"/>
      <c r="OVV152" s="168"/>
      <c r="OVW152" s="168"/>
      <c r="OVX152" s="168"/>
      <c r="OVY152" s="168"/>
      <c r="OVZ152" s="168"/>
      <c r="OWA152" s="168"/>
      <c r="OWB152" s="168"/>
      <c r="OWC152" s="168"/>
      <c r="OWD152" s="168"/>
      <c r="OWE152" s="168"/>
      <c r="OWF152" s="168"/>
      <c r="OWG152" s="168"/>
      <c r="OWH152" s="168"/>
      <c r="OWI152" s="168"/>
      <c r="OWJ152" s="168"/>
      <c r="OWK152" s="168"/>
      <c r="OWL152" s="168"/>
      <c r="OWM152" s="168"/>
      <c r="OWN152" s="168"/>
      <c r="OWO152" s="168"/>
      <c r="OWP152" s="168"/>
      <c r="OWQ152" s="168"/>
      <c r="OWR152" s="168"/>
      <c r="OWS152" s="168"/>
      <c r="OWT152" s="168"/>
      <c r="OWU152" s="168"/>
      <c r="OWV152" s="168"/>
      <c r="OWW152" s="168"/>
      <c r="OWX152" s="168"/>
      <c r="OWY152" s="168"/>
      <c r="OWZ152" s="168"/>
      <c r="OXA152" s="168"/>
      <c r="OXB152" s="168"/>
      <c r="OXC152" s="168"/>
      <c r="OXD152" s="168"/>
      <c r="OXE152" s="168"/>
      <c r="OXF152" s="168"/>
      <c r="OXG152" s="168"/>
      <c r="OXH152" s="168"/>
      <c r="OXI152" s="168"/>
      <c r="OXJ152" s="168"/>
      <c r="OXK152" s="168"/>
      <c r="OXL152" s="168"/>
      <c r="OXM152" s="168"/>
      <c r="OXN152" s="168"/>
      <c r="OXO152" s="168"/>
      <c r="OXP152" s="168"/>
      <c r="OXQ152" s="168"/>
      <c r="OXR152" s="168"/>
      <c r="OXS152" s="168"/>
      <c r="OXT152" s="168"/>
      <c r="OXU152" s="168"/>
      <c r="OXV152" s="168"/>
      <c r="OXW152" s="168"/>
      <c r="OXX152" s="168"/>
      <c r="OXY152" s="168"/>
      <c r="OXZ152" s="168"/>
      <c r="OYA152" s="168"/>
      <c r="OYB152" s="168"/>
      <c r="OYC152" s="168"/>
      <c r="OYD152" s="168"/>
      <c r="OYE152" s="168"/>
      <c r="OYF152" s="168"/>
      <c r="OYG152" s="168"/>
      <c r="OYH152" s="168"/>
      <c r="OYI152" s="168"/>
      <c r="OYJ152" s="168"/>
      <c r="OYK152" s="168"/>
      <c r="OYL152" s="168"/>
      <c r="OYM152" s="168"/>
      <c r="OYN152" s="168"/>
      <c r="OYO152" s="168"/>
      <c r="OYP152" s="168"/>
      <c r="OYQ152" s="168"/>
      <c r="OYR152" s="168"/>
      <c r="OYS152" s="168"/>
      <c r="OYT152" s="168"/>
      <c r="OYU152" s="168"/>
      <c r="OYV152" s="168"/>
      <c r="OYW152" s="168"/>
      <c r="OYX152" s="168"/>
      <c r="OYY152" s="168"/>
      <c r="OYZ152" s="168"/>
      <c r="OZA152" s="168"/>
      <c r="OZB152" s="168"/>
      <c r="OZC152" s="168"/>
      <c r="OZD152" s="168"/>
      <c r="OZE152" s="168"/>
      <c r="OZF152" s="168"/>
      <c r="OZG152" s="168"/>
      <c r="OZH152" s="168"/>
      <c r="OZI152" s="168"/>
      <c r="OZJ152" s="168"/>
      <c r="OZK152" s="168"/>
      <c r="OZL152" s="168"/>
      <c r="OZM152" s="168"/>
      <c r="OZN152" s="168"/>
      <c r="OZO152" s="168"/>
      <c r="OZP152" s="168"/>
      <c r="OZQ152" s="168"/>
      <c r="OZR152" s="168"/>
      <c r="OZS152" s="168"/>
      <c r="OZT152" s="168"/>
      <c r="OZU152" s="168"/>
      <c r="OZV152" s="168"/>
      <c r="OZW152" s="168"/>
      <c r="OZX152" s="168"/>
      <c r="OZY152" s="168"/>
      <c r="OZZ152" s="168"/>
      <c r="PAA152" s="168"/>
      <c r="PAB152" s="168"/>
      <c r="PAC152" s="168"/>
      <c r="PAD152" s="168"/>
      <c r="PAE152" s="168"/>
      <c r="PAF152" s="168"/>
      <c r="PAG152" s="168"/>
      <c r="PAH152" s="168"/>
      <c r="PAI152" s="168"/>
      <c r="PAJ152" s="168"/>
      <c r="PAK152" s="168"/>
      <c r="PAL152" s="168"/>
      <c r="PAM152" s="168"/>
      <c r="PAN152" s="168"/>
      <c r="PAO152" s="168"/>
      <c r="PAP152" s="168"/>
      <c r="PAQ152" s="168"/>
      <c r="PAR152" s="168"/>
      <c r="PAS152" s="168"/>
      <c r="PAT152" s="168"/>
      <c r="PAU152" s="168"/>
      <c r="PAV152" s="168"/>
      <c r="PAW152" s="168"/>
      <c r="PAX152" s="168"/>
      <c r="PAY152" s="168"/>
      <c r="PAZ152" s="168"/>
      <c r="PBA152" s="168"/>
      <c r="PBB152" s="168"/>
      <c r="PBC152" s="168"/>
      <c r="PBD152" s="168"/>
      <c r="PBE152" s="168"/>
      <c r="PBF152" s="168"/>
      <c r="PBG152" s="168"/>
      <c r="PBH152" s="168"/>
      <c r="PBI152" s="168"/>
      <c r="PBJ152" s="168"/>
      <c r="PBK152" s="168"/>
      <c r="PBL152" s="168"/>
      <c r="PBM152" s="168"/>
      <c r="PBN152" s="168"/>
      <c r="PBO152" s="168"/>
      <c r="PBP152" s="168"/>
      <c r="PBQ152" s="168"/>
      <c r="PBR152" s="168"/>
      <c r="PBS152" s="168"/>
      <c r="PBT152" s="168"/>
      <c r="PBU152" s="168"/>
      <c r="PBV152" s="168"/>
      <c r="PBW152" s="168"/>
      <c r="PBX152" s="168"/>
      <c r="PBY152" s="168"/>
      <c r="PBZ152" s="168"/>
      <c r="PCA152" s="168"/>
      <c r="PCB152" s="168"/>
      <c r="PCC152" s="168"/>
      <c r="PCD152" s="168"/>
      <c r="PCE152" s="168"/>
      <c r="PCF152" s="168"/>
      <c r="PCG152" s="168"/>
      <c r="PCH152" s="168"/>
      <c r="PCI152" s="168"/>
      <c r="PCJ152" s="168"/>
      <c r="PCK152" s="168"/>
      <c r="PCL152" s="168"/>
      <c r="PCM152" s="168"/>
      <c r="PCN152" s="168"/>
      <c r="PCO152" s="168"/>
      <c r="PCP152" s="168"/>
      <c r="PCQ152" s="168"/>
      <c r="PCR152" s="168"/>
      <c r="PCS152" s="168"/>
      <c r="PCT152" s="168"/>
      <c r="PCU152" s="168"/>
      <c r="PCV152" s="168"/>
      <c r="PCW152" s="168"/>
      <c r="PCX152" s="168"/>
      <c r="PCY152" s="168"/>
      <c r="PCZ152" s="168"/>
      <c r="PDA152" s="168"/>
      <c r="PDB152" s="168"/>
      <c r="PDC152" s="168"/>
      <c r="PDD152" s="168"/>
      <c r="PDE152" s="168"/>
      <c r="PDF152" s="168"/>
      <c r="PDG152" s="168"/>
      <c r="PDH152" s="168"/>
      <c r="PDI152" s="168"/>
      <c r="PDJ152" s="168"/>
      <c r="PDK152" s="168"/>
      <c r="PDL152" s="168"/>
      <c r="PDM152" s="168"/>
      <c r="PDN152" s="168"/>
      <c r="PDO152" s="168"/>
      <c r="PDP152" s="168"/>
      <c r="PDQ152" s="168"/>
      <c r="PDR152" s="168"/>
      <c r="PDS152" s="168"/>
      <c r="PDT152" s="168"/>
      <c r="PDU152" s="168"/>
      <c r="PDV152" s="168"/>
      <c r="PDW152" s="168"/>
      <c r="PDX152" s="168"/>
      <c r="PDY152" s="168"/>
      <c r="PDZ152" s="168"/>
      <c r="PEA152" s="168"/>
      <c r="PEB152" s="168"/>
      <c r="PEC152" s="168"/>
      <c r="PED152" s="168"/>
      <c r="PEE152" s="168"/>
      <c r="PEF152" s="168"/>
      <c r="PEG152" s="168"/>
      <c r="PEH152" s="168"/>
      <c r="PEI152" s="168"/>
      <c r="PEJ152" s="168"/>
      <c r="PEK152" s="168"/>
      <c r="PEL152" s="168"/>
      <c r="PEM152" s="168"/>
      <c r="PEN152" s="168"/>
      <c r="PEO152" s="168"/>
      <c r="PEP152" s="168"/>
      <c r="PEQ152" s="168"/>
      <c r="PER152" s="168"/>
      <c r="PES152" s="168"/>
      <c r="PET152" s="168"/>
      <c r="PEU152" s="168"/>
      <c r="PEV152" s="168"/>
      <c r="PEW152" s="168"/>
      <c r="PEX152" s="168"/>
      <c r="PEY152" s="168"/>
      <c r="PEZ152" s="168"/>
      <c r="PFA152" s="168"/>
      <c r="PFB152" s="168"/>
      <c r="PFC152" s="168"/>
      <c r="PFD152" s="168"/>
      <c r="PFE152" s="168"/>
      <c r="PFF152" s="168"/>
      <c r="PFG152" s="168"/>
      <c r="PFH152" s="168"/>
      <c r="PFI152" s="168"/>
      <c r="PFJ152" s="168"/>
      <c r="PFK152" s="168"/>
      <c r="PFL152" s="168"/>
      <c r="PFM152" s="168"/>
      <c r="PFN152" s="168"/>
      <c r="PFO152" s="168"/>
      <c r="PFP152" s="168"/>
      <c r="PFQ152" s="168"/>
      <c r="PFR152" s="168"/>
      <c r="PFS152" s="168"/>
      <c r="PFT152" s="168"/>
      <c r="PFU152" s="168"/>
      <c r="PFV152" s="168"/>
      <c r="PFW152" s="168"/>
      <c r="PFX152" s="168"/>
      <c r="PFY152" s="168"/>
      <c r="PFZ152" s="168"/>
      <c r="PGA152" s="168"/>
      <c r="PGB152" s="168"/>
      <c r="PGC152" s="168"/>
      <c r="PGD152" s="168"/>
      <c r="PGE152" s="168"/>
      <c r="PGF152" s="168"/>
      <c r="PGG152" s="168"/>
      <c r="PGH152" s="168"/>
      <c r="PGI152" s="168"/>
      <c r="PGJ152" s="168"/>
      <c r="PGK152" s="168"/>
      <c r="PGL152" s="168"/>
      <c r="PGM152" s="168"/>
      <c r="PGN152" s="168"/>
      <c r="PGO152" s="168"/>
      <c r="PGP152" s="168"/>
      <c r="PGQ152" s="168"/>
      <c r="PGR152" s="168"/>
      <c r="PGS152" s="168"/>
      <c r="PGT152" s="168"/>
      <c r="PGU152" s="168"/>
      <c r="PGV152" s="168"/>
      <c r="PGW152" s="168"/>
      <c r="PGX152" s="168"/>
      <c r="PGY152" s="168"/>
      <c r="PGZ152" s="168"/>
      <c r="PHA152" s="168"/>
      <c r="PHB152" s="168"/>
      <c r="PHC152" s="168"/>
      <c r="PHD152" s="168"/>
      <c r="PHE152" s="168"/>
      <c r="PHF152" s="168"/>
      <c r="PHG152" s="168"/>
      <c r="PHH152" s="168"/>
      <c r="PHI152" s="168"/>
      <c r="PHJ152" s="168"/>
      <c r="PHK152" s="168"/>
      <c r="PHL152" s="168"/>
      <c r="PHM152" s="168"/>
      <c r="PHN152" s="168"/>
      <c r="PHO152" s="168"/>
      <c r="PHP152" s="168"/>
      <c r="PHQ152" s="168"/>
      <c r="PHR152" s="168"/>
      <c r="PHS152" s="168"/>
      <c r="PHT152" s="168"/>
      <c r="PHU152" s="168"/>
      <c r="PHV152" s="168"/>
      <c r="PHW152" s="168"/>
      <c r="PHX152" s="168"/>
      <c r="PHY152" s="168"/>
      <c r="PHZ152" s="168"/>
      <c r="PIA152" s="168"/>
      <c r="PIB152" s="168"/>
      <c r="PIC152" s="168"/>
      <c r="PID152" s="168"/>
      <c r="PIE152" s="168"/>
      <c r="PIF152" s="168"/>
      <c r="PIG152" s="168"/>
      <c r="PIH152" s="168"/>
      <c r="PII152" s="168"/>
      <c r="PIJ152" s="168"/>
      <c r="PIK152" s="168"/>
      <c r="PIL152" s="168"/>
      <c r="PIM152" s="168"/>
      <c r="PIN152" s="168"/>
      <c r="PIO152" s="168"/>
      <c r="PIP152" s="168"/>
      <c r="PIQ152" s="168"/>
      <c r="PIR152" s="168"/>
      <c r="PIS152" s="168"/>
      <c r="PIT152" s="168"/>
      <c r="PIU152" s="168"/>
      <c r="PIV152" s="168"/>
      <c r="PIW152" s="168"/>
      <c r="PIX152" s="168"/>
      <c r="PIY152" s="168"/>
      <c r="PIZ152" s="168"/>
      <c r="PJA152" s="168"/>
      <c r="PJB152" s="168"/>
      <c r="PJC152" s="168"/>
      <c r="PJD152" s="168"/>
      <c r="PJE152" s="168"/>
      <c r="PJF152" s="168"/>
      <c r="PJG152" s="168"/>
      <c r="PJH152" s="168"/>
      <c r="PJI152" s="168"/>
      <c r="PJJ152" s="168"/>
      <c r="PJK152" s="168"/>
      <c r="PJL152" s="168"/>
      <c r="PJM152" s="168"/>
      <c r="PJN152" s="168"/>
      <c r="PJO152" s="168"/>
      <c r="PJP152" s="168"/>
      <c r="PJQ152" s="168"/>
      <c r="PJR152" s="168"/>
      <c r="PJS152" s="168"/>
      <c r="PJT152" s="168"/>
      <c r="PJU152" s="168"/>
      <c r="PJV152" s="168"/>
      <c r="PJW152" s="168"/>
      <c r="PJX152" s="168"/>
      <c r="PJY152" s="168"/>
      <c r="PJZ152" s="168"/>
      <c r="PKA152" s="168"/>
      <c r="PKB152" s="168"/>
      <c r="PKC152" s="168"/>
      <c r="PKD152" s="168"/>
      <c r="PKE152" s="168"/>
      <c r="PKF152" s="168"/>
      <c r="PKG152" s="168"/>
      <c r="PKH152" s="168"/>
      <c r="PKI152" s="168"/>
      <c r="PKJ152" s="168"/>
      <c r="PKK152" s="168"/>
      <c r="PKL152" s="168"/>
      <c r="PKM152" s="168"/>
      <c r="PKN152" s="168"/>
      <c r="PKO152" s="168"/>
      <c r="PKP152" s="168"/>
      <c r="PKQ152" s="168"/>
      <c r="PKR152" s="168"/>
      <c r="PKS152" s="168"/>
      <c r="PKT152" s="168"/>
      <c r="PKU152" s="168"/>
      <c r="PKV152" s="168"/>
      <c r="PKW152" s="168"/>
      <c r="PKX152" s="168"/>
      <c r="PKY152" s="168"/>
      <c r="PKZ152" s="168"/>
      <c r="PLA152" s="168"/>
      <c r="PLB152" s="168"/>
      <c r="PLC152" s="168"/>
      <c r="PLD152" s="168"/>
      <c r="PLE152" s="168"/>
      <c r="PLF152" s="168"/>
      <c r="PLG152" s="168"/>
      <c r="PLH152" s="168"/>
      <c r="PLI152" s="168"/>
      <c r="PLJ152" s="168"/>
      <c r="PLK152" s="168"/>
      <c r="PLL152" s="168"/>
      <c r="PLM152" s="168"/>
      <c r="PLN152" s="168"/>
      <c r="PLO152" s="168"/>
      <c r="PLP152" s="168"/>
      <c r="PLQ152" s="168"/>
      <c r="PLR152" s="168"/>
      <c r="PLS152" s="168"/>
      <c r="PLT152" s="168"/>
      <c r="PLU152" s="168"/>
      <c r="PLV152" s="168"/>
      <c r="PLW152" s="168"/>
      <c r="PLX152" s="168"/>
      <c r="PLY152" s="168"/>
      <c r="PLZ152" s="168"/>
      <c r="PMA152" s="168"/>
      <c r="PMB152" s="168"/>
      <c r="PMC152" s="168"/>
      <c r="PMD152" s="168"/>
      <c r="PME152" s="168"/>
      <c r="PMF152" s="168"/>
      <c r="PMG152" s="168"/>
      <c r="PMH152" s="168"/>
      <c r="PMI152" s="168"/>
      <c r="PMJ152" s="168"/>
      <c r="PMK152" s="168"/>
      <c r="PML152" s="168"/>
      <c r="PMM152" s="168"/>
      <c r="PMN152" s="168"/>
      <c r="PMO152" s="168"/>
      <c r="PMP152" s="168"/>
      <c r="PMQ152" s="168"/>
      <c r="PMR152" s="168"/>
      <c r="PMS152" s="168"/>
      <c r="PMT152" s="168"/>
      <c r="PMU152" s="168"/>
      <c r="PMV152" s="168"/>
      <c r="PMW152" s="168"/>
      <c r="PMX152" s="168"/>
      <c r="PMY152" s="168"/>
      <c r="PMZ152" s="168"/>
      <c r="PNA152" s="168"/>
      <c r="PNB152" s="168"/>
      <c r="PNC152" s="168"/>
      <c r="PND152" s="168"/>
      <c r="PNE152" s="168"/>
      <c r="PNF152" s="168"/>
      <c r="PNG152" s="168"/>
      <c r="PNH152" s="168"/>
      <c r="PNI152" s="168"/>
      <c r="PNJ152" s="168"/>
      <c r="PNK152" s="168"/>
      <c r="PNL152" s="168"/>
      <c r="PNM152" s="168"/>
      <c r="PNN152" s="168"/>
      <c r="PNO152" s="168"/>
      <c r="PNP152" s="168"/>
      <c r="PNQ152" s="168"/>
      <c r="PNR152" s="168"/>
      <c r="PNS152" s="168"/>
      <c r="PNT152" s="168"/>
      <c r="PNU152" s="168"/>
      <c r="PNV152" s="168"/>
      <c r="PNW152" s="168"/>
      <c r="PNX152" s="168"/>
      <c r="PNY152" s="168"/>
      <c r="PNZ152" s="168"/>
      <c r="POA152" s="168"/>
      <c r="POB152" s="168"/>
      <c r="POC152" s="168"/>
      <c r="POD152" s="168"/>
      <c r="POE152" s="168"/>
      <c r="POF152" s="168"/>
      <c r="POG152" s="168"/>
      <c r="POH152" s="168"/>
      <c r="POI152" s="168"/>
      <c r="POJ152" s="168"/>
      <c r="POK152" s="168"/>
      <c r="POL152" s="168"/>
      <c r="POM152" s="168"/>
      <c r="PON152" s="168"/>
      <c r="POO152" s="168"/>
      <c r="POP152" s="168"/>
      <c r="POQ152" s="168"/>
      <c r="POR152" s="168"/>
      <c r="POS152" s="168"/>
      <c r="POT152" s="168"/>
      <c r="POU152" s="168"/>
      <c r="POV152" s="168"/>
      <c r="POW152" s="168"/>
      <c r="POX152" s="168"/>
      <c r="POY152" s="168"/>
      <c r="POZ152" s="168"/>
      <c r="PPA152" s="168"/>
      <c r="PPB152" s="168"/>
      <c r="PPC152" s="168"/>
      <c r="PPD152" s="168"/>
      <c r="PPE152" s="168"/>
      <c r="PPF152" s="168"/>
      <c r="PPG152" s="168"/>
      <c r="PPH152" s="168"/>
      <c r="PPI152" s="168"/>
      <c r="PPJ152" s="168"/>
      <c r="PPK152" s="168"/>
      <c r="PPL152" s="168"/>
      <c r="PPM152" s="168"/>
      <c r="PPN152" s="168"/>
      <c r="PPO152" s="168"/>
      <c r="PPP152" s="168"/>
      <c r="PPQ152" s="168"/>
      <c r="PPR152" s="168"/>
      <c r="PPS152" s="168"/>
      <c r="PPT152" s="168"/>
      <c r="PPU152" s="168"/>
      <c r="PPV152" s="168"/>
      <c r="PPW152" s="168"/>
      <c r="PPX152" s="168"/>
      <c r="PPY152" s="168"/>
      <c r="PPZ152" s="168"/>
      <c r="PQA152" s="168"/>
      <c r="PQB152" s="168"/>
      <c r="PQC152" s="168"/>
      <c r="PQD152" s="168"/>
      <c r="PQE152" s="168"/>
      <c r="PQF152" s="168"/>
      <c r="PQG152" s="168"/>
      <c r="PQH152" s="168"/>
      <c r="PQI152" s="168"/>
      <c r="PQJ152" s="168"/>
      <c r="PQK152" s="168"/>
      <c r="PQL152" s="168"/>
      <c r="PQM152" s="168"/>
      <c r="PQN152" s="168"/>
      <c r="PQO152" s="168"/>
      <c r="PQP152" s="168"/>
      <c r="PQQ152" s="168"/>
      <c r="PQR152" s="168"/>
      <c r="PQS152" s="168"/>
      <c r="PQT152" s="168"/>
      <c r="PQU152" s="168"/>
      <c r="PQV152" s="168"/>
      <c r="PQW152" s="168"/>
      <c r="PQX152" s="168"/>
      <c r="PQY152" s="168"/>
      <c r="PQZ152" s="168"/>
      <c r="PRA152" s="168"/>
      <c r="PRB152" s="168"/>
      <c r="PRC152" s="168"/>
      <c r="PRD152" s="168"/>
      <c r="PRE152" s="168"/>
      <c r="PRF152" s="168"/>
      <c r="PRG152" s="168"/>
      <c r="PRH152" s="168"/>
      <c r="PRI152" s="168"/>
      <c r="PRJ152" s="168"/>
      <c r="PRK152" s="168"/>
      <c r="PRL152" s="168"/>
      <c r="PRM152" s="168"/>
      <c r="PRN152" s="168"/>
      <c r="PRO152" s="168"/>
      <c r="PRP152" s="168"/>
      <c r="PRQ152" s="168"/>
      <c r="PRR152" s="168"/>
      <c r="PRS152" s="168"/>
      <c r="PRT152" s="168"/>
      <c r="PRU152" s="168"/>
      <c r="PRV152" s="168"/>
      <c r="PRW152" s="168"/>
      <c r="PRX152" s="168"/>
      <c r="PRY152" s="168"/>
      <c r="PRZ152" s="168"/>
      <c r="PSA152" s="168"/>
      <c r="PSB152" s="168"/>
      <c r="PSC152" s="168"/>
      <c r="PSD152" s="168"/>
      <c r="PSE152" s="168"/>
      <c r="PSF152" s="168"/>
      <c r="PSG152" s="168"/>
      <c r="PSH152" s="168"/>
      <c r="PSI152" s="168"/>
      <c r="PSJ152" s="168"/>
      <c r="PSK152" s="168"/>
      <c r="PSL152" s="168"/>
      <c r="PSM152" s="168"/>
      <c r="PSN152" s="168"/>
      <c r="PSO152" s="168"/>
      <c r="PSP152" s="168"/>
      <c r="PSQ152" s="168"/>
      <c r="PSR152" s="168"/>
      <c r="PSS152" s="168"/>
      <c r="PST152" s="168"/>
      <c r="PSU152" s="168"/>
      <c r="PSV152" s="168"/>
      <c r="PSW152" s="168"/>
      <c r="PSX152" s="168"/>
      <c r="PSY152" s="168"/>
      <c r="PSZ152" s="168"/>
      <c r="PTA152" s="168"/>
      <c r="PTB152" s="168"/>
      <c r="PTC152" s="168"/>
      <c r="PTD152" s="168"/>
      <c r="PTE152" s="168"/>
      <c r="PTF152" s="168"/>
      <c r="PTG152" s="168"/>
      <c r="PTH152" s="168"/>
      <c r="PTI152" s="168"/>
      <c r="PTJ152" s="168"/>
      <c r="PTK152" s="168"/>
      <c r="PTL152" s="168"/>
      <c r="PTM152" s="168"/>
      <c r="PTN152" s="168"/>
      <c r="PTO152" s="168"/>
      <c r="PTP152" s="168"/>
      <c r="PTQ152" s="168"/>
      <c r="PTR152" s="168"/>
      <c r="PTS152" s="168"/>
      <c r="PTT152" s="168"/>
      <c r="PTU152" s="168"/>
      <c r="PTV152" s="168"/>
      <c r="PTW152" s="168"/>
      <c r="PTX152" s="168"/>
      <c r="PTY152" s="168"/>
      <c r="PTZ152" s="168"/>
      <c r="PUA152" s="168"/>
      <c r="PUB152" s="168"/>
      <c r="PUC152" s="168"/>
      <c r="PUD152" s="168"/>
      <c r="PUE152" s="168"/>
      <c r="PUF152" s="168"/>
      <c r="PUG152" s="168"/>
      <c r="PUH152" s="168"/>
      <c r="PUI152" s="168"/>
      <c r="PUJ152" s="168"/>
      <c r="PUK152" s="168"/>
      <c r="PUL152" s="168"/>
      <c r="PUM152" s="168"/>
      <c r="PUN152" s="168"/>
      <c r="PUO152" s="168"/>
      <c r="PUP152" s="168"/>
      <c r="PUQ152" s="168"/>
      <c r="PUR152" s="168"/>
      <c r="PUS152" s="168"/>
      <c r="PUT152" s="168"/>
      <c r="PUU152" s="168"/>
      <c r="PUV152" s="168"/>
      <c r="PUW152" s="168"/>
      <c r="PUX152" s="168"/>
      <c r="PUY152" s="168"/>
      <c r="PUZ152" s="168"/>
      <c r="PVA152" s="168"/>
      <c r="PVB152" s="168"/>
      <c r="PVC152" s="168"/>
      <c r="PVD152" s="168"/>
      <c r="PVE152" s="168"/>
      <c r="PVF152" s="168"/>
      <c r="PVG152" s="168"/>
      <c r="PVH152" s="168"/>
      <c r="PVI152" s="168"/>
      <c r="PVJ152" s="168"/>
      <c r="PVK152" s="168"/>
      <c r="PVL152" s="168"/>
      <c r="PVM152" s="168"/>
      <c r="PVN152" s="168"/>
      <c r="PVO152" s="168"/>
      <c r="PVP152" s="168"/>
      <c r="PVQ152" s="168"/>
      <c r="PVR152" s="168"/>
      <c r="PVS152" s="168"/>
      <c r="PVT152" s="168"/>
      <c r="PVU152" s="168"/>
      <c r="PVV152" s="168"/>
      <c r="PVW152" s="168"/>
      <c r="PVX152" s="168"/>
      <c r="PVY152" s="168"/>
      <c r="PVZ152" s="168"/>
      <c r="PWA152" s="168"/>
      <c r="PWB152" s="168"/>
      <c r="PWC152" s="168"/>
      <c r="PWD152" s="168"/>
      <c r="PWE152" s="168"/>
      <c r="PWF152" s="168"/>
      <c r="PWG152" s="168"/>
      <c r="PWH152" s="168"/>
      <c r="PWI152" s="168"/>
      <c r="PWJ152" s="168"/>
      <c r="PWK152" s="168"/>
      <c r="PWL152" s="168"/>
      <c r="PWM152" s="168"/>
      <c r="PWN152" s="168"/>
      <c r="PWO152" s="168"/>
      <c r="PWP152" s="168"/>
      <c r="PWQ152" s="168"/>
      <c r="PWR152" s="168"/>
      <c r="PWS152" s="168"/>
      <c r="PWT152" s="168"/>
      <c r="PWU152" s="168"/>
      <c r="PWV152" s="168"/>
      <c r="PWW152" s="168"/>
      <c r="PWX152" s="168"/>
      <c r="PWY152" s="168"/>
      <c r="PWZ152" s="168"/>
      <c r="PXA152" s="168"/>
      <c r="PXB152" s="168"/>
      <c r="PXC152" s="168"/>
      <c r="PXD152" s="168"/>
      <c r="PXE152" s="168"/>
      <c r="PXF152" s="168"/>
      <c r="PXG152" s="168"/>
      <c r="PXH152" s="168"/>
      <c r="PXI152" s="168"/>
      <c r="PXJ152" s="168"/>
      <c r="PXK152" s="168"/>
      <c r="PXL152" s="168"/>
      <c r="PXM152" s="168"/>
      <c r="PXN152" s="168"/>
      <c r="PXO152" s="168"/>
      <c r="PXP152" s="168"/>
      <c r="PXQ152" s="168"/>
      <c r="PXR152" s="168"/>
      <c r="PXS152" s="168"/>
      <c r="PXT152" s="168"/>
      <c r="PXU152" s="168"/>
      <c r="PXV152" s="168"/>
      <c r="PXW152" s="168"/>
      <c r="PXX152" s="168"/>
      <c r="PXY152" s="168"/>
      <c r="PXZ152" s="168"/>
      <c r="PYA152" s="168"/>
      <c r="PYB152" s="168"/>
      <c r="PYC152" s="168"/>
      <c r="PYD152" s="168"/>
      <c r="PYE152" s="168"/>
      <c r="PYF152" s="168"/>
      <c r="PYG152" s="168"/>
      <c r="PYH152" s="168"/>
      <c r="PYI152" s="168"/>
      <c r="PYJ152" s="168"/>
      <c r="PYK152" s="168"/>
      <c r="PYL152" s="168"/>
      <c r="PYM152" s="168"/>
      <c r="PYN152" s="168"/>
      <c r="PYO152" s="168"/>
      <c r="PYP152" s="168"/>
      <c r="PYQ152" s="168"/>
      <c r="PYR152" s="168"/>
      <c r="PYS152" s="168"/>
      <c r="PYT152" s="168"/>
      <c r="PYU152" s="168"/>
      <c r="PYV152" s="168"/>
      <c r="PYW152" s="168"/>
      <c r="PYX152" s="168"/>
      <c r="PYY152" s="168"/>
      <c r="PYZ152" s="168"/>
      <c r="PZA152" s="168"/>
      <c r="PZB152" s="168"/>
      <c r="PZC152" s="168"/>
      <c r="PZD152" s="168"/>
      <c r="PZE152" s="168"/>
      <c r="PZF152" s="168"/>
      <c r="PZG152" s="168"/>
      <c r="PZH152" s="168"/>
      <c r="PZI152" s="168"/>
      <c r="PZJ152" s="168"/>
      <c r="PZK152" s="168"/>
      <c r="PZL152" s="168"/>
      <c r="PZM152" s="168"/>
      <c r="PZN152" s="168"/>
      <c r="PZO152" s="168"/>
      <c r="PZP152" s="168"/>
      <c r="PZQ152" s="168"/>
      <c r="PZR152" s="168"/>
      <c r="PZS152" s="168"/>
      <c r="PZT152" s="168"/>
      <c r="PZU152" s="168"/>
      <c r="PZV152" s="168"/>
      <c r="PZW152" s="168"/>
      <c r="PZX152" s="168"/>
      <c r="PZY152" s="168"/>
      <c r="PZZ152" s="168"/>
      <c r="QAA152" s="168"/>
      <c r="QAB152" s="168"/>
      <c r="QAC152" s="168"/>
      <c r="QAD152" s="168"/>
      <c r="QAE152" s="168"/>
      <c r="QAF152" s="168"/>
      <c r="QAG152" s="168"/>
      <c r="QAH152" s="168"/>
      <c r="QAI152" s="168"/>
      <c r="QAJ152" s="168"/>
      <c r="QAK152" s="168"/>
      <c r="QAL152" s="168"/>
      <c r="QAM152" s="168"/>
      <c r="QAN152" s="168"/>
      <c r="QAO152" s="168"/>
      <c r="QAP152" s="168"/>
      <c r="QAQ152" s="168"/>
      <c r="QAR152" s="168"/>
      <c r="QAS152" s="168"/>
      <c r="QAT152" s="168"/>
      <c r="QAU152" s="168"/>
      <c r="QAV152" s="168"/>
      <c r="QAW152" s="168"/>
      <c r="QAX152" s="168"/>
      <c r="QAY152" s="168"/>
      <c r="QAZ152" s="168"/>
      <c r="QBA152" s="168"/>
      <c r="QBB152" s="168"/>
      <c r="QBC152" s="168"/>
      <c r="QBD152" s="168"/>
      <c r="QBE152" s="168"/>
      <c r="QBF152" s="168"/>
      <c r="QBG152" s="168"/>
      <c r="QBH152" s="168"/>
      <c r="QBI152" s="168"/>
      <c r="QBJ152" s="168"/>
      <c r="QBK152" s="168"/>
      <c r="QBL152" s="168"/>
      <c r="QBM152" s="168"/>
      <c r="QBN152" s="168"/>
      <c r="QBO152" s="168"/>
      <c r="QBP152" s="168"/>
      <c r="QBQ152" s="168"/>
      <c r="QBR152" s="168"/>
      <c r="QBS152" s="168"/>
      <c r="QBT152" s="168"/>
      <c r="QBU152" s="168"/>
      <c r="QBV152" s="168"/>
      <c r="QBW152" s="168"/>
      <c r="QBX152" s="168"/>
      <c r="QBY152" s="168"/>
      <c r="QBZ152" s="168"/>
      <c r="QCA152" s="168"/>
      <c r="QCB152" s="168"/>
      <c r="QCC152" s="168"/>
      <c r="QCD152" s="168"/>
      <c r="QCE152" s="168"/>
      <c r="QCF152" s="168"/>
      <c r="QCG152" s="168"/>
      <c r="QCH152" s="168"/>
      <c r="QCI152" s="168"/>
      <c r="QCJ152" s="168"/>
      <c r="QCK152" s="168"/>
      <c r="QCL152" s="168"/>
      <c r="QCM152" s="168"/>
      <c r="QCN152" s="168"/>
      <c r="QCO152" s="168"/>
      <c r="QCP152" s="168"/>
      <c r="QCQ152" s="168"/>
      <c r="QCR152" s="168"/>
      <c r="QCS152" s="168"/>
      <c r="QCT152" s="168"/>
      <c r="QCU152" s="168"/>
      <c r="QCV152" s="168"/>
      <c r="QCW152" s="168"/>
      <c r="QCX152" s="168"/>
      <c r="QCY152" s="168"/>
      <c r="QCZ152" s="168"/>
      <c r="QDA152" s="168"/>
      <c r="QDB152" s="168"/>
      <c r="QDC152" s="168"/>
      <c r="QDD152" s="168"/>
      <c r="QDE152" s="168"/>
      <c r="QDF152" s="168"/>
      <c r="QDG152" s="168"/>
      <c r="QDH152" s="168"/>
      <c r="QDI152" s="168"/>
      <c r="QDJ152" s="168"/>
      <c r="QDK152" s="168"/>
      <c r="QDL152" s="168"/>
      <c r="QDM152" s="168"/>
      <c r="QDN152" s="168"/>
      <c r="QDO152" s="168"/>
      <c r="QDP152" s="168"/>
      <c r="QDQ152" s="168"/>
      <c r="QDR152" s="168"/>
      <c r="QDS152" s="168"/>
      <c r="QDT152" s="168"/>
      <c r="QDU152" s="168"/>
      <c r="QDV152" s="168"/>
      <c r="QDW152" s="168"/>
      <c r="QDX152" s="168"/>
      <c r="QDY152" s="168"/>
      <c r="QDZ152" s="168"/>
      <c r="QEA152" s="168"/>
      <c r="QEB152" s="168"/>
      <c r="QEC152" s="168"/>
      <c r="QED152" s="168"/>
      <c r="QEE152" s="168"/>
      <c r="QEF152" s="168"/>
      <c r="QEG152" s="168"/>
      <c r="QEH152" s="168"/>
      <c r="QEI152" s="168"/>
      <c r="QEJ152" s="168"/>
      <c r="QEK152" s="168"/>
      <c r="QEL152" s="168"/>
      <c r="QEM152" s="168"/>
      <c r="QEN152" s="168"/>
      <c r="QEO152" s="168"/>
      <c r="QEP152" s="168"/>
      <c r="QEQ152" s="168"/>
      <c r="QER152" s="168"/>
      <c r="QES152" s="168"/>
      <c r="QET152" s="168"/>
      <c r="QEU152" s="168"/>
      <c r="QEV152" s="168"/>
      <c r="QEW152" s="168"/>
      <c r="QEX152" s="168"/>
      <c r="QEY152" s="168"/>
      <c r="QEZ152" s="168"/>
      <c r="QFA152" s="168"/>
      <c r="QFB152" s="168"/>
      <c r="QFC152" s="168"/>
      <c r="QFD152" s="168"/>
      <c r="QFE152" s="168"/>
      <c r="QFF152" s="168"/>
      <c r="QFG152" s="168"/>
      <c r="QFH152" s="168"/>
      <c r="QFI152" s="168"/>
      <c r="QFJ152" s="168"/>
      <c r="QFK152" s="168"/>
      <c r="QFL152" s="168"/>
      <c r="QFM152" s="168"/>
      <c r="QFN152" s="168"/>
      <c r="QFO152" s="168"/>
      <c r="QFP152" s="168"/>
      <c r="QFQ152" s="168"/>
      <c r="QFR152" s="168"/>
      <c r="QFS152" s="168"/>
      <c r="QFT152" s="168"/>
      <c r="QFU152" s="168"/>
      <c r="QFV152" s="168"/>
      <c r="QFW152" s="168"/>
      <c r="QFX152" s="168"/>
      <c r="QFY152" s="168"/>
      <c r="QFZ152" s="168"/>
      <c r="QGA152" s="168"/>
      <c r="QGB152" s="168"/>
      <c r="QGC152" s="168"/>
      <c r="QGD152" s="168"/>
      <c r="QGE152" s="168"/>
      <c r="QGF152" s="168"/>
      <c r="QGG152" s="168"/>
      <c r="QGH152" s="168"/>
      <c r="QGI152" s="168"/>
      <c r="QGJ152" s="168"/>
      <c r="QGK152" s="168"/>
      <c r="QGL152" s="168"/>
      <c r="QGM152" s="168"/>
      <c r="QGN152" s="168"/>
      <c r="QGO152" s="168"/>
      <c r="QGP152" s="168"/>
      <c r="QGQ152" s="168"/>
      <c r="QGR152" s="168"/>
      <c r="QGS152" s="168"/>
      <c r="QGT152" s="168"/>
      <c r="QGU152" s="168"/>
      <c r="QGV152" s="168"/>
      <c r="QGW152" s="168"/>
      <c r="QGX152" s="168"/>
      <c r="QGY152" s="168"/>
      <c r="QGZ152" s="168"/>
      <c r="QHA152" s="168"/>
      <c r="QHB152" s="168"/>
      <c r="QHC152" s="168"/>
      <c r="QHD152" s="168"/>
      <c r="QHE152" s="168"/>
      <c r="QHF152" s="168"/>
      <c r="QHG152" s="168"/>
      <c r="QHH152" s="168"/>
      <c r="QHI152" s="168"/>
      <c r="QHJ152" s="168"/>
      <c r="QHK152" s="168"/>
      <c r="QHL152" s="168"/>
      <c r="QHM152" s="168"/>
      <c r="QHN152" s="168"/>
      <c r="QHO152" s="168"/>
      <c r="QHP152" s="168"/>
      <c r="QHQ152" s="168"/>
      <c r="QHR152" s="168"/>
      <c r="QHS152" s="168"/>
      <c r="QHT152" s="168"/>
      <c r="QHU152" s="168"/>
      <c r="QHV152" s="168"/>
      <c r="QHW152" s="168"/>
      <c r="QHX152" s="168"/>
      <c r="QHY152" s="168"/>
      <c r="QHZ152" s="168"/>
      <c r="QIA152" s="168"/>
      <c r="QIB152" s="168"/>
      <c r="QIC152" s="168"/>
      <c r="QID152" s="168"/>
      <c r="QIE152" s="168"/>
      <c r="QIF152" s="168"/>
      <c r="QIG152" s="168"/>
      <c r="QIH152" s="168"/>
      <c r="QII152" s="168"/>
      <c r="QIJ152" s="168"/>
      <c r="QIK152" s="168"/>
      <c r="QIL152" s="168"/>
      <c r="QIM152" s="168"/>
      <c r="QIN152" s="168"/>
      <c r="QIO152" s="168"/>
      <c r="QIP152" s="168"/>
      <c r="QIQ152" s="168"/>
      <c r="QIR152" s="168"/>
      <c r="QIS152" s="168"/>
      <c r="QIT152" s="168"/>
      <c r="QIU152" s="168"/>
      <c r="QIV152" s="168"/>
      <c r="QIW152" s="168"/>
      <c r="QIX152" s="168"/>
      <c r="QIY152" s="168"/>
      <c r="QIZ152" s="168"/>
      <c r="QJA152" s="168"/>
      <c r="QJB152" s="168"/>
      <c r="QJC152" s="168"/>
      <c r="QJD152" s="168"/>
      <c r="QJE152" s="168"/>
      <c r="QJF152" s="168"/>
      <c r="QJG152" s="168"/>
      <c r="QJH152" s="168"/>
      <c r="QJI152" s="168"/>
      <c r="QJJ152" s="168"/>
      <c r="QJK152" s="168"/>
      <c r="QJL152" s="168"/>
      <c r="QJM152" s="168"/>
      <c r="QJN152" s="168"/>
      <c r="QJO152" s="168"/>
      <c r="QJP152" s="168"/>
      <c r="QJQ152" s="168"/>
      <c r="QJR152" s="168"/>
      <c r="QJS152" s="168"/>
      <c r="QJT152" s="168"/>
      <c r="QJU152" s="168"/>
      <c r="QJV152" s="168"/>
      <c r="QJW152" s="168"/>
      <c r="QJX152" s="168"/>
      <c r="QJY152" s="168"/>
      <c r="QJZ152" s="168"/>
      <c r="QKA152" s="168"/>
      <c r="QKB152" s="168"/>
      <c r="QKC152" s="168"/>
      <c r="QKD152" s="168"/>
      <c r="QKE152" s="168"/>
      <c r="QKF152" s="168"/>
      <c r="QKG152" s="168"/>
      <c r="QKH152" s="168"/>
      <c r="QKI152" s="168"/>
      <c r="QKJ152" s="168"/>
      <c r="QKK152" s="168"/>
      <c r="QKL152" s="168"/>
      <c r="QKM152" s="168"/>
      <c r="QKN152" s="168"/>
      <c r="QKO152" s="168"/>
      <c r="QKP152" s="168"/>
      <c r="QKQ152" s="168"/>
      <c r="QKR152" s="168"/>
      <c r="QKS152" s="168"/>
      <c r="QKT152" s="168"/>
      <c r="QKU152" s="168"/>
      <c r="QKV152" s="168"/>
      <c r="QKW152" s="168"/>
      <c r="QKX152" s="168"/>
      <c r="QKY152" s="168"/>
      <c r="QKZ152" s="168"/>
      <c r="QLA152" s="168"/>
      <c r="QLB152" s="168"/>
      <c r="QLC152" s="168"/>
      <c r="QLD152" s="168"/>
      <c r="QLE152" s="168"/>
      <c r="QLF152" s="168"/>
      <c r="QLG152" s="168"/>
      <c r="QLH152" s="168"/>
      <c r="QLI152" s="168"/>
      <c r="QLJ152" s="168"/>
      <c r="QLK152" s="168"/>
      <c r="QLL152" s="168"/>
      <c r="QLM152" s="168"/>
      <c r="QLN152" s="168"/>
      <c r="QLO152" s="168"/>
      <c r="QLP152" s="168"/>
      <c r="QLQ152" s="168"/>
      <c r="QLR152" s="168"/>
      <c r="QLS152" s="168"/>
      <c r="QLT152" s="168"/>
      <c r="QLU152" s="168"/>
      <c r="QLV152" s="168"/>
      <c r="QLW152" s="168"/>
      <c r="QLX152" s="168"/>
      <c r="QLY152" s="168"/>
      <c r="QLZ152" s="168"/>
      <c r="QMA152" s="168"/>
      <c r="QMB152" s="168"/>
      <c r="QMC152" s="168"/>
      <c r="QMD152" s="168"/>
      <c r="QME152" s="168"/>
      <c r="QMF152" s="168"/>
      <c r="QMG152" s="168"/>
      <c r="QMH152" s="168"/>
      <c r="QMI152" s="168"/>
      <c r="QMJ152" s="168"/>
      <c r="QMK152" s="168"/>
      <c r="QML152" s="168"/>
      <c r="QMM152" s="168"/>
      <c r="QMN152" s="168"/>
      <c r="QMO152" s="168"/>
      <c r="QMP152" s="168"/>
      <c r="QMQ152" s="168"/>
      <c r="QMR152" s="168"/>
      <c r="QMS152" s="168"/>
      <c r="QMT152" s="168"/>
      <c r="QMU152" s="168"/>
      <c r="QMV152" s="168"/>
      <c r="QMW152" s="168"/>
      <c r="QMX152" s="168"/>
      <c r="QMY152" s="168"/>
      <c r="QMZ152" s="168"/>
      <c r="QNA152" s="168"/>
      <c r="QNB152" s="168"/>
      <c r="QNC152" s="168"/>
      <c r="QND152" s="168"/>
      <c r="QNE152" s="168"/>
      <c r="QNF152" s="168"/>
      <c r="QNG152" s="168"/>
      <c r="QNH152" s="168"/>
      <c r="QNI152" s="168"/>
      <c r="QNJ152" s="168"/>
      <c r="QNK152" s="168"/>
      <c r="QNL152" s="168"/>
      <c r="QNM152" s="168"/>
      <c r="QNN152" s="168"/>
      <c r="QNO152" s="168"/>
      <c r="QNP152" s="168"/>
      <c r="QNQ152" s="168"/>
      <c r="QNR152" s="168"/>
      <c r="QNS152" s="168"/>
      <c r="QNT152" s="168"/>
      <c r="QNU152" s="168"/>
      <c r="QNV152" s="168"/>
      <c r="QNW152" s="168"/>
      <c r="QNX152" s="168"/>
      <c r="QNY152" s="168"/>
      <c r="QNZ152" s="168"/>
      <c r="QOA152" s="168"/>
      <c r="QOB152" s="168"/>
      <c r="QOC152" s="168"/>
      <c r="QOD152" s="168"/>
      <c r="QOE152" s="168"/>
      <c r="QOF152" s="168"/>
      <c r="QOG152" s="168"/>
      <c r="QOH152" s="168"/>
      <c r="QOI152" s="168"/>
      <c r="QOJ152" s="168"/>
      <c r="QOK152" s="168"/>
      <c r="QOL152" s="168"/>
      <c r="QOM152" s="168"/>
      <c r="QON152" s="168"/>
      <c r="QOO152" s="168"/>
      <c r="QOP152" s="168"/>
      <c r="QOQ152" s="168"/>
      <c r="QOR152" s="168"/>
      <c r="QOS152" s="168"/>
      <c r="QOT152" s="168"/>
      <c r="QOU152" s="168"/>
      <c r="QOV152" s="168"/>
      <c r="QOW152" s="168"/>
      <c r="QOX152" s="168"/>
      <c r="QOY152" s="168"/>
      <c r="QOZ152" s="168"/>
      <c r="QPA152" s="168"/>
      <c r="QPB152" s="168"/>
      <c r="QPC152" s="168"/>
      <c r="QPD152" s="168"/>
      <c r="QPE152" s="168"/>
      <c r="QPF152" s="168"/>
      <c r="QPG152" s="168"/>
      <c r="QPH152" s="168"/>
      <c r="QPI152" s="168"/>
      <c r="QPJ152" s="168"/>
      <c r="QPK152" s="168"/>
      <c r="QPL152" s="168"/>
      <c r="QPM152" s="168"/>
      <c r="QPN152" s="168"/>
      <c r="QPO152" s="168"/>
      <c r="QPP152" s="168"/>
      <c r="QPQ152" s="168"/>
      <c r="QPR152" s="168"/>
      <c r="QPS152" s="168"/>
      <c r="QPT152" s="168"/>
      <c r="QPU152" s="168"/>
      <c r="QPV152" s="168"/>
      <c r="QPW152" s="168"/>
      <c r="QPX152" s="168"/>
      <c r="QPY152" s="168"/>
      <c r="QPZ152" s="168"/>
      <c r="QQA152" s="168"/>
      <c r="QQB152" s="168"/>
      <c r="QQC152" s="168"/>
      <c r="QQD152" s="168"/>
      <c r="QQE152" s="168"/>
      <c r="QQF152" s="168"/>
      <c r="QQG152" s="168"/>
      <c r="QQH152" s="168"/>
      <c r="QQI152" s="168"/>
      <c r="QQJ152" s="168"/>
      <c r="QQK152" s="168"/>
      <c r="QQL152" s="168"/>
      <c r="QQM152" s="168"/>
      <c r="QQN152" s="168"/>
      <c r="QQO152" s="168"/>
      <c r="QQP152" s="168"/>
      <c r="QQQ152" s="168"/>
      <c r="QQR152" s="168"/>
      <c r="QQS152" s="168"/>
      <c r="QQT152" s="168"/>
      <c r="QQU152" s="168"/>
      <c r="QQV152" s="168"/>
      <c r="QQW152" s="168"/>
      <c r="QQX152" s="168"/>
      <c r="QQY152" s="168"/>
      <c r="QQZ152" s="168"/>
      <c r="QRA152" s="168"/>
      <c r="QRB152" s="168"/>
      <c r="QRC152" s="168"/>
      <c r="QRD152" s="168"/>
      <c r="QRE152" s="168"/>
      <c r="QRF152" s="168"/>
      <c r="QRG152" s="168"/>
      <c r="QRH152" s="168"/>
      <c r="QRI152" s="168"/>
      <c r="QRJ152" s="168"/>
      <c r="QRK152" s="168"/>
      <c r="QRL152" s="168"/>
      <c r="QRM152" s="168"/>
      <c r="QRN152" s="168"/>
      <c r="QRO152" s="168"/>
      <c r="QRP152" s="168"/>
      <c r="QRQ152" s="168"/>
      <c r="QRR152" s="168"/>
      <c r="QRS152" s="168"/>
      <c r="QRT152" s="168"/>
      <c r="QRU152" s="168"/>
      <c r="QRV152" s="168"/>
      <c r="QRW152" s="168"/>
      <c r="QRX152" s="168"/>
      <c r="QRY152" s="168"/>
      <c r="QRZ152" s="168"/>
      <c r="QSA152" s="168"/>
      <c r="QSB152" s="168"/>
      <c r="QSC152" s="168"/>
      <c r="QSD152" s="168"/>
      <c r="QSE152" s="168"/>
      <c r="QSF152" s="168"/>
      <c r="QSG152" s="168"/>
      <c r="QSH152" s="168"/>
      <c r="QSI152" s="168"/>
      <c r="QSJ152" s="168"/>
      <c r="QSK152" s="168"/>
      <c r="QSL152" s="168"/>
      <c r="QSM152" s="168"/>
      <c r="QSN152" s="168"/>
      <c r="QSO152" s="168"/>
      <c r="QSP152" s="168"/>
      <c r="QSQ152" s="168"/>
      <c r="QSR152" s="168"/>
      <c r="QSS152" s="168"/>
      <c r="QST152" s="168"/>
      <c r="QSU152" s="168"/>
      <c r="QSV152" s="168"/>
      <c r="QSW152" s="168"/>
      <c r="QSX152" s="168"/>
      <c r="QSY152" s="168"/>
      <c r="QSZ152" s="168"/>
      <c r="QTA152" s="168"/>
      <c r="QTB152" s="168"/>
      <c r="QTC152" s="168"/>
      <c r="QTD152" s="168"/>
      <c r="QTE152" s="168"/>
      <c r="QTF152" s="168"/>
      <c r="QTG152" s="168"/>
      <c r="QTH152" s="168"/>
      <c r="QTI152" s="168"/>
      <c r="QTJ152" s="168"/>
      <c r="QTK152" s="168"/>
      <c r="QTL152" s="168"/>
      <c r="QTM152" s="168"/>
      <c r="QTN152" s="168"/>
      <c r="QTO152" s="168"/>
      <c r="QTP152" s="168"/>
      <c r="QTQ152" s="168"/>
      <c r="QTR152" s="168"/>
      <c r="QTS152" s="168"/>
      <c r="QTT152" s="168"/>
      <c r="QTU152" s="168"/>
      <c r="QTV152" s="168"/>
      <c r="QTW152" s="168"/>
      <c r="QTX152" s="168"/>
      <c r="QTY152" s="168"/>
      <c r="QTZ152" s="168"/>
      <c r="QUA152" s="168"/>
      <c r="QUB152" s="168"/>
      <c r="QUC152" s="168"/>
      <c r="QUD152" s="168"/>
      <c r="QUE152" s="168"/>
      <c r="QUF152" s="168"/>
      <c r="QUG152" s="168"/>
      <c r="QUH152" s="168"/>
      <c r="QUI152" s="168"/>
      <c r="QUJ152" s="168"/>
      <c r="QUK152" s="168"/>
      <c r="QUL152" s="168"/>
      <c r="QUM152" s="168"/>
      <c r="QUN152" s="168"/>
      <c r="QUO152" s="168"/>
      <c r="QUP152" s="168"/>
      <c r="QUQ152" s="168"/>
      <c r="QUR152" s="168"/>
      <c r="QUS152" s="168"/>
      <c r="QUT152" s="168"/>
      <c r="QUU152" s="168"/>
      <c r="QUV152" s="168"/>
      <c r="QUW152" s="168"/>
      <c r="QUX152" s="168"/>
      <c r="QUY152" s="168"/>
      <c r="QUZ152" s="168"/>
      <c r="QVA152" s="168"/>
      <c r="QVB152" s="168"/>
      <c r="QVC152" s="168"/>
      <c r="QVD152" s="168"/>
      <c r="QVE152" s="168"/>
      <c r="QVF152" s="168"/>
      <c r="QVG152" s="168"/>
      <c r="QVH152" s="168"/>
      <c r="QVI152" s="168"/>
      <c r="QVJ152" s="168"/>
      <c r="QVK152" s="168"/>
      <c r="QVL152" s="168"/>
      <c r="QVM152" s="168"/>
      <c r="QVN152" s="168"/>
      <c r="QVO152" s="168"/>
      <c r="QVP152" s="168"/>
      <c r="QVQ152" s="168"/>
      <c r="QVR152" s="168"/>
      <c r="QVS152" s="168"/>
      <c r="QVT152" s="168"/>
      <c r="QVU152" s="168"/>
      <c r="QVV152" s="168"/>
      <c r="QVW152" s="168"/>
      <c r="QVX152" s="168"/>
      <c r="QVY152" s="168"/>
      <c r="QVZ152" s="168"/>
      <c r="QWA152" s="168"/>
      <c r="QWB152" s="168"/>
      <c r="QWC152" s="168"/>
      <c r="QWD152" s="168"/>
      <c r="QWE152" s="168"/>
      <c r="QWF152" s="168"/>
      <c r="QWG152" s="168"/>
      <c r="QWH152" s="168"/>
      <c r="QWI152" s="168"/>
      <c r="QWJ152" s="168"/>
      <c r="QWK152" s="168"/>
      <c r="QWL152" s="168"/>
      <c r="QWM152" s="168"/>
      <c r="QWN152" s="168"/>
      <c r="QWO152" s="168"/>
      <c r="QWP152" s="168"/>
      <c r="QWQ152" s="168"/>
      <c r="QWR152" s="168"/>
      <c r="QWS152" s="168"/>
      <c r="QWT152" s="168"/>
      <c r="QWU152" s="168"/>
      <c r="QWV152" s="168"/>
      <c r="QWW152" s="168"/>
      <c r="QWX152" s="168"/>
      <c r="QWY152" s="168"/>
      <c r="QWZ152" s="168"/>
      <c r="QXA152" s="168"/>
      <c r="QXB152" s="168"/>
      <c r="QXC152" s="168"/>
      <c r="QXD152" s="168"/>
      <c r="QXE152" s="168"/>
      <c r="QXF152" s="168"/>
      <c r="QXG152" s="168"/>
      <c r="QXH152" s="168"/>
      <c r="QXI152" s="168"/>
      <c r="QXJ152" s="168"/>
      <c r="QXK152" s="168"/>
      <c r="QXL152" s="168"/>
      <c r="QXM152" s="168"/>
      <c r="QXN152" s="168"/>
      <c r="QXO152" s="168"/>
      <c r="QXP152" s="168"/>
      <c r="QXQ152" s="168"/>
      <c r="QXR152" s="168"/>
      <c r="QXS152" s="168"/>
      <c r="QXT152" s="168"/>
      <c r="QXU152" s="168"/>
      <c r="QXV152" s="168"/>
      <c r="QXW152" s="168"/>
      <c r="QXX152" s="168"/>
      <c r="QXY152" s="168"/>
      <c r="QXZ152" s="168"/>
      <c r="QYA152" s="168"/>
      <c r="QYB152" s="168"/>
      <c r="QYC152" s="168"/>
      <c r="QYD152" s="168"/>
      <c r="QYE152" s="168"/>
      <c r="QYF152" s="168"/>
      <c r="QYG152" s="168"/>
      <c r="QYH152" s="168"/>
      <c r="QYI152" s="168"/>
      <c r="QYJ152" s="168"/>
      <c r="QYK152" s="168"/>
      <c r="QYL152" s="168"/>
      <c r="QYM152" s="168"/>
      <c r="QYN152" s="168"/>
      <c r="QYO152" s="168"/>
      <c r="QYP152" s="168"/>
      <c r="QYQ152" s="168"/>
      <c r="QYR152" s="168"/>
      <c r="QYS152" s="168"/>
      <c r="QYT152" s="168"/>
      <c r="QYU152" s="168"/>
      <c r="QYV152" s="168"/>
      <c r="QYW152" s="168"/>
      <c r="QYX152" s="168"/>
      <c r="QYY152" s="168"/>
      <c r="QYZ152" s="168"/>
      <c r="QZA152" s="168"/>
      <c r="QZB152" s="168"/>
      <c r="QZC152" s="168"/>
      <c r="QZD152" s="168"/>
      <c r="QZE152" s="168"/>
      <c r="QZF152" s="168"/>
      <c r="QZG152" s="168"/>
      <c r="QZH152" s="168"/>
      <c r="QZI152" s="168"/>
      <c r="QZJ152" s="168"/>
      <c r="QZK152" s="168"/>
      <c r="QZL152" s="168"/>
      <c r="QZM152" s="168"/>
      <c r="QZN152" s="168"/>
      <c r="QZO152" s="168"/>
      <c r="QZP152" s="168"/>
      <c r="QZQ152" s="168"/>
      <c r="QZR152" s="168"/>
      <c r="QZS152" s="168"/>
      <c r="QZT152" s="168"/>
      <c r="QZU152" s="168"/>
      <c r="QZV152" s="168"/>
      <c r="QZW152" s="168"/>
      <c r="QZX152" s="168"/>
      <c r="QZY152" s="168"/>
      <c r="QZZ152" s="168"/>
      <c r="RAA152" s="168"/>
      <c r="RAB152" s="168"/>
      <c r="RAC152" s="168"/>
      <c r="RAD152" s="168"/>
      <c r="RAE152" s="168"/>
      <c r="RAF152" s="168"/>
      <c r="RAG152" s="168"/>
      <c r="RAH152" s="168"/>
      <c r="RAI152" s="168"/>
      <c r="RAJ152" s="168"/>
      <c r="RAK152" s="168"/>
      <c r="RAL152" s="168"/>
      <c r="RAM152" s="168"/>
      <c r="RAN152" s="168"/>
      <c r="RAO152" s="168"/>
      <c r="RAP152" s="168"/>
      <c r="RAQ152" s="168"/>
      <c r="RAR152" s="168"/>
      <c r="RAS152" s="168"/>
      <c r="RAT152" s="168"/>
      <c r="RAU152" s="168"/>
      <c r="RAV152" s="168"/>
      <c r="RAW152" s="168"/>
      <c r="RAX152" s="168"/>
      <c r="RAY152" s="168"/>
      <c r="RAZ152" s="168"/>
      <c r="RBA152" s="168"/>
      <c r="RBB152" s="168"/>
      <c r="RBC152" s="168"/>
      <c r="RBD152" s="168"/>
      <c r="RBE152" s="168"/>
      <c r="RBF152" s="168"/>
      <c r="RBG152" s="168"/>
      <c r="RBH152" s="168"/>
      <c r="RBI152" s="168"/>
      <c r="RBJ152" s="168"/>
      <c r="RBK152" s="168"/>
      <c r="RBL152" s="168"/>
      <c r="RBM152" s="168"/>
      <c r="RBN152" s="168"/>
      <c r="RBO152" s="168"/>
      <c r="RBP152" s="168"/>
      <c r="RBQ152" s="168"/>
      <c r="RBR152" s="168"/>
      <c r="RBS152" s="168"/>
      <c r="RBT152" s="168"/>
      <c r="RBU152" s="168"/>
      <c r="RBV152" s="168"/>
      <c r="RBW152" s="168"/>
      <c r="RBX152" s="168"/>
      <c r="RBY152" s="168"/>
      <c r="RBZ152" s="168"/>
      <c r="RCA152" s="168"/>
      <c r="RCB152" s="168"/>
      <c r="RCC152" s="168"/>
      <c r="RCD152" s="168"/>
      <c r="RCE152" s="168"/>
      <c r="RCF152" s="168"/>
      <c r="RCG152" s="168"/>
      <c r="RCH152" s="168"/>
      <c r="RCI152" s="168"/>
      <c r="RCJ152" s="168"/>
      <c r="RCK152" s="168"/>
      <c r="RCL152" s="168"/>
      <c r="RCM152" s="168"/>
      <c r="RCN152" s="168"/>
      <c r="RCO152" s="168"/>
      <c r="RCP152" s="168"/>
      <c r="RCQ152" s="168"/>
      <c r="RCR152" s="168"/>
      <c r="RCS152" s="168"/>
      <c r="RCT152" s="168"/>
      <c r="RCU152" s="168"/>
      <c r="RCV152" s="168"/>
      <c r="RCW152" s="168"/>
      <c r="RCX152" s="168"/>
      <c r="RCY152" s="168"/>
      <c r="RCZ152" s="168"/>
      <c r="RDA152" s="168"/>
      <c r="RDB152" s="168"/>
      <c r="RDC152" s="168"/>
      <c r="RDD152" s="168"/>
      <c r="RDE152" s="168"/>
      <c r="RDF152" s="168"/>
      <c r="RDG152" s="168"/>
      <c r="RDH152" s="168"/>
      <c r="RDI152" s="168"/>
      <c r="RDJ152" s="168"/>
      <c r="RDK152" s="168"/>
      <c r="RDL152" s="168"/>
      <c r="RDM152" s="168"/>
      <c r="RDN152" s="168"/>
      <c r="RDO152" s="168"/>
      <c r="RDP152" s="168"/>
      <c r="RDQ152" s="168"/>
      <c r="RDR152" s="168"/>
      <c r="RDS152" s="168"/>
      <c r="RDT152" s="168"/>
      <c r="RDU152" s="168"/>
      <c r="RDV152" s="168"/>
      <c r="RDW152" s="168"/>
      <c r="RDX152" s="168"/>
      <c r="RDY152" s="168"/>
      <c r="RDZ152" s="168"/>
      <c r="REA152" s="168"/>
      <c r="REB152" s="168"/>
      <c r="REC152" s="168"/>
      <c r="RED152" s="168"/>
      <c r="REE152" s="168"/>
      <c r="REF152" s="168"/>
      <c r="REG152" s="168"/>
      <c r="REH152" s="168"/>
      <c r="REI152" s="168"/>
      <c r="REJ152" s="168"/>
      <c r="REK152" s="168"/>
      <c r="REL152" s="168"/>
      <c r="REM152" s="168"/>
      <c r="REN152" s="168"/>
      <c r="REO152" s="168"/>
      <c r="REP152" s="168"/>
      <c r="REQ152" s="168"/>
      <c r="RER152" s="168"/>
      <c r="RES152" s="168"/>
      <c r="RET152" s="168"/>
      <c r="REU152" s="168"/>
      <c r="REV152" s="168"/>
      <c r="REW152" s="168"/>
      <c r="REX152" s="168"/>
      <c r="REY152" s="168"/>
      <c r="REZ152" s="168"/>
      <c r="RFA152" s="168"/>
      <c r="RFB152" s="168"/>
      <c r="RFC152" s="168"/>
      <c r="RFD152" s="168"/>
      <c r="RFE152" s="168"/>
      <c r="RFF152" s="168"/>
      <c r="RFG152" s="168"/>
      <c r="RFH152" s="168"/>
      <c r="RFI152" s="168"/>
      <c r="RFJ152" s="168"/>
      <c r="RFK152" s="168"/>
      <c r="RFL152" s="168"/>
      <c r="RFM152" s="168"/>
      <c r="RFN152" s="168"/>
      <c r="RFO152" s="168"/>
      <c r="RFP152" s="168"/>
      <c r="RFQ152" s="168"/>
      <c r="RFR152" s="168"/>
      <c r="RFS152" s="168"/>
      <c r="RFT152" s="168"/>
      <c r="RFU152" s="168"/>
      <c r="RFV152" s="168"/>
      <c r="RFW152" s="168"/>
      <c r="RFX152" s="168"/>
      <c r="RFY152" s="168"/>
      <c r="RFZ152" s="168"/>
      <c r="RGA152" s="168"/>
      <c r="RGB152" s="168"/>
      <c r="RGC152" s="168"/>
      <c r="RGD152" s="168"/>
      <c r="RGE152" s="168"/>
      <c r="RGF152" s="168"/>
      <c r="RGG152" s="168"/>
      <c r="RGH152" s="168"/>
      <c r="RGI152" s="168"/>
      <c r="RGJ152" s="168"/>
      <c r="RGK152" s="168"/>
      <c r="RGL152" s="168"/>
      <c r="RGM152" s="168"/>
      <c r="RGN152" s="168"/>
      <c r="RGO152" s="168"/>
      <c r="RGP152" s="168"/>
      <c r="RGQ152" s="168"/>
      <c r="RGR152" s="168"/>
      <c r="RGS152" s="168"/>
      <c r="RGT152" s="168"/>
      <c r="RGU152" s="168"/>
      <c r="RGV152" s="168"/>
      <c r="RGW152" s="168"/>
      <c r="RGX152" s="168"/>
      <c r="RGY152" s="168"/>
      <c r="RGZ152" s="168"/>
      <c r="RHA152" s="168"/>
      <c r="RHB152" s="168"/>
      <c r="RHC152" s="168"/>
      <c r="RHD152" s="168"/>
      <c r="RHE152" s="168"/>
      <c r="RHF152" s="168"/>
      <c r="RHG152" s="168"/>
      <c r="RHH152" s="168"/>
      <c r="RHI152" s="168"/>
      <c r="RHJ152" s="168"/>
      <c r="RHK152" s="168"/>
      <c r="RHL152" s="168"/>
      <c r="RHM152" s="168"/>
      <c r="RHN152" s="168"/>
      <c r="RHO152" s="168"/>
      <c r="RHP152" s="168"/>
      <c r="RHQ152" s="168"/>
      <c r="RHR152" s="168"/>
      <c r="RHS152" s="168"/>
      <c r="RHT152" s="168"/>
      <c r="RHU152" s="168"/>
      <c r="RHV152" s="168"/>
      <c r="RHW152" s="168"/>
      <c r="RHX152" s="168"/>
      <c r="RHY152" s="168"/>
      <c r="RHZ152" s="168"/>
      <c r="RIA152" s="168"/>
      <c r="RIB152" s="168"/>
      <c r="RIC152" s="168"/>
      <c r="RID152" s="168"/>
      <c r="RIE152" s="168"/>
      <c r="RIF152" s="168"/>
      <c r="RIG152" s="168"/>
      <c r="RIH152" s="168"/>
      <c r="RII152" s="168"/>
      <c r="RIJ152" s="168"/>
      <c r="RIK152" s="168"/>
      <c r="RIL152" s="168"/>
      <c r="RIM152" s="168"/>
      <c r="RIN152" s="168"/>
      <c r="RIO152" s="168"/>
      <c r="RIP152" s="168"/>
      <c r="RIQ152" s="168"/>
      <c r="RIR152" s="168"/>
      <c r="RIS152" s="168"/>
      <c r="RIT152" s="168"/>
      <c r="RIU152" s="168"/>
      <c r="RIV152" s="168"/>
      <c r="RIW152" s="168"/>
      <c r="RIX152" s="168"/>
      <c r="RIY152" s="168"/>
      <c r="RIZ152" s="168"/>
      <c r="RJA152" s="168"/>
      <c r="RJB152" s="168"/>
      <c r="RJC152" s="168"/>
      <c r="RJD152" s="168"/>
      <c r="RJE152" s="168"/>
      <c r="RJF152" s="168"/>
      <c r="RJG152" s="168"/>
      <c r="RJH152" s="168"/>
      <c r="RJI152" s="168"/>
      <c r="RJJ152" s="168"/>
      <c r="RJK152" s="168"/>
      <c r="RJL152" s="168"/>
      <c r="RJM152" s="168"/>
      <c r="RJN152" s="168"/>
      <c r="RJO152" s="168"/>
      <c r="RJP152" s="168"/>
      <c r="RJQ152" s="168"/>
      <c r="RJR152" s="168"/>
      <c r="RJS152" s="168"/>
      <c r="RJT152" s="168"/>
      <c r="RJU152" s="168"/>
      <c r="RJV152" s="168"/>
      <c r="RJW152" s="168"/>
      <c r="RJX152" s="168"/>
      <c r="RJY152" s="168"/>
      <c r="RJZ152" s="168"/>
      <c r="RKA152" s="168"/>
      <c r="RKB152" s="168"/>
      <c r="RKC152" s="168"/>
      <c r="RKD152" s="168"/>
      <c r="RKE152" s="168"/>
      <c r="RKF152" s="168"/>
      <c r="RKG152" s="168"/>
      <c r="RKH152" s="168"/>
      <c r="RKI152" s="168"/>
      <c r="RKJ152" s="168"/>
      <c r="RKK152" s="168"/>
      <c r="RKL152" s="168"/>
      <c r="RKM152" s="168"/>
      <c r="RKN152" s="168"/>
      <c r="RKO152" s="168"/>
      <c r="RKP152" s="168"/>
      <c r="RKQ152" s="168"/>
      <c r="RKR152" s="168"/>
      <c r="RKS152" s="168"/>
      <c r="RKT152" s="168"/>
      <c r="RKU152" s="168"/>
      <c r="RKV152" s="168"/>
      <c r="RKW152" s="168"/>
      <c r="RKX152" s="168"/>
      <c r="RKY152" s="168"/>
      <c r="RKZ152" s="168"/>
      <c r="RLA152" s="168"/>
      <c r="RLB152" s="168"/>
      <c r="RLC152" s="168"/>
      <c r="RLD152" s="168"/>
      <c r="RLE152" s="168"/>
      <c r="RLF152" s="168"/>
      <c r="RLG152" s="168"/>
      <c r="RLH152" s="168"/>
      <c r="RLI152" s="168"/>
      <c r="RLJ152" s="168"/>
      <c r="RLK152" s="168"/>
      <c r="RLL152" s="168"/>
      <c r="RLM152" s="168"/>
      <c r="RLN152" s="168"/>
      <c r="RLO152" s="168"/>
      <c r="RLP152" s="168"/>
      <c r="RLQ152" s="168"/>
      <c r="RLR152" s="168"/>
      <c r="RLS152" s="168"/>
      <c r="RLT152" s="168"/>
      <c r="RLU152" s="168"/>
      <c r="RLV152" s="168"/>
      <c r="RLW152" s="168"/>
      <c r="RLX152" s="168"/>
      <c r="RLY152" s="168"/>
      <c r="RLZ152" s="168"/>
      <c r="RMA152" s="168"/>
      <c r="RMB152" s="168"/>
      <c r="RMC152" s="168"/>
      <c r="RMD152" s="168"/>
      <c r="RME152" s="168"/>
      <c r="RMF152" s="168"/>
      <c r="RMG152" s="168"/>
      <c r="RMH152" s="168"/>
      <c r="RMI152" s="168"/>
      <c r="RMJ152" s="168"/>
      <c r="RMK152" s="168"/>
      <c r="RML152" s="168"/>
      <c r="RMM152" s="168"/>
      <c r="RMN152" s="168"/>
      <c r="RMO152" s="168"/>
      <c r="RMP152" s="168"/>
      <c r="RMQ152" s="168"/>
      <c r="RMR152" s="168"/>
      <c r="RMS152" s="168"/>
      <c r="RMT152" s="168"/>
      <c r="RMU152" s="168"/>
      <c r="RMV152" s="168"/>
      <c r="RMW152" s="168"/>
      <c r="RMX152" s="168"/>
      <c r="RMY152" s="168"/>
      <c r="RMZ152" s="168"/>
      <c r="RNA152" s="168"/>
      <c r="RNB152" s="168"/>
      <c r="RNC152" s="168"/>
      <c r="RND152" s="168"/>
      <c r="RNE152" s="168"/>
      <c r="RNF152" s="168"/>
      <c r="RNG152" s="168"/>
      <c r="RNH152" s="168"/>
      <c r="RNI152" s="168"/>
      <c r="RNJ152" s="168"/>
      <c r="RNK152" s="168"/>
      <c r="RNL152" s="168"/>
      <c r="RNM152" s="168"/>
      <c r="RNN152" s="168"/>
      <c r="RNO152" s="168"/>
      <c r="RNP152" s="168"/>
      <c r="RNQ152" s="168"/>
      <c r="RNR152" s="168"/>
      <c r="RNS152" s="168"/>
      <c r="RNT152" s="168"/>
      <c r="RNU152" s="168"/>
      <c r="RNV152" s="168"/>
      <c r="RNW152" s="168"/>
      <c r="RNX152" s="168"/>
      <c r="RNY152" s="168"/>
      <c r="RNZ152" s="168"/>
      <c r="ROA152" s="168"/>
      <c r="ROB152" s="168"/>
      <c r="ROC152" s="168"/>
      <c r="ROD152" s="168"/>
      <c r="ROE152" s="168"/>
      <c r="ROF152" s="168"/>
      <c r="ROG152" s="168"/>
      <c r="ROH152" s="168"/>
      <c r="ROI152" s="168"/>
      <c r="ROJ152" s="168"/>
      <c r="ROK152" s="168"/>
      <c r="ROL152" s="168"/>
      <c r="ROM152" s="168"/>
      <c r="RON152" s="168"/>
      <c r="ROO152" s="168"/>
      <c r="ROP152" s="168"/>
      <c r="ROQ152" s="168"/>
      <c r="ROR152" s="168"/>
      <c r="ROS152" s="168"/>
      <c r="ROT152" s="168"/>
      <c r="ROU152" s="168"/>
      <c r="ROV152" s="168"/>
      <c r="ROW152" s="168"/>
      <c r="ROX152" s="168"/>
      <c r="ROY152" s="168"/>
      <c r="ROZ152" s="168"/>
      <c r="RPA152" s="168"/>
      <c r="RPB152" s="168"/>
      <c r="RPC152" s="168"/>
      <c r="RPD152" s="168"/>
      <c r="RPE152" s="168"/>
      <c r="RPF152" s="168"/>
      <c r="RPG152" s="168"/>
      <c r="RPH152" s="168"/>
      <c r="RPI152" s="168"/>
      <c r="RPJ152" s="168"/>
      <c r="RPK152" s="168"/>
      <c r="RPL152" s="168"/>
      <c r="RPM152" s="168"/>
      <c r="RPN152" s="168"/>
      <c r="RPO152" s="168"/>
      <c r="RPP152" s="168"/>
      <c r="RPQ152" s="168"/>
      <c r="RPR152" s="168"/>
      <c r="RPS152" s="168"/>
      <c r="RPT152" s="168"/>
      <c r="RPU152" s="168"/>
      <c r="RPV152" s="168"/>
      <c r="RPW152" s="168"/>
      <c r="RPX152" s="168"/>
      <c r="RPY152" s="168"/>
      <c r="RPZ152" s="168"/>
      <c r="RQA152" s="168"/>
      <c r="RQB152" s="168"/>
      <c r="RQC152" s="168"/>
      <c r="RQD152" s="168"/>
      <c r="RQE152" s="168"/>
      <c r="RQF152" s="168"/>
      <c r="RQG152" s="168"/>
      <c r="RQH152" s="168"/>
      <c r="RQI152" s="168"/>
      <c r="RQJ152" s="168"/>
      <c r="RQK152" s="168"/>
      <c r="RQL152" s="168"/>
      <c r="RQM152" s="168"/>
      <c r="RQN152" s="168"/>
      <c r="RQO152" s="168"/>
      <c r="RQP152" s="168"/>
      <c r="RQQ152" s="168"/>
      <c r="RQR152" s="168"/>
      <c r="RQS152" s="168"/>
      <c r="RQT152" s="168"/>
      <c r="RQU152" s="168"/>
      <c r="RQV152" s="168"/>
      <c r="RQW152" s="168"/>
      <c r="RQX152" s="168"/>
      <c r="RQY152" s="168"/>
      <c r="RQZ152" s="168"/>
      <c r="RRA152" s="168"/>
      <c r="RRB152" s="168"/>
      <c r="RRC152" s="168"/>
      <c r="RRD152" s="168"/>
      <c r="RRE152" s="168"/>
      <c r="RRF152" s="168"/>
      <c r="RRG152" s="168"/>
      <c r="RRH152" s="168"/>
      <c r="RRI152" s="168"/>
      <c r="RRJ152" s="168"/>
      <c r="RRK152" s="168"/>
      <c r="RRL152" s="168"/>
      <c r="RRM152" s="168"/>
      <c r="RRN152" s="168"/>
      <c r="RRO152" s="168"/>
      <c r="RRP152" s="168"/>
      <c r="RRQ152" s="168"/>
      <c r="RRR152" s="168"/>
      <c r="RRS152" s="168"/>
      <c r="RRT152" s="168"/>
      <c r="RRU152" s="168"/>
      <c r="RRV152" s="168"/>
      <c r="RRW152" s="168"/>
      <c r="RRX152" s="168"/>
      <c r="RRY152" s="168"/>
      <c r="RRZ152" s="168"/>
      <c r="RSA152" s="168"/>
      <c r="RSB152" s="168"/>
      <c r="RSC152" s="168"/>
      <c r="RSD152" s="168"/>
      <c r="RSE152" s="168"/>
      <c r="RSF152" s="168"/>
      <c r="RSG152" s="168"/>
      <c r="RSH152" s="168"/>
      <c r="RSI152" s="168"/>
      <c r="RSJ152" s="168"/>
      <c r="RSK152" s="168"/>
      <c r="RSL152" s="168"/>
      <c r="RSM152" s="168"/>
      <c r="RSN152" s="168"/>
      <c r="RSO152" s="168"/>
      <c r="RSP152" s="168"/>
      <c r="RSQ152" s="168"/>
      <c r="RSR152" s="168"/>
      <c r="RSS152" s="168"/>
      <c r="RST152" s="168"/>
      <c r="RSU152" s="168"/>
      <c r="RSV152" s="168"/>
      <c r="RSW152" s="168"/>
      <c r="RSX152" s="168"/>
      <c r="RSY152" s="168"/>
      <c r="RSZ152" s="168"/>
      <c r="RTA152" s="168"/>
      <c r="RTB152" s="168"/>
      <c r="RTC152" s="168"/>
      <c r="RTD152" s="168"/>
      <c r="RTE152" s="168"/>
      <c r="RTF152" s="168"/>
      <c r="RTG152" s="168"/>
      <c r="RTH152" s="168"/>
      <c r="RTI152" s="168"/>
      <c r="RTJ152" s="168"/>
      <c r="RTK152" s="168"/>
      <c r="RTL152" s="168"/>
      <c r="RTM152" s="168"/>
      <c r="RTN152" s="168"/>
      <c r="RTO152" s="168"/>
      <c r="RTP152" s="168"/>
      <c r="RTQ152" s="168"/>
      <c r="RTR152" s="168"/>
      <c r="RTS152" s="168"/>
      <c r="RTT152" s="168"/>
      <c r="RTU152" s="168"/>
      <c r="RTV152" s="168"/>
      <c r="RTW152" s="168"/>
      <c r="RTX152" s="168"/>
      <c r="RTY152" s="168"/>
      <c r="RTZ152" s="168"/>
      <c r="RUA152" s="168"/>
      <c r="RUB152" s="168"/>
      <c r="RUC152" s="168"/>
      <c r="RUD152" s="168"/>
      <c r="RUE152" s="168"/>
      <c r="RUF152" s="168"/>
      <c r="RUG152" s="168"/>
      <c r="RUH152" s="168"/>
      <c r="RUI152" s="168"/>
      <c r="RUJ152" s="168"/>
      <c r="RUK152" s="168"/>
      <c r="RUL152" s="168"/>
      <c r="RUM152" s="168"/>
      <c r="RUN152" s="168"/>
      <c r="RUO152" s="168"/>
      <c r="RUP152" s="168"/>
      <c r="RUQ152" s="168"/>
      <c r="RUR152" s="168"/>
      <c r="RUS152" s="168"/>
      <c r="RUT152" s="168"/>
      <c r="RUU152" s="168"/>
      <c r="RUV152" s="168"/>
      <c r="RUW152" s="168"/>
      <c r="RUX152" s="168"/>
      <c r="RUY152" s="168"/>
      <c r="RUZ152" s="168"/>
      <c r="RVA152" s="168"/>
      <c r="RVB152" s="168"/>
      <c r="RVC152" s="168"/>
      <c r="RVD152" s="168"/>
      <c r="RVE152" s="168"/>
      <c r="RVF152" s="168"/>
      <c r="RVG152" s="168"/>
      <c r="RVH152" s="168"/>
      <c r="RVI152" s="168"/>
      <c r="RVJ152" s="168"/>
      <c r="RVK152" s="168"/>
      <c r="RVL152" s="168"/>
      <c r="RVM152" s="168"/>
      <c r="RVN152" s="168"/>
      <c r="RVO152" s="168"/>
      <c r="RVP152" s="168"/>
      <c r="RVQ152" s="168"/>
      <c r="RVR152" s="168"/>
      <c r="RVS152" s="168"/>
      <c r="RVT152" s="168"/>
      <c r="RVU152" s="168"/>
      <c r="RVV152" s="168"/>
      <c r="RVW152" s="168"/>
      <c r="RVX152" s="168"/>
      <c r="RVY152" s="168"/>
      <c r="RVZ152" s="168"/>
      <c r="RWA152" s="168"/>
      <c r="RWB152" s="168"/>
      <c r="RWC152" s="168"/>
      <c r="RWD152" s="168"/>
      <c r="RWE152" s="168"/>
      <c r="RWF152" s="168"/>
      <c r="RWG152" s="168"/>
      <c r="RWH152" s="168"/>
      <c r="RWI152" s="168"/>
      <c r="RWJ152" s="168"/>
      <c r="RWK152" s="168"/>
      <c r="RWL152" s="168"/>
      <c r="RWM152" s="168"/>
      <c r="RWN152" s="168"/>
      <c r="RWO152" s="168"/>
      <c r="RWP152" s="168"/>
      <c r="RWQ152" s="168"/>
      <c r="RWR152" s="168"/>
      <c r="RWS152" s="168"/>
      <c r="RWT152" s="168"/>
      <c r="RWU152" s="168"/>
      <c r="RWV152" s="168"/>
      <c r="RWW152" s="168"/>
      <c r="RWX152" s="168"/>
      <c r="RWY152" s="168"/>
      <c r="RWZ152" s="168"/>
      <c r="RXA152" s="168"/>
      <c r="RXB152" s="168"/>
      <c r="RXC152" s="168"/>
      <c r="RXD152" s="168"/>
      <c r="RXE152" s="168"/>
      <c r="RXF152" s="168"/>
      <c r="RXG152" s="168"/>
      <c r="RXH152" s="168"/>
      <c r="RXI152" s="168"/>
      <c r="RXJ152" s="168"/>
      <c r="RXK152" s="168"/>
      <c r="RXL152" s="168"/>
      <c r="RXM152" s="168"/>
      <c r="RXN152" s="168"/>
      <c r="RXO152" s="168"/>
      <c r="RXP152" s="168"/>
      <c r="RXQ152" s="168"/>
      <c r="RXR152" s="168"/>
      <c r="RXS152" s="168"/>
      <c r="RXT152" s="168"/>
      <c r="RXU152" s="168"/>
      <c r="RXV152" s="168"/>
      <c r="RXW152" s="168"/>
      <c r="RXX152" s="168"/>
      <c r="RXY152" s="168"/>
      <c r="RXZ152" s="168"/>
      <c r="RYA152" s="168"/>
      <c r="RYB152" s="168"/>
      <c r="RYC152" s="168"/>
      <c r="RYD152" s="168"/>
      <c r="RYE152" s="168"/>
      <c r="RYF152" s="168"/>
      <c r="RYG152" s="168"/>
      <c r="RYH152" s="168"/>
      <c r="RYI152" s="168"/>
      <c r="RYJ152" s="168"/>
      <c r="RYK152" s="168"/>
      <c r="RYL152" s="168"/>
      <c r="RYM152" s="168"/>
      <c r="RYN152" s="168"/>
      <c r="RYO152" s="168"/>
      <c r="RYP152" s="168"/>
      <c r="RYQ152" s="168"/>
      <c r="RYR152" s="168"/>
      <c r="RYS152" s="168"/>
      <c r="RYT152" s="168"/>
      <c r="RYU152" s="168"/>
      <c r="RYV152" s="168"/>
      <c r="RYW152" s="168"/>
      <c r="RYX152" s="168"/>
      <c r="RYY152" s="168"/>
      <c r="RYZ152" s="168"/>
      <c r="RZA152" s="168"/>
      <c r="RZB152" s="168"/>
      <c r="RZC152" s="168"/>
      <c r="RZD152" s="168"/>
      <c r="RZE152" s="168"/>
      <c r="RZF152" s="168"/>
      <c r="RZG152" s="168"/>
      <c r="RZH152" s="168"/>
      <c r="RZI152" s="168"/>
      <c r="RZJ152" s="168"/>
      <c r="RZK152" s="168"/>
      <c r="RZL152" s="168"/>
      <c r="RZM152" s="168"/>
      <c r="RZN152" s="168"/>
      <c r="RZO152" s="168"/>
      <c r="RZP152" s="168"/>
      <c r="RZQ152" s="168"/>
      <c r="RZR152" s="168"/>
      <c r="RZS152" s="168"/>
      <c r="RZT152" s="168"/>
      <c r="RZU152" s="168"/>
      <c r="RZV152" s="168"/>
      <c r="RZW152" s="168"/>
      <c r="RZX152" s="168"/>
      <c r="RZY152" s="168"/>
      <c r="RZZ152" s="168"/>
      <c r="SAA152" s="168"/>
      <c r="SAB152" s="168"/>
      <c r="SAC152" s="168"/>
      <c r="SAD152" s="168"/>
      <c r="SAE152" s="168"/>
      <c r="SAF152" s="168"/>
      <c r="SAG152" s="168"/>
      <c r="SAH152" s="168"/>
      <c r="SAI152" s="168"/>
      <c r="SAJ152" s="168"/>
      <c r="SAK152" s="168"/>
      <c r="SAL152" s="168"/>
      <c r="SAM152" s="168"/>
      <c r="SAN152" s="168"/>
      <c r="SAO152" s="168"/>
      <c r="SAP152" s="168"/>
      <c r="SAQ152" s="168"/>
      <c r="SAR152" s="168"/>
      <c r="SAS152" s="168"/>
      <c r="SAT152" s="168"/>
      <c r="SAU152" s="168"/>
      <c r="SAV152" s="168"/>
      <c r="SAW152" s="168"/>
      <c r="SAX152" s="168"/>
      <c r="SAY152" s="168"/>
      <c r="SAZ152" s="168"/>
      <c r="SBA152" s="168"/>
      <c r="SBB152" s="168"/>
      <c r="SBC152" s="168"/>
      <c r="SBD152" s="168"/>
      <c r="SBE152" s="168"/>
      <c r="SBF152" s="168"/>
      <c r="SBG152" s="168"/>
      <c r="SBH152" s="168"/>
      <c r="SBI152" s="168"/>
      <c r="SBJ152" s="168"/>
      <c r="SBK152" s="168"/>
      <c r="SBL152" s="168"/>
      <c r="SBM152" s="168"/>
      <c r="SBN152" s="168"/>
      <c r="SBO152" s="168"/>
      <c r="SBP152" s="168"/>
      <c r="SBQ152" s="168"/>
      <c r="SBR152" s="168"/>
      <c r="SBS152" s="168"/>
      <c r="SBT152" s="168"/>
      <c r="SBU152" s="168"/>
      <c r="SBV152" s="168"/>
      <c r="SBW152" s="168"/>
      <c r="SBX152" s="168"/>
      <c r="SBY152" s="168"/>
      <c r="SBZ152" s="168"/>
      <c r="SCA152" s="168"/>
      <c r="SCB152" s="168"/>
      <c r="SCC152" s="168"/>
      <c r="SCD152" s="168"/>
      <c r="SCE152" s="168"/>
      <c r="SCF152" s="168"/>
      <c r="SCG152" s="168"/>
      <c r="SCH152" s="168"/>
      <c r="SCI152" s="168"/>
      <c r="SCJ152" s="168"/>
      <c r="SCK152" s="168"/>
      <c r="SCL152" s="168"/>
      <c r="SCM152" s="168"/>
      <c r="SCN152" s="168"/>
      <c r="SCO152" s="168"/>
      <c r="SCP152" s="168"/>
      <c r="SCQ152" s="168"/>
      <c r="SCR152" s="168"/>
      <c r="SCS152" s="168"/>
      <c r="SCT152" s="168"/>
      <c r="SCU152" s="168"/>
      <c r="SCV152" s="168"/>
      <c r="SCW152" s="168"/>
      <c r="SCX152" s="168"/>
      <c r="SCY152" s="168"/>
      <c r="SCZ152" s="168"/>
      <c r="SDA152" s="168"/>
      <c r="SDB152" s="168"/>
      <c r="SDC152" s="168"/>
      <c r="SDD152" s="168"/>
      <c r="SDE152" s="168"/>
      <c r="SDF152" s="168"/>
      <c r="SDG152" s="168"/>
      <c r="SDH152" s="168"/>
      <c r="SDI152" s="168"/>
      <c r="SDJ152" s="168"/>
      <c r="SDK152" s="168"/>
      <c r="SDL152" s="168"/>
      <c r="SDM152" s="168"/>
      <c r="SDN152" s="168"/>
      <c r="SDO152" s="168"/>
      <c r="SDP152" s="168"/>
      <c r="SDQ152" s="168"/>
      <c r="SDR152" s="168"/>
      <c r="SDS152" s="168"/>
      <c r="SDT152" s="168"/>
      <c r="SDU152" s="168"/>
      <c r="SDV152" s="168"/>
      <c r="SDW152" s="168"/>
      <c r="SDX152" s="168"/>
      <c r="SDY152" s="168"/>
      <c r="SDZ152" s="168"/>
      <c r="SEA152" s="168"/>
      <c r="SEB152" s="168"/>
      <c r="SEC152" s="168"/>
      <c r="SED152" s="168"/>
      <c r="SEE152" s="168"/>
      <c r="SEF152" s="168"/>
      <c r="SEG152" s="168"/>
      <c r="SEH152" s="168"/>
      <c r="SEI152" s="168"/>
      <c r="SEJ152" s="168"/>
      <c r="SEK152" s="168"/>
      <c r="SEL152" s="168"/>
      <c r="SEM152" s="168"/>
      <c r="SEN152" s="168"/>
      <c r="SEO152" s="168"/>
      <c r="SEP152" s="168"/>
      <c r="SEQ152" s="168"/>
      <c r="SER152" s="168"/>
      <c r="SES152" s="168"/>
      <c r="SET152" s="168"/>
      <c r="SEU152" s="168"/>
      <c r="SEV152" s="168"/>
      <c r="SEW152" s="168"/>
      <c r="SEX152" s="168"/>
      <c r="SEY152" s="168"/>
      <c r="SEZ152" s="168"/>
      <c r="SFA152" s="168"/>
      <c r="SFB152" s="168"/>
      <c r="SFC152" s="168"/>
      <c r="SFD152" s="168"/>
      <c r="SFE152" s="168"/>
      <c r="SFF152" s="168"/>
      <c r="SFG152" s="168"/>
      <c r="SFH152" s="168"/>
      <c r="SFI152" s="168"/>
      <c r="SFJ152" s="168"/>
      <c r="SFK152" s="168"/>
      <c r="SFL152" s="168"/>
      <c r="SFM152" s="168"/>
      <c r="SFN152" s="168"/>
      <c r="SFO152" s="168"/>
      <c r="SFP152" s="168"/>
      <c r="SFQ152" s="168"/>
      <c r="SFR152" s="168"/>
      <c r="SFS152" s="168"/>
      <c r="SFT152" s="168"/>
      <c r="SFU152" s="168"/>
      <c r="SFV152" s="168"/>
      <c r="SFW152" s="168"/>
      <c r="SFX152" s="168"/>
      <c r="SFY152" s="168"/>
      <c r="SFZ152" s="168"/>
      <c r="SGA152" s="168"/>
      <c r="SGB152" s="168"/>
      <c r="SGC152" s="168"/>
      <c r="SGD152" s="168"/>
      <c r="SGE152" s="168"/>
      <c r="SGF152" s="168"/>
      <c r="SGG152" s="168"/>
      <c r="SGH152" s="168"/>
      <c r="SGI152" s="168"/>
      <c r="SGJ152" s="168"/>
      <c r="SGK152" s="168"/>
      <c r="SGL152" s="168"/>
      <c r="SGM152" s="168"/>
      <c r="SGN152" s="168"/>
      <c r="SGO152" s="168"/>
      <c r="SGP152" s="168"/>
      <c r="SGQ152" s="168"/>
      <c r="SGR152" s="168"/>
      <c r="SGS152" s="168"/>
      <c r="SGT152" s="168"/>
      <c r="SGU152" s="168"/>
      <c r="SGV152" s="168"/>
      <c r="SGW152" s="168"/>
      <c r="SGX152" s="168"/>
      <c r="SGY152" s="168"/>
      <c r="SGZ152" s="168"/>
      <c r="SHA152" s="168"/>
      <c r="SHB152" s="168"/>
      <c r="SHC152" s="168"/>
      <c r="SHD152" s="168"/>
      <c r="SHE152" s="168"/>
      <c r="SHF152" s="168"/>
      <c r="SHG152" s="168"/>
      <c r="SHH152" s="168"/>
      <c r="SHI152" s="168"/>
      <c r="SHJ152" s="168"/>
      <c r="SHK152" s="168"/>
      <c r="SHL152" s="168"/>
      <c r="SHM152" s="168"/>
      <c r="SHN152" s="168"/>
      <c r="SHO152" s="168"/>
      <c r="SHP152" s="168"/>
      <c r="SHQ152" s="168"/>
      <c r="SHR152" s="168"/>
      <c r="SHS152" s="168"/>
      <c r="SHT152" s="168"/>
      <c r="SHU152" s="168"/>
      <c r="SHV152" s="168"/>
      <c r="SHW152" s="168"/>
      <c r="SHX152" s="168"/>
      <c r="SHY152" s="168"/>
      <c r="SHZ152" s="168"/>
      <c r="SIA152" s="168"/>
      <c r="SIB152" s="168"/>
      <c r="SIC152" s="168"/>
      <c r="SID152" s="168"/>
      <c r="SIE152" s="168"/>
      <c r="SIF152" s="168"/>
      <c r="SIG152" s="168"/>
      <c r="SIH152" s="168"/>
      <c r="SII152" s="168"/>
      <c r="SIJ152" s="168"/>
      <c r="SIK152" s="168"/>
      <c r="SIL152" s="168"/>
      <c r="SIM152" s="168"/>
      <c r="SIN152" s="168"/>
      <c r="SIO152" s="168"/>
      <c r="SIP152" s="168"/>
      <c r="SIQ152" s="168"/>
      <c r="SIR152" s="168"/>
      <c r="SIS152" s="168"/>
      <c r="SIT152" s="168"/>
      <c r="SIU152" s="168"/>
      <c r="SIV152" s="168"/>
      <c r="SIW152" s="168"/>
      <c r="SIX152" s="168"/>
      <c r="SIY152" s="168"/>
      <c r="SIZ152" s="168"/>
      <c r="SJA152" s="168"/>
      <c r="SJB152" s="168"/>
      <c r="SJC152" s="168"/>
      <c r="SJD152" s="168"/>
      <c r="SJE152" s="168"/>
      <c r="SJF152" s="168"/>
      <c r="SJG152" s="168"/>
      <c r="SJH152" s="168"/>
      <c r="SJI152" s="168"/>
      <c r="SJJ152" s="168"/>
      <c r="SJK152" s="168"/>
      <c r="SJL152" s="168"/>
      <c r="SJM152" s="168"/>
      <c r="SJN152" s="168"/>
      <c r="SJO152" s="168"/>
      <c r="SJP152" s="168"/>
      <c r="SJQ152" s="168"/>
      <c r="SJR152" s="168"/>
      <c r="SJS152" s="168"/>
      <c r="SJT152" s="168"/>
      <c r="SJU152" s="168"/>
      <c r="SJV152" s="168"/>
      <c r="SJW152" s="168"/>
      <c r="SJX152" s="168"/>
      <c r="SJY152" s="168"/>
      <c r="SJZ152" s="168"/>
      <c r="SKA152" s="168"/>
      <c r="SKB152" s="168"/>
      <c r="SKC152" s="168"/>
      <c r="SKD152" s="168"/>
      <c r="SKE152" s="168"/>
      <c r="SKF152" s="168"/>
      <c r="SKG152" s="168"/>
      <c r="SKH152" s="168"/>
      <c r="SKI152" s="168"/>
      <c r="SKJ152" s="168"/>
      <c r="SKK152" s="168"/>
      <c r="SKL152" s="168"/>
      <c r="SKM152" s="168"/>
      <c r="SKN152" s="168"/>
      <c r="SKO152" s="168"/>
      <c r="SKP152" s="168"/>
      <c r="SKQ152" s="168"/>
      <c r="SKR152" s="168"/>
      <c r="SKS152" s="168"/>
      <c r="SKT152" s="168"/>
      <c r="SKU152" s="168"/>
      <c r="SKV152" s="168"/>
      <c r="SKW152" s="168"/>
      <c r="SKX152" s="168"/>
      <c r="SKY152" s="168"/>
      <c r="SKZ152" s="168"/>
      <c r="SLA152" s="168"/>
      <c r="SLB152" s="168"/>
      <c r="SLC152" s="168"/>
      <c r="SLD152" s="168"/>
      <c r="SLE152" s="168"/>
      <c r="SLF152" s="168"/>
      <c r="SLG152" s="168"/>
      <c r="SLH152" s="168"/>
      <c r="SLI152" s="168"/>
      <c r="SLJ152" s="168"/>
      <c r="SLK152" s="168"/>
      <c r="SLL152" s="168"/>
      <c r="SLM152" s="168"/>
      <c r="SLN152" s="168"/>
      <c r="SLO152" s="168"/>
      <c r="SLP152" s="168"/>
      <c r="SLQ152" s="168"/>
      <c r="SLR152" s="168"/>
      <c r="SLS152" s="168"/>
      <c r="SLT152" s="168"/>
      <c r="SLU152" s="168"/>
      <c r="SLV152" s="168"/>
      <c r="SLW152" s="168"/>
      <c r="SLX152" s="168"/>
      <c r="SLY152" s="168"/>
      <c r="SLZ152" s="168"/>
      <c r="SMA152" s="168"/>
      <c r="SMB152" s="168"/>
      <c r="SMC152" s="168"/>
      <c r="SMD152" s="168"/>
      <c r="SME152" s="168"/>
      <c r="SMF152" s="168"/>
      <c r="SMG152" s="168"/>
      <c r="SMH152" s="168"/>
      <c r="SMI152" s="168"/>
      <c r="SMJ152" s="168"/>
      <c r="SMK152" s="168"/>
      <c r="SML152" s="168"/>
      <c r="SMM152" s="168"/>
      <c r="SMN152" s="168"/>
      <c r="SMO152" s="168"/>
      <c r="SMP152" s="168"/>
      <c r="SMQ152" s="168"/>
      <c r="SMR152" s="168"/>
      <c r="SMS152" s="168"/>
      <c r="SMT152" s="168"/>
      <c r="SMU152" s="168"/>
      <c r="SMV152" s="168"/>
      <c r="SMW152" s="168"/>
      <c r="SMX152" s="168"/>
      <c r="SMY152" s="168"/>
      <c r="SMZ152" s="168"/>
      <c r="SNA152" s="168"/>
      <c r="SNB152" s="168"/>
      <c r="SNC152" s="168"/>
      <c r="SND152" s="168"/>
      <c r="SNE152" s="168"/>
      <c r="SNF152" s="168"/>
      <c r="SNG152" s="168"/>
      <c r="SNH152" s="168"/>
      <c r="SNI152" s="168"/>
      <c r="SNJ152" s="168"/>
      <c r="SNK152" s="168"/>
      <c r="SNL152" s="168"/>
      <c r="SNM152" s="168"/>
      <c r="SNN152" s="168"/>
      <c r="SNO152" s="168"/>
      <c r="SNP152" s="168"/>
      <c r="SNQ152" s="168"/>
      <c r="SNR152" s="168"/>
      <c r="SNS152" s="168"/>
      <c r="SNT152" s="168"/>
      <c r="SNU152" s="168"/>
      <c r="SNV152" s="168"/>
      <c r="SNW152" s="168"/>
      <c r="SNX152" s="168"/>
      <c r="SNY152" s="168"/>
      <c r="SNZ152" s="168"/>
      <c r="SOA152" s="168"/>
      <c r="SOB152" s="168"/>
      <c r="SOC152" s="168"/>
      <c r="SOD152" s="168"/>
      <c r="SOE152" s="168"/>
      <c r="SOF152" s="168"/>
      <c r="SOG152" s="168"/>
      <c r="SOH152" s="168"/>
      <c r="SOI152" s="168"/>
      <c r="SOJ152" s="168"/>
      <c r="SOK152" s="168"/>
      <c r="SOL152" s="168"/>
      <c r="SOM152" s="168"/>
      <c r="SON152" s="168"/>
      <c r="SOO152" s="168"/>
      <c r="SOP152" s="168"/>
      <c r="SOQ152" s="168"/>
      <c r="SOR152" s="168"/>
      <c r="SOS152" s="168"/>
      <c r="SOT152" s="168"/>
      <c r="SOU152" s="168"/>
      <c r="SOV152" s="168"/>
      <c r="SOW152" s="168"/>
      <c r="SOX152" s="168"/>
      <c r="SOY152" s="168"/>
      <c r="SOZ152" s="168"/>
      <c r="SPA152" s="168"/>
      <c r="SPB152" s="168"/>
      <c r="SPC152" s="168"/>
      <c r="SPD152" s="168"/>
      <c r="SPE152" s="168"/>
      <c r="SPF152" s="168"/>
      <c r="SPG152" s="168"/>
      <c r="SPH152" s="168"/>
      <c r="SPI152" s="168"/>
      <c r="SPJ152" s="168"/>
      <c r="SPK152" s="168"/>
      <c r="SPL152" s="168"/>
      <c r="SPM152" s="168"/>
      <c r="SPN152" s="168"/>
      <c r="SPO152" s="168"/>
      <c r="SPP152" s="168"/>
      <c r="SPQ152" s="168"/>
      <c r="SPR152" s="168"/>
      <c r="SPS152" s="168"/>
      <c r="SPT152" s="168"/>
      <c r="SPU152" s="168"/>
      <c r="SPV152" s="168"/>
      <c r="SPW152" s="168"/>
      <c r="SPX152" s="168"/>
      <c r="SPY152" s="168"/>
      <c r="SPZ152" s="168"/>
      <c r="SQA152" s="168"/>
      <c r="SQB152" s="168"/>
      <c r="SQC152" s="168"/>
      <c r="SQD152" s="168"/>
      <c r="SQE152" s="168"/>
      <c r="SQF152" s="168"/>
      <c r="SQG152" s="168"/>
      <c r="SQH152" s="168"/>
      <c r="SQI152" s="168"/>
      <c r="SQJ152" s="168"/>
      <c r="SQK152" s="168"/>
      <c r="SQL152" s="168"/>
      <c r="SQM152" s="168"/>
      <c r="SQN152" s="168"/>
      <c r="SQO152" s="168"/>
      <c r="SQP152" s="168"/>
      <c r="SQQ152" s="168"/>
      <c r="SQR152" s="168"/>
      <c r="SQS152" s="168"/>
      <c r="SQT152" s="168"/>
      <c r="SQU152" s="168"/>
      <c r="SQV152" s="168"/>
      <c r="SQW152" s="168"/>
      <c r="SQX152" s="168"/>
      <c r="SQY152" s="168"/>
      <c r="SQZ152" s="168"/>
      <c r="SRA152" s="168"/>
      <c r="SRB152" s="168"/>
      <c r="SRC152" s="168"/>
      <c r="SRD152" s="168"/>
      <c r="SRE152" s="168"/>
      <c r="SRF152" s="168"/>
      <c r="SRG152" s="168"/>
      <c r="SRH152" s="168"/>
      <c r="SRI152" s="168"/>
      <c r="SRJ152" s="168"/>
      <c r="SRK152" s="168"/>
      <c r="SRL152" s="168"/>
      <c r="SRM152" s="168"/>
      <c r="SRN152" s="168"/>
      <c r="SRO152" s="168"/>
      <c r="SRP152" s="168"/>
      <c r="SRQ152" s="168"/>
      <c r="SRR152" s="168"/>
      <c r="SRS152" s="168"/>
      <c r="SRT152" s="168"/>
      <c r="SRU152" s="168"/>
      <c r="SRV152" s="168"/>
      <c r="SRW152" s="168"/>
      <c r="SRX152" s="168"/>
      <c r="SRY152" s="168"/>
      <c r="SRZ152" s="168"/>
      <c r="SSA152" s="168"/>
      <c r="SSB152" s="168"/>
      <c r="SSC152" s="168"/>
      <c r="SSD152" s="168"/>
      <c r="SSE152" s="168"/>
      <c r="SSF152" s="168"/>
      <c r="SSG152" s="168"/>
      <c r="SSH152" s="168"/>
      <c r="SSI152" s="168"/>
      <c r="SSJ152" s="168"/>
      <c r="SSK152" s="168"/>
      <c r="SSL152" s="168"/>
      <c r="SSM152" s="168"/>
      <c r="SSN152" s="168"/>
      <c r="SSO152" s="168"/>
      <c r="SSP152" s="168"/>
      <c r="SSQ152" s="168"/>
      <c r="SSR152" s="168"/>
      <c r="SSS152" s="168"/>
      <c r="SST152" s="168"/>
      <c r="SSU152" s="168"/>
      <c r="SSV152" s="168"/>
      <c r="SSW152" s="168"/>
      <c r="SSX152" s="168"/>
      <c r="SSY152" s="168"/>
      <c r="SSZ152" s="168"/>
      <c r="STA152" s="168"/>
      <c r="STB152" s="168"/>
      <c r="STC152" s="168"/>
      <c r="STD152" s="168"/>
      <c r="STE152" s="168"/>
      <c r="STF152" s="168"/>
      <c r="STG152" s="168"/>
      <c r="STH152" s="168"/>
      <c r="STI152" s="168"/>
      <c r="STJ152" s="168"/>
      <c r="STK152" s="168"/>
      <c r="STL152" s="168"/>
      <c r="STM152" s="168"/>
      <c r="STN152" s="168"/>
      <c r="STO152" s="168"/>
      <c r="STP152" s="168"/>
      <c r="STQ152" s="168"/>
      <c r="STR152" s="168"/>
      <c r="STS152" s="168"/>
      <c r="STT152" s="168"/>
      <c r="STU152" s="168"/>
      <c r="STV152" s="168"/>
      <c r="STW152" s="168"/>
      <c r="STX152" s="168"/>
      <c r="STY152" s="168"/>
      <c r="STZ152" s="168"/>
      <c r="SUA152" s="168"/>
      <c r="SUB152" s="168"/>
      <c r="SUC152" s="168"/>
      <c r="SUD152" s="168"/>
      <c r="SUE152" s="168"/>
      <c r="SUF152" s="168"/>
      <c r="SUG152" s="168"/>
      <c r="SUH152" s="168"/>
      <c r="SUI152" s="168"/>
      <c r="SUJ152" s="168"/>
      <c r="SUK152" s="168"/>
      <c r="SUL152" s="168"/>
      <c r="SUM152" s="168"/>
      <c r="SUN152" s="168"/>
      <c r="SUO152" s="168"/>
      <c r="SUP152" s="168"/>
      <c r="SUQ152" s="168"/>
      <c r="SUR152" s="168"/>
      <c r="SUS152" s="168"/>
      <c r="SUT152" s="168"/>
      <c r="SUU152" s="168"/>
      <c r="SUV152" s="168"/>
      <c r="SUW152" s="168"/>
      <c r="SUX152" s="168"/>
      <c r="SUY152" s="168"/>
      <c r="SUZ152" s="168"/>
      <c r="SVA152" s="168"/>
      <c r="SVB152" s="168"/>
      <c r="SVC152" s="168"/>
      <c r="SVD152" s="168"/>
      <c r="SVE152" s="168"/>
      <c r="SVF152" s="168"/>
      <c r="SVG152" s="168"/>
      <c r="SVH152" s="168"/>
      <c r="SVI152" s="168"/>
      <c r="SVJ152" s="168"/>
      <c r="SVK152" s="168"/>
      <c r="SVL152" s="168"/>
      <c r="SVM152" s="168"/>
      <c r="SVN152" s="168"/>
      <c r="SVO152" s="168"/>
      <c r="SVP152" s="168"/>
      <c r="SVQ152" s="168"/>
      <c r="SVR152" s="168"/>
      <c r="SVS152" s="168"/>
      <c r="SVT152" s="168"/>
      <c r="SVU152" s="168"/>
      <c r="SVV152" s="168"/>
      <c r="SVW152" s="168"/>
      <c r="SVX152" s="168"/>
      <c r="SVY152" s="168"/>
      <c r="SVZ152" s="168"/>
      <c r="SWA152" s="168"/>
      <c r="SWB152" s="168"/>
      <c r="SWC152" s="168"/>
      <c r="SWD152" s="168"/>
      <c r="SWE152" s="168"/>
      <c r="SWF152" s="168"/>
      <c r="SWG152" s="168"/>
      <c r="SWH152" s="168"/>
      <c r="SWI152" s="168"/>
      <c r="SWJ152" s="168"/>
      <c r="SWK152" s="168"/>
      <c r="SWL152" s="168"/>
      <c r="SWM152" s="168"/>
      <c r="SWN152" s="168"/>
      <c r="SWO152" s="168"/>
      <c r="SWP152" s="168"/>
      <c r="SWQ152" s="168"/>
      <c r="SWR152" s="168"/>
      <c r="SWS152" s="168"/>
      <c r="SWT152" s="168"/>
      <c r="SWU152" s="168"/>
      <c r="SWV152" s="168"/>
      <c r="SWW152" s="168"/>
      <c r="SWX152" s="168"/>
      <c r="SWY152" s="168"/>
      <c r="SWZ152" s="168"/>
      <c r="SXA152" s="168"/>
      <c r="SXB152" s="168"/>
      <c r="SXC152" s="168"/>
      <c r="SXD152" s="168"/>
      <c r="SXE152" s="168"/>
      <c r="SXF152" s="168"/>
      <c r="SXG152" s="168"/>
      <c r="SXH152" s="168"/>
      <c r="SXI152" s="168"/>
      <c r="SXJ152" s="168"/>
      <c r="SXK152" s="168"/>
      <c r="SXL152" s="168"/>
      <c r="SXM152" s="168"/>
      <c r="SXN152" s="168"/>
      <c r="SXO152" s="168"/>
      <c r="SXP152" s="168"/>
      <c r="SXQ152" s="168"/>
      <c r="SXR152" s="168"/>
      <c r="SXS152" s="168"/>
      <c r="SXT152" s="168"/>
      <c r="SXU152" s="168"/>
      <c r="SXV152" s="168"/>
      <c r="SXW152" s="168"/>
      <c r="SXX152" s="168"/>
      <c r="SXY152" s="168"/>
      <c r="SXZ152" s="168"/>
      <c r="SYA152" s="168"/>
      <c r="SYB152" s="168"/>
      <c r="SYC152" s="168"/>
      <c r="SYD152" s="168"/>
      <c r="SYE152" s="168"/>
      <c r="SYF152" s="168"/>
      <c r="SYG152" s="168"/>
      <c r="SYH152" s="168"/>
      <c r="SYI152" s="168"/>
      <c r="SYJ152" s="168"/>
      <c r="SYK152" s="168"/>
      <c r="SYL152" s="168"/>
      <c r="SYM152" s="168"/>
      <c r="SYN152" s="168"/>
      <c r="SYO152" s="168"/>
      <c r="SYP152" s="168"/>
      <c r="SYQ152" s="168"/>
      <c r="SYR152" s="168"/>
      <c r="SYS152" s="168"/>
      <c r="SYT152" s="168"/>
      <c r="SYU152" s="168"/>
      <c r="SYV152" s="168"/>
      <c r="SYW152" s="168"/>
      <c r="SYX152" s="168"/>
      <c r="SYY152" s="168"/>
      <c r="SYZ152" s="168"/>
      <c r="SZA152" s="168"/>
      <c r="SZB152" s="168"/>
      <c r="SZC152" s="168"/>
      <c r="SZD152" s="168"/>
      <c r="SZE152" s="168"/>
      <c r="SZF152" s="168"/>
      <c r="SZG152" s="168"/>
      <c r="SZH152" s="168"/>
      <c r="SZI152" s="168"/>
      <c r="SZJ152" s="168"/>
      <c r="SZK152" s="168"/>
      <c r="SZL152" s="168"/>
      <c r="SZM152" s="168"/>
      <c r="SZN152" s="168"/>
      <c r="SZO152" s="168"/>
      <c r="SZP152" s="168"/>
      <c r="SZQ152" s="168"/>
      <c r="SZR152" s="168"/>
      <c r="SZS152" s="168"/>
      <c r="SZT152" s="168"/>
      <c r="SZU152" s="168"/>
      <c r="SZV152" s="168"/>
      <c r="SZW152" s="168"/>
      <c r="SZX152" s="168"/>
      <c r="SZY152" s="168"/>
      <c r="SZZ152" s="168"/>
      <c r="TAA152" s="168"/>
      <c r="TAB152" s="168"/>
      <c r="TAC152" s="168"/>
      <c r="TAD152" s="168"/>
      <c r="TAE152" s="168"/>
      <c r="TAF152" s="168"/>
      <c r="TAG152" s="168"/>
      <c r="TAH152" s="168"/>
      <c r="TAI152" s="168"/>
      <c r="TAJ152" s="168"/>
      <c r="TAK152" s="168"/>
      <c r="TAL152" s="168"/>
      <c r="TAM152" s="168"/>
      <c r="TAN152" s="168"/>
      <c r="TAO152" s="168"/>
      <c r="TAP152" s="168"/>
      <c r="TAQ152" s="168"/>
      <c r="TAR152" s="168"/>
      <c r="TAS152" s="168"/>
      <c r="TAT152" s="168"/>
      <c r="TAU152" s="168"/>
      <c r="TAV152" s="168"/>
      <c r="TAW152" s="168"/>
      <c r="TAX152" s="168"/>
      <c r="TAY152" s="168"/>
      <c r="TAZ152" s="168"/>
      <c r="TBA152" s="168"/>
      <c r="TBB152" s="168"/>
      <c r="TBC152" s="168"/>
      <c r="TBD152" s="168"/>
      <c r="TBE152" s="168"/>
      <c r="TBF152" s="168"/>
      <c r="TBG152" s="168"/>
      <c r="TBH152" s="168"/>
      <c r="TBI152" s="168"/>
      <c r="TBJ152" s="168"/>
      <c r="TBK152" s="168"/>
      <c r="TBL152" s="168"/>
      <c r="TBM152" s="168"/>
      <c r="TBN152" s="168"/>
      <c r="TBO152" s="168"/>
      <c r="TBP152" s="168"/>
      <c r="TBQ152" s="168"/>
      <c r="TBR152" s="168"/>
      <c r="TBS152" s="168"/>
      <c r="TBT152" s="168"/>
      <c r="TBU152" s="168"/>
      <c r="TBV152" s="168"/>
      <c r="TBW152" s="168"/>
      <c r="TBX152" s="168"/>
      <c r="TBY152" s="168"/>
      <c r="TBZ152" s="168"/>
      <c r="TCA152" s="168"/>
      <c r="TCB152" s="168"/>
      <c r="TCC152" s="168"/>
      <c r="TCD152" s="168"/>
      <c r="TCE152" s="168"/>
      <c r="TCF152" s="168"/>
      <c r="TCG152" s="168"/>
      <c r="TCH152" s="168"/>
      <c r="TCI152" s="168"/>
      <c r="TCJ152" s="168"/>
      <c r="TCK152" s="168"/>
      <c r="TCL152" s="168"/>
      <c r="TCM152" s="168"/>
      <c r="TCN152" s="168"/>
      <c r="TCO152" s="168"/>
      <c r="TCP152" s="168"/>
      <c r="TCQ152" s="168"/>
      <c r="TCR152" s="168"/>
      <c r="TCS152" s="168"/>
      <c r="TCT152" s="168"/>
      <c r="TCU152" s="168"/>
      <c r="TCV152" s="168"/>
      <c r="TCW152" s="168"/>
      <c r="TCX152" s="168"/>
      <c r="TCY152" s="168"/>
      <c r="TCZ152" s="168"/>
      <c r="TDA152" s="168"/>
      <c r="TDB152" s="168"/>
      <c r="TDC152" s="168"/>
      <c r="TDD152" s="168"/>
      <c r="TDE152" s="168"/>
      <c r="TDF152" s="168"/>
      <c r="TDG152" s="168"/>
      <c r="TDH152" s="168"/>
      <c r="TDI152" s="168"/>
      <c r="TDJ152" s="168"/>
      <c r="TDK152" s="168"/>
      <c r="TDL152" s="168"/>
      <c r="TDM152" s="168"/>
      <c r="TDN152" s="168"/>
      <c r="TDO152" s="168"/>
      <c r="TDP152" s="168"/>
      <c r="TDQ152" s="168"/>
      <c r="TDR152" s="168"/>
      <c r="TDS152" s="168"/>
      <c r="TDT152" s="168"/>
      <c r="TDU152" s="168"/>
      <c r="TDV152" s="168"/>
      <c r="TDW152" s="168"/>
      <c r="TDX152" s="168"/>
      <c r="TDY152" s="168"/>
      <c r="TDZ152" s="168"/>
      <c r="TEA152" s="168"/>
      <c r="TEB152" s="168"/>
      <c r="TEC152" s="168"/>
      <c r="TED152" s="168"/>
      <c r="TEE152" s="168"/>
      <c r="TEF152" s="168"/>
      <c r="TEG152" s="168"/>
      <c r="TEH152" s="168"/>
      <c r="TEI152" s="168"/>
      <c r="TEJ152" s="168"/>
      <c r="TEK152" s="168"/>
      <c r="TEL152" s="168"/>
      <c r="TEM152" s="168"/>
      <c r="TEN152" s="168"/>
      <c r="TEO152" s="168"/>
      <c r="TEP152" s="168"/>
      <c r="TEQ152" s="168"/>
      <c r="TER152" s="168"/>
      <c r="TES152" s="168"/>
      <c r="TET152" s="168"/>
      <c r="TEU152" s="168"/>
      <c r="TEV152" s="168"/>
      <c r="TEW152" s="168"/>
      <c r="TEX152" s="168"/>
      <c r="TEY152" s="168"/>
      <c r="TEZ152" s="168"/>
      <c r="TFA152" s="168"/>
      <c r="TFB152" s="168"/>
      <c r="TFC152" s="168"/>
      <c r="TFD152" s="168"/>
      <c r="TFE152" s="168"/>
      <c r="TFF152" s="168"/>
      <c r="TFG152" s="168"/>
      <c r="TFH152" s="168"/>
      <c r="TFI152" s="168"/>
      <c r="TFJ152" s="168"/>
      <c r="TFK152" s="168"/>
      <c r="TFL152" s="168"/>
      <c r="TFM152" s="168"/>
      <c r="TFN152" s="168"/>
      <c r="TFO152" s="168"/>
      <c r="TFP152" s="168"/>
      <c r="TFQ152" s="168"/>
      <c r="TFR152" s="168"/>
      <c r="TFS152" s="168"/>
      <c r="TFT152" s="168"/>
      <c r="TFU152" s="168"/>
      <c r="TFV152" s="168"/>
      <c r="TFW152" s="168"/>
      <c r="TFX152" s="168"/>
      <c r="TFY152" s="168"/>
      <c r="TFZ152" s="168"/>
      <c r="TGA152" s="168"/>
      <c r="TGB152" s="168"/>
      <c r="TGC152" s="168"/>
      <c r="TGD152" s="168"/>
      <c r="TGE152" s="168"/>
      <c r="TGF152" s="168"/>
      <c r="TGG152" s="168"/>
      <c r="TGH152" s="168"/>
      <c r="TGI152" s="168"/>
      <c r="TGJ152" s="168"/>
      <c r="TGK152" s="168"/>
      <c r="TGL152" s="168"/>
      <c r="TGM152" s="168"/>
      <c r="TGN152" s="168"/>
      <c r="TGO152" s="168"/>
      <c r="TGP152" s="168"/>
      <c r="TGQ152" s="168"/>
      <c r="TGR152" s="168"/>
      <c r="TGS152" s="168"/>
      <c r="TGT152" s="168"/>
      <c r="TGU152" s="168"/>
      <c r="TGV152" s="168"/>
      <c r="TGW152" s="168"/>
      <c r="TGX152" s="168"/>
      <c r="TGY152" s="168"/>
      <c r="TGZ152" s="168"/>
      <c r="THA152" s="168"/>
      <c r="THB152" s="168"/>
      <c r="THC152" s="168"/>
      <c r="THD152" s="168"/>
      <c r="THE152" s="168"/>
      <c r="THF152" s="168"/>
      <c r="THG152" s="168"/>
      <c r="THH152" s="168"/>
      <c r="THI152" s="168"/>
      <c r="THJ152" s="168"/>
      <c r="THK152" s="168"/>
      <c r="THL152" s="168"/>
      <c r="THM152" s="168"/>
      <c r="THN152" s="168"/>
      <c r="THO152" s="168"/>
      <c r="THP152" s="168"/>
      <c r="THQ152" s="168"/>
      <c r="THR152" s="168"/>
      <c r="THS152" s="168"/>
      <c r="THT152" s="168"/>
      <c r="THU152" s="168"/>
      <c r="THV152" s="168"/>
      <c r="THW152" s="168"/>
      <c r="THX152" s="168"/>
      <c r="THY152" s="168"/>
      <c r="THZ152" s="168"/>
      <c r="TIA152" s="168"/>
      <c r="TIB152" s="168"/>
      <c r="TIC152" s="168"/>
      <c r="TID152" s="168"/>
      <c r="TIE152" s="168"/>
      <c r="TIF152" s="168"/>
      <c r="TIG152" s="168"/>
      <c r="TIH152" s="168"/>
      <c r="TII152" s="168"/>
      <c r="TIJ152" s="168"/>
      <c r="TIK152" s="168"/>
      <c r="TIL152" s="168"/>
      <c r="TIM152" s="168"/>
      <c r="TIN152" s="168"/>
      <c r="TIO152" s="168"/>
      <c r="TIP152" s="168"/>
      <c r="TIQ152" s="168"/>
      <c r="TIR152" s="168"/>
      <c r="TIS152" s="168"/>
      <c r="TIT152" s="168"/>
      <c r="TIU152" s="168"/>
      <c r="TIV152" s="168"/>
      <c r="TIW152" s="168"/>
      <c r="TIX152" s="168"/>
      <c r="TIY152" s="168"/>
      <c r="TIZ152" s="168"/>
      <c r="TJA152" s="168"/>
      <c r="TJB152" s="168"/>
      <c r="TJC152" s="168"/>
      <c r="TJD152" s="168"/>
      <c r="TJE152" s="168"/>
      <c r="TJF152" s="168"/>
      <c r="TJG152" s="168"/>
      <c r="TJH152" s="168"/>
      <c r="TJI152" s="168"/>
      <c r="TJJ152" s="168"/>
      <c r="TJK152" s="168"/>
      <c r="TJL152" s="168"/>
      <c r="TJM152" s="168"/>
      <c r="TJN152" s="168"/>
      <c r="TJO152" s="168"/>
      <c r="TJP152" s="168"/>
      <c r="TJQ152" s="168"/>
      <c r="TJR152" s="168"/>
      <c r="TJS152" s="168"/>
      <c r="TJT152" s="168"/>
      <c r="TJU152" s="168"/>
      <c r="TJV152" s="168"/>
      <c r="TJW152" s="168"/>
      <c r="TJX152" s="168"/>
      <c r="TJY152" s="168"/>
      <c r="TJZ152" s="168"/>
      <c r="TKA152" s="168"/>
      <c r="TKB152" s="168"/>
      <c r="TKC152" s="168"/>
      <c r="TKD152" s="168"/>
      <c r="TKE152" s="168"/>
      <c r="TKF152" s="168"/>
      <c r="TKG152" s="168"/>
      <c r="TKH152" s="168"/>
      <c r="TKI152" s="168"/>
      <c r="TKJ152" s="168"/>
      <c r="TKK152" s="168"/>
      <c r="TKL152" s="168"/>
      <c r="TKM152" s="168"/>
      <c r="TKN152" s="168"/>
      <c r="TKO152" s="168"/>
      <c r="TKP152" s="168"/>
      <c r="TKQ152" s="168"/>
      <c r="TKR152" s="168"/>
      <c r="TKS152" s="168"/>
      <c r="TKT152" s="168"/>
      <c r="TKU152" s="168"/>
      <c r="TKV152" s="168"/>
      <c r="TKW152" s="168"/>
      <c r="TKX152" s="168"/>
      <c r="TKY152" s="168"/>
      <c r="TKZ152" s="168"/>
      <c r="TLA152" s="168"/>
      <c r="TLB152" s="168"/>
      <c r="TLC152" s="168"/>
      <c r="TLD152" s="168"/>
      <c r="TLE152" s="168"/>
      <c r="TLF152" s="168"/>
      <c r="TLG152" s="168"/>
      <c r="TLH152" s="168"/>
      <c r="TLI152" s="168"/>
      <c r="TLJ152" s="168"/>
      <c r="TLK152" s="168"/>
      <c r="TLL152" s="168"/>
      <c r="TLM152" s="168"/>
      <c r="TLN152" s="168"/>
      <c r="TLO152" s="168"/>
      <c r="TLP152" s="168"/>
      <c r="TLQ152" s="168"/>
      <c r="TLR152" s="168"/>
      <c r="TLS152" s="168"/>
      <c r="TLT152" s="168"/>
      <c r="TLU152" s="168"/>
      <c r="TLV152" s="168"/>
      <c r="TLW152" s="168"/>
      <c r="TLX152" s="168"/>
      <c r="TLY152" s="168"/>
      <c r="TLZ152" s="168"/>
      <c r="TMA152" s="168"/>
      <c r="TMB152" s="168"/>
      <c r="TMC152" s="168"/>
      <c r="TMD152" s="168"/>
      <c r="TME152" s="168"/>
      <c r="TMF152" s="168"/>
      <c r="TMG152" s="168"/>
      <c r="TMH152" s="168"/>
      <c r="TMI152" s="168"/>
      <c r="TMJ152" s="168"/>
      <c r="TMK152" s="168"/>
      <c r="TML152" s="168"/>
      <c r="TMM152" s="168"/>
      <c r="TMN152" s="168"/>
      <c r="TMO152" s="168"/>
      <c r="TMP152" s="168"/>
      <c r="TMQ152" s="168"/>
      <c r="TMR152" s="168"/>
      <c r="TMS152" s="168"/>
      <c r="TMT152" s="168"/>
      <c r="TMU152" s="168"/>
      <c r="TMV152" s="168"/>
      <c r="TMW152" s="168"/>
      <c r="TMX152" s="168"/>
      <c r="TMY152" s="168"/>
      <c r="TMZ152" s="168"/>
      <c r="TNA152" s="168"/>
      <c r="TNB152" s="168"/>
      <c r="TNC152" s="168"/>
      <c r="TND152" s="168"/>
      <c r="TNE152" s="168"/>
      <c r="TNF152" s="168"/>
      <c r="TNG152" s="168"/>
      <c r="TNH152" s="168"/>
      <c r="TNI152" s="168"/>
      <c r="TNJ152" s="168"/>
      <c r="TNK152" s="168"/>
      <c r="TNL152" s="168"/>
      <c r="TNM152" s="168"/>
      <c r="TNN152" s="168"/>
      <c r="TNO152" s="168"/>
      <c r="TNP152" s="168"/>
      <c r="TNQ152" s="168"/>
      <c r="TNR152" s="168"/>
      <c r="TNS152" s="168"/>
      <c r="TNT152" s="168"/>
      <c r="TNU152" s="168"/>
      <c r="TNV152" s="168"/>
      <c r="TNW152" s="168"/>
      <c r="TNX152" s="168"/>
      <c r="TNY152" s="168"/>
      <c r="TNZ152" s="168"/>
      <c r="TOA152" s="168"/>
      <c r="TOB152" s="168"/>
      <c r="TOC152" s="168"/>
      <c r="TOD152" s="168"/>
      <c r="TOE152" s="168"/>
      <c r="TOF152" s="168"/>
      <c r="TOG152" s="168"/>
      <c r="TOH152" s="168"/>
      <c r="TOI152" s="168"/>
      <c r="TOJ152" s="168"/>
      <c r="TOK152" s="168"/>
      <c r="TOL152" s="168"/>
      <c r="TOM152" s="168"/>
      <c r="TON152" s="168"/>
      <c r="TOO152" s="168"/>
      <c r="TOP152" s="168"/>
      <c r="TOQ152" s="168"/>
      <c r="TOR152" s="168"/>
      <c r="TOS152" s="168"/>
      <c r="TOT152" s="168"/>
      <c r="TOU152" s="168"/>
      <c r="TOV152" s="168"/>
      <c r="TOW152" s="168"/>
      <c r="TOX152" s="168"/>
      <c r="TOY152" s="168"/>
      <c r="TOZ152" s="168"/>
      <c r="TPA152" s="168"/>
      <c r="TPB152" s="168"/>
      <c r="TPC152" s="168"/>
      <c r="TPD152" s="168"/>
      <c r="TPE152" s="168"/>
      <c r="TPF152" s="168"/>
      <c r="TPG152" s="168"/>
      <c r="TPH152" s="168"/>
      <c r="TPI152" s="168"/>
      <c r="TPJ152" s="168"/>
      <c r="TPK152" s="168"/>
      <c r="TPL152" s="168"/>
      <c r="TPM152" s="168"/>
      <c r="TPN152" s="168"/>
      <c r="TPO152" s="168"/>
      <c r="TPP152" s="168"/>
      <c r="TPQ152" s="168"/>
      <c r="TPR152" s="168"/>
      <c r="TPS152" s="168"/>
      <c r="TPT152" s="168"/>
      <c r="TPU152" s="168"/>
      <c r="TPV152" s="168"/>
      <c r="TPW152" s="168"/>
      <c r="TPX152" s="168"/>
      <c r="TPY152" s="168"/>
      <c r="TPZ152" s="168"/>
      <c r="TQA152" s="168"/>
      <c r="TQB152" s="168"/>
      <c r="TQC152" s="168"/>
      <c r="TQD152" s="168"/>
      <c r="TQE152" s="168"/>
      <c r="TQF152" s="168"/>
      <c r="TQG152" s="168"/>
      <c r="TQH152" s="168"/>
      <c r="TQI152" s="168"/>
      <c r="TQJ152" s="168"/>
      <c r="TQK152" s="168"/>
      <c r="TQL152" s="168"/>
      <c r="TQM152" s="168"/>
      <c r="TQN152" s="168"/>
      <c r="TQO152" s="168"/>
      <c r="TQP152" s="168"/>
      <c r="TQQ152" s="168"/>
      <c r="TQR152" s="168"/>
      <c r="TQS152" s="168"/>
      <c r="TQT152" s="168"/>
      <c r="TQU152" s="168"/>
      <c r="TQV152" s="168"/>
      <c r="TQW152" s="168"/>
      <c r="TQX152" s="168"/>
      <c r="TQY152" s="168"/>
      <c r="TQZ152" s="168"/>
      <c r="TRA152" s="168"/>
      <c r="TRB152" s="168"/>
      <c r="TRC152" s="168"/>
      <c r="TRD152" s="168"/>
      <c r="TRE152" s="168"/>
      <c r="TRF152" s="168"/>
      <c r="TRG152" s="168"/>
      <c r="TRH152" s="168"/>
      <c r="TRI152" s="168"/>
      <c r="TRJ152" s="168"/>
      <c r="TRK152" s="168"/>
      <c r="TRL152" s="168"/>
      <c r="TRM152" s="168"/>
      <c r="TRN152" s="168"/>
      <c r="TRO152" s="168"/>
      <c r="TRP152" s="168"/>
      <c r="TRQ152" s="168"/>
      <c r="TRR152" s="168"/>
      <c r="TRS152" s="168"/>
      <c r="TRT152" s="168"/>
      <c r="TRU152" s="168"/>
      <c r="TRV152" s="168"/>
      <c r="TRW152" s="168"/>
      <c r="TRX152" s="168"/>
      <c r="TRY152" s="168"/>
      <c r="TRZ152" s="168"/>
      <c r="TSA152" s="168"/>
      <c r="TSB152" s="168"/>
      <c r="TSC152" s="168"/>
      <c r="TSD152" s="168"/>
      <c r="TSE152" s="168"/>
      <c r="TSF152" s="168"/>
      <c r="TSG152" s="168"/>
      <c r="TSH152" s="168"/>
      <c r="TSI152" s="168"/>
      <c r="TSJ152" s="168"/>
      <c r="TSK152" s="168"/>
      <c r="TSL152" s="168"/>
      <c r="TSM152" s="168"/>
      <c r="TSN152" s="168"/>
      <c r="TSO152" s="168"/>
      <c r="TSP152" s="168"/>
      <c r="TSQ152" s="168"/>
      <c r="TSR152" s="168"/>
      <c r="TSS152" s="168"/>
      <c r="TST152" s="168"/>
      <c r="TSU152" s="168"/>
      <c r="TSV152" s="168"/>
      <c r="TSW152" s="168"/>
      <c r="TSX152" s="168"/>
      <c r="TSY152" s="168"/>
      <c r="TSZ152" s="168"/>
      <c r="TTA152" s="168"/>
      <c r="TTB152" s="168"/>
      <c r="TTC152" s="168"/>
      <c r="TTD152" s="168"/>
      <c r="TTE152" s="168"/>
      <c r="TTF152" s="168"/>
      <c r="TTG152" s="168"/>
      <c r="TTH152" s="168"/>
      <c r="TTI152" s="168"/>
      <c r="TTJ152" s="168"/>
      <c r="TTK152" s="168"/>
      <c r="TTL152" s="168"/>
      <c r="TTM152" s="168"/>
      <c r="TTN152" s="168"/>
      <c r="TTO152" s="168"/>
      <c r="TTP152" s="168"/>
      <c r="TTQ152" s="168"/>
      <c r="TTR152" s="168"/>
      <c r="TTS152" s="168"/>
      <c r="TTT152" s="168"/>
      <c r="TTU152" s="168"/>
      <c r="TTV152" s="168"/>
      <c r="TTW152" s="168"/>
      <c r="TTX152" s="168"/>
      <c r="TTY152" s="168"/>
      <c r="TTZ152" s="168"/>
      <c r="TUA152" s="168"/>
      <c r="TUB152" s="168"/>
      <c r="TUC152" s="168"/>
      <c r="TUD152" s="168"/>
      <c r="TUE152" s="168"/>
      <c r="TUF152" s="168"/>
      <c r="TUG152" s="168"/>
      <c r="TUH152" s="168"/>
      <c r="TUI152" s="168"/>
      <c r="TUJ152" s="168"/>
      <c r="TUK152" s="168"/>
      <c r="TUL152" s="168"/>
      <c r="TUM152" s="168"/>
      <c r="TUN152" s="168"/>
      <c r="TUO152" s="168"/>
      <c r="TUP152" s="168"/>
      <c r="TUQ152" s="168"/>
      <c r="TUR152" s="168"/>
      <c r="TUS152" s="168"/>
      <c r="TUT152" s="168"/>
      <c r="TUU152" s="168"/>
      <c r="TUV152" s="168"/>
      <c r="TUW152" s="168"/>
      <c r="TUX152" s="168"/>
      <c r="TUY152" s="168"/>
      <c r="TUZ152" s="168"/>
      <c r="TVA152" s="168"/>
      <c r="TVB152" s="168"/>
      <c r="TVC152" s="168"/>
      <c r="TVD152" s="168"/>
      <c r="TVE152" s="168"/>
      <c r="TVF152" s="168"/>
      <c r="TVG152" s="168"/>
      <c r="TVH152" s="168"/>
      <c r="TVI152" s="168"/>
      <c r="TVJ152" s="168"/>
      <c r="TVK152" s="168"/>
      <c r="TVL152" s="168"/>
      <c r="TVM152" s="168"/>
      <c r="TVN152" s="168"/>
      <c r="TVO152" s="168"/>
      <c r="TVP152" s="168"/>
      <c r="TVQ152" s="168"/>
      <c r="TVR152" s="168"/>
      <c r="TVS152" s="168"/>
      <c r="TVT152" s="168"/>
      <c r="TVU152" s="168"/>
      <c r="TVV152" s="168"/>
      <c r="TVW152" s="168"/>
      <c r="TVX152" s="168"/>
      <c r="TVY152" s="168"/>
      <c r="TVZ152" s="168"/>
      <c r="TWA152" s="168"/>
      <c r="TWB152" s="168"/>
      <c r="TWC152" s="168"/>
      <c r="TWD152" s="168"/>
      <c r="TWE152" s="168"/>
      <c r="TWF152" s="168"/>
      <c r="TWG152" s="168"/>
      <c r="TWH152" s="168"/>
      <c r="TWI152" s="168"/>
      <c r="TWJ152" s="168"/>
      <c r="TWK152" s="168"/>
      <c r="TWL152" s="168"/>
      <c r="TWM152" s="168"/>
      <c r="TWN152" s="168"/>
      <c r="TWO152" s="168"/>
      <c r="TWP152" s="168"/>
      <c r="TWQ152" s="168"/>
      <c r="TWR152" s="168"/>
      <c r="TWS152" s="168"/>
      <c r="TWT152" s="168"/>
      <c r="TWU152" s="168"/>
      <c r="TWV152" s="168"/>
      <c r="TWW152" s="168"/>
      <c r="TWX152" s="168"/>
      <c r="TWY152" s="168"/>
      <c r="TWZ152" s="168"/>
      <c r="TXA152" s="168"/>
      <c r="TXB152" s="168"/>
      <c r="TXC152" s="168"/>
      <c r="TXD152" s="168"/>
      <c r="TXE152" s="168"/>
      <c r="TXF152" s="168"/>
      <c r="TXG152" s="168"/>
      <c r="TXH152" s="168"/>
      <c r="TXI152" s="168"/>
      <c r="TXJ152" s="168"/>
      <c r="TXK152" s="168"/>
      <c r="TXL152" s="168"/>
      <c r="TXM152" s="168"/>
      <c r="TXN152" s="168"/>
      <c r="TXO152" s="168"/>
      <c r="TXP152" s="168"/>
      <c r="TXQ152" s="168"/>
      <c r="TXR152" s="168"/>
      <c r="TXS152" s="168"/>
      <c r="TXT152" s="168"/>
      <c r="TXU152" s="168"/>
      <c r="TXV152" s="168"/>
      <c r="TXW152" s="168"/>
      <c r="TXX152" s="168"/>
      <c r="TXY152" s="168"/>
      <c r="TXZ152" s="168"/>
      <c r="TYA152" s="168"/>
      <c r="TYB152" s="168"/>
      <c r="TYC152" s="168"/>
      <c r="TYD152" s="168"/>
      <c r="TYE152" s="168"/>
      <c r="TYF152" s="168"/>
      <c r="TYG152" s="168"/>
      <c r="TYH152" s="168"/>
      <c r="TYI152" s="168"/>
      <c r="TYJ152" s="168"/>
      <c r="TYK152" s="168"/>
      <c r="TYL152" s="168"/>
      <c r="TYM152" s="168"/>
      <c r="TYN152" s="168"/>
      <c r="TYO152" s="168"/>
      <c r="TYP152" s="168"/>
      <c r="TYQ152" s="168"/>
      <c r="TYR152" s="168"/>
      <c r="TYS152" s="168"/>
      <c r="TYT152" s="168"/>
      <c r="TYU152" s="168"/>
      <c r="TYV152" s="168"/>
      <c r="TYW152" s="168"/>
      <c r="TYX152" s="168"/>
      <c r="TYY152" s="168"/>
      <c r="TYZ152" s="168"/>
      <c r="TZA152" s="168"/>
      <c r="TZB152" s="168"/>
      <c r="TZC152" s="168"/>
      <c r="TZD152" s="168"/>
      <c r="TZE152" s="168"/>
      <c r="TZF152" s="168"/>
      <c r="TZG152" s="168"/>
      <c r="TZH152" s="168"/>
      <c r="TZI152" s="168"/>
      <c r="TZJ152" s="168"/>
      <c r="TZK152" s="168"/>
      <c r="TZL152" s="168"/>
      <c r="TZM152" s="168"/>
      <c r="TZN152" s="168"/>
      <c r="TZO152" s="168"/>
      <c r="TZP152" s="168"/>
      <c r="TZQ152" s="168"/>
      <c r="TZR152" s="168"/>
      <c r="TZS152" s="168"/>
      <c r="TZT152" s="168"/>
      <c r="TZU152" s="168"/>
      <c r="TZV152" s="168"/>
      <c r="TZW152" s="168"/>
      <c r="TZX152" s="168"/>
      <c r="TZY152" s="168"/>
      <c r="TZZ152" s="168"/>
      <c r="UAA152" s="168"/>
      <c r="UAB152" s="168"/>
      <c r="UAC152" s="168"/>
      <c r="UAD152" s="168"/>
      <c r="UAE152" s="168"/>
      <c r="UAF152" s="168"/>
      <c r="UAG152" s="168"/>
      <c r="UAH152" s="168"/>
      <c r="UAI152" s="168"/>
      <c r="UAJ152" s="168"/>
      <c r="UAK152" s="168"/>
      <c r="UAL152" s="168"/>
      <c r="UAM152" s="168"/>
      <c r="UAN152" s="168"/>
      <c r="UAO152" s="168"/>
      <c r="UAP152" s="168"/>
      <c r="UAQ152" s="168"/>
      <c r="UAR152" s="168"/>
      <c r="UAS152" s="168"/>
      <c r="UAT152" s="168"/>
      <c r="UAU152" s="168"/>
      <c r="UAV152" s="168"/>
      <c r="UAW152" s="168"/>
      <c r="UAX152" s="168"/>
      <c r="UAY152" s="168"/>
      <c r="UAZ152" s="168"/>
      <c r="UBA152" s="168"/>
      <c r="UBB152" s="168"/>
      <c r="UBC152" s="168"/>
      <c r="UBD152" s="168"/>
      <c r="UBE152" s="168"/>
      <c r="UBF152" s="168"/>
      <c r="UBG152" s="168"/>
      <c r="UBH152" s="168"/>
      <c r="UBI152" s="168"/>
      <c r="UBJ152" s="168"/>
      <c r="UBK152" s="168"/>
      <c r="UBL152" s="168"/>
      <c r="UBM152" s="168"/>
      <c r="UBN152" s="168"/>
      <c r="UBO152" s="168"/>
      <c r="UBP152" s="168"/>
      <c r="UBQ152" s="168"/>
      <c r="UBR152" s="168"/>
      <c r="UBS152" s="168"/>
      <c r="UBT152" s="168"/>
      <c r="UBU152" s="168"/>
      <c r="UBV152" s="168"/>
      <c r="UBW152" s="168"/>
      <c r="UBX152" s="168"/>
      <c r="UBY152" s="168"/>
      <c r="UBZ152" s="168"/>
      <c r="UCA152" s="168"/>
      <c r="UCB152" s="168"/>
      <c r="UCC152" s="168"/>
      <c r="UCD152" s="168"/>
      <c r="UCE152" s="168"/>
      <c r="UCF152" s="168"/>
      <c r="UCG152" s="168"/>
      <c r="UCH152" s="168"/>
      <c r="UCI152" s="168"/>
      <c r="UCJ152" s="168"/>
      <c r="UCK152" s="168"/>
      <c r="UCL152" s="168"/>
      <c r="UCM152" s="168"/>
      <c r="UCN152" s="168"/>
      <c r="UCO152" s="168"/>
      <c r="UCP152" s="168"/>
      <c r="UCQ152" s="168"/>
      <c r="UCR152" s="168"/>
      <c r="UCS152" s="168"/>
      <c r="UCT152" s="168"/>
      <c r="UCU152" s="168"/>
      <c r="UCV152" s="168"/>
      <c r="UCW152" s="168"/>
      <c r="UCX152" s="168"/>
      <c r="UCY152" s="168"/>
      <c r="UCZ152" s="168"/>
      <c r="UDA152" s="168"/>
      <c r="UDB152" s="168"/>
      <c r="UDC152" s="168"/>
      <c r="UDD152" s="168"/>
      <c r="UDE152" s="168"/>
      <c r="UDF152" s="168"/>
      <c r="UDG152" s="168"/>
      <c r="UDH152" s="168"/>
      <c r="UDI152" s="168"/>
      <c r="UDJ152" s="168"/>
      <c r="UDK152" s="168"/>
      <c r="UDL152" s="168"/>
      <c r="UDM152" s="168"/>
      <c r="UDN152" s="168"/>
      <c r="UDO152" s="168"/>
      <c r="UDP152" s="168"/>
      <c r="UDQ152" s="168"/>
      <c r="UDR152" s="168"/>
      <c r="UDS152" s="168"/>
      <c r="UDT152" s="168"/>
      <c r="UDU152" s="168"/>
      <c r="UDV152" s="168"/>
      <c r="UDW152" s="168"/>
      <c r="UDX152" s="168"/>
      <c r="UDY152" s="168"/>
      <c r="UDZ152" s="168"/>
      <c r="UEA152" s="168"/>
      <c r="UEB152" s="168"/>
      <c r="UEC152" s="168"/>
      <c r="UED152" s="168"/>
      <c r="UEE152" s="168"/>
      <c r="UEF152" s="168"/>
      <c r="UEG152" s="168"/>
      <c r="UEH152" s="168"/>
      <c r="UEI152" s="168"/>
      <c r="UEJ152" s="168"/>
      <c r="UEK152" s="168"/>
      <c r="UEL152" s="168"/>
      <c r="UEM152" s="168"/>
      <c r="UEN152" s="168"/>
      <c r="UEO152" s="168"/>
      <c r="UEP152" s="168"/>
      <c r="UEQ152" s="168"/>
      <c r="UER152" s="168"/>
      <c r="UES152" s="168"/>
      <c r="UET152" s="168"/>
      <c r="UEU152" s="168"/>
      <c r="UEV152" s="168"/>
      <c r="UEW152" s="168"/>
      <c r="UEX152" s="168"/>
      <c r="UEY152" s="168"/>
      <c r="UEZ152" s="168"/>
      <c r="UFA152" s="168"/>
      <c r="UFB152" s="168"/>
      <c r="UFC152" s="168"/>
      <c r="UFD152" s="168"/>
      <c r="UFE152" s="168"/>
      <c r="UFF152" s="168"/>
      <c r="UFG152" s="168"/>
      <c r="UFH152" s="168"/>
      <c r="UFI152" s="168"/>
      <c r="UFJ152" s="168"/>
      <c r="UFK152" s="168"/>
      <c r="UFL152" s="168"/>
      <c r="UFM152" s="168"/>
      <c r="UFN152" s="168"/>
      <c r="UFO152" s="168"/>
      <c r="UFP152" s="168"/>
      <c r="UFQ152" s="168"/>
      <c r="UFR152" s="168"/>
      <c r="UFS152" s="168"/>
      <c r="UFT152" s="168"/>
      <c r="UFU152" s="168"/>
      <c r="UFV152" s="168"/>
      <c r="UFW152" s="168"/>
      <c r="UFX152" s="168"/>
      <c r="UFY152" s="168"/>
      <c r="UFZ152" s="168"/>
      <c r="UGA152" s="168"/>
      <c r="UGB152" s="168"/>
      <c r="UGC152" s="168"/>
      <c r="UGD152" s="168"/>
      <c r="UGE152" s="168"/>
      <c r="UGF152" s="168"/>
      <c r="UGG152" s="168"/>
      <c r="UGH152" s="168"/>
      <c r="UGI152" s="168"/>
      <c r="UGJ152" s="168"/>
      <c r="UGK152" s="168"/>
      <c r="UGL152" s="168"/>
      <c r="UGM152" s="168"/>
      <c r="UGN152" s="168"/>
      <c r="UGO152" s="168"/>
      <c r="UGP152" s="168"/>
      <c r="UGQ152" s="168"/>
      <c r="UGR152" s="168"/>
      <c r="UGS152" s="168"/>
      <c r="UGT152" s="168"/>
      <c r="UGU152" s="168"/>
      <c r="UGV152" s="168"/>
      <c r="UGW152" s="168"/>
      <c r="UGX152" s="168"/>
      <c r="UGY152" s="168"/>
      <c r="UGZ152" s="168"/>
      <c r="UHA152" s="168"/>
      <c r="UHB152" s="168"/>
      <c r="UHC152" s="168"/>
      <c r="UHD152" s="168"/>
      <c r="UHE152" s="168"/>
      <c r="UHF152" s="168"/>
      <c r="UHG152" s="168"/>
      <c r="UHH152" s="168"/>
      <c r="UHI152" s="168"/>
      <c r="UHJ152" s="168"/>
      <c r="UHK152" s="168"/>
      <c r="UHL152" s="168"/>
      <c r="UHM152" s="168"/>
      <c r="UHN152" s="168"/>
      <c r="UHO152" s="168"/>
      <c r="UHP152" s="168"/>
      <c r="UHQ152" s="168"/>
      <c r="UHR152" s="168"/>
      <c r="UHS152" s="168"/>
      <c r="UHT152" s="168"/>
      <c r="UHU152" s="168"/>
      <c r="UHV152" s="168"/>
      <c r="UHW152" s="168"/>
      <c r="UHX152" s="168"/>
      <c r="UHY152" s="168"/>
      <c r="UHZ152" s="168"/>
      <c r="UIA152" s="168"/>
      <c r="UIB152" s="168"/>
      <c r="UIC152" s="168"/>
      <c r="UID152" s="168"/>
      <c r="UIE152" s="168"/>
      <c r="UIF152" s="168"/>
      <c r="UIG152" s="168"/>
      <c r="UIH152" s="168"/>
      <c r="UII152" s="168"/>
      <c r="UIJ152" s="168"/>
      <c r="UIK152" s="168"/>
      <c r="UIL152" s="168"/>
      <c r="UIM152" s="168"/>
      <c r="UIN152" s="168"/>
      <c r="UIO152" s="168"/>
      <c r="UIP152" s="168"/>
      <c r="UIQ152" s="168"/>
      <c r="UIR152" s="168"/>
      <c r="UIS152" s="168"/>
      <c r="UIT152" s="168"/>
      <c r="UIU152" s="168"/>
      <c r="UIV152" s="168"/>
      <c r="UIW152" s="168"/>
      <c r="UIX152" s="168"/>
      <c r="UIY152" s="168"/>
      <c r="UIZ152" s="168"/>
      <c r="UJA152" s="168"/>
      <c r="UJB152" s="168"/>
      <c r="UJC152" s="168"/>
      <c r="UJD152" s="168"/>
      <c r="UJE152" s="168"/>
      <c r="UJF152" s="168"/>
      <c r="UJG152" s="168"/>
      <c r="UJH152" s="168"/>
      <c r="UJI152" s="168"/>
      <c r="UJJ152" s="168"/>
      <c r="UJK152" s="168"/>
      <c r="UJL152" s="168"/>
      <c r="UJM152" s="168"/>
      <c r="UJN152" s="168"/>
      <c r="UJO152" s="168"/>
      <c r="UJP152" s="168"/>
      <c r="UJQ152" s="168"/>
      <c r="UJR152" s="168"/>
      <c r="UJS152" s="168"/>
      <c r="UJT152" s="168"/>
      <c r="UJU152" s="168"/>
      <c r="UJV152" s="168"/>
      <c r="UJW152" s="168"/>
      <c r="UJX152" s="168"/>
      <c r="UJY152" s="168"/>
      <c r="UJZ152" s="168"/>
      <c r="UKA152" s="168"/>
      <c r="UKB152" s="168"/>
      <c r="UKC152" s="168"/>
      <c r="UKD152" s="168"/>
      <c r="UKE152" s="168"/>
      <c r="UKF152" s="168"/>
      <c r="UKG152" s="168"/>
      <c r="UKH152" s="168"/>
      <c r="UKI152" s="168"/>
      <c r="UKJ152" s="168"/>
      <c r="UKK152" s="168"/>
      <c r="UKL152" s="168"/>
      <c r="UKM152" s="168"/>
      <c r="UKN152" s="168"/>
      <c r="UKO152" s="168"/>
      <c r="UKP152" s="168"/>
      <c r="UKQ152" s="168"/>
      <c r="UKR152" s="168"/>
      <c r="UKS152" s="168"/>
      <c r="UKT152" s="168"/>
      <c r="UKU152" s="168"/>
      <c r="UKV152" s="168"/>
      <c r="UKW152" s="168"/>
      <c r="UKX152" s="168"/>
      <c r="UKY152" s="168"/>
      <c r="UKZ152" s="168"/>
      <c r="ULA152" s="168"/>
      <c r="ULB152" s="168"/>
      <c r="ULC152" s="168"/>
      <c r="ULD152" s="168"/>
      <c r="ULE152" s="168"/>
      <c r="ULF152" s="168"/>
      <c r="ULG152" s="168"/>
      <c r="ULH152" s="168"/>
      <c r="ULI152" s="168"/>
      <c r="ULJ152" s="168"/>
      <c r="ULK152" s="168"/>
      <c r="ULL152" s="168"/>
      <c r="ULM152" s="168"/>
      <c r="ULN152" s="168"/>
      <c r="ULO152" s="168"/>
      <c r="ULP152" s="168"/>
      <c r="ULQ152" s="168"/>
      <c r="ULR152" s="168"/>
      <c r="ULS152" s="168"/>
      <c r="ULT152" s="168"/>
      <c r="ULU152" s="168"/>
      <c r="ULV152" s="168"/>
      <c r="ULW152" s="168"/>
      <c r="ULX152" s="168"/>
      <c r="ULY152" s="168"/>
      <c r="ULZ152" s="168"/>
      <c r="UMA152" s="168"/>
      <c r="UMB152" s="168"/>
      <c r="UMC152" s="168"/>
      <c r="UMD152" s="168"/>
      <c r="UME152" s="168"/>
      <c r="UMF152" s="168"/>
      <c r="UMG152" s="168"/>
      <c r="UMH152" s="168"/>
      <c r="UMI152" s="168"/>
      <c r="UMJ152" s="168"/>
      <c r="UMK152" s="168"/>
      <c r="UML152" s="168"/>
      <c r="UMM152" s="168"/>
      <c r="UMN152" s="168"/>
      <c r="UMO152" s="168"/>
      <c r="UMP152" s="168"/>
      <c r="UMQ152" s="168"/>
      <c r="UMR152" s="168"/>
      <c r="UMS152" s="168"/>
      <c r="UMT152" s="168"/>
      <c r="UMU152" s="168"/>
      <c r="UMV152" s="168"/>
      <c r="UMW152" s="168"/>
      <c r="UMX152" s="168"/>
      <c r="UMY152" s="168"/>
      <c r="UMZ152" s="168"/>
      <c r="UNA152" s="168"/>
      <c r="UNB152" s="168"/>
      <c r="UNC152" s="168"/>
      <c r="UND152" s="168"/>
      <c r="UNE152" s="168"/>
      <c r="UNF152" s="168"/>
      <c r="UNG152" s="168"/>
      <c r="UNH152" s="168"/>
      <c r="UNI152" s="168"/>
      <c r="UNJ152" s="168"/>
      <c r="UNK152" s="168"/>
      <c r="UNL152" s="168"/>
      <c r="UNM152" s="168"/>
      <c r="UNN152" s="168"/>
      <c r="UNO152" s="168"/>
      <c r="UNP152" s="168"/>
      <c r="UNQ152" s="168"/>
      <c r="UNR152" s="168"/>
      <c r="UNS152" s="168"/>
      <c r="UNT152" s="168"/>
      <c r="UNU152" s="168"/>
      <c r="UNV152" s="168"/>
      <c r="UNW152" s="168"/>
      <c r="UNX152" s="168"/>
      <c r="UNY152" s="168"/>
      <c r="UNZ152" s="168"/>
      <c r="UOA152" s="168"/>
      <c r="UOB152" s="168"/>
      <c r="UOC152" s="168"/>
      <c r="UOD152" s="168"/>
      <c r="UOE152" s="168"/>
      <c r="UOF152" s="168"/>
      <c r="UOG152" s="168"/>
      <c r="UOH152" s="168"/>
      <c r="UOI152" s="168"/>
      <c r="UOJ152" s="168"/>
      <c r="UOK152" s="168"/>
      <c r="UOL152" s="168"/>
      <c r="UOM152" s="168"/>
      <c r="UON152" s="168"/>
      <c r="UOO152" s="168"/>
      <c r="UOP152" s="168"/>
      <c r="UOQ152" s="168"/>
      <c r="UOR152" s="168"/>
      <c r="UOS152" s="168"/>
      <c r="UOT152" s="168"/>
      <c r="UOU152" s="168"/>
      <c r="UOV152" s="168"/>
      <c r="UOW152" s="168"/>
      <c r="UOX152" s="168"/>
      <c r="UOY152" s="168"/>
      <c r="UOZ152" s="168"/>
      <c r="UPA152" s="168"/>
      <c r="UPB152" s="168"/>
      <c r="UPC152" s="168"/>
      <c r="UPD152" s="168"/>
      <c r="UPE152" s="168"/>
      <c r="UPF152" s="168"/>
      <c r="UPG152" s="168"/>
      <c r="UPH152" s="168"/>
      <c r="UPI152" s="168"/>
      <c r="UPJ152" s="168"/>
      <c r="UPK152" s="168"/>
      <c r="UPL152" s="168"/>
      <c r="UPM152" s="168"/>
      <c r="UPN152" s="168"/>
      <c r="UPO152" s="168"/>
      <c r="UPP152" s="168"/>
      <c r="UPQ152" s="168"/>
      <c r="UPR152" s="168"/>
      <c r="UPS152" s="168"/>
      <c r="UPT152" s="168"/>
      <c r="UPU152" s="168"/>
      <c r="UPV152" s="168"/>
      <c r="UPW152" s="168"/>
      <c r="UPX152" s="168"/>
      <c r="UPY152" s="168"/>
      <c r="UPZ152" s="168"/>
      <c r="UQA152" s="168"/>
      <c r="UQB152" s="168"/>
      <c r="UQC152" s="168"/>
      <c r="UQD152" s="168"/>
      <c r="UQE152" s="168"/>
      <c r="UQF152" s="168"/>
      <c r="UQG152" s="168"/>
      <c r="UQH152" s="168"/>
      <c r="UQI152" s="168"/>
      <c r="UQJ152" s="168"/>
      <c r="UQK152" s="168"/>
      <c r="UQL152" s="168"/>
      <c r="UQM152" s="168"/>
      <c r="UQN152" s="168"/>
      <c r="UQO152" s="168"/>
      <c r="UQP152" s="168"/>
      <c r="UQQ152" s="168"/>
      <c r="UQR152" s="168"/>
      <c r="UQS152" s="168"/>
      <c r="UQT152" s="168"/>
      <c r="UQU152" s="168"/>
      <c r="UQV152" s="168"/>
      <c r="UQW152" s="168"/>
      <c r="UQX152" s="168"/>
      <c r="UQY152" s="168"/>
      <c r="UQZ152" s="168"/>
      <c r="URA152" s="168"/>
      <c r="URB152" s="168"/>
      <c r="URC152" s="168"/>
      <c r="URD152" s="168"/>
      <c r="URE152" s="168"/>
      <c r="URF152" s="168"/>
      <c r="URG152" s="168"/>
      <c r="URH152" s="168"/>
      <c r="URI152" s="168"/>
      <c r="URJ152" s="168"/>
      <c r="URK152" s="168"/>
      <c r="URL152" s="168"/>
      <c r="URM152" s="168"/>
      <c r="URN152" s="168"/>
      <c r="URO152" s="168"/>
      <c r="URP152" s="168"/>
      <c r="URQ152" s="168"/>
      <c r="URR152" s="168"/>
      <c r="URS152" s="168"/>
      <c r="URT152" s="168"/>
      <c r="URU152" s="168"/>
      <c r="URV152" s="168"/>
      <c r="URW152" s="168"/>
      <c r="URX152" s="168"/>
      <c r="URY152" s="168"/>
      <c r="URZ152" s="168"/>
      <c r="USA152" s="168"/>
      <c r="USB152" s="168"/>
      <c r="USC152" s="168"/>
      <c r="USD152" s="168"/>
      <c r="USE152" s="168"/>
      <c r="USF152" s="168"/>
      <c r="USG152" s="168"/>
      <c r="USH152" s="168"/>
      <c r="USI152" s="168"/>
      <c r="USJ152" s="168"/>
      <c r="USK152" s="168"/>
      <c r="USL152" s="168"/>
      <c r="USM152" s="168"/>
      <c r="USN152" s="168"/>
      <c r="USO152" s="168"/>
      <c r="USP152" s="168"/>
      <c r="USQ152" s="168"/>
      <c r="USR152" s="168"/>
      <c r="USS152" s="168"/>
      <c r="UST152" s="168"/>
      <c r="USU152" s="168"/>
      <c r="USV152" s="168"/>
      <c r="USW152" s="168"/>
      <c r="USX152" s="168"/>
      <c r="USY152" s="168"/>
      <c r="USZ152" s="168"/>
      <c r="UTA152" s="168"/>
      <c r="UTB152" s="168"/>
      <c r="UTC152" s="168"/>
      <c r="UTD152" s="168"/>
      <c r="UTE152" s="168"/>
      <c r="UTF152" s="168"/>
      <c r="UTG152" s="168"/>
      <c r="UTH152" s="168"/>
      <c r="UTI152" s="168"/>
      <c r="UTJ152" s="168"/>
      <c r="UTK152" s="168"/>
      <c r="UTL152" s="168"/>
      <c r="UTM152" s="168"/>
      <c r="UTN152" s="168"/>
      <c r="UTO152" s="168"/>
      <c r="UTP152" s="168"/>
      <c r="UTQ152" s="168"/>
      <c r="UTR152" s="168"/>
      <c r="UTS152" s="168"/>
      <c r="UTT152" s="168"/>
      <c r="UTU152" s="168"/>
      <c r="UTV152" s="168"/>
      <c r="UTW152" s="168"/>
      <c r="UTX152" s="168"/>
      <c r="UTY152" s="168"/>
      <c r="UTZ152" s="168"/>
      <c r="UUA152" s="168"/>
      <c r="UUB152" s="168"/>
      <c r="UUC152" s="168"/>
      <c r="UUD152" s="168"/>
      <c r="UUE152" s="168"/>
      <c r="UUF152" s="168"/>
      <c r="UUG152" s="168"/>
      <c r="UUH152" s="168"/>
      <c r="UUI152" s="168"/>
      <c r="UUJ152" s="168"/>
      <c r="UUK152" s="168"/>
      <c r="UUL152" s="168"/>
      <c r="UUM152" s="168"/>
      <c r="UUN152" s="168"/>
      <c r="UUO152" s="168"/>
      <c r="UUP152" s="168"/>
      <c r="UUQ152" s="168"/>
      <c r="UUR152" s="168"/>
      <c r="UUS152" s="168"/>
      <c r="UUT152" s="168"/>
      <c r="UUU152" s="168"/>
      <c r="UUV152" s="168"/>
      <c r="UUW152" s="168"/>
      <c r="UUX152" s="168"/>
      <c r="UUY152" s="168"/>
      <c r="UUZ152" s="168"/>
      <c r="UVA152" s="168"/>
      <c r="UVB152" s="168"/>
      <c r="UVC152" s="168"/>
      <c r="UVD152" s="168"/>
      <c r="UVE152" s="168"/>
      <c r="UVF152" s="168"/>
      <c r="UVG152" s="168"/>
      <c r="UVH152" s="168"/>
      <c r="UVI152" s="168"/>
      <c r="UVJ152" s="168"/>
      <c r="UVK152" s="168"/>
      <c r="UVL152" s="168"/>
      <c r="UVM152" s="168"/>
      <c r="UVN152" s="168"/>
      <c r="UVO152" s="168"/>
      <c r="UVP152" s="168"/>
      <c r="UVQ152" s="168"/>
      <c r="UVR152" s="168"/>
      <c r="UVS152" s="168"/>
      <c r="UVT152" s="168"/>
      <c r="UVU152" s="168"/>
      <c r="UVV152" s="168"/>
      <c r="UVW152" s="168"/>
      <c r="UVX152" s="168"/>
      <c r="UVY152" s="168"/>
      <c r="UVZ152" s="168"/>
      <c r="UWA152" s="168"/>
      <c r="UWB152" s="168"/>
      <c r="UWC152" s="168"/>
      <c r="UWD152" s="168"/>
      <c r="UWE152" s="168"/>
      <c r="UWF152" s="168"/>
      <c r="UWG152" s="168"/>
      <c r="UWH152" s="168"/>
      <c r="UWI152" s="168"/>
      <c r="UWJ152" s="168"/>
      <c r="UWK152" s="168"/>
      <c r="UWL152" s="168"/>
      <c r="UWM152" s="168"/>
      <c r="UWN152" s="168"/>
      <c r="UWO152" s="168"/>
      <c r="UWP152" s="168"/>
      <c r="UWQ152" s="168"/>
      <c r="UWR152" s="168"/>
      <c r="UWS152" s="168"/>
      <c r="UWT152" s="168"/>
      <c r="UWU152" s="168"/>
      <c r="UWV152" s="168"/>
      <c r="UWW152" s="168"/>
      <c r="UWX152" s="168"/>
      <c r="UWY152" s="168"/>
      <c r="UWZ152" s="168"/>
      <c r="UXA152" s="168"/>
      <c r="UXB152" s="168"/>
      <c r="UXC152" s="168"/>
      <c r="UXD152" s="168"/>
      <c r="UXE152" s="168"/>
      <c r="UXF152" s="168"/>
      <c r="UXG152" s="168"/>
      <c r="UXH152" s="168"/>
      <c r="UXI152" s="168"/>
      <c r="UXJ152" s="168"/>
      <c r="UXK152" s="168"/>
      <c r="UXL152" s="168"/>
      <c r="UXM152" s="168"/>
      <c r="UXN152" s="168"/>
      <c r="UXO152" s="168"/>
      <c r="UXP152" s="168"/>
      <c r="UXQ152" s="168"/>
      <c r="UXR152" s="168"/>
      <c r="UXS152" s="168"/>
      <c r="UXT152" s="168"/>
      <c r="UXU152" s="168"/>
      <c r="UXV152" s="168"/>
      <c r="UXW152" s="168"/>
      <c r="UXX152" s="168"/>
      <c r="UXY152" s="168"/>
      <c r="UXZ152" s="168"/>
      <c r="UYA152" s="168"/>
      <c r="UYB152" s="168"/>
      <c r="UYC152" s="168"/>
      <c r="UYD152" s="168"/>
      <c r="UYE152" s="168"/>
      <c r="UYF152" s="168"/>
      <c r="UYG152" s="168"/>
      <c r="UYH152" s="168"/>
      <c r="UYI152" s="168"/>
      <c r="UYJ152" s="168"/>
      <c r="UYK152" s="168"/>
      <c r="UYL152" s="168"/>
      <c r="UYM152" s="168"/>
      <c r="UYN152" s="168"/>
      <c r="UYO152" s="168"/>
      <c r="UYP152" s="168"/>
      <c r="UYQ152" s="168"/>
      <c r="UYR152" s="168"/>
      <c r="UYS152" s="168"/>
      <c r="UYT152" s="168"/>
      <c r="UYU152" s="168"/>
      <c r="UYV152" s="168"/>
      <c r="UYW152" s="168"/>
      <c r="UYX152" s="168"/>
      <c r="UYY152" s="168"/>
      <c r="UYZ152" s="168"/>
      <c r="UZA152" s="168"/>
      <c r="UZB152" s="168"/>
      <c r="UZC152" s="168"/>
      <c r="UZD152" s="168"/>
      <c r="UZE152" s="168"/>
      <c r="UZF152" s="168"/>
      <c r="UZG152" s="168"/>
      <c r="UZH152" s="168"/>
      <c r="UZI152" s="168"/>
      <c r="UZJ152" s="168"/>
      <c r="UZK152" s="168"/>
      <c r="UZL152" s="168"/>
      <c r="UZM152" s="168"/>
      <c r="UZN152" s="168"/>
      <c r="UZO152" s="168"/>
      <c r="UZP152" s="168"/>
      <c r="UZQ152" s="168"/>
      <c r="UZR152" s="168"/>
      <c r="UZS152" s="168"/>
      <c r="UZT152" s="168"/>
      <c r="UZU152" s="168"/>
      <c r="UZV152" s="168"/>
      <c r="UZW152" s="168"/>
      <c r="UZX152" s="168"/>
      <c r="UZY152" s="168"/>
      <c r="UZZ152" s="168"/>
      <c r="VAA152" s="168"/>
      <c r="VAB152" s="168"/>
      <c r="VAC152" s="168"/>
      <c r="VAD152" s="168"/>
      <c r="VAE152" s="168"/>
      <c r="VAF152" s="168"/>
      <c r="VAG152" s="168"/>
      <c r="VAH152" s="168"/>
      <c r="VAI152" s="168"/>
      <c r="VAJ152" s="168"/>
      <c r="VAK152" s="168"/>
      <c r="VAL152" s="168"/>
      <c r="VAM152" s="168"/>
      <c r="VAN152" s="168"/>
      <c r="VAO152" s="168"/>
      <c r="VAP152" s="168"/>
      <c r="VAQ152" s="168"/>
      <c r="VAR152" s="168"/>
      <c r="VAS152" s="168"/>
      <c r="VAT152" s="168"/>
      <c r="VAU152" s="168"/>
      <c r="VAV152" s="168"/>
      <c r="VAW152" s="168"/>
      <c r="VAX152" s="168"/>
      <c r="VAY152" s="168"/>
      <c r="VAZ152" s="168"/>
      <c r="VBA152" s="168"/>
      <c r="VBB152" s="168"/>
      <c r="VBC152" s="168"/>
      <c r="VBD152" s="168"/>
      <c r="VBE152" s="168"/>
      <c r="VBF152" s="168"/>
      <c r="VBG152" s="168"/>
      <c r="VBH152" s="168"/>
      <c r="VBI152" s="168"/>
      <c r="VBJ152" s="168"/>
      <c r="VBK152" s="168"/>
      <c r="VBL152" s="168"/>
      <c r="VBM152" s="168"/>
      <c r="VBN152" s="168"/>
      <c r="VBO152" s="168"/>
      <c r="VBP152" s="168"/>
      <c r="VBQ152" s="168"/>
      <c r="VBR152" s="168"/>
      <c r="VBS152" s="168"/>
      <c r="VBT152" s="168"/>
      <c r="VBU152" s="168"/>
      <c r="VBV152" s="168"/>
      <c r="VBW152" s="168"/>
      <c r="VBX152" s="168"/>
      <c r="VBY152" s="168"/>
      <c r="VBZ152" s="168"/>
      <c r="VCA152" s="168"/>
      <c r="VCB152" s="168"/>
      <c r="VCC152" s="168"/>
      <c r="VCD152" s="168"/>
      <c r="VCE152" s="168"/>
      <c r="VCF152" s="168"/>
      <c r="VCG152" s="168"/>
      <c r="VCH152" s="168"/>
      <c r="VCI152" s="168"/>
      <c r="VCJ152" s="168"/>
      <c r="VCK152" s="168"/>
      <c r="VCL152" s="168"/>
      <c r="VCM152" s="168"/>
      <c r="VCN152" s="168"/>
      <c r="VCO152" s="168"/>
      <c r="VCP152" s="168"/>
      <c r="VCQ152" s="168"/>
      <c r="VCR152" s="168"/>
      <c r="VCS152" s="168"/>
      <c r="VCT152" s="168"/>
      <c r="VCU152" s="168"/>
      <c r="VCV152" s="168"/>
      <c r="VCW152" s="168"/>
      <c r="VCX152" s="168"/>
      <c r="VCY152" s="168"/>
      <c r="VCZ152" s="168"/>
      <c r="VDA152" s="168"/>
      <c r="VDB152" s="168"/>
      <c r="VDC152" s="168"/>
      <c r="VDD152" s="168"/>
      <c r="VDE152" s="168"/>
      <c r="VDF152" s="168"/>
      <c r="VDG152" s="168"/>
      <c r="VDH152" s="168"/>
      <c r="VDI152" s="168"/>
      <c r="VDJ152" s="168"/>
      <c r="VDK152" s="168"/>
      <c r="VDL152" s="168"/>
      <c r="VDM152" s="168"/>
      <c r="VDN152" s="168"/>
      <c r="VDO152" s="168"/>
      <c r="VDP152" s="168"/>
      <c r="VDQ152" s="168"/>
      <c r="VDR152" s="168"/>
      <c r="VDS152" s="168"/>
      <c r="VDT152" s="168"/>
      <c r="VDU152" s="168"/>
      <c r="VDV152" s="168"/>
      <c r="VDW152" s="168"/>
      <c r="VDX152" s="168"/>
      <c r="VDY152" s="168"/>
      <c r="VDZ152" s="168"/>
      <c r="VEA152" s="168"/>
      <c r="VEB152" s="168"/>
      <c r="VEC152" s="168"/>
      <c r="VED152" s="168"/>
      <c r="VEE152" s="168"/>
      <c r="VEF152" s="168"/>
      <c r="VEG152" s="168"/>
      <c r="VEH152" s="168"/>
      <c r="VEI152" s="168"/>
      <c r="VEJ152" s="168"/>
      <c r="VEK152" s="168"/>
      <c r="VEL152" s="168"/>
      <c r="VEM152" s="168"/>
      <c r="VEN152" s="168"/>
      <c r="VEO152" s="168"/>
      <c r="VEP152" s="168"/>
      <c r="VEQ152" s="168"/>
      <c r="VER152" s="168"/>
      <c r="VES152" s="168"/>
      <c r="VET152" s="168"/>
      <c r="VEU152" s="168"/>
      <c r="VEV152" s="168"/>
      <c r="VEW152" s="168"/>
      <c r="VEX152" s="168"/>
      <c r="VEY152" s="168"/>
      <c r="VEZ152" s="168"/>
      <c r="VFA152" s="168"/>
      <c r="VFB152" s="168"/>
      <c r="VFC152" s="168"/>
      <c r="VFD152" s="168"/>
      <c r="VFE152" s="168"/>
      <c r="VFF152" s="168"/>
      <c r="VFG152" s="168"/>
      <c r="VFH152" s="168"/>
      <c r="VFI152" s="168"/>
      <c r="VFJ152" s="168"/>
      <c r="VFK152" s="168"/>
      <c r="VFL152" s="168"/>
      <c r="VFM152" s="168"/>
      <c r="VFN152" s="168"/>
      <c r="VFO152" s="168"/>
      <c r="VFP152" s="168"/>
      <c r="VFQ152" s="168"/>
      <c r="VFR152" s="168"/>
      <c r="VFS152" s="168"/>
      <c r="VFT152" s="168"/>
      <c r="VFU152" s="168"/>
      <c r="VFV152" s="168"/>
      <c r="VFW152" s="168"/>
      <c r="VFX152" s="168"/>
      <c r="VFY152" s="168"/>
      <c r="VFZ152" s="168"/>
      <c r="VGA152" s="168"/>
      <c r="VGB152" s="168"/>
      <c r="VGC152" s="168"/>
      <c r="VGD152" s="168"/>
      <c r="VGE152" s="168"/>
      <c r="VGF152" s="168"/>
      <c r="VGG152" s="168"/>
      <c r="VGH152" s="168"/>
      <c r="VGI152" s="168"/>
      <c r="VGJ152" s="168"/>
      <c r="VGK152" s="168"/>
      <c r="VGL152" s="168"/>
      <c r="VGM152" s="168"/>
      <c r="VGN152" s="168"/>
      <c r="VGO152" s="168"/>
      <c r="VGP152" s="168"/>
      <c r="VGQ152" s="168"/>
      <c r="VGR152" s="168"/>
      <c r="VGS152" s="168"/>
      <c r="VGT152" s="168"/>
      <c r="VGU152" s="168"/>
      <c r="VGV152" s="168"/>
      <c r="VGW152" s="168"/>
      <c r="VGX152" s="168"/>
      <c r="VGY152" s="168"/>
      <c r="VGZ152" s="168"/>
      <c r="VHA152" s="168"/>
      <c r="VHB152" s="168"/>
      <c r="VHC152" s="168"/>
      <c r="VHD152" s="168"/>
      <c r="VHE152" s="168"/>
      <c r="VHF152" s="168"/>
      <c r="VHG152" s="168"/>
      <c r="VHH152" s="168"/>
      <c r="VHI152" s="168"/>
      <c r="VHJ152" s="168"/>
      <c r="VHK152" s="168"/>
      <c r="VHL152" s="168"/>
      <c r="VHM152" s="168"/>
      <c r="VHN152" s="168"/>
      <c r="VHO152" s="168"/>
      <c r="VHP152" s="168"/>
      <c r="VHQ152" s="168"/>
      <c r="VHR152" s="168"/>
      <c r="VHS152" s="168"/>
      <c r="VHT152" s="168"/>
      <c r="VHU152" s="168"/>
      <c r="VHV152" s="168"/>
      <c r="VHW152" s="168"/>
      <c r="VHX152" s="168"/>
      <c r="VHY152" s="168"/>
      <c r="VHZ152" s="168"/>
      <c r="VIA152" s="168"/>
      <c r="VIB152" s="168"/>
      <c r="VIC152" s="168"/>
      <c r="VID152" s="168"/>
      <c r="VIE152" s="168"/>
      <c r="VIF152" s="168"/>
      <c r="VIG152" s="168"/>
      <c r="VIH152" s="168"/>
      <c r="VII152" s="168"/>
      <c r="VIJ152" s="168"/>
      <c r="VIK152" s="168"/>
      <c r="VIL152" s="168"/>
      <c r="VIM152" s="168"/>
      <c r="VIN152" s="168"/>
      <c r="VIO152" s="168"/>
      <c r="VIP152" s="168"/>
      <c r="VIQ152" s="168"/>
      <c r="VIR152" s="168"/>
      <c r="VIS152" s="168"/>
      <c r="VIT152" s="168"/>
      <c r="VIU152" s="168"/>
      <c r="VIV152" s="168"/>
      <c r="VIW152" s="168"/>
      <c r="VIX152" s="168"/>
      <c r="VIY152" s="168"/>
      <c r="VIZ152" s="168"/>
      <c r="VJA152" s="168"/>
      <c r="VJB152" s="168"/>
      <c r="VJC152" s="168"/>
      <c r="VJD152" s="168"/>
      <c r="VJE152" s="168"/>
      <c r="VJF152" s="168"/>
      <c r="VJG152" s="168"/>
      <c r="VJH152" s="168"/>
      <c r="VJI152" s="168"/>
      <c r="VJJ152" s="168"/>
      <c r="VJK152" s="168"/>
      <c r="VJL152" s="168"/>
      <c r="VJM152" s="168"/>
      <c r="VJN152" s="168"/>
      <c r="VJO152" s="168"/>
      <c r="VJP152" s="168"/>
      <c r="VJQ152" s="168"/>
      <c r="VJR152" s="168"/>
      <c r="VJS152" s="168"/>
      <c r="VJT152" s="168"/>
      <c r="VJU152" s="168"/>
      <c r="VJV152" s="168"/>
      <c r="VJW152" s="168"/>
      <c r="VJX152" s="168"/>
      <c r="VJY152" s="168"/>
      <c r="VJZ152" s="168"/>
      <c r="VKA152" s="168"/>
      <c r="VKB152" s="168"/>
      <c r="VKC152" s="168"/>
      <c r="VKD152" s="168"/>
      <c r="VKE152" s="168"/>
      <c r="VKF152" s="168"/>
      <c r="VKG152" s="168"/>
      <c r="VKH152" s="168"/>
      <c r="VKI152" s="168"/>
      <c r="VKJ152" s="168"/>
      <c r="VKK152" s="168"/>
      <c r="VKL152" s="168"/>
      <c r="VKM152" s="168"/>
      <c r="VKN152" s="168"/>
      <c r="VKO152" s="168"/>
      <c r="VKP152" s="168"/>
      <c r="VKQ152" s="168"/>
      <c r="VKR152" s="168"/>
      <c r="VKS152" s="168"/>
      <c r="VKT152" s="168"/>
      <c r="VKU152" s="168"/>
      <c r="VKV152" s="168"/>
      <c r="VKW152" s="168"/>
      <c r="VKX152" s="168"/>
      <c r="VKY152" s="168"/>
      <c r="VKZ152" s="168"/>
      <c r="VLA152" s="168"/>
      <c r="VLB152" s="168"/>
      <c r="VLC152" s="168"/>
      <c r="VLD152" s="168"/>
      <c r="VLE152" s="168"/>
      <c r="VLF152" s="168"/>
      <c r="VLG152" s="168"/>
      <c r="VLH152" s="168"/>
      <c r="VLI152" s="168"/>
      <c r="VLJ152" s="168"/>
      <c r="VLK152" s="168"/>
      <c r="VLL152" s="168"/>
      <c r="VLM152" s="168"/>
      <c r="VLN152" s="168"/>
      <c r="VLO152" s="168"/>
      <c r="VLP152" s="168"/>
      <c r="VLQ152" s="168"/>
      <c r="VLR152" s="168"/>
      <c r="VLS152" s="168"/>
      <c r="VLT152" s="168"/>
      <c r="VLU152" s="168"/>
      <c r="VLV152" s="168"/>
      <c r="VLW152" s="168"/>
      <c r="VLX152" s="168"/>
      <c r="VLY152" s="168"/>
      <c r="VLZ152" s="168"/>
      <c r="VMA152" s="168"/>
      <c r="VMB152" s="168"/>
      <c r="VMC152" s="168"/>
      <c r="VMD152" s="168"/>
      <c r="VME152" s="168"/>
      <c r="VMF152" s="168"/>
      <c r="VMG152" s="168"/>
      <c r="VMH152" s="168"/>
      <c r="VMI152" s="168"/>
      <c r="VMJ152" s="168"/>
      <c r="VMK152" s="168"/>
      <c r="VML152" s="168"/>
      <c r="VMM152" s="168"/>
      <c r="VMN152" s="168"/>
      <c r="VMO152" s="168"/>
      <c r="VMP152" s="168"/>
      <c r="VMQ152" s="168"/>
      <c r="VMR152" s="168"/>
      <c r="VMS152" s="168"/>
      <c r="VMT152" s="168"/>
      <c r="VMU152" s="168"/>
      <c r="VMV152" s="168"/>
      <c r="VMW152" s="168"/>
      <c r="VMX152" s="168"/>
      <c r="VMY152" s="168"/>
      <c r="VMZ152" s="168"/>
      <c r="VNA152" s="168"/>
      <c r="VNB152" s="168"/>
      <c r="VNC152" s="168"/>
      <c r="VND152" s="168"/>
      <c r="VNE152" s="168"/>
      <c r="VNF152" s="168"/>
      <c r="VNG152" s="168"/>
      <c r="VNH152" s="168"/>
      <c r="VNI152" s="168"/>
      <c r="VNJ152" s="168"/>
      <c r="VNK152" s="168"/>
      <c r="VNL152" s="168"/>
      <c r="VNM152" s="168"/>
      <c r="VNN152" s="168"/>
      <c r="VNO152" s="168"/>
      <c r="VNP152" s="168"/>
      <c r="VNQ152" s="168"/>
      <c r="VNR152" s="168"/>
      <c r="VNS152" s="168"/>
      <c r="VNT152" s="168"/>
      <c r="VNU152" s="168"/>
      <c r="VNV152" s="168"/>
      <c r="VNW152" s="168"/>
      <c r="VNX152" s="168"/>
      <c r="VNY152" s="168"/>
      <c r="VNZ152" s="168"/>
      <c r="VOA152" s="168"/>
      <c r="VOB152" s="168"/>
      <c r="VOC152" s="168"/>
      <c r="VOD152" s="168"/>
      <c r="VOE152" s="168"/>
      <c r="VOF152" s="168"/>
      <c r="VOG152" s="168"/>
      <c r="VOH152" s="168"/>
      <c r="VOI152" s="168"/>
      <c r="VOJ152" s="168"/>
      <c r="VOK152" s="168"/>
      <c r="VOL152" s="168"/>
      <c r="VOM152" s="168"/>
      <c r="VON152" s="168"/>
      <c r="VOO152" s="168"/>
      <c r="VOP152" s="168"/>
      <c r="VOQ152" s="168"/>
      <c r="VOR152" s="168"/>
      <c r="VOS152" s="168"/>
      <c r="VOT152" s="168"/>
      <c r="VOU152" s="168"/>
      <c r="VOV152" s="168"/>
      <c r="VOW152" s="168"/>
      <c r="VOX152" s="168"/>
      <c r="VOY152" s="168"/>
      <c r="VOZ152" s="168"/>
      <c r="VPA152" s="168"/>
      <c r="VPB152" s="168"/>
      <c r="VPC152" s="168"/>
      <c r="VPD152" s="168"/>
      <c r="VPE152" s="168"/>
      <c r="VPF152" s="168"/>
      <c r="VPG152" s="168"/>
      <c r="VPH152" s="168"/>
      <c r="VPI152" s="168"/>
      <c r="VPJ152" s="168"/>
      <c r="VPK152" s="168"/>
      <c r="VPL152" s="168"/>
      <c r="VPM152" s="168"/>
      <c r="VPN152" s="168"/>
      <c r="VPO152" s="168"/>
      <c r="VPP152" s="168"/>
      <c r="VPQ152" s="168"/>
      <c r="VPR152" s="168"/>
      <c r="VPS152" s="168"/>
      <c r="VPT152" s="168"/>
      <c r="VPU152" s="168"/>
      <c r="VPV152" s="168"/>
      <c r="VPW152" s="168"/>
      <c r="VPX152" s="168"/>
      <c r="VPY152" s="168"/>
      <c r="VPZ152" s="168"/>
      <c r="VQA152" s="168"/>
      <c r="VQB152" s="168"/>
      <c r="VQC152" s="168"/>
      <c r="VQD152" s="168"/>
      <c r="VQE152" s="168"/>
      <c r="VQF152" s="168"/>
      <c r="VQG152" s="168"/>
      <c r="VQH152" s="168"/>
      <c r="VQI152" s="168"/>
      <c r="VQJ152" s="168"/>
      <c r="VQK152" s="168"/>
      <c r="VQL152" s="168"/>
      <c r="VQM152" s="168"/>
      <c r="VQN152" s="168"/>
      <c r="VQO152" s="168"/>
      <c r="VQP152" s="168"/>
      <c r="VQQ152" s="168"/>
      <c r="VQR152" s="168"/>
      <c r="VQS152" s="168"/>
      <c r="VQT152" s="168"/>
      <c r="VQU152" s="168"/>
      <c r="VQV152" s="168"/>
      <c r="VQW152" s="168"/>
      <c r="VQX152" s="168"/>
      <c r="VQY152" s="168"/>
      <c r="VQZ152" s="168"/>
      <c r="VRA152" s="168"/>
      <c r="VRB152" s="168"/>
      <c r="VRC152" s="168"/>
      <c r="VRD152" s="168"/>
      <c r="VRE152" s="168"/>
      <c r="VRF152" s="168"/>
      <c r="VRG152" s="168"/>
      <c r="VRH152" s="168"/>
      <c r="VRI152" s="168"/>
      <c r="VRJ152" s="168"/>
      <c r="VRK152" s="168"/>
      <c r="VRL152" s="168"/>
      <c r="VRM152" s="168"/>
      <c r="VRN152" s="168"/>
      <c r="VRO152" s="168"/>
      <c r="VRP152" s="168"/>
      <c r="VRQ152" s="168"/>
      <c r="VRR152" s="168"/>
      <c r="VRS152" s="168"/>
      <c r="VRT152" s="168"/>
      <c r="VRU152" s="168"/>
      <c r="VRV152" s="168"/>
      <c r="VRW152" s="168"/>
      <c r="VRX152" s="168"/>
      <c r="VRY152" s="168"/>
      <c r="VRZ152" s="168"/>
      <c r="VSA152" s="168"/>
      <c r="VSB152" s="168"/>
      <c r="VSC152" s="168"/>
      <c r="VSD152" s="168"/>
      <c r="VSE152" s="168"/>
      <c r="VSF152" s="168"/>
      <c r="VSG152" s="168"/>
      <c r="VSH152" s="168"/>
      <c r="VSI152" s="168"/>
      <c r="VSJ152" s="168"/>
      <c r="VSK152" s="168"/>
      <c r="VSL152" s="168"/>
      <c r="VSM152" s="168"/>
      <c r="VSN152" s="168"/>
      <c r="VSO152" s="168"/>
      <c r="VSP152" s="168"/>
      <c r="VSQ152" s="168"/>
      <c r="VSR152" s="168"/>
      <c r="VSS152" s="168"/>
      <c r="VST152" s="168"/>
      <c r="VSU152" s="168"/>
      <c r="VSV152" s="168"/>
      <c r="VSW152" s="168"/>
      <c r="VSX152" s="168"/>
      <c r="VSY152" s="168"/>
      <c r="VSZ152" s="168"/>
      <c r="VTA152" s="168"/>
      <c r="VTB152" s="168"/>
      <c r="VTC152" s="168"/>
      <c r="VTD152" s="168"/>
      <c r="VTE152" s="168"/>
      <c r="VTF152" s="168"/>
      <c r="VTG152" s="168"/>
      <c r="VTH152" s="168"/>
      <c r="VTI152" s="168"/>
      <c r="VTJ152" s="168"/>
      <c r="VTK152" s="168"/>
      <c r="VTL152" s="168"/>
      <c r="VTM152" s="168"/>
      <c r="VTN152" s="168"/>
      <c r="VTO152" s="168"/>
      <c r="VTP152" s="168"/>
      <c r="VTQ152" s="168"/>
      <c r="VTR152" s="168"/>
      <c r="VTS152" s="168"/>
      <c r="VTT152" s="168"/>
      <c r="VTU152" s="168"/>
      <c r="VTV152" s="168"/>
      <c r="VTW152" s="168"/>
      <c r="VTX152" s="168"/>
      <c r="VTY152" s="168"/>
      <c r="VTZ152" s="168"/>
      <c r="VUA152" s="168"/>
      <c r="VUB152" s="168"/>
      <c r="VUC152" s="168"/>
      <c r="VUD152" s="168"/>
      <c r="VUE152" s="168"/>
      <c r="VUF152" s="168"/>
      <c r="VUG152" s="168"/>
      <c r="VUH152" s="168"/>
      <c r="VUI152" s="168"/>
      <c r="VUJ152" s="168"/>
      <c r="VUK152" s="168"/>
      <c r="VUL152" s="168"/>
      <c r="VUM152" s="168"/>
      <c r="VUN152" s="168"/>
      <c r="VUO152" s="168"/>
      <c r="VUP152" s="168"/>
      <c r="VUQ152" s="168"/>
      <c r="VUR152" s="168"/>
      <c r="VUS152" s="168"/>
      <c r="VUT152" s="168"/>
      <c r="VUU152" s="168"/>
      <c r="VUV152" s="168"/>
      <c r="VUW152" s="168"/>
      <c r="VUX152" s="168"/>
      <c r="VUY152" s="168"/>
      <c r="VUZ152" s="168"/>
      <c r="VVA152" s="168"/>
      <c r="VVB152" s="168"/>
      <c r="VVC152" s="168"/>
      <c r="VVD152" s="168"/>
      <c r="VVE152" s="168"/>
      <c r="VVF152" s="168"/>
      <c r="VVG152" s="168"/>
      <c r="VVH152" s="168"/>
      <c r="VVI152" s="168"/>
      <c r="VVJ152" s="168"/>
      <c r="VVK152" s="168"/>
      <c r="VVL152" s="168"/>
      <c r="VVM152" s="168"/>
      <c r="VVN152" s="168"/>
      <c r="VVO152" s="168"/>
      <c r="VVP152" s="168"/>
      <c r="VVQ152" s="168"/>
      <c r="VVR152" s="168"/>
      <c r="VVS152" s="168"/>
      <c r="VVT152" s="168"/>
      <c r="VVU152" s="168"/>
      <c r="VVV152" s="168"/>
      <c r="VVW152" s="168"/>
      <c r="VVX152" s="168"/>
      <c r="VVY152" s="168"/>
      <c r="VVZ152" s="168"/>
      <c r="VWA152" s="168"/>
      <c r="VWB152" s="168"/>
      <c r="VWC152" s="168"/>
      <c r="VWD152" s="168"/>
      <c r="VWE152" s="168"/>
      <c r="VWF152" s="168"/>
      <c r="VWG152" s="168"/>
      <c r="VWH152" s="168"/>
      <c r="VWI152" s="168"/>
      <c r="VWJ152" s="168"/>
      <c r="VWK152" s="168"/>
      <c r="VWL152" s="168"/>
      <c r="VWM152" s="168"/>
      <c r="VWN152" s="168"/>
      <c r="VWO152" s="168"/>
      <c r="VWP152" s="168"/>
      <c r="VWQ152" s="168"/>
      <c r="VWR152" s="168"/>
      <c r="VWS152" s="168"/>
      <c r="VWT152" s="168"/>
      <c r="VWU152" s="168"/>
      <c r="VWV152" s="168"/>
      <c r="VWW152" s="168"/>
      <c r="VWX152" s="168"/>
      <c r="VWY152" s="168"/>
      <c r="VWZ152" s="168"/>
      <c r="VXA152" s="168"/>
      <c r="VXB152" s="168"/>
      <c r="VXC152" s="168"/>
      <c r="VXD152" s="168"/>
      <c r="VXE152" s="168"/>
      <c r="VXF152" s="168"/>
      <c r="VXG152" s="168"/>
      <c r="VXH152" s="168"/>
      <c r="VXI152" s="168"/>
      <c r="VXJ152" s="168"/>
      <c r="VXK152" s="168"/>
      <c r="VXL152" s="168"/>
      <c r="VXM152" s="168"/>
      <c r="VXN152" s="168"/>
      <c r="VXO152" s="168"/>
      <c r="VXP152" s="168"/>
      <c r="VXQ152" s="168"/>
      <c r="VXR152" s="168"/>
      <c r="VXS152" s="168"/>
      <c r="VXT152" s="168"/>
      <c r="VXU152" s="168"/>
      <c r="VXV152" s="168"/>
      <c r="VXW152" s="168"/>
      <c r="VXX152" s="168"/>
      <c r="VXY152" s="168"/>
      <c r="VXZ152" s="168"/>
      <c r="VYA152" s="168"/>
      <c r="VYB152" s="168"/>
      <c r="VYC152" s="168"/>
      <c r="VYD152" s="168"/>
      <c r="VYE152" s="168"/>
      <c r="VYF152" s="168"/>
      <c r="VYG152" s="168"/>
      <c r="VYH152" s="168"/>
      <c r="VYI152" s="168"/>
      <c r="VYJ152" s="168"/>
      <c r="VYK152" s="168"/>
      <c r="VYL152" s="168"/>
      <c r="VYM152" s="168"/>
      <c r="VYN152" s="168"/>
      <c r="VYO152" s="168"/>
      <c r="VYP152" s="168"/>
      <c r="VYQ152" s="168"/>
      <c r="VYR152" s="168"/>
      <c r="VYS152" s="168"/>
      <c r="VYT152" s="168"/>
      <c r="VYU152" s="168"/>
      <c r="VYV152" s="168"/>
      <c r="VYW152" s="168"/>
      <c r="VYX152" s="168"/>
      <c r="VYY152" s="168"/>
      <c r="VYZ152" s="168"/>
      <c r="VZA152" s="168"/>
      <c r="VZB152" s="168"/>
      <c r="VZC152" s="168"/>
      <c r="VZD152" s="168"/>
      <c r="VZE152" s="168"/>
      <c r="VZF152" s="168"/>
      <c r="VZG152" s="168"/>
      <c r="VZH152" s="168"/>
      <c r="VZI152" s="168"/>
      <c r="VZJ152" s="168"/>
      <c r="VZK152" s="168"/>
      <c r="VZL152" s="168"/>
      <c r="VZM152" s="168"/>
      <c r="VZN152" s="168"/>
      <c r="VZO152" s="168"/>
      <c r="VZP152" s="168"/>
      <c r="VZQ152" s="168"/>
      <c r="VZR152" s="168"/>
      <c r="VZS152" s="168"/>
      <c r="VZT152" s="168"/>
      <c r="VZU152" s="168"/>
      <c r="VZV152" s="168"/>
      <c r="VZW152" s="168"/>
      <c r="VZX152" s="168"/>
      <c r="VZY152" s="168"/>
      <c r="VZZ152" s="168"/>
      <c r="WAA152" s="168"/>
      <c r="WAB152" s="168"/>
      <c r="WAC152" s="168"/>
      <c r="WAD152" s="168"/>
      <c r="WAE152" s="168"/>
      <c r="WAF152" s="168"/>
      <c r="WAG152" s="168"/>
      <c r="WAH152" s="168"/>
      <c r="WAI152" s="168"/>
      <c r="WAJ152" s="168"/>
      <c r="WAK152" s="168"/>
      <c r="WAL152" s="168"/>
      <c r="WAM152" s="168"/>
      <c r="WAN152" s="168"/>
      <c r="WAO152" s="168"/>
      <c r="WAP152" s="168"/>
      <c r="WAQ152" s="168"/>
      <c r="WAR152" s="168"/>
      <c r="WAS152" s="168"/>
      <c r="WAT152" s="168"/>
      <c r="WAU152" s="168"/>
      <c r="WAV152" s="168"/>
      <c r="WAW152" s="168"/>
      <c r="WAX152" s="168"/>
      <c r="WAY152" s="168"/>
      <c r="WAZ152" s="168"/>
      <c r="WBA152" s="168"/>
      <c r="WBB152" s="168"/>
      <c r="WBC152" s="168"/>
      <c r="WBD152" s="168"/>
      <c r="WBE152" s="168"/>
      <c r="WBF152" s="168"/>
      <c r="WBG152" s="168"/>
      <c r="WBH152" s="168"/>
      <c r="WBI152" s="168"/>
      <c r="WBJ152" s="168"/>
      <c r="WBK152" s="168"/>
      <c r="WBL152" s="168"/>
      <c r="WBM152" s="168"/>
      <c r="WBN152" s="168"/>
      <c r="WBO152" s="168"/>
      <c r="WBP152" s="168"/>
      <c r="WBQ152" s="168"/>
      <c r="WBR152" s="168"/>
      <c r="WBS152" s="168"/>
      <c r="WBT152" s="168"/>
      <c r="WBU152" s="168"/>
      <c r="WBV152" s="168"/>
      <c r="WBW152" s="168"/>
      <c r="WBX152" s="168"/>
      <c r="WBY152" s="168"/>
      <c r="WBZ152" s="168"/>
      <c r="WCA152" s="168"/>
      <c r="WCB152" s="168"/>
      <c r="WCC152" s="168"/>
      <c r="WCD152" s="168"/>
      <c r="WCE152" s="168"/>
      <c r="WCF152" s="168"/>
      <c r="WCG152" s="168"/>
      <c r="WCH152" s="168"/>
      <c r="WCI152" s="168"/>
      <c r="WCJ152" s="168"/>
      <c r="WCK152" s="168"/>
      <c r="WCL152" s="168"/>
      <c r="WCM152" s="168"/>
      <c r="WCN152" s="168"/>
      <c r="WCO152" s="168"/>
      <c r="WCP152" s="168"/>
      <c r="WCQ152" s="168"/>
      <c r="WCR152" s="168"/>
      <c r="WCS152" s="168"/>
      <c r="WCT152" s="168"/>
      <c r="WCU152" s="168"/>
      <c r="WCV152" s="168"/>
      <c r="WCW152" s="168"/>
      <c r="WCX152" s="168"/>
      <c r="WCY152" s="168"/>
      <c r="WCZ152" s="168"/>
      <c r="WDA152" s="168"/>
      <c r="WDB152" s="168"/>
      <c r="WDC152" s="168"/>
      <c r="WDD152" s="168"/>
      <c r="WDE152" s="168"/>
      <c r="WDF152" s="168"/>
      <c r="WDG152" s="168"/>
      <c r="WDH152" s="168"/>
      <c r="WDI152" s="168"/>
      <c r="WDJ152" s="168"/>
      <c r="WDK152" s="168"/>
      <c r="WDL152" s="168"/>
      <c r="WDM152" s="168"/>
      <c r="WDN152" s="168"/>
      <c r="WDO152" s="168"/>
      <c r="WDP152" s="168"/>
      <c r="WDQ152" s="168"/>
      <c r="WDR152" s="168"/>
      <c r="WDS152" s="168"/>
      <c r="WDT152" s="168"/>
      <c r="WDU152" s="168"/>
      <c r="WDV152" s="168"/>
      <c r="WDW152" s="168"/>
      <c r="WDX152" s="168"/>
      <c r="WDY152" s="168"/>
      <c r="WDZ152" s="168"/>
      <c r="WEA152" s="168"/>
      <c r="WEB152" s="168"/>
      <c r="WEC152" s="168"/>
      <c r="WED152" s="168"/>
      <c r="WEE152" s="168"/>
      <c r="WEF152" s="168"/>
      <c r="WEG152" s="168"/>
      <c r="WEH152" s="168"/>
      <c r="WEI152" s="168"/>
      <c r="WEJ152" s="168"/>
      <c r="WEK152" s="168"/>
      <c r="WEL152" s="168"/>
      <c r="WEM152" s="168"/>
      <c r="WEN152" s="168"/>
      <c r="WEO152" s="168"/>
      <c r="WEP152" s="168"/>
      <c r="WEQ152" s="168"/>
      <c r="WER152" s="168"/>
      <c r="WES152" s="168"/>
      <c r="WET152" s="168"/>
      <c r="WEU152" s="168"/>
      <c r="WEV152" s="168"/>
      <c r="WEW152" s="168"/>
      <c r="WEX152" s="168"/>
      <c r="WEY152" s="168"/>
      <c r="WEZ152" s="168"/>
      <c r="WFA152" s="168"/>
      <c r="WFB152" s="168"/>
      <c r="WFC152" s="168"/>
      <c r="WFD152" s="168"/>
      <c r="WFE152" s="168"/>
      <c r="WFF152" s="168"/>
      <c r="WFG152" s="168"/>
      <c r="WFH152" s="168"/>
      <c r="WFI152" s="168"/>
      <c r="WFJ152" s="168"/>
      <c r="WFK152" s="168"/>
      <c r="WFL152" s="168"/>
      <c r="WFM152" s="168"/>
      <c r="WFN152" s="168"/>
      <c r="WFO152" s="168"/>
      <c r="WFP152" s="168"/>
      <c r="WFQ152" s="168"/>
      <c r="WFR152" s="168"/>
      <c r="WFS152" s="168"/>
      <c r="WFT152" s="168"/>
      <c r="WFU152" s="168"/>
      <c r="WFV152" s="168"/>
      <c r="WFW152" s="168"/>
      <c r="WFX152" s="168"/>
      <c r="WFY152" s="168"/>
      <c r="WFZ152" s="168"/>
      <c r="WGA152" s="168"/>
      <c r="WGB152" s="168"/>
      <c r="WGC152" s="168"/>
      <c r="WGD152" s="168"/>
      <c r="WGE152" s="168"/>
      <c r="WGF152" s="168"/>
      <c r="WGG152" s="168"/>
      <c r="WGH152" s="168"/>
      <c r="WGI152" s="168"/>
      <c r="WGJ152" s="168"/>
      <c r="WGK152" s="168"/>
      <c r="WGL152" s="168"/>
      <c r="WGM152" s="168"/>
      <c r="WGN152" s="168"/>
      <c r="WGO152" s="168"/>
      <c r="WGP152" s="168"/>
      <c r="WGQ152" s="168"/>
      <c r="WGR152" s="168"/>
      <c r="WGS152" s="168"/>
      <c r="WGT152" s="168"/>
      <c r="WGU152" s="168"/>
      <c r="WGV152" s="168"/>
      <c r="WGW152" s="168"/>
      <c r="WGX152" s="168"/>
      <c r="WGY152" s="168"/>
      <c r="WGZ152" s="168"/>
      <c r="WHA152" s="168"/>
      <c r="WHB152" s="168"/>
      <c r="WHC152" s="168"/>
      <c r="WHD152" s="168"/>
      <c r="WHE152" s="168"/>
      <c r="WHF152" s="168"/>
      <c r="WHG152" s="168"/>
      <c r="WHH152" s="168"/>
      <c r="WHI152" s="168"/>
      <c r="WHJ152" s="168"/>
      <c r="WHK152" s="168"/>
      <c r="WHL152" s="168"/>
      <c r="WHM152" s="168"/>
      <c r="WHN152" s="168"/>
      <c r="WHO152" s="168"/>
      <c r="WHP152" s="168"/>
      <c r="WHQ152" s="168"/>
      <c r="WHR152" s="168"/>
      <c r="WHS152" s="168"/>
      <c r="WHT152" s="168"/>
      <c r="WHU152" s="168"/>
      <c r="WHV152" s="168"/>
      <c r="WHW152" s="168"/>
      <c r="WHX152" s="168"/>
      <c r="WHY152" s="168"/>
      <c r="WHZ152" s="168"/>
      <c r="WIA152" s="168"/>
      <c r="WIB152" s="168"/>
      <c r="WIC152" s="168"/>
      <c r="WID152" s="168"/>
      <c r="WIE152" s="168"/>
      <c r="WIF152" s="168"/>
      <c r="WIG152" s="168"/>
      <c r="WIH152" s="168"/>
      <c r="WII152" s="168"/>
      <c r="WIJ152" s="168"/>
      <c r="WIK152" s="168"/>
      <c r="WIL152" s="168"/>
      <c r="WIM152" s="168"/>
      <c r="WIN152" s="168"/>
      <c r="WIO152" s="168"/>
      <c r="WIP152" s="168"/>
      <c r="WIQ152" s="168"/>
      <c r="WIR152" s="168"/>
      <c r="WIS152" s="168"/>
      <c r="WIT152" s="168"/>
      <c r="WIU152" s="168"/>
      <c r="WIV152" s="168"/>
      <c r="WIW152" s="168"/>
      <c r="WIX152" s="168"/>
      <c r="WIY152" s="168"/>
      <c r="WIZ152" s="168"/>
      <c r="WJA152" s="168"/>
      <c r="WJB152" s="168"/>
      <c r="WJC152" s="168"/>
      <c r="WJD152" s="168"/>
      <c r="WJE152" s="168"/>
      <c r="WJF152" s="168"/>
      <c r="WJG152" s="168"/>
      <c r="WJH152" s="168"/>
      <c r="WJI152" s="168"/>
      <c r="WJJ152" s="168"/>
      <c r="WJK152" s="168"/>
      <c r="WJL152" s="168"/>
      <c r="WJM152" s="168"/>
      <c r="WJN152" s="168"/>
      <c r="WJO152" s="168"/>
      <c r="WJP152" s="168"/>
      <c r="WJQ152" s="168"/>
      <c r="WJR152" s="168"/>
      <c r="WJS152" s="168"/>
      <c r="WJT152" s="168"/>
      <c r="WJU152" s="168"/>
      <c r="WJV152" s="168"/>
      <c r="WJW152" s="168"/>
      <c r="WJX152" s="168"/>
      <c r="WJY152" s="168"/>
      <c r="WJZ152" s="168"/>
      <c r="WKA152" s="168"/>
      <c r="WKB152" s="168"/>
      <c r="WKC152" s="168"/>
      <c r="WKD152" s="168"/>
      <c r="WKE152" s="168"/>
      <c r="WKF152" s="168"/>
      <c r="WKG152" s="168"/>
      <c r="WKH152" s="168"/>
      <c r="WKI152" s="168"/>
      <c r="WKJ152" s="168"/>
      <c r="WKK152" s="168"/>
      <c r="WKL152" s="168"/>
      <c r="WKM152" s="168"/>
      <c r="WKN152" s="168"/>
      <c r="WKO152" s="168"/>
      <c r="WKP152" s="168"/>
      <c r="WKQ152" s="168"/>
      <c r="WKR152" s="168"/>
      <c r="WKS152" s="168"/>
      <c r="WKT152" s="168"/>
      <c r="WKU152" s="168"/>
      <c r="WKV152" s="168"/>
      <c r="WKW152" s="168"/>
      <c r="WKX152" s="168"/>
      <c r="WKY152" s="168"/>
      <c r="WKZ152" s="168"/>
      <c r="WLA152" s="168"/>
      <c r="WLB152" s="168"/>
      <c r="WLC152" s="168"/>
      <c r="WLD152" s="168"/>
      <c r="WLE152" s="168"/>
      <c r="WLF152" s="168"/>
      <c r="WLG152" s="168"/>
      <c r="WLH152" s="168"/>
      <c r="WLI152" s="168"/>
      <c r="WLJ152" s="168"/>
      <c r="WLK152" s="168"/>
      <c r="WLL152" s="168"/>
      <c r="WLM152" s="168"/>
      <c r="WLN152" s="168"/>
      <c r="WLO152" s="168"/>
      <c r="WLP152" s="168"/>
      <c r="WLQ152" s="168"/>
      <c r="WLR152" s="168"/>
      <c r="WLS152" s="168"/>
      <c r="WLT152" s="168"/>
      <c r="WLU152" s="168"/>
      <c r="WLV152" s="168"/>
      <c r="WLW152" s="168"/>
      <c r="WLX152" s="168"/>
      <c r="WLY152" s="168"/>
      <c r="WLZ152" s="168"/>
      <c r="WMA152" s="168"/>
      <c r="WMB152" s="168"/>
      <c r="WMC152" s="168"/>
      <c r="WMD152" s="168"/>
      <c r="WME152" s="168"/>
      <c r="WMF152" s="168"/>
      <c r="WMG152" s="168"/>
      <c r="WMH152" s="168"/>
      <c r="WMI152" s="168"/>
      <c r="WMJ152" s="168"/>
      <c r="WMK152" s="168"/>
      <c r="WML152" s="168"/>
      <c r="WMM152" s="168"/>
      <c r="WMN152" s="168"/>
      <c r="WMO152" s="168"/>
      <c r="WMP152" s="168"/>
      <c r="WMQ152" s="168"/>
      <c r="WMR152" s="168"/>
      <c r="WMS152" s="168"/>
      <c r="WMT152" s="168"/>
      <c r="WMU152" s="168"/>
      <c r="WMV152" s="168"/>
      <c r="WMW152" s="168"/>
      <c r="WMX152" s="168"/>
      <c r="WMY152" s="168"/>
      <c r="WMZ152" s="168"/>
      <c r="WNA152" s="168"/>
      <c r="WNB152" s="168"/>
      <c r="WNC152" s="168"/>
      <c r="WND152" s="168"/>
      <c r="WNE152" s="168"/>
      <c r="WNF152" s="168"/>
      <c r="WNG152" s="168"/>
      <c r="WNH152" s="168"/>
      <c r="WNI152" s="168"/>
      <c r="WNJ152" s="168"/>
      <c r="WNK152" s="168"/>
      <c r="WNL152" s="168"/>
      <c r="WNM152" s="168"/>
      <c r="WNN152" s="168"/>
      <c r="WNO152" s="168"/>
      <c r="WNP152" s="168"/>
      <c r="WNQ152" s="168"/>
      <c r="WNR152" s="168"/>
      <c r="WNS152" s="168"/>
      <c r="WNT152" s="168"/>
      <c r="WNU152" s="168"/>
      <c r="WNV152" s="168"/>
      <c r="WNW152" s="168"/>
      <c r="WNX152" s="168"/>
      <c r="WNY152" s="168"/>
      <c r="WNZ152" s="168"/>
      <c r="WOA152" s="168"/>
      <c r="WOB152" s="168"/>
      <c r="WOC152" s="168"/>
      <c r="WOD152" s="168"/>
      <c r="WOE152" s="168"/>
      <c r="WOF152" s="168"/>
      <c r="WOG152" s="168"/>
      <c r="WOH152" s="168"/>
      <c r="WOI152" s="168"/>
      <c r="WOJ152" s="168"/>
      <c r="WOK152" s="168"/>
      <c r="WOL152" s="168"/>
      <c r="WOM152" s="168"/>
      <c r="WON152" s="168"/>
      <c r="WOO152" s="168"/>
      <c r="WOP152" s="168"/>
      <c r="WOQ152" s="168"/>
      <c r="WOR152" s="168"/>
      <c r="WOS152" s="168"/>
      <c r="WOT152" s="168"/>
      <c r="WOU152" s="168"/>
      <c r="WOV152" s="168"/>
      <c r="WOW152" s="168"/>
      <c r="WOX152" s="168"/>
      <c r="WOY152" s="168"/>
      <c r="WOZ152" s="168"/>
      <c r="WPA152" s="168"/>
      <c r="WPB152" s="168"/>
      <c r="WPC152" s="168"/>
      <c r="WPD152" s="168"/>
      <c r="WPE152" s="168"/>
      <c r="WPF152" s="168"/>
      <c r="WPG152" s="168"/>
      <c r="WPH152" s="168"/>
      <c r="WPI152" s="168"/>
      <c r="WPJ152" s="168"/>
      <c r="WPK152" s="168"/>
      <c r="WPL152" s="168"/>
      <c r="WPM152" s="168"/>
      <c r="WPN152" s="168"/>
      <c r="WPO152" s="168"/>
      <c r="WPP152" s="168"/>
      <c r="WPQ152" s="168"/>
      <c r="WPR152" s="168"/>
      <c r="WPS152" s="168"/>
      <c r="WPT152" s="168"/>
      <c r="WPU152" s="168"/>
      <c r="WPV152" s="168"/>
      <c r="WPW152" s="168"/>
      <c r="WPX152" s="168"/>
      <c r="WPY152" s="168"/>
      <c r="WPZ152" s="168"/>
      <c r="WQA152" s="168"/>
      <c r="WQB152" s="168"/>
      <c r="WQC152" s="168"/>
      <c r="WQD152" s="168"/>
      <c r="WQE152" s="168"/>
      <c r="WQF152" s="168"/>
      <c r="WQG152" s="168"/>
      <c r="WQH152" s="168"/>
      <c r="WQI152" s="168"/>
      <c r="WQJ152" s="168"/>
      <c r="WQK152" s="168"/>
      <c r="WQL152" s="168"/>
      <c r="WQM152" s="168"/>
      <c r="WQN152" s="168"/>
      <c r="WQO152" s="168"/>
      <c r="WQP152" s="168"/>
      <c r="WQQ152" s="168"/>
      <c r="WQR152" s="168"/>
      <c r="WQS152" s="168"/>
      <c r="WQT152" s="168"/>
      <c r="WQU152" s="168"/>
      <c r="WQV152" s="168"/>
      <c r="WQW152" s="168"/>
      <c r="WQX152" s="168"/>
      <c r="WQY152" s="168"/>
      <c r="WQZ152" s="168"/>
      <c r="WRA152" s="168"/>
      <c r="WRB152" s="168"/>
      <c r="WRC152" s="168"/>
      <c r="WRD152" s="168"/>
      <c r="WRE152" s="168"/>
      <c r="WRF152" s="168"/>
      <c r="WRG152" s="168"/>
      <c r="WRH152" s="168"/>
      <c r="WRI152" s="168"/>
      <c r="WRJ152" s="168"/>
      <c r="WRK152" s="168"/>
      <c r="WRL152" s="168"/>
      <c r="WRM152" s="168"/>
      <c r="WRN152" s="168"/>
      <c r="WRO152" s="168"/>
      <c r="WRP152" s="168"/>
      <c r="WRQ152" s="168"/>
      <c r="WRR152" s="168"/>
      <c r="WRS152" s="168"/>
      <c r="WRT152" s="168"/>
      <c r="WRU152" s="168"/>
      <c r="WRV152" s="168"/>
      <c r="WRW152" s="168"/>
      <c r="WRX152" s="168"/>
      <c r="WRY152" s="168"/>
      <c r="WRZ152" s="168"/>
      <c r="WSA152" s="168"/>
      <c r="WSB152" s="168"/>
      <c r="WSC152" s="168"/>
      <c r="WSD152" s="168"/>
      <c r="WSE152" s="168"/>
      <c r="WSF152" s="168"/>
      <c r="WSG152" s="168"/>
      <c r="WSH152" s="168"/>
      <c r="WSI152" s="168"/>
      <c r="WSJ152" s="168"/>
      <c r="WSK152" s="168"/>
      <c r="WSL152" s="168"/>
      <c r="WSM152" s="168"/>
      <c r="WSN152" s="168"/>
      <c r="WSO152" s="168"/>
      <c r="WSP152" s="168"/>
      <c r="WSQ152" s="168"/>
      <c r="WSR152" s="168"/>
      <c r="WSS152" s="168"/>
      <c r="WST152" s="168"/>
      <c r="WSU152" s="168"/>
      <c r="WSV152" s="168"/>
      <c r="WSW152" s="168"/>
      <c r="WSX152" s="168"/>
      <c r="WSY152" s="168"/>
      <c r="WSZ152" s="168"/>
      <c r="WTA152" s="168"/>
      <c r="WTB152" s="168"/>
      <c r="WTC152" s="168"/>
      <c r="WTD152" s="168"/>
      <c r="WTE152" s="168"/>
      <c r="WTF152" s="168"/>
      <c r="WTG152" s="168"/>
      <c r="WTH152" s="168"/>
      <c r="WTI152" s="168"/>
      <c r="WTJ152" s="168"/>
      <c r="WTK152" s="168"/>
      <c r="WTL152" s="168"/>
      <c r="WTM152" s="168"/>
      <c r="WTN152" s="168"/>
      <c r="WTO152" s="168"/>
      <c r="WTP152" s="168"/>
      <c r="WTQ152" s="168"/>
      <c r="WTR152" s="168"/>
      <c r="WTS152" s="168"/>
      <c r="WTT152" s="168"/>
      <c r="WTU152" s="168"/>
      <c r="WTV152" s="168"/>
      <c r="WTW152" s="168"/>
      <c r="WTX152" s="168"/>
      <c r="WTY152" s="168"/>
      <c r="WTZ152" s="168"/>
      <c r="WUA152" s="168"/>
      <c r="WUB152" s="168"/>
      <c r="WUC152" s="168"/>
      <c r="WUD152" s="168"/>
      <c r="WUE152" s="168"/>
      <c r="WUF152" s="168"/>
      <c r="WUG152" s="168"/>
      <c r="WUH152" s="168"/>
      <c r="WUI152" s="168"/>
      <c r="WUJ152" s="168"/>
      <c r="WUK152" s="168"/>
      <c r="WUL152" s="168"/>
      <c r="WUM152" s="168"/>
      <c r="WUN152" s="168"/>
      <c r="WUO152" s="168"/>
      <c r="WUP152" s="168"/>
      <c r="WUQ152" s="168"/>
      <c r="WUR152" s="168"/>
      <c r="WUS152" s="168"/>
      <c r="WUT152" s="168"/>
      <c r="WUU152" s="168"/>
      <c r="WUV152" s="168"/>
      <c r="WUW152" s="168"/>
      <c r="WUX152" s="168"/>
      <c r="WUY152" s="168"/>
      <c r="WUZ152" s="168"/>
      <c r="WVA152" s="168"/>
      <c r="WVB152" s="168"/>
      <c r="WVC152" s="168"/>
      <c r="WVD152" s="168"/>
      <c r="WVE152" s="168"/>
      <c r="WVF152" s="168"/>
      <c r="WVG152" s="168"/>
      <c r="WVH152" s="168"/>
      <c r="WVI152" s="168"/>
      <c r="WVJ152" s="168"/>
      <c r="WVK152" s="168"/>
      <c r="WVL152" s="168"/>
      <c r="WVM152" s="168"/>
      <c r="WVN152" s="168"/>
      <c r="WVO152" s="168"/>
      <c r="WVP152" s="168"/>
      <c r="WVQ152" s="168"/>
      <c r="WVR152" s="168"/>
      <c r="WVS152" s="168"/>
      <c r="WVT152" s="168"/>
      <c r="WVU152" s="168"/>
      <c r="WVV152" s="168"/>
      <c r="WVW152" s="168"/>
      <c r="WVX152" s="168"/>
      <c r="WVY152" s="168"/>
      <c r="WVZ152" s="168"/>
      <c r="WWA152" s="168"/>
      <c r="WWB152" s="168"/>
      <c r="WWC152" s="168"/>
      <c r="WWD152" s="168"/>
      <c r="WWE152" s="168"/>
      <c r="WWF152" s="168"/>
      <c r="WWG152" s="168"/>
      <c r="WWH152" s="168"/>
      <c r="WWI152" s="168"/>
      <c r="WWJ152" s="168"/>
      <c r="WWK152" s="168"/>
      <c r="WWL152" s="168"/>
      <c r="WWM152" s="168"/>
      <c r="WWN152" s="168"/>
      <c r="WWO152" s="168"/>
      <c r="WWP152" s="168"/>
      <c r="WWQ152" s="168"/>
      <c r="WWR152" s="168"/>
      <c r="WWS152" s="168"/>
      <c r="WWT152" s="168"/>
      <c r="WWU152" s="168"/>
      <c r="WWV152" s="168"/>
      <c r="WWW152" s="168"/>
      <c r="WWX152" s="168"/>
      <c r="WWY152" s="168"/>
      <c r="WWZ152" s="168"/>
      <c r="WXA152" s="168"/>
      <c r="WXB152" s="168"/>
      <c r="WXC152" s="168"/>
      <c r="WXD152" s="168"/>
      <c r="WXE152" s="168"/>
      <c r="WXF152" s="168"/>
      <c r="WXG152" s="168"/>
      <c r="WXH152" s="168"/>
      <c r="WXI152" s="168"/>
      <c r="WXJ152" s="168"/>
      <c r="WXK152" s="168"/>
      <c r="WXL152" s="168"/>
      <c r="WXM152" s="168"/>
      <c r="WXN152" s="168"/>
      <c r="WXO152" s="168"/>
      <c r="WXP152" s="168"/>
      <c r="WXQ152" s="168"/>
      <c r="WXR152" s="168"/>
      <c r="WXS152" s="168"/>
      <c r="WXT152" s="168"/>
      <c r="WXU152" s="168"/>
      <c r="WXV152" s="168"/>
      <c r="WXW152" s="168"/>
      <c r="WXX152" s="168"/>
      <c r="WXY152" s="168"/>
      <c r="WXZ152" s="168"/>
      <c r="WYA152" s="168"/>
      <c r="WYB152" s="168"/>
      <c r="WYC152" s="168"/>
      <c r="WYD152" s="168"/>
      <c r="WYE152" s="168"/>
      <c r="WYF152" s="168"/>
      <c r="WYG152" s="168"/>
      <c r="WYH152" s="168"/>
      <c r="WYI152" s="168"/>
      <c r="WYJ152" s="168"/>
      <c r="WYK152" s="168"/>
      <c r="WYL152" s="168"/>
      <c r="WYM152" s="168"/>
      <c r="WYN152" s="168"/>
      <c r="WYO152" s="168"/>
      <c r="WYP152" s="168"/>
      <c r="WYQ152" s="168"/>
      <c r="WYR152" s="168"/>
      <c r="WYS152" s="168"/>
      <c r="WYT152" s="168"/>
      <c r="WYU152" s="168"/>
      <c r="WYV152" s="168"/>
      <c r="WYW152" s="168"/>
      <c r="WYX152" s="168"/>
      <c r="WYY152" s="168"/>
      <c r="WYZ152" s="168"/>
      <c r="WZA152" s="168"/>
      <c r="WZB152" s="168"/>
      <c r="WZC152" s="168"/>
      <c r="WZD152" s="168"/>
      <c r="WZE152" s="168"/>
      <c r="WZF152" s="168"/>
      <c r="WZG152" s="168"/>
      <c r="WZH152" s="168"/>
      <c r="WZI152" s="168"/>
      <c r="WZJ152" s="168"/>
      <c r="WZK152" s="168"/>
      <c r="WZL152" s="168"/>
      <c r="WZM152" s="168"/>
      <c r="WZN152" s="168"/>
      <c r="WZO152" s="168"/>
      <c r="WZP152" s="168"/>
      <c r="WZQ152" s="168"/>
      <c r="WZR152" s="168"/>
      <c r="WZS152" s="168"/>
      <c r="WZT152" s="168"/>
      <c r="WZU152" s="168"/>
      <c r="WZV152" s="168"/>
      <c r="WZW152" s="168"/>
      <c r="WZX152" s="168"/>
      <c r="WZY152" s="168"/>
      <c r="WZZ152" s="168"/>
      <c r="XAA152" s="168"/>
      <c r="XAB152" s="168"/>
      <c r="XAC152" s="168"/>
      <c r="XAD152" s="168"/>
      <c r="XAE152" s="168"/>
      <c r="XAF152" s="168"/>
      <c r="XAG152" s="168"/>
      <c r="XAH152" s="168"/>
      <c r="XAI152" s="168"/>
      <c r="XAJ152" s="168"/>
      <c r="XAK152" s="168"/>
      <c r="XAL152" s="168"/>
      <c r="XAM152" s="168"/>
      <c r="XAN152" s="168"/>
      <c r="XAO152" s="168"/>
      <c r="XAP152" s="168"/>
      <c r="XAQ152" s="168"/>
      <c r="XAR152" s="168"/>
      <c r="XAS152" s="168"/>
      <c r="XAT152" s="168"/>
      <c r="XAU152" s="168"/>
      <c r="XAV152" s="168"/>
      <c r="XAW152" s="168"/>
      <c r="XAX152" s="168"/>
      <c r="XAY152" s="168"/>
      <c r="XAZ152" s="168"/>
      <c r="XBA152" s="168"/>
      <c r="XBB152" s="168"/>
      <c r="XBC152" s="168"/>
      <c r="XBD152" s="168"/>
      <c r="XBE152" s="168"/>
      <c r="XBF152" s="168"/>
      <c r="XBG152" s="168"/>
      <c r="XBH152" s="168"/>
      <c r="XBI152" s="168"/>
      <c r="XBJ152" s="168"/>
      <c r="XBK152" s="168"/>
      <c r="XBL152" s="168"/>
      <c r="XBM152" s="168"/>
      <c r="XBN152" s="168"/>
      <c r="XBO152" s="168"/>
      <c r="XBP152" s="168"/>
      <c r="XBQ152" s="168"/>
      <c r="XBR152" s="168"/>
      <c r="XBS152" s="168"/>
      <c r="XBT152" s="168"/>
      <c r="XBU152" s="168"/>
      <c r="XBV152" s="168"/>
      <c r="XBW152" s="168"/>
      <c r="XBX152" s="168"/>
      <c r="XBY152" s="168"/>
      <c r="XBZ152" s="168"/>
      <c r="XCA152" s="168"/>
      <c r="XCB152" s="168"/>
      <c r="XCC152" s="168"/>
      <c r="XCD152" s="168"/>
      <c r="XCE152" s="168"/>
      <c r="XCF152" s="168"/>
      <c r="XCG152" s="168"/>
      <c r="XCH152" s="168"/>
      <c r="XCI152" s="168"/>
      <c r="XCJ152" s="168"/>
      <c r="XCK152" s="168"/>
      <c r="XCL152" s="168"/>
      <c r="XCM152" s="168"/>
      <c r="XCN152" s="168"/>
      <c r="XCO152" s="168"/>
      <c r="XCP152" s="168"/>
      <c r="XCQ152" s="168"/>
      <c r="XCR152" s="168"/>
      <c r="XCS152" s="168"/>
      <c r="XCT152" s="168"/>
      <c r="XCU152" s="168"/>
      <c r="XCV152" s="168"/>
      <c r="XCW152" s="168"/>
      <c r="XCX152" s="168"/>
      <c r="XCY152" s="168"/>
      <c r="XCZ152" s="168"/>
      <c r="XDA152" s="168"/>
      <c r="XDB152" s="168"/>
      <c r="XDC152" s="168"/>
      <c r="XDD152" s="168"/>
      <c r="XDE152" s="168"/>
      <c r="XDF152" s="168"/>
      <c r="XDG152" s="168"/>
      <c r="XDH152" s="168"/>
      <c r="XDI152" s="168"/>
      <c r="XDJ152" s="168"/>
      <c r="XDK152" s="168"/>
      <c r="XDL152" s="168"/>
      <c r="XDM152" s="168"/>
      <c r="XDN152" s="168"/>
      <c r="XDO152" s="168"/>
      <c r="XDP152" s="168"/>
      <c r="XDQ152" s="168"/>
      <c r="XDR152" s="168"/>
      <c r="XDS152" s="168"/>
      <c r="XDT152" s="168"/>
      <c r="XDU152" s="168"/>
      <c r="XDV152" s="168"/>
      <c r="XDW152" s="168"/>
      <c r="XDX152" s="168"/>
      <c r="XDY152" s="168"/>
      <c r="XDZ152" s="168"/>
      <c r="XEA152" s="168"/>
      <c r="XEB152" s="168"/>
      <c r="XEC152" s="168"/>
      <c r="XED152" s="168"/>
      <c r="XEE152" s="168"/>
      <c r="XEF152" s="168"/>
    </row>
    <row r="153" spans="1:16360" s="79" customFormat="1" ht="44.25" customHeight="1" x14ac:dyDescent="0.3">
      <c r="A153" s="171">
        <v>622</v>
      </c>
      <c r="B153" s="174"/>
      <c r="C153" s="173"/>
      <c r="D153" s="171" t="s">
        <v>667</v>
      </c>
      <c r="E153" s="171" t="s">
        <v>668</v>
      </c>
      <c r="F153" s="171" t="s">
        <v>97</v>
      </c>
      <c r="G153" s="172"/>
      <c r="H153" s="172">
        <v>45700</v>
      </c>
      <c r="I153" s="171"/>
      <c r="J153" s="195">
        <v>229</v>
      </c>
      <c r="K153" s="236">
        <v>0.1</v>
      </c>
      <c r="L153" s="180">
        <f>Table3[[#This Row],[PoW]]*Table3[[#This Row],[ToV in 1.000]]</f>
        <v>22.900000000000002</v>
      </c>
      <c r="M153" s="180"/>
      <c r="N153" s="180"/>
      <c r="O153" s="180"/>
      <c r="P153" s="168"/>
      <c r="Q153" s="180"/>
      <c r="R153" s="145" t="s">
        <v>4108</v>
      </c>
      <c r="S153" s="145"/>
      <c r="T153" s="171" t="s">
        <v>669</v>
      </c>
      <c r="U153" s="171"/>
      <c r="V153" s="171"/>
      <c r="W153" s="171"/>
      <c r="X153" s="79" t="s">
        <v>522</v>
      </c>
      <c r="Y153" s="172">
        <v>45693</v>
      </c>
      <c r="Z153" s="100"/>
      <c r="AA153" s="172"/>
      <c r="AB153" s="172"/>
      <c r="AC153" s="227"/>
      <c r="AD153" s="228"/>
      <c r="AE153" s="229"/>
      <c r="AF153" s="96"/>
      <c r="AG153" s="97"/>
      <c r="AH153" s="97"/>
      <c r="AI153" s="96"/>
      <c r="AJ153" s="97"/>
      <c r="AK153" s="97"/>
      <c r="AL153" s="245"/>
      <c r="AM153" s="245"/>
      <c r="AN153" s="100"/>
      <c r="AO153" s="245"/>
      <c r="AP153" s="245"/>
      <c r="AQ153" s="245"/>
      <c r="AR153" s="168"/>
      <c r="AS153" s="245"/>
      <c r="AT153" s="168"/>
      <c r="AU153" s="168"/>
      <c r="AV153" s="168"/>
      <c r="AW153" s="168"/>
      <c r="AX153" s="168"/>
      <c r="AY153" s="168"/>
      <c r="AZ153" s="168"/>
      <c r="BA153" s="168"/>
      <c r="BB153" s="168"/>
      <c r="BC153" s="168"/>
      <c r="BD153" s="168"/>
      <c r="BE153" s="168"/>
      <c r="BF153" s="168"/>
      <c r="BG153" s="168"/>
      <c r="BH153" s="168"/>
      <c r="BI153" s="168"/>
      <c r="BJ153" s="168"/>
      <c r="BK153" s="168"/>
      <c r="BL153" s="168"/>
      <c r="BM153" s="168"/>
      <c r="BN153" s="168"/>
      <c r="BO153" s="168"/>
      <c r="BP153" s="168"/>
      <c r="BQ153" s="168"/>
      <c r="BR153" s="168"/>
      <c r="BS153" s="168"/>
      <c r="BT153" s="168"/>
      <c r="BU153" s="168"/>
      <c r="BV153" s="168"/>
      <c r="BW153" s="168"/>
      <c r="BX153" s="168"/>
      <c r="BY153" s="168"/>
      <c r="BZ153" s="168"/>
      <c r="CA153" s="168"/>
      <c r="CB153" s="168"/>
      <c r="CC153" s="168"/>
      <c r="CD153" s="168"/>
      <c r="CE153" s="168"/>
      <c r="CF153" s="168"/>
      <c r="CG153" s="168"/>
      <c r="CH153" s="168"/>
      <c r="CI153" s="168"/>
      <c r="CJ153" s="168"/>
      <c r="CK153" s="168"/>
      <c r="CL153" s="168"/>
      <c r="CM153" s="168"/>
      <c r="CN153" s="168"/>
      <c r="CO153" s="168"/>
      <c r="CP153" s="168"/>
      <c r="CQ153" s="168"/>
      <c r="CR153" s="168"/>
      <c r="CS153" s="168"/>
      <c r="CT153" s="168"/>
      <c r="CU153" s="168"/>
      <c r="CV153" s="168"/>
      <c r="CW153" s="168"/>
      <c r="CX153" s="168"/>
      <c r="CY153" s="168"/>
      <c r="CZ153" s="168"/>
      <c r="DA153" s="168"/>
      <c r="DB153" s="168"/>
      <c r="DC153" s="168"/>
      <c r="DD153" s="168"/>
      <c r="DE153" s="168"/>
      <c r="DF153" s="168"/>
      <c r="DG153" s="168"/>
      <c r="DH153" s="168"/>
      <c r="DI153" s="168"/>
      <c r="DJ153" s="168"/>
      <c r="DK153" s="168"/>
      <c r="DL153" s="168"/>
      <c r="DM153" s="168"/>
      <c r="DN153" s="168"/>
      <c r="DO153" s="168"/>
      <c r="DP153" s="168"/>
      <c r="DQ153" s="168"/>
      <c r="DR153" s="168"/>
      <c r="DS153" s="168"/>
      <c r="DT153" s="168"/>
      <c r="DU153" s="168"/>
      <c r="DV153" s="168"/>
      <c r="DW153" s="168"/>
      <c r="DX153" s="168"/>
      <c r="DY153" s="168"/>
      <c r="DZ153" s="168"/>
      <c r="EA153" s="168"/>
      <c r="EB153" s="168"/>
      <c r="EC153" s="168"/>
      <c r="ED153" s="168"/>
      <c r="EE153" s="168"/>
      <c r="EF153" s="168"/>
      <c r="EG153" s="168"/>
      <c r="EH153" s="168"/>
      <c r="EI153" s="168"/>
      <c r="EJ153" s="168"/>
      <c r="EK153" s="168"/>
      <c r="EL153" s="168"/>
      <c r="EM153" s="168"/>
      <c r="EN153" s="168"/>
      <c r="EO153" s="168"/>
      <c r="EP153" s="168"/>
      <c r="EQ153" s="168"/>
      <c r="ER153" s="168"/>
      <c r="ES153" s="168"/>
      <c r="ET153" s="168"/>
      <c r="EU153" s="168"/>
      <c r="EV153" s="168"/>
      <c r="EW153" s="168"/>
      <c r="EX153" s="168"/>
      <c r="EY153" s="168"/>
      <c r="EZ153" s="168"/>
      <c r="FA153" s="168"/>
      <c r="FB153" s="168"/>
      <c r="FC153" s="168"/>
      <c r="FD153" s="168"/>
      <c r="FE153" s="168"/>
      <c r="FF153" s="168"/>
      <c r="FG153" s="168"/>
      <c r="FH153" s="168"/>
      <c r="FI153" s="168"/>
      <c r="FJ153" s="168"/>
      <c r="FK153" s="168"/>
      <c r="FL153" s="168"/>
      <c r="FM153" s="168"/>
      <c r="FN153" s="168"/>
      <c r="FO153" s="168"/>
      <c r="FP153" s="168"/>
      <c r="FQ153" s="168"/>
      <c r="FR153" s="168"/>
      <c r="FS153" s="168"/>
      <c r="FT153" s="168"/>
      <c r="FU153" s="168"/>
      <c r="FV153" s="168"/>
      <c r="FW153" s="168"/>
      <c r="FX153" s="168"/>
      <c r="FY153" s="168"/>
      <c r="FZ153" s="168"/>
      <c r="GA153" s="168"/>
      <c r="GB153" s="168"/>
      <c r="GC153" s="168"/>
      <c r="GD153" s="168"/>
      <c r="GE153" s="168"/>
      <c r="GF153" s="168"/>
      <c r="GG153" s="168"/>
      <c r="GH153" s="168"/>
      <c r="GI153" s="168"/>
      <c r="GJ153" s="168"/>
      <c r="GK153" s="168"/>
      <c r="GL153" s="168"/>
      <c r="GM153" s="168"/>
      <c r="GN153" s="168"/>
      <c r="GO153" s="168"/>
      <c r="GP153" s="168"/>
      <c r="GQ153" s="168"/>
      <c r="GR153" s="168"/>
      <c r="GS153" s="168"/>
      <c r="GT153" s="168"/>
      <c r="GU153" s="168"/>
      <c r="GV153" s="168"/>
      <c r="GW153" s="168"/>
      <c r="GX153" s="168"/>
      <c r="GY153" s="168"/>
      <c r="GZ153" s="168"/>
      <c r="HA153" s="168"/>
      <c r="HB153" s="168"/>
      <c r="HC153" s="168"/>
      <c r="HD153" s="168"/>
      <c r="HE153" s="168"/>
      <c r="HF153" s="168"/>
      <c r="HG153" s="168"/>
      <c r="HH153" s="168"/>
      <c r="HI153" s="168"/>
      <c r="HJ153" s="168"/>
      <c r="HK153" s="168"/>
      <c r="HL153" s="168"/>
      <c r="HM153" s="168"/>
      <c r="HN153" s="168"/>
      <c r="HO153" s="168"/>
      <c r="HP153" s="168"/>
      <c r="HQ153" s="168"/>
      <c r="HR153" s="168"/>
      <c r="HS153" s="168"/>
      <c r="HT153" s="168"/>
      <c r="HU153" s="168"/>
      <c r="HV153" s="168"/>
      <c r="HW153" s="168"/>
      <c r="HX153" s="168"/>
      <c r="HY153" s="168"/>
      <c r="HZ153" s="168"/>
      <c r="IA153" s="168"/>
      <c r="IB153" s="168"/>
      <c r="IC153" s="168"/>
      <c r="ID153" s="168"/>
      <c r="IE153" s="168"/>
      <c r="IF153" s="168"/>
      <c r="IG153" s="168"/>
      <c r="IH153" s="168"/>
      <c r="II153" s="168"/>
      <c r="IJ153" s="168"/>
      <c r="IK153" s="168"/>
      <c r="IL153" s="168"/>
      <c r="IM153" s="168"/>
      <c r="IN153" s="168"/>
      <c r="IO153" s="168"/>
      <c r="IP153" s="168"/>
      <c r="IQ153" s="168"/>
      <c r="IR153" s="168"/>
      <c r="IS153" s="168"/>
      <c r="IT153" s="168"/>
      <c r="IU153" s="168"/>
      <c r="IV153" s="168"/>
      <c r="IW153" s="168"/>
      <c r="IX153" s="168"/>
      <c r="IY153" s="168"/>
      <c r="IZ153" s="168"/>
      <c r="JA153" s="168"/>
      <c r="JB153" s="168"/>
      <c r="JC153" s="168"/>
      <c r="JD153" s="168"/>
      <c r="JE153" s="168"/>
      <c r="JF153" s="168"/>
      <c r="JG153" s="168"/>
      <c r="JH153" s="168"/>
      <c r="JI153" s="168"/>
      <c r="JJ153" s="168"/>
      <c r="JK153" s="168"/>
      <c r="JL153" s="168"/>
      <c r="JM153" s="168"/>
      <c r="JN153" s="168"/>
      <c r="JO153" s="168"/>
      <c r="JP153" s="168"/>
      <c r="JQ153" s="168"/>
      <c r="JR153" s="168"/>
      <c r="JS153" s="168"/>
      <c r="JT153" s="168"/>
      <c r="JU153" s="168"/>
      <c r="JV153" s="168"/>
      <c r="JW153" s="168"/>
      <c r="JX153" s="168"/>
      <c r="JY153" s="168"/>
      <c r="JZ153" s="168"/>
      <c r="KA153" s="168"/>
      <c r="KB153" s="168"/>
      <c r="KC153" s="168"/>
      <c r="KD153" s="168"/>
      <c r="KE153" s="168"/>
      <c r="KF153" s="168"/>
      <c r="KG153" s="168"/>
      <c r="KH153" s="168"/>
      <c r="KI153" s="168"/>
      <c r="KJ153" s="168"/>
      <c r="KK153" s="168"/>
      <c r="KL153" s="168"/>
      <c r="KM153" s="168"/>
      <c r="KN153" s="168"/>
      <c r="KO153" s="168"/>
      <c r="KP153" s="168"/>
      <c r="KQ153" s="168"/>
      <c r="KR153" s="168"/>
      <c r="KS153" s="168"/>
      <c r="KT153" s="168"/>
      <c r="KU153" s="168"/>
      <c r="KV153" s="168"/>
      <c r="KW153" s="168"/>
      <c r="KX153" s="168"/>
      <c r="KY153" s="168"/>
      <c r="KZ153" s="168"/>
      <c r="LA153" s="168"/>
      <c r="LB153" s="168"/>
      <c r="LC153" s="168"/>
      <c r="LD153" s="168"/>
      <c r="LE153" s="168"/>
      <c r="LF153" s="168"/>
      <c r="LG153" s="168"/>
      <c r="LH153" s="168"/>
      <c r="LI153" s="168"/>
      <c r="LJ153" s="168"/>
      <c r="LK153" s="168"/>
      <c r="LL153" s="168"/>
      <c r="LM153" s="168"/>
      <c r="LN153" s="168"/>
      <c r="LO153" s="168"/>
      <c r="LP153" s="168"/>
      <c r="LQ153" s="168"/>
      <c r="LR153" s="168"/>
      <c r="LS153" s="168"/>
      <c r="LT153" s="168"/>
      <c r="LU153" s="168"/>
      <c r="LV153" s="168"/>
      <c r="LW153" s="168"/>
      <c r="LX153" s="168"/>
      <c r="LY153" s="168"/>
      <c r="LZ153" s="168"/>
      <c r="MA153" s="168"/>
      <c r="MB153" s="168"/>
      <c r="MC153" s="168"/>
      <c r="MD153" s="168"/>
      <c r="ME153" s="168"/>
      <c r="MF153" s="168"/>
      <c r="MG153" s="168"/>
      <c r="MH153" s="168"/>
      <c r="MI153" s="168"/>
      <c r="MJ153" s="168"/>
      <c r="MK153" s="168"/>
      <c r="ML153" s="168"/>
      <c r="MM153" s="168"/>
      <c r="MN153" s="168"/>
      <c r="MO153" s="168"/>
      <c r="MP153" s="168"/>
      <c r="MQ153" s="168"/>
      <c r="MR153" s="168"/>
      <c r="MS153" s="168"/>
      <c r="MT153" s="168"/>
      <c r="MU153" s="168"/>
      <c r="MV153" s="168"/>
      <c r="MW153" s="168"/>
      <c r="MX153" s="168"/>
      <c r="MY153" s="168"/>
      <c r="MZ153" s="168"/>
      <c r="NA153" s="168"/>
      <c r="NB153" s="168"/>
      <c r="NC153" s="168"/>
      <c r="ND153" s="168"/>
      <c r="NE153" s="168"/>
      <c r="NF153" s="168"/>
      <c r="NG153" s="168"/>
      <c r="NH153" s="168"/>
      <c r="NI153" s="168"/>
      <c r="NJ153" s="168"/>
      <c r="NK153" s="168"/>
      <c r="NL153" s="168"/>
      <c r="NM153" s="168"/>
      <c r="NN153" s="168"/>
      <c r="NO153" s="168"/>
      <c r="NP153" s="168"/>
      <c r="NQ153" s="168"/>
      <c r="NR153" s="168"/>
      <c r="NS153" s="168"/>
      <c r="NT153" s="168"/>
      <c r="NU153" s="168"/>
      <c r="NV153" s="168"/>
      <c r="NW153" s="168"/>
      <c r="NX153" s="168"/>
      <c r="NY153" s="168"/>
      <c r="NZ153" s="168"/>
      <c r="OA153" s="168"/>
      <c r="OB153" s="168"/>
      <c r="OC153" s="168"/>
      <c r="OD153" s="168"/>
      <c r="OE153" s="168"/>
      <c r="OF153" s="168"/>
      <c r="OG153" s="168"/>
      <c r="OH153" s="168"/>
      <c r="OI153" s="168"/>
      <c r="OJ153" s="168"/>
      <c r="OK153" s="168"/>
      <c r="OL153" s="168"/>
      <c r="OM153" s="168"/>
      <c r="ON153" s="168"/>
      <c r="OO153" s="168"/>
      <c r="OP153" s="168"/>
      <c r="OQ153" s="168"/>
      <c r="OR153" s="168"/>
      <c r="OS153" s="168"/>
      <c r="OT153" s="168"/>
      <c r="OU153" s="168"/>
      <c r="OV153" s="168"/>
      <c r="OW153" s="168"/>
      <c r="OX153" s="168"/>
      <c r="OY153" s="168"/>
      <c r="OZ153" s="168"/>
      <c r="PA153" s="168"/>
      <c r="PB153" s="168"/>
      <c r="PC153" s="168"/>
      <c r="PD153" s="168"/>
      <c r="PE153" s="168"/>
      <c r="PF153" s="168"/>
      <c r="PG153" s="168"/>
      <c r="PH153" s="168"/>
      <c r="PI153" s="168"/>
      <c r="PJ153" s="168"/>
      <c r="PK153" s="168"/>
      <c r="PL153" s="168"/>
      <c r="PM153" s="168"/>
      <c r="PN153" s="168"/>
      <c r="PO153" s="168"/>
      <c r="PP153" s="168"/>
      <c r="PQ153" s="168"/>
      <c r="PR153" s="168"/>
      <c r="PS153" s="168"/>
      <c r="PT153" s="168"/>
      <c r="PU153" s="168"/>
      <c r="PV153" s="168"/>
      <c r="PW153" s="168"/>
      <c r="PX153" s="168"/>
      <c r="PY153" s="168"/>
      <c r="PZ153" s="168"/>
      <c r="QA153" s="168"/>
      <c r="QB153" s="168"/>
      <c r="QC153" s="168"/>
      <c r="QD153" s="168"/>
      <c r="QE153" s="168"/>
      <c r="QF153" s="168"/>
      <c r="QG153" s="168"/>
      <c r="QH153" s="168"/>
      <c r="QI153" s="168"/>
      <c r="QJ153" s="168"/>
      <c r="QK153" s="168"/>
      <c r="QL153" s="168"/>
      <c r="QM153" s="168"/>
      <c r="QN153" s="168"/>
      <c r="QO153" s="168"/>
      <c r="QP153" s="168"/>
      <c r="QQ153" s="168"/>
      <c r="QR153" s="168"/>
      <c r="QS153" s="168"/>
      <c r="QT153" s="168"/>
      <c r="QU153" s="168"/>
      <c r="QV153" s="168"/>
      <c r="QW153" s="168"/>
      <c r="QX153" s="168"/>
      <c r="QY153" s="168"/>
      <c r="QZ153" s="168"/>
      <c r="RA153" s="168"/>
      <c r="RB153" s="168"/>
      <c r="RC153" s="168"/>
      <c r="RD153" s="168"/>
      <c r="RE153" s="168"/>
      <c r="RF153" s="168"/>
      <c r="RG153" s="168"/>
      <c r="RH153" s="168"/>
      <c r="RI153" s="168"/>
      <c r="RJ153" s="168"/>
      <c r="RK153" s="168"/>
      <c r="RL153" s="168"/>
      <c r="RM153" s="168"/>
      <c r="RN153" s="168"/>
      <c r="RO153" s="168"/>
      <c r="RP153" s="168"/>
      <c r="RQ153" s="168"/>
      <c r="RR153" s="168"/>
      <c r="RS153" s="168"/>
      <c r="RT153" s="168"/>
      <c r="RU153" s="168"/>
      <c r="RV153" s="168"/>
      <c r="RW153" s="168"/>
      <c r="RX153" s="168"/>
      <c r="RY153" s="168"/>
      <c r="RZ153" s="168"/>
      <c r="SA153" s="168"/>
      <c r="SB153" s="168"/>
      <c r="SC153" s="168"/>
      <c r="SD153" s="168"/>
      <c r="SE153" s="168"/>
      <c r="SF153" s="168"/>
      <c r="SG153" s="168"/>
      <c r="SH153" s="168"/>
      <c r="SI153" s="168"/>
      <c r="SJ153" s="168"/>
      <c r="SK153" s="168"/>
      <c r="SL153" s="168"/>
      <c r="SM153" s="168"/>
      <c r="SN153" s="168"/>
      <c r="SO153" s="168"/>
      <c r="SP153" s="168"/>
      <c r="SQ153" s="168"/>
      <c r="SR153" s="168"/>
      <c r="SS153" s="168"/>
      <c r="ST153" s="168"/>
      <c r="SU153" s="168"/>
      <c r="SV153" s="168"/>
      <c r="SW153" s="168"/>
      <c r="SX153" s="168"/>
      <c r="SY153" s="168"/>
      <c r="SZ153" s="168"/>
      <c r="TA153" s="168"/>
      <c r="TB153" s="168"/>
      <c r="TC153" s="168"/>
      <c r="TD153" s="168"/>
      <c r="TE153" s="168"/>
      <c r="TF153" s="168"/>
      <c r="TG153" s="168"/>
      <c r="TH153" s="168"/>
      <c r="TI153" s="168"/>
      <c r="TJ153" s="168"/>
      <c r="TK153" s="168"/>
      <c r="TL153" s="168"/>
      <c r="TM153" s="168"/>
      <c r="TN153" s="168"/>
      <c r="TO153" s="168"/>
      <c r="TP153" s="168"/>
      <c r="TQ153" s="168"/>
      <c r="TR153" s="168"/>
      <c r="TS153" s="168"/>
      <c r="TT153" s="168"/>
      <c r="TU153" s="168"/>
      <c r="TV153" s="168"/>
      <c r="TW153" s="168"/>
      <c r="TX153" s="168"/>
      <c r="TY153" s="168"/>
      <c r="TZ153" s="168"/>
      <c r="UA153" s="168"/>
      <c r="UB153" s="168"/>
      <c r="UC153" s="168"/>
      <c r="UD153" s="168"/>
      <c r="UE153" s="168"/>
      <c r="UF153" s="168"/>
      <c r="UG153" s="168"/>
      <c r="UH153" s="168"/>
      <c r="UI153" s="168"/>
      <c r="UJ153" s="168"/>
      <c r="UK153" s="168"/>
      <c r="UL153" s="168"/>
      <c r="UM153" s="168"/>
      <c r="UN153" s="168"/>
      <c r="UO153" s="168"/>
      <c r="UP153" s="168"/>
      <c r="UQ153" s="168"/>
      <c r="UR153" s="168"/>
      <c r="US153" s="168"/>
      <c r="UT153" s="168"/>
      <c r="UU153" s="168"/>
      <c r="UV153" s="168"/>
      <c r="UW153" s="168"/>
      <c r="UX153" s="168"/>
      <c r="UY153" s="168"/>
      <c r="UZ153" s="168"/>
      <c r="VA153" s="168"/>
      <c r="VB153" s="168"/>
      <c r="VC153" s="168"/>
      <c r="VD153" s="168"/>
      <c r="VE153" s="168"/>
      <c r="VF153" s="168"/>
      <c r="VG153" s="168"/>
      <c r="VH153" s="168"/>
      <c r="VI153" s="168"/>
      <c r="VJ153" s="168"/>
      <c r="VK153" s="168"/>
      <c r="VL153" s="168"/>
      <c r="VM153" s="168"/>
      <c r="VN153" s="168"/>
      <c r="VO153" s="168"/>
      <c r="VP153" s="168"/>
      <c r="VQ153" s="168"/>
      <c r="VR153" s="168"/>
      <c r="VS153" s="168"/>
      <c r="VT153" s="168"/>
      <c r="VU153" s="168"/>
      <c r="VV153" s="168"/>
      <c r="VW153" s="168"/>
      <c r="VX153" s="168"/>
      <c r="VY153" s="168"/>
      <c r="VZ153" s="168"/>
      <c r="WA153" s="168"/>
      <c r="WB153" s="168"/>
      <c r="WC153" s="168"/>
      <c r="WD153" s="168"/>
      <c r="WE153" s="168"/>
      <c r="WF153" s="168"/>
      <c r="WG153" s="168"/>
      <c r="WH153" s="168"/>
      <c r="WI153" s="168"/>
      <c r="WJ153" s="168"/>
      <c r="WK153" s="168"/>
      <c r="WL153" s="168"/>
      <c r="WM153" s="168"/>
      <c r="WN153" s="168"/>
      <c r="WO153" s="168"/>
      <c r="WP153" s="168"/>
      <c r="WQ153" s="168"/>
      <c r="WR153" s="168"/>
      <c r="WS153" s="168"/>
      <c r="WT153" s="168"/>
      <c r="WU153" s="168"/>
      <c r="WV153" s="168"/>
      <c r="WW153" s="168"/>
      <c r="WX153" s="168"/>
      <c r="WY153" s="168"/>
      <c r="WZ153" s="168"/>
      <c r="XA153" s="168"/>
      <c r="XB153" s="168"/>
      <c r="XC153" s="168"/>
      <c r="XD153" s="168"/>
      <c r="XE153" s="168"/>
      <c r="XF153" s="168"/>
      <c r="XG153" s="168"/>
      <c r="XH153" s="168"/>
      <c r="XI153" s="168"/>
      <c r="XJ153" s="168"/>
      <c r="XK153" s="168"/>
      <c r="XL153" s="168"/>
      <c r="XM153" s="168"/>
      <c r="XN153" s="168"/>
      <c r="XO153" s="168"/>
      <c r="XP153" s="168"/>
      <c r="XQ153" s="168"/>
      <c r="XR153" s="168"/>
      <c r="XS153" s="168"/>
      <c r="XT153" s="168"/>
      <c r="XU153" s="168"/>
      <c r="XV153" s="168"/>
      <c r="XW153" s="168"/>
      <c r="XX153" s="168"/>
      <c r="XY153" s="168"/>
      <c r="XZ153" s="168"/>
      <c r="YA153" s="168"/>
      <c r="YB153" s="168"/>
      <c r="YC153" s="168"/>
      <c r="YD153" s="168"/>
      <c r="YE153" s="168"/>
      <c r="YF153" s="168"/>
      <c r="YG153" s="168"/>
      <c r="YH153" s="168"/>
      <c r="YI153" s="168"/>
      <c r="YJ153" s="168"/>
      <c r="YK153" s="168"/>
      <c r="YL153" s="168"/>
      <c r="YM153" s="168"/>
      <c r="YN153" s="168"/>
      <c r="YO153" s="168"/>
      <c r="YP153" s="168"/>
      <c r="YQ153" s="168"/>
      <c r="YR153" s="168"/>
      <c r="YS153" s="168"/>
      <c r="YT153" s="168"/>
      <c r="YU153" s="168"/>
      <c r="YV153" s="168"/>
      <c r="YW153" s="168"/>
      <c r="YX153" s="168"/>
      <c r="YY153" s="168"/>
      <c r="YZ153" s="168"/>
      <c r="ZA153" s="168"/>
      <c r="ZB153" s="168"/>
      <c r="ZC153" s="168"/>
      <c r="ZD153" s="168"/>
      <c r="ZE153" s="168"/>
      <c r="ZF153" s="168"/>
      <c r="ZG153" s="168"/>
      <c r="ZH153" s="168"/>
      <c r="ZI153" s="168"/>
      <c r="ZJ153" s="168"/>
      <c r="ZK153" s="168"/>
      <c r="ZL153" s="168"/>
      <c r="ZM153" s="168"/>
      <c r="ZN153" s="168"/>
      <c r="ZO153" s="168"/>
      <c r="ZP153" s="168"/>
      <c r="ZQ153" s="168"/>
      <c r="ZR153" s="168"/>
      <c r="ZS153" s="168"/>
      <c r="ZT153" s="168"/>
      <c r="ZU153" s="168"/>
      <c r="ZV153" s="168"/>
      <c r="ZW153" s="168"/>
      <c r="ZX153" s="168"/>
      <c r="ZY153" s="168"/>
      <c r="ZZ153" s="168"/>
      <c r="AAA153" s="168"/>
      <c r="AAB153" s="168"/>
      <c r="AAC153" s="168"/>
      <c r="AAD153" s="168"/>
      <c r="AAE153" s="168"/>
      <c r="AAF153" s="168"/>
      <c r="AAG153" s="168"/>
      <c r="AAH153" s="168"/>
      <c r="AAI153" s="168"/>
      <c r="AAJ153" s="168"/>
      <c r="AAK153" s="168"/>
      <c r="AAL153" s="168"/>
      <c r="AAM153" s="168"/>
      <c r="AAN153" s="168"/>
      <c r="AAO153" s="168"/>
      <c r="AAP153" s="168"/>
      <c r="AAQ153" s="168"/>
      <c r="AAR153" s="168"/>
      <c r="AAS153" s="168"/>
      <c r="AAT153" s="168"/>
      <c r="AAU153" s="168"/>
      <c r="AAV153" s="168"/>
      <c r="AAW153" s="168"/>
      <c r="AAX153" s="168"/>
      <c r="AAY153" s="168"/>
      <c r="AAZ153" s="168"/>
      <c r="ABA153" s="168"/>
      <c r="ABB153" s="168"/>
      <c r="ABC153" s="168"/>
      <c r="ABD153" s="168"/>
      <c r="ABE153" s="168"/>
      <c r="ABF153" s="168"/>
      <c r="ABG153" s="168"/>
      <c r="ABH153" s="168"/>
      <c r="ABI153" s="168"/>
      <c r="ABJ153" s="168"/>
      <c r="ABK153" s="168"/>
      <c r="ABL153" s="168"/>
      <c r="ABM153" s="168"/>
      <c r="ABN153" s="168"/>
      <c r="ABO153" s="168"/>
      <c r="ABP153" s="168"/>
      <c r="ABQ153" s="168"/>
      <c r="ABR153" s="168"/>
      <c r="ABS153" s="168"/>
      <c r="ABT153" s="168"/>
      <c r="ABU153" s="168"/>
      <c r="ABV153" s="168"/>
      <c r="ABW153" s="168"/>
      <c r="ABX153" s="168"/>
      <c r="ABY153" s="168"/>
      <c r="ABZ153" s="168"/>
      <c r="ACA153" s="168"/>
      <c r="ACB153" s="168"/>
      <c r="ACC153" s="168"/>
      <c r="ACD153" s="168"/>
      <c r="ACE153" s="168"/>
      <c r="ACF153" s="168"/>
      <c r="ACG153" s="168"/>
      <c r="ACH153" s="168"/>
      <c r="ACI153" s="168"/>
      <c r="ACJ153" s="168"/>
      <c r="ACK153" s="168"/>
      <c r="ACL153" s="168"/>
      <c r="ACM153" s="168"/>
      <c r="ACN153" s="168"/>
      <c r="ACO153" s="168"/>
      <c r="ACP153" s="168"/>
      <c r="ACQ153" s="168"/>
      <c r="ACR153" s="168"/>
      <c r="ACS153" s="168"/>
      <c r="ACT153" s="168"/>
      <c r="ACU153" s="168"/>
      <c r="ACV153" s="168"/>
      <c r="ACW153" s="168"/>
      <c r="ACX153" s="168"/>
      <c r="ACY153" s="168"/>
      <c r="ACZ153" s="168"/>
      <c r="ADA153" s="168"/>
      <c r="ADB153" s="168"/>
      <c r="ADC153" s="168"/>
      <c r="ADD153" s="168"/>
      <c r="ADE153" s="168"/>
      <c r="ADF153" s="168"/>
      <c r="ADG153" s="168"/>
      <c r="ADH153" s="168"/>
      <c r="ADI153" s="168"/>
      <c r="ADJ153" s="168"/>
      <c r="ADK153" s="168"/>
      <c r="ADL153" s="168"/>
      <c r="ADM153" s="168"/>
      <c r="ADN153" s="168"/>
      <c r="ADO153" s="168"/>
      <c r="ADP153" s="168"/>
      <c r="ADQ153" s="168"/>
      <c r="ADR153" s="168"/>
      <c r="ADS153" s="168"/>
      <c r="ADT153" s="168"/>
      <c r="ADU153" s="168"/>
      <c r="ADV153" s="168"/>
      <c r="ADW153" s="168"/>
      <c r="ADX153" s="168"/>
      <c r="ADY153" s="168"/>
      <c r="ADZ153" s="168"/>
      <c r="AEA153" s="168"/>
      <c r="AEB153" s="168"/>
      <c r="AEC153" s="168"/>
      <c r="AED153" s="168"/>
      <c r="AEE153" s="168"/>
      <c r="AEF153" s="168"/>
      <c r="AEG153" s="168"/>
      <c r="AEH153" s="168"/>
      <c r="AEI153" s="168"/>
      <c r="AEJ153" s="168"/>
      <c r="AEK153" s="168"/>
      <c r="AEL153" s="168"/>
      <c r="AEM153" s="168"/>
      <c r="AEN153" s="168"/>
      <c r="AEO153" s="168"/>
      <c r="AEP153" s="168"/>
      <c r="AEQ153" s="168"/>
      <c r="AER153" s="168"/>
      <c r="AES153" s="168"/>
      <c r="AET153" s="168"/>
      <c r="AEU153" s="168"/>
      <c r="AEV153" s="168"/>
      <c r="AEW153" s="168"/>
      <c r="AEX153" s="168"/>
      <c r="AEY153" s="168"/>
      <c r="AEZ153" s="168"/>
      <c r="AFA153" s="168"/>
      <c r="AFB153" s="168"/>
      <c r="AFC153" s="168"/>
      <c r="AFD153" s="168"/>
      <c r="AFE153" s="168"/>
      <c r="AFF153" s="168"/>
      <c r="AFG153" s="168"/>
      <c r="AFH153" s="168"/>
      <c r="AFI153" s="168"/>
      <c r="AFJ153" s="168"/>
      <c r="AFK153" s="168"/>
      <c r="AFL153" s="168"/>
      <c r="AFM153" s="168"/>
      <c r="AFN153" s="168"/>
      <c r="AFO153" s="168"/>
      <c r="AFP153" s="168"/>
      <c r="AFQ153" s="168"/>
      <c r="AFR153" s="168"/>
      <c r="AFS153" s="168"/>
      <c r="AFT153" s="168"/>
      <c r="AFU153" s="168"/>
      <c r="AFV153" s="168"/>
      <c r="AFW153" s="168"/>
      <c r="AFX153" s="168"/>
      <c r="AFY153" s="168"/>
      <c r="AFZ153" s="168"/>
      <c r="AGA153" s="168"/>
      <c r="AGB153" s="168"/>
      <c r="AGC153" s="168"/>
      <c r="AGD153" s="168"/>
      <c r="AGE153" s="168"/>
      <c r="AGF153" s="168"/>
      <c r="AGG153" s="168"/>
      <c r="AGH153" s="168"/>
      <c r="AGI153" s="168"/>
      <c r="AGJ153" s="168"/>
      <c r="AGK153" s="168"/>
      <c r="AGL153" s="168"/>
      <c r="AGM153" s="168"/>
      <c r="AGN153" s="168"/>
      <c r="AGO153" s="168"/>
      <c r="AGP153" s="168"/>
      <c r="AGQ153" s="168"/>
      <c r="AGR153" s="168"/>
      <c r="AGS153" s="168"/>
      <c r="AGT153" s="168"/>
      <c r="AGU153" s="168"/>
      <c r="AGV153" s="168"/>
      <c r="AGW153" s="168"/>
      <c r="AGX153" s="168"/>
      <c r="AGY153" s="168"/>
      <c r="AGZ153" s="168"/>
      <c r="AHA153" s="168"/>
      <c r="AHB153" s="168"/>
      <c r="AHC153" s="168"/>
      <c r="AHD153" s="168"/>
      <c r="AHE153" s="168"/>
      <c r="AHF153" s="168"/>
      <c r="AHG153" s="168"/>
      <c r="AHH153" s="168"/>
      <c r="AHI153" s="168"/>
      <c r="AHJ153" s="168"/>
      <c r="AHK153" s="168"/>
      <c r="AHL153" s="168"/>
      <c r="AHM153" s="168"/>
      <c r="AHN153" s="168"/>
      <c r="AHO153" s="168"/>
      <c r="AHP153" s="168"/>
      <c r="AHQ153" s="168"/>
      <c r="AHR153" s="168"/>
      <c r="AHS153" s="168"/>
      <c r="AHT153" s="168"/>
      <c r="AHU153" s="168"/>
      <c r="AHV153" s="168"/>
      <c r="AHW153" s="168"/>
      <c r="AHX153" s="168"/>
      <c r="AHY153" s="168"/>
      <c r="AHZ153" s="168"/>
      <c r="AIA153" s="168"/>
      <c r="AIB153" s="168"/>
      <c r="AIC153" s="168"/>
      <c r="AID153" s="168"/>
      <c r="AIE153" s="168"/>
      <c r="AIF153" s="168"/>
      <c r="AIG153" s="168"/>
      <c r="AIH153" s="168"/>
      <c r="AII153" s="168"/>
      <c r="AIJ153" s="168"/>
      <c r="AIK153" s="168"/>
      <c r="AIL153" s="168"/>
      <c r="AIM153" s="168"/>
      <c r="AIN153" s="168"/>
      <c r="AIO153" s="168"/>
      <c r="AIP153" s="168"/>
      <c r="AIQ153" s="168"/>
      <c r="AIR153" s="168"/>
      <c r="AIS153" s="168"/>
      <c r="AIT153" s="168"/>
      <c r="AIU153" s="168"/>
      <c r="AIV153" s="168"/>
      <c r="AIW153" s="168"/>
      <c r="AIX153" s="168"/>
      <c r="AIY153" s="168"/>
      <c r="AIZ153" s="168"/>
      <c r="AJA153" s="168"/>
      <c r="AJB153" s="168"/>
      <c r="AJC153" s="168"/>
      <c r="AJD153" s="168"/>
      <c r="AJE153" s="168"/>
      <c r="AJF153" s="168"/>
      <c r="AJG153" s="168"/>
      <c r="AJH153" s="168"/>
      <c r="AJI153" s="168"/>
      <c r="AJJ153" s="168"/>
      <c r="AJK153" s="168"/>
      <c r="AJL153" s="168"/>
      <c r="AJM153" s="168"/>
      <c r="AJN153" s="168"/>
      <c r="AJO153" s="168"/>
      <c r="AJP153" s="168"/>
      <c r="AJQ153" s="168"/>
      <c r="AJR153" s="168"/>
      <c r="AJS153" s="168"/>
      <c r="AJT153" s="168"/>
      <c r="AJU153" s="168"/>
      <c r="AJV153" s="168"/>
      <c r="AJW153" s="168"/>
      <c r="AJX153" s="168"/>
      <c r="AJY153" s="168"/>
      <c r="AJZ153" s="168"/>
      <c r="AKA153" s="168"/>
      <c r="AKB153" s="168"/>
      <c r="AKC153" s="168"/>
      <c r="AKD153" s="168"/>
      <c r="AKE153" s="168"/>
      <c r="AKF153" s="168"/>
      <c r="AKG153" s="168"/>
      <c r="AKH153" s="168"/>
      <c r="AKI153" s="168"/>
      <c r="AKJ153" s="168"/>
      <c r="AKK153" s="168"/>
      <c r="AKL153" s="168"/>
      <c r="AKM153" s="168"/>
      <c r="AKN153" s="168"/>
      <c r="AKO153" s="168"/>
      <c r="AKP153" s="168"/>
      <c r="AKQ153" s="168"/>
      <c r="AKR153" s="168"/>
      <c r="AKS153" s="168"/>
      <c r="AKT153" s="168"/>
      <c r="AKU153" s="168"/>
      <c r="AKV153" s="168"/>
      <c r="AKW153" s="168"/>
      <c r="AKX153" s="168"/>
      <c r="AKY153" s="168"/>
      <c r="AKZ153" s="168"/>
      <c r="ALA153" s="168"/>
      <c r="ALB153" s="168"/>
      <c r="ALC153" s="168"/>
      <c r="ALD153" s="168"/>
      <c r="ALE153" s="168"/>
      <c r="ALF153" s="168"/>
      <c r="ALG153" s="168"/>
      <c r="ALH153" s="168"/>
      <c r="ALI153" s="168"/>
      <c r="ALJ153" s="168"/>
      <c r="ALK153" s="168"/>
      <c r="ALL153" s="168"/>
      <c r="ALM153" s="168"/>
      <c r="ALN153" s="168"/>
      <c r="ALO153" s="168"/>
      <c r="ALP153" s="168"/>
      <c r="ALQ153" s="168"/>
      <c r="ALR153" s="168"/>
      <c r="ALS153" s="168"/>
      <c r="ALT153" s="168"/>
      <c r="ALU153" s="168"/>
      <c r="ALV153" s="168"/>
      <c r="ALW153" s="168"/>
      <c r="ALX153" s="168"/>
      <c r="ALY153" s="168"/>
      <c r="ALZ153" s="168"/>
      <c r="AMA153" s="168"/>
      <c r="AMB153" s="168"/>
      <c r="AMC153" s="168"/>
      <c r="AMD153" s="168"/>
      <c r="AME153" s="168"/>
      <c r="AMF153" s="168"/>
      <c r="AMG153" s="168"/>
      <c r="AMH153" s="168"/>
      <c r="AMI153" s="168"/>
      <c r="AMJ153" s="168"/>
      <c r="AMK153" s="168"/>
      <c r="AML153" s="168"/>
      <c r="AMM153" s="168"/>
      <c r="AMN153" s="168"/>
      <c r="AMO153" s="168"/>
      <c r="AMP153" s="168"/>
      <c r="AMQ153" s="168"/>
      <c r="AMR153" s="168"/>
      <c r="AMS153" s="168"/>
      <c r="AMT153" s="168"/>
      <c r="AMU153" s="168"/>
      <c r="AMV153" s="168"/>
      <c r="AMW153" s="168"/>
      <c r="AMX153" s="168"/>
      <c r="AMY153" s="168"/>
      <c r="AMZ153" s="168"/>
      <c r="ANA153" s="168"/>
      <c r="ANB153" s="168"/>
      <c r="ANC153" s="168"/>
      <c r="AND153" s="168"/>
      <c r="ANE153" s="168"/>
      <c r="ANF153" s="168"/>
      <c r="ANG153" s="168"/>
      <c r="ANH153" s="168"/>
      <c r="ANI153" s="168"/>
      <c r="ANJ153" s="168"/>
      <c r="ANK153" s="168"/>
      <c r="ANL153" s="168"/>
      <c r="ANM153" s="168"/>
      <c r="ANN153" s="168"/>
      <c r="ANO153" s="168"/>
      <c r="ANP153" s="168"/>
      <c r="ANQ153" s="168"/>
      <c r="ANR153" s="168"/>
      <c r="ANS153" s="168"/>
      <c r="ANT153" s="168"/>
      <c r="ANU153" s="168"/>
      <c r="ANV153" s="168"/>
      <c r="ANW153" s="168"/>
      <c r="ANX153" s="168"/>
      <c r="ANY153" s="168"/>
      <c r="ANZ153" s="168"/>
      <c r="AOA153" s="168"/>
      <c r="AOB153" s="168"/>
      <c r="AOC153" s="168"/>
      <c r="AOD153" s="168"/>
      <c r="AOE153" s="168"/>
      <c r="AOF153" s="168"/>
      <c r="AOG153" s="168"/>
      <c r="AOH153" s="168"/>
      <c r="AOI153" s="168"/>
      <c r="AOJ153" s="168"/>
      <c r="AOK153" s="168"/>
      <c r="AOL153" s="168"/>
      <c r="AOM153" s="168"/>
      <c r="AON153" s="168"/>
      <c r="AOO153" s="168"/>
      <c r="AOP153" s="168"/>
      <c r="AOQ153" s="168"/>
      <c r="AOR153" s="168"/>
      <c r="AOS153" s="168"/>
      <c r="AOT153" s="168"/>
      <c r="AOU153" s="168"/>
      <c r="AOV153" s="168"/>
      <c r="AOW153" s="168"/>
      <c r="AOX153" s="168"/>
      <c r="AOY153" s="168"/>
      <c r="AOZ153" s="168"/>
      <c r="APA153" s="168"/>
      <c r="APB153" s="168"/>
      <c r="APC153" s="168"/>
      <c r="APD153" s="168"/>
      <c r="APE153" s="168"/>
      <c r="APF153" s="168"/>
      <c r="APG153" s="168"/>
      <c r="APH153" s="168"/>
      <c r="API153" s="168"/>
      <c r="APJ153" s="168"/>
      <c r="APK153" s="168"/>
      <c r="APL153" s="168"/>
      <c r="APM153" s="168"/>
      <c r="APN153" s="168"/>
      <c r="APO153" s="168"/>
      <c r="APP153" s="168"/>
      <c r="APQ153" s="168"/>
      <c r="APR153" s="168"/>
      <c r="APS153" s="168"/>
      <c r="APT153" s="168"/>
      <c r="APU153" s="168"/>
      <c r="APV153" s="168"/>
      <c r="APW153" s="168"/>
      <c r="APX153" s="168"/>
      <c r="APY153" s="168"/>
      <c r="APZ153" s="168"/>
      <c r="AQA153" s="168"/>
      <c r="AQB153" s="168"/>
      <c r="AQC153" s="168"/>
      <c r="AQD153" s="168"/>
      <c r="AQE153" s="168"/>
      <c r="AQF153" s="168"/>
      <c r="AQG153" s="168"/>
      <c r="AQH153" s="168"/>
      <c r="AQI153" s="168"/>
      <c r="AQJ153" s="168"/>
      <c r="AQK153" s="168"/>
      <c r="AQL153" s="168"/>
      <c r="AQM153" s="168"/>
      <c r="AQN153" s="168"/>
      <c r="AQO153" s="168"/>
      <c r="AQP153" s="168"/>
      <c r="AQQ153" s="168"/>
      <c r="AQR153" s="168"/>
      <c r="AQS153" s="168"/>
      <c r="AQT153" s="168"/>
      <c r="AQU153" s="168"/>
      <c r="AQV153" s="168"/>
      <c r="AQW153" s="168"/>
      <c r="AQX153" s="168"/>
      <c r="AQY153" s="168"/>
      <c r="AQZ153" s="168"/>
      <c r="ARA153" s="168"/>
      <c r="ARB153" s="168"/>
      <c r="ARC153" s="168"/>
      <c r="ARD153" s="168"/>
      <c r="ARE153" s="168"/>
      <c r="ARF153" s="168"/>
      <c r="ARG153" s="168"/>
      <c r="ARH153" s="168"/>
      <c r="ARI153" s="168"/>
      <c r="ARJ153" s="168"/>
      <c r="ARK153" s="168"/>
      <c r="ARL153" s="168"/>
      <c r="ARM153" s="168"/>
      <c r="ARN153" s="168"/>
      <c r="ARO153" s="168"/>
      <c r="ARP153" s="168"/>
      <c r="ARQ153" s="168"/>
      <c r="ARR153" s="168"/>
      <c r="ARS153" s="168"/>
      <c r="ART153" s="168"/>
      <c r="ARU153" s="168"/>
      <c r="ARV153" s="168"/>
      <c r="ARW153" s="168"/>
      <c r="ARX153" s="168"/>
      <c r="ARY153" s="168"/>
      <c r="ARZ153" s="168"/>
      <c r="ASA153" s="168"/>
      <c r="ASB153" s="168"/>
      <c r="ASC153" s="168"/>
      <c r="ASD153" s="168"/>
      <c r="ASE153" s="168"/>
      <c r="ASF153" s="168"/>
      <c r="ASG153" s="168"/>
      <c r="ASH153" s="168"/>
      <c r="ASI153" s="168"/>
      <c r="ASJ153" s="168"/>
      <c r="ASK153" s="168"/>
      <c r="ASL153" s="168"/>
      <c r="ASM153" s="168"/>
      <c r="ASN153" s="168"/>
      <c r="ASO153" s="168"/>
      <c r="ASP153" s="168"/>
      <c r="ASQ153" s="168"/>
      <c r="ASR153" s="168"/>
      <c r="ASS153" s="168"/>
      <c r="AST153" s="168"/>
      <c r="ASU153" s="168"/>
      <c r="ASV153" s="168"/>
      <c r="ASW153" s="168"/>
      <c r="ASX153" s="168"/>
      <c r="ASY153" s="168"/>
      <c r="ASZ153" s="168"/>
      <c r="ATA153" s="168"/>
      <c r="ATB153" s="168"/>
      <c r="ATC153" s="168"/>
      <c r="ATD153" s="168"/>
      <c r="ATE153" s="168"/>
      <c r="ATF153" s="168"/>
      <c r="ATG153" s="168"/>
      <c r="ATH153" s="168"/>
      <c r="ATI153" s="168"/>
      <c r="ATJ153" s="168"/>
      <c r="ATK153" s="168"/>
      <c r="ATL153" s="168"/>
      <c r="ATM153" s="168"/>
      <c r="ATN153" s="168"/>
      <c r="ATO153" s="168"/>
      <c r="ATP153" s="168"/>
      <c r="ATQ153" s="168"/>
      <c r="ATR153" s="168"/>
      <c r="ATS153" s="168"/>
      <c r="ATT153" s="168"/>
      <c r="ATU153" s="168"/>
      <c r="ATV153" s="168"/>
      <c r="ATW153" s="168"/>
      <c r="ATX153" s="168"/>
      <c r="ATY153" s="168"/>
      <c r="ATZ153" s="168"/>
      <c r="AUA153" s="168"/>
      <c r="AUB153" s="168"/>
      <c r="AUC153" s="168"/>
      <c r="AUD153" s="168"/>
      <c r="AUE153" s="168"/>
      <c r="AUF153" s="168"/>
      <c r="AUG153" s="168"/>
      <c r="AUH153" s="168"/>
      <c r="AUI153" s="168"/>
      <c r="AUJ153" s="168"/>
      <c r="AUK153" s="168"/>
      <c r="AUL153" s="168"/>
      <c r="AUM153" s="168"/>
      <c r="AUN153" s="168"/>
      <c r="AUO153" s="168"/>
      <c r="AUP153" s="168"/>
      <c r="AUQ153" s="168"/>
      <c r="AUR153" s="168"/>
      <c r="AUS153" s="168"/>
      <c r="AUT153" s="168"/>
      <c r="AUU153" s="168"/>
      <c r="AUV153" s="168"/>
      <c r="AUW153" s="168"/>
      <c r="AUX153" s="168"/>
      <c r="AUY153" s="168"/>
      <c r="AUZ153" s="168"/>
      <c r="AVA153" s="168"/>
      <c r="AVB153" s="168"/>
      <c r="AVC153" s="168"/>
      <c r="AVD153" s="168"/>
      <c r="AVE153" s="168"/>
      <c r="AVF153" s="168"/>
      <c r="AVG153" s="168"/>
      <c r="AVH153" s="168"/>
      <c r="AVI153" s="168"/>
      <c r="AVJ153" s="168"/>
      <c r="AVK153" s="168"/>
      <c r="AVL153" s="168"/>
      <c r="AVM153" s="168"/>
      <c r="AVN153" s="168"/>
      <c r="AVO153" s="168"/>
      <c r="AVP153" s="168"/>
      <c r="AVQ153" s="168"/>
      <c r="AVR153" s="168"/>
      <c r="AVS153" s="168"/>
      <c r="AVT153" s="168"/>
      <c r="AVU153" s="168"/>
      <c r="AVV153" s="168"/>
      <c r="AVW153" s="168"/>
      <c r="AVX153" s="168"/>
      <c r="AVY153" s="168"/>
      <c r="AVZ153" s="168"/>
      <c r="AWA153" s="168"/>
      <c r="AWB153" s="168"/>
      <c r="AWC153" s="168"/>
      <c r="AWD153" s="168"/>
      <c r="AWE153" s="168"/>
      <c r="AWF153" s="168"/>
      <c r="AWG153" s="168"/>
      <c r="AWH153" s="168"/>
      <c r="AWI153" s="168"/>
      <c r="AWJ153" s="168"/>
      <c r="AWK153" s="168"/>
      <c r="AWL153" s="168"/>
      <c r="AWM153" s="168"/>
      <c r="AWN153" s="168"/>
      <c r="AWO153" s="168"/>
      <c r="AWP153" s="168"/>
      <c r="AWQ153" s="168"/>
      <c r="AWR153" s="168"/>
      <c r="AWS153" s="168"/>
      <c r="AWT153" s="168"/>
      <c r="AWU153" s="168"/>
      <c r="AWV153" s="168"/>
      <c r="AWW153" s="168"/>
      <c r="AWX153" s="168"/>
      <c r="AWY153" s="168"/>
      <c r="AWZ153" s="168"/>
      <c r="AXA153" s="168"/>
      <c r="AXB153" s="168"/>
      <c r="AXC153" s="168"/>
      <c r="AXD153" s="168"/>
      <c r="AXE153" s="168"/>
      <c r="AXF153" s="168"/>
      <c r="AXG153" s="168"/>
      <c r="AXH153" s="168"/>
      <c r="AXI153" s="168"/>
      <c r="AXJ153" s="168"/>
      <c r="AXK153" s="168"/>
      <c r="AXL153" s="168"/>
      <c r="AXM153" s="168"/>
      <c r="AXN153" s="168"/>
      <c r="AXO153" s="168"/>
      <c r="AXP153" s="168"/>
      <c r="AXQ153" s="168"/>
      <c r="AXR153" s="168"/>
      <c r="AXS153" s="168"/>
      <c r="AXT153" s="168"/>
      <c r="AXU153" s="168"/>
      <c r="AXV153" s="168"/>
      <c r="AXW153" s="168"/>
      <c r="AXX153" s="168"/>
      <c r="AXY153" s="168"/>
      <c r="AXZ153" s="168"/>
      <c r="AYA153" s="168"/>
      <c r="AYB153" s="168"/>
      <c r="AYC153" s="168"/>
      <c r="AYD153" s="168"/>
      <c r="AYE153" s="168"/>
      <c r="AYF153" s="168"/>
      <c r="AYG153" s="168"/>
      <c r="AYH153" s="168"/>
      <c r="AYI153" s="168"/>
      <c r="AYJ153" s="168"/>
      <c r="AYK153" s="168"/>
      <c r="AYL153" s="168"/>
      <c r="AYM153" s="168"/>
      <c r="AYN153" s="168"/>
      <c r="AYO153" s="168"/>
      <c r="AYP153" s="168"/>
      <c r="AYQ153" s="168"/>
      <c r="AYR153" s="168"/>
      <c r="AYS153" s="168"/>
      <c r="AYT153" s="168"/>
      <c r="AYU153" s="168"/>
      <c r="AYV153" s="168"/>
      <c r="AYW153" s="168"/>
      <c r="AYX153" s="168"/>
      <c r="AYY153" s="168"/>
      <c r="AYZ153" s="168"/>
      <c r="AZA153" s="168"/>
      <c r="AZB153" s="168"/>
      <c r="AZC153" s="168"/>
      <c r="AZD153" s="168"/>
      <c r="AZE153" s="168"/>
      <c r="AZF153" s="168"/>
      <c r="AZG153" s="168"/>
      <c r="AZH153" s="168"/>
      <c r="AZI153" s="168"/>
      <c r="AZJ153" s="168"/>
      <c r="AZK153" s="168"/>
      <c r="AZL153" s="168"/>
      <c r="AZM153" s="168"/>
      <c r="AZN153" s="168"/>
      <c r="AZO153" s="168"/>
      <c r="AZP153" s="168"/>
      <c r="AZQ153" s="168"/>
      <c r="AZR153" s="168"/>
      <c r="AZS153" s="168"/>
      <c r="AZT153" s="168"/>
      <c r="AZU153" s="168"/>
      <c r="AZV153" s="168"/>
      <c r="AZW153" s="168"/>
      <c r="AZX153" s="168"/>
      <c r="AZY153" s="168"/>
      <c r="AZZ153" s="168"/>
      <c r="BAA153" s="168"/>
      <c r="BAB153" s="168"/>
      <c r="BAC153" s="168"/>
      <c r="BAD153" s="168"/>
      <c r="BAE153" s="168"/>
      <c r="BAF153" s="168"/>
      <c r="BAG153" s="168"/>
      <c r="BAH153" s="168"/>
      <c r="BAI153" s="168"/>
      <c r="BAJ153" s="168"/>
      <c r="BAK153" s="168"/>
      <c r="BAL153" s="168"/>
      <c r="BAM153" s="168"/>
      <c r="BAN153" s="168"/>
      <c r="BAO153" s="168"/>
      <c r="BAP153" s="168"/>
      <c r="BAQ153" s="168"/>
      <c r="BAR153" s="168"/>
      <c r="BAS153" s="168"/>
      <c r="BAT153" s="168"/>
      <c r="BAU153" s="168"/>
      <c r="BAV153" s="168"/>
      <c r="BAW153" s="168"/>
      <c r="BAX153" s="168"/>
      <c r="BAY153" s="168"/>
      <c r="BAZ153" s="168"/>
      <c r="BBA153" s="168"/>
      <c r="BBB153" s="168"/>
      <c r="BBC153" s="168"/>
      <c r="BBD153" s="168"/>
      <c r="BBE153" s="168"/>
      <c r="BBF153" s="168"/>
      <c r="BBG153" s="168"/>
      <c r="BBH153" s="168"/>
      <c r="BBI153" s="168"/>
      <c r="BBJ153" s="168"/>
      <c r="BBK153" s="168"/>
      <c r="BBL153" s="168"/>
      <c r="BBM153" s="168"/>
      <c r="BBN153" s="168"/>
      <c r="BBO153" s="168"/>
      <c r="BBP153" s="168"/>
      <c r="BBQ153" s="168"/>
      <c r="BBR153" s="168"/>
      <c r="BBS153" s="168"/>
      <c r="BBT153" s="168"/>
      <c r="BBU153" s="168"/>
      <c r="BBV153" s="168"/>
      <c r="BBW153" s="168"/>
      <c r="BBX153" s="168"/>
      <c r="BBY153" s="168"/>
      <c r="BBZ153" s="168"/>
      <c r="BCA153" s="168"/>
      <c r="BCB153" s="168"/>
      <c r="BCC153" s="168"/>
      <c r="BCD153" s="168"/>
      <c r="BCE153" s="168"/>
      <c r="BCF153" s="168"/>
      <c r="BCG153" s="168"/>
      <c r="BCH153" s="168"/>
      <c r="BCI153" s="168"/>
      <c r="BCJ153" s="168"/>
      <c r="BCK153" s="168"/>
      <c r="BCL153" s="168"/>
      <c r="BCM153" s="168"/>
      <c r="BCN153" s="168"/>
      <c r="BCO153" s="168"/>
      <c r="BCP153" s="168"/>
      <c r="BCQ153" s="168"/>
      <c r="BCR153" s="168"/>
      <c r="BCS153" s="168"/>
      <c r="BCT153" s="168"/>
      <c r="BCU153" s="168"/>
      <c r="BCV153" s="168"/>
      <c r="BCW153" s="168"/>
      <c r="BCX153" s="168"/>
      <c r="BCY153" s="168"/>
      <c r="BCZ153" s="168"/>
      <c r="BDA153" s="168"/>
      <c r="BDB153" s="168"/>
      <c r="BDC153" s="168"/>
      <c r="BDD153" s="168"/>
      <c r="BDE153" s="168"/>
      <c r="BDF153" s="168"/>
      <c r="BDG153" s="168"/>
      <c r="BDH153" s="168"/>
      <c r="BDI153" s="168"/>
      <c r="BDJ153" s="168"/>
      <c r="BDK153" s="168"/>
      <c r="BDL153" s="168"/>
      <c r="BDM153" s="168"/>
      <c r="BDN153" s="168"/>
      <c r="BDO153" s="168"/>
      <c r="BDP153" s="168"/>
      <c r="BDQ153" s="168"/>
      <c r="BDR153" s="168"/>
      <c r="BDS153" s="168"/>
      <c r="BDT153" s="168"/>
      <c r="BDU153" s="168"/>
      <c r="BDV153" s="168"/>
      <c r="BDW153" s="168"/>
      <c r="BDX153" s="168"/>
      <c r="BDY153" s="168"/>
      <c r="BDZ153" s="168"/>
      <c r="BEA153" s="168"/>
      <c r="BEB153" s="168"/>
      <c r="BEC153" s="168"/>
      <c r="BED153" s="168"/>
      <c r="BEE153" s="168"/>
      <c r="BEF153" s="168"/>
      <c r="BEG153" s="168"/>
      <c r="BEH153" s="168"/>
      <c r="BEI153" s="168"/>
      <c r="BEJ153" s="168"/>
      <c r="BEK153" s="168"/>
      <c r="BEL153" s="168"/>
      <c r="BEM153" s="168"/>
      <c r="BEN153" s="168"/>
      <c r="BEO153" s="168"/>
      <c r="BEP153" s="168"/>
      <c r="BEQ153" s="168"/>
      <c r="BER153" s="168"/>
      <c r="BES153" s="168"/>
      <c r="BET153" s="168"/>
      <c r="BEU153" s="168"/>
      <c r="BEV153" s="168"/>
      <c r="BEW153" s="168"/>
      <c r="BEX153" s="168"/>
      <c r="BEY153" s="168"/>
      <c r="BEZ153" s="168"/>
      <c r="BFA153" s="168"/>
      <c r="BFB153" s="168"/>
      <c r="BFC153" s="168"/>
      <c r="BFD153" s="168"/>
      <c r="BFE153" s="168"/>
      <c r="BFF153" s="168"/>
      <c r="BFG153" s="168"/>
      <c r="BFH153" s="168"/>
      <c r="BFI153" s="168"/>
      <c r="BFJ153" s="168"/>
      <c r="BFK153" s="168"/>
      <c r="BFL153" s="168"/>
      <c r="BFM153" s="168"/>
      <c r="BFN153" s="168"/>
      <c r="BFO153" s="168"/>
      <c r="BFP153" s="168"/>
      <c r="BFQ153" s="168"/>
      <c r="BFR153" s="168"/>
      <c r="BFS153" s="168"/>
      <c r="BFT153" s="168"/>
      <c r="BFU153" s="168"/>
      <c r="BFV153" s="168"/>
      <c r="BFW153" s="168"/>
      <c r="BFX153" s="168"/>
      <c r="BFY153" s="168"/>
      <c r="BFZ153" s="168"/>
      <c r="BGA153" s="168"/>
      <c r="BGB153" s="168"/>
      <c r="BGC153" s="168"/>
      <c r="BGD153" s="168"/>
      <c r="BGE153" s="168"/>
      <c r="BGF153" s="168"/>
      <c r="BGG153" s="168"/>
      <c r="BGH153" s="168"/>
      <c r="BGI153" s="168"/>
      <c r="BGJ153" s="168"/>
      <c r="BGK153" s="168"/>
      <c r="BGL153" s="168"/>
      <c r="BGM153" s="168"/>
      <c r="BGN153" s="168"/>
      <c r="BGO153" s="168"/>
      <c r="BGP153" s="168"/>
      <c r="BGQ153" s="168"/>
      <c r="BGR153" s="168"/>
      <c r="BGS153" s="168"/>
      <c r="BGT153" s="168"/>
      <c r="BGU153" s="168"/>
      <c r="BGV153" s="168"/>
      <c r="BGW153" s="168"/>
      <c r="BGX153" s="168"/>
      <c r="BGY153" s="168"/>
      <c r="BGZ153" s="168"/>
      <c r="BHA153" s="168"/>
      <c r="BHB153" s="168"/>
      <c r="BHC153" s="168"/>
      <c r="BHD153" s="168"/>
      <c r="BHE153" s="168"/>
      <c r="BHF153" s="168"/>
      <c r="BHG153" s="168"/>
      <c r="BHH153" s="168"/>
      <c r="BHI153" s="168"/>
      <c r="BHJ153" s="168"/>
      <c r="BHK153" s="168"/>
      <c r="BHL153" s="168"/>
      <c r="BHM153" s="168"/>
      <c r="BHN153" s="168"/>
      <c r="BHO153" s="168"/>
      <c r="BHP153" s="168"/>
      <c r="BHQ153" s="168"/>
      <c r="BHR153" s="168"/>
      <c r="BHS153" s="168"/>
      <c r="BHT153" s="168"/>
      <c r="BHU153" s="168"/>
      <c r="BHV153" s="168"/>
      <c r="BHW153" s="168"/>
      <c r="BHX153" s="168"/>
      <c r="BHY153" s="168"/>
      <c r="BHZ153" s="168"/>
      <c r="BIA153" s="168"/>
      <c r="BIB153" s="168"/>
      <c r="BIC153" s="168"/>
      <c r="BID153" s="168"/>
      <c r="BIE153" s="168"/>
      <c r="BIF153" s="168"/>
      <c r="BIG153" s="168"/>
      <c r="BIH153" s="168"/>
      <c r="BII153" s="168"/>
      <c r="BIJ153" s="168"/>
      <c r="BIK153" s="168"/>
      <c r="BIL153" s="168"/>
      <c r="BIM153" s="168"/>
      <c r="BIN153" s="168"/>
      <c r="BIO153" s="168"/>
      <c r="BIP153" s="168"/>
      <c r="BIQ153" s="168"/>
      <c r="BIR153" s="168"/>
      <c r="BIS153" s="168"/>
      <c r="BIT153" s="168"/>
      <c r="BIU153" s="168"/>
      <c r="BIV153" s="168"/>
      <c r="BIW153" s="168"/>
      <c r="BIX153" s="168"/>
      <c r="BIY153" s="168"/>
      <c r="BIZ153" s="168"/>
      <c r="BJA153" s="168"/>
      <c r="BJB153" s="168"/>
      <c r="BJC153" s="168"/>
      <c r="BJD153" s="168"/>
      <c r="BJE153" s="168"/>
      <c r="BJF153" s="168"/>
      <c r="BJG153" s="168"/>
      <c r="BJH153" s="168"/>
      <c r="BJI153" s="168"/>
      <c r="BJJ153" s="168"/>
      <c r="BJK153" s="168"/>
      <c r="BJL153" s="168"/>
      <c r="BJM153" s="168"/>
      <c r="BJN153" s="168"/>
      <c r="BJO153" s="168"/>
      <c r="BJP153" s="168"/>
      <c r="BJQ153" s="168"/>
      <c r="BJR153" s="168"/>
      <c r="BJS153" s="168"/>
      <c r="BJT153" s="168"/>
      <c r="BJU153" s="168"/>
      <c r="BJV153" s="168"/>
      <c r="BJW153" s="168"/>
      <c r="BJX153" s="168"/>
      <c r="BJY153" s="168"/>
      <c r="BJZ153" s="168"/>
      <c r="BKA153" s="168"/>
      <c r="BKB153" s="168"/>
      <c r="BKC153" s="168"/>
      <c r="BKD153" s="168"/>
      <c r="BKE153" s="168"/>
      <c r="BKF153" s="168"/>
      <c r="BKG153" s="168"/>
      <c r="BKH153" s="168"/>
      <c r="BKI153" s="168"/>
      <c r="BKJ153" s="168"/>
      <c r="BKK153" s="168"/>
      <c r="BKL153" s="168"/>
      <c r="BKM153" s="168"/>
      <c r="BKN153" s="168"/>
      <c r="BKO153" s="168"/>
      <c r="BKP153" s="168"/>
      <c r="BKQ153" s="168"/>
      <c r="BKR153" s="168"/>
      <c r="BKS153" s="168"/>
      <c r="BKT153" s="168"/>
      <c r="BKU153" s="168"/>
      <c r="BKV153" s="168"/>
      <c r="BKW153" s="168"/>
      <c r="BKX153" s="168"/>
      <c r="BKY153" s="168"/>
      <c r="BKZ153" s="168"/>
      <c r="BLA153" s="168"/>
      <c r="BLB153" s="168"/>
      <c r="BLC153" s="168"/>
      <c r="BLD153" s="168"/>
      <c r="BLE153" s="168"/>
      <c r="BLF153" s="168"/>
      <c r="BLG153" s="168"/>
      <c r="BLH153" s="168"/>
      <c r="BLI153" s="168"/>
      <c r="BLJ153" s="168"/>
      <c r="BLK153" s="168"/>
      <c r="BLL153" s="168"/>
      <c r="BLM153" s="168"/>
      <c r="BLN153" s="168"/>
      <c r="BLO153" s="168"/>
      <c r="BLP153" s="168"/>
      <c r="BLQ153" s="168"/>
      <c r="BLR153" s="168"/>
      <c r="BLS153" s="168"/>
      <c r="BLT153" s="168"/>
      <c r="BLU153" s="168"/>
      <c r="BLV153" s="168"/>
      <c r="BLW153" s="168"/>
      <c r="BLX153" s="168"/>
      <c r="BLY153" s="168"/>
      <c r="BLZ153" s="168"/>
      <c r="BMA153" s="168"/>
      <c r="BMB153" s="168"/>
      <c r="BMC153" s="168"/>
      <c r="BMD153" s="168"/>
      <c r="BME153" s="168"/>
      <c r="BMF153" s="168"/>
      <c r="BMG153" s="168"/>
      <c r="BMH153" s="168"/>
      <c r="BMI153" s="168"/>
      <c r="BMJ153" s="168"/>
      <c r="BMK153" s="168"/>
      <c r="BML153" s="168"/>
      <c r="BMM153" s="168"/>
      <c r="BMN153" s="168"/>
      <c r="BMO153" s="168"/>
      <c r="BMP153" s="168"/>
      <c r="BMQ153" s="168"/>
      <c r="BMR153" s="168"/>
      <c r="BMS153" s="168"/>
      <c r="BMT153" s="168"/>
      <c r="BMU153" s="168"/>
      <c r="BMV153" s="168"/>
      <c r="BMW153" s="168"/>
      <c r="BMX153" s="168"/>
      <c r="BMY153" s="168"/>
      <c r="BMZ153" s="168"/>
      <c r="BNA153" s="168"/>
      <c r="BNB153" s="168"/>
      <c r="BNC153" s="168"/>
      <c r="BND153" s="168"/>
      <c r="BNE153" s="168"/>
      <c r="BNF153" s="168"/>
      <c r="BNG153" s="168"/>
      <c r="BNH153" s="168"/>
      <c r="BNI153" s="168"/>
      <c r="BNJ153" s="168"/>
      <c r="BNK153" s="168"/>
      <c r="BNL153" s="168"/>
      <c r="BNM153" s="168"/>
      <c r="BNN153" s="168"/>
      <c r="BNO153" s="168"/>
      <c r="BNP153" s="168"/>
      <c r="BNQ153" s="168"/>
      <c r="BNR153" s="168"/>
      <c r="BNS153" s="168"/>
      <c r="BNT153" s="168"/>
      <c r="BNU153" s="168"/>
      <c r="BNV153" s="168"/>
      <c r="BNW153" s="168"/>
      <c r="BNX153" s="168"/>
      <c r="BNY153" s="168"/>
      <c r="BNZ153" s="168"/>
      <c r="BOA153" s="168"/>
      <c r="BOB153" s="168"/>
      <c r="BOC153" s="168"/>
      <c r="BOD153" s="168"/>
      <c r="BOE153" s="168"/>
      <c r="BOF153" s="168"/>
      <c r="BOG153" s="168"/>
      <c r="BOH153" s="168"/>
      <c r="BOI153" s="168"/>
      <c r="BOJ153" s="168"/>
      <c r="BOK153" s="168"/>
      <c r="BOL153" s="168"/>
      <c r="BOM153" s="168"/>
      <c r="BON153" s="168"/>
      <c r="BOO153" s="168"/>
      <c r="BOP153" s="168"/>
      <c r="BOQ153" s="168"/>
      <c r="BOR153" s="168"/>
      <c r="BOS153" s="168"/>
      <c r="BOT153" s="168"/>
      <c r="BOU153" s="168"/>
      <c r="BOV153" s="168"/>
      <c r="BOW153" s="168"/>
      <c r="BOX153" s="168"/>
      <c r="BOY153" s="168"/>
      <c r="BOZ153" s="168"/>
      <c r="BPA153" s="168"/>
      <c r="BPB153" s="168"/>
      <c r="BPC153" s="168"/>
      <c r="BPD153" s="168"/>
      <c r="BPE153" s="168"/>
      <c r="BPF153" s="168"/>
      <c r="BPG153" s="168"/>
      <c r="BPH153" s="168"/>
      <c r="BPI153" s="168"/>
      <c r="BPJ153" s="168"/>
      <c r="BPK153" s="168"/>
      <c r="BPL153" s="168"/>
      <c r="BPM153" s="168"/>
      <c r="BPN153" s="168"/>
      <c r="BPO153" s="168"/>
      <c r="BPP153" s="168"/>
      <c r="BPQ153" s="168"/>
      <c r="BPR153" s="168"/>
      <c r="BPS153" s="168"/>
      <c r="BPT153" s="168"/>
      <c r="BPU153" s="168"/>
      <c r="BPV153" s="168"/>
      <c r="BPW153" s="168"/>
      <c r="BPX153" s="168"/>
      <c r="BPY153" s="168"/>
      <c r="BPZ153" s="168"/>
      <c r="BQA153" s="168"/>
      <c r="BQB153" s="168"/>
      <c r="BQC153" s="168"/>
      <c r="BQD153" s="168"/>
      <c r="BQE153" s="168"/>
      <c r="BQF153" s="168"/>
      <c r="BQG153" s="168"/>
      <c r="BQH153" s="168"/>
      <c r="BQI153" s="168"/>
      <c r="BQJ153" s="168"/>
      <c r="BQK153" s="168"/>
      <c r="BQL153" s="168"/>
      <c r="BQM153" s="168"/>
      <c r="BQN153" s="168"/>
      <c r="BQO153" s="168"/>
      <c r="BQP153" s="168"/>
      <c r="BQQ153" s="168"/>
      <c r="BQR153" s="168"/>
      <c r="BQS153" s="168"/>
      <c r="BQT153" s="168"/>
      <c r="BQU153" s="168"/>
      <c r="BQV153" s="168"/>
      <c r="BQW153" s="168"/>
      <c r="BQX153" s="168"/>
      <c r="BQY153" s="168"/>
      <c r="BQZ153" s="168"/>
      <c r="BRA153" s="168"/>
      <c r="BRB153" s="168"/>
      <c r="BRC153" s="168"/>
      <c r="BRD153" s="168"/>
      <c r="BRE153" s="168"/>
      <c r="BRF153" s="168"/>
      <c r="BRG153" s="168"/>
      <c r="BRH153" s="168"/>
      <c r="BRI153" s="168"/>
      <c r="BRJ153" s="168"/>
      <c r="BRK153" s="168"/>
      <c r="BRL153" s="168"/>
      <c r="BRM153" s="168"/>
      <c r="BRN153" s="168"/>
      <c r="BRO153" s="168"/>
      <c r="BRP153" s="168"/>
      <c r="BRQ153" s="168"/>
      <c r="BRR153" s="168"/>
      <c r="BRS153" s="168"/>
      <c r="BRT153" s="168"/>
      <c r="BRU153" s="168"/>
      <c r="BRV153" s="168"/>
      <c r="BRW153" s="168"/>
      <c r="BRX153" s="168"/>
      <c r="BRY153" s="168"/>
      <c r="BRZ153" s="168"/>
      <c r="BSA153" s="168"/>
      <c r="BSB153" s="168"/>
      <c r="BSC153" s="168"/>
      <c r="BSD153" s="168"/>
      <c r="BSE153" s="168"/>
      <c r="BSF153" s="168"/>
      <c r="BSG153" s="168"/>
      <c r="BSH153" s="168"/>
      <c r="BSI153" s="168"/>
      <c r="BSJ153" s="168"/>
      <c r="BSK153" s="168"/>
      <c r="BSL153" s="168"/>
      <c r="BSM153" s="168"/>
      <c r="BSN153" s="168"/>
      <c r="BSO153" s="168"/>
      <c r="BSP153" s="168"/>
      <c r="BSQ153" s="168"/>
      <c r="BSR153" s="168"/>
      <c r="BSS153" s="168"/>
      <c r="BST153" s="168"/>
      <c r="BSU153" s="168"/>
      <c r="BSV153" s="168"/>
      <c r="BSW153" s="168"/>
      <c r="BSX153" s="168"/>
      <c r="BSY153" s="168"/>
      <c r="BSZ153" s="168"/>
      <c r="BTA153" s="168"/>
      <c r="BTB153" s="168"/>
      <c r="BTC153" s="168"/>
      <c r="BTD153" s="168"/>
      <c r="BTE153" s="168"/>
      <c r="BTF153" s="168"/>
      <c r="BTG153" s="168"/>
      <c r="BTH153" s="168"/>
      <c r="BTI153" s="168"/>
      <c r="BTJ153" s="168"/>
      <c r="BTK153" s="168"/>
      <c r="BTL153" s="168"/>
      <c r="BTM153" s="168"/>
      <c r="BTN153" s="168"/>
      <c r="BTO153" s="168"/>
      <c r="BTP153" s="168"/>
      <c r="BTQ153" s="168"/>
      <c r="BTR153" s="168"/>
      <c r="BTS153" s="168"/>
      <c r="BTT153" s="168"/>
      <c r="BTU153" s="168"/>
      <c r="BTV153" s="168"/>
      <c r="BTW153" s="168"/>
      <c r="BTX153" s="168"/>
      <c r="BTY153" s="168"/>
      <c r="BTZ153" s="168"/>
      <c r="BUA153" s="168"/>
      <c r="BUB153" s="168"/>
      <c r="BUC153" s="168"/>
      <c r="BUD153" s="168"/>
      <c r="BUE153" s="168"/>
      <c r="BUF153" s="168"/>
      <c r="BUG153" s="168"/>
      <c r="BUH153" s="168"/>
      <c r="BUI153" s="168"/>
      <c r="BUJ153" s="168"/>
      <c r="BUK153" s="168"/>
      <c r="BUL153" s="168"/>
      <c r="BUM153" s="168"/>
      <c r="BUN153" s="168"/>
      <c r="BUO153" s="168"/>
      <c r="BUP153" s="168"/>
      <c r="BUQ153" s="168"/>
      <c r="BUR153" s="168"/>
      <c r="BUS153" s="168"/>
      <c r="BUT153" s="168"/>
      <c r="BUU153" s="168"/>
      <c r="BUV153" s="168"/>
      <c r="BUW153" s="168"/>
      <c r="BUX153" s="168"/>
      <c r="BUY153" s="168"/>
      <c r="BUZ153" s="168"/>
      <c r="BVA153" s="168"/>
      <c r="BVB153" s="168"/>
      <c r="BVC153" s="168"/>
      <c r="BVD153" s="168"/>
      <c r="BVE153" s="168"/>
      <c r="BVF153" s="168"/>
      <c r="BVG153" s="168"/>
      <c r="BVH153" s="168"/>
      <c r="BVI153" s="168"/>
      <c r="BVJ153" s="168"/>
      <c r="BVK153" s="168"/>
      <c r="BVL153" s="168"/>
      <c r="BVM153" s="168"/>
      <c r="BVN153" s="168"/>
      <c r="BVO153" s="168"/>
      <c r="BVP153" s="168"/>
      <c r="BVQ153" s="168"/>
      <c r="BVR153" s="168"/>
      <c r="BVS153" s="168"/>
      <c r="BVT153" s="168"/>
      <c r="BVU153" s="168"/>
      <c r="BVV153" s="168"/>
      <c r="BVW153" s="168"/>
      <c r="BVX153" s="168"/>
      <c r="BVY153" s="168"/>
      <c r="BVZ153" s="168"/>
      <c r="BWA153" s="168"/>
      <c r="BWB153" s="168"/>
      <c r="BWC153" s="168"/>
      <c r="BWD153" s="168"/>
      <c r="BWE153" s="168"/>
      <c r="BWF153" s="168"/>
      <c r="BWG153" s="168"/>
      <c r="BWH153" s="168"/>
      <c r="BWI153" s="168"/>
      <c r="BWJ153" s="168"/>
      <c r="BWK153" s="168"/>
      <c r="BWL153" s="168"/>
      <c r="BWM153" s="168"/>
      <c r="BWN153" s="168"/>
      <c r="BWO153" s="168"/>
      <c r="BWP153" s="168"/>
      <c r="BWQ153" s="168"/>
      <c r="BWR153" s="168"/>
      <c r="BWS153" s="168"/>
      <c r="BWT153" s="168"/>
      <c r="BWU153" s="168"/>
      <c r="BWV153" s="168"/>
      <c r="BWW153" s="168"/>
      <c r="BWX153" s="168"/>
      <c r="BWY153" s="168"/>
      <c r="BWZ153" s="168"/>
      <c r="BXA153" s="168"/>
      <c r="BXB153" s="168"/>
      <c r="BXC153" s="168"/>
      <c r="BXD153" s="168"/>
      <c r="BXE153" s="168"/>
      <c r="BXF153" s="168"/>
      <c r="BXG153" s="168"/>
      <c r="BXH153" s="168"/>
      <c r="BXI153" s="168"/>
      <c r="BXJ153" s="168"/>
      <c r="BXK153" s="168"/>
      <c r="BXL153" s="168"/>
      <c r="BXM153" s="168"/>
      <c r="BXN153" s="168"/>
      <c r="BXO153" s="168"/>
      <c r="BXP153" s="168"/>
      <c r="BXQ153" s="168"/>
      <c r="BXR153" s="168"/>
      <c r="BXS153" s="168"/>
      <c r="BXT153" s="168"/>
      <c r="BXU153" s="168"/>
      <c r="BXV153" s="168"/>
      <c r="BXW153" s="168"/>
      <c r="BXX153" s="168"/>
      <c r="BXY153" s="168"/>
      <c r="BXZ153" s="168"/>
      <c r="BYA153" s="168"/>
      <c r="BYB153" s="168"/>
      <c r="BYC153" s="168"/>
      <c r="BYD153" s="168"/>
      <c r="BYE153" s="168"/>
      <c r="BYF153" s="168"/>
      <c r="BYG153" s="168"/>
      <c r="BYH153" s="168"/>
      <c r="BYI153" s="168"/>
      <c r="BYJ153" s="168"/>
      <c r="BYK153" s="168"/>
      <c r="BYL153" s="168"/>
      <c r="BYM153" s="168"/>
      <c r="BYN153" s="168"/>
      <c r="BYO153" s="168"/>
      <c r="BYP153" s="168"/>
      <c r="BYQ153" s="168"/>
      <c r="BYR153" s="168"/>
      <c r="BYS153" s="168"/>
      <c r="BYT153" s="168"/>
      <c r="BYU153" s="168"/>
      <c r="BYV153" s="168"/>
      <c r="BYW153" s="168"/>
      <c r="BYX153" s="168"/>
      <c r="BYY153" s="168"/>
      <c r="BYZ153" s="168"/>
      <c r="BZA153" s="168"/>
      <c r="BZB153" s="168"/>
      <c r="BZC153" s="168"/>
      <c r="BZD153" s="168"/>
      <c r="BZE153" s="168"/>
      <c r="BZF153" s="168"/>
      <c r="BZG153" s="168"/>
      <c r="BZH153" s="168"/>
      <c r="BZI153" s="168"/>
      <c r="BZJ153" s="168"/>
      <c r="BZK153" s="168"/>
      <c r="BZL153" s="168"/>
      <c r="BZM153" s="168"/>
      <c r="BZN153" s="168"/>
      <c r="BZO153" s="168"/>
      <c r="BZP153" s="168"/>
      <c r="BZQ153" s="168"/>
      <c r="BZR153" s="168"/>
      <c r="BZS153" s="168"/>
      <c r="BZT153" s="168"/>
      <c r="BZU153" s="168"/>
      <c r="BZV153" s="168"/>
      <c r="BZW153" s="168"/>
      <c r="BZX153" s="168"/>
      <c r="BZY153" s="168"/>
      <c r="BZZ153" s="168"/>
      <c r="CAA153" s="168"/>
      <c r="CAB153" s="168"/>
      <c r="CAC153" s="168"/>
      <c r="CAD153" s="168"/>
      <c r="CAE153" s="168"/>
      <c r="CAF153" s="168"/>
      <c r="CAG153" s="168"/>
      <c r="CAH153" s="168"/>
      <c r="CAI153" s="168"/>
      <c r="CAJ153" s="168"/>
      <c r="CAK153" s="168"/>
      <c r="CAL153" s="168"/>
      <c r="CAM153" s="168"/>
      <c r="CAN153" s="168"/>
      <c r="CAO153" s="168"/>
      <c r="CAP153" s="168"/>
      <c r="CAQ153" s="168"/>
      <c r="CAR153" s="168"/>
      <c r="CAS153" s="168"/>
      <c r="CAT153" s="168"/>
      <c r="CAU153" s="168"/>
      <c r="CAV153" s="168"/>
      <c r="CAW153" s="168"/>
      <c r="CAX153" s="168"/>
      <c r="CAY153" s="168"/>
      <c r="CAZ153" s="168"/>
      <c r="CBA153" s="168"/>
      <c r="CBB153" s="168"/>
      <c r="CBC153" s="168"/>
      <c r="CBD153" s="168"/>
      <c r="CBE153" s="168"/>
      <c r="CBF153" s="168"/>
      <c r="CBG153" s="168"/>
      <c r="CBH153" s="168"/>
      <c r="CBI153" s="168"/>
      <c r="CBJ153" s="168"/>
      <c r="CBK153" s="168"/>
      <c r="CBL153" s="168"/>
      <c r="CBM153" s="168"/>
      <c r="CBN153" s="168"/>
      <c r="CBO153" s="168"/>
      <c r="CBP153" s="168"/>
      <c r="CBQ153" s="168"/>
      <c r="CBR153" s="168"/>
      <c r="CBS153" s="168"/>
      <c r="CBT153" s="168"/>
      <c r="CBU153" s="168"/>
      <c r="CBV153" s="168"/>
      <c r="CBW153" s="168"/>
      <c r="CBX153" s="168"/>
      <c r="CBY153" s="168"/>
      <c r="CBZ153" s="168"/>
      <c r="CCA153" s="168"/>
      <c r="CCB153" s="168"/>
      <c r="CCC153" s="168"/>
      <c r="CCD153" s="168"/>
      <c r="CCE153" s="168"/>
      <c r="CCF153" s="168"/>
      <c r="CCG153" s="168"/>
      <c r="CCH153" s="168"/>
      <c r="CCI153" s="168"/>
      <c r="CCJ153" s="168"/>
      <c r="CCK153" s="168"/>
      <c r="CCL153" s="168"/>
      <c r="CCM153" s="168"/>
      <c r="CCN153" s="168"/>
      <c r="CCO153" s="168"/>
      <c r="CCP153" s="168"/>
      <c r="CCQ153" s="168"/>
      <c r="CCR153" s="168"/>
      <c r="CCS153" s="168"/>
      <c r="CCT153" s="168"/>
      <c r="CCU153" s="168"/>
      <c r="CCV153" s="168"/>
      <c r="CCW153" s="168"/>
      <c r="CCX153" s="168"/>
      <c r="CCY153" s="168"/>
      <c r="CCZ153" s="168"/>
      <c r="CDA153" s="168"/>
      <c r="CDB153" s="168"/>
      <c r="CDC153" s="168"/>
      <c r="CDD153" s="168"/>
      <c r="CDE153" s="168"/>
      <c r="CDF153" s="168"/>
      <c r="CDG153" s="168"/>
      <c r="CDH153" s="168"/>
      <c r="CDI153" s="168"/>
      <c r="CDJ153" s="168"/>
      <c r="CDK153" s="168"/>
      <c r="CDL153" s="168"/>
      <c r="CDM153" s="168"/>
      <c r="CDN153" s="168"/>
      <c r="CDO153" s="168"/>
      <c r="CDP153" s="168"/>
      <c r="CDQ153" s="168"/>
      <c r="CDR153" s="168"/>
      <c r="CDS153" s="168"/>
      <c r="CDT153" s="168"/>
      <c r="CDU153" s="168"/>
      <c r="CDV153" s="168"/>
      <c r="CDW153" s="168"/>
      <c r="CDX153" s="168"/>
      <c r="CDY153" s="168"/>
      <c r="CDZ153" s="168"/>
      <c r="CEA153" s="168"/>
      <c r="CEB153" s="168"/>
      <c r="CEC153" s="168"/>
      <c r="CED153" s="168"/>
      <c r="CEE153" s="168"/>
      <c r="CEF153" s="168"/>
      <c r="CEG153" s="168"/>
      <c r="CEH153" s="168"/>
      <c r="CEI153" s="168"/>
      <c r="CEJ153" s="168"/>
      <c r="CEK153" s="168"/>
      <c r="CEL153" s="168"/>
      <c r="CEM153" s="168"/>
      <c r="CEN153" s="168"/>
      <c r="CEO153" s="168"/>
      <c r="CEP153" s="168"/>
      <c r="CEQ153" s="168"/>
      <c r="CER153" s="168"/>
      <c r="CES153" s="168"/>
      <c r="CET153" s="168"/>
      <c r="CEU153" s="168"/>
      <c r="CEV153" s="168"/>
      <c r="CEW153" s="168"/>
      <c r="CEX153" s="168"/>
      <c r="CEY153" s="168"/>
      <c r="CEZ153" s="168"/>
      <c r="CFA153" s="168"/>
      <c r="CFB153" s="168"/>
      <c r="CFC153" s="168"/>
      <c r="CFD153" s="168"/>
      <c r="CFE153" s="168"/>
      <c r="CFF153" s="168"/>
      <c r="CFG153" s="168"/>
      <c r="CFH153" s="168"/>
      <c r="CFI153" s="168"/>
      <c r="CFJ153" s="168"/>
      <c r="CFK153" s="168"/>
      <c r="CFL153" s="168"/>
      <c r="CFM153" s="168"/>
      <c r="CFN153" s="168"/>
      <c r="CFO153" s="168"/>
      <c r="CFP153" s="168"/>
      <c r="CFQ153" s="168"/>
      <c r="CFR153" s="168"/>
      <c r="CFS153" s="168"/>
      <c r="CFT153" s="168"/>
      <c r="CFU153" s="168"/>
      <c r="CFV153" s="168"/>
      <c r="CFW153" s="168"/>
      <c r="CFX153" s="168"/>
      <c r="CFY153" s="168"/>
      <c r="CFZ153" s="168"/>
      <c r="CGA153" s="168"/>
      <c r="CGB153" s="168"/>
      <c r="CGC153" s="168"/>
      <c r="CGD153" s="168"/>
      <c r="CGE153" s="168"/>
      <c r="CGF153" s="168"/>
      <c r="CGG153" s="168"/>
      <c r="CGH153" s="168"/>
      <c r="CGI153" s="168"/>
      <c r="CGJ153" s="168"/>
      <c r="CGK153" s="168"/>
      <c r="CGL153" s="168"/>
      <c r="CGM153" s="168"/>
      <c r="CGN153" s="168"/>
      <c r="CGO153" s="168"/>
      <c r="CGP153" s="168"/>
      <c r="CGQ153" s="168"/>
      <c r="CGR153" s="168"/>
      <c r="CGS153" s="168"/>
      <c r="CGT153" s="168"/>
      <c r="CGU153" s="168"/>
      <c r="CGV153" s="168"/>
      <c r="CGW153" s="168"/>
      <c r="CGX153" s="168"/>
      <c r="CGY153" s="168"/>
      <c r="CGZ153" s="168"/>
      <c r="CHA153" s="168"/>
      <c r="CHB153" s="168"/>
      <c r="CHC153" s="168"/>
      <c r="CHD153" s="168"/>
      <c r="CHE153" s="168"/>
      <c r="CHF153" s="168"/>
      <c r="CHG153" s="168"/>
      <c r="CHH153" s="168"/>
      <c r="CHI153" s="168"/>
      <c r="CHJ153" s="168"/>
      <c r="CHK153" s="168"/>
      <c r="CHL153" s="168"/>
      <c r="CHM153" s="168"/>
      <c r="CHN153" s="168"/>
      <c r="CHO153" s="168"/>
      <c r="CHP153" s="168"/>
      <c r="CHQ153" s="168"/>
      <c r="CHR153" s="168"/>
      <c r="CHS153" s="168"/>
      <c r="CHT153" s="168"/>
      <c r="CHU153" s="168"/>
      <c r="CHV153" s="168"/>
      <c r="CHW153" s="168"/>
      <c r="CHX153" s="168"/>
      <c r="CHY153" s="168"/>
      <c r="CHZ153" s="168"/>
      <c r="CIA153" s="168"/>
      <c r="CIB153" s="168"/>
      <c r="CIC153" s="168"/>
      <c r="CID153" s="168"/>
      <c r="CIE153" s="168"/>
      <c r="CIF153" s="168"/>
      <c r="CIG153" s="168"/>
      <c r="CIH153" s="168"/>
      <c r="CII153" s="168"/>
      <c r="CIJ153" s="168"/>
      <c r="CIK153" s="168"/>
      <c r="CIL153" s="168"/>
      <c r="CIM153" s="168"/>
      <c r="CIN153" s="168"/>
      <c r="CIO153" s="168"/>
      <c r="CIP153" s="168"/>
      <c r="CIQ153" s="168"/>
      <c r="CIR153" s="168"/>
      <c r="CIS153" s="168"/>
      <c r="CIT153" s="168"/>
      <c r="CIU153" s="168"/>
      <c r="CIV153" s="168"/>
      <c r="CIW153" s="168"/>
      <c r="CIX153" s="168"/>
      <c r="CIY153" s="168"/>
      <c r="CIZ153" s="168"/>
      <c r="CJA153" s="168"/>
      <c r="CJB153" s="168"/>
      <c r="CJC153" s="168"/>
      <c r="CJD153" s="168"/>
      <c r="CJE153" s="168"/>
      <c r="CJF153" s="168"/>
      <c r="CJG153" s="168"/>
      <c r="CJH153" s="168"/>
      <c r="CJI153" s="168"/>
      <c r="CJJ153" s="168"/>
      <c r="CJK153" s="168"/>
      <c r="CJL153" s="168"/>
      <c r="CJM153" s="168"/>
      <c r="CJN153" s="168"/>
      <c r="CJO153" s="168"/>
      <c r="CJP153" s="168"/>
      <c r="CJQ153" s="168"/>
      <c r="CJR153" s="168"/>
      <c r="CJS153" s="168"/>
      <c r="CJT153" s="168"/>
      <c r="CJU153" s="168"/>
      <c r="CJV153" s="168"/>
      <c r="CJW153" s="168"/>
      <c r="CJX153" s="168"/>
      <c r="CJY153" s="168"/>
      <c r="CJZ153" s="168"/>
      <c r="CKA153" s="168"/>
      <c r="CKB153" s="168"/>
      <c r="CKC153" s="168"/>
      <c r="CKD153" s="168"/>
      <c r="CKE153" s="168"/>
      <c r="CKF153" s="168"/>
      <c r="CKG153" s="168"/>
      <c r="CKH153" s="168"/>
      <c r="CKI153" s="168"/>
      <c r="CKJ153" s="168"/>
      <c r="CKK153" s="168"/>
      <c r="CKL153" s="168"/>
      <c r="CKM153" s="168"/>
      <c r="CKN153" s="168"/>
      <c r="CKO153" s="168"/>
      <c r="CKP153" s="168"/>
      <c r="CKQ153" s="168"/>
      <c r="CKR153" s="168"/>
      <c r="CKS153" s="168"/>
      <c r="CKT153" s="168"/>
      <c r="CKU153" s="168"/>
      <c r="CKV153" s="168"/>
      <c r="CKW153" s="168"/>
      <c r="CKX153" s="168"/>
      <c r="CKY153" s="168"/>
      <c r="CKZ153" s="168"/>
      <c r="CLA153" s="168"/>
      <c r="CLB153" s="168"/>
      <c r="CLC153" s="168"/>
      <c r="CLD153" s="168"/>
      <c r="CLE153" s="168"/>
      <c r="CLF153" s="168"/>
      <c r="CLG153" s="168"/>
      <c r="CLH153" s="168"/>
      <c r="CLI153" s="168"/>
      <c r="CLJ153" s="168"/>
      <c r="CLK153" s="168"/>
      <c r="CLL153" s="168"/>
      <c r="CLM153" s="168"/>
      <c r="CLN153" s="168"/>
      <c r="CLO153" s="168"/>
      <c r="CLP153" s="168"/>
      <c r="CLQ153" s="168"/>
      <c r="CLR153" s="168"/>
      <c r="CLS153" s="168"/>
      <c r="CLT153" s="168"/>
      <c r="CLU153" s="168"/>
      <c r="CLV153" s="168"/>
      <c r="CLW153" s="168"/>
      <c r="CLX153" s="168"/>
      <c r="CLY153" s="168"/>
      <c r="CLZ153" s="168"/>
      <c r="CMA153" s="168"/>
      <c r="CMB153" s="168"/>
      <c r="CMC153" s="168"/>
      <c r="CMD153" s="168"/>
      <c r="CME153" s="168"/>
      <c r="CMF153" s="168"/>
      <c r="CMG153" s="168"/>
      <c r="CMH153" s="168"/>
      <c r="CMI153" s="168"/>
      <c r="CMJ153" s="168"/>
      <c r="CMK153" s="168"/>
      <c r="CML153" s="168"/>
      <c r="CMM153" s="168"/>
      <c r="CMN153" s="168"/>
      <c r="CMO153" s="168"/>
      <c r="CMP153" s="168"/>
      <c r="CMQ153" s="168"/>
      <c r="CMR153" s="168"/>
      <c r="CMS153" s="168"/>
      <c r="CMT153" s="168"/>
      <c r="CMU153" s="168"/>
      <c r="CMV153" s="168"/>
      <c r="CMW153" s="168"/>
      <c r="CMX153" s="168"/>
      <c r="CMY153" s="168"/>
      <c r="CMZ153" s="168"/>
      <c r="CNA153" s="168"/>
      <c r="CNB153" s="168"/>
      <c r="CNC153" s="168"/>
      <c r="CND153" s="168"/>
      <c r="CNE153" s="168"/>
      <c r="CNF153" s="168"/>
      <c r="CNG153" s="168"/>
      <c r="CNH153" s="168"/>
      <c r="CNI153" s="168"/>
      <c r="CNJ153" s="168"/>
      <c r="CNK153" s="168"/>
      <c r="CNL153" s="168"/>
      <c r="CNM153" s="168"/>
      <c r="CNN153" s="168"/>
      <c r="CNO153" s="168"/>
      <c r="CNP153" s="168"/>
      <c r="CNQ153" s="168"/>
      <c r="CNR153" s="168"/>
      <c r="CNS153" s="168"/>
      <c r="CNT153" s="168"/>
      <c r="CNU153" s="168"/>
      <c r="CNV153" s="168"/>
      <c r="CNW153" s="168"/>
      <c r="CNX153" s="168"/>
      <c r="CNY153" s="168"/>
      <c r="CNZ153" s="168"/>
      <c r="COA153" s="168"/>
      <c r="COB153" s="168"/>
      <c r="COC153" s="168"/>
      <c r="COD153" s="168"/>
      <c r="COE153" s="168"/>
      <c r="COF153" s="168"/>
      <c r="COG153" s="168"/>
      <c r="COH153" s="168"/>
      <c r="COI153" s="168"/>
      <c r="COJ153" s="168"/>
      <c r="COK153" s="168"/>
      <c r="COL153" s="168"/>
      <c r="COM153" s="168"/>
      <c r="CON153" s="168"/>
      <c r="COO153" s="168"/>
      <c r="COP153" s="168"/>
      <c r="COQ153" s="168"/>
      <c r="COR153" s="168"/>
      <c r="COS153" s="168"/>
      <c r="COT153" s="168"/>
      <c r="COU153" s="168"/>
      <c r="COV153" s="168"/>
      <c r="COW153" s="168"/>
      <c r="COX153" s="168"/>
      <c r="COY153" s="168"/>
      <c r="COZ153" s="168"/>
      <c r="CPA153" s="168"/>
      <c r="CPB153" s="168"/>
      <c r="CPC153" s="168"/>
      <c r="CPD153" s="168"/>
      <c r="CPE153" s="168"/>
      <c r="CPF153" s="168"/>
      <c r="CPG153" s="168"/>
      <c r="CPH153" s="168"/>
      <c r="CPI153" s="168"/>
      <c r="CPJ153" s="168"/>
      <c r="CPK153" s="168"/>
      <c r="CPL153" s="168"/>
      <c r="CPM153" s="168"/>
      <c r="CPN153" s="168"/>
      <c r="CPO153" s="168"/>
      <c r="CPP153" s="168"/>
      <c r="CPQ153" s="168"/>
      <c r="CPR153" s="168"/>
      <c r="CPS153" s="168"/>
      <c r="CPT153" s="168"/>
      <c r="CPU153" s="168"/>
      <c r="CPV153" s="168"/>
      <c r="CPW153" s="168"/>
      <c r="CPX153" s="168"/>
      <c r="CPY153" s="168"/>
      <c r="CPZ153" s="168"/>
      <c r="CQA153" s="168"/>
      <c r="CQB153" s="168"/>
      <c r="CQC153" s="168"/>
      <c r="CQD153" s="168"/>
      <c r="CQE153" s="168"/>
      <c r="CQF153" s="168"/>
      <c r="CQG153" s="168"/>
      <c r="CQH153" s="168"/>
      <c r="CQI153" s="168"/>
      <c r="CQJ153" s="168"/>
      <c r="CQK153" s="168"/>
      <c r="CQL153" s="168"/>
      <c r="CQM153" s="168"/>
      <c r="CQN153" s="168"/>
      <c r="CQO153" s="168"/>
      <c r="CQP153" s="168"/>
      <c r="CQQ153" s="168"/>
      <c r="CQR153" s="168"/>
      <c r="CQS153" s="168"/>
      <c r="CQT153" s="168"/>
      <c r="CQU153" s="168"/>
      <c r="CQV153" s="168"/>
      <c r="CQW153" s="168"/>
      <c r="CQX153" s="168"/>
      <c r="CQY153" s="168"/>
      <c r="CQZ153" s="168"/>
      <c r="CRA153" s="168"/>
      <c r="CRB153" s="168"/>
      <c r="CRC153" s="168"/>
      <c r="CRD153" s="168"/>
      <c r="CRE153" s="168"/>
      <c r="CRF153" s="168"/>
      <c r="CRG153" s="168"/>
      <c r="CRH153" s="168"/>
      <c r="CRI153" s="168"/>
      <c r="CRJ153" s="168"/>
      <c r="CRK153" s="168"/>
      <c r="CRL153" s="168"/>
      <c r="CRM153" s="168"/>
      <c r="CRN153" s="168"/>
      <c r="CRO153" s="168"/>
      <c r="CRP153" s="168"/>
      <c r="CRQ153" s="168"/>
      <c r="CRR153" s="168"/>
      <c r="CRS153" s="168"/>
      <c r="CRT153" s="168"/>
      <c r="CRU153" s="168"/>
      <c r="CRV153" s="168"/>
      <c r="CRW153" s="168"/>
      <c r="CRX153" s="168"/>
      <c r="CRY153" s="168"/>
      <c r="CRZ153" s="168"/>
      <c r="CSA153" s="168"/>
      <c r="CSB153" s="168"/>
      <c r="CSC153" s="168"/>
      <c r="CSD153" s="168"/>
      <c r="CSE153" s="168"/>
      <c r="CSF153" s="168"/>
      <c r="CSG153" s="168"/>
      <c r="CSH153" s="168"/>
      <c r="CSI153" s="168"/>
      <c r="CSJ153" s="168"/>
      <c r="CSK153" s="168"/>
      <c r="CSL153" s="168"/>
      <c r="CSM153" s="168"/>
      <c r="CSN153" s="168"/>
      <c r="CSO153" s="168"/>
      <c r="CSP153" s="168"/>
      <c r="CSQ153" s="168"/>
      <c r="CSR153" s="168"/>
      <c r="CSS153" s="168"/>
      <c r="CST153" s="168"/>
      <c r="CSU153" s="168"/>
      <c r="CSV153" s="168"/>
      <c r="CSW153" s="168"/>
      <c r="CSX153" s="168"/>
      <c r="CSY153" s="168"/>
      <c r="CSZ153" s="168"/>
      <c r="CTA153" s="168"/>
      <c r="CTB153" s="168"/>
      <c r="CTC153" s="168"/>
      <c r="CTD153" s="168"/>
      <c r="CTE153" s="168"/>
      <c r="CTF153" s="168"/>
      <c r="CTG153" s="168"/>
      <c r="CTH153" s="168"/>
      <c r="CTI153" s="168"/>
      <c r="CTJ153" s="168"/>
      <c r="CTK153" s="168"/>
      <c r="CTL153" s="168"/>
      <c r="CTM153" s="168"/>
      <c r="CTN153" s="168"/>
      <c r="CTO153" s="168"/>
      <c r="CTP153" s="168"/>
      <c r="CTQ153" s="168"/>
      <c r="CTR153" s="168"/>
      <c r="CTS153" s="168"/>
      <c r="CTT153" s="168"/>
      <c r="CTU153" s="168"/>
      <c r="CTV153" s="168"/>
      <c r="CTW153" s="168"/>
      <c r="CTX153" s="168"/>
      <c r="CTY153" s="168"/>
      <c r="CTZ153" s="168"/>
      <c r="CUA153" s="168"/>
      <c r="CUB153" s="168"/>
      <c r="CUC153" s="168"/>
      <c r="CUD153" s="168"/>
      <c r="CUE153" s="168"/>
      <c r="CUF153" s="168"/>
      <c r="CUG153" s="168"/>
      <c r="CUH153" s="168"/>
      <c r="CUI153" s="168"/>
      <c r="CUJ153" s="168"/>
      <c r="CUK153" s="168"/>
      <c r="CUL153" s="168"/>
      <c r="CUM153" s="168"/>
      <c r="CUN153" s="168"/>
      <c r="CUO153" s="168"/>
      <c r="CUP153" s="168"/>
      <c r="CUQ153" s="168"/>
      <c r="CUR153" s="168"/>
      <c r="CUS153" s="168"/>
      <c r="CUT153" s="168"/>
      <c r="CUU153" s="168"/>
      <c r="CUV153" s="168"/>
      <c r="CUW153" s="168"/>
      <c r="CUX153" s="168"/>
      <c r="CUY153" s="168"/>
      <c r="CUZ153" s="168"/>
      <c r="CVA153" s="168"/>
      <c r="CVB153" s="168"/>
      <c r="CVC153" s="168"/>
      <c r="CVD153" s="168"/>
      <c r="CVE153" s="168"/>
      <c r="CVF153" s="168"/>
      <c r="CVG153" s="168"/>
      <c r="CVH153" s="168"/>
      <c r="CVI153" s="168"/>
      <c r="CVJ153" s="168"/>
      <c r="CVK153" s="168"/>
      <c r="CVL153" s="168"/>
      <c r="CVM153" s="168"/>
      <c r="CVN153" s="168"/>
      <c r="CVO153" s="168"/>
      <c r="CVP153" s="168"/>
      <c r="CVQ153" s="168"/>
      <c r="CVR153" s="168"/>
      <c r="CVS153" s="168"/>
      <c r="CVT153" s="168"/>
      <c r="CVU153" s="168"/>
      <c r="CVV153" s="168"/>
      <c r="CVW153" s="168"/>
      <c r="CVX153" s="168"/>
      <c r="CVY153" s="168"/>
      <c r="CVZ153" s="168"/>
      <c r="CWA153" s="168"/>
      <c r="CWB153" s="168"/>
      <c r="CWC153" s="168"/>
      <c r="CWD153" s="168"/>
      <c r="CWE153" s="168"/>
      <c r="CWF153" s="168"/>
      <c r="CWG153" s="168"/>
      <c r="CWH153" s="168"/>
      <c r="CWI153" s="168"/>
      <c r="CWJ153" s="168"/>
      <c r="CWK153" s="168"/>
      <c r="CWL153" s="168"/>
      <c r="CWM153" s="168"/>
      <c r="CWN153" s="168"/>
      <c r="CWO153" s="168"/>
      <c r="CWP153" s="168"/>
      <c r="CWQ153" s="168"/>
      <c r="CWR153" s="168"/>
      <c r="CWS153" s="168"/>
      <c r="CWT153" s="168"/>
      <c r="CWU153" s="168"/>
      <c r="CWV153" s="168"/>
      <c r="CWW153" s="168"/>
      <c r="CWX153" s="168"/>
      <c r="CWY153" s="168"/>
      <c r="CWZ153" s="168"/>
      <c r="CXA153" s="168"/>
      <c r="CXB153" s="168"/>
      <c r="CXC153" s="168"/>
      <c r="CXD153" s="168"/>
      <c r="CXE153" s="168"/>
      <c r="CXF153" s="168"/>
      <c r="CXG153" s="168"/>
      <c r="CXH153" s="168"/>
      <c r="CXI153" s="168"/>
      <c r="CXJ153" s="168"/>
      <c r="CXK153" s="168"/>
      <c r="CXL153" s="168"/>
      <c r="CXM153" s="168"/>
      <c r="CXN153" s="168"/>
      <c r="CXO153" s="168"/>
      <c r="CXP153" s="168"/>
      <c r="CXQ153" s="168"/>
      <c r="CXR153" s="168"/>
      <c r="CXS153" s="168"/>
      <c r="CXT153" s="168"/>
      <c r="CXU153" s="168"/>
      <c r="CXV153" s="168"/>
      <c r="CXW153" s="168"/>
      <c r="CXX153" s="168"/>
      <c r="CXY153" s="168"/>
      <c r="CXZ153" s="168"/>
      <c r="CYA153" s="168"/>
      <c r="CYB153" s="168"/>
      <c r="CYC153" s="168"/>
      <c r="CYD153" s="168"/>
      <c r="CYE153" s="168"/>
      <c r="CYF153" s="168"/>
      <c r="CYG153" s="168"/>
      <c r="CYH153" s="168"/>
      <c r="CYI153" s="168"/>
      <c r="CYJ153" s="168"/>
      <c r="CYK153" s="168"/>
      <c r="CYL153" s="168"/>
      <c r="CYM153" s="168"/>
      <c r="CYN153" s="168"/>
      <c r="CYO153" s="168"/>
      <c r="CYP153" s="168"/>
      <c r="CYQ153" s="168"/>
      <c r="CYR153" s="168"/>
      <c r="CYS153" s="168"/>
      <c r="CYT153" s="168"/>
      <c r="CYU153" s="168"/>
      <c r="CYV153" s="168"/>
      <c r="CYW153" s="168"/>
      <c r="CYX153" s="168"/>
      <c r="CYY153" s="168"/>
      <c r="CYZ153" s="168"/>
      <c r="CZA153" s="168"/>
      <c r="CZB153" s="168"/>
      <c r="CZC153" s="168"/>
      <c r="CZD153" s="168"/>
      <c r="CZE153" s="168"/>
      <c r="CZF153" s="168"/>
      <c r="CZG153" s="168"/>
      <c r="CZH153" s="168"/>
      <c r="CZI153" s="168"/>
      <c r="CZJ153" s="168"/>
      <c r="CZK153" s="168"/>
      <c r="CZL153" s="168"/>
      <c r="CZM153" s="168"/>
      <c r="CZN153" s="168"/>
      <c r="CZO153" s="168"/>
      <c r="CZP153" s="168"/>
      <c r="CZQ153" s="168"/>
      <c r="CZR153" s="168"/>
      <c r="CZS153" s="168"/>
      <c r="CZT153" s="168"/>
      <c r="CZU153" s="168"/>
      <c r="CZV153" s="168"/>
      <c r="CZW153" s="168"/>
      <c r="CZX153" s="168"/>
      <c r="CZY153" s="168"/>
      <c r="CZZ153" s="168"/>
      <c r="DAA153" s="168"/>
      <c r="DAB153" s="168"/>
      <c r="DAC153" s="168"/>
      <c r="DAD153" s="168"/>
      <c r="DAE153" s="168"/>
      <c r="DAF153" s="168"/>
      <c r="DAG153" s="168"/>
      <c r="DAH153" s="168"/>
      <c r="DAI153" s="168"/>
      <c r="DAJ153" s="168"/>
      <c r="DAK153" s="168"/>
      <c r="DAL153" s="168"/>
      <c r="DAM153" s="168"/>
      <c r="DAN153" s="168"/>
      <c r="DAO153" s="168"/>
      <c r="DAP153" s="168"/>
      <c r="DAQ153" s="168"/>
      <c r="DAR153" s="168"/>
      <c r="DAS153" s="168"/>
      <c r="DAT153" s="168"/>
      <c r="DAU153" s="168"/>
      <c r="DAV153" s="168"/>
      <c r="DAW153" s="168"/>
      <c r="DAX153" s="168"/>
      <c r="DAY153" s="168"/>
      <c r="DAZ153" s="168"/>
      <c r="DBA153" s="168"/>
      <c r="DBB153" s="168"/>
      <c r="DBC153" s="168"/>
      <c r="DBD153" s="168"/>
      <c r="DBE153" s="168"/>
      <c r="DBF153" s="168"/>
      <c r="DBG153" s="168"/>
      <c r="DBH153" s="168"/>
      <c r="DBI153" s="168"/>
      <c r="DBJ153" s="168"/>
      <c r="DBK153" s="168"/>
      <c r="DBL153" s="168"/>
      <c r="DBM153" s="168"/>
      <c r="DBN153" s="168"/>
      <c r="DBO153" s="168"/>
      <c r="DBP153" s="168"/>
      <c r="DBQ153" s="168"/>
      <c r="DBR153" s="168"/>
      <c r="DBS153" s="168"/>
      <c r="DBT153" s="168"/>
      <c r="DBU153" s="168"/>
      <c r="DBV153" s="168"/>
      <c r="DBW153" s="168"/>
      <c r="DBX153" s="168"/>
      <c r="DBY153" s="168"/>
      <c r="DBZ153" s="168"/>
      <c r="DCA153" s="168"/>
      <c r="DCB153" s="168"/>
      <c r="DCC153" s="168"/>
      <c r="DCD153" s="168"/>
      <c r="DCE153" s="168"/>
      <c r="DCF153" s="168"/>
      <c r="DCG153" s="168"/>
      <c r="DCH153" s="168"/>
      <c r="DCI153" s="168"/>
      <c r="DCJ153" s="168"/>
      <c r="DCK153" s="168"/>
      <c r="DCL153" s="168"/>
      <c r="DCM153" s="168"/>
      <c r="DCN153" s="168"/>
      <c r="DCO153" s="168"/>
      <c r="DCP153" s="168"/>
      <c r="DCQ153" s="168"/>
      <c r="DCR153" s="168"/>
      <c r="DCS153" s="168"/>
      <c r="DCT153" s="168"/>
      <c r="DCU153" s="168"/>
      <c r="DCV153" s="168"/>
      <c r="DCW153" s="168"/>
      <c r="DCX153" s="168"/>
      <c r="DCY153" s="168"/>
      <c r="DCZ153" s="168"/>
      <c r="DDA153" s="168"/>
      <c r="DDB153" s="168"/>
      <c r="DDC153" s="168"/>
      <c r="DDD153" s="168"/>
      <c r="DDE153" s="168"/>
      <c r="DDF153" s="168"/>
      <c r="DDG153" s="168"/>
      <c r="DDH153" s="168"/>
      <c r="DDI153" s="168"/>
      <c r="DDJ153" s="168"/>
      <c r="DDK153" s="168"/>
      <c r="DDL153" s="168"/>
      <c r="DDM153" s="168"/>
      <c r="DDN153" s="168"/>
      <c r="DDO153" s="168"/>
      <c r="DDP153" s="168"/>
      <c r="DDQ153" s="168"/>
      <c r="DDR153" s="168"/>
      <c r="DDS153" s="168"/>
      <c r="DDT153" s="168"/>
      <c r="DDU153" s="168"/>
      <c r="DDV153" s="168"/>
      <c r="DDW153" s="168"/>
      <c r="DDX153" s="168"/>
      <c r="DDY153" s="168"/>
      <c r="DDZ153" s="168"/>
      <c r="DEA153" s="168"/>
      <c r="DEB153" s="168"/>
      <c r="DEC153" s="168"/>
      <c r="DED153" s="168"/>
      <c r="DEE153" s="168"/>
      <c r="DEF153" s="168"/>
      <c r="DEG153" s="168"/>
      <c r="DEH153" s="168"/>
      <c r="DEI153" s="168"/>
      <c r="DEJ153" s="168"/>
      <c r="DEK153" s="168"/>
      <c r="DEL153" s="168"/>
      <c r="DEM153" s="168"/>
      <c r="DEN153" s="168"/>
      <c r="DEO153" s="168"/>
      <c r="DEP153" s="168"/>
      <c r="DEQ153" s="168"/>
      <c r="DER153" s="168"/>
      <c r="DES153" s="168"/>
      <c r="DET153" s="168"/>
      <c r="DEU153" s="168"/>
      <c r="DEV153" s="168"/>
      <c r="DEW153" s="168"/>
      <c r="DEX153" s="168"/>
      <c r="DEY153" s="168"/>
      <c r="DEZ153" s="168"/>
      <c r="DFA153" s="168"/>
      <c r="DFB153" s="168"/>
      <c r="DFC153" s="168"/>
      <c r="DFD153" s="168"/>
      <c r="DFE153" s="168"/>
      <c r="DFF153" s="168"/>
      <c r="DFG153" s="168"/>
      <c r="DFH153" s="168"/>
      <c r="DFI153" s="168"/>
      <c r="DFJ153" s="168"/>
      <c r="DFK153" s="168"/>
      <c r="DFL153" s="168"/>
      <c r="DFM153" s="168"/>
      <c r="DFN153" s="168"/>
      <c r="DFO153" s="168"/>
      <c r="DFP153" s="168"/>
      <c r="DFQ153" s="168"/>
      <c r="DFR153" s="168"/>
      <c r="DFS153" s="168"/>
      <c r="DFT153" s="168"/>
      <c r="DFU153" s="168"/>
      <c r="DFV153" s="168"/>
      <c r="DFW153" s="168"/>
      <c r="DFX153" s="168"/>
      <c r="DFY153" s="168"/>
      <c r="DFZ153" s="168"/>
      <c r="DGA153" s="168"/>
      <c r="DGB153" s="168"/>
      <c r="DGC153" s="168"/>
      <c r="DGD153" s="168"/>
      <c r="DGE153" s="168"/>
      <c r="DGF153" s="168"/>
      <c r="DGG153" s="168"/>
      <c r="DGH153" s="168"/>
      <c r="DGI153" s="168"/>
      <c r="DGJ153" s="168"/>
      <c r="DGK153" s="168"/>
      <c r="DGL153" s="168"/>
      <c r="DGM153" s="168"/>
      <c r="DGN153" s="168"/>
      <c r="DGO153" s="168"/>
      <c r="DGP153" s="168"/>
      <c r="DGQ153" s="168"/>
      <c r="DGR153" s="168"/>
      <c r="DGS153" s="168"/>
      <c r="DGT153" s="168"/>
      <c r="DGU153" s="168"/>
      <c r="DGV153" s="168"/>
      <c r="DGW153" s="168"/>
      <c r="DGX153" s="168"/>
      <c r="DGY153" s="168"/>
      <c r="DGZ153" s="168"/>
      <c r="DHA153" s="168"/>
      <c r="DHB153" s="168"/>
      <c r="DHC153" s="168"/>
      <c r="DHD153" s="168"/>
      <c r="DHE153" s="168"/>
      <c r="DHF153" s="168"/>
      <c r="DHG153" s="168"/>
      <c r="DHH153" s="168"/>
      <c r="DHI153" s="168"/>
      <c r="DHJ153" s="168"/>
      <c r="DHK153" s="168"/>
      <c r="DHL153" s="168"/>
      <c r="DHM153" s="168"/>
      <c r="DHN153" s="168"/>
      <c r="DHO153" s="168"/>
      <c r="DHP153" s="168"/>
      <c r="DHQ153" s="168"/>
      <c r="DHR153" s="168"/>
      <c r="DHS153" s="168"/>
      <c r="DHT153" s="168"/>
      <c r="DHU153" s="168"/>
      <c r="DHV153" s="168"/>
      <c r="DHW153" s="168"/>
      <c r="DHX153" s="168"/>
      <c r="DHY153" s="168"/>
      <c r="DHZ153" s="168"/>
      <c r="DIA153" s="168"/>
      <c r="DIB153" s="168"/>
      <c r="DIC153" s="168"/>
      <c r="DID153" s="168"/>
      <c r="DIE153" s="168"/>
      <c r="DIF153" s="168"/>
      <c r="DIG153" s="168"/>
      <c r="DIH153" s="168"/>
      <c r="DII153" s="168"/>
      <c r="DIJ153" s="168"/>
      <c r="DIK153" s="168"/>
      <c r="DIL153" s="168"/>
      <c r="DIM153" s="168"/>
      <c r="DIN153" s="168"/>
      <c r="DIO153" s="168"/>
      <c r="DIP153" s="168"/>
      <c r="DIQ153" s="168"/>
      <c r="DIR153" s="168"/>
      <c r="DIS153" s="168"/>
      <c r="DIT153" s="168"/>
      <c r="DIU153" s="168"/>
      <c r="DIV153" s="168"/>
      <c r="DIW153" s="168"/>
      <c r="DIX153" s="168"/>
      <c r="DIY153" s="168"/>
      <c r="DIZ153" s="168"/>
      <c r="DJA153" s="168"/>
      <c r="DJB153" s="168"/>
      <c r="DJC153" s="168"/>
      <c r="DJD153" s="168"/>
      <c r="DJE153" s="168"/>
      <c r="DJF153" s="168"/>
      <c r="DJG153" s="168"/>
      <c r="DJH153" s="168"/>
      <c r="DJI153" s="168"/>
      <c r="DJJ153" s="168"/>
      <c r="DJK153" s="168"/>
      <c r="DJL153" s="168"/>
      <c r="DJM153" s="168"/>
      <c r="DJN153" s="168"/>
      <c r="DJO153" s="168"/>
      <c r="DJP153" s="168"/>
      <c r="DJQ153" s="168"/>
      <c r="DJR153" s="168"/>
      <c r="DJS153" s="168"/>
      <c r="DJT153" s="168"/>
      <c r="DJU153" s="168"/>
      <c r="DJV153" s="168"/>
      <c r="DJW153" s="168"/>
      <c r="DJX153" s="168"/>
      <c r="DJY153" s="168"/>
      <c r="DJZ153" s="168"/>
      <c r="DKA153" s="168"/>
      <c r="DKB153" s="168"/>
      <c r="DKC153" s="168"/>
      <c r="DKD153" s="168"/>
      <c r="DKE153" s="168"/>
      <c r="DKF153" s="168"/>
      <c r="DKG153" s="168"/>
      <c r="DKH153" s="168"/>
      <c r="DKI153" s="168"/>
      <c r="DKJ153" s="168"/>
      <c r="DKK153" s="168"/>
      <c r="DKL153" s="168"/>
      <c r="DKM153" s="168"/>
      <c r="DKN153" s="168"/>
      <c r="DKO153" s="168"/>
      <c r="DKP153" s="168"/>
      <c r="DKQ153" s="168"/>
      <c r="DKR153" s="168"/>
      <c r="DKS153" s="168"/>
      <c r="DKT153" s="168"/>
      <c r="DKU153" s="168"/>
      <c r="DKV153" s="168"/>
      <c r="DKW153" s="168"/>
      <c r="DKX153" s="168"/>
      <c r="DKY153" s="168"/>
      <c r="DKZ153" s="168"/>
      <c r="DLA153" s="168"/>
      <c r="DLB153" s="168"/>
      <c r="DLC153" s="168"/>
      <c r="DLD153" s="168"/>
      <c r="DLE153" s="168"/>
      <c r="DLF153" s="168"/>
      <c r="DLG153" s="168"/>
      <c r="DLH153" s="168"/>
      <c r="DLI153" s="168"/>
      <c r="DLJ153" s="168"/>
      <c r="DLK153" s="168"/>
      <c r="DLL153" s="168"/>
      <c r="DLM153" s="168"/>
      <c r="DLN153" s="168"/>
      <c r="DLO153" s="168"/>
      <c r="DLP153" s="168"/>
      <c r="DLQ153" s="168"/>
      <c r="DLR153" s="168"/>
      <c r="DLS153" s="168"/>
      <c r="DLT153" s="168"/>
      <c r="DLU153" s="168"/>
      <c r="DLV153" s="168"/>
      <c r="DLW153" s="168"/>
      <c r="DLX153" s="168"/>
      <c r="DLY153" s="168"/>
      <c r="DLZ153" s="168"/>
      <c r="DMA153" s="168"/>
      <c r="DMB153" s="168"/>
      <c r="DMC153" s="168"/>
      <c r="DMD153" s="168"/>
      <c r="DME153" s="168"/>
      <c r="DMF153" s="168"/>
      <c r="DMG153" s="168"/>
      <c r="DMH153" s="168"/>
      <c r="DMI153" s="168"/>
      <c r="DMJ153" s="168"/>
      <c r="DMK153" s="168"/>
      <c r="DML153" s="168"/>
      <c r="DMM153" s="168"/>
      <c r="DMN153" s="168"/>
      <c r="DMO153" s="168"/>
      <c r="DMP153" s="168"/>
      <c r="DMQ153" s="168"/>
      <c r="DMR153" s="168"/>
      <c r="DMS153" s="168"/>
      <c r="DMT153" s="168"/>
      <c r="DMU153" s="168"/>
      <c r="DMV153" s="168"/>
      <c r="DMW153" s="168"/>
      <c r="DMX153" s="168"/>
      <c r="DMY153" s="168"/>
      <c r="DMZ153" s="168"/>
      <c r="DNA153" s="168"/>
      <c r="DNB153" s="168"/>
      <c r="DNC153" s="168"/>
      <c r="DND153" s="168"/>
      <c r="DNE153" s="168"/>
      <c r="DNF153" s="168"/>
      <c r="DNG153" s="168"/>
      <c r="DNH153" s="168"/>
      <c r="DNI153" s="168"/>
      <c r="DNJ153" s="168"/>
      <c r="DNK153" s="168"/>
      <c r="DNL153" s="168"/>
      <c r="DNM153" s="168"/>
      <c r="DNN153" s="168"/>
      <c r="DNO153" s="168"/>
      <c r="DNP153" s="168"/>
      <c r="DNQ153" s="168"/>
      <c r="DNR153" s="168"/>
      <c r="DNS153" s="168"/>
      <c r="DNT153" s="168"/>
      <c r="DNU153" s="168"/>
      <c r="DNV153" s="168"/>
      <c r="DNW153" s="168"/>
      <c r="DNX153" s="168"/>
      <c r="DNY153" s="168"/>
      <c r="DNZ153" s="168"/>
      <c r="DOA153" s="168"/>
      <c r="DOB153" s="168"/>
      <c r="DOC153" s="168"/>
      <c r="DOD153" s="168"/>
      <c r="DOE153" s="168"/>
      <c r="DOF153" s="168"/>
      <c r="DOG153" s="168"/>
      <c r="DOH153" s="168"/>
      <c r="DOI153" s="168"/>
      <c r="DOJ153" s="168"/>
      <c r="DOK153" s="168"/>
      <c r="DOL153" s="168"/>
      <c r="DOM153" s="168"/>
      <c r="DON153" s="168"/>
      <c r="DOO153" s="168"/>
      <c r="DOP153" s="168"/>
      <c r="DOQ153" s="168"/>
      <c r="DOR153" s="168"/>
      <c r="DOS153" s="168"/>
      <c r="DOT153" s="168"/>
      <c r="DOU153" s="168"/>
      <c r="DOV153" s="168"/>
      <c r="DOW153" s="168"/>
      <c r="DOX153" s="168"/>
      <c r="DOY153" s="168"/>
      <c r="DOZ153" s="168"/>
      <c r="DPA153" s="168"/>
      <c r="DPB153" s="168"/>
      <c r="DPC153" s="168"/>
      <c r="DPD153" s="168"/>
      <c r="DPE153" s="168"/>
      <c r="DPF153" s="168"/>
      <c r="DPG153" s="168"/>
      <c r="DPH153" s="168"/>
      <c r="DPI153" s="168"/>
      <c r="DPJ153" s="168"/>
      <c r="DPK153" s="168"/>
      <c r="DPL153" s="168"/>
      <c r="DPM153" s="168"/>
      <c r="DPN153" s="168"/>
      <c r="DPO153" s="168"/>
      <c r="DPP153" s="168"/>
      <c r="DPQ153" s="168"/>
      <c r="DPR153" s="168"/>
      <c r="DPS153" s="168"/>
      <c r="DPT153" s="168"/>
      <c r="DPU153" s="168"/>
      <c r="DPV153" s="168"/>
      <c r="DPW153" s="168"/>
      <c r="DPX153" s="168"/>
      <c r="DPY153" s="168"/>
      <c r="DPZ153" s="168"/>
      <c r="DQA153" s="168"/>
      <c r="DQB153" s="168"/>
      <c r="DQC153" s="168"/>
      <c r="DQD153" s="168"/>
      <c r="DQE153" s="168"/>
      <c r="DQF153" s="168"/>
      <c r="DQG153" s="168"/>
      <c r="DQH153" s="168"/>
      <c r="DQI153" s="168"/>
      <c r="DQJ153" s="168"/>
      <c r="DQK153" s="168"/>
      <c r="DQL153" s="168"/>
      <c r="DQM153" s="168"/>
      <c r="DQN153" s="168"/>
      <c r="DQO153" s="168"/>
      <c r="DQP153" s="168"/>
      <c r="DQQ153" s="168"/>
      <c r="DQR153" s="168"/>
      <c r="DQS153" s="168"/>
      <c r="DQT153" s="168"/>
      <c r="DQU153" s="168"/>
      <c r="DQV153" s="168"/>
      <c r="DQW153" s="168"/>
      <c r="DQX153" s="168"/>
      <c r="DQY153" s="168"/>
      <c r="DQZ153" s="168"/>
      <c r="DRA153" s="168"/>
      <c r="DRB153" s="168"/>
      <c r="DRC153" s="168"/>
      <c r="DRD153" s="168"/>
      <c r="DRE153" s="168"/>
      <c r="DRF153" s="168"/>
      <c r="DRG153" s="168"/>
      <c r="DRH153" s="168"/>
      <c r="DRI153" s="168"/>
      <c r="DRJ153" s="168"/>
      <c r="DRK153" s="168"/>
      <c r="DRL153" s="168"/>
      <c r="DRM153" s="168"/>
      <c r="DRN153" s="168"/>
      <c r="DRO153" s="168"/>
      <c r="DRP153" s="168"/>
      <c r="DRQ153" s="168"/>
      <c r="DRR153" s="168"/>
      <c r="DRS153" s="168"/>
      <c r="DRT153" s="168"/>
      <c r="DRU153" s="168"/>
      <c r="DRV153" s="168"/>
      <c r="DRW153" s="168"/>
      <c r="DRX153" s="168"/>
      <c r="DRY153" s="168"/>
      <c r="DRZ153" s="168"/>
      <c r="DSA153" s="168"/>
      <c r="DSB153" s="168"/>
      <c r="DSC153" s="168"/>
      <c r="DSD153" s="168"/>
      <c r="DSE153" s="168"/>
      <c r="DSF153" s="168"/>
      <c r="DSG153" s="168"/>
      <c r="DSH153" s="168"/>
      <c r="DSI153" s="168"/>
      <c r="DSJ153" s="168"/>
      <c r="DSK153" s="168"/>
      <c r="DSL153" s="168"/>
      <c r="DSM153" s="168"/>
      <c r="DSN153" s="168"/>
      <c r="DSO153" s="168"/>
      <c r="DSP153" s="168"/>
      <c r="DSQ153" s="168"/>
      <c r="DSR153" s="168"/>
      <c r="DSS153" s="168"/>
      <c r="DST153" s="168"/>
      <c r="DSU153" s="168"/>
      <c r="DSV153" s="168"/>
      <c r="DSW153" s="168"/>
      <c r="DSX153" s="168"/>
      <c r="DSY153" s="168"/>
      <c r="DSZ153" s="168"/>
      <c r="DTA153" s="168"/>
      <c r="DTB153" s="168"/>
      <c r="DTC153" s="168"/>
      <c r="DTD153" s="168"/>
      <c r="DTE153" s="168"/>
      <c r="DTF153" s="168"/>
      <c r="DTG153" s="168"/>
      <c r="DTH153" s="168"/>
      <c r="DTI153" s="168"/>
      <c r="DTJ153" s="168"/>
      <c r="DTK153" s="168"/>
      <c r="DTL153" s="168"/>
      <c r="DTM153" s="168"/>
      <c r="DTN153" s="168"/>
      <c r="DTO153" s="168"/>
      <c r="DTP153" s="168"/>
      <c r="DTQ153" s="168"/>
      <c r="DTR153" s="168"/>
      <c r="DTS153" s="168"/>
      <c r="DTT153" s="168"/>
      <c r="DTU153" s="168"/>
      <c r="DTV153" s="168"/>
      <c r="DTW153" s="168"/>
      <c r="DTX153" s="168"/>
      <c r="DTY153" s="168"/>
      <c r="DTZ153" s="168"/>
      <c r="DUA153" s="168"/>
      <c r="DUB153" s="168"/>
      <c r="DUC153" s="168"/>
      <c r="DUD153" s="168"/>
      <c r="DUE153" s="168"/>
      <c r="DUF153" s="168"/>
      <c r="DUG153" s="168"/>
      <c r="DUH153" s="168"/>
      <c r="DUI153" s="168"/>
      <c r="DUJ153" s="168"/>
      <c r="DUK153" s="168"/>
      <c r="DUL153" s="168"/>
      <c r="DUM153" s="168"/>
      <c r="DUN153" s="168"/>
      <c r="DUO153" s="168"/>
      <c r="DUP153" s="168"/>
      <c r="DUQ153" s="168"/>
      <c r="DUR153" s="168"/>
      <c r="DUS153" s="168"/>
      <c r="DUT153" s="168"/>
      <c r="DUU153" s="168"/>
      <c r="DUV153" s="168"/>
      <c r="DUW153" s="168"/>
      <c r="DUX153" s="168"/>
      <c r="DUY153" s="168"/>
      <c r="DUZ153" s="168"/>
      <c r="DVA153" s="168"/>
      <c r="DVB153" s="168"/>
      <c r="DVC153" s="168"/>
      <c r="DVD153" s="168"/>
      <c r="DVE153" s="168"/>
      <c r="DVF153" s="168"/>
      <c r="DVG153" s="168"/>
      <c r="DVH153" s="168"/>
      <c r="DVI153" s="168"/>
      <c r="DVJ153" s="168"/>
      <c r="DVK153" s="168"/>
      <c r="DVL153" s="168"/>
      <c r="DVM153" s="168"/>
      <c r="DVN153" s="168"/>
      <c r="DVO153" s="168"/>
      <c r="DVP153" s="168"/>
      <c r="DVQ153" s="168"/>
      <c r="DVR153" s="168"/>
      <c r="DVS153" s="168"/>
      <c r="DVT153" s="168"/>
      <c r="DVU153" s="168"/>
      <c r="DVV153" s="168"/>
      <c r="DVW153" s="168"/>
      <c r="DVX153" s="168"/>
      <c r="DVY153" s="168"/>
      <c r="DVZ153" s="168"/>
      <c r="DWA153" s="168"/>
      <c r="DWB153" s="168"/>
      <c r="DWC153" s="168"/>
      <c r="DWD153" s="168"/>
      <c r="DWE153" s="168"/>
      <c r="DWF153" s="168"/>
      <c r="DWG153" s="168"/>
      <c r="DWH153" s="168"/>
      <c r="DWI153" s="168"/>
      <c r="DWJ153" s="168"/>
      <c r="DWK153" s="168"/>
      <c r="DWL153" s="168"/>
      <c r="DWM153" s="168"/>
      <c r="DWN153" s="168"/>
      <c r="DWO153" s="168"/>
      <c r="DWP153" s="168"/>
      <c r="DWQ153" s="168"/>
      <c r="DWR153" s="168"/>
      <c r="DWS153" s="168"/>
      <c r="DWT153" s="168"/>
      <c r="DWU153" s="168"/>
      <c r="DWV153" s="168"/>
      <c r="DWW153" s="168"/>
      <c r="DWX153" s="168"/>
      <c r="DWY153" s="168"/>
      <c r="DWZ153" s="168"/>
      <c r="DXA153" s="168"/>
      <c r="DXB153" s="168"/>
      <c r="DXC153" s="168"/>
      <c r="DXD153" s="168"/>
      <c r="DXE153" s="168"/>
      <c r="DXF153" s="168"/>
      <c r="DXG153" s="168"/>
      <c r="DXH153" s="168"/>
      <c r="DXI153" s="168"/>
      <c r="DXJ153" s="168"/>
      <c r="DXK153" s="168"/>
      <c r="DXL153" s="168"/>
      <c r="DXM153" s="168"/>
      <c r="DXN153" s="168"/>
      <c r="DXO153" s="168"/>
      <c r="DXP153" s="168"/>
      <c r="DXQ153" s="168"/>
      <c r="DXR153" s="168"/>
      <c r="DXS153" s="168"/>
      <c r="DXT153" s="168"/>
      <c r="DXU153" s="168"/>
      <c r="DXV153" s="168"/>
      <c r="DXW153" s="168"/>
      <c r="DXX153" s="168"/>
      <c r="DXY153" s="168"/>
      <c r="DXZ153" s="168"/>
      <c r="DYA153" s="168"/>
      <c r="DYB153" s="168"/>
      <c r="DYC153" s="168"/>
      <c r="DYD153" s="168"/>
      <c r="DYE153" s="168"/>
      <c r="DYF153" s="168"/>
      <c r="DYG153" s="168"/>
      <c r="DYH153" s="168"/>
      <c r="DYI153" s="168"/>
      <c r="DYJ153" s="168"/>
      <c r="DYK153" s="168"/>
      <c r="DYL153" s="168"/>
      <c r="DYM153" s="168"/>
      <c r="DYN153" s="168"/>
      <c r="DYO153" s="168"/>
      <c r="DYP153" s="168"/>
      <c r="DYQ153" s="168"/>
      <c r="DYR153" s="168"/>
      <c r="DYS153" s="168"/>
      <c r="DYT153" s="168"/>
      <c r="DYU153" s="168"/>
      <c r="DYV153" s="168"/>
      <c r="DYW153" s="168"/>
      <c r="DYX153" s="168"/>
      <c r="DYY153" s="168"/>
      <c r="DYZ153" s="168"/>
      <c r="DZA153" s="168"/>
      <c r="DZB153" s="168"/>
      <c r="DZC153" s="168"/>
      <c r="DZD153" s="168"/>
      <c r="DZE153" s="168"/>
      <c r="DZF153" s="168"/>
      <c r="DZG153" s="168"/>
      <c r="DZH153" s="168"/>
      <c r="DZI153" s="168"/>
      <c r="DZJ153" s="168"/>
      <c r="DZK153" s="168"/>
      <c r="DZL153" s="168"/>
      <c r="DZM153" s="168"/>
      <c r="DZN153" s="168"/>
      <c r="DZO153" s="168"/>
      <c r="DZP153" s="168"/>
      <c r="DZQ153" s="168"/>
      <c r="DZR153" s="168"/>
      <c r="DZS153" s="168"/>
      <c r="DZT153" s="168"/>
      <c r="DZU153" s="168"/>
      <c r="DZV153" s="168"/>
      <c r="DZW153" s="168"/>
      <c r="DZX153" s="168"/>
      <c r="DZY153" s="168"/>
      <c r="DZZ153" s="168"/>
      <c r="EAA153" s="168"/>
      <c r="EAB153" s="168"/>
      <c r="EAC153" s="168"/>
      <c r="EAD153" s="168"/>
      <c r="EAE153" s="168"/>
      <c r="EAF153" s="168"/>
      <c r="EAG153" s="168"/>
      <c r="EAH153" s="168"/>
      <c r="EAI153" s="168"/>
      <c r="EAJ153" s="168"/>
      <c r="EAK153" s="168"/>
      <c r="EAL153" s="168"/>
      <c r="EAM153" s="168"/>
      <c r="EAN153" s="168"/>
      <c r="EAO153" s="168"/>
      <c r="EAP153" s="168"/>
      <c r="EAQ153" s="168"/>
      <c r="EAR153" s="168"/>
      <c r="EAS153" s="168"/>
      <c r="EAT153" s="168"/>
      <c r="EAU153" s="168"/>
      <c r="EAV153" s="168"/>
      <c r="EAW153" s="168"/>
      <c r="EAX153" s="168"/>
      <c r="EAY153" s="168"/>
      <c r="EAZ153" s="168"/>
      <c r="EBA153" s="168"/>
      <c r="EBB153" s="168"/>
      <c r="EBC153" s="168"/>
      <c r="EBD153" s="168"/>
      <c r="EBE153" s="168"/>
      <c r="EBF153" s="168"/>
      <c r="EBG153" s="168"/>
      <c r="EBH153" s="168"/>
      <c r="EBI153" s="168"/>
      <c r="EBJ153" s="168"/>
      <c r="EBK153" s="168"/>
      <c r="EBL153" s="168"/>
      <c r="EBM153" s="168"/>
      <c r="EBN153" s="168"/>
      <c r="EBO153" s="168"/>
      <c r="EBP153" s="168"/>
      <c r="EBQ153" s="168"/>
      <c r="EBR153" s="168"/>
      <c r="EBS153" s="168"/>
      <c r="EBT153" s="168"/>
      <c r="EBU153" s="168"/>
      <c r="EBV153" s="168"/>
      <c r="EBW153" s="168"/>
      <c r="EBX153" s="168"/>
      <c r="EBY153" s="168"/>
      <c r="EBZ153" s="168"/>
      <c r="ECA153" s="168"/>
      <c r="ECB153" s="168"/>
      <c r="ECC153" s="168"/>
      <c r="ECD153" s="168"/>
      <c r="ECE153" s="168"/>
      <c r="ECF153" s="168"/>
      <c r="ECG153" s="168"/>
      <c r="ECH153" s="168"/>
      <c r="ECI153" s="168"/>
      <c r="ECJ153" s="168"/>
      <c r="ECK153" s="168"/>
      <c r="ECL153" s="168"/>
      <c r="ECM153" s="168"/>
      <c r="ECN153" s="168"/>
      <c r="ECO153" s="168"/>
      <c r="ECP153" s="168"/>
      <c r="ECQ153" s="168"/>
      <c r="ECR153" s="168"/>
      <c r="ECS153" s="168"/>
      <c r="ECT153" s="168"/>
      <c r="ECU153" s="168"/>
      <c r="ECV153" s="168"/>
      <c r="ECW153" s="168"/>
      <c r="ECX153" s="168"/>
      <c r="ECY153" s="168"/>
      <c r="ECZ153" s="168"/>
      <c r="EDA153" s="168"/>
      <c r="EDB153" s="168"/>
      <c r="EDC153" s="168"/>
      <c r="EDD153" s="168"/>
      <c r="EDE153" s="168"/>
      <c r="EDF153" s="168"/>
      <c r="EDG153" s="168"/>
      <c r="EDH153" s="168"/>
      <c r="EDI153" s="168"/>
      <c r="EDJ153" s="168"/>
      <c r="EDK153" s="168"/>
      <c r="EDL153" s="168"/>
      <c r="EDM153" s="168"/>
      <c r="EDN153" s="168"/>
      <c r="EDO153" s="168"/>
      <c r="EDP153" s="168"/>
      <c r="EDQ153" s="168"/>
      <c r="EDR153" s="168"/>
      <c r="EDS153" s="168"/>
      <c r="EDT153" s="168"/>
      <c r="EDU153" s="168"/>
      <c r="EDV153" s="168"/>
      <c r="EDW153" s="168"/>
      <c r="EDX153" s="168"/>
      <c r="EDY153" s="168"/>
      <c r="EDZ153" s="168"/>
      <c r="EEA153" s="168"/>
      <c r="EEB153" s="168"/>
      <c r="EEC153" s="168"/>
      <c r="EED153" s="168"/>
      <c r="EEE153" s="168"/>
      <c r="EEF153" s="168"/>
      <c r="EEG153" s="168"/>
      <c r="EEH153" s="168"/>
      <c r="EEI153" s="168"/>
      <c r="EEJ153" s="168"/>
      <c r="EEK153" s="168"/>
      <c r="EEL153" s="168"/>
      <c r="EEM153" s="168"/>
      <c r="EEN153" s="168"/>
      <c r="EEO153" s="168"/>
      <c r="EEP153" s="168"/>
      <c r="EEQ153" s="168"/>
      <c r="EER153" s="168"/>
      <c r="EES153" s="168"/>
      <c r="EET153" s="168"/>
      <c r="EEU153" s="168"/>
      <c r="EEV153" s="168"/>
      <c r="EEW153" s="168"/>
      <c r="EEX153" s="168"/>
      <c r="EEY153" s="168"/>
      <c r="EEZ153" s="168"/>
      <c r="EFA153" s="168"/>
      <c r="EFB153" s="168"/>
      <c r="EFC153" s="168"/>
      <c r="EFD153" s="168"/>
      <c r="EFE153" s="168"/>
      <c r="EFF153" s="168"/>
      <c r="EFG153" s="168"/>
      <c r="EFH153" s="168"/>
      <c r="EFI153" s="168"/>
      <c r="EFJ153" s="168"/>
      <c r="EFK153" s="168"/>
      <c r="EFL153" s="168"/>
      <c r="EFM153" s="168"/>
      <c r="EFN153" s="168"/>
      <c r="EFO153" s="168"/>
      <c r="EFP153" s="168"/>
      <c r="EFQ153" s="168"/>
      <c r="EFR153" s="168"/>
      <c r="EFS153" s="168"/>
      <c r="EFT153" s="168"/>
      <c r="EFU153" s="168"/>
      <c r="EFV153" s="168"/>
      <c r="EFW153" s="168"/>
      <c r="EFX153" s="168"/>
      <c r="EFY153" s="168"/>
      <c r="EFZ153" s="168"/>
      <c r="EGA153" s="168"/>
      <c r="EGB153" s="168"/>
      <c r="EGC153" s="168"/>
      <c r="EGD153" s="168"/>
      <c r="EGE153" s="168"/>
      <c r="EGF153" s="168"/>
      <c r="EGG153" s="168"/>
      <c r="EGH153" s="168"/>
      <c r="EGI153" s="168"/>
      <c r="EGJ153" s="168"/>
      <c r="EGK153" s="168"/>
      <c r="EGL153" s="168"/>
      <c r="EGM153" s="168"/>
      <c r="EGN153" s="168"/>
      <c r="EGO153" s="168"/>
      <c r="EGP153" s="168"/>
      <c r="EGQ153" s="168"/>
      <c r="EGR153" s="168"/>
      <c r="EGS153" s="168"/>
      <c r="EGT153" s="168"/>
      <c r="EGU153" s="168"/>
      <c r="EGV153" s="168"/>
      <c r="EGW153" s="168"/>
      <c r="EGX153" s="168"/>
      <c r="EGY153" s="168"/>
      <c r="EGZ153" s="168"/>
      <c r="EHA153" s="168"/>
      <c r="EHB153" s="168"/>
      <c r="EHC153" s="168"/>
      <c r="EHD153" s="168"/>
      <c r="EHE153" s="168"/>
      <c r="EHF153" s="168"/>
      <c r="EHG153" s="168"/>
      <c r="EHH153" s="168"/>
      <c r="EHI153" s="168"/>
      <c r="EHJ153" s="168"/>
      <c r="EHK153" s="168"/>
      <c r="EHL153" s="168"/>
      <c r="EHM153" s="168"/>
      <c r="EHN153" s="168"/>
      <c r="EHO153" s="168"/>
      <c r="EHP153" s="168"/>
      <c r="EHQ153" s="168"/>
      <c r="EHR153" s="168"/>
      <c r="EHS153" s="168"/>
      <c r="EHT153" s="168"/>
      <c r="EHU153" s="168"/>
      <c r="EHV153" s="168"/>
      <c r="EHW153" s="168"/>
      <c r="EHX153" s="168"/>
      <c r="EHY153" s="168"/>
      <c r="EHZ153" s="168"/>
      <c r="EIA153" s="168"/>
      <c r="EIB153" s="168"/>
      <c r="EIC153" s="168"/>
      <c r="EID153" s="168"/>
      <c r="EIE153" s="168"/>
      <c r="EIF153" s="168"/>
      <c r="EIG153" s="168"/>
      <c r="EIH153" s="168"/>
      <c r="EII153" s="168"/>
      <c r="EIJ153" s="168"/>
      <c r="EIK153" s="168"/>
      <c r="EIL153" s="168"/>
      <c r="EIM153" s="168"/>
      <c r="EIN153" s="168"/>
      <c r="EIO153" s="168"/>
      <c r="EIP153" s="168"/>
      <c r="EIQ153" s="168"/>
      <c r="EIR153" s="168"/>
      <c r="EIS153" s="168"/>
      <c r="EIT153" s="168"/>
      <c r="EIU153" s="168"/>
      <c r="EIV153" s="168"/>
      <c r="EIW153" s="168"/>
      <c r="EIX153" s="168"/>
      <c r="EIY153" s="168"/>
      <c r="EIZ153" s="168"/>
      <c r="EJA153" s="168"/>
      <c r="EJB153" s="168"/>
      <c r="EJC153" s="168"/>
      <c r="EJD153" s="168"/>
      <c r="EJE153" s="168"/>
      <c r="EJF153" s="168"/>
      <c r="EJG153" s="168"/>
      <c r="EJH153" s="168"/>
      <c r="EJI153" s="168"/>
      <c r="EJJ153" s="168"/>
      <c r="EJK153" s="168"/>
      <c r="EJL153" s="168"/>
      <c r="EJM153" s="168"/>
      <c r="EJN153" s="168"/>
      <c r="EJO153" s="168"/>
      <c r="EJP153" s="168"/>
      <c r="EJQ153" s="168"/>
      <c r="EJR153" s="168"/>
      <c r="EJS153" s="168"/>
      <c r="EJT153" s="168"/>
      <c r="EJU153" s="168"/>
      <c r="EJV153" s="168"/>
      <c r="EJW153" s="168"/>
      <c r="EJX153" s="168"/>
      <c r="EJY153" s="168"/>
      <c r="EJZ153" s="168"/>
      <c r="EKA153" s="168"/>
      <c r="EKB153" s="168"/>
      <c r="EKC153" s="168"/>
      <c r="EKD153" s="168"/>
      <c r="EKE153" s="168"/>
      <c r="EKF153" s="168"/>
      <c r="EKG153" s="168"/>
      <c r="EKH153" s="168"/>
      <c r="EKI153" s="168"/>
      <c r="EKJ153" s="168"/>
      <c r="EKK153" s="168"/>
      <c r="EKL153" s="168"/>
      <c r="EKM153" s="168"/>
      <c r="EKN153" s="168"/>
      <c r="EKO153" s="168"/>
      <c r="EKP153" s="168"/>
      <c r="EKQ153" s="168"/>
      <c r="EKR153" s="168"/>
      <c r="EKS153" s="168"/>
      <c r="EKT153" s="168"/>
      <c r="EKU153" s="168"/>
      <c r="EKV153" s="168"/>
      <c r="EKW153" s="168"/>
      <c r="EKX153" s="168"/>
      <c r="EKY153" s="168"/>
      <c r="EKZ153" s="168"/>
      <c r="ELA153" s="168"/>
      <c r="ELB153" s="168"/>
      <c r="ELC153" s="168"/>
      <c r="ELD153" s="168"/>
      <c r="ELE153" s="168"/>
      <c r="ELF153" s="168"/>
      <c r="ELG153" s="168"/>
      <c r="ELH153" s="168"/>
      <c r="ELI153" s="168"/>
      <c r="ELJ153" s="168"/>
      <c r="ELK153" s="168"/>
      <c r="ELL153" s="168"/>
      <c r="ELM153" s="168"/>
      <c r="ELN153" s="168"/>
      <c r="ELO153" s="168"/>
      <c r="ELP153" s="168"/>
      <c r="ELQ153" s="168"/>
      <c r="ELR153" s="168"/>
      <c r="ELS153" s="168"/>
      <c r="ELT153" s="168"/>
      <c r="ELU153" s="168"/>
      <c r="ELV153" s="168"/>
      <c r="ELW153" s="168"/>
      <c r="ELX153" s="168"/>
      <c r="ELY153" s="168"/>
      <c r="ELZ153" s="168"/>
      <c r="EMA153" s="168"/>
      <c r="EMB153" s="168"/>
      <c r="EMC153" s="168"/>
      <c r="EMD153" s="168"/>
      <c r="EME153" s="168"/>
      <c r="EMF153" s="168"/>
      <c r="EMG153" s="168"/>
      <c r="EMH153" s="168"/>
      <c r="EMI153" s="168"/>
      <c r="EMJ153" s="168"/>
      <c r="EMK153" s="168"/>
      <c r="EML153" s="168"/>
      <c r="EMM153" s="168"/>
      <c r="EMN153" s="168"/>
      <c r="EMO153" s="168"/>
      <c r="EMP153" s="168"/>
      <c r="EMQ153" s="168"/>
      <c r="EMR153" s="168"/>
      <c r="EMS153" s="168"/>
      <c r="EMT153" s="168"/>
      <c r="EMU153" s="168"/>
      <c r="EMV153" s="168"/>
      <c r="EMW153" s="168"/>
      <c r="EMX153" s="168"/>
      <c r="EMY153" s="168"/>
      <c r="EMZ153" s="168"/>
      <c r="ENA153" s="168"/>
      <c r="ENB153" s="168"/>
      <c r="ENC153" s="168"/>
      <c r="END153" s="168"/>
      <c r="ENE153" s="168"/>
      <c r="ENF153" s="168"/>
      <c r="ENG153" s="168"/>
      <c r="ENH153" s="168"/>
      <c r="ENI153" s="168"/>
      <c r="ENJ153" s="168"/>
      <c r="ENK153" s="168"/>
      <c r="ENL153" s="168"/>
      <c r="ENM153" s="168"/>
      <c r="ENN153" s="168"/>
      <c r="ENO153" s="168"/>
      <c r="ENP153" s="168"/>
      <c r="ENQ153" s="168"/>
      <c r="ENR153" s="168"/>
      <c r="ENS153" s="168"/>
      <c r="ENT153" s="168"/>
      <c r="ENU153" s="168"/>
      <c r="ENV153" s="168"/>
      <c r="ENW153" s="168"/>
      <c r="ENX153" s="168"/>
      <c r="ENY153" s="168"/>
      <c r="ENZ153" s="168"/>
      <c r="EOA153" s="168"/>
      <c r="EOB153" s="168"/>
      <c r="EOC153" s="168"/>
      <c r="EOD153" s="168"/>
      <c r="EOE153" s="168"/>
      <c r="EOF153" s="168"/>
      <c r="EOG153" s="168"/>
      <c r="EOH153" s="168"/>
      <c r="EOI153" s="168"/>
      <c r="EOJ153" s="168"/>
      <c r="EOK153" s="168"/>
      <c r="EOL153" s="168"/>
      <c r="EOM153" s="168"/>
      <c r="EON153" s="168"/>
      <c r="EOO153" s="168"/>
      <c r="EOP153" s="168"/>
      <c r="EOQ153" s="168"/>
      <c r="EOR153" s="168"/>
      <c r="EOS153" s="168"/>
      <c r="EOT153" s="168"/>
      <c r="EOU153" s="168"/>
      <c r="EOV153" s="168"/>
      <c r="EOW153" s="168"/>
      <c r="EOX153" s="168"/>
      <c r="EOY153" s="168"/>
      <c r="EOZ153" s="168"/>
      <c r="EPA153" s="168"/>
      <c r="EPB153" s="168"/>
      <c r="EPC153" s="168"/>
      <c r="EPD153" s="168"/>
      <c r="EPE153" s="168"/>
      <c r="EPF153" s="168"/>
      <c r="EPG153" s="168"/>
      <c r="EPH153" s="168"/>
      <c r="EPI153" s="168"/>
      <c r="EPJ153" s="168"/>
      <c r="EPK153" s="168"/>
      <c r="EPL153" s="168"/>
      <c r="EPM153" s="168"/>
      <c r="EPN153" s="168"/>
      <c r="EPO153" s="168"/>
      <c r="EPP153" s="168"/>
      <c r="EPQ153" s="168"/>
      <c r="EPR153" s="168"/>
      <c r="EPS153" s="168"/>
      <c r="EPT153" s="168"/>
      <c r="EPU153" s="168"/>
      <c r="EPV153" s="168"/>
      <c r="EPW153" s="168"/>
      <c r="EPX153" s="168"/>
      <c r="EPY153" s="168"/>
      <c r="EPZ153" s="168"/>
      <c r="EQA153" s="168"/>
      <c r="EQB153" s="168"/>
      <c r="EQC153" s="168"/>
      <c r="EQD153" s="168"/>
      <c r="EQE153" s="168"/>
      <c r="EQF153" s="168"/>
      <c r="EQG153" s="168"/>
      <c r="EQH153" s="168"/>
      <c r="EQI153" s="168"/>
      <c r="EQJ153" s="168"/>
      <c r="EQK153" s="168"/>
      <c r="EQL153" s="168"/>
      <c r="EQM153" s="168"/>
      <c r="EQN153" s="168"/>
      <c r="EQO153" s="168"/>
      <c r="EQP153" s="168"/>
      <c r="EQQ153" s="168"/>
      <c r="EQR153" s="168"/>
      <c r="EQS153" s="168"/>
      <c r="EQT153" s="168"/>
      <c r="EQU153" s="168"/>
      <c r="EQV153" s="168"/>
      <c r="EQW153" s="168"/>
      <c r="EQX153" s="168"/>
      <c r="EQY153" s="168"/>
      <c r="EQZ153" s="168"/>
      <c r="ERA153" s="168"/>
      <c r="ERB153" s="168"/>
      <c r="ERC153" s="168"/>
      <c r="ERD153" s="168"/>
      <c r="ERE153" s="168"/>
      <c r="ERF153" s="168"/>
      <c r="ERG153" s="168"/>
      <c r="ERH153" s="168"/>
      <c r="ERI153" s="168"/>
      <c r="ERJ153" s="168"/>
      <c r="ERK153" s="168"/>
      <c r="ERL153" s="168"/>
      <c r="ERM153" s="168"/>
      <c r="ERN153" s="168"/>
      <c r="ERO153" s="168"/>
      <c r="ERP153" s="168"/>
      <c r="ERQ153" s="168"/>
      <c r="ERR153" s="168"/>
      <c r="ERS153" s="168"/>
      <c r="ERT153" s="168"/>
      <c r="ERU153" s="168"/>
      <c r="ERV153" s="168"/>
      <c r="ERW153" s="168"/>
      <c r="ERX153" s="168"/>
      <c r="ERY153" s="168"/>
      <c r="ERZ153" s="168"/>
      <c r="ESA153" s="168"/>
      <c r="ESB153" s="168"/>
      <c r="ESC153" s="168"/>
      <c r="ESD153" s="168"/>
      <c r="ESE153" s="168"/>
      <c r="ESF153" s="168"/>
      <c r="ESG153" s="168"/>
      <c r="ESH153" s="168"/>
      <c r="ESI153" s="168"/>
      <c r="ESJ153" s="168"/>
      <c r="ESK153" s="168"/>
      <c r="ESL153" s="168"/>
      <c r="ESM153" s="168"/>
      <c r="ESN153" s="168"/>
      <c r="ESO153" s="168"/>
      <c r="ESP153" s="168"/>
      <c r="ESQ153" s="168"/>
      <c r="ESR153" s="168"/>
      <c r="ESS153" s="168"/>
      <c r="EST153" s="168"/>
      <c r="ESU153" s="168"/>
      <c r="ESV153" s="168"/>
      <c r="ESW153" s="168"/>
      <c r="ESX153" s="168"/>
      <c r="ESY153" s="168"/>
      <c r="ESZ153" s="168"/>
      <c r="ETA153" s="168"/>
      <c r="ETB153" s="168"/>
      <c r="ETC153" s="168"/>
      <c r="ETD153" s="168"/>
      <c r="ETE153" s="168"/>
      <c r="ETF153" s="168"/>
      <c r="ETG153" s="168"/>
      <c r="ETH153" s="168"/>
      <c r="ETI153" s="168"/>
      <c r="ETJ153" s="168"/>
      <c r="ETK153" s="168"/>
      <c r="ETL153" s="168"/>
      <c r="ETM153" s="168"/>
      <c r="ETN153" s="168"/>
      <c r="ETO153" s="168"/>
      <c r="ETP153" s="168"/>
      <c r="ETQ153" s="168"/>
      <c r="ETR153" s="168"/>
      <c r="ETS153" s="168"/>
      <c r="ETT153" s="168"/>
      <c r="ETU153" s="168"/>
      <c r="ETV153" s="168"/>
      <c r="ETW153" s="168"/>
      <c r="ETX153" s="168"/>
      <c r="ETY153" s="168"/>
      <c r="ETZ153" s="168"/>
      <c r="EUA153" s="168"/>
      <c r="EUB153" s="168"/>
      <c r="EUC153" s="168"/>
      <c r="EUD153" s="168"/>
      <c r="EUE153" s="168"/>
      <c r="EUF153" s="168"/>
      <c r="EUG153" s="168"/>
      <c r="EUH153" s="168"/>
      <c r="EUI153" s="168"/>
      <c r="EUJ153" s="168"/>
      <c r="EUK153" s="168"/>
      <c r="EUL153" s="168"/>
      <c r="EUM153" s="168"/>
      <c r="EUN153" s="168"/>
      <c r="EUO153" s="168"/>
      <c r="EUP153" s="168"/>
      <c r="EUQ153" s="168"/>
      <c r="EUR153" s="168"/>
      <c r="EUS153" s="168"/>
      <c r="EUT153" s="168"/>
      <c r="EUU153" s="168"/>
      <c r="EUV153" s="168"/>
      <c r="EUW153" s="168"/>
      <c r="EUX153" s="168"/>
      <c r="EUY153" s="168"/>
      <c r="EUZ153" s="168"/>
      <c r="EVA153" s="168"/>
      <c r="EVB153" s="168"/>
      <c r="EVC153" s="168"/>
      <c r="EVD153" s="168"/>
      <c r="EVE153" s="168"/>
      <c r="EVF153" s="168"/>
      <c r="EVG153" s="168"/>
      <c r="EVH153" s="168"/>
      <c r="EVI153" s="168"/>
      <c r="EVJ153" s="168"/>
      <c r="EVK153" s="168"/>
      <c r="EVL153" s="168"/>
      <c r="EVM153" s="168"/>
      <c r="EVN153" s="168"/>
      <c r="EVO153" s="168"/>
      <c r="EVP153" s="168"/>
      <c r="EVQ153" s="168"/>
      <c r="EVR153" s="168"/>
      <c r="EVS153" s="168"/>
      <c r="EVT153" s="168"/>
      <c r="EVU153" s="168"/>
      <c r="EVV153" s="168"/>
      <c r="EVW153" s="168"/>
      <c r="EVX153" s="168"/>
      <c r="EVY153" s="168"/>
      <c r="EVZ153" s="168"/>
      <c r="EWA153" s="168"/>
      <c r="EWB153" s="168"/>
      <c r="EWC153" s="168"/>
      <c r="EWD153" s="168"/>
      <c r="EWE153" s="168"/>
      <c r="EWF153" s="168"/>
      <c r="EWG153" s="168"/>
      <c r="EWH153" s="168"/>
      <c r="EWI153" s="168"/>
      <c r="EWJ153" s="168"/>
      <c r="EWK153" s="168"/>
      <c r="EWL153" s="168"/>
      <c r="EWM153" s="168"/>
      <c r="EWN153" s="168"/>
      <c r="EWO153" s="168"/>
      <c r="EWP153" s="168"/>
      <c r="EWQ153" s="168"/>
      <c r="EWR153" s="168"/>
      <c r="EWS153" s="168"/>
      <c r="EWT153" s="168"/>
      <c r="EWU153" s="168"/>
      <c r="EWV153" s="168"/>
      <c r="EWW153" s="168"/>
      <c r="EWX153" s="168"/>
      <c r="EWY153" s="168"/>
      <c r="EWZ153" s="168"/>
      <c r="EXA153" s="168"/>
      <c r="EXB153" s="168"/>
      <c r="EXC153" s="168"/>
      <c r="EXD153" s="168"/>
      <c r="EXE153" s="168"/>
      <c r="EXF153" s="168"/>
      <c r="EXG153" s="168"/>
      <c r="EXH153" s="168"/>
      <c r="EXI153" s="168"/>
      <c r="EXJ153" s="168"/>
      <c r="EXK153" s="168"/>
      <c r="EXL153" s="168"/>
      <c r="EXM153" s="168"/>
      <c r="EXN153" s="168"/>
      <c r="EXO153" s="168"/>
      <c r="EXP153" s="168"/>
      <c r="EXQ153" s="168"/>
      <c r="EXR153" s="168"/>
      <c r="EXS153" s="168"/>
      <c r="EXT153" s="168"/>
      <c r="EXU153" s="168"/>
      <c r="EXV153" s="168"/>
      <c r="EXW153" s="168"/>
      <c r="EXX153" s="168"/>
      <c r="EXY153" s="168"/>
      <c r="EXZ153" s="168"/>
      <c r="EYA153" s="168"/>
      <c r="EYB153" s="168"/>
      <c r="EYC153" s="168"/>
      <c r="EYD153" s="168"/>
      <c r="EYE153" s="168"/>
      <c r="EYF153" s="168"/>
      <c r="EYG153" s="168"/>
      <c r="EYH153" s="168"/>
      <c r="EYI153" s="168"/>
      <c r="EYJ153" s="168"/>
      <c r="EYK153" s="168"/>
      <c r="EYL153" s="168"/>
      <c r="EYM153" s="168"/>
      <c r="EYN153" s="168"/>
      <c r="EYO153" s="168"/>
      <c r="EYP153" s="168"/>
      <c r="EYQ153" s="168"/>
      <c r="EYR153" s="168"/>
      <c r="EYS153" s="168"/>
      <c r="EYT153" s="168"/>
      <c r="EYU153" s="168"/>
      <c r="EYV153" s="168"/>
      <c r="EYW153" s="168"/>
      <c r="EYX153" s="168"/>
      <c r="EYY153" s="168"/>
      <c r="EYZ153" s="168"/>
      <c r="EZA153" s="168"/>
      <c r="EZB153" s="168"/>
      <c r="EZC153" s="168"/>
      <c r="EZD153" s="168"/>
      <c r="EZE153" s="168"/>
      <c r="EZF153" s="168"/>
      <c r="EZG153" s="168"/>
      <c r="EZH153" s="168"/>
      <c r="EZI153" s="168"/>
      <c r="EZJ153" s="168"/>
      <c r="EZK153" s="168"/>
      <c r="EZL153" s="168"/>
      <c r="EZM153" s="168"/>
      <c r="EZN153" s="168"/>
      <c r="EZO153" s="168"/>
      <c r="EZP153" s="168"/>
      <c r="EZQ153" s="168"/>
      <c r="EZR153" s="168"/>
      <c r="EZS153" s="168"/>
      <c r="EZT153" s="168"/>
      <c r="EZU153" s="168"/>
      <c r="EZV153" s="168"/>
      <c r="EZW153" s="168"/>
      <c r="EZX153" s="168"/>
      <c r="EZY153" s="168"/>
      <c r="EZZ153" s="168"/>
      <c r="FAA153" s="168"/>
      <c r="FAB153" s="168"/>
      <c r="FAC153" s="168"/>
      <c r="FAD153" s="168"/>
      <c r="FAE153" s="168"/>
      <c r="FAF153" s="168"/>
      <c r="FAG153" s="168"/>
      <c r="FAH153" s="168"/>
      <c r="FAI153" s="168"/>
      <c r="FAJ153" s="168"/>
      <c r="FAK153" s="168"/>
      <c r="FAL153" s="168"/>
      <c r="FAM153" s="168"/>
      <c r="FAN153" s="168"/>
      <c r="FAO153" s="168"/>
      <c r="FAP153" s="168"/>
      <c r="FAQ153" s="168"/>
      <c r="FAR153" s="168"/>
      <c r="FAS153" s="168"/>
      <c r="FAT153" s="168"/>
      <c r="FAU153" s="168"/>
      <c r="FAV153" s="168"/>
      <c r="FAW153" s="168"/>
      <c r="FAX153" s="168"/>
      <c r="FAY153" s="168"/>
      <c r="FAZ153" s="168"/>
      <c r="FBA153" s="168"/>
      <c r="FBB153" s="168"/>
      <c r="FBC153" s="168"/>
      <c r="FBD153" s="168"/>
      <c r="FBE153" s="168"/>
      <c r="FBF153" s="168"/>
      <c r="FBG153" s="168"/>
      <c r="FBH153" s="168"/>
      <c r="FBI153" s="168"/>
      <c r="FBJ153" s="168"/>
      <c r="FBK153" s="168"/>
      <c r="FBL153" s="168"/>
      <c r="FBM153" s="168"/>
      <c r="FBN153" s="168"/>
      <c r="FBO153" s="168"/>
      <c r="FBP153" s="168"/>
      <c r="FBQ153" s="168"/>
      <c r="FBR153" s="168"/>
      <c r="FBS153" s="168"/>
      <c r="FBT153" s="168"/>
      <c r="FBU153" s="168"/>
      <c r="FBV153" s="168"/>
      <c r="FBW153" s="168"/>
      <c r="FBX153" s="168"/>
      <c r="FBY153" s="168"/>
      <c r="FBZ153" s="168"/>
      <c r="FCA153" s="168"/>
      <c r="FCB153" s="168"/>
      <c r="FCC153" s="168"/>
      <c r="FCD153" s="168"/>
      <c r="FCE153" s="168"/>
      <c r="FCF153" s="168"/>
      <c r="FCG153" s="168"/>
      <c r="FCH153" s="168"/>
      <c r="FCI153" s="168"/>
      <c r="FCJ153" s="168"/>
      <c r="FCK153" s="168"/>
      <c r="FCL153" s="168"/>
      <c r="FCM153" s="168"/>
      <c r="FCN153" s="168"/>
      <c r="FCO153" s="168"/>
      <c r="FCP153" s="168"/>
      <c r="FCQ153" s="168"/>
      <c r="FCR153" s="168"/>
      <c r="FCS153" s="168"/>
      <c r="FCT153" s="168"/>
      <c r="FCU153" s="168"/>
      <c r="FCV153" s="168"/>
      <c r="FCW153" s="168"/>
      <c r="FCX153" s="168"/>
      <c r="FCY153" s="168"/>
      <c r="FCZ153" s="168"/>
      <c r="FDA153" s="168"/>
      <c r="FDB153" s="168"/>
      <c r="FDC153" s="168"/>
      <c r="FDD153" s="168"/>
      <c r="FDE153" s="168"/>
      <c r="FDF153" s="168"/>
      <c r="FDG153" s="168"/>
      <c r="FDH153" s="168"/>
      <c r="FDI153" s="168"/>
      <c r="FDJ153" s="168"/>
      <c r="FDK153" s="168"/>
      <c r="FDL153" s="168"/>
      <c r="FDM153" s="168"/>
      <c r="FDN153" s="168"/>
      <c r="FDO153" s="168"/>
      <c r="FDP153" s="168"/>
      <c r="FDQ153" s="168"/>
      <c r="FDR153" s="168"/>
      <c r="FDS153" s="168"/>
      <c r="FDT153" s="168"/>
      <c r="FDU153" s="168"/>
      <c r="FDV153" s="168"/>
      <c r="FDW153" s="168"/>
      <c r="FDX153" s="168"/>
      <c r="FDY153" s="168"/>
      <c r="FDZ153" s="168"/>
      <c r="FEA153" s="168"/>
      <c r="FEB153" s="168"/>
      <c r="FEC153" s="168"/>
      <c r="FED153" s="168"/>
      <c r="FEE153" s="168"/>
      <c r="FEF153" s="168"/>
      <c r="FEG153" s="168"/>
      <c r="FEH153" s="168"/>
      <c r="FEI153" s="168"/>
      <c r="FEJ153" s="168"/>
      <c r="FEK153" s="168"/>
      <c r="FEL153" s="168"/>
      <c r="FEM153" s="168"/>
      <c r="FEN153" s="168"/>
      <c r="FEO153" s="168"/>
      <c r="FEP153" s="168"/>
      <c r="FEQ153" s="168"/>
      <c r="FER153" s="168"/>
      <c r="FES153" s="168"/>
      <c r="FET153" s="168"/>
      <c r="FEU153" s="168"/>
      <c r="FEV153" s="168"/>
      <c r="FEW153" s="168"/>
      <c r="FEX153" s="168"/>
      <c r="FEY153" s="168"/>
      <c r="FEZ153" s="168"/>
      <c r="FFA153" s="168"/>
      <c r="FFB153" s="168"/>
      <c r="FFC153" s="168"/>
      <c r="FFD153" s="168"/>
      <c r="FFE153" s="168"/>
      <c r="FFF153" s="168"/>
      <c r="FFG153" s="168"/>
      <c r="FFH153" s="168"/>
      <c r="FFI153" s="168"/>
      <c r="FFJ153" s="168"/>
      <c r="FFK153" s="168"/>
      <c r="FFL153" s="168"/>
      <c r="FFM153" s="168"/>
      <c r="FFN153" s="168"/>
      <c r="FFO153" s="168"/>
      <c r="FFP153" s="168"/>
      <c r="FFQ153" s="168"/>
      <c r="FFR153" s="168"/>
      <c r="FFS153" s="168"/>
      <c r="FFT153" s="168"/>
      <c r="FFU153" s="168"/>
      <c r="FFV153" s="168"/>
      <c r="FFW153" s="168"/>
      <c r="FFX153" s="168"/>
      <c r="FFY153" s="168"/>
      <c r="FFZ153" s="168"/>
      <c r="FGA153" s="168"/>
      <c r="FGB153" s="168"/>
      <c r="FGC153" s="168"/>
      <c r="FGD153" s="168"/>
      <c r="FGE153" s="168"/>
      <c r="FGF153" s="168"/>
      <c r="FGG153" s="168"/>
      <c r="FGH153" s="168"/>
      <c r="FGI153" s="168"/>
      <c r="FGJ153" s="168"/>
      <c r="FGK153" s="168"/>
      <c r="FGL153" s="168"/>
      <c r="FGM153" s="168"/>
      <c r="FGN153" s="168"/>
      <c r="FGO153" s="168"/>
      <c r="FGP153" s="168"/>
      <c r="FGQ153" s="168"/>
      <c r="FGR153" s="168"/>
      <c r="FGS153" s="168"/>
      <c r="FGT153" s="168"/>
      <c r="FGU153" s="168"/>
      <c r="FGV153" s="168"/>
      <c r="FGW153" s="168"/>
      <c r="FGX153" s="168"/>
      <c r="FGY153" s="168"/>
      <c r="FGZ153" s="168"/>
      <c r="FHA153" s="168"/>
      <c r="FHB153" s="168"/>
      <c r="FHC153" s="168"/>
      <c r="FHD153" s="168"/>
      <c r="FHE153" s="168"/>
      <c r="FHF153" s="168"/>
      <c r="FHG153" s="168"/>
      <c r="FHH153" s="168"/>
      <c r="FHI153" s="168"/>
      <c r="FHJ153" s="168"/>
      <c r="FHK153" s="168"/>
      <c r="FHL153" s="168"/>
      <c r="FHM153" s="168"/>
      <c r="FHN153" s="168"/>
      <c r="FHO153" s="168"/>
      <c r="FHP153" s="168"/>
      <c r="FHQ153" s="168"/>
      <c r="FHR153" s="168"/>
      <c r="FHS153" s="168"/>
      <c r="FHT153" s="168"/>
      <c r="FHU153" s="168"/>
      <c r="FHV153" s="168"/>
      <c r="FHW153" s="168"/>
      <c r="FHX153" s="168"/>
      <c r="FHY153" s="168"/>
      <c r="FHZ153" s="168"/>
      <c r="FIA153" s="168"/>
      <c r="FIB153" s="168"/>
      <c r="FIC153" s="168"/>
      <c r="FID153" s="168"/>
      <c r="FIE153" s="168"/>
      <c r="FIF153" s="168"/>
      <c r="FIG153" s="168"/>
      <c r="FIH153" s="168"/>
      <c r="FII153" s="168"/>
      <c r="FIJ153" s="168"/>
      <c r="FIK153" s="168"/>
      <c r="FIL153" s="168"/>
      <c r="FIM153" s="168"/>
      <c r="FIN153" s="168"/>
      <c r="FIO153" s="168"/>
      <c r="FIP153" s="168"/>
      <c r="FIQ153" s="168"/>
      <c r="FIR153" s="168"/>
      <c r="FIS153" s="168"/>
      <c r="FIT153" s="168"/>
      <c r="FIU153" s="168"/>
      <c r="FIV153" s="168"/>
      <c r="FIW153" s="168"/>
      <c r="FIX153" s="168"/>
      <c r="FIY153" s="168"/>
      <c r="FIZ153" s="168"/>
      <c r="FJA153" s="168"/>
      <c r="FJB153" s="168"/>
      <c r="FJC153" s="168"/>
      <c r="FJD153" s="168"/>
      <c r="FJE153" s="168"/>
      <c r="FJF153" s="168"/>
      <c r="FJG153" s="168"/>
      <c r="FJH153" s="168"/>
      <c r="FJI153" s="168"/>
      <c r="FJJ153" s="168"/>
      <c r="FJK153" s="168"/>
      <c r="FJL153" s="168"/>
      <c r="FJM153" s="168"/>
      <c r="FJN153" s="168"/>
      <c r="FJO153" s="168"/>
      <c r="FJP153" s="168"/>
      <c r="FJQ153" s="168"/>
      <c r="FJR153" s="168"/>
      <c r="FJS153" s="168"/>
      <c r="FJT153" s="168"/>
      <c r="FJU153" s="168"/>
      <c r="FJV153" s="168"/>
      <c r="FJW153" s="168"/>
      <c r="FJX153" s="168"/>
      <c r="FJY153" s="168"/>
      <c r="FJZ153" s="168"/>
      <c r="FKA153" s="168"/>
      <c r="FKB153" s="168"/>
      <c r="FKC153" s="168"/>
      <c r="FKD153" s="168"/>
      <c r="FKE153" s="168"/>
      <c r="FKF153" s="168"/>
      <c r="FKG153" s="168"/>
      <c r="FKH153" s="168"/>
      <c r="FKI153" s="168"/>
      <c r="FKJ153" s="168"/>
      <c r="FKK153" s="168"/>
      <c r="FKL153" s="168"/>
      <c r="FKM153" s="168"/>
      <c r="FKN153" s="168"/>
      <c r="FKO153" s="168"/>
      <c r="FKP153" s="168"/>
      <c r="FKQ153" s="168"/>
      <c r="FKR153" s="168"/>
      <c r="FKS153" s="168"/>
      <c r="FKT153" s="168"/>
      <c r="FKU153" s="168"/>
      <c r="FKV153" s="168"/>
      <c r="FKW153" s="168"/>
      <c r="FKX153" s="168"/>
      <c r="FKY153" s="168"/>
      <c r="FKZ153" s="168"/>
      <c r="FLA153" s="168"/>
      <c r="FLB153" s="168"/>
      <c r="FLC153" s="168"/>
      <c r="FLD153" s="168"/>
      <c r="FLE153" s="168"/>
      <c r="FLF153" s="168"/>
      <c r="FLG153" s="168"/>
      <c r="FLH153" s="168"/>
      <c r="FLI153" s="168"/>
      <c r="FLJ153" s="168"/>
      <c r="FLK153" s="168"/>
      <c r="FLL153" s="168"/>
      <c r="FLM153" s="168"/>
      <c r="FLN153" s="168"/>
      <c r="FLO153" s="168"/>
      <c r="FLP153" s="168"/>
      <c r="FLQ153" s="168"/>
      <c r="FLR153" s="168"/>
      <c r="FLS153" s="168"/>
      <c r="FLT153" s="168"/>
      <c r="FLU153" s="168"/>
      <c r="FLV153" s="168"/>
      <c r="FLW153" s="168"/>
      <c r="FLX153" s="168"/>
      <c r="FLY153" s="168"/>
      <c r="FLZ153" s="168"/>
      <c r="FMA153" s="168"/>
      <c r="FMB153" s="168"/>
      <c r="FMC153" s="168"/>
      <c r="FMD153" s="168"/>
      <c r="FME153" s="168"/>
      <c r="FMF153" s="168"/>
      <c r="FMG153" s="168"/>
      <c r="FMH153" s="168"/>
      <c r="FMI153" s="168"/>
      <c r="FMJ153" s="168"/>
      <c r="FMK153" s="168"/>
      <c r="FML153" s="168"/>
      <c r="FMM153" s="168"/>
      <c r="FMN153" s="168"/>
      <c r="FMO153" s="168"/>
      <c r="FMP153" s="168"/>
      <c r="FMQ153" s="168"/>
      <c r="FMR153" s="168"/>
      <c r="FMS153" s="168"/>
      <c r="FMT153" s="168"/>
      <c r="FMU153" s="168"/>
      <c r="FMV153" s="168"/>
      <c r="FMW153" s="168"/>
      <c r="FMX153" s="168"/>
      <c r="FMY153" s="168"/>
      <c r="FMZ153" s="168"/>
      <c r="FNA153" s="168"/>
      <c r="FNB153" s="168"/>
      <c r="FNC153" s="168"/>
      <c r="FND153" s="168"/>
      <c r="FNE153" s="168"/>
      <c r="FNF153" s="168"/>
      <c r="FNG153" s="168"/>
      <c r="FNH153" s="168"/>
      <c r="FNI153" s="168"/>
      <c r="FNJ153" s="168"/>
      <c r="FNK153" s="168"/>
      <c r="FNL153" s="168"/>
      <c r="FNM153" s="168"/>
      <c r="FNN153" s="168"/>
      <c r="FNO153" s="168"/>
      <c r="FNP153" s="168"/>
      <c r="FNQ153" s="168"/>
      <c r="FNR153" s="168"/>
      <c r="FNS153" s="168"/>
      <c r="FNT153" s="168"/>
      <c r="FNU153" s="168"/>
      <c r="FNV153" s="168"/>
      <c r="FNW153" s="168"/>
      <c r="FNX153" s="168"/>
      <c r="FNY153" s="168"/>
      <c r="FNZ153" s="168"/>
      <c r="FOA153" s="168"/>
      <c r="FOB153" s="168"/>
      <c r="FOC153" s="168"/>
      <c r="FOD153" s="168"/>
      <c r="FOE153" s="168"/>
      <c r="FOF153" s="168"/>
      <c r="FOG153" s="168"/>
      <c r="FOH153" s="168"/>
      <c r="FOI153" s="168"/>
      <c r="FOJ153" s="168"/>
      <c r="FOK153" s="168"/>
      <c r="FOL153" s="168"/>
      <c r="FOM153" s="168"/>
      <c r="FON153" s="168"/>
      <c r="FOO153" s="168"/>
      <c r="FOP153" s="168"/>
      <c r="FOQ153" s="168"/>
      <c r="FOR153" s="168"/>
      <c r="FOS153" s="168"/>
      <c r="FOT153" s="168"/>
      <c r="FOU153" s="168"/>
      <c r="FOV153" s="168"/>
      <c r="FOW153" s="168"/>
      <c r="FOX153" s="168"/>
      <c r="FOY153" s="168"/>
      <c r="FOZ153" s="168"/>
      <c r="FPA153" s="168"/>
      <c r="FPB153" s="168"/>
      <c r="FPC153" s="168"/>
      <c r="FPD153" s="168"/>
      <c r="FPE153" s="168"/>
      <c r="FPF153" s="168"/>
      <c r="FPG153" s="168"/>
      <c r="FPH153" s="168"/>
      <c r="FPI153" s="168"/>
      <c r="FPJ153" s="168"/>
      <c r="FPK153" s="168"/>
      <c r="FPL153" s="168"/>
      <c r="FPM153" s="168"/>
      <c r="FPN153" s="168"/>
      <c r="FPO153" s="168"/>
      <c r="FPP153" s="168"/>
      <c r="FPQ153" s="168"/>
      <c r="FPR153" s="168"/>
      <c r="FPS153" s="168"/>
      <c r="FPT153" s="168"/>
      <c r="FPU153" s="168"/>
      <c r="FPV153" s="168"/>
      <c r="FPW153" s="168"/>
      <c r="FPX153" s="168"/>
      <c r="FPY153" s="168"/>
      <c r="FPZ153" s="168"/>
      <c r="FQA153" s="168"/>
      <c r="FQB153" s="168"/>
      <c r="FQC153" s="168"/>
      <c r="FQD153" s="168"/>
      <c r="FQE153" s="168"/>
      <c r="FQF153" s="168"/>
      <c r="FQG153" s="168"/>
      <c r="FQH153" s="168"/>
      <c r="FQI153" s="168"/>
      <c r="FQJ153" s="168"/>
      <c r="FQK153" s="168"/>
      <c r="FQL153" s="168"/>
      <c r="FQM153" s="168"/>
      <c r="FQN153" s="168"/>
      <c r="FQO153" s="168"/>
      <c r="FQP153" s="168"/>
      <c r="FQQ153" s="168"/>
      <c r="FQR153" s="168"/>
      <c r="FQS153" s="168"/>
      <c r="FQT153" s="168"/>
      <c r="FQU153" s="168"/>
      <c r="FQV153" s="168"/>
      <c r="FQW153" s="168"/>
      <c r="FQX153" s="168"/>
      <c r="FQY153" s="168"/>
      <c r="FQZ153" s="168"/>
      <c r="FRA153" s="168"/>
      <c r="FRB153" s="168"/>
      <c r="FRC153" s="168"/>
      <c r="FRD153" s="168"/>
      <c r="FRE153" s="168"/>
      <c r="FRF153" s="168"/>
      <c r="FRG153" s="168"/>
      <c r="FRH153" s="168"/>
      <c r="FRI153" s="168"/>
      <c r="FRJ153" s="168"/>
      <c r="FRK153" s="168"/>
      <c r="FRL153" s="168"/>
      <c r="FRM153" s="168"/>
      <c r="FRN153" s="168"/>
      <c r="FRO153" s="168"/>
      <c r="FRP153" s="168"/>
      <c r="FRQ153" s="168"/>
      <c r="FRR153" s="168"/>
      <c r="FRS153" s="168"/>
      <c r="FRT153" s="168"/>
      <c r="FRU153" s="168"/>
      <c r="FRV153" s="168"/>
      <c r="FRW153" s="168"/>
      <c r="FRX153" s="168"/>
      <c r="FRY153" s="168"/>
      <c r="FRZ153" s="168"/>
      <c r="FSA153" s="168"/>
      <c r="FSB153" s="168"/>
      <c r="FSC153" s="168"/>
      <c r="FSD153" s="168"/>
      <c r="FSE153" s="168"/>
      <c r="FSF153" s="168"/>
      <c r="FSG153" s="168"/>
      <c r="FSH153" s="168"/>
      <c r="FSI153" s="168"/>
      <c r="FSJ153" s="168"/>
      <c r="FSK153" s="168"/>
      <c r="FSL153" s="168"/>
      <c r="FSM153" s="168"/>
      <c r="FSN153" s="168"/>
      <c r="FSO153" s="168"/>
      <c r="FSP153" s="168"/>
      <c r="FSQ153" s="168"/>
      <c r="FSR153" s="168"/>
      <c r="FSS153" s="168"/>
      <c r="FST153" s="168"/>
      <c r="FSU153" s="168"/>
      <c r="FSV153" s="168"/>
      <c r="FSW153" s="168"/>
      <c r="FSX153" s="168"/>
      <c r="FSY153" s="168"/>
      <c r="FSZ153" s="168"/>
      <c r="FTA153" s="168"/>
      <c r="FTB153" s="168"/>
      <c r="FTC153" s="168"/>
      <c r="FTD153" s="168"/>
      <c r="FTE153" s="168"/>
      <c r="FTF153" s="168"/>
      <c r="FTG153" s="168"/>
      <c r="FTH153" s="168"/>
      <c r="FTI153" s="168"/>
      <c r="FTJ153" s="168"/>
      <c r="FTK153" s="168"/>
      <c r="FTL153" s="168"/>
      <c r="FTM153" s="168"/>
      <c r="FTN153" s="168"/>
      <c r="FTO153" s="168"/>
      <c r="FTP153" s="168"/>
      <c r="FTQ153" s="168"/>
      <c r="FTR153" s="168"/>
      <c r="FTS153" s="168"/>
      <c r="FTT153" s="168"/>
      <c r="FTU153" s="168"/>
      <c r="FTV153" s="168"/>
      <c r="FTW153" s="168"/>
      <c r="FTX153" s="168"/>
      <c r="FTY153" s="168"/>
      <c r="FTZ153" s="168"/>
      <c r="FUA153" s="168"/>
      <c r="FUB153" s="168"/>
      <c r="FUC153" s="168"/>
      <c r="FUD153" s="168"/>
      <c r="FUE153" s="168"/>
      <c r="FUF153" s="168"/>
      <c r="FUG153" s="168"/>
      <c r="FUH153" s="168"/>
      <c r="FUI153" s="168"/>
      <c r="FUJ153" s="168"/>
      <c r="FUK153" s="168"/>
      <c r="FUL153" s="168"/>
      <c r="FUM153" s="168"/>
      <c r="FUN153" s="168"/>
      <c r="FUO153" s="168"/>
      <c r="FUP153" s="168"/>
      <c r="FUQ153" s="168"/>
      <c r="FUR153" s="168"/>
      <c r="FUS153" s="168"/>
      <c r="FUT153" s="168"/>
      <c r="FUU153" s="168"/>
      <c r="FUV153" s="168"/>
      <c r="FUW153" s="168"/>
      <c r="FUX153" s="168"/>
      <c r="FUY153" s="168"/>
      <c r="FUZ153" s="168"/>
      <c r="FVA153" s="168"/>
      <c r="FVB153" s="168"/>
      <c r="FVC153" s="168"/>
      <c r="FVD153" s="168"/>
      <c r="FVE153" s="168"/>
      <c r="FVF153" s="168"/>
      <c r="FVG153" s="168"/>
      <c r="FVH153" s="168"/>
      <c r="FVI153" s="168"/>
      <c r="FVJ153" s="168"/>
      <c r="FVK153" s="168"/>
      <c r="FVL153" s="168"/>
      <c r="FVM153" s="168"/>
      <c r="FVN153" s="168"/>
      <c r="FVO153" s="168"/>
      <c r="FVP153" s="168"/>
      <c r="FVQ153" s="168"/>
      <c r="FVR153" s="168"/>
      <c r="FVS153" s="168"/>
      <c r="FVT153" s="168"/>
      <c r="FVU153" s="168"/>
      <c r="FVV153" s="168"/>
      <c r="FVW153" s="168"/>
      <c r="FVX153" s="168"/>
      <c r="FVY153" s="168"/>
      <c r="FVZ153" s="168"/>
      <c r="FWA153" s="168"/>
      <c r="FWB153" s="168"/>
      <c r="FWC153" s="168"/>
      <c r="FWD153" s="168"/>
      <c r="FWE153" s="168"/>
      <c r="FWF153" s="168"/>
      <c r="FWG153" s="168"/>
      <c r="FWH153" s="168"/>
      <c r="FWI153" s="168"/>
      <c r="FWJ153" s="168"/>
      <c r="FWK153" s="168"/>
      <c r="FWL153" s="168"/>
      <c r="FWM153" s="168"/>
      <c r="FWN153" s="168"/>
      <c r="FWO153" s="168"/>
      <c r="FWP153" s="168"/>
      <c r="FWQ153" s="168"/>
      <c r="FWR153" s="168"/>
      <c r="FWS153" s="168"/>
      <c r="FWT153" s="168"/>
      <c r="FWU153" s="168"/>
      <c r="FWV153" s="168"/>
      <c r="FWW153" s="168"/>
      <c r="FWX153" s="168"/>
      <c r="FWY153" s="168"/>
      <c r="FWZ153" s="168"/>
      <c r="FXA153" s="168"/>
      <c r="FXB153" s="168"/>
      <c r="FXC153" s="168"/>
      <c r="FXD153" s="168"/>
      <c r="FXE153" s="168"/>
      <c r="FXF153" s="168"/>
      <c r="FXG153" s="168"/>
      <c r="FXH153" s="168"/>
      <c r="FXI153" s="168"/>
      <c r="FXJ153" s="168"/>
      <c r="FXK153" s="168"/>
      <c r="FXL153" s="168"/>
      <c r="FXM153" s="168"/>
      <c r="FXN153" s="168"/>
      <c r="FXO153" s="168"/>
      <c r="FXP153" s="168"/>
      <c r="FXQ153" s="168"/>
      <c r="FXR153" s="168"/>
      <c r="FXS153" s="168"/>
      <c r="FXT153" s="168"/>
      <c r="FXU153" s="168"/>
      <c r="FXV153" s="168"/>
      <c r="FXW153" s="168"/>
      <c r="FXX153" s="168"/>
      <c r="FXY153" s="168"/>
      <c r="FXZ153" s="168"/>
      <c r="FYA153" s="168"/>
      <c r="FYB153" s="168"/>
      <c r="FYC153" s="168"/>
      <c r="FYD153" s="168"/>
      <c r="FYE153" s="168"/>
      <c r="FYF153" s="168"/>
      <c r="FYG153" s="168"/>
      <c r="FYH153" s="168"/>
      <c r="FYI153" s="168"/>
      <c r="FYJ153" s="168"/>
      <c r="FYK153" s="168"/>
      <c r="FYL153" s="168"/>
      <c r="FYM153" s="168"/>
      <c r="FYN153" s="168"/>
      <c r="FYO153" s="168"/>
      <c r="FYP153" s="168"/>
      <c r="FYQ153" s="168"/>
      <c r="FYR153" s="168"/>
      <c r="FYS153" s="168"/>
      <c r="FYT153" s="168"/>
      <c r="FYU153" s="168"/>
      <c r="FYV153" s="168"/>
      <c r="FYW153" s="168"/>
      <c r="FYX153" s="168"/>
      <c r="FYY153" s="168"/>
      <c r="FYZ153" s="168"/>
      <c r="FZA153" s="168"/>
      <c r="FZB153" s="168"/>
      <c r="FZC153" s="168"/>
      <c r="FZD153" s="168"/>
      <c r="FZE153" s="168"/>
      <c r="FZF153" s="168"/>
      <c r="FZG153" s="168"/>
      <c r="FZH153" s="168"/>
      <c r="FZI153" s="168"/>
      <c r="FZJ153" s="168"/>
      <c r="FZK153" s="168"/>
      <c r="FZL153" s="168"/>
      <c r="FZM153" s="168"/>
      <c r="FZN153" s="168"/>
      <c r="FZO153" s="168"/>
      <c r="FZP153" s="168"/>
      <c r="FZQ153" s="168"/>
      <c r="FZR153" s="168"/>
      <c r="FZS153" s="168"/>
      <c r="FZT153" s="168"/>
      <c r="FZU153" s="168"/>
      <c r="FZV153" s="168"/>
      <c r="FZW153" s="168"/>
      <c r="FZX153" s="168"/>
      <c r="FZY153" s="168"/>
      <c r="FZZ153" s="168"/>
      <c r="GAA153" s="168"/>
      <c r="GAB153" s="168"/>
      <c r="GAC153" s="168"/>
      <c r="GAD153" s="168"/>
      <c r="GAE153" s="168"/>
      <c r="GAF153" s="168"/>
      <c r="GAG153" s="168"/>
      <c r="GAH153" s="168"/>
      <c r="GAI153" s="168"/>
      <c r="GAJ153" s="168"/>
      <c r="GAK153" s="168"/>
      <c r="GAL153" s="168"/>
      <c r="GAM153" s="168"/>
      <c r="GAN153" s="168"/>
      <c r="GAO153" s="168"/>
      <c r="GAP153" s="168"/>
      <c r="GAQ153" s="168"/>
      <c r="GAR153" s="168"/>
      <c r="GAS153" s="168"/>
      <c r="GAT153" s="168"/>
      <c r="GAU153" s="168"/>
      <c r="GAV153" s="168"/>
      <c r="GAW153" s="168"/>
      <c r="GAX153" s="168"/>
      <c r="GAY153" s="168"/>
      <c r="GAZ153" s="168"/>
      <c r="GBA153" s="168"/>
      <c r="GBB153" s="168"/>
      <c r="GBC153" s="168"/>
      <c r="GBD153" s="168"/>
      <c r="GBE153" s="168"/>
      <c r="GBF153" s="168"/>
      <c r="GBG153" s="168"/>
      <c r="GBH153" s="168"/>
      <c r="GBI153" s="168"/>
      <c r="GBJ153" s="168"/>
      <c r="GBK153" s="168"/>
      <c r="GBL153" s="168"/>
      <c r="GBM153" s="168"/>
      <c r="GBN153" s="168"/>
      <c r="GBO153" s="168"/>
      <c r="GBP153" s="168"/>
      <c r="GBQ153" s="168"/>
      <c r="GBR153" s="168"/>
      <c r="GBS153" s="168"/>
      <c r="GBT153" s="168"/>
      <c r="GBU153" s="168"/>
      <c r="GBV153" s="168"/>
      <c r="GBW153" s="168"/>
      <c r="GBX153" s="168"/>
      <c r="GBY153" s="168"/>
      <c r="GBZ153" s="168"/>
      <c r="GCA153" s="168"/>
      <c r="GCB153" s="168"/>
      <c r="GCC153" s="168"/>
      <c r="GCD153" s="168"/>
      <c r="GCE153" s="168"/>
      <c r="GCF153" s="168"/>
      <c r="GCG153" s="168"/>
      <c r="GCH153" s="168"/>
      <c r="GCI153" s="168"/>
      <c r="GCJ153" s="168"/>
      <c r="GCK153" s="168"/>
      <c r="GCL153" s="168"/>
      <c r="GCM153" s="168"/>
      <c r="GCN153" s="168"/>
      <c r="GCO153" s="168"/>
      <c r="GCP153" s="168"/>
      <c r="GCQ153" s="168"/>
      <c r="GCR153" s="168"/>
      <c r="GCS153" s="168"/>
      <c r="GCT153" s="168"/>
      <c r="GCU153" s="168"/>
      <c r="GCV153" s="168"/>
      <c r="GCW153" s="168"/>
      <c r="GCX153" s="168"/>
      <c r="GCY153" s="168"/>
      <c r="GCZ153" s="168"/>
      <c r="GDA153" s="168"/>
      <c r="GDB153" s="168"/>
      <c r="GDC153" s="168"/>
      <c r="GDD153" s="168"/>
      <c r="GDE153" s="168"/>
      <c r="GDF153" s="168"/>
      <c r="GDG153" s="168"/>
      <c r="GDH153" s="168"/>
      <c r="GDI153" s="168"/>
      <c r="GDJ153" s="168"/>
      <c r="GDK153" s="168"/>
      <c r="GDL153" s="168"/>
      <c r="GDM153" s="168"/>
      <c r="GDN153" s="168"/>
      <c r="GDO153" s="168"/>
      <c r="GDP153" s="168"/>
      <c r="GDQ153" s="168"/>
      <c r="GDR153" s="168"/>
      <c r="GDS153" s="168"/>
      <c r="GDT153" s="168"/>
      <c r="GDU153" s="168"/>
      <c r="GDV153" s="168"/>
      <c r="GDW153" s="168"/>
      <c r="GDX153" s="168"/>
      <c r="GDY153" s="168"/>
      <c r="GDZ153" s="168"/>
      <c r="GEA153" s="168"/>
      <c r="GEB153" s="168"/>
      <c r="GEC153" s="168"/>
      <c r="GED153" s="168"/>
      <c r="GEE153" s="168"/>
      <c r="GEF153" s="168"/>
      <c r="GEG153" s="168"/>
      <c r="GEH153" s="168"/>
      <c r="GEI153" s="168"/>
      <c r="GEJ153" s="168"/>
      <c r="GEK153" s="168"/>
      <c r="GEL153" s="168"/>
      <c r="GEM153" s="168"/>
      <c r="GEN153" s="168"/>
      <c r="GEO153" s="168"/>
      <c r="GEP153" s="168"/>
      <c r="GEQ153" s="168"/>
      <c r="GER153" s="168"/>
      <c r="GES153" s="168"/>
      <c r="GET153" s="168"/>
      <c r="GEU153" s="168"/>
      <c r="GEV153" s="168"/>
      <c r="GEW153" s="168"/>
      <c r="GEX153" s="168"/>
      <c r="GEY153" s="168"/>
      <c r="GEZ153" s="168"/>
      <c r="GFA153" s="168"/>
      <c r="GFB153" s="168"/>
      <c r="GFC153" s="168"/>
      <c r="GFD153" s="168"/>
      <c r="GFE153" s="168"/>
      <c r="GFF153" s="168"/>
      <c r="GFG153" s="168"/>
      <c r="GFH153" s="168"/>
      <c r="GFI153" s="168"/>
      <c r="GFJ153" s="168"/>
      <c r="GFK153" s="168"/>
      <c r="GFL153" s="168"/>
      <c r="GFM153" s="168"/>
      <c r="GFN153" s="168"/>
      <c r="GFO153" s="168"/>
      <c r="GFP153" s="168"/>
      <c r="GFQ153" s="168"/>
      <c r="GFR153" s="168"/>
      <c r="GFS153" s="168"/>
      <c r="GFT153" s="168"/>
      <c r="GFU153" s="168"/>
      <c r="GFV153" s="168"/>
      <c r="GFW153" s="168"/>
      <c r="GFX153" s="168"/>
      <c r="GFY153" s="168"/>
      <c r="GFZ153" s="168"/>
      <c r="GGA153" s="168"/>
      <c r="GGB153" s="168"/>
      <c r="GGC153" s="168"/>
      <c r="GGD153" s="168"/>
      <c r="GGE153" s="168"/>
      <c r="GGF153" s="168"/>
      <c r="GGG153" s="168"/>
      <c r="GGH153" s="168"/>
      <c r="GGI153" s="168"/>
      <c r="GGJ153" s="168"/>
      <c r="GGK153" s="168"/>
      <c r="GGL153" s="168"/>
      <c r="GGM153" s="168"/>
      <c r="GGN153" s="168"/>
      <c r="GGO153" s="168"/>
      <c r="GGP153" s="168"/>
      <c r="GGQ153" s="168"/>
      <c r="GGR153" s="168"/>
      <c r="GGS153" s="168"/>
      <c r="GGT153" s="168"/>
      <c r="GGU153" s="168"/>
      <c r="GGV153" s="168"/>
      <c r="GGW153" s="168"/>
      <c r="GGX153" s="168"/>
      <c r="GGY153" s="168"/>
      <c r="GGZ153" s="168"/>
      <c r="GHA153" s="168"/>
      <c r="GHB153" s="168"/>
      <c r="GHC153" s="168"/>
      <c r="GHD153" s="168"/>
      <c r="GHE153" s="168"/>
      <c r="GHF153" s="168"/>
      <c r="GHG153" s="168"/>
      <c r="GHH153" s="168"/>
      <c r="GHI153" s="168"/>
      <c r="GHJ153" s="168"/>
      <c r="GHK153" s="168"/>
      <c r="GHL153" s="168"/>
      <c r="GHM153" s="168"/>
      <c r="GHN153" s="168"/>
      <c r="GHO153" s="168"/>
      <c r="GHP153" s="168"/>
      <c r="GHQ153" s="168"/>
      <c r="GHR153" s="168"/>
      <c r="GHS153" s="168"/>
      <c r="GHT153" s="168"/>
      <c r="GHU153" s="168"/>
      <c r="GHV153" s="168"/>
      <c r="GHW153" s="168"/>
      <c r="GHX153" s="168"/>
      <c r="GHY153" s="168"/>
      <c r="GHZ153" s="168"/>
      <c r="GIA153" s="168"/>
      <c r="GIB153" s="168"/>
      <c r="GIC153" s="168"/>
      <c r="GID153" s="168"/>
      <c r="GIE153" s="168"/>
      <c r="GIF153" s="168"/>
      <c r="GIG153" s="168"/>
      <c r="GIH153" s="168"/>
      <c r="GII153" s="168"/>
      <c r="GIJ153" s="168"/>
      <c r="GIK153" s="168"/>
      <c r="GIL153" s="168"/>
      <c r="GIM153" s="168"/>
      <c r="GIN153" s="168"/>
      <c r="GIO153" s="168"/>
      <c r="GIP153" s="168"/>
      <c r="GIQ153" s="168"/>
      <c r="GIR153" s="168"/>
      <c r="GIS153" s="168"/>
      <c r="GIT153" s="168"/>
      <c r="GIU153" s="168"/>
      <c r="GIV153" s="168"/>
      <c r="GIW153" s="168"/>
      <c r="GIX153" s="168"/>
      <c r="GIY153" s="168"/>
      <c r="GIZ153" s="168"/>
      <c r="GJA153" s="168"/>
      <c r="GJB153" s="168"/>
      <c r="GJC153" s="168"/>
      <c r="GJD153" s="168"/>
      <c r="GJE153" s="168"/>
      <c r="GJF153" s="168"/>
      <c r="GJG153" s="168"/>
      <c r="GJH153" s="168"/>
      <c r="GJI153" s="168"/>
      <c r="GJJ153" s="168"/>
      <c r="GJK153" s="168"/>
      <c r="GJL153" s="168"/>
      <c r="GJM153" s="168"/>
      <c r="GJN153" s="168"/>
      <c r="GJO153" s="168"/>
      <c r="GJP153" s="168"/>
      <c r="GJQ153" s="168"/>
      <c r="GJR153" s="168"/>
      <c r="GJS153" s="168"/>
      <c r="GJT153" s="168"/>
      <c r="GJU153" s="168"/>
      <c r="GJV153" s="168"/>
      <c r="GJW153" s="168"/>
      <c r="GJX153" s="168"/>
      <c r="GJY153" s="168"/>
      <c r="GJZ153" s="168"/>
      <c r="GKA153" s="168"/>
      <c r="GKB153" s="168"/>
      <c r="GKC153" s="168"/>
      <c r="GKD153" s="168"/>
      <c r="GKE153" s="168"/>
      <c r="GKF153" s="168"/>
      <c r="GKG153" s="168"/>
      <c r="GKH153" s="168"/>
      <c r="GKI153" s="168"/>
      <c r="GKJ153" s="168"/>
      <c r="GKK153" s="168"/>
      <c r="GKL153" s="168"/>
      <c r="GKM153" s="168"/>
      <c r="GKN153" s="168"/>
      <c r="GKO153" s="168"/>
      <c r="GKP153" s="168"/>
      <c r="GKQ153" s="168"/>
      <c r="GKR153" s="168"/>
      <c r="GKS153" s="168"/>
      <c r="GKT153" s="168"/>
      <c r="GKU153" s="168"/>
      <c r="GKV153" s="168"/>
      <c r="GKW153" s="168"/>
      <c r="GKX153" s="168"/>
      <c r="GKY153" s="168"/>
      <c r="GKZ153" s="168"/>
      <c r="GLA153" s="168"/>
      <c r="GLB153" s="168"/>
      <c r="GLC153" s="168"/>
      <c r="GLD153" s="168"/>
      <c r="GLE153" s="168"/>
      <c r="GLF153" s="168"/>
      <c r="GLG153" s="168"/>
      <c r="GLH153" s="168"/>
      <c r="GLI153" s="168"/>
      <c r="GLJ153" s="168"/>
      <c r="GLK153" s="168"/>
      <c r="GLL153" s="168"/>
      <c r="GLM153" s="168"/>
      <c r="GLN153" s="168"/>
      <c r="GLO153" s="168"/>
      <c r="GLP153" s="168"/>
      <c r="GLQ153" s="168"/>
      <c r="GLR153" s="168"/>
      <c r="GLS153" s="168"/>
      <c r="GLT153" s="168"/>
      <c r="GLU153" s="168"/>
      <c r="GLV153" s="168"/>
      <c r="GLW153" s="168"/>
      <c r="GLX153" s="168"/>
      <c r="GLY153" s="168"/>
      <c r="GLZ153" s="168"/>
      <c r="GMA153" s="168"/>
      <c r="GMB153" s="168"/>
      <c r="GMC153" s="168"/>
      <c r="GMD153" s="168"/>
      <c r="GME153" s="168"/>
      <c r="GMF153" s="168"/>
      <c r="GMG153" s="168"/>
      <c r="GMH153" s="168"/>
      <c r="GMI153" s="168"/>
      <c r="GMJ153" s="168"/>
      <c r="GMK153" s="168"/>
      <c r="GML153" s="168"/>
      <c r="GMM153" s="168"/>
      <c r="GMN153" s="168"/>
      <c r="GMO153" s="168"/>
      <c r="GMP153" s="168"/>
      <c r="GMQ153" s="168"/>
      <c r="GMR153" s="168"/>
      <c r="GMS153" s="168"/>
      <c r="GMT153" s="168"/>
      <c r="GMU153" s="168"/>
      <c r="GMV153" s="168"/>
      <c r="GMW153" s="168"/>
      <c r="GMX153" s="168"/>
      <c r="GMY153" s="168"/>
      <c r="GMZ153" s="168"/>
      <c r="GNA153" s="168"/>
      <c r="GNB153" s="168"/>
      <c r="GNC153" s="168"/>
      <c r="GND153" s="168"/>
      <c r="GNE153" s="168"/>
      <c r="GNF153" s="168"/>
      <c r="GNG153" s="168"/>
      <c r="GNH153" s="168"/>
      <c r="GNI153" s="168"/>
      <c r="GNJ153" s="168"/>
      <c r="GNK153" s="168"/>
      <c r="GNL153" s="168"/>
      <c r="GNM153" s="168"/>
      <c r="GNN153" s="168"/>
      <c r="GNO153" s="168"/>
      <c r="GNP153" s="168"/>
      <c r="GNQ153" s="168"/>
      <c r="GNR153" s="168"/>
      <c r="GNS153" s="168"/>
      <c r="GNT153" s="168"/>
      <c r="GNU153" s="168"/>
      <c r="GNV153" s="168"/>
      <c r="GNW153" s="168"/>
      <c r="GNX153" s="168"/>
      <c r="GNY153" s="168"/>
      <c r="GNZ153" s="168"/>
      <c r="GOA153" s="168"/>
      <c r="GOB153" s="168"/>
      <c r="GOC153" s="168"/>
      <c r="GOD153" s="168"/>
      <c r="GOE153" s="168"/>
      <c r="GOF153" s="168"/>
      <c r="GOG153" s="168"/>
      <c r="GOH153" s="168"/>
      <c r="GOI153" s="168"/>
      <c r="GOJ153" s="168"/>
      <c r="GOK153" s="168"/>
      <c r="GOL153" s="168"/>
      <c r="GOM153" s="168"/>
      <c r="GON153" s="168"/>
      <c r="GOO153" s="168"/>
      <c r="GOP153" s="168"/>
      <c r="GOQ153" s="168"/>
      <c r="GOR153" s="168"/>
      <c r="GOS153" s="168"/>
      <c r="GOT153" s="168"/>
      <c r="GOU153" s="168"/>
      <c r="GOV153" s="168"/>
      <c r="GOW153" s="168"/>
      <c r="GOX153" s="168"/>
      <c r="GOY153" s="168"/>
      <c r="GOZ153" s="168"/>
      <c r="GPA153" s="168"/>
      <c r="GPB153" s="168"/>
      <c r="GPC153" s="168"/>
      <c r="GPD153" s="168"/>
      <c r="GPE153" s="168"/>
      <c r="GPF153" s="168"/>
      <c r="GPG153" s="168"/>
      <c r="GPH153" s="168"/>
      <c r="GPI153" s="168"/>
      <c r="GPJ153" s="168"/>
      <c r="GPK153" s="168"/>
      <c r="GPL153" s="168"/>
      <c r="GPM153" s="168"/>
      <c r="GPN153" s="168"/>
      <c r="GPO153" s="168"/>
      <c r="GPP153" s="168"/>
      <c r="GPQ153" s="168"/>
      <c r="GPR153" s="168"/>
      <c r="GPS153" s="168"/>
      <c r="GPT153" s="168"/>
      <c r="GPU153" s="168"/>
      <c r="GPV153" s="168"/>
      <c r="GPW153" s="168"/>
      <c r="GPX153" s="168"/>
      <c r="GPY153" s="168"/>
      <c r="GPZ153" s="168"/>
      <c r="GQA153" s="168"/>
      <c r="GQB153" s="168"/>
      <c r="GQC153" s="168"/>
      <c r="GQD153" s="168"/>
      <c r="GQE153" s="168"/>
      <c r="GQF153" s="168"/>
      <c r="GQG153" s="168"/>
      <c r="GQH153" s="168"/>
      <c r="GQI153" s="168"/>
      <c r="GQJ153" s="168"/>
      <c r="GQK153" s="168"/>
      <c r="GQL153" s="168"/>
      <c r="GQM153" s="168"/>
      <c r="GQN153" s="168"/>
      <c r="GQO153" s="168"/>
      <c r="GQP153" s="168"/>
      <c r="GQQ153" s="168"/>
      <c r="GQR153" s="168"/>
      <c r="GQS153" s="168"/>
      <c r="GQT153" s="168"/>
      <c r="GQU153" s="168"/>
      <c r="GQV153" s="168"/>
      <c r="GQW153" s="168"/>
      <c r="GQX153" s="168"/>
      <c r="GQY153" s="168"/>
      <c r="GQZ153" s="168"/>
      <c r="GRA153" s="168"/>
      <c r="GRB153" s="168"/>
      <c r="GRC153" s="168"/>
      <c r="GRD153" s="168"/>
      <c r="GRE153" s="168"/>
      <c r="GRF153" s="168"/>
      <c r="GRG153" s="168"/>
      <c r="GRH153" s="168"/>
      <c r="GRI153" s="168"/>
      <c r="GRJ153" s="168"/>
      <c r="GRK153" s="168"/>
      <c r="GRL153" s="168"/>
      <c r="GRM153" s="168"/>
      <c r="GRN153" s="168"/>
      <c r="GRO153" s="168"/>
      <c r="GRP153" s="168"/>
      <c r="GRQ153" s="168"/>
      <c r="GRR153" s="168"/>
      <c r="GRS153" s="168"/>
      <c r="GRT153" s="168"/>
      <c r="GRU153" s="168"/>
      <c r="GRV153" s="168"/>
      <c r="GRW153" s="168"/>
      <c r="GRX153" s="168"/>
      <c r="GRY153" s="168"/>
      <c r="GRZ153" s="168"/>
      <c r="GSA153" s="168"/>
      <c r="GSB153" s="168"/>
      <c r="GSC153" s="168"/>
      <c r="GSD153" s="168"/>
      <c r="GSE153" s="168"/>
      <c r="GSF153" s="168"/>
      <c r="GSG153" s="168"/>
      <c r="GSH153" s="168"/>
      <c r="GSI153" s="168"/>
      <c r="GSJ153" s="168"/>
      <c r="GSK153" s="168"/>
      <c r="GSL153" s="168"/>
      <c r="GSM153" s="168"/>
      <c r="GSN153" s="168"/>
      <c r="GSO153" s="168"/>
      <c r="GSP153" s="168"/>
      <c r="GSQ153" s="168"/>
      <c r="GSR153" s="168"/>
      <c r="GSS153" s="168"/>
      <c r="GST153" s="168"/>
      <c r="GSU153" s="168"/>
      <c r="GSV153" s="168"/>
      <c r="GSW153" s="168"/>
      <c r="GSX153" s="168"/>
      <c r="GSY153" s="168"/>
      <c r="GSZ153" s="168"/>
      <c r="GTA153" s="168"/>
      <c r="GTB153" s="168"/>
      <c r="GTC153" s="168"/>
      <c r="GTD153" s="168"/>
      <c r="GTE153" s="168"/>
      <c r="GTF153" s="168"/>
      <c r="GTG153" s="168"/>
      <c r="GTH153" s="168"/>
      <c r="GTI153" s="168"/>
      <c r="GTJ153" s="168"/>
      <c r="GTK153" s="168"/>
      <c r="GTL153" s="168"/>
      <c r="GTM153" s="168"/>
      <c r="GTN153" s="168"/>
      <c r="GTO153" s="168"/>
      <c r="GTP153" s="168"/>
      <c r="GTQ153" s="168"/>
      <c r="GTR153" s="168"/>
      <c r="GTS153" s="168"/>
      <c r="GTT153" s="168"/>
      <c r="GTU153" s="168"/>
      <c r="GTV153" s="168"/>
      <c r="GTW153" s="168"/>
      <c r="GTX153" s="168"/>
      <c r="GTY153" s="168"/>
      <c r="GTZ153" s="168"/>
      <c r="GUA153" s="168"/>
      <c r="GUB153" s="168"/>
      <c r="GUC153" s="168"/>
      <c r="GUD153" s="168"/>
      <c r="GUE153" s="168"/>
      <c r="GUF153" s="168"/>
      <c r="GUG153" s="168"/>
      <c r="GUH153" s="168"/>
      <c r="GUI153" s="168"/>
      <c r="GUJ153" s="168"/>
      <c r="GUK153" s="168"/>
      <c r="GUL153" s="168"/>
      <c r="GUM153" s="168"/>
      <c r="GUN153" s="168"/>
      <c r="GUO153" s="168"/>
      <c r="GUP153" s="168"/>
      <c r="GUQ153" s="168"/>
      <c r="GUR153" s="168"/>
      <c r="GUS153" s="168"/>
      <c r="GUT153" s="168"/>
      <c r="GUU153" s="168"/>
      <c r="GUV153" s="168"/>
      <c r="GUW153" s="168"/>
      <c r="GUX153" s="168"/>
      <c r="GUY153" s="168"/>
      <c r="GUZ153" s="168"/>
      <c r="GVA153" s="168"/>
      <c r="GVB153" s="168"/>
      <c r="GVC153" s="168"/>
      <c r="GVD153" s="168"/>
      <c r="GVE153" s="168"/>
      <c r="GVF153" s="168"/>
      <c r="GVG153" s="168"/>
      <c r="GVH153" s="168"/>
      <c r="GVI153" s="168"/>
      <c r="GVJ153" s="168"/>
      <c r="GVK153" s="168"/>
      <c r="GVL153" s="168"/>
      <c r="GVM153" s="168"/>
      <c r="GVN153" s="168"/>
      <c r="GVO153" s="168"/>
      <c r="GVP153" s="168"/>
      <c r="GVQ153" s="168"/>
      <c r="GVR153" s="168"/>
      <c r="GVS153" s="168"/>
      <c r="GVT153" s="168"/>
      <c r="GVU153" s="168"/>
      <c r="GVV153" s="168"/>
      <c r="GVW153" s="168"/>
      <c r="GVX153" s="168"/>
      <c r="GVY153" s="168"/>
      <c r="GVZ153" s="168"/>
      <c r="GWA153" s="168"/>
      <c r="GWB153" s="168"/>
      <c r="GWC153" s="168"/>
      <c r="GWD153" s="168"/>
      <c r="GWE153" s="168"/>
      <c r="GWF153" s="168"/>
      <c r="GWG153" s="168"/>
      <c r="GWH153" s="168"/>
      <c r="GWI153" s="168"/>
      <c r="GWJ153" s="168"/>
      <c r="GWK153" s="168"/>
      <c r="GWL153" s="168"/>
      <c r="GWM153" s="168"/>
      <c r="GWN153" s="168"/>
      <c r="GWO153" s="168"/>
      <c r="GWP153" s="168"/>
      <c r="GWQ153" s="168"/>
      <c r="GWR153" s="168"/>
      <c r="GWS153" s="168"/>
      <c r="GWT153" s="168"/>
      <c r="GWU153" s="168"/>
      <c r="GWV153" s="168"/>
      <c r="GWW153" s="168"/>
      <c r="GWX153" s="168"/>
      <c r="GWY153" s="168"/>
      <c r="GWZ153" s="168"/>
      <c r="GXA153" s="168"/>
      <c r="GXB153" s="168"/>
      <c r="GXC153" s="168"/>
      <c r="GXD153" s="168"/>
      <c r="GXE153" s="168"/>
      <c r="GXF153" s="168"/>
      <c r="GXG153" s="168"/>
      <c r="GXH153" s="168"/>
      <c r="GXI153" s="168"/>
      <c r="GXJ153" s="168"/>
      <c r="GXK153" s="168"/>
      <c r="GXL153" s="168"/>
      <c r="GXM153" s="168"/>
      <c r="GXN153" s="168"/>
      <c r="GXO153" s="168"/>
      <c r="GXP153" s="168"/>
      <c r="GXQ153" s="168"/>
      <c r="GXR153" s="168"/>
      <c r="GXS153" s="168"/>
      <c r="GXT153" s="168"/>
      <c r="GXU153" s="168"/>
      <c r="GXV153" s="168"/>
      <c r="GXW153" s="168"/>
      <c r="GXX153" s="168"/>
      <c r="GXY153" s="168"/>
      <c r="GXZ153" s="168"/>
      <c r="GYA153" s="168"/>
      <c r="GYB153" s="168"/>
      <c r="GYC153" s="168"/>
      <c r="GYD153" s="168"/>
      <c r="GYE153" s="168"/>
      <c r="GYF153" s="168"/>
      <c r="GYG153" s="168"/>
      <c r="GYH153" s="168"/>
      <c r="GYI153" s="168"/>
      <c r="GYJ153" s="168"/>
      <c r="GYK153" s="168"/>
      <c r="GYL153" s="168"/>
      <c r="GYM153" s="168"/>
      <c r="GYN153" s="168"/>
      <c r="GYO153" s="168"/>
      <c r="GYP153" s="168"/>
      <c r="GYQ153" s="168"/>
      <c r="GYR153" s="168"/>
      <c r="GYS153" s="168"/>
      <c r="GYT153" s="168"/>
      <c r="GYU153" s="168"/>
      <c r="GYV153" s="168"/>
      <c r="GYW153" s="168"/>
      <c r="GYX153" s="168"/>
      <c r="GYY153" s="168"/>
      <c r="GYZ153" s="168"/>
      <c r="GZA153" s="168"/>
      <c r="GZB153" s="168"/>
      <c r="GZC153" s="168"/>
      <c r="GZD153" s="168"/>
      <c r="GZE153" s="168"/>
      <c r="GZF153" s="168"/>
      <c r="GZG153" s="168"/>
      <c r="GZH153" s="168"/>
      <c r="GZI153" s="168"/>
      <c r="GZJ153" s="168"/>
      <c r="GZK153" s="168"/>
      <c r="GZL153" s="168"/>
      <c r="GZM153" s="168"/>
      <c r="GZN153" s="168"/>
      <c r="GZO153" s="168"/>
      <c r="GZP153" s="168"/>
      <c r="GZQ153" s="168"/>
      <c r="GZR153" s="168"/>
      <c r="GZS153" s="168"/>
      <c r="GZT153" s="168"/>
      <c r="GZU153" s="168"/>
      <c r="GZV153" s="168"/>
      <c r="GZW153" s="168"/>
      <c r="GZX153" s="168"/>
      <c r="GZY153" s="168"/>
      <c r="GZZ153" s="168"/>
      <c r="HAA153" s="168"/>
      <c r="HAB153" s="168"/>
      <c r="HAC153" s="168"/>
      <c r="HAD153" s="168"/>
      <c r="HAE153" s="168"/>
      <c r="HAF153" s="168"/>
      <c r="HAG153" s="168"/>
      <c r="HAH153" s="168"/>
      <c r="HAI153" s="168"/>
      <c r="HAJ153" s="168"/>
      <c r="HAK153" s="168"/>
      <c r="HAL153" s="168"/>
      <c r="HAM153" s="168"/>
      <c r="HAN153" s="168"/>
      <c r="HAO153" s="168"/>
      <c r="HAP153" s="168"/>
      <c r="HAQ153" s="168"/>
      <c r="HAR153" s="168"/>
      <c r="HAS153" s="168"/>
      <c r="HAT153" s="168"/>
      <c r="HAU153" s="168"/>
      <c r="HAV153" s="168"/>
      <c r="HAW153" s="168"/>
      <c r="HAX153" s="168"/>
      <c r="HAY153" s="168"/>
      <c r="HAZ153" s="168"/>
      <c r="HBA153" s="168"/>
      <c r="HBB153" s="168"/>
      <c r="HBC153" s="168"/>
      <c r="HBD153" s="168"/>
      <c r="HBE153" s="168"/>
      <c r="HBF153" s="168"/>
      <c r="HBG153" s="168"/>
      <c r="HBH153" s="168"/>
      <c r="HBI153" s="168"/>
      <c r="HBJ153" s="168"/>
      <c r="HBK153" s="168"/>
      <c r="HBL153" s="168"/>
      <c r="HBM153" s="168"/>
      <c r="HBN153" s="168"/>
      <c r="HBO153" s="168"/>
      <c r="HBP153" s="168"/>
      <c r="HBQ153" s="168"/>
      <c r="HBR153" s="168"/>
      <c r="HBS153" s="168"/>
      <c r="HBT153" s="168"/>
      <c r="HBU153" s="168"/>
      <c r="HBV153" s="168"/>
      <c r="HBW153" s="168"/>
      <c r="HBX153" s="168"/>
      <c r="HBY153" s="168"/>
      <c r="HBZ153" s="168"/>
      <c r="HCA153" s="168"/>
      <c r="HCB153" s="168"/>
      <c r="HCC153" s="168"/>
      <c r="HCD153" s="168"/>
      <c r="HCE153" s="168"/>
      <c r="HCF153" s="168"/>
      <c r="HCG153" s="168"/>
      <c r="HCH153" s="168"/>
      <c r="HCI153" s="168"/>
      <c r="HCJ153" s="168"/>
      <c r="HCK153" s="168"/>
      <c r="HCL153" s="168"/>
      <c r="HCM153" s="168"/>
      <c r="HCN153" s="168"/>
      <c r="HCO153" s="168"/>
      <c r="HCP153" s="168"/>
      <c r="HCQ153" s="168"/>
      <c r="HCR153" s="168"/>
      <c r="HCS153" s="168"/>
      <c r="HCT153" s="168"/>
      <c r="HCU153" s="168"/>
      <c r="HCV153" s="168"/>
      <c r="HCW153" s="168"/>
      <c r="HCX153" s="168"/>
      <c r="HCY153" s="168"/>
      <c r="HCZ153" s="168"/>
      <c r="HDA153" s="168"/>
      <c r="HDB153" s="168"/>
      <c r="HDC153" s="168"/>
      <c r="HDD153" s="168"/>
      <c r="HDE153" s="168"/>
      <c r="HDF153" s="168"/>
      <c r="HDG153" s="168"/>
      <c r="HDH153" s="168"/>
      <c r="HDI153" s="168"/>
      <c r="HDJ153" s="168"/>
      <c r="HDK153" s="168"/>
      <c r="HDL153" s="168"/>
      <c r="HDM153" s="168"/>
      <c r="HDN153" s="168"/>
      <c r="HDO153" s="168"/>
      <c r="HDP153" s="168"/>
      <c r="HDQ153" s="168"/>
      <c r="HDR153" s="168"/>
      <c r="HDS153" s="168"/>
      <c r="HDT153" s="168"/>
      <c r="HDU153" s="168"/>
      <c r="HDV153" s="168"/>
      <c r="HDW153" s="168"/>
      <c r="HDX153" s="168"/>
      <c r="HDY153" s="168"/>
      <c r="HDZ153" s="168"/>
      <c r="HEA153" s="168"/>
      <c r="HEB153" s="168"/>
      <c r="HEC153" s="168"/>
      <c r="HED153" s="168"/>
      <c r="HEE153" s="168"/>
      <c r="HEF153" s="168"/>
      <c r="HEG153" s="168"/>
      <c r="HEH153" s="168"/>
      <c r="HEI153" s="168"/>
      <c r="HEJ153" s="168"/>
      <c r="HEK153" s="168"/>
      <c r="HEL153" s="168"/>
      <c r="HEM153" s="168"/>
      <c r="HEN153" s="168"/>
      <c r="HEO153" s="168"/>
      <c r="HEP153" s="168"/>
      <c r="HEQ153" s="168"/>
      <c r="HER153" s="168"/>
      <c r="HES153" s="168"/>
      <c r="HET153" s="168"/>
      <c r="HEU153" s="168"/>
      <c r="HEV153" s="168"/>
      <c r="HEW153" s="168"/>
      <c r="HEX153" s="168"/>
      <c r="HEY153" s="168"/>
      <c r="HEZ153" s="168"/>
      <c r="HFA153" s="168"/>
      <c r="HFB153" s="168"/>
      <c r="HFC153" s="168"/>
      <c r="HFD153" s="168"/>
      <c r="HFE153" s="168"/>
      <c r="HFF153" s="168"/>
      <c r="HFG153" s="168"/>
      <c r="HFH153" s="168"/>
      <c r="HFI153" s="168"/>
      <c r="HFJ153" s="168"/>
      <c r="HFK153" s="168"/>
      <c r="HFL153" s="168"/>
      <c r="HFM153" s="168"/>
      <c r="HFN153" s="168"/>
      <c r="HFO153" s="168"/>
      <c r="HFP153" s="168"/>
      <c r="HFQ153" s="168"/>
      <c r="HFR153" s="168"/>
      <c r="HFS153" s="168"/>
      <c r="HFT153" s="168"/>
      <c r="HFU153" s="168"/>
      <c r="HFV153" s="168"/>
      <c r="HFW153" s="168"/>
      <c r="HFX153" s="168"/>
      <c r="HFY153" s="168"/>
      <c r="HFZ153" s="168"/>
      <c r="HGA153" s="168"/>
      <c r="HGB153" s="168"/>
      <c r="HGC153" s="168"/>
      <c r="HGD153" s="168"/>
      <c r="HGE153" s="168"/>
      <c r="HGF153" s="168"/>
      <c r="HGG153" s="168"/>
      <c r="HGH153" s="168"/>
      <c r="HGI153" s="168"/>
      <c r="HGJ153" s="168"/>
      <c r="HGK153" s="168"/>
      <c r="HGL153" s="168"/>
      <c r="HGM153" s="168"/>
      <c r="HGN153" s="168"/>
      <c r="HGO153" s="168"/>
      <c r="HGP153" s="168"/>
      <c r="HGQ153" s="168"/>
      <c r="HGR153" s="168"/>
      <c r="HGS153" s="168"/>
      <c r="HGT153" s="168"/>
      <c r="HGU153" s="168"/>
      <c r="HGV153" s="168"/>
      <c r="HGW153" s="168"/>
      <c r="HGX153" s="168"/>
      <c r="HGY153" s="168"/>
      <c r="HGZ153" s="168"/>
      <c r="HHA153" s="168"/>
      <c r="HHB153" s="168"/>
      <c r="HHC153" s="168"/>
      <c r="HHD153" s="168"/>
      <c r="HHE153" s="168"/>
      <c r="HHF153" s="168"/>
      <c r="HHG153" s="168"/>
      <c r="HHH153" s="168"/>
      <c r="HHI153" s="168"/>
      <c r="HHJ153" s="168"/>
      <c r="HHK153" s="168"/>
      <c r="HHL153" s="168"/>
      <c r="HHM153" s="168"/>
      <c r="HHN153" s="168"/>
      <c r="HHO153" s="168"/>
      <c r="HHP153" s="168"/>
      <c r="HHQ153" s="168"/>
      <c r="HHR153" s="168"/>
      <c r="HHS153" s="168"/>
      <c r="HHT153" s="168"/>
      <c r="HHU153" s="168"/>
      <c r="HHV153" s="168"/>
      <c r="HHW153" s="168"/>
      <c r="HHX153" s="168"/>
      <c r="HHY153" s="168"/>
      <c r="HHZ153" s="168"/>
      <c r="HIA153" s="168"/>
      <c r="HIB153" s="168"/>
      <c r="HIC153" s="168"/>
      <c r="HID153" s="168"/>
      <c r="HIE153" s="168"/>
      <c r="HIF153" s="168"/>
      <c r="HIG153" s="168"/>
      <c r="HIH153" s="168"/>
      <c r="HII153" s="168"/>
      <c r="HIJ153" s="168"/>
      <c r="HIK153" s="168"/>
      <c r="HIL153" s="168"/>
      <c r="HIM153" s="168"/>
      <c r="HIN153" s="168"/>
      <c r="HIO153" s="168"/>
      <c r="HIP153" s="168"/>
      <c r="HIQ153" s="168"/>
      <c r="HIR153" s="168"/>
      <c r="HIS153" s="168"/>
      <c r="HIT153" s="168"/>
      <c r="HIU153" s="168"/>
      <c r="HIV153" s="168"/>
      <c r="HIW153" s="168"/>
      <c r="HIX153" s="168"/>
      <c r="HIY153" s="168"/>
      <c r="HIZ153" s="168"/>
      <c r="HJA153" s="168"/>
      <c r="HJB153" s="168"/>
      <c r="HJC153" s="168"/>
      <c r="HJD153" s="168"/>
      <c r="HJE153" s="168"/>
      <c r="HJF153" s="168"/>
      <c r="HJG153" s="168"/>
      <c r="HJH153" s="168"/>
      <c r="HJI153" s="168"/>
      <c r="HJJ153" s="168"/>
      <c r="HJK153" s="168"/>
      <c r="HJL153" s="168"/>
      <c r="HJM153" s="168"/>
      <c r="HJN153" s="168"/>
      <c r="HJO153" s="168"/>
      <c r="HJP153" s="168"/>
      <c r="HJQ153" s="168"/>
      <c r="HJR153" s="168"/>
      <c r="HJS153" s="168"/>
      <c r="HJT153" s="168"/>
      <c r="HJU153" s="168"/>
      <c r="HJV153" s="168"/>
      <c r="HJW153" s="168"/>
      <c r="HJX153" s="168"/>
      <c r="HJY153" s="168"/>
      <c r="HJZ153" s="168"/>
      <c r="HKA153" s="168"/>
      <c r="HKB153" s="168"/>
      <c r="HKC153" s="168"/>
      <c r="HKD153" s="168"/>
      <c r="HKE153" s="168"/>
      <c r="HKF153" s="168"/>
      <c r="HKG153" s="168"/>
      <c r="HKH153" s="168"/>
      <c r="HKI153" s="168"/>
      <c r="HKJ153" s="168"/>
      <c r="HKK153" s="168"/>
      <c r="HKL153" s="168"/>
      <c r="HKM153" s="168"/>
      <c r="HKN153" s="168"/>
      <c r="HKO153" s="168"/>
      <c r="HKP153" s="168"/>
      <c r="HKQ153" s="168"/>
      <c r="HKR153" s="168"/>
      <c r="HKS153" s="168"/>
      <c r="HKT153" s="168"/>
      <c r="HKU153" s="168"/>
      <c r="HKV153" s="168"/>
      <c r="HKW153" s="168"/>
      <c r="HKX153" s="168"/>
      <c r="HKY153" s="168"/>
      <c r="HKZ153" s="168"/>
      <c r="HLA153" s="168"/>
      <c r="HLB153" s="168"/>
      <c r="HLC153" s="168"/>
      <c r="HLD153" s="168"/>
      <c r="HLE153" s="168"/>
      <c r="HLF153" s="168"/>
      <c r="HLG153" s="168"/>
      <c r="HLH153" s="168"/>
      <c r="HLI153" s="168"/>
      <c r="HLJ153" s="168"/>
      <c r="HLK153" s="168"/>
      <c r="HLL153" s="168"/>
      <c r="HLM153" s="168"/>
      <c r="HLN153" s="168"/>
      <c r="HLO153" s="168"/>
      <c r="HLP153" s="168"/>
      <c r="HLQ153" s="168"/>
      <c r="HLR153" s="168"/>
      <c r="HLS153" s="168"/>
      <c r="HLT153" s="168"/>
      <c r="HLU153" s="168"/>
      <c r="HLV153" s="168"/>
      <c r="HLW153" s="168"/>
      <c r="HLX153" s="168"/>
      <c r="HLY153" s="168"/>
      <c r="HLZ153" s="168"/>
      <c r="HMA153" s="168"/>
      <c r="HMB153" s="168"/>
      <c r="HMC153" s="168"/>
      <c r="HMD153" s="168"/>
      <c r="HME153" s="168"/>
      <c r="HMF153" s="168"/>
      <c r="HMG153" s="168"/>
      <c r="HMH153" s="168"/>
      <c r="HMI153" s="168"/>
      <c r="HMJ153" s="168"/>
      <c r="HMK153" s="168"/>
      <c r="HML153" s="168"/>
      <c r="HMM153" s="168"/>
      <c r="HMN153" s="168"/>
      <c r="HMO153" s="168"/>
      <c r="HMP153" s="168"/>
      <c r="HMQ153" s="168"/>
      <c r="HMR153" s="168"/>
      <c r="HMS153" s="168"/>
      <c r="HMT153" s="168"/>
      <c r="HMU153" s="168"/>
      <c r="HMV153" s="168"/>
      <c r="HMW153" s="168"/>
      <c r="HMX153" s="168"/>
      <c r="HMY153" s="168"/>
      <c r="HMZ153" s="168"/>
      <c r="HNA153" s="168"/>
      <c r="HNB153" s="168"/>
      <c r="HNC153" s="168"/>
      <c r="HND153" s="168"/>
      <c r="HNE153" s="168"/>
      <c r="HNF153" s="168"/>
      <c r="HNG153" s="168"/>
      <c r="HNH153" s="168"/>
      <c r="HNI153" s="168"/>
      <c r="HNJ153" s="168"/>
      <c r="HNK153" s="168"/>
      <c r="HNL153" s="168"/>
      <c r="HNM153" s="168"/>
      <c r="HNN153" s="168"/>
      <c r="HNO153" s="168"/>
      <c r="HNP153" s="168"/>
      <c r="HNQ153" s="168"/>
      <c r="HNR153" s="168"/>
      <c r="HNS153" s="168"/>
      <c r="HNT153" s="168"/>
      <c r="HNU153" s="168"/>
      <c r="HNV153" s="168"/>
      <c r="HNW153" s="168"/>
      <c r="HNX153" s="168"/>
      <c r="HNY153" s="168"/>
      <c r="HNZ153" s="168"/>
      <c r="HOA153" s="168"/>
      <c r="HOB153" s="168"/>
      <c r="HOC153" s="168"/>
      <c r="HOD153" s="168"/>
      <c r="HOE153" s="168"/>
      <c r="HOF153" s="168"/>
      <c r="HOG153" s="168"/>
      <c r="HOH153" s="168"/>
      <c r="HOI153" s="168"/>
      <c r="HOJ153" s="168"/>
      <c r="HOK153" s="168"/>
      <c r="HOL153" s="168"/>
      <c r="HOM153" s="168"/>
      <c r="HON153" s="168"/>
      <c r="HOO153" s="168"/>
      <c r="HOP153" s="168"/>
      <c r="HOQ153" s="168"/>
      <c r="HOR153" s="168"/>
      <c r="HOS153" s="168"/>
      <c r="HOT153" s="168"/>
      <c r="HOU153" s="168"/>
      <c r="HOV153" s="168"/>
      <c r="HOW153" s="168"/>
      <c r="HOX153" s="168"/>
      <c r="HOY153" s="168"/>
      <c r="HOZ153" s="168"/>
      <c r="HPA153" s="168"/>
      <c r="HPB153" s="168"/>
      <c r="HPC153" s="168"/>
      <c r="HPD153" s="168"/>
      <c r="HPE153" s="168"/>
      <c r="HPF153" s="168"/>
      <c r="HPG153" s="168"/>
      <c r="HPH153" s="168"/>
      <c r="HPI153" s="168"/>
      <c r="HPJ153" s="168"/>
      <c r="HPK153" s="168"/>
      <c r="HPL153" s="168"/>
      <c r="HPM153" s="168"/>
      <c r="HPN153" s="168"/>
      <c r="HPO153" s="168"/>
      <c r="HPP153" s="168"/>
      <c r="HPQ153" s="168"/>
      <c r="HPR153" s="168"/>
      <c r="HPS153" s="168"/>
      <c r="HPT153" s="168"/>
      <c r="HPU153" s="168"/>
      <c r="HPV153" s="168"/>
      <c r="HPW153" s="168"/>
      <c r="HPX153" s="168"/>
      <c r="HPY153" s="168"/>
      <c r="HPZ153" s="168"/>
      <c r="HQA153" s="168"/>
      <c r="HQB153" s="168"/>
      <c r="HQC153" s="168"/>
      <c r="HQD153" s="168"/>
      <c r="HQE153" s="168"/>
      <c r="HQF153" s="168"/>
      <c r="HQG153" s="168"/>
      <c r="HQH153" s="168"/>
      <c r="HQI153" s="168"/>
      <c r="HQJ153" s="168"/>
      <c r="HQK153" s="168"/>
      <c r="HQL153" s="168"/>
      <c r="HQM153" s="168"/>
      <c r="HQN153" s="168"/>
      <c r="HQO153" s="168"/>
      <c r="HQP153" s="168"/>
      <c r="HQQ153" s="168"/>
      <c r="HQR153" s="168"/>
      <c r="HQS153" s="168"/>
      <c r="HQT153" s="168"/>
      <c r="HQU153" s="168"/>
      <c r="HQV153" s="168"/>
      <c r="HQW153" s="168"/>
      <c r="HQX153" s="168"/>
      <c r="HQY153" s="168"/>
      <c r="HQZ153" s="168"/>
      <c r="HRA153" s="168"/>
      <c r="HRB153" s="168"/>
      <c r="HRC153" s="168"/>
      <c r="HRD153" s="168"/>
      <c r="HRE153" s="168"/>
      <c r="HRF153" s="168"/>
      <c r="HRG153" s="168"/>
      <c r="HRH153" s="168"/>
      <c r="HRI153" s="168"/>
      <c r="HRJ153" s="168"/>
      <c r="HRK153" s="168"/>
      <c r="HRL153" s="168"/>
      <c r="HRM153" s="168"/>
      <c r="HRN153" s="168"/>
      <c r="HRO153" s="168"/>
      <c r="HRP153" s="168"/>
      <c r="HRQ153" s="168"/>
      <c r="HRR153" s="168"/>
      <c r="HRS153" s="168"/>
      <c r="HRT153" s="168"/>
      <c r="HRU153" s="168"/>
      <c r="HRV153" s="168"/>
      <c r="HRW153" s="168"/>
      <c r="HRX153" s="168"/>
      <c r="HRY153" s="168"/>
      <c r="HRZ153" s="168"/>
      <c r="HSA153" s="168"/>
      <c r="HSB153" s="168"/>
      <c r="HSC153" s="168"/>
      <c r="HSD153" s="168"/>
      <c r="HSE153" s="168"/>
      <c r="HSF153" s="168"/>
      <c r="HSG153" s="168"/>
      <c r="HSH153" s="168"/>
      <c r="HSI153" s="168"/>
      <c r="HSJ153" s="168"/>
      <c r="HSK153" s="168"/>
      <c r="HSL153" s="168"/>
      <c r="HSM153" s="168"/>
      <c r="HSN153" s="168"/>
      <c r="HSO153" s="168"/>
      <c r="HSP153" s="168"/>
      <c r="HSQ153" s="168"/>
      <c r="HSR153" s="168"/>
      <c r="HSS153" s="168"/>
      <c r="HST153" s="168"/>
      <c r="HSU153" s="168"/>
      <c r="HSV153" s="168"/>
      <c r="HSW153" s="168"/>
      <c r="HSX153" s="168"/>
      <c r="HSY153" s="168"/>
      <c r="HSZ153" s="168"/>
      <c r="HTA153" s="168"/>
      <c r="HTB153" s="168"/>
      <c r="HTC153" s="168"/>
      <c r="HTD153" s="168"/>
      <c r="HTE153" s="168"/>
      <c r="HTF153" s="168"/>
      <c r="HTG153" s="168"/>
      <c r="HTH153" s="168"/>
      <c r="HTI153" s="168"/>
      <c r="HTJ153" s="168"/>
      <c r="HTK153" s="168"/>
      <c r="HTL153" s="168"/>
      <c r="HTM153" s="168"/>
      <c r="HTN153" s="168"/>
      <c r="HTO153" s="168"/>
      <c r="HTP153" s="168"/>
      <c r="HTQ153" s="168"/>
      <c r="HTR153" s="168"/>
      <c r="HTS153" s="168"/>
      <c r="HTT153" s="168"/>
      <c r="HTU153" s="168"/>
      <c r="HTV153" s="168"/>
      <c r="HTW153" s="168"/>
      <c r="HTX153" s="168"/>
      <c r="HTY153" s="168"/>
      <c r="HTZ153" s="168"/>
      <c r="HUA153" s="168"/>
      <c r="HUB153" s="168"/>
      <c r="HUC153" s="168"/>
      <c r="HUD153" s="168"/>
      <c r="HUE153" s="168"/>
      <c r="HUF153" s="168"/>
      <c r="HUG153" s="168"/>
      <c r="HUH153" s="168"/>
      <c r="HUI153" s="168"/>
      <c r="HUJ153" s="168"/>
      <c r="HUK153" s="168"/>
      <c r="HUL153" s="168"/>
      <c r="HUM153" s="168"/>
      <c r="HUN153" s="168"/>
      <c r="HUO153" s="168"/>
      <c r="HUP153" s="168"/>
      <c r="HUQ153" s="168"/>
      <c r="HUR153" s="168"/>
      <c r="HUS153" s="168"/>
      <c r="HUT153" s="168"/>
      <c r="HUU153" s="168"/>
      <c r="HUV153" s="168"/>
      <c r="HUW153" s="168"/>
      <c r="HUX153" s="168"/>
      <c r="HUY153" s="168"/>
      <c r="HUZ153" s="168"/>
      <c r="HVA153" s="168"/>
      <c r="HVB153" s="168"/>
      <c r="HVC153" s="168"/>
      <c r="HVD153" s="168"/>
      <c r="HVE153" s="168"/>
      <c r="HVF153" s="168"/>
      <c r="HVG153" s="168"/>
      <c r="HVH153" s="168"/>
      <c r="HVI153" s="168"/>
      <c r="HVJ153" s="168"/>
      <c r="HVK153" s="168"/>
      <c r="HVL153" s="168"/>
      <c r="HVM153" s="168"/>
      <c r="HVN153" s="168"/>
      <c r="HVO153" s="168"/>
      <c r="HVP153" s="168"/>
      <c r="HVQ153" s="168"/>
      <c r="HVR153" s="168"/>
      <c r="HVS153" s="168"/>
      <c r="HVT153" s="168"/>
      <c r="HVU153" s="168"/>
      <c r="HVV153" s="168"/>
      <c r="HVW153" s="168"/>
      <c r="HVX153" s="168"/>
      <c r="HVY153" s="168"/>
      <c r="HVZ153" s="168"/>
      <c r="HWA153" s="168"/>
      <c r="HWB153" s="168"/>
      <c r="HWC153" s="168"/>
      <c r="HWD153" s="168"/>
      <c r="HWE153" s="168"/>
      <c r="HWF153" s="168"/>
      <c r="HWG153" s="168"/>
      <c r="HWH153" s="168"/>
      <c r="HWI153" s="168"/>
      <c r="HWJ153" s="168"/>
      <c r="HWK153" s="168"/>
      <c r="HWL153" s="168"/>
      <c r="HWM153" s="168"/>
      <c r="HWN153" s="168"/>
      <c r="HWO153" s="168"/>
      <c r="HWP153" s="168"/>
      <c r="HWQ153" s="168"/>
      <c r="HWR153" s="168"/>
      <c r="HWS153" s="168"/>
      <c r="HWT153" s="168"/>
      <c r="HWU153" s="168"/>
      <c r="HWV153" s="168"/>
      <c r="HWW153" s="168"/>
      <c r="HWX153" s="168"/>
      <c r="HWY153" s="168"/>
      <c r="HWZ153" s="168"/>
      <c r="HXA153" s="168"/>
      <c r="HXB153" s="168"/>
      <c r="HXC153" s="168"/>
      <c r="HXD153" s="168"/>
      <c r="HXE153" s="168"/>
      <c r="HXF153" s="168"/>
      <c r="HXG153" s="168"/>
      <c r="HXH153" s="168"/>
      <c r="HXI153" s="168"/>
      <c r="HXJ153" s="168"/>
      <c r="HXK153" s="168"/>
      <c r="HXL153" s="168"/>
      <c r="HXM153" s="168"/>
      <c r="HXN153" s="168"/>
      <c r="HXO153" s="168"/>
      <c r="HXP153" s="168"/>
      <c r="HXQ153" s="168"/>
      <c r="HXR153" s="168"/>
      <c r="HXS153" s="168"/>
      <c r="HXT153" s="168"/>
      <c r="HXU153" s="168"/>
      <c r="HXV153" s="168"/>
      <c r="HXW153" s="168"/>
      <c r="HXX153" s="168"/>
      <c r="HXY153" s="168"/>
      <c r="HXZ153" s="168"/>
      <c r="HYA153" s="168"/>
      <c r="HYB153" s="168"/>
      <c r="HYC153" s="168"/>
      <c r="HYD153" s="168"/>
      <c r="HYE153" s="168"/>
      <c r="HYF153" s="168"/>
      <c r="HYG153" s="168"/>
      <c r="HYH153" s="168"/>
      <c r="HYI153" s="168"/>
      <c r="HYJ153" s="168"/>
      <c r="HYK153" s="168"/>
      <c r="HYL153" s="168"/>
      <c r="HYM153" s="168"/>
      <c r="HYN153" s="168"/>
      <c r="HYO153" s="168"/>
      <c r="HYP153" s="168"/>
      <c r="HYQ153" s="168"/>
      <c r="HYR153" s="168"/>
      <c r="HYS153" s="168"/>
      <c r="HYT153" s="168"/>
      <c r="HYU153" s="168"/>
      <c r="HYV153" s="168"/>
      <c r="HYW153" s="168"/>
      <c r="HYX153" s="168"/>
      <c r="HYY153" s="168"/>
      <c r="HYZ153" s="168"/>
      <c r="HZA153" s="168"/>
      <c r="HZB153" s="168"/>
      <c r="HZC153" s="168"/>
      <c r="HZD153" s="168"/>
      <c r="HZE153" s="168"/>
      <c r="HZF153" s="168"/>
      <c r="HZG153" s="168"/>
      <c r="HZH153" s="168"/>
      <c r="HZI153" s="168"/>
      <c r="HZJ153" s="168"/>
      <c r="HZK153" s="168"/>
      <c r="HZL153" s="168"/>
      <c r="HZM153" s="168"/>
      <c r="HZN153" s="168"/>
      <c r="HZO153" s="168"/>
      <c r="HZP153" s="168"/>
      <c r="HZQ153" s="168"/>
      <c r="HZR153" s="168"/>
      <c r="HZS153" s="168"/>
      <c r="HZT153" s="168"/>
      <c r="HZU153" s="168"/>
      <c r="HZV153" s="168"/>
      <c r="HZW153" s="168"/>
      <c r="HZX153" s="168"/>
      <c r="HZY153" s="168"/>
      <c r="HZZ153" s="168"/>
      <c r="IAA153" s="168"/>
      <c r="IAB153" s="168"/>
      <c r="IAC153" s="168"/>
      <c r="IAD153" s="168"/>
      <c r="IAE153" s="168"/>
      <c r="IAF153" s="168"/>
      <c r="IAG153" s="168"/>
      <c r="IAH153" s="168"/>
      <c r="IAI153" s="168"/>
      <c r="IAJ153" s="168"/>
      <c r="IAK153" s="168"/>
      <c r="IAL153" s="168"/>
      <c r="IAM153" s="168"/>
      <c r="IAN153" s="168"/>
      <c r="IAO153" s="168"/>
      <c r="IAP153" s="168"/>
      <c r="IAQ153" s="168"/>
      <c r="IAR153" s="168"/>
      <c r="IAS153" s="168"/>
      <c r="IAT153" s="168"/>
      <c r="IAU153" s="168"/>
      <c r="IAV153" s="168"/>
      <c r="IAW153" s="168"/>
      <c r="IAX153" s="168"/>
      <c r="IAY153" s="168"/>
      <c r="IAZ153" s="168"/>
      <c r="IBA153" s="168"/>
      <c r="IBB153" s="168"/>
      <c r="IBC153" s="168"/>
      <c r="IBD153" s="168"/>
      <c r="IBE153" s="168"/>
      <c r="IBF153" s="168"/>
      <c r="IBG153" s="168"/>
      <c r="IBH153" s="168"/>
      <c r="IBI153" s="168"/>
      <c r="IBJ153" s="168"/>
      <c r="IBK153" s="168"/>
      <c r="IBL153" s="168"/>
      <c r="IBM153" s="168"/>
      <c r="IBN153" s="168"/>
      <c r="IBO153" s="168"/>
      <c r="IBP153" s="168"/>
      <c r="IBQ153" s="168"/>
      <c r="IBR153" s="168"/>
      <c r="IBS153" s="168"/>
      <c r="IBT153" s="168"/>
      <c r="IBU153" s="168"/>
      <c r="IBV153" s="168"/>
      <c r="IBW153" s="168"/>
      <c r="IBX153" s="168"/>
      <c r="IBY153" s="168"/>
      <c r="IBZ153" s="168"/>
      <c r="ICA153" s="168"/>
      <c r="ICB153" s="168"/>
      <c r="ICC153" s="168"/>
      <c r="ICD153" s="168"/>
      <c r="ICE153" s="168"/>
      <c r="ICF153" s="168"/>
      <c r="ICG153" s="168"/>
      <c r="ICH153" s="168"/>
      <c r="ICI153" s="168"/>
      <c r="ICJ153" s="168"/>
      <c r="ICK153" s="168"/>
      <c r="ICL153" s="168"/>
      <c r="ICM153" s="168"/>
      <c r="ICN153" s="168"/>
      <c r="ICO153" s="168"/>
      <c r="ICP153" s="168"/>
      <c r="ICQ153" s="168"/>
      <c r="ICR153" s="168"/>
      <c r="ICS153" s="168"/>
      <c r="ICT153" s="168"/>
      <c r="ICU153" s="168"/>
      <c r="ICV153" s="168"/>
      <c r="ICW153" s="168"/>
      <c r="ICX153" s="168"/>
      <c r="ICY153" s="168"/>
      <c r="ICZ153" s="168"/>
      <c r="IDA153" s="168"/>
      <c r="IDB153" s="168"/>
      <c r="IDC153" s="168"/>
      <c r="IDD153" s="168"/>
      <c r="IDE153" s="168"/>
      <c r="IDF153" s="168"/>
      <c r="IDG153" s="168"/>
      <c r="IDH153" s="168"/>
      <c r="IDI153" s="168"/>
      <c r="IDJ153" s="168"/>
      <c r="IDK153" s="168"/>
      <c r="IDL153" s="168"/>
      <c r="IDM153" s="168"/>
      <c r="IDN153" s="168"/>
      <c r="IDO153" s="168"/>
      <c r="IDP153" s="168"/>
      <c r="IDQ153" s="168"/>
      <c r="IDR153" s="168"/>
      <c r="IDS153" s="168"/>
      <c r="IDT153" s="168"/>
      <c r="IDU153" s="168"/>
      <c r="IDV153" s="168"/>
      <c r="IDW153" s="168"/>
      <c r="IDX153" s="168"/>
      <c r="IDY153" s="168"/>
      <c r="IDZ153" s="168"/>
      <c r="IEA153" s="168"/>
      <c r="IEB153" s="168"/>
      <c r="IEC153" s="168"/>
      <c r="IED153" s="168"/>
      <c r="IEE153" s="168"/>
      <c r="IEF153" s="168"/>
      <c r="IEG153" s="168"/>
      <c r="IEH153" s="168"/>
      <c r="IEI153" s="168"/>
      <c r="IEJ153" s="168"/>
      <c r="IEK153" s="168"/>
      <c r="IEL153" s="168"/>
      <c r="IEM153" s="168"/>
      <c r="IEN153" s="168"/>
      <c r="IEO153" s="168"/>
      <c r="IEP153" s="168"/>
      <c r="IEQ153" s="168"/>
      <c r="IER153" s="168"/>
      <c r="IES153" s="168"/>
      <c r="IET153" s="168"/>
      <c r="IEU153" s="168"/>
      <c r="IEV153" s="168"/>
      <c r="IEW153" s="168"/>
      <c r="IEX153" s="168"/>
      <c r="IEY153" s="168"/>
      <c r="IEZ153" s="168"/>
      <c r="IFA153" s="168"/>
      <c r="IFB153" s="168"/>
      <c r="IFC153" s="168"/>
      <c r="IFD153" s="168"/>
      <c r="IFE153" s="168"/>
      <c r="IFF153" s="168"/>
      <c r="IFG153" s="168"/>
      <c r="IFH153" s="168"/>
      <c r="IFI153" s="168"/>
      <c r="IFJ153" s="168"/>
      <c r="IFK153" s="168"/>
      <c r="IFL153" s="168"/>
      <c r="IFM153" s="168"/>
      <c r="IFN153" s="168"/>
      <c r="IFO153" s="168"/>
      <c r="IFP153" s="168"/>
      <c r="IFQ153" s="168"/>
      <c r="IFR153" s="168"/>
      <c r="IFS153" s="168"/>
      <c r="IFT153" s="168"/>
      <c r="IFU153" s="168"/>
      <c r="IFV153" s="168"/>
      <c r="IFW153" s="168"/>
      <c r="IFX153" s="168"/>
      <c r="IFY153" s="168"/>
      <c r="IFZ153" s="168"/>
      <c r="IGA153" s="168"/>
      <c r="IGB153" s="168"/>
      <c r="IGC153" s="168"/>
      <c r="IGD153" s="168"/>
      <c r="IGE153" s="168"/>
      <c r="IGF153" s="168"/>
      <c r="IGG153" s="168"/>
      <c r="IGH153" s="168"/>
      <c r="IGI153" s="168"/>
      <c r="IGJ153" s="168"/>
      <c r="IGK153" s="168"/>
      <c r="IGL153" s="168"/>
      <c r="IGM153" s="168"/>
      <c r="IGN153" s="168"/>
      <c r="IGO153" s="168"/>
      <c r="IGP153" s="168"/>
      <c r="IGQ153" s="168"/>
      <c r="IGR153" s="168"/>
      <c r="IGS153" s="168"/>
      <c r="IGT153" s="168"/>
      <c r="IGU153" s="168"/>
      <c r="IGV153" s="168"/>
      <c r="IGW153" s="168"/>
      <c r="IGX153" s="168"/>
      <c r="IGY153" s="168"/>
      <c r="IGZ153" s="168"/>
      <c r="IHA153" s="168"/>
      <c r="IHB153" s="168"/>
      <c r="IHC153" s="168"/>
      <c r="IHD153" s="168"/>
      <c r="IHE153" s="168"/>
      <c r="IHF153" s="168"/>
      <c r="IHG153" s="168"/>
      <c r="IHH153" s="168"/>
      <c r="IHI153" s="168"/>
      <c r="IHJ153" s="168"/>
      <c r="IHK153" s="168"/>
      <c r="IHL153" s="168"/>
      <c r="IHM153" s="168"/>
      <c r="IHN153" s="168"/>
      <c r="IHO153" s="168"/>
      <c r="IHP153" s="168"/>
      <c r="IHQ153" s="168"/>
      <c r="IHR153" s="168"/>
      <c r="IHS153" s="168"/>
      <c r="IHT153" s="168"/>
      <c r="IHU153" s="168"/>
      <c r="IHV153" s="168"/>
      <c r="IHW153" s="168"/>
      <c r="IHX153" s="168"/>
      <c r="IHY153" s="168"/>
      <c r="IHZ153" s="168"/>
      <c r="IIA153" s="168"/>
      <c r="IIB153" s="168"/>
      <c r="IIC153" s="168"/>
      <c r="IID153" s="168"/>
      <c r="IIE153" s="168"/>
      <c r="IIF153" s="168"/>
      <c r="IIG153" s="168"/>
      <c r="IIH153" s="168"/>
      <c r="III153" s="168"/>
      <c r="IIJ153" s="168"/>
      <c r="IIK153" s="168"/>
      <c r="IIL153" s="168"/>
      <c r="IIM153" s="168"/>
      <c r="IIN153" s="168"/>
      <c r="IIO153" s="168"/>
      <c r="IIP153" s="168"/>
      <c r="IIQ153" s="168"/>
      <c r="IIR153" s="168"/>
      <c r="IIS153" s="168"/>
      <c r="IIT153" s="168"/>
      <c r="IIU153" s="168"/>
      <c r="IIV153" s="168"/>
      <c r="IIW153" s="168"/>
      <c r="IIX153" s="168"/>
      <c r="IIY153" s="168"/>
      <c r="IIZ153" s="168"/>
      <c r="IJA153" s="168"/>
      <c r="IJB153" s="168"/>
      <c r="IJC153" s="168"/>
      <c r="IJD153" s="168"/>
      <c r="IJE153" s="168"/>
      <c r="IJF153" s="168"/>
      <c r="IJG153" s="168"/>
      <c r="IJH153" s="168"/>
      <c r="IJI153" s="168"/>
      <c r="IJJ153" s="168"/>
      <c r="IJK153" s="168"/>
      <c r="IJL153" s="168"/>
      <c r="IJM153" s="168"/>
      <c r="IJN153" s="168"/>
      <c r="IJO153" s="168"/>
      <c r="IJP153" s="168"/>
      <c r="IJQ153" s="168"/>
      <c r="IJR153" s="168"/>
      <c r="IJS153" s="168"/>
      <c r="IJT153" s="168"/>
      <c r="IJU153" s="168"/>
      <c r="IJV153" s="168"/>
      <c r="IJW153" s="168"/>
      <c r="IJX153" s="168"/>
      <c r="IJY153" s="168"/>
      <c r="IJZ153" s="168"/>
      <c r="IKA153" s="168"/>
      <c r="IKB153" s="168"/>
      <c r="IKC153" s="168"/>
      <c r="IKD153" s="168"/>
      <c r="IKE153" s="168"/>
      <c r="IKF153" s="168"/>
      <c r="IKG153" s="168"/>
      <c r="IKH153" s="168"/>
      <c r="IKI153" s="168"/>
      <c r="IKJ153" s="168"/>
      <c r="IKK153" s="168"/>
      <c r="IKL153" s="168"/>
      <c r="IKM153" s="168"/>
      <c r="IKN153" s="168"/>
      <c r="IKO153" s="168"/>
      <c r="IKP153" s="168"/>
      <c r="IKQ153" s="168"/>
      <c r="IKR153" s="168"/>
      <c r="IKS153" s="168"/>
      <c r="IKT153" s="168"/>
      <c r="IKU153" s="168"/>
      <c r="IKV153" s="168"/>
      <c r="IKW153" s="168"/>
      <c r="IKX153" s="168"/>
      <c r="IKY153" s="168"/>
      <c r="IKZ153" s="168"/>
      <c r="ILA153" s="168"/>
      <c r="ILB153" s="168"/>
      <c r="ILC153" s="168"/>
      <c r="ILD153" s="168"/>
      <c r="ILE153" s="168"/>
      <c r="ILF153" s="168"/>
      <c r="ILG153" s="168"/>
      <c r="ILH153" s="168"/>
      <c r="ILI153" s="168"/>
      <c r="ILJ153" s="168"/>
      <c r="ILK153" s="168"/>
      <c r="ILL153" s="168"/>
      <c r="ILM153" s="168"/>
      <c r="ILN153" s="168"/>
      <c r="ILO153" s="168"/>
      <c r="ILP153" s="168"/>
      <c r="ILQ153" s="168"/>
      <c r="ILR153" s="168"/>
      <c r="ILS153" s="168"/>
      <c r="ILT153" s="168"/>
      <c r="ILU153" s="168"/>
      <c r="ILV153" s="168"/>
      <c r="ILW153" s="168"/>
      <c r="ILX153" s="168"/>
      <c r="ILY153" s="168"/>
      <c r="ILZ153" s="168"/>
      <c r="IMA153" s="168"/>
      <c r="IMB153" s="168"/>
      <c r="IMC153" s="168"/>
      <c r="IMD153" s="168"/>
      <c r="IME153" s="168"/>
      <c r="IMF153" s="168"/>
      <c r="IMG153" s="168"/>
      <c r="IMH153" s="168"/>
      <c r="IMI153" s="168"/>
      <c r="IMJ153" s="168"/>
      <c r="IMK153" s="168"/>
      <c r="IML153" s="168"/>
      <c r="IMM153" s="168"/>
      <c r="IMN153" s="168"/>
      <c r="IMO153" s="168"/>
      <c r="IMP153" s="168"/>
      <c r="IMQ153" s="168"/>
      <c r="IMR153" s="168"/>
      <c r="IMS153" s="168"/>
      <c r="IMT153" s="168"/>
      <c r="IMU153" s="168"/>
      <c r="IMV153" s="168"/>
      <c r="IMW153" s="168"/>
      <c r="IMX153" s="168"/>
      <c r="IMY153" s="168"/>
      <c r="IMZ153" s="168"/>
      <c r="INA153" s="168"/>
      <c r="INB153" s="168"/>
      <c r="INC153" s="168"/>
      <c r="IND153" s="168"/>
      <c r="INE153" s="168"/>
      <c r="INF153" s="168"/>
      <c r="ING153" s="168"/>
      <c r="INH153" s="168"/>
      <c r="INI153" s="168"/>
      <c r="INJ153" s="168"/>
      <c r="INK153" s="168"/>
      <c r="INL153" s="168"/>
      <c r="INM153" s="168"/>
      <c r="INN153" s="168"/>
      <c r="INO153" s="168"/>
      <c r="INP153" s="168"/>
      <c r="INQ153" s="168"/>
      <c r="INR153" s="168"/>
      <c r="INS153" s="168"/>
      <c r="INT153" s="168"/>
      <c r="INU153" s="168"/>
      <c r="INV153" s="168"/>
      <c r="INW153" s="168"/>
      <c r="INX153" s="168"/>
      <c r="INY153" s="168"/>
      <c r="INZ153" s="168"/>
      <c r="IOA153" s="168"/>
      <c r="IOB153" s="168"/>
      <c r="IOC153" s="168"/>
      <c r="IOD153" s="168"/>
      <c r="IOE153" s="168"/>
      <c r="IOF153" s="168"/>
      <c r="IOG153" s="168"/>
      <c r="IOH153" s="168"/>
      <c r="IOI153" s="168"/>
      <c r="IOJ153" s="168"/>
      <c r="IOK153" s="168"/>
      <c r="IOL153" s="168"/>
      <c r="IOM153" s="168"/>
      <c r="ION153" s="168"/>
      <c r="IOO153" s="168"/>
      <c r="IOP153" s="168"/>
      <c r="IOQ153" s="168"/>
      <c r="IOR153" s="168"/>
      <c r="IOS153" s="168"/>
      <c r="IOT153" s="168"/>
      <c r="IOU153" s="168"/>
      <c r="IOV153" s="168"/>
      <c r="IOW153" s="168"/>
      <c r="IOX153" s="168"/>
      <c r="IOY153" s="168"/>
      <c r="IOZ153" s="168"/>
      <c r="IPA153" s="168"/>
      <c r="IPB153" s="168"/>
      <c r="IPC153" s="168"/>
      <c r="IPD153" s="168"/>
      <c r="IPE153" s="168"/>
      <c r="IPF153" s="168"/>
      <c r="IPG153" s="168"/>
      <c r="IPH153" s="168"/>
      <c r="IPI153" s="168"/>
      <c r="IPJ153" s="168"/>
      <c r="IPK153" s="168"/>
      <c r="IPL153" s="168"/>
      <c r="IPM153" s="168"/>
      <c r="IPN153" s="168"/>
      <c r="IPO153" s="168"/>
      <c r="IPP153" s="168"/>
      <c r="IPQ153" s="168"/>
      <c r="IPR153" s="168"/>
      <c r="IPS153" s="168"/>
      <c r="IPT153" s="168"/>
      <c r="IPU153" s="168"/>
      <c r="IPV153" s="168"/>
      <c r="IPW153" s="168"/>
      <c r="IPX153" s="168"/>
      <c r="IPY153" s="168"/>
      <c r="IPZ153" s="168"/>
      <c r="IQA153" s="168"/>
      <c r="IQB153" s="168"/>
      <c r="IQC153" s="168"/>
      <c r="IQD153" s="168"/>
      <c r="IQE153" s="168"/>
      <c r="IQF153" s="168"/>
      <c r="IQG153" s="168"/>
      <c r="IQH153" s="168"/>
      <c r="IQI153" s="168"/>
      <c r="IQJ153" s="168"/>
      <c r="IQK153" s="168"/>
      <c r="IQL153" s="168"/>
      <c r="IQM153" s="168"/>
      <c r="IQN153" s="168"/>
      <c r="IQO153" s="168"/>
      <c r="IQP153" s="168"/>
      <c r="IQQ153" s="168"/>
      <c r="IQR153" s="168"/>
      <c r="IQS153" s="168"/>
      <c r="IQT153" s="168"/>
      <c r="IQU153" s="168"/>
      <c r="IQV153" s="168"/>
      <c r="IQW153" s="168"/>
      <c r="IQX153" s="168"/>
      <c r="IQY153" s="168"/>
      <c r="IQZ153" s="168"/>
      <c r="IRA153" s="168"/>
      <c r="IRB153" s="168"/>
      <c r="IRC153" s="168"/>
      <c r="IRD153" s="168"/>
      <c r="IRE153" s="168"/>
      <c r="IRF153" s="168"/>
      <c r="IRG153" s="168"/>
      <c r="IRH153" s="168"/>
      <c r="IRI153" s="168"/>
      <c r="IRJ153" s="168"/>
      <c r="IRK153" s="168"/>
      <c r="IRL153" s="168"/>
      <c r="IRM153" s="168"/>
      <c r="IRN153" s="168"/>
      <c r="IRO153" s="168"/>
      <c r="IRP153" s="168"/>
      <c r="IRQ153" s="168"/>
      <c r="IRR153" s="168"/>
      <c r="IRS153" s="168"/>
      <c r="IRT153" s="168"/>
      <c r="IRU153" s="168"/>
      <c r="IRV153" s="168"/>
      <c r="IRW153" s="168"/>
      <c r="IRX153" s="168"/>
      <c r="IRY153" s="168"/>
      <c r="IRZ153" s="168"/>
      <c r="ISA153" s="168"/>
      <c r="ISB153" s="168"/>
      <c r="ISC153" s="168"/>
      <c r="ISD153" s="168"/>
      <c r="ISE153" s="168"/>
      <c r="ISF153" s="168"/>
      <c r="ISG153" s="168"/>
      <c r="ISH153" s="168"/>
      <c r="ISI153" s="168"/>
      <c r="ISJ153" s="168"/>
      <c r="ISK153" s="168"/>
      <c r="ISL153" s="168"/>
      <c r="ISM153" s="168"/>
      <c r="ISN153" s="168"/>
      <c r="ISO153" s="168"/>
      <c r="ISP153" s="168"/>
      <c r="ISQ153" s="168"/>
      <c r="ISR153" s="168"/>
      <c r="ISS153" s="168"/>
      <c r="IST153" s="168"/>
      <c r="ISU153" s="168"/>
      <c r="ISV153" s="168"/>
      <c r="ISW153" s="168"/>
      <c r="ISX153" s="168"/>
      <c r="ISY153" s="168"/>
      <c r="ISZ153" s="168"/>
      <c r="ITA153" s="168"/>
      <c r="ITB153" s="168"/>
      <c r="ITC153" s="168"/>
      <c r="ITD153" s="168"/>
      <c r="ITE153" s="168"/>
      <c r="ITF153" s="168"/>
      <c r="ITG153" s="168"/>
      <c r="ITH153" s="168"/>
      <c r="ITI153" s="168"/>
      <c r="ITJ153" s="168"/>
      <c r="ITK153" s="168"/>
      <c r="ITL153" s="168"/>
      <c r="ITM153" s="168"/>
      <c r="ITN153" s="168"/>
      <c r="ITO153" s="168"/>
      <c r="ITP153" s="168"/>
      <c r="ITQ153" s="168"/>
      <c r="ITR153" s="168"/>
      <c r="ITS153" s="168"/>
      <c r="ITT153" s="168"/>
      <c r="ITU153" s="168"/>
      <c r="ITV153" s="168"/>
      <c r="ITW153" s="168"/>
      <c r="ITX153" s="168"/>
      <c r="ITY153" s="168"/>
      <c r="ITZ153" s="168"/>
      <c r="IUA153" s="168"/>
      <c r="IUB153" s="168"/>
      <c r="IUC153" s="168"/>
      <c r="IUD153" s="168"/>
      <c r="IUE153" s="168"/>
      <c r="IUF153" s="168"/>
      <c r="IUG153" s="168"/>
      <c r="IUH153" s="168"/>
      <c r="IUI153" s="168"/>
      <c r="IUJ153" s="168"/>
      <c r="IUK153" s="168"/>
      <c r="IUL153" s="168"/>
      <c r="IUM153" s="168"/>
      <c r="IUN153" s="168"/>
      <c r="IUO153" s="168"/>
      <c r="IUP153" s="168"/>
      <c r="IUQ153" s="168"/>
      <c r="IUR153" s="168"/>
      <c r="IUS153" s="168"/>
      <c r="IUT153" s="168"/>
      <c r="IUU153" s="168"/>
      <c r="IUV153" s="168"/>
      <c r="IUW153" s="168"/>
      <c r="IUX153" s="168"/>
      <c r="IUY153" s="168"/>
      <c r="IUZ153" s="168"/>
      <c r="IVA153" s="168"/>
      <c r="IVB153" s="168"/>
      <c r="IVC153" s="168"/>
      <c r="IVD153" s="168"/>
      <c r="IVE153" s="168"/>
      <c r="IVF153" s="168"/>
      <c r="IVG153" s="168"/>
      <c r="IVH153" s="168"/>
      <c r="IVI153" s="168"/>
      <c r="IVJ153" s="168"/>
      <c r="IVK153" s="168"/>
      <c r="IVL153" s="168"/>
      <c r="IVM153" s="168"/>
      <c r="IVN153" s="168"/>
      <c r="IVO153" s="168"/>
      <c r="IVP153" s="168"/>
      <c r="IVQ153" s="168"/>
      <c r="IVR153" s="168"/>
      <c r="IVS153" s="168"/>
      <c r="IVT153" s="168"/>
      <c r="IVU153" s="168"/>
      <c r="IVV153" s="168"/>
      <c r="IVW153" s="168"/>
      <c r="IVX153" s="168"/>
      <c r="IVY153" s="168"/>
      <c r="IVZ153" s="168"/>
      <c r="IWA153" s="168"/>
      <c r="IWB153" s="168"/>
      <c r="IWC153" s="168"/>
      <c r="IWD153" s="168"/>
      <c r="IWE153" s="168"/>
      <c r="IWF153" s="168"/>
      <c r="IWG153" s="168"/>
      <c r="IWH153" s="168"/>
      <c r="IWI153" s="168"/>
      <c r="IWJ153" s="168"/>
      <c r="IWK153" s="168"/>
      <c r="IWL153" s="168"/>
      <c r="IWM153" s="168"/>
      <c r="IWN153" s="168"/>
      <c r="IWO153" s="168"/>
      <c r="IWP153" s="168"/>
      <c r="IWQ153" s="168"/>
      <c r="IWR153" s="168"/>
      <c r="IWS153" s="168"/>
      <c r="IWT153" s="168"/>
      <c r="IWU153" s="168"/>
      <c r="IWV153" s="168"/>
      <c r="IWW153" s="168"/>
      <c r="IWX153" s="168"/>
      <c r="IWY153" s="168"/>
      <c r="IWZ153" s="168"/>
      <c r="IXA153" s="168"/>
      <c r="IXB153" s="168"/>
      <c r="IXC153" s="168"/>
      <c r="IXD153" s="168"/>
      <c r="IXE153" s="168"/>
      <c r="IXF153" s="168"/>
      <c r="IXG153" s="168"/>
      <c r="IXH153" s="168"/>
      <c r="IXI153" s="168"/>
      <c r="IXJ153" s="168"/>
      <c r="IXK153" s="168"/>
      <c r="IXL153" s="168"/>
      <c r="IXM153" s="168"/>
      <c r="IXN153" s="168"/>
      <c r="IXO153" s="168"/>
      <c r="IXP153" s="168"/>
      <c r="IXQ153" s="168"/>
      <c r="IXR153" s="168"/>
      <c r="IXS153" s="168"/>
      <c r="IXT153" s="168"/>
      <c r="IXU153" s="168"/>
      <c r="IXV153" s="168"/>
      <c r="IXW153" s="168"/>
      <c r="IXX153" s="168"/>
      <c r="IXY153" s="168"/>
      <c r="IXZ153" s="168"/>
      <c r="IYA153" s="168"/>
      <c r="IYB153" s="168"/>
      <c r="IYC153" s="168"/>
      <c r="IYD153" s="168"/>
      <c r="IYE153" s="168"/>
      <c r="IYF153" s="168"/>
      <c r="IYG153" s="168"/>
      <c r="IYH153" s="168"/>
      <c r="IYI153" s="168"/>
      <c r="IYJ153" s="168"/>
      <c r="IYK153" s="168"/>
      <c r="IYL153" s="168"/>
      <c r="IYM153" s="168"/>
      <c r="IYN153" s="168"/>
      <c r="IYO153" s="168"/>
      <c r="IYP153" s="168"/>
      <c r="IYQ153" s="168"/>
      <c r="IYR153" s="168"/>
      <c r="IYS153" s="168"/>
      <c r="IYT153" s="168"/>
      <c r="IYU153" s="168"/>
      <c r="IYV153" s="168"/>
      <c r="IYW153" s="168"/>
      <c r="IYX153" s="168"/>
      <c r="IYY153" s="168"/>
      <c r="IYZ153" s="168"/>
      <c r="IZA153" s="168"/>
      <c r="IZB153" s="168"/>
      <c r="IZC153" s="168"/>
      <c r="IZD153" s="168"/>
      <c r="IZE153" s="168"/>
      <c r="IZF153" s="168"/>
      <c r="IZG153" s="168"/>
      <c r="IZH153" s="168"/>
      <c r="IZI153" s="168"/>
      <c r="IZJ153" s="168"/>
      <c r="IZK153" s="168"/>
      <c r="IZL153" s="168"/>
      <c r="IZM153" s="168"/>
      <c r="IZN153" s="168"/>
      <c r="IZO153" s="168"/>
      <c r="IZP153" s="168"/>
      <c r="IZQ153" s="168"/>
      <c r="IZR153" s="168"/>
      <c r="IZS153" s="168"/>
      <c r="IZT153" s="168"/>
      <c r="IZU153" s="168"/>
      <c r="IZV153" s="168"/>
      <c r="IZW153" s="168"/>
      <c r="IZX153" s="168"/>
      <c r="IZY153" s="168"/>
      <c r="IZZ153" s="168"/>
      <c r="JAA153" s="168"/>
      <c r="JAB153" s="168"/>
      <c r="JAC153" s="168"/>
      <c r="JAD153" s="168"/>
      <c r="JAE153" s="168"/>
      <c r="JAF153" s="168"/>
      <c r="JAG153" s="168"/>
      <c r="JAH153" s="168"/>
      <c r="JAI153" s="168"/>
      <c r="JAJ153" s="168"/>
      <c r="JAK153" s="168"/>
      <c r="JAL153" s="168"/>
      <c r="JAM153" s="168"/>
      <c r="JAN153" s="168"/>
      <c r="JAO153" s="168"/>
      <c r="JAP153" s="168"/>
      <c r="JAQ153" s="168"/>
      <c r="JAR153" s="168"/>
      <c r="JAS153" s="168"/>
      <c r="JAT153" s="168"/>
      <c r="JAU153" s="168"/>
      <c r="JAV153" s="168"/>
      <c r="JAW153" s="168"/>
      <c r="JAX153" s="168"/>
      <c r="JAY153" s="168"/>
      <c r="JAZ153" s="168"/>
      <c r="JBA153" s="168"/>
      <c r="JBB153" s="168"/>
      <c r="JBC153" s="168"/>
      <c r="JBD153" s="168"/>
      <c r="JBE153" s="168"/>
      <c r="JBF153" s="168"/>
      <c r="JBG153" s="168"/>
      <c r="JBH153" s="168"/>
      <c r="JBI153" s="168"/>
      <c r="JBJ153" s="168"/>
      <c r="JBK153" s="168"/>
      <c r="JBL153" s="168"/>
      <c r="JBM153" s="168"/>
      <c r="JBN153" s="168"/>
      <c r="JBO153" s="168"/>
      <c r="JBP153" s="168"/>
      <c r="JBQ153" s="168"/>
      <c r="JBR153" s="168"/>
      <c r="JBS153" s="168"/>
      <c r="JBT153" s="168"/>
      <c r="JBU153" s="168"/>
      <c r="JBV153" s="168"/>
      <c r="JBW153" s="168"/>
      <c r="JBX153" s="168"/>
      <c r="JBY153" s="168"/>
      <c r="JBZ153" s="168"/>
      <c r="JCA153" s="168"/>
      <c r="JCB153" s="168"/>
      <c r="JCC153" s="168"/>
      <c r="JCD153" s="168"/>
      <c r="JCE153" s="168"/>
      <c r="JCF153" s="168"/>
      <c r="JCG153" s="168"/>
      <c r="JCH153" s="168"/>
      <c r="JCI153" s="168"/>
      <c r="JCJ153" s="168"/>
      <c r="JCK153" s="168"/>
      <c r="JCL153" s="168"/>
      <c r="JCM153" s="168"/>
      <c r="JCN153" s="168"/>
      <c r="JCO153" s="168"/>
      <c r="JCP153" s="168"/>
      <c r="JCQ153" s="168"/>
      <c r="JCR153" s="168"/>
      <c r="JCS153" s="168"/>
      <c r="JCT153" s="168"/>
      <c r="JCU153" s="168"/>
      <c r="JCV153" s="168"/>
      <c r="JCW153" s="168"/>
      <c r="JCX153" s="168"/>
      <c r="JCY153" s="168"/>
      <c r="JCZ153" s="168"/>
      <c r="JDA153" s="168"/>
      <c r="JDB153" s="168"/>
      <c r="JDC153" s="168"/>
      <c r="JDD153" s="168"/>
      <c r="JDE153" s="168"/>
      <c r="JDF153" s="168"/>
      <c r="JDG153" s="168"/>
      <c r="JDH153" s="168"/>
      <c r="JDI153" s="168"/>
      <c r="JDJ153" s="168"/>
      <c r="JDK153" s="168"/>
      <c r="JDL153" s="168"/>
      <c r="JDM153" s="168"/>
      <c r="JDN153" s="168"/>
      <c r="JDO153" s="168"/>
      <c r="JDP153" s="168"/>
      <c r="JDQ153" s="168"/>
      <c r="JDR153" s="168"/>
      <c r="JDS153" s="168"/>
      <c r="JDT153" s="168"/>
      <c r="JDU153" s="168"/>
      <c r="JDV153" s="168"/>
      <c r="JDW153" s="168"/>
      <c r="JDX153" s="168"/>
      <c r="JDY153" s="168"/>
      <c r="JDZ153" s="168"/>
      <c r="JEA153" s="168"/>
      <c r="JEB153" s="168"/>
      <c r="JEC153" s="168"/>
      <c r="JED153" s="168"/>
      <c r="JEE153" s="168"/>
      <c r="JEF153" s="168"/>
      <c r="JEG153" s="168"/>
      <c r="JEH153" s="168"/>
      <c r="JEI153" s="168"/>
      <c r="JEJ153" s="168"/>
      <c r="JEK153" s="168"/>
      <c r="JEL153" s="168"/>
      <c r="JEM153" s="168"/>
      <c r="JEN153" s="168"/>
      <c r="JEO153" s="168"/>
      <c r="JEP153" s="168"/>
      <c r="JEQ153" s="168"/>
      <c r="JER153" s="168"/>
      <c r="JES153" s="168"/>
      <c r="JET153" s="168"/>
      <c r="JEU153" s="168"/>
      <c r="JEV153" s="168"/>
      <c r="JEW153" s="168"/>
      <c r="JEX153" s="168"/>
      <c r="JEY153" s="168"/>
      <c r="JEZ153" s="168"/>
      <c r="JFA153" s="168"/>
      <c r="JFB153" s="168"/>
      <c r="JFC153" s="168"/>
      <c r="JFD153" s="168"/>
      <c r="JFE153" s="168"/>
      <c r="JFF153" s="168"/>
      <c r="JFG153" s="168"/>
      <c r="JFH153" s="168"/>
      <c r="JFI153" s="168"/>
      <c r="JFJ153" s="168"/>
      <c r="JFK153" s="168"/>
      <c r="JFL153" s="168"/>
      <c r="JFM153" s="168"/>
      <c r="JFN153" s="168"/>
      <c r="JFO153" s="168"/>
      <c r="JFP153" s="168"/>
      <c r="JFQ153" s="168"/>
      <c r="JFR153" s="168"/>
      <c r="JFS153" s="168"/>
      <c r="JFT153" s="168"/>
      <c r="JFU153" s="168"/>
      <c r="JFV153" s="168"/>
      <c r="JFW153" s="168"/>
      <c r="JFX153" s="168"/>
      <c r="JFY153" s="168"/>
      <c r="JFZ153" s="168"/>
      <c r="JGA153" s="168"/>
      <c r="JGB153" s="168"/>
      <c r="JGC153" s="168"/>
      <c r="JGD153" s="168"/>
      <c r="JGE153" s="168"/>
      <c r="JGF153" s="168"/>
      <c r="JGG153" s="168"/>
      <c r="JGH153" s="168"/>
      <c r="JGI153" s="168"/>
      <c r="JGJ153" s="168"/>
      <c r="JGK153" s="168"/>
      <c r="JGL153" s="168"/>
      <c r="JGM153" s="168"/>
      <c r="JGN153" s="168"/>
      <c r="JGO153" s="168"/>
      <c r="JGP153" s="168"/>
      <c r="JGQ153" s="168"/>
      <c r="JGR153" s="168"/>
      <c r="JGS153" s="168"/>
      <c r="JGT153" s="168"/>
      <c r="JGU153" s="168"/>
      <c r="JGV153" s="168"/>
      <c r="JGW153" s="168"/>
      <c r="JGX153" s="168"/>
      <c r="JGY153" s="168"/>
      <c r="JGZ153" s="168"/>
      <c r="JHA153" s="168"/>
      <c r="JHB153" s="168"/>
      <c r="JHC153" s="168"/>
      <c r="JHD153" s="168"/>
      <c r="JHE153" s="168"/>
      <c r="JHF153" s="168"/>
      <c r="JHG153" s="168"/>
      <c r="JHH153" s="168"/>
      <c r="JHI153" s="168"/>
      <c r="JHJ153" s="168"/>
      <c r="JHK153" s="168"/>
      <c r="JHL153" s="168"/>
      <c r="JHM153" s="168"/>
      <c r="JHN153" s="168"/>
      <c r="JHO153" s="168"/>
      <c r="JHP153" s="168"/>
      <c r="JHQ153" s="168"/>
      <c r="JHR153" s="168"/>
      <c r="JHS153" s="168"/>
      <c r="JHT153" s="168"/>
      <c r="JHU153" s="168"/>
      <c r="JHV153" s="168"/>
      <c r="JHW153" s="168"/>
      <c r="JHX153" s="168"/>
      <c r="JHY153" s="168"/>
      <c r="JHZ153" s="168"/>
      <c r="JIA153" s="168"/>
      <c r="JIB153" s="168"/>
      <c r="JIC153" s="168"/>
      <c r="JID153" s="168"/>
      <c r="JIE153" s="168"/>
      <c r="JIF153" s="168"/>
      <c r="JIG153" s="168"/>
      <c r="JIH153" s="168"/>
      <c r="JII153" s="168"/>
      <c r="JIJ153" s="168"/>
      <c r="JIK153" s="168"/>
      <c r="JIL153" s="168"/>
      <c r="JIM153" s="168"/>
      <c r="JIN153" s="168"/>
      <c r="JIO153" s="168"/>
      <c r="JIP153" s="168"/>
      <c r="JIQ153" s="168"/>
      <c r="JIR153" s="168"/>
      <c r="JIS153" s="168"/>
      <c r="JIT153" s="168"/>
      <c r="JIU153" s="168"/>
      <c r="JIV153" s="168"/>
      <c r="JIW153" s="168"/>
      <c r="JIX153" s="168"/>
      <c r="JIY153" s="168"/>
      <c r="JIZ153" s="168"/>
      <c r="JJA153" s="168"/>
      <c r="JJB153" s="168"/>
      <c r="JJC153" s="168"/>
      <c r="JJD153" s="168"/>
      <c r="JJE153" s="168"/>
      <c r="JJF153" s="168"/>
      <c r="JJG153" s="168"/>
      <c r="JJH153" s="168"/>
      <c r="JJI153" s="168"/>
      <c r="JJJ153" s="168"/>
      <c r="JJK153" s="168"/>
      <c r="JJL153" s="168"/>
      <c r="JJM153" s="168"/>
      <c r="JJN153" s="168"/>
      <c r="JJO153" s="168"/>
      <c r="JJP153" s="168"/>
      <c r="JJQ153" s="168"/>
      <c r="JJR153" s="168"/>
      <c r="JJS153" s="168"/>
      <c r="JJT153" s="168"/>
      <c r="JJU153" s="168"/>
      <c r="JJV153" s="168"/>
      <c r="JJW153" s="168"/>
      <c r="JJX153" s="168"/>
      <c r="JJY153" s="168"/>
      <c r="JJZ153" s="168"/>
      <c r="JKA153" s="168"/>
      <c r="JKB153" s="168"/>
      <c r="JKC153" s="168"/>
      <c r="JKD153" s="168"/>
      <c r="JKE153" s="168"/>
      <c r="JKF153" s="168"/>
      <c r="JKG153" s="168"/>
      <c r="JKH153" s="168"/>
      <c r="JKI153" s="168"/>
      <c r="JKJ153" s="168"/>
      <c r="JKK153" s="168"/>
      <c r="JKL153" s="168"/>
      <c r="JKM153" s="168"/>
      <c r="JKN153" s="168"/>
      <c r="JKO153" s="168"/>
      <c r="JKP153" s="168"/>
      <c r="JKQ153" s="168"/>
      <c r="JKR153" s="168"/>
      <c r="JKS153" s="168"/>
      <c r="JKT153" s="168"/>
      <c r="JKU153" s="168"/>
      <c r="JKV153" s="168"/>
      <c r="JKW153" s="168"/>
      <c r="JKX153" s="168"/>
      <c r="JKY153" s="168"/>
      <c r="JKZ153" s="168"/>
      <c r="JLA153" s="168"/>
      <c r="JLB153" s="168"/>
      <c r="JLC153" s="168"/>
      <c r="JLD153" s="168"/>
      <c r="JLE153" s="168"/>
      <c r="JLF153" s="168"/>
      <c r="JLG153" s="168"/>
      <c r="JLH153" s="168"/>
      <c r="JLI153" s="168"/>
      <c r="JLJ153" s="168"/>
      <c r="JLK153" s="168"/>
      <c r="JLL153" s="168"/>
      <c r="JLM153" s="168"/>
      <c r="JLN153" s="168"/>
      <c r="JLO153" s="168"/>
      <c r="JLP153" s="168"/>
      <c r="JLQ153" s="168"/>
      <c r="JLR153" s="168"/>
      <c r="JLS153" s="168"/>
      <c r="JLT153" s="168"/>
      <c r="JLU153" s="168"/>
      <c r="JLV153" s="168"/>
      <c r="JLW153" s="168"/>
      <c r="JLX153" s="168"/>
      <c r="JLY153" s="168"/>
      <c r="JLZ153" s="168"/>
      <c r="JMA153" s="168"/>
      <c r="JMB153" s="168"/>
      <c r="JMC153" s="168"/>
      <c r="JMD153" s="168"/>
      <c r="JME153" s="168"/>
      <c r="JMF153" s="168"/>
      <c r="JMG153" s="168"/>
      <c r="JMH153" s="168"/>
      <c r="JMI153" s="168"/>
      <c r="JMJ153" s="168"/>
      <c r="JMK153" s="168"/>
      <c r="JML153" s="168"/>
      <c r="JMM153" s="168"/>
      <c r="JMN153" s="168"/>
      <c r="JMO153" s="168"/>
      <c r="JMP153" s="168"/>
      <c r="JMQ153" s="168"/>
      <c r="JMR153" s="168"/>
      <c r="JMS153" s="168"/>
      <c r="JMT153" s="168"/>
      <c r="JMU153" s="168"/>
      <c r="JMV153" s="168"/>
      <c r="JMW153" s="168"/>
      <c r="JMX153" s="168"/>
      <c r="JMY153" s="168"/>
      <c r="JMZ153" s="168"/>
      <c r="JNA153" s="168"/>
      <c r="JNB153" s="168"/>
      <c r="JNC153" s="168"/>
      <c r="JND153" s="168"/>
      <c r="JNE153" s="168"/>
      <c r="JNF153" s="168"/>
      <c r="JNG153" s="168"/>
      <c r="JNH153" s="168"/>
      <c r="JNI153" s="168"/>
      <c r="JNJ153" s="168"/>
      <c r="JNK153" s="168"/>
      <c r="JNL153" s="168"/>
      <c r="JNM153" s="168"/>
      <c r="JNN153" s="168"/>
      <c r="JNO153" s="168"/>
      <c r="JNP153" s="168"/>
      <c r="JNQ153" s="168"/>
      <c r="JNR153" s="168"/>
      <c r="JNS153" s="168"/>
      <c r="JNT153" s="168"/>
      <c r="JNU153" s="168"/>
      <c r="JNV153" s="168"/>
      <c r="JNW153" s="168"/>
      <c r="JNX153" s="168"/>
      <c r="JNY153" s="168"/>
      <c r="JNZ153" s="168"/>
      <c r="JOA153" s="168"/>
      <c r="JOB153" s="168"/>
      <c r="JOC153" s="168"/>
      <c r="JOD153" s="168"/>
      <c r="JOE153" s="168"/>
      <c r="JOF153" s="168"/>
      <c r="JOG153" s="168"/>
      <c r="JOH153" s="168"/>
      <c r="JOI153" s="168"/>
      <c r="JOJ153" s="168"/>
      <c r="JOK153" s="168"/>
      <c r="JOL153" s="168"/>
      <c r="JOM153" s="168"/>
      <c r="JON153" s="168"/>
      <c r="JOO153" s="168"/>
      <c r="JOP153" s="168"/>
      <c r="JOQ153" s="168"/>
      <c r="JOR153" s="168"/>
      <c r="JOS153" s="168"/>
      <c r="JOT153" s="168"/>
      <c r="JOU153" s="168"/>
      <c r="JOV153" s="168"/>
      <c r="JOW153" s="168"/>
      <c r="JOX153" s="168"/>
      <c r="JOY153" s="168"/>
      <c r="JOZ153" s="168"/>
      <c r="JPA153" s="168"/>
      <c r="JPB153" s="168"/>
      <c r="JPC153" s="168"/>
      <c r="JPD153" s="168"/>
      <c r="JPE153" s="168"/>
      <c r="JPF153" s="168"/>
      <c r="JPG153" s="168"/>
      <c r="JPH153" s="168"/>
      <c r="JPI153" s="168"/>
      <c r="JPJ153" s="168"/>
      <c r="JPK153" s="168"/>
      <c r="JPL153" s="168"/>
      <c r="JPM153" s="168"/>
      <c r="JPN153" s="168"/>
      <c r="JPO153" s="168"/>
      <c r="JPP153" s="168"/>
      <c r="JPQ153" s="168"/>
      <c r="JPR153" s="168"/>
      <c r="JPS153" s="168"/>
      <c r="JPT153" s="168"/>
      <c r="JPU153" s="168"/>
      <c r="JPV153" s="168"/>
      <c r="JPW153" s="168"/>
      <c r="JPX153" s="168"/>
      <c r="JPY153" s="168"/>
      <c r="JPZ153" s="168"/>
      <c r="JQA153" s="168"/>
      <c r="JQB153" s="168"/>
      <c r="JQC153" s="168"/>
      <c r="JQD153" s="168"/>
      <c r="JQE153" s="168"/>
      <c r="JQF153" s="168"/>
      <c r="JQG153" s="168"/>
      <c r="JQH153" s="168"/>
      <c r="JQI153" s="168"/>
      <c r="JQJ153" s="168"/>
      <c r="JQK153" s="168"/>
      <c r="JQL153" s="168"/>
      <c r="JQM153" s="168"/>
      <c r="JQN153" s="168"/>
      <c r="JQO153" s="168"/>
      <c r="JQP153" s="168"/>
      <c r="JQQ153" s="168"/>
      <c r="JQR153" s="168"/>
      <c r="JQS153" s="168"/>
      <c r="JQT153" s="168"/>
      <c r="JQU153" s="168"/>
      <c r="JQV153" s="168"/>
      <c r="JQW153" s="168"/>
      <c r="JQX153" s="168"/>
      <c r="JQY153" s="168"/>
      <c r="JQZ153" s="168"/>
      <c r="JRA153" s="168"/>
      <c r="JRB153" s="168"/>
      <c r="JRC153" s="168"/>
      <c r="JRD153" s="168"/>
      <c r="JRE153" s="168"/>
      <c r="JRF153" s="168"/>
      <c r="JRG153" s="168"/>
      <c r="JRH153" s="168"/>
      <c r="JRI153" s="168"/>
      <c r="JRJ153" s="168"/>
      <c r="JRK153" s="168"/>
      <c r="JRL153" s="168"/>
      <c r="JRM153" s="168"/>
      <c r="JRN153" s="168"/>
      <c r="JRO153" s="168"/>
      <c r="JRP153" s="168"/>
      <c r="JRQ153" s="168"/>
      <c r="JRR153" s="168"/>
      <c r="JRS153" s="168"/>
      <c r="JRT153" s="168"/>
      <c r="JRU153" s="168"/>
      <c r="JRV153" s="168"/>
      <c r="JRW153" s="168"/>
      <c r="JRX153" s="168"/>
      <c r="JRY153" s="168"/>
      <c r="JRZ153" s="168"/>
      <c r="JSA153" s="168"/>
      <c r="JSB153" s="168"/>
      <c r="JSC153" s="168"/>
      <c r="JSD153" s="168"/>
      <c r="JSE153" s="168"/>
      <c r="JSF153" s="168"/>
      <c r="JSG153" s="168"/>
      <c r="JSH153" s="168"/>
      <c r="JSI153" s="168"/>
      <c r="JSJ153" s="168"/>
      <c r="JSK153" s="168"/>
      <c r="JSL153" s="168"/>
      <c r="JSM153" s="168"/>
      <c r="JSN153" s="168"/>
      <c r="JSO153" s="168"/>
      <c r="JSP153" s="168"/>
      <c r="JSQ153" s="168"/>
      <c r="JSR153" s="168"/>
      <c r="JSS153" s="168"/>
      <c r="JST153" s="168"/>
      <c r="JSU153" s="168"/>
      <c r="JSV153" s="168"/>
      <c r="JSW153" s="168"/>
      <c r="JSX153" s="168"/>
      <c r="JSY153" s="168"/>
      <c r="JSZ153" s="168"/>
      <c r="JTA153" s="168"/>
      <c r="JTB153" s="168"/>
      <c r="JTC153" s="168"/>
      <c r="JTD153" s="168"/>
      <c r="JTE153" s="168"/>
      <c r="JTF153" s="168"/>
      <c r="JTG153" s="168"/>
      <c r="JTH153" s="168"/>
      <c r="JTI153" s="168"/>
      <c r="JTJ153" s="168"/>
      <c r="JTK153" s="168"/>
      <c r="JTL153" s="168"/>
      <c r="JTM153" s="168"/>
      <c r="JTN153" s="168"/>
      <c r="JTO153" s="168"/>
      <c r="JTP153" s="168"/>
      <c r="JTQ153" s="168"/>
      <c r="JTR153" s="168"/>
      <c r="JTS153" s="168"/>
      <c r="JTT153" s="168"/>
      <c r="JTU153" s="168"/>
      <c r="JTV153" s="168"/>
      <c r="JTW153" s="168"/>
      <c r="JTX153" s="168"/>
      <c r="JTY153" s="168"/>
      <c r="JTZ153" s="168"/>
      <c r="JUA153" s="168"/>
      <c r="JUB153" s="168"/>
      <c r="JUC153" s="168"/>
      <c r="JUD153" s="168"/>
      <c r="JUE153" s="168"/>
      <c r="JUF153" s="168"/>
      <c r="JUG153" s="168"/>
      <c r="JUH153" s="168"/>
      <c r="JUI153" s="168"/>
      <c r="JUJ153" s="168"/>
      <c r="JUK153" s="168"/>
      <c r="JUL153" s="168"/>
      <c r="JUM153" s="168"/>
      <c r="JUN153" s="168"/>
      <c r="JUO153" s="168"/>
      <c r="JUP153" s="168"/>
      <c r="JUQ153" s="168"/>
      <c r="JUR153" s="168"/>
      <c r="JUS153" s="168"/>
      <c r="JUT153" s="168"/>
      <c r="JUU153" s="168"/>
      <c r="JUV153" s="168"/>
      <c r="JUW153" s="168"/>
      <c r="JUX153" s="168"/>
      <c r="JUY153" s="168"/>
      <c r="JUZ153" s="168"/>
      <c r="JVA153" s="168"/>
      <c r="JVB153" s="168"/>
      <c r="JVC153" s="168"/>
      <c r="JVD153" s="168"/>
      <c r="JVE153" s="168"/>
      <c r="JVF153" s="168"/>
      <c r="JVG153" s="168"/>
      <c r="JVH153" s="168"/>
      <c r="JVI153" s="168"/>
      <c r="JVJ153" s="168"/>
      <c r="JVK153" s="168"/>
      <c r="JVL153" s="168"/>
      <c r="JVM153" s="168"/>
      <c r="JVN153" s="168"/>
      <c r="JVO153" s="168"/>
      <c r="JVP153" s="168"/>
      <c r="JVQ153" s="168"/>
      <c r="JVR153" s="168"/>
      <c r="JVS153" s="168"/>
      <c r="JVT153" s="168"/>
      <c r="JVU153" s="168"/>
      <c r="JVV153" s="168"/>
      <c r="JVW153" s="168"/>
      <c r="JVX153" s="168"/>
      <c r="JVY153" s="168"/>
      <c r="JVZ153" s="168"/>
      <c r="JWA153" s="168"/>
      <c r="JWB153" s="168"/>
      <c r="JWC153" s="168"/>
      <c r="JWD153" s="168"/>
      <c r="JWE153" s="168"/>
      <c r="JWF153" s="168"/>
      <c r="JWG153" s="168"/>
      <c r="JWH153" s="168"/>
      <c r="JWI153" s="168"/>
      <c r="JWJ153" s="168"/>
      <c r="JWK153" s="168"/>
      <c r="JWL153" s="168"/>
      <c r="JWM153" s="168"/>
      <c r="JWN153" s="168"/>
      <c r="JWO153" s="168"/>
      <c r="JWP153" s="168"/>
      <c r="JWQ153" s="168"/>
      <c r="JWR153" s="168"/>
      <c r="JWS153" s="168"/>
      <c r="JWT153" s="168"/>
      <c r="JWU153" s="168"/>
      <c r="JWV153" s="168"/>
      <c r="JWW153" s="168"/>
      <c r="JWX153" s="168"/>
      <c r="JWY153" s="168"/>
      <c r="JWZ153" s="168"/>
      <c r="JXA153" s="168"/>
      <c r="JXB153" s="168"/>
      <c r="JXC153" s="168"/>
      <c r="JXD153" s="168"/>
      <c r="JXE153" s="168"/>
      <c r="JXF153" s="168"/>
      <c r="JXG153" s="168"/>
      <c r="JXH153" s="168"/>
      <c r="JXI153" s="168"/>
      <c r="JXJ153" s="168"/>
      <c r="JXK153" s="168"/>
      <c r="JXL153" s="168"/>
      <c r="JXM153" s="168"/>
      <c r="JXN153" s="168"/>
      <c r="JXO153" s="168"/>
      <c r="JXP153" s="168"/>
      <c r="JXQ153" s="168"/>
      <c r="JXR153" s="168"/>
      <c r="JXS153" s="168"/>
      <c r="JXT153" s="168"/>
      <c r="JXU153" s="168"/>
      <c r="JXV153" s="168"/>
      <c r="JXW153" s="168"/>
      <c r="JXX153" s="168"/>
      <c r="JXY153" s="168"/>
      <c r="JXZ153" s="168"/>
      <c r="JYA153" s="168"/>
      <c r="JYB153" s="168"/>
      <c r="JYC153" s="168"/>
      <c r="JYD153" s="168"/>
      <c r="JYE153" s="168"/>
      <c r="JYF153" s="168"/>
      <c r="JYG153" s="168"/>
      <c r="JYH153" s="168"/>
      <c r="JYI153" s="168"/>
      <c r="JYJ153" s="168"/>
      <c r="JYK153" s="168"/>
      <c r="JYL153" s="168"/>
      <c r="JYM153" s="168"/>
      <c r="JYN153" s="168"/>
      <c r="JYO153" s="168"/>
      <c r="JYP153" s="168"/>
      <c r="JYQ153" s="168"/>
      <c r="JYR153" s="168"/>
      <c r="JYS153" s="168"/>
      <c r="JYT153" s="168"/>
      <c r="JYU153" s="168"/>
      <c r="JYV153" s="168"/>
      <c r="JYW153" s="168"/>
      <c r="JYX153" s="168"/>
      <c r="JYY153" s="168"/>
      <c r="JYZ153" s="168"/>
      <c r="JZA153" s="168"/>
      <c r="JZB153" s="168"/>
      <c r="JZC153" s="168"/>
      <c r="JZD153" s="168"/>
      <c r="JZE153" s="168"/>
      <c r="JZF153" s="168"/>
      <c r="JZG153" s="168"/>
      <c r="JZH153" s="168"/>
      <c r="JZI153" s="168"/>
      <c r="JZJ153" s="168"/>
      <c r="JZK153" s="168"/>
      <c r="JZL153" s="168"/>
      <c r="JZM153" s="168"/>
      <c r="JZN153" s="168"/>
      <c r="JZO153" s="168"/>
      <c r="JZP153" s="168"/>
      <c r="JZQ153" s="168"/>
      <c r="JZR153" s="168"/>
      <c r="JZS153" s="168"/>
      <c r="JZT153" s="168"/>
      <c r="JZU153" s="168"/>
      <c r="JZV153" s="168"/>
      <c r="JZW153" s="168"/>
      <c r="JZX153" s="168"/>
      <c r="JZY153" s="168"/>
      <c r="JZZ153" s="168"/>
      <c r="KAA153" s="168"/>
      <c r="KAB153" s="168"/>
      <c r="KAC153" s="168"/>
      <c r="KAD153" s="168"/>
      <c r="KAE153" s="168"/>
      <c r="KAF153" s="168"/>
      <c r="KAG153" s="168"/>
      <c r="KAH153" s="168"/>
      <c r="KAI153" s="168"/>
      <c r="KAJ153" s="168"/>
      <c r="KAK153" s="168"/>
      <c r="KAL153" s="168"/>
      <c r="KAM153" s="168"/>
      <c r="KAN153" s="168"/>
      <c r="KAO153" s="168"/>
      <c r="KAP153" s="168"/>
      <c r="KAQ153" s="168"/>
      <c r="KAR153" s="168"/>
      <c r="KAS153" s="168"/>
      <c r="KAT153" s="168"/>
      <c r="KAU153" s="168"/>
      <c r="KAV153" s="168"/>
      <c r="KAW153" s="168"/>
      <c r="KAX153" s="168"/>
      <c r="KAY153" s="168"/>
      <c r="KAZ153" s="168"/>
      <c r="KBA153" s="168"/>
      <c r="KBB153" s="168"/>
      <c r="KBC153" s="168"/>
      <c r="KBD153" s="168"/>
      <c r="KBE153" s="168"/>
      <c r="KBF153" s="168"/>
      <c r="KBG153" s="168"/>
      <c r="KBH153" s="168"/>
      <c r="KBI153" s="168"/>
      <c r="KBJ153" s="168"/>
      <c r="KBK153" s="168"/>
      <c r="KBL153" s="168"/>
      <c r="KBM153" s="168"/>
      <c r="KBN153" s="168"/>
      <c r="KBO153" s="168"/>
      <c r="KBP153" s="168"/>
      <c r="KBQ153" s="168"/>
      <c r="KBR153" s="168"/>
      <c r="KBS153" s="168"/>
      <c r="KBT153" s="168"/>
      <c r="KBU153" s="168"/>
      <c r="KBV153" s="168"/>
      <c r="KBW153" s="168"/>
      <c r="KBX153" s="168"/>
      <c r="KBY153" s="168"/>
      <c r="KBZ153" s="168"/>
      <c r="KCA153" s="168"/>
      <c r="KCB153" s="168"/>
      <c r="KCC153" s="168"/>
      <c r="KCD153" s="168"/>
      <c r="KCE153" s="168"/>
      <c r="KCF153" s="168"/>
      <c r="KCG153" s="168"/>
      <c r="KCH153" s="168"/>
      <c r="KCI153" s="168"/>
      <c r="KCJ153" s="168"/>
      <c r="KCK153" s="168"/>
      <c r="KCL153" s="168"/>
      <c r="KCM153" s="168"/>
      <c r="KCN153" s="168"/>
      <c r="KCO153" s="168"/>
      <c r="KCP153" s="168"/>
      <c r="KCQ153" s="168"/>
      <c r="KCR153" s="168"/>
      <c r="KCS153" s="168"/>
      <c r="KCT153" s="168"/>
      <c r="KCU153" s="168"/>
      <c r="KCV153" s="168"/>
      <c r="KCW153" s="168"/>
      <c r="KCX153" s="168"/>
      <c r="KCY153" s="168"/>
      <c r="KCZ153" s="168"/>
      <c r="KDA153" s="168"/>
      <c r="KDB153" s="168"/>
      <c r="KDC153" s="168"/>
      <c r="KDD153" s="168"/>
      <c r="KDE153" s="168"/>
      <c r="KDF153" s="168"/>
      <c r="KDG153" s="168"/>
      <c r="KDH153" s="168"/>
      <c r="KDI153" s="168"/>
      <c r="KDJ153" s="168"/>
      <c r="KDK153" s="168"/>
      <c r="KDL153" s="168"/>
      <c r="KDM153" s="168"/>
      <c r="KDN153" s="168"/>
      <c r="KDO153" s="168"/>
      <c r="KDP153" s="168"/>
      <c r="KDQ153" s="168"/>
      <c r="KDR153" s="168"/>
      <c r="KDS153" s="168"/>
      <c r="KDT153" s="168"/>
      <c r="KDU153" s="168"/>
      <c r="KDV153" s="168"/>
      <c r="KDW153" s="168"/>
      <c r="KDX153" s="168"/>
      <c r="KDY153" s="168"/>
      <c r="KDZ153" s="168"/>
      <c r="KEA153" s="168"/>
      <c r="KEB153" s="168"/>
      <c r="KEC153" s="168"/>
      <c r="KED153" s="168"/>
      <c r="KEE153" s="168"/>
      <c r="KEF153" s="168"/>
      <c r="KEG153" s="168"/>
      <c r="KEH153" s="168"/>
      <c r="KEI153" s="168"/>
      <c r="KEJ153" s="168"/>
      <c r="KEK153" s="168"/>
      <c r="KEL153" s="168"/>
      <c r="KEM153" s="168"/>
      <c r="KEN153" s="168"/>
      <c r="KEO153" s="168"/>
      <c r="KEP153" s="168"/>
      <c r="KEQ153" s="168"/>
      <c r="KER153" s="168"/>
      <c r="KES153" s="168"/>
      <c r="KET153" s="168"/>
      <c r="KEU153" s="168"/>
      <c r="KEV153" s="168"/>
      <c r="KEW153" s="168"/>
      <c r="KEX153" s="168"/>
      <c r="KEY153" s="168"/>
      <c r="KEZ153" s="168"/>
      <c r="KFA153" s="168"/>
      <c r="KFB153" s="168"/>
      <c r="KFC153" s="168"/>
      <c r="KFD153" s="168"/>
      <c r="KFE153" s="168"/>
      <c r="KFF153" s="168"/>
      <c r="KFG153" s="168"/>
      <c r="KFH153" s="168"/>
      <c r="KFI153" s="168"/>
      <c r="KFJ153" s="168"/>
      <c r="KFK153" s="168"/>
      <c r="KFL153" s="168"/>
      <c r="KFM153" s="168"/>
      <c r="KFN153" s="168"/>
      <c r="KFO153" s="168"/>
      <c r="KFP153" s="168"/>
      <c r="KFQ153" s="168"/>
      <c r="KFR153" s="168"/>
      <c r="KFS153" s="168"/>
      <c r="KFT153" s="168"/>
      <c r="KFU153" s="168"/>
      <c r="KFV153" s="168"/>
      <c r="KFW153" s="168"/>
      <c r="KFX153" s="168"/>
      <c r="KFY153" s="168"/>
      <c r="KFZ153" s="168"/>
      <c r="KGA153" s="168"/>
      <c r="KGB153" s="168"/>
      <c r="KGC153" s="168"/>
      <c r="KGD153" s="168"/>
      <c r="KGE153" s="168"/>
      <c r="KGF153" s="168"/>
      <c r="KGG153" s="168"/>
      <c r="KGH153" s="168"/>
      <c r="KGI153" s="168"/>
      <c r="KGJ153" s="168"/>
      <c r="KGK153" s="168"/>
      <c r="KGL153" s="168"/>
      <c r="KGM153" s="168"/>
      <c r="KGN153" s="168"/>
      <c r="KGO153" s="168"/>
      <c r="KGP153" s="168"/>
      <c r="KGQ153" s="168"/>
      <c r="KGR153" s="168"/>
      <c r="KGS153" s="168"/>
      <c r="KGT153" s="168"/>
      <c r="KGU153" s="168"/>
      <c r="KGV153" s="168"/>
      <c r="KGW153" s="168"/>
      <c r="KGX153" s="168"/>
      <c r="KGY153" s="168"/>
      <c r="KGZ153" s="168"/>
      <c r="KHA153" s="168"/>
      <c r="KHB153" s="168"/>
      <c r="KHC153" s="168"/>
      <c r="KHD153" s="168"/>
      <c r="KHE153" s="168"/>
      <c r="KHF153" s="168"/>
      <c r="KHG153" s="168"/>
      <c r="KHH153" s="168"/>
      <c r="KHI153" s="168"/>
      <c r="KHJ153" s="168"/>
      <c r="KHK153" s="168"/>
      <c r="KHL153" s="168"/>
      <c r="KHM153" s="168"/>
      <c r="KHN153" s="168"/>
      <c r="KHO153" s="168"/>
      <c r="KHP153" s="168"/>
      <c r="KHQ153" s="168"/>
      <c r="KHR153" s="168"/>
      <c r="KHS153" s="168"/>
      <c r="KHT153" s="168"/>
      <c r="KHU153" s="168"/>
      <c r="KHV153" s="168"/>
      <c r="KHW153" s="168"/>
      <c r="KHX153" s="168"/>
      <c r="KHY153" s="168"/>
      <c r="KHZ153" s="168"/>
      <c r="KIA153" s="168"/>
      <c r="KIB153" s="168"/>
      <c r="KIC153" s="168"/>
      <c r="KID153" s="168"/>
      <c r="KIE153" s="168"/>
      <c r="KIF153" s="168"/>
      <c r="KIG153" s="168"/>
      <c r="KIH153" s="168"/>
      <c r="KII153" s="168"/>
      <c r="KIJ153" s="168"/>
      <c r="KIK153" s="168"/>
      <c r="KIL153" s="168"/>
      <c r="KIM153" s="168"/>
      <c r="KIN153" s="168"/>
      <c r="KIO153" s="168"/>
      <c r="KIP153" s="168"/>
      <c r="KIQ153" s="168"/>
      <c r="KIR153" s="168"/>
      <c r="KIS153" s="168"/>
      <c r="KIT153" s="168"/>
      <c r="KIU153" s="168"/>
      <c r="KIV153" s="168"/>
      <c r="KIW153" s="168"/>
      <c r="KIX153" s="168"/>
      <c r="KIY153" s="168"/>
      <c r="KIZ153" s="168"/>
      <c r="KJA153" s="168"/>
      <c r="KJB153" s="168"/>
      <c r="KJC153" s="168"/>
      <c r="KJD153" s="168"/>
      <c r="KJE153" s="168"/>
      <c r="KJF153" s="168"/>
      <c r="KJG153" s="168"/>
      <c r="KJH153" s="168"/>
      <c r="KJI153" s="168"/>
      <c r="KJJ153" s="168"/>
      <c r="KJK153" s="168"/>
      <c r="KJL153" s="168"/>
      <c r="KJM153" s="168"/>
      <c r="KJN153" s="168"/>
      <c r="KJO153" s="168"/>
      <c r="KJP153" s="168"/>
      <c r="KJQ153" s="168"/>
      <c r="KJR153" s="168"/>
      <c r="KJS153" s="168"/>
      <c r="KJT153" s="168"/>
      <c r="KJU153" s="168"/>
      <c r="KJV153" s="168"/>
      <c r="KJW153" s="168"/>
      <c r="KJX153" s="168"/>
      <c r="KJY153" s="168"/>
      <c r="KJZ153" s="168"/>
      <c r="KKA153" s="168"/>
      <c r="KKB153" s="168"/>
      <c r="KKC153" s="168"/>
      <c r="KKD153" s="168"/>
      <c r="KKE153" s="168"/>
      <c r="KKF153" s="168"/>
      <c r="KKG153" s="168"/>
      <c r="KKH153" s="168"/>
      <c r="KKI153" s="168"/>
      <c r="KKJ153" s="168"/>
      <c r="KKK153" s="168"/>
      <c r="KKL153" s="168"/>
      <c r="KKM153" s="168"/>
      <c r="KKN153" s="168"/>
      <c r="KKO153" s="168"/>
      <c r="KKP153" s="168"/>
      <c r="KKQ153" s="168"/>
      <c r="KKR153" s="168"/>
      <c r="KKS153" s="168"/>
      <c r="KKT153" s="168"/>
      <c r="KKU153" s="168"/>
      <c r="KKV153" s="168"/>
      <c r="KKW153" s="168"/>
      <c r="KKX153" s="168"/>
      <c r="KKY153" s="168"/>
      <c r="KKZ153" s="168"/>
      <c r="KLA153" s="168"/>
      <c r="KLB153" s="168"/>
      <c r="KLC153" s="168"/>
      <c r="KLD153" s="168"/>
      <c r="KLE153" s="168"/>
      <c r="KLF153" s="168"/>
      <c r="KLG153" s="168"/>
      <c r="KLH153" s="168"/>
      <c r="KLI153" s="168"/>
      <c r="KLJ153" s="168"/>
      <c r="KLK153" s="168"/>
      <c r="KLL153" s="168"/>
      <c r="KLM153" s="168"/>
      <c r="KLN153" s="168"/>
      <c r="KLO153" s="168"/>
      <c r="KLP153" s="168"/>
      <c r="KLQ153" s="168"/>
      <c r="KLR153" s="168"/>
      <c r="KLS153" s="168"/>
      <c r="KLT153" s="168"/>
      <c r="KLU153" s="168"/>
      <c r="KLV153" s="168"/>
      <c r="KLW153" s="168"/>
      <c r="KLX153" s="168"/>
      <c r="KLY153" s="168"/>
      <c r="KLZ153" s="168"/>
      <c r="KMA153" s="168"/>
      <c r="KMB153" s="168"/>
      <c r="KMC153" s="168"/>
      <c r="KMD153" s="168"/>
      <c r="KME153" s="168"/>
      <c r="KMF153" s="168"/>
      <c r="KMG153" s="168"/>
      <c r="KMH153" s="168"/>
      <c r="KMI153" s="168"/>
      <c r="KMJ153" s="168"/>
      <c r="KMK153" s="168"/>
      <c r="KML153" s="168"/>
      <c r="KMM153" s="168"/>
      <c r="KMN153" s="168"/>
      <c r="KMO153" s="168"/>
      <c r="KMP153" s="168"/>
      <c r="KMQ153" s="168"/>
      <c r="KMR153" s="168"/>
      <c r="KMS153" s="168"/>
      <c r="KMT153" s="168"/>
      <c r="KMU153" s="168"/>
      <c r="KMV153" s="168"/>
      <c r="KMW153" s="168"/>
      <c r="KMX153" s="168"/>
      <c r="KMY153" s="168"/>
      <c r="KMZ153" s="168"/>
      <c r="KNA153" s="168"/>
      <c r="KNB153" s="168"/>
      <c r="KNC153" s="168"/>
      <c r="KND153" s="168"/>
      <c r="KNE153" s="168"/>
      <c r="KNF153" s="168"/>
      <c r="KNG153" s="168"/>
      <c r="KNH153" s="168"/>
      <c r="KNI153" s="168"/>
      <c r="KNJ153" s="168"/>
      <c r="KNK153" s="168"/>
      <c r="KNL153" s="168"/>
      <c r="KNM153" s="168"/>
      <c r="KNN153" s="168"/>
      <c r="KNO153" s="168"/>
      <c r="KNP153" s="168"/>
      <c r="KNQ153" s="168"/>
      <c r="KNR153" s="168"/>
      <c r="KNS153" s="168"/>
      <c r="KNT153" s="168"/>
      <c r="KNU153" s="168"/>
      <c r="KNV153" s="168"/>
      <c r="KNW153" s="168"/>
      <c r="KNX153" s="168"/>
      <c r="KNY153" s="168"/>
      <c r="KNZ153" s="168"/>
      <c r="KOA153" s="168"/>
      <c r="KOB153" s="168"/>
      <c r="KOC153" s="168"/>
      <c r="KOD153" s="168"/>
      <c r="KOE153" s="168"/>
      <c r="KOF153" s="168"/>
      <c r="KOG153" s="168"/>
      <c r="KOH153" s="168"/>
      <c r="KOI153" s="168"/>
      <c r="KOJ153" s="168"/>
      <c r="KOK153" s="168"/>
      <c r="KOL153" s="168"/>
      <c r="KOM153" s="168"/>
      <c r="KON153" s="168"/>
      <c r="KOO153" s="168"/>
      <c r="KOP153" s="168"/>
      <c r="KOQ153" s="168"/>
      <c r="KOR153" s="168"/>
      <c r="KOS153" s="168"/>
      <c r="KOT153" s="168"/>
      <c r="KOU153" s="168"/>
      <c r="KOV153" s="168"/>
      <c r="KOW153" s="168"/>
      <c r="KOX153" s="168"/>
      <c r="KOY153" s="168"/>
      <c r="KOZ153" s="168"/>
      <c r="KPA153" s="168"/>
      <c r="KPB153" s="168"/>
      <c r="KPC153" s="168"/>
      <c r="KPD153" s="168"/>
      <c r="KPE153" s="168"/>
      <c r="KPF153" s="168"/>
      <c r="KPG153" s="168"/>
      <c r="KPH153" s="168"/>
      <c r="KPI153" s="168"/>
      <c r="KPJ153" s="168"/>
      <c r="KPK153" s="168"/>
      <c r="KPL153" s="168"/>
      <c r="KPM153" s="168"/>
      <c r="KPN153" s="168"/>
      <c r="KPO153" s="168"/>
      <c r="KPP153" s="168"/>
      <c r="KPQ153" s="168"/>
      <c r="KPR153" s="168"/>
      <c r="KPS153" s="168"/>
      <c r="KPT153" s="168"/>
      <c r="KPU153" s="168"/>
      <c r="KPV153" s="168"/>
      <c r="KPW153" s="168"/>
      <c r="KPX153" s="168"/>
      <c r="KPY153" s="168"/>
      <c r="KPZ153" s="168"/>
      <c r="KQA153" s="168"/>
      <c r="KQB153" s="168"/>
      <c r="KQC153" s="168"/>
      <c r="KQD153" s="168"/>
      <c r="KQE153" s="168"/>
      <c r="KQF153" s="168"/>
      <c r="KQG153" s="168"/>
      <c r="KQH153" s="168"/>
      <c r="KQI153" s="168"/>
      <c r="KQJ153" s="168"/>
      <c r="KQK153" s="168"/>
      <c r="KQL153" s="168"/>
      <c r="KQM153" s="168"/>
      <c r="KQN153" s="168"/>
      <c r="KQO153" s="168"/>
      <c r="KQP153" s="168"/>
      <c r="KQQ153" s="168"/>
      <c r="KQR153" s="168"/>
      <c r="KQS153" s="168"/>
      <c r="KQT153" s="168"/>
      <c r="KQU153" s="168"/>
      <c r="KQV153" s="168"/>
      <c r="KQW153" s="168"/>
      <c r="KQX153" s="168"/>
      <c r="KQY153" s="168"/>
      <c r="KQZ153" s="168"/>
      <c r="KRA153" s="168"/>
      <c r="KRB153" s="168"/>
      <c r="KRC153" s="168"/>
      <c r="KRD153" s="168"/>
      <c r="KRE153" s="168"/>
      <c r="KRF153" s="168"/>
      <c r="KRG153" s="168"/>
      <c r="KRH153" s="168"/>
      <c r="KRI153" s="168"/>
      <c r="KRJ153" s="168"/>
      <c r="KRK153" s="168"/>
      <c r="KRL153" s="168"/>
      <c r="KRM153" s="168"/>
      <c r="KRN153" s="168"/>
      <c r="KRO153" s="168"/>
      <c r="KRP153" s="168"/>
      <c r="KRQ153" s="168"/>
      <c r="KRR153" s="168"/>
      <c r="KRS153" s="168"/>
      <c r="KRT153" s="168"/>
      <c r="KRU153" s="168"/>
      <c r="KRV153" s="168"/>
      <c r="KRW153" s="168"/>
      <c r="KRX153" s="168"/>
      <c r="KRY153" s="168"/>
      <c r="KRZ153" s="168"/>
      <c r="KSA153" s="168"/>
      <c r="KSB153" s="168"/>
      <c r="KSC153" s="168"/>
      <c r="KSD153" s="168"/>
      <c r="KSE153" s="168"/>
      <c r="KSF153" s="168"/>
      <c r="KSG153" s="168"/>
      <c r="KSH153" s="168"/>
      <c r="KSI153" s="168"/>
      <c r="KSJ153" s="168"/>
      <c r="KSK153" s="168"/>
      <c r="KSL153" s="168"/>
      <c r="KSM153" s="168"/>
      <c r="KSN153" s="168"/>
      <c r="KSO153" s="168"/>
      <c r="KSP153" s="168"/>
      <c r="KSQ153" s="168"/>
      <c r="KSR153" s="168"/>
      <c r="KSS153" s="168"/>
      <c r="KST153" s="168"/>
      <c r="KSU153" s="168"/>
      <c r="KSV153" s="168"/>
      <c r="KSW153" s="168"/>
      <c r="KSX153" s="168"/>
      <c r="KSY153" s="168"/>
      <c r="KSZ153" s="168"/>
      <c r="KTA153" s="168"/>
      <c r="KTB153" s="168"/>
      <c r="KTC153" s="168"/>
      <c r="KTD153" s="168"/>
      <c r="KTE153" s="168"/>
      <c r="KTF153" s="168"/>
      <c r="KTG153" s="168"/>
      <c r="KTH153" s="168"/>
      <c r="KTI153" s="168"/>
      <c r="KTJ153" s="168"/>
      <c r="KTK153" s="168"/>
      <c r="KTL153" s="168"/>
      <c r="KTM153" s="168"/>
      <c r="KTN153" s="168"/>
      <c r="KTO153" s="168"/>
      <c r="KTP153" s="168"/>
      <c r="KTQ153" s="168"/>
      <c r="KTR153" s="168"/>
      <c r="KTS153" s="168"/>
      <c r="KTT153" s="168"/>
      <c r="KTU153" s="168"/>
      <c r="KTV153" s="168"/>
      <c r="KTW153" s="168"/>
      <c r="KTX153" s="168"/>
      <c r="KTY153" s="168"/>
      <c r="KTZ153" s="168"/>
      <c r="KUA153" s="168"/>
      <c r="KUB153" s="168"/>
      <c r="KUC153" s="168"/>
      <c r="KUD153" s="168"/>
      <c r="KUE153" s="168"/>
      <c r="KUF153" s="168"/>
      <c r="KUG153" s="168"/>
      <c r="KUH153" s="168"/>
      <c r="KUI153" s="168"/>
      <c r="KUJ153" s="168"/>
      <c r="KUK153" s="168"/>
      <c r="KUL153" s="168"/>
      <c r="KUM153" s="168"/>
      <c r="KUN153" s="168"/>
      <c r="KUO153" s="168"/>
      <c r="KUP153" s="168"/>
      <c r="KUQ153" s="168"/>
      <c r="KUR153" s="168"/>
      <c r="KUS153" s="168"/>
      <c r="KUT153" s="168"/>
      <c r="KUU153" s="168"/>
      <c r="KUV153" s="168"/>
      <c r="KUW153" s="168"/>
      <c r="KUX153" s="168"/>
      <c r="KUY153" s="168"/>
      <c r="KUZ153" s="168"/>
      <c r="KVA153" s="168"/>
      <c r="KVB153" s="168"/>
      <c r="KVC153" s="168"/>
      <c r="KVD153" s="168"/>
      <c r="KVE153" s="168"/>
      <c r="KVF153" s="168"/>
      <c r="KVG153" s="168"/>
      <c r="KVH153" s="168"/>
      <c r="KVI153" s="168"/>
      <c r="KVJ153" s="168"/>
      <c r="KVK153" s="168"/>
      <c r="KVL153" s="168"/>
      <c r="KVM153" s="168"/>
      <c r="KVN153" s="168"/>
      <c r="KVO153" s="168"/>
      <c r="KVP153" s="168"/>
      <c r="KVQ153" s="168"/>
      <c r="KVR153" s="168"/>
      <c r="KVS153" s="168"/>
      <c r="KVT153" s="168"/>
      <c r="KVU153" s="168"/>
      <c r="KVV153" s="168"/>
      <c r="KVW153" s="168"/>
      <c r="KVX153" s="168"/>
      <c r="KVY153" s="168"/>
      <c r="KVZ153" s="168"/>
      <c r="KWA153" s="168"/>
      <c r="KWB153" s="168"/>
      <c r="KWC153" s="168"/>
      <c r="KWD153" s="168"/>
      <c r="KWE153" s="168"/>
      <c r="KWF153" s="168"/>
      <c r="KWG153" s="168"/>
      <c r="KWH153" s="168"/>
      <c r="KWI153" s="168"/>
      <c r="KWJ153" s="168"/>
      <c r="KWK153" s="168"/>
      <c r="KWL153" s="168"/>
      <c r="KWM153" s="168"/>
      <c r="KWN153" s="168"/>
      <c r="KWO153" s="168"/>
      <c r="KWP153" s="168"/>
      <c r="KWQ153" s="168"/>
      <c r="KWR153" s="168"/>
      <c r="KWS153" s="168"/>
      <c r="KWT153" s="168"/>
      <c r="KWU153" s="168"/>
      <c r="KWV153" s="168"/>
      <c r="KWW153" s="168"/>
      <c r="KWX153" s="168"/>
      <c r="KWY153" s="168"/>
      <c r="KWZ153" s="168"/>
      <c r="KXA153" s="168"/>
      <c r="KXB153" s="168"/>
      <c r="KXC153" s="168"/>
      <c r="KXD153" s="168"/>
      <c r="KXE153" s="168"/>
      <c r="KXF153" s="168"/>
      <c r="KXG153" s="168"/>
      <c r="KXH153" s="168"/>
      <c r="KXI153" s="168"/>
      <c r="KXJ153" s="168"/>
      <c r="KXK153" s="168"/>
      <c r="KXL153" s="168"/>
      <c r="KXM153" s="168"/>
      <c r="KXN153" s="168"/>
      <c r="KXO153" s="168"/>
      <c r="KXP153" s="168"/>
      <c r="KXQ153" s="168"/>
      <c r="KXR153" s="168"/>
      <c r="KXS153" s="168"/>
      <c r="KXT153" s="168"/>
      <c r="KXU153" s="168"/>
      <c r="KXV153" s="168"/>
      <c r="KXW153" s="168"/>
      <c r="KXX153" s="168"/>
      <c r="KXY153" s="168"/>
      <c r="KXZ153" s="168"/>
      <c r="KYA153" s="168"/>
      <c r="KYB153" s="168"/>
      <c r="KYC153" s="168"/>
      <c r="KYD153" s="168"/>
      <c r="KYE153" s="168"/>
      <c r="KYF153" s="168"/>
      <c r="KYG153" s="168"/>
      <c r="KYH153" s="168"/>
      <c r="KYI153" s="168"/>
      <c r="KYJ153" s="168"/>
      <c r="KYK153" s="168"/>
      <c r="KYL153" s="168"/>
      <c r="KYM153" s="168"/>
      <c r="KYN153" s="168"/>
      <c r="KYO153" s="168"/>
      <c r="KYP153" s="168"/>
      <c r="KYQ153" s="168"/>
      <c r="KYR153" s="168"/>
      <c r="KYS153" s="168"/>
      <c r="KYT153" s="168"/>
      <c r="KYU153" s="168"/>
      <c r="KYV153" s="168"/>
      <c r="KYW153" s="168"/>
      <c r="KYX153" s="168"/>
      <c r="KYY153" s="168"/>
      <c r="KYZ153" s="168"/>
      <c r="KZA153" s="168"/>
      <c r="KZB153" s="168"/>
      <c r="KZC153" s="168"/>
      <c r="KZD153" s="168"/>
      <c r="KZE153" s="168"/>
      <c r="KZF153" s="168"/>
      <c r="KZG153" s="168"/>
      <c r="KZH153" s="168"/>
      <c r="KZI153" s="168"/>
      <c r="KZJ153" s="168"/>
      <c r="KZK153" s="168"/>
      <c r="KZL153" s="168"/>
      <c r="KZM153" s="168"/>
      <c r="KZN153" s="168"/>
      <c r="KZO153" s="168"/>
      <c r="KZP153" s="168"/>
      <c r="KZQ153" s="168"/>
      <c r="KZR153" s="168"/>
      <c r="KZS153" s="168"/>
      <c r="KZT153" s="168"/>
      <c r="KZU153" s="168"/>
      <c r="KZV153" s="168"/>
      <c r="KZW153" s="168"/>
      <c r="KZX153" s="168"/>
      <c r="KZY153" s="168"/>
      <c r="KZZ153" s="168"/>
      <c r="LAA153" s="168"/>
      <c r="LAB153" s="168"/>
      <c r="LAC153" s="168"/>
      <c r="LAD153" s="168"/>
      <c r="LAE153" s="168"/>
      <c r="LAF153" s="168"/>
      <c r="LAG153" s="168"/>
      <c r="LAH153" s="168"/>
      <c r="LAI153" s="168"/>
      <c r="LAJ153" s="168"/>
      <c r="LAK153" s="168"/>
      <c r="LAL153" s="168"/>
      <c r="LAM153" s="168"/>
      <c r="LAN153" s="168"/>
      <c r="LAO153" s="168"/>
      <c r="LAP153" s="168"/>
      <c r="LAQ153" s="168"/>
      <c r="LAR153" s="168"/>
      <c r="LAS153" s="168"/>
      <c r="LAT153" s="168"/>
      <c r="LAU153" s="168"/>
      <c r="LAV153" s="168"/>
      <c r="LAW153" s="168"/>
      <c r="LAX153" s="168"/>
      <c r="LAY153" s="168"/>
      <c r="LAZ153" s="168"/>
      <c r="LBA153" s="168"/>
      <c r="LBB153" s="168"/>
      <c r="LBC153" s="168"/>
      <c r="LBD153" s="168"/>
      <c r="LBE153" s="168"/>
      <c r="LBF153" s="168"/>
      <c r="LBG153" s="168"/>
      <c r="LBH153" s="168"/>
      <c r="LBI153" s="168"/>
      <c r="LBJ153" s="168"/>
      <c r="LBK153" s="168"/>
      <c r="LBL153" s="168"/>
      <c r="LBM153" s="168"/>
      <c r="LBN153" s="168"/>
      <c r="LBO153" s="168"/>
      <c r="LBP153" s="168"/>
      <c r="LBQ153" s="168"/>
      <c r="LBR153" s="168"/>
      <c r="LBS153" s="168"/>
      <c r="LBT153" s="168"/>
      <c r="LBU153" s="168"/>
      <c r="LBV153" s="168"/>
      <c r="LBW153" s="168"/>
      <c r="LBX153" s="168"/>
      <c r="LBY153" s="168"/>
      <c r="LBZ153" s="168"/>
      <c r="LCA153" s="168"/>
      <c r="LCB153" s="168"/>
      <c r="LCC153" s="168"/>
      <c r="LCD153" s="168"/>
      <c r="LCE153" s="168"/>
      <c r="LCF153" s="168"/>
      <c r="LCG153" s="168"/>
      <c r="LCH153" s="168"/>
      <c r="LCI153" s="168"/>
      <c r="LCJ153" s="168"/>
      <c r="LCK153" s="168"/>
      <c r="LCL153" s="168"/>
      <c r="LCM153" s="168"/>
      <c r="LCN153" s="168"/>
      <c r="LCO153" s="168"/>
      <c r="LCP153" s="168"/>
      <c r="LCQ153" s="168"/>
      <c r="LCR153" s="168"/>
      <c r="LCS153" s="168"/>
      <c r="LCT153" s="168"/>
      <c r="LCU153" s="168"/>
      <c r="LCV153" s="168"/>
      <c r="LCW153" s="168"/>
      <c r="LCX153" s="168"/>
      <c r="LCY153" s="168"/>
      <c r="LCZ153" s="168"/>
      <c r="LDA153" s="168"/>
      <c r="LDB153" s="168"/>
      <c r="LDC153" s="168"/>
      <c r="LDD153" s="168"/>
      <c r="LDE153" s="168"/>
      <c r="LDF153" s="168"/>
      <c r="LDG153" s="168"/>
      <c r="LDH153" s="168"/>
      <c r="LDI153" s="168"/>
      <c r="LDJ153" s="168"/>
      <c r="LDK153" s="168"/>
      <c r="LDL153" s="168"/>
      <c r="LDM153" s="168"/>
      <c r="LDN153" s="168"/>
      <c r="LDO153" s="168"/>
      <c r="LDP153" s="168"/>
      <c r="LDQ153" s="168"/>
      <c r="LDR153" s="168"/>
      <c r="LDS153" s="168"/>
      <c r="LDT153" s="168"/>
      <c r="LDU153" s="168"/>
      <c r="LDV153" s="168"/>
      <c r="LDW153" s="168"/>
      <c r="LDX153" s="168"/>
      <c r="LDY153" s="168"/>
      <c r="LDZ153" s="168"/>
      <c r="LEA153" s="168"/>
      <c r="LEB153" s="168"/>
      <c r="LEC153" s="168"/>
      <c r="LED153" s="168"/>
      <c r="LEE153" s="168"/>
      <c r="LEF153" s="168"/>
      <c r="LEG153" s="168"/>
      <c r="LEH153" s="168"/>
      <c r="LEI153" s="168"/>
      <c r="LEJ153" s="168"/>
      <c r="LEK153" s="168"/>
      <c r="LEL153" s="168"/>
      <c r="LEM153" s="168"/>
      <c r="LEN153" s="168"/>
      <c r="LEO153" s="168"/>
      <c r="LEP153" s="168"/>
      <c r="LEQ153" s="168"/>
      <c r="LER153" s="168"/>
      <c r="LES153" s="168"/>
      <c r="LET153" s="168"/>
      <c r="LEU153" s="168"/>
      <c r="LEV153" s="168"/>
      <c r="LEW153" s="168"/>
      <c r="LEX153" s="168"/>
      <c r="LEY153" s="168"/>
      <c r="LEZ153" s="168"/>
      <c r="LFA153" s="168"/>
      <c r="LFB153" s="168"/>
      <c r="LFC153" s="168"/>
      <c r="LFD153" s="168"/>
      <c r="LFE153" s="168"/>
      <c r="LFF153" s="168"/>
      <c r="LFG153" s="168"/>
      <c r="LFH153" s="168"/>
      <c r="LFI153" s="168"/>
      <c r="LFJ153" s="168"/>
      <c r="LFK153" s="168"/>
      <c r="LFL153" s="168"/>
      <c r="LFM153" s="168"/>
      <c r="LFN153" s="168"/>
      <c r="LFO153" s="168"/>
      <c r="LFP153" s="168"/>
      <c r="LFQ153" s="168"/>
      <c r="LFR153" s="168"/>
      <c r="LFS153" s="168"/>
      <c r="LFT153" s="168"/>
      <c r="LFU153" s="168"/>
      <c r="LFV153" s="168"/>
      <c r="LFW153" s="168"/>
      <c r="LFX153" s="168"/>
      <c r="LFY153" s="168"/>
      <c r="LFZ153" s="168"/>
      <c r="LGA153" s="168"/>
      <c r="LGB153" s="168"/>
      <c r="LGC153" s="168"/>
      <c r="LGD153" s="168"/>
      <c r="LGE153" s="168"/>
      <c r="LGF153" s="168"/>
      <c r="LGG153" s="168"/>
      <c r="LGH153" s="168"/>
      <c r="LGI153" s="168"/>
      <c r="LGJ153" s="168"/>
      <c r="LGK153" s="168"/>
      <c r="LGL153" s="168"/>
      <c r="LGM153" s="168"/>
      <c r="LGN153" s="168"/>
      <c r="LGO153" s="168"/>
      <c r="LGP153" s="168"/>
      <c r="LGQ153" s="168"/>
      <c r="LGR153" s="168"/>
      <c r="LGS153" s="168"/>
      <c r="LGT153" s="168"/>
      <c r="LGU153" s="168"/>
      <c r="LGV153" s="168"/>
      <c r="LGW153" s="168"/>
      <c r="LGX153" s="168"/>
      <c r="LGY153" s="168"/>
      <c r="LGZ153" s="168"/>
      <c r="LHA153" s="168"/>
      <c r="LHB153" s="168"/>
      <c r="LHC153" s="168"/>
      <c r="LHD153" s="168"/>
      <c r="LHE153" s="168"/>
      <c r="LHF153" s="168"/>
      <c r="LHG153" s="168"/>
      <c r="LHH153" s="168"/>
      <c r="LHI153" s="168"/>
      <c r="LHJ153" s="168"/>
      <c r="LHK153" s="168"/>
      <c r="LHL153" s="168"/>
      <c r="LHM153" s="168"/>
      <c r="LHN153" s="168"/>
      <c r="LHO153" s="168"/>
      <c r="LHP153" s="168"/>
      <c r="LHQ153" s="168"/>
      <c r="LHR153" s="168"/>
      <c r="LHS153" s="168"/>
      <c r="LHT153" s="168"/>
      <c r="LHU153" s="168"/>
      <c r="LHV153" s="168"/>
      <c r="LHW153" s="168"/>
      <c r="LHX153" s="168"/>
      <c r="LHY153" s="168"/>
      <c r="LHZ153" s="168"/>
      <c r="LIA153" s="168"/>
      <c r="LIB153" s="168"/>
      <c r="LIC153" s="168"/>
      <c r="LID153" s="168"/>
      <c r="LIE153" s="168"/>
      <c r="LIF153" s="168"/>
      <c r="LIG153" s="168"/>
      <c r="LIH153" s="168"/>
      <c r="LII153" s="168"/>
      <c r="LIJ153" s="168"/>
      <c r="LIK153" s="168"/>
      <c r="LIL153" s="168"/>
      <c r="LIM153" s="168"/>
      <c r="LIN153" s="168"/>
      <c r="LIO153" s="168"/>
      <c r="LIP153" s="168"/>
      <c r="LIQ153" s="168"/>
      <c r="LIR153" s="168"/>
      <c r="LIS153" s="168"/>
      <c r="LIT153" s="168"/>
      <c r="LIU153" s="168"/>
      <c r="LIV153" s="168"/>
      <c r="LIW153" s="168"/>
      <c r="LIX153" s="168"/>
      <c r="LIY153" s="168"/>
      <c r="LIZ153" s="168"/>
      <c r="LJA153" s="168"/>
      <c r="LJB153" s="168"/>
      <c r="LJC153" s="168"/>
      <c r="LJD153" s="168"/>
      <c r="LJE153" s="168"/>
      <c r="LJF153" s="168"/>
      <c r="LJG153" s="168"/>
      <c r="LJH153" s="168"/>
      <c r="LJI153" s="168"/>
      <c r="LJJ153" s="168"/>
      <c r="LJK153" s="168"/>
      <c r="LJL153" s="168"/>
      <c r="LJM153" s="168"/>
      <c r="LJN153" s="168"/>
      <c r="LJO153" s="168"/>
      <c r="LJP153" s="168"/>
      <c r="LJQ153" s="168"/>
      <c r="LJR153" s="168"/>
      <c r="LJS153" s="168"/>
      <c r="LJT153" s="168"/>
      <c r="LJU153" s="168"/>
      <c r="LJV153" s="168"/>
      <c r="LJW153" s="168"/>
      <c r="LJX153" s="168"/>
      <c r="LJY153" s="168"/>
      <c r="LJZ153" s="168"/>
      <c r="LKA153" s="168"/>
      <c r="LKB153" s="168"/>
      <c r="LKC153" s="168"/>
      <c r="LKD153" s="168"/>
      <c r="LKE153" s="168"/>
      <c r="LKF153" s="168"/>
      <c r="LKG153" s="168"/>
      <c r="LKH153" s="168"/>
      <c r="LKI153" s="168"/>
      <c r="LKJ153" s="168"/>
      <c r="LKK153" s="168"/>
      <c r="LKL153" s="168"/>
      <c r="LKM153" s="168"/>
      <c r="LKN153" s="168"/>
      <c r="LKO153" s="168"/>
      <c r="LKP153" s="168"/>
      <c r="LKQ153" s="168"/>
      <c r="LKR153" s="168"/>
      <c r="LKS153" s="168"/>
      <c r="LKT153" s="168"/>
      <c r="LKU153" s="168"/>
      <c r="LKV153" s="168"/>
      <c r="LKW153" s="168"/>
      <c r="LKX153" s="168"/>
      <c r="LKY153" s="168"/>
      <c r="LKZ153" s="168"/>
      <c r="LLA153" s="168"/>
      <c r="LLB153" s="168"/>
      <c r="LLC153" s="168"/>
      <c r="LLD153" s="168"/>
      <c r="LLE153" s="168"/>
      <c r="LLF153" s="168"/>
      <c r="LLG153" s="168"/>
      <c r="LLH153" s="168"/>
      <c r="LLI153" s="168"/>
      <c r="LLJ153" s="168"/>
      <c r="LLK153" s="168"/>
      <c r="LLL153" s="168"/>
      <c r="LLM153" s="168"/>
      <c r="LLN153" s="168"/>
      <c r="LLO153" s="168"/>
      <c r="LLP153" s="168"/>
      <c r="LLQ153" s="168"/>
      <c r="LLR153" s="168"/>
      <c r="LLS153" s="168"/>
      <c r="LLT153" s="168"/>
      <c r="LLU153" s="168"/>
      <c r="LLV153" s="168"/>
      <c r="LLW153" s="168"/>
      <c r="LLX153" s="168"/>
      <c r="LLY153" s="168"/>
      <c r="LLZ153" s="168"/>
      <c r="LMA153" s="168"/>
      <c r="LMB153" s="168"/>
      <c r="LMC153" s="168"/>
      <c r="LMD153" s="168"/>
      <c r="LME153" s="168"/>
      <c r="LMF153" s="168"/>
      <c r="LMG153" s="168"/>
      <c r="LMH153" s="168"/>
      <c r="LMI153" s="168"/>
      <c r="LMJ153" s="168"/>
      <c r="LMK153" s="168"/>
      <c r="LML153" s="168"/>
      <c r="LMM153" s="168"/>
      <c r="LMN153" s="168"/>
      <c r="LMO153" s="168"/>
      <c r="LMP153" s="168"/>
      <c r="LMQ153" s="168"/>
      <c r="LMR153" s="168"/>
      <c r="LMS153" s="168"/>
      <c r="LMT153" s="168"/>
      <c r="LMU153" s="168"/>
      <c r="LMV153" s="168"/>
      <c r="LMW153" s="168"/>
      <c r="LMX153" s="168"/>
      <c r="LMY153" s="168"/>
      <c r="LMZ153" s="168"/>
      <c r="LNA153" s="168"/>
      <c r="LNB153" s="168"/>
      <c r="LNC153" s="168"/>
      <c r="LND153" s="168"/>
      <c r="LNE153" s="168"/>
      <c r="LNF153" s="168"/>
      <c r="LNG153" s="168"/>
      <c r="LNH153" s="168"/>
      <c r="LNI153" s="168"/>
      <c r="LNJ153" s="168"/>
      <c r="LNK153" s="168"/>
      <c r="LNL153" s="168"/>
      <c r="LNM153" s="168"/>
      <c r="LNN153" s="168"/>
      <c r="LNO153" s="168"/>
      <c r="LNP153" s="168"/>
      <c r="LNQ153" s="168"/>
      <c r="LNR153" s="168"/>
      <c r="LNS153" s="168"/>
      <c r="LNT153" s="168"/>
      <c r="LNU153" s="168"/>
      <c r="LNV153" s="168"/>
      <c r="LNW153" s="168"/>
      <c r="LNX153" s="168"/>
      <c r="LNY153" s="168"/>
      <c r="LNZ153" s="168"/>
      <c r="LOA153" s="168"/>
      <c r="LOB153" s="168"/>
      <c r="LOC153" s="168"/>
      <c r="LOD153" s="168"/>
      <c r="LOE153" s="168"/>
      <c r="LOF153" s="168"/>
      <c r="LOG153" s="168"/>
      <c r="LOH153" s="168"/>
      <c r="LOI153" s="168"/>
      <c r="LOJ153" s="168"/>
      <c r="LOK153" s="168"/>
      <c r="LOL153" s="168"/>
      <c r="LOM153" s="168"/>
      <c r="LON153" s="168"/>
      <c r="LOO153" s="168"/>
      <c r="LOP153" s="168"/>
      <c r="LOQ153" s="168"/>
      <c r="LOR153" s="168"/>
      <c r="LOS153" s="168"/>
      <c r="LOT153" s="168"/>
      <c r="LOU153" s="168"/>
      <c r="LOV153" s="168"/>
      <c r="LOW153" s="168"/>
      <c r="LOX153" s="168"/>
      <c r="LOY153" s="168"/>
      <c r="LOZ153" s="168"/>
      <c r="LPA153" s="168"/>
      <c r="LPB153" s="168"/>
      <c r="LPC153" s="168"/>
      <c r="LPD153" s="168"/>
      <c r="LPE153" s="168"/>
      <c r="LPF153" s="168"/>
      <c r="LPG153" s="168"/>
      <c r="LPH153" s="168"/>
      <c r="LPI153" s="168"/>
      <c r="LPJ153" s="168"/>
      <c r="LPK153" s="168"/>
      <c r="LPL153" s="168"/>
      <c r="LPM153" s="168"/>
      <c r="LPN153" s="168"/>
      <c r="LPO153" s="168"/>
      <c r="LPP153" s="168"/>
      <c r="LPQ153" s="168"/>
      <c r="LPR153" s="168"/>
      <c r="LPS153" s="168"/>
      <c r="LPT153" s="168"/>
      <c r="LPU153" s="168"/>
      <c r="LPV153" s="168"/>
      <c r="LPW153" s="168"/>
      <c r="LPX153" s="168"/>
      <c r="LPY153" s="168"/>
      <c r="LPZ153" s="168"/>
      <c r="LQA153" s="168"/>
      <c r="LQB153" s="168"/>
      <c r="LQC153" s="168"/>
      <c r="LQD153" s="168"/>
      <c r="LQE153" s="168"/>
      <c r="LQF153" s="168"/>
      <c r="LQG153" s="168"/>
      <c r="LQH153" s="168"/>
      <c r="LQI153" s="168"/>
      <c r="LQJ153" s="168"/>
      <c r="LQK153" s="168"/>
      <c r="LQL153" s="168"/>
      <c r="LQM153" s="168"/>
      <c r="LQN153" s="168"/>
      <c r="LQO153" s="168"/>
      <c r="LQP153" s="168"/>
      <c r="LQQ153" s="168"/>
      <c r="LQR153" s="168"/>
      <c r="LQS153" s="168"/>
      <c r="LQT153" s="168"/>
      <c r="LQU153" s="168"/>
      <c r="LQV153" s="168"/>
      <c r="LQW153" s="168"/>
      <c r="LQX153" s="168"/>
      <c r="LQY153" s="168"/>
      <c r="LQZ153" s="168"/>
      <c r="LRA153" s="168"/>
      <c r="LRB153" s="168"/>
      <c r="LRC153" s="168"/>
      <c r="LRD153" s="168"/>
      <c r="LRE153" s="168"/>
      <c r="LRF153" s="168"/>
      <c r="LRG153" s="168"/>
      <c r="LRH153" s="168"/>
      <c r="LRI153" s="168"/>
      <c r="LRJ153" s="168"/>
      <c r="LRK153" s="168"/>
      <c r="LRL153" s="168"/>
      <c r="LRM153" s="168"/>
      <c r="LRN153" s="168"/>
      <c r="LRO153" s="168"/>
      <c r="LRP153" s="168"/>
      <c r="LRQ153" s="168"/>
      <c r="LRR153" s="168"/>
      <c r="LRS153" s="168"/>
      <c r="LRT153" s="168"/>
      <c r="LRU153" s="168"/>
      <c r="LRV153" s="168"/>
      <c r="LRW153" s="168"/>
      <c r="LRX153" s="168"/>
      <c r="LRY153" s="168"/>
      <c r="LRZ153" s="168"/>
      <c r="LSA153" s="168"/>
      <c r="LSB153" s="168"/>
      <c r="LSC153" s="168"/>
      <c r="LSD153" s="168"/>
      <c r="LSE153" s="168"/>
      <c r="LSF153" s="168"/>
      <c r="LSG153" s="168"/>
      <c r="LSH153" s="168"/>
      <c r="LSI153" s="168"/>
      <c r="LSJ153" s="168"/>
      <c r="LSK153" s="168"/>
      <c r="LSL153" s="168"/>
      <c r="LSM153" s="168"/>
      <c r="LSN153" s="168"/>
      <c r="LSO153" s="168"/>
      <c r="LSP153" s="168"/>
      <c r="LSQ153" s="168"/>
      <c r="LSR153" s="168"/>
      <c r="LSS153" s="168"/>
      <c r="LST153" s="168"/>
      <c r="LSU153" s="168"/>
      <c r="LSV153" s="168"/>
      <c r="LSW153" s="168"/>
      <c r="LSX153" s="168"/>
      <c r="LSY153" s="168"/>
      <c r="LSZ153" s="168"/>
      <c r="LTA153" s="168"/>
      <c r="LTB153" s="168"/>
      <c r="LTC153" s="168"/>
      <c r="LTD153" s="168"/>
      <c r="LTE153" s="168"/>
      <c r="LTF153" s="168"/>
      <c r="LTG153" s="168"/>
      <c r="LTH153" s="168"/>
      <c r="LTI153" s="168"/>
      <c r="LTJ153" s="168"/>
      <c r="LTK153" s="168"/>
      <c r="LTL153" s="168"/>
      <c r="LTM153" s="168"/>
      <c r="LTN153" s="168"/>
      <c r="LTO153" s="168"/>
      <c r="LTP153" s="168"/>
      <c r="LTQ153" s="168"/>
      <c r="LTR153" s="168"/>
      <c r="LTS153" s="168"/>
      <c r="LTT153" s="168"/>
      <c r="LTU153" s="168"/>
      <c r="LTV153" s="168"/>
      <c r="LTW153" s="168"/>
      <c r="LTX153" s="168"/>
      <c r="LTY153" s="168"/>
      <c r="LTZ153" s="168"/>
      <c r="LUA153" s="168"/>
      <c r="LUB153" s="168"/>
      <c r="LUC153" s="168"/>
      <c r="LUD153" s="168"/>
      <c r="LUE153" s="168"/>
      <c r="LUF153" s="168"/>
      <c r="LUG153" s="168"/>
      <c r="LUH153" s="168"/>
      <c r="LUI153" s="168"/>
      <c r="LUJ153" s="168"/>
      <c r="LUK153" s="168"/>
      <c r="LUL153" s="168"/>
      <c r="LUM153" s="168"/>
      <c r="LUN153" s="168"/>
      <c r="LUO153" s="168"/>
      <c r="LUP153" s="168"/>
      <c r="LUQ153" s="168"/>
      <c r="LUR153" s="168"/>
      <c r="LUS153" s="168"/>
      <c r="LUT153" s="168"/>
      <c r="LUU153" s="168"/>
      <c r="LUV153" s="168"/>
      <c r="LUW153" s="168"/>
      <c r="LUX153" s="168"/>
      <c r="LUY153" s="168"/>
      <c r="LUZ153" s="168"/>
      <c r="LVA153" s="168"/>
      <c r="LVB153" s="168"/>
      <c r="LVC153" s="168"/>
      <c r="LVD153" s="168"/>
      <c r="LVE153" s="168"/>
      <c r="LVF153" s="168"/>
      <c r="LVG153" s="168"/>
      <c r="LVH153" s="168"/>
      <c r="LVI153" s="168"/>
      <c r="LVJ153" s="168"/>
      <c r="LVK153" s="168"/>
      <c r="LVL153" s="168"/>
      <c r="LVM153" s="168"/>
      <c r="LVN153" s="168"/>
      <c r="LVO153" s="168"/>
      <c r="LVP153" s="168"/>
      <c r="LVQ153" s="168"/>
      <c r="LVR153" s="168"/>
      <c r="LVS153" s="168"/>
      <c r="LVT153" s="168"/>
      <c r="LVU153" s="168"/>
      <c r="LVV153" s="168"/>
      <c r="LVW153" s="168"/>
      <c r="LVX153" s="168"/>
      <c r="LVY153" s="168"/>
      <c r="LVZ153" s="168"/>
      <c r="LWA153" s="168"/>
      <c r="LWB153" s="168"/>
      <c r="LWC153" s="168"/>
      <c r="LWD153" s="168"/>
      <c r="LWE153" s="168"/>
      <c r="LWF153" s="168"/>
      <c r="LWG153" s="168"/>
      <c r="LWH153" s="168"/>
      <c r="LWI153" s="168"/>
      <c r="LWJ153" s="168"/>
      <c r="LWK153" s="168"/>
      <c r="LWL153" s="168"/>
      <c r="LWM153" s="168"/>
      <c r="LWN153" s="168"/>
      <c r="LWO153" s="168"/>
      <c r="LWP153" s="168"/>
      <c r="LWQ153" s="168"/>
      <c r="LWR153" s="168"/>
      <c r="LWS153" s="168"/>
      <c r="LWT153" s="168"/>
      <c r="LWU153" s="168"/>
      <c r="LWV153" s="168"/>
      <c r="LWW153" s="168"/>
      <c r="LWX153" s="168"/>
      <c r="LWY153" s="168"/>
      <c r="LWZ153" s="168"/>
      <c r="LXA153" s="168"/>
      <c r="LXB153" s="168"/>
      <c r="LXC153" s="168"/>
      <c r="LXD153" s="168"/>
      <c r="LXE153" s="168"/>
      <c r="LXF153" s="168"/>
      <c r="LXG153" s="168"/>
      <c r="LXH153" s="168"/>
      <c r="LXI153" s="168"/>
      <c r="LXJ153" s="168"/>
      <c r="LXK153" s="168"/>
      <c r="LXL153" s="168"/>
      <c r="LXM153" s="168"/>
      <c r="LXN153" s="168"/>
      <c r="LXO153" s="168"/>
      <c r="LXP153" s="168"/>
      <c r="LXQ153" s="168"/>
      <c r="LXR153" s="168"/>
      <c r="LXS153" s="168"/>
      <c r="LXT153" s="168"/>
      <c r="LXU153" s="168"/>
      <c r="LXV153" s="168"/>
      <c r="LXW153" s="168"/>
      <c r="LXX153" s="168"/>
      <c r="LXY153" s="168"/>
      <c r="LXZ153" s="168"/>
      <c r="LYA153" s="168"/>
      <c r="LYB153" s="168"/>
      <c r="LYC153" s="168"/>
      <c r="LYD153" s="168"/>
      <c r="LYE153" s="168"/>
      <c r="LYF153" s="168"/>
      <c r="LYG153" s="168"/>
      <c r="LYH153" s="168"/>
      <c r="LYI153" s="168"/>
      <c r="LYJ153" s="168"/>
      <c r="LYK153" s="168"/>
      <c r="LYL153" s="168"/>
      <c r="LYM153" s="168"/>
      <c r="LYN153" s="168"/>
      <c r="LYO153" s="168"/>
      <c r="LYP153" s="168"/>
      <c r="LYQ153" s="168"/>
      <c r="LYR153" s="168"/>
      <c r="LYS153" s="168"/>
      <c r="LYT153" s="168"/>
      <c r="LYU153" s="168"/>
      <c r="LYV153" s="168"/>
      <c r="LYW153" s="168"/>
      <c r="LYX153" s="168"/>
      <c r="LYY153" s="168"/>
      <c r="LYZ153" s="168"/>
      <c r="LZA153" s="168"/>
      <c r="LZB153" s="168"/>
      <c r="LZC153" s="168"/>
      <c r="LZD153" s="168"/>
      <c r="LZE153" s="168"/>
      <c r="LZF153" s="168"/>
      <c r="LZG153" s="168"/>
      <c r="LZH153" s="168"/>
      <c r="LZI153" s="168"/>
      <c r="LZJ153" s="168"/>
      <c r="LZK153" s="168"/>
      <c r="LZL153" s="168"/>
      <c r="LZM153" s="168"/>
      <c r="LZN153" s="168"/>
      <c r="LZO153" s="168"/>
      <c r="LZP153" s="168"/>
      <c r="LZQ153" s="168"/>
      <c r="LZR153" s="168"/>
      <c r="LZS153" s="168"/>
      <c r="LZT153" s="168"/>
      <c r="LZU153" s="168"/>
      <c r="LZV153" s="168"/>
      <c r="LZW153" s="168"/>
      <c r="LZX153" s="168"/>
      <c r="LZY153" s="168"/>
      <c r="LZZ153" s="168"/>
      <c r="MAA153" s="168"/>
      <c r="MAB153" s="168"/>
      <c r="MAC153" s="168"/>
      <c r="MAD153" s="168"/>
      <c r="MAE153" s="168"/>
      <c r="MAF153" s="168"/>
      <c r="MAG153" s="168"/>
      <c r="MAH153" s="168"/>
      <c r="MAI153" s="168"/>
      <c r="MAJ153" s="168"/>
      <c r="MAK153" s="168"/>
      <c r="MAL153" s="168"/>
      <c r="MAM153" s="168"/>
      <c r="MAN153" s="168"/>
      <c r="MAO153" s="168"/>
      <c r="MAP153" s="168"/>
      <c r="MAQ153" s="168"/>
      <c r="MAR153" s="168"/>
      <c r="MAS153" s="168"/>
      <c r="MAT153" s="168"/>
      <c r="MAU153" s="168"/>
      <c r="MAV153" s="168"/>
      <c r="MAW153" s="168"/>
      <c r="MAX153" s="168"/>
      <c r="MAY153" s="168"/>
      <c r="MAZ153" s="168"/>
      <c r="MBA153" s="168"/>
      <c r="MBB153" s="168"/>
      <c r="MBC153" s="168"/>
      <c r="MBD153" s="168"/>
      <c r="MBE153" s="168"/>
      <c r="MBF153" s="168"/>
      <c r="MBG153" s="168"/>
      <c r="MBH153" s="168"/>
      <c r="MBI153" s="168"/>
      <c r="MBJ153" s="168"/>
      <c r="MBK153" s="168"/>
      <c r="MBL153" s="168"/>
      <c r="MBM153" s="168"/>
      <c r="MBN153" s="168"/>
      <c r="MBO153" s="168"/>
      <c r="MBP153" s="168"/>
      <c r="MBQ153" s="168"/>
      <c r="MBR153" s="168"/>
      <c r="MBS153" s="168"/>
      <c r="MBT153" s="168"/>
      <c r="MBU153" s="168"/>
      <c r="MBV153" s="168"/>
      <c r="MBW153" s="168"/>
      <c r="MBX153" s="168"/>
      <c r="MBY153" s="168"/>
      <c r="MBZ153" s="168"/>
      <c r="MCA153" s="168"/>
      <c r="MCB153" s="168"/>
      <c r="MCC153" s="168"/>
      <c r="MCD153" s="168"/>
      <c r="MCE153" s="168"/>
      <c r="MCF153" s="168"/>
      <c r="MCG153" s="168"/>
      <c r="MCH153" s="168"/>
      <c r="MCI153" s="168"/>
      <c r="MCJ153" s="168"/>
      <c r="MCK153" s="168"/>
      <c r="MCL153" s="168"/>
      <c r="MCM153" s="168"/>
      <c r="MCN153" s="168"/>
      <c r="MCO153" s="168"/>
      <c r="MCP153" s="168"/>
      <c r="MCQ153" s="168"/>
      <c r="MCR153" s="168"/>
      <c r="MCS153" s="168"/>
      <c r="MCT153" s="168"/>
      <c r="MCU153" s="168"/>
      <c r="MCV153" s="168"/>
      <c r="MCW153" s="168"/>
      <c r="MCX153" s="168"/>
      <c r="MCY153" s="168"/>
      <c r="MCZ153" s="168"/>
      <c r="MDA153" s="168"/>
      <c r="MDB153" s="168"/>
      <c r="MDC153" s="168"/>
      <c r="MDD153" s="168"/>
      <c r="MDE153" s="168"/>
      <c r="MDF153" s="168"/>
      <c r="MDG153" s="168"/>
      <c r="MDH153" s="168"/>
      <c r="MDI153" s="168"/>
      <c r="MDJ153" s="168"/>
      <c r="MDK153" s="168"/>
      <c r="MDL153" s="168"/>
      <c r="MDM153" s="168"/>
      <c r="MDN153" s="168"/>
      <c r="MDO153" s="168"/>
      <c r="MDP153" s="168"/>
      <c r="MDQ153" s="168"/>
      <c r="MDR153" s="168"/>
      <c r="MDS153" s="168"/>
      <c r="MDT153" s="168"/>
      <c r="MDU153" s="168"/>
      <c r="MDV153" s="168"/>
      <c r="MDW153" s="168"/>
      <c r="MDX153" s="168"/>
      <c r="MDY153" s="168"/>
      <c r="MDZ153" s="168"/>
      <c r="MEA153" s="168"/>
      <c r="MEB153" s="168"/>
      <c r="MEC153" s="168"/>
      <c r="MED153" s="168"/>
      <c r="MEE153" s="168"/>
      <c r="MEF153" s="168"/>
      <c r="MEG153" s="168"/>
      <c r="MEH153" s="168"/>
      <c r="MEI153" s="168"/>
      <c r="MEJ153" s="168"/>
      <c r="MEK153" s="168"/>
      <c r="MEL153" s="168"/>
      <c r="MEM153" s="168"/>
      <c r="MEN153" s="168"/>
      <c r="MEO153" s="168"/>
      <c r="MEP153" s="168"/>
      <c r="MEQ153" s="168"/>
      <c r="MER153" s="168"/>
      <c r="MES153" s="168"/>
      <c r="MET153" s="168"/>
      <c r="MEU153" s="168"/>
      <c r="MEV153" s="168"/>
      <c r="MEW153" s="168"/>
      <c r="MEX153" s="168"/>
      <c r="MEY153" s="168"/>
      <c r="MEZ153" s="168"/>
      <c r="MFA153" s="168"/>
      <c r="MFB153" s="168"/>
      <c r="MFC153" s="168"/>
      <c r="MFD153" s="168"/>
      <c r="MFE153" s="168"/>
      <c r="MFF153" s="168"/>
      <c r="MFG153" s="168"/>
      <c r="MFH153" s="168"/>
      <c r="MFI153" s="168"/>
      <c r="MFJ153" s="168"/>
      <c r="MFK153" s="168"/>
      <c r="MFL153" s="168"/>
      <c r="MFM153" s="168"/>
      <c r="MFN153" s="168"/>
      <c r="MFO153" s="168"/>
      <c r="MFP153" s="168"/>
      <c r="MFQ153" s="168"/>
      <c r="MFR153" s="168"/>
      <c r="MFS153" s="168"/>
      <c r="MFT153" s="168"/>
      <c r="MFU153" s="168"/>
      <c r="MFV153" s="168"/>
      <c r="MFW153" s="168"/>
      <c r="MFX153" s="168"/>
      <c r="MFY153" s="168"/>
      <c r="MFZ153" s="168"/>
      <c r="MGA153" s="168"/>
      <c r="MGB153" s="168"/>
      <c r="MGC153" s="168"/>
      <c r="MGD153" s="168"/>
      <c r="MGE153" s="168"/>
      <c r="MGF153" s="168"/>
      <c r="MGG153" s="168"/>
      <c r="MGH153" s="168"/>
      <c r="MGI153" s="168"/>
      <c r="MGJ153" s="168"/>
      <c r="MGK153" s="168"/>
      <c r="MGL153" s="168"/>
      <c r="MGM153" s="168"/>
      <c r="MGN153" s="168"/>
      <c r="MGO153" s="168"/>
      <c r="MGP153" s="168"/>
      <c r="MGQ153" s="168"/>
      <c r="MGR153" s="168"/>
      <c r="MGS153" s="168"/>
      <c r="MGT153" s="168"/>
      <c r="MGU153" s="168"/>
      <c r="MGV153" s="168"/>
      <c r="MGW153" s="168"/>
      <c r="MGX153" s="168"/>
      <c r="MGY153" s="168"/>
      <c r="MGZ153" s="168"/>
      <c r="MHA153" s="168"/>
      <c r="MHB153" s="168"/>
      <c r="MHC153" s="168"/>
      <c r="MHD153" s="168"/>
      <c r="MHE153" s="168"/>
      <c r="MHF153" s="168"/>
      <c r="MHG153" s="168"/>
      <c r="MHH153" s="168"/>
      <c r="MHI153" s="168"/>
      <c r="MHJ153" s="168"/>
      <c r="MHK153" s="168"/>
      <c r="MHL153" s="168"/>
      <c r="MHM153" s="168"/>
      <c r="MHN153" s="168"/>
      <c r="MHO153" s="168"/>
      <c r="MHP153" s="168"/>
      <c r="MHQ153" s="168"/>
      <c r="MHR153" s="168"/>
      <c r="MHS153" s="168"/>
      <c r="MHT153" s="168"/>
      <c r="MHU153" s="168"/>
      <c r="MHV153" s="168"/>
      <c r="MHW153" s="168"/>
      <c r="MHX153" s="168"/>
      <c r="MHY153" s="168"/>
      <c r="MHZ153" s="168"/>
      <c r="MIA153" s="168"/>
      <c r="MIB153" s="168"/>
      <c r="MIC153" s="168"/>
      <c r="MID153" s="168"/>
      <c r="MIE153" s="168"/>
      <c r="MIF153" s="168"/>
      <c r="MIG153" s="168"/>
      <c r="MIH153" s="168"/>
      <c r="MII153" s="168"/>
      <c r="MIJ153" s="168"/>
      <c r="MIK153" s="168"/>
      <c r="MIL153" s="168"/>
      <c r="MIM153" s="168"/>
      <c r="MIN153" s="168"/>
      <c r="MIO153" s="168"/>
      <c r="MIP153" s="168"/>
      <c r="MIQ153" s="168"/>
      <c r="MIR153" s="168"/>
      <c r="MIS153" s="168"/>
      <c r="MIT153" s="168"/>
      <c r="MIU153" s="168"/>
      <c r="MIV153" s="168"/>
      <c r="MIW153" s="168"/>
      <c r="MIX153" s="168"/>
      <c r="MIY153" s="168"/>
      <c r="MIZ153" s="168"/>
      <c r="MJA153" s="168"/>
      <c r="MJB153" s="168"/>
      <c r="MJC153" s="168"/>
      <c r="MJD153" s="168"/>
      <c r="MJE153" s="168"/>
      <c r="MJF153" s="168"/>
      <c r="MJG153" s="168"/>
      <c r="MJH153" s="168"/>
      <c r="MJI153" s="168"/>
      <c r="MJJ153" s="168"/>
      <c r="MJK153" s="168"/>
      <c r="MJL153" s="168"/>
      <c r="MJM153" s="168"/>
      <c r="MJN153" s="168"/>
      <c r="MJO153" s="168"/>
      <c r="MJP153" s="168"/>
      <c r="MJQ153" s="168"/>
      <c r="MJR153" s="168"/>
      <c r="MJS153" s="168"/>
      <c r="MJT153" s="168"/>
      <c r="MJU153" s="168"/>
      <c r="MJV153" s="168"/>
      <c r="MJW153" s="168"/>
      <c r="MJX153" s="168"/>
      <c r="MJY153" s="168"/>
      <c r="MJZ153" s="168"/>
      <c r="MKA153" s="168"/>
      <c r="MKB153" s="168"/>
      <c r="MKC153" s="168"/>
      <c r="MKD153" s="168"/>
      <c r="MKE153" s="168"/>
      <c r="MKF153" s="168"/>
      <c r="MKG153" s="168"/>
      <c r="MKH153" s="168"/>
      <c r="MKI153" s="168"/>
      <c r="MKJ153" s="168"/>
      <c r="MKK153" s="168"/>
      <c r="MKL153" s="168"/>
      <c r="MKM153" s="168"/>
      <c r="MKN153" s="168"/>
      <c r="MKO153" s="168"/>
      <c r="MKP153" s="168"/>
      <c r="MKQ153" s="168"/>
      <c r="MKR153" s="168"/>
      <c r="MKS153" s="168"/>
      <c r="MKT153" s="168"/>
      <c r="MKU153" s="168"/>
      <c r="MKV153" s="168"/>
      <c r="MKW153" s="168"/>
      <c r="MKX153" s="168"/>
      <c r="MKY153" s="168"/>
      <c r="MKZ153" s="168"/>
      <c r="MLA153" s="168"/>
      <c r="MLB153" s="168"/>
      <c r="MLC153" s="168"/>
      <c r="MLD153" s="168"/>
      <c r="MLE153" s="168"/>
      <c r="MLF153" s="168"/>
      <c r="MLG153" s="168"/>
      <c r="MLH153" s="168"/>
      <c r="MLI153" s="168"/>
      <c r="MLJ153" s="168"/>
      <c r="MLK153" s="168"/>
      <c r="MLL153" s="168"/>
      <c r="MLM153" s="168"/>
      <c r="MLN153" s="168"/>
      <c r="MLO153" s="168"/>
      <c r="MLP153" s="168"/>
      <c r="MLQ153" s="168"/>
      <c r="MLR153" s="168"/>
      <c r="MLS153" s="168"/>
      <c r="MLT153" s="168"/>
      <c r="MLU153" s="168"/>
      <c r="MLV153" s="168"/>
      <c r="MLW153" s="168"/>
      <c r="MLX153" s="168"/>
      <c r="MLY153" s="168"/>
      <c r="MLZ153" s="168"/>
      <c r="MMA153" s="168"/>
      <c r="MMB153" s="168"/>
      <c r="MMC153" s="168"/>
      <c r="MMD153" s="168"/>
      <c r="MME153" s="168"/>
      <c r="MMF153" s="168"/>
      <c r="MMG153" s="168"/>
      <c r="MMH153" s="168"/>
      <c r="MMI153" s="168"/>
      <c r="MMJ153" s="168"/>
      <c r="MMK153" s="168"/>
      <c r="MML153" s="168"/>
      <c r="MMM153" s="168"/>
      <c r="MMN153" s="168"/>
      <c r="MMO153" s="168"/>
      <c r="MMP153" s="168"/>
      <c r="MMQ153" s="168"/>
      <c r="MMR153" s="168"/>
      <c r="MMS153" s="168"/>
      <c r="MMT153" s="168"/>
      <c r="MMU153" s="168"/>
      <c r="MMV153" s="168"/>
      <c r="MMW153" s="168"/>
      <c r="MMX153" s="168"/>
      <c r="MMY153" s="168"/>
      <c r="MMZ153" s="168"/>
      <c r="MNA153" s="168"/>
      <c r="MNB153" s="168"/>
      <c r="MNC153" s="168"/>
      <c r="MND153" s="168"/>
      <c r="MNE153" s="168"/>
      <c r="MNF153" s="168"/>
      <c r="MNG153" s="168"/>
      <c r="MNH153" s="168"/>
      <c r="MNI153" s="168"/>
      <c r="MNJ153" s="168"/>
      <c r="MNK153" s="168"/>
      <c r="MNL153" s="168"/>
      <c r="MNM153" s="168"/>
      <c r="MNN153" s="168"/>
      <c r="MNO153" s="168"/>
      <c r="MNP153" s="168"/>
      <c r="MNQ153" s="168"/>
      <c r="MNR153" s="168"/>
      <c r="MNS153" s="168"/>
      <c r="MNT153" s="168"/>
      <c r="MNU153" s="168"/>
      <c r="MNV153" s="168"/>
      <c r="MNW153" s="168"/>
      <c r="MNX153" s="168"/>
      <c r="MNY153" s="168"/>
      <c r="MNZ153" s="168"/>
      <c r="MOA153" s="168"/>
      <c r="MOB153" s="168"/>
      <c r="MOC153" s="168"/>
      <c r="MOD153" s="168"/>
      <c r="MOE153" s="168"/>
      <c r="MOF153" s="168"/>
      <c r="MOG153" s="168"/>
      <c r="MOH153" s="168"/>
      <c r="MOI153" s="168"/>
      <c r="MOJ153" s="168"/>
      <c r="MOK153" s="168"/>
      <c r="MOL153" s="168"/>
      <c r="MOM153" s="168"/>
      <c r="MON153" s="168"/>
      <c r="MOO153" s="168"/>
      <c r="MOP153" s="168"/>
      <c r="MOQ153" s="168"/>
      <c r="MOR153" s="168"/>
      <c r="MOS153" s="168"/>
      <c r="MOT153" s="168"/>
      <c r="MOU153" s="168"/>
      <c r="MOV153" s="168"/>
      <c r="MOW153" s="168"/>
      <c r="MOX153" s="168"/>
      <c r="MOY153" s="168"/>
      <c r="MOZ153" s="168"/>
      <c r="MPA153" s="168"/>
      <c r="MPB153" s="168"/>
      <c r="MPC153" s="168"/>
      <c r="MPD153" s="168"/>
      <c r="MPE153" s="168"/>
      <c r="MPF153" s="168"/>
      <c r="MPG153" s="168"/>
      <c r="MPH153" s="168"/>
      <c r="MPI153" s="168"/>
      <c r="MPJ153" s="168"/>
      <c r="MPK153" s="168"/>
      <c r="MPL153" s="168"/>
      <c r="MPM153" s="168"/>
      <c r="MPN153" s="168"/>
      <c r="MPO153" s="168"/>
      <c r="MPP153" s="168"/>
      <c r="MPQ153" s="168"/>
      <c r="MPR153" s="168"/>
      <c r="MPS153" s="168"/>
      <c r="MPT153" s="168"/>
      <c r="MPU153" s="168"/>
      <c r="MPV153" s="168"/>
      <c r="MPW153" s="168"/>
      <c r="MPX153" s="168"/>
      <c r="MPY153" s="168"/>
      <c r="MPZ153" s="168"/>
      <c r="MQA153" s="168"/>
      <c r="MQB153" s="168"/>
      <c r="MQC153" s="168"/>
      <c r="MQD153" s="168"/>
      <c r="MQE153" s="168"/>
      <c r="MQF153" s="168"/>
      <c r="MQG153" s="168"/>
      <c r="MQH153" s="168"/>
      <c r="MQI153" s="168"/>
      <c r="MQJ153" s="168"/>
      <c r="MQK153" s="168"/>
      <c r="MQL153" s="168"/>
      <c r="MQM153" s="168"/>
      <c r="MQN153" s="168"/>
      <c r="MQO153" s="168"/>
      <c r="MQP153" s="168"/>
      <c r="MQQ153" s="168"/>
      <c r="MQR153" s="168"/>
      <c r="MQS153" s="168"/>
      <c r="MQT153" s="168"/>
      <c r="MQU153" s="168"/>
      <c r="MQV153" s="168"/>
      <c r="MQW153" s="168"/>
      <c r="MQX153" s="168"/>
      <c r="MQY153" s="168"/>
      <c r="MQZ153" s="168"/>
      <c r="MRA153" s="168"/>
      <c r="MRB153" s="168"/>
      <c r="MRC153" s="168"/>
      <c r="MRD153" s="168"/>
      <c r="MRE153" s="168"/>
      <c r="MRF153" s="168"/>
      <c r="MRG153" s="168"/>
      <c r="MRH153" s="168"/>
      <c r="MRI153" s="168"/>
      <c r="MRJ153" s="168"/>
      <c r="MRK153" s="168"/>
      <c r="MRL153" s="168"/>
      <c r="MRM153" s="168"/>
      <c r="MRN153" s="168"/>
      <c r="MRO153" s="168"/>
      <c r="MRP153" s="168"/>
      <c r="MRQ153" s="168"/>
      <c r="MRR153" s="168"/>
      <c r="MRS153" s="168"/>
      <c r="MRT153" s="168"/>
      <c r="MRU153" s="168"/>
      <c r="MRV153" s="168"/>
      <c r="MRW153" s="168"/>
      <c r="MRX153" s="168"/>
      <c r="MRY153" s="168"/>
      <c r="MRZ153" s="168"/>
      <c r="MSA153" s="168"/>
      <c r="MSB153" s="168"/>
      <c r="MSC153" s="168"/>
      <c r="MSD153" s="168"/>
      <c r="MSE153" s="168"/>
      <c r="MSF153" s="168"/>
      <c r="MSG153" s="168"/>
      <c r="MSH153" s="168"/>
      <c r="MSI153" s="168"/>
      <c r="MSJ153" s="168"/>
      <c r="MSK153" s="168"/>
      <c r="MSL153" s="168"/>
      <c r="MSM153" s="168"/>
      <c r="MSN153" s="168"/>
      <c r="MSO153" s="168"/>
      <c r="MSP153" s="168"/>
      <c r="MSQ153" s="168"/>
      <c r="MSR153" s="168"/>
      <c r="MSS153" s="168"/>
      <c r="MST153" s="168"/>
      <c r="MSU153" s="168"/>
      <c r="MSV153" s="168"/>
      <c r="MSW153" s="168"/>
      <c r="MSX153" s="168"/>
      <c r="MSY153" s="168"/>
      <c r="MSZ153" s="168"/>
      <c r="MTA153" s="168"/>
      <c r="MTB153" s="168"/>
      <c r="MTC153" s="168"/>
      <c r="MTD153" s="168"/>
      <c r="MTE153" s="168"/>
      <c r="MTF153" s="168"/>
      <c r="MTG153" s="168"/>
      <c r="MTH153" s="168"/>
      <c r="MTI153" s="168"/>
      <c r="MTJ153" s="168"/>
      <c r="MTK153" s="168"/>
      <c r="MTL153" s="168"/>
      <c r="MTM153" s="168"/>
      <c r="MTN153" s="168"/>
      <c r="MTO153" s="168"/>
      <c r="MTP153" s="168"/>
      <c r="MTQ153" s="168"/>
      <c r="MTR153" s="168"/>
      <c r="MTS153" s="168"/>
      <c r="MTT153" s="168"/>
      <c r="MTU153" s="168"/>
      <c r="MTV153" s="168"/>
      <c r="MTW153" s="168"/>
      <c r="MTX153" s="168"/>
      <c r="MTY153" s="168"/>
      <c r="MTZ153" s="168"/>
      <c r="MUA153" s="168"/>
      <c r="MUB153" s="168"/>
      <c r="MUC153" s="168"/>
      <c r="MUD153" s="168"/>
      <c r="MUE153" s="168"/>
      <c r="MUF153" s="168"/>
      <c r="MUG153" s="168"/>
      <c r="MUH153" s="168"/>
      <c r="MUI153" s="168"/>
      <c r="MUJ153" s="168"/>
      <c r="MUK153" s="168"/>
      <c r="MUL153" s="168"/>
      <c r="MUM153" s="168"/>
      <c r="MUN153" s="168"/>
      <c r="MUO153" s="168"/>
      <c r="MUP153" s="168"/>
      <c r="MUQ153" s="168"/>
      <c r="MUR153" s="168"/>
      <c r="MUS153" s="168"/>
      <c r="MUT153" s="168"/>
      <c r="MUU153" s="168"/>
      <c r="MUV153" s="168"/>
      <c r="MUW153" s="168"/>
      <c r="MUX153" s="168"/>
      <c r="MUY153" s="168"/>
      <c r="MUZ153" s="168"/>
      <c r="MVA153" s="168"/>
      <c r="MVB153" s="168"/>
      <c r="MVC153" s="168"/>
      <c r="MVD153" s="168"/>
      <c r="MVE153" s="168"/>
      <c r="MVF153" s="168"/>
      <c r="MVG153" s="168"/>
      <c r="MVH153" s="168"/>
      <c r="MVI153" s="168"/>
      <c r="MVJ153" s="168"/>
      <c r="MVK153" s="168"/>
      <c r="MVL153" s="168"/>
      <c r="MVM153" s="168"/>
      <c r="MVN153" s="168"/>
      <c r="MVO153" s="168"/>
      <c r="MVP153" s="168"/>
      <c r="MVQ153" s="168"/>
      <c r="MVR153" s="168"/>
      <c r="MVS153" s="168"/>
      <c r="MVT153" s="168"/>
      <c r="MVU153" s="168"/>
      <c r="MVV153" s="168"/>
      <c r="MVW153" s="168"/>
      <c r="MVX153" s="168"/>
      <c r="MVY153" s="168"/>
      <c r="MVZ153" s="168"/>
      <c r="MWA153" s="168"/>
      <c r="MWB153" s="168"/>
      <c r="MWC153" s="168"/>
      <c r="MWD153" s="168"/>
      <c r="MWE153" s="168"/>
      <c r="MWF153" s="168"/>
      <c r="MWG153" s="168"/>
      <c r="MWH153" s="168"/>
      <c r="MWI153" s="168"/>
      <c r="MWJ153" s="168"/>
      <c r="MWK153" s="168"/>
      <c r="MWL153" s="168"/>
      <c r="MWM153" s="168"/>
      <c r="MWN153" s="168"/>
      <c r="MWO153" s="168"/>
      <c r="MWP153" s="168"/>
      <c r="MWQ153" s="168"/>
      <c r="MWR153" s="168"/>
      <c r="MWS153" s="168"/>
      <c r="MWT153" s="168"/>
      <c r="MWU153" s="168"/>
      <c r="MWV153" s="168"/>
      <c r="MWW153" s="168"/>
      <c r="MWX153" s="168"/>
      <c r="MWY153" s="168"/>
      <c r="MWZ153" s="168"/>
      <c r="MXA153" s="168"/>
      <c r="MXB153" s="168"/>
      <c r="MXC153" s="168"/>
      <c r="MXD153" s="168"/>
      <c r="MXE153" s="168"/>
      <c r="MXF153" s="168"/>
      <c r="MXG153" s="168"/>
      <c r="MXH153" s="168"/>
      <c r="MXI153" s="168"/>
      <c r="MXJ153" s="168"/>
      <c r="MXK153" s="168"/>
      <c r="MXL153" s="168"/>
      <c r="MXM153" s="168"/>
      <c r="MXN153" s="168"/>
      <c r="MXO153" s="168"/>
      <c r="MXP153" s="168"/>
      <c r="MXQ153" s="168"/>
      <c r="MXR153" s="168"/>
      <c r="MXS153" s="168"/>
      <c r="MXT153" s="168"/>
      <c r="MXU153" s="168"/>
      <c r="MXV153" s="168"/>
      <c r="MXW153" s="168"/>
      <c r="MXX153" s="168"/>
      <c r="MXY153" s="168"/>
      <c r="MXZ153" s="168"/>
      <c r="MYA153" s="168"/>
      <c r="MYB153" s="168"/>
      <c r="MYC153" s="168"/>
      <c r="MYD153" s="168"/>
      <c r="MYE153" s="168"/>
      <c r="MYF153" s="168"/>
      <c r="MYG153" s="168"/>
      <c r="MYH153" s="168"/>
      <c r="MYI153" s="168"/>
      <c r="MYJ153" s="168"/>
      <c r="MYK153" s="168"/>
      <c r="MYL153" s="168"/>
      <c r="MYM153" s="168"/>
      <c r="MYN153" s="168"/>
      <c r="MYO153" s="168"/>
      <c r="MYP153" s="168"/>
      <c r="MYQ153" s="168"/>
      <c r="MYR153" s="168"/>
      <c r="MYS153" s="168"/>
      <c r="MYT153" s="168"/>
      <c r="MYU153" s="168"/>
      <c r="MYV153" s="168"/>
      <c r="MYW153" s="168"/>
      <c r="MYX153" s="168"/>
      <c r="MYY153" s="168"/>
      <c r="MYZ153" s="168"/>
      <c r="MZA153" s="168"/>
      <c r="MZB153" s="168"/>
      <c r="MZC153" s="168"/>
      <c r="MZD153" s="168"/>
      <c r="MZE153" s="168"/>
      <c r="MZF153" s="168"/>
      <c r="MZG153" s="168"/>
      <c r="MZH153" s="168"/>
      <c r="MZI153" s="168"/>
      <c r="MZJ153" s="168"/>
      <c r="MZK153" s="168"/>
      <c r="MZL153" s="168"/>
      <c r="MZM153" s="168"/>
      <c r="MZN153" s="168"/>
      <c r="MZO153" s="168"/>
      <c r="MZP153" s="168"/>
      <c r="MZQ153" s="168"/>
      <c r="MZR153" s="168"/>
      <c r="MZS153" s="168"/>
      <c r="MZT153" s="168"/>
      <c r="MZU153" s="168"/>
      <c r="MZV153" s="168"/>
      <c r="MZW153" s="168"/>
      <c r="MZX153" s="168"/>
      <c r="MZY153" s="168"/>
      <c r="MZZ153" s="168"/>
      <c r="NAA153" s="168"/>
      <c r="NAB153" s="168"/>
      <c r="NAC153" s="168"/>
      <c r="NAD153" s="168"/>
      <c r="NAE153" s="168"/>
      <c r="NAF153" s="168"/>
      <c r="NAG153" s="168"/>
      <c r="NAH153" s="168"/>
      <c r="NAI153" s="168"/>
      <c r="NAJ153" s="168"/>
      <c r="NAK153" s="168"/>
      <c r="NAL153" s="168"/>
      <c r="NAM153" s="168"/>
      <c r="NAN153" s="168"/>
      <c r="NAO153" s="168"/>
      <c r="NAP153" s="168"/>
      <c r="NAQ153" s="168"/>
      <c r="NAR153" s="168"/>
      <c r="NAS153" s="168"/>
      <c r="NAT153" s="168"/>
      <c r="NAU153" s="168"/>
      <c r="NAV153" s="168"/>
      <c r="NAW153" s="168"/>
      <c r="NAX153" s="168"/>
      <c r="NAY153" s="168"/>
      <c r="NAZ153" s="168"/>
      <c r="NBA153" s="168"/>
      <c r="NBB153" s="168"/>
      <c r="NBC153" s="168"/>
      <c r="NBD153" s="168"/>
      <c r="NBE153" s="168"/>
      <c r="NBF153" s="168"/>
      <c r="NBG153" s="168"/>
      <c r="NBH153" s="168"/>
      <c r="NBI153" s="168"/>
      <c r="NBJ153" s="168"/>
      <c r="NBK153" s="168"/>
      <c r="NBL153" s="168"/>
      <c r="NBM153" s="168"/>
      <c r="NBN153" s="168"/>
      <c r="NBO153" s="168"/>
      <c r="NBP153" s="168"/>
      <c r="NBQ153" s="168"/>
      <c r="NBR153" s="168"/>
      <c r="NBS153" s="168"/>
      <c r="NBT153" s="168"/>
      <c r="NBU153" s="168"/>
      <c r="NBV153" s="168"/>
      <c r="NBW153" s="168"/>
      <c r="NBX153" s="168"/>
      <c r="NBY153" s="168"/>
      <c r="NBZ153" s="168"/>
      <c r="NCA153" s="168"/>
      <c r="NCB153" s="168"/>
      <c r="NCC153" s="168"/>
      <c r="NCD153" s="168"/>
      <c r="NCE153" s="168"/>
      <c r="NCF153" s="168"/>
      <c r="NCG153" s="168"/>
      <c r="NCH153" s="168"/>
      <c r="NCI153" s="168"/>
      <c r="NCJ153" s="168"/>
      <c r="NCK153" s="168"/>
      <c r="NCL153" s="168"/>
      <c r="NCM153" s="168"/>
      <c r="NCN153" s="168"/>
      <c r="NCO153" s="168"/>
      <c r="NCP153" s="168"/>
      <c r="NCQ153" s="168"/>
      <c r="NCR153" s="168"/>
      <c r="NCS153" s="168"/>
      <c r="NCT153" s="168"/>
      <c r="NCU153" s="168"/>
      <c r="NCV153" s="168"/>
      <c r="NCW153" s="168"/>
      <c r="NCX153" s="168"/>
      <c r="NCY153" s="168"/>
      <c r="NCZ153" s="168"/>
      <c r="NDA153" s="168"/>
      <c r="NDB153" s="168"/>
      <c r="NDC153" s="168"/>
      <c r="NDD153" s="168"/>
      <c r="NDE153" s="168"/>
      <c r="NDF153" s="168"/>
      <c r="NDG153" s="168"/>
      <c r="NDH153" s="168"/>
      <c r="NDI153" s="168"/>
      <c r="NDJ153" s="168"/>
      <c r="NDK153" s="168"/>
      <c r="NDL153" s="168"/>
      <c r="NDM153" s="168"/>
      <c r="NDN153" s="168"/>
      <c r="NDO153" s="168"/>
      <c r="NDP153" s="168"/>
      <c r="NDQ153" s="168"/>
      <c r="NDR153" s="168"/>
      <c r="NDS153" s="168"/>
      <c r="NDT153" s="168"/>
      <c r="NDU153" s="168"/>
      <c r="NDV153" s="168"/>
      <c r="NDW153" s="168"/>
      <c r="NDX153" s="168"/>
      <c r="NDY153" s="168"/>
      <c r="NDZ153" s="168"/>
      <c r="NEA153" s="168"/>
      <c r="NEB153" s="168"/>
      <c r="NEC153" s="168"/>
      <c r="NED153" s="168"/>
      <c r="NEE153" s="168"/>
      <c r="NEF153" s="168"/>
      <c r="NEG153" s="168"/>
      <c r="NEH153" s="168"/>
      <c r="NEI153" s="168"/>
      <c r="NEJ153" s="168"/>
      <c r="NEK153" s="168"/>
      <c r="NEL153" s="168"/>
      <c r="NEM153" s="168"/>
      <c r="NEN153" s="168"/>
      <c r="NEO153" s="168"/>
      <c r="NEP153" s="168"/>
      <c r="NEQ153" s="168"/>
      <c r="NER153" s="168"/>
      <c r="NES153" s="168"/>
      <c r="NET153" s="168"/>
      <c r="NEU153" s="168"/>
      <c r="NEV153" s="168"/>
      <c r="NEW153" s="168"/>
      <c r="NEX153" s="168"/>
      <c r="NEY153" s="168"/>
      <c r="NEZ153" s="168"/>
      <c r="NFA153" s="168"/>
      <c r="NFB153" s="168"/>
      <c r="NFC153" s="168"/>
      <c r="NFD153" s="168"/>
      <c r="NFE153" s="168"/>
      <c r="NFF153" s="168"/>
      <c r="NFG153" s="168"/>
      <c r="NFH153" s="168"/>
      <c r="NFI153" s="168"/>
      <c r="NFJ153" s="168"/>
      <c r="NFK153" s="168"/>
      <c r="NFL153" s="168"/>
      <c r="NFM153" s="168"/>
      <c r="NFN153" s="168"/>
      <c r="NFO153" s="168"/>
      <c r="NFP153" s="168"/>
      <c r="NFQ153" s="168"/>
      <c r="NFR153" s="168"/>
      <c r="NFS153" s="168"/>
      <c r="NFT153" s="168"/>
      <c r="NFU153" s="168"/>
      <c r="NFV153" s="168"/>
      <c r="NFW153" s="168"/>
      <c r="NFX153" s="168"/>
      <c r="NFY153" s="168"/>
      <c r="NFZ153" s="168"/>
      <c r="NGA153" s="168"/>
      <c r="NGB153" s="168"/>
      <c r="NGC153" s="168"/>
      <c r="NGD153" s="168"/>
      <c r="NGE153" s="168"/>
      <c r="NGF153" s="168"/>
      <c r="NGG153" s="168"/>
      <c r="NGH153" s="168"/>
      <c r="NGI153" s="168"/>
      <c r="NGJ153" s="168"/>
      <c r="NGK153" s="168"/>
      <c r="NGL153" s="168"/>
      <c r="NGM153" s="168"/>
      <c r="NGN153" s="168"/>
      <c r="NGO153" s="168"/>
      <c r="NGP153" s="168"/>
      <c r="NGQ153" s="168"/>
      <c r="NGR153" s="168"/>
      <c r="NGS153" s="168"/>
      <c r="NGT153" s="168"/>
      <c r="NGU153" s="168"/>
      <c r="NGV153" s="168"/>
      <c r="NGW153" s="168"/>
      <c r="NGX153" s="168"/>
      <c r="NGY153" s="168"/>
      <c r="NGZ153" s="168"/>
      <c r="NHA153" s="168"/>
      <c r="NHB153" s="168"/>
      <c r="NHC153" s="168"/>
      <c r="NHD153" s="168"/>
      <c r="NHE153" s="168"/>
      <c r="NHF153" s="168"/>
      <c r="NHG153" s="168"/>
      <c r="NHH153" s="168"/>
      <c r="NHI153" s="168"/>
      <c r="NHJ153" s="168"/>
      <c r="NHK153" s="168"/>
      <c r="NHL153" s="168"/>
      <c r="NHM153" s="168"/>
      <c r="NHN153" s="168"/>
      <c r="NHO153" s="168"/>
      <c r="NHP153" s="168"/>
      <c r="NHQ153" s="168"/>
      <c r="NHR153" s="168"/>
      <c r="NHS153" s="168"/>
      <c r="NHT153" s="168"/>
      <c r="NHU153" s="168"/>
      <c r="NHV153" s="168"/>
      <c r="NHW153" s="168"/>
      <c r="NHX153" s="168"/>
      <c r="NHY153" s="168"/>
      <c r="NHZ153" s="168"/>
      <c r="NIA153" s="168"/>
      <c r="NIB153" s="168"/>
      <c r="NIC153" s="168"/>
      <c r="NID153" s="168"/>
      <c r="NIE153" s="168"/>
      <c r="NIF153" s="168"/>
      <c r="NIG153" s="168"/>
      <c r="NIH153" s="168"/>
      <c r="NII153" s="168"/>
      <c r="NIJ153" s="168"/>
      <c r="NIK153" s="168"/>
      <c r="NIL153" s="168"/>
      <c r="NIM153" s="168"/>
      <c r="NIN153" s="168"/>
      <c r="NIO153" s="168"/>
      <c r="NIP153" s="168"/>
      <c r="NIQ153" s="168"/>
      <c r="NIR153" s="168"/>
      <c r="NIS153" s="168"/>
      <c r="NIT153" s="168"/>
      <c r="NIU153" s="168"/>
      <c r="NIV153" s="168"/>
      <c r="NIW153" s="168"/>
      <c r="NIX153" s="168"/>
      <c r="NIY153" s="168"/>
      <c r="NIZ153" s="168"/>
      <c r="NJA153" s="168"/>
      <c r="NJB153" s="168"/>
      <c r="NJC153" s="168"/>
      <c r="NJD153" s="168"/>
      <c r="NJE153" s="168"/>
      <c r="NJF153" s="168"/>
      <c r="NJG153" s="168"/>
      <c r="NJH153" s="168"/>
      <c r="NJI153" s="168"/>
      <c r="NJJ153" s="168"/>
      <c r="NJK153" s="168"/>
      <c r="NJL153" s="168"/>
      <c r="NJM153" s="168"/>
      <c r="NJN153" s="168"/>
      <c r="NJO153" s="168"/>
      <c r="NJP153" s="168"/>
      <c r="NJQ153" s="168"/>
      <c r="NJR153" s="168"/>
      <c r="NJS153" s="168"/>
      <c r="NJT153" s="168"/>
      <c r="NJU153" s="168"/>
      <c r="NJV153" s="168"/>
      <c r="NJW153" s="168"/>
      <c r="NJX153" s="168"/>
      <c r="NJY153" s="168"/>
      <c r="NJZ153" s="168"/>
      <c r="NKA153" s="168"/>
      <c r="NKB153" s="168"/>
      <c r="NKC153" s="168"/>
      <c r="NKD153" s="168"/>
      <c r="NKE153" s="168"/>
      <c r="NKF153" s="168"/>
      <c r="NKG153" s="168"/>
      <c r="NKH153" s="168"/>
      <c r="NKI153" s="168"/>
      <c r="NKJ153" s="168"/>
      <c r="NKK153" s="168"/>
      <c r="NKL153" s="168"/>
      <c r="NKM153" s="168"/>
      <c r="NKN153" s="168"/>
      <c r="NKO153" s="168"/>
      <c r="NKP153" s="168"/>
      <c r="NKQ153" s="168"/>
      <c r="NKR153" s="168"/>
      <c r="NKS153" s="168"/>
      <c r="NKT153" s="168"/>
      <c r="NKU153" s="168"/>
      <c r="NKV153" s="168"/>
      <c r="NKW153" s="168"/>
      <c r="NKX153" s="168"/>
      <c r="NKY153" s="168"/>
      <c r="NKZ153" s="168"/>
      <c r="NLA153" s="168"/>
      <c r="NLB153" s="168"/>
      <c r="NLC153" s="168"/>
      <c r="NLD153" s="168"/>
      <c r="NLE153" s="168"/>
      <c r="NLF153" s="168"/>
      <c r="NLG153" s="168"/>
      <c r="NLH153" s="168"/>
      <c r="NLI153" s="168"/>
      <c r="NLJ153" s="168"/>
      <c r="NLK153" s="168"/>
      <c r="NLL153" s="168"/>
      <c r="NLM153" s="168"/>
      <c r="NLN153" s="168"/>
      <c r="NLO153" s="168"/>
      <c r="NLP153" s="168"/>
      <c r="NLQ153" s="168"/>
      <c r="NLR153" s="168"/>
      <c r="NLS153" s="168"/>
      <c r="NLT153" s="168"/>
      <c r="NLU153" s="168"/>
      <c r="NLV153" s="168"/>
      <c r="NLW153" s="168"/>
      <c r="NLX153" s="168"/>
      <c r="NLY153" s="168"/>
      <c r="NLZ153" s="168"/>
      <c r="NMA153" s="168"/>
      <c r="NMB153" s="168"/>
      <c r="NMC153" s="168"/>
      <c r="NMD153" s="168"/>
      <c r="NME153" s="168"/>
      <c r="NMF153" s="168"/>
      <c r="NMG153" s="168"/>
      <c r="NMH153" s="168"/>
      <c r="NMI153" s="168"/>
      <c r="NMJ153" s="168"/>
      <c r="NMK153" s="168"/>
      <c r="NML153" s="168"/>
      <c r="NMM153" s="168"/>
      <c r="NMN153" s="168"/>
      <c r="NMO153" s="168"/>
      <c r="NMP153" s="168"/>
      <c r="NMQ153" s="168"/>
      <c r="NMR153" s="168"/>
      <c r="NMS153" s="168"/>
      <c r="NMT153" s="168"/>
      <c r="NMU153" s="168"/>
      <c r="NMV153" s="168"/>
      <c r="NMW153" s="168"/>
      <c r="NMX153" s="168"/>
      <c r="NMY153" s="168"/>
      <c r="NMZ153" s="168"/>
      <c r="NNA153" s="168"/>
      <c r="NNB153" s="168"/>
      <c r="NNC153" s="168"/>
      <c r="NND153" s="168"/>
      <c r="NNE153" s="168"/>
      <c r="NNF153" s="168"/>
      <c r="NNG153" s="168"/>
      <c r="NNH153" s="168"/>
      <c r="NNI153" s="168"/>
      <c r="NNJ153" s="168"/>
      <c r="NNK153" s="168"/>
      <c r="NNL153" s="168"/>
      <c r="NNM153" s="168"/>
      <c r="NNN153" s="168"/>
      <c r="NNO153" s="168"/>
      <c r="NNP153" s="168"/>
      <c r="NNQ153" s="168"/>
      <c r="NNR153" s="168"/>
      <c r="NNS153" s="168"/>
      <c r="NNT153" s="168"/>
      <c r="NNU153" s="168"/>
      <c r="NNV153" s="168"/>
      <c r="NNW153" s="168"/>
      <c r="NNX153" s="168"/>
      <c r="NNY153" s="168"/>
      <c r="NNZ153" s="168"/>
      <c r="NOA153" s="168"/>
      <c r="NOB153" s="168"/>
      <c r="NOC153" s="168"/>
      <c r="NOD153" s="168"/>
      <c r="NOE153" s="168"/>
      <c r="NOF153" s="168"/>
      <c r="NOG153" s="168"/>
      <c r="NOH153" s="168"/>
      <c r="NOI153" s="168"/>
      <c r="NOJ153" s="168"/>
      <c r="NOK153" s="168"/>
      <c r="NOL153" s="168"/>
      <c r="NOM153" s="168"/>
      <c r="NON153" s="168"/>
      <c r="NOO153" s="168"/>
      <c r="NOP153" s="168"/>
      <c r="NOQ153" s="168"/>
      <c r="NOR153" s="168"/>
      <c r="NOS153" s="168"/>
      <c r="NOT153" s="168"/>
      <c r="NOU153" s="168"/>
      <c r="NOV153" s="168"/>
      <c r="NOW153" s="168"/>
      <c r="NOX153" s="168"/>
      <c r="NOY153" s="168"/>
      <c r="NOZ153" s="168"/>
      <c r="NPA153" s="168"/>
      <c r="NPB153" s="168"/>
      <c r="NPC153" s="168"/>
      <c r="NPD153" s="168"/>
      <c r="NPE153" s="168"/>
      <c r="NPF153" s="168"/>
      <c r="NPG153" s="168"/>
      <c r="NPH153" s="168"/>
      <c r="NPI153" s="168"/>
      <c r="NPJ153" s="168"/>
      <c r="NPK153" s="168"/>
      <c r="NPL153" s="168"/>
      <c r="NPM153" s="168"/>
      <c r="NPN153" s="168"/>
      <c r="NPO153" s="168"/>
      <c r="NPP153" s="168"/>
      <c r="NPQ153" s="168"/>
      <c r="NPR153" s="168"/>
      <c r="NPS153" s="168"/>
      <c r="NPT153" s="168"/>
      <c r="NPU153" s="168"/>
      <c r="NPV153" s="168"/>
      <c r="NPW153" s="168"/>
      <c r="NPX153" s="168"/>
      <c r="NPY153" s="168"/>
      <c r="NPZ153" s="168"/>
      <c r="NQA153" s="168"/>
      <c r="NQB153" s="168"/>
      <c r="NQC153" s="168"/>
      <c r="NQD153" s="168"/>
      <c r="NQE153" s="168"/>
      <c r="NQF153" s="168"/>
      <c r="NQG153" s="168"/>
      <c r="NQH153" s="168"/>
      <c r="NQI153" s="168"/>
      <c r="NQJ153" s="168"/>
      <c r="NQK153" s="168"/>
      <c r="NQL153" s="168"/>
      <c r="NQM153" s="168"/>
      <c r="NQN153" s="168"/>
      <c r="NQO153" s="168"/>
      <c r="NQP153" s="168"/>
      <c r="NQQ153" s="168"/>
      <c r="NQR153" s="168"/>
      <c r="NQS153" s="168"/>
      <c r="NQT153" s="168"/>
      <c r="NQU153" s="168"/>
      <c r="NQV153" s="168"/>
      <c r="NQW153" s="168"/>
      <c r="NQX153" s="168"/>
      <c r="NQY153" s="168"/>
      <c r="NQZ153" s="168"/>
      <c r="NRA153" s="168"/>
      <c r="NRB153" s="168"/>
      <c r="NRC153" s="168"/>
      <c r="NRD153" s="168"/>
      <c r="NRE153" s="168"/>
      <c r="NRF153" s="168"/>
      <c r="NRG153" s="168"/>
      <c r="NRH153" s="168"/>
      <c r="NRI153" s="168"/>
      <c r="NRJ153" s="168"/>
      <c r="NRK153" s="168"/>
      <c r="NRL153" s="168"/>
      <c r="NRM153" s="168"/>
      <c r="NRN153" s="168"/>
      <c r="NRO153" s="168"/>
      <c r="NRP153" s="168"/>
      <c r="NRQ153" s="168"/>
      <c r="NRR153" s="168"/>
      <c r="NRS153" s="168"/>
      <c r="NRT153" s="168"/>
      <c r="NRU153" s="168"/>
      <c r="NRV153" s="168"/>
      <c r="NRW153" s="168"/>
      <c r="NRX153" s="168"/>
      <c r="NRY153" s="168"/>
      <c r="NRZ153" s="168"/>
      <c r="NSA153" s="168"/>
      <c r="NSB153" s="168"/>
      <c r="NSC153" s="168"/>
      <c r="NSD153" s="168"/>
      <c r="NSE153" s="168"/>
      <c r="NSF153" s="168"/>
      <c r="NSG153" s="168"/>
      <c r="NSH153" s="168"/>
      <c r="NSI153" s="168"/>
      <c r="NSJ153" s="168"/>
      <c r="NSK153" s="168"/>
      <c r="NSL153" s="168"/>
      <c r="NSM153" s="168"/>
      <c r="NSN153" s="168"/>
      <c r="NSO153" s="168"/>
      <c r="NSP153" s="168"/>
      <c r="NSQ153" s="168"/>
      <c r="NSR153" s="168"/>
      <c r="NSS153" s="168"/>
      <c r="NST153" s="168"/>
      <c r="NSU153" s="168"/>
      <c r="NSV153" s="168"/>
      <c r="NSW153" s="168"/>
      <c r="NSX153" s="168"/>
      <c r="NSY153" s="168"/>
      <c r="NSZ153" s="168"/>
      <c r="NTA153" s="168"/>
      <c r="NTB153" s="168"/>
      <c r="NTC153" s="168"/>
      <c r="NTD153" s="168"/>
      <c r="NTE153" s="168"/>
      <c r="NTF153" s="168"/>
      <c r="NTG153" s="168"/>
      <c r="NTH153" s="168"/>
      <c r="NTI153" s="168"/>
      <c r="NTJ153" s="168"/>
      <c r="NTK153" s="168"/>
      <c r="NTL153" s="168"/>
      <c r="NTM153" s="168"/>
      <c r="NTN153" s="168"/>
      <c r="NTO153" s="168"/>
      <c r="NTP153" s="168"/>
      <c r="NTQ153" s="168"/>
      <c r="NTR153" s="168"/>
      <c r="NTS153" s="168"/>
      <c r="NTT153" s="168"/>
      <c r="NTU153" s="168"/>
      <c r="NTV153" s="168"/>
      <c r="NTW153" s="168"/>
      <c r="NTX153" s="168"/>
      <c r="NTY153" s="168"/>
      <c r="NTZ153" s="168"/>
      <c r="NUA153" s="168"/>
      <c r="NUB153" s="168"/>
      <c r="NUC153" s="168"/>
      <c r="NUD153" s="168"/>
      <c r="NUE153" s="168"/>
      <c r="NUF153" s="168"/>
      <c r="NUG153" s="168"/>
      <c r="NUH153" s="168"/>
      <c r="NUI153" s="168"/>
      <c r="NUJ153" s="168"/>
      <c r="NUK153" s="168"/>
      <c r="NUL153" s="168"/>
      <c r="NUM153" s="168"/>
      <c r="NUN153" s="168"/>
      <c r="NUO153" s="168"/>
      <c r="NUP153" s="168"/>
      <c r="NUQ153" s="168"/>
      <c r="NUR153" s="168"/>
      <c r="NUS153" s="168"/>
      <c r="NUT153" s="168"/>
      <c r="NUU153" s="168"/>
      <c r="NUV153" s="168"/>
      <c r="NUW153" s="168"/>
      <c r="NUX153" s="168"/>
      <c r="NUY153" s="168"/>
      <c r="NUZ153" s="168"/>
      <c r="NVA153" s="168"/>
      <c r="NVB153" s="168"/>
      <c r="NVC153" s="168"/>
      <c r="NVD153" s="168"/>
      <c r="NVE153" s="168"/>
      <c r="NVF153" s="168"/>
      <c r="NVG153" s="168"/>
      <c r="NVH153" s="168"/>
      <c r="NVI153" s="168"/>
      <c r="NVJ153" s="168"/>
      <c r="NVK153" s="168"/>
      <c r="NVL153" s="168"/>
      <c r="NVM153" s="168"/>
      <c r="NVN153" s="168"/>
      <c r="NVO153" s="168"/>
      <c r="NVP153" s="168"/>
      <c r="NVQ153" s="168"/>
      <c r="NVR153" s="168"/>
      <c r="NVS153" s="168"/>
      <c r="NVT153" s="168"/>
      <c r="NVU153" s="168"/>
      <c r="NVV153" s="168"/>
      <c r="NVW153" s="168"/>
      <c r="NVX153" s="168"/>
      <c r="NVY153" s="168"/>
      <c r="NVZ153" s="168"/>
      <c r="NWA153" s="168"/>
      <c r="NWB153" s="168"/>
      <c r="NWC153" s="168"/>
      <c r="NWD153" s="168"/>
      <c r="NWE153" s="168"/>
      <c r="NWF153" s="168"/>
      <c r="NWG153" s="168"/>
      <c r="NWH153" s="168"/>
      <c r="NWI153" s="168"/>
      <c r="NWJ153" s="168"/>
      <c r="NWK153" s="168"/>
      <c r="NWL153" s="168"/>
      <c r="NWM153" s="168"/>
      <c r="NWN153" s="168"/>
      <c r="NWO153" s="168"/>
      <c r="NWP153" s="168"/>
      <c r="NWQ153" s="168"/>
      <c r="NWR153" s="168"/>
      <c r="NWS153" s="168"/>
      <c r="NWT153" s="168"/>
      <c r="NWU153" s="168"/>
      <c r="NWV153" s="168"/>
      <c r="NWW153" s="168"/>
      <c r="NWX153" s="168"/>
      <c r="NWY153" s="168"/>
      <c r="NWZ153" s="168"/>
      <c r="NXA153" s="168"/>
      <c r="NXB153" s="168"/>
      <c r="NXC153" s="168"/>
      <c r="NXD153" s="168"/>
      <c r="NXE153" s="168"/>
      <c r="NXF153" s="168"/>
      <c r="NXG153" s="168"/>
      <c r="NXH153" s="168"/>
      <c r="NXI153" s="168"/>
      <c r="NXJ153" s="168"/>
      <c r="NXK153" s="168"/>
      <c r="NXL153" s="168"/>
      <c r="NXM153" s="168"/>
      <c r="NXN153" s="168"/>
      <c r="NXO153" s="168"/>
      <c r="NXP153" s="168"/>
      <c r="NXQ153" s="168"/>
      <c r="NXR153" s="168"/>
      <c r="NXS153" s="168"/>
      <c r="NXT153" s="168"/>
      <c r="NXU153" s="168"/>
      <c r="NXV153" s="168"/>
      <c r="NXW153" s="168"/>
      <c r="NXX153" s="168"/>
      <c r="NXY153" s="168"/>
      <c r="NXZ153" s="168"/>
      <c r="NYA153" s="168"/>
      <c r="NYB153" s="168"/>
      <c r="NYC153" s="168"/>
      <c r="NYD153" s="168"/>
      <c r="NYE153" s="168"/>
      <c r="NYF153" s="168"/>
      <c r="NYG153" s="168"/>
      <c r="NYH153" s="168"/>
      <c r="NYI153" s="168"/>
      <c r="NYJ153" s="168"/>
      <c r="NYK153" s="168"/>
      <c r="NYL153" s="168"/>
      <c r="NYM153" s="168"/>
      <c r="NYN153" s="168"/>
      <c r="NYO153" s="168"/>
      <c r="NYP153" s="168"/>
      <c r="NYQ153" s="168"/>
      <c r="NYR153" s="168"/>
      <c r="NYS153" s="168"/>
      <c r="NYT153" s="168"/>
      <c r="NYU153" s="168"/>
      <c r="NYV153" s="168"/>
      <c r="NYW153" s="168"/>
      <c r="NYX153" s="168"/>
      <c r="NYY153" s="168"/>
      <c r="NYZ153" s="168"/>
      <c r="NZA153" s="168"/>
      <c r="NZB153" s="168"/>
      <c r="NZC153" s="168"/>
      <c r="NZD153" s="168"/>
      <c r="NZE153" s="168"/>
      <c r="NZF153" s="168"/>
      <c r="NZG153" s="168"/>
      <c r="NZH153" s="168"/>
      <c r="NZI153" s="168"/>
      <c r="NZJ153" s="168"/>
      <c r="NZK153" s="168"/>
      <c r="NZL153" s="168"/>
      <c r="NZM153" s="168"/>
      <c r="NZN153" s="168"/>
      <c r="NZO153" s="168"/>
      <c r="NZP153" s="168"/>
      <c r="NZQ153" s="168"/>
      <c r="NZR153" s="168"/>
      <c r="NZS153" s="168"/>
      <c r="NZT153" s="168"/>
      <c r="NZU153" s="168"/>
      <c r="NZV153" s="168"/>
      <c r="NZW153" s="168"/>
      <c r="NZX153" s="168"/>
      <c r="NZY153" s="168"/>
      <c r="NZZ153" s="168"/>
      <c r="OAA153" s="168"/>
      <c r="OAB153" s="168"/>
      <c r="OAC153" s="168"/>
      <c r="OAD153" s="168"/>
      <c r="OAE153" s="168"/>
      <c r="OAF153" s="168"/>
      <c r="OAG153" s="168"/>
      <c r="OAH153" s="168"/>
      <c r="OAI153" s="168"/>
      <c r="OAJ153" s="168"/>
      <c r="OAK153" s="168"/>
      <c r="OAL153" s="168"/>
      <c r="OAM153" s="168"/>
      <c r="OAN153" s="168"/>
      <c r="OAO153" s="168"/>
      <c r="OAP153" s="168"/>
      <c r="OAQ153" s="168"/>
      <c r="OAR153" s="168"/>
      <c r="OAS153" s="168"/>
      <c r="OAT153" s="168"/>
      <c r="OAU153" s="168"/>
      <c r="OAV153" s="168"/>
      <c r="OAW153" s="168"/>
      <c r="OAX153" s="168"/>
      <c r="OAY153" s="168"/>
      <c r="OAZ153" s="168"/>
      <c r="OBA153" s="168"/>
      <c r="OBB153" s="168"/>
      <c r="OBC153" s="168"/>
      <c r="OBD153" s="168"/>
      <c r="OBE153" s="168"/>
      <c r="OBF153" s="168"/>
      <c r="OBG153" s="168"/>
      <c r="OBH153" s="168"/>
      <c r="OBI153" s="168"/>
      <c r="OBJ153" s="168"/>
      <c r="OBK153" s="168"/>
      <c r="OBL153" s="168"/>
      <c r="OBM153" s="168"/>
      <c r="OBN153" s="168"/>
      <c r="OBO153" s="168"/>
      <c r="OBP153" s="168"/>
      <c r="OBQ153" s="168"/>
      <c r="OBR153" s="168"/>
      <c r="OBS153" s="168"/>
      <c r="OBT153" s="168"/>
      <c r="OBU153" s="168"/>
      <c r="OBV153" s="168"/>
      <c r="OBW153" s="168"/>
      <c r="OBX153" s="168"/>
      <c r="OBY153" s="168"/>
      <c r="OBZ153" s="168"/>
      <c r="OCA153" s="168"/>
      <c r="OCB153" s="168"/>
      <c r="OCC153" s="168"/>
      <c r="OCD153" s="168"/>
      <c r="OCE153" s="168"/>
      <c r="OCF153" s="168"/>
      <c r="OCG153" s="168"/>
      <c r="OCH153" s="168"/>
      <c r="OCI153" s="168"/>
      <c r="OCJ153" s="168"/>
      <c r="OCK153" s="168"/>
      <c r="OCL153" s="168"/>
      <c r="OCM153" s="168"/>
      <c r="OCN153" s="168"/>
      <c r="OCO153" s="168"/>
      <c r="OCP153" s="168"/>
      <c r="OCQ153" s="168"/>
      <c r="OCR153" s="168"/>
      <c r="OCS153" s="168"/>
      <c r="OCT153" s="168"/>
      <c r="OCU153" s="168"/>
      <c r="OCV153" s="168"/>
      <c r="OCW153" s="168"/>
      <c r="OCX153" s="168"/>
      <c r="OCY153" s="168"/>
      <c r="OCZ153" s="168"/>
      <c r="ODA153" s="168"/>
      <c r="ODB153" s="168"/>
      <c r="ODC153" s="168"/>
      <c r="ODD153" s="168"/>
      <c r="ODE153" s="168"/>
      <c r="ODF153" s="168"/>
      <c r="ODG153" s="168"/>
      <c r="ODH153" s="168"/>
      <c r="ODI153" s="168"/>
      <c r="ODJ153" s="168"/>
      <c r="ODK153" s="168"/>
      <c r="ODL153" s="168"/>
      <c r="ODM153" s="168"/>
      <c r="ODN153" s="168"/>
      <c r="ODO153" s="168"/>
      <c r="ODP153" s="168"/>
      <c r="ODQ153" s="168"/>
      <c r="ODR153" s="168"/>
      <c r="ODS153" s="168"/>
      <c r="ODT153" s="168"/>
      <c r="ODU153" s="168"/>
      <c r="ODV153" s="168"/>
      <c r="ODW153" s="168"/>
      <c r="ODX153" s="168"/>
      <c r="ODY153" s="168"/>
      <c r="ODZ153" s="168"/>
      <c r="OEA153" s="168"/>
      <c r="OEB153" s="168"/>
      <c r="OEC153" s="168"/>
      <c r="OED153" s="168"/>
      <c r="OEE153" s="168"/>
      <c r="OEF153" s="168"/>
      <c r="OEG153" s="168"/>
      <c r="OEH153" s="168"/>
      <c r="OEI153" s="168"/>
      <c r="OEJ153" s="168"/>
      <c r="OEK153" s="168"/>
      <c r="OEL153" s="168"/>
      <c r="OEM153" s="168"/>
      <c r="OEN153" s="168"/>
      <c r="OEO153" s="168"/>
      <c r="OEP153" s="168"/>
      <c r="OEQ153" s="168"/>
      <c r="OER153" s="168"/>
      <c r="OES153" s="168"/>
      <c r="OET153" s="168"/>
      <c r="OEU153" s="168"/>
      <c r="OEV153" s="168"/>
      <c r="OEW153" s="168"/>
      <c r="OEX153" s="168"/>
      <c r="OEY153" s="168"/>
      <c r="OEZ153" s="168"/>
      <c r="OFA153" s="168"/>
      <c r="OFB153" s="168"/>
      <c r="OFC153" s="168"/>
      <c r="OFD153" s="168"/>
      <c r="OFE153" s="168"/>
      <c r="OFF153" s="168"/>
      <c r="OFG153" s="168"/>
      <c r="OFH153" s="168"/>
      <c r="OFI153" s="168"/>
      <c r="OFJ153" s="168"/>
      <c r="OFK153" s="168"/>
      <c r="OFL153" s="168"/>
      <c r="OFM153" s="168"/>
      <c r="OFN153" s="168"/>
      <c r="OFO153" s="168"/>
      <c r="OFP153" s="168"/>
      <c r="OFQ153" s="168"/>
      <c r="OFR153" s="168"/>
      <c r="OFS153" s="168"/>
      <c r="OFT153" s="168"/>
      <c r="OFU153" s="168"/>
      <c r="OFV153" s="168"/>
      <c r="OFW153" s="168"/>
      <c r="OFX153" s="168"/>
      <c r="OFY153" s="168"/>
      <c r="OFZ153" s="168"/>
      <c r="OGA153" s="168"/>
      <c r="OGB153" s="168"/>
      <c r="OGC153" s="168"/>
      <c r="OGD153" s="168"/>
      <c r="OGE153" s="168"/>
      <c r="OGF153" s="168"/>
      <c r="OGG153" s="168"/>
      <c r="OGH153" s="168"/>
      <c r="OGI153" s="168"/>
      <c r="OGJ153" s="168"/>
      <c r="OGK153" s="168"/>
      <c r="OGL153" s="168"/>
      <c r="OGM153" s="168"/>
      <c r="OGN153" s="168"/>
      <c r="OGO153" s="168"/>
      <c r="OGP153" s="168"/>
      <c r="OGQ153" s="168"/>
      <c r="OGR153" s="168"/>
      <c r="OGS153" s="168"/>
      <c r="OGT153" s="168"/>
      <c r="OGU153" s="168"/>
      <c r="OGV153" s="168"/>
      <c r="OGW153" s="168"/>
      <c r="OGX153" s="168"/>
      <c r="OGY153" s="168"/>
      <c r="OGZ153" s="168"/>
      <c r="OHA153" s="168"/>
      <c r="OHB153" s="168"/>
      <c r="OHC153" s="168"/>
      <c r="OHD153" s="168"/>
      <c r="OHE153" s="168"/>
      <c r="OHF153" s="168"/>
      <c r="OHG153" s="168"/>
      <c r="OHH153" s="168"/>
      <c r="OHI153" s="168"/>
      <c r="OHJ153" s="168"/>
      <c r="OHK153" s="168"/>
      <c r="OHL153" s="168"/>
      <c r="OHM153" s="168"/>
      <c r="OHN153" s="168"/>
      <c r="OHO153" s="168"/>
      <c r="OHP153" s="168"/>
      <c r="OHQ153" s="168"/>
      <c r="OHR153" s="168"/>
      <c r="OHS153" s="168"/>
      <c r="OHT153" s="168"/>
      <c r="OHU153" s="168"/>
      <c r="OHV153" s="168"/>
      <c r="OHW153" s="168"/>
      <c r="OHX153" s="168"/>
      <c r="OHY153" s="168"/>
      <c r="OHZ153" s="168"/>
      <c r="OIA153" s="168"/>
      <c r="OIB153" s="168"/>
      <c r="OIC153" s="168"/>
      <c r="OID153" s="168"/>
      <c r="OIE153" s="168"/>
      <c r="OIF153" s="168"/>
      <c r="OIG153" s="168"/>
      <c r="OIH153" s="168"/>
      <c r="OII153" s="168"/>
      <c r="OIJ153" s="168"/>
      <c r="OIK153" s="168"/>
      <c r="OIL153" s="168"/>
      <c r="OIM153" s="168"/>
      <c r="OIN153" s="168"/>
      <c r="OIO153" s="168"/>
      <c r="OIP153" s="168"/>
      <c r="OIQ153" s="168"/>
      <c r="OIR153" s="168"/>
      <c r="OIS153" s="168"/>
      <c r="OIT153" s="168"/>
      <c r="OIU153" s="168"/>
      <c r="OIV153" s="168"/>
      <c r="OIW153" s="168"/>
      <c r="OIX153" s="168"/>
      <c r="OIY153" s="168"/>
      <c r="OIZ153" s="168"/>
      <c r="OJA153" s="168"/>
      <c r="OJB153" s="168"/>
      <c r="OJC153" s="168"/>
      <c r="OJD153" s="168"/>
      <c r="OJE153" s="168"/>
      <c r="OJF153" s="168"/>
      <c r="OJG153" s="168"/>
      <c r="OJH153" s="168"/>
      <c r="OJI153" s="168"/>
      <c r="OJJ153" s="168"/>
      <c r="OJK153" s="168"/>
      <c r="OJL153" s="168"/>
      <c r="OJM153" s="168"/>
      <c r="OJN153" s="168"/>
      <c r="OJO153" s="168"/>
      <c r="OJP153" s="168"/>
      <c r="OJQ153" s="168"/>
      <c r="OJR153" s="168"/>
      <c r="OJS153" s="168"/>
      <c r="OJT153" s="168"/>
      <c r="OJU153" s="168"/>
      <c r="OJV153" s="168"/>
      <c r="OJW153" s="168"/>
      <c r="OJX153" s="168"/>
      <c r="OJY153" s="168"/>
      <c r="OJZ153" s="168"/>
      <c r="OKA153" s="168"/>
      <c r="OKB153" s="168"/>
      <c r="OKC153" s="168"/>
      <c r="OKD153" s="168"/>
      <c r="OKE153" s="168"/>
      <c r="OKF153" s="168"/>
      <c r="OKG153" s="168"/>
      <c r="OKH153" s="168"/>
      <c r="OKI153" s="168"/>
      <c r="OKJ153" s="168"/>
      <c r="OKK153" s="168"/>
      <c r="OKL153" s="168"/>
      <c r="OKM153" s="168"/>
      <c r="OKN153" s="168"/>
      <c r="OKO153" s="168"/>
      <c r="OKP153" s="168"/>
      <c r="OKQ153" s="168"/>
      <c r="OKR153" s="168"/>
      <c r="OKS153" s="168"/>
      <c r="OKT153" s="168"/>
      <c r="OKU153" s="168"/>
      <c r="OKV153" s="168"/>
      <c r="OKW153" s="168"/>
      <c r="OKX153" s="168"/>
      <c r="OKY153" s="168"/>
      <c r="OKZ153" s="168"/>
      <c r="OLA153" s="168"/>
      <c r="OLB153" s="168"/>
      <c r="OLC153" s="168"/>
      <c r="OLD153" s="168"/>
      <c r="OLE153" s="168"/>
      <c r="OLF153" s="168"/>
      <c r="OLG153" s="168"/>
      <c r="OLH153" s="168"/>
      <c r="OLI153" s="168"/>
      <c r="OLJ153" s="168"/>
      <c r="OLK153" s="168"/>
      <c r="OLL153" s="168"/>
      <c r="OLM153" s="168"/>
      <c r="OLN153" s="168"/>
      <c r="OLO153" s="168"/>
      <c r="OLP153" s="168"/>
      <c r="OLQ153" s="168"/>
      <c r="OLR153" s="168"/>
      <c r="OLS153" s="168"/>
      <c r="OLT153" s="168"/>
      <c r="OLU153" s="168"/>
      <c r="OLV153" s="168"/>
      <c r="OLW153" s="168"/>
      <c r="OLX153" s="168"/>
      <c r="OLY153" s="168"/>
      <c r="OLZ153" s="168"/>
      <c r="OMA153" s="168"/>
      <c r="OMB153" s="168"/>
      <c r="OMC153" s="168"/>
      <c r="OMD153" s="168"/>
      <c r="OME153" s="168"/>
      <c r="OMF153" s="168"/>
      <c r="OMG153" s="168"/>
      <c r="OMH153" s="168"/>
      <c r="OMI153" s="168"/>
      <c r="OMJ153" s="168"/>
      <c r="OMK153" s="168"/>
      <c r="OML153" s="168"/>
      <c r="OMM153" s="168"/>
      <c r="OMN153" s="168"/>
      <c r="OMO153" s="168"/>
      <c r="OMP153" s="168"/>
      <c r="OMQ153" s="168"/>
      <c r="OMR153" s="168"/>
      <c r="OMS153" s="168"/>
      <c r="OMT153" s="168"/>
      <c r="OMU153" s="168"/>
      <c r="OMV153" s="168"/>
      <c r="OMW153" s="168"/>
      <c r="OMX153" s="168"/>
      <c r="OMY153" s="168"/>
      <c r="OMZ153" s="168"/>
      <c r="ONA153" s="168"/>
      <c r="ONB153" s="168"/>
      <c r="ONC153" s="168"/>
      <c r="OND153" s="168"/>
      <c r="ONE153" s="168"/>
      <c r="ONF153" s="168"/>
      <c r="ONG153" s="168"/>
      <c r="ONH153" s="168"/>
      <c r="ONI153" s="168"/>
      <c r="ONJ153" s="168"/>
      <c r="ONK153" s="168"/>
      <c r="ONL153" s="168"/>
      <c r="ONM153" s="168"/>
      <c r="ONN153" s="168"/>
      <c r="ONO153" s="168"/>
      <c r="ONP153" s="168"/>
      <c r="ONQ153" s="168"/>
      <c r="ONR153" s="168"/>
      <c r="ONS153" s="168"/>
      <c r="ONT153" s="168"/>
      <c r="ONU153" s="168"/>
      <c r="ONV153" s="168"/>
      <c r="ONW153" s="168"/>
      <c r="ONX153" s="168"/>
      <c r="ONY153" s="168"/>
      <c r="ONZ153" s="168"/>
      <c r="OOA153" s="168"/>
      <c r="OOB153" s="168"/>
      <c r="OOC153" s="168"/>
      <c r="OOD153" s="168"/>
      <c r="OOE153" s="168"/>
      <c r="OOF153" s="168"/>
      <c r="OOG153" s="168"/>
      <c r="OOH153" s="168"/>
      <c r="OOI153" s="168"/>
      <c r="OOJ153" s="168"/>
      <c r="OOK153" s="168"/>
      <c r="OOL153" s="168"/>
      <c r="OOM153" s="168"/>
      <c r="OON153" s="168"/>
      <c r="OOO153" s="168"/>
      <c r="OOP153" s="168"/>
      <c r="OOQ153" s="168"/>
      <c r="OOR153" s="168"/>
      <c r="OOS153" s="168"/>
      <c r="OOT153" s="168"/>
      <c r="OOU153" s="168"/>
      <c r="OOV153" s="168"/>
      <c r="OOW153" s="168"/>
      <c r="OOX153" s="168"/>
      <c r="OOY153" s="168"/>
      <c r="OOZ153" s="168"/>
      <c r="OPA153" s="168"/>
      <c r="OPB153" s="168"/>
      <c r="OPC153" s="168"/>
      <c r="OPD153" s="168"/>
      <c r="OPE153" s="168"/>
      <c r="OPF153" s="168"/>
      <c r="OPG153" s="168"/>
      <c r="OPH153" s="168"/>
      <c r="OPI153" s="168"/>
      <c r="OPJ153" s="168"/>
      <c r="OPK153" s="168"/>
      <c r="OPL153" s="168"/>
      <c r="OPM153" s="168"/>
      <c r="OPN153" s="168"/>
      <c r="OPO153" s="168"/>
      <c r="OPP153" s="168"/>
      <c r="OPQ153" s="168"/>
      <c r="OPR153" s="168"/>
      <c r="OPS153" s="168"/>
      <c r="OPT153" s="168"/>
      <c r="OPU153" s="168"/>
      <c r="OPV153" s="168"/>
      <c r="OPW153" s="168"/>
      <c r="OPX153" s="168"/>
      <c r="OPY153" s="168"/>
      <c r="OPZ153" s="168"/>
      <c r="OQA153" s="168"/>
      <c r="OQB153" s="168"/>
      <c r="OQC153" s="168"/>
      <c r="OQD153" s="168"/>
      <c r="OQE153" s="168"/>
      <c r="OQF153" s="168"/>
      <c r="OQG153" s="168"/>
      <c r="OQH153" s="168"/>
      <c r="OQI153" s="168"/>
      <c r="OQJ153" s="168"/>
      <c r="OQK153" s="168"/>
      <c r="OQL153" s="168"/>
      <c r="OQM153" s="168"/>
      <c r="OQN153" s="168"/>
      <c r="OQO153" s="168"/>
      <c r="OQP153" s="168"/>
      <c r="OQQ153" s="168"/>
      <c r="OQR153" s="168"/>
      <c r="OQS153" s="168"/>
      <c r="OQT153" s="168"/>
      <c r="OQU153" s="168"/>
      <c r="OQV153" s="168"/>
      <c r="OQW153" s="168"/>
      <c r="OQX153" s="168"/>
      <c r="OQY153" s="168"/>
      <c r="OQZ153" s="168"/>
      <c r="ORA153" s="168"/>
      <c r="ORB153" s="168"/>
      <c r="ORC153" s="168"/>
      <c r="ORD153" s="168"/>
      <c r="ORE153" s="168"/>
      <c r="ORF153" s="168"/>
      <c r="ORG153" s="168"/>
      <c r="ORH153" s="168"/>
      <c r="ORI153" s="168"/>
      <c r="ORJ153" s="168"/>
      <c r="ORK153" s="168"/>
      <c r="ORL153" s="168"/>
      <c r="ORM153" s="168"/>
      <c r="ORN153" s="168"/>
      <c r="ORO153" s="168"/>
      <c r="ORP153" s="168"/>
      <c r="ORQ153" s="168"/>
      <c r="ORR153" s="168"/>
      <c r="ORS153" s="168"/>
      <c r="ORT153" s="168"/>
      <c r="ORU153" s="168"/>
      <c r="ORV153" s="168"/>
      <c r="ORW153" s="168"/>
      <c r="ORX153" s="168"/>
      <c r="ORY153" s="168"/>
      <c r="ORZ153" s="168"/>
      <c r="OSA153" s="168"/>
      <c r="OSB153" s="168"/>
      <c r="OSC153" s="168"/>
      <c r="OSD153" s="168"/>
      <c r="OSE153" s="168"/>
      <c r="OSF153" s="168"/>
      <c r="OSG153" s="168"/>
      <c r="OSH153" s="168"/>
      <c r="OSI153" s="168"/>
      <c r="OSJ153" s="168"/>
      <c r="OSK153" s="168"/>
      <c r="OSL153" s="168"/>
      <c r="OSM153" s="168"/>
      <c r="OSN153" s="168"/>
      <c r="OSO153" s="168"/>
      <c r="OSP153" s="168"/>
      <c r="OSQ153" s="168"/>
      <c r="OSR153" s="168"/>
      <c r="OSS153" s="168"/>
      <c r="OST153" s="168"/>
      <c r="OSU153" s="168"/>
      <c r="OSV153" s="168"/>
      <c r="OSW153" s="168"/>
      <c r="OSX153" s="168"/>
      <c r="OSY153" s="168"/>
      <c r="OSZ153" s="168"/>
      <c r="OTA153" s="168"/>
      <c r="OTB153" s="168"/>
      <c r="OTC153" s="168"/>
      <c r="OTD153" s="168"/>
      <c r="OTE153" s="168"/>
      <c r="OTF153" s="168"/>
      <c r="OTG153" s="168"/>
      <c r="OTH153" s="168"/>
      <c r="OTI153" s="168"/>
      <c r="OTJ153" s="168"/>
      <c r="OTK153" s="168"/>
      <c r="OTL153" s="168"/>
      <c r="OTM153" s="168"/>
      <c r="OTN153" s="168"/>
      <c r="OTO153" s="168"/>
      <c r="OTP153" s="168"/>
      <c r="OTQ153" s="168"/>
      <c r="OTR153" s="168"/>
      <c r="OTS153" s="168"/>
      <c r="OTT153" s="168"/>
      <c r="OTU153" s="168"/>
      <c r="OTV153" s="168"/>
      <c r="OTW153" s="168"/>
      <c r="OTX153" s="168"/>
      <c r="OTY153" s="168"/>
      <c r="OTZ153" s="168"/>
      <c r="OUA153" s="168"/>
      <c r="OUB153" s="168"/>
      <c r="OUC153" s="168"/>
      <c r="OUD153" s="168"/>
      <c r="OUE153" s="168"/>
      <c r="OUF153" s="168"/>
      <c r="OUG153" s="168"/>
      <c r="OUH153" s="168"/>
      <c r="OUI153" s="168"/>
      <c r="OUJ153" s="168"/>
      <c r="OUK153" s="168"/>
      <c r="OUL153" s="168"/>
      <c r="OUM153" s="168"/>
      <c r="OUN153" s="168"/>
      <c r="OUO153" s="168"/>
      <c r="OUP153" s="168"/>
      <c r="OUQ153" s="168"/>
      <c r="OUR153" s="168"/>
      <c r="OUS153" s="168"/>
      <c r="OUT153" s="168"/>
      <c r="OUU153" s="168"/>
      <c r="OUV153" s="168"/>
      <c r="OUW153" s="168"/>
      <c r="OUX153" s="168"/>
      <c r="OUY153" s="168"/>
      <c r="OUZ153" s="168"/>
      <c r="OVA153" s="168"/>
      <c r="OVB153" s="168"/>
      <c r="OVC153" s="168"/>
      <c r="OVD153" s="168"/>
      <c r="OVE153" s="168"/>
      <c r="OVF153" s="168"/>
      <c r="OVG153" s="168"/>
      <c r="OVH153" s="168"/>
      <c r="OVI153" s="168"/>
      <c r="OVJ153" s="168"/>
      <c r="OVK153" s="168"/>
      <c r="OVL153" s="168"/>
      <c r="OVM153" s="168"/>
      <c r="OVN153" s="168"/>
      <c r="OVO153" s="168"/>
      <c r="OVP153" s="168"/>
      <c r="OVQ153" s="168"/>
      <c r="OVR153" s="168"/>
      <c r="OVS153" s="168"/>
      <c r="OVT153" s="168"/>
      <c r="OVU153" s="168"/>
      <c r="OVV153" s="168"/>
      <c r="OVW153" s="168"/>
      <c r="OVX153" s="168"/>
      <c r="OVY153" s="168"/>
      <c r="OVZ153" s="168"/>
      <c r="OWA153" s="168"/>
      <c r="OWB153" s="168"/>
      <c r="OWC153" s="168"/>
      <c r="OWD153" s="168"/>
      <c r="OWE153" s="168"/>
      <c r="OWF153" s="168"/>
      <c r="OWG153" s="168"/>
      <c r="OWH153" s="168"/>
      <c r="OWI153" s="168"/>
      <c r="OWJ153" s="168"/>
      <c r="OWK153" s="168"/>
      <c r="OWL153" s="168"/>
      <c r="OWM153" s="168"/>
      <c r="OWN153" s="168"/>
      <c r="OWO153" s="168"/>
      <c r="OWP153" s="168"/>
      <c r="OWQ153" s="168"/>
      <c r="OWR153" s="168"/>
      <c r="OWS153" s="168"/>
      <c r="OWT153" s="168"/>
      <c r="OWU153" s="168"/>
      <c r="OWV153" s="168"/>
      <c r="OWW153" s="168"/>
      <c r="OWX153" s="168"/>
      <c r="OWY153" s="168"/>
      <c r="OWZ153" s="168"/>
      <c r="OXA153" s="168"/>
      <c r="OXB153" s="168"/>
      <c r="OXC153" s="168"/>
      <c r="OXD153" s="168"/>
      <c r="OXE153" s="168"/>
      <c r="OXF153" s="168"/>
      <c r="OXG153" s="168"/>
      <c r="OXH153" s="168"/>
      <c r="OXI153" s="168"/>
      <c r="OXJ153" s="168"/>
      <c r="OXK153" s="168"/>
      <c r="OXL153" s="168"/>
      <c r="OXM153" s="168"/>
      <c r="OXN153" s="168"/>
      <c r="OXO153" s="168"/>
      <c r="OXP153" s="168"/>
      <c r="OXQ153" s="168"/>
      <c r="OXR153" s="168"/>
      <c r="OXS153" s="168"/>
      <c r="OXT153" s="168"/>
      <c r="OXU153" s="168"/>
      <c r="OXV153" s="168"/>
      <c r="OXW153" s="168"/>
      <c r="OXX153" s="168"/>
      <c r="OXY153" s="168"/>
      <c r="OXZ153" s="168"/>
      <c r="OYA153" s="168"/>
      <c r="OYB153" s="168"/>
      <c r="OYC153" s="168"/>
      <c r="OYD153" s="168"/>
      <c r="OYE153" s="168"/>
      <c r="OYF153" s="168"/>
      <c r="OYG153" s="168"/>
      <c r="OYH153" s="168"/>
      <c r="OYI153" s="168"/>
      <c r="OYJ153" s="168"/>
      <c r="OYK153" s="168"/>
      <c r="OYL153" s="168"/>
      <c r="OYM153" s="168"/>
      <c r="OYN153" s="168"/>
      <c r="OYO153" s="168"/>
      <c r="OYP153" s="168"/>
      <c r="OYQ153" s="168"/>
      <c r="OYR153" s="168"/>
      <c r="OYS153" s="168"/>
      <c r="OYT153" s="168"/>
      <c r="OYU153" s="168"/>
      <c r="OYV153" s="168"/>
      <c r="OYW153" s="168"/>
      <c r="OYX153" s="168"/>
      <c r="OYY153" s="168"/>
      <c r="OYZ153" s="168"/>
      <c r="OZA153" s="168"/>
      <c r="OZB153" s="168"/>
      <c r="OZC153" s="168"/>
      <c r="OZD153" s="168"/>
      <c r="OZE153" s="168"/>
      <c r="OZF153" s="168"/>
      <c r="OZG153" s="168"/>
      <c r="OZH153" s="168"/>
      <c r="OZI153" s="168"/>
      <c r="OZJ153" s="168"/>
      <c r="OZK153" s="168"/>
      <c r="OZL153" s="168"/>
      <c r="OZM153" s="168"/>
      <c r="OZN153" s="168"/>
      <c r="OZO153" s="168"/>
      <c r="OZP153" s="168"/>
      <c r="OZQ153" s="168"/>
      <c r="OZR153" s="168"/>
      <c r="OZS153" s="168"/>
      <c r="OZT153" s="168"/>
      <c r="OZU153" s="168"/>
      <c r="OZV153" s="168"/>
      <c r="OZW153" s="168"/>
      <c r="OZX153" s="168"/>
      <c r="OZY153" s="168"/>
      <c r="OZZ153" s="168"/>
      <c r="PAA153" s="168"/>
      <c r="PAB153" s="168"/>
      <c r="PAC153" s="168"/>
      <c r="PAD153" s="168"/>
      <c r="PAE153" s="168"/>
      <c r="PAF153" s="168"/>
      <c r="PAG153" s="168"/>
      <c r="PAH153" s="168"/>
      <c r="PAI153" s="168"/>
      <c r="PAJ153" s="168"/>
      <c r="PAK153" s="168"/>
      <c r="PAL153" s="168"/>
      <c r="PAM153" s="168"/>
      <c r="PAN153" s="168"/>
      <c r="PAO153" s="168"/>
      <c r="PAP153" s="168"/>
      <c r="PAQ153" s="168"/>
      <c r="PAR153" s="168"/>
      <c r="PAS153" s="168"/>
      <c r="PAT153" s="168"/>
      <c r="PAU153" s="168"/>
      <c r="PAV153" s="168"/>
      <c r="PAW153" s="168"/>
      <c r="PAX153" s="168"/>
      <c r="PAY153" s="168"/>
      <c r="PAZ153" s="168"/>
      <c r="PBA153" s="168"/>
      <c r="PBB153" s="168"/>
      <c r="PBC153" s="168"/>
      <c r="PBD153" s="168"/>
      <c r="PBE153" s="168"/>
      <c r="PBF153" s="168"/>
      <c r="PBG153" s="168"/>
      <c r="PBH153" s="168"/>
      <c r="PBI153" s="168"/>
      <c r="PBJ153" s="168"/>
      <c r="PBK153" s="168"/>
      <c r="PBL153" s="168"/>
      <c r="PBM153" s="168"/>
      <c r="PBN153" s="168"/>
      <c r="PBO153" s="168"/>
      <c r="PBP153" s="168"/>
      <c r="PBQ153" s="168"/>
      <c r="PBR153" s="168"/>
      <c r="PBS153" s="168"/>
      <c r="PBT153" s="168"/>
      <c r="PBU153" s="168"/>
      <c r="PBV153" s="168"/>
      <c r="PBW153" s="168"/>
      <c r="PBX153" s="168"/>
      <c r="PBY153" s="168"/>
      <c r="PBZ153" s="168"/>
      <c r="PCA153" s="168"/>
      <c r="PCB153" s="168"/>
      <c r="PCC153" s="168"/>
      <c r="PCD153" s="168"/>
      <c r="PCE153" s="168"/>
      <c r="PCF153" s="168"/>
      <c r="PCG153" s="168"/>
      <c r="PCH153" s="168"/>
      <c r="PCI153" s="168"/>
      <c r="PCJ153" s="168"/>
      <c r="PCK153" s="168"/>
      <c r="PCL153" s="168"/>
      <c r="PCM153" s="168"/>
      <c r="PCN153" s="168"/>
      <c r="PCO153" s="168"/>
      <c r="PCP153" s="168"/>
      <c r="PCQ153" s="168"/>
      <c r="PCR153" s="168"/>
      <c r="PCS153" s="168"/>
      <c r="PCT153" s="168"/>
      <c r="PCU153" s="168"/>
      <c r="PCV153" s="168"/>
      <c r="PCW153" s="168"/>
      <c r="PCX153" s="168"/>
      <c r="PCY153" s="168"/>
      <c r="PCZ153" s="168"/>
      <c r="PDA153" s="168"/>
      <c r="PDB153" s="168"/>
      <c r="PDC153" s="168"/>
      <c r="PDD153" s="168"/>
      <c r="PDE153" s="168"/>
      <c r="PDF153" s="168"/>
      <c r="PDG153" s="168"/>
      <c r="PDH153" s="168"/>
      <c r="PDI153" s="168"/>
      <c r="PDJ153" s="168"/>
      <c r="PDK153" s="168"/>
      <c r="PDL153" s="168"/>
      <c r="PDM153" s="168"/>
      <c r="PDN153" s="168"/>
      <c r="PDO153" s="168"/>
      <c r="PDP153" s="168"/>
      <c r="PDQ153" s="168"/>
      <c r="PDR153" s="168"/>
      <c r="PDS153" s="168"/>
      <c r="PDT153" s="168"/>
      <c r="PDU153" s="168"/>
      <c r="PDV153" s="168"/>
      <c r="PDW153" s="168"/>
      <c r="PDX153" s="168"/>
      <c r="PDY153" s="168"/>
      <c r="PDZ153" s="168"/>
      <c r="PEA153" s="168"/>
      <c r="PEB153" s="168"/>
      <c r="PEC153" s="168"/>
      <c r="PED153" s="168"/>
      <c r="PEE153" s="168"/>
      <c r="PEF153" s="168"/>
      <c r="PEG153" s="168"/>
      <c r="PEH153" s="168"/>
      <c r="PEI153" s="168"/>
      <c r="PEJ153" s="168"/>
      <c r="PEK153" s="168"/>
      <c r="PEL153" s="168"/>
      <c r="PEM153" s="168"/>
      <c r="PEN153" s="168"/>
      <c r="PEO153" s="168"/>
      <c r="PEP153" s="168"/>
      <c r="PEQ153" s="168"/>
      <c r="PER153" s="168"/>
      <c r="PES153" s="168"/>
      <c r="PET153" s="168"/>
      <c r="PEU153" s="168"/>
      <c r="PEV153" s="168"/>
      <c r="PEW153" s="168"/>
      <c r="PEX153" s="168"/>
      <c r="PEY153" s="168"/>
      <c r="PEZ153" s="168"/>
      <c r="PFA153" s="168"/>
      <c r="PFB153" s="168"/>
      <c r="PFC153" s="168"/>
      <c r="PFD153" s="168"/>
      <c r="PFE153" s="168"/>
      <c r="PFF153" s="168"/>
      <c r="PFG153" s="168"/>
      <c r="PFH153" s="168"/>
      <c r="PFI153" s="168"/>
      <c r="PFJ153" s="168"/>
      <c r="PFK153" s="168"/>
      <c r="PFL153" s="168"/>
      <c r="PFM153" s="168"/>
      <c r="PFN153" s="168"/>
      <c r="PFO153" s="168"/>
      <c r="PFP153" s="168"/>
      <c r="PFQ153" s="168"/>
      <c r="PFR153" s="168"/>
      <c r="PFS153" s="168"/>
      <c r="PFT153" s="168"/>
      <c r="PFU153" s="168"/>
      <c r="PFV153" s="168"/>
      <c r="PFW153" s="168"/>
      <c r="PFX153" s="168"/>
      <c r="PFY153" s="168"/>
      <c r="PFZ153" s="168"/>
      <c r="PGA153" s="168"/>
      <c r="PGB153" s="168"/>
      <c r="PGC153" s="168"/>
      <c r="PGD153" s="168"/>
      <c r="PGE153" s="168"/>
      <c r="PGF153" s="168"/>
      <c r="PGG153" s="168"/>
      <c r="PGH153" s="168"/>
      <c r="PGI153" s="168"/>
      <c r="PGJ153" s="168"/>
      <c r="PGK153" s="168"/>
      <c r="PGL153" s="168"/>
      <c r="PGM153" s="168"/>
      <c r="PGN153" s="168"/>
      <c r="PGO153" s="168"/>
      <c r="PGP153" s="168"/>
      <c r="PGQ153" s="168"/>
      <c r="PGR153" s="168"/>
      <c r="PGS153" s="168"/>
      <c r="PGT153" s="168"/>
      <c r="PGU153" s="168"/>
      <c r="PGV153" s="168"/>
      <c r="PGW153" s="168"/>
      <c r="PGX153" s="168"/>
      <c r="PGY153" s="168"/>
      <c r="PGZ153" s="168"/>
      <c r="PHA153" s="168"/>
      <c r="PHB153" s="168"/>
      <c r="PHC153" s="168"/>
      <c r="PHD153" s="168"/>
      <c r="PHE153" s="168"/>
      <c r="PHF153" s="168"/>
      <c r="PHG153" s="168"/>
      <c r="PHH153" s="168"/>
      <c r="PHI153" s="168"/>
      <c r="PHJ153" s="168"/>
      <c r="PHK153" s="168"/>
      <c r="PHL153" s="168"/>
      <c r="PHM153" s="168"/>
      <c r="PHN153" s="168"/>
      <c r="PHO153" s="168"/>
      <c r="PHP153" s="168"/>
      <c r="PHQ153" s="168"/>
      <c r="PHR153" s="168"/>
      <c r="PHS153" s="168"/>
      <c r="PHT153" s="168"/>
      <c r="PHU153" s="168"/>
      <c r="PHV153" s="168"/>
      <c r="PHW153" s="168"/>
      <c r="PHX153" s="168"/>
      <c r="PHY153" s="168"/>
      <c r="PHZ153" s="168"/>
      <c r="PIA153" s="168"/>
      <c r="PIB153" s="168"/>
      <c r="PIC153" s="168"/>
      <c r="PID153" s="168"/>
      <c r="PIE153" s="168"/>
      <c r="PIF153" s="168"/>
      <c r="PIG153" s="168"/>
      <c r="PIH153" s="168"/>
      <c r="PII153" s="168"/>
      <c r="PIJ153" s="168"/>
      <c r="PIK153" s="168"/>
      <c r="PIL153" s="168"/>
      <c r="PIM153" s="168"/>
      <c r="PIN153" s="168"/>
      <c r="PIO153" s="168"/>
      <c r="PIP153" s="168"/>
      <c r="PIQ153" s="168"/>
      <c r="PIR153" s="168"/>
      <c r="PIS153" s="168"/>
      <c r="PIT153" s="168"/>
      <c r="PIU153" s="168"/>
      <c r="PIV153" s="168"/>
      <c r="PIW153" s="168"/>
      <c r="PIX153" s="168"/>
      <c r="PIY153" s="168"/>
      <c r="PIZ153" s="168"/>
      <c r="PJA153" s="168"/>
      <c r="PJB153" s="168"/>
      <c r="PJC153" s="168"/>
      <c r="PJD153" s="168"/>
      <c r="PJE153" s="168"/>
      <c r="PJF153" s="168"/>
      <c r="PJG153" s="168"/>
      <c r="PJH153" s="168"/>
      <c r="PJI153" s="168"/>
      <c r="PJJ153" s="168"/>
      <c r="PJK153" s="168"/>
      <c r="PJL153" s="168"/>
      <c r="PJM153" s="168"/>
      <c r="PJN153" s="168"/>
      <c r="PJO153" s="168"/>
      <c r="PJP153" s="168"/>
      <c r="PJQ153" s="168"/>
      <c r="PJR153" s="168"/>
      <c r="PJS153" s="168"/>
      <c r="PJT153" s="168"/>
      <c r="PJU153" s="168"/>
      <c r="PJV153" s="168"/>
      <c r="PJW153" s="168"/>
      <c r="PJX153" s="168"/>
      <c r="PJY153" s="168"/>
      <c r="PJZ153" s="168"/>
      <c r="PKA153" s="168"/>
      <c r="PKB153" s="168"/>
      <c r="PKC153" s="168"/>
      <c r="PKD153" s="168"/>
      <c r="PKE153" s="168"/>
      <c r="PKF153" s="168"/>
      <c r="PKG153" s="168"/>
      <c r="PKH153" s="168"/>
      <c r="PKI153" s="168"/>
      <c r="PKJ153" s="168"/>
      <c r="PKK153" s="168"/>
      <c r="PKL153" s="168"/>
      <c r="PKM153" s="168"/>
      <c r="PKN153" s="168"/>
      <c r="PKO153" s="168"/>
      <c r="PKP153" s="168"/>
      <c r="PKQ153" s="168"/>
      <c r="PKR153" s="168"/>
      <c r="PKS153" s="168"/>
      <c r="PKT153" s="168"/>
      <c r="PKU153" s="168"/>
      <c r="PKV153" s="168"/>
      <c r="PKW153" s="168"/>
      <c r="PKX153" s="168"/>
      <c r="PKY153" s="168"/>
      <c r="PKZ153" s="168"/>
      <c r="PLA153" s="168"/>
      <c r="PLB153" s="168"/>
      <c r="PLC153" s="168"/>
      <c r="PLD153" s="168"/>
      <c r="PLE153" s="168"/>
      <c r="PLF153" s="168"/>
      <c r="PLG153" s="168"/>
      <c r="PLH153" s="168"/>
      <c r="PLI153" s="168"/>
      <c r="PLJ153" s="168"/>
      <c r="PLK153" s="168"/>
      <c r="PLL153" s="168"/>
      <c r="PLM153" s="168"/>
      <c r="PLN153" s="168"/>
      <c r="PLO153" s="168"/>
      <c r="PLP153" s="168"/>
      <c r="PLQ153" s="168"/>
      <c r="PLR153" s="168"/>
      <c r="PLS153" s="168"/>
      <c r="PLT153" s="168"/>
      <c r="PLU153" s="168"/>
      <c r="PLV153" s="168"/>
      <c r="PLW153" s="168"/>
      <c r="PLX153" s="168"/>
      <c r="PLY153" s="168"/>
      <c r="PLZ153" s="168"/>
      <c r="PMA153" s="168"/>
      <c r="PMB153" s="168"/>
      <c r="PMC153" s="168"/>
      <c r="PMD153" s="168"/>
      <c r="PME153" s="168"/>
      <c r="PMF153" s="168"/>
      <c r="PMG153" s="168"/>
      <c r="PMH153" s="168"/>
      <c r="PMI153" s="168"/>
      <c r="PMJ153" s="168"/>
      <c r="PMK153" s="168"/>
      <c r="PML153" s="168"/>
      <c r="PMM153" s="168"/>
      <c r="PMN153" s="168"/>
      <c r="PMO153" s="168"/>
      <c r="PMP153" s="168"/>
      <c r="PMQ153" s="168"/>
      <c r="PMR153" s="168"/>
      <c r="PMS153" s="168"/>
      <c r="PMT153" s="168"/>
      <c r="PMU153" s="168"/>
      <c r="PMV153" s="168"/>
      <c r="PMW153" s="168"/>
      <c r="PMX153" s="168"/>
      <c r="PMY153" s="168"/>
      <c r="PMZ153" s="168"/>
      <c r="PNA153" s="168"/>
      <c r="PNB153" s="168"/>
      <c r="PNC153" s="168"/>
      <c r="PND153" s="168"/>
      <c r="PNE153" s="168"/>
      <c r="PNF153" s="168"/>
      <c r="PNG153" s="168"/>
      <c r="PNH153" s="168"/>
      <c r="PNI153" s="168"/>
      <c r="PNJ153" s="168"/>
      <c r="PNK153" s="168"/>
      <c r="PNL153" s="168"/>
      <c r="PNM153" s="168"/>
      <c r="PNN153" s="168"/>
      <c r="PNO153" s="168"/>
      <c r="PNP153" s="168"/>
      <c r="PNQ153" s="168"/>
      <c r="PNR153" s="168"/>
      <c r="PNS153" s="168"/>
      <c r="PNT153" s="168"/>
      <c r="PNU153" s="168"/>
      <c r="PNV153" s="168"/>
      <c r="PNW153" s="168"/>
      <c r="PNX153" s="168"/>
      <c r="PNY153" s="168"/>
      <c r="PNZ153" s="168"/>
      <c r="POA153" s="168"/>
      <c r="POB153" s="168"/>
      <c r="POC153" s="168"/>
      <c r="POD153" s="168"/>
      <c r="POE153" s="168"/>
      <c r="POF153" s="168"/>
      <c r="POG153" s="168"/>
      <c r="POH153" s="168"/>
      <c r="POI153" s="168"/>
      <c r="POJ153" s="168"/>
      <c r="POK153" s="168"/>
      <c r="POL153" s="168"/>
      <c r="POM153" s="168"/>
      <c r="PON153" s="168"/>
      <c r="POO153" s="168"/>
      <c r="POP153" s="168"/>
      <c r="POQ153" s="168"/>
      <c r="POR153" s="168"/>
      <c r="POS153" s="168"/>
      <c r="POT153" s="168"/>
      <c r="POU153" s="168"/>
      <c r="POV153" s="168"/>
      <c r="POW153" s="168"/>
      <c r="POX153" s="168"/>
      <c r="POY153" s="168"/>
      <c r="POZ153" s="168"/>
      <c r="PPA153" s="168"/>
      <c r="PPB153" s="168"/>
      <c r="PPC153" s="168"/>
      <c r="PPD153" s="168"/>
      <c r="PPE153" s="168"/>
      <c r="PPF153" s="168"/>
      <c r="PPG153" s="168"/>
      <c r="PPH153" s="168"/>
      <c r="PPI153" s="168"/>
      <c r="PPJ153" s="168"/>
      <c r="PPK153" s="168"/>
      <c r="PPL153" s="168"/>
      <c r="PPM153" s="168"/>
      <c r="PPN153" s="168"/>
      <c r="PPO153" s="168"/>
      <c r="PPP153" s="168"/>
      <c r="PPQ153" s="168"/>
      <c r="PPR153" s="168"/>
      <c r="PPS153" s="168"/>
      <c r="PPT153" s="168"/>
      <c r="PPU153" s="168"/>
      <c r="PPV153" s="168"/>
      <c r="PPW153" s="168"/>
      <c r="PPX153" s="168"/>
      <c r="PPY153" s="168"/>
      <c r="PPZ153" s="168"/>
      <c r="PQA153" s="168"/>
      <c r="PQB153" s="168"/>
      <c r="PQC153" s="168"/>
      <c r="PQD153" s="168"/>
      <c r="PQE153" s="168"/>
      <c r="PQF153" s="168"/>
      <c r="PQG153" s="168"/>
      <c r="PQH153" s="168"/>
      <c r="PQI153" s="168"/>
      <c r="PQJ153" s="168"/>
      <c r="PQK153" s="168"/>
      <c r="PQL153" s="168"/>
      <c r="PQM153" s="168"/>
      <c r="PQN153" s="168"/>
      <c r="PQO153" s="168"/>
      <c r="PQP153" s="168"/>
      <c r="PQQ153" s="168"/>
      <c r="PQR153" s="168"/>
      <c r="PQS153" s="168"/>
      <c r="PQT153" s="168"/>
      <c r="PQU153" s="168"/>
      <c r="PQV153" s="168"/>
      <c r="PQW153" s="168"/>
      <c r="PQX153" s="168"/>
      <c r="PQY153" s="168"/>
      <c r="PQZ153" s="168"/>
      <c r="PRA153" s="168"/>
      <c r="PRB153" s="168"/>
      <c r="PRC153" s="168"/>
      <c r="PRD153" s="168"/>
      <c r="PRE153" s="168"/>
      <c r="PRF153" s="168"/>
      <c r="PRG153" s="168"/>
      <c r="PRH153" s="168"/>
      <c r="PRI153" s="168"/>
      <c r="PRJ153" s="168"/>
      <c r="PRK153" s="168"/>
      <c r="PRL153" s="168"/>
      <c r="PRM153" s="168"/>
      <c r="PRN153" s="168"/>
      <c r="PRO153" s="168"/>
      <c r="PRP153" s="168"/>
      <c r="PRQ153" s="168"/>
      <c r="PRR153" s="168"/>
      <c r="PRS153" s="168"/>
      <c r="PRT153" s="168"/>
      <c r="PRU153" s="168"/>
      <c r="PRV153" s="168"/>
      <c r="PRW153" s="168"/>
      <c r="PRX153" s="168"/>
      <c r="PRY153" s="168"/>
      <c r="PRZ153" s="168"/>
      <c r="PSA153" s="168"/>
      <c r="PSB153" s="168"/>
      <c r="PSC153" s="168"/>
      <c r="PSD153" s="168"/>
      <c r="PSE153" s="168"/>
      <c r="PSF153" s="168"/>
      <c r="PSG153" s="168"/>
      <c r="PSH153" s="168"/>
      <c r="PSI153" s="168"/>
      <c r="PSJ153" s="168"/>
      <c r="PSK153" s="168"/>
      <c r="PSL153" s="168"/>
      <c r="PSM153" s="168"/>
      <c r="PSN153" s="168"/>
      <c r="PSO153" s="168"/>
      <c r="PSP153" s="168"/>
      <c r="PSQ153" s="168"/>
      <c r="PSR153" s="168"/>
      <c r="PSS153" s="168"/>
      <c r="PST153" s="168"/>
      <c r="PSU153" s="168"/>
      <c r="PSV153" s="168"/>
      <c r="PSW153" s="168"/>
      <c r="PSX153" s="168"/>
      <c r="PSY153" s="168"/>
      <c r="PSZ153" s="168"/>
      <c r="PTA153" s="168"/>
      <c r="PTB153" s="168"/>
      <c r="PTC153" s="168"/>
      <c r="PTD153" s="168"/>
      <c r="PTE153" s="168"/>
      <c r="PTF153" s="168"/>
      <c r="PTG153" s="168"/>
      <c r="PTH153" s="168"/>
      <c r="PTI153" s="168"/>
      <c r="PTJ153" s="168"/>
      <c r="PTK153" s="168"/>
      <c r="PTL153" s="168"/>
      <c r="PTM153" s="168"/>
      <c r="PTN153" s="168"/>
      <c r="PTO153" s="168"/>
      <c r="PTP153" s="168"/>
      <c r="PTQ153" s="168"/>
      <c r="PTR153" s="168"/>
      <c r="PTS153" s="168"/>
      <c r="PTT153" s="168"/>
      <c r="PTU153" s="168"/>
      <c r="PTV153" s="168"/>
      <c r="PTW153" s="168"/>
      <c r="PTX153" s="168"/>
      <c r="PTY153" s="168"/>
      <c r="PTZ153" s="168"/>
      <c r="PUA153" s="168"/>
      <c r="PUB153" s="168"/>
      <c r="PUC153" s="168"/>
      <c r="PUD153" s="168"/>
      <c r="PUE153" s="168"/>
      <c r="PUF153" s="168"/>
      <c r="PUG153" s="168"/>
      <c r="PUH153" s="168"/>
      <c r="PUI153" s="168"/>
      <c r="PUJ153" s="168"/>
      <c r="PUK153" s="168"/>
      <c r="PUL153" s="168"/>
      <c r="PUM153" s="168"/>
      <c r="PUN153" s="168"/>
      <c r="PUO153" s="168"/>
      <c r="PUP153" s="168"/>
      <c r="PUQ153" s="168"/>
      <c r="PUR153" s="168"/>
      <c r="PUS153" s="168"/>
      <c r="PUT153" s="168"/>
      <c r="PUU153" s="168"/>
      <c r="PUV153" s="168"/>
      <c r="PUW153" s="168"/>
      <c r="PUX153" s="168"/>
      <c r="PUY153" s="168"/>
      <c r="PUZ153" s="168"/>
      <c r="PVA153" s="168"/>
      <c r="PVB153" s="168"/>
      <c r="PVC153" s="168"/>
      <c r="PVD153" s="168"/>
      <c r="PVE153" s="168"/>
      <c r="PVF153" s="168"/>
      <c r="PVG153" s="168"/>
      <c r="PVH153" s="168"/>
      <c r="PVI153" s="168"/>
      <c r="PVJ153" s="168"/>
      <c r="PVK153" s="168"/>
      <c r="PVL153" s="168"/>
      <c r="PVM153" s="168"/>
      <c r="PVN153" s="168"/>
      <c r="PVO153" s="168"/>
      <c r="PVP153" s="168"/>
      <c r="PVQ153" s="168"/>
      <c r="PVR153" s="168"/>
      <c r="PVS153" s="168"/>
      <c r="PVT153" s="168"/>
      <c r="PVU153" s="168"/>
      <c r="PVV153" s="168"/>
      <c r="PVW153" s="168"/>
      <c r="PVX153" s="168"/>
      <c r="PVY153" s="168"/>
      <c r="PVZ153" s="168"/>
      <c r="PWA153" s="168"/>
      <c r="PWB153" s="168"/>
      <c r="PWC153" s="168"/>
      <c r="PWD153" s="168"/>
      <c r="PWE153" s="168"/>
      <c r="PWF153" s="168"/>
      <c r="PWG153" s="168"/>
      <c r="PWH153" s="168"/>
      <c r="PWI153" s="168"/>
      <c r="PWJ153" s="168"/>
      <c r="PWK153" s="168"/>
      <c r="PWL153" s="168"/>
      <c r="PWM153" s="168"/>
      <c r="PWN153" s="168"/>
      <c r="PWO153" s="168"/>
      <c r="PWP153" s="168"/>
      <c r="PWQ153" s="168"/>
      <c r="PWR153" s="168"/>
      <c r="PWS153" s="168"/>
      <c r="PWT153" s="168"/>
      <c r="PWU153" s="168"/>
      <c r="PWV153" s="168"/>
      <c r="PWW153" s="168"/>
      <c r="PWX153" s="168"/>
      <c r="PWY153" s="168"/>
      <c r="PWZ153" s="168"/>
      <c r="PXA153" s="168"/>
      <c r="PXB153" s="168"/>
      <c r="PXC153" s="168"/>
      <c r="PXD153" s="168"/>
      <c r="PXE153" s="168"/>
      <c r="PXF153" s="168"/>
      <c r="PXG153" s="168"/>
      <c r="PXH153" s="168"/>
      <c r="PXI153" s="168"/>
      <c r="PXJ153" s="168"/>
      <c r="PXK153" s="168"/>
      <c r="PXL153" s="168"/>
      <c r="PXM153" s="168"/>
      <c r="PXN153" s="168"/>
      <c r="PXO153" s="168"/>
      <c r="PXP153" s="168"/>
      <c r="PXQ153" s="168"/>
      <c r="PXR153" s="168"/>
      <c r="PXS153" s="168"/>
      <c r="PXT153" s="168"/>
      <c r="PXU153" s="168"/>
      <c r="PXV153" s="168"/>
      <c r="PXW153" s="168"/>
      <c r="PXX153" s="168"/>
      <c r="PXY153" s="168"/>
      <c r="PXZ153" s="168"/>
      <c r="PYA153" s="168"/>
      <c r="PYB153" s="168"/>
      <c r="PYC153" s="168"/>
      <c r="PYD153" s="168"/>
      <c r="PYE153" s="168"/>
      <c r="PYF153" s="168"/>
      <c r="PYG153" s="168"/>
      <c r="PYH153" s="168"/>
      <c r="PYI153" s="168"/>
      <c r="PYJ153" s="168"/>
      <c r="PYK153" s="168"/>
      <c r="PYL153" s="168"/>
      <c r="PYM153" s="168"/>
      <c r="PYN153" s="168"/>
      <c r="PYO153" s="168"/>
      <c r="PYP153" s="168"/>
      <c r="PYQ153" s="168"/>
      <c r="PYR153" s="168"/>
      <c r="PYS153" s="168"/>
      <c r="PYT153" s="168"/>
      <c r="PYU153" s="168"/>
      <c r="PYV153" s="168"/>
      <c r="PYW153" s="168"/>
      <c r="PYX153" s="168"/>
      <c r="PYY153" s="168"/>
      <c r="PYZ153" s="168"/>
      <c r="PZA153" s="168"/>
      <c r="PZB153" s="168"/>
      <c r="PZC153" s="168"/>
      <c r="PZD153" s="168"/>
      <c r="PZE153" s="168"/>
      <c r="PZF153" s="168"/>
      <c r="PZG153" s="168"/>
      <c r="PZH153" s="168"/>
      <c r="PZI153" s="168"/>
      <c r="PZJ153" s="168"/>
      <c r="PZK153" s="168"/>
      <c r="PZL153" s="168"/>
      <c r="PZM153" s="168"/>
      <c r="PZN153" s="168"/>
      <c r="PZO153" s="168"/>
      <c r="PZP153" s="168"/>
      <c r="PZQ153" s="168"/>
      <c r="PZR153" s="168"/>
      <c r="PZS153" s="168"/>
      <c r="PZT153" s="168"/>
      <c r="PZU153" s="168"/>
      <c r="PZV153" s="168"/>
      <c r="PZW153" s="168"/>
      <c r="PZX153" s="168"/>
      <c r="PZY153" s="168"/>
      <c r="PZZ153" s="168"/>
      <c r="QAA153" s="168"/>
      <c r="QAB153" s="168"/>
      <c r="QAC153" s="168"/>
      <c r="QAD153" s="168"/>
      <c r="QAE153" s="168"/>
      <c r="QAF153" s="168"/>
      <c r="QAG153" s="168"/>
      <c r="QAH153" s="168"/>
      <c r="QAI153" s="168"/>
      <c r="QAJ153" s="168"/>
      <c r="QAK153" s="168"/>
      <c r="QAL153" s="168"/>
      <c r="QAM153" s="168"/>
      <c r="QAN153" s="168"/>
      <c r="QAO153" s="168"/>
      <c r="QAP153" s="168"/>
      <c r="QAQ153" s="168"/>
      <c r="QAR153" s="168"/>
      <c r="QAS153" s="168"/>
      <c r="QAT153" s="168"/>
      <c r="QAU153" s="168"/>
      <c r="QAV153" s="168"/>
      <c r="QAW153" s="168"/>
      <c r="QAX153" s="168"/>
      <c r="QAY153" s="168"/>
      <c r="QAZ153" s="168"/>
      <c r="QBA153" s="168"/>
      <c r="QBB153" s="168"/>
      <c r="QBC153" s="168"/>
      <c r="QBD153" s="168"/>
      <c r="QBE153" s="168"/>
      <c r="QBF153" s="168"/>
      <c r="QBG153" s="168"/>
      <c r="QBH153" s="168"/>
      <c r="QBI153" s="168"/>
      <c r="QBJ153" s="168"/>
      <c r="QBK153" s="168"/>
      <c r="QBL153" s="168"/>
      <c r="QBM153" s="168"/>
      <c r="QBN153" s="168"/>
      <c r="QBO153" s="168"/>
      <c r="QBP153" s="168"/>
      <c r="QBQ153" s="168"/>
      <c r="QBR153" s="168"/>
      <c r="QBS153" s="168"/>
      <c r="QBT153" s="168"/>
      <c r="QBU153" s="168"/>
      <c r="QBV153" s="168"/>
      <c r="QBW153" s="168"/>
      <c r="QBX153" s="168"/>
      <c r="QBY153" s="168"/>
      <c r="QBZ153" s="168"/>
      <c r="QCA153" s="168"/>
      <c r="QCB153" s="168"/>
      <c r="QCC153" s="168"/>
      <c r="QCD153" s="168"/>
      <c r="QCE153" s="168"/>
      <c r="QCF153" s="168"/>
      <c r="QCG153" s="168"/>
      <c r="QCH153" s="168"/>
      <c r="QCI153" s="168"/>
      <c r="QCJ153" s="168"/>
      <c r="QCK153" s="168"/>
      <c r="QCL153" s="168"/>
      <c r="QCM153" s="168"/>
      <c r="QCN153" s="168"/>
      <c r="QCO153" s="168"/>
      <c r="QCP153" s="168"/>
      <c r="QCQ153" s="168"/>
      <c r="QCR153" s="168"/>
      <c r="QCS153" s="168"/>
      <c r="QCT153" s="168"/>
      <c r="QCU153" s="168"/>
      <c r="QCV153" s="168"/>
      <c r="QCW153" s="168"/>
      <c r="QCX153" s="168"/>
      <c r="QCY153" s="168"/>
      <c r="QCZ153" s="168"/>
      <c r="QDA153" s="168"/>
      <c r="QDB153" s="168"/>
      <c r="QDC153" s="168"/>
      <c r="QDD153" s="168"/>
      <c r="QDE153" s="168"/>
      <c r="QDF153" s="168"/>
      <c r="QDG153" s="168"/>
      <c r="QDH153" s="168"/>
      <c r="QDI153" s="168"/>
      <c r="QDJ153" s="168"/>
      <c r="QDK153" s="168"/>
      <c r="QDL153" s="168"/>
      <c r="QDM153" s="168"/>
      <c r="QDN153" s="168"/>
      <c r="QDO153" s="168"/>
      <c r="QDP153" s="168"/>
      <c r="QDQ153" s="168"/>
      <c r="QDR153" s="168"/>
      <c r="QDS153" s="168"/>
      <c r="QDT153" s="168"/>
      <c r="QDU153" s="168"/>
      <c r="QDV153" s="168"/>
      <c r="QDW153" s="168"/>
      <c r="QDX153" s="168"/>
      <c r="QDY153" s="168"/>
      <c r="QDZ153" s="168"/>
      <c r="QEA153" s="168"/>
      <c r="QEB153" s="168"/>
      <c r="QEC153" s="168"/>
      <c r="QED153" s="168"/>
      <c r="QEE153" s="168"/>
      <c r="QEF153" s="168"/>
      <c r="QEG153" s="168"/>
      <c r="QEH153" s="168"/>
      <c r="QEI153" s="168"/>
      <c r="QEJ153" s="168"/>
      <c r="QEK153" s="168"/>
      <c r="QEL153" s="168"/>
      <c r="QEM153" s="168"/>
      <c r="QEN153" s="168"/>
      <c r="QEO153" s="168"/>
      <c r="QEP153" s="168"/>
      <c r="QEQ153" s="168"/>
      <c r="QER153" s="168"/>
      <c r="QES153" s="168"/>
      <c r="QET153" s="168"/>
      <c r="QEU153" s="168"/>
      <c r="QEV153" s="168"/>
      <c r="QEW153" s="168"/>
      <c r="QEX153" s="168"/>
      <c r="QEY153" s="168"/>
      <c r="QEZ153" s="168"/>
      <c r="QFA153" s="168"/>
      <c r="QFB153" s="168"/>
      <c r="QFC153" s="168"/>
      <c r="QFD153" s="168"/>
      <c r="QFE153" s="168"/>
      <c r="QFF153" s="168"/>
      <c r="QFG153" s="168"/>
      <c r="QFH153" s="168"/>
      <c r="QFI153" s="168"/>
      <c r="QFJ153" s="168"/>
      <c r="QFK153" s="168"/>
      <c r="QFL153" s="168"/>
      <c r="QFM153" s="168"/>
      <c r="QFN153" s="168"/>
      <c r="QFO153" s="168"/>
      <c r="QFP153" s="168"/>
      <c r="QFQ153" s="168"/>
      <c r="QFR153" s="168"/>
      <c r="QFS153" s="168"/>
      <c r="QFT153" s="168"/>
      <c r="QFU153" s="168"/>
      <c r="QFV153" s="168"/>
      <c r="QFW153" s="168"/>
      <c r="QFX153" s="168"/>
      <c r="QFY153" s="168"/>
      <c r="QFZ153" s="168"/>
      <c r="QGA153" s="168"/>
      <c r="QGB153" s="168"/>
      <c r="QGC153" s="168"/>
      <c r="QGD153" s="168"/>
      <c r="QGE153" s="168"/>
      <c r="QGF153" s="168"/>
      <c r="QGG153" s="168"/>
      <c r="QGH153" s="168"/>
      <c r="QGI153" s="168"/>
      <c r="QGJ153" s="168"/>
      <c r="QGK153" s="168"/>
      <c r="QGL153" s="168"/>
      <c r="QGM153" s="168"/>
      <c r="QGN153" s="168"/>
      <c r="QGO153" s="168"/>
      <c r="QGP153" s="168"/>
      <c r="QGQ153" s="168"/>
      <c r="QGR153" s="168"/>
      <c r="QGS153" s="168"/>
      <c r="QGT153" s="168"/>
      <c r="QGU153" s="168"/>
      <c r="QGV153" s="168"/>
      <c r="QGW153" s="168"/>
      <c r="QGX153" s="168"/>
      <c r="QGY153" s="168"/>
      <c r="QGZ153" s="168"/>
      <c r="QHA153" s="168"/>
      <c r="QHB153" s="168"/>
      <c r="QHC153" s="168"/>
      <c r="QHD153" s="168"/>
      <c r="QHE153" s="168"/>
      <c r="QHF153" s="168"/>
      <c r="QHG153" s="168"/>
      <c r="QHH153" s="168"/>
      <c r="QHI153" s="168"/>
      <c r="QHJ153" s="168"/>
      <c r="QHK153" s="168"/>
      <c r="QHL153" s="168"/>
      <c r="QHM153" s="168"/>
      <c r="QHN153" s="168"/>
      <c r="QHO153" s="168"/>
      <c r="QHP153" s="168"/>
      <c r="QHQ153" s="168"/>
      <c r="QHR153" s="168"/>
      <c r="QHS153" s="168"/>
      <c r="QHT153" s="168"/>
      <c r="QHU153" s="168"/>
      <c r="QHV153" s="168"/>
      <c r="QHW153" s="168"/>
      <c r="QHX153" s="168"/>
      <c r="QHY153" s="168"/>
      <c r="QHZ153" s="168"/>
      <c r="QIA153" s="168"/>
      <c r="QIB153" s="168"/>
      <c r="QIC153" s="168"/>
      <c r="QID153" s="168"/>
      <c r="QIE153" s="168"/>
      <c r="QIF153" s="168"/>
      <c r="QIG153" s="168"/>
      <c r="QIH153" s="168"/>
      <c r="QII153" s="168"/>
      <c r="QIJ153" s="168"/>
      <c r="QIK153" s="168"/>
      <c r="QIL153" s="168"/>
      <c r="QIM153" s="168"/>
      <c r="QIN153" s="168"/>
      <c r="QIO153" s="168"/>
      <c r="QIP153" s="168"/>
      <c r="QIQ153" s="168"/>
      <c r="QIR153" s="168"/>
      <c r="QIS153" s="168"/>
      <c r="QIT153" s="168"/>
      <c r="QIU153" s="168"/>
      <c r="QIV153" s="168"/>
      <c r="QIW153" s="168"/>
      <c r="QIX153" s="168"/>
      <c r="QIY153" s="168"/>
      <c r="QIZ153" s="168"/>
      <c r="QJA153" s="168"/>
      <c r="QJB153" s="168"/>
      <c r="QJC153" s="168"/>
      <c r="QJD153" s="168"/>
      <c r="QJE153" s="168"/>
      <c r="QJF153" s="168"/>
      <c r="QJG153" s="168"/>
      <c r="QJH153" s="168"/>
      <c r="QJI153" s="168"/>
      <c r="QJJ153" s="168"/>
      <c r="QJK153" s="168"/>
      <c r="QJL153" s="168"/>
      <c r="QJM153" s="168"/>
      <c r="QJN153" s="168"/>
      <c r="QJO153" s="168"/>
      <c r="QJP153" s="168"/>
      <c r="QJQ153" s="168"/>
      <c r="QJR153" s="168"/>
      <c r="QJS153" s="168"/>
      <c r="QJT153" s="168"/>
      <c r="QJU153" s="168"/>
      <c r="QJV153" s="168"/>
      <c r="QJW153" s="168"/>
      <c r="QJX153" s="168"/>
      <c r="QJY153" s="168"/>
      <c r="QJZ153" s="168"/>
      <c r="QKA153" s="168"/>
      <c r="QKB153" s="168"/>
      <c r="QKC153" s="168"/>
      <c r="QKD153" s="168"/>
      <c r="QKE153" s="168"/>
      <c r="QKF153" s="168"/>
      <c r="QKG153" s="168"/>
      <c r="QKH153" s="168"/>
      <c r="QKI153" s="168"/>
      <c r="QKJ153" s="168"/>
      <c r="QKK153" s="168"/>
      <c r="QKL153" s="168"/>
      <c r="QKM153" s="168"/>
      <c r="QKN153" s="168"/>
      <c r="QKO153" s="168"/>
      <c r="QKP153" s="168"/>
      <c r="QKQ153" s="168"/>
      <c r="QKR153" s="168"/>
      <c r="QKS153" s="168"/>
      <c r="QKT153" s="168"/>
      <c r="QKU153" s="168"/>
      <c r="QKV153" s="168"/>
      <c r="QKW153" s="168"/>
      <c r="QKX153" s="168"/>
      <c r="QKY153" s="168"/>
      <c r="QKZ153" s="168"/>
      <c r="QLA153" s="168"/>
      <c r="QLB153" s="168"/>
      <c r="QLC153" s="168"/>
      <c r="QLD153" s="168"/>
      <c r="QLE153" s="168"/>
      <c r="QLF153" s="168"/>
      <c r="QLG153" s="168"/>
      <c r="QLH153" s="168"/>
      <c r="QLI153" s="168"/>
      <c r="QLJ153" s="168"/>
      <c r="QLK153" s="168"/>
      <c r="QLL153" s="168"/>
      <c r="QLM153" s="168"/>
      <c r="QLN153" s="168"/>
      <c r="QLO153" s="168"/>
      <c r="QLP153" s="168"/>
      <c r="QLQ153" s="168"/>
      <c r="QLR153" s="168"/>
      <c r="QLS153" s="168"/>
      <c r="QLT153" s="168"/>
      <c r="QLU153" s="168"/>
      <c r="QLV153" s="168"/>
      <c r="QLW153" s="168"/>
      <c r="QLX153" s="168"/>
      <c r="QLY153" s="168"/>
      <c r="QLZ153" s="168"/>
      <c r="QMA153" s="168"/>
      <c r="QMB153" s="168"/>
      <c r="QMC153" s="168"/>
      <c r="QMD153" s="168"/>
      <c r="QME153" s="168"/>
      <c r="QMF153" s="168"/>
      <c r="QMG153" s="168"/>
      <c r="QMH153" s="168"/>
      <c r="QMI153" s="168"/>
      <c r="QMJ153" s="168"/>
      <c r="QMK153" s="168"/>
      <c r="QML153" s="168"/>
      <c r="QMM153" s="168"/>
      <c r="QMN153" s="168"/>
      <c r="QMO153" s="168"/>
      <c r="QMP153" s="168"/>
      <c r="QMQ153" s="168"/>
      <c r="QMR153" s="168"/>
      <c r="QMS153" s="168"/>
      <c r="QMT153" s="168"/>
      <c r="QMU153" s="168"/>
      <c r="QMV153" s="168"/>
      <c r="QMW153" s="168"/>
      <c r="QMX153" s="168"/>
      <c r="QMY153" s="168"/>
      <c r="QMZ153" s="168"/>
      <c r="QNA153" s="168"/>
      <c r="QNB153" s="168"/>
      <c r="QNC153" s="168"/>
      <c r="QND153" s="168"/>
      <c r="QNE153" s="168"/>
      <c r="QNF153" s="168"/>
      <c r="QNG153" s="168"/>
      <c r="QNH153" s="168"/>
      <c r="QNI153" s="168"/>
      <c r="QNJ153" s="168"/>
      <c r="QNK153" s="168"/>
      <c r="QNL153" s="168"/>
      <c r="QNM153" s="168"/>
      <c r="QNN153" s="168"/>
      <c r="QNO153" s="168"/>
      <c r="QNP153" s="168"/>
      <c r="QNQ153" s="168"/>
      <c r="QNR153" s="168"/>
      <c r="QNS153" s="168"/>
      <c r="QNT153" s="168"/>
      <c r="QNU153" s="168"/>
      <c r="QNV153" s="168"/>
      <c r="QNW153" s="168"/>
      <c r="QNX153" s="168"/>
      <c r="QNY153" s="168"/>
      <c r="QNZ153" s="168"/>
      <c r="QOA153" s="168"/>
      <c r="QOB153" s="168"/>
      <c r="QOC153" s="168"/>
      <c r="QOD153" s="168"/>
      <c r="QOE153" s="168"/>
      <c r="QOF153" s="168"/>
      <c r="QOG153" s="168"/>
      <c r="QOH153" s="168"/>
      <c r="QOI153" s="168"/>
      <c r="QOJ153" s="168"/>
      <c r="QOK153" s="168"/>
      <c r="QOL153" s="168"/>
      <c r="QOM153" s="168"/>
      <c r="QON153" s="168"/>
      <c r="QOO153" s="168"/>
      <c r="QOP153" s="168"/>
      <c r="QOQ153" s="168"/>
      <c r="QOR153" s="168"/>
      <c r="QOS153" s="168"/>
      <c r="QOT153" s="168"/>
      <c r="QOU153" s="168"/>
      <c r="QOV153" s="168"/>
      <c r="QOW153" s="168"/>
      <c r="QOX153" s="168"/>
      <c r="QOY153" s="168"/>
      <c r="QOZ153" s="168"/>
      <c r="QPA153" s="168"/>
      <c r="QPB153" s="168"/>
      <c r="QPC153" s="168"/>
      <c r="QPD153" s="168"/>
      <c r="QPE153" s="168"/>
      <c r="QPF153" s="168"/>
      <c r="QPG153" s="168"/>
      <c r="QPH153" s="168"/>
      <c r="QPI153" s="168"/>
      <c r="QPJ153" s="168"/>
      <c r="QPK153" s="168"/>
      <c r="QPL153" s="168"/>
      <c r="QPM153" s="168"/>
      <c r="QPN153" s="168"/>
      <c r="QPO153" s="168"/>
      <c r="QPP153" s="168"/>
      <c r="QPQ153" s="168"/>
      <c r="QPR153" s="168"/>
      <c r="QPS153" s="168"/>
      <c r="QPT153" s="168"/>
      <c r="QPU153" s="168"/>
      <c r="QPV153" s="168"/>
      <c r="QPW153" s="168"/>
      <c r="QPX153" s="168"/>
      <c r="QPY153" s="168"/>
      <c r="QPZ153" s="168"/>
      <c r="QQA153" s="168"/>
      <c r="QQB153" s="168"/>
      <c r="QQC153" s="168"/>
      <c r="QQD153" s="168"/>
      <c r="QQE153" s="168"/>
      <c r="QQF153" s="168"/>
      <c r="QQG153" s="168"/>
      <c r="QQH153" s="168"/>
      <c r="QQI153" s="168"/>
      <c r="QQJ153" s="168"/>
      <c r="QQK153" s="168"/>
      <c r="QQL153" s="168"/>
      <c r="QQM153" s="168"/>
      <c r="QQN153" s="168"/>
      <c r="QQO153" s="168"/>
      <c r="QQP153" s="168"/>
      <c r="QQQ153" s="168"/>
      <c r="QQR153" s="168"/>
      <c r="QQS153" s="168"/>
      <c r="QQT153" s="168"/>
      <c r="QQU153" s="168"/>
      <c r="QQV153" s="168"/>
      <c r="QQW153" s="168"/>
      <c r="QQX153" s="168"/>
      <c r="QQY153" s="168"/>
      <c r="QQZ153" s="168"/>
      <c r="QRA153" s="168"/>
      <c r="QRB153" s="168"/>
      <c r="QRC153" s="168"/>
      <c r="QRD153" s="168"/>
      <c r="QRE153" s="168"/>
      <c r="QRF153" s="168"/>
      <c r="QRG153" s="168"/>
      <c r="QRH153" s="168"/>
      <c r="QRI153" s="168"/>
      <c r="QRJ153" s="168"/>
      <c r="QRK153" s="168"/>
      <c r="QRL153" s="168"/>
      <c r="QRM153" s="168"/>
      <c r="QRN153" s="168"/>
      <c r="QRO153" s="168"/>
      <c r="QRP153" s="168"/>
      <c r="QRQ153" s="168"/>
      <c r="QRR153" s="168"/>
      <c r="QRS153" s="168"/>
      <c r="QRT153" s="168"/>
      <c r="QRU153" s="168"/>
      <c r="QRV153" s="168"/>
      <c r="QRW153" s="168"/>
      <c r="QRX153" s="168"/>
      <c r="QRY153" s="168"/>
      <c r="QRZ153" s="168"/>
      <c r="QSA153" s="168"/>
      <c r="QSB153" s="168"/>
      <c r="QSC153" s="168"/>
      <c r="QSD153" s="168"/>
      <c r="QSE153" s="168"/>
      <c r="QSF153" s="168"/>
      <c r="QSG153" s="168"/>
      <c r="QSH153" s="168"/>
      <c r="QSI153" s="168"/>
      <c r="QSJ153" s="168"/>
      <c r="QSK153" s="168"/>
      <c r="QSL153" s="168"/>
      <c r="QSM153" s="168"/>
      <c r="QSN153" s="168"/>
      <c r="QSO153" s="168"/>
      <c r="QSP153" s="168"/>
      <c r="QSQ153" s="168"/>
      <c r="QSR153" s="168"/>
      <c r="QSS153" s="168"/>
      <c r="QST153" s="168"/>
      <c r="QSU153" s="168"/>
      <c r="QSV153" s="168"/>
      <c r="QSW153" s="168"/>
      <c r="QSX153" s="168"/>
      <c r="QSY153" s="168"/>
      <c r="QSZ153" s="168"/>
      <c r="QTA153" s="168"/>
      <c r="QTB153" s="168"/>
      <c r="QTC153" s="168"/>
      <c r="QTD153" s="168"/>
      <c r="QTE153" s="168"/>
      <c r="QTF153" s="168"/>
      <c r="QTG153" s="168"/>
      <c r="QTH153" s="168"/>
      <c r="QTI153" s="168"/>
      <c r="QTJ153" s="168"/>
      <c r="QTK153" s="168"/>
      <c r="QTL153" s="168"/>
      <c r="QTM153" s="168"/>
      <c r="QTN153" s="168"/>
      <c r="QTO153" s="168"/>
      <c r="QTP153" s="168"/>
      <c r="QTQ153" s="168"/>
      <c r="QTR153" s="168"/>
      <c r="QTS153" s="168"/>
      <c r="QTT153" s="168"/>
      <c r="QTU153" s="168"/>
      <c r="QTV153" s="168"/>
      <c r="QTW153" s="168"/>
      <c r="QTX153" s="168"/>
      <c r="QTY153" s="168"/>
      <c r="QTZ153" s="168"/>
      <c r="QUA153" s="168"/>
      <c r="QUB153" s="168"/>
      <c r="QUC153" s="168"/>
      <c r="QUD153" s="168"/>
      <c r="QUE153" s="168"/>
      <c r="QUF153" s="168"/>
      <c r="QUG153" s="168"/>
      <c r="QUH153" s="168"/>
      <c r="QUI153" s="168"/>
      <c r="QUJ153" s="168"/>
      <c r="QUK153" s="168"/>
      <c r="QUL153" s="168"/>
      <c r="QUM153" s="168"/>
      <c r="QUN153" s="168"/>
      <c r="QUO153" s="168"/>
      <c r="QUP153" s="168"/>
      <c r="QUQ153" s="168"/>
      <c r="QUR153" s="168"/>
      <c r="QUS153" s="168"/>
      <c r="QUT153" s="168"/>
      <c r="QUU153" s="168"/>
      <c r="QUV153" s="168"/>
      <c r="QUW153" s="168"/>
      <c r="QUX153" s="168"/>
      <c r="QUY153" s="168"/>
      <c r="QUZ153" s="168"/>
      <c r="QVA153" s="168"/>
      <c r="QVB153" s="168"/>
      <c r="QVC153" s="168"/>
      <c r="QVD153" s="168"/>
      <c r="QVE153" s="168"/>
      <c r="QVF153" s="168"/>
      <c r="QVG153" s="168"/>
      <c r="QVH153" s="168"/>
      <c r="QVI153" s="168"/>
      <c r="QVJ153" s="168"/>
      <c r="QVK153" s="168"/>
      <c r="QVL153" s="168"/>
      <c r="QVM153" s="168"/>
      <c r="QVN153" s="168"/>
      <c r="QVO153" s="168"/>
      <c r="QVP153" s="168"/>
      <c r="QVQ153" s="168"/>
      <c r="QVR153" s="168"/>
      <c r="QVS153" s="168"/>
      <c r="QVT153" s="168"/>
      <c r="QVU153" s="168"/>
      <c r="QVV153" s="168"/>
      <c r="QVW153" s="168"/>
      <c r="QVX153" s="168"/>
      <c r="QVY153" s="168"/>
      <c r="QVZ153" s="168"/>
      <c r="QWA153" s="168"/>
      <c r="QWB153" s="168"/>
      <c r="QWC153" s="168"/>
      <c r="QWD153" s="168"/>
      <c r="QWE153" s="168"/>
      <c r="QWF153" s="168"/>
      <c r="QWG153" s="168"/>
      <c r="QWH153" s="168"/>
      <c r="QWI153" s="168"/>
      <c r="QWJ153" s="168"/>
      <c r="QWK153" s="168"/>
      <c r="QWL153" s="168"/>
      <c r="QWM153" s="168"/>
      <c r="QWN153" s="168"/>
      <c r="QWO153" s="168"/>
      <c r="QWP153" s="168"/>
      <c r="QWQ153" s="168"/>
      <c r="QWR153" s="168"/>
      <c r="QWS153" s="168"/>
      <c r="QWT153" s="168"/>
      <c r="QWU153" s="168"/>
      <c r="QWV153" s="168"/>
      <c r="QWW153" s="168"/>
      <c r="QWX153" s="168"/>
      <c r="QWY153" s="168"/>
      <c r="QWZ153" s="168"/>
      <c r="QXA153" s="168"/>
      <c r="QXB153" s="168"/>
      <c r="QXC153" s="168"/>
      <c r="QXD153" s="168"/>
      <c r="QXE153" s="168"/>
      <c r="QXF153" s="168"/>
      <c r="QXG153" s="168"/>
      <c r="QXH153" s="168"/>
      <c r="QXI153" s="168"/>
      <c r="QXJ153" s="168"/>
      <c r="QXK153" s="168"/>
      <c r="QXL153" s="168"/>
      <c r="QXM153" s="168"/>
      <c r="QXN153" s="168"/>
      <c r="QXO153" s="168"/>
      <c r="QXP153" s="168"/>
      <c r="QXQ153" s="168"/>
      <c r="QXR153" s="168"/>
      <c r="QXS153" s="168"/>
      <c r="QXT153" s="168"/>
      <c r="QXU153" s="168"/>
      <c r="QXV153" s="168"/>
      <c r="QXW153" s="168"/>
      <c r="QXX153" s="168"/>
      <c r="QXY153" s="168"/>
      <c r="QXZ153" s="168"/>
      <c r="QYA153" s="168"/>
      <c r="QYB153" s="168"/>
      <c r="QYC153" s="168"/>
      <c r="QYD153" s="168"/>
      <c r="QYE153" s="168"/>
      <c r="QYF153" s="168"/>
      <c r="QYG153" s="168"/>
      <c r="QYH153" s="168"/>
      <c r="QYI153" s="168"/>
      <c r="QYJ153" s="168"/>
      <c r="QYK153" s="168"/>
      <c r="QYL153" s="168"/>
      <c r="QYM153" s="168"/>
      <c r="QYN153" s="168"/>
      <c r="QYO153" s="168"/>
      <c r="QYP153" s="168"/>
      <c r="QYQ153" s="168"/>
      <c r="QYR153" s="168"/>
      <c r="QYS153" s="168"/>
      <c r="QYT153" s="168"/>
      <c r="QYU153" s="168"/>
      <c r="QYV153" s="168"/>
      <c r="QYW153" s="168"/>
      <c r="QYX153" s="168"/>
      <c r="QYY153" s="168"/>
      <c r="QYZ153" s="168"/>
      <c r="QZA153" s="168"/>
      <c r="QZB153" s="168"/>
      <c r="QZC153" s="168"/>
      <c r="QZD153" s="168"/>
      <c r="QZE153" s="168"/>
      <c r="QZF153" s="168"/>
      <c r="QZG153" s="168"/>
      <c r="QZH153" s="168"/>
      <c r="QZI153" s="168"/>
      <c r="QZJ153" s="168"/>
      <c r="QZK153" s="168"/>
      <c r="QZL153" s="168"/>
      <c r="QZM153" s="168"/>
      <c r="QZN153" s="168"/>
      <c r="QZO153" s="168"/>
      <c r="QZP153" s="168"/>
      <c r="QZQ153" s="168"/>
      <c r="QZR153" s="168"/>
      <c r="QZS153" s="168"/>
      <c r="QZT153" s="168"/>
      <c r="QZU153" s="168"/>
      <c r="QZV153" s="168"/>
      <c r="QZW153" s="168"/>
      <c r="QZX153" s="168"/>
      <c r="QZY153" s="168"/>
      <c r="QZZ153" s="168"/>
      <c r="RAA153" s="168"/>
      <c r="RAB153" s="168"/>
      <c r="RAC153" s="168"/>
      <c r="RAD153" s="168"/>
      <c r="RAE153" s="168"/>
      <c r="RAF153" s="168"/>
      <c r="RAG153" s="168"/>
      <c r="RAH153" s="168"/>
      <c r="RAI153" s="168"/>
      <c r="RAJ153" s="168"/>
      <c r="RAK153" s="168"/>
      <c r="RAL153" s="168"/>
      <c r="RAM153" s="168"/>
      <c r="RAN153" s="168"/>
      <c r="RAO153" s="168"/>
      <c r="RAP153" s="168"/>
      <c r="RAQ153" s="168"/>
      <c r="RAR153" s="168"/>
      <c r="RAS153" s="168"/>
      <c r="RAT153" s="168"/>
      <c r="RAU153" s="168"/>
      <c r="RAV153" s="168"/>
      <c r="RAW153" s="168"/>
      <c r="RAX153" s="168"/>
      <c r="RAY153" s="168"/>
      <c r="RAZ153" s="168"/>
      <c r="RBA153" s="168"/>
      <c r="RBB153" s="168"/>
      <c r="RBC153" s="168"/>
      <c r="RBD153" s="168"/>
      <c r="RBE153" s="168"/>
      <c r="RBF153" s="168"/>
      <c r="RBG153" s="168"/>
      <c r="RBH153" s="168"/>
      <c r="RBI153" s="168"/>
      <c r="RBJ153" s="168"/>
      <c r="RBK153" s="168"/>
      <c r="RBL153" s="168"/>
      <c r="RBM153" s="168"/>
      <c r="RBN153" s="168"/>
      <c r="RBO153" s="168"/>
      <c r="RBP153" s="168"/>
      <c r="RBQ153" s="168"/>
      <c r="RBR153" s="168"/>
      <c r="RBS153" s="168"/>
      <c r="RBT153" s="168"/>
      <c r="RBU153" s="168"/>
      <c r="RBV153" s="168"/>
      <c r="RBW153" s="168"/>
      <c r="RBX153" s="168"/>
      <c r="RBY153" s="168"/>
      <c r="RBZ153" s="168"/>
      <c r="RCA153" s="168"/>
      <c r="RCB153" s="168"/>
      <c r="RCC153" s="168"/>
      <c r="RCD153" s="168"/>
      <c r="RCE153" s="168"/>
      <c r="RCF153" s="168"/>
      <c r="RCG153" s="168"/>
      <c r="RCH153" s="168"/>
      <c r="RCI153" s="168"/>
      <c r="RCJ153" s="168"/>
      <c r="RCK153" s="168"/>
      <c r="RCL153" s="168"/>
      <c r="RCM153" s="168"/>
      <c r="RCN153" s="168"/>
      <c r="RCO153" s="168"/>
      <c r="RCP153" s="168"/>
      <c r="RCQ153" s="168"/>
      <c r="RCR153" s="168"/>
      <c r="RCS153" s="168"/>
      <c r="RCT153" s="168"/>
      <c r="RCU153" s="168"/>
      <c r="RCV153" s="168"/>
      <c r="RCW153" s="168"/>
      <c r="RCX153" s="168"/>
      <c r="RCY153" s="168"/>
      <c r="RCZ153" s="168"/>
      <c r="RDA153" s="168"/>
      <c r="RDB153" s="168"/>
      <c r="RDC153" s="168"/>
      <c r="RDD153" s="168"/>
      <c r="RDE153" s="168"/>
      <c r="RDF153" s="168"/>
      <c r="RDG153" s="168"/>
      <c r="RDH153" s="168"/>
      <c r="RDI153" s="168"/>
      <c r="RDJ153" s="168"/>
      <c r="RDK153" s="168"/>
      <c r="RDL153" s="168"/>
      <c r="RDM153" s="168"/>
      <c r="RDN153" s="168"/>
      <c r="RDO153" s="168"/>
      <c r="RDP153" s="168"/>
      <c r="RDQ153" s="168"/>
      <c r="RDR153" s="168"/>
      <c r="RDS153" s="168"/>
      <c r="RDT153" s="168"/>
      <c r="RDU153" s="168"/>
      <c r="RDV153" s="168"/>
      <c r="RDW153" s="168"/>
      <c r="RDX153" s="168"/>
      <c r="RDY153" s="168"/>
      <c r="RDZ153" s="168"/>
      <c r="REA153" s="168"/>
      <c r="REB153" s="168"/>
      <c r="REC153" s="168"/>
      <c r="RED153" s="168"/>
      <c r="REE153" s="168"/>
      <c r="REF153" s="168"/>
      <c r="REG153" s="168"/>
      <c r="REH153" s="168"/>
      <c r="REI153" s="168"/>
      <c r="REJ153" s="168"/>
      <c r="REK153" s="168"/>
      <c r="REL153" s="168"/>
      <c r="REM153" s="168"/>
      <c r="REN153" s="168"/>
      <c r="REO153" s="168"/>
      <c r="REP153" s="168"/>
      <c r="REQ153" s="168"/>
      <c r="RER153" s="168"/>
      <c r="RES153" s="168"/>
      <c r="RET153" s="168"/>
      <c r="REU153" s="168"/>
      <c r="REV153" s="168"/>
      <c r="REW153" s="168"/>
      <c r="REX153" s="168"/>
      <c r="REY153" s="168"/>
      <c r="REZ153" s="168"/>
      <c r="RFA153" s="168"/>
      <c r="RFB153" s="168"/>
      <c r="RFC153" s="168"/>
      <c r="RFD153" s="168"/>
      <c r="RFE153" s="168"/>
      <c r="RFF153" s="168"/>
      <c r="RFG153" s="168"/>
      <c r="RFH153" s="168"/>
      <c r="RFI153" s="168"/>
      <c r="RFJ153" s="168"/>
      <c r="RFK153" s="168"/>
      <c r="RFL153" s="168"/>
      <c r="RFM153" s="168"/>
      <c r="RFN153" s="168"/>
      <c r="RFO153" s="168"/>
      <c r="RFP153" s="168"/>
      <c r="RFQ153" s="168"/>
      <c r="RFR153" s="168"/>
      <c r="RFS153" s="168"/>
      <c r="RFT153" s="168"/>
      <c r="RFU153" s="168"/>
      <c r="RFV153" s="168"/>
      <c r="RFW153" s="168"/>
      <c r="RFX153" s="168"/>
      <c r="RFY153" s="168"/>
      <c r="RFZ153" s="168"/>
      <c r="RGA153" s="168"/>
      <c r="RGB153" s="168"/>
      <c r="RGC153" s="168"/>
      <c r="RGD153" s="168"/>
      <c r="RGE153" s="168"/>
      <c r="RGF153" s="168"/>
      <c r="RGG153" s="168"/>
      <c r="RGH153" s="168"/>
      <c r="RGI153" s="168"/>
      <c r="RGJ153" s="168"/>
      <c r="RGK153" s="168"/>
      <c r="RGL153" s="168"/>
      <c r="RGM153" s="168"/>
      <c r="RGN153" s="168"/>
      <c r="RGO153" s="168"/>
      <c r="RGP153" s="168"/>
      <c r="RGQ153" s="168"/>
      <c r="RGR153" s="168"/>
      <c r="RGS153" s="168"/>
      <c r="RGT153" s="168"/>
      <c r="RGU153" s="168"/>
      <c r="RGV153" s="168"/>
      <c r="RGW153" s="168"/>
      <c r="RGX153" s="168"/>
      <c r="RGY153" s="168"/>
      <c r="RGZ153" s="168"/>
      <c r="RHA153" s="168"/>
      <c r="RHB153" s="168"/>
      <c r="RHC153" s="168"/>
      <c r="RHD153" s="168"/>
      <c r="RHE153" s="168"/>
      <c r="RHF153" s="168"/>
      <c r="RHG153" s="168"/>
      <c r="RHH153" s="168"/>
      <c r="RHI153" s="168"/>
      <c r="RHJ153" s="168"/>
      <c r="RHK153" s="168"/>
      <c r="RHL153" s="168"/>
      <c r="RHM153" s="168"/>
      <c r="RHN153" s="168"/>
      <c r="RHO153" s="168"/>
      <c r="RHP153" s="168"/>
      <c r="RHQ153" s="168"/>
      <c r="RHR153" s="168"/>
      <c r="RHS153" s="168"/>
      <c r="RHT153" s="168"/>
      <c r="RHU153" s="168"/>
      <c r="RHV153" s="168"/>
      <c r="RHW153" s="168"/>
      <c r="RHX153" s="168"/>
      <c r="RHY153" s="168"/>
      <c r="RHZ153" s="168"/>
      <c r="RIA153" s="168"/>
      <c r="RIB153" s="168"/>
      <c r="RIC153" s="168"/>
      <c r="RID153" s="168"/>
      <c r="RIE153" s="168"/>
      <c r="RIF153" s="168"/>
      <c r="RIG153" s="168"/>
      <c r="RIH153" s="168"/>
      <c r="RII153" s="168"/>
      <c r="RIJ153" s="168"/>
      <c r="RIK153" s="168"/>
      <c r="RIL153" s="168"/>
      <c r="RIM153" s="168"/>
      <c r="RIN153" s="168"/>
      <c r="RIO153" s="168"/>
      <c r="RIP153" s="168"/>
      <c r="RIQ153" s="168"/>
      <c r="RIR153" s="168"/>
      <c r="RIS153" s="168"/>
      <c r="RIT153" s="168"/>
      <c r="RIU153" s="168"/>
      <c r="RIV153" s="168"/>
      <c r="RIW153" s="168"/>
      <c r="RIX153" s="168"/>
      <c r="RIY153" s="168"/>
      <c r="RIZ153" s="168"/>
      <c r="RJA153" s="168"/>
      <c r="RJB153" s="168"/>
      <c r="RJC153" s="168"/>
      <c r="RJD153" s="168"/>
      <c r="RJE153" s="168"/>
      <c r="RJF153" s="168"/>
      <c r="RJG153" s="168"/>
      <c r="RJH153" s="168"/>
      <c r="RJI153" s="168"/>
      <c r="RJJ153" s="168"/>
      <c r="RJK153" s="168"/>
      <c r="RJL153" s="168"/>
      <c r="RJM153" s="168"/>
      <c r="RJN153" s="168"/>
      <c r="RJO153" s="168"/>
      <c r="RJP153" s="168"/>
      <c r="RJQ153" s="168"/>
      <c r="RJR153" s="168"/>
      <c r="RJS153" s="168"/>
      <c r="RJT153" s="168"/>
      <c r="RJU153" s="168"/>
      <c r="RJV153" s="168"/>
      <c r="RJW153" s="168"/>
      <c r="RJX153" s="168"/>
      <c r="RJY153" s="168"/>
      <c r="RJZ153" s="168"/>
      <c r="RKA153" s="168"/>
      <c r="RKB153" s="168"/>
      <c r="RKC153" s="168"/>
      <c r="RKD153" s="168"/>
      <c r="RKE153" s="168"/>
      <c r="RKF153" s="168"/>
      <c r="RKG153" s="168"/>
      <c r="RKH153" s="168"/>
      <c r="RKI153" s="168"/>
      <c r="RKJ153" s="168"/>
      <c r="RKK153" s="168"/>
      <c r="RKL153" s="168"/>
      <c r="RKM153" s="168"/>
      <c r="RKN153" s="168"/>
      <c r="RKO153" s="168"/>
      <c r="RKP153" s="168"/>
      <c r="RKQ153" s="168"/>
      <c r="RKR153" s="168"/>
      <c r="RKS153" s="168"/>
      <c r="RKT153" s="168"/>
      <c r="RKU153" s="168"/>
      <c r="RKV153" s="168"/>
      <c r="RKW153" s="168"/>
      <c r="RKX153" s="168"/>
      <c r="RKY153" s="168"/>
      <c r="RKZ153" s="168"/>
      <c r="RLA153" s="168"/>
      <c r="RLB153" s="168"/>
      <c r="RLC153" s="168"/>
      <c r="RLD153" s="168"/>
      <c r="RLE153" s="168"/>
      <c r="RLF153" s="168"/>
      <c r="RLG153" s="168"/>
      <c r="RLH153" s="168"/>
      <c r="RLI153" s="168"/>
      <c r="RLJ153" s="168"/>
      <c r="RLK153" s="168"/>
      <c r="RLL153" s="168"/>
      <c r="RLM153" s="168"/>
      <c r="RLN153" s="168"/>
      <c r="RLO153" s="168"/>
      <c r="RLP153" s="168"/>
      <c r="RLQ153" s="168"/>
      <c r="RLR153" s="168"/>
      <c r="RLS153" s="168"/>
      <c r="RLT153" s="168"/>
      <c r="RLU153" s="168"/>
      <c r="RLV153" s="168"/>
      <c r="RLW153" s="168"/>
      <c r="RLX153" s="168"/>
      <c r="RLY153" s="168"/>
      <c r="RLZ153" s="168"/>
      <c r="RMA153" s="168"/>
      <c r="RMB153" s="168"/>
      <c r="RMC153" s="168"/>
      <c r="RMD153" s="168"/>
      <c r="RME153" s="168"/>
      <c r="RMF153" s="168"/>
      <c r="RMG153" s="168"/>
      <c r="RMH153" s="168"/>
      <c r="RMI153" s="168"/>
      <c r="RMJ153" s="168"/>
      <c r="RMK153" s="168"/>
      <c r="RML153" s="168"/>
      <c r="RMM153" s="168"/>
      <c r="RMN153" s="168"/>
      <c r="RMO153" s="168"/>
      <c r="RMP153" s="168"/>
      <c r="RMQ153" s="168"/>
      <c r="RMR153" s="168"/>
      <c r="RMS153" s="168"/>
      <c r="RMT153" s="168"/>
      <c r="RMU153" s="168"/>
      <c r="RMV153" s="168"/>
      <c r="RMW153" s="168"/>
      <c r="RMX153" s="168"/>
      <c r="RMY153" s="168"/>
      <c r="RMZ153" s="168"/>
      <c r="RNA153" s="168"/>
      <c r="RNB153" s="168"/>
      <c r="RNC153" s="168"/>
      <c r="RND153" s="168"/>
      <c r="RNE153" s="168"/>
      <c r="RNF153" s="168"/>
      <c r="RNG153" s="168"/>
      <c r="RNH153" s="168"/>
      <c r="RNI153" s="168"/>
      <c r="RNJ153" s="168"/>
      <c r="RNK153" s="168"/>
      <c r="RNL153" s="168"/>
      <c r="RNM153" s="168"/>
      <c r="RNN153" s="168"/>
      <c r="RNO153" s="168"/>
      <c r="RNP153" s="168"/>
      <c r="RNQ153" s="168"/>
      <c r="RNR153" s="168"/>
      <c r="RNS153" s="168"/>
      <c r="RNT153" s="168"/>
      <c r="RNU153" s="168"/>
      <c r="RNV153" s="168"/>
      <c r="RNW153" s="168"/>
      <c r="RNX153" s="168"/>
      <c r="RNY153" s="168"/>
      <c r="RNZ153" s="168"/>
      <c r="ROA153" s="168"/>
      <c r="ROB153" s="168"/>
      <c r="ROC153" s="168"/>
      <c r="ROD153" s="168"/>
      <c r="ROE153" s="168"/>
      <c r="ROF153" s="168"/>
      <c r="ROG153" s="168"/>
      <c r="ROH153" s="168"/>
      <c r="ROI153" s="168"/>
      <c r="ROJ153" s="168"/>
      <c r="ROK153" s="168"/>
      <c r="ROL153" s="168"/>
      <c r="ROM153" s="168"/>
      <c r="RON153" s="168"/>
      <c r="ROO153" s="168"/>
      <c r="ROP153" s="168"/>
      <c r="ROQ153" s="168"/>
      <c r="ROR153" s="168"/>
      <c r="ROS153" s="168"/>
      <c r="ROT153" s="168"/>
      <c r="ROU153" s="168"/>
      <c r="ROV153" s="168"/>
      <c r="ROW153" s="168"/>
      <c r="ROX153" s="168"/>
      <c r="ROY153" s="168"/>
      <c r="ROZ153" s="168"/>
      <c r="RPA153" s="168"/>
      <c r="RPB153" s="168"/>
      <c r="RPC153" s="168"/>
      <c r="RPD153" s="168"/>
      <c r="RPE153" s="168"/>
      <c r="RPF153" s="168"/>
      <c r="RPG153" s="168"/>
      <c r="RPH153" s="168"/>
      <c r="RPI153" s="168"/>
      <c r="RPJ153" s="168"/>
      <c r="RPK153" s="168"/>
      <c r="RPL153" s="168"/>
      <c r="RPM153" s="168"/>
      <c r="RPN153" s="168"/>
      <c r="RPO153" s="168"/>
      <c r="RPP153" s="168"/>
      <c r="RPQ153" s="168"/>
      <c r="RPR153" s="168"/>
      <c r="RPS153" s="168"/>
      <c r="RPT153" s="168"/>
      <c r="RPU153" s="168"/>
      <c r="RPV153" s="168"/>
      <c r="RPW153" s="168"/>
      <c r="RPX153" s="168"/>
      <c r="RPY153" s="168"/>
      <c r="RPZ153" s="168"/>
      <c r="RQA153" s="168"/>
      <c r="RQB153" s="168"/>
      <c r="RQC153" s="168"/>
      <c r="RQD153" s="168"/>
      <c r="RQE153" s="168"/>
      <c r="RQF153" s="168"/>
      <c r="RQG153" s="168"/>
      <c r="RQH153" s="168"/>
      <c r="RQI153" s="168"/>
      <c r="RQJ153" s="168"/>
      <c r="RQK153" s="168"/>
      <c r="RQL153" s="168"/>
      <c r="RQM153" s="168"/>
      <c r="RQN153" s="168"/>
      <c r="RQO153" s="168"/>
      <c r="RQP153" s="168"/>
      <c r="RQQ153" s="168"/>
      <c r="RQR153" s="168"/>
      <c r="RQS153" s="168"/>
      <c r="RQT153" s="168"/>
      <c r="RQU153" s="168"/>
      <c r="RQV153" s="168"/>
      <c r="RQW153" s="168"/>
      <c r="RQX153" s="168"/>
      <c r="RQY153" s="168"/>
      <c r="RQZ153" s="168"/>
      <c r="RRA153" s="168"/>
      <c r="RRB153" s="168"/>
      <c r="RRC153" s="168"/>
      <c r="RRD153" s="168"/>
      <c r="RRE153" s="168"/>
      <c r="RRF153" s="168"/>
      <c r="RRG153" s="168"/>
      <c r="RRH153" s="168"/>
      <c r="RRI153" s="168"/>
      <c r="RRJ153" s="168"/>
      <c r="RRK153" s="168"/>
      <c r="RRL153" s="168"/>
      <c r="RRM153" s="168"/>
      <c r="RRN153" s="168"/>
      <c r="RRO153" s="168"/>
      <c r="RRP153" s="168"/>
      <c r="RRQ153" s="168"/>
      <c r="RRR153" s="168"/>
      <c r="RRS153" s="168"/>
      <c r="RRT153" s="168"/>
      <c r="RRU153" s="168"/>
      <c r="RRV153" s="168"/>
      <c r="RRW153" s="168"/>
      <c r="RRX153" s="168"/>
      <c r="RRY153" s="168"/>
      <c r="RRZ153" s="168"/>
      <c r="RSA153" s="168"/>
      <c r="RSB153" s="168"/>
      <c r="RSC153" s="168"/>
      <c r="RSD153" s="168"/>
      <c r="RSE153" s="168"/>
      <c r="RSF153" s="168"/>
      <c r="RSG153" s="168"/>
      <c r="RSH153" s="168"/>
      <c r="RSI153" s="168"/>
      <c r="RSJ153" s="168"/>
      <c r="RSK153" s="168"/>
      <c r="RSL153" s="168"/>
      <c r="RSM153" s="168"/>
      <c r="RSN153" s="168"/>
      <c r="RSO153" s="168"/>
      <c r="RSP153" s="168"/>
      <c r="RSQ153" s="168"/>
      <c r="RSR153" s="168"/>
      <c r="RSS153" s="168"/>
      <c r="RST153" s="168"/>
      <c r="RSU153" s="168"/>
      <c r="RSV153" s="168"/>
      <c r="RSW153" s="168"/>
      <c r="RSX153" s="168"/>
      <c r="RSY153" s="168"/>
      <c r="RSZ153" s="168"/>
      <c r="RTA153" s="168"/>
      <c r="RTB153" s="168"/>
      <c r="RTC153" s="168"/>
      <c r="RTD153" s="168"/>
      <c r="RTE153" s="168"/>
      <c r="RTF153" s="168"/>
      <c r="RTG153" s="168"/>
      <c r="RTH153" s="168"/>
      <c r="RTI153" s="168"/>
      <c r="RTJ153" s="168"/>
      <c r="RTK153" s="168"/>
      <c r="RTL153" s="168"/>
      <c r="RTM153" s="168"/>
      <c r="RTN153" s="168"/>
      <c r="RTO153" s="168"/>
      <c r="RTP153" s="168"/>
      <c r="RTQ153" s="168"/>
      <c r="RTR153" s="168"/>
      <c r="RTS153" s="168"/>
      <c r="RTT153" s="168"/>
      <c r="RTU153" s="168"/>
      <c r="RTV153" s="168"/>
      <c r="RTW153" s="168"/>
      <c r="RTX153" s="168"/>
      <c r="RTY153" s="168"/>
      <c r="RTZ153" s="168"/>
      <c r="RUA153" s="168"/>
      <c r="RUB153" s="168"/>
      <c r="RUC153" s="168"/>
      <c r="RUD153" s="168"/>
      <c r="RUE153" s="168"/>
      <c r="RUF153" s="168"/>
      <c r="RUG153" s="168"/>
      <c r="RUH153" s="168"/>
      <c r="RUI153" s="168"/>
      <c r="RUJ153" s="168"/>
      <c r="RUK153" s="168"/>
      <c r="RUL153" s="168"/>
      <c r="RUM153" s="168"/>
      <c r="RUN153" s="168"/>
      <c r="RUO153" s="168"/>
      <c r="RUP153" s="168"/>
      <c r="RUQ153" s="168"/>
      <c r="RUR153" s="168"/>
      <c r="RUS153" s="168"/>
      <c r="RUT153" s="168"/>
      <c r="RUU153" s="168"/>
      <c r="RUV153" s="168"/>
      <c r="RUW153" s="168"/>
      <c r="RUX153" s="168"/>
      <c r="RUY153" s="168"/>
      <c r="RUZ153" s="168"/>
      <c r="RVA153" s="168"/>
      <c r="RVB153" s="168"/>
      <c r="RVC153" s="168"/>
      <c r="RVD153" s="168"/>
      <c r="RVE153" s="168"/>
      <c r="RVF153" s="168"/>
      <c r="RVG153" s="168"/>
      <c r="RVH153" s="168"/>
      <c r="RVI153" s="168"/>
      <c r="RVJ153" s="168"/>
      <c r="RVK153" s="168"/>
      <c r="RVL153" s="168"/>
      <c r="RVM153" s="168"/>
      <c r="RVN153" s="168"/>
      <c r="RVO153" s="168"/>
      <c r="RVP153" s="168"/>
      <c r="RVQ153" s="168"/>
      <c r="RVR153" s="168"/>
      <c r="RVS153" s="168"/>
      <c r="RVT153" s="168"/>
      <c r="RVU153" s="168"/>
      <c r="RVV153" s="168"/>
      <c r="RVW153" s="168"/>
      <c r="RVX153" s="168"/>
      <c r="RVY153" s="168"/>
      <c r="RVZ153" s="168"/>
      <c r="RWA153" s="168"/>
      <c r="RWB153" s="168"/>
      <c r="RWC153" s="168"/>
      <c r="RWD153" s="168"/>
      <c r="RWE153" s="168"/>
      <c r="RWF153" s="168"/>
      <c r="RWG153" s="168"/>
      <c r="RWH153" s="168"/>
      <c r="RWI153" s="168"/>
      <c r="RWJ153" s="168"/>
      <c r="RWK153" s="168"/>
      <c r="RWL153" s="168"/>
      <c r="RWM153" s="168"/>
      <c r="RWN153" s="168"/>
      <c r="RWO153" s="168"/>
      <c r="RWP153" s="168"/>
      <c r="RWQ153" s="168"/>
      <c r="RWR153" s="168"/>
      <c r="RWS153" s="168"/>
      <c r="RWT153" s="168"/>
      <c r="RWU153" s="168"/>
      <c r="RWV153" s="168"/>
      <c r="RWW153" s="168"/>
      <c r="RWX153" s="168"/>
      <c r="RWY153" s="168"/>
      <c r="RWZ153" s="168"/>
      <c r="RXA153" s="168"/>
      <c r="RXB153" s="168"/>
      <c r="RXC153" s="168"/>
      <c r="RXD153" s="168"/>
      <c r="RXE153" s="168"/>
      <c r="RXF153" s="168"/>
      <c r="RXG153" s="168"/>
      <c r="RXH153" s="168"/>
      <c r="RXI153" s="168"/>
      <c r="RXJ153" s="168"/>
      <c r="RXK153" s="168"/>
      <c r="RXL153" s="168"/>
      <c r="RXM153" s="168"/>
      <c r="RXN153" s="168"/>
      <c r="RXO153" s="168"/>
      <c r="RXP153" s="168"/>
      <c r="RXQ153" s="168"/>
      <c r="RXR153" s="168"/>
      <c r="RXS153" s="168"/>
      <c r="RXT153" s="168"/>
      <c r="RXU153" s="168"/>
      <c r="RXV153" s="168"/>
      <c r="RXW153" s="168"/>
      <c r="RXX153" s="168"/>
      <c r="RXY153" s="168"/>
      <c r="RXZ153" s="168"/>
      <c r="RYA153" s="168"/>
      <c r="RYB153" s="168"/>
      <c r="RYC153" s="168"/>
      <c r="RYD153" s="168"/>
      <c r="RYE153" s="168"/>
      <c r="RYF153" s="168"/>
      <c r="RYG153" s="168"/>
      <c r="RYH153" s="168"/>
      <c r="RYI153" s="168"/>
      <c r="RYJ153" s="168"/>
      <c r="RYK153" s="168"/>
      <c r="RYL153" s="168"/>
      <c r="RYM153" s="168"/>
      <c r="RYN153" s="168"/>
      <c r="RYO153" s="168"/>
      <c r="RYP153" s="168"/>
      <c r="RYQ153" s="168"/>
      <c r="RYR153" s="168"/>
      <c r="RYS153" s="168"/>
      <c r="RYT153" s="168"/>
      <c r="RYU153" s="168"/>
      <c r="RYV153" s="168"/>
      <c r="RYW153" s="168"/>
      <c r="RYX153" s="168"/>
      <c r="RYY153" s="168"/>
      <c r="RYZ153" s="168"/>
      <c r="RZA153" s="168"/>
      <c r="RZB153" s="168"/>
      <c r="RZC153" s="168"/>
      <c r="RZD153" s="168"/>
      <c r="RZE153" s="168"/>
      <c r="RZF153" s="168"/>
      <c r="RZG153" s="168"/>
      <c r="RZH153" s="168"/>
      <c r="RZI153" s="168"/>
      <c r="RZJ153" s="168"/>
      <c r="RZK153" s="168"/>
      <c r="RZL153" s="168"/>
      <c r="RZM153" s="168"/>
      <c r="RZN153" s="168"/>
      <c r="RZO153" s="168"/>
      <c r="RZP153" s="168"/>
      <c r="RZQ153" s="168"/>
      <c r="RZR153" s="168"/>
      <c r="RZS153" s="168"/>
      <c r="RZT153" s="168"/>
      <c r="RZU153" s="168"/>
      <c r="RZV153" s="168"/>
      <c r="RZW153" s="168"/>
      <c r="RZX153" s="168"/>
      <c r="RZY153" s="168"/>
      <c r="RZZ153" s="168"/>
      <c r="SAA153" s="168"/>
      <c r="SAB153" s="168"/>
      <c r="SAC153" s="168"/>
      <c r="SAD153" s="168"/>
      <c r="SAE153" s="168"/>
      <c r="SAF153" s="168"/>
      <c r="SAG153" s="168"/>
      <c r="SAH153" s="168"/>
      <c r="SAI153" s="168"/>
      <c r="SAJ153" s="168"/>
      <c r="SAK153" s="168"/>
      <c r="SAL153" s="168"/>
      <c r="SAM153" s="168"/>
      <c r="SAN153" s="168"/>
      <c r="SAO153" s="168"/>
      <c r="SAP153" s="168"/>
      <c r="SAQ153" s="168"/>
      <c r="SAR153" s="168"/>
      <c r="SAS153" s="168"/>
      <c r="SAT153" s="168"/>
      <c r="SAU153" s="168"/>
      <c r="SAV153" s="168"/>
      <c r="SAW153" s="168"/>
      <c r="SAX153" s="168"/>
      <c r="SAY153" s="168"/>
      <c r="SAZ153" s="168"/>
      <c r="SBA153" s="168"/>
      <c r="SBB153" s="168"/>
      <c r="SBC153" s="168"/>
      <c r="SBD153" s="168"/>
      <c r="SBE153" s="168"/>
      <c r="SBF153" s="168"/>
      <c r="SBG153" s="168"/>
      <c r="SBH153" s="168"/>
      <c r="SBI153" s="168"/>
      <c r="SBJ153" s="168"/>
      <c r="SBK153" s="168"/>
      <c r="SBL153" s="168"/>
      <c r="SBM153" s="168"/>
      <c r="SBN153" s="168"/>
      <c r="SBO153" s="168"/>
      <c r="SBP153" s="168"/>
      <c r="SBQ153" s="168"/>
      <c r="SBR153" s="168"/>
      <c r="SBS153" s="168"/>
      <c r="SBT153" s="168"/>
      <c r="SBU153" s="168"/>
      <c r="SBV153" s="168"/>
      <c r="SBW153" s="168"/>
      <c r="SBX153" s="168"/>
      <c r="SBY153" s="168"/>
      <c r="SBZ153" s="168"/>
      <c r="SCA153" s="168"/>
      <c r="SCB153" s="168"/>
      <c r="SCC153" s="168"/>
      <c r="SCD153" s="168"/>
      <c r="SCE153" s="168"/>
      <c r="SCF153" s="168"/>
      <c r="SCG153" s="168"/>
      <c r="SCH153" s="168"/>
      <c r="SCI153" s="168"/>
      <c r="SCJ153" s="168"/>
      <c r="SCK153" s="168"/>
      <c r="SCL153" s="168"/>
      <c r="SCM153" s="168"/>
      <c r="SCN153" s="168"/>
      <c r="SCO153" s="168"/>
      <c r="SCP153" s="168"/>
      <c r="SCQ153" s="168"/>
      <c r="SCR153" s="168"/>
      <c r="SCS153" s="168"/>
      <c r="SCT153" s="168"/>
      <c r="SCU153" s="168"/>
      <c r="SCV153" s="168"/>
      <c r="SCW153" s="168"/>
      <c r="SCX153" s="168"/>
      <c r="SCY153" s="168"/>
      <c r="SCZ153" s="168"/>
      <c r="SDA153" s="168"/>
      <c r="SDB153" s="168"/>
      <c r="SDC153" s="168"/>
      <c r="SDD153" s="168"/>
      <c r="SDE153" s="168"/>
      <c r="SDF153" s="168"/>
      <c r="SDG153" s="168"/>
      <c r="SDH153" s="168"/>
      <c r="SDI153" s="168"/>
      <c r="SDJ153" s="168"/>
      <c r="SDK153" s="168"/>
      <c r="SDL153" s="168"/>
      <c r="SDM153" s="168"/>
      <c r="SDN153" s="168"/>
      <c r="SDO153" s="168"/>
      <c r="SDP153" s="168"/>
      <c r="SDQ153" s="168"/>
      <c r="SDR153" s="168"/>
      <c r="SDS153" s="168"/>
      <c r="SDT153" s="168"/>
      <c r="SDU153" s="168"/>
      <c r="SDV153" s="168"/>
      <c r="SDW153" s="168"/>
      <c r="SDX153" s="168"/>
      <c r="SDY153" s="168"/>
      <c r="SDZ153" s="168"/>
      <c r="SEA153" s="168"/>
      <c r="SEB153" s="168"/>
      <c r="SEC153" s="168"/>
      <c r="SED153" s="168"/>
      <c r="SEE153" s="168"/>
      <c r="SEF153" s="168"/>
      <c r="SEG153" s="168"/>
      <c r="SEH153" s="168"/>
      <c r="SEI153" s="168"/>
      <c r="SEJ153" s="168"/>
      <c r="SEK153" s="168"/>
      <c r="SEL153" s="168"/>
      <c r="SEM153" s="168"/>
      <c r="SEN153" s="168"/>
      <c r="SEO153" s="168"/>
      <c r="SEP153" s="168"/>
      <c r="SEQ153" s="168"/>
      <c r="SER153" s="168"/>
      <c r="SES153" s="168"/>
      <c r="SET153" s="168"/>
      <c r="SEU153" s="168"/>
      <c r="SEV153" s="168"/>
      <c r="SEW153" s="168"/>
      <c r="SEX153" s="168"/>
      <c r="SEY153" s="168"/>
      <c r="SEZ153" s="168"/>
      <c r="SFA153" s="168"/>
      <c r="SFB153" s="168"/>
      <c r="SFC153" s="168"/>
      <c r="SFD153" s="168"/>
      <c r="SFE153" s="168"/>
      <c r="SFF153" s="168"/>
      <c r="SFG153" s="168"/>
      <c r="SFH153" s="168"/>
      <c r="SFI153" s="168"/>
      <c r="SFJ153" s="168"/>
      <c r="SFK153" s="168"/>
      <c r="SFL153" s="168"/>
      <c r="SFM153" s="168"/>
      <c r="SFN153" s="168"/>
      <c r="SFO153" s="168"/>
      <c r="SFP153" s="168"/>
      <c r="SFQ153" s="168"/>
      <c r="SFR153" s="168"/>
      <c r="SFS153" s="168"/>
      <c r="SFT153" s="168"/>
      <c r="SFU153" s="168"/>
      <c r="SFV153" s="168"/>
      <c r="SFW153" s="168"/>
      <c r="SFX153" s="168"/>
      <c r="SFY153" s="168"/>
      <c r="SFZ153" s="168"/>
      <c r="SGA153" s="168"/>
      <c r="SGB153" s="168"/>
      <c r="SGC153" s="168"/>
      <c r="SGD153" s="168"/>
      <c r="SGE153" s="168"/>
      <c r="SGF153" s="168"/>
      <c r="SGG153" s="168"/>
      <c r="SGH153" s="168"/>
      <c r="SGI153" s="168"/>
      <c r="SGJ153" s="168"/>
      <c r="SGK153" s="168"/>
      <c r="SGL153" s="168"/>
      <c r="SGM153" s="168"/>
      <c r="SGN153" s="168"/>
      <c r="SGO153" s="168"/>
      <c r="SGP153" s="168"/>
      <c r="SGQ153" s="168"/>
      <c r="SGR153" s="168"/>
      <c r="SGS153" s="168"/>
      <c r="SGT153" s="168"/>
      <c r="SGU153" s="168"/>
      <c r="SGV153" s="168"/>
      <c r="SGW153" s="168"/>
      <c r="SGX153" s="168"/>
      <c r="SGY153" s="168"/>
      <c r="SGZ153" s="168"/>
      <c r="SHA153" s="168"/>
      <c r="SHB153" s="168"/>
      <c r="SHC153" s="168"/>
      <c r="SHD153" s="168"/>
      <c r="SHE153" s="168"/>
      <c r="SHF153" s="168"/>
      <c r="SHG153" s="168"/>
      <c r="SHH153" s="168"/>
      <c r="SHI153" s="168"/>
      <c r="SHJ153" s="168"/>
      <c r="SHK153" s="168"/>
      <c r="SHL153" s="168"/>
      <c r="SHM153" s="168"/>
      <c r="SHN153" s="168"/>
      <c r="SHO153" s="168"/>
      <c r="SHP153" s="168"/>
      <c r="SHQ153" s="168"/>
      <c r="SHR153" s="168"/>
      <c r="SHS153" s="168"/>
      <c r="SHT153" s="168"/>
      <c r="SHU153" s="168"/>
      <c r="SHV153" s="168"/>
      <c r="SHW153" s="168"/>
      <c r="SHX153" s="168"/>
      <c r="SHY153" s="168"/>
      <c r="SHZ153" s="168"/>
      <c r="SIA153" s="168"/>
      <c r="SIB153" s="168"/>
      <c r="SIC153" s="168"/>
      <c r="SID153" s="168"/>
      <c r="SIE153" s="168"/>
      <c r="SIF153" s="168"/>
      <c r="SIG153" s="168"/>
      <c r="SIH153" s="168"/>
      <c r="SII153" s="168"/>
      <c r="SIJ153" s="168"/>
      <c r="SIK153" s="168"/>
      <c r="SIL153" s="168"/>
      <c r="SIM153" s="168"/>
      <c r="SIN153" s="168"/>
      <c r="SIO153" s="168"/>
      <c r="SIP153" s="168"/>
      <c r="SIQ153" s="168"/>
      <c r="SIR153" s="168"/>
      <c r="SIS153" s="168"/>
      <c r="SIT153" s="168"/>
      <c r="SIU153" s="168"/>
      <c r="SIV153" s="168"/>
      <c r="SIW153" s="168"/>
      <c r="SIX153" s="168"/>
      <c r="SIY153" s="168"/>
      <c r="SIZ153" s="168"/>
      <c r="SJA153" s="168"/>
      <c r="SJB153" s="168"/>
      <c r="SJC153" s="168"/>
      <c r="SJD153" s="168"/>
      <c r="SJE153" s="168"/>
      <c r="SJF153" s="168"/>
      <c r="SJG153" s="168"/>
      <c r="SJH153" s="168"/>
      <c r="SJI153" s="168"/>
      <c r="SJJ153" s="168"/>
      <c r="SJK153" s="168"/>
      <c r="SJL153" s="168"/>
      <c r="SJM153" s="168"/>
      <c r="SJN153" s="168"/>
      <c r="SJO153" s="168"/>
      <c r="SJP153" s="168"/>
      <c r="SJQ153" s="168"/>
      <c r="SJR153" s="168"/>
      <c r="SJS153" s="168"/>
      <c r="SJT153" s="168"/>
      <c r="SJU153" s="168"/>
      <c r="SJV153" s="168"/>
      <c r="SJW153" s="168"/>
      <c r="SJX153" s="168"/>
      <c r="SJY153" s="168"/>
      <c r="SJZ153" s="168"/>
      <c r="SKA153" s="168"/>
      <c r="SKB153" s="168"/>
      <c r="SKC153" s="168"/>
      <c r="SKD153" s="168"/>
      <c r="SKE153" s="168"/>
      <c r="SKF153" s="168"/>
      <c r="SKG153" s="168"/>
      <c r="SKH153" s="168"/>
      <c r="SKI153" s="168"/>
      <c r="SKJ153" s="168"/>
      <c r="SKK153" s="168"/>
      <c r="SKL153" s="168"/>
      <c r="SKM153" s="168"/>
      <c r="SKN153" s="168"/>
      <c r="SKO153" s="168"/>
      <c r="SKP153" s="168"/>
      <c r="SKQ153" s="168"/>
      <c r="SKR153" s="168"/>
      <c r="SKS153" s="168"/>
      <c r="SKT153" s="168"/>
      <c r="SKU153" s="168"/>
      <c r="SKV153" s="168"/>
      <c r="SKW153" s="168"/>
      <c r="SKX153" s="168"/>
      <c r="SKY153" s="168"/>
      <c r="SKZ153" s="168"/>
      <c r="SLA153" s="168"/>
      <c r="SLB153" s="168"/>
      <c r="SLC153" s="168"/>
      <c r="SLD153" s="168"/>
      <c r="SLE153" s="168"/>
      <c r="SLF153" s="168"/>
      <c r="SLG153" s="168"/>
      <c r="SLH153" s="168"/>
      <c r="SLI153" s="168"/>
      <c r="SLJ153" s="168"/>
      <c r="SLK153" s="168"/>
      <c r="SLL153" s="168"/>
      <c r="SLM153" s="168"/>
      <c r="SLN153" s="168"/>
      <c r="SLO153" s="168"/>
      <c r="SLP153" s="168"/>
      <c r="SLQ153" s="168"/>
      <c r="SLR153" s="168"/>
      <c r="SLS153" s="168"/>
      <c r="SLT153" s="168"/>
      <c r="SLU153" s="168"/>
      <c r="SLV153" s="168"/>
      <c r="SLW153" s="168"/>
      <c r="SLX153" s="168"/>
      <c r="SLY153" s="168"/>
      <c r="SLZ153" s="168"/>
      <c r="SMA153" s="168"/>
      <c r="SMB153" s="168"/>
      <c r="SMC153" s="168"/>
      <c r="SMD153" s="168"/>
      <c r="SME153" s="168"/>
      <c r="SMF153" s="168"/>
      <c r="SMG153" s="168"/>
      <c r="SMH153" s="168"/>
      <c r="SMI153" s="168"/>
      <c r="SMJ153" s="168"/>
      <c r="SMK153" s="168"/>
      <c r="SML153" s="168"/>
      <c r="SMM153" s="168"/>
      <c r="SMN153" s="168"/>
      <c r="SMO153" s="168"/>
      <c r="SMP153" s="168"/>
      <c r="SMQ153" s="168"/>
      <c r="SMR153" s="168"/>
      <c r="SMS153" s="168"/>
      <c r="SMT153" s="168"/>
      <c r="SMU153" s="168"/>
      <c r="SMV153" s="168"/>
      <c r="SMW153" s="168"/>
      <c r="SMX153" s="168"/>
      <c r="SMY153" s="168"/>
      <c r="SMZ153" s="168"/>
      <c r="SNA153" s="168"/>
      <c r="SNB153" s="168"/>
      <c r="SNC153" s="168"/>
      <c r="SND153" s="168"/>
      <c r="SNE153" s="168"/>
      <c r="SNF153" s="168"/>
      <c r="SNG153" s="168"/>
      <c r="SNH153" s="168"/>
      <c r="SNI153" s="168"/>
      <c r="SNJ153" s="168"/>
      <c r="SNK153" s="168"/>
      <c r="SNL153" s="168"/>
      <c r="SNM153" s="168"/>
      <c r="SNN153" s="168"/>
      <c r="SNO153" s="168"/>
      <c r="SNP153" s="168"/>
      <c r="SNQ153" s="168"/>
      <c r="SNR153" s="168"/>
      <c r="SNS153" s="168"/>
      <c r="SNT153" s="168"/>
      <c r="SNU153" s="168"/>
      <c r="SNV153" s="168"/>
      <c r="SNW153" s="168"/>
      <c r="SNX153" s="168"/>
      <c r="SNY153" s="168"/>
      <c r="SNZ153" s="168"/>
      <c r="SOA153" s="168"/>
      <c r="SOB153" s="168"/>
      <c r="SOC153" s="168"/>
      <c r="SOD153" s="168"/>
      <c r="SOE153" s="168"/>
      <c r="SOF153" s="168"/>
      <c r="SOG153" s="168"/>
      <c r="SOH153" s="168"/>
      <c r="SOI153" s="168"/>
      <c r="SOJ153" s="168"/>
      <c r="SOK153" s="168"/>
      <c r="SOL153" s="168"/>
      <c r="SOM153" s="168"/>
      <c r="SON153" s="168"/>
      <c r="SOO153" s="168"/>
      <c r="SOP153" s="168"/>
      <c r="SOQ153" s="168"/>
      <c r="SOR153" s="168"/>
      <c r="SOS153" s="168"/>
      <c r="SOT153" s="168"/>
      <c r="SOU153" s="168"/>
      <c r="SOV153" s="168"/>
      <c r="SOW153" s="168"/>
      <c r="SOX153" s="168"/>
      <c r="SOY153" s="168"/>
      <c r="SOZ153" s="168"/>
      <c r="SPA153" s="168"/>
      <c r="SPB153" s="168"/>
      <c r="SPC153" s="168"/>
      <c r="SPD153" s="168"/>
      <c r="SPE153" s="168"/>
      <c r="SPF153" s="168"/>
      <c r="SPG153" s="168"/>
      <c r="SPH153" s="168"/>
      <c r="SPI153" s="168"/>
      <c r="SPJ153" s="168"/>
      <c r="SPK153" s="168"/>
      <c r="SPL153" s="168"/>
      <c r="SPM153" s="168"/>
      <c r="SPN153" s="168"/>
      <c r="SPO153" s="168"/>
      <c r="SPP153" s="168"/>
      <c r="SPQ153" s="168"/>
      <c r="SPR153" s="168"/>
      <c r="SPS153" s="168"/>
      <c r="SPT153" s="168"/>
      <c r="SPU153" s="168"/>
      <c r="SPV153" s="168"/>
      <c r="SPW153" s="168"/>
      <c r="SPX153" s="168"/>
      <c r="SPY153" s="168"/>
      <c r="SPZ153" s="168"/>
      <c r="SQA153" s="168"/>
      <c r="SQB153" s="168"/>
      <c r="SQC153" s="168"/>
      <c r="SQD153" s="168"/>
      <c r="SQE153" s="168"/>
      <c r="SQF153" s="168"/>
      <c r="SQG153" s="168"/>
      <c r="SQH153" s="168"/>
      <c r="SQI153" s="168"/>
      <c r="SQJ153" s="168"/>
      <c r="SQK153" s="168"/>
      <c r="SQL153" s="168"/>
      <c r="SQM153" s="168"/>
      <c r="SQN153" s="168"/>
      <c r="SQO153" s="168"/>
      <c r="SQP153" s="168"/>
      <c r="SQQ153" s="168"/>
      <c r="SQR153" s="168"/>
      <c r="SQS153" s="168"/>
      <c r="SQT153" s="168"/>
      <c r="SQU153" s="168"/>
      <c r="SQV153" s="168"/>
      <c r="SQW153" s="168"/>
      <c r="SQX153" s="168"/>
      <c r="SQY153" s="168"/>
      <c r="SQZ153" s="168"/>
      <c r="SRA153" s="168"/>
      <c r="SRB153" s="168"/>
      <c r="SRC153" s="168"/>
      <c r="SRD153" s="168"/>
      <c r="SRE153" s="168"/>
      <c r="SRF153" s="168"/>
      <c r="SRG153" s="168"/>
      <c r="SRH153" s="168"/>
      <c r="SRI153" s="168"/>
      <c r="SRJ153" s="168"/>
      <c r="SRK153" s="168"/>
      <c r="SRL153" s="168"/>
      <c r="SRM153" s="168"/>
      <c r="SRN153" s="168"/>
      <c r="SRO153" s="168"/>
      <c r="SRP153" s="168"/>
      <c r="SRQ153" s="168"/>
      <c r="SRR153" s="168"/>
      <c r="SRS153" s="168"/>
      <c r="SRT153" s="168"/>
      <c r="SRU153" s="168"/>
      <c r="SRV153" s="168"/>
      <c r="SRW153" s="168"/>
      <c r="SRX153" s="168"/>
      <c r="SRY153" s="168"/>
      <c r="SRZ153" s="168"/>
      <c r="SSA153" s="168"/>
      <c r="SSB153" s="168"/>
      <c r="SSC153" s="168"/>
      <c r="SSD153" s="168"/>
      <c r="SSE153" s="168"/>
      <c r="SSF153" s="168"/>
      <c r="SSG153" s="168"/>
      <c r="SSH153" s="168"/>
      <c r="SSI153" s="168"/>
      <c r="SSJ153" s="168"/>
      <c r="SSK153" s="168"/>
      <c r="SSL153" s="168"/>
      <c r="SSM153" s="168"/>
      <c r="SSN153" s="168"/>
      <c r="SSO153" s="168"/>
      <c r="SSP153" s="168"/>
      <c r="SSQ153" s="168"/>
      <c r="SSR153" s="168"/>
      <c r="SSS153" s="168"/>
      <c r="SST153" s="168"/>
      <c r="SSU153" s="168"/>
      <c r="SSV153" s="168"/>
      <c r="SSW153" s="168"/>
      <c r="SSX153" s="168"/>
      <c r="SSY153" s="168"/>
      <c r="SSZ153" s="168"/>
      <c r="STA153" s="168"/>
      <c r="STB153" s="168"/>
      <c r="STC153" s="168"/>
      <c r="STD153" s="168"/>
      <c r="STE153" s="168"/>
      <c r="STF153" s="168"/>
      <c r="STG153" s="168"/>
      <c r="STH153" s="168"/>
      <c r="STI153" s="168"/>
      <c r="STJ153" s="168"/>
      <c r="STK153" s="168"/>
      <c r="STL153" s="168"/>
      <c r="STM153" s="168"/>
      <c r="STN153" s="168"/>
      <c r="STO153" s="168"/>
      <c r="STP153" s="168"/>
      <c r="STQ153" s="168"/>
      <c r="STR153" s="168"/>
      <c r="STS153" s="168"/>
      <c r="STT153" s="168"/>
      <c r="STU153" s="168"/>
      <c r="STV153" s="168"/>
      <c r="STW153" s="168"/>
      <c r="STX153" s="168"/>
      <c r="STY153" s="168"/>
      <c r="STZ153" s="168"/>
      <c r="SUA153" s="168"/>
      <c r="SUB153" s="168"/>
      <c r="SUC153" s="168"/>
      <c r="SUD153" s="168"/>
      <c r="SUE153" s="168"/>
      <c r="SUF153" s="168"/>
      <c r="SUG153" s="168"/>
      <c r="SUH153" s="168"/>
      <c r="SUI153" s="168"/>
      <c r="SUJ153" s="168"/>
      <c r="SUK153" s="168"/>
      <c r="SUL153" s="168"/>
      <c r="SUM153" s="168"/>
      <c r="SUN153" s="168"/>
      <c r="SUO153" s="168"/>
      <c r="SUP153" s="168"/>
      <c r="SUQ153" s="168"/>
      <c r="SUR153" s="168"/>
      <c r="SUS153" s="168"/>
      <c r="SUT153" s="168"/>
      <c r="SUU153" s="168"/>
      <c r="SUV153" s="168"/>
      <c r="SUW153" s="168"/>
      <c r="SUX153" s="168"/>
      <c r="SUY153" s="168"/>
      <c r="SUZ153" s="168"/>
      <c r="SVA153" s="168"/>
      <c r="SVB153" s="168"/>
      <c r="SVC153" s="168"/>
      <c r="SVD153" s="168"/>
      <c r="SVE153" s="168"/>
      <c r="SVF153" s="168"/>
      <c r="SVG153" s="168"/>
      <c r="SVH153" s="168"/>
      <c r="SVI153" s="168"/>
      <c r="SVJ153" s="168"/>
      <c r="SVK153" s="168"/>
      <c r="SVL153" s="168"/>
      <c r="SVM153" s="168"/>
      <c r="SVN153" s="168"/>
      <c r="SVO153" s="168"/>
      <c r="SVP153" s="168"/>
      <c r="SVQ153" s="168"/>
      <c r="SVR153" s="168"/>
      <c r="SVS153" s="168"/>
      <c r="SVT153" s="168"/>
      <c r="SVU153" s="168"/>
      <c r="SVV153" s="168"/>
      <c r="SVW153" s="168"/>
      <c r="SVX153" s="168"/>
      <c r="SVY153" s="168"/>
      <c r="SVZ153" s="168"/>
      <c r="SWA153" s="168"/>
      <c r="SWB153" s="168"/>
      <c r="SWC153" s="168"/>
      <c r="SWD153" s="168"/>
      <c r="SWE153" s="168"/>
      <c r="SWF153" s="168"/>
      <c r="SWG153" s="168"/>
      <c r="SWH153" s="168"/>
      <c r="SWI153" s="168"/>
      <c r="SWJ153" s="168"/>
      <c r="SWK153" s="168"/>
      <c r="SWL153" s="168"/>
      <c r="SWM153" s="168"/>
      <c r="SWN153" s="168"/>
      <c r="SWO153" s="168"/>
      <c r="SWP153" s="168"/>
      <c r="SWQ153" s="168"/>
      <c r="SWR153" s="168"/>
      <c r="SWS153" s="168"/>
      <c r="SWT153" s="168"/>
      <c r="SWU153" s="168"/>
      <c r="SWV153" s="168"/>
      <c r="SWW153" s="168"/>
      <c r="SWX153" s="168"/>
      <c r="SWY153" s="168"/>
      <c r="SWZ153" s="168"/>
      <c r="SXA153" s="168"/>
      <c r="SXB153" s="168"/>
      <c r="SXC153" s="168"/>
      <c r="SXD153" s="168"/>
      <c r="SXE153" s="168"/>
      <c r="SXF153" s="168"/>
      <c r="SXG153" s="168"/>
      <c r="SXH153" s="168"/>
      <c r="SXI153" s="168"/>
      <c r="SXJ153" s="168"/>
      <c r="SXK153" s="168"/>
      <c r="SXL153" s="168"/>
      <c r="SXM153" s="168"/>
      <c r="SXN153" s="168"/>
      <c r="SXO153" s="168"/>
      <c r="SXP153" s="168"/>
      <c r="SXQ153" s="168"/>
      <c r="SXR153" s="168"/>
      <c r="SXS153" s="168"/>
      <c r="SXT153" s="168"/>
      <c r="SXU153" s="168"/>
      <c r="SXV153" s="168"/>
      <c r="SXW153" s="168"/>
      <c r="SXX153" s="168"/>
      <c r="SXY153" s="168"/>
      <c r="SXZ153" s="168"/>
      <c r="SYA153" s="168"/>
      <c r="SYB153" s="168"/>
      <c r="SYC153" s="168"/>
      <c r="SYD153" s="168"/>
      <c r="SYE153" s="168"/>
      <c r="SYF153" s="168"/>
      <c r="SYG153" s="168"/>
      <c r="SYH153" s="168"/>
      <c r="SYI153" s="168"/>
      <c r="SYJ153" s="168"/>
      <c r="SYK153" s="168"/>
      <c r="SYL153" s="168"/>
      <c r="SYM153" s="168"/>
      <c r="SYN153" s="168"/>
      <c r="SYO153" s="168"/>
      <c r="SYP153" s="168"/>
      <c r="SYQ153" s="168"/>
      <c r="SYR153" s="168"/>
      <c r="SYS153" s="168"/>
      <c r="SYT153" s="168"/>
      <c r="SYU153" s="168"/>
      <c r="SYV153" s="168"/>
      <c r="SYW153" s="168"/>
      <c r="SYX153" s="168"/>
      <c r="SYY153" s="168"/>
      <c r="SYZ153" s="168"/>
      <c r="SZA153" s="168"/>
      <c r="SZB153" s="168"/>
      <c r="SZC153" s="168"/>
      <c r="SZD153" s="168"/>
      <c r="SZE153" s="168"/>
      <c r="SZF153" s="168"/>
      <c r="SZG153" s="168"/>
      <c r="SZH153" s="168"/>
      <c r="SZI153" s="168"/>
      <c r="SZJ153" s="168"/>
      <c r="SZK153" s="168"/>
      <c r="SZL153" s="168"/>
      <c r="SZM153" s="168"/>
      <c r="SZN153" s="168"/>
      <c r="SZO153" s="168"/>
      <c r="SZP153" s="168"/>
      <c r="SZQ153" s="168"/>
      <c r="SZR153" s="168"/>
      <c r="SZS153" s="168"/>
      <c r="SZT153" s="168"/>
      <c r="SZU153" s="168"/>
      <c r="SZV153" s="168"/>
      <c r="SZW153" s="168"/>
      <c r="SZX153" s="168"/>
      <c r="SZY153" s="168"/>
      <c r="SZZ153" s="168"/>
      <c r="TAA153" s="168"/>
      <c r="TAB153" s="168"/>
      <c r="TAC153" s="168"/>
      <c r="TAD153" s="168"/>
      <c r="TAE153" s="168"/>
      <c r="TAF153" s="168"/>
      <c r="TAG153" s="168"/>
      <c r="TAH153" s="168"/>
      <c r="TAI153" s="168"/>
      <c r="TAJ153" s="168"/>
      <c r="TAK153" s="168"/>
      <c r="TAL153" s="168"/>
      <c r="TAM153" s="168"/>
      <c r="TAN153" s="168"/>
      <c r="TAO153" s="168"/>
      <c r="TAP153" s="168"/>
      <c r="TAQ153" s="168"/>
      <c r="TAR153" s="168"/>
      <c r="TAS153" s="168"/>
      <c r="TAT153" s="168"/>
      <c r="TAU153" s="168"/>
      <c r="TAV153" s="168"/>
      <c r="TAW153" s="168"/>
      <c r="TAX153" s="168"/>
      <c r="TAY153" s="168"/>
      <c r="TAZ153" s="168"/>
      <c r="TBA153" s="168"/>
      <c r="TBB153" s="168"/>
      <c r="TBC153" s="168"/>
      <c r="TBD153" s="168"/>
      <c r="TBE153" s="168"/>
      <c r="TBF153" s="168"/>
      <c r="TBG153" s="168"/>
      <c r="TBH153" s="168"/>
      <c r="TBI153" s="168"/>
      <c r="TBJ153" s="168"/>
      <c r="TBK153" s="168"/>
      <c r="TBL153" s="168"/>
      <c r="TBM153" s="168"/>
      <c r="TBN153" s="168"/>
      <c r="TBO153" s="168"/>
      <c r="TBP153" s="168"/>
      <c r="TBQ153" s="168"/>
      <c r="TBR153" s="168"/>
      <c r="TBS153" s="168"/>
      <c r="TBT153" s="168"/>
      <c r="TBU153" s="168"/>
      <c r="TBV153" s="168"/>
      <c r="TBW153" s="168"/>
      <c r="TBX153" s="168"/>
      <c r="TBY153" s="168"/>
      <c r="TBZ153" s="168"/>
      <c r="TCA153" s="168"/>
      <c r="TCB153" s="168"/>
      <c r="TCC153" s="168"/>
      <c r="TCD153" s="168"/>
      <c r="TCE153" s="168"/>
      <c r="TCF153" s="168"/>
      <c r="TCG153" s="168"/>
      <c r="TCH153" s="168"/>
      <c r="TCI153" s="168"/>
      <c r="TCJ153" s="168"/>
      <c r="TCK153" s="168"/>
      <c r="TCL153" s="168"/>
      <c r="TCM153" s="168"/>
      <c r="TCN153" s="168"/>
      <c r="TCO153" s="168"/>
      <c r="TCP153" s="168"/>
      <c r="TCQ153" s="168"/>
      <c r="TCR153" s="168"/>
      <c r="TCS153" s="168"/>
      <c r="TCT153" s="168"/>
      <c r="TCU153" s="168"/>
      <c r="TCV153" s="168"/>
      <c r="TCW153" s="168"/>
      <c r="TCX153" s="168"/>
      <c r="TCY153" s="168"/>
      <c r="TCZ153" s="168"/>
      <c r="TDA153" s="168"/>
      <c r="TDB153" s="168"/>
      <c r="TDC153" s="168"/>
      <c r="TDD153" s="168"/>
      <c r="TDE153" s="168"/>
      <c r="TDF153" s="168"/>
      <c r="TDG153" s="168"/>
      <c r="TDH153" s="168"/>
      <c r="TDI153" s="168"/>
      <c r="TDJ153" s="168"/>
      <c r="TDK153" s="168"/>
      <c r="TDL153" s="168"/>
      <c r="TDM153" s="168"/>
      <c r="TDN153" s="168"/>
      <c r="TDO153" s="168"/>
      <c r="TDP153" s="168"/>
      <c r="TDQ153" s="168"/>
      <c r="TDR153" s="168"/>
      <c r="TDS153" s="168"/>
      <c r="TDT153" s="168"/>
      <c r="TDU153" s="168"/>
      <c r="TDV153" s="168"/>
      <c r="TDW153" s="168"/>
      <c r="TDX153" s="168"/>
      <c r="TDY153" s="168"/>
      <c r="TDZ153" s="168"/>
      <c r="TEA153" s="168"/>
      <c r="TEB153" s="168"/>
      <c r="TEC153" s="168"/>
      <c r="TED153" s="168"/>
      <c r="TEE153" s="168"/>
      <c r="TEF153" s="168"/>
      <c r="TEG153" s="168"/>
      <c r="TEH153" s="168"/>
      <c r="TEI153" s="168"/>
      <c r="TEJ153" s="168"/>
      <c r="TEK153" s="168"/>
      <c r="TEL153" s="168"/>
      <c r="TEM153" s="168"/>
      <c r="TEN153" s="168"/>
      <c r="TEO153" s="168"/>
      <c r="TEP153" s="168"/>
      <c r="TEQ153" s="168"/>
      <c r="TER153" s="168"/>
      <c r="TES153" s="168"/>
      <c r="TET153" s="168"/>
      <c r="TEU153" s="168"/>
      <c r="TEV153" s="168"/>
      <c r="TEW153" s="168"/>
      <c r="TEX153" s="168"/>
      <c r="TEY153" s="168"/>
      <c r="TEZ153" s="168"/>
      <c r="TFA153" s="168"/>
      <c r="TFB153" s="168"/>
      <c r="TFC153" s="168"/>
      <c r="TFD153" s="168"/>
      <c r="TFE153" s="168"/>
      <c r="TFF153" s="168"/>
      <c r="TFG153" s="168"/>
      <c r="TFH153" s="168"/>
      <c r="TFI153" s="168"/>
      <c r="TFJ153" s="168"/>
      <c r="TFK153" s="168"/>
      <c r="TFL153" s="168"/>
      <c r="TFM153" s="168"/>
      <c r="TFN153" s="168"/>
      <c r="TFO153" s="168"/>
      <c r="TFP153" s="168"/>
      <c r="TFQ153" s="168"/>
      <c r="TFR153" s="168"/>
      <c r="TFS153" s="168"/>
      <c r="TFT153" s="168"/>
      <c r="TFU153" s="168"/>
      <c r="TFV153" s="168"/>
      <c r="TFW153" s="168"/>
      <c r="TFX153" s="168"/>
      <c r="TFY153" s="168"/>
      <c r="TFZ153" s="168"/>
      <c r="TGA153" s="168"/>
      <c r="TGB153" s="168"/>
      <c r="TGC153" s="168"/>
      <c r="TGD153" s="168"/>
      <c r="TGE153" s="168"/>
      <c r="TGF153" s="168"/>
      <c r="TGG153" s="168"/>
      <c r="TGH153" s="168"/>
      <c r="TGI153" s="168"/>
      <c r="TGJ153" s="168"/>
      <c r="TGK153" s="168"/>
      <c r="TGL153" s="168"/>
      <c r="TGM153" s="168"/>
      <c r="TGN153" s="168"/>
      <c r="TGO153" s="168"/>
      <c r="TGP153" s="168"/>
      <c r="TGQ153" s="168"/>
      <c r="TGR153" s="168"/>
      <c r="TGS153" s="168"/>
      <c r="TGT153" s="168"/>
      <c r="TGU153" s="168"/>
      <c r="TGV153" s="168"/>
      <c r="TGW153" s="168"/>
      <c r="TGX153" s="168"/>
      <c r="TGY153" s="168"/>
      <c r="TGZ153" s="168"/>
      <c r="THA153" s="168"/>
      <c r="THB153" s="168"/>
      <c r="THC153" s="168"/>
      <c r="THD153" s="168"/>
      <c r="THE153" s="168"/>
      <c r="THF153" s="168"/>
      <c r="THG153" s="168"/>
      <c r="THH153" s="168"/>
      <c r="THI153" s="168"/>
      <c r="THJ153" s="168"/>
      <c r="THK153" s="168"/>
      <c r="THL153" s="168"/>
      <c r="THM153" s="168"/>
      <c r="THN153" s="168"/>
      <c r="THO153" s="168"/>
      <c r="THP153" s="168"/>
      <c r="THQ153" s="168"/>
      <c r="THR153" s="168"/>
      <c r="THS153" s="168"/>
      <c r="THT153" s="168"/>
      <c r="THU153" s="168"/>
      <c r="THV153" s="168"/>
      <c r="THW153" s="168"/>
      <c r="THX153" s="168"/>
      <c r="THY153" s="168"/>
      <c r="THZ153" s="168"/>
      <c r="TIA153" s="168"/>
      <c r="TIB153" s="168"/>
      <c r="TIC153" s="168"/>
      <c r="TID153" s="168"/>
      <c r="TIE153" s="168"/>
      <c r="TIF153" s="168"/>
      <c r="TIG153" s="168"/>
      <c r="TIH153" s="168"/>
      <c r="TII153" s="168"/>
      <c r="TIJ153" s="168"/>
      <c r="TIK153" s="168"/>
      <c r="TIL153" s="168"/>
      <c r="TIM153" s="168"/>
      <c r="TIN153" s="168"/>
      <c r="TIO153" s="168"/>
      <c r="TIP153" s="168"/>
      <c r="TIQ153" s="168"/>
      <c r="TIR153" s="168"/>
      <c r="TIS153" s="168"/>
      <c r="TIT153" s="168"/>
      <c r="TIU153" s="168"/>
      <c r="TIV153" s="168"/>
      <c r="TIW153" s="168"/>
      <c r="TIX153" s="168"/>
      <c r="TIY153" s="168"/>
      <c r="TIZ153" s="168"/>
      <c r="TJA153" s="168"/>
      <c r="TJB153" s="168"/>
      <c r="TJC153" s="168"/>
      <c r="TJD153" s="168"/>
      <c r="TJE153" s="168"/>
      <c r="TJF153" s="168"/>
      <c r="TJG153" s="168"/>
      <c r="TJH153" s="168"/>
      <c r="TJI153" s="168"/>
      <c r="TJJ153" s="168"/>
      <c r="TJK153" s="168"/>
      <c r="TJL153" s="168"/>
      <c r="TJM153" s="168"/>
      <c r="TJN153" s="168"/>
      <c r="TJO153" s="168"/>
      <c r="TJP153" s="168"/>
      <c r="TJQ153" s="168"/>
      <c r="TJR153" s="168"/>
      <c r="TJS153" s="168"/>
      <c r="TJT153" s="168"/>
      <c r="TJU153" s="168"/>
      <c r="TJV153" s="168"/>
      <c r="TJW153" s="168"/>
      <c r="TJX153" s="168"/>
      <c r="TJY153" s="168"/>
      <c r="TJZ153" s="168"/>
      <c r="TKA153" s="168"/>
      <c r="TKB153" s="168"/>
      <c r="TKC153" s="168"/>
      <c r="TKD153" s="168"/>
      <c r="TKE153" s="168"/>
      <c r="TKF153" s="168"/>
      <c r="TKG153" s="168"/>
      <c r="TKH153" s="168"/>
      <c r="TKI153" s="168"/>
      <c r="TKJ153" s="168"/>
      <c r="TKK153" s="168"/>
      <c r="TKL153" s="168"/>
      <c r="TKM153" s="168"/>
      <c r="TKN153" s="168"/>
      <c r="TKO153" s="168"/>
      <c r="TKP153" s="168"/>
      <c r="TKQ153" s="168"/>
      <c r="TKR153" s="168"/>
      <c r="TKS153" s="168"/>
      <c r="TKT153" s="168"/>
      <c r="TKU153" s="168"/>
      <c r="TKV153" s="168"/>
      <c r="TKW153" s="168"/>
      <c r="TKX153" s="168"/>
      <c r="TKY153" s="168"/>
      <c r="TKZ153" s="168"/>
      <c r="TLA153" s="168"/>
      <c r="TLB153" s="168"/>
      <c r="TLC153" s="168"/>
      <c r="TLD153" s="168"/>
      <c r="TLE153" s="168"/>
      <c r="TLF153" s="168"/>
      <c r="TLG153" s="168"/>
      <c r="TLH153" s="168"/>
      <c r="TLI153" s="168"/>
      <c r="TLJ153" s="168"/>
      <c r="TLK153" s="168"/>
      <c r="TLL153" s="168"/>
      <c r="TLM153" s="168"/>
      <c r="TLN153" s="168"/>
      <c r="TLO153" s="168"/>
      <c r="TLP153" s="168"/>
      <c r="TLQ153" s="168"/>
      <c r="TLR153" s="168"/>
      <c r="TLS153" s="168"/>
      <c r="TLT153" s="168"/>
      <c r="TLU153" s="168"/>
      <c r="TLV153" s="168"/>
      <c r="TLW153" s="168"/>
      <c r="TLX153" s="168"/>
      <c r="TLY153" s="168"/>
      <c r="TLZ153" s="168"/>
      <c r="TMA153" s="168"/>
      <c r="TMB153" s="168"/>
      <c r="TMC153" s="168"/>
      <c r="TMD153" s="168"/>
      <c r="TME153" s="168"/>
      <c r="TMF153" s="168"/>
      <c r="TMG153" s="168"/>
      <c r="TMH153" s="168"/>
      <c r="TMI153" s="168"/>
      <c r="TMJ153" s="168"/>
      <c r="TMK153" s="168"/>
      <c r="TML153" s="168"/>
      <c r="TMM153" s="168"/>
      <c r="TMN153" s="168"/>
      <c r="TMO153" s="168"/>
      <c r="TMP153" s="168"/>
      <c r="TMQ153" s="168"/>
      <c r="TMR153" s="168"/>
      <c r="TMS153" s="168"/>
      <c r="TMT153" s="168"/>
      <c r="TMU153" s="168"/>
      <c r="TMV153" s="168"/>
      <c r="TMW153" s="168"/>
      <c r="TMX153" s="168"/>
      <c r="TMY153" s="168"/>
      <c r="TMZ153" s="168"/>
      <c r="TNA153" s="168"/>
      <c r="TNB153" s="168"/>
      <c r="TNC153" s="168"/>
      <c r="TND153" s="168"/>
      <c r="TNE153" s="168"/>
      <c r="TNF153" s="168"/>
      <c r="TNG153" s="168"/>
      <c r="TNH153" s="168"/>
      <c r="TNI153" s="168"/>
      <c r="TNJ153" s="168"/>
      <c r="TNK153" s="168"/>
      <c r="TNL153" s="168"/>
      <c r="TNM153" s="168"/>
      <c r="TNN153" s="168"/>
      <c r="TNO153" s="168"/>
      <c r="TNP153" s="168"/>
      <c r="TNQ153" s="168"/>
      <c r="TNR153" s="168"/>
      <c r="TNS153" s="168"/>
      <c r="TNT153" s="168"/>
      <c r="TNU153" s="168"/>
      <c r="TNV153" s="168"/>
      <c r="TNW153" s="168"/>
      <c r="TNX153" s="168"/>
      <c r="TNY153" s="168"/>
      <c r="TNZ153" s="168"/>
      <c r="TOA153" s="168"/>
      <c r="TOB153" s="168"/>
      <c r="TOC153" s="168"/>
      <c r="TOD153" s="168"/>
      <c r="TOE153" s="168"/>
      <c r="TOF153" s="168"/>
      <c r="TOG153" s="168"/>
      <c r="TOH153" s="168"/>
      <c r="TOI153" s="168"/>
      <c r="TOJ153" s="168"/>
      <c r="TOK153" s="168"/>
      <c r="TOL153" s="168"/>
      <c r="TOM153" s="168"/>
      <c r="TON153" s="168"/>
      <c r="TOO153" s="168"/>
      <c r="TOP153" s="168"/>
      <c r="TOQ153" s="168"/>
      <c r="TOR153" s="168"/>
      <c r="TOS153" s="168"/>
      <c r="TOT153" s="168"/>
      <c r="TOU153" s="168"/>
      <c r="TOV153" s="168"/>
      <c r="TOW153" s="168"/>
      <c r="TOX153" s="168"/>
      <c r="TOY153" s="168"/>
      <c r="TOZ153" s="168"/>
      <c r="TPA153" s="168"/>
      <c r="TPB153" s="168"/>
      <c r="TPC153" s="168"/>
      <c r="TPD153" s="168"/>
      <c r="TPE153" s="168"/>
      <c r="TPF153" s="168"/>
      <c r="TPG153" s="168"/>
      <c r="TPH153" s="168"/>
      <c r="TPI153" s="168"/>
      <c r="TPJ153" s="168"/>
      <c r="TPK153" s="168"/>
      <c r="TPL153" s="168"/>
      <c r="TPM153" s="168"/>
      <c r="TPN153" s="168"/>
      <c r="TPO153" s="168"/>
      <c r="TPP153" s="168"/>
      <c r="TPQ153" s="168"/>
      <c r="TPR153" s="168"/>
      <c r="TPS153" s="168"/>
      <c r="TPT153" s="168"/>
      <c r="TPU153" s="168"/>
      <c r="TPV153" s="168"/>
      <c r="TPW153" s="168"/>
      <c r="TPX153" s="168"/>
      <c r="TPY153" s="168"/>
      <c r="TPZ153" s="168"/>
      <c r="TQA153" s="168"/>
      <c r="TQB153" s="168"/>
      <c r="TQC153" s="168"/>
      <c r="TQD153" s="168"/>
      <c r="TQE153" s="168"/>
      <c r="TQF153" s="168"/>
      <c r="TQG153" s="168"/>
      <c r="TQH153" s="168"/>
      <c r="TQI153" s="168"/>
      <c r="TQJ153" s="168"/>
      <c r="TQK153" s="168"/>
      <c r="TQL153" s="168"/>
      <c r="TQM153" s="168"/>
      <c r="TQN153" s="168"/>
      <c r="TQO153" s="168"/>
      <c r="TQP153" s="168"/>
      <c r="TQQ153" s="168"/>
      <c r="TQR153" s="168"/>
      <c r="TQS153" s="168"/>
      <c r="TQT153" s="168"/>
      <c r="TQU153" s="168"/>
      <c r="TQV153" s="168"/>
      <c r="TQW153" s="168"/>
      <c r="TQX153" s="168"/>
      <c r="TQY153" s="168"/>
      <c r="TQZ153" s="168"/>
      <c r="TRA153" s="168"/>
      <c r="TRB153" s="168"/>
      <c r="TRC153" s="168"/>
      <c r="TRD153" s="168"/>
      <c r="TRE153" s="168"/>
      <c r="TRF153" s="168"/>
      <c r="TRG153" s="168"/>
      <c r="TRH153" s="168"/>
      <c r="TRI153" s="168"/>
      <c r="TRJ153" s="168"/>
      <c r="TRK153" s="168"/>
      <c r="TRL153" s="168"/>
      <c r="TRM153" s="168"/>
      <c r="TRN153" s="168"/>
      <c r="TRO153" s="168"/>
      <c r="TRP153" s="168"/>
      <c r="TRQ153" s="168"/>
      <c r="TRR153" s="168"/>
      <c r="TRS153" s="168"/>
      <c r="TRT153" s="168"/>
      <c r="TRU153" s="168"/>
      <c r="TRV153" s="168"/>
      <c r="TRW153" s="168"/>
      <c r="TRX153" s="168"/>
      <c r="TRY153" s="168"/>
      <c r="TRZ153" s="168"/>
      <c r="TSA153" s="168"/>
      <c r="TSB153" s="168"/>
      <c r="TSC153" s="168"/>
      <c r="TSD153" s="168"/>
      <c r="TSE153" s="168"/>
      <c r="TSF153" s="168"/>
      <c r="TSG153" s="168"/>
      <c r="TSH153" s="168"/>
      <c r="TSI153" s="168"/>
      <c r="TSJ153" s="168"/>
      <c r="TSK153" s="168"/>
      <c r="TSL153" s="168"/>
      <c r="TSM153" s="168"/>
      <c r="TSN153" s="168"/>
      <c r="TSO153" s="168"/>
      <c r="TSP153" s="168"/>
      <c r="TSQ153" s="168"/>
      <c r="TSR153" s="168"/>
      <c r="TSS153" s="168"/>
      <c r="TST153" s="168"/>
      <c r="TSU153" s="168"/>
      <c r="TSV153" s="168"/>
      <c r="TSW153" s="168"/>
      <c r="TSX153" s="168"/>
      <c r="TSY153" s="168"/>
      <c r="TSZ153" s="168"/>
      <c r="TTA153" s="168"/>
      <c r="TTB153" s="168"/>
      <c r="TTC153" s="168"/>
      <c r="TTD153" s="168"/>
      <c r="TTE153" s="168"/>
      <c r="TTF153" s="168"/>
      <c r="TTG153" s="168"/>
      <c r="TTH153" s="168"/>
      <c r="TTI153" s="168"/>
      <c r="TTJ153" s="168"/>
      <c r="TTK153" s="168"/>
      <c r="TTL153" s="168"/>
      <c r="TTM153" s="168"/>
      <c r="TTN153" s="168"/>
      <c r="TTO153" s="168"/>
      <c r="TTP153" s="168"/>
      <c r="TTQ153" s="168"/>
      <c r="TTR153" s="168"/>
      <c r="TTS153" s="168"/>
      <c r="TTT153" s="168"/>
      <c r="TTU153" s="168"/>
      <c r="TTV153" s="168"/>
      <c r="TTW153" s="168"/>
      <c r="TTX153" s="168"/>
      <c r="TTY153" s="168"/>
      <c r="TTZ153" s="168"/>
      <c r="TUA153" s="168"/>
      <c r="TUB153" s="168"/>
      <c r="TUC153" s="168"/>
      <c r="TUD153" s="168"/>
      <c r="TUE153" s="168"/>
      <c r="TUF153" s="168"/>
      <c r="TUG153" s="168"/>
      <c r="TUH153" s="168"/>
      <c r="TUI153" s="168"/>
      <c r="TUJ153" s="168"/>
      <c r="TUK153" s="168"/>
      <c r="TUL153" s="168"/>
      <c r="TUM153" s="168"/>
      <c r="TUN153" s="168"/>
      <c r="TUO153" s="168"/>
      <c r="TUP153" s="168"/>
      <c r="TUQ153" s="168"/>
      <c r="TUR153" s="168"/>
      <c r="TUS153" s="168"/>
      <c r="TUT153" s="168"/>
      <c r="TUU153" s="168"/>
      <c r="TUV153" s="168"/>
      <c r="TUW153" s="168"/>
      <c r="TUX153" s="168"/>
      <c r="TUY153" s="168"/>
      <c r="TUZ153" s="168"/>
      <c r="TVA153" s="168"/>
      <c r="TVB153" s="168"/>
      <c r="TVC153" s="168"/>
      <c r="TVD153" s="168"/>
      <c r="TVE153" s="168"/>
      <c r="TVF153" s="168"/>
      <c r="TVG153" s="168"/>
      <c r="TVH153" s="168"/>
      <c r="TVI153" s="168"/>
      <c r="TVJ153" s="168"/>
      <c r="TVK153" s="168"/>
      <c r="TVL153" s="168"/>
      <c r="TVM153" s="168"/>
      <c r="TVN153" s="168"/>
      <c r="TVO153" s="168"/>
      <c r="TVP153" s="168"/>
      <c r="TVQ153" s="168"/>
      <c r="TVR153" s="168"/>
      <c r="TVS153" s="168"/>
      <c r="TVT153" s="168"/>
      <c r="TVU153" s="168"/>
      <c r="TVV153" s="168"/>
      <c r="TVW153" s="168"/>
      <c r="TVX153" s="168"/>
      <c r="TVY153" s="168"/>
      <c r="TVZ153" s="168"/>
      <c r="TWA153" s="168"/>
      <c r="TWB153" s="168"/>
      <c r="TWC153" s="168"/>
      <c r="TWD153" s="168"/>
      <c r="TWE153" s="168"/>
      <c r="TWF153" s="168"/>
      <c r="TWG153" s="168"/>
      <c r="TWH153" s="168"/>
      <c r="TWI153" s="168"/>
      <c r="TWJ153" s="168"/>
      <c r="TWK153" s="168"/>
      <c r="TWL153" s="168"/>
      <c r="TWM153" s="168"/>
      <c r="TWN153" s="168"/>
      <c r="TWO153" s="168"/>
      <c r="TWP153" s="168"/>
      <c r="TWQ153" s="168"/>
      <c r="TWR153" s="168"/>
      <c r="TWS153" s="168"/>
      <c r="TWT153" s="168"/>
      <c r="TWU153" s="168"/>
      <c r="TWV153" s="168"/>
      <c r="TWW153" s="168"/>
      <c r="TWX153" s="168"/>
      <c r="TWY153" s="168"/>
      <c r="TWZ153" s="168"/>
      <c r="TXA153" s="168"/>
      <c r="TXB153" s="168"/>
      <c r="TXC153" s="168"/>
      <c r="TXD153" s="168"/>
      <c r="TXE153" s="168"/>
      <c r="TXF153" s="168"/>
      <c r="TXG153" s="168"/>
      <c r="TXH153" s="168"/>
      <c r="TXI153" s="168"/>
      <c r="TXJ153" s="168"/>
      <c r="TXK153" s="168"/>
      <c r="TXL153" s="168"/>
      <c r="TXM153" s="168"/>
      <c r="TXN153" s="168"/>
      <c r="TXO153" s="168"/>
      <c r="TXP153" s="168"/>
      <c r="TXQ153" s="168"/>
      <c r="TXR153" s="168"/>
      <c r="TXS153" s="168"/>
      <c r="TXT153" s="168"/>
      <c r="TXU153" s="168"/>
      <c r="TXV153" s="168"/>
      <c r="TXW153" s="168"/>
      <c r="TXX153" s="168"/>
      <c r="TXY153" s="168"/>
      <c r="TXZ153" s="168"/>
      <c r="TYA153" s="168"/>
      <c r="TYB153" s="168"/>
      <c r="TYC153" s="168"/>
      <c r="TYD153" s="168"/>
      <c r="TYE153" s="168"/>
      <c r="TYF153" s="168"/>
      <c r="TYG153" s="168"/>
      <c r="TYH153" s="168"/>
      <c r="TYI153" s="168"/>
      <c r="TYJ153" s="168"/>
      <c r="TYK153" s="168"/>
      <c r="TYL153" s="168"/>
      <c r="TYM153" s="168"/>
      <c r="TYN153" s="168"/>
      <c r="TYO153" s="168"/>
      <c r="TYP153" s="168"/>
      <c r="TYQ153" s="168"/>
      <c r="TYR153" s="168"/>
      <c r="TYS153" s="168"/>
      <c r="TYT153" s="168"/>
      <c r="TYU153" s="168"/>
      <c r="TYV153" s="168"/>
      <c r="TYW153" s="168"/>
      <c r="TYX153" s="168"/>
      <c r="TYY153" s="168"/>
      <c r="TYZ153" s="168"/>
      <c r="TZA153" s="168"/>
      <c r="TZB153" s="168"/>
      <c r="TZC153" s="168"/>
      <c r="TZD153" s="168"/>
      <c r="TZE153" s="168"/>
      <c r="TZF153" s="168"/>
      <c r="TZG153" s="168"/>
      <c r="TZH153" s="168"/>
      <c r="TZI153" s="168"/>
      <c r="TZJ153" s="168"/>
      <c r="TZK153" s="168"/>
      <c r="TZL153" s="168"/>
      <c r="TZM153" s="168"/>
      <c r="TZN153" s="168"/>
      <c r="TZO153" s="168"/>
      <c r="TZP153" s="168"/>
      <c r="TZQ153" s="168"/>
      <c r="TZR153" s="168"/>
      <c r="TZS153" s="168"/>
      <c r="TZT153" s="168"/>
      <c r="TZU153" s="168"/>
      <c r="TZV153" s="168"/>
      <c r="TZW153" s="168"/>
      <c r="TZX153" s="168"/>
      <c r="TZY153" s="168"/>
      <c r="TZZ153" s="168"/>
      <c r="UAA153" s="168"/>
      <c r="UAB153" s="168"/>
      <c r="UAC153" s="168"/>
      <c r="UAD153" s="168"/>
      <c r="UAE153" s="168"/>
      <c r="UAF153" s="168"/>
      <c r="UAG153" s="168"/>
      <c r="UAH153" s="168"/>
      <c r="UAI153" s="168"/>
      <c r="UAJ153" s="168"/>
      <c r="UAK153" s="168"/>
      <c r="UAL153" s="168"/>
      <c r="UAM153" s="168"/>
      <c r="UAN153" s="168"/>
      <c r="UAO153" s="168"/>
      <c r="UAP153" s="168"/>
      <c r="UAQ153" s="168"/>
      <c r="UAR153" s="168"/>
      <c r="UAS153" s="168"/>
      <c r="UAT153" s="168"/>
      <c r="UAU153" s="168"/>
      <c r="UAV153" s="168"/>
      <c r="UAW153" s="168"/>
      <c r="UAX153" s="168"/>
      <c r="UAY153" s="168"/>
      <c r="UAZ153" s="168"/>
      <c r="UBA153" s="168"/>
      <c r="UBB153" s="168"/>
      <c r="UBC153" s="168"/>
      <c r="UBD153" s="168"/>
      <c r="UBE153" s="168"/>
      <c r="UBF153" s="168"/>
      <c r="UBG153" s="168"/>
      <c r="UBH153" s="168"/>
      <c r="UBI153" s="168"/>
      <c r="UBJ153" s="168"/>
      <c r="UBK153" s="168"/>
      <c r="UBL153" s="168"/>
      <c r="UBM153" s="168"/>
      <c r="UBN153" s="168"/>
      <c r="UBO153" s="168"/>
      <c r="UBP153" s="168"/>
      <c r="UBQ153" s="168"/>
      <c r="UBR153" s="168"/>
      <c r="UBS153" s="168"/>
      <c r="UBT153" s="168"/>
      <c r="UBU153" s="168"/>
      <c r="UBV153" s="168"/>
      <c r="UBW153" s="168"/>
      <c r="UBX153" s="168"/>
      <c r="UBY153" s="168"/>
      <c r="UBZ153" s="168"/>
      <c r="UCA153" s="168"/>
      <c r="UCB153" s="168"/>
      <c r="UCC153" s="168"/>
      <c r="UCD153" s="168"/>
      <c r="UCE153" s="168"/>
      <c r="UCF153" s="168"/>
      <c r="UCG153" s="168"/>
      <c r="UCH153" s="168"/>
      <c r="UCI153" s="168"/>
      <c r="UCJ153" s="168"/>
      <c r="UCK153" s="168"/>
      <c r="UCL153" s="168"/>
      <c r="UCM153" s="168"/>
      <c r="UCN153" s="168"/>
      <c r="UCO153" s="168"/>
      <c r="UCP153" s="168"/>
      <c r="UCQ153" s="168"/>
      <c r="UCR153" s="168"/>
      <c r="UCS153" s="168"/>
      <c r="UCT153" s="168"/>
      <c r="UCU153" s="168"/>
      <c r="UCV153" s="168"/>
      <c r="UCW153" s="168"/>
      <c r="UCX153" s="168"/>
      <c r="UCY153" s="168"/>
      <c r="UCZ153" s="168"/>
      <c r="UDA153" s="168"/>
      <c r="UDB153" s="168"/>
      <c r="UDC153" s="168"/>
      <c r="UDD153" s="168"/>
      <c r="UDE153" s="168"/>
      <c r="UDF153" s="168"/>
      <c r="UDG153" s="168"/>
      <c r="UDH153" s="168"/>
      <c r="UDI153" s="168"/>
      <c r="UDJ153" s="168"/>
      <c r="UDK153" s="168"/>
      <c r="UDL153" s="168"/>
      <c r="UDM153" s="168"/>
      <c r="UDN153" s="168"/>
      <c r="UDO153" s="168"/>
      <c r="UDP153" s="168"/>
      <c r="UDQ153" s="168"/>
      <c r="UDR153" s="168"/>
      <c r="UDS153" s="168"/>
      <c r="UDT153" s="168"/>
      <c r="UDU153" s="168"/>
      <c r="UDV153" s="168"/>
      <c r="UDW153" s="168"/>
      <c r="UDX153" s="168"/>
      <c r="UDY153" s="168"/>
      <c r="UDZ153" s="168"/>
      <c r="UEA153" s="168"/>
      <c r="UEB153" s="168"/>
      <c r="UEC153" s="168"/>
      <c r="UED153" s="168"/>
      <c r="UEE153" s="168"/>
      <c r="UEF153" s="168"/>
      <c r="UEG153" s="168"/>
      <c r="UEH153" s="168"/>
      <c r="UEI153" s="168"/>
      <c r="UEJ153" s="168"/>
      <c r="UEK153" s="168"/>
      <c r="UEL153" s="168"/>
      <c r="UEM153" s="168"/>
      <c r="UEN153" s="168"/>
      <c r="UEO153" s="168"/>
      <c r="UEP153" s="168"/>
      <c r="UEQ153" s="168"/>
      <c r="UER153" s="168"/>
      <c r="UES153" s="168"/>
      <c r="UET153" s="168"/>
      <c r="UEU153" s="168"/>
      <c r="UEV153" s="168"/>
      <c r="UEW153" s="168"/>
      <c r="UEX153" s="168"/>
      <c r="UEY153" s="168"/>
      <c r="UEZ153" s="168"/>
      <c r="UFA153" s="168"/>
      <c r="UFB153" s="168"/>
      <c r="UFC153" s="168"/>
      <c r="UFD153" s="168"/>
      <c r="UFE153" s="168"/>
      <c r="UFF153" s="168"/>
      <c r="UFG153" s="168"/>
      <c r="UFH153" s="168"/>
      <c r="UFI153" s="168"/>
      <c r="UFJ153" s="168"/>
      <c r="UFK153" s="168"/>
      <c r="UFL153" s="168"/>
      <c r="UFM153" s="168"/>
      <c r="UFN153" s="168"/>
      <c r="UFO153" s="168"/>
      <c r="UFP153" s="168"/>
      <c r="UFQ153" s="168"/>
      <c r="UFR153" s="168"/>
      <c r="UFS153" s="168"/>
      <c r="UFT153" s="168"/>
      <c r="UFU153" s="168"/>
      <c r="UFV153" s="168"/>
      <c r="UFW153" s="168"/>
      <c r="UFX153" s="168"/>
      <c r="UFY153" s="168"/>
      <c r="UFZ153" s="168"/>
      <c r="UGA153" s="168"/>
      <c r="UGB153" s="168"/>
      <c r="UGC153" s="168"/>
      <c r="UGD153" s="168"/>
      <c r="UGE153" s="168"/>
      <c r="UGF153" s="168"/>
      <c r="UGG153" s="168"/>
      <c r="UGH153" s="168"/>
      <c r="UGI153" s="168"/>
      <c r="UGJ153" s="168"/>
      <c r="UGK153" s="168"/>
      <c r="UGL153" s="168"/>
      <c r="UGM153" s="168"/>
      <c r="UGN153" s="168"/>
      <c r="UGO153" s="168"/>
      <c r="UGP153" s="168"/>
      <c r="UGQ153" s="168"/>
      <c r="UGR153" s="168"/>
      <c r="UGS153" s="168"/>
      <c r="UGT153" s="168"/>
      <c r="UGU153" s="168"/>
      <c r="UGV153" s="168"/>
      <c r="UGW153" s="168"/>
      <c r="UGX153" s="168"/>
      <c r="UGY153" s="168"/>
      <c r="UGZ153" s="168"/>
      <c r="UHA153" s="168"/>
      <c r="UHB153" s="168"/>
      <c r="UHC153" s="168"/>
      <c r="UHD153" s="168"/>
      <c r="UHE153" s="168"/>
      <c r="UHF153" s="168"/>
      <c r="UHG153" s="168"/>
      <c r="UHH153" s="168"/>
      <c r="UHI153" s="168"/>
      <c r="UHJ153" s="168"/>
      <c r="UHK153" s="168"/>
      <c r="UHL153" s="168"/>
      <c r="UHM153" s="168"/>
      <c r="UHN153" s="168"/>
      <c r="UHO153" s="168"/>
      <c r="UHP153" s="168"/>
      <c r="UHQ153" s="168"/>
      <c r="UHR153" s="168"/>
      <c r="UHS153" s="168"/>
      <c r="UHT153" s="168"/>
      <c r="UHU153" s="168"/>
      <c r="UHV153" s="168"/>
      <c r="UHW153" s="168"/>
      <c r="UHX153" s="168"/>
      <c r="UHY153" s="168"/>
      <c r="UHZ153" s="168"/>
      <c r="UIA153" s="168"/>
      <c r="UIB153" s="168"/>
      <c r="UIC153" s="168"/>
      <c r="UID153" s="168"/>
      <c r="UIE153" s="168"/>
      <c r="UIF153" s="168"/>
      <c r="UIG153" s="168"/>
      <c r="UIH153" s="168"/>
      <c r="UII153" s="168"/>
      <c r="UIJ153" s="168"/>
      <c r="UIK153" s="168"/>
      <c r="UIL153" s="168"/>
      <c r="UIM153" s="168"/>
      <c r="UIN153" s="168"/>
      <c r="UIO153" s="168"/>
      <c r="UIP153" s="168"/>
      <c r="UIQ153" s="168"/>
      <c r="UIR153" s="168"/>
      <c r="UIS153" s="168"/>
      <c r="UIT153" s="168"/>
      <c r="UIU153" s="168"/>
      <c r="UIV153" s="168"/>
      <c r="UIW153" s="168"/>
      <c r="UIX153" s="168"/>
      <c r="UIY153" s="168"/>
      <c r="UIZ153" s="168"/>
      <c r="UJA153" s="168"/>
      <c r="UJB153" s="168"/>
      <c r="UJC153" s="168"/>
      <c r="UJD153" s="168"/>
      <c r="UJE153" s="168"/>
      <c r="UJF153" s="168"/>
      <c r="UJG153" s="168"/>
      <c r="UJH153" s="168"/>
      <c r="UJI153" s="168"/>
      <c r="UJJ153" s="168"/>
      <c r="UJK153" s="168"/>
      <c r="UJL153" s="168"/>
      <c r="UJM153" s="168"/>
      <c r="UJN153" s="168"/>
      <c r="UJO153" s="168"/>
      <c r="UJP153" s="168"/>
      <c r="UJQ153" s="168"/>
      <c r="UJR153" s="168"/>
      <c r="UJS153" s="168"/>
      <c r="UJT153" s="168"/>
      <c r="UJU153" s="168"/>
      <c r="UJV153" s="168"/>
      <c r="UJW153" s="168"/>
      <c r="UJX153" s="168"/>
      <c r="UJY153" s="168"/>
      <c r="UJZ153" s="168"/>
      <c r="UKA153" s="168"/>
      <c r="UKB153" s="168"/>
      <c r="UKC153" s="168"/>
      <c r="UKD153" s="168"/>
      <c r="UKE153" s="168"/>
      <c r="UKF153" s="168"/>
      <c r="UKG153" s="168"/>
      <c r="UKH153" s="168"/>
      <c r="UKI153" s="168"/>
      <c r="UKJ153" s="168"/>
      <c r="UKK153" s="168"/>
      <c r="UKL153" s="168"/>
      <c r="UKM153" s="168"/>
      <c r="UKN153" s="168"/>
      <c r="UKO153" s="168"/>
      <c r="UKP153" s="168"/>
      <c r="UKQ153" s="168"/>
      <c r="UKR153" s="168"/>
      <c r="UKS153" s="168"/>
      <c r="UKT153" s="168"/>
      <c r="UKU153" s="168"/>
      <c r="UKV153" s="168"/>
      <c r="UKW153" s="168"/>
      <c r="UKX153" s="168"/>
      <c r="UKY153" s="168"/>
      <c r="UKZ153" s="168"/>
      <c r="ULA153" s="168"/>
      <c r="ULB153" s="168"/>
      <c r="ULC153" s="168"/>
      <c r="ULD153" s="168"/>
      <c r="ULE153" s="168"/>
      <c r="ULF153" s="168"/>
      <c r="ULG153" s="168"/>
      <c r="ULH153" s="168"/>
      <c r="ULI153" s="168"/>
      <c r="ULJ153" s="168"/>
      <c r="ULK153" s="168"/>
      <c r="ULL153" s="168"/>
      <c r="ULM153" s="168"/>
      <c r="ULN153" s="168"/>
      <c r="ULO153" s="168"/>
      <c r="ULP153" s="168"/>
      <c r="ULQ153" s="168"/>
      <c r="ULR153" s="168"/>
      <c r="ULS153" s="168"/>
      <c r="ULT153" s="168"/>
      <c r="ULU153" s="168"/>
      <c r="ULV153" s="168"/>
      <c r="ULW153" s="168"/>
      <c r="ULX153" s="168"/>
      <c r="ULY153" s="168"/>
      <c r="ULZ153" s="168"/>
      <c r="UMA153" s="168"/>
      <c r="UMB153" s="168"/>
      <c r="UMC153" s="168"/>
      <c r="UMD153" s="168"/>
      <c r="UME153" s="168"/>
      <c r="UMF153" s="168"/>
      <c r="UMG153" s="168"/>
      <c r="UMH153" s="168"/>
      <c r="UMI153" s="168"/>
      <c r="UMJ153" s="168"/>
      <c r="UMK153" s="168"/>
      <c r="UML153" s="168"/>
      <c r="UMM153" s="168"/>
      <c r="UMN153" s="168"/>
      <c r="UMO153" s="168"/>
      <c r="UMP153" s="168"/>
      <c r="UMQ153" s="168"/>
      <c r="UMR153" s="168"/>
      <c r="UMS153" s="168"/>
      <c r="UMT153" s="168"/>
      <c r="UMU153" s="168"/>
      <c r="UMV153" s="168"/>
      <c r="UMW153" s="168"/>
      <c r="UMX153" s="168"/>
      <c r="UMY153" s="168"/>
      <c r="UMZ153" s="168"/>
      <c r="UNA153" s="168"/>
      <c r="UNB153" s="168"/>
      <c r="UNC153" s="168"/>
      <c r="UND153" s="168"/>
      <c r="UNE153" s="168"/>
      <c r="UNF153" s="168"/>
      <c r="UNG153" s="168"/>
      <c r="UNH153" s="168"/>
      <c r="UNI153" s="168"/>
      <c r="UNJ153" s="168"/>
      <c r="UNK153" s="168"/>
      <c r="UNL153" s="168"/>
      <c r="UNM153" s="168"/>
      <c r="UNN153" s="168"/>
      <c r="UNO153" s="168"/>
      <c r="UNP153" s="168"/>
      <c r="UNQ153" s="168"/>
      <c r="UNR153" s="168"/>
      <c r="UNS153" s="168"/>
      <c r="UNT153" s="168"/>
      <c r="UNU153" s="168"/>
      <c r="UNV153" s="168"/>
      <c r="UNW153" s="168"/>
      <c r="UNX153" s="168"/>
      <c r="UNY153" s="168"/>
      <c r="UNZ153" s="168"/>
      <c r="UOA153" s="168"/>
      <c r="UOB153" s="168"/>
      <c r="UOC153" s="168"/>
      <c r="UOD153" s="168"/>
      <c r="UOE153" s="168"/>
      <c r="UOF153" s="168"/>
      <c r="UOG153" s="168"/>
      <c r="UOH153" s="168"/>
      <c r="UOI153" s="168"/>
      <c r="UOJ153" s="168"/>
      <c r="UOK153" s="168"/>
      <c r="UOL153" s="168"/>
      <c r="UOM153" s="168"/>
      <c r="UON153" s="168"/>
      <c r="UOO153" s="168"/>
      <c r="UOP153" s="168"/>
      <c r="UOQ153" s="168"/>
      <c r="UOR153" s="168"/>
      <c r="UOS153" s="168"/>
      <c r="UOT153" s="168"/>
      <c r="UOU153" s="168"/>
      <c r="UOV153" s="168"/>
      <c r="UOW153" s="168"/>
      <c r="UOX153" s="168"/>
      <c r="UOY153" s="168"/>
      <c r="UOZ153" s="168"/>
      <c r="UPA153" s="168"/>
      <c r="UPB153" s="168"/>
      <c r="UPC153" s="168"/>
      <c r="UPD153" s="168"/>
      <c r="UPE153" s="168"/>
      <c r="UPF153" s="168"/>
      <c r="UPG153" s="168"/>
      <c r="UPH153" s="168"/>
      <c r="UPI153" s="168"/>
      <c r="UPJ153" s="168"/>
      <c r="UPK153" s="168"/>
      <c r="UPL153" s="168"/>
      <c r="UPM153" s="168"/>
      <c r="UPN153" s="168"/>
      <c r="UPO153" s="168"/>
      <c r="UPP153" s="168"/>
      <c r="UPQ153" s="168"/>
      <c r="UPR153" s="168"/>
      <c r="UPS153" s="168"/>
      <c r="UPT153" s="168"/>
      <c r="UPU153" s="168"/>
      <c r="UPV153" s="168"/>
      <c r="UPW153" s="168"/>
      <c r="UPX153" s="168"/>
      <c r="UPY153" s="168"/>
      <c r="UPZ153" s="168"/>
      <c r="UQA153" s="168"/>
      <c r="UQB153" s="168"/>
      <c r="UQC153" s="168"/>
      <c r="UQD153" s="168"/>
      <c r="UQE153" s="168"/>
      <c r="UQF153" s="168"/>
      <c r="UQG153" s="168"/>
      <c r="UQH153" s="168"/>
      <c r="UQI153" s="168"/>
      <c r="UQJ153" s="168"/>
      <c r="UQK153" s="168"/>
      <c r="UQL153" s="168"/>
      <c r="UQM153" s="168"/>
      <c r="UQN153" s="168"/>
      <c r="UQO153" s="168"/>
      <c r="UQP153" s="168"/>
      <c r="UQQ153" s="168"/>
      <c r="UQR153" s="168"/>
      <c r="UQS153" s="168"/>
      <c r="UQT153" s="168"/>
      <c r="UQU153" s="168"/>
      <c r="UQV153" s="168"/>
      <c r="UQW153" s="168"/>
      <c r="UQX153" s="168"/>
      <c r="UQY153" s="168"/>
      <c r="UQZ153" s="168"/>
      <c r="URA153" s="168"/>
      <c r="URB153" s="168"/>
      <c r="URC153" s="168"/>
      <c r="URD153" s="168"/>
      <c r="URE153" s="168"/>
      <c r="URF153" s="168"/>
      <c r="URG153" s="168"/>
      <c r="URH153" s="168"/>
      <c r="URI153" s="168"/>
      <c r="URJ153" s="168"/>
      <c r="URK153" s="168"/>
      <c r="URL153" s="168"/>
      <c r="URM153" s="168"/>
      <c r="URN153" s="168"/>
      <c r="URO153" s="168"/>
      <c r="URP153" s="168"/>
      <c r="URQ153" s="168"/>
      <c r="URR153" s="168"/>
      <c r="URS153" s="168"/>
      <c r="URT153" s="168"/>
      <c r="URU153" s="168"/>
      <c r="URV153" s="168"/>
      <c r="URW153" s="168"/>
      <c r="URX153" s="168"/>
      <c r="URY153" s="168"/>
      <c r="URZ153" s="168"/>
      <c r="USA153" s="168"/>
      <c r="USB153" s="168"/>
      <c r="USC153" s="168"/>
      <c r="USD153" s="168"/>
      <c r="USE153" s="168"/>
      <c r="USF153" s="168"/>
      <c r="USG153" s="168"/>
      <c r="USH153" s="168"/>
      <c r="USI153" s="168"/>
      <c r="USJ153" s="168"/>
      <c r="USK153" s="168"/>
      <c r="USL153" s="168"/>
      <c r="USM153" s="168"/>
      <c r="USN153" s="168"/>
      <c r="USO153" s="168"/>
      <c r="USP153" s="168"/>
      <c r="USQ153" s="168"/>
      <c r="USR153" s="168"/>
      <c r="USS153" s="168"/>
      <c r="UST153" s="168"/>
      <c r="USU153" s="168"/>
      <c r="USV153" s="168"/>
      <c r="USW153" s="168"/>
      <c r="USX153" s="168"/>
      <c r="USY153" s="168"/>
      <c r="USZ153" s="168"/>
      <c r="UTA153" s="168"/>
      <c r="UTB153" s="168"/>
      <c r="UTC153" s="168"/>
      <c r="UTD153" s="168"/>
      <c r="UTE153" s="168"/>
      <c r="UTF153" s="168"/>
      <c r="UTG153" s="168"/>
      <c r="UTH153" s="168"/>
      <c r="UTI153" s="168"/>
      <c r="UTJ153" s="168"/>
      <c r="UTK153" s="168"/>
      <c r="UTL153" s="168"/>
      <c r="UTM153" s="168"/>
      <c r="UTN153" s="168"/>
      <c r="UTO153" s="168"/>
      <c r="UTP153" s="168"/>
      <c r="UTQ153" s="168"/>
      <c r="UTR153" s="168"/>
      <c r="UTS153" s="168"/>
      <c r="UTT153" s="168"/>
      <c r="UTU153" s="168"/>
      <c r="UTV153" s="168"/>
      <c r="UTW153" s="168"/>
      <c r="UTX153" s="168"/>
      <c r="UTY153" s="168"/>
      <c r="UTZ153" s="168"/>
      <c r="UUA153" s="168"/>
      <c r="UUB153" s="168"/>
      <c r="UUC153" s="168"/>
      <c r="UUD153" s="168"/>
      <c r="UUE153" s="168"/>
      <c r="UUF153" s="168"/>
      <c r="UUG153" s="168"/>
      <c r="UUH153" s="168"/>
      <c r="UUI153" s="168"/>
      <c r="UUJ153" s="168"/>
      <c r="UUK153" s="168"/>
      <c r="UUL153" s="168"/>
      <c r="UUM153" s="168"/>
      <c r="UUN153" s="168"/>
      <c r="UUO153" s="168"/>
      <c r="UUP153" s="168"/>
      <c r="UUQ153" s="168"/>
      <c r="UUR153" s="168"/>
      <c r="UUS153" s="168"/>
      <c r="UUT153" s="168"/>
      <c r="UUU153" s="168"/>
      <c r="UUV153" s="168"/>
      <c r="UUW153" s="168"/>
      <c r="UUX153" s="168"/>
      <c r="UUY153" s="168"/>
      <c r="UUZ153" s="168"/>
      <c r="UVA153" s="168"/>
      <c r="UVB153" s="168"/>
      <c r="UVC153" s="168"/>
      <c r="UVD153" s="168"/>
      <c r="UVE153" s="168"/>
      <c r="UVF153" s="168"/>
      <c r="UVG153" s="168"/>
      <c r="UVH153" s="168"/>
      <c r="UVI153" s="168"/>
      <c r="UVJ153" s="168"/>
      <c r="UVK153" s="168"/>
      <c r="UVL153" s="168"/>
      <c r="UVM153" s="168"/>
      <c r="UVN153" s="168"/>
      <c r="UVO153" s="168"/>
      <c r="UVP153" s="168"/>
      <c r="UVQ153" s="168"/>
      <c r="UVR153" s="168"/>
      <c r="UVS153" s="168"/>
      <c r="UVT153" s="168"/>
      <c r="UVU153" s="168"/>
      <c r="UVV153" s="168"/>
      <c r="UVW153" s="168"/>
      <c r="UVX153" s="168"/>
      <c r="UVY153" s="168"/>
      <c r="UVZ153" s="168"/>
      <c r="UWA153" s="168"/>
      <c r="UWB153" s="168"/>
      <c r="UWC153" s="168"/>
      <c r="UWD153" s="168"/>
      <c r="UWE153" s="168"/>
      <c r="UWF153" s="168"/>
      <c r="UWG153" s="168"/>
      <c r="UWH153" s="168"/>
      <c r="UWI153" s="168"/>
      <c r="UWJ153" s="168"/>
      <c r="UWK153" s="168"/>
      <c r="UWL153" s="168"/>
      <c r="UWM153" s="168"/>
      <c r="UWN153" s="168"/>
      <c r="UWO153" s="168"/>
      <c r="UWP153" s="168"/>
      <c r="UWQ153" s="168"/>
      <c r="UWR153" s="168"/>
      <c r="UWS153" s="168"/>
      <c r="UWT153" s="168"/>
      <c r="UWU153" s="168"/>
      <c r="UWV153" s="168"/>
      <c r="UWW153" s="168"/>
      <c r="UWX153" s="168"/>
      <c r="UWY153" s="168"/>
      <c r="UWZ153" s="168"/>
      <c r="UXA153" s="168"/>
      <c r="UXB153" s="168"/>
      <c r="UXC153" s="168"/>
      <c r="UXD153" s="168"/>
      <c r="UXE153" s="168"/>
      <c r="UXF153" s="168"/>
      <c r="UXG153" s="168"/>
      <c r="UXH153" s="168"/>
      <c r="UXI153" s="168"/>
      <c r="UXJ153" s="168"/>
      <c r="UXK153" s="168"/>
      <c r="UXL153" s="168"/>
      <c r="UXM153" s="168"/>
      <c r="UXN153" s="168"/>
      <c r="UXO153" s="168"/>
      <c r="UXP153" s="168"/>
      <c r="UXQ153" s="168"/>
      <c r="UXR153" s="168"/>
      <c r="UXS153" s="168"/>
      <c r="UXT153" s="168"/>
      <c r="UXU153" s="168"/>
      <c r="UXV153" s="168"/>
      <c r="UXW153" s="168"/>
      <c r="UXX153" s="168"/>
      <c r="UXY153" s="168"/>
      <c r="UXZ153" s="168"/>
      <c r="UYA153" s="168"/>
      <c r="UYB153" s="168"/>
      <c r="UYC153" s="168"/>
      <c r="UYD153" s="168"/>
      <c r="UYE153" s="168"/>
      <c r="UYF153" s="168"/>
      <c r="UYG153" s="168"/>
      <c r="UYH153" s="168"/>
      <c r="UYI153" s="168"/>
      <c r="UYJ153" s="168"/>
      <c r="UYK153" s="168"/>
      <c r="UYL153" s="168"/>
      <c r="UYM153" s="168"/>
      <c r="UYN153" s="168"/>
      <c r="UYO153" s="168"/>
      <c r="UYP153" s="168"/>
      <c r="UYQ153" s="168"/>
      <c r="UYR153" s="168"/>
      <c r="UYS153" s="168"/>
      <c r="UYT153" s="168"/>
      <c r="UYU153" s="168"/>
      <c r="UYV153" s="168"/>
      <c r="UYW153" s="168"/>
      <c r="UYX153" s="168"/>
      <c r="UYY153" s="168"/>
      <c r="UYZ153" s="168"/>
      <c r="UZA153" s="168"/>
      <c r="UZB153" s="168"/>
      <c r="UZC153" s="168"/>
      <c r="UZD153" s="168"/>
      <c r="UZE153" s="168"/>
      <c r="UZF153" s="168"/>
      <c r="UZG153" s="168"/>
      <c r="UZH153" s="168"/>
      <c r="UZI153" s="168"/>
      <c r="UZJ153" s="168"/>
      <c r="UZK153" s="168"/>
      <c r="UZL153" s="168"/>
      <c r="UZM153" s="168"/>
      <c r="UZN153" s="168"/>
      <c r="UZO153" s="168"/>
      <c r="UZP153" s="168"/>
      <c r="UZQ153" s="168"/>
      <c r="UZR153" s="168"/>
      <c r="UZS153" s="168"/>
      <c r="UZT153" s="168"/>
      <c r="UZU153" s="168"/>
      <c r="UZV153" s="168"/>
      <c r="UZW153" s="168"/>
      <c r="UZX153" s="168"/>
      <c r="UZY153" s="168"/>
      <c r="UZZ153" s="168"/>
      <c r="VAA153" s="168"/>
      <c r="VAB153" s="168"/>
      <c r="VAC153" s="168"/>
      <c r="VAD153" s="168"/>
      <c r="VAE153" s="168"/>
      <c r="VAF153" s="168"/>
      <c r="VAG153" s="168"/>
      <c r="VAH153" s="168"/>
      <c r="VAI153" s="168"/>
      <c r="VAJ153" s="168"/>
      <c r="VAK153" s="168"/>
      <c r="VAL153" s="168"/>
      <c r="VAM153" s="168"/>
      <c r="VAN153" s="168"/>
      <c r="VAO153" s="168"/>
      <c r="VAP153" s="168"/>
      <c r="VAQ153" s="168"/>
      <c r="VAR153" s="168"/>
      <c r="VAS153" s="168"/>
      <c r="VAT153" s="168"/>
      <c r="VAU153" s="168"/>
      <c r="VAV153" s="168"/>
      <c r="VAW153" s="168"/>
      <c r="VAX153" s="168"/>
      <c r="VAY153" s="168"/>
      <c r="VAZ153" s="168"/>
      <c r="VBA153" s="168"/>
      <c r="VBB153" s="168"/>
      <c r="VBC153" s="168"/>
      <c r="VBD153" s="168"/>
      <c r="VBE153" s="168"/>
      <c r="VBF153" s="168"/>
      <c r="VBG153" s="168"/>
      <c r="VBH153" s="168"/>
      <c r="VBI153" s="168"/>
      <c r="VBJ153" s="168"/>
      <c r="VBK153" s="168"/>
      <c r="VBL153" s="168"/>
      <c r="VBM153" s="168"/>
      <c r="VBN153" s="168"/>
      <c r="VBO153" s="168"/>
      <c r="VBP153" s="168"/>
      <c r="VBQ153" s="168"/>
      <c r="VBR153" s="168"/>
      <c r="VBS153" s="168"/>
      <c r="VBT153" s="168"/>
      <c r="VBU153" s="168"/>
      <c r="VBV153" s="168"/>
      <c r="VBW153" s="168"/>
      <c r="VBX153" s="168"/>
      <c r="VBY153" s="168"/>
      <c r="VBZ153" s="168"/>
      <c r="VCA153" s="168"/>
      <c r="VCB153" s="168"/>
      <c r="VCC153" s="168"/>
      <c r="VCD153" s="168"/>
      <c r="VCE153" s="168"/>
      <c r="VCF153" s="168"/>
      <c r="VCG153" s="168"/>
      <c r="VCH153" s="168"/>
      <c r="VCI153" s="168"/>
      <c r="VCJ153" s="168"/>
      <c r="VCK153" s="168"/>
      <c r="VCL153" s="168"/>
      <c r="VCM153" s="168"/>
      <c r="VCN153" s="168"/>
      <c r="VCO153" s="168"/>
      <c r="VCP153" s="168"/>
      <c r="VCQ153" s="168"/>
      <c r="VCR153" s="168"/>
      <c r="VCS153" s="168"/>
      <c r="VCT153" s="168"/>
      <c r="VCU153" s="168"/>
      <c r="VCV153" s="168"/>
      <c r="VCW153" s="168"/>
      <c r="VCX153" s="168"/>
      <c r="VCY153" s="168"/>
      <c r="VCZ153" s="168"/>
      <c r="VDA153" s="168"/>
      <c r="VDB153" s="168"/>
      <c r="VDC153" s="168"/>
      <c r="VDD153" s="168"/>
      <c r="VDE153" s="168"/>
      <c r="VDF153" s="168"/>
      <c r="VDG153" s="168"/>
      <c r="VDH153" s="168"/>
      <c r="VDI153" s="168"/>
      <c r="VDJ153" s="168"/>
      <c r="VDK153" s="168"/>
      <c r="VDL153" s="168"/>
      <c r="VDM153" s="168"/>
      <c r="VDN153" s="168"/>
      <c r="VDO153" s="168"/>
      <c r="VDP153" s="168"/>
      <c r="VDQ153" s="168"/>
      <c r="VDR153" s="168"/>
      <c r="VDS153" s="168"/>
      <c r="VDT153" s="168"/>
      <c r="VDU153" s="168"/>
      <c r="VDV153" s="168"/>
      <c r="VDW153" s="168"/>
      <c r="VDX153" s="168"/>
      <c r="VDY153" s="168"/>
      <c r="VDZ153" s="168"/>
      <c r="VEA153" s="168"/>
      <c r="VEB153" s="168"/>
      <c r="VEC153" s="168"/>
      <c r="VED153" s="168"/>
      <c r="VEE153" s="168"/>
      <c r="VEF153" s="168"/>
      <c r="VEG153" s="168"/>
      <c r="VEH153" s="168"/>
      <c r="VEI153" s="168"/>
      <c r="VEJ153" s="168"/>
      <c r="VEK153" s="168"/>
      <c r="VEL153" s="168"/>
      <c r="VEM153" s="168"/>
      <c r="VEN153" s="168"/>
      <c r="VEO153" s="168"/>
      <c r="VEP153" s="168"/>
      <c r="VEQ153" s="168"/>
      <c r="VER153" s="168"/>
      <c r="VES153" s="168"/>
      <c r="VET153" s="168"/>
      <c r="VEU153" s="168"/>
      <c r="VEV153" s="168"/>
      <c r="VEW153" s="168"/>
      <c r="VEX153" s="168"/>
      <c r="VEY153" s="168"/>
      <c r="VEZ153" s="168"/>
      <c r="VFA153" s="168"/>
      <c r="VFB153" s="168"/>
      <c r="VFC153" s="168"/>
      <c r="VFD153" s="168"/>
      <c r="VFE153" s="168"/>
      <c r="VFF153" s="168"/>
      <c r="VFG153" s="168"/>
      <c r="VFH153" s="168"/>
      <c r="VFI153" s="168"/>
      <c r="VFJ153" s="168"/>
      <c r="VFK153" s="168"/>
      <c r="VFL153" s="168"/>
      <c r="VFM153" s="168"/>
      <c r="VFN153" s="168"/>
      <c r="VFO153" s="168"/>
      <c r="VFP153" s="168"/>
      <c r="VFQ153" s="168"/>
      <c r="VFR153" s="168"/>
      <c r="VFS153" s="168"/>
      <c r="VFT153" s="168"/>
      <c r="VFU153" s="168"/>
      <c r="VFV153" s="168"/>
      <c r="VFW153" s="168"/>
      <c r="VFX153" s="168"/>
      <c r="VFY153" s="168"/>
      <c r="VFZ153" s="168"/>
      <c r="VGA153" s="168"/>
      <c r="VGB153" s="168"/>
      <c r="VGC153" s="168"/>
      <c r="VGD153" s="168"/>
      <c r="VGE153" s="168"/>
      <c r="VGF153" s="168"/>
      <c r="VGG153" s="168"/>
      <c r="VGH153" s="168"/>
      <c r="VGI153" s="168"/>
      <c r="VGJ153" s="168"/>
      <c r="VGK153" s="168"/>
      <c r="VGL153" s="168"/>
      <c r="VGM153" s="168"/>
      <c r="VGN153" s="168"/>
      <c r="VGO153" s="168"/>
      <c r="VGP153" s="168"/>
      <c r="VGQ153" s="168"/>
      <c r="VGR153" s="168"/>
      <c r="VGS153" s="168"/>
      <c r="VGT153" s="168"/>
      <c r="VGU153" s="168"/>
      <c r="VGV153" s="168"/>
      <c r="VGW153" s="168"/>
      <c r="VGX153" s="168"/>
      <c r="VGY153" s="168"/>
      <c r="VGZ153" s="168"/>
      <c r="VHA153" s="168"/>
      <c r="VHB153" s="168"/>
      <c r="VHC153" s="168"/>
      <c r="VHD153" s="168"/>
      <c r="VHE153" s="168"/>
      <c r="VHF153" s="168"/>
      <c r="VHG153" s="168"/>
      <c r="VHH153" s="168"/>
      <c r="VHI153" s="168"/>
      <c r="VHJ153" s="168"/>
      <c r="VHK153" s="168"/>
      <c r="VHL153" s="168"/>
      <c r="VHM153" s="168"/>
      <c r="VHN153" s="168"/>
      <c r="VHO153" s="168"/>
      <c r="VHP153" s="168"/>
      <c r="VHQ153" s="168"/>
      <c r="VHR153" s="168"/>
      <c r="VHS153" s="168"/>
      <c r="VHT153" s="168"/>
      <c r="VHU153" s="168"/>
      <c r="VHV153" s="168"/>
      <c r="VHW153" s="168"/>
      <c r="VHX153" s="168"/>
      <c r="VHY153" s="168"/>
      <c r="VHZ153" s="168"/>
      <c r="VIA153" s="168"/>
      <c r="VIB153" s="168"/>
      <c r="VIC153" s="168"/>
      <c r="VID153" s="168"/>
      <c r="VIE153" s="168"/>
      <c r="VIF153" s="168"/>
      <c r="VIG153" s="168"/>
      <c r="VIH153" s="168"/>
      <c r="VII153" s="168"/>
      <c r="VIJ153" s="168"/>
      <c r="VIK153" s="168"/>
      <c r="VIL153" s="168"/>
      <c r="VIM153" s="168"/>
      <c r="VIN153" s="168"/>
      <c r="VIO153" s="168"/>
      <c r="VIP153" s="168"/>
      <c r="VIQ153" s="168"/>
      <c r="VIR153" s="168"/>
      <c r="VIS153" s="168"/>
      <c r="VIT153" s="168"/>
      <c r="VIU153" s="168"/>
      <c r="VIV153" s="168"/>
      <c r="VIW153" s="168"/>
      <c r="VIX153" s="168"/>
      <c r="VIY153" s="168"/>
      <c r="VIZ153" s="168"/>
      <c r="VJA153" s="168"/>
      <c r="VJB153" s="168"/>
      <c r="VJC153" s="168"/>
      <c r="VJD153" s="168"/>
      <c r="VJE153" s="168"/>
      <c r="VJF153" s="168"/>
      <c r="VJG153" s="168"/>
      <c r="VJH153" s="168"/>
      <c r="VJI153" s="168"/>
      <c r="VJJ153" s="168"/>
      <c r="VJK153" s="168"/>
      <c r="VJL153" s="168"/>
      <c r="VJM153" s="168"/>
      <c r="VJN153" s="168"/>
      <c r="VJO153" s="168"/>
      <c r="VJP153" s="168"/>
      <c r="VJQ153" s="168"/>
      <c r="VJR153" s="168"/>
      <c r="VJS153" s="168"/>
      <c r="VJT153" s="168"/>
      <c r="VJU153" s="168"/>
      <c r="VJV153" s="168"/>
      <c r="VJW153" s="168"/>
      <c r="VJX153" s="168"/>
      <c r="VJY153" s="168"/>
      <c r="VJZ153" s="168"/>
      <c r="VKA153" s="168"/>
      <c r="VKB153" s="168"/>
      <c r="VKC153" s="168"/>
      <c r="VKD153" s="168"/>
      <c r="VKE153" s="168"/>
      <c r="VKF153" s="168"/>
      <c r="VKG153" s="168"/>
      <c r="VKH153" s="168"/>
      <c r="VKI153" s="168"/>
      <c r="VKJ153" s="168"/>
      <c r="VKK153" s="168"/>
      <c r="VKL153" s="168"/>
      <c r="VKM153" s="168"/>
      <c r="VKN153" s="168"/>
      <c r="VKO153" s="168"/>
      <c r="VKP153" s="168"/>
      <c r="VKQ153" s="168"/>
      <c r="VKR153" s="168"/>
      <c r="VKS153" s="168"/>
      <c r="VKT153" s="168"/>
      <c r="VKU153" s="168"/>
      <c r="VKV153" s="168"/>
      <c r="VKW153" s="168"/>
      <c r="VKX153" s="168"/>
      <c r="VKY153" s="168"/>
      <c r="VKZ153" s="168"/>
      <c r="VLA153" s="168"/>
      <c r="VLB153" s="168"/>
      <c r="VLC153" s="168"/>
      <c r="VLD153" s="168"/>
      <c r="VLE153" s="168"/>
      <c r="VLF153" s="168"/>
      <c r="VLG153" s="168"/>
      <c r="VLH153" s="168"/>
      <c r="VLI153" s="168"/>
      <c r="VLJ153" s="168"/>
      <c r="VLK153" s="168"/>
      <c r="VLL153" s="168"/>
      <c r="VLM153" s="168"/>
      <c r="VLN153" s="168"/>
      <c r="VLO153" s="168"/>
      <c r="VLP153" s="168"/>
      <c r="VLQ153" s="168"/>
      <c r="VLR153" s="168"/>
      <c r="VLS153" s="168"/>
      <c r="VLT153" s="168"/>
      <c r="VLU153" s="168"/>
      <c r="VLV153" s="168"/>
      <c r="VLW153" s="168"/>
      <c r="VLX153" s="168"/>
      <c r="VLY153" s="168"/>
      <c r="VLZ153" s="168"/>
      <c r="VMA153" s="168"/>
      <c r="VMB153" s="168"/>
      <c r="VMC153" s="168"/>
      <c r="VMD153" s="168"/>
      <c r="VME153" s="168"/>
      <c r="VMF153" s="168"/>
      <c r="VMG153" s="168"/>
      <c r="VMH153" s="168"/>
      <c r="VMI153" s="168"/>
      <c r="VMJ153" s="168"/>
      <c r="VMK153" s="168"/>
      <c r="VML153" s="168"/>
      <c r="VMM153" s="168"/>
      <c r="VMN153" s="168"/>
      <c r="VMO153" s="168"/>
      <c r="VMP153" s="168"/>
      <c r="VMQ153" s="168"/>
      <c r="VMR153" s="168"/>
      <c r="VMS153" s="168"/>
      <c r="VMT153" s="168"/>
      <c r="VMU153" s="168"/>
      <c r="VMV153" s="168"/>
      <c r="VMW153" s="168"/>
      <c r="VMX153" s="168"/>
      <c r="VMY153" s="168"/>
      <c r="VMZ153" s="168"/>
      <c r="VNA153" s="168"/>
      <c r="VNB153" s="168"/>
      <c r="VNC153" s="168"/>
      <c r="VND153" s="168"/>
      <c r="VNE153" s="168"/>
      <c r="VNF153" s="168"/>
      <c r="VNG153" s="168"/>
      <c r="VNH153" s="168"/>
      <c r="VNI153" s="168"/>
      <c r="VNJ153" s="168"/>
      <c r="VNK153" s="168"/>
      <c r="VNL153" s="168"/>
      <c r="VNM153" s="168"/>
      <c r="VNN153" s="168"/>
      <c r="VNO153" s="168"/>
      <c r="VNP153" s="168"/>
      <c r="VNQ153" s="168"/>
      <c r="VNR153" s="168"/>
      <c r="VNS153" s="168"/>
      <c r="VNT153" s="168"/>
      <c r="VNU153" s="168"/>
      <c r="VNV153" s="168"/>
      <c r="VNW153" s="168"/>
      <c r="VNX153" s="168"/>
      <c r="VNY153" s="168"/>
      <c r="VNZ153" s="168"/>
      <c r="VOA153" s="168"/>
      <c r="VOB153" s="168"/>
      <c r="VOC153" s="168"/>
      <c r="VOD153" s="168"/>
      <c r="VOE153" s="168"/>
      <c r="VOF153" s="168"/>
      <c r="VOG153" s="168"/>
      <c r="VOH153" s="168"/>
      <c r="VOI153" s="168"/>
      <c r="VOJ153" s="168"/>
      <c r="VOK153" s="168"/>
      <c r="VOL153" s="168"/>
      <c r="VOM153" s="168"/>
      <c r="VON153" s="168"/>
      <c r="VOO153" s="168"/>
      <c r="VOP153" s="168"/>
      <c r="VOQ153" s="168"/>
      <c r="VOR153" s="168"/>
      <c r="VOS153" s="168"/>
      <c r="VOT153" s="168"/>
      <c r="VOU153" s="168"/>
      <c r="VOV153" s="168"/>
      <c r="VOW153" s="168"/>
      <c r="VOX153" s="168"/>
      <c r="VOY153" s="168"/>
      <c r="VOZ153" s="168"/>
      <c r="VPA153" s="168"/>
      <c r="VPB153" s="168"/>
      <c r="VPC153" s="168"/>
      <c r="VPD153" s="168"/>
      <c r="VPE153" s="168"/>
      <c r="VPF153" s="168"/>
      <c r="VPG153" s="168"/>
      <c r="VPH153" s="168"/>
      <c r="VPI153" s="168"/>
      <c r="VPJ153" s="168"/>
      <c r="VPK153" s="168"/>
      <c r="VPL153" s="168"/>
      <c r="VPM153" s="168"/>
      <c r="VPN153" s="168"/>
      <c r="VPO153" s="168"/>
      <c r="VPP153" s="168"/>
      <c r="VPQ153" s="168"/>
      <c r="VPR153" s="168"/>
      <c r="VPS153" s="168"/>
      <c r="VPT153" s="168"/>
      <c r="VPU153" s="168"/>
      <c r="VPV153" s="168"/>
      <c r="VPW153" s="168"/>
      <c r="VPX153" s="168"/>
      <c r="VPY153" s="168"/>
      <c r="VPZ153" s="168"/>
      <c r="VQA153" s="168"/>
      <c r="VQB153" s="168"/>
      <c r="VQC153" s="168"/>
      <c r="VQD153" s="168"/>
      <c r="VQE153" s="168"/>
      <c r="VQF153" s="168"/>
      <c r="VQG153" s="168"/>
      <c r="VQH153" s="168"/>
      <c r="VQI153" s="168"/>
      <c r="VQJ153" s="168"/>
      <c r="VQK153" s="168"/>
      <c r="VQL153" s="168"/>
      <c r="VQM153" s="168"/>
      <c r="VQN153" s="168"/>
      <c r="VQO153" s="168"/>
      <c r="VQP153" s="168"/>
      <c r="VQQ153" s="168"/>
      <c r="VQR153" s="168"/>
      <c r="VQS153" s="168"/>
      <c r="VQT153" s="168"/>
      <c r="VQU153" s="168"/>
      <c r="VQV153" s="168"/>
      <c r="VQW153" s="168"/>
      <c r="VQX153" s="168"/>
      <c r="VQY153" s="168"/>
      <c r="VQZ153" s="168"/>
      <c r="VRA153" s="168"/>
      <c r="VRB153" s="168"/>
      <c r="VRC153" s="168"/>
      <c r="VRD153" s="168"/>
      <c r="VRE153" s="168"/>
      <c r="VRF153" s="168"/>
      <c r="VRG153" s="168"/>
      <c r="VRH153" s="168"/>
      <c r="VRI153" s="168"/>
      <c r="VRJ153" s="168"/>
      <c r="VRK153" s="168"/>
      <c r="VRL153" s="168"/>
      <c r="VRM153" s="168"/>
      <c r="VRN153" s="168"/>
      <c r="VRO153" s="168"/>
      <c r="VRP153" s="168"/>
      <c r="VRQ153" s="168"/>
      <c r="VRR153" s="168"/>
      <c r="VRS153" s="168"/>
      <c r="VRT153" s="168"/>
      <c r="VRU153" s="168"/>
      <c r="VRV153" s="168"/>
      <c r="VRW153" s="168"/>
      <c r="VRX153" s="168"/>
      <c r="VRY153" s="168"/>
      <c r="VRZ153" s="168"/>
      <c r="VSA153" s="168"/>
      <c r="VSB153" s="168"/>
      <c r="VSC153" s="168"/>
      <c r="VSD153" s="168"/>
      <c r="VSE153" s="168"/>
      <c r="VSF153" s="168"/>
      <c r="VSG153" s="168"/>
      <c r="VSH153" s="168"/>
      <c r="VSI153" s="168"/>
      <c r="VSJ153" s="168"/>
      <c r="VSK153" s="168"/>
      <c r="VSL153" s="168"/>
      <c r="VSM153" s="168"/>
      <c r="VSN153" s="168"/>
      <c r="VSO153" s="168"/>
      <c r="VSP153" s="168"/>
      <c r="VSQ153" s="168"/>
      <c r="VSR153" s="168"/>
      <c r="VSS153" s="168"/>
      <c r="VST153" s="168"/>
      <c r="VSU153" s="168"/>
      <c r="VSV153" s="168"/>
      <c r="VSW153" s="168"/>
      <c r="VSX153" s="168"/>
      <c r="VSY153" s="168"/>
      <c r="VSZ153" s="168"/>
      <c r="VTA153" s="168"/>
      <c r="VTB153" s="168"/>
      <c r="VTC153" s="168"/>
      <c r="VTD153" s="168"/>
      <c r="VTE153" s="168"/>
      <c r="VTF153" s="168"/>
      <c r="VTG153" s="168"/>
      <c r="VTH153" s="168"/>
      <c r="VTI153" s="168"/>
      <c r="VTJ153" s="168"/>
      <c r="VTK153" s="168"/>
      <c r="VTL153" s="168"/>
      <c r="VTM153" s="168"/>
      <c r="VTN153" s="168"/>
      <c r="VTO153" s="168"/>
      <c r="VTP153" s="168"/>
      <c r="VTQ153" s="168"/>
      <c r="VTR153" s="168"/>
      <c r="VTS153" s="168"/>
      <c r="VTT153" s="168"/>
      <c r="VTU153" s="168"/>
      <c r="VTV153" s="168"/>
      <c r="VTW153" s="168"/>
      <c r="VTX153" s="168"/>
      <c r="VTY153" s="168"/>
      <c r="VTZ153" s="168"/>
      <c r="VUA153" s="168"/>
      <c r="VUB153" s="168"/>
      <c r="VUC153" s="168"/>
      <c r="VUD153" s="168"/>
      <c r="VUE153" s="168"/>
      <c r="VUF153" s="168"/>
      <c r="VUG153" s="168"/>
      <c r="VUH153" s="168"/>
      <c r="VUI153" s="168"/>
      <c r="VUJ153" s="168"/>
      <c r="VUK153" s="168"/>
      <c r="VUL153" s="168"/>
      <c r="VUM153" s="168"/>
      <c r="VUN153" s="168"/>
      <c r="VUO153" s="168"/>
      <c r="VUP153" s="168"/>
      <c r="VUQ153" s="168"/>
      <c r="VUR153" s="168"/>
      <c r="VUS153" s="168"/>
      <c r="VUT153" s="168"/>
      <c r="VUU153" s="168"/>
      <c r="VUV153" s="168"/>
      <c r="VUW153" s="168"/>
      <c r="VUX153" s="168"/>
      <c r="VUY153" s="168"/>
      <c r="VUZ153" s="168"/>
      <c r="VVA153" s="168"/>
      <c r="VVB153" s="168"/>
      <c r="VVC153" s="168"/>
      <c r="VVD153" s="168"/>
      <c r="VVE153" s="168"/>
      <c r="VVF153" s="168"/>
      <c r="VVG153" s="168"/>
      <c r="VVH153" s="168"/>
      <c r="VVI153" s="168"/>
      <c r="VVJ153" s="168"/>
      <c r="VVK153" s="168"/>
      <c r="VVL153" s="168"/>
      <c r="VVM153" s="168"/>
      <c r="VVN153" s="168"/>
      <c r="VVO153" s="168"/>
      <c r="VVP153" s="168"/>
      <c r="VVQ153" s="168"/>
      <c r="VVR153" s="168"/>
      <c r="VVS153" s="168"/>
      <c r="VVT153" s="168"/>
      <c r="VVU153" s="168"/>
      <c r="VVV153" s="168"/>
      <c r="VVW153" s="168"/>
      <c r="VVX153" s="168"/>
      <c r="VVY153" s="168"/>
      <c r="VVZ153" s="168"/>
      <c r="VWA153" s="168"/>
      <c r="VWB153" s="168"/>
      <c r="VWC153" s="168"/>
      <c r="VWD153" s="168"/>
      <c r="VWE153" s="168"/>
      <c r="VWF153" s="168"/>
      <c r="VWG153" s="168"/>
      <c r="VWH153" s="168"/>
      <c r="VWI153" s="168"/>
      <c r="VWJ153" s="168"/>
      <c r="VWK153" s="168"/>
      <c r="VWL153" s="168"/>
      <c r="VWM153" s="168"/>
      <c r="VWN153" s="168"/>
      <c r="VWO153" s="168"/>
      <c r="VWP153" s="168"/>
      <c r="VWQ153" s="168"/>
      <c r="VWR153" s="168"/>
      <c r="VWS153" s="168"/>
      <c r="VWT153" s="168"/>
      <c r="VWU153" s="168"/>
      <c r="VWV153" s="168"/>
      <c r="VWW153" s="168"/>
      <c r="VWX153" s="168"/>
      <c r="VWY153" s="168"/>
      <c r="VWZ153" s="168"/>
      <c r="VXA153" s="168"/>
      <c r="VXB153" s="168"/>
      <c r="VXC153" s="168"/>
      <c r="VXD153" s="168"/>
      <c r="VXE153" s="168"/>
      <c r="VXF153" s="168"/>
      <c r="VXG153" s="168"/>
      <c r="VXH153" s="168"/>
      <c r="VXI153" s="168"/>
      <c r="VXJ153" s="168"/>
      <c r="VXK153" s="168"/>
      <c r="VXL153" s="168"/>
      <c r="VXM153" s="168"/>
      <c r="VXN153" s="168"/>
      <c r="VXO153" s="168"/>
      <c r="VXP153" s="168"/>
      <c r="VXQ153" s="168"/>
      <c r="VXR153" s="168"/>
      <c r="VXS153" s="168"/>
      <c r="VXT153" s="168"/>
      <c r="VXU153" s="168"/>
      <c r="VXV153" s="168"/>
      <c r="VXW153" s="168"/>
      <c r="VXX153" s="168"/>
      <c r="VXY153" s="168"/>
      <c r="VXZ153" s="168"/>
      <c r="VYA153" s="168"/>
      <c r="VYB153" s="168"/>
      <c r="VYC153" s="168"/>
      <c r="VYD153" s="168"/>
      <c r="VYE153" s="168"/>
      <c r="VYF153" s="168"/>
      <c r="VYG153" s="168"/>
      <c r="VYH153" s="168"/>
      <c r="VYI153" s="168"/>
      <c r="VYJ153" s="168"/>
      <c r="VYK153" s="168"/>
      <c r="VYL153" s="168"/>
      <c r="VYM153" s="168"/>
      <c r="VYN153" s="168"/>
      <c r="VYO153" s="168"/>
      <c r="VYP153" s="168"/>
      <c r="VYQ153" s="168"/>
      <c r="VYR153" s="168"/>
      <c r="VYS153" s="168"/>
      <c r="VYT153" s="168"/>
      <c r="VYU153" s="168"/>
      <c r="VYV153" s="168"/>
      <c r="VYW153" s="168"/>
      <c r="VYX153" s="168"/>
      <c r="VYY153" s="168"/>
      <c r="VYZ153" s="168"/>
      <c r="VZA153" s="168"/>
      <c r="VZB153" s="168"/>
      <c r="VZC153" s="168"/>
      <c r="VZD153" s="168"/>
      <c r="VZE153" s="168"/>
      <c r="VZF153" s="168"/>
      <c r="VZG153" s="168"/>
      <c r="VZH153" s="168"/>
      <c r="VZI153" s="168"/>
      <c r="VZJ153" s="168"/>
      <c r="VZK153" s="168"/>
      <c r="VZL153" s="168"/>
      <c r="VZM153" s="168"/>
      <c r="VZN153" s="168"/>
      <c r="VZO153" s="168"/>
      <c r="VZP153" s="168"/>
      <c r="VZQ153" s="168"/>
      <c r="VZR153" s="168"/>
      <c r="VZS153" s="168"/>
      <c r="VZT153" s="168"/>
      <c r="VZU153" s="168"/>
      <c r="VZV153" s="168"/>
      <c r="VZW153" s="168"/>
      <c r="VZX153" s="168"/>
      <c r="VZY153" s="168"/>
      <c r="VZZ153" s="168"/>
      <c r="WAA153" s="168"/>
      <c r="WAB153" s="168"/>
      <c r="WAC153" s="168"/>
      <c r="WAD153" s="168"/>
      <c r="WAE153" s="168"/>
      <c r="WAF153" s="168"/>
      <c r="WAG153" s="168"/>
      <c r="WAH153" s="168"/>
      <c r="WAI153" s="168"/>
      <c r="WAJ153" s="168"/>
      <c r="WAK153" s="168"/>
      <c r="WAL153" s="168"/>
      <c r="WAM153" s="168"/>
      <c r="WAN153" s="168"/>
      <c r="WAO153" s="168"/>
      <c r="WAP153" s="168"/>
      <c r="WAQ153" s="168"/>
      <c r="WAR153" s="168"/>
      <c r="WAS153" s="168"/>
      <c r="WAT153" s="168"/>
      <c r="WAU153" s="168"/>
      <c r="WAV153" s="168"/>
      <c r="WAW153" s="168"/>
      <c r="WAX153" s="168"/>
      <c r="WAY153" s="168"/>
      <c r="WAZ153" s="168"/>
      <c r="WBA153" s="168"/>
      <c r="WBB153" s="168"/>
      <c r="WBC153" s="168"/>
      <c r="WBD153" s="168"/>
      <c r="WBE153" s="168"/>
      <c r="WBF153" s="168"/>
      <c r="WBG153" s="168"/>
      <c r="WBH153" s="168"/>
      <c r="WBI153" s="168"/>
      <c r="WBJ153" s="168"/>
      <c r="WBK153" s="168"/>
      <c r="WBL153" s="168"/>
      <c r="WBM153" s="168"/>
      <c r="WBN153" s="168"/>
      <c r="WBO153" s="168"/>
      <c r="WBP153" s="168"/>
      <c r="WBQ153" s="168"/>
      <c r="WBR153" s="168"/>
      <c r="WBS153" s="168"/>
      <c r="WBT153" s="168"/>
      <c r="WBU153" s="168"/>
      <c r="WBV153" s="168"/>
      <c r="WBW153" s="168"/>
      <c r="WBX153" s="168"/>
      <c r="WBY153" s="168"/>
      <c r="WBZ153" s="168"/>
      <c r="WCA153" s="168"/>
      <c r="WCB153" s="168"/>
      <c r="WCC153" s="168"/>
      <c r="WCD153" s="168"/>
      <c r="WCE153" s="168"/>
      <c r="WCF153" s="168"/>
      <c r="WCG153" s="168"/>
      <c r="WCH153" s="168"/>
      <c r="WCI153" s="168"/>
      <c r="WCJ153" s="168"/>
      <c r="WCK153" s="168"/>
      <c r="WCL153" s="168"/>
      <c r="WCM153" s="168"/>
      <c r="WCN153" s="168"/>
      <c r="WCO153" s="168"/>
      <c r="WCP153" s="168"/>
      <c r="WCQ153" s="168"/>
      <c r="WCR153" s="168"/>
      <c r="WCS153" s="168"/>
      <c r="WCT153" s="168"/>
      <c r="WCU153" s="168"/>
      <c r="WCV153" s="168"/>
      <c r="WCW153" s="168"/>
      <c r="WCX153" s="168"/>
      <c r="WCY153" s="168"/>
      <c r="WCZ153" s="168"/>
      <c r="WDA153" s="168"/>
      <c r="WDB153" s="168"/>
      <c r="WDC153" s="168"/>
      <c r="WDD153" s="168"/>
      <c r="WDE153" s="168"/>
      <c r="WDF153" s="168"/>
      <c r="WDG153" s="168"/>
      <c r="WDH153" s="168"/>
      <c r="WDI153" s="168"/>
      <c r="WDJ153" s="168"/>
      <c r="WDK153" s="168"/>
      <c r="WDL153" s="168"/>
      <c r="WDM153" s="168"/>
      <c r="WDN153" s="168"/>
      <c r="WDO153" s="168"/>
      <c r="WDP153" s="168"/>
      <c r="WDQ153" s="168"/>
      <c r="WDR153" s="168"/>
      <c r="WDS153" s="168"/>
      <c r="WDT153" s="168"/>
      <c r="WDU153" s="168"/>
      <c r="WDV153" s="168"/>
      <c r="WDW153" s="168"/>
      <c r="WDX153" s="168"/>
      <c r="WDY153" s="168"/>
      <c r="WDZ153" s="168"/>
      <c r="WEA153" s="168"/>
      <c r="WEB153" s="168"/>
      <c r="WEC153" s="168"/>
      <c r="WED153" s="168"/>
      <c r="WEE153" s="168"/>
      <c r="WEF153" s="168"/>
      <c r="WEG153" s="168"/>
      <c r="WEH153" s="168"/>
      <c r="WEI153" s="168"/>
      <c r="WEJ153" s="168"/>
      <c r="WEK153" s="168"/>
      <c r="WEL153" s="168"/>
      <c r="WEM153" s="168"/>
      <c r="WEN153" s="168"/>
      <c r="WEO153" s="168"/>
      <c r="WEP153" s="168"/>
      <c r="WEQ153" s="168"/>
      <c r="WER153" s="168"/>
      <c r="WES153" s="168"/>
      <c r="WET153" s="168"/>
      <c r="WEU153" s="168"/>
      <c r="WEV153" s="168"/>
      <c r="WEW153" s="168"/>
      <c r="WEX153" s="168"/>
      <c r="WEY153" s="168"/>
      <c r="WEZ153" s="168"/>
      <c r="WFA153" s="168"/>
      <c r="WFB153" s="168"/>
      <c r="WFC153" s="168"/>
      <c r="WFD153" s="168"/>
      <c r="WFE153" s="168"/>
      <c r="WFF153" s="168"/>
      <c r="WFG153" s="168"/>
      <c r="WFH153" s="168"/>
      <c r="WFI153" s="168"/>
      <c r="WFJ153" s="168"/>
      <c r="WFK153" s="168"/>
      <c r="WFL153" s="168"/>
      <c r="WFM153" s="168"/>
      <c r="WFN153" s="168"/>
      <c r="WFO153" s="168"/>
      <c r="WFP153" s="168"/>
      <c r="WFQ153" s="168"/>
      <c r="WFR153" s="168"/>
      <c r="WFS153" s="168"/>
      <c r="WFT153" s="168"/>
      <c r="WFU153" s="168"/>
      <c r="WFV153" s="168"/>
      <c r="WFW153" s="168"/>
      <c r="WFX153" s="168"/>
      <c r="WFY153" s="168"/>
      <c r="WFZ153" s="168"/>
      <c r="WGA153" s="168"/>
      <c r="WGB153" s="168"/>
      <c r="WGC153" s="168"/>
      <c r="WGD153" s="168"/>
      <c r="WGE153" s="168"/>
      <c r="WGF153" s="168"/>
      <c r="WGG153" s="168"/>
      <c r="WGH153" s="168"/>
      <c r="WGI153" s="168"/>
      <c r="WGJ153" s="168"/>
      <c r="WGK153" s="168"/>
      <c r="WGL153" s="168"/>
      <c r="WGM153" s="168"/>
      <c r="WGN153" s="168"/>
      <c r="WGO153" s="168"/>
      <c r="WGP153" s="168"/>
      <c r="WGQ153" s="168"/>
      <c r="WGR153" s="168"/>
      <c r="WGS153" s="168"/>
      <c r="WGT153" s="168"/>
      <c r="WGU153" s="168"/>
      <c r="WGV153" s="168"/>
      <c r="WGW153" s="168"/>
      <c r="WGX153" s="168"/>
      <c r="WGY153" s="168"/>
      <c r="WGZ153" s="168"/>
      <c r="WHA153" s="168"/>
      <c r="WHB153" s="168"/>
      <c r="WHC153" s="168"/>
      <c r="WHD153" s="168"/>
      <c r="WHE153" s="168"/>
      <c r="WHF153" s="168"/>
      <c r="WHG153" s="168"/>
      <c r="WHH153" s="168"/>
      <c r="WHI153" s="168"/>
      <c r="WHJ153" s="168"/>
      <c r="WHK153" s="168"/>
      <c r="WHL153" s="168"/>
      <c r="WHM153" s="168"/>
      <c r="WHN153" s="168"/>
      <c r="WHO153" s="168"/>
      <c r="WHP153" s="168"/>
      <c r="WHQ153" s="168"/>
      <c r="WHR153" s="168"/>
      <c r="WHS153" s="168"/>
      <c r="WHT153" s="168"/>
      <c r="WHU153" s="168"/>
      <c r="WHV153" s="168"/>
      <c r="WHW153" s="168"/>
      <c r="WHX153" s="168"/>
      <c r="WHY153" s="168"/>
      <c r="WHZ153" s="168"/>
      <c r="WIA153" s="168"/>
      <c r="WIB153" s="168"/>
      <c r="WIC153" s="168"/>
      <c r="WID153" s="168"/>
      <c r="WIE153" s="168"/>
      <c r="WIF153" s="168"/>
      <c r="WIG153" s="168"/>
      <c r="WIH153" s="168"/>
      <c r="WII153" s="168"/>
      <c r="WIJ153" s="168"/>
      <c r="WIK153" s="168"/>
      <c r="WIL153" s="168"/>
      <c r="WIM153" s="168"/>
      <c r="WIN153" s="168"/>
      <c r="WIO153" s="168"/>
      <c r="WIP153" s="168"/>
      <c r="WIQ153" s="168"/>
      <c r="WIR153" s="168"/>
      <c r="WIS153" s="168"/>
      <c r="WIT153" s="168"/>
      <c r="WIU153" s="168"/>
      <c r="WIV153" s="168"/>
      <c r="WIW153" s="168"/>
      <c r="WIX153" s="168"/>
      <c r="WIY153" s="168"/>
      <c r="WIZ153" s="168"/>
      <c r="WJA153" s="168"/>
      <c r="WJB153" s="168"/>
      <c r="WJC153" s="168"/>
      <c r="WJD153" s="168"/>
      <c r="WJE153" s="168"/>
      <c r="WJF153" s="168"/>
      <c r="WJG153" s="168"/>
      <c r="WJH153" s="168"/>
      <c r="WJI153" s="168"/>
      <c r="WJJ153" s="168"/>
      <c r="WJK153" s="168"/>
      <c r="WJL153" s="168"/>
      <c r="WJM153" s="168"/>
      <c r="WJN153" s="168"/>
      <c r="WJO153" s="168"/>
      <c r="WJP153" s="168"/>
      <c r="WJQ153" s="168"/>
      <c r="WJR153" s="168"/>
      <c r="WJS153" s="168"/>
      <c r="WJT153" s="168"/>
      <c r="WJU153" s="168"/>
      <c r="WJV153" s="168"/>
      <c r="WJW153" s="168"/>
      <c r="WJX153" s="168"/>
      <c r="WJY153" s="168"/>
      <c r="WJZ153" s="168"/>
      <c r="WKA153" s="168"/>
      <c r="WKB153" s="168"/>
      <c r="WKC153" s="168"/>
      <c r="WKD153" s="168"/>
      <c r="WKE153" s="168"/>
      <c r="WKF153" s="168"/>
      <c r="WKG153" s="168"/>
      <c r="WKH153" s="168"/>
      <c r="WKI153" s="168"/>
      <c r="WKJ153" s="168"/>
      <c r="WKK153" s="168"/>
      <c r="WKL153" s="168"/>
      <c r="WKM153" s="168"/>
      <c r="WKN153" s="168"/>
      <c r="WKO153" s="168"/>
      <c r="WKP153" s="168"/>
      <c r="WKQ153" s="168"/>
      <c r="WKR153" s="168"/>
      <c r="WKS153" s="168"/>
      <c r="WKT153" s="168"/>
      <c r="WKU153" s="168"/>
      <c r="WKV153" s="168"/>
      <c r="WKW153" s="168"/>
      <c r="WKX153" s="168"/>
      <c r="WKY153" s="168"/>
      <c r="WKZ153" s="168"/>
      <c r="WLA153" s="168"/>
      <c r="WLB153" s="168"/>
      <c r="WLC153" s="168"/>
      <c r="WLD153" s="168"/>
      <c r="WLE153" s="168"/>
      <c r="WLF153" s="168"/>
      <c r="WLG153" s="168"/>
      <c r="WLH153" s="168"/>
      <c r="WLI153" s="168"/>
      <c r="WLJ153" s="168"/>
      <c r="WLK153" s="168"/>
      <c r="WLL153" s="168"/>
      <c r="WLM153" s="168"/>
      <c r="WLN153" s="168"/>
      <c r="WLO153" s="168"/>
      <c r="WLP153" s="168"/>
      <c r="WLQ153" s="168"/>
      <c r="WLR153" s="168"/>
      <c r="WLS153" s="168"/>
      <c r="WLT153" s="168"/>
      <c r="WLU153" s="168"/>
      <c r="WLV153" s="168"/>
      <c r="WLW153" s="168"/>
      <c r="WLX153" s="168"/>
      <c r="WLY153" s="168"/>
      <c r="WLZ153" s="168"/>
      <c r="WMA153" s="168"/>
      <c r="WMB153" s="168"/>
      <c r="WMC153" s="168"/>
      <c r="WMD153" s="168"/>
      <c r="WME153" s="168"/>
      <c r="WMF153" s="168"/>
      <c r="WMG153" s="168"/>
      <c r="WMH153" s="168"/>
      <c r="WMI153" s="168"/>
      <c r="WMJ153" s="168"/>
      <c r="WMK153" s="168"/>
      <c r="WML153" s="168"/>
      <c r="WMM153" s="168"/>
      <c r="WMN153" s="168"/>
      <c r="WMO153" s="168"/>
      <c r="WMP153" s="168"/>
      <c r="WMQ153" s="168"/>
      <c r="WMR153" s="168"/>
      <c r="WMS153" s="168"/>
      <c r="WMT153" s="168"/>
      <c r="WMU153" s="168"/>
      <c r="WMV153" s="168"/>
      <c r="WMW153" s="168"/>
      <c r="WMX153" s="168"/>
      <c r="WMY153" s="168"/>
      <c r="WMZ153" s="168"/>
      <c r="WNA153" s="168"/>
      <c r="WNB153" s="168"/>
      <c r="WNC153" s="168"/>
      <c r="WND153" s="168"/>
      <c r="WNE153" s="168"/>
      <c r="WNF153" s="168"/>
      <c r="WNG153" s="168"/>
      <c r="WNH153" s="168"/>
      <c r="WNI153" s="168"/>
      <c r="WNJ153" s="168"/>
      <c r="WNK153" s="168"/>
      <c r="WNL153" s="168"/>
      <c r="WNM153" s="168"/>
      <c r="WNN153" s="168"/>
      <c r="WNO153" s="168"/>
      <c r="WNP153" s="168"/>
      <c r="WNQ153" s="168"/>
      <c r="WNR153" s="168"/>
      <c r="WNS153" s="168"/>
      <c r="WNT153" s="168"/>
      <c r="WNU153" s="168"/>
      <c r="WNV153" s="168"/>
      <c r="WNW153" s="168"/>
      <c r="WNX153" s="168"/>
      <c r="WNY153" s="168"/>
      <c r="WNZ153" s="168"/>
      <c r="WOA153" s="168"/>
      <c r="WOB153" s="168"/>
      <c r="WOC153" s="168"/>
      <c r="WOD153" s="168"/>
      <c r="WOE153" s="168"/>
      <c r="WOF153" s="168"/>
      <c r="WOG153" s="168"/>
      <c r="WOH153" s="168"/>
      <c r="WOI153" s="168"/>
      <c r="WOJ153" s="168"/>
      <c r="WOK153" s="168"/>
      <c r="WOL153" s="168"/>
      <c r="WOM153" s="168"/>
      <c r="WON153" s="168"/>
      <c r="WOO153" s="168"/>
      <c r="WOP153" s="168"/>
      <c r="WOQ153" s="168"/>
      <c r="WOR153" s="168"/>
      <c r="WOS153" s="168"/>
      <c r="WOT153" s="168"/>
      <c r="WOU153" s="168"/>
      <c r="WOV153" s="168"/>
      <c r="WOW153" s="168"/>
      <c r="WOX153" s="168"/>
      <c r="WOY153" s="168"/>
      <c r="WOZ153" s="168"/>
      <c r="WPA153" s="168"/>
      <c r="WPB153" s="168"/>
      <c r="WPC153" s="168"/>
      <c r="WPD153" s="168"/>
      <c r="WPE153" s="168"/>
      <c r="WPF153" s="168"/>
      <c r="WPG153" s="168"/>
      <c r="WPH153" s="168"/>
      <c r="WPI153" s="168"/>
      <c r="WPJ153" s="168"/>
      <c r="WPK153" s="168"/>
      <c r="WPL153" s="168"/>
      <c r="WPM153" s="168"/>
      <c r="WPN153" s="168"/>
      <c r="WPO153" s="168"/>
      <c r="WPP153" s="168"/>
      <c r="WPQ153" s="168"/>
      <c r="WPR153" s="168"/>
      <c r="WPS153" s="168"/>
      <c r="WPT153" s="168"/>
      <c r="WPU153" s="168"/>
      <c r="WPV153" s="168"/>
      <c r="WPW153" s="168"/>
      <c r="WPX153" s="168"/>
      <c r="WPY153" s="168"/>
      <c r="WPZ153" s="168"/>
      <c r="WQA153" s="168"/>
      <c r="WQB153" s="168"/>
      <c r="WQC153" s="168"/>
      <c r="WQD153" s="168"/>
      <c r="WQE153" s="168"/>
      <c r="WQF153" s="168"/>
      <c r="WQG153" s="168"/>
      <c r="WQH153" s="168"/>
      <c r="WQI153" s="168"/>
      <c r="WQJ153" s="168"/>
      <c r="WQK153" s="168"/>
      <c r="WQL153" s="168"/>
      <c r="WQM153" s="168"/>
      <c r="WQN153" s="168"/>
      <c r="WQO153" s="168"/>
      <c r="WQP153" s="168"/>
      <c r="WQQ153" s="168"/>
      <c r="WQR153" s="168"/>
      <c r="WQS153" s="168"/>
      <c r="WQT153" s="168"/>
      <c r="WQU153" s="168"/>
      <c r="WQV153" s="168"/>
      <c r="WQW153" s="168"/>
      <c r="WQX153" s="168"/>
      <c r="WQY153" s="168"/>
      <c r="WQZ153" s="168"/>
      <c r="WRA153" s="168"/>
      <c r="WRB153" s="168"/>
      <c r="WRC153" s="168"/>
      <c r="WRD153" s="168"/>
      <c r="WRE153" s="168"/>
      <c r="WRF153" s="168"/>
      <c r="WRG153" s="168"/>
      <c r="WRH153" s="168"/>
      <c r="WRI153" s="168"/>
      <c r="WRJ153" s="168"/>
      <c r="WRK153" s="168"/>
      <c r="WRL153" s="168"/>
      <c r="WRM153" s="168"/>
      <c r="WRN153" s="168"/>
      <c r="WRO153" s="168"/>
      <c r="WRP153" s="168"/>
      <c r="WRQ153" s="168"/>
      <c r="WRR153" s="168"/>
      <c r="WRS153" s="168"/>
      <c r="WRT153" s="168"/>
      <c r="WRU153" s="168"/>
      <c r="WRV153" s="168"/>
      <c r="WRW153" s="168"/>
      <c r="WRX153" s="168"/>
      <c r="WRY153" s="168"/>
      <c r="WRZ153" s="168"/>
      <c r="WSA153" s="168"/>
      <c r="WSB153" s="168"/>
      <c r="WSC153" s="168"/>
      <c r="WSD153" s="168"/>
      <c r="WSE153" s="168"/>
      <c r="WSF153" s="168"/>
      <c r="WSG153" s="168"/>
      <c r="WSH153" s="168"/>
      <c r="WSI153" s="168"/>
      <c r="WSJ153" s="168"/>
      <c r="WSK153" s="168"/>
      <c r="WSL153" s="168"/>
      <c r="WSM153" s="168"/>
      <c r="WSN153" s="168"/>
      <c r="WSO153" s="168"/>
      <c r="WSP153" s="168"/>
      <c r="WSQ153" s="168"/>
      <c r="WSR153" s="168"/>
      <c r="WSS153" s="168"/>
      <c r="WST153" s="168"/>
      <c r="WSU153" s="168"/>
      <c r="WSV153" s="168"/>
      <c r="WSW153" s="168"/>
      <c r="WSX153" s="168"/>
      <c r="WSY153" s="168"/>
      <c r="WSZ153" s="168"/>
      <c r="WTA153" s="168"/>
      <c r="WTB153" s="168"/>
      <c r="WTC153" s="168"/>
      <c r="WTD153" s="168"/>
      <c r="WTE153" s="168"/>
      <c r="WTF153" s="168"/>
      <c r="WTG153" s="168"/>
      <c r="WTH153" s="168"/>
      <c r="WTI153" s="168"/>
      <c r="WTJ153" s="168"/>
      <c r="WTK153" s="168"/>
      <c r="WTL153" s="168"/>
      <c r="WTM153" s="168"/>
      <c r="WTN153" s="168"/>
      <c r="WTO153" s="168"/>
      <c r="WTP153" s="168"/>
      <c r="WTQ153" s="168"/>
      <c r="WTR153" s="168"/>
      <c r="WTS153" s="168"/>
      <c r="WTT153" s="168"/>
      <c r="WTU153" s="168"/>
      <c r="WTV153" s="168"/>
      <c r="WTW153" s="168"/>
      <c r="WTX153" s="168"/>
      <c r="WTY153" s="168"/>
      <c r="WTZ153" s="168"/>
      <c r="WUA153" s="168"/>
      <c r="WUB153" s="168"/>
      <c r="WUC153" s="168"/>
      <c r="WUD153" s="168"/>
      <c r="WUE153" s="168"/>
      <c r="WUF153" s="168"/>
      <c r="WUG153" s="168"/>
      <c r="WUH153" s="168"/>
      <c r="WUI153" s="168"/>
      <c r="WUJ153" s="168"/>
      <c r="WUK153" s="168"/>
      <c r="WUL153" s="168"/>
      <c r="WUM153" s="168"/>
      <c r="WUN153" s="168"/>
      <c r="WUO153" s="168"/>
      <c r="WUP153" s="168"/>
      <c r="WUQ153" s="168"/>
      <c r="WUR153" s="168"/>
      <c r="WUS153" s="168"/>
      <c r="WUT153" s="168"/>
      <c r="WUU153" s="168"/>
      <c r="WUV153" s="168"/>
      <c r="WUW153" s="168"/>
      <c r="WUX153" s="168"/>
      <c r="WUY153" s="168"/>
      <c r="WUZ153" s="168"/>
      <c r="WVA153" s="168"/>
      <c r="WVB153" s="168"/>
      <c r="WVC153" s="168"/>
      <c r="WVD153" s="168"/>
      <c r="WVE153" s="168"/>
      <c r="WVF153" s="168"/>
      <c r="WVG153" s="168"/>
      <c r="WVH153" s="168"/>
      <c r="WVI153" s="168"/>
      <c r="WVJ153" s="168"/>
      <c r="WVK153" s="168"/>
      <c r="WVL153" s="168"/>
      <c r="WVM153" s="168"/>
      <c r="WVN153" s="168"/>
      <c r="WVO153" s="168"/>
      <c r="WVP153" s="168"/>
      <c r="WVQ153" s="168"/>
      <c r="WVR153" s="168"/>
      <c r="WVS153" s="168"/>
      <c r="WVT153" s="168"/>
      <c r="WVU153" s="168"/>
      <c r="WVV153" s="168"/>
      <c r="WVW153" s="168"/>
      <c r="WVX153" s="168"/>
      <c r="WVY153" s="168"/>
      <c r="WVZ153" s="168"/>
      <c r="WWA153" s="168"/>
      <c r="WWB153" s="168"/>
      <c r="WWC153" s="168"/>
      <c r="WWD153" s="168"/>
      <c r="WWE153" s="168"/>
      <c r="WWF153" s="168"/>
      <c r="WWG153" s="168"/>
      <c r="WWH153" s="168"/>
      <c r="WWI153" s="168"/>
      <c r="WWJ153" s="168"/>
      <c r="WWK153" s="168"/>
      <c r="WWL153" s="168"/>
      <c r="WWM153" s="168"/>
      <c r="WWN153" s="168"/>
      <c r="WWO153" s="168"/>
      <c r="WWP153" s="168"/>
      <c r="WWQ153" s="168"/>
      <c r="WWR153" s="168"/>
      <c r="WWS153" s="168"/>
      <c r="WWT153" s="168"/>
      <c r="WWU153" s="168"/>
      <c r="WWV153" s="168"/>
      <c r="WWW153" s="168"/>
      <c r="WWX153" s="168"/>
      <c r="WWY153" s="168"/>
      <c r="WWZ153" s="168"/>
      <c r="WXA153" s="168"/>
      <c r="WXB153" s="168"/>
      <c r="WXC153" s="168"/>
      <c r="WXD153" s="168"/>
      <c r="WXE153" s="168"/>
      <c r="WXF153" s="168"/>
      <c r="WXG153" s="168"/>
      <c r="WXH153" s="168"/>
      <c r="WXI153" s="168"/>
      <c r="WXJ153" s="168"/>
      <c r="WXK153" s="168"/>
      <c r="WXL153" s="168"/>
      <c r="WXM153" s="168"/>
      <c r="WXN153" s="168"/>
      <c r="WXO153" s="168"/>
      <c r="WXP153" s="168"/>
      <c r="WXQ153" s="168"/>
      <c r="WXR153" s="168"/>
      <c r="WXS153" s="168"/>
      <c r="WXT153" s="168"/>
      <c r="WXU153" s="168"/>
      <c r="WXV153" s="168"/>
      <c r="WXW153" s="168"/>
      <c r="WXX153" s="168"/>
      <c r="WXY153" s="168"/>
      <c r="WXZ153" s="168"/>
      <c r="WYA153" s="168"/>
      <c r="WYB153" s="168"/>
      <c r="WYC153" s="168"/>
      <c r="WYD153" s="168"/>
      <c r="WYE153" s="168"/>
      <c r="WYF153" s="168"/>
      <c r="WYG153" s="168"/>
      <c r="WYH153" s="168"/>
      <c r="WYI153" s="168"/>
      <c r="WYJ153" s="168"/>
      <c r="WYK153" s="168"/>
      <c r="WYL153" s="168"/>
      <c r="WYM153" s="168"/>
      <c r="WYN153" s="168"/>
      <c r="WYO153" s="168"/>
      <c r="WYP153" s="168"/>
      <c r="WYQ153" s="168"/>
      <c r="WYR153" s="168"/>
      <c r="WYS153" s="168"/>
      <c r="WYT153" s="168"/>
      <c r="WYU153" s="168"/>
      <c r="WYV153" s="168"/>
      <c r="WYW153" s="168"/>
      <c r="WYX153" s="168"/>
      <c r="WYY153" s="168"/>
      <c r="WYZ153" s="168"/>
      <c r="WZA153" s="168"/>
      <c r="WZB153" s="168"/>
      <c r="WZC153" s="168"/>
      <c r="WZD153" s="168"/>
      <c r="WZE153" s="168"/>
      <c r="WZF153" s="168"/>
      <c r="WZG153" s="168"/>
      <c r="WZH153" s="168"/>
      <c r="WZI153" s="168"/>
      <c r="WZJ153" s="168"/>
      <c r="WZK153" s="168"/>
      <c r="WZL153" s="168"/>
      <c r="WZM153" s="168"/>
      <c r="WZN153" s="168"/>
      <c r="WZO153" s="168"/>
      <c r="WZP153" s="168"/>
      <c r="WZQ153" s="168"/>
      <c r="WZR153" s="168"/>
      <c r="WZS153" s="168"/>
      <c r="WZT153" s="168"/>
      <c r="WZU153" s="168"/>
      <c r="WZV153" s="168"/>
      <c r="WZW153" s="168"/>
      <c r="WZX153" s="168"/>
      <c r="WZY153" s="168"/>
      <c r="WZZ153" s="168"/>
      <c r="XAA153" s="168"/>
      <c r="XAB153" s="168"/>
      <c r="XAC153" s="168"/>
      <c r="XAD153" s="168"/>
      <c r="XAE153" s="168"/>
      <c r="XAF153" s="168"/>
      <c r="XAG153" s="168"/>
      <c r="XAH153" s="168"/>
      <c r="XAI153" s="168"/>
      <c r="XAJ153" s="168"/>
      <c r="XAK153" s="168"/>
      <c r="XAL153" s="168"/>
      <c r="XAM153" s="168"/>
      <c r="XAN153" s="168"/>
      <c r="XAO153" s="168"/>
      <c r="XAP153" s="168"/>
      <c r="XAQ153" s="168"/>
      <c r="XAR153" s="168"/>
      <c r="XAS153" s="168"/>
      <c r="XAT153" s="168"/>
      <c r="XAU153" s="168"/>
      <c r="XAV153" s="168"/>
      <c r="XAW153" s="168"/>
      <c r="XAX153" s="168"/>
      <c r="XAY153" s="168"/>
      <c r="XAZ153" s="168"/>
      <c r="XBA153" s="168"/>
      <c r="XBB153" s="168"/>
      <c r="XBC153" s="168"/>
      <c r="XBD153" s="168"/>
      <c r="XBE153" s="168"/>
      <c r="XBF153" s="168"/>
      <c r="XBG153" s="168"/>
      <c r="XBH153" s="168"/>
      <c r="XBI153" s="168"/>
      <c r="XBJ153" s="168"/>
      <c r="XBK153" s="168"/>
      <c r="XBL153" s="168"/>
      <c r="XBM153" s="168"/>
      <c r="XBN153" s="168"/>
      <c r="XBO153" s="168"/>
      <c r="XBP153" s="168"/>
      <c r="XBQ153" s="168"/>
      <c r="XBR153" s="168"/>
      <c r="XBS153" s="168"/>
      <c r="XBT153" s="168"/>
      <c r="XBU153" s="168"/>
      <c r="XBV153" s="168"/>
      <c r="XBW153" s="168"/>
      <c r="XBX153" s="168"/>
      <c r="XBY153" s="168"/>
      <c r="XBZ153" s="168"/>
      <c r="XCA153" s="168"/>
      <c r="XCB153" s="168"/>
      <c r="XCC153" s="168"/>
      <c r="XCD153" s="168"/>
      <c r="XCE153" s="168"/>
      <c r="XCF153" s="168"/>
      <c r="XCG153" s="168"/>
      <c r="XCH153" s="168"/>
      <c r="XCI153" s="168"/>
      <c r="XCJ153" s="168"/>
      <c r="XCK153" s="168"/>
      <c r="XCL153" s="168"/>
      <c r="XCM153" s="168"/>
      <c r="XCN153" s="168"/>
      <c r="XCO153" s="168"/>
      <c r="XCP153" s="168"/>
      <c r="XCQ153" s="168"/>
      <c r="XCR153" s="168"/>
      <c r="XCS153" s="168"/>
      <c r="XCT153" s="168"/>
      <c r="XCU153" s="168"/>
      <c r="XCV153" s="168"/>
      <c r="XCW153" s="168"/>
      <c r="XCX153" s="168"/>
      <c r="XCY153" s="168"/>
      <c r="XCZ153" s="168"/>
      <c r="XDA153" s="168"/>
      <c r="XDB153" s="168"/>
      <c r="XDC153" s="168"/>
      <c r="XDD153" s="168"/>
      <c r="XDE153" s="168"/>
      <c r="XDF153" s="168"/>
      <c r="XDG153" s="168"/>
      <c r="XDH153" s="168"/>
      <c r="XDI153" s="168"/>
      <c r="XDJ153" s="168"/>
      <c r="XDK153" s="168"/>
      <c r="XDL153" s="168"/>
      <c r="XDM153" s="168"/>
      <c r="XDN153" s="168"/>
      <c r="XDO153" s="168"/>
      <c r="XDP153" s="168"/>
      <c r="XDQ153" s="168"/>
      <c r="XDR153" s="168"/>
      <c r="XDS153" s="168"/>
      <c r="XDT153" s="168"/>
      <c r="XDU153" s="168"/>
      <c r="XDV153" s="168"/>
      <c r="XDW153" s="168"/>
      <c r="XDX153" s="168"/>
      <c r="XDY153" s="168"/>
      <c r="XDZ153" s="168"/>
      <c r="XEA153" s="168"/>
      <c r="XEB153" s="168"/>
      <c r="XEC153" s="168"/>
      <c r="XED153" s="168"/>
      <c r="XEE153" s="168"/>
      <c r="XEF153" s="168"/>
    </row>
    <row r="154" spans="1:16360" s="79" customFormat="1" ht="44.25" customHeight="1" x14ac:dyDescent="0.3">
      <c r="A154" s="171">
        <v>620</v>
      </c>
      <c r="B154" s="174" t="s">
        <v>103</v>
      </c>
      <c r="C154" s="173"/>
      <c r="D154" s="171" t="s">
        <v>675</v>
      </c>
      <c r="E154" s="171" t="s">
        <v>676</v>
      </c>
      <c r="F154" s="171" t="s">
        <v>97</v>
      </c>
      <c r="G154" s="172">
        <v>45709</v>
      </c>
      <c r="H154" s="172">
        <v>45733</v>
      </c>
      <c r="I154" s="171"/>
      <c r="J154" s="195"/>
      <c r="K154" s="236"/>
      <c r="L154" s="180">
        <f>Table3[[#This Row],[PoW]]*Table3[[#This Row],[ToV in 1.000]]</f>
        <v>0</v>
      </c>
      <c r="M154" s="180" t="s">
        <v>636</v>
      </c>
      <c r="N154" s="180" t="s">
        <v>636</v>
      </c>
      <c r="O154" s="180" t="s">
        <v>4008</v>
      </c>
      <c r="P154" s="168" t="s">
        <v>231</v>
      </c>
      <c r="Q154" s="180" t="s">
        <v>231</v>
      </c>
      <c r="R154" s="145" t="s">
        <v>677</v>
      </c>
      <c r="S154" s="145" t="s">
        <v>207</v>
      </c>
      <c r="T154" s="171" t="s">
        <v>678</v>
      </c>
      <c r="U154" s="171"/>
      <c r="V154" s="171"/>
      <c r="W154" s="171"/>
      <c r="X154" s="79" t="s">
        <v>522</v>
      </c>
      <c r="Y154" s="172">
        <v>45693</v>
      </c>
      <c r="Z154" s="100"/>
      <c r="AA154" s="172"/>
      <c r="AB154" s="172"/>
      <c r="AC154" s="227"/>
      <c r="AD154" s="228"/>
      <c r="AE154" s="229"/>
      <c r="AF154" s="96"/>
      <c r="AG154" s="97"/>
      <c r="AH154" s="97"/>
      <c r="AI154" s="96"/>
      <c r="AJ154" s="237" t="s">
        <v>679</v>
      </c>
      <c r="AK154" s="97"/>
      <c r="AL154" s="245"/>
      <c r="AM154" s="245"/>
      <c r="AN154" s="100">
        <f>Table3[[#This Row],[Abgabefrist]]+45</f>
        <v>45778</v>
      </c>
      <c r="AO154" s="245">
        <v>45809</v>
      </c>
      <c r="AP154" s="245">
        <v>46538</v>
      </c>
      <c r="AQ154" s="245"/>
      <c r="AR154" s="168"/>
      <c r="AS154" s="245"/>
      <c r="AT154" s="168"/>
      <c r="AU154" s="168"/>
      <c r="AV154" s="168"/>
      <c r="AW154" s="168"/>
      <c r="AX154" s="168"/>
      <c r="AY154" s="168"/>
      <c r="AZ154" s="168"/>
      <c r="BA154" s="168"/>
      <c r="BB154" s="168"/>
      <c r="BC154" s="168"/>
      <c r="BD154" s="168"/>
      <c r="BE154" s="168"/>
      <c r="BF154" s="168"/>
      <c r="BG154" s="168"/>
      <c r="BH154" s="168"/>
      <c r="BI154" s="168"/>
      <c r="BJ154" s="168"/>
      <c r="BK154" s="168"/>
      <c r="BL154" s="168"/>
      <c r="BM154" s="168"/>
      <c r="BN154" s="168"/>
      <c r="BO154" s="168"/>
      <c r="BP154" s="168"/>
      <c r="BQ154" s="168"/>
      <c r="BR154" s="168"/>
      <c r="BS154" s="168"/>
      <c r="BT154" s="168"/>
      <c r="BU154" s="168"/>
      <c r="BV154" s="168"/>
      <c r="BW154" s="168"/>
      <c r="BX154" s="168"/>
      <c r="BY154" s="168"/>
      <c r="BZ154" s="168"/>
      <c r="CA154" s="168"/>
      <c r="CB154" s="168"/>
      <c r="CC154" s="168"/>
      <c r="CD154" s="168"/>
      <c r="CE154" s="168"/>
      <c r="CF154" s="168"/>
      <c r="CG154" s="168"/>
      <c r="CH154" s="168"/>
      <c r="CI154" s="168"/>
      <c r="CJ154" s="168"/>
      <c r="CK154" s="168"/>
      <c r="CL154" s="168"/>
      <c r="CM154" s="168"/>
      <c r="CN154" s="168"/>
      <c r="CO154" s="168"/>
      <c r="CP154" s="168"/>
      <c r="CQ154" s="168"/>
      <c r="CR154" s="168"/>
      <c r="CS154" s="168"/>
      <c r="CT154" s="168"/>
      <c r="CU154" s="168"/>
      <c r="CV154" s="168"/>
      <c r="CW154" s="168"/>
      <c r="CX154" s="168"/>
      <c r="CY154" s="168"/>
      <c r="CZ154" s="168"/>
      <c r="DA154" s="168"/>
      <c r="DB154" s="168"/>
      <c r="DC154" s="168"/>
      <c r="DD154" s="168"/>
      <c r="DE154" s="168"/>
      <c r="DF154" s="168"/>
      <c r="DG154" s="168"/>
      <c r="DH154" s="168"/>
      <c r="DI154" s="168"/>
      <c r="DJ154" s="168"/>
      <c r="DK154" s="168"/>
      <c r="DL154" s="168"/>
      <c r="DM154" s="168"/>
      <c r="DN154" s="168"/>
      <c r="DO154" s="168"/>
      <c r="DP154" s="168"/>
      <c r="DQ154" s="168"/>
      <c r="DR154" s="168"/>
      <c r="DS154" s="168"/>
      <c r="DT154" s="168"/>
      <c r="DU154" s="168"/>
      <c r="DV154" s="168"/>
      <c r="DW154" s="168"/>
      <c r="DX154" s="168"/>
      <c r="DY154" s="168"/>
      <c r="DZ154" s="168"/>
      <c r="EA154" s="168"/>
      <c r="EB154" s="168"/>
      <c r="EC154" s="168"/>
      <c r="ED154" s="168"/>
      <c r="EE154" s="168"/>
      <c r="EF154" s="168"/>
      <c r="EG154" s="168"/>
      <c r="EH154" s="168"/>
      <c r="EI154" s="168"/>
      <c r="EJ154" s="168"/>
      <c r="EK154" s="168"/>
      <c r="EL154" s="168"/>
      <c r="EM154" s="168"/>
      <c r="EN154" s="168"/>
      <c r="EO154" s="168"/>
      <c r="EP154" s="168"/>
      <c r="EQ154" s="168"/>
      <c r="ER154" s="168"/>
      <c r="ES154" s="168"/>
      <c r="ET154" s="168"/>
      <c r="EU154" s="168"/>
      <c r="EV154" s="168"/>
      <c r="EW154" s="168"/>
      <c r="EX154" s="168"/>
      <c r="EY154" s="168"/>
      <c r="EZ154" s="168"/>
      <c r="FA154" s="168"/>
      <c r="FB154" s="168"/>
      <c r="FC154" s="168"/>
      <c r="FD154" s="168"/>
      <c r="FE154" s="168"/>
      <c r="FF154" s="168"/>
      <c r="FG154" s="168"/>
      <c r="FH154" s="168"/>
      <c r="FI154" s="168"/>
      <c r="FJ154" s="168"/>
      <c r="FK154" s="168"/>
      <c r="FL154" s="168"/>
      <c r="FM154" s="168"/>
      <c r="FN154" s="168"/>
      <c r="FO154" s="168"/>
      <c r="FP154" s="168"/>
      <c r="FQ154" s="168"/>
      <c r="FR154" s="168"/>
      <c r="FS154" s="168"/>
      <c r="FT154" s="168"/>
      <c r="FU154" s="168"/>
      <c r="FV154" s="168"/>
      <c r="FW154" s="168"/>
      <c r="FX154" s="168"/>
      <c r="FY154" s="168"/>
      <c r="FZ154" s="168"/>
      <c r="GA154" s="168"/>
      <c r="GB154" s="168"/>
      <c r="GC154" s="168"/>
      <c r="GD154" s="168"/>
      <c r="GE154" s="168"/>
      <c r="GF154" s="168"/>
      <c r="GG154" s="168"/>
      <c r="GH154" s="168"/>
      <c r="GI154" s="168"/>
      <c r="GJ154" s="168"/>
      <c r="GK154" s="168"/>
      <c r="GL154" s="168"/>
      <c r="GM154" s="168"/>
      <c r="GN154" s="168"/>
      <c r="GO154" s="168"/>
      <c r="GP154" s="168"/>
      <c r="GQ154" s="168"/>
      <c r="GR154" s="168"/>
      <c r="GS154" s="168"/>
      <c r="GT154" s="168"/>
      <c r="GU154" s="168"/>
      <c r="GV154" s="168"/>
      <c r="GW154" s="168"/>
      <c r="GX154" s="168"/>
      <c r="GY154" s="168"/>
      <c r="GZ154" s="168"/>
      <c r="HA154" s="168"/>
      <c r="HB154" s="168"/>
      <c r="HC154" s="168"/>
      <c r="HD154" s="168"/>
      <c r="HE154" s="168"/>
      <c r="HF154" s="168"/>
      <c r="HG154" s="168"/>
      <c r="HH154" s="168"/>
      <c r="HI154" s="168"/>
      <c r="HJ154" s="168"/>
      <c r="HK154" s="168"/>
      <c r="HL154" s="168"/>
      <c r="HM154" s="168"/>
      <c r="HN154" s="168"/>
      <c r="HO154" s="168"/>
      <c r="HP154" s="168"/>
      <c r="HQ154" s="168"/>
      <c r="HR154" s="168"/>
      <c r="HS154" s="168"/>
      <c r="HT154" s="168"/>
      <c r="HU154" s="168"/>
      <c r="HV154" s="168"/>
      <c r="HW154" s="168"/>
      <c r="HX154" s="168"/>
      <c r="HY154" s="168"/>
      <c r="HZ154" s="168"/>
      <c r="IA154" s="168"/>
      <c r="IB154" s="168"/>
      <c r="IC154" s="168"/>
      <c r="ID154" s="168"/>
      <c r="IE154" s="168"/>
      <c r="IF154" s="168"/>
      <c r="IG154" s="168"/>
      <c r="IH154" s="168"/>
      <c r="II154" s="168"/>
      <c r="IJ154" s="168"/>
      <c r="IK154" s="168"/>
      <c r="IL154" s="168"/>
      <c r="IM154" s="168"/>
      <c r="IN154" s="168"/>
      <c r="IO154" s="168"/>
      <c r="IP154" s="168"/>
      <c r="IQ154" s="168"/>
      <c r="IR154" s="168"/>
      <c r="IS154" s="168"/>
      <c r="IT154" s="168"/>
      <c r="IU154" s="168"/>
      <c r="IV154" s="168"/>
      <c r="IW154" s="168"/>
      <c r="IX154" s="168"/>
      <c r="IY154" s="168"/>
      <c r="IZ154" s="168"/>
      <c r="JA154" s="168"/>
      <c r="JB154" s="168"/>
      <c r="JC154" s="168"/>
      <c r="JD154" s="168"/>
      <c r="JE154" s="168"/>
      <c r="JF154" s="168"/>
      <c r="JG154" s="168"/>
      <c r="JH154" s="168"/>
      <c r="JI154" s="168"/>
      <c r="JJ154" s="168"/>
      <c r="JK154" s="168"/>
      <c r="JL154" s="168"/>
      <c r="JM154" s="168"/>
      <c r="JN154" s="168"/>
      <c r="JO154" s="168"/>
      <c r="JP154" s="168"/>
      <c r="JQ154" s="168"/>
      <c r="JR154" s="168"/>
      <c r="JS154" s="168"/>
      <c r="JT154" s="168"/>
      <c r="JU154" s="168"/>
      <c r="JV154" s="168"/>
      <c r="JW154" s="168"/>
      <c r="JX154" s="168"/>
      <c r="JY154" s="168"/>
      <c r="JZ154" s="168"/>
      <c r="KA154" s="168"/>
      <c r="KB154" s="168"/>
      <c r="KC154" s="168"/>
      <c r="KD154" s="168"/>
      <c r="KE154" s="168"/>
      <c r="KF154" s="168"/>
      <c r="KG154" s="168"/>
      <c r="KH154" s="168"/>
      <c r="KI154" s="168"/>
      <c r="KJ154" s="168"/>
      <c r="KK154" s="168"/>
      <c r="KL154" s="168"/>
      <c r="KM154" s="168"/>
      <c r="KN154" s="168"/>
      <c r="KO154" s="168"/>
      <c r="KP154" s="168"/>
      <c r="KQ154" s="168"/>
      <c r="KR154" s="168"/>
      <c r="KS154" s="168"/>
      <c r="KT154" s="168"/>
      <c r="KU154" s="168"/>
      <c r="KV154" s="168"/>
      <c r="KW154" s="168"/>
      <c r="KX154" s="168"/>
      <c r="KY154" s="168"/>
      <c r="KZ154" s="168"/>
      <c r="LA154" s="168"/>
      <c r="LB154" s="168"/>
      <c r="LC154" s="168"/>
      <c r="LD154" s="168"/>
      <c r="LE154" s="168"/>
      <c r="LF154" s="168"/>
      <c r="LG154" s="168"/>
      <c r="LH154" s="168"/>
      <c r="LI154" s="168"/>
      <c r="LJ154" s="168"/>
      <c r="LK154" s="168"/>
      <c r="LL154" s="168"/>
      <c r="LM154" s="168"/>
      <c r="LN154" s="168"/>
      <c r="LO154" s="168"/>
      <c r="LP154" s="168"/>
      <c r="LQ154" s="168"/>
      <c r="LR154" s="168"/>
      <c r="LS154" s="168"/>
      <c r="LT154" s="168"/>
      <c r="LU154" s="168"/>
      <c r="LV154" s="168"/>
      <c r="LW154" s="168"/>
      <c r="LX154" s="168"/>
      <c r="LY154" s="168"/>
      <c r="LZ154" s="168"/>
      <c r="MA154" s="168"/>
      <c r="MB154" s="168"/>
      <c r="MC154" s="168"/>
      <c r="MD154" s="168"/>
      <c r="ME154" s="168"/>
      <c r="MF154" s="168"/>
      <c r="MG154" s="168"/>
      <c r="MH154" s="168"/>
      <c r="MI154" s="168"/>
      <c r="MJ154" s="168"/>
      <c r="MK154" s="168"/>
      <c r="ML154" s="168"/>
      <c r="MM154" s="168"/>
      <c r="MN154" s="168"/>
      <c r="MO154" s="168"/>
      <c r="MP154" s="168"/>
      <c r="MQ154" s="168"/>
      <c r="MR154" s="168"/>
      <c r="MS154" s="168"/>
      <c r="MT154" s="168"/>
      <c r="MU154" s="168"/>
      <c r="MV154" s="168"/>
      <c r="MW154" s="168"/>
      <c r="MX154" s="168"/>
      <c r="MY154" s="168"/>
      <c r="MZ154" s="168"/>
      <c r="NA154" s="168"/>
      <c r="NB154" s="168"/>
      <c r="NC154" s="168"/>
      <c r="ND154" s="168"/>
      <c r="NE154" s="168"/>
      <c r="NF154" s="168"/>
      <c r="NG154" s="168"/>
      <c r="NH154" s="168"/>
      <c r="NI154" s="168"/>
      <c r="NJ154" s="168"/>
      <c r="NK154" s="168"/>
      <c r="NL154" s="168"/>
      <c r="NM154" s="168"/>
      <c r="NN154" s="168"/>
      <c r="NO154" s="168"/>
      <c r="NP154" s="168"/>
      <c r="NQ154" s="168"/>
      <c r="NR154" s="168"/>
      <c r="NS154" s="168"/>
      <c r="NT154" s="168"/>
      <c r="NU154" s="168"/>
      <c r="NV154" s="168"/>
      <c r="NW154" s="168"/>
      <c r="NX154" s="168"/>
      <c r="NY154" s="168"/>
      <c r="NZ154" s="168"/>
      <c r="OA154" s="168"/>
      <c r="OB154" s="168"/>
      <c r="OC154" s="168"/>
      <c r="OD154" s="168"/>
      <c r="OE154" s="168"/>
      <c r="OF154" s="168"/>
      <c r="OG154" s="168"/>
      <c r="OH154" s="168"/>
      <c r="OI154" s="168"/>
      <c r="OJ154" s="168"/>
      <c r="OK154" s="168"/>
      <c r="OL154" s="168"/>
      <c r="OM154" s="168"/>
      <c r="ON154" s="168"/>
      <c r="OO154" s="168"/>
      <c r="OP154" s="168"/>
      <c r="OQ154" s="168"/>
      <c r="OR154" s="168"/>
      <c r="OS154" s="168"/>
      <c r="OT154" s="168"/>
      <c r="OU154" s="168"/>
      <c r="OV154" s="168"/>
      <c r="OW154" s="168"/>
      <c r="OX154" s="168"/>
      <c r="OY154" s="168"/>
      <c r="OZ154" s="168"/>
      <c r="PA154" s="168"/>
      <c r="PB154" s="168"/>
      <c r="PC154" s="168"/>
      <c r="PD154" s="168"/>
      <c r="PE154" s="168"/>
      <c r="PF154" s="168"/>
      <c r="PG154" s="168"/>
      <c r="PH154" s="168"/>
      <c r="PI154" s="168"/>
      <c r="PJ154" s="168"/>
      <c r="PK154" s="168"/>
      <c r="PL154" s="168"/>
      <c r="PM154" s="168"/>
      <c r="PN154" s="168"/>
      <c r="PO154" s="168"/>
      <c r="PP154" s="168"/>
      <c r="PQ154" s="168"/>
      <c r="PR154" s="168"/>
      <c r="PS154" s="168"/>
      <c r="PT154" s="168"/>
      <c r="PU154" s="168"/>
      <c r="PV154" s="168"/>
      <c r="PW154" s="168"/>
      <c r="PX154" s="168"/>
      <c r="PY154" s="168"/>
      <c r="PZ154" s="168"/>
      <c r="QA154" s="168"/>
      <c r="QB154" s="168"/>
      <c r="QC154" s="168"/>
      <c r="QD154" s="168"/>
      <c r="QE154" s="168"/>
      <c r="QF154" s="168"/>
      <c r="QG154" s="168"/>
      <c r="QH154" s="168"/>
      <c r="QI154" s="168"/>
      <c r="QJ154" s="168"/>
      <c r="QK154" s="168"/>
      <c r="QL154" s="168"/>
      <c r="QM154" s="168"/>
      <c r="QN154" s="168"/>
      <c r="QO154" s="168"/>
      <c r="QP154" s="168"/>
      <c r="QQ154" s="168"/>
      <c r="QR154" s="168"/>
      <c r="QS154" s="168"/>
      <c r="QT154" s="168"/>
      <c r="QU154" s="168"/>
      <c r="QV154" s="168"/>
      <c r="QW154" s="168"/>
      <c r="QX154" s="168"/>
      <c r="QY154" s="168"/>
      <c r="QZ154" s="168"/>
      <c r="RA154" s="168"/>
      <c r="RB154" s="168"/>
      <c r="RC154" s="168"/>
      <c r="RD154" s="168"/>
      <c r="RE154" s="168"/>
      <c r="RF154" s="168"/>
      <c r="RG154" s="168"/>
      <c r="RH154" s="168"/>
      <c r="RI154" s="168"/>
      <c r="RJ154" s="168"/>
      <c r="RK154" s="168"/>
      <c r="RL154" s="168"/>
      <c r="RM154" s="168"/>
      <c r="RN154" s="168"/>
      <c r="RO154" s="168"/>
      <c r="RP154" s="168"/>
      <c r="RQ154" s="168"/>
      <c r="RR154" s="168"/>
      <c r="RS154" s="168"/>
      <c r="RT154" s="168"/>
      <c r="RU154" s="168"/>
      <c r="RV154" s="168"/>
      <c r="RW154" s="168"/>
      <c r="RX154" s="168"/>
      <c r="RY154" s="168"/>
      <c r="RZ154" s="168"/>
      <c r="SA154" s="168"/>
      <c r="SB154" s="168"/>
      <c r="SC154" s="168"/>
      <c r="SD154" s="168"/>
      <c r="SE154" s="168"/>
      <c r="SF154" s="168"/>
      <c r="SG154" s="168"/>
      <c r="SH154" s="168"/>
      <c r="SI154" s="168"/>
      <c r="SJ154" s="168"/>
      <c r="SK154" s="168"/>
      <c r="SL154" s="168"/>
      <c r="SM154" s="168"/>
      <c r="SN154" s="168"/>
      <c r="SO154" s="168"/>
      <c r="SP154" s="168"/>
      <c r="SQ154" s="168"/>
      <c r="SR154" s="168"/>
      <c r="SS154" s="168"/>
      <c r="ST154" s="168"/>
      <c r="SU154" s="168"/>
      <c r="SV154" s="168"/>
      <c r="SW154" s="168"/>
      <c r="SX154" s="168"/>
      <c r="SY154" s="168"/>
      <c r="SZ154" s="168"/>
      <c r="TA154" s="168"/>
      <c r="TB154" s="168"/>
      <c r="TC154" s="168"/>
      <c r="TD154" s="168"/>
      <c r="TE154" s="168"/>
      <c r="TF154" s="168"/>
      <c r="TG154" s="168"/>
      <c r="TH154" s="168"/>
      <c r="TI154" s="168"/>
      <c r="TJ154" s="168"/>
      <c r="TK154" s="168"/>
      <c r="TL154" s="168"/>
      <c r="TM154" s="168"/>
      <c r="TN154" s="168"/>
      <c r="TO154" s="168"/>
      <c r="TP154" s="168"/>
      <c r="TQ154" s="168"/>
      <c r="TR154" s="168"/>
      <c r="TS154" s="168"/>
      <c r="TT154" s="168"/>
      <c r="TU154" s="168"/>
      <c r="TV154" s="168"/>
      <c r="TW154" s="168"/>
      <c r="TX154" s="168"/>
      <c r="TY154" s="168"/>
      <c r="TZ154" s="168"/>
      <c r="UA154" s="168"/>
      <c r="UB154" s="168"/>
      <c r="UC154" s="168"/>
      <c r="UD154" s="168"/>
      <c r="UE154" s="168"/>
      <c r="UF154" s="168"/>
      <c r="UG154" s="168"/>
      <c r="UH154" s="168"/>
      <c r="UI154" s="168"/>
      <c r="UJ154" s="168"/>
      <c r="UK154" s="168"/>
      <c r="UL154" s="168"/>
      <c r="UM154" s="168"/>
      <c r="UN154" s="168"/>
      <c r="UO154" s="168"/>
      <c r="UP154" s="168"/>
      <c r="UQ154" s="168"/>
      <c r="UR154" s="168"/>
      <c r="US154" s="168"/>
      <c r="UT154" s="168"/>
      <c r="UU154" s="168"/>
      <c r="UV154" s="168"/>
      <c r="UW154" s="168"/>
      <c r="UX154" s="168"/>
      <c r="UY154" s="168"/>
      <c r="UZ154" s="168"/>
      <c r="VA154" s="168"/>
      <c r="VB154" s="168"/>
      <c r="VC154" s="168"/>
      <c r="VD154" s="168"/>
      <c r="VE154" s="168"/>
      <c r="VF154" s="168"/>
      <c r="VG154" s="168"/>
      <c r="VH154" s="168"/>
      <c r="VI154" s="168"/>
      <c r="VJ154" s="168"/>
      <c r="VK154" s="168"/>
      <c r="VL154" s="168"/>
      <c r="VM154" s="168"/>
      <c r="VN154" s="168"/>
      <c r="VO154" s="168"/>
      <c r="VP154" s="168"/>
      <c r="VQ154" s="168"/>
      <c r="VR154" s="168"/>
      <c r="VS154" s="168"/>
      <c r="VT154" s="168"/>
      <c r="VU154" s="168"/>
      <c r="VV154" s="168"/>
      <c r="VW154" s="168"/>
      <c r="VX154" s="168"/>
      <c r="VY154" s="168"/>
      <c r="VZ154" s="168"/>
      <c r="WA154" s="168"/>
      <c r="WB154" s="168"/>
      <c r="WC154" s="168"/>
      <c r="WD154" s="168"/>
      <c r="WE154" s="168"/>
      <c r="WF154" s="168"/>
      <c r="WG154" s="168"/>
      <c r="WH154" s="168"/>
      <c r="WI154" s="168"/>
      <c r="WJ154" s="168"/>
      <c r="WK154" s="168"/>
      <c r="WL154" s="168"/>
      <c r="WM154" s="168"/>
      <c r="WN154" s="168"/>
      <c r="WO154" s="168"/>
      <c r="WP154" s="168"/>
      <c r="WQ154" s="168"/>
      <c r="WR154" s="168"/>
      <c r="WS154" s="168"/>
      <c r="WT154" s="168"/>
      <c r="WU154" s="168"/>
      <c r="WV154" s="168"/>
      <c r="WW154" s="168"/>
      <c r="WX154" s="168"/>
      <c r="WY154" s="168"/>
      <c r="WZ154" s="168"/>
      <c r="XA154" s="168"/>
      <c r="XB154" s="168"/>
      <c r="XC154" s="168"/>
      <c r="XD154" s="168"/>
      <c r="XE154" s="168"/>
      <c r="XF154" s="168"/>
      <c r="XG154" s="168"/>
      <c r="XH154" s="168"/>
      <c r="XI154" s="168"/>
      <c r="XJ154" s="168"/>
      <c r="XK154" s="168"/>
      <c r="XL154" s="168"/>
      <c r="XM154" s="168"/>
      <c r="XN154" s="168"/>
      <c r="XO154" s="168"/>
      <c r="XP154" s="168"/>
      <c r="XQ154" s="168"/>
      <c r="XR154" s="168"/>
      <c r="XS154" s="168"/>
      <c r="XT154" s="168"/>
      <c r="XU154" s="168"/>
      <c r="XV154" s="168"/>
      <c r="XW154" s="168"/>
      <c r="XX154" s="168"/>
      <c r="XY154" s="168"/>
      <c r="XZ154" s="168"/>
      <c r="YA154" s="168"/>
      <c r="YB154" s="168"/>
      <c r="YC154" s="168"/>
      <c r="YD154" s="168"/>
      <c r="YE154" s="168"/>
      <c r="YF154" s="168"/>
      <c r="YG154" s="168"/>
      <c r="YH154" s="168"/>
      <c r="YI154" s="168"/>
      <c r="YJ154" s="168"/>
      <c r="YK154" s="168"/>
      <c r="YL154" s="168"/>
      <c r="YM154" s="168"/>
      <c r="YN154" s="168"/>
      <c r="YO154" s="168"/>
      <c r="YP154" s="168"/>
      <c r="YQ154" s="168"/>
      <c r="YR154" s="168"/>
      <c r="YS154" s="168"/>
      <c r="YT154" s="168"/>
      <c r="YU154" s="168"/>
      <c r="YV154" s="168"/>
      <c r="YW154" s="168"/>
      <c r="YX154" s="168"/>
      <c r="YY154" s="168"/>
      <c r="YZ154" s="168"/>
      <c r="ZA154" s="168"/>
      <c r="ZB154" s="168"/>
      <c r="ZC154" s="168"/>
      <c r="ZD154" s="168"/>
      <c r="ZE154" s="168"/>
      <c r="ZF154" s="168"/>
      <c r="ZG154" s="168"/>
      <c r="ZH154" s="168"/>
      <c r="ZI154" s="168"/>
      <c r="ZJ154" s="168"/>
      <c r="ZK154" s="168"/>
      <c r="ZL154" s="168"/>
      <c r="ZM154" s="168"/>
      <c r="ZN154" s="168"/>
      <c r="ZO154" s="168"/>
      <c r="ZP154" s="168"/>
      <c r="ZQ154" s="168"/>
      <c r="ZR154" s="168"/>
      <c r="ZS154" s="168"/>
      <c r="ZT154" s="168"/>
      <c r="ZU154" s="168"/>
      <c r="ZV154" s="168"/>
      <c r="ZW154" s="168"/>
      <c r="ZX154" s="168"/>
      <c r="ZY154" s="168"/>
      <c r="ZZ154" s="168"/>
      <c r="AAA154" s="168"/>
      <c r="AAB154" s="168"/>
      <c r="AAC154" s="168"/>
      <c r="AAD154" s="168"/>
      <c r="AAE154" s="168"/>
      <c r="AAF154" s="168"/>
      <c r="AAG154" s="168"/>
      <c r="AAH154" s="168"/>
      <c r="AAI154" s="168"/>
      <c r="AAJ154" s="168"/>
      <c r="AAK154" s="168"/>
      <c r="AAL154" s="168"/>
      <c r="AAM154" s="168"/>
      <c r="AAN154" s="168"/>
      <c r="AAO154" s="168"/>
      <c r="AAP154" s="168"/>
      <c r="AAQ154" s="168"/>
      <c r="AAR154" s="168"/>
      <c r="AAS154" s="168"/>
      <c r="AAT154" s="168"/>
      <c r="AAU154" s="168"/>
      <c r="AAV154" s="168"/>
      <c r="AAW154" s="168"/>
      <c r="AAX154" s="168"/>
      <c r="AAY154" s="168"/>
      <c r="AAZ154" s="168"/>
      <c r="ABA154" s="168"/>
      <c r="ABB154" s="168"/>
      <c r="ABC154" s="168"/>
      <c r="ABD154" s="168"/>
      <c r="ABE154" s="168"/>
      <c r="ABF154" s="168"/>
      <c r="ABG154" s="168"/>
      <c r="ABH154" s="168"/>
      <c r="ABI154" s="168"/>
      <c r="ABJ154" s="168"/>
      <c r="ABK154" s="168"/>
      <c r="ABL154" s="168"/>
      <c r="ABM154" s="168"/>
      <c r="ABN154" s="168"/>
      <c r="ABO154" s="168"/>
      <c r="ABP154" s="168"/>
      <c r="ABQ154" s="168"/>
      <c r="ABR154" s="168"/>
      <c r="ABS154" s="168"/>
      <c r="ABT154" s="168"/>
      <c r="ABU154" s="168"/>
      <c r="ABV154" s="168"/>
      <c r="ABW154" s="168"/>
      <c r="ABX154" s="168"/>
      <c r="ABY154" s="168"/>
      <c r="ABZ154" s="168"/>
      <c r="ACA154" s="168"/>
      <c r="ACB154" s="168"/>
      <c r="ACC154" s="168"/>
      <c r="ACD154" s="168"/>
      <c r="ACE154" s="168"/>
      <c r="ACF154" s="168"/>
      <c r="ACG154" s="168"/>
      <c r="ACH154" s="168"/>
      <c r="ACI154" s="168"/>
      <c r="ACJ154" s="168"/>
      <c r="ACK154" s="168"/>
      <c r="ACL154" s="168"/>
      <c r="ACM154" s="168"/>
      <c r="ACN154" s="168"/>
      <c r="ACO154" s="168"/>
      <c r="ACP154" s="168"/>
      <c r="ACQ154" s="168"/>
      <c r="ACR154" s="168"/>
      <c r="ACS154" s="168"/>
      <c r="ACT154" s="168"/>
      <c r="ACU154" s="168"/>
      <c r="ACV154" s="168"/>
      <c r="ACW154" s="168"/>
      <c r="ACX154" s="168"/>
      <c r="ACY154" s="168"/>
      <c r="ACZ154" s="168"/>
      <c r="ADA154" s="168"/>
      <c r="ADB154" s="168"/>
      <c r="ADC154" s="168"/>
      <c r="ADD154" s="168"/>
      <c r="ADE154" s="168"/>
      <c r="ADF154" s="168"/>
      <c r="ADG154" s="168"/>
      <c r="ADH154" s="168"/>
      <c r="ADI154" s="168"/>
      <c r="ADJ154" s="168"/>
      <c r="ADK154" s="168"/>
      <c r="ADL154" s="168"/>
      <c r="ADM154" s="168"/>
      <c r="ADN154" s="168"/>
      <c r="ADO154" s="168"/>
      <c r="ADP154" s="168"/>
      <c r="ADQ154" s="168"/>
      <c r="ADR154" s="168"/>
      <c r="ADS154" s="168"/>
      <c r="ADT154" s="168"/>
      <c r="ADU154" s="168"/>
      <c r="ADV154" s="168"/>
      <c r="ADW154" s="168"/>
      <c r="ADX154" s="168"/>
      <c r="ADY154" s="168"/>
      <c r="ADZ154" s="168"/>
      <c r="AEA154" s="168"/>
      <c r="AEB154" s="168"/>
      <c r="AEC154" s="168"/>
      <c r="AED154" s="168"/>
      <c r="AEE154" s="168"/>
      <c r="AEF154" s="168"/>
      <c r="AEG154" s="168"/>
      <c r="AEH154" s="168"/>
      <c r="AEI154" s="168"/>
      <c r="AEJ154" s="168"/>
      <c r="AEK154" s="168"/>
      <c r="AEL154" s="168"/>
      <c r="AEM154" s="168"/>
      <c r="AEN154" s="168"/>
      <c r="AEO154" s="168"/>
      <c r="AEP154" s="168"/>
      <c r="AEQ154" s="168"/>
      <c r="AER154" s="168"/>
      <c r="AES154" s="168"/>
      <c r="AET154" s="168"/>
      <c r="AEU154" s="168"/>
      <c r="AEV154" s="168"/>
      <c r="AEW154" s="168"/>
      <c r="AEX154" s="168"/>
      <c r="AEY154" s="168"/>
      <c r="AEZ154" s="168"/>
      <c r="AFA154" s="168"/>
      <c r="AFB154" s="168"/>
      <c r="AFC154" s="168"/>
      <c r="AFD154" s="168"/>
      <c r="AFE154" s="168"/>
      <c r="AFF154" s="168"/>
      <c r="AFG154" s="168"/>
      <c r="AFH154" s="168"/>
      <c r="AFI154" s="168"/>
      <c r="AFJ154" s="168"/>
      <c r="AFK154" s="168"/>
      <c r="AFL154" s="168"/>
      <c r="AFM154" s="168"/>
      <c r="AFN154" s="168"/>
      <c r="AFO154" s="168"/>
      <c r="AFP154" s="168"/>
      <c r="AFQ154" s="168"/>
      <c r="AFR154" s="168"/>
      <c r="AFS154" s="168"/>
      <c r="AFT154" s="168"/>
      <c r="AFU154" s="168"/>
      <c r="AFV154" s="168"/>
      <c r="AFW154" s="168"/>
      <c r="AFX154" s="168"/>
      <c r="AFY154" s="168"/>
      <c r="AFZ154" s="168"/>
      <c r="AGA154" s="168"/>
      <c r="AGB154" s="168"/>
      <c r="AGC154" s="168"/>
      <c r="AGD154" s="168"/>
      <c r="AGE154" s="168"/>
      <c r="AGF154" s="168"/>
      <c r="AGG154" s="168"/>
      <c r="AGH154" s="168"/>
      <c r="AGI154" s="168"/>
      <c r="AGJ154" s="168"/>
      <c r="AGK154" s="168"/>
      <c r="AGL154" s="168"/>
      <c r="AGM154" s="168"/>
      <c r="AGN154" s="168"/>
      <c r="AGO154" s="168"/>
      <c r="AGP154" s="168"/>
      <c r="AGQ154" s="168"/>
      <c r="AGR154" s="168"/>
      <c r="AGS154" s="168"/>
      <c r="AGT154" s="168"/>
      <c r="AGU154" s="168"/>
      <c r="AGV154" s="168"/>
      <c r="AGW154" s="168"/>
      <c r="AGX154" s="168"/>
      <c r="AGY154" s="168"/>
      <c r="AGZ154" s="168"/>
      <c r="AHA154" s="168"/>
      <c r="AHB154" s="168"/>
      <c r="AHC154" s="168"/>
      <c r="AHD154" s="168"/>
      <c r="AHE154" s="168"/>
      <c r="AHF154" s="168"/>
      <c r="AHG154" s="168"/>
      <c r="AHH154" s="168"/>
      <c r="AHI154" s="168"/>
      <c r="AHJ154" s="168"/>
      <c r="AHK154" s="168"/>
      <c r="AHL154" s="168"/>
      <c r="AHM154" s="168"/>
      <c r="AHN154" s="168"/>
      <c r="AHO154" s="168"/>
      <c r="AHP154" s="168"/>
      <c r="AHQ154" s="168"/>
      <c r="AHR154" s="168"/>
      <c r="AHS154" s="168"/>
      <c r="AHT154" s="168"/>
      <c r="AHU154" s="168"/>
      <c r="AHV154" s="168"/>
      <c r="AHW154" s="168"/>
      <c r="AHX154" s="168"/>
      <c r="AHY154" s="168"/>
      <c r="AHZ154" s="168"/>
      <c r="AIA154" s="168"/>
      <c r="AIB154" s="168"/>
      <c r="AIC154" s="168"/>
      <c r="AID154" s="168"/>
      <c r="AIE154" s="168"/>
      <c r="AIF154" s="168"/>
      <c r="AIG154" s="168"/>
      <c r="AIH154" s="168"/>
      <c r="AII154" s="168"/>
      <c r="AIJ154" s="168"/>
      <c r="AIK154" s="168"/>
      <c r="AIL154" s="168"/>
      <c r="AIM154" s="168"/>
      <c r="AIN154" s="168"/>
      <c r="AIO154" s="168"/>
      <c r="AIP154" s="168"/>
      <c r="AIQ154" s="168"/>
      <c r="AIR154" s="168"/>
      <c r="AIS154" s="168"/>
      <c r="AIT154" s="168"/>
      <c r="AIU154" s="168"/>
      <c r="AIV154" s="168"/>
      <c r="AIW154" s="168"/>
      <c r="AIX154" s="168"/>
      <c r="AIY154" s="168"/>
      <c r="AIZ154" s="168"/>
      <c r="AJA154" s="168"/>
      <c r="AJB154" s="168"/>
      <c r="AJC154" s="168"/>
      <c r="AJD154" s="168"/>
      <c r="AJE154" s="168"/>
      <c r="AJF154" s="168"/>
      <c r="AJG154" s="168"/>
      <c r="AJH154" s="168"/>
      <c r="AJI154" s="168"/>
      <c r="AJJ154" s="168"/>
      <c r="AJK154" s="168"/>
      <c r="AJL154" s="168"/>
      <c r="AJM154" s="168"/>
      <c r="AJN154" s="168"/>
      <c r="AJO154" s="168"/>
      <c r="AJP154" s="168"/>
      <c r="AJQ154" s="168"/>
      <c r="AJR154" s="168"/>
      <c r="AJS154" s="168"/>
      <c r="AJT154" s="168"/>
      <c r="AJU154" s="168"/>
      <c r="AJV154" s="168"/>
      <c r="AJW154" s="168"/>
      <c r="AJX154" s="168"/>
      <c r="AJY154" s="168"/>
      <c r="AJZ154" s="168"/>
      <c r="AKA154" s="168"/>
      <c r="AKB154" s="168"/>
      <c r="AKC154" s="168"/>
      <c r="AKD154" s="168"/>
      <c r="AKE154" s="168"/>
      <c r="AKF154" s="168"/>
      <c r="AKG154" s="168"/>
      <c r="AKH154" s="168"/>
      <c r="AKI154" s="168"/>
      <c r="AKJ154" s="168"/>
      <c r="AKK154" s="168"/>
      <c r="AKL154" s="168"/>
      <c r="AKM154" s="168"/>
      <c r="AKN154" s="168"/>
      <c r="AKO154" s="168"/>
      <c r="AKP154" s="168"/>
      <c r="AKQ154" s="168"/>
      <c r="AKR154" s="168"/>
      <c r="AKS154" s="168"/>
      <c r="AKT154" s="168"/>
      <c r="AKU154" s="168"/>
      <c r="AKV154" s="168"/>
      <c r="AKW154" s="168"/>
      <c r="AKX154" s="168"/>
      <c r="AKY154" s="168"/>
      <c r="AKZ154" s="168"/>
      <c r="ALA154" s="168"/>
      <c r="ALB154" s="168"/>
      <c r="ALC154" s="168"/>
      <c r="ALD154" s="168"/>
      <c r="ALE154" s="168"/>
      <c r="ALF154" s="168"/>
      <c r="ALG154" s="168"/>
      <c r="ALH154" s="168"/>
      <c r="ALI154" s="168"/>
      <c r="ALJ154" s="168"/>
      <c r="ALK154" s="168"/>
      <c r="ALL154" s="168"/>
      <c r="ALM154" s="168"/>
      <c r="ALN154" s="168"/>
      <c r="ALO154" s="168"/>
      <c r="ALP154" s="168"/>
      <c r="ALQ154" s="168"/>
      <c r="ALR154" s="168"/>
      <c r="ALS154" s="168"/>
      <c r="ALT154" s="168"/>
      <c r="ALU154" s="168"/>
      <c r="ALV154" s="168"/>
      <c r="ALW154" s="168"/>
      <c r="ALX154" s="168"/>
      <c r="ALY154" s="168"/>
      <c r="ALZ154" s="168"/>
      <c r="AMA154" s="168"/>
      <c r="AMB154" s="168"/>
      <c r="AMC154" s="168"/>
      <c r="AMD154" s="168"/>
      <c r="AME154" s="168"/>
      <c r="AMF154" s="168"/>
      <c r="AMG154" s="168"/>
      <c r="AMH154" s="168"/>
      <c r="AMI154" s="168"/>
      <c r="AMJ154" s="168"/>
      <c r="AMK154" s="168"/>
      <c r="AML154" s="168"/>
      <c r="AMM154" s="168"/>
      <c r="AMN154" s="168"/>
      <c r="AMO154" s="168"/>
      <c r="AMP154" s="168"/>
      <c r="AMQ154" s="168"/>
      <c r="AMR154" s="168"/>
      <c r="AMS154" s="168"/>
      <c r="AMT154" s="168"/>
      <c r="AMU154" s="168"/>
      <c r="AMV154" s="168"/>
      <c r="AMW154" s="168"/>
      <c r="AMX154" s="168"/>
      <c r="AMY154" s="168"/>
      <c r="AMZ154" s="168"/>
      <c r="ANA154" s="168"/>
      <c r="ANB154" s="168"/>
      <c r="ANC154" s="168"/>
      <c r="AND154" s="168"/>
      <c r="ANE154" s="168"/>
      <c r="ANF154" s="168"/>
      <c r="ANG154" s="168"/>
      <c r="ANH154" s="168"/>
      <c r="ANI154" s="168"/>
      <c r="ANJ154" s="168"/>
      <c r="ANK154" s="168"/>
      <c r="ANL154" s="168"/>
      <c r="ANM154" s="168"/>
      <c r="ANN154" s="168"/>
      <c r="ANO154" s="168"/>
      <c r="ANP154" s="168"/>
      <c r="ANQ154" s="168"/>
      <c r="ANR154" s="168"/>
      <c r="ANS154" s="168"/>
      <c r="ANT154" s="168"/>
      <c r="ANU154" s="168"/>
      <c r="ANV154" s="168"/>
      <c r="ANW154" s="168"/>
      <c r="ANX154" s="168"/>
      <c r="ANY154" s="168"/>
      <c r="ANZ154" s="168"/>
      <c r="AOA154" s="168"/>
      <c r="AOB154" s="168"/>
      <c r="AOC154" s="168"/>
      <c r="AOD154" s="168"/>
      <c r="AOE154" s="168"/>
      <c r="AOF154" s="168"/>
      <c r="AOG154" s="168"/>
      <c r="AOH154" s="168"/>
      <c r="AOI154" s="168"/>
      <c r="AOJ154" s="168"/>
      <c r="AOK154" s="168"/>
      <c r="AOL154" s="168"/>
      <c r="AOM154" s="168"/>
      <c r="AON154" s="168"/>
      <c r="AOO154" s="168"/>
      <c r="AOP154" s="168"/>
      <c r="AOQ154" s="168"/>
      <c r="AOR154" s="168"/>
      <c r="AOS154" s="168"/>
      <c r="AOT154" s="168"/>
      <c r="AOU154" s="168"/>
      <c r="AOV154" s="168"/>
      <c r="AOW154" s="168"/>
      <c r="AOX154" s="168"/>
      <c r="AOY154" s="168"/>
      <c r="AOZ154" s="168"/>
      <c r="APA154" s="168"/>
      <c r="APB154" s="168"/>
      <c r="APC154" s="168"/>
      <c r="APD154" s="168"/>
      <c r="APE154" s="168"/>
      <c r="APF154" s="168"/>
      <c r="APG154" s="168"/>
      <c r="APH154" s="168"/>
      <c r="API154" s="168"/>
      <c r="APJ154" s="168"/>
      <c r="APK154" s="168"/>
      <c r="APL154" s="168"/>
      <c r="APM154" s="168"/>
      <c r="APN154" s="168"/>
      <c r="APO154" s="168"/>
      <c r="APP154" s="168"/>
      <c r="APQ154" s="168"/>
      <c r="APR154" s="168"/>
      <c r="APS154" s="168"/>
      <c r="APT154" s="168"/>
      <c r="APU154" s="168"/>
      <c r="APV154" s="168"/>
      <c r="APW154" s="168"/>
      <c r="APX154" s="168"/>
      <c r="APY154" s="168"/>
      <c r="APZ154" s="168"/>
      <c r="AQA154" s="168"/>
      <c r="AQB154" s="168"/>
      <c r="AQC154" s="168"/>
      <c r="AQD154" s="168"/>
      <c r="AQE154" s="168"/>
      <c r="AQF154" s="168"/>
      <c r="AQG154" s="168"/>
      <c r="AQH154" s="168"/>
      <c r="AQI154" s="168"/>
      <c r="AQJ154" s="168"/>
      <c r="AQK154" s="168"/>
      <c r="AQL154" s="168"/>
      <c r="AQM154" s="168"/>
      <c r="AQN154" s="168"/>
      <c r="AQO154" s="168"/>
      <c r="AQP154" s="168"/>
      <c r="AQQ154" s="168"/>
      <c r="AQR154" s="168"/>
      <c r="AQS154" s="168"/>
      <c r="AQT154" s="168"/>
      <c r="AQU154" s="168"/>
      <c r="AQV154" s="168"/>
      <c r="AQW154" s="168"/>
      <c r="AQX154" s="168"/>
      <c r="AQY154" s="168"/>
      <c r="AQZ154" s="168"/>
      <c r="ARA154" s="168"/>
      <c r="ARB154" s="168"/>
      <c r="ARC154" s="168"/>
      <c r="ARD154" s="168"/>
      <c r="ARE154" s="168"/>
      <c r="ARF154" s="168"/>
      <c r="ARG154" s="168"/>
      <c r="ARH154" s="168"/>
      <c r="ARI154" s="168"/>
      <c r="ARJ154" s="168"/>
      <c r="ARK154" s="168"/>
      <c r="ARL154" s="168"/>
      <c r="ARM154" s="168"/>
      <c r="ARN154" s="168"/>
      <c r="ARO154" s="168"/>
      <c r="ARP154" s="168"/>
      <c r="ARQ154" s="168"/>
      <c r="ARR154" s="168"/>
      <c r="ARS154" s="168"/>
      <c r="ART154" s="168"/>
      <c r="ARU154" s="168"/>
      <c r="ARV154" s="168"/>
      <c r="ARW154" s="168"/>
      <c r="ARX154" s="168"/>
      <c r="ARY154" s="168"/>
      <c r="ARZ154" s="168"/>
      <c r="ASA154" s="168"/>
      <c r="ASB154" s="168"/>
      <c r="ASC154" s="168"/>
      <c r="ASD154" s="168"/>
      <c r="ASE154" s="168"/>
      <c r="ASF154" s="168"/>
      <c r="ASG154" s="168"/>
      <c r="ASH154" s="168"/>
      <c r="ASI154" s="168"/>
      <c r="ASJ154" s="168"/>
      <c r="ASK154" s="168"/>
      <c r="ASL154" s="168"/>
      <c r="ASM154" s="168"/>
      <c r="ASN154" s="168"/>
      <c r="ASO154" s="168"/>
      <c r="ASP154" s="168"/>
      <c r="ASQ154" s="168"/>
      <c r="ASR154" s="168"/>
      <c r="ASS154" s="168"/>
      <c r="AST154" s="168"/>
      <c r="ASU154" s="168"/>
      <c r="ASV154" s="168"/>
      <c r="ASW154" s="168"/>
      <c r="ASX154" s="168"/>
      <c r="ASY154" s="168"/>
      <c r="ASZ154" s="168"/>
      <c r="ATA154" s="168"/>
      <c r="ATB154" s="168"/>
      <c r="ATC154" s="168"/>
      <c r="ATD154" s="168"/>
      <c r="ATE154" s="168"/>
      <c r="ATF154" s="168"/>
      <c r="ATG154" s="168"/>
      <c r="ATH154" s="168"/>
      <c r="ATI154" s="168"/>
      <c r="ATJ154" s="168"/>
      <c r="ATK154" s="168"/>
      <c r="ATL154" s="168"/>
      <c r="ATM154" s="168"/>
      <c r="ATN154" s="168"/>
      <c r="ATO154" s="168"/>
      <c r="ATP154" s="168"/>
      <c r="ATQ154" s="168"/>
      <c r="ATR154" s="168"/>
      <c r="ATS154" s="168"/>
      <c r="ATT154" s="168"/>
      <c r="ATU154" s="168"/>
      <c r="ATV154" s="168"/>
      <c r="ATW154" s="168"/>
      <c r="ATX154" s="168"/>
      <c r="ATY154" s="168"/>
      <c r="ATZ154" s="168"/>
      <c r="AUA154" s="168"/>
      <c r="AUB154" s="168"/>
      <c r="AUC154" s="168"/>
      <c r="AUD154" s="168"/>
      <c r="AUE154" s="168"/>
      <c r="AUF154" s="168"/>
      <c r="AUG154" s="168"/>
      <c r="AUH154" s="168"/>
      <c r="AUI154" s="168"/>
      <c r="AUJ154" s="168"/>
      <c r="AUK154" s="168"/>
      <c r="AUL154" s="168"/>
      <c r="AUM154" s="168"/>
      <c r="AUN154" s="168"/>
      <c r="AUO154" s="168"/>
      <c r="AUP154" s="168"/>
      <c r="AUQ154" s="168"/>
      <c r="AUR154" s="168"/>
      <c r="AUS154" s="168"/>
      <c r="AUT154" s="168"/>
      <c r="AUU154" s="168"/>
      <c r="AUV154" s="168"/>
      <c r="AUW154" s="168"/>
      <c r="AUX154" s="168"/>
      <c r="AUY154" s="168"/>
      <c r="AUZ154" s="168"/>
      <c r="AVA154" s="168"/>
      <c r="AVB154" s="168"/>
      <c r="AVC154" s="168"/>
      <c r="AVD154" s="168"/>
      <c r="AVE154" s="168"/>
      <c r="AVF154" s="168"/>
      <c r="AVG154" s="168"/>
      <c r="AVH154" s="168"/>
      <c r="AVI154" s="168"/>
      <c r="AVJ154" s="168"/>
      <c r="AVK154" s="168"/>
      <c r="AVL154" s="168"/>
      <c r="AVM154" s="168"/>
      <c r="AVN154" s="168"/>
      <c r="AVO154" s="168"/>
      <c r="AVP154" s="168"/>
      <c r="AVQ154" s="168"/>
      <c r="AVR154" s="168"/>
      <c r="AVS154" s="168"/>
      <c r="AVT154" s="168"/>
      <c r="AVU154" s="168"/>
      <c r="AVV154" s="168"/>
      <c r="AVW154" s="168"/>
      <c r="AVX154" s="168"/>
      <c r="AVY154" s="168"/>
      <c r="AVZ154" s="168"/>
      <c r="AWA154" s="168"/>
      <c r="AWB154" s="168"/>
      <c r="AWC154" s="168"/>
      <c r="AWD154" s="168"/>
      <c r="AWE154" s="168"/>
      <c r="AWF154" s="168"/>
      <c r="AWG154" s="168"/>
      <c r="AWH154" s="168"/>
      <c r="AWI154" s="168"/>
      <c r="AWJ154" s="168"/>
      <c r="AWK154" s="168"/>
      <c r="AWL154" s="168"/>
      <c r="AWM154" s="168"/>
      <c r="AWN154" s="168"/>
      <c r="AWO154" s="168"/>
      <c r="AWP154" s="168"/>
      <c r="AWQ154" s="168"/>
      <c r="AWR154" s="168"/>
      <c r="AWS154" s="168"/>
      <c r="AWT154" s="168"/>
      <c r="AWU154" s="168"/>
      <c r="AWV154" s="168"/>
      <c r="AWW154" s="168"/>
      <c r="AWX154" s="168"/>
      <c r="AWY154" s="168"/>
      <c r="AWZ154" s="168"/>
      <c r="AXA154" s="168"/>
      <c r="AXB154" s="168"/>
      <c r="AXC154" s="168"/>
      <c r="AXD154" s="168"/>
      <c r="AXE154" s="168"/>
      <c r="AXF154" s="168"/>
      <c r="AXG154" s="168"/>
      <c r="AXH154" s="168"/>
      <c r="AXI154" s="168"/>
      <c r="AXJ154" s="168"/>
      <c r="AXK154" s="168"/>
      <c r="AXL154" s="168"/>
      <c r="AXM154" s="168"/>
      <c r="AXN154" s="168"/>
      <c r="AXO154" s="168"/>
      <c r="AXP154" s="168"/>
      <c r="AXQ154" s="168"/>
      <c r="AXR154" s="168"/>
      <c r="AXS154" s="168"/>
      <c r="AXT154" s="168"/>
      <c r="AXU154" s="168"/>
      <c r="AXV154" s="168"/>
      <c r="AXW154" s="168"/>
      <c r="AXX154" s="168"/>
      <c r="AXY154" s="168"/>
      <c r="AXZ154" s="168"/>
      <c r="AYA154" s="168"/>
      <c r="AYB154" s="168"/>
      <c r="AYC154" s="168"/>
      <c r="AYD154" s="168"/>
      <c r="AYE154" s="168"/>
      <c r="AYF154" s="168"/>
      <c r="AYG154" s="168"/>
      <c r="AYH154" s="168"/>
      <c r="AYI154" s="168"/>
      <c r="AYJ154" s="168"/>
      <c r="AYK154" s="168"/>
      <c r="AYL154" s="168"/>
      <c r="AYM154" s="168"/>
      <c r="AYN154" s="168"/>
      <c r="AYO154" s="168"/>
      <c r="AYP154" s="168"/>
      <c r="AYQ154" s="168"/>
      <c r="AYR154" s="168"/>
      <c r="AYS154" s="168"/>
      <c r="AYT154" s="168"/>
      <c r="AYU154" s="168"/>
      <c r="AYV154" s="168"/>
      <c r="AYW154" s="168"/>
      <c r="AYX154" s="168"/>
      <c r="AYY154" s="168"/>
      <c r="AYZ154" s="168"/>
      <c r="AZA154" s="168"/>
      <c r="AZB154" s="168"/>
      <c r="AZC154" s="168"/>
      <c r="AZD154" s="168"/>
      <c r="AZE154" s="168"/>
      <c r="AZF154" s="168"/>
      <c r="AZG154" s="168"/>
      <c r="AZH154" s="168"/>
      <c r="AZI154" s="168"/>
      <c r="AZJ154" s="168"/>
      <c r="AZK154" s="168"/>
      <c r="AZL154" s="168"/>
      <c r="AZM154" s="168"/>
      <c r="AZN154" s="168"/>
      <c r="AZO154" s="168"/>
      <c r="AZP154" s="168"/>
      <c r="AZQ154" s="168"/>
      <c r="AZR154" s="168"/>
      <c r="AZS154" s="168"/>
      <c r="AZT154" s="168"/>
      <c r="AZU154" s="168"/>
      <c r="AZV154" s="168"/>
      <c r="AZW154" s="168"/>
      <c r="AZX154" s="168"/>
      <c r="AZY154" s="168"/>
      <c r="AZZ154" s="168"/>
      <c r="BAA154" s="168"/>
      <c r="BAB154" s="168"/>
      <c r="BAC154" s="168"/>
      <c r="BAD154" s="168"/>
      <c r="BAE154" s="168"/>
      <c r="BAF154" s="168"/>
      <c r="BAG154" s="168"/>
      <c r="BAH154" s="168"/>
      <c r="BAI154" s="168"/>
      <c r="BAJ154" s="168"/>
      <c r="BAK154" s="168"/>
      <c r="BAL154" s="168"/>
      <c r="BAM154" s="168"/>
      <c r="BAN154" s="168"/>
      <c r="BAO154" s="168"/>
      <c r="BAP154" s="168"/>
      <c r="BAQ154" s="168"/>
      <c r="BAR154" s="168"/>
      <c r="BAS154" s="168"/>
      <c r="BAT154" s="168"/>
      <c r="BAU154" s="168"/>
      <c r="BAV154" s="168"/>
      <c r="BAW154" s="168"/>
      <c r="BAX154" s="168"/>
      <c r="BAY154" s="168"/>
      <c r="BAZ154" s="168"/>
      <c r="BBA154" s="168"/>
      <c r="BBB154" s="168"/>
      <c r="BBC154" s="168"/>
      <c r="BBD154" s="168"/>
      <c r="BBE154" s="168"/>
      <c r="BBF154" s="168"/>
      <c r="BBG154" s="168"/>
      <c r="BBH154" s="168"/>
      <c r="BBI154" s="168"/>
      <c r="BBJ154" s="168"/>
      <c r="BBK154" s="168"/>
      <c r="BBL154" s="168"/>
      <c r="BBM154" s="168"/>
      <c r="BBN154" s="168"/>
      <c r="BBO154" s="168"/>
      <c r="BBP154" s="168"/>
      <c r="BBQ154" s="168"/>
      <c r="BBR154" s="168"/>
      <c r="BBS154" s="168"/>
      <c r="BBT154" s="168"/>
      <c r="BBU154" s="168"/>
      <c r="BBV154" s="168"/>
      <c r="BBW154" s="168"/>
      <c r="BBX154" s="168"/>
      <c r="BBY154" s="168"/>
      <c r="BBZ154" s="168"/>
      <c r="BCA154" s="168"/>
      <c r="BCB154" s="168"/>
      <c r="BCC154" s="168"/>
      <c r="BCD154" s="168"/>
      <c r="BCE154" s="168"/>
      <c r="BCF154" s="168"/>
      <c r="BCG154" s="168"/>
      <c r="BCH154" s="168"/>
      <c r="BCI154" s="168"/>
      <c r="BCJ154" s="168"/>
      <c r="BCK154" s="168"/>
      <c r="BCL154" s="168"/>
      <c r="BCM154" s="168"/>
      <c r="BCN154" s="168"/>
      <c r="BCO154" s="168"/>
      <c r="BCP154" s="168"/>
      <c r="BCQ154" s="168"/>
      <c r="BCR154" s="168"/>
      <c r="BCS154" s="168"/>
      <c r="BCT154" s="168"/>
      <c r="BCU154" s="168"/>
      <c r="BCV154" s="168"/>
      <c r="BCW154" s="168"/>
      <c r="BCX154" s="168"/>
      <c r="BCY154" s="168"/>
      <c r="BCZ154" s="168"/>
      <c r="BDA154" s="168"/>
      <c r="BDB154" s="168"/>
      <c r="BDC154" s="168"/>
      <c r="BDD154" s="168"/>
      <c r="BDE154" s="168"/>
      <c r="BDF154" s="168"/>
      <c r="BDG154" s="168"/>
      <c r="BDH154" s="168"/>
      <c r="BDI154" s="168"/>
      <c r="BDJ154" s="168"/>
      <c r="BDK154" s="168"/>
      <c r="BDL154" s="168"/>
      <c r="BDM154" s="168"/>
      <c r="BDN154" s="168"/>
      <c r="BDO154" s="168"/>
      <c r="BDP154" s="168"/>
      <c r="BDQ154" s="168"/>
      <c r="BDR154" s="168"/>
      <c r="BDS154" s="168"/>
      <c r="BDT154" s="168"/>
      <c r="BDU154" s="168"/>
      <c r="BDV154" s="168"/>
      <c r="BDW154" s="168"/>
      <c r="BDX154" s="168"/>
      <c r="BDY154" s="168"/>
      <c r="BDZ154" s="168"/>
      <c r="BEA154" s="168"/>
      <c r="BEB154" s="168"/>
      <c r="BEC154" s="168"/>
      <c r="BED154" s="168"/>
      <c r="BEE154" s="168"/>
      <c r="BEF154" s="168"/>
      <c r="BEG154" s="168"/>
      <c r="BEH154" s="168"/>
      <c r="BEI154" s="168"/>
      <c r="BEJ154" s="168"/>
      <c r="BEK154" s="168"/>
      <c r="BEL154" s="168"/>
      <c r="BEM154" s="168"/>
      <c r="BEN154" s="168"/>
      <c r="BEO154" s="168"/>
      <c r="BEP154" s="168"/>
      <c r="BEQ154" s="168"/>
      <c r="BER154" s="168"/>
      <c r="BES154" s="168"/>
      <c r="BET154" s="168"/>
      <c r="BEU154" s="168"/>
      <c r="BEV154" s="168"/>
      <c r="BEW154" s="168"/>
      <c r="BEX154" s="168"/>
      <c r="BEY154" s="168"/>
      <c r="BEZ154" s="168"/>
      <c r="BFA154" s="168"/>
      <c r="BFB154" s="168"/>
      <c r="BFC154" s="168"/>
      <c r="BFD154" s="168"/>
      <c r="BFE154" s="168"/>
      <c r="BFF154" s="168"/>
      <c r="BFG154" s="168"/>
      <c r="BFH154" s="168"/>
      <c r="BFI154" s="168"/>
      <c r="BFJ154" s="168"/>
      <c r="BFK154" s="168"/>
      <c r="BFL154" s="168"/>
      <c r="BFM154" s="168"/>
      <c r="BFN154" s="168"/>
      <c r="BFO154" s="168"/>
      <c r="BFP154" s="168"/>
      <c r="BFQ154" s="168"/>
      <c r="BFR154" s="168"/>
      <c r="BFS154" s="168"/>
      <c r="BFT154" s="168"/>
      <c r="BFU154" s="168"/>
      <c r="BFV154" s="168"/>
      <c r="BFW154" s="168"/>
      <c r="BFX154" s="168"/>
      <c r="BFY154" s="168"/>
      <c r="BFZ154" s="168"/>
      <c r="BGA154" s="168"/>
      <c r="BGB154" s="168"/>
      <c r="BGC154" s="168"/>
      <c r="BGD154" s="168"/>
      <c r="BGE154" s="168"/>
      <c r="BGF154" s="168"/>
      <c r="BGG154" s="168"/>
      <c r="BGH154" s="168"/>
      <c r="BGI154" s="168"/>
      <c r="BGJ154" s="168"/>
      <c r="BGK154" s="168"/>
      <c r="BGL154" s="168"/>
      <c r="BGM154" s="168"/>
      <c r="BGN154" s="168"/>
      <c r="BGO154" s="168"/>
      <c r="BGP154" s="168"/>
      <c r="BGQ154" s="168"/>
      <c r="BGR154" s="168"/>
      <c r="BGS154" s="168"/>
      <c r="BGT154" s="168"/>
      <c r="BGU154" s="168"/>
      <c r="BGV154" s="168"/>
      <c r="BGW154" s="168"/>
      <c r="BGX154" s="168"/>
      <c r="BGY154" s="168"/>
      <c r="BGZ154" s="168"/>
      <c r="BHA154" s="168"/>
      <c r="BHB154" s="168"/>
      <c r="BHC154" s="168"/>
      <c r="BHD154" s="168"/>
      <c r="BHE154" s="168"/>
      <c r="BHF154" s="168"/>
      <c r="BHG154" s="168"/>
      <c r="BHH154" s="168"/>
      <c r="BHI154" s="168"/>
      <c r="BHJ154" s="168"/>
      <c r="BHK154" s="168"/>
      <c r="BHL154" s="168"/>
      <c r="BHM154" s="168"/>
      <c r="BHN154" s="168"/>
      <c r="BHO154" s="168"/>
      <c r="BHP154" s="168"/>
      <c r="BHQ154" s="168"/>
      <c r="BHR154" s="168"/>
      <c r="BHS154" s="168"/>
      <c r="BHT154" s="168"/>
      <c r="BHU154" s="168"/>
      <c r="BHV154" s="168"/>
      <c r="BHW154" s="168"/>
      <c r="BHX154" s="168"/>
      <c r="BHY154" s="168"/>
      <c r="BHZ154" s="168"/>
      <c r="BIA154" s="168"/>
      <c r="BIB154" s="168"/>
      <c r="BIC154" s="168"/>
      <c r="BID154" s="168"/>
      <c r="BIE154" s="168"/>
      <c r="BIF154" s="168"/>
      <c r="BIG154" s="168"/>
      <c r="BIH154" s="168"/>
      <c r="BII154" s="168"/>
      <c r="BIJ154" s="168"/>
      <c r="BIK154" s="168"/>
      <c r="BIL154" s="168"/>
      <c r="BIM154" s="168"/>
      <c r="BIN154" s="168"/>
      <c r="BIO154" s="168"/>
      <c r="BIP154" s="168"/>
      <c r="BIQ154" s="168"/>
      <c r="BIR154" s="168"/>
      <c r="BIS154" s="168"/>
      <c r="BIT154" s="168"/>
      <c r="BIU154" s="168"/>
      <c r="BIV154" s="168"/>
      <c r="BIW154" s="168"/>
      <c r="BIX154" s="168"/>
      <c r="BIY154" s="168"/>
      <c r="BIZ154" s="168"/>
      <c r="BJA154" s="168"/>
      <c r="BJB154" s="168"/>
      <c r="BJC154" s="168"/>
      <c r="BJD154" s="168"/>
      <c r="BJE154" s="168"/>
      <c r="BJF154" s="168"/>
      <c r="BJG154" s="168"/>
      <c r="BJH154" s="168"/>
      <c r="BJI154" s="168"/>
      <c r="BJJ154" s="168"/>
      <c r="BJK154" s="168"/>
      <c r="BJL154" s="168"/>
      <c r="BJM154" s="168"/>
      <c r="BJN154" s="168"/>
      <c r="BJO154" s="168"/>
      <c r="BJP154" s="168"/>
      <c r="BJQ154" s="168"/>
      <c r="BJR154" s="168"/>
      <c r="BJS154" s="168"/>
      <c r="BJT154" s="168"/>
      <c r="BJU154" s="168"/>
      <c r="BJV154" s="168"/>
      <c r="BJW154" s="168"/>
      <c r="BJX154" s="168"/>
      <c r="BJY154" s="168"/>
      <c r="BJZ154" s="168"/>
      <c r="BKA154" s="168"/>
      <c r="BKB154" s="168"/>
      <c r="BKC154" s="168"/>
      <c r="BKD154" s="168"/>
      <c r="BKE154" s="168"/>
      <c r="BKF154" s="168"/>
      <c r="BKG154" s="168"/>
      <c r="BKH154" s="168"/>
      <c r="BKI154" s="168"/>
      <c r="BKJ154" s="168"/>
      <c r="BKK154" s="168"/>
      <c r="BKL154" s="168"/>
      <c r="BKM154" s="168"/>
      <c r="BKN154" s="168"/>
      <c r="BKO154" s="168"/>
      <c r="BKP154" s="168"/>
      <c r="BKQ154" s="168"/>
      <c r="BKR154" s="168"/>
      <c r="BKS154" s="168"/>
      <c r="BKT154" s="168"/>
      <c r="BKU154" s="168"/>
      <c r="BKV154" s="168"/>
      <c r="BKW154" s="168"/>
      <c r="BKX154" s="168"/>
      <c r="BKY154" s="168"/>
      <c r="BKZ154" s="168"/>
      <c r="BLA154" s="168"/>
      <c r="BLB154" s="168"/>
      <c r="BLC154" s="168"/>
      <c r="BLD154" s="168"/>
      <c r="BLE154" s="168"/>
      <c r="BLF154" s="168"/>
      <c r="BLG154" s="168"/>
      <c r="BLH154" s="168"/>
      <c r="BLI154" s="168"/>
      <c r="BLJ154" s="168"/>
      <c r="BLK154" s="168"/>
      <c r="BLL154" s="168"/>
      <c r="BLM154" s="168"/>
      <c r="BLN154" s="168"/>
      <c r="BLO154" s="168"/>
      <c r="BLP154" s="168"/>
      <c r="BLQ154" s="168"/>
      <c r="BLR154" s="168"/>
      <c r="BLS154" s="168"/>
      <c r="BLT154" s="168"/>
      <c r="BLU154" s="168"/>
      <c r="BLV154" s="168"/>
      <c r="BLW154" s="168"/>
      <c r="BLX154" s="168"/>
      <c r="BLY154" s="168"/>
      <c r="BLZ154" s="168"/>
      <c r="BMA154" s="168"/>
      <c r="BMB154" s="168"/>
      <c r="BMC154" s="168"/>
      <c r="BMD154" s="168"/>
      <c r="BME154" s="168"/>
      <c r="BMF154" s="168"/>
      <c r="BMG154" s="168"/>
      <c r="BMH154" s="168"/>
      <c r="BMI154" s="168"/>
      <c r="BMJ154" s="168"/>
      <c r="BMK154" s="168"/>
      <c r="BML154" s="168"/>
      <c r="BMM154" s="168"/>
      <c r="BMN154" s="168"/>
      <c r="BMO154" s="168"/>
      <c r="BMP154" s="168"/>
      <c r="BMQ154" s="168"/>
      <c r="BMR154" s="168"/>
      <c r="BMS154" s="168"/>
      <c r="BMT154" s="168"/>
      <c r="BMU154" s="168"/>
      <c r="BMV154" s="168"/>
      <c r="BMW154" s="168"/>
      <c r="BMX154" s="168"/>
      <c r="BMY154" s="168"/>
      <c r="BMZ154" s="168"/>
      <c r="BNA154" s="168"/>
      <c r="BNB154" s="168"/>
      <c r="BNC154" s="168"/>
      <c r="BND154" s="168"/>
      <c r="BNE154" s="168"/>
      <c r="BNF154" s="168"/>
      <c r="BNG154" s="168"/>
      <c r="BNH154" s="168"/>
      <c r="BNI154" s="168"/>
      <c r="BNJ154" s="168"/>
      <c r="BNK154" s="168"/>
      <c r="BNL154" s="168"/>
      <c r="BNM154" s="168"/>
      <c r="BNN154" s="168"/>
      <c r="BNO154" s="168"/>
      <c r="BNP154" s="168"/>
      <c r="BNQ154" s="168"/>
      <c r="BNR154" s="168"/>
      <c r="BNS154" s="168"/>
      <c r="BNT154" s="168"/>
      <c r="BNU154" s="168"/>
      <c r="BNV154" s="168"/>
      <c r="BNW154" s="168"/>
      <c r="BNX154" s="168"/>
      <c r="BNY154" s="168"/>
      <c r="BNZ154" s="168"/>
      <c r="BOA154" s="168"/>
      <c r="BOB154" s="168"/>
      <c r="BOC154" s="168"/>
      <c r="BOD154" s="168"/>
      <c r="BOE154" s="168"/>
      <c r="BOF154" s="168"/>
      <c r="BOG154" s="168"/>
      <c r="BOH154" s="168"/>
      <c r="BOI154" s="168"/>
      <c r="BOJ154" s="168"/>
      <c r="BOK154" s="168"/>
      <c r="BOL154" s="168"/>
      <c r="BOM154" s="168"/>
      <c r="BON154" s="168"/>
      <c r="BOO154" s="168"/>
      <c r="BOP154" s="168"/>
      <c r="BOQ154" s="168"/>
      <c r="BOR154" s="168"/>
      <c r="BOS154" s="168"/>
      <c r="BOT154" s="168"/>
      <c r="BOU154" s="168"/>
      <c r="BOV154" s="168"/>
      <c r="BOW154" s="168"/>
      <c r="BOX154" s="168"/>
      <c r="BOY154" s="168"/>
      <c r="BOZ154" s="168"/>
      <c r="BPA154" s="168"/>
      <c r="BPB154" s="168"/>
      <c r="BPC154" s="168"/>
      <c r="BPD154" s="168"/>
      <c r="BPE154" s="168"/>
      <c r="BPF154" s="168"/>
      <c r="BPG154" s="168"/>
      <c r="BPH154" s="168"/>
      <c r="BPI154" s="168"/>
      <c r="BPJ154" s="168"/>
      <c r="BPK154" s="168"/>
      <c r="BPL154" s="168"/>
      <c r="BPM154" s="168"/>
      <c r="BPN154" s="168"/>
      <c r="BPO154" s="168"/>
      <c r="BPP154" s="168"/>
      <c r="BPQ154" s="168"/>
      <c r="BPR154" s="168"/>
      <c r="BPS154" s="168"/>
      <c r="BPT154" s="168"/>
      <c r="BPU154" s="168"/>
      <c r="BPV154" s="168"/>
      <c r="BPW154" s="168"/>
      <c r="BPX154" s="168"/>
      <c r="BPY154" s="168"/>
      <c r="BPZ154" s="168"/>
      <c r="BQA154" s="168"/>
      <c r="BQB154" s="168"/>
      <c r="BQC154" s="168"/>
      <c r="BQD154" s="168"/>
      <c r="BQE154" s="168"/>
      <c r="BQF154" s="168"/>
      <c r="BQG154" s="168"/>
      <c r="BQH154" s="168"/>
      <c r="BQI154" s="168"/>
      <c r="BQJ154" s="168"/>
      <c r="BQK154" s="168"/>
      <c r="BQL154" s="168"/>
      <c r="BQM154" s="168"/>
      <c r="BQN154" s="168"/>
      <c r="BQO154" s="168"/>
      <c r="BQP154" s="168"/>
      <c r="BQQ154" s="168"/>
      <c r="BQR154" s="168"/>
      <c r="BQS154" s="168"/>
      <c r="BQT154" s="168"/>
      <c r="BQU154" s="168"/>
      <c r="BQV154" s="168"/>
      <c r="BQW154" s="168"/>
      <c r="BQX154" s="168"/>
      <c r="BQY154" s="168"/>
      <c r="BQZ154" s="168"/>
      <c r="BRA154" s="168"/>
      <c r="BRB154" s="168"/>
      <c r="BRC154" s="168"/>
      <c r="BRD154" s="168"/>
      <c r="BRE154" s="168"/>
      <c r="BRF154" s="168"/>
      <c r="BRG154" s="168"/>
      <c r="BRH154" s="168"/>
      <c r="BRI154" s="168"/>
      <c r="BRJ154" s="168"/>
      <c r="BRK154" s="168"/>
      <c r="BRL154" s="168"/>
      <c r="BRM154" s="168"/>
      <c r="BRN154" s="168"/>
      <c r="BRO154" s="168"/>
      <c r="BRP154" s="168"/>
      <c r="BRQ154" s="168"/>
      <c r="BRR154" s="168"/>
      <c r="BRS154" s="168"/>
      <c r="BRT154" s="168"/>
      <c r="BRU154" s="168"/>
      <c r="BRV154" s="168"/>
      <c r="BRW154" s="168"/>
      <c r="BRX154" s="168"/>
      <c r="BRY154" s="168"/>
      <c r="BRZ154" s="168"/>
      <c r="BSA154" s="168"/>
      <c r="BSB154" s="168"/>
      <c r="BSC154" s="168"/>
      <c r="BSD154" s="168"/>
      <c r="BSE154" s="168"/>
      <c r="BSF154" s="168"/>
      <c r="BSG154" s="168"/>
      <c r="BSH154" s="168"/>
      <c r="BSI154" s="168"/>
      <c r="BSJ154" s="168"/>
      <c r="BSK154" s="168"/>
      <c r="BSL154" s="168"/>
      <c r="BSM154" s="168"/>
      <c r="BSN154" s="168"/>
      <c r="BSO154" s="168"/>
      <c r="BSP154" s="168"/>
      <c r="BSQ154" s="168"/>
      <c r="BSR154" s="168"/>
      <c r="BSS154" s="168"/>
      <c r="BST154" s="168"/>
      <c r="BSU154" s="168"/>
      <c r="BSV154" s="168"/>
      <c r="BSW154" s="168"/>
      <c r="BSX154" s="168"/>
      <c r="BSY154" s="168"/>
      <c r="BSZ154" s="168"/>
      <c r="BTA154" s="168"/>
      <c r="BTB154" s="168"/>
      <c r="BTC154" s="168"/>
      <c r="BTD154" s="168"/>
      <c r="BTE154" s="168"/>
      <c r="BTF154" s="168"/>
      <c r="BTG154" s="168"/>
      <c r="BTH154" s="168"/>
      <c r="BTI154" s="168"/>
      <c r="BTJ154" s="168"/>
      <c r="BTK154" s="168"/>
      <c r="BTL154" s="168"/>
      <c r="BTM154" s="168"/>
      <c r="BTN154" s="168"/>
      <c r="BTO154" s="168"/>
      <c r="BTP154" s="168"/>
      <c r="BTQ154" s="168"/>
      <c r="BTR154" s="168"/>
      <c r="BTS154" s="168"/>
      <c r="BTT154" s="168"/>
      <c r="BTU154" s="168"/>
      <c r="BTV154" s="168"/>
      <c r="BTW154" s="168"/>
      <c r="BTX154" s="168"/>
      <c r="BTY154" s="168"/>
      <c r="BTZ154" s="168"/>
      <c r="BUA154" s="168"/>
      <c r="BUB154" s="168"/>
      <c r="BUC154" s="168"/>
      <c r="BUD154" s="168"/>
      <c r="BUE154" s="168"/>
      <c r="BUF154" s="168"/>
      <c r="BUG154" s="168"/>
      <c r="BUH154" s="168"/>
      <c r="BUI154" s="168"/>
      <c r="BUJ154" s="168"/>
      <c r="BUK154" s="168"/>
      <c r="BUL154" s="168"/>
      <c r="BUM154" s="168"/>
      <c r="BUN154" s="168"/>
      <c r="BUO154" s="168"/>
      <c r="BUP154" s="168"/>
      <c r="BUQ154" s="168"/>
      <c r="BUR154" s="168"/>
      <c r="BUS154" s="168"/>
      <c r="BUT154" s="168"/>
      <c r="BUU154" s="168"/>
      <c r="BUV154" s="168"/>
      <c r="BUW154" s="168"/>
      <c r="BUX154" s="168"/>
      <c r="BUY154" s="168"/>
      <c r="BUZ154" s="168"/>
      <c r="BVA154" s="168"/>
      <c r="BVB154" s="168"/>
      <c r="BVC154" s="168"/>
      <c r="BVD154" s="168"/>
      <c r="BVE154" s="168"/>
      <c r="BVF154" s="168"/>
      <c r="BVG154" s="168"/>
      <c r="BVH154" s="168"/>
      <c r="BVI154" s="168"/>
      <c r="BVJ154" s="168"/>
      <c r="BVK154" s="168"/>
      <c r="BVL154" s="168"/>
      <c r="BVM154" s="168"/>
      <c r="BVN154" s="168"/>
      <c r="BVO154" s="168"/>
      <c r="BVP154" s="168"/>
      <c r="BVQ154" s="168"/>
      <c r="BVR154" s="168"/>
      <c r="BVS154" s="168"/>
      <c r="BVT154" s="168"/>
      <c r="BVU154" s="168"/>
      <c r="BVV154" s="168"/>
      <c r="BVW154" s="168"/>
      <c r="BVX154" s="168"/>
      <c r="BVY154" s="168"/>
      <c r="BVZ154" s="168"/>
      <c r="BWA154" s="168"/>
      <c r="BWB154" s="168"/>
      <c r="BWC154" s="168"/>
      <c r="BWD154" s="168"/>
      <c r="BWE154" s="168"/>
      <c r="BWF154" s="168"/>
      <c r="BWG154" s="168"/>
      <c r="BWH154" s="168"/>
      <c r="BWI154" s="168"/>
      <c r="BWJ154" s="168"/>
      <c r="BWK154" s="168"/>
      <c r="BWL154" s="168"/>
      <c r="BWM154" s="168"/>
      <c r="BWN154" s="168"/>
      <c r="BWO154" s="168"/>
      <c r="BWP154" s="168"/>
      <c r="BWQ154" s="168"/>
      <c r="BWR154" s="168"/>
      <c r="BWS154" s="168"/>
      <c r="BWT154" s="168"/>
      <c r="BWU154" s="168"/>
      <c r="BWV154" s="168"/>
      <c r="BWW154" s="168"/>
      <c r="BWX154" s="168"/>
      <c r="BWY154" s="168"/>
      <c r="BWZ154" s="168"/>
      <c r="BXA154" s="168"/>
      <c r="BXB154" s="168"/>
      <c r="BXC154" s="168"/>
      <c r="BXD154" s="168"/>
      <c r="BXE154" s="168"/>
      <c r="BXF154" s="168"/>
      <c r="BXG154" s="168"/>
      <c r="BXH154" s="168"/>
      <c r="BXI154" s="168"/>
      <c r="BXJ154" s="168"/>
      <c r="BXK154" s="168"/>
      <c r="BXL154" s="168"/>
      <c r="BXM154" s="168"/>
      <c r="BXN154" s="168"/>
      <c r="BXO154" s="168"/>
      <c r="BXP154" s="168"/>
      <c r="BXQ154" s="168"/>
      <c r="BXR154" s="168"/>
      <c r="BXS154" s="168"/>
      <c r="BXT154" s="168"/>
      <c r="BXU154" s="168"/>
      <c r="BXV154" s="168"/>
      <c r="BXW154" s="168"/>
      <c r="BXX154" s="168"/>
      <c r="BXY154" s="168"/>
      <c r="BXZ154" s="168"/>
      <c r="BYA154" s="168"/>
      <c r="BYB154" s="168"/>
      <c r="BYC154" s="168"/>
      <c r="BYD154" s="168"/>
      <c r="BYE154" s="168"/>
      <c r="BYF154" s="168"/>
      <c r="BYG154" s="168"/>
      <c r="BYH154" s="168"/>
      <c r="BYI154" s="168"/>
      <c r="BYJ154" s="168"/>
      <c r="BYK154" s="168"/>
      <c r="BYL154" s="168"/>
      <c r="BYM154" s="168"/>
      <c r="BYN154" s="168"/>
      <c r="BYO154" s="168"/>
      <c r="BYP154" s="168"/>
      <c r="BYQ154" s="168"/>
      <c r="BYR154" s="168"/>
      <c r="BYS154" s="168"/>
      <c r="BYT154" s="168"/>
      <c r="BYU154" s="168"/>
      <c r="BYV154" s="168"/>
      <c r="BYW154" s="168"/>
      <c r="BYX154" s="168"/>
      <c r="BYY154" s="168"/>
      <c r="BYZ154" s="168"/>
      <c r="BZA154" s="168"/>
      <c r="BZB154" s="168"/>
      <c r="BZC154" s="168"/>
      <c r="BZD154" s="168"/>
      <c r="BZE154" s="168"/>
      <c r="BZF154" s="168"/>
      <c r="BZG154" s="168"/>
      <c r="BZH154" s="168"/>
      <c r="BZI154" s="168"/>
      <c r="BZJ154" s="168"/>
      <c r="BZK154" s="168"/>
      <c r="BZL154" s="168"/>
      <c r="BZM154" s="168"/>
      <c r="BZN154" s="168"/>
      <c r="BZO154" s="168"/>
      <c r="BZP154" s="168"/>
      <c r="BZQ154" s="168"/>
      <c r="BZR154" s="168"/>
      <c r="BZS154" s="168"/>
      <c r="BZT154" s="168"/>
      <c r="BZU154" s="168"/>
      <c r="BZV154" s="168"/>
      <c r="BZW154" s="168"/>
      <c r="BZX154" s="168"/>
      <c r="BZY154" s="168"/>
      <c r="BZZ154" s="168"/>
      <c r="CAA154" s="168"/>
      <c r="CAB154" s="168"/>
      <c r="CAC154" s="168"/>
      <c r="CAD154" s="168"/>
      <c r="CAE154" s="168"/>
      <c r="CAF154" s="168"/>
      <c r="CAG154" s="168"/>
      <c r="CAH154" s="168"/>
      <c r="CAI154" s="168"/>
      <c r="CAJ154" s="168"/>
      <c r="CAK154" s="168"/>
      <c r="CAL154" s="168"/>
      <c r="CAM154" s="168"/>
      <c r="CAN154" s="168"/>
      <c r="CAO154" s="168"/>
      <c r="CAP154" s="168"/>
      <c r="CAQ154" s="168"/>
      <c r="CAR154" s="168"/>
      <c r="CAS154" s="168"/>
      <c r="CAT154" s="168"/>
      <c r="CAU154" s="168"/>
      <c r="CAV154" s="168"/>
      <c r="CAW154" s="168"/>
      <c r="CAX154" s="168"/>
      <c r="CAY154" s="168"/>
      <c r="CAZ154" s="168"/>
      <c r="CBA154" s="168"/>
      <c r="CBB154" s="168"/>
      <c r="CBC154" s="168"/>
      <c r="CBD154" s="168"/>
      <c r="CBE154" s="168"/>
      <c r="CBF154" s="168"/>
      <c r="CBG154" s="168"/>
      <c r="CBH154" s="168"/>
      <c r="CBI154" s="168"/>
      <c r="CBJ154" s="168"/>
      <c r="CBK154" s="168"/>
      <c r="CBL154" s="168"/>
      <c r="CBM154" s="168"/>
      <c r="CBN154" s="168"/>
      <c r="CBO154" s="168"/>
      <c r="CBP154" s="168"/>
      <c r="CBQ154" s="168"/>
      <c r="CBR154" s="168"/>
      <c r="CBS154" s="168"/>
      <c r="CBT154" s="168"/>
      <c r="CBU154" s="168"/>
      <c r="CBV154" s="168"/>
      <c r="CBW154" s="168"/>
      <c r="CBX154" s="168"/>
      <c r="CBY154" s="168"/>
      <c r="CBZ154" s="168"/>
      <c r="CCA154" s="168"/>
      <c r="CCB154" s="168"/>
      <c r="CCC154" s="168"/>
      <c r="CCD154" s="168"/>
      <c r="CCE154" s="168"/>
      <c r="CCF154" s="168"/>
      <c r="CCG154" s="168"/>
      <c r="CCH154" s="168"/>
      <c r="CCI154" s="168"/>
      <c r="CCJ154" s="168"/>
      <c r="CCK154" s="168"/>
      <c r="CCL154" s="168"/>
      <c r="CCM154" s="168"/>
      <c r="CCN154" s="168"/>
      <c r="CCO154" s="168"/>
      <c r="CCP154" s="168"/>
      <c r="CCQ154" s="168"/>
      <c r="CCR154" s="168"/>
      <c r="CCS154" s="168"/>
      <c r="CCT154" s="168"/>
      <c r="CCU154" s="168"/>
      <c r="CCV154" s="168"/>
      <c r="CCW154" s="168"/>
      <c r="CCX154" s="168"/>
      <c r="CCY154" s="168"/>
      <c r="CCZ154" s="168"/>
      <c r="CDA154" s="168"/>
      <c r="CDB154" s="168"/>
      <c r="CDC154" s="168"/>
      <c r="CDD154" s="168"/>
      <c r="CDE154" s="168"/>
      <c r="CDF154" s="168"/>
      <c r="CDG154" s="168"/>
      <c r="CDH154" s="168"/>
      <c r="CDI154" s="168"/>
      <c r="CDJ154" s="168"/>
      <c r="CDK154" s="168"/>
      <c r="CDL154" s="168"/>
      <c r="CDM154" s="168"/>
      <c r="CDN154" s="168"/>
      <c r="CDO154" s="168"/>
      <c r="CDP154" s="168"/>
      <c r="CDQ154" s="168"/>
      <c r="CDR154" s="168"/>
      <c r="CDS154" s="168"/>
      <c r="CDT154" s="168"/>
      <c r="CDU154" s="168"/>
      <c r="CDV154" s="168"/>
      <c r="CDW154" s="168"/>
      <c r="CDX154" s="168"/>
      <c r="CDY154" s="168"/>
      <c r="CDZ154" s="168"/>
      <c r="CEA154" s="168"/>
      <c r="CEB154" s="168"/>
      <c r="CEC154" s="168"/>
      <c r="CED154" s="168"/>
      <c r="CEE154" s="168"/>
      <c r="CEF154" s="168"/>
      <c r="CEG154" s="168"/>
      <c r="CEH154" s="168"/>
      <c r="CEI154" s="168"/>
      <c r="CEJ154" s="168"/>
      <c r="CEK154" s="168"/>
      <c r="CEL154" s="168"/>
      <c r="CEM154" s="168"/>
      <c r="CEN154" s="168"/>
      <c r="CEO154" s="168"/>
      <c r="CEP154" s="168"/>
      <c r="CEQ154" s="168"/>
      <c r="CER154" s="168"/>
      <c r="CES154" s="168"/>
      <c r="CET154" s="168"/>
      <c r="CEU154" s="168"/>
      <c r="CEV154" s="168"/>
      <c r="CEW154" s="168"/>
      <c r="CEX154" s="168"/>
      <c r="CEY154" s="168"/>
      <c r="CEZ154" s="168"/>
      <c r="CFA154" s="168"/>
      <c r="CFB154" s="168"/>
      <c r="CFC154" s="168"/>
      <c r="CFD154" s="168"/>
      <c r="CFE154" s="168"/>
      <c r="CFF154" s="168"/>
      <c r="CFG154" s="168"/>
      <c r="CFH154" s="168"/>
      <c r="CFI154" s="168"/>
      <c r="CFJ154" s="168"/>
      <c r="CFK154" s="168"/>
      <c r="CFL154" s="168"/>
      <c r="CFM154" s="168"/>
      <c r="CFN154" s="168"/>
      <c r="CFO154" s="168"/>
      <c r="CFP154" s="168"/>
      <c r="CFQ154" s="168"/>
      <c r="CFR154" s="168"/>
      <c r="CFS154" s="168"/>
      <c r="CFT154" s="168"/>
      <c r="CFU154" s="168"/>
      <c r="CFV154" s="168"/>
      <c r="CFW154" s="168"/>
      <c r="CFX154" s="168"/>
      <c r="CFY154" s="168"/>
      <c r="CFZ154" s="168"/>
      <c r="CGA154" s="168"/>
      <c r="CGB154" s="168"/>
      <c r="CGC154" s="168"/>
      <c r="CGD154" s="168"/>
      <c r="CGE154" s="168"/>
      <c r="CGF154" s="168"/>
      <c r="CGG154" s="168"/>
      <c r="CGH154" s="168"/>
      <c r="CGI154" s="168"/>
      <c r="CGJ154" s="168"/>
      <c r="CGK154" s="168"/>
      <c r="CGL154" s="168"/>
      <c r="CGM154" s="168"/>
      <c r="CGN154" s="168"/>
      <c r="CGO154" s="168"/>
      <c r="CGP154" s="168"/>
      <c r="CGQ154" s="168"/>
      <c r="CGR154" s="168"/>
      <c r="CGS154" s="168"/>
      <c r="CGT154" s="168"/>
      <c r="CGU154" s="168"/>
      <c r="CGV154" s="168"/>
      <c r="CGW154" s="168"/>
      <c r="CGX154" s="168"/>
      <c r="CGY154" s="168"/>
      <c r="CGZ154" s="168"/>
      <c r="CHA154" s="168"/>
      <c r="CHB154" s="168"/>
      <c r="CHC154" s="168"/>
      <c r="CHD154" s="168"/>
      <c r="CHE154" s="168"/>
      <c r="CHF154" s="168"/>
      <c r="CHG154" s="168"/>
      <c r="CHH154" s="168"/>
      <c r="CHI154" s="168"/>
      <c r="CHJ154" s="168"/>
      <c r="CHK154" s="168"/>
      <c r="CHL154" s="168"/>
      <c r="CHM154" s="168"/>
      <c r="CHN154" s="168"/>
      <c r="CHO154" s="168"/>
      <c r="CHP154" s="168"/>
      <c r="CHQ154" s="168"/>
      <c r="CHR154" s="168"/>
      <c r="CHS154" s="168"/>
      <c r="CHT154" s="168"/>
      <c r="CHU154" s="168"/>
      <c r="CHV154" s="168"/>
      <c r="CHW154" s="168"/>
      <c r="CHX154" s="168"/>
      <c r="CHY154" s="168"/>
      <c r="CHZ154" s="168"/>
      <c r="CIA154" s="168"/>
      <c r="CIB154" s="168"/>
      <c r="CIC154" s="168"/>
      <c r="CID154" s="168"/>
      <c r="CIE154" s="168"/>
      <c r="CIF154" s="168"/>
      <c r="CIG154" s="168"/>
      <c r="CIH154" s="168"/>
      <c r="CII154" s="168"/>
      <c r="CIJ154" s="168"/>
      <c r="CIK154" s="168"/>
      <c r="CIL154" s="168"/>
      <c r="CIM154" s="168"/>
      <c r="CIN154" s="168"/>
      <c r="CIO154" s="168"/>
      <c r="CIP154" s="168"/>
      <c r="CIQ154" s="168"/>
      <c r="CIR154" s="168"/>
      <c r="CIS154" s="168"/>
      <c r="CIT154" s="168"/>
      <c r="CIU154" s="168"/>
      <c r="CIV154" s="168"/>
      <c r="CIW154" s="168"/>
      <c r="CIX154" s="168"/>
      <c r="CIY154" s="168"/>
      <c r="CIZ154" s="168"/>
      <c r="CJA154" s="168"/>
      <c r="CJB154" s="168"/>
      <c r="CJC154" s="168"/>
      <c r="CJD154" s="168"/>
      <c r="CJE154" s="168"/>
      <c r="CJF154" s="168"/>
      <c r="CJG154" s="168"/>
      <c r="CJH154" s="168"/>
      <c r="CJI154" s="168"/>
      <c r="CJJ154" s="168"/>
      <c r="CJK154" s="168"/>
      <c r="CJL154" s="168"/>
      <c r="CJM154" s="168"/>
      <c r="CJN154" s="168"/>
      <c r="CJO154" s="168"/>
      <c r="CJP154" s="168"/>
      <c r="CJQ154" s="168"/>
      <c r="CJR154" s="168"/>
      <c r="CJS154" s="168"/>
      <c r="CJT154" s="168"/>
      <c r="CJU154" s="168"/>
      <c r="CJV154" s="168"/>
      <c r="CJW154" s="168"/>
      <c r="CJX154" s="168"/>
      <c r="CJY154" s="168"/>
      <c r="CJZ154" s="168"/>
      <c r="CKA154" s="168"/>
      <c r="CKB154" s="168"/>
      <c r="CKC154" s="168"/>
      <c r="CKD154" s="168"/>
      <c r="CKE154" s="168"/>
      <c r="CKF154" s="168"/>
      <c r="CKG154" s="168"/>
      <c r="CKH154" s="168"/>
      <c r="CKI154" s="168"/>
      <c r="CKJ154" s="168"/>
      <c r="CKK154" s="168"/>
      <c r="CKL154" s="168"/>
      <c r="CKM154" s="168"/>
      <c r="CKN154" s="168"/>
      <c r="CKO154" s="168"/>
      <c r="CKP154" s="168"/>
      <c r="CKQ154" s="168"/>
      <c r="CKR154" s="168"/>
      <c r="CKS154" s="168"/>
      <c r="CKT154" s="168"/>
      <c r="CKU154" s="168"/>
      <c r="CKV154" s="168"/>
      <c r="CKW154" s="168"/>
      <c r="CKX154" s="168"/>
      <c r="CKY154" s="168"/>
      <c r="CKZ154" s="168"/>
      <c r="CLA154" s="168"/>
      <c r="CLB154" s="168"/>
      <c r="CLC154" s="168"/>
      <c r="CLD154" s="168"/>
      <c r="CLE154" s="168"/>
      <c r="CLF154" s="168"/>
      <c r="CLG154" s="168"/>
      <c r="CLH154" s="168"/>
      <c r="CLI154" s="168"/>
      <c r="CLJ154" s="168"/>
      <c r="CLK154" s="168"/>
      <c r="CLL154" s="168"/>
      <c r="CLM154" s="168"/>
      <c r="CLN154" s="168"/>
      <c r="CLO154" s="168"/>
      <c r="CLP154" s="168"/>
      <c r="CLQ154" s="168"/>
      <c r="CLR154" s="168"/>
      <c r="CLS154" s="168"/>
      <c r="CLT154" s="168"/>
      <c r="CLU154" s="168"/>
      <c r="CLV154" s="168"/>
      <c r="CLW154" s="168"/>
      <c r="CLX154" s="168"/>
      <c r="CLY154" s="168"/>
      <c r="CLZ154" s="168"/>
      <c r="CMA154" s="168"/>
      <c r="CMB154" s="168"/>
      <c r="CMC154" s="168"/>
      <c r="CMD154" s="168"/>
      <c r="CME154" s="168"/>
      <c r="CMF154" s="168"/>
      <c r="CMG154" s="168"/>
      <c r="CMH154" s="168"/>
      <c r="CMI154" s="168"/>
      <c r="CMJ154" s="168"/>
      <c r="CMK154" s="168"/>
      <c r="CML154" s="168"/>
      <c r="CMM154" s="168"/>
      <c r="CMN154" s="168"/>
      <c r="CMO154" s="168"/>
      <c r="CMP154" s="168"/>
      <c r="CMQ154" s="168"/>
      <c r="CMR154" s="168"/>
      <c r="CMS154" s="168"/>
      <c r="CMT154" s="168"/>
      <c r="CMU154" s="168"/>
      <c r="CMV154" s="168"/>
      <c r="CMW154" s="168"/>
      <c r="CMX154" s="168"/>
      <c r="CMY154" s="168"/>
      <c r="CMZ154" s="168"/>
      <c r="CNA154" s="168"/>
      <c r="CNB154" s="168"/>
      <c r="CNC154" s="168"/>
      <c r="CND154" s="168"/>
      <c r="CNE154" s="168"/>
      <c r="CNF154" s="168"/>
      <c r="CNG154" s="168"/>
      <c r="CNH154" s="168"/>
      <c r="CNI154" s="168"/>
      <c r="CNJ154" s="168"/>
      <c r="CNK154" s="168"/>
      <c r="CNL154" s="168"/>
      <c r="CNM154" s="168"/>
      <c r="CNN154" s="168"/>
      <c r="CNO154" s="168"/>
      <c r="CNP154" s="168"/>
      <c r="CNQ154" s="168"/>
      <c r="CNR154" s="168"/>
      <c r="CNS154" s="168"/>
      <c r="CNT154" s="168"/>
      <c r="CNU154" s="168"/>
      <c r="CNV154" s="168"/>
      <c r="CNW154" s="168"/>
      <c r="CNX154" s="168"/>
      <c r="CNY154" s="168"/>
      <c r="CNZ154" s="168"/>
      <c r="COA154" s="168"/>
      <c r="COB154" s="168"/>
      <c r="COC154" s="168"/>
      <c r="COD154" s="168"/>
      <c r="COE154" s="168"/>
      <c r="COF154" s="168"/>
      <c r="COG154" s="168"/>
      <c r="COH154" s="168"/>
      <c r="COI154" s="168"/>
      <c r="COJ154" s="168"/>
      <c r="COK154" s="168"/>
      <c r="COL154" s="168"/>
      <c r="COM154" s="168"/>
      <c r="CON154" s="168"/>
      <c r="COO154" s="168"/>
      <c r="COP154" s="168"/>
      <c r="COQ154" s="168"/>
      <c r="COR154" s="168"/>
      <c r="COS154" s="168"/>
      <c r="COT154" s="168"/>
      <c r="COU154" s="168"/>
      <c r="COV154" s="168"/>
      <c r="COW154" s="168"/>
      <c r="COX154" s="168"/>
      <c r="COY154" s="168"/>
      <c r="COZ154" s="168"/>
      <c r="CPA154" s="168"/>
      <c r="CPB154" s="168"/>
      <c r="CPC154" s="168"/>
      <c r="CPD154" s="168"/>
      <c r="CPE154" s="168"/>
      <c r="CPF154" s="168"/>
      <c r="CPG154" s="168"/>
      <c r="CPH154" s="168"/>
      <c r="CPI154" s="168"/>
      <c r="CPJ154" s="168"/>
      <c r="CPK154" s="168"/>
      <c r="CPL154" s="168"/>
      <c r="CPM154" s="168"/>
      <c r="CPN154" s="168"/>
      <c r="CPO154" s="168"/>
      <c r="CPP154" s="168"/>
      <c r="CPQ154" s="168"/>
      <c r="CPR154" s="168"/>
      <c r="CPS154" s="168"/>
      <c r="CPT154" s="168"/>
      <c r="CPU154" s="168"/>
      <c r="CPV154" s="168"/>
      <c r="CPW154" s="168"/>
      <c r="CPX154" s="168"/>
      <c r="CPY154" s="168"/>
      <c r="CPZ154" s="168"/>
      <c r="CQA154" s="168"/>
      <c r="CQB154" s="168"/>
      <c r="CQC154" s="168"/>
      <c r="CQD154" s="168"/>
      <c r="CQE154" s="168"/>
      <c r="CQF154" s="168"/>
      <c r="CQG154" s="168"/>
      <c r="CQH154" s="168"/>
      <c r="CQI154" s="168"/>
      <c r="CQJ154" s="168"/>
      <c r="CQK154" s="168"/>
      <c r="CQL154" s="168"/>
      <c r="CQM154" s="168"/>
      <c r="CQN154" s="168"/>
      <c r="CQO154" s="168"/>
      <c r="CQP154" s="168"/>
      <c r="CQQ154" s="168"/>
      <c r="CQR154" s="168"/>
      <c r="CQS154" s="168"/>
      <c r="CQT154" s="168"/>
      <c r="CQU154" s="168"/>
      <c r="CQV154" s="168"/>
      <c r="CQW154" s="168"/>
      <c r="CQX154" s="168"/>
      <c r="CQY154" s="168"/>
      <c r="CQZ154" s="168"/>
      <c r="CRA154" s="168"/>
      <c r="CRB154" s="168"/>
      <c r="CRC154" s="168"/>
      <c r="CRD154" s="168"/>
      <c r="CRE154" s="168"/>
      <c r="CRF154" s="168"/>
      <c r="CRG154" s="168"/>
      <c r="CRH154" s="168"/>
      <c r="CRI154" s="168"/>
      <c r="CRJ154" s="168"/>
      <c r="CRK154" s="168"/>
      <c r="CRL154" s="168"/>
      <c r="CRM154" s="168"/>
      <c r="CRN154" s="168"/>
      <c r="CRO154" s="168"/>
      <c r="CRP154" s="168"/>
      <c r="CRQ154" s="168"/>
      <c r="CRR154" s="168"/>
      <c r="CRS154" s="168"/>
      <c r="CRT154" s="168"/>
      <c r="CRU154" s="168"/>
      <c r="CRV154" s="168"/>
      <c r="CRW154" s="168"/>
      <c r="CRX154" s="168"/>
      <c r="CRY154" s="168"/>
      <c r="CRZ154" s="168"/>
      <c r="CSA154" s="168"/>
      <c r="CSB154" s="168"/>
      <c r="CSC154" s="168"/>
      <c r="CSD154" s="168"/>
      <c r="CSE154" s="168"/>
      <c r="CSF154" s="168"/>
      <c r="CSG154" s="168"/>
      <c r="CSH154" s="168"/>
      <c r="CSI154" s="168"/>
      <c r="CSJ154" s="168"/>
      <c r="CSK154" s="168"/>
      <c r="CSL154" s="168"/>
      <c r="CSM154" s="168"/>
      <c r="CSN154" s="168"/>
      <c r="CSO154" s="168"/>
      <c r="CSP154" s="168"/>
      <c r="CSQ154" s="168"/>
      <c r="CSR154" s="168"/>
      <c r="CSS154" s="168"/>
      <c r="CST154" s="168"/>
      <c r="CSU154" s="168"/>
      <c r="CSV154" s="168"/>
      <c r="CSW154" s="168"/>
      <c r="CSX154" s="168"/>
      <c r="CSY154" s="168"/>
      <c r="CSZ154" s="168"/>
      <c r="CTA154" s="168"/>
      <c r="CTB154" s="168"/>
      <c r="CTC154" s="168"/>
      <c r="CTD154" s="168"/>
      <c r="CTE154" s="168"/>
      <c r="CTF154" s="168"/>
      <c r="CTG154" s="168"/>
      <c r="CTH154" s="168"/>
      <c r="CTI154" s="168"/>
      <c r="CTJ154" s="168"/>
      <c r="CTK154" s="168"/>
      <c r="CTL154" s="168"/>
      <c r="CTM154" s="168"/>
      <c r="CTN154" s="168"/>
      <c r="CTO154" s="168"/>
      <c r="CTP154" s="168"/>
      <c r="CTQ154" s="168"/>
      <c r="CTR154" s="168"/>
      <c r="CTS154" s="168"/>
      <c r="CTT154" s="168"/>
      <c r="CTU154" s="168"/>
      <c r="CTV154" s="168"/>
      <c r="CTW154" s="168"/>
      <c r="CTX154" s="168"/>
      <c r="CTY154" s="168"/>
      <c r="CTZ154" s="168"/>
      <c r="CUA154" s="168"/>
      <c r="CUB154" s="168"/>
      <c r="CUC154" s="168"/>
      <c r="CUD154" s="168"/>
      <c r="CUE154" s="168"/>
      <c r="CUF154" s="168"/>
      <c r="CUG154" s="168"/>
      <c r="CUH154" s="168"/>
      <c r="CUI154" s="168"/>
      <c r="CUJ154" s="168"/>
      <c r="CUK154" s="168"/>
      <c r="CUL154" s="168"/>
      <c r="CUM154" s="168"/>
      <c r="CUN154" s="168"/>
      <c r="CUO154" s="168"/>
      <c r="CUP154" s="168"/>
      <c r="CUQ154" s="168"/>
      <c r="CUR154" s="168"/>
      <c r="CUS154" s="168"/>
      <c r="CUT154" s="168"/>
      <c r="CUU154" s="168"/>
      <c r="CUV154" s="168"/>
      <c r="CUW154" s="168"/>
      <c r="CUX154" s="168"/>
      <c r="CUY154" s="168"/>
      <c r="CUZ154" s="168"/>
      <c r="CVA154" s="168"/>
      <c r="CVB154" s="168"/>
      <c r="CVC154" s="168"/>
      <c r="CVD154" s="168"/>
      <c r="CVE154" s="168"/>
      <c r="CVF154" s="168"/>
      <c r="CVG154" s="168"/>
      <c r="CVH154" s="168"/>
      <c r="CVI154" s="168"/>
      <c r="CVJ154" s="168"/>
      <c r="CVK154" s="168"/>
      <c r="CVL154" s="168"/>
      <c r="CVM154" s="168"/>
      <c r="CVN154" s="168"/>
      <c r="CVO154" s="168"/>
      <c r="CVP154" s="168"/>
      <c r="CVQ154" s="168"/>
      <c r="CVR154" s="168"/>
      <c r="CVS154" s="168"/>
      <c r="CVT154" s="168"/>
      <c r="CVU154" s="168"/>
      <c r="CVV154" s="168"/>
      <c r="CVW154" s="168"/>
      <c r="CVX154" s="168"/>
      <c r="CVY154" s="168"/>
      <c r="CVZ154" s="168"/>
      <c r="CWA154" s="168"/>
      <c r="CWB154" s="168"/>
      <c r="CWC154" s="168"/>
      <c r="CWD154" s="168"/>
      <c r="CWE154" s="168"/>
      <c r="CWF154" s="168"/>
      <c r="CWG154" s="168"/>
      <c r="CWH154" s="168"/>
      <c r="CWI154" s="168"/>
      <c r="CWJ154" s="168"/>
      <c r="CWK154" s="168"/>
      <c r="CWL154" s="168"/>
      <c r="CWM154" s="168"/>
      <c r="CWN154" s="168"/>
      <c r="CWO154" s="168"/>
      <c r="CWP154" s="168"/>
      <c r="CWQ154" s="168"/>
      <c r="CWR154" s="168"/>
      <c r="CWS154" s="168"/>
      <c r="CWT154" s="168"/>
      <c r="CWU154" s="168"/>
      <c r="CWV154" s="168"/>
      <c r="CWW154" s="168"/>
      <c r="CWX154" s="168"/>
      <c r="CWY154" s="168"/>
      <c r="CWZ154" s="168"/>
      <c r="CXA154" s="168"/>
      <c r="CXB154" s="168"/>
      <c r="CXC154" s="168"/>
      <c r="CXD154" s="168"/>
      <c r="CXE154" s="168"/>
      <c r="CXF154" s="168"/>
      <c r="CXG154" s="168"/>
      <c r="CXH154" s="168"/>
      <c r="CXI154" s="168"/>
      <c r="CXJ154" s="168"/>
      <c r="CXK154" s="168"/>
      <c r="CXL154" s="168"/>
      <c r="CXM154" s="168"/>
      <c r="CXN154" s="168"/>
      <c r="CXO154" s="168"/>
      <c r="CXP154" s="168"/>
      <c r="CXQ154" s="168"/>
      <c r="CXR154" s="168"/>
      <c r="CXS154" s="168"/>
      <c r="CXT154" s="168"/>
      <c r="CXU154" s="168"/>
      <c r="CXV154" s="168"/>
      <c r="CXW154" s="168"/>
      <c r="CXX154" s="168"/>
      <c r="CXY154" s="168"/>
      <c r="CXZ154" s="168"/>
      <c r="CYA154" s="168"/>
      <c r="CYB154" s="168"/>
      <c r="CYC154" s="168"/>
      <c r="CYD154" s="168"/>
      <c r="CYE154" s="168"/>
      <c r="CYF154" s="168"/>
      <c r="CYG154" s="168"/>
      <c r="CYH154" s="168"/>
      <c r="CYI154" s="168"/>
      <c r="CYJ154" s="168"/>
      <c r="CYK154" s="168"/>
      <c r="CYL154" s="168"/>
      <c r="CYM154" s="168"/>
      <c r="CYN154" s="168"/>
      <c r="CYO154" s="168"/>
      <c r="CYP154" s="168"/>
      <c r="CYQ154" s="168"/>
      <c r="CYR154" s="168"/>
      <c r="CYS154" s="168"/>
      <c r="CYT154" s="168"/>
      <c r="CYU154" s="168"/>
      <c r="CYV154" s="168"/>
      <c r="CYW154" s="168"/>
      <c r="CYX154" s="168"/>
      <c r="CYY154" s="168"/>
      <c r="CYZ154" s="168"/>
      <c r="CZA154" s="168"/>
      <c r="CZB154" s="168"/>
      <c r="CZC154" s="168"/>
      <c r="CZD154" s="168"/>
      <c r="CZE154" s="168"/>
      <c r="CZF154" s="168"/>
      <c r="CZG154" s="168"/>
      <c r="CZH154" s="168"/>
      <c r="CZI154" s="168"/>
      <c r="CZJ154" s="168"/>
      <c r="CZK154" s="168"/>
      <c r="CZL154" s="168"/>
      <c r="CZM154" s="168"/>
      <c r="CZN154" s="168"/>
      <c r="CZO154" s="168"/>
      <c r="CZP154" s="168"/>
      <c r="CZQ154" s="168"/>
      <c r="CZR154" s="168"/>
      <c r="CZS154" s="168"/>
      <c r="CZT154" s="168"/>
      <c r="CZU154" s="168"/>
      <c r="CZV154" s="168"/>
      <c r="CZW154" s="168"/>
      <c r="CZX154" s="168"/>
      <c r="CZY154" s="168"/>
      <c r="CZZ154" s="168"/>
      <c r="DAA154" s="168"/>
      <c r="DAB154" s="168"/>
      <c r="DAC154" s="168"/>
      <c r="DAD154" s="168"/>
      <c r="DAE154" s="168"/>
      <c r="DAF154" s="168"/>
      <c r="DAG154" s="168"/>
      <c r="DAH154" s="168"/>
      <c r="DAI154" s="168"/>
      <c r="DAJ154" s="168"/>
      <c r="DAK154" s="168"/>
      <c r="DAL154" s="168"/>
      <c r="DAM154" s="168"/>
      <c r="DAN154" s="168"/>
      <c r="DAO154" s="168"/>
      <c r="DAP154" s="168"/>
      <c r="DAQ154" s="168"/>
      <c r="DAR154" s="168"/>
      <c r="DAS154" s="168"/>
      <c r="DAT154" s="168"/>
      <c r="DAU154" s="168"/>
      <c r="DAV154" s="168"/>
      <c r="DAW154" s="168"/>
      <c r="DAX154" s="168"/>
      <c r="DAY154" s="168"/>
      <c r="DAZ154" s="168"/>
      <c r="DBA154" s="168"/>
      <c r="DBB154" s="168"/>
      <c r="DBC154" s="168"/>
      <c r="DBD154" s="168"/>
      <c r="DBE154" s="168"/>
      <c r="DBF154" s="168"/>
      <c r="DBG154" s="168"/>
      <c r="DBH154" s="168"/>
      <c r="DBI154" s="168"/>
      <c r="DBJ154" s="168"/>
      <c r="DBK154" s="168"/>
      <c r="DBL154" s="168"/>
      <c r="DBM154" s="168"/>
      <c r="DBN154" s="168"/>
      <c r="DBO154" s="168"/>
      <c r="DBP154" s="168"/>
      <c r="DBQ154" s="168"/>
      <c r="DBR154" s="168"/>
      <c r="DBS154" s="168"/>
      <c r="DBT154" s="168"/>
      <c r="DBU154" s="168"/>
      <c r="DBV154" s="168"/>
      <c r="DBW154" s="168"/>
      <c r="DBX154" s="168"/>
      <c r="DBY154" s="168"/>
      <c r="DBZ154" s="168"/>
      <c r="DCA154" s="168"/>
      <c r="DCB154" s="168"/>
      <c r="DCC154" s="168"/>
      <c r="DCD154" s="168"/>
      <c r="DCE154" s="168"/>
      <c r="DCF154" s="168"/>
      <c r="DCG154" s="168"/>
      <c r="DCH154" s="168"/>
      <c r="DCI154" s="168"/>
      <c r="DCJ154" s="168"/>
      <c r="DCK154" s="168"/>
      <c r="DCL154" s="168"/>
      <c r="DCM154" s="168"/>
      <c r="DCN154" s="168"/>
      <c r="DCO154" s="168"/>
      <c r="DCP154" s="168"/>
      <c r="DCQ154" s="168"/>
      <c r="DCR154" s="168"/>
      <c r="DCS154" s="168"/>
      <c r="DCT154" s="168"/>
      <c r="DCU154" s="168"/>
      <c r="DCV154" s="168"/>
      <c r="DCW154" s="168"/>
      <c r="DCX154" s="168"/>
      <c r="DCY154" s="168"/>
      <c r="DCZ154" s="168"/>
      <c r="DDA154" s="168"/>
      <c r="DDB154" s="168"/>
      <c r="DDC154" s="168"/>
      <c r="DDD154" s="168"/>
      <c r="DDE154" s="168"/>
      <c r="DDF154" s="168"/>
      <c r="DDG154" s="168"/>
      <c r="DDH154" s="168"/>
      <c r="DDI154" s="168"/>
      <c r="DDJ154" s="168"/>
      <c r="DDK154" s="168"/>
      <c r="DDL154" s="168"/>
      <c r="DDM154" s="168"/>
      <c r="DDN154" s="168"/>
      <c r="DDO154" s="168"/>
      <c r="DDP154" s="168"/>
      <c r="DDQ154" s="168"/>
      <c r="DDR154" s="168"/>
      <c r="DDS154" s="168"/>
      <c r="DDT154" s="168"/>
      <c r="DDU154" s="168"/>
      <c r="DDV154" s="168"/>
      <c r="DDW154" s="168"/>
      <c r="DDX154" s="168"/>
      <c r="DDY154" s="168"/>
      <c r="DDZ154" s="168"/>
      <c r="DEA154" s="168"/>
      <c r="DEB154" s="168"/>
      <c r="DEC154" s="168"/>
      <c r="DED154" s="168"/>
      <c r="DEE154" s="168"/>
      <c r="DEF154" s="168"/>
      <c r="DEG154" s="168"/>
      <c r="DEH154" s="168"/>
      <c r="DEI154" s="168"/>
      <c r="DEJ154" s="168"/>
      <c r="DEK154" s="168"/>
      <c r="DEL154" s="168"/>
      <c r="DEM154" s="168"/>
      <c r="DEN154" s="168"/>
      <c r="DEO154" s="168"/>
      <c r="DEP154" s="168"/>
      <c r="DEQ154" s="168"/>
      <c r="DER154" s="168"/>
      <c r="DES154" s="168"/>
      <c r="DET154" s="168"/>
      <c r="DEU154" s="168"/>
      <c r="DEV154" s="168"/>
      <c r="DEW154" s="168"/>
      <c r="DEX154" s="168"/>
      <c r="DEY154" s="168"/>
      <c r="DEZ154" s="168"/>
      <c r="DFA154" s="168"/>
      <c r="DFB154" s="168"/>
      <c r="DFC154" s="168"/>
      <c r="DFD154" s="168"/>
      <c r="DFE154" s="168"/>
      <c r="DFF154" s="168"/>
      <c r="DFG154" s="168"/>
      <c r="DFH154" s="168"/>
      <c r="DFI154" s="168"/>
      <c r="DFJ154" s="168"/>
      <c r="DFK154" s="168"/>
      <c r="DFL154" s="168"/>
      <c r="DFM154" s="168"/>
      <c r="DFN154" s="168"/>
      <c r="DFO154" s="168"/>
      <c r="DFP154" s="168"/>
      <c r="DFQ154" s="168"/>
      <c r="DFR154" s="168"/>
      <c r="DFS154" s="168"/>
      <c r="DFT154" s="168"/>
      <c r="DFU154" s="168"/>
      <c r="DFV154" s="168"/>
      <c r="DFW154" s="168"/>
      <c r="DFX154" s="168"/>
      <c r="DFY154" s="168"/>
      <c r="DFZ154" s="168"/>
      <c r="DGA154" s="168"/>
      <c r="DGB154" s="168"/>
      <c r="DGC154" s="168"/>
      <c r="DGD154" s="168"/>
      <c r="DGE154" s="168"/>
      <c r="DGF154" s="168"/>
      <c r="DGG154" s="168"/>
      <c r="DGH154" s="168"/>
      <c r="DGI154" s="168"/>
      <c r="DGJ154" s="168"/>
      <c r="DGK154" s="168"/>
      <c r="DGL154" s="168"/>
      <c r="DGM154" s="168"/>
      <c r="DGN154" s="168"/>
      <c r="DGO154" s="168"/>
      <c r="DGP154" s="168"/>
      <c r="DGQ154" s="168"/>
      <c r="DGR154" s="168"/>
      <c r="DGS154" s="168"/>
      <c r="DGT154" s="168"/>
      <c r="DGU154" s="168"/>
      <c r="DGV154" s="168"/>
      <c r="DGW154" s="168"/>
      <c r="DGX154" s="168"/>
      <c r="DGY154" s="168"/>
      <c r="DGZ154" s="168"/>
      <c r="DHA154" s="168"/>
      <c r="DHB154" s="168"/>
      <c r="DHC154" s="168"/>
      <c r="DHD154" s="168"/>
      <c r="DHE154" s="168"/>
      <c r="DHF154" s="168"/>
      <c r="DHG154" s="168"/>
      <c r="DHH154" s="168"/>
      <c r="DHI154" s="168"/>
      <c r="DHJ154" s="168"/>
      <c r="DHK154" s="168"/>
      <c r="DHL154" s="168"/>
      <c r="DHM154" s="168"/>
      <c r="DHN154" s="168"/>
      <c r="DHO154" s="168"/>
      <c r="DHP154" s="168"/>
      <c r="DHQ154" s="168"/>
      <c r="DHR154" s="168"/>
      <c r="DHS154" s="168"/>
      <c r="DHT154" s="168"/>
      <c r="DHU154" s="168"/>
      <c r="DHV154" s="168"/>
      <c r="DHW154" s="168"/>
      <c r="DHX154" s="168"/>
      <c r="DHY154" s="168"/>
      <c r="DHZ154" s="168"/>
      <c r="DIA154" s="168"/>
      <c r="DIB154" s="168"/>
      <c r="DIC154" s="168"/>
      <c r="DID154" s="168"/>
      <c r="DIE154" s="168"/>
      <c r="DIF154" s="168"/>
      <c r="DIG154" s="168"/>
      <c r="DIH154" s="168"/>
      <c r="DII154" s="168"/>
      <c r="DIJ154" s="168"/>
      <c r="DIK154" s="168"/>
      <c r="DIL154" s="168"/>
      <c r="DIM154" s="168"/>
      <c r="DIN154" s="168"/>
      <c r="DIO154" s="168"/>
      <c r="DIP154" s="168"/>
      <c r="DIQ154" s="168"/>
      <c r="DIR154" s="168"/>
      <c r="DIS154" s="168"/>
      <c r="DIT154" s="168"/>
      <c r="DIU154" s="168"/>
      <c r="DIV154" s="168"/>
      <c r="DIW154" s="168"/>
      <c r="DIX154" s="168"/>
      <c r="DIY154" s="168"/>
      <c r="DIZ154" s="168"/>
      <c r="DJA154" s="168"/>
      <c r="DJB154" s="168"/>
      <c r="DJC154" s="168"/>
      <c r="DJD154" s="168"/>
      <c r="DJE154" s="168"/>
      <c r="DJF154" s="168"/>
      <c r="DJG154" s="168"/>
      <c r="DJH154" s="168"/>
      <c r="DJI154" s="168"/>
      <c r="DJJ154" s="168"/>
      <c r="DJK154" s="168"/>
      <c r="DJL154" s="168"/>
      <c r="DJM154" s="168"/>
      <c r="DJN154" s="168"/>
      <c r="DJO154" s="168"/>
      <c r="DJP154" s="168"/>
      <c r="DJQ154" s="168"/>
      <c r="DJR154" s="168"/>
      <c r="DJS154" s="168"/>
      <c r="DJT154" s="168"/>
      <c r="DJU154" s="168"/>
      <c r="DJV154" s="168"/>
      <c r="DJW154" s="168"/>
      <c r="DJX154" s="168"/>
      <c r="DJY154" s="168"/>
      <c r="DJZ154" s="168"/>
      <c r="DKA154" s="168"/>
      <c r="DKB154" s="168"/>
      <c r="DKC154" s="168"/>
      <c r="DKD154" s="168"/>
      <c r="DKE154" s="168"/>
      <c r="DKF154" s="168"/>
      <c r="DKG154" s="168"/>
      <c r="DKH154" s="168"/>
      <c r="DKI154" s="168"/>
      <c r="DKJ154" s="168"/>
      <c r="DKK154" s="168"/>
      <c r="DKL154" s="168"/>
      <c r="DKM154" s="168"/>
      <c r="DKN154" s="168"/>
      <c r="DKO154" s="168"/>
      <c r="DKP154" s="168"/>
      <c r="DKQ154" s="168"/>
      <c r="DKR154" s="168"/>
      <c r="DKS154" s="168"/>
      <c r="DKT154" s="168"/>
      <c r="DKU154" s="168"/>
      <c r="DKV154" s="168"/>
      <c r="DKW154" s="168"/>
      <c r="DKX154" s="168"/>
      <c r="DKY154" s="168"/>
      <c r="DKZ154" s="168"/>
      <c r="DLA154" s="168"/>
      <c r="DLB154" s="168"/>
      <c r="DLC154" s="168"/>
      <c r="DLD154" s="168"/>
      <c r="DLE154" s="168"/>
      <c r="DLF154" s="168"/>
      <c r="DLG154" s="168"/>
      <c r="DLH154" s="168"/>
      <c r="DLI154" s="168"/>
      <c r="DLJ154" s="168"/>
      <c r="DLK154" s="168"/>
      <c r="DLL154" s="168"/>
      <c r="DLM154" s="168"/>
      <c r="DLN154" s="168"/>
      <c r="DLO154" s="168"/>
      <c r="DLP154" s="168"/>
      <c r="DLQ154" s="168"/>
      <c r="DLR154" s="168"/>
      <c r="DLS154" s="168"/>
      <c r="DLT154" s="168"/>
      <c r="DLU154" s="168"/>
      <c r="DLV154" s="168"/>
      <c r="DLW154" s="168"/>
      <c r="DLX154" s="168"/>
      <c r="DLY154" s="168"/>
      <c r="DLZ154" s="168"/>
      <c r="DMA154" s="168"/>
      <c r="DMB154" s="168"/>
      <c r="DMC154" s="168"/>
      <c r="DMD154" s="168"/>
      <c r="DME154" s="168"/>
      <c r="DMF154" s="168"/>
      <c r="DMG154" s="168"/>
      <c r="DMH154" s="168"/>
      <c r="DMI154" s="168"/>
      <c r="DMJ154" s="168"/>
      <c r="DMK154" s="168"/>
      <c r="DML154" s="168"/>
      <c r="DMM154" s="168"/>
      <c r="DMN154" s="168"/>
      <c r="DMO154" s="168"/>
      <c r="DMP154" s="168"/>
      <c r="DMQ154" s="168"/>
      <c r="DMR154" s="168"/>
      <c r="DMS154" s="168"/>
      <c r="DMT154" s="168"/>
      <c r="DMU154" s="168"/>
      <c r="DMV154" s="168"/>
      <c r="DMW154" s="168"/>
      <c r="DMX154" s="168"/>
      <c r="DMY154" s="168"/>
      <c r="DMZ154" s="168"/>
      <c r="DNA154" s="168"/>
      <c r="DNB154" s="168"/>
      <c r="DNC154" s="168"/>
      <c r="DND154" s="168"/>
      <c r="DNE154" s="168"/>
      <c r="DNF154" s="168"/>
      <c r="DNG154" s="168"/>
      <c r="DNH154" s="168"/>
      <c r="DNI154" s="168"/>
      <c r="DNJ154" s="168"/>
      <c r="DNK154" s="168"/>
      <c r="DNL154" s="168"/>
      <c r="DNM154" s="168"/>
      <c r="DNN154" s="168"/>
      <c r="DNO154" s="168"/>
      <c r="DNP154" s="168"/>
      <c r="DNQ154" s="168"/>
      <c r="DNR154" s="168"/>
      <c r="DNS154" s="168"/>
      <c r="DNT154" s="168"/>
      <c r="DNU154" s="168"/>
      <c r="DNV154" s="168"/>
      <c r="DNW154" s="168"/>
      <c r="DNX154" s="168"/>
      <c r="DNY154" s="168"/>
      <c r="DNZ154" s="168"/>
      <c r="DOA154" s="168"/>
      <c r="DOB154" s="168"/>
      <c r="DOC154" s="168"/>
      <c r="DOD154" s="168"/>
      <c r="DOE154" s="168"/>
      <c r="DOF154" s="168"/>
      <c r="DOG154" s="168"/>
      <c r="DOH154" s="168"/>
      <c r="DOI154" s="168"/>
      <c r="DOJ154" s="168"/>
      <c r="DOK154" s="168"/>
      <c r="DOL154" s="168"/>
      <c r="DOM154" s="168"/>
      <c r="DON154" s="168"/>
      <c r="DOO154" s="168"/>
      <c r="DOP154" s="168"/>
      <c r="DOQ154" s="168"/>
      <c r="DOR154" s="168"/>
      <c r="DOS154" s="168"/>
      <c r="DOT154" s="168"/>
      <c r="DOU154" s="168"/>
      <c r="DOV154" s="168"/>
      <c r="DOW154" s="168"/>
      <c r="DOX154" s="168"/>
      <c r="DOY154" s="168"/>
      <c r="DOZ154" s="168"/>
      <c r="DPA154" s="168"/>
      <c r="DPB154" s="168"/>
      <c r="DPC154" s="168"/>
      <c r="DPD154" s="168"/>
      <c r="DPE154" s="168"/>
      <c r="DPF154" s="168"/>
      <c r="DPG154" s="168"/>
      <c r="DPH154" s="168"/>
      <c r="DPI154" s="168"/>
      <c r="DPJ154" s="168"/>
      <c r="DPK154" s="168"/>
      <c r="DPL154" s="168"/>
      <c r="DPM154" s="168"/>
      <c r="DPN154" s="168"/>
      <c r="DPO154" s="168"/>
      <c r="DPP154" s="168"/>
      <c r="DPQ154" s="168"/>
      <c r="DPR154" s="168"/>
      <c r="DPS154" s="168"/>
      <c r="DPT154" s="168"/>
      <c r="DPU154" s="168"/>
      <c r="DPV154" s="168"/>
      <c r="DPW154" s="168"/>
      <c r="DPX154" s="168"/>
      <c r="DPY154" s="168"/>
      <c r="DPZ154" s="168"/>
      <c r="DQA154" s="168"/>
      <c r="DQB154" s="168"/>
      <c r="DQC154" s="168"/>
      <c r="DQD154" s="168"/>
      <c r="DQE154" s="168"/>
      <c r="DQF154" s="168"/>
      <c r="DQG154" s="168"/>
      <c r="DQH154" s="168"/>
      <c r="DQI154" s="168"/>
      <c r="DQJ154" s="168"/>
      <c r="DQK154" s="168"/>
      <c r="DQL154" s="168"/>
      <c r="DQM154" s="168"/>
      <c r="DQN154" s="168"/>
      <c r="DQO154" s="168"/>
      <c r="DQP154" s="168"/>
      <c r="DQQ154" s="168"/>
      <c r="DQR154" s="168"/>
      <c r="DQS154" s="168"/>
      <c r="DQT154" s="168"/>
      <c r="DQU154" s="168"/>
      <c r="DQV154" s="168"/>
      <c r="DQW154" s="168"/>
      <c r="DQX154" s="168"/>
      <c r="DQY154" s="168"/>
      <c r="DQZ154" s="168"/>
      <c r="DRA154" s="168"/>
      <c r="DRB154" s="168"/>
      <c r="DRC154" s="168"/>
      <c r="DRD154" s="168"/>
      <c r="DRE154" s="168"/>
      <c r="DRF154" s="168"/>
      <c r="DRG154" s="168"/>
      <c r="DRH154" s="168"/>
      <c r="DRI154" s="168"/>
      <c r="DRJ154" s="168"/>
      <c r="DRK154" s="168"/>
      <c r="DRL154" s="168"/>
      <c r="DRM154" s="168"/>
      <c r="DRN154" s="168"/>
      <c r="DRO154" s="168"/>
      <c r="DRP154" s="168"/>
      <c r="DRQ154" s="168"/>
      <c r="DRR154" s="168"/>
      <c r="DRS154" s="168"/>
      <c r="DRT154" s="168"/>
      <c r="DRU154" s="168"/>
      <c r="DRV154" s="168"/>
      <c r="DRW154" s="168"/>
      <c r="DRX154" s="168"/>
      <c r="DRY154" s="168"/>
      <c r="DRZ154" s="168"/>
      <c r="DSA154" s="168"/>
      <c r="DSB154" s="168"/>
      <c r="DSC154" s="168"/>
      <c r="DSD154" s="168"/>
      <c r="DSE154" s="168"/>
      <c r="DSF154" s="168"/>
      <c r="DSG154" s="168"/>
      <c r="DSH154" s="168"/>
      <c r="DSI154" s="168"/>
      <c r="DSJ154" s="168"/>
      <c r="DSK154" s="168"/>
      <c r="DSL154" s="168"/>
      <c r="DSM154" s="168"/>
      <c r="DSN154" s="168"/>
      <c r="DSO154" s="168"/>
      <c r="DSP154" s="168"/>
      <c r="DSQ154" s="168"/>
      <c r="DSR154" s="168"/>
      <c r="DSS154" s="168"/>
      <c r="DST154" s="168"/>
      <c r="DSU154" s="168"/>
      <c r="DSV154" s="168"/>
      <c r="DSW154" s="168"/>
      <c r="DSX154" s="168"/>
      <c r="DSY154" s="168"/>
      <c r="DSZ154" s="168"/>
      <c r="DTA154" s="168"/>
      <c r="DTB154" s="168"/>
      <c r="DTC154" s="168"/>
      <c r="DTD154" s="168"/>
      <c r="DTE154" s="168"/>
      <c r="DTF154" s="168"/>
      <c r="DTG154" s="168"/>
      <c r="DTH154" s="168"/>
      <c r="DTI154" s="168"/>
      <c r="DTJ154" s="168"/>
      <c r="DTK154" s="168"/>
      <c r="DTL154" s="168"/>
      <c r="DTM154" s="168"/>
      <c r="DTN154" s="168"/>
      <c r="DTO154" s="168"/>
      <c r="DTP154" s="168"/>
      <c r="DTQ154" s="168"/>
      <c r="DTR154" s="168"/>
      <c r="DTS154" s="168"/>
      <c r="DTT154" s="168"/>
      <c r="DTU154" s="168"/>
      <c r="DTV154" s="168"/>
      <c r="DTW154" s="168"/>
      <c r="DTX154" s="168"/>
      <c r="DTY154" s="168"/>
      <c r="DTZ154" s="168"/>
      <c r="DUA154" s="168"/>
      <c r="DUB154" s="168"/>
      <c r="DUC154" s="168"/>
      <c r="DUD154" s="168"/>
      <c r="DUE154" s="168"/>
      <c r="DUF154" s="168"/>
      <c r="DUG154" s="168"/>
      <c r="DUH154" s="168"/>
      <c r="DUI154" s="168"/>
      <c r="DUJ154" s="168"/>
      <c r="DUK154" s="168"/>
      <c r="DUL154" s="168"/>
      <c r="DUM154" s="168"/>
      <c r="DUN154" s="168"/>
      <c r="DUO154" s="168"/>
      <c r="DUP154" s="168"/>
      <c r="DUQ154" s="168"/>
      <c r="DUR154" s="168"/>
      <c r="DUS154" s="168"/>
      <c r="DUT154" s="168"/>
      <c r="DUU154" s="168"/>
      <c r="DUV154" s="168"/>
      <c r="DUW154" s="168"/>
      <c r="DUX154" s="168"/>
      <c r="DUY154" s="168"/>
      <c r="DUZ154" s="168"/>
      <c r="DVA154" s="168"/>
      <c r="DVB154" s="168"/>
      <c r="DVC154" s="168"/>
      <c r="DVD154" s="168"/>
      <c r="DVE154" s="168"/>
      <c r="DVF154" s="168"/>
      <c r="DVG154" s="168"/>
      <c r="DVH154" s="168"/>
      <c r="DVI154" s="168"/>
      <c r="DVJ154" s="168"/>
      <c r="DVK154" s="168"/>
      <c r="DVL154" s="168"/>
      <c r="DVM154" s="168"/>
      <c r="DVN154" s="168"/>
      <c r="DVO154" s="168"/>
      <c r="DVP154" s="168"/>
      <c r="DVQ154" s="168"/>
      <c r="DVR154" s="168"/>
      <c r="DVS154" s="168"/>
      <c r="DVT154" s="168"/>
      <c r="DVU154" s="168"/>
      <c r="DVV154" s="168"/>
      <c r="DVW154" s="168"/>
      <c r="DVX154" s="168"/>
      <c r="DVY154" s="168"/>
      <c r="DVZ154" s="168"/>
      <c r="DWA154" s="168"/>
      <c r="DWB154" s="168"/>
      <c r="DWC154" s="168"/>
      <c r="DWD154" s="168"/>
      <c r="DWE154" s="168"/>
      <c r="DWF154" s="168"/>
      <c r="DWG154" s="168"/>
      <c r="DWH154" s="168"/>
      <c r="DWI154" s="168"/>
      <c r="DWJ154" s="168"/>
      <c r="DWK154" s="168"/>
      <c r="DWL154" s="168"/>
      <c r="DWM154" s="168"/>
      <c r="DWN154" s="168"/>
      <c r="DWO154" s="168"/>
      <c r="DWP154" s="168"/>
      <c r="DWQ154" s="168"/>
      <c r="DWR154" s="168"/>
      <c r="DWS154" s="168"/>
      <c r="DWT154" s="168"/>
      <c r="DWU154" s="168"/>
      <c r="DWV154" s="168"/>
      <c r="DWW154" s="168"/>
      <c r="DWX154" s="168"/>
      <c r="DWY154" s="168"/>
      <c r="DWZ154" s="168"/>
      <c r="DXA154" s="168"/>
      <c r="DXB154" s="168"/>
      <c r="DXC154" s="168"/>
      <c r="DXD154" s="168"/>
      <c r="DXE154" s="168"/>
      <c r="DXF154" s="168"/>
      <c r="DXG154" s="168"/>
      <c r="DXH154" s="168"/>
      <c r="DXI154" s="168"/>
      <c r="DXJ154" s="168"/>
      <c r="DXK154" s="168"/>
      <c r="DXL154" s="168"/>
      <c r="DXM154" s="168"/>
      <c r="DXN154" s="168"/>
      <c r="DXO154" s="168"/>
      <c r="DXP154" s="168"/>
      <c r="DXQ154" s="168"/>
      <c r="DXR154" s="168"/>
      <c r="DXS154" s="168"/>
      <c r="DXT154" s="168"/>
      <c r="DXU154" s="168"/>
      <c r="DXV154" s="168"/>
      <c r="DXW154" s="168"/>
      <c r="DXX154" s="168"/>
      <c r="DXY154" s="168"/>
      <c r="DXZ154" s="168"/>
      <c r="DYA154" s="168"/>
      <c r="DYB154" s="168"/>
      <c r="DYC154" s="168"/>
      <c r="DYD154" s="168"/>
      <c r="DYE154" s="168"/>
      <c r="DYF154" s="168"/>
      <c r="DYG154" s="168"/>
      <c r="DYH154" s="168"/>
      <c r="DYI154" s="168"/>
      <c r="DYJ154" s="168"/>
      <c r="DYK154" s="168"/>
      <c r="DYL154" s="168"/>
      <c r="DYM154" s="168"/>
      <c r="DYN154" s="168"/>
      <c r="DYO154" s="168"/>
      <c r="DYP154" s="168"/>
      <c r="DYQ154" s="168"/>
      <c r="DYR154" s="168"/>
      <c r="DYS154" s="168"/>
      <c r="DYT154" s="168"/>
      <c r="DYU154" s="168"/>
      <c r="DYV154" s="168"/>
      <c r="DYW154" s="168"/>
      <c r="DYX154" s="168"/>
      <c r="DYY154" s="168"/>
      <c r="DYZ154" s="168"/>
      <c r="DZA154" s="168"/>
      <c r="DZB154" s="168"/>
      <c r="DZC154" s="168"/>
      <c r="DZD154" s="168"/>
      <c r="DZE154" s="168"/>
      <c r="DZF154" s="168"/>
      <c r="DZG154" s="168"/>
      <c r="DZH154" s="168"/>
      <c r="DZI154" s="168"/>
      <c r="DZJ154" s="168"/>
      <c r="DZK154" s="168"/>
      <c r="DZL154" s="168"/>
      <c r="DZM154" s="168"/>
      <c r="DZN154" s="168"/>
      <c r="DZO154" s="168"/>
      <c r="DZP154" s="168"/>
      <c r="DZQ154" s="168"/>
      <c r="DZR154" s="168"/>
      <c r="DZS154" s="168"/>
      <c r="DZT154" s="168"/>
      <c r="DZU154" s="168"/>
      <c r="DZV154" s="168"/>
      <c r="DZW154" s="168"/>
      <c r="DZX154" s="168"/>
      <c r="DZY154" s="168"/>
      <c r="DZZ154" s="168"/>
      <c r="EAA154" s="168"/>
      <c r="EAB154" s="168"/>
      <c r="EAC154" s="168"/>
      <c r="EAD154" s="168"/>
      <c r="EAE154" s="168"/>
      <c r="EAF154" s="168"/>
      <c r="EAG154" s="168"/>
      <c r="EAH154" s="168"/>
      <c r="EAI154" s="168"/>
      <c r="EAJ154" s="168"/>
      <c r="EAK154" s="168"/>
      <c r="EAL154" s="168"/>
      <c r="EAM154" s="168"/>
      <c r="EAN154" s="168"/>
      <c r="EAO154" s="168"/>
      <c r="EAP154" s="168"/>
      <c r="EAQ154" s="168"/>
      <c r="EAR154" s="168"/>
      <c r="EAS154" s="168"/>
      <c r="EAT154" s="168"/>
      <c r="EAU154" s="168"/>
      <c r="EAV154" s="168"/>
      <c r="EAW154" s="168"/>
      <c r="EAX154" s="168"/>
      <c r="EAY154" s="168"/>
      <c r="EAZ154" s="168"/>
      <c r="EBA154" s="168"/>
      <c r="EBB154" s="168"/>
      <c r="EBC154" s="168"/>
      <c r="EBD154" s="168"/>
      <c r="EBE154" s="168"/>
      <c r="EBF154" s="168"/>
      <c r="EBG154" s="168"/>
      <c r="EBH154" s="168"/>
      <c r="EBI154" s="168"/>
      <c r="EBJ154" s="168"/>
      <c r="EBK154" s="168"/>
      <c r="EBL154" s="168"/>
      <c r="EBM154" s="168"/>
      <c r="EBN154" s="168"/>
      <c r="EBO154" s="168"/>
      <c r="EBP154" s="168"/>
      <c r="EBQ154" s="168"/>
      <c r="EBR154" s="168"/>
      <c r="EBS154" s="168"/>
      <c r="EBT154" s="168"/>
      <c r="EBU154" s="168"/>
      <c r="EBV154" s="168"/>
      <c r="EBW154" s="168"/>
      <c r="EBX154" s="168"/>
      <c r="EBY154" s="168"/>
      <c r="EBZ154" s="168"/>
      <c r="ECA154" s="168"/>
      <c r="ECB154" s="168"/>
      <c r="ECC154" s="168"/>
      <c r="ECD154" s="168"/>
      <c r="ECE154" s="168"/>
      <c r="ECF154" s="168"/>
      <c r="ECG154" s="168"/>
      <c r="ECH154" s="168"/>
      <c r="ECI154" s="168"/>
      <c r="ECJ154" s="168"/>
      <c r="ECK154" s="168"/>
      <c r="ECL154" s="168"/>
      <c r="ECM154" s="168"/>
      <c r="ECN154" s="168"/>
      <c r="ECO154" s="168"/>
      <c r="ECP154" s="168"/>
      <c r="ECQ154" s="168"/>
      <c r="ECR154" s="168"/>
      <c r="ECS154" s="168"/>
      <c r="ECT154" s="168"/>
      <c r="ECU154" s="168"/>
      <c r="ECV154" s="168"/>
      <c r="ECW154" s="168"/>
      <c r="ECX154" s="168"/>
      <c r="ECY154" s="168"/>
      <c r="ECZ154" s="168"/>
      <c r="EDA154" s="168"/>
      <c r="EDB154" s="168"/>
      <c r="EDC154" s="168"/>
      <c r="EDD154" s="168"/>
      <c r="EDE154" s="168"/>
      <c r="EDF154" s="168"/>
      <c r="EDG154" s="168"/>
      <c r="EDH154" s="168"/>
      <c r="EDI154" s="168"/>
      <c r="EDJ154" s="168"/>
      <c r="EDK154" s="168"/>
      <c r="EDL154" s="168"/>
      <c r="EDM154" s="168"/>
      <c r="EDN154" s="168"/>
      <c r="EDO154" s="168"/>
      <c r="EDP154" s="168"/>
      <c r="EDQ154" s="168"/>
      <c r="EDR154" s="168"/>
      <c r="EDS154" s="168"/>
      <c r="EDT154" s="168"/>
      <c r="EDU154" s="168"/>
      <c r="EDV154" s="168"/>
      <c r="EDW154" s="168"/>
      <c r="EDX154" s="168"/>
      <c r="EDY154" s="168"/>
      <c r="EDZ154" s="168"/>
      <c r="EEA154" s="168"/>
      <c r="EEB154" s="168"/>
      <c r="EEC154" s="168"/>
      <c r="EED154" s="168"/>
      <c r="EEE154" s="168"/>
      <c r="EEF154" s="168"/>
      <c r="EEG154" s="168"/>
      <c r="EEH154" s="168"/>
      <c r="EEI154" s="168"/>
      <c r="EEJ154" s="168"/>
      <c r="EEK154" s="168"/>
      <c r="EEL154" s="168"/>
      <c r="EEM154" s="168"/>
      <c r="EEN154" s="168"/>
      <c r="EEO154" s="168"/>
      <c r="EEP154" s="168"/>
      <c r="EEQ154" s="168"/>
      <c r="EER154" s="168"/>
      <c r="EES154" s="168"/>
      <c r="EET154" s="168"/>
      <c r="EEU154" s="168"/>
      <c r="EEV154" s="168"/>
      <c r="EEW154" s="168"/>
      <c r="EEX154" s="168"/>
      <c r="EEY154" s="168"/>
      <c r="EEZ154" s="168"/>
      <c r="EFA154" s="168"/>
      <c r="EFB154" s="168"/>
      <c r="EFC154" s="168"/>
      <c r="EFD154" s="168"/>
      <c r="EFE154" s="168"/>
      <c r="EFF154" s="168"/>
      <c r="EFG154" s="168"/>
      <c r="EFH154" s="168"/>
      <c r="EFI154" s="168"/>
      <c r="EFJ154" s="168"/>
      <c r="EFK154" s="168"/>
      <c r="EFL154" s="168"/>
      <c r="EFM154" s="168"/>
      <c r="EFN154" s="168"/>
      <c r="EFO154" s="168"/>
      <c r="EFP154" s="168"/>
      <c r="EFQ154" s="168"/>
      <c r="EFR154" s="168"/>
      <c r="EFS154" s="168"/>
      <c r="EFT154" s="168"/>
      <c r="EFU154" s="168"/>
      <c r="EFV154" s="168"/>
      <c r="EFW154" s="168"/>
      <c r="EFX154" s="168"/>
      <c r="EFY154" s="168"/>
      <c r="EFZ154" s="168"/>
      <c r="EGA154" s="168"/>
      <c r="EGB154" s="168"/>
      <c r="EGC154" s="168"/>
      <c r="EGD154" s="168"/>
      <c r="EGE154" s="168"/>
      <c r="EGF154" s="168"/>
      <c r="EGG154" s="168"/>
      <c r="EGH154" s="168"/>
      <c r="EGI154" s="168"/>
      <c r="EGJ154" s="168"/>
      <c r="EGK154" s="168"/>
      <c r="EGL154" s="168"/>
      <c r="EGM154" s="168"/>
      <c r="EGN154" s="168"/>
      <c r="EGO154" s="168"/>
      <c r="EGP154" s="168"/>
      <c r="EGQ154" s="168"/>
      <c r="EGR154" s="168"/>
      <c r="EGS154" s="168"/>
      <c r="EGT154" s="168"/>
      <c r="EGU154" s="168"/>
      <c r="EGV154" s="168"/>
      <c r="EGW154" s="168"/>
      <c r="EGX154" s="168"/>
      <c r="EGY154" s="168"/>
      <c r="EGZ154" s="168"/>
      <c r="EHA154" s="168"/>
      <c r="EHB154" s="168"/>
      <c r="EHC154" s="168"/>
      <c r="EHD154" s="168"/>
      <c r="EHE154" s="168"/>
      <c r="EHF154" s="168"/>
      <c r="EHG154" s="168"/>
      <c r="EHH154" s="168"/>
      <c r="EHI154" s="168"/>
      <c r="EHJ154" s="168"/>
      <c r="EHK154" s="168"/>
      <c r="EHL154" s="168"/>
      <c r="EHM154" s="168"/>
      <c r="EHN154" s="168"/>
      <c r="EHO154" s="168"/>
      <c r="EHP154" s="168"/>
      <c r="EHQ154" s="168"/>
      <c r="EHR154" s="168"/>
      <c r="EHS154" s="168"/>
      <c r="EHT154" s="168"/>
      <c r="EHU154" s="168"/>
      <c r="EHV154" s="168"/>
      <c r="EHW154" s="168"/>
      <c r="EHX154" s="168"/>
      <c r="EHY154" s="168"/>
      <c r="EHZ154" s="168"/>
      <c r="EIA154" s="168"/>
      <c r="EIB154" s="168"/>
      <c r="EIC154" s="168"/>
      <c r="EID154" s="168"/>
      <c r="EIE154" s="168"/>
      <c r="EIF154" s="168"/>
      <c r="EIG154" s="168"/>
      <c r="EIH154" s="168"/>
      <c r="EII154" s="168"/>
      <c r="EIJ154" s="168"/>
      <c r="EIK154" s="168"/>
      <c r="EIL154" s="168"/>
      <c r="EIM154" s="168"/>
      <c r="EIN154" s="168"/>
      <c r="EIO154" s="168"/>
      <c r="EIP154" s="168"/>
      <c r="EIQ154" s="168"/>
      <c r="EIR154" s="168"/>
      <c r="EIS154" s="168"/>
      <c r="EIT154" s="168"/>
      <c r="EIU154" s="168"/>
      <c r="EIV154" s="168"/>
      <c r="EIW154" s="168"/>
      <c r="EIX154" s="168"/>
      <c r="EIY154" s="168"/>
      <c r="EIZ154" s="168"/>
      <c r="EJA154" s="168"/>
      <c r="EJB154" s="168"/>
      <c r="EJC154" s="168"/>
      <c r="EJD154" s="168"/>
      <c r="EJE154" s="168"/>
      <c r="EJF154" s="168"/>
      <c r="EJG154" s="168"/>
      <c r="EJH154" s="168"/>
      <c r="EJI154" s="168"/>
      <c r="EJJ154" s="168"/>
      <c r="EJK154" s="168"/>
      <c r="EJL154" s="168"/>
      <c r="EJM154" s="168"/>
      <c r="EJN154" s="168"/>
      <c r="EJO154" s="168"/>
      <c r="EJP154" s="168"/>
      <c r="EJQ154" s="168"/>
      <c r="EJR154" s="168"/>
      <c r="EJS154" s="168"/>
      <c r="EJT154" s="168"/>
      <c r="EJU154" s="168"/>
      <c r="EJV154" s="168"/>
      <c r="EJW154" s="168"/>
      <c r="EJX154" s="168"/>
      <c r="EJY154" s="168"/>
      <c r="EJZ154" s="168"/>
      <c r="EKA154" s="168"/>
      <c r="EKB154" s="168"/>
      <c r="EKC154" s="168"/>
      <c r="EKD154" s="168"/>
      <c r="EKE154" s="168"/>
      <c r="EKF154" s="168"/>
      <c r="EKG154" s="168"/>
      <c r="EKH154" s="168"/>
      <c r="EKI154" s="168"/>
      <c r="EKJ154" s="168"/>
      <c r="EKK154" s="168"/>
      <c r="EKL154" s="168"/>
      <c r="EKM154" s="168"/>
      <c r="EKN154" s="168"/>
      <c r="EKO154" s="168"/>
      <c r="EKP154" s="168"/>
      <c r="EKQ154" s="168"/>
      <c r="EKR154" s="168"/>
      <c r="EKS154" s="168"/>
      <c r="EKT154" s="168"/>
      <c r="EKU154" s="168"/>
      <c r="EKV154" s="168"/>
      <c r="EKW154" s="168"/>
      <c r="EKX154" s="168"/>
      <c r="EKY154" s="168"/>
      <c r="EKZ154" s="168"/>
      <c r="ELA154" s="168"/>
      <c r="ELB154" s="168"/>
      <c r="ELC154" s="168"/>
      <c r="ELD154" s="168"/>
      <c r="ELE154" s="168"/>
      <c r="ELF154" s="168"/>
      <c r="ELG154" s="168"/>
      <c r="ELH154" s="168"/>
      <c r="ELI154" s="168"/>
      <c r="ELJ154" s="168"/>
      <c r="ELK154" s="168"/>
      <c r="ELL154" s="168"/>
      <c r="ELM154" s="168"/>
      <c r="ELN154" s="168"/>
      <c r="ELO154" s="168"/>
      <c r="ELP154" s="168"/>
      <c r="ELQ154" s="168"/>
      <c r="ELR154" s="168"/>
      <c r="ELS154" s="168"/>
      <c r="ELT154" s="168"/>
      <c r="ELU154" s="168"/>
      <c r="ELV154" s="168"/>
      <c r="ELW154" s="168"/>
      <c r="ELX154" s="168"/>
      <c r="ELY154" s="168"/>
      <c r="ELZ154" s="168"/>
      <c r="EMA154" s="168"/>
      <c r="EMB154" s="168"/>
      <c r="EMC154" s="168"/>
      <c r="EMD154" s="168"/>
      <c r="EME154" s="168"/>
      <c r="EMF154" s="168"/>
      <c r="EMG154" s="168"/>
      <c r="EMH154" s="168"/>
      <c r="EMI154" s="168"/>
      <c r="EMJ154" s="168"/>
      <c r="EMK154" s="168"/>
      <c r="EML154" s="168"/>
      <c r="EMM154" s="168"/>
      <c r="EMN154" s="168"/>
      <c r="EMO154" s="168"/>
      <c r="EMP154" s="168"/>
      <c r="EMQ154" s="168"/>
      <c r="EMR154" s="168"/>
      <c r="EMS154" s="168"/>
      <c r="EMT154" s="168"/>
      <c r="EMU154" s="168"/>
      <c r="EMV154" s="168"/>
      <c r="EMW154" s="168"/>
      <c r="EMX154" s="168"/>
      <c r="EMY154" s="168"/>
      <c r="EMZ154" s="168"/>
      <c r="ENA154" s="168"/>
      <c r="ENB154" s="168"/>
      <c r="ENC154" s="168"/>
      <c r="END154" s="168"/>
      <c r="ENE154" s="168"/>
      <c r="ENF154" s="168"/>
      <c r="ENG154" s="168"/>
      <c r="ENH154" s="168"/>
      <c r="ENI154" s="168"/>
      <c r="ENJ154" s="168"/>
      <c r="ENK154" s="168"/>
      <c r="ENL154" s="168"/>
      <c r="ENM154" s="168"/>
      <c r="ENN154" s="168"/>
      <c r="ENO154" s="168"/>
      <c r="ENP154" s="168"/>
      <c r="ENQ154" s="168"/>
      <c r="ENR154" s="168"/>
      <c r="ENS154" s="168"/>
      <c r="ENT154" s="168"/>
      <c r="ENU154" s="168"/>
      <c r="ENV154" s="168"/>
      <c r="ENW154" s="168"/>
      <c r="ENX154" s="168"/>
      <c r="ENY154" s="168"/>
      <c r="ENZ154" s="168"/>
      <c r="EOA154" s="168"/>
      <c r="EOB154" s="168"/>
      <c r="EOC154" s="168"/>
      <c r="EOD154" s="168"/>
      <c r="EOE154" s="168"/>
      <c r="EOF154" s="168"/>
      <c r="EOG154" s="168"/>
      <c r="EOH154" s="168"/>
      <c r="EOI154" s="168"/>
      <c r="EOJ154" s="168"/>
      <c r="EOK154" s="168"/>
      <c r="EOL154" s="168"/>
      <c r="EOM154" s="168"/>
      <c r="EON154" s="168"/>
      <c r="EOO154" s="168"/>
      <c r="EOP154" s="168"/>
      <c r="EOQ154" s="168"/>
      <c r="EOR154" s="168"/>
      <c r="EOS154" s="168"/>
      <c r="EOT154" s="168"/>
      <c r="EOU154" s="168"/>
      <c r="EOV154" s="168"/>
      <c r="EOW154" s="168"/>
      <c r="EOX154" s="168"/>
      <c r="EOY154" s="168"/>
      <c r="EOZ154" s="168"/>
      <c r="EPA154" s="168"/>
      <c r="EPB154" s="168"/>
      <c r="EPC154" s="168"/>
      <c r="EPD154" s="168"/>
      <c r="EPE154" s="168"/>
      <c r="EPF154" s="168"/>
      <c r="EPG154" s="168"/>
      <c r="EPH154" s="168"/>
      <c r="EPI154" s="168"/>
      <c r="EPJ154" s="168"/>
      <c r="EPK154" s="168"/>
      <c r="EPL154" s="168"/>
      <c r="EPM154" s="168"/>
      <c r="EPN154" s="168"/>
      <c r="EPO154" s="168"/>
      <c r="EPP154" s="168"/>
      <c r="EPQ154" s="168"/>
      <c r="EPR154" s="168"/>
      <c r="EPS154" s="168"/>
      <c r="EPT154" s="168"/>
      <c r="EPU154" s="168"/>
      <c r="EPV154" s="168"/>
      <c r="EPW154" s="168"/>
      <c r="EPX154" s="168"/>
      <c r="EPY154" s="168"/>
      <c r="EPZ154" s="168"/>
      <c r="EQA154" s="168"/>
      <c r="EQB154" s="168"/>
      <c r="EQC154" s="168"/>
      <c r="EQD154" s="168"/>
      <c r="EQE154" s="168"/>
      <c r="EQF154" s="168"/>
      <c r="EQG154" s="168"/>
      <c r="EQH154" s="168"/>
      <c r="EQI154" s="168"/>
      <c r="EQJ154" s="168"/>
      <c r="EQK154" s="168"/>
      <c r="EQL154" s="168"/>
      <c r="EQM154" s="168"/>
      <c r="EQN154" s="168"/>
      <c r="EQO154" s="168"/>
      <c r="EQP154" s="168"/>
      <c r="EQQ154" s="168"/>
      <c r="EQR154" s="168"/>
      <c r="EQS154" s="168"/>
      <c r="EQT154" s="168"/>
      <c r="EQU154" s="168"/>
      <c r="EQV154" s="168"/>
      <c r="EQW154" s="168"/>
      <c r="EQX154" s="168"/>
      <c r="EQY154" s="168"/>
      <c r="EQZ154" s="168"/>
      <c r="ERA154" s="168"/>
      <c r="ERB154" s="168"/>
      <c r="ERC154" s="168"/>
      <c r="ERD154" s="168"/>
      <c r="ERE154" s="168"/>
      <c r="ERF154" s="168"/>
      <c r="ERG154" s="168"/>
      <c r="ERH154" s="168"/>
      <c r="ERI154" s="168"/>
      <c r="ERJ154" s="168"/>
      <c r="ERK154" s="168"/>
      <c r="ERL154" s="168"/>
      <c r="ERM154" s="168"/>
      <c r="ERN154" s="168"/>
      <c r="ERO154" s="168"/>
      <c r="ERP154" s="168"/>
      <c r="ERQ154" s="168"/>
      <c r="ERR154" s="168"/>
      <c r="ERS154" s="168"/>
      <c r="ERT154" s="168"/>
      <c r="ERU154" s="168"/>
      <c r="ERV154" s="168"/>
      <c r="ERW154" s="168"/>
      <c r="ERX154" s="168"/>
      <c r="ERY154" s="168"/>
      <c r="ERZ154" s="168"/>
      <c r="ESA154" s="168"/>
      <c r="ESB154" s="168"/>
      <c r="ESC154" s="168"/>
      <c r="ESD154" s="168"/>
      <c r="ESE154" s="168"/>
      <c r="ESF154" s="168"/>
      <c r="ESG154" s="168"/>
      <c r="ESH154" s="168"/>
      <c r="ESI154" s="168"/>
      <c r="ESJ154" s="168"/>
      <c r="ESK154" s="168"/>
      <c r="ESL154" s="168"/>
      <c r="ESM154" s="168"/>
      <c r="ESN154" s="168"/>
      <c r="ESO154" s="168"/>
      <c r="ESP154" s="168"/>
      <c r="ESQ154" s="168"/>
      <c r="ESR154" s="168"/>
      <c r="ESS154" s="168"/>
      <c r="EST154" s="168"/>
      <c r="ESU154" s="168"/>
      <c r="ESV154" s="168"/>
      <c r="ESW154" s="168"/>
      <c r="ESX154" s="168"/>
      <c r="ESY154" s="168"/>
      <c r="ESZ154" s="168"/>
      <c r="ETA154" s="168"/>
      <c r="ETB154" s="168"/>
      <c r="ETC154" s="168"/>
      <c r="ETD154" s="168"/>
      <c r="ETE154" s="168"/>
      <c r="ETF154" s="168"/>
      <c r="ETG154" s="168"/>
      <c r="ETH154" s="168"/>
      <c r="ETI154" s="168"/>
      <c r="ETJ154" s="168"/>
      <c r="ETK154" s="168"/>
      <c r="ETL154" s="168"/>
      <c r="ETM154" s="168"/>
      <c r="ETN154" s="168"/>
      <c r="ETO154" s="168"/>
      <c r="ETP154" s="168"/>
      <c r="ETQ154" s="168"/>
      <c r="ETR154" s="168"/>
      <c r="ETS154" s="168"/>
      <c r="ETT154" s="168"/>
      <c r="ETU154" s="168"/>
      <c r="ETV154" s="168"/>
      <c r="ETW154" s="168"/>
      <c r="ETX154" s="168"/>
      <c r="ETY154" s="168"/>
      <c r="ETZ154" s="168"/>
      <c r="EUA154" s="168"/>
      <c r="EUB154" s="168"/>
      <c r="EUC154" s="168"/>
      <c r="EUD154" s="168"/>
      <c r="EUE154" s="168"/>
      <c r="EUF154" s="168"/>
      <c r="EUG154" s="168"/>
      <c r="EUH154" s="168"/>
      <c r="EUI154" s="168"/>
      <c r="EUJ154" s="168"/>
      <c r="EUK154" s="168"/>
      <c r="EUL154" s="168"/>
      <c r="EUM154" s="168"/>
      <c r="EUN154" s="168"/>
      <c r="EUO154" s="168"/>
      <c r="EUP154" s="168"/>
      <c r="EUQ154" s="168"/>
      <c r="EUR154" s="168"/>
      <c r="EUS154" s="168"/>
      <c r="EUT154" s="168"/>
      <c r="EUU154" s="168"/>
      <c r="EUV154" s="168"/>
      <c r="EUW154" s="168"/>
      <c r="EUX154" s="168"/>
      <c r="EUY154" s="168"/>
      <c r="EUZ154" s="168"/>
      <c r="EVA154" s="168"/>
      <c r="EVB154" s="168"/>
      <c r="EVC154" s="168"/>
      <c r="EVD154" s="168"/>
      <c r="EVE154" s="168"/>
      <c r="EVF154" s="168"/>
      <c r="EVG154" s="168"/>
      <c r="EVH154" s="168"/>
      <c r="EVI154" s="168"/>
      <c r="EVJ154" s="168"/>
      <c r="EVK154" s="168"/>
      <c r="EVL154" s="168"/>
      <c r="EVM154" s="168"/>
      <c r="EVN154" s="168"/>
      <c r="EVO154" s="168"/>
      <c r="EVP154" s="168"/>
      <c r="EVQ154" s="168"/>
      <c r="EVR154" s="168"/>
      <c r="EVS154" s="168"/>
      <c r="EVT154" s="168"/>
      <c r="EVU154" s="168"/>
      <c r="EVV154" s="168"/>
      <c r="EVW154" s="168"/>
      <c r="EVX154" s="168"/>
      <c r="EVY154" s="168"/>
      <c r="EVZ154" s="168"/>
      <c r="EWA154" s="168"/>
      <c r="EWB154" s="168"/>
      <c r="EWC154" s="168"/>
      <c r="EWD154" s="168"/>
      <c r="EWE154" s="168"/>
      <c r="EWF154" s="168"/>
      <c r="EWG154" s="168"/>
      <c r="EWH154" s="168"/>
      <c r="EWI154" s="168"/>
      <c r="EWJ154" s="168"/>
      <c r="EWK154" s="168"/>
      <c r="EWL154" s="168"/>
      <c r="EWM154" s="168"/>
      <c r="EWN154" s="168"/>
      <c r="EWO154" s="168"/>
      <c r="EWP154" s="168"/>
      <c r="EWQ154" s="168"/>
      <c r="EWR154" s="168"/>
      <c r="EWS154" s="168"/>
      <c r="EWT154" s="168"/>
      <c r="EWU154" s="168"/>
      <c r="EWV154" s="168"/>
      <c r="EWW154" s="168"/>
      <c r="EWX154" s="168"/>
      <c r="EWY154" s="168"/>
      <c r="EWZ154" s="168"/>
      <c r="EXA154" s="168"/>
      <c r="EXB154" s="168"/>
      <c r="EXC154" s="168"/>
      <c r="EXD154" s="168"/>
      <c r="EXE154" s="168"/>
      <c r="EXF154" s="168"/>
      <c r="EXG154" s="168"/>
      <c r="EXH154" s="168"/>
      <c r="EXI154" s="168"/>
      <c r="EXJ154" s="168"/>
      <c r="EXK154" s="168"/>
      <c r="EXL154" s="168"/>
      <c r="EXM154" s="168"/>
      <c r="EXN154" s="168"/>
      <c r="EXO154" s="168"/>
      <c r="EXP154" s="168"/>
      <c r="EXQ154" s="168"/>
      <c r="EXR154" s="168"/>
      <c r="EXS154" s="168"/>
      <c r="EXT154" s="168"/>
      <c r="EXU154" s="168"/>
      <c r="EXV154" s="168"/>
      <c r="EXW154" s="168"/>
      <c r="EXX154" s="168"/>
      <c r="EXY154" s="168"/>
      <c r="EXZ154" s="168"/>
      <c r="EYA154" s="168"/>
      <c r="EYB154" s="168"/>
      <c r="EYC154" s="168"/>
      <c r="EYD154" s="168"/>
      <c r="EYE154" s="168"/>
      <c r="EYF154" s="168"/>
      <c r="EYG154" s="168"/>
      <c r="EYH154" s="168"/>
      <c r="EYI154" s="168"/>
      <c r="EYJ154" s="168"/>
      <c r="EYK154" s="168"/>
      <c r="EYL154" s="168"/>
      <c r="EYM154" s="168"/>
      <c r="EYN154" s="168"/>
      <c r="EYO154" s="168"/>
      <c r="EYP154" s="168"/>
      <c r="EYQ154" s="168"/>
      <c r="EYR154" s="168"/>
      <c r="EYS154" s="168"/>
      <c r="EYT154" s="168"/>
      <c r="EYU154" s="168"/>
      <c r="EYV154" s="168"/>
      <c r="EYW154" s="168"/>
      <c r="EYX154" s="168"/>
      <c r="EYY154" s="168"/>
      <c r="EYZ154" s="168"/>
      <c r="EZA154" s="168"/>
      <c r="EZB154" s="168"/>
      <c r="EZC154" s="168"/>
      <c r="EZD154" s="168"/>
      <c r="EZE154" s="168"/>
      <c r="EZF154" s="168"/>
      <c r="EZG154" s="168"/>
      <c r="EZH154" s="168"/>
      <c r="EZI154" s="168"/>
      <c r="EZJ154" s="168"/>
      <c r="EZK154" s="168"/>
      <c r="EZL154" s="168"/>
      <c r="EZM154" s="168"/>
      <c r="EZN154" s="168"/>
      <c r="EZO154" s="168"/>
      <c r="EZP154" s="168"/>
      <c r="EZQ154" s="168"/>
      <c r="EZR154" s="168"/>
      <c r="EZS154" s="168"/>
      <c r="EZT154" s="168"/>
      <c r="EZU154" s="168"/>
      <c r="EZV154" s="168"/>
      <c r="EZW154" s="168"/>
      <c r="EZX154" s="168"/>
      <c r="EZY154" s="168"/>
      <c r="EZZ154" s="168"/>
      <c r="FAA154" s="168"/>
      <c r="FAB154" s="168"/>
      <c r="FAC154" s="168"/>
      <c r="FAD154" s="168"/>
      <c r="FAE154" s="168"/>
      <c r="FAF154" s="168"/>
      <c r="FAG154" s="168"/>
      <c r="FAH154" s="168"/>
      <c r="FAI154" s="168"/>
      <c r="FAJ154" s="168"/>
      <c r="FAK154" s="168"/>
      <c r="FAL154" s="168"/>
      <c r="FAM154" s="168"/>
      <c r="FAN154" s="168"/>
      <c r="FAO154" s="168"/>
      <c r="FAP154" s="168"/>
      <c r="FAQ154" s="168"/>
      <c r="FAR154" s="168"/>
      <c r="FAS154" s="168"/>
      <c r="FAT154" s="168"/>
      <c r="FAU154" s="168"/>
      <c r="FAV154" s="168"/>
      <c r="FAW154" s="168"/>
      <c r="FAX154" s="168"/>
      <c r="FAY154" s="168"/>
      <c r="FAZ154" s="168"/>
      <c r="FBA154" s="168"/>
      <c r="FBB154" s="168"/>
      <c r="FBC154" s="168"/>
      <c r="FBD154" s="168"/>
      <c r="FBE154" s="168"/>
      <c r="FBF154" s="168"/>
      <c r="FBG154" s="168"/>
      <c r="FBH154" s="168"/>
      <c r="FBI154" s="168"/>
      <c r="FBJ154" s="168"/>
      <c r="FBK154" s="168"/>
      <c r="FBL154" s="168"/>
      <c r="FBM154" s="168"/>
      <c r="FBN154" s="168"/>
      <c r="FBO154" s="168"/>
      <c r="FBP154" s="168"/>
      <c r="FBQ154" s="168"/>
      <c r="FBR154" s="168"/>
      <c r="FBS154" s="168"/>
      <c r="FBT154" s="168"/>
      <c r="FBU154" s="168"/>
      <c r="FBV154" s="168"/>
      <c r="FBW154" s="168"/>
      <c r="FBX154" s="168"/>
      <c r="FBY154" s="168"/>
      <c r="FBZ154" s="168"/>
      <c r="FCA154" s="168"/>
      <c r="FCB154" s="168"/>
      <c r="FCC154" s="168"/>
      <c r="FCD154" s="168"/>
      <c r="FCE154" s="168"/>
      <c r="FCF154" s="168"/>
      <c r="FCG154" s="168"/>
      <c r="FCH154" s="168"/>
      <c r="FCI154" s="168"/>
      <c r="FCJ154" s="168"/>
      <c r="FCK154" s="168"/>
      <c r="FCL154" s="168"/>
      <c r="FCM154" s="168"/>
      <c r="FCN154" s="168"/>
      <c r="FCO154" s="168"/>
      <c r="FCP154" s="168"/>
      <c r="FCQ154" s="168"/>
      <c r="FCR154" s="168"/>
      <c r="FCS154" s="168"/>
      <c r="FCT154" s="168"/>
      <c r="FCU154" s="168"/>
      <c r="FCV154" s="168"/>
      <c r="FCW154" s="168"/>
      <c r="FCX154" s="168"/>
      <c r="FCY154" s="168"/>
      <c r="FCZ154" s="168"/>
      <c r="FDA154" s="168"/>
      <c r="FDB154" s="168"/>
      <c r="FDC154" s="168"/>
      <c r="FDD154" s="168"/>
      <c r="FDE154" s="168"/>
      <c r="FDF154" s="168"/>
      <c r="FDG154" s="168"/>
      <c r="FDH154" s="168"/>
      <c r="FDI154" s="168"/>
      <c r="FDJ154" s="168"/>
      <c r="FDK154" s="168"/>
      <c r="FDL154" s="168"/>
      <c r="FDM154" s="168"/>
      <c r="FDN154" s="168"/>
      <c r="FDO154" s="168"/>
      <c r="FDP154" s="168"/>
      <c r="FDQ154" s="168"/>
      <c r="FDR154" s="168"/>
      <c r="FDS154" s="168"/>
      <c r="FDT154" s="168"/>
      <c r="FDU154" s="168"/>
      <c r="FDV154" s="168"/>
      <c r="FDW154" s="168"/>
      <c r="FDX154" s="168"/>
      <c r="FDY154" s="168"/>
      <c r="FDZ154" s="168"/>
      <c r="FEA154" s="168"/>
      <c r="FEB154" s="168"/>
      <c r="FEC154" s="168"/>
      <c r="FED154" s="168"/>
      <c r="FEE154" s="168"/>
      <c r="FEF154" s="168"/>
      <c r="FEG154" s="168"/>
      <c r="FEH154" s="168"/>
      <c r="FEI154" s="168"/>
      <c r="FEJ154" s="168"/>
      <c r="FEK154" s="168"/>
      <c r="FEL154" s="168"/>
      <c r="FEM154" s="168"/>
      <c r="FEN154" s="168"/>
      <c r="FEO154" s="168"/>
      <c r="FEP154" s="168"/>
      <c r="FEQ154" s="168"/>
      <c r="FER154" s="168"/>
      <c r="FES154" s="168"/>
      <c r="FET154" s="168"/>
      <c r="FEU154" s="168"/>
      <c r="FEV154" s="168"/>
      <c r="FEW154" s="168"/>
      <c r="FEX154" s="168"/>
      <c r="FEY154" s="168"/>
      <c r="FEZ154" s="168"/>
      <c r="FFA154" s="168"/>
      <c r="FFB154" s="168"/>
      <c r="FFC154" s="168"/>
      <c r="FFD154" s="168"/>
      <c r="FFE154" s="168"/>
      <c r="FFF154" s="168"/>
      <c r="FFG154" s="168"/>
      <c r="FFH154" s="168"/>
      <c r="FFI154" s="168"/>
      <c r="FFJ154" s="168"/>
      <c r="FFK154" s="168"/>
      <c r="FFL154" s="168"/>
      <c r="FFM154" s="168"/>
      <c r="FFN154" s="168"/>
      <c r="FFO154" s="168"/>
      <c r="FFP154" s="168"/>
      <c r="FFQ154" s="168"/>
      <c r="FFR154" s="168"/>
      <c r="FFS154" s="168"/>
      <c r="FFT154" s="168"/>
      <c r="FFU154" s="168"/>
      <c r="FFV154" s="168"/>
      <c r="FFW154" s="168"/>
      <c r="FFX154" s="168"/>
      <c r="FFY154" s="168"/>
      <c r="FFZ154" s="168"/>
      <c r="FGA154" s="168"/>
      <c r="FGB154" s="168"/>
      <c r="FGC154" s="168"/>
      <c r="FGD154" s="168"/>
      <c r="FGE154" s="168"/>
      <c r="FGF154" s="168"/>
      <c r="FGG154" s="168"/>
      <c r="FGH154" s="168"/>
      <c r="FGI154" s="168"/>
      <c r="FGJ154" s="168"/>
      <c r="FGK154" s="168"/>
      <c r="FGL154" s="168"/>
      <c r="FGM154" s="168"/>
      <c r="FGN154" s="168"/>
      <c r="FGO154" s="168"/>
      <c r="FGP154" s="168"/>
      <c r="FGQ154" s="168"/>
      <c r="FGR154" s="168"/>
      <c r="FGS154" s="168"/>
      <c r="FGT154" s="168"/>
      <c r="FGU154" s="168"/>
      <c r="FGV154" s="168"/>
      <c r="FGW154" s="168"/>
      <c r="FGX154" s="168"/>
      <c r="FGY154" s="168"/>
      <c r="FGZ154" s="168"/>
      <c r="FHA154" s="168"/>
      <c r="FHB154" s="168"/>
      <c r="FHC154" s="168"/>
      <c r="FHD154" s="168"/>
      <c r="FHE154" s="168"/>
      <c r="FHF154" s="168"/>
      <c r="FHG154" s="168"/>
      <c r="FHH154" s="168"/>
      <c r="FHI154" s="168"/>
      <c r="FHJ154" s="168"/>
      <c r="FHK154" s="168"/>
      <c r="FHL154" s="168"/>
      <c r="FHM154" s="168"/>
      <c r="FHN154" s="168"/>
      <c r="FHO154" s="168"/>
      <c r="FHP154" s="168"/>
      <c r="FHQ154" s="168"/>
      <c r="FHR154" s="168"/>
      <c r="FHS154" s="168"/>
      <c r="FHT154" s="168"/>
      <c r="FHU154" s="168"/>
      <c r="FHV154" s="168"/>
      <c r="FHW154" s="168"/>
      <c r="FHX154" s="168"/>
      <c r="FHY154" s="168"/>
      <c r="FHZ154" s="168"/>
      <c r="FIA154" s="168"/>
      <c r="FIB154" s="168"/>
      <c r="FIC154" s="168"/>
      <c r="FID154" s="168"/>
      <c r="FIE154" s="168"/>
      <c r="FIF154" s="168"/>
      <c r="FIG154" s="168"/>
      <c r="FIH154" s="168"/>
      <c r="FII154" s="168"/>
      <c r="FIJ154" s="168"/>
      <c r="FIK154" s="168"/>
      <c r="FIL154" s="168"/>
      <c r="FIM154" s="168"/>
      <c r="FIN154" s="168"/>
      <c r="FIO154" s="168"/>
      <c r="FIP154" s="168"/>
      <c r="FIQ154" s="168"/>
      <c r="FIR154" s="168"/>
      <c r="FIS154" s="168"/>
      <c r="FIT154" s="168"/>
      <c r="FIU154" s="168"/>
      <c r="FIV154" s="168"/>
      <c r="FIW154" s="168"/>
      <c r="FIX154" s="168"/>
      <c r="FIY154" s="168"/>
      <c r="FIZ154" s="168"/>
      <c r="FJA154" s="168"/>
      <c r="FJB154" s="168"/>
      <c r="FJC154" s="168"/>
      <c r="FJD154" s="168"/>
      <c r="FJE154" s="168"/>
      <c r="FJF154" s="168"/>
      <c r="FJG154" s="168"/>
      <c r="FJH154" s="168"/>
      <c r="FJI154" s="168"/>
      <c r="FJJ154" s="168"/>
      <c r="FJK154" s="168"/>
      <c r="FJL154" s="168"/>
      <c r="FJM154" s="168"/>
      <c r="FJN154" s="168"/>
      <c r="FJO154" s="168"/>
      <c r="FJP154" s="168"/>
      <c r="FJQ154" s="168"/>
      <c r="FJR154" s="168"/>
      <c r="FJS154" s="168"/>
      <c r="FJT154" s="168"/>
      <c r="FJU154" s="168"/>
      <c r="FJV154" s="168"/>
      <c r="FJW154" s="168"/>
      <c r="FJX154" s="168"/>
      <c r="FJY154" s="168"/>
      <c r="FJZ154" s="168"/>
      <c r="FKA154" s="168"/>
      <c r="FKB154" s="168"/>
      <c r="FKC154" s="168"/>
      <c r="FKD154" s="168"/>
      <c r="FKE154" s="168"/>
      <c r="FKF154" s="168"/>
      <c r="FKG154" s="168"/>
      <c r="FKH154" s="168"/>
      <c r="FKI154" s="168"/>
      <c r="FKJ154" s="168"/>
      <c r="FKK154" s="168"/>
      <c r="FKL154" s="168"/>
      <c r="FKM154" s="168"/>
      <c r="FKN154" s="168"/>
      <c r="FKO154" s="168"/>
      <c r="FKP154" s="168"/>
      <c r="FKQ154" s="168"/>
      <c r="FKR154" s="168"/>
      <c r="FKS154" s="168"/>
      <c r="FKT154" s="168"/>
      <c r="FKU154" s="168"/>
      <c r="FKV154" s="168"/>
      <c r="FKW154" s="168"/>
      <c r="FKX154" s="168"/>
      <c r="FKY154" s="168"/>
      <c r="FKZ154" s="168"/>
      <c r="FLA154" s="168"/>
      <c r="FLB154" s="168"/>
      <c r="FLC154" s="168"/>
      <c r="FLD154" s="168"/>
      <c r="FLE154" s="168"/>
      <c r="FLF154" s="168"/>
      <c r="FLG154" s="168"/>
      <c r="FLH154" s="168"/>
      <c r="FLI154" s="168"/>
      <c r="FLJ154" s="168"/>
      <c r="FLK154" s="168"/>
      <c r="FLL154" s="168"/>
      <c r="FLM154" s="168"/>
      <c r="FLN154" s="168"/>
      <c r="FLO154" s="168"/>
      <c r="FLP154" s="168"/>
      <c r="FLQ154" s="168"/>
      <c r="FLR154" s="168"/>
      <c r="FLS154" s="168"/>
      <c r="FLT154" s="168"/>
      <c r="FLU154" s="168"/>
      <c r="FLV154" s="168"/>
      <c r="FLW154" s="168"/>
      <c r="FLX154" s="168"/>
      <c r="FLY154" s="168"/>
      <c r="FLZ154" s="168"/>
      <c r="FMA154" s="168"/>
      <c r="FMB154" s="168"/>
      <c r="FMC154" s="168"/>
      <c r="FMD154" s="168"/>
      <c r="FME154" s="168"/>
      <c r="FMF154" s="168"/>
      <c r="FMG154" s="168"/>
      <c r="FMH154" s="168"/>
      <c r="FMI154" s="168"/>
      <c r="FMJ154" s="168"/>
      <c r="FMK154" s="168"/>
      <c r="FML154" s="168"/>
      <c r="FMM154" s="168"/>
      <c r="FMN154" s="168"/>
      <c r="FMO154" s="168"/>
      <c r="FMP154" s="168"/>
      <c r="FMQ154" s="168"/>
      <c r="FMR154" s="168"/>
      <c r="FMS154" s="168"/>
      <c r="FMT154" s="168"/>
      <c r="FMU154" s="168"/>
      <c r="FMV154" s="168"/>
      <c r="FMW154" s="168"/>
      <c r="FMX154" s="168"/>
      <c r="FMY154" s="168"/>
      <c r="FMZ154" s="168"/>
      <c r="FNA154" s="168"/>
      <c r="FNB154" s="168"/>
      <c r="FNC154" s="168"/>
      <c r="FND154" s="168"/>
      <c r="FNE154" s="168"/>
      <c r="FNF154" s="168"/>
      <c r="FNG154" s="168"/>
      <c r="FNH154" s="168"/>
      <c r="FNI154" s="168"/>
      <c r="FNJ154" s="168"/>
      <c r="FNK154" s="168"/>
      <c r="FNL154" s="168"/>
      <c r="FNM154" s="168"/>
      <c r="FNN154" s="168"/>
      <c r="FNO154" s="168"/>
      <c r="FNP154" s="168"/>
      <c r="FNQ154" s="168"/>
      <c r="FNR154" s="168"/>
      <c r="FNS154" s="168"/>
      <c r="FNT154" s="168"/>
      <c r="FNU154" s="168"/>
      <c r="FNV154" s="168"/>
      <c r="FNW154" s="168"/>
      <c r="FNX154" s="168"/>
      <c r="FNY154" s="168"/>
      <c r="FNZ154" s="168"/>
      <c r="FOA154" s="168"/>
      <c r="FOB154" s="168"/>
      <c r="FOC154" s="168"/>
      <c r="FOD154" s="168"/>
      <c r="FOE154" s="168"/>
      <c r="FOF154" s="168"/>
      <c r="FOG154" s="168"/>
      <c r="FOH154" s="168"/>
      <c r="FOI154" s="168"/>
      <c r="FOJ154" s="168"/>
      <c r="FOK154" s="168"/>
      <c r="FOL154" s="168"/>
      <c r="FOM154" s="168"/>
      <c r="FON154" s="168"/>
      <c r="FOO154" s="168"/>
      <c r="FOP154" s="168"/>
      <c r="FOQ154" s="168"/>
      <c r="FOR154" s="168"/>
      <c r="FOS154" s="168"/>
      <c r="FOT154" s="168"/>
      <c r="FOU154" s="168"/>
      <c r="FOV154" s="168"/>
      <c r="FOW154" s="168"/>
      <c r="FOX154" s="168"/>
      <c r="FOY154" s="168"/>
      <c r="FOZ154" s="168"/>
      <c r="FPA154" s="168"/>
      <c r="FPB154" s="168"/>
      <c r="FPC154" s="168"/>
      <c r="FPD154" s="168"/>
      <c r="FPE154" s="168"/>
      <c r="FPF154" s="168"/>
      <c r="FPG154" s="168"/>
      <c r="FPH154" s="168"/>
      <c r="FPI154" s="168"/>
      <c r="FPJ154" s="168"/>
      <c r="FPK154" s="168"/>
      <c r="FPL154" s="168"/>
      <c r="FPM154" s="168"/>
      <c r="FPN154" s="168"/>
      <c r="FPO154" s="168"/>
      <c r="FPP154" s="168"/>
      <c r="FPQ154" s="168"/>
      <c r="FPR154" s="168"/>
      <c r="FPS154" s="168"/>
      <c r="FPT154" s="168"/>
      <c r="FPU154" s="168"/>
      <c r="FPV154" s="168"/>
      <c r="FPW154" s="168"/>
      <c r="FPX154" s="168"/>
      <c r="FPY154" s="168"/>
      <c r="FPZ154" s="168"/>
      <c r="FQA154" s="168"/>
      <c r="FQB154" s="168"/>
      <c r="FQC154" s="168"/>
      <c r="FQD154" s="168"/>
      <c r="FQE154" s="168"/>
      <c r="FQF154" s="168"/>
      <c r="FQG154" s="168"/>
      <c r="FQH154" s="168"/>
      <c r="FQI154" s="168"/>
      <c r="FQJ154" s="168"/>
      <c r="FQK154" s="168"/>
      <c r="FQL154" s="168"/>
      <c r="FQM154" s="168"/>
      <c r="FQN154" s="168"/>
      <c r="FQO154" s="168"/>
      <c r="FQP154" s="168"/>
      <c r="FQQ154" s="168"/>
      <c r="FQR154" s="168"/>
      <c r="FQS154" s="168"/>
      <c r="FQT154" s="168"/>
      <c r="FQU154" s="168"/>
      <c r="FQV154" s="168"/>
      <c r="FQW154" s="168"/>
      <c r="FQX154" s="168"/>
      <c r="FQY154" s="168"/>
      <c r="FQZ154" s="168"/>
      <c r="FRA154" s="168"/>
      <c r="FRB154" s="168"/>
      <c r="FRC154" s="168"/>
      <c r="FRD154" s="168"/>
      <c r="FRE154" s="168"/>
      <c r="FRF154" s="168"/>
      <c r="FRG154" s="168"/>
      <c r="FRH154" s="168"/>
      <c r="FRI154" s="168"/>
      <c r="FRJ154" s="168"/>
      <c r="FRK154" s="168"/>
      <c r="FRL154" s="168"/>
      <c r="FRM154" s="168"/>
      <c r="FRN154" s="168"/>
      <c r="FRO154" s="168"/>
      <c r="FRP154" s="168"/>
      <c r="FRQ154" s="168"/>
      <c r="FRR154" s="168"/>
      <c r="FRS154" s="168"/>
      <c r="FRT154" s="168"/>
      <c r="FRU154" s="168"/>
      <c r="FRV154" s="168"/>
      <c r="FRW154" s="168"/>
      <c r="FRX154" s="168"/>
      <c r="FRY154" s="168"/>
      <c r="FRZ154" s="168"/>
      <c r="FSA154" s="168"/>
      <c r="FSB154" s="168"/>
      <c r="FSC154" s="168"/>
      <c r="FSD154" s="168"/>
      <c r="FSE154" s="168"/>
      <c r="FSF154" s="168"/>
      <c r="FSG154" s="168"/>
      <c r="FSH154" s="168"/>
      <c r="FSI154" s="168"/>
      <c r="FSJ154" s="168"/>
      <c r="FSK154" s="168"/>
      <c r="FSL154" s="168"/>
      <c r="FSM154" s="168"/>
      <c r="FSN154" s="168"/>
      <c r="FSO154" s="168"/>
      <c r="FSP154" s="168"/>
      <c r="FSQ154" s="168"/>
      <c r="FSR154" s="168"/>
      <c r="FSS154" s="168"/>
      <c r="FST154" s="168"/>
      <c r="FSU154" s="168"/>
      <c r="FSV154" s="168"/>
      <c r="FSW154" s="168"/>
      <c r="FSX154" s="168"/>
      <c r="FSY154" s="168"/>
      <c r="FSZ154" s="168"/>
      <c r="FTA154" s="168"/>
      <c r="FTB154" s="168"/>
      <c r="FTC154" s="168"/>
      <c r="FTD154" s="168"/>
      <c r="FTE154" s="168"/>
      <c r="FTF154" s="168"/>
      <c r="FTG154" s="168"/>
      <c r="FTH154" s="168"/>
      <c r="FTI154" s="168"/>
      <c r="FTJ154" s="168"/>
      <c r="FTK154" s="168"/>
      <c r="FTL154" s="168"/>
      <c r="FTM154" s="168"/>
      <c r="FTN154" s="168"/>
      <c r="FTO154" s="168"/>
      <c r="FTP154" s="168"/>
      <c r="FTQ154" s="168"/>
      <c r="FTR154" s="168"/>
      <c r="FTS154" s="168"/>
      <c r="FTT154" s="168"/>
      <c r="FTU154" s="168"/>
      <c r="FTV154" s="168"/>
      <c r="FTW154" s="168"/>
      <c r="FTX154" s="168"/>
      <c r="FTY154" s="168"/>
      <c r="FTZ154" s="168"/>
      <c r="FUA154" s="168"/>
      <c r="FUB154" s="168"/>
      <c r="FUC154" s="168"/>
      <c r="FUD154" s="168"/>
      <c r="FUE154" s="168"/>
      <c r="FUF154" s="168"/>
      <c r="FUG154" s="168"/>
      <c r="FUH154" s="168"/>
      <c r="FUI154" s="168"/>
      <c r="FUJ154" s="168"/>
      <c r="FUK154" s="168"/>
      <c r="FUL154" s="168"/>
      <c r="FUM154" s="168"/>
      <c r="FUN154" s="168"/>
      <c r="FUO154" s="168"/>
      <c r="FUP154" s="168"/>
      <c r="FUQ154" s="168"/>
      <c r="FUR154" s="168"/>
      <c r="FUS154" s="168"/>
      <c r="FUT154" s="168"/>
      <c r="FUU154" s="168"/>
      <c r="FUV154" s="168"/>
      <c r="FUW154" s="168"/>
      <c r="FUX154" s="168"/>
      <c r="FUY154" s="168"/>
      <c r="FUZ154" s="168"/>
      <c r="FVA154" s="168"/>
      <c r="FVB154" s="168"/>
      <c r="FVC154" s="168"/>
      <c r="FVD154" s="168"/>
      <c r="FVE154" s="168"/>
      <c r="FVF154" s="168"/>
      <c r="FVG154" s="168"/>
      <c r="FVH154" s="168"/>
      <c r="FVI154" s="168"/>
      <c r="FVJ154" s="168"/>
      <c r="FVK154" s="168"/>
      <c r="FVL154" s="168"/>
      <c r="FVM154" s="168"/>
      <c r="FVN154" s="168"/>
      <c r="FVO154" s="168"/>
      <c r="FVP154" s="168"/>
      <c r="FVQ154" s="168"/>
      <c r="FVR154" s="168"/>
      <c r="FVS154" s="168"/>
      <c r="FVT154" s="168"/>
      <c r="FVU154" s="168"/>
      <c r="FVV154" s="168"/>
      <c r="FVW154" s="168"/>
      <c r="FVX154" s="168"/>
      <c r="FVY154" s="168"/>
      <c r="FVZ154" s="168"/>
      <c r="FWA154" s="168"/>
      <c r="FWB154" s="168"/>
      <c r="FWC154" s="168"/>
      <c r="FWD154" s="168"/>
      <c r="FWE154" s="168"/>
      <c r="FWF154" s="168"/>
      <c r="FWG154" s="168"/>
      <c r="FWH154" s="168"/>
      <c r="FWI154" s="168"/>
      <c r="FWJ154" s="168"/>
      <c r="FWK154" s="168"/>
      <c r="FWL154" s="168"/>
      <c r="FWM154" s="168"/>
      <c r="FWN154" s="168"/>
      <c r="FWO154" s="168"/>
      <c r="FWP154" s="168"/>
      <c r="FWQ154" s="168"/>
      <c r="FWR154" s="168"/>
      <c r="FWS154" s="168"/>
      <c r="FWT154" s="168"/>
      <c r="FWU154" s="168"/>
      <c r="FWV154" s="168"/>
      <c r="FWW154" s="168"/>
      <c r="FWX154" s="168"/>
      <c r="FWY154" s="168"/>
      <c r="FWZ154" s="168"/>
      <c r="FXA154" s="168"/>
      <c r="FXB154" s="168"/>
      <c r="FXC154" s="168"/>
      <c r="FXD154" s="168"/>
      <c r="FXE154" s="168"/>
      <c r="FXF154" s="168"/>
      <c r="FXG154" s="168"/>
      <c r="FXH154" s="168"/>
      <c r="FXI154" s="168"/>
      <c r="FXJ154" s="168"/>
      <c r="FXK154" s="168"/>
      <c r="FXL154" s="168"/>
      <c r="FXM154" s="168"/>
      <c r="FXN154" s="168"/>
      <c r="FXO154" s="168"/>
      <c r="FXP154" s="168"/>
      <c r="FXQ154" s="168"/>
      <c r="FXR154" s="168"/>
      <c r="FXS154" s="168"/>
      <c r="FXT154" s="168"/>
      <c r="FXU154" s="168"/>
      <c r="FXV154" s="168"/>
      <c r="FXW154" s="168"/>
      <c r="FXX154" s="168"/>
      <c r="FXY154" s="168"/>
      <c r="FXZ154" s="168"/>
      <c r="FYA154" s="168"/>
      <c r="FYB154" s="168"/>
      <c r="FYC154" s="168"/>
      <c r="FYD154" s="168"/>
      <c r="FYE154" s="168"/>
      <c r="FYF154" s="168"/>
      <c r="FYG154" s="168"/>
      <c r="FYH154" s="168"/>
      <c r="FYI154" s="168"/>
      <c r="FYJ154" s="168"/>
      <c r="FYK154" s="168"/>
      <c r="FYL154" s="168"/>
      <c r="FYM154" s="168"/>
      <c r="FYN154" s="168"/>
      <c r="FYO154" s="168"/>
      <c r="FYP154" s="168"/>
      <c r="FYQ154" s="168"/>
      <c r="FYR154" s="168"/>
      <c r="FYS154" s="168"/>
      <c r="FYT154" s="168"/>
      <c r="FYU154" s="168"/>
      <c r="FYV154" s="168"/>
      <c r="FYW154" s="168"/>
      <c r="FYX154" s="168"/>
      <c r="FYY154" s="168"/>
      <c r="FYZ154" s="168"/>
      <c r="FZA154" s="168"/>
      <c r="FZB154" s="168"/>
      <c r="FZC154" s="168"/>
      <c r="FZD154" s="168"/>
      <c r="FZE154" s="168"/>
      <c r="FZF154" s="168"/>
      <c r="FZG154" s="168"/>
      <c r="FZH154" s="168"/>
      <c r="FZI154" s="168"/>
      <c r="FZJ154" s="168"/>
      <c r="FZK154" s="168"/>
      <c r="FZL154" s="168"/>
      <c r="FZM154" s="168"/>
      <c r="FZN154" s="168"/>
      <c r="FZO154" s="168"/>
      <c r="FZP154" s="168"/>
      <c r="FZQ154" s="168"/>
      <c r="FZR154" s="168"/>
      <c r="FZS154" s="168"/>
      <c r="FZT154" s="168"/>
      <c r="FZU154" s="168"/>
      <c r="FZV154" s="168"/>
      <c r="FZW154" s="168"/>
      <c r="FZX154" s="168"/>
      <c r="FZY154" s="168"/>
      <c r="FZZ154" s="168"/>
      <c r="GAA154" s="168"/>
      <c r="GAB154" s="168"/>
      <c r="GAC154" s="168"/>
      <c r="GAD154" s="168"/>
      <c r="GAE154" s="168"/>
      <c r="GAF154" s="168"/>
      <c r="GAG154" s="168"/>
      <c r="GAH154" s="168"/>
      <c r="GAI154" s="168"/>
      <c r="GAJ154" s="168"/>
      <c r="GAK154" s="168"/>
      <c r="GAL154" s="168"/>
      <c r="GAM154" s="168"/>
      <c r="GAN154" s="168"/>
      <c r="GAO154" s="168"/>
      <c r="GAP154" s="168"/>
      <c r="GAQ154" s="168"/>
      <c r="GAR154" s="168"/>
      <c r="GAS154" s="168"/>
      <c r="GAT154" s="168"/>
      <c r="GAU154" s="168"/>
      <c r="GAV154" s="168"/>
      <c r="GAW154" s="168"/>
      <c r="GAX154" s="168"/>
      <c r="GAY154" s="168"/>
      <c r="GAZ154" s="168"/>
      <c r="GBA154" s="168"/>
      <c r="GBB154" s="168"/>
      <c r="GBC154" s="168"/>
      <c r="GBD154" s="168"/>
      <c r="GBE154" s="168"/>
      <c r="GBF154" s="168"/>
      <c r="GBG154" s="168"/>
      <c r="GBH154" s="168"/>
      <c r="GBI154" s="168"/>
      <c r="GBJ154" s="168"/>
      <c r="GBK154" s="168"/>
      <c r="GBL154" s="168"/>
      <c r="GBM154" s="168"/>
      <c r="GBN154" s="168"/>
      <c r="GBO154" s="168"/>
      <c r="GBP154" s="168"/>
      <c r="GBQ154" s="168"/>
      <c r="GBR154" s="168"/>
      <c r="GBS154" s="168"/>
      <c r="GBT154" s="168"/>
      <c r="GBU154" s="168"/>
      <c r="GBV154" s="168"/>
      <c r="GBW154" s="168"/>
      <c r="GBX154" s="168"/>
      <c r="GBY154" s="168"/>
      <c r="GBZ154" s="168"/>
      <c r="GCA154" s="168"/>
      <c r="GCB154" s="168"/>
      <c r="GCC154" s="168"/>
      <c r="GCD154" s="168"/>
      <c r="GCE154" s="168"/>
      <c r="GCF154" s="168"/>
      <c r="GCG154" s="168"/>
      <c r="GCH154" s="168"/>
      <c r="GCI154" s="168"/>
      <c r="GCJ154" s="168"/>
      <c r="GCK154" s="168"/>
      <c r="GCL154" s="168"/>
      <c r="GCM154" s="168"/>
      <c r="GCN154" s="168"/>
      <c r="GCO154" s="168"/>
      <c r="GCP154" s="168"/>
      <c r="GCQ154" s="168"/>
      <c r="GCR154" s="168"/>
      <c r="GCS154" s="168"/>
      <c r="GCT154" s="168"/>
      <c r="GCU154" s="168"/>
      <c r="GCV154" s="168"/>
      <c r="GCW154" s="168"/>
      <c r="GCX154" s="168"/>
      <c r="GCY154" s="168"/>
      <c r="GCZ154" s="168"/>
      <c r="GDA154" s="168"/>
      <c r="GDB154" s="168"/>
      <c r="GDC154" s="168"/>
      <c r="GDD154" s="168"/>
      <c r="GDE154" s="168"/>
      <c r="GDF154" s="168"/>
      <c r="GDG154" s="168"/>
      <c r="GDH154" s="168"/>
      <c r="GDI154" s="168"/>
      <c r="GDJ154" s="168"/>
      <c r="GDK154" s="168"/>
      <c r="GDL154" s="168"/>
      <c r="GDM154" s="168"/>
      <c r="GDN154" s="168"/>
      <c r="GDO154" s="168"/>
      <c r="GDP154" s="168"/>
      <c r="GDQ154" s="168"/>
      <c r="GDR154" s="168"/>
      <c r="GDS154" s="168"/>
      <c r="GDT154" s="168"/>
      <c r="GDU154" s="168"/>
      <c r="GDV154" s="168"/>
      <c r="GDW154" s="168"/>
      <c r="GDX154" s="168"/>
      <c r="GDY154" s="168"/>
      <c r="GDZ154" s="168"/>
      <c r="GEA154" s="168"/>
      <c r="GEB154" s="168"/>
      <c r="GEC154" s="168"/>
      <c r="GED154" s="168"/>
      <c r="GEE154" s="168"/>
      <c r="GEF154" s="168"/>
      <c r="GEG154" s="168"/>
      <c r="GEH154" s="168"/>
      <c r="GEI154" s="168"/>
      <c r="GEJ154" s="168"/>
      <c r="GEK154" s="168"/>
      <c r="GEL154" s="168"/>
      <c r="GEM154" s="168"/>
      <c r="GEN154" s="168"/>
      <c r="GEO154" s="168"/>
      <c r="GEP154" s="168"/>
      <c r="GEQ154" s="168"/>
      <c r="GER154" s="168"/>
      <c r="GES154" s="168"/>
      <c r="GET154" s="168"/>
      <c r="GEU154" s="168"/>
      <c r="GEV154" s="168"/>
      <c r="GEW154" s="168"/>
      <c r="GEX154" s="168"/>
      <c r="GEY154" s="168"/>
      <c r="GEZ154" s="168"/>
      <c r="GFA154" s="168"/>
      <c r="GFB154" s="168"/>
      <c r="GFC154" s="168"/>
      <c r="GFD154" s="168"/>
      <c r="GFE154" s="168"/>
      <c r="GFF154" s="168"/>
      <c r="GFG154" s="168"/>
      <c r="GFH154" s="168"/>
      <c r="GFI154" s="168"/>
      <c r="GFJ154" s="168"/>
      <c r="GFK154" s="168"/>
      <c r="GFL154" s="168"/>
      <c r="GFM154" s="168"/>
      <c r="GFN154" s="168"/>
      <c r="GFO154" s="168"/>
      <c r="GFP154" s="168"/>
      <c r="GFQ154" s="168"/>
      <c r="GFR154" s="168"/>
      <c r="GFS154" s="168"/>
      <c r="GFT154" s="168"/>
      <c r="GFU154" s="168"/>
      <c r="GFV154" s="168"/>
      <c r="GFW154" s="168"/>
      <c r="GFX154" s="168"/>
      <c r="GFY154" s="168"/>
      <c r="GFZ154" s="168"/>
      <c r="GGA154" s="168"/>
      <c r="GGB154" s="168"/>
      <c r="GGC154" s="168"/>
      <c r="GGD154" s="168"/>
      <c r="GGE154" s="168"/>
      <c r="GGF154" s="168"/>
      <c r="GGG154" s="168"/>
      <c r="GGH154" s="168"/>
      <c r="GGI154" s="168"/>
      <c r="GGJ154" s="168"/>
      <c r="GGK154" s="168"/>
      <c r="GGL154" s="168"/>
      <c r="GGM154" s="168"/>
      <c r="GGN154" s="168"/>
      <c r="GGO154" s="168"/>
      <c r="GGP154" s="168"/>
      <c r="GGQ154" s="168"/>
      <c r="GGR154" s="168"/>
      <c r="GGS154" s="168"/>
      <c r="GGT154" s="168"/>
      <c r="GGU154" s="168"/>
      <c r="GGV154" s="168"/>
      <c r="GGW154" s="168"/>
      <c r="GGX154" s="168"/>
      <c r="GGY154" s="168"/>
      <c r="GGZ154" s="168"/>
      <c r="GHA154" s="168"/>
      <c r="GHB154" s="168"/>
      <c r="GHC154" s="168"/>
      <c r="GHD154" s="168"/>
      <c r="GHE154" s="168"/>
      <c r="GHF154" s="168"/>
      <c r="GHG154" s="168"/>
      <c r="GHH154" s="168"/>
      <c r="GHI154" s="168"/>
      <c r="GHJ154" s="168"/>
      <c r="GHK154" s="168"/>
      <c r="GHL154" s="168"/>
      <c r="GHM154" s="168"/>
      <c r="GHN154" s="168"/>
      <c r="GHO154" s="168"/>
      <c r="GHP154" s="168"/>
      <c r="GHQ154" s="168"/>
      <c r="GHR154" s="168"/>
      <c r="GHS154" s="168"/>
      <c r="GHT154" s="168"/>
      <c r="GHU154" s="168"/>
      <c r="GHV154" s="168"/>
      <c r="GHW154" s="168"/>
      <c r="GHX154" s="168"/>
      <c r="GHY154" s="168"/>
      <c r="GHZ154" s="168"/>
      <c r="GIA154" s="168"/>
      <c r="GIB154" s="168"/>
      <c r="GIC154" s="168"/>
      <c r="GID154" s="168"/>
      <c r="GIE154" s="168"/>
      <c r="GIF154" s="168"/>
      <c r="GIG154" s="168"/>
      <c r="GIH154" s="168"/>
      <c r="GII154" s="168"/>
      <c r="GIJ154" s="168"/>
      <c r="GIK154" s="168"/>
      <c r="GIL154" s="168"/>
      <c r="GIM154" s="168"/>
      <c r="GIN154" s="168"/>
      <c r="GIO154" s="168"/>
      <c r="GIP154" s="168"/>
      <c r="GIQ154" s="168"/>
      <c r="GIR154" s="168"/>
      <c r="GIS154" s="168"/>
      <c r="GIT154" s="168"/>
      <c r="GIU154" s="168"/>
      <c r="GIV154" s="168"/>
      <c r="GIW154" s="168"/>
      <c r="GIX154" s="168"/>
      <c r="GIY154" s="168"/>
      <c r="GIZ154" s="168"/>
      <c r="GJA154" s="168"/>
      <c r="GJB154" s="168"/>
      <c r="GJC154" s="168"/>
      <c r="GJD154" s="168"/>
      <c r="GJE154" s="168"/>
      <c r="GJF154" s="168"/>
      <c r="GJG154" s="168"/>
      <c r="GJH154" s="168"/>
      <c r="GJI154" s="168"/>
      <c r="GJJ154" s="168"/>
      <c r="GJK154" s="168"/>
      <c r="GJL154" s="168"/>
      <c r="GJM154" s="168"/>
      <c r="GJN154" s="168"/>
      <c r="GJO154" s="168"/>
      <c r="GJP154" s="168"/>
      <c r="GJQ154" s="168"/>
      <c r="GJR154" s="168"/>
      <c r="GJS154" s="168"/>
      <c r="GJT154" s="168"/>
      <c r="GJU154" s="168"/>
      <c r="GJV154" s="168"/>
      <c r="GJW154" s="168"/>
      <c r="GJX154" s="168"/>
      <c r="GJY154" s="168"/>
      <c r="GJZ154" s="168"/>
      <c r="GKA154" s="168"/>
      <c r="GKB154" s="168"/>
      <c r="GKC154" s="168"/>
      <c r="GKD154" s="168"/>
      <c r="GKE154" s="168"/>
      <c r="GKF154" s="168"/>
      <c r="GKG154" s="168"/>
      <c r="GKH154" s="168"/>
      <c r="GKI154" s="168"/>
      <c r="GKJ154" s="168"/>
      <c r="GKK154" s="168"/>
      <c r="GKL154" s="168"/>
      <c r="GKM154" s="168"/>
      <c r="GKN154" s="168"/>
      <c r="GKO154" s="168"/>
      <c r="GKP154" s="168"/>
      <c r="GKQ154" s="168"/>
      <c r="GKR154" s="168"/>
      <c r="GKS154" s="168"/>
      <c r="GKT154" s="168"/>
      <c r="GKU154" s="168"/>
      <c r="GKV154" s="168"/>
      <c r="GKW154" s="168"/>
      <c r="GKX154" s="168"/>
      <c r="GKY154" s="168"/>
      <c r="GKZ154" s="168"/>
      <c r="GLA154" s="168"/>
      <c r="GLB154" s="168"/>
      <c r="GLC154" s="168"/>
      <c r="GLD154" s="168"/>
      <c r="GLE154" s="168"/>
      <c r="GLF154" s="168"/>
      <c r="GLG154" s="168"/>
      <c r="GLH154" s="168"/>
      <c r="GLI154" s="168"/>
      <c r="GLJ154" s="168"/>
      <c r="GLK154" s="168"/>
      <c r="GLL154" s="168"/>
      <c r="GLM154" s="168"/>
      <c r="GLN154" s="168"/>
      <c r="GLO154" s="168"/>
      <c r="GLP154" s="168"/>
      <c r="GLQ154" s="168"/>
      <c r="GLR154" s="168"/>
      <c r="GLS154" s="168"/>
      <c r="GLT154" s="168"/>
      <c r="GLU154" s="168"/>
      <c r="GLV154" s="168"/>
      <c r="GLW154" s="168"/>
      <c r="GLX154" s="168"/>
      <c r="GLY154" s="168"/>
      <c r="GLZ154" s="168"/>
      <c r="GMA154" s="168"/>
      <c r="GMB154" s="168"/>
      <c r="GMC154" s="168"/>
      <c r="GMD154" s="168"/>
      <c r="GME154" s="168"/>
      <c r="GMF154" s="168"/>
      <c r="GMG154" s="168"/>
      <c r="GMH154" s="168"/>
      <c r="GMI154" s="168"/>
      <c r="GMJ154" s="168"/>
      <c r="GMK154" s="168"/>
      <c r="GML154" s="168"/>
      <c r="GMM154" s="168"/>
      <c r="GMN154" s="168"/>
      <c r="GMO154" s="168"/>
      <c r="GMP154" s="168"/>
      <c r="GMQ154" s="168"/>
      <c r="GMR154" s="168"/>
      <c r="GMS154" s="168"/>
      <c r="GMT154" s="168"/>
      <c r="GMU154" s="168"/>
      <c r="GMV154" s="168"/>
      <c r="GMW154" s="168"/>
      <c r="GMX154" s="168"/>
      <c r="GMY154" s="168"/>
      <c r="GMZ154" s="168"/>
      <c r="GNA154" s="168"/>
      <c r="GNB154" s="168"/>
      <c r="GNC154" s="168"/>
      <c r="GND154" s="168"/>
      <c r="GNE154" s="168"/>
      <c r="GNF154" s="168"/>
      <c r="GNG154" s="168"/>
      <c r="GNH154" s="168"/>
      <c r="GNI154" s="168"/>
      <c r="GNJ154" s="168"/>
      <c r="GNK154" s="168"/>
      <c r="GNL154" s="168"/>
      <c r="GNM154" s="168"/>
      <c r="GNN154" s="168"/>
      <c r="GNO154" s="168"/>
      <c r="GNP154" s="168"/>
      <c r="GNQ154" s="168"/>
      <c r="GNR154" s="168"/>
      <c r="GNS154" s="168"/>
      <c r="GNT154" s="168"/>
      <c r="GNU154" s="168"/>
      <c r="GNV154" s="168"/>
      <c r="GNW154" s="168"/>
      <c r="GNX154" s="168"/>
      <c r="GNY154" s="168"/>
      <c r="GNZ154" s="168"/>
      <c r="GOA154" s="168"/>
      <c r="GOB154" s="168"/>
      <c r="GOC154" s="168"/>
      <c r="GOD154" s="168"/>
      <c r="GOE154" s="168"/>
      <c r="GOF154" s="168"/>
      <c r="GOG154" s="168"/>
      <c r="GOH154" s="168"/>
      <c r="GOI154" s="168"/>
      <c r="GOJ154" s="168"/>
      <c r="GOK154" s="168"/>
      <c r="GOL154" s="168"/>
      <c r="GOM154" s="168"/>
      <c r="GON154" s="168"/>
      <c r="GOO154" s="168"/>
      <c r="GOP154" s="168"/>
      <c r="GOQ154" s="168"/>
      <c r="GOR154" s="168"/>
      <c r="GOS154" s="168"/>
      <c r="GOT154" s="168"/>
      <c r="GOU154" s="168"/>
      <c r="GOV154" s="168"/>
      <c r="GOW154" s="168"/>
      <c r="GOX154" s="168"/>
      <c r="GOY154" s="168"/>
      <c r="GOZ154" s="168"/>
      <c r="GPA154" s="168"/>
      <c r="GPB154" s="168"/>
      <c r="GPC154" s="168"/>
      <c r="GPD154" s="168"/>
      <c r="GPE154" s="168"/>
      <c r="GPF154" s="168"/>
      <c r="GPG154" s="168"/>
      <c r="GPH154" s="168"/>
      <c r="GPI154" s="168"/>
      <c r="GPJ154" s="168"/>
      <c r="GPK154" s="168"/>
      <c r="GPL154" s="168"/>
      <c r="GPM154" s="168"/>
      <c r="GPN154" s="168"/>
      <c r="GPO154" s="168"/>
      <c r="GPP154" s="168"/>
      <c r="GPQ154" s="168"/>
      <c r="GPR154" s="168"/>
      <c r="GPS154" s="168"/>
      <c r="GPT154" s="168"/>
      <c r="GPU154" s="168"/>
      <c r="GPV154" s="168"/>
      <c r="GPW154" s="168"/>
      <c r="GPX154" s="168"/>
      <c r="GPY154" s="168"/>
      <c r="GPZ154" s="168"/>
      <c r="GQA154" s="168"/>
      <c r="GQB154" s="168"/>
      <c r="GQC154" s="168"/>
      <c r="GQD154" s="168"/>
      <c r="GQE154" s="168"/>
      <c r="GQF154" s="168"/>
      <c r="GQG154" s="168"/>
      <c r="GQH154" s="168"/>
      <c r="GQI154" s="168"/>
      <c r="GQJ154" s="168"/>
      <c r="GQK154" s="168"/>
      <c r="GQL154" s="168"/>
      <c r="GQM154" s="168"/>
      <c r="GQN154" s="168"/>
      <c r="GQO154" s="168"/>
      <c r="GQP154" s="168"/>
      <c r="GQQ154" s="168"/>
      <c r="GQR154" s="168"/>
      <c r="GQS154" s="168"/>
      <c r="GQT154" s="168"/>
      <c r="GQU154" s="168"/>
      <c r="GQV154" s="168"/>
      <c r="GQW154" s="168"/>
      <c r="GQX154" s="168"/>
      <c r="GQY154" s="168"/>
      <c r="GQZ154" s="168"/>
      <c r="GRA154" s="168"/>
      <c r="GRB154" s="168"/>
      <c r="GRC154" s="168"/>
      <c r="GRD154" s="168"/>
      <c r="GRE154" s="168"/>
      <c r="GRF154" s="168"/>
      <c r="GRG154" s="168"/>
      <c r="GRH154" s="168"/>
      <c r="GRI154" s="168"/>
      <c r="GRJ154" s="168"/>
      <c r="GRK154" s="168"/>
      <c r="GRL154" s="168"/>
      <c r="GRM154" s="168"/>
      <c r="GRN154" s="168"/>
      <c r="GRO154" s="168"/>
      <c r="GRP154" s="168"/>
      <c r="GRQ154" s="168"/>
      <c r="GRR154" s="168"/>
      <c r="GRS154" s="168"/>
      <c r="GRT154" s="168"/>
      <c r="GRU154" s="168"/>
      <c r="GRV154" s="168"/>
      <c r="GRW154" s="168"/>
      <c r="GRX154" s="168"/>
      <c r="GRY154" s="168"/>
      <c r="GRZ154" s="168"/>
      <c r="GSA154" s="168"/>
      <c r="GSB154" s="168"/>
      <c r="GSC154" s="168"/>
      <c r="GSD154" s="168"/>
      <c r="GSE154" s="168"/>
      <c r="GSF154" s="168"/>
      <c r="GSG154" s="168"/>
      <c r="GSH154" s="168"/>
      <c r="GSI154" s="168"/>
      <c r="GSJ154" s="168"/>
      <c r="GSK154" s="168"/>
      <c r="GSL154" s="168"/>
      <c r="GSM154" s="168"/>
      <c r="GSN154" s="168"/>
      <c r="GSO154" s="168"/>
      <c r="GSP154" s="168"/>
      <c r="GSQ154" s="168"/>
      <c r="GSR154" s="168"/>
      <c r="GSS154" s="168"/>
      <c r="GST154" s="168"/>
      <c r="GSU154" s="168"/>
      <c r="GSV154" s="168"/>
      <c r="GSW154" s="168"/>
      <c r="GSX154" s="168"/>
      <c r="GSY154" s="168"/>
      <c r="GSZ154" s="168"/>
      <c r="GTA154" s="168"/>
      <c r="GTB154" s="168"/>
      <c r="GTC154" s="168"/>
      <c r="GTD154" s="168"/>
      <c r="GTE154" s="168"/>
      <c r="GTF154" s="168"/>
      <c r="GTG154" s="168"/>
      <c r="GTH154" s="168"/>
      <c r="GTI154" s="168"/>
      <c r="GTJ154" s="168"/>
      <c r="GTK154" s="168"/>
      <c r="GTL154" s="168"/>
      <c r="GTM154" s="168"/>
      <c r="GTN154" s="168"/>
      <c r="GTO154" s="168"/>
      <c r="GTP154" s="168"/>
      <c r="GTQ154" s="168"/>
      <c r="GTR154" s="168"/>
      <c r="GTS154" s="168"/>
      <c r="GTT154" s="168"/>
      <c r="GTU154" s="168"/>
      <c r="GTV154" s="168"/>
      <c r="GTW154" s="168"/>
      <c r="GTX154" s="168"/>
      <c r="GTY154" s="168"/>
      <c r="GTZ154" s="168"/>
      <c r="GUA154" s="168"/>
      <c r="GUB154" s="168"/>
      <c r="GUC154" s="168"/>
      <c r="GUD154" s="168"/>
      <c r="GUE154" s="168"/>
      <c r="GUF154" s="168"/>
      <c r="GUG154" s="168"/>
      <c r="GUH154" s="168"/>
      <c r="GUI154" s="168"/>
      <c r="GUJ154" s="168"/>
      <c r="GUK154" s="168"/>
      <c r="GUL154" s="168"/>
      <c r="GUM154" s="168"/>
      <c r="GUN154" s="168"/>
      <c r="GUO154" s="168"/>
      <c r="GUP154" s="168"/>
      <c r="GUQ154" s="168"/>
      <c r="GUR154" s="168"/>
      <c r="GUS154" s="168"/>
      <c r="GUT154" s="168"/>
      <c r="GUU154" s="168"/>
      <c r="GUV154" s="168"/>
      <c r="GUW154" s="168"/>
      <c r="GUX154" s="168"/>
      <c r="GUY154" s="168"/>
      <c r="GUZ154" s="168"/>
      <c r="GVA154" s="168"/>
      <c r="GVB154" s="168"/>
      <c r="GVC154" s="168"/>
      <c r="GVD154" s="168"/>
      <c r="GVE154" s="168"/>
      <c r="GVF154" s="168"/>
      <c r="GVG154" s="168"/>
      <c r="GVH154" s="168"/>
      <c r="GVI154" s="168"/>
      <c r="GVJ154" s="168"/>
      <c r="GVK154" s="168"/>
      <c r="GVL154" s="168"/>
      <c r="GVM154" s="168"/>
      <c r="GVN154" s="168"/>
      <c r="GVO154" s="168"/>
      <c r="GVP154" s="168"/>
      <c r="GVQ154" s="168"/>
      <c r="GVR154" s="168"/>
      <c r="GVS154" s="168"/>
      <c r="GVT154" s="168"/>
      <c r="GVU154" s="168"/>
      <c r="GVV154" s="168"/>
      <c r="GVW154" s="168"/>
      <c r="GVX154" s="168"/>
      <c r="GVY154" s="168"/>
      <c r="GVZ154" s="168"/>
      <c r="GWA154" s="168"/>
      <c r="GWB154" s="168"/>
      <c r="GWC154" s="168"/>
      <c r="GWD154" s="168"/>
      <c r="GWE154" s="168"/>
      <c r="GWF154" s="168"/>
      <c r="GWG154" s="168"/>
      <c r="GWH154" s="168"/>
      <c r="GWI154" s="168"/>
      <c r="GWJ154" s="168"/>
      <c r="GWK154" s="168"/>
      <c r="GWL154" s="168"/>
      <c r="GWM154" s="168"/>
      <c r="GWN154" s="168"/>
      <c r="GWO154" s="168"/>
      <c r="GWP154" s="168"/>
      <c r="GWQ154" s="168"/>
      <c r="GWR154" s="168"/>
      <c r="GWS154" s="168"/>
      <c r="GWT154" s="168"/>
      <c r="GWU154" s="168"/>
      <c r="GWV154" s="168"/>
      <c r="GWW154" s="168"/>
      <c r="GWX154" s="168"/>
      <c r="GWY154" s="168"/>
      <c r="GWZ154" s="168"/>
      <c r="GXA154" s="168"/>
      <c r="GXB154" s="168"/>
      <c r="GXC154" s="168"/>
      <c r="GXD154" s="168"/>
      <c r="GXE154" s="168"/>
      <c r="GXF154" s="168"/>
      <c r="GXG154" s="168"/>
      <c r="GXH154" s="168"/>
      <c r="GXI154" s="168"/>
      <c r="GXJ154" s="168"/>
      <c r="GXK154" s="168"/>
      <c r="GXL154" s="168"/>
      <c r="GXM154" s="168"/>
      <c r="GXN154" s="168"/>
      <c r="GXO154" s="168"/>
      <c r="GXP154" s="168"/>
      <c r="GXQ154" s="168"/>
      <c r="GXR154" s="168"/>
      <c r="GXS154" s="168"/>
      <c r="GXT154" s="168"/>
      <c r="GXU154" s="168"/>
      <c r="GXV154" s="168"/>
      <c r="GXW154" s="168"/>
      <c r="GXX154" s="168"/>
      <c r="GXY154" s="168"/>
      <c r="GXZ154" s="168"/>
      <c r="GYA154" s="168"/>
      <c r="GYB154" s="168"/>
      <c r="GYC154" s="168"/>
      <c r="GYD154" s="168"/>
      <c r="GYE154" s="168"/>
      <c r="GYF154" s="168"/>
      <c r="GYG154" s="168"/>
      <c r="GYH154" s="168"/>
      <c r="GYI154" s="168"/>
      <c r="GYJ154" s="168"/>
      <c r="GYK154" s="168"/>
      <c r="GYL154" s="168"/>
      <c r="GYM154" s="168"/>
      <c r="GYN154" s="168"/>
      <c r="GYO154" s="168"/>
      <c r="GYP154" s="168"/>
      <c r="GYQ154" s="168"/>
      <c r="GYR154" s="168"/>
      <c r="GYS154" s="168"/>
      <c r="GYT154" s="168"/>
      <c r="GYU154" s="168"/>
      <c r="GYV154" s="168"/>
      <c r="GYW154" s="168"/>
      <c r="GYX154" s="168"/>
      <c r="GYY154" s="168"/>
      <c r="GYZ154" s="168"/>
      <c r="GZA154" s="168"/>
      <c r="GZB154" s="168"/>
      <c r="GZC154" s="168"/>
      <c r="GZD154" s="168"/>
      <c r="GZE154" s="168"/>
      <c r="GZF154" s="168"/>
      <c r="GZG154" s="168"/>
      <c r="GZH154" s="168"/>
      <c r="GZI154" s="168"/>
      <c r="GZJ154" s="168"/>
      <c r="GZK154" s="168"/>
      <c r="GZL154" s="168"/>
      <c r="GZM154" s="168"/>
      <c r="GZN154" s="168"/>
      <c r="GZO154" s="168"/>
      <c r="GZP154" s="168"/>
      <c r="GZQ154" s="168"/>
      <c r="GZR154" s="168"/>
      <c r="GZS154" s="168"/>
      <c r="GZT154" s="168"/>
      <c r="GZU154" s="168"/>
      <c r="GZV154" s="168"/>
      <c r="GZW154" s="168"/>
      <c r="GZX154" s="168"/>
      <c r="GZY154" s="168"/>
      <c r="GZZ154" s="168"/>
      <c r="HAA154" s="168"/>
      <c r="HAB154" s="168"/>
      <c r="HAC154" s="168"/>
      <c r="HAD154" s="168"/>
      <c r="HAE154" s="168"/>
      <c r="HAF154" s="168"/>
      <c r="HAG154" s="168"/>
      <c r="HAH154" s="168"/>
      <c r="HAI154" s="168"/>
      <c r="HAJ154" s="168"/>
      <c r="HAK154" s="168"/>
      <c r="HAL154" s="168"/>
      <c r="HAM154" s="168"/>
      <c r="HAN154" s="168"/>
      <c r="HAO154" s="168"/>
      <c r="HAP154" s="168"/>
      <c r="HAQ154" s="168"/>
      <c r="HAR154" s="168"/>
      <c r="HAS154" s="168"/>
      <c r="HAT154" s="168"/>
      <c r="HAU154" s="168"/>
      <c r="HAV154" s="168"/>
      <c r="HAW154" s="168"/>
      <c r="HAX154" s="168"/>
      <c r="HAY154" s="168"/>
      <c r="HAZ154" s="168"/>
      <c r="HBA154" s="168"/>
      <c r="HBB154" s="168"/>
      <c r="HBC154" s="168"/>
      <c r="HBD154" s="168"/>
      <c r="HBE154" s="168"/>
      <c r="HBF154" s="168"/>
      <c r="HBG154" s="168"/>
      <c r="HBH154" s="168"/>
      <c r="HBI154" s="168"/>
      <c r="HBJ154" s="168"/>
      <c r="HBK154" s="168"/>
      <c r="HBL154" s="168"/>
      <c r="HBM154" s="168"/>
      <c r="HBN154" s="168"/>
      <c r="HBO154" s="168"/>
      <c r="HBP154" s="168"/>
      <c r="HBQ154" s="168"/>
      <c r="HBR154" s="168"/>
      <c r="HBS154" s="168"/>
      <c r="HBT154" s="168"/>
      <c r="HBU154" s="168"/>
      <c r="HBV154" s="168"/>
      <c r="HBW154" s="168"/>
      <c r="HBX154" s="168"/>
      <c r="HBY154" s="168"/>
      <c r="HBZ154" s="168"/>
      <c r="HCA154" s="168"/>
      <c r="HCB154" s="168"/>
      <c r="HCC154" s="168"/>
      <c r="HCD154" s="168"/>
      <c r="HCE154" s="168"/>
      <c r="HCF154" s="168"/>
      <c r="HCG154" s="168"/>
      <c r="HCH154" s="168"/>
      <c r="HCI154" s="168"/>
      <c r="HCJ154" s="168"/>
      <c r="HCK154" s="168"/>
      <c r="HCL154" s="168"/>
      <c r="HCM154" s="168"/>
      <c r="HCN154" s="168"/>
      <c r="HCO154" s="168"/>
      <c r="HCP154" s="168"/>
      <c r="HCQ154" s="168"/>
      <c r="HCR154" s="168"/>
      <c r="HCS154" s="168"/>
      <c r="HCT154" s="168"/>
      <c r="HCU154" s="168"/>
      <c r="HCV154" s="168"/>
      <c r="HCW154" s="168"/>
      <c r="HCX154" s="168"/>
      <c r="HCY154" s="168"/>
      <c r="HCZ154" s="168"/>
      <c r="HDA154" s="168"/>
      <c r="HDB154" s="168"/>
      <c r="HDC154" s="168"/>
      <c r="HDD154" s="168"/>
      <c r="HDE154" s="168"/>
      <c r="HDF154" s="168"/>
      <c r="HDG154" s="168"/>
      <c r="HDH154" s="168"/>
      <c r="HDI154" s="168"/>
      <c r="HDJ154" s="168"/>
      <c r="HDK154" s="168"/>
      <c r="HDL154" s="168"/>
      <c r="HDM154" s="168"/>
      <c r="HDN154" s="168"/>
      <c r="HDO154" s="168"/>
      <c r="HDP154" s="168"/>
      <c r="HDQ154" s="168"/>
      <c r="HDR154" s="168"/>
      <c r="HDS154" s="168"/>
      <c r="HDT154" s="168"/>
      <c r="HDU154" s="168"/>
      <c r="HDV154" s="168"/>
      <c r="HDW154" s="168"/>
      <c r="HDX154" s="168"/>
      <c r="HDY154" s="168"/>
      <c r="HDZ154" s="168"/>
      <c r="HEA154" s="168"/>
      <c r="HEB154" s="168"/>
      <c r="HEC154" s="168"/>
      <c r="HED154" s="168"/>
      <c r="HEE154" s="168"/>
      <c r="HEF154" s="168"/>
      <c r="HEG154" s="168"/>
      <c r="HEH154" s="168"/>
      <c r="HEI154" s="168"/>
      <c r="HEJ154" s="168"/>
      <c r="HEK154" s="168"/>
      <c r="HEL154" s="168"/>
      <c r="HEM154" s="168"/>
      <c r="HEN154" s="168"/>
      <c r="HEO154" s="168"/>
      <c r="HEP154" s="168"/>
      <c r="HEQ154" s="168"/>
      <c r="HER154" s="168"/>
      <c r="HES154" s="168"/>
      <c r="HET154" s="168"/>
      <c r="HEU154" s="168"/>
      <c r="HEV154" s="168"/>
      <c r="HEW154" s="168"/>
      <c r="HEX154" s="168"/>
      <c r="HEY154" s="168"/>
      <c r="HEZ154" s="168"/>
      <c r="HFA154" s="168"/>
      <c r="HFB154" s="168"/>
      <c r="HFC154" s="168"/>
      <c r="HFD154" s="168"/>
      <c r="HFE154" s="168"/>
      <c r="HFF154" s="168"/>
      <c r="HFG154" s="168"/>
      <c r="HFH154" s="168"/>
      <c r="HFI154" s="168"/>
      <c r="HFJ154" s="168"/>
      <c r="HFK154" s="168"/>
      <c r="HFL154" s="168"/>
      <c r="HFM154" s="168"/>
      <c r="HFN154" s="168"/>
      <c r="HFO154" s="168"/>
      <c r="HFP154" s="168"/>
      <c r="HFQ154" s="168"/>
      <c r="HFR154" s="168"/>
      <c r="HFS154" s="168"/>
      <c r="HFT154" s="168"/>
      <c r="HFU154" s="168"/>
      <c r="HFV154" s="168"/>
      <c r="HFW154" s="168"/>
      <c r="HFX154" s="168"/>
      <c r="HFY154" s="168"/>
      <c r="HFZ154" s="168"/>
      <c r="HGA154" s="168"/>
      <c r="HGB154" s="168"/>
      <c r="HGC154" s="168"/>
      <c r="HGD154" s="168"/>
      <c r="HGE154" s="168"/>
      <c r="HGF154" s="168"/>
      <c r="HGG154" s="168"/>
      <c r="HGH154" s="168"/>
      <c r="HGI154" s="168"/>
      <c r="HGJ154" s="168"/>
      <c r="HGK154" s="168"/>
      <c r="HGL154" s="168"/>
      <c r="HGM154" s="168"/>
      <c r="HGN154" s="168"/>
      <c r="HGO154" s="168"/>
      <c r="HGP154" s="168"/>
      <c r="HGQ154" s="168"/>
      <c r="HGR154" s="168"/>
      <c r="HGS154" s="168"/>
      <c r="HGT154" s="168"/>
      <c r="HGU154" s="168"/>
      <c r="HGV154" s="168"/>
      <c r="HGW154" s="168"/>
      <c r="HGX154" s="168"/>
      <c r="HGY154" s="168"/>
      <c r="HGZ154" s="168"/>
      <c r="HHA154" s="168"/>
      <c r="HHB154" s="168"/>
      <c r="HHC154" s="168"/>
      <c r="HHD154" s="168"/>
      <c r="HHE154" s="168"/>
      <c r="HHF154" s="168"/>
      <c r="HHG154" s="168"/>
      <c r="HHH154" s="168"/>
      <c r="HHI154" s="168"/>
      <c r="HHJ154" s="168"/>
      <c r="HHK154" s="168"/>
      <c r="HHL154" s="168"/>
      <c r="HHM154" s="168"/>
      <c r="HHN154" s="168"/>
      <c r="HHO154" s="168"/>
      <c r="HHP154" s="168"/>
      <c r="HHQ154" s="168"/>
      <c r="HHR154" s="168"/>
      <c r="HHS154" s="168"/>
      <c r="HHT154" s="168"/>
      <c r="HHU154" s="168"/>
      <c r="HHV154" s="168"/>
      <c r="HHW154" s="168"/>
      <c r="HHX154" s="168"/>
      <c r="HHY154" s="168"/>
      <c r="HHZ154" s="168"/>
      <c r="HIA154" s="168"/>
      <c r="HIB154" s="168"/>
      <c r="HIC154" s="168"/>
      <c r="HID154" s="168"/>
      <c r="HIE154" s="168"/>
      <c r="HIF154" s="168"/>
      <c r="HIG154" s="168"/>
      <c r="HIH154" s="168"/>
      <c r="HII154" s="168"/>
      <c r="HIJ154" s="168"/>
      <c r="HIK154" s="168"/>
      <c r="HIL154" s="168"/>
      <c r="HIM154" s="168"/>
      <c r="HIN154" s="168"/>
      <c r="HIO154" s="168"/>
      <c r="HIP154" s="168"/>
      <c r="HIQ154" s="168"/>
      <c r="HIR154" s="168"/>
      <c r="HIS154" s="168"/>
      <c r="HIT154" s="168"/>
      <c r="HIU154" s="168"/>
      <c r="HIV154" s="168"/>
      <c r="HIW154" s="168"/>
      <c r="HIX154" s="168"/>
      <c r="HIY154" s="168"/>
      <c r="HIZ154" s="168"/>
      <c r="HJA154" s="168"/>
      <c r="HJB154" s="168"/>
      <c r="HJC154" s="168"/>
      <c r="HJD154" s="168"/>
      <c r="HJE154" s="168"/>
      <c r="HJF154" s="168"/>
      <c r="HJG154" s="168"/>
      <c r="HJH154" s="168"/>
      <c r="HJI154" s="168"/>
      <c r="HJJ154" s="168"/>
      <c r="HJK154" s="168"/>
      <c r="HJL154" s="168"/>
      <c r="HJM154" s="168"/>
      <c r="HJN154" s="168"/>
      <c r="HJO154" s="168"/>
      <c r="HJP154" s="168"/>
      <c r="HJQ154" s="168"/>
      <c r="HJR154" s="168"/>
      <c r="HJS154" s="168"/>
      <c r="HJT154" s="168"/>
      <c r="HJU154" s="168"/>
      <c r="HJV154" s="168"/>
      <c r="HJW154" s="168"/>
      <c r="HJX154" s="168"/>
      <c r="HJY154" s="168"/>
      <c r="HJZ154" s="168"/>
      <c r="HKA154" s="168"/>
      <c r="HKB154" s="168"/>
      <c r="HKC154" s="168"/>
      <c r="HKD154" s="168"/>
      <c r="HKE154" s="168"/>
      <c r="HKF154" s="168"/>
      <c r="HKG154" s="168"/>
      <c r="HKH154" s="168"/>
      <c r="HKI154" s="168"/>
      <c r="HKJ154" s="168"/>
      <c r="HKK154" s="168"/>
      <c r="HKL154" s="168"/>
      <c r="HKM154" s="168"/>
      <c r="HKN154" s="168"/>
      <c r="HKO154" s="168"/>
      <c r="HKP154" s="168"/>
      <c r="HKQ154" s="168"/>
      <c r="HKR154" s="168"/>
      <c r="HKS154" s="168"/>
      <c r="HKT154" s="168"/>
      <c r="HKU154" s="168"/>
      <c r="HKV154" s="168"/>
      <c r="HKW154" s="168"/>
      <c r="HKX154" s="168"/>
      <c r="HKY154" s="168"/>
      <c r="HKZ154" s="168"/>
      <c r="HLA154" s="168"/>
      <c r="HLB154" s="168"/>
      <c r="HLC154" s="168"/>
      <c r="HLD154" s="168"/>
      <c r="HLE154" s="168"/>
      <c r="HLF154" s="168"/>
      <c r="HLG154" s="168"/>
      <c r="HLH154" s="168"/>
      <c r="HLI154" s="168"/>
      <c r="HLJ154" s="168"/>
      <c r="HLK154" s="168"/>
      <c r="HLL154" s="168"/>
      <c r="HLM154" s="168"/>
      <c r="HLN154" s="168"/>
      <c r="HLO154" s="168"/>
      <c r="HLP154" s="168"/>
      <c r="HLQ154" s="168"/>
      <c r="HLR154" s="168"/>
      <c r="HLS154" s="168"/>
      <c r="HLT154" s="168"/>
      <c r="HLU154" s="168"/>
      <c r="HLV154" s="168"/>
      <c r="HLW154" s="168"/>
      <c r="HLX154" s="168"/>
      <c r="HLY154" s="168"/>
      <c r="HLZ154" s="168"/>
      <c r="HMA154" s="168"/>
      <c r="HMB154" s="168"/>
      <c r="HMC154" s="168"/>
      <c r="HMD154" s="168"/>
      <c r="HME154" s="168"/>
      <c r="HMF154" s="168"/>
      <c r="HMG154" s="168"/>
      <c r="HMH154" s="168"/>
      <c r="HMI154" s="168"/>
      <c r="HMJ154" s="168"/>
      <c r="HMK154" s="168"/>
      <c r="HML154" s="168"/>
      <c r="HMM154" s="168"/>
      <c r="HMN154" s="168"/>
      <c r="HMO154" s="168"/>
      <c r="HMP154" s="168"/>
      <c r="HMQ154" s="168"/>
      <c r="HMR154" s="168"/>
      <c r="HMS154" s="168"/>
      <c r="HMT154" s="168"/>
      <c r="HMU154" s="168"/>
      <c r="HMV154" s="168"/>
      <c r="HMW154" s="168"/>
      <c r="HMX154" s="168"/>
      <c r="HMY154" s="168"/>
      <c r="HMZ154" s="168"/>
      <c r="HNA154" s="168"/>
      <c r="HNB154" s="168"/>
      <c r="HNC154" s="168"/>
      <c r="HND154" s="168"/>
      <c r="HNE154" s="168"/>
      <c r="HNF154" s="168"/>
      <c r="HNG154" s="168"/>
      <c r="HNH154" s="168"/>
      <c r="HNI154" s="168"/>
      <c r="HNJ154" s="168"/>
      <c r="HNK154" s="168"/>
      <c r="HNL154" s="168"/>
      <c r="HNM154" s="168"/>
      <c r="HNN154" s="168"/>
      <c r="HNO154" s="168"/>
      <c r="HNP154" s="168"/>
      <c r="HNQ154" s="168"/>
      <c r="HNR154" s="168"/>
      <c r="HNS154" s="168"/>
      <c r="HNT154" s="168"/>
      <c r="HNU154" s="168"/>
      <c r="HNV154" s="168"/>
      <c r="HNW154" s="168"/>
      <c r="HNX154" s="168"/>
      <c r="HNY154" s="168"/>
      <c r="HNZ154" s="168"/>
      <c r="HOA154" s="168"/>
      <c r="HOB154" s="168"/>
      <c r="HOC154" s="168"/>
      <c r="HOD154" s="168"/>
      <c r="HOE154" s="168"/>
      <c r="HOF154" s="168"/>
      <c r="HOG154" s="168"/>
      <c r="HOH154" s="168"/>
      <c r="HOI154" s="168"/>
      <c r="HOJ154" s="168"/>
      <c r="HOK154" s="168"/>
      <c r="HOL154" s="168"/>
      <c r="HOM154" s="168"/>
      <c r="HON154" s="168"/>
      <c r="HOO154" s="168"/>
      <c r="HOP154" s="168"/>
      <c r="HOQ154" s="168"/>
      <c r="HOR154" s="168"/>
      <c r="HOS154" s="168"/>
      <c r="HOT154" s="168"/>
      <c r="HOU154" s="168"/>
      <c r="HOV154" s="168"/>
      <c r="HOW154" s="168"/>
      <c r="HOX154" s="168"/>
      <c r="HOY154" s="168"/>
      <c r="HOZ154" s="168"/>
      <c r="HPA154" s="168"/>
      <c r="HPB154" s="168"/>
      <c r="HPC154" s="168"/>
      <c r="HPD154" s="168"/>
      <c r="HPE154" s="168"/>
      <c r="HPF154" s="168"/>
      <c r="HPG154" s="168"/>
      <c r="HPH154" s="168"/>
      <c r="HPI154" s="168"/>
      <c r="HPJ154" s="168"/>
      <c r="HPK154" s="168"/>
      <c r="HPL154" s="168"/>
      <c r="HPM154" s="168"/>
      <c r="HPN154" s="168"/>
      <c r="HPO154" s="168"/>
      <c r="HPP154" s="168"/>
      <c r="HPQ154" s="168"/>
      <c r="HPR154" s="168"/>
      <c r="HPS154" s="168"/>
      <c r="HPT154" s="168"/>
      <c r="HPU154" s="168"/>
      <c r="HPV154" s="168"/>
      <c r="HPW154" s="168"/>
      <c r="HPX154" s="168"/>
      <c r="HPY154" s="168"/>
      <c r="HPZ154" s="168"/>
      <c r="HQA154" s="168"/>
      <c r="HQB154" s="168"/>
      <c r="HQC154" s="168"/>
      <c r="HQD154" s="168"/>
      <c r="HQE154" s="168"/>
      <c r="HQF154" s="168"/>
      <c r="HQG154" s="168"/>
      <c r="HQH154" s="168"/>
      <c r="HQI154" s="168"/>
      <c r="HQJ154" s="168"/>
      <c r="HQK154" s="168"/>
      <c r="HQL154" s="168"/>
      <c r="HQM154" s="168"/>
      <c r="HQN154" s="168"/>
      <c r="HQO154" s="168"/>
      <c r="HQP154" s="168"/>
      <c r="HQQ154" s="168"/>
      <c r="HQR154" s="168"/>
      <c r="HQS154" s="168"/>
      <c r="HQT154" s="168"/>
      <c r="HQU154" s="168"/>
      <c r="HQV154" s="168"/>
      <c r="HQW154" s="168"/>
      <c r="HQX154" s="168"/>
      <c r="HQY154" s="168"/>
      <c r="HQZ154" s="168"/>
      <c r="HRA154" s="168"/>
      <c r="HRB154" s="168"/>
      <c r="HRC154" s="168"/>
      <c r="HRD154" s="168"/>
      <c r="HRE154" s="168"/>
      <c r="HRF154" s="168"/>
      <c r="HRG154" s="168"/>
      <c r="HRH154" s="168"/>
      <c r="HRI154" s="168"/>
      <c r="HRJ154" s="168"/>
      <c r="HRK154" s="168"/>
      <c r="HRL154" s="168"/>
      <c r="HRM154" s="168"/>
      <c r="HRN154" s="168"/>
      <c r="HRO154" s="168"/>
      <c r="HRP154" s="168"/>
      <c r="HRQ154" s="168"/>
      <c r="HRR154" s="168"/>
      <c r="HRS154" s="168"/>
      <c r="HRT154" s="168"/>
      <c r="HRU154" s="168"/>
      <c r="HRV154" s="168"/>
      <c r="HRW154" s="168"/>
      <c r="HRX154" s="168"/>
      <c r="HRY154" s="168"/>
      <c r="HRZ154" s="168"/>
      <c r="HSA154" s="168"/>
      <c r="HSB154" s="168"/>
      <c r="HSC154" s="168"/>
      <c r="HSD154" s="168"/>
      <c r="HSE154" s="168"/>
      <c r="HSF154" s="168"/>
      <c r="HSG154" s="168"/>
      <c r="HSH154" s="168"/>
      <c r="HSI154" s="168"/>
      <c r="HSJ154" s="168"/>
      <c r="HSK154" s="168"/>
      <c r="HSL154" s="168"/>
      <c r="HSM154" s="168"/>
      <c r="HSN154" s="168"/>
      <c r="HSO154" s="168"/>
      <c r="HSP154" s="168"/>
      <c r="HSQ154" s="168"/>
      <c r="HSR154" s="168"/>
      <c r="HSS154" s="168"/>
      <c r="HST154" s="168"/>
      <c r="HSU154" s="168"/>
      <c r="HSV154" s="168"/>
      <c r="HSW154" s="168"/>
      <c r="HSX154" s="168"/>
      <c r="HSY154" s="168"/>
      <c r="HSZ154" s="168"/>
      <c r="HTA154" s="168"/>
      <c r="HTB154" s="168"/>
      <c r="HTC154" s="168"/>
      <c r="HTD154" s="168"/>
      <c r="HTE154" s="168"/>
      <c r="HTF154" s="168"/>
      <c r="HTG154" s="168"/>
      <c r="HTH154" s="168"/>
      <c r="HTI154" s="168"/>
      <c r="HTJ154" s="168"/>
      <c r="HTK154" s="168"/>
      <c r="HTL154" s="168"/>
      <c r="HTM154" s="168"/>
      <c r="HTN154" s="168"/>
      <c r="HTO154" s="168"/>
      <c r="HTP154" s="168"/>
      <c r="HTQ154" s="168"/>
      <c r="HTR154" s="168"/>
      <c r="HTS154" s="168"/>
      <c r="HTT154" s="168"/>
      <c r="HTU154" s="168"/>
      <c r="HTV154" s="168"/>
      <c r="HTW154" s="168"/>
      <c r="HTX154" s="168"/>
      <c r="HTY154" s="168"/>
      <c r="HTZ154" s="168"/>
      <c r="HUA154" s="168"/>
      <c r="HUB154" s="168"/>
      <c r="HUC154" s="168"/>
      <c r="HUD154" s="168"/>
      <c r="HUE154" s="168"/>
      <c r="HUF154" s="168"/>
      <c r="HUG154" s="168"/>
      <c r="HUH154" s="168"/>
      <c r="HUI154" s="168"/>
      <c r="HUJ154" s="168"/>
      <c r="HUK154" s="168"/>
      <c r="HUL154" s="168"/>
      <c r="HUM154" s="168"/>
      <c r="HUN154" s="168"/>
      <c r="HUO154" s="168"/>
      <c r="HUP154" s="168"/>
      <c r="HUQ154" s="168"/>
      <c r="HUR154" s="168"/>
      <c r="HUS154" s="168"/>
      <c r="HUT154" s="168"/>
      <c r="HUU154" s="168"/>
      <c r="HUV154" s="168"/>
      <c r="HUW154" s="168"/>
      <c r="HUX154" s="168"/>
      <c r="HUY154" s="168"/>
      <c r="HUZ154" s="168"/>
      <c r="HVA154" s="168"/>
      <c r="HVB154" s="168"/>
      <c r="HVC154" s="168"/>
      <c r="HVD154" s="168"/>
      <c r="HVE154" s="168"/>
      <c r="HVF154" s="168"/>
      <c r="HVG154" s="168"/>
      <c r="HVH154" s="168"/>
      <c r="HVI154" s="168"/>
      <c r="HVJ154" s="168"/>
      <c r="HVK154" s="168"/>
      <c r="HVL154" s="168"/>
      <c r="HVM154" s="168"/>
      <c r="HVN154" s="168"/>
      <c r="HVO154" s="168"/>
      <c r="HVP154" s="168"/>
      <c r="HVQ154" s="168"/>
      <c r="HVR154" s="168"/>
      <c r="HVS154" s="168"/>
      <c r="HVT154" s="168"/>
      <c r="HVU154" s="168"/>
      <c r="HVV154" s="168"/>
      <c r="HVW154" s="168"/>
      <c r="HVX154" s="168"/>
      <c r="HVY154" s="168"/>
      <c r="HVZ154" s="168"/>
      <c r="HWA154" s="168"/>
      <c r="HWB154" s="168"/>
      <c r="HWC154" s="168"/>
      <c r="HWD154" s="168"/>
      <c r="HWE154" s="168"/>
      <c r="HWF154" s="168"/>
      <c r="HWG154" s="168"/>
      <c r="HWH154" s="168"/>
      <c r="HWI154" s="168"/>
      <c r="HWJ154" s="168"/>
      <c r="HWK154" s="168"/>
      <c r="HWL154" s="168"/>
      <c r="HWM154" s="168"/>
      <c r="HWN154" s="168"/>
      <c r="HWO154" s="168"/>
      <c r="HWP154" s="168"/>
      <c r="HWQ154" s="168"/>
      <c r="HWR154" s="168"/>
      <c r="HWS154" s="168"/>
      <c r="HWT154" s="168"/>
      <c r="HWU154" s="168"/>
      <c r="HWV154" s="168"/>
      <c r="HWW154" s="168"/>
      <c r="HWX154" s="168"/>
      <c r="HWY154" s="168"/>
      <c r="HWZ154" s="168"/>
      <c r="HXA154" s="168"/>
      <c r="HXB154" s="168"/>
      <c r="HXC154" s="168"/>
      <c r="HXD154" s="168"/>
      <c r="HXE154" s="168"/>
      <c r="HXF154" s="168"/>
      <c r="HXG154" s="168"/>
      <c r="HXH154" s="168"/>
      <c r="HXI154" s="168"/>
      <c r="HXJ154" s="168"/>
      <c r="HXK154" s="168"/>
      <c r="HXL154" s="168"/>
      <c r="HXM154" s="168"/>
      <c r="HXN154" s="168"/>
      <c r="HXO154" s="168"/>
      <c r="HXP154" s="168"/>
      <c r="HXQ154" s="168"/>
      <c r="HXR154" s="168"/>
      <c r="HXS154" s="168"/>
      <c r="HXT154" s="168"/>
      <c r="HXU154" s="168"/>
      <c r="HXV154" s="168"/>
      <c r="HXW154" s="168"/>
      <c r="HXX154" s="168"/>
      <c r="HXY154" s="168"/>
      <c r="HXZ154" s="168"/>
      <c r="HYA154" s="168"/>
      <c r="HYB154" s="168"/>
      <c r="HYC154" s="168"/>
      <c r="HYD154" s="168"/>
      <c r="HYE154" s="168"/>
      <c r="HYF154" s="168"/>
      <c r="HYG154" s="168"/>
      <c r="HYH154" s="168"/>
      <c r="HYI154" s="168"/>
      <c r="HYJ154" s="168"/>
      <c r="HYK154" s="168"/>
      <c r="HYL154" s="168"/>
      <c r="HYM154" s="168"/>
      <c r="HYN154" s="168"/>
      <c r="HYO154" s="168"/>
      <c r="HYP154" s="168"/>
      <c r="HYQ154" s="168"/>
      <c r="HYR154" s="168"/>
      <c r="HYS154" s="168"/>
      <c r="HYT154" s="168"/>
      <c r="HYU154" s="168"/>
      <c r="HYV154" s="168"/>
      <c r="HYW154" s="168"/>
      <c r="HYX154" s="168"/>
      <c r="HYY154" s="168"/>
      <c r="HYZ154" s="168"/>
      <c r="HZA154" s="168"/>
      <c r="HZB154" s="168"/>
      <c r="HZC154" s="168"/>
      <c r="HZD154" s="168"/>
      <c r="HZE154" s="168"/>
      <c r="HZF154" s="168"/>
      <c r="HZG154" s="168"/>
      <c r="HZH154" s="168"/>
      <c r="HZI154" s="168"/>
      <c r="HZJ154" s="168"/>
      <c r="HZK154" s="168"/>
      <c r="HZL154" s="168"/>
      <c r="HZM154" s="168"/>
      <c r="HZN154" s="168"/>
      <c r="HZO154" s="168"/>
      <c r="HZP154" s="168"/>
      <c r="HZQ154" s="168"/>
      <c r="HZR154" s="168"/>
      <c r="HZS154" s="168"/>
      <c r="HZT154" s="168"/>
      <c r="HZU154" s="168"/>
      <c r="HZV154" s="168"/>
      <c r="HZW154" s="168"/>
      <c r="HZX154" s="168"/>
      <c r="HZY154" s="168"/>
      <c r="HZZ154" s="168"/>
      <c r="IAA154" s="168"/>
      <c r="IAB154" s="168"/>
      <c r="IAC154" s="168"/>
      <c r="IAD154" s="168"/>
      <c r="IAE154" s="168"/>
      <c r="IAF154" s="168"/>
      <c r="IAG154" s="168"/>
      <c r="IAH154" s="168"/>
      <c r="IAI154" s="168"/>
      <c r="IAJ154" s="168"/>
      <c r="IAK154" s="168"/>
      <c r="IAL154" s="168"/>
      <c r="IAM154" s="168"/>
      <c r="IAN154" s="168"/>
      <c r="IAO154" s="168"/>
      <c r="IAP154" s="168"/>
      <c r="IAQ154" s="168"/>
      <c r="IAR154" s="168"/>
      <c r="IAS154" s="168"/>
      <c r="IAT154" s="168"/>
      <c r="IAU154" s="168"/>
      <c r="IAV154" s="168"/>
      <c r="IAW154" s="168"/>
      <c r="IAX154" s="168"/>
      <c r="IAY154" s="168"/>
      <c r="IAZ154" s="168"/>
      <c r="IBA154" s="168"/>
      <c r="IBB154" s="168"/>
      <c r="IBC154" s="168"/>
      <c r="IBD154" s="168"/>
      <c r="IBE154" s="168"/>
      <c r="IBF154" s="168"/>
      <c r="IBG154" s="168"/>
      <c r="IBH154" s="168"/>
      <c r="IBI154" s="168"/>
      <c r="IBJ154" s="168"/>
      <c r="IBK154" s="168"/>
      <c r="IBL154" s="168"/>
      <c r="IBM154" s="168"/>
      <c r="IBN154" s="168"/>
      <c r="IBO154" s="168"/>
      <c r="IBP154" s="168"/>
      <c r="IBQ154" s="168"/>
      <c r="IBR154" s="168"/>
      <c r="IBS154" s="168"/>
      <c r="IBT154" s="168"/>
      <c r="IBU154" s="168"/>
      <c r="IBV154" s="168"/>
      <c r="IBW154" s="168"/>
      <c r="IBX154" s="168"/>
      <c r="IBY154" s="168"/>
      <c r="IBZ154" s="168"/>
      <c r="ICA154" s="168"/>
      <c r="ICB154" s="168"/>
      <c r="ICC154" s="168"/>
      <c r="ICD154" s="168"/>
      <c r="ICE154" s="168"/>
      <c r="ICF154" s="168"/>
      <c r="ICG154" s="168"/>
      <c r="ICH154" s="168"/>
      <c r="ICI154" s="168"/>
      <c r="ICJ154" s="168"/>
      <c r="ICK154" s="168"/>
      <c r="ICL154" s="168"/>
      <c r="ICM154" s="168"/>
      <c r="ICN154" s="168"/>
      <c r="ICO154" s="168"/>
      <c r="ICP154" s="168"/>
      <c r="ICQ154" s="168"/>
      <c r="ICR154" s="168"/>
      <c r="ICS154" s="168"/>
      <c r="ICT154" s="168"/>
      <c r="ICU154" s="168"/>
      <c r="ICV154" s="168"/>
      <c r="ICW154" s="168"/>
      <c r="ICX154" s="168"/>
      <c r="ICY154" s="168"/>
      <c r="ICZ154" s="168"/>
      <c r="IDA154" s="168"/>
      <c r="IDB154" s="168"/>
      <c r="IDC154" s="168"/>
      <c r="IDD154" s="168"/>
      <c r="IDE154" s="168"/>
      <c r="IDF154" s="168"/>
      <c r="IDG154" s="168"/>
      <c r="IDH154" s="168"/>
      <c r="IDI154" s="168"/>
      <c r="IDJ154" s="168"/>
      <c r="IDK154" s="168"/>
      <c r="IDL154" s="168"/>
      <c r="IDM154" s="168"/>
      <c r="IDN154" s="168"/>
      <c r="IDO154" s="168"/>
      <c r="IDP154" s="168"/>
      <c r="IDQ154" s="168"/>
      <c r="IDR154" s="168"/>
      <c r="IDS154" s="168"/>
      <c r="IDT154" s="168"/>
      <c r="IDU154" s="168"/>
      <c r="IDV154" s="168"/>
      <c r="IDW154" s="168"/>
      <c r="IDX154" s="168"/>
      <c r="IDY154" s="168"/>
      <c r="IDZ154" s="168"/>
      <c r="IEA154" s="168"/>
      <c r="IEB154" s="168"/>
      <c r="IEC154" s="168"/>
      <c r="IED154" s="168"/>
      <c r="IEE154" s="168"/>
      <c r="IEF154" s="168"/>
      <c r="IEG154" s="168"/>
      <c r="IEH154" s="168"/>
      <c r="IEI154" s="168"/>
      <c r="IEJ154" s="168"/>
      <c r="IEK154" s="168"/>
      <c r="IEL154" s="168"/>
      <c r="IEM154" s="168"/>
      <c r="IEN154" s="168"/>
      <c r="IEO154" s="168"/>
      <c r="IEP154" s="168"/>
      <c r="IEQ154" s="168"/>
      <c r="IER154" s="168"/>
      <c r="IES154" s="168"/>
      <c r="IET154" s="168"/>
      <c r="IEU154" s="168"/>
      <c r="IEV154" s="168"/>
      <c r="IEW154" s="168"/>
      <c r="IEX154" s="168"/>
      <c r="IEY154" s="168"/>
      <c r="IEZ154" s="168"/>
      <c r="IFA154" s="168"/>
      <c r="IFB154" s="168"/>
      <c r="IFC154" s="168"/>
      <c r="IFD154" s="168"/>
      <c r="IFE154" s="168"/>
      <c r="IFF154" s="168"/>
      <c r="IFG154" s="168"/>
      <c r="IFH154" s="168"/>
      <c r="IFI154" s="168"/>
      <c r="IFJ154" s="168"/>
      <c r="IFK154" s="168"/>
      <c r="IFL154" s="168"/>
      <c r="IFM154" s="168"/>
      <c r="IFN154" s="168"/>
      <c r="IFO154" s="168"/>
      <c r="IFP154" s="168"/>
      <c r="IFQ154" s="168"/>
      <c r="IFR154" s="168"/>
      <c r="IFS154" s="168"/>
      <c r="IFT154" s="168"/>
      <c r="IFU154" s="168"/>
      <c r="IFV154" s="168"/>
      <c r="IFW154" s="168"/>
      <c r="IFX154" s="168"/>
      <c r="IFY154" s="168"/>
      <c r="IFZ154" s="168"/>
      <c r="IGA154" s="168"/>
      <c r="IGB154" s="168"/>
      <c r="IGC154" s="168"/>
      <c r="IGD154" s="168"/>
      <c r="IGE154" s="168"/>
      <c r="IGF154" s="168"/>
      <c r="IGG154" s="168"/>
      <c r="IGH154" s="168"/>
      <c r="IGI154" s="168"/>
      <c r="IGJ154" s="168"/>
      <c r="IGK154" s="168"/>
      <c r="IGL154" s="168"/>
      <c r="IGM154" s="168"/>
      <c r="IGN154" s="168"/>
      <c r="IGO154" s="168"/>
      <c r="IGP154" s="168"/>
      <c r="IGQ154" s="168"/>
      <c r="IGR154" s="168"/>
      <c r="IGS154" s="168"/>
      <c r="IGT154" s="168"/>
      <c r="IGU154" s="168"/>
      <c r="IGV154" s="168"/>
      <c r="IGW154" s="168"/>
      <c r="IGX154" s="168"/>
      <c r="IGY154" s="168"/>
      <c r="IGZ154" s="168"/>
      <c r="IHA154" s="168"/>
      <c r="IHB154" s="168"/>
      <c r="IHC154" s="168"/>
      <c r="IHD154" s="168"/>
      <c r="IHE154" s="168"/>
      <c r="IHF154" s="168"/>
      <c r="IHG154" s="168"/>
      <c r="IHH154" s="168"/>
      <c r="IHI154" s="168"/>
      <c r="IHJ154" s="168"/>
      <c r="IHK154" s="168"/>
      <c r="IHL154" s="168"/>
      <c r="IHM154" s="168"/>
      <c r="IHN154" s="168"/>
      <c r="IHO154" s="168"/>
      <c r="IHP154" s="168"/>
      <c r="IHQ154" s="168"/>
      <c r="IHR154" s="168"/>
      <c r="IHS154" s="168"/>
      <c r="IHT154" s="168"/>
      <c r="IHU154" s="168"/>
      <c r="IHV154" s="168"/>
      <c r="IHW154" s="168"/>
      <c r="IHX154" s="168"/>
      <c r="IHY154" s="168"/>
      <c r="IHZ154" s="168"/>
      <c r="IIA154" s="168"/>
      <c r="IIB154" s="168"/>
      <c r="IIC154" s="168"/>
      <c r="IID154" s="168"/>
      <c r="IIE154" s="168"/>
      <c r="IIF154" s="168"/>
      <c r="IIG154" s="168"/>
      <c r="IIH154" s="168"/>
      <c r="III154" s="168"/>
      <c r="IIJ154" s="168"/>
      <c r="IIK154" s="168"/>
      <c r="IIL154" s="168"/>
      <c r="IIM154" s="168"/>
      <c r="IIN154" s="168"/>
      <c r="IIO154" s="168"/>
      <c r="IIP154" s="168"/>
      <c r="IIQ154" s="168"/>
      <c r="IIR154" s="168"/>
      <c r="IIS154" s="168"/>
      <c r="IIT154" s="168"/>
      <c r="IIU154" s="168"/>
      <c r="IIV154" s="168"/>
      <c r="IIW154" s="168"/>
      <c r="IIX154" s="168"/>
      <c r="IIY154" s="168"/>
      <c r="IIZ154" s="168"/>
      <c r="IJA154" s="168"/>
      <c r="IJB154" s="168"/>
      <c r="IJC154" s="168"/>
      <c r="IJD154" s="168"/>
      <c r="IJE154" s="168"/>
      <c r="IJF154" s="168"/>
      <c r="IJG154" s="168"/>
      <c r="IJH154" s="168"/>
      <c r="IJI154" s="168"/>
      <c r="IJJ154" s="168"/>
      <c r="IJK154" s="168"/>
      <c r="IJL154" s="168"/>
      <c r="IJM154" s="168"/>
      <c r="IJN154" s="168"/>
      <c r="IJO154" s="168"/>
      <c r="IJP154" s="168"/>
      <c r="IJQ154" s="168"/>
      <c r="IJR154" s="168"/>
      <c r="IJS154" s="168"/>
      <c r="IJT154" s="168"/>
      <c r="IJU154" s="168"/>
      <c r="IJV154" s="168"/>
      <c r="IJW154" s="168"/>
      <c r="IJX154" s="168"/>
      <c r="IJY154" s="168"/>
      <c r="IJZ154" s="168"/>
      <c r="IKA154" s="168"/>
      <c r="IKB154" s="168"/>
      <c r="IKC154" s="168"/>
      <c r="IKD154" s="168"/>
      <c r="IKE154" s="168"/>
      <c r="IKF154" s="168"/>
      <c r="IKG154" s="168"/>
      <c r="IKH154" s="168"/>
      <c r="IKI154" s="168"/>
      <c r="IKJ154" s="168"/>
      <c r="IKK154" s="168"/>
      <c r="IKL154" s="168"/>
      <c r="IKM154" s="168"/>
      <c r="IKN154" s="168"/>
      <c r="IKO154" s="168"/>
      <c r="IKP154" s="168"/>
      <c r="IKQ154" s="168"/>
      <c r="IKR154" s="168"/>
      <c r="IKS154" s="168"/>
      <c r="IKT154" s="168"/>
      <c r="IKU154" s="168"/>
      <c r="IKV154" s="168"/>
      <c r="IKW154" s="168"/>
      <c r="IKX154" s="168"/>
      <c r="IKY154" s="168"/>
      <c r="IKZ154" s="168"/>
      <c r="ILA154" s="168"/>
      <c r="ILB154" s="168"/>
      <c r="ILC154" s="168"/>
      <c r="ILD154" s="168"/>
      <c r="ILE154" s="168"/>
      <c r="ILF154" s="168"/>
      <c r="ILG154" s="168"/>
      <c r="ILH154" s="168"/>
      <c r="ILI154" s="168"/>
      <c r="ILJ154" s="168"/>
      <c r="ILK154" s="168"/>
      <c r="ILL154" s="168"/>
      <c r="ILM154" s="168"/>
      <c r="ILN154" s="168"/>
      <c r="ILO154" s="168"/>
      <c r="ILP154" s="168"/>
      <c r="ILQ154" s="168"/>
      <c r="ILR154" s="168"/>
      <c r="ILS154" s="168"/>
      <c r="ILT154" s="168"/>
      <c r="ILU154" s="168"/>
      <c r="ILV154" s="168"/>
      <c r="ILW154" s="168"/>
      <c r="ILX154" s="168"/>
      <c r="ILY154" s="168"/>
      <c r="ILZ154" s="168"/>
      <c r="IMA154" s="168"/>
      <c r="IMB154" s="168"/>
      <c r="IMC154" s="168"/>
      <c r="IMD154" s="168"/>
      <c r="IME154" s="168"/>
      <c r="IMF154" s="168"/>
      <c r="IMG154" s="168"/>
      <c r="IMH154" s="168"/>
      <c r="IMI154" s="168"/>
      <c r="IMJ154" s="168"/>
      <c r="IMK154" s="168"/>
      <c r="IML154" s="168"/>
      <c r="IMM154" s="168"/>
      <c r="IMN154" s="168"/>
      <c r="IMO154" s="168"/>
      <c r="IMP154" s="168"/>
      <c r="IMQ154" s="168"/>
      <c r="IMR154" s="168"/>
      <c r="IMS154" s="168"/>
      <c r="IMT154" s="168"/>
      <c r="IMU154" s="168"/>
      <c r="IMV154" s="168"/>
      <c r="IMW154" s="168"/>
      <c r="IMX154" s="168"/>
      <c r="IMY154" s="168"/>
      <c r="IMZ154" s="168"/>
      <c r="INA154" s="168"/>
      <c r="INB154" s="168"/>
      <c r="INC154" s="168"/>
      <c r="IND154" s="168"/>
      <c r="INE154" s="168"/>
      <c r="INF154" s="168"/>
      <c r="ING154" s="168"/>
      <c r="INH154" s="168"/>
      <c r="INI154" s="168"/>
      <c r="INJ154" s="168"/>
      <c r="INK154" s="168"/>
      <c r="INL154" s="168"/>
      <c r="INM154" s="168"/>
      <c r="INN154" s="168"/>
      <c r="INO154" s="168"/>
      <c r="INP154" s="168"/>
      <c r="INQ154" s="168"/>
      <c r="INR154" s="168"/>
      <c r="INS154" s="168"/>
      <c r="INT154" s="168"/>
      <c r="INU154" s="168"/>
      <c r="INV154" s="168"/>
      <c r="INW154" s="168"/>
      <c r="INX154" s="168"/>
      <c r="INY154" s="168"/>
      <c r="INZ154" s="168"/>
      <c r="IOA154" s="168"/>
      <c r="IOB154" s="168"/>
      <c r="IOC154" s="168"/>
      <c r="IOD154" s="168"/>
      <c r="IOE154" s="168"/>
      <c r="IOF154" s="168"/>
      <c r="IOG154" s="168"/>
      <c r="IOH154" s="168"/>
      <c r="IOI154" s="168"/>
      <c r="IOJ154" s="168"/>
      <c r="IOK154" s="168"/>
      <c r="IOL154" s="168"/>
      <c r="IOM154" s="168"/>
      <c r="ION154" s="168"/>
      <c r="IOO154" s="168"/>
      <c r="IOP154" s="168"/>
      <c r="IOQ154" s="168"/>
      <c r="IOR154" s="168"/>
      <c r="IOS154" s="168"/>
      <c r="IOT154" s="168"/>
      <c r="IOU154" s="168"/>
      <c r="IOV154" s="168"/>
      <c r="IOW154" s="168"/>
      <c r="IOX154" s="168"/>
      <c r="IOY154" s="168"/>
      <c r="IOZ154" s="168"/>
      <c r="IPA154" s="168"/>
      <c r="IPB154" s="168"/>
      <c r="IPC154" s="168"/>
      <c r="IPD154" s="168"/>
      <c r="IPE154" s="168"/>
      <c r="IPF154" s="168"/>
      <c r="IPG154" s="168"/>
      <c r="IPH154" s="168"/>
      <c r="IPI154" s="168"/>
      <c r="IPJ154" s="168"/>
      <c r="IPK154" s="168"/>
      <c r="IPL154" s="168"/>
      <c r="IPM154" s="168"/>
      <c r="IPN154" s="168"/>
      <c r="IPO154" s="168"/>
      <c r="IPP154" s="168"/>
      <c r="IPQ154" s="168"/>
      <c r="IPR154" s="168"/>
      <c r="IPS154" s="168"/>
      <c r="IPT154" s="168"/>
      <c r="IPU154" s="168"/>
      <c r="IPV154" s="168"/>
      <c r="IPW154" s="168"/>
      <c r="IPX154" s="168"/>
      <c r="IPY154" s="168"/>
      <c r="IPZ154" s="168"/>
      <c r="IQA154" s="168"/>
      <c r="IQB154" s="168"/>
      <c r="IQC154" s="168"/>
      <c r="IQD154" s="168"/>
      <c r="IQE154" s="168"/>
      <c r="IQF154" s="168"/>
      <c r="IQG154" s="168"/>
      <c r="IQH154" s="168"/>
      <c r="IQI154" s="168"/>
      <c r="IQJ154" s="168"/>
      <c r="IQK154" s="168"/>
      <c r="IQL154" s="168"/>
      <c r="IQM154" s="168"/>
      <c r="IQN154" s="168"/>
      <c r="IQO154" s="168"/>
      <c r="IQP154" s="168"/>
      <c r="IQQ154" s="168"/>
      <c r="IQR154" s="168"/>
      <c r="IQS154" s="168"/>
      <c r="IQT154" s="168"/>
      <c r="IQU154" s="168"/>
      <c r="IQV154" s="168"/>
      <c r="IQW154" s="168"/>
      <c r="IQX154" s="168"/>
      <c r="IQY154" s="168"/>
      <c r="IQZ154" s="168"/>
      <c r="IRA154" s="168"/>
      <c r="IRB154" s="168"/>
      <c r="IRC154" s="168"/>
      <c r="IRD154" s="168"/>
      <c r="IRE154" s="168"/>
      <c r="IRF154" s="168"/>
      <c r="IRG154" s="168"/>
      <c r="IRH154" s="168"/>
      <c r="IRI154" s="168"/>
      <c r="IRJ154" s="168"/>
      <c r="IRK154" s="168"/>
      <c r="IRL154" s="168"/>
      <c r="IRM154" s="168"/>
      <c r="IRN154" s="168"/>
      <c r="IRO154" s="168"/>
      <c r="IRP154" s="168"/>
      <c r="IRQ154" s="168"/>
      <c r="IRR154" s="168"/>
      <c r="IRS154" s="168"/>
      <c r="IRT154" s="168"/>
      <c r="IRU154" s="168"/>
      <c r="IRV154" s="168"/>
      <c r="IRW154" s="168"/>
      <c r="IRX154" s="168"/>
      <c r="IRY154" s="168"/>
      <c r="IRZ154" s="168"/>
      <c r="ISA154" s="168"/>
      <c r="ISB154" s="168"/>
      <c r="ISC154" s="168"/>
      <c r="ISD154" s="168"/>
      <c r="ISE154" s="168"/>
      <c r="ISF154" s="168"/>
      <c r="ISG154" s="168"/>
      <c r="ISH154" s="168"/>
      <c r="ISI154" s="168"/>
      <c r="ISJ154" s="168"/>
      <c r="ISK154" s="168"/>
      <c r="ISL154" s="168"/>
      <c r="ISM154" s="168"/>
      <c r="ISN154" s="168"/>
      <c r="ISO154" s="168"/>
      <c r="ISP154" s="168"/>
      <c r="ISQ154" s="168"/>
      <c r="ISR154" s="168"/>
      <c r="ISS154" s="168"/>
      <c r="IST154" s="168"/>
      <c r="ISU154" s="168"/>
      <c r="ISV154" s="168"/>
      <c r="ISW154" s="168"/>
      <c r="ISX154" s="168"/>
      <c r="ISY154" s="168"/>
      <c r="ISZ154" s="168"/>
      <c r="ITA154" s="168"/>
      <c r="ITB154" s="168"/>
      <c r="ITC154" s="168"/>
      <c r="ITD154" s="168"/>
      <c r="ITE154" s="168"/>
      <c r="ITF154" s="168"/>
      <c r="ITG154" s="168"/>
      <c r="ITH154" s="168"/>
      <c r="ITI154" s="168"/>
      <c r="ITJ154" s="168"/>
      <c r="ITK154" s="168"/>
      <c r="ITL154" s="168"/>
      <c r="ITM154" s="168"/>
      <c r="ITN154" s="168"/>
      <c r="ITO154" s="168"/>
      <c r="ITP154" s="168"/>
      <c r="ITQ154" s="168"/>
      <c r="ITR154" s="168"/>
      <c r="ITS154" s="168"/>
      <c r="ITT154" s="168"/>
      <c r="ITU154" s="168"/>
      <c r="ITV154" s="168"/>
      <c r="ITW154" s="168"/>
      <c r="ITX154" s="168"/>
      <c r="ITY154" s="168"/>
      <c r="ITZ154" s="168"/>
      <c r="IUA154" s="168"/>
      <c r="IUB154" s="168"/>
      <c r="IUC154" s="168"/>
      <c r="IUD154" s="168"/>
      <c r="IUE154" s="168"/>
      <c r="IUF154" s="168"/>
      <c r="IUG154" s="168"/>
      <c r="IUH154" s="168"/>
      <c r="IUI154" s="168"/>
      <c r="IUJ154" s="168"/>
      <c r="IUK154" s="168"/>
      <c r="IUL154" s="168"/>
      <c r="IUM154" s="168"/>
      <c r="IUN154" s="168"/>
      <c r="IUO154" s="168"/>
      <c r="IUP154" s="168"/>
      <c r="IUQ154" s="168"/>
      <c r="IUR154" s="168"/>
      <c r="IUS154" s="168"/>
      <c r="IUT154" s="168"/>
      <c r="IUU154" s="168"/>
      <c r="IUV154" s="168"/>
      <c r="IUW154" s="168"/>
      <c r="IUX154" s="168"/>
      <c r="IUY154" s="168"/>
      <c r="IUZ154" s="168"/>
      <c r="IVA154" s="168"/>
      <c r="IVB154" s="168"/>
      <c r="IVC154" s="168"/>
      <c r="IVD154" s="168"/>
      <c r="IVE154" s="168"/>
      <c r="IVF154" s="168"/>
      <c r="IVG154" s="168"/>
      <c r="IVH154" s="168"/>
      <c r="IVI154" s="168"/>
      <c r="IVJ154" s="168"/>
      <c r="IVK154" s="168"/>
      <c r="IVL154" s="168"/>
      <c r="IVM154" s="168"/>
      <c r="IVN154" s="168"/>
      <c r="IVO154" s="168"/>
      <c r="IVP154" s="168"/>
      <c r="IVQ154" s="168"/>
      <c r="IVR154" s="168"/>
      <c r="IVS154" s="168"/>
      <c r="IVT154" s="168"/>
      <c r="IVU154" s="168"/>
      <c r="IVV154" s="168"/>
      <c r="IVW154" s="168"/>
      <c r="IVX154" s="168"/>
      <c r="IVY154" s="168"/>
      <c r="IVZ154" s="168"/>
      <c r="IWA154" s="168"/>
      <c r="IWB154" s="168"/>
      <c r="IWC154" s="168"/>
      <c r="IWD154" s="168"/>
      <c r="IWE154" s="168"/>
      <c r="IWF154" s="168"/>
      <c r="IWG154" s="168"/>
      <c r="IWH154" s="168"/>
      <c r="IWI154" s="168"/>
      <c r="IWJ154" s="168"/>
      <c r="IWK154" s="168"/>
      <c r="IWL154" s="168"/>
      <c r="IWM154" s="168"/>
      <c r="IWN154" s="168"/>
      <c r="IWO154" s="168"/>
      <c r="IWP154" s="168"/>
      <c r="IWQ154" s="168"/>
      <c r="IWR154" s="168"/>
      <c r="IWS154" s="168"/>
      <c r="IWT154" s="168"/>
      <c r="IWU154" s="168"/>
      <c r="IWV154" s="168"/>
      <c r="IWW154" s="168"/>
      <c r="IWX154" s="168"/>
      <c r="IWY154" s="168"/>
      <c r="IWZ154" s="168"/>
      <c r="IXA154" s="168"/>
      <c r="IXB154" s="168"/>
      <c r="IXC154" s="168"/>
      <c r="IXD154" s="168"/>
      <c r="IXE154" s="168"/>
      <c r="IXF154" s="168"/>
      <c r="IXG154" s="168"/>
      <c r="IXH154" s="168"/>
      <c r="IXI154" s="168"/>
      <c r="IXJ154" s="168"/>
      <c r="IXK154" s="168"/>
      <c r="IXL154" s="168"/>
      <c r="IXM154" s="168"/>
      <c r="IXN154" s="168"/>
      <c r="IXO154" s="168"/>
      <c r="IXP154" s="168"/>
      <c r="IXQ154" s="168"/>
      <c r="IXR154" s="168"/>
      <c r="IXS154" s="168"/>
      <c r="IXT154" s="168"/>
      <c r="IXU154" s="168"/>
      <c r="IXV154" s="168"/>
      <c r="IXW154" s="168"/>
      <c r="IXX154" s="168"/>
      <c r="IXY154" s="168"/>
      <c r="IXZ154" s="168"/>
      <c r="IYA154" s="168"/>
      <c r="IYB154" s="168"/>
      <c r="IYC154" s="168"/>
      <c r="IYD154" s="168"/>
      <c r="IYE154" s="168"/>
      <c r="IYF154" s="168"/>
      <c r="IYG154" s="168"/>
      <c r="IYH154" s="168"/>
      <c r="IYI154" s="168"/>
      <c r="IYJ154" s="168"/>
      <c r="IYK154" s="168"/>
      <c r="IYL154" s="168"/>
      <c r="IYM154" s="168"/>
      <c r="IYN154" s="168"/>
      <c r="IYO154" s="168"/>
      <c r="IYP154" s="168"/>
      <c r="IYQ154" s="168"/>
      <c r="IYR154" s="168"/>
      <c r="IYS154" s="168"/>
      <c r="IYT154" s="168"/>
      <c r="IYU154" s="168"/>
      <c r="IYV154" s="168"/>
      <c r="IYW154" s="168"/>
      <c r="IYX154" s="168"/>
      <c r="IYY154" s="168"/>
      <c r="IYZ154" s="168"/>
      <c r="IZA154" s="168"/>
      <c r="IZB154" s="168"/>
      <c r="IZC154" s="168"/>
      <c r="IZD154" s="168"/>
      <c r="IZE154" s="168"/>
      <c r="IZF154" s="168"/>
      <c r="IZG154" s="168"/>
      <c r="IZH154" s="168"/>
      <c r="IZI154" s="168"/>
      <c r="IZJ154" s="168"/>
      <c r="IZK154" s="168"/>
      <c r="IZL154" s="168"/>
      <c r="IZM154" s="168"/>
      <c r="IZN154" s="168"/>
      <c r="IZO154" s="168"/>
      <c r="IZP154" s="168"/>
      <c r="IZQ154" s="168"/>
      <c r="IZR154" s="168"/>
      <c r="IZS154" s="168"/>
      <c r="IZT154" s="168"/>
      <c r="IZU154" s="168"/>
      <c r="IZV154" s="168"/>
      <c r="IZW154" s="168"/>
      <c r="IZX154" s="168"/>
      <c r="IZY154" s="168"/>
      <c r="IZZ154" s="168"/>
      <c r="JAA154" s="168"/>
      <c r="JAB154" s="168"/>
      <c r="JAC154" s="168"/>
      <c r="JAD154" s="168"/>
      <c r="JAE154" s="168"/>
      <c r="JAF154" s="168"/>
      <c r="JAG154" s="168"/>
      <c r="JAH154" s="168"/>
      <c r="JAI154" s="168"/>
      <c r="JAJ154" s="168"/>
      <c r="JAK154" s="168"/>
      <c r="JAL154" s="168"/>
      <c r="JAM154" s="168"/>
      <c r="JAN154" s="168"/>
      <c r="JAO154" s="168"/>
      <c r="JAP154" s="168"/>
      <c r="JAQ154" s="168"/>
      <c r="JAR154" s="168"/>
      <c r="JAS154" s="168"/>
      <c r="JAT154" s="168"/>
      <c r="JAU154" s="168"/>
      <c r="JAV154" s="168"/>
      <c r="JAW154" s="168"/>
      <c r="JAX154" s="168"/>
      <c r="JAY154" s="168"/>
      <c r="JAZ154" s="168"/>
      <c r="JBA154" s="168"/>
      <c r="JBB154" s="168"/>
      <c r="JBC154" s="168"/>
      <c r="JBD154" s="168"/>
      <c r="JBE154" s="168"/>
      <c r="JBF154" s="168"/>
      <c r="JBG154" s="168"/>
      <c r="JBH154" s="168"/>
      <c r="JBI154" s="168"/>
      <c r="JBJ154" s="168"/>
      <c r="JBK154" s="168"/>
      <c r="JBL154" s="168"/>
      <c r="JBM154" s="168"/>
      <c r="JBN154" s="168"/>
      <c r="JBO154" s="168"/>
      <c r="JBP154" s="168"/>
      <c r="JBQ154" s="168"/>
      <c r="JBR154" s="168"/>
      <c r="JBS154" s="168"/>
      <c r="JBT154" s="168"/>
      <c r="JBU154" s="168"/>
      <c r="JBV154" s="168"/>
      <c r="JBW154" s="168"/>
      <c r="JBX154" s="168"/>
      <c r="JBY154" s="168"/>
      <c r="JBZ154" s="168"/>
      <c r="JCA154" s="168"/>
      <c r="JCB154" s="168"/>
      <c r="JCC154" s="168"/>
      <c r="JCD154" s="168"/>
      <c r="JCE154" s="168"/>
      <c r="JCF154" s="168"/>
      <c r="JCG154" s="168"/>
      <c r="JCH154" s="168"/>
      <c r="JCI154" s="168"/>
      <c r="JCJ154" s="168"/>
      <c r="JCK154" s="168"/>
      <c r="JCL154" s="168"/>
      <c r="JCM154" s="168"/>
      <c r="JCN154" s="168"/>
      <c r="JCO154" s="168"/>
      <c r="JCP154" s="168"/>
      <c r="JCQ154" s="168"/>
      <c r="JCR154" s="168"/>
      <c r="JCS154" s="168"/>
      <c r="JCT154" s="168"/>
      <c r="JCU154" s="168"/>
      <c r="JCV154" s="168"/>
      <c r="JCW154" s="168"/>
      <c r="JCX154" s="168"/>
      <c r="JCY154" s="168"/>
      <c r="JCZ154" s="168"/>
      <c r="JDA154" s="168"/>
      <c r="JDB154" s="168"/>
      <c r="JDC154" s="168"/>
      <c r="JDD154" s="168"/>
      <c r="JDE154" s="168"/>
      <c r="JDF154" s="168"/>
      <c r="JDG154" s="168"/>
      <c r="JDH154" s="168"/>
      <c r="JDI154" s="168"/>
      <c r="JDJ154" s="168"/>
      <c r="JDK154" s="168"/>
      <c r="JDL154" s="168"/>
      <c r="JDM154" s="168"/>
      <c r="JDN154" s="168"/>
      <c r="JDO154" s="168"/>
      <c r="JDP154" s="168"/>
      <c r="JDQ154" s="168"/>
      <c r="JDR154" s="168"/>
      <c r="JDS154" s="168"/>
      <c r="JDT154" s="168"/>
      <c r="JDU154" s="168"/>
      <c r="JDV154" s="168"/>
      <c r="JDW154" s="168"/>
      <c r="JDX154" s="168"/>
      <c r="JDY154" s="168"/>
      <c r="JDZ154" s="168"/>
      <c r="JEA154" s="168"/>
      <c r="JEB154" s="168"/>
      <c r="JEC154" s="168"/>
      <c r="JED154" s="168"/>
      <c r="JEE154" s="168"/>
      <c r="JEF154" s="168"/>
      <c r="JEG154" s="168"/>
      <c r="JEH154" s="168"/>
      <c r="JEI154" s="168"/>
      <c r="JEJ154" s="168"/>
      <c r="JEK154" s="168"/>
      <c r="JEL154" s="168"/>
      <c r="JEM154" s="168"/>
      <c r="JEN154" s="168"/>
      <c r="JEO154" s="168"/>
      <c r="JEP154" s="168"/>
      <c r="JEQ154" s="168"/>
      <c r="JER154" s="168"/>
      <c r="JES154" s="168"/>
      <c r="JET154" s="168"/>
      <c r="JEU154" s="168"/>
      <c r="JEV154" s="168"/>
      <c r="JEW154" s="168"/>
      <c r="JEX154" s="168"/>
      <c r="JEY154" s="168"/>
      <c r="JEZ154" s="168"/>
      <c r="JFA154" s="168"/>
      <c r="JFB154" s="168"/>
      <c r="JFC154" s="168"/>
      <c r="JFD154" s="168"/>
      <c r="JFE154" s="168"/>
      <c r="JFF154" s="168"/>
      <c r="JFG154" s="168"/>
      <c r="JFH154" s="168"/>
      <c r="JFI154" s="168"/>
      <c r="JFJ154" s="168"/>
      <c r="JFK154" s="168"/>
      <c r="JFL154" s="168"/>
      <c r="JFM154" s="168"/>
      <c r="JFN154" s="168"/>
      <c r="JFO154" s="168"/>
      <c r="JFP154" s="168"/>
      <c r="JFQ154" s="168"/>
      <c r="JFR154" s="168"/>
      <c r="JFS154" s="168"/>
      <c r="JFT154" s="168"/>
      <c r="JFU154" s="168"/>
      <c r="JFV154" s="168"/>
      <c r="JFW154" s="168"/>
      <c r="JFX154" s="168"/>
      <c r="JFY154" s="168"/>
      <c r="JFZ154" s="168"/>
      <c r="JGA154" s="168"/>
      <c r="JGB154" s="168"/>
      <c r="JGC154" s="168"/>
      <c r="JGD154" s="168"/>
      <c r="JGE154" s="168"/>
      <c r="JGF154" s="168"/>
      <c r="JGG154" s="168"/>
      <c r="JGH154" s="168"/>
      <c r="JGI154" s="168"/>
      <c r="JGJ154" s="168"/>
      <c r="JGK154" s="168"/>
      <c r="JGL154" s="168"/>
      <c r="JGM154" s="168"/>
      <c r="JGN154" s="168"/>
      <c r="JGO154" s="168"/>
      <c r="JGP154" s="168"/>
      <c r="JGQ154" s="168"/>
      <c r="JGR154" s="168"/>
      <c r="JGS154" s="168"/>
      <c r="JGT154" s="168"/>
      <c r="JGU154" s="168"/>
      <c r="JGV154" s="168"/>
      <c r="JGW154" s="168"/>
      <c r="JGX154" s="168"/>
      <c r="JGY154" s="168"/>
      <c r="JGZ154" s="168"/>
      <c r="JHA154" s="168"/>
      <c r="JHB154" s="168"/>
      <c r="JHC154" s="168"/>
      <c r="JHD154" s="168"/>
      <c r="JHE154" s="168"/>
      <c r="JHF154" s="168"/>
      <c r="JHG154" s="168"/>
      <c r="JHH154" s="168"/>
      <c r="JHI154" s="168"/>
      <c r="JHJ154" s="168"/>
      <c r="JHK154" s="168"/>
      <c r="JHL154" s="168"/>
      <c r="JHM154" s="168"/>
      <c r="JHN154" s="168"/>
      <c r="JHO154" s="168"/>
      <c r="JHP154" s="168"/>
      <c r="JHQ154" s="168"/>
      <c r="JHR154" s="168"/>
      <c r="JHS154" s="168"/>
      <c r="JHT154" s="168"/>
      <c r="JHU154" s="168"/>
      <c r="JHV154" s="168"/>
      <c r="JHW154" s="168"/>
      <c r="JHX154" s="168"/>
      <c r="JHY154" s="168"/>
      <c r="JHZ154" s="168"/>
      <c r="JIA154" s="168"/>
      <c r="JIB154" s="168"/>
      <c r="JIC154" s="168"/>
      <c r="JID154" s="168"/>
      <c r="JIE154" s="168"/>
      <c r="JIF154" s="168"/>
      <c r="JIG154" s="168"/>
      <c r="JIH154" s="168"/>
      <c r="JII154" s="168"/>
      <c r="JIJ154" s="168"/>
      <c r="JIK154" s="168"/>
      <c r="JIL154" s="168"/>
      <c r="JIM154" s="168"/>
      <c r="JIN154" s="168"/>
      <c r="JIO154" s="168"/>
      <c r="JIP154" s="168"/>
      <c r="JIQ154" s="168"/>
      <c r="JIR154" s="168"/>
      <c r="JIS154" s="168"/>
      <c r="JIT154" s="168"/>
      <c r="JIU154" s="168"/>
      <c r="JIV154" s="168"/>
      <c r="JIW154" s="168"/>
      <c r="JIX154" s="168"/>
      <c r="JIY154" s="168"/>
      <c r="JIZ154" s="168"/>
      <c r="JJA154" s="168"/>
      <c r="JJB154" s="168"/>
      <c r="JJC154" s="168"/>
      <c r="JJD154" s="168"/>
      <c r="JJE154" s="168"/>
      <c r="JJF154" s="168"/>
      <c r="JJG154" s="168"/>
      <c r="JJH154" s="168"/>
      <c r="JJI154" s="168"/>
      <c r="JJJ154" s="168"/>
      <c r="JJK154" s="168"/>
      <c r="JJL154" s="168"/>
      <c r="JJM154" s="168"/>
      <c r="JJN154" s="168"/>
      <c r="JJO154" s="168"/>
      <c r="JJP154" s="168"/>
      <c r="JJQ154" s="168"/>
      <c r="JJR154" s="168"/>
      <c r="JJS154" s="168"/>
      <c r="JJT154" s="168"/>
      <c r="JJU154" s="168"/>
      <c r="JJV154" s="168"/>
      <c r="JJW154" s="168"/>
      <c r="JJX154" s="168"/>
      <c r="JJY154" s="168"/>
      <c r="JJZ154" s="168"/>
      <c r="JKA154" s="168"/>
      <c r="JKB154" s="168"/>
      <c r="JKC154" s="168"/>
      <c r="JKD154" s="168"/>
      <c r="JKE154" s="168"/>
      <c r="JKF154" s="168"/>
      <c r="JKG154" s="168"/>
      <c r="JKH154" s="168"/>
      <c r="JKI154" s="168"/>
      <c r="JKJ154" s="168"/>
      <c r="JKK154" s="168"/>
      <c r="JKL154" s="168"/>
      <c r="JKM154" s="168"/>
      <c r="JKN154" s="168"/>
      <c r="JKO154" s="168"/>
      <c r="JKP154" s="168"/>
      <c r="JKQ154" s="168"/>
      <c r="JKR154" s="168"/>
      <c r="JKS154" s="168"/>
      <c r="JKT154" s="168"/>
      <c r="JKU154" s="168"/>
      <c r="JKV154" s="168"/>
      <c r="JKW154" s="168"/>
      <c r="JKX154" s="168"/>
      <c r="JKY154" s="168"/>
      <c r="JKZ154" s="168"/>
      <c r="JLA154" s="168"/>
      <c r="JLB154" s="168"/>
      <c r="JLC154" s="168"/>
      <c r="JLD154" s="168"/>
      <c r="JLE154" s="168"/>
      <c r="JLF154" s="168"/>
      <c r="JLG154" s="168"/>
      <c r="JLH154" s="168"/>
      <c r="JLI154" s="168"/>
      <c r="JLJ154" s="168"/>
      <c r="JLK154" s="168"/>
      <c r="JLL154" s="168"/>
      <c r="JLM154" s="168"/>
      <c r="JLN154" s="168"/>
      <c r="JLO154" s="168"/>
      <c r="JLP154" s="168"/>
      <c r="JLQ154" s="168"/>
      <c r="JLR154" s="168"/>
      <c r="JLS154" s="168"/>
      <c r="JLT154" s="168"/>
      <c r="JLU154" s="168"/>
      <c r="JLV154" s="168"/>
      <c r="JLW154" s="168"/>
      <c r="JLX154" s="168"/>
      <c r="JLY154" s="168"/>
      <c r="JLZ154" s="168"/>
      <c r="JMA154" s="168"/>
      <c r="JMB154" s="168"/>
      <c r="JMC154" s="168"/>
      <c r="JMD154" s="168"/>
      <c r="JME154" s="168"/>
      <c r="JMF154" s="168"/>
      <c r="JMG154" s="168"/>
      <c r="JMH154" s="168"/>
      <c r="JMI154" s="168"/>
      <c r="JMJ154" s="168"/>
      <c r="JMK154" s="168"/>
      <c r="JML154" s="168"/>
      <c r="JMM154" s="168"/>
      <c r="JMN154" s="168"/>
      <c r="JMO154" s="168"/>
      <c r="JMP154" s="168"/>
      <c r="JMQ154" s="168"/>
      <c r="JMR154" s="168"/>
      <c r="JMS154" s="168"/>
      <c r="JMT154" s="168"/>
      <c r="JMU154" s="168"/>
      <c r="JMV154" s="168"/>
      <c r="JMW154" s="168"/>
      <c r="JMX154" s="168"/>
      <c r="JMY154" s="168"/>
      <c r="JMZ154" s="168"/>
      <c r="JNA154" s="168"/>
      <c r="JNB154" s="168"/>
      <c r="JNC154" s="168"/>
      <c r="JND154" s="168"/>
      <c r="JNE154" s="168"/>
      <c r="JNF154" s="168"/>
      <c r="JNG154" s="168"/>
      <c r="JNH154" s="168"/>
      <c r="JNI154" s="168"/>
      <c r="JNJ154" s="168"/>
      <c r="JNK154" s="168"/>
      <c r="JNL154" s="168"/>
      <c r="JNM154" s="168"/>
      <c r="JNN154" s="168"/>
      <c r="JNO154" s="168"/>
      <c r="JNP154" s="168"/>
      <c r="JNQ154" s="168"/>
      <c r="JNR154" s="168"/>
      <c r="JNS154" s="168"/>
      <c r="JNT154" s="168"/>
      <c r="JNU154" s="168"/>
      <c r="JNV154" s="168"/>
      <c r="JNW154" s="168"/>
      <c r="JNX154" s="168"/>
      <c r="JNY154" s="168"/>
      <c r="JNZ154" s="168"/>
      <c r="JOA154" s="168"/>
      <c r="JOB154" s="168"/>
      <c r="JOC154" s="168"/>
      <c r="JOD154" s="168"/>
      <c r="JOE154" s="168"/>
      <c r="JOF154" s="168"/>
      <c r="JOG154" s="168"/>
      <c r="JOH154" s="168"/>
      <c r="JOI154" s="168"/>
      <c r="JOJ154" s="168"/>
      <c r="JOK154" s="168"/>
      <c r="JOL154" s="168"/>
      <c r="JOM154" s="168"/>
      <c r="JON154" s="168"/>
      <c r="JOO154" s="168"/>
      <c r="JOP154" s="168"/>
      <c r="JOQ154" s="168"/>
      <c r="JOR154" s="168"/>
      <c r="JOS154" s="168"/>
      <c r="JOT154" s="168"/>
      <c r="JOU154" s="168"/>
      <c r="JOV154" s="168"/>
      <c r="JOW154" s="168"/>
      <c r="JOX154" s="168"/>
      <c r="JOY154" s="168"/>
      <c r="JOZ154" s="168"/>
      <c r="JPA154" s="168"/>
      <c r="JPB154" s="168"/>
      <c r="JPC154" s="168"/>
      <c r="JPD154" s="168"/>
      <c r="JPE154" s="168"/>
      <c r="JPF154" s="168"/>
      <c r="JPG154" s="168"/>
      <c r="JPH154" s="168"/>
      <c r="JPI154" s="168"/>
      <c r="JPJ154" s="168"/>
      <c r="JPK154" s="168"/>
      <c r="JPL154" s="168"/>
      <c r="JPM154" s="168"/>
      <c r="JPN154" s="168"/>
      <c r="JPO154" s="168"/>
      <c r="JPP154" s="168"/>
      <c r="JPQ154" s="168"/>
      <c r="JPR154" s="168"/>
      <c r="JPS154" s="168"/>
      <c r="JPT154" s="168"/>
      <c r="JPU154" s="168"/>
      <c r="JPV154" s="168"/>
      <c r="JPW154" s="168"/>
      <c r="JPX154" s="168"/>
      <c r="JPY154" s="168"/>
      <c r="JPZ154" s="168"/>
      <c r="JQA154" s="168"/>
      <c r="JQB154" s="168"/>
      <c r="JQC154" s="168"/>
      <c r="JQD154" s="168"/>
      <c r="JQE154" s="168"/>
      <c r="JQF154" s="168"/>
      <c r="JQG154" s="168"/>
      <c r="JQH154" s="168"/>
      <c r="JQI154" s="168"/>
      <c r="JQJ154" s="168"/>
      <c r="JQK154" s="168"/>
      <c r="JQL154" s="168"/>
      <c r="JQM154" s="168"/>
      <c r="JQN154" s="168"/>
      <c r="JQO154" s="168"/>
      <c r="JQP154" s="168"/>
      <c r="JQQ154" s="168"/>
      <c r="JQR154" s="168"/>
      <c r="JQS154" s="168"/>
      <c r="JQT154" s="168"/>
      <c r="JQU154" s="168"/>
      <c r="JQV154" s="168"/>
      <c r="JQW154" s="168"/>
      <c r="JQX154" s="168"/>
      <c r="JQY154" s="168"/>
      <c r="JQZ154" s="168"/>
      <c r="JRA154" s="168"/>
      <c r="JRB154" s="168"/>
      <c r="JRC154" s="168"/>
      <c r="JRD154" s="168"/>
      <c r="JRE154" s="168"/>
      <c r="JRF154" s="168"/>
      <c r="JRG154" s="168"/>
      <c r="JRH154" s="168"/>
      <c r="JRI154" s="168"/>
      <c r="JRJ154" s="168"/>
      <c r="JRK154" s="168"/>
      <c r="JRL154" s="168"/>
      <c r="JRM154" s="168"/>
      <c r="JRN154" s="168"/>
      <c r="JRO154" s="168"/>
      <c r="JRP154" s="168"/>
      <c r="JRQ154" s="168"/>
      <c r="JRR154" s="168"/>
      <c r="JRS154" s="168"/>
      <c r="JRT154" s="168"/>
      <c r="JRU154" s="168"/>
      <c r="JRV154" s="168"/>
      <c r="JRW154" s="168"/>
      <c r="JRX154" s="168"/>
      <c r="JRY154" s="168"/>
      <c r="JRZ154" s="168"/>
      <c r="JSA154" s="168"/>
      <c r="JSB154" s="168"/>
      <c r="JSC154" s="168"/>
      <c r="JSD154" s="168"/>
      <c r="JSE154" s="168"/>
      <c r="JSF154" s="168"/>
      <c r="JSG154" s="168"/>
      <c r="JSH154" s="168"/>
      <c r="JSI154" s="168"/>
      <c r="JSJ154" s="168"/>
      <c r="JSK154" s="168"/>
      <c r="JSL154" s="168"/>
      <c r="JSM154" s="168"/>
      <c r="JSN154" s="168"/>
      <c r="JSO154" s="168"/>
      <c r="JSP154" s="168"/>
      <c r="JSQ154" s="168"/>
      <c r="JSR154" s="168"/>
      <c r="JSS154" s="168"/>
      <c r="JST154" s="168"/>
      <c r="JSU154" s="168"/>
      <c r="JSV154" s="168"/>
      <c r="JSW154" s="168"/>
      <c r="JSX154" s="168"/>
      <c r="JSY154" s="168"/>
      <c r="JSZ154" s="168"/>
      <c r="JTA154" s="168"/>
      <c r="JTB154" s="168"/>
      <c r="JTC154" s="168"/>
      <c r="JTD154" s="168"/>
      <c r="JTE154" s="168"/>
      <c r="JTF154" s="168"/>
      <c r="JTG154" s="168"/>
      <c r="JTH154" s="168"/>
      <c r="JTI154" s="168"/>
      <c r="JTJ154" s="168"/>
      <c r="JTK154" s="168"/>
      <c r="JTL154" s="168"/>
      <c r="JTM154" s="168"/>
      <c r="JTN154" s="168"/>
      <c r="JTO154" s="168"/>
      <c r="JTP154" s="168"/>
      <c r="JTQ154" s="168"/>
      <c r="JTR154" s="168"/>
      <c r="JTS154" s="168"/>
      <c r="JTT154" s="168"/>
      <c r="JTU154" s="168"/>
      <c r="JTV154" s="168"/>
      <c r="JTW154" s="168"/>
      <c r="JTX154" s="168"/>
      <c r="JTY154" s="168"/>
      <c r="JTZ154" s="168"/>
      <c r="JUA154" s="168"/>
      <c r="JUB154" s="168"/>
      <c r="JUC154" s="168"/>
      <c r="JUD154" s="168"/>
      <c r="JUE154" s="168"/>
      <c r="JUF154" s="168"/>
      <c r="JUG154" s="168"/>
      <c r="JUH154" s="168"/>
      <c r="JUI154" s="168"/>
      <c r="JUJ154" s="168"/>
      <c r="JUK154" s="168"/>
      <c r="JUL154" s="168"/>
      <c r="JUM154" s="168"/>
      <c r="JUN154" s="168"/>
      <c r="JUO154" s="168"/>
      <c r="JUP154" s="168"/>
      <c r="JUQ154" s="168"/>
      <c r="JUR154" s="168"/>
      <c r="JUS154" s="168"/>
      <c r="JUT154" s="168"/>
      <c r="JUU154" s="168"/>
      <c r="JUV154" s="168"/>
      <c r="JUW154" s="168"/>
      <c r="JUX154" s="168"/>
      <c r="JUY154" s="168"/>
      <c r="JUZ154" s="168"/>
      <c r="JVA154" s="168"/>
      <c r="JVB154" s="168"/>
      <c r="JVC154" s="168"/>
      <c r="JVD154" s="168"/>
      <c r="JVE154" s="168"/>
      <c r="JVF154" s="168"/>
      <c r="JVG154" s="168"/>
      <c r="JVH154" s="168"/>
      <c r="JVI154" s="168"/>
      <c r="JVJ154" s="168"/>
      <c r="JVK154" s="168"/>
      <c r="JVL154" s="168"/>
      <c r="JVM154" s="168"/>
      <c r="JVN154" s="168"/>
      <c r="JVO154" s="168"/>
      <c r="JVP154" s="168"/>
      <c r="JVQ154" s="168"/>
      <c r="JVR154" s="168"/>
      <c r="JVS154" s="168"/>
      <c r="JVT154" s="168"/>
      <c r="JVU154" s="168"/>
      <c r="JVV154" s="168"/>
      <c r="JVW154" s="168"/>
      <c r="JVX154" s="168"/>
      <c r="JVY154" s="168"/>
      <c r="JVZ154" s="168"/>
      <c r="JWA154" s="168"/>
      <c r="JWB154" s="168"/>
      <c r="JWC154" s="168"/>
      <c r="JWD154" s="168"/>
      <c r="JWE154" s="168"/>
      <c r="JWF154" s="168"/>
      <c r="JWG154" s="168"/>
      <c r="JWH154" s="168"/>
      <c r="JWI154" s="168"/>
      <c r="JWJ154" s="168"/>
      <c r="JWK154" s="168"/>
      <c r="JWL154" s="168"/>
      <c r="JWM154" s="168"/>
      <c r="JWN154" s="168"/>
      <c r="JWO154" s="168"/>
      <c r="JWP154" s="168"/>
      <c r="JWQ154" s="168"/>
      <c r="JWR154" s="168"/>
      <c r="JWS154" s="168"/>
      <c r="JWT154" s="168"/>
      <c r="JWU154" s="168"/>
      <c r="JWV154" s="168"/>
      <c r="JWW154" s="168"/>
      <c r="JWX154" s="168"/>
      <c r="JWY154" s="168"/>
      <c r="JWZ154" s="168"/>
      <c r="JXA154" s="168"/>
      <c r="JXB154" s="168"/>
      <c r="JXC154" s="168"/>
      <c r="JXD154" s="168"/>
      <c r="JXE154" s="168"/>
      <c r="JXF154" s="168"/>
      <c r="JXG154" s="168"/>
      <c r="JXH154" s="168"/>
      <c r="JXI154" s="168"/>
      <c r="JXJ154" s="168"/>
      <c r="JXK154" s="168"/>
      <c r="JXL154" s="168"/>
      <c r="JXM154" s="168"/>
      <c r="JXN154" s="168"/>
      <c r="JXO154" s="168"/>
      <c r="JXP154" s="168"/>
      <c r="JXQ154" s="168"/>
      <c r="JXR154" s="168"/>
      <c r="JXS154" s="168"/>
      <c r="JXT154" s="168"/>
      <c r="JXU154" s="168"/>
      <c r="JXV154" s="168"/>
      <c r="JXW154" s="168"/>
      <c r="JXX154" s="168"/>
      <c r="JXY154" s="168"/>
      <c r="JXZ154" s="168"/>
      <c r="JYA154" s="168"/>
      <c r="JYB154" s="168"/>
      <c r="JYC154" s="168"/>
      <c r="JYD154" s="168"/>
      <c r="JYE154" s="168"/>
      <c r="JYF154" s="168"/>
      <c r="JYG154" s="168"/>
      <c r="JYH154" s="168"/>
      <c r="JYI154" s="168"/>
      <c r="JYJ154" s="168"/>
      <c r="JYK154" s="168"/>
      <c r="JYL154" s="168"/>
      <c r="JYM154" s="168"/>
      <c r="JYN154" s="168"/>
      <c r="JYO154" s="168"/>
      <c r="JYP154" s="168"/>
      <c r="JYQ154" s="168"/>
      <c r="JYR154" s="168"/>
      <c r="JYS154" s="168"/>
      <c r="JYT154" s="168"/>
      <c r="JYU154" s="168"/>
      <c r="JYV154" s="168"/>
      <c r="JYW154" s="168"/>
      <c r="JYX154" s="168"/>
      <c r="JYY154" s="168"/>
      <c r="JYZ154" s="168"/>
      <c r="JZA154" s="168"/>
      <c r="JZB154" s="168"/>
      <c r="JZC154" s="168"/>
      <c r="JZD154" s="168"/>
      <c r="JZE154" s="168"/>
      <c r="JZF154" s="168"/>
      <c r="JZG154" s="168"/>
      <c r="JZH154" s="168"/>
      <c r="JZI154" s="168"/>
      <c r="JZJ154" s="168"/>
      <c r="JZK154" s="168"/>
      <c r="JZL154" s="168"/>
      <c r="JZM154" s="168"/>
      <c r="JZN154" s="168"/>
      <c r="JZO154" s="168"/>
      <c r="JZP154" s="168"/>
      <c r="JZQ154" s="168"/>
      <c r="JZR154" s="168"/>
      <c r="JZS154" s="168"/>
      <c r="JZT154" s="168"/>
      <c r="JZU154" s="168"/>
      <c r="JZV154" s="168"/>
      <c r="JZW154" s="168"/>
      <c r="JZX154" s="168"/>
      <c r="JZY154" s="168"/>
      <c r="JZZ154" s="168"/>
      <c r="KAA154" s="168"/>
      <c r="KAB154" s="168"/>
      <c r="KAC154" s="168"/>
      <c r="KAD154" s="168"/>
      <c r="KAE154" s="168"/>
      <c r="KAF154" s="168"/>
      <c r="KAG154" s="168"/>
      <c r="KAH154" s="168"/>
      <c r="KAI154" s="168"/>
      <c r="KAJ154" s="168"/>
      <c r="KAK154" s="168"/>
      <c r="KAL154" s="168"/>
      <c r="KAM154" s="168"/>
      <c r="KAN154" s="168"/>
      <c r="KAO154" s="168"/>
      <c r="KAP154" s="168"/>
      <c r="KAQ154" s="168"/>
      <c r="KAR154" s="168"/>
      <c r="KAS154" s="168"/>
      <c r="KAT154" s="168"/>
      <c r="KAU154" s="168"/>
      <c r="KAV154" s="168"/>
      <c r="KAW154" s="168"/>
      <c r="KAX154" s="168"/>
      <c r="KAY154" s="168"/>
      <c r="KAZ154" s="168"/>
      <c r="KBA154" s="168"/>
      <c r="KBB154" s="168"/>
      <c r="KBC154" s="168"/>
      <c r="KBD154" s="168"/>
      <c r="KBE154" s="168"/>
      <c r="KBF154" s="168"/>
      <c r="KBG154" s="168"/>
      <c r="KBH154" s="168"/>
      <c r="KBI154" s="168"/>
      <c r="KBJ154" s="168"/>
      <c r="KBK154" s="168"/>
      <c r="KBL154" s="168"/>
      <c r="KBM154" s="168"/>
      <c r="KBN154" s="168"/>
      <c r="KBO154" s="168"/>
      <c r="KBP154" s="168"/>
      <c r="KBQ154" s="168"/>
      <c r="KBR154" s="168"/>
      <c r="KBS154" s="168"/>
      <c r="KBT154" s="168"/>
      <c r="KBU154" s="168"/>
      <c r="KBV154" s="168"/>
      <c r="KBW154" s="168"/>
      <c r="KBX154" s="168"/>
      <c r="KBY154" s="168"/>
      <c r="KBZ154" s="168"/>
      <c r="KCA154" s="168"/>
      <c r="KCB154" s="168"/>
      <c r="KCC154" s="168"/>
      <c r="KCD154" s="168"/>
      <c r="KCE154" s="168"/>
      <c r="KCF154" s="168"/>
      <c r="KCG154" s="168"/>
      <c r="KCH154" s="168"/>
      <c r="KCI154" s="168"/>
      <c r="KCJ154" s="168"/>
      <c r="KCK154" s="168"/>
      <c r="KCL154" s="168"/>
      <c r="KCM154" s="168"/>
      <c r="KCN154" s="168"/>
      <c r="KCO154" s="168"/>
      <c r="KCP154" s="168"/>
      <c r="KCQ154" s="168"/>
      <c r="KCR154" s="168"/>
      <c r="KCS154" s="168"/>
      <c r="KCT154" s="168"/>
      <c r="KCU154" s="168"/>
      <c r="KCV154" s="168"/>
      <c r="KCW154" s="168"/>
      <c r="KCX154" s="168"/>
      <c r="KCY154" s="168"/>
      <c r="KCZ154" s="168"/>
      <c r="KDA154" s="168"/>
      <c r="KDB154" s="168"/>
      <c r="KDC154" s="168"/>
      <c r="KDD154" s="168"/>
      <c r="KDE154" s="168"/>
      <c r="KDF154" s="168"/>
      <c r="KDG154" s="168"/>
      <c r="KDH154" s="168"/>
      <c r="KDI154" s="168"/>
      <c r="KDJ154" s="168"/>
      <c r="KDK154" s="168"/>
      <c r="KDL154" s="168"/>
      <c r="KDM154" s="168"/>
      <c r="KDN154" s="168"/>
      <c r="KDO154" s="168"/>
      <c r="KDP154" s="168"/>
      <c r="KDQ154" s="168"/>
      <c r="KDR154" s="168"/>
      <c r="KDS154" s="168"/>
      <c r="KDT154" s="168"/>
      <c r="KDU154" s="168"/>
      <c r="KDV154" s="168"/>
      <c r="KDW154" s="168"/>
      <c r="KDX154" s="168"/>
      <c r="KDY154" s="168"/>
      <c r="KDZ154" s="168"/>
      <c r="KEA154" s="168"/>
      <c r="KEB154" s="168"/>
      <c r="KEC154" s="168"/>
      <c r="KED154" s="168"/>
      <c r="KEE154" s="168"/>
      <c r="KEF154" s="168"/>
      <c r="KEG154" s="168"/>
      <c r="KEH154" s="168"/>
      <c r="KEI154" s="168"/>
      <c r="KEJ154" s="168"/>
      <c r="KEK154" s="168"/>
      <c r="KEL154" s="168"/>
      <c r="KEM154" s="168"/>
      <c r="KEN154" s="168"/>
      <c r="KEO154" s="168"/>
      <c r="KEP154" s="168"/>
      <c r="KEQ154" s="168"/>
      <c r="KER154" s="168"/>
      <c r="KES154" s="168"/>
      <c r="KET154" s="168"/>
      <c r="KEU154" s="168"/>
      <c r="KEV154" s="168"/>
      <c r="KEW154" s="168"/>
      <c r="KEX154" s="168"/>
      <c r="KEY154" s="168"/>
      <c r="KEZ154" s="168"/>
      <c r="KFA154" s="168"/>
      <c r="KFB154" s="168"/>
      <c r="KFC154" s="168"/>
      <c r="KFD154" s="168"/>
      <c r="KFE154" s="168"/>
      <c r="KFF154" s="168"/>
      <c r="KFG154" s="168"/>
      <c r="KFH154" s="168"/>
      <c r="KFI154" s="168"/>
      <c r="KFJ154" s="168"/>
      <c r="KFK154" s="168"/>
      <c r="KFL154" s="168"/>
      <c r="KFM154" s="168"/>
      <c r="KFN154" s="168"/>
      <c r="KFO154" s="168"/>
      <c r="KFP154" s="168"/>
      <c r="KFQ154" s="168"/>
      <c r="KFR154" s="168"/>
      <c r="KFS154" s="168"/>
      <c r="KFT154" s="168"/>
      <c r="KFU154" s="168"/>
      <c r="KFV154" s="168"/>
      <c r="KFW154" s="168"/>
      <c r="KFX154" s="168"/>
      <c r="KFY154" s="168"/>
      <c r="KFZ154" s="168"/>
      <c r="KGA154" s="168"/>
      <c r="KGB154" s="168"/>
      <c r="KGC154" s="168"/>
      <c r="KGD154" s="168"/>
      <c r="KGE154" s="168"/>
      <c r="KGF154" s="168"/>
      <c r="KGG154" s="168"/>
      <c r="KGH154" s="168"/>
      <c r="KGI154" s="168"/>
      <c r="KGJ154" s="168"/>
      <c r="KGK154" s="168"/>
      <c r="KGL154" s="168"/>
      <c r="KGM154" s="168"/>
      <c r="KGN154" s="168"/>
      <c r="KGO154" s="168"/>
      <c r="KGP154" s="168"/>
      <c r="KGQ154" s="168"/>
      <c r="KGR154" s="168"/>
      <c r="KGS154" s="168"/>
      <c r="KGT154" s="168"/>
      <c r="KGU154" s="168"/>
      <c r="KGV154" s="168"/>
      <c r="KGW154" s="168"/>
      <c r="KGX154" s="168"/>
      <c r="KGY154" s="168"/>
      <c r="KGZ154" s="168"/>
      <c r="KHA154" s="168"/>
      <c r="KHB154" s="168"/>
      <c r="KHC154" s="168"/>
      <c r="KHD154" s="168"/>
      <c r="KHE154" s="168"/>
      <c r="KHF154" s="168"/>
      <c r="KHG154" s="168"/>
      <c r="KHH154" s="168"/>
      <c r="KHI154" s="168"/>
      <c r="KHJ154" s="168"/>
      <c r="KHK154" s="168"/>
      <c r="KHL154" s="168"/>
      <c r="KHM154" s="168"/>
      <c r="KHN154" s="168"/>
      <c r="KHO154" s="168"/>
      <c r="KHP154" s="168"/>
      <c r="KHQ154" s="168"/>
      <c r="KHR154" s="168"/>
      <c r="KHS154" s="168"/>
      <c r="KHT154" s="168"/>
      <c r="KHU154" s="168"/>
      <c r="KHV154" s="168"/>
      <c r="KHW154" s="168"/>
      <c r="KHX154" s="168"/>
      <c r="KHY154" s="168"/>
      <c r="KHZ154" s="168"/>
      <c r="KIA154" s="168"/>
      <c r="KIB154" s="168"/>
      <c r="KIC154" s="168"/>
      <c r="KID154" s="168"/>
      <c r="KIE154" s="168"/>
      <c r="KIF154" s="168"/>
      <c r="KIG154" s="168"/>
      <c r="KIH154" s="168"/>
      <c r="KII154" s="168"/>
      <c r="KIJ154" s="168"/>
      <c r="KIK154" s="168"/>
      <c r="KIL154" s="168"/>
      <c r="KIM154" s="168"/>
      <c r="KIN154" s="168"/>
      <c r="KIO154" s="168"/>
      <c r="KIP154" s="168"/>
      <c r="KIQ154" s="168"/>
      <c r="KIR154" s="168"/>
      <c r="KIS154" s="168"/>
      <c r="KIT154" s="168"/>
      <c r="KIU154" s="168"/>
      <c r="KIV154" s="168"/>
      <c r="KIW154" s="168"/>
      <c r="KIX154" s="168"/>
      <c r="KIY154" s="168"/>
      <c r="KIZ154" s="168"/>
      <c r="KJA154" s="168"/>
      <c r="KJB154" s="168"/>
      <c r="KJC154" s="168"/>
      <c r="KJD154" s="168"/>
      <c r="KJE154" s="168"/>
      <c r="KJF154" s="168"/>
      <c r="KJG154" s="168"/>
      <c r="KJH154" s="168"/>
      <c r="KJI154" s="168"/>
      <c r="KJJ154" s="168"/>
      <c r="KJK154" s="168"/>
      <c r="KJL154" s="168"/>
      <c r="KJM154" s="168"/>
      <c r="KJN154" s="168"/>
      <c r="KJO154" s="168"/>
      <c r="KJP154" s="168"/>
      <c r="KJQ154" s="168"/>
      <c r="KJR154" s="168"/>
      <c r="KJS154" s="168"/>
      <c r="KJT154" s="168"/>
      <c r="KJU154" s="168"/>
      <c r="KJV154" s="168"/>
      <c r="KJW154" s="168"/>
      <c r="KJX154" s="168"/>
      <c r="KJY154" s="168"/>
      <c r="KJZ154" s="168"/>
      <c r="KKA154" s="168"/>
      <c r="KKB154" s="168"/>
      <c r="KKC154" s="168"/>
      <c r="KKD154" s="168"/>
      <c r="KKE154" s="168"/>
      <c r="KKF154" s="168"/>
      <c r="KKG154" s="168"/>
      <c r="KKH154" s="168"/>
      <c r="KKI154" s="168"/>
      <c r="KKJ154" s="168"/>
      <c r="KKK154" s="168"/>
      <c r="KKL154" s="168"/>
      <c r="KKM154" s="168"/>
      <c r="KKN154" s="168"/>
      <c r="KKO154" s="168"/>
      <c r="KKP154" s="168"/>
      <c r="KKQ154" s="168"/>
      <c r="KKR154" s="168"/>
      <c r="KKS154" s="168"/>
      <c r="KKT154" s="168"/>
      <c r="KKU154" s="168"/>
      <c r="KKV154" s="168"/>
      <c r="KKW154" s="168"/>
      <c r="KKX154" s="168"/>
      <c r="KKY154" s="168"/>
      <c r="KKZ154" s="168"/>
      <c r="KLA154" s="168"/>
      <c r="KLB154" s="168"/>
      <c r="KLC154" s="168"/>
      <c r="KLD154" s="168"/>
      <c r="KLE154" s="168"/>
      <c r="KLF154" s="168"/>
      <c r="KLG154" s="168"/>
      <c r="KLH154" s="168"/>
      <c r="KLI154" s="168"/>
      <c r="KLJ154" s="168"/>
      <c r="KLK154" s="168"/>
      <c r="KLL154" s="168"/>
      <c r="KLM154" s="168"/>
      <c r="KLN154" s="168"/>
      <c r="KLO154" s="168"/>
      <c r="KLP154" s="168"/>
      <c r="KLQ154" s="168"/>
      <c r="KLR154" s="168"/>
      <c r="KLS154" s="168"/>
      <c r="KLT154" s="168"/>
      <c r="KLU154" s="168"/>
      <c r="KLV154" s="168"/>
      <c r="KLW154" s="168"/>
      <c r="KLX154" s="168"/>
      <c r="KLY154" s="168"/>
      <c r="KLZ154" s="168"/>
      <c r="KMA154" s="168"/>
      <c r="KMB154" s="168"/>
      <c r="KMC154" s="168"/>
      <c r="KMD154" s="168"/>
      <c r="KME154" s="168"/>
      <c r="KMF154" s="168"/>
      <c r="KMG154" s="168"/>
      <c r="KMH154" s="168"/>
      <c r="KMI154" s="168"/>
      <c r="KMJ154" s="168"/>
      <c r="KMK154" s="168"/>
      <c r="KML154" s="168"/>
      <c r="KMM154" s="168"/>
      <c r="KMN154" s="168"/>
      <c r="KMO154" s="168"/>
      <c r="KMP154" s="168"/>
      <c r="KMQ154" s="168"/>
      <c r="KMR154" s="168"/>
      <c r="KMS154" s="168"/>
      <c r="KMT154" s="168"/>
      <c r="KMU154" s="168"/>
      <c r="KMV154" s="168"/>
      <c r="KMW154" s="168"/>
      <c r="KMX154" s="168"/>
      <c r="KMY154" s="168"/>
      <c r="KMZ154" s="168"/>
      <c r="KNA154" s="168"/>
      <c r="KNB154" s="168"/>
      <c r="KNC154" s="168"/>
      <c r="KND154" s="168"/>
      <c r="KNE154" s="168"/>
      <c r="KNF154" s="168"/>
      <c r="KNG154" s="168"/>
      <c r="KNH154" s="168"/>
      <c r="KNI154" s="168"/>
      <c r="KNJ154" s="168"/>
      <c r="KNK154" s="168"/>
      <c r="KNL154" s="168"/>
      <c r="KNM154" s="168"/>
      <c r="KNN154" s="168"/>
      <c r="KNO154" s="168"/>
      <c r="KNP154" s="168"/>
      <c r="KNQ154" s="168"/>
      <c r="KNR154" s="168"/>
      <c r="KNS154" s="168"/>
      <c r="KNT154" s="168"/>
      <c r="KNU154" s="168"/>
      <c r="KNV154" s="168"/>
      <c r="KNW154" s="168"/>
      <c r="KNX154" s="168"/>
      <c r="KNY154" s="168"/>
      <c r="KNZ154" s="168"/>
      <c r="KOA154" s="168"/>
      <c r="KOB154" s="168"/>
      <c r="KOC154" s="168"/>
      <c r="KOD154" s="168"/>
      <c r="KOE154" s="168"/>
      <c r="KOF154" s="168"/>
      <c r="KOG154" s="168"/>
      <c r="KOH154" s="168"/>
      <c r="KOI154" s="168"/>
      <c r="KOJ154" s="168"/>
      <c r="KOK154" s="168"/>
      <c r="KOL154" s="168"/>
      <c r="KOM154" s="168"/>
      <c r="KON154" s="168"/>
      <c r="KOO154" s="168"/>
      <c r="KOP154" s="168"/>
      <c r="KOQ154" s="168"/>
      <c r="KOR154" s="168"/>
      <c r="KOS154" s="168"/>
      <c r="KOT154" s="168"/>
      <c r="KOU154" s="168"/>
      <c r="KOV154" s="168"/>
      <c r="KOW154" s="168"/>
      <c r="KOX154" s="168"/>
      <c r="KOY154" s="168"/>
      <c r="KOZ154" s="168"/>
      <c r="KPA154" s="168"/>
      <c r="KPB154" s="168"/>
      <c r="KPC154" s="168"/>
      <c r="KPD154" s="168"/>
      <c r="KPE154" s="168"/>
      <c r="KPF154" s="168"/>
      <c r="KPG154" s="168"/>
      <c r="KPH154" s="168"/>
      <c r="KPI154" s="168"/>
      <c r="KPJ154" s="168"/>
      <c r="KPK154" s="168"/>
      <c r="KPL154" s="168"/>
      <c r="KPM154" s="168"/>
      <c r="KPN154" s="168"/>
      <c r="KPO154" s="168"/>
      <c r="KPP154" s="168"/>
      <c r="KPQ154" s="168"/>
      <c r="KPR154" s="168"/>
      <c r="KPS154" s="168"/>
      <c r="KPT154" s="168"/>
      <c r="KPU154" s="168"/>
      <c r="KPV154" s="168"/>
      <c r="KPW154" s="168"/>
      <c r="KPX154" s="168"/>
      <c r="KPY154" s="168"/>
      <c r="KPZ154" s="168"/>
      <c r="KQA154" s="168"/>
      <c r="KQB154" s="168"/>
      <c r="KQC154" s="168"/>
      <c r="KQD154" s="168"/>
      <c r="KQE154" s="168"/>
      <c r="KQF154" s="168"/>
      <c r="KQG154" s="168"/>
      <c r="KQH154" s="168"/>
      <c r="KQI154" s="168"/>
      <c r="KQJ154" s="168"/>
      <c r="KQK154" s="168"/>
      <c r="KQL154" s="168"/>
      <c r="KQM154" s="168"/>
      <c r="KQN154" s="168"/>
      <c r="KQO154" s="168"/>
      <c r="KQP154" s="168"/>
      <c r="KQQ154" s="168"/>
      <c r="KQR154" s="168"/>
      <c r="KQS154" s="168"/>
      <c r="KQT154" s="168"/>
      <c r="KQU154" s="168"/>
      <c r="KQV154" s="168"/>
      <c r="KQW154" s="168"/>
      <c r="KQX154" s="168"/>
      <c r="KQY154" s="168"/>
      <c r="KQZ154" s="168"/>
      <c r="KRA154" s="168"/>
      <c r="KRB154" s="168"/>
      <c r="KRC154" s="168"/>
      <c r="KRD154" s="168"/>
      <c r="KRE154" s="168"/>
      <c r="KRF154" s="168"/>
      <c r="KRG154" s="168"/>
      <c r="KRH154" s="168"/>
      <c r="KRI154" s="168"/>
      <c r="KRJ154" s="168"/>
      <c r="KRK154" s="168"/>
      <c r="KRL154" s="168"/>
      <c r="KRM154" s="168"/>
      <c r="KRN154" s="168"/>
      <c r="KRO154" s="168"/>
      <c r="KRP154" s="168"/>
      <c r="KRQ154" s="168"/>
      <c r="KRR154" s="168"/>
      <c r="KRS154" s="168"/>
      <c r="KRT154" s="168"/>
      <c r="KRU154" s="168"/>
      <c r="KRV154" s="168"/>
      <c r="KRW154" s="168"/>
      <c r="KRX154" s="168"/>
      <c r="KRY154" s="168"/>
      <c r="KRZ154" s="168"/>
      <c r="KSA154" s="168"/>
      <c r="KSB154" s="168"/>
      <c r="KSC154" s="168"/>
      <c r="KSD154" s="168"/>
      <c r="KSE154" s="168"/>
      <c r="KSF154" s="168"/>
      <c r="KSG154" s="168"/>
      <c r="KSH154" s="168"/>
      <c r="KSI154" s="168"/>
      <c r="KSJ154" s="168"/>
      <c r="KSK154" s="168"/>
      <c r="KSL154" s="168"/>
      <c r="KSM154" s="168"/>
      <c r="KSN154" s="168"/>
      <c r="KSO154" s="168"/>
      <c r="KSP154" s="168"/>
      <c r="KSQ154" s="168"/>
      <c r="KSR154" s="168"/>
      <c r="KSS154" s="168"/>
      <c r="KST154" s="168"/>
      <c r="KSU154" s="168"/>
      <c r="KSV154" s="168"/>
      <c r="KSW154" s="168"/>
      <c r="KSX154" s="168"/>
      <c r="KSY154" s="168"/>
      <c r="KSZ154" s="168"/>
      <c r="KTA154" s="168"/>
      <c r="KTB154" s="168"/>
      <c r="KTC154" s="168"/>
      <c r="KTD154" s="168"/>
      <c r="KTE154" s="168"/>
      <c r="KTF154" s="168"/>
      <c r="KTG154" s="168"/>
      <c r="KTH154" s="168"/>
      <c r="KTI154" s="168"/>
      <c r="KTJ154" s="168"/>
      <c r="KTK154" s="168"/>
      <c r="KTL154" s="168"/>
      <c r="KTM154" s="168"/>
      <c r="KTN154" s="168"/>
      <c r="KTO154" s="168"/>
      <c r="KTP154" s="168"/>
      <c r="KTQ154" s="168"/>
      <c r="KTR154" s="168"/>
      <c r="KTS154" s="168"/>
      <c r="KTT154" s="168"/>
      <c r="KTU154" s="168"/>
      <c r="KTV154" s="168"/>
      <c r="KTW154" s="168"/>
      <c r="KTX154" s="168"/>
      <c r="KTY154" s="168"/>
      <c r="KTZ154" s="168"/>
      <c r="KUA154" s="168"/>
      <c r="KUB154" s="168"/>
      <c r="KUC154" s="168"/>
      <c r="KUD154" s="168"/>
      <c r="KUE154" s="168"/>
      <c r="KUF154" s="168"/>
      <c r="KUG154" s="168"/>
      <c r="KUH154" s="168"/>
      <c r="KUI154" s="168"/>
      <c r="KUJ154" s="168"/>
      <c r="KUK154" s="168"/>
      <c r="KUL154" s="168"/>
      <c r="KUM154" s="168"/>
      <c r="KUN154" s="168"/>
      <c r="KUO154" s="168"/>
      <c r="KUP154" s="168"/>
      <c r="KUQ154" s="168"/>
      <c r="KUR154" s="168"/>
      <c r="KUS154" s="168"/>
      <c r="KUT154" s="168"/>
      <c r="KUU154" s="168"/>
      <c r="KUV154" s="168"/>
      <c r="KUW154" s="168"/>
      <c r="KUX154" s="168"/>
      <c r="KUY154" s="168"/>
      <c r="KUZ154" s="168"/>
      <c r="KVA154" s="168"/>
      <c r="KVB154" s="168"/>
      <c r="KVC154" s="168"/>
      <c r="KVD154" s="168"/>
      <c r="KVE154" s="168"/>
      <c r="KVF154" s="168"/>
      <c r="KVG154" s="168"/>
      <c r="KVH154" s="168"/>
      <c r="KVI154" s="168"/>
      <c r="KVJ154" s="168"/>
      <c r="KVK154" s="168"/>
      <c r="KVL154" s="168"/>
      <c r="KVM154" s="168"/>
      <c r="KVN154" s="168"/>
      <c r="KVO154" s="168"/>
      <c r="KVP154" s="168"/>
      <c r="KVQ154" s="168"/>
      <c r="KVR154" s="168"/>
      <c r="KVS154" s="168"/>
      <c r="KVT154" s="168"/>
      <c r="KVU154" s="168"/>
      <c r="KVV154" s="168"/>
      <c r="KVW154" s="168"/>
      <c r="KVX154" s="168"/>
      <c r="KVY154" s="168"/>
      <c r="KVZ154" s="168"/>
      <c r="KWA154" s="168"/>
      <c r="KWB154" s="168"/>
      <c r="KWC154" s="168"/>
      <c r="KWD154" s="168"/>
      <c r="KWE154" s="168"/>
      <c r="KWF154" s="168"/>
      <c r="KWG154" s="168"/>
      <c r="KWH154" s="168"/>
      <c r="KWI154" s="168"/>
      <c r="KWJ154" s="168"/>
      <c r="KWK154" s="168"/>
      <c r="KWL154" s="168"/>
      <c r="KWM154" s="168"/>
      <c r="KWN154" s="168"/>
      <c r="KWO154" s="168"/>
      <c r="KWP154" s="168"/>
      <c r="KWQ154" s="168"/>
      <c r="KWR154" s="168"/>
      <c r="KWS154" s="168"/>
      <c r="KWT154" s="168"/>
      <c r="KWU154" s="168"/>
      <c r="KWV154" s="168"/>
      <c r="KWW154" s="168"/>
      <c r="KWX154" s="168"/>
      <c r="KWY154" s="168"/>
      <c r="KWZ154" s="168"/>
      <c r="KXA154" s="168"/>
      <c r="KXB154" s="168"/>
      <c r="KXC154" s="168"/>
      <c r="KXD154" s="168"/>
      <c r="KXE154" s="168"/>
      <c r="KXF154" s="168"/>
      <c r="KXG154" s="168"/>
      <c r="KXH154" s="168"/>
      <c r="KXI154" s="168"/>
      <c r="KXJ154" s="168"/>
      <c r="KXK154" s="168"/>
      <c r="KXL154" s="168"/>
      <c r="KXM154" s="168"/>
      <c r="KXN154" s="168"/>
      <c r="KXO154" s="168"/>
      <c r="KXP154" s="168"/>
      <c r="KXQ154" s="168"/>
      <c r="KXR154" s="168"/>
      <c r="KXS154" s="168"/>
      <c r="KXT154" s="168"/>
      <c r="KXU154" s="168"/>
      <c r="KXV154" s="168"/>
      <c r="KXW154" s="168"/>
      <c r="KXX154" s="168"/>
      <c r="KXY154" s="168"/>
      <c r="KXZ154" s="168"/>
      <c r="KYA154" s="168"/>
      <c r="KYB154" s="168"/>
      <c r="KYC154" s="168"/>
      <c r="KYD154" s="168"/>
      <c r="KYE154" s="168"/>
      <c r="KYF154" s="168"/>
      <c r="KYG154" s="168"/>
      <c r="KYH154" s="168"/>
      <c r="KYI154" s="168"/>
      <c r="KYJ154" s="168"/>
      <c r="KYK154" s="168"/>
      <c r="KYL154" s="168"/>
      <c r="KYM154" s="168"/>
      <c r="KYN154" s="168"/>
      <c r="KYO154" s="168"/>
      <c r="KYP154" s="168"/>
      <c r="KYQ154" s="168"/>
      <c r="KYR154" s="168"/>
      <c r="KYS154" s="168"/>
      <c r="KYT154" s="168"/>
      <c r="KYU154" s="168"/>
      <c r="KYV154" s="168"/>
      <c r="KYW154" s="168"/>
      <c r="KYX154" s="168"/>
      <c r="KYY154" s="168"/>
      <c r="KYZ154" s="168"/>
      <c r="KZA154" s="168"/>
      <c r="KZB154" s="168"/>
      <c r="KZC154" s="168"/>
      <c r="KZD154" s="168"/>
      <c r="KZE154" s="168"/>
      <c r="KZF154" s="168"/>
      <c r="KZG154" s="168"/>
      <c r="KZH154" s="168"/>
      <c r="KZI154" s="168"/>
      <c r="KZJ154" s="168"/>
      <c r="KZK154" s="168"/>
      <c r="KZL154" s="168"/>
      <c r="KZM154" s="168"/>
      <c r="KZN154" s="168"/>
      <c r="KZO154" s="168"/>
      <c r="KZP154" s="168"/>
      <c r="KZQ154" s="168"/>
      <c r="KZR154" s="168"/>
      <c r="KZS154" s="168"/>
      <c r="KZT154" s="168"/>
      <c r="KZU154" s="168"/>
      <c r="KZV154" s="168"/>
      <c r="KZW154" s="168"/>
      <c r="KZX154" s="168"/>
      <c r="KZY154" s="168"/>
      <c r="KZZ154" s="168"/>
      <c r="LAA154" s="168"/>
      <c r="LAB154" s="168"/>
      <c r="LAC154" s="168"/>
      <c r="LAD154" s="168"/>
      <c r="LAE154" s="168"/>
      <c r="LAF154" s="168"/>
      <c r="LAG154" s="168"/>
      <c r="LAH154" s="168"/>
      <c r="LAI154" s="168"/>
      <c r="LAJ154" s="168"/>
      <c r="LAK154" s="168"/>
      <c r="LAL154" s="168"/>
      <c r="LAM154" s="168"/>
      <c r="LAN154" s="168"/>
      <c r="LAO154" s="168"/>
      <c r="LAP154" s="168"/>
      <c r="LAQ154" s="168"/>
      <c r="LAR154" s="168"/>
      <c r="LAS154" s="168"/>
      <c r="LAT154" s="168"/>
      <c r="LAU154" s="168"/>
      <c r="LAV154" s="168"/>
      <c r="LAW154" s="168"/>
      <c r="LAX154" s="168"/>
      <c r="LAY154" s="168"/>
      <c r="LAZ154" s="168"/>
      <c r="LBA154" s="168"/>
      <c r="LBB154" s="168"/>
      <c r="LBC154" s="168"/>
      <c r="LBD154" s="168"/>
      <c r="LBE154" s="168"/>
      <c r="LBF154" s="168"/>
      <c r="LBG154" s="168"/>
      <c r="LBH154" s="168"/>
      <c r="LBI154" s="168"/>
      <c r="LBJ154" s="168"/>
      <c r="LBK154" s="168"/>
      <c r="LBL154" s="168"/>
      <c r="LBM154" s="168"/>
      <c r="LBN154" s="168"/>
      <c r="LBO154" s="168"/>
      <c r="LBP154" s="168"/>
      <c r="LBQ154" s="168"/>
      <c r="LBR154" s="168"/>
      <c r="LBS154" s="168"/>
      <c r="LBT154" s="168"/>
      <c r="LBU154" s="168"/>
      <c r="LBV154" s="168"/>
      <c r="LBW154" s="168"/>
      <c r="LBX154" s="168"/>
      <c r="LBY154" s="168"/>
      <c r="LBZ154" s="168"/>
      <c r="LCA154" s="168"/>
      <c r="LCB154" s="168"/>
      <c r="LCC154" s="168"/>
      <c r="LCD154" s="168"/>
      <c r="LCE154" s="168"/>
      <c r="LCF154" s="168"/>
      <c r="LCG154" s="168"/>
      <c r="LCH154" s="168"/>
      <c r="LCI154" s="168"/>
      <c r="LCJ154" s="168"/>
      <c r="LCK154" s="168"/>
      <c r="LCL154" s="168"/>
      <c r="LCM154" s="168"/>
      <c r="LCN154" s="168"/>
      <c r="LCO154" s="168"/>
      <c r="LCP154" s="168"/>
      <c r="LCQ154" s="168"/>
      <c r="LCR154" s="168"/>
      <c r="LCS154" s="168"/>
      <c r="LCT154" s="168"/>
      <c r="LCU154" s="168"/>
      <c r="LCV154" s="168"/>
      <c r="LCW154" s="168"/>
      <c r="LCX154" s="168"/>
      <c r="LCY154" s="168"/>
      <c r="LCZ154" s="168"/>
      <c r="LDA154" s="168"/>
      <c r="LDB154" s="168"/>
      <c r="LDC154" s="168"/>
      <c r="LDD154" s="168"/>
      <c r="LDE154" s="168"/>
      <c r="LDF154" s="168"/>
      <c r="LDG154" s="168"/>
      <c r="LDH154" s="168"/>
      <c r="LDI154" s="168"/>
      <c r="LDJ154" s="168"/>
      <c r="LDK154" s="168"/>
      <c r="LDL154" s="168"/>
      <c r="LDM154" s="168"/>
      <c r="LDN154" s="168"/>
      <c r="LDO154" s="168"/>
      <c r="LDP154" s="168"/>
      <c r="LDQ154" s="168"/>
      <c r="LDR154" s="168"/>
      <c r="LDS154" s="168"/>
      <c r="LDT154" s="168"/>
      <c r="LDU154" s="168"/>
      <c r="LDV154" s="168"/>
      <c r="LDW154" s="168"/>
      <c r="LDX154" s="168"/>
      <c r="LDY154" s="168"/>
      <c r="LDZ154" s="168"/>
      <c r="LEA154" s="168"/>
      <c r="LEB154" s="168"/>
      <c r="LEC154" s="168"/>
      <c r="LED154" s="168"/>
      <c r="LEE154" s="168"/>
      <c r="LEF154" s="168"/>
      <c r="LEG154" s="168"/>
      <c r="LEH154" s="168"/>
      <c r="LEI154" s="168"/>
      <c r="LEJ154" s="168"/>
      <c r="LEK154" s="168"/>
      <c r="LEL154" s="168"/>
      <c r="LEM154" s="168"/>
      <c r="LEN154" s="168"/>
      <c r="LEO154" s="168"/>
      <c r="LEP154" s="168"/>
      <c r="LEQ154" s="168"/>
      <c r="LER154" s="168"/>
      <c r="LES154" s="168"/>
      <c r="LET154" s="168"/>
      <c r="LEU154" s="168"/>
      <c r="LEV154" s="168"/>
      <c r="LEW154" s="168"/>
      <c r="LEX154" s="168"/>
      <c r="LEY154" s="168"/>
      <c r="LEZ154" s="168"/>
      <c r="LFA154" s="168"/>
      <c r="LFB154" s="168"/>
      <c r="LFC154" s="168"/>
      <c r="LFD154" s="168"/>
      <c r="LFE154" s="168"/>
      <c r="LFF154" s="168"/>
      <c r="LFG154" s="168"/>
      <c r="LFH154" s="168"/>
      <c r="LFI154" s="168"/>
      <c r="LFJ154" s="168"/>
      <c r="LFK154" s="168"/>
      <c r="LFL154" s="168"/>
      <c r="LFM154" s="168"/>
      <c r="LFN154" s="168"/>
      <c r="LFO154" s="168"/>
      <c r="LFP154" s="168"/>
      <c r="LFQ154" s="168"/>
      <c r="LFR154" s="168"/>
      <c r="LFS154" s="168"/>
      <c r="LFT154" s="168"/>
      <c r="LFU154" s="168"/>
      <c r="LFV154" s="168"/>
      <c r="LFW154" s="168"/>
      <c r="LFX154" s="168"/>
      <c r="LFY154" s="168"/>
      <c r="LFZ154" s="168"/>
      <c r="LGA154" s="168"/>
      <c r="LGB154" s="168"/>
      <c r="LGC154" s="168"/>
      <c r="LGD154" s="168"/>
      <c r="LGE154" s="168"/>
      <c r="LGF154" s="168"/>
      <c r="LGG154" s="168"/>
      <c r="LGH154" s="168"/>
      <c r="LGI154" s="168"/>
      <c r="LGJ154" s="168"/>
      <c r="LGK154" s="168"/>
      <c r="LGL154" s="168"/>
      <c r="LGM154" s="168"/>
      <c r="LGN154" s="168"/>
      <c r="LGO154" s="168"/>
      <c r="LGP154" s="168"/>
      <c r="LGQ154" s="168"/>
      <c r="LGR154" s="168"/>
      <c r="LGS154" s="168"/>
      <c r="LGT154" s="168"/>
      <c r="LGU154" s="168"/>
      <c r="LGV154" s="168"/>
      <c r="LGW154" s="168"/>
      <c r="LGX154" s="168"/>
      <c r="LGY154" s="168"/>
      <c r="LGZ154" s="168"/>
      <c r="LHA154" s="168"/>
      <c r="LHB154" s="168"/>
      <c r="LHC154" s="168"/>
      <c r="LHD154" s="168"/>
      <c r="LHE154" s="168"/>
      <c r="LHF154" s="168"/>
      <c r="LHG154" s="168"/>
      <c r="LHH154" s="168"/>
      <c r="LHI154" s="168"/>
      <c r="LHJ154" s="168"/>
      <c r="LHK154" s="168"/>
      <c r="LHL154" s="168"/>
      <c r="LHM154" s="168"/>
      <c r="LHN154" s="168"/>
      <c r="LHO154" s="168"/>
      <c r="LHP154" s="168"/>
      <c r="LHQ154" s="168"/>
      <c r="LHR154" s="168"/>
      <c r="LHS154" s="168"/>
      <c r="LHT154" s="168"/>
      <c r="LHU154" s="168"/>
      <c r="LHV154" s="168"/>
      <c r="LHW154" s="168"/>
      <c r="LHX154" s="168"/>
      <c r="LHY154" s="168"/>
      <c r="LHZ154" s="168"/>
      <c r="LIA154" s="168"/>
      <c r="LIB154" s="168"/>
      <c r="LIC154" s="168"/>
      <c r="LID154" s="168"/>
      <c r="LIE154" s="168"/>
      <c r="LIF154" s="168"/>
      <c r="LIG154" s="168"/>
      <c r="LIH154" s="168"/>
      <c r="LII154" s="168"/>
      <c r="LIJ154" s="168"/>
      <c r="LIK154" s="168"/>
      <c r="LIL154" s="168"/>
      <c r="LIM154" s="168"/>
      <c r="LIN154" s="168"/>
      <c r="LIO154" s="168"/>
      <c r="LIP154" s="168"/>
      <c r="LIQ154" s="168"/>
      <c r="LIR154" s="168"/>
      <c r="LIS154" s="168"/>
      <c r="LIT154" s="168"/>
      <c r="LIU154" s="168"/>
      <c r="LIV154" s="168"/>
      <c r="LIW154" s="168"/>
      <c r="LIX154" s="168"/>
      <c r="LIY154" s="168"/>
      <c r="LIZ154" s="168"/>
      <c r="LJA154" s="168"/>
      <c r="LJB154" s="168"/>
      <c r="LJC154" s="168"/>
      <c r="LJD154" s="168"/>
      <c r="LJE154" s="168"/>
      <c r="LJF154" s="168"/>
      <c r="LJG154" s="168"/>
      <c r="LJH154" s="168"/>
      <c r="LJI154" s="168"/>
      <c r="LJJ154" s="168"/>
      <c r="LJK154" s="168"/>
      <c r="LJL154" s="168"/>
      <c r="LJM154" s="168"/>
      <c r="LJN154" s="168"/>
      <c r="LJO154" s="168"/>
      <c r="LJP154" s="168"/>
      <c r="LJQ154" s="168"/>
      <c r="LJR154" s="168"/>
      <c r="LJS154" s="168"/>
      <c r="LJT154" s="168"/>
      <c r="LJU154" s="168"/>
      <c r="LJV154" s="168"/>
      <c r="LJW154" s="168"/>
      <c r="LJX154" s="168"/>
      <c r="LJY154" s="168"/>
      <c r="LJZ154" s="168"/>
      <c r="LKA154" s="168"/>
      <c r="LKB154" s="168"/>
      <c r="LKC154" s="168"/>
      <c r="LKD154" s="168"/>
      <c r="LKE154" s="168"/>
      <c r="LKF154" s="168"/>
      <c r="LKG154" s="168"/>
      <c r="LKH154" s="168"/>
      <c r="LKI154" s="168"/>
      <c r="LKJ154" s="168"/>
      <c r="LKK154" s="168"/>
      <c r="LKL154" s="168"/>
      <c r="LKM154" s="168"/>
      <c r="LKN154" s="168"/>
      <c r="LKO154" s="168"/>
      <c r="LKP154" s="168"/>
      <c r="LKQ154" s="168"/>
      <c r="LKR154" s="168"/>
      <c r="LKS154" s="168"/>
      <c r="LKT154" s="168"/>
      <c r="LKU154" s="168"/>
      <c r="LKV154" s="168"/>
      <c r="LKW154" s="168"/>
      <c r="LKX154" s="168"/>
      <c r="LKY154" s="168"/>
      <c r="LKZ154" s="168"/>
      <c r="LLA154" s="168"/>
      <c r="LLB154" s="168"/>
      <c r="LLC154" s="168"/>
      <c r="LLD154" s="168"/>
      <c r="LLE154" s="168"/>
      <c r="LLF154" s="168"/>
      <c r="LLG154" s="168"/>
      <c r="LLH154" s="168"/>
      <c r="LLI154" s="168"/>
      <c r="LLJ154" s="168"/>
      <c r="LLK154" s="168"/>
      <c r="LLL154" s="168"/>
      <c r="LLM154" s="168"/>
      <c r="LLN154" s="168"/>
      <c r="LLO154" s="168"/>
      <c r="LLP154" s="168"/>
      <c r="LLQ154" s="168"/>
      <c r="LLR154" s="168"/>
      <c r="LLS154" s="168"/>
      <c r="LLT154" s="168"/>
      <c r="LLU154" s="168"/>
      <c r="LLV154" s="168"/>
      <c r="LLW154" s="168"/>
      <c r="LLX154" s="168"/>
      <c r="LLY154" s="168"/>
      <c r="LLZ154" s="168"/>
      <c r="LMA154" s="168"/>
      <c r="LMB154" s="168"/>
      <c r="LMC154" s="168"/>
      <c r="LMD154" s="168"/>
      <c r="LME154" s="168"/>
      <c r="LMF154" s="168"/>
      <c r="LMG154" s="168"/>
      <c r="LMH154" s="168"/>
      <c r="LMI154" s="168"/>
      <c r="LMJ154" s="168"/>
      <c r="LMK154" s="168"/>
      <c r="LML154" s="168"/>
      <c r="LMM154" s="168"/>
      <c r="LMN154" s="168"/>
      <c r="LMO154" s="168"/>
      <c r="LMP154" s="168"/>
      <c r="LMQ154" s="168"/>
      <c r="LMR154" s="168"/>
      <c r="LMS154" s="168"/>
      <c r="LMT154" s="168"/>
      <c r="LMU154" s="168"/>
      <c r="LMV154" s="168"/>
      <c r="LMW154" s="168"/>
      <c r="LMX154" s="168"/>
      <c r="LMY154" s="168"/>
      <c r="LMZ154" s="168"/>
      <c r="LNA154" s="168"/>
      <c r="LNB154" s="168"/>
      <c r="LNC154" s="168"/>
      <c r="LND154" s="168"/>
      <c r="LNE154" s="168"/>
      <c r="LNF154" s="168"/>
      <c r="LNG154" s="168"/>
      <c r="LNH154" s="168"/>
      <c r="LNI154" s="168"/>
      <c r="LNJ154" s="168"/>
      <c r="LNK154" s="168"/>
      <c r="LNL154" s="168"/>
      <c r="LNM154" s="168"/>
      <c r="LNN154" s="168"/>
      <c r="LNO154" s="168"/>
      <c r="LNP154" s="168"/>
      <c r="LNQ154" s="168"/>
      <c r="LNR154" s="168"/>
      <c r="LNS154" s="168"/>
      <c r="LNT154" s="168"/>
      <c r="LNU154" s="168"/>
      <c r="LNV154" s="168"/>
      <c r="LNW154" s="168"/>
      <c r="LNX154" s="168"/>
      <c r="LNY154" s="168"/>
      <c r="LNZ154" s="168"/>
      <c r="LOA154" s="168"/>
      <c r="LOB154" s="168"/>
      <c r="LOC154" s="168"/>
      <c r="LOD154" s="168"/>
      <c r="LOE154" s="168"/>
      <c r="LOF154" s="168"/>
      <c r="LOG154" s="168"/>
      <c r="LOH154" s="168"/>
      <c r="LOI154" s="168"/>
      <c r="LOJ154" s="168"/>
      <c r="LOK154" s="168"/>
      <c r="LOL154" s="168"/>
      <c r="LOM154" s="168"/>
      <c r="LON154" s="168"/>
      <c r="LOO154" s="168"/>
      <c r="LOP154" s="168"/>
      <c r="LOQ154" s="168"/>
      <c r="LOR154" s="168"/>
      <c r="LOS154" s="168"/>
      <c r="LOT154" s="168"/>
      <c r="LOU154" s="168"/>
      <c r="LOV154" s="168"/>
      <c r="LOW154" s="168"/>
      <c r="LOX154" s="168"/>
      <c r="LOY154" s="168"/>
      <c r="LOZ154" s="168"/>
      <c r="LPA154" s="168"/>
      <c r="LPB154" s="168"/>
      <c r="LPC154" s="168"/>
      <c r="LPD154" s="168"/>
      <c r="LPE154" s="168"/>
      <c r="LPF154" s="168"/>
      <c r="LPG154" s="168"/>
      <c r="LPH154" s="168"/>
      <c r="LPI154" s="168"/>
      <c r="LPJ154" s="168"/>
      <c r="LPK154" s="168"/>
      <c r="LPL154" s="168"/>
      <c r="LPM154" s="168"/>
      <c r="LPN154" s="168"/>
      <c r="LPO154" s="168"/>
      <c r="LPP154" s="168"/>
      <c r="LPQ154" s="168"/>
      <c r="LPR154" s="168"/>
      <c r="LPS154" s="168"/>
      <c r="LPT154" s="168"/>
      <c r="LPU154" s="168"/>
      <c r="LPV154" s="168"/>
      <c r="LPW154" s="168"/>
      <c r="LPX154" s="168"/>
      <c r="LPY154" s="168"/>
      <c r="LPZ154" s="168"/>
      <c r="LQA154" s="168"/>
      <c r="LQB154" s="168"/>
      <c r="LQC154" s="168"/>
      <c r="LQD154" s="168"/>
      <c r="LQE154" s="168"/>
      <c r="LQF154" s="168"/>
      <c r="LQG154" s="168"/>
      <c r="LQH154" s="168"/>
      <c r="LQI154" s="168"/>
      <c r="LQJ154" s="168"/>
      <c r="LQK154" s="168"/>
      <c r="LQL154" s="168"/>
      <c r="LQM154" s="168"/>
      <c r="LQN154" s="168"/>
      <c r="LQO154" s="168"/>
      <c r="LQP154" s="168"/>
      <c r="LQQ154" s="168"/>
      <c r="LQR154" s="168"/>
      <c r="LQS154" s="168"/>
      <c r="LQT154" s="168"/>
      <c r="LQU154" s="168"/>
      <c r="LQV154" s="168"/>
      <c r="LQW154" s="168"/>
      <c r="LQX154" s="168"/>
      <c r="LQY154" s="168"/>
      <c r="LQZ154" s="168"/>
      <c r="LRA154" s="168"/>
      <c r="LRB154" s="168"/>
      <c r="LRC154" s="168"/>
      <c r="LRD154" s="168"/>
      <c r="LRE154" s="168"/>
      <c r="LRF154" s="168"/>
      <c r="LRG154" s="168"/>
      <c r="LRH154" s="168"/>
      <c r="LRI154" s="168"/>
      <c r="LRJ154" s="168"/>
      <c r="LRK154" s="168"/>
      <c r="LRL154" s="168"/>
      <c r="LRM154" s="168"/>
      <c r="LRN154" s="168"/>
      <c r="LRO154" s="168"/>
      <c r="LRP154" s="168"/>
      <c r="LRQ154" s="168"/>
      <c r="LRR154" s="168"/>
      <c r="LRS154" s="168"/>
      <c r="LRT154" s="168"/>
      <c r="LRU154" s="168"/>
      <c r="LRV154" s="168"/>
      <c r="LRW154" s="168"/>
      <c r="LRX154" s="168"/>
      <c r="LRY154" s="168"/>
      <c r="LRZ154" s="168"/>
      <c r="LSA154" s="168"/>
      <c r="LSB154" s="168"/>
      <c r="LSC154" s="168"/>
      <c r="LSD154" s="168"/>
      <c r="LSE154" s="168"/>
      <c r="LSF154" s="168"/>
      <c r="LSG154" s="168"/>
      <c r="LSH154" s="168"/>
      <c r="LSI154" s="168"/>
      <c r="LSJ154" s="168"/>
      <c r="LSK154" s="168"/>
      <c r="LSL154" s="168"/>
      <c r="LSM154" s="168"/>
      <c r="LSN154" s="168"/>
      <c r="LSO154" s="168"/>
      <c r="LSP154" s="168"/>
      <c r="LSQ154" s="168"/>
      <c r="LSR154" s="168"/>
      <c r="LSS154" s="168"/>
      <c r="LST154" s="168"/>
      <c r="LSU154" s="168"/>
      <c r="LSV154" s="168"/>
      <c r="LSW154" s="168"/>
      <c r="LSX154" s="168"/>
      <c r="LSY154" s="168"/>
      <c r="LSZ154" s="168"/>
      <c r="LTA154" s="168"/>
      <c r="LTB154" s="168"/>
      <c r="LTC154" s="168"/>
      <c r="LTD154" s="168"/>
      <c r="LTE154" s="168"/>
      <c r="LTF154" s="168"/>
      <c r="LTG154" s="168"/>
      <c r="LTH154" s="168"/>
      <c r="LTI154" s="168"/>
      <c r="LTJ154" s="168"/>
      <c r="LTK154" s="168"/>
      <c r="LTL154" s="168"/>
      <c r="LTM154" s="168"/>
      <c r="LTN154" s="168"/>
      <c r="LTO154" s="168"/>
      <c r="LTP154" s="168"/>
      <c r="LTQ154" s="168"/>
      <c r="LTR154" s="168"/>
      <c r="LTS154" s="168"/>
      <c r="LTT154" s="168"/>
      <c r="LTU154" s="168"/>
      <c r="LTV154" s="168"/>
      <c r="LTW154" s="168"/>
      <c r="LTX154" s="168"/>
      <c r="LTY154" s="168"/>
      <c r="LTZ154" s="168"/>
      <c r="LUA154" s="168"/>
      <c r="LUB154" s="168"/>
      <c r="LUC154" s="168"/>
      <c r="LUD154" s="168"/>
      <c r="LUE154" s="168"/>
      <c r="LUF154" s="168"/>
      <c r="LUG154" s="168"/>
      <c r="LUH154" s="168"/>
      <c r="LUI154" s="168"/>
      <c r="LUJ154" s="168"/>
      <c r="LUK154" s="168"/>
      <c r="LUL154" s="168"/>
      <c r="LUM154" s="168"/>
      <c r="LUN154" s="168"/>
      <c r="LUO154" s="168"/>
      <c r="LUP154" s="168"/>
      <c r="LUQ154" s="168"/>
      <c r="LUR154" s="168"/>
      <c r="LUS154" s="168"/>
      <c r="LUT154" s="168"/>
      <c r="LUU154" s="168"/>
      <c r="LUV154" s="168"/>
      <c r="LUW154" s="168"/>
      <c r="LUX154" s="168"/>
      <c r="LUY154" s="168"/>
      <c r="LUZ154" s="168"/>
      <c r="LVA154" s="168"/>
      <c r="LVB154" s="168"/>
      <c r="LVC154" s="168"/>
      <c r="LVD154" s="168"/>
      <c r="LVE154" s="168"/>
      <c r="LVF154" s="168"/>
      <c r="LVG154" s="168"/>
      <c r="LVH154" s="168"/>
      <c r="LVI154" s="168"/>
      <c r="LVJ154" s="168"/>
      <c r="LVK154" s="168"/>
      <c r="LVL154" s="168"/>
      <c r="LVM154" s="168"/>
      <c r="LVN154" s="168"/>
      <c r="LVO154" s="168"/>
      <c r="LVP154" s="168"/>
      <c r="LVQ154" s="168"/>
      <c r="LVR154" s="168"/>
      <c r="LVS154" s="168"/>
      <c r="LVT154" s="168"/>
      <c r="LVU154" s="168"/>
      <c r="LVV154" s="168"/>
      <c r="LVW154" s="168"/>
      <c r="LVX154" s="168"/>
      <c r="LVY154" s="168"/>
      <c r="LVZ154" s="168"/>
      <c r="LWA154" s="168"/>
      <c r="LWB154" s="168"/>
      <c r="LWC154" s="168"/>
      <c r="LWD154" s="168"/>
      <c r="LWE154" s="168"/>
      <c r="LWF154" s="168"/>
      <c r="LWG154" s="168"/>
      <c r="LWH154" s="168"/>
      <c r="LWI154" s="168"/>
      <c r="LWJ154" s="168"/>
      <c r="LWK154" s="168"/>
      <c r="LWL154" s="168"/>
      <c r="LWM154" s="168"/>
      <c r="LWN154" s="168"/>
      <c r="LWO154" s="168"/>
      <c r="LWP154" s="168"/>
      <c r="LWQ154" s="168"/>
      <c r="LWR154" s="168"/>
      <c r="LWS154" s="168"/>
      <c r="LWT154" s="168"/>
      <c r="LWU154" s="168"/>
      <c r="LWV154" s="168"/>
      <c r="LWW154" s="168"/>
      <c r="LWX154" s="168"/>
      <c r="LWY154" s="168"/>
      <c r="LWZ154" s="168"/>
      <c r="LXA154" s="168"/>
      <c r="LXB154" s="168"/>
      <c r="LXC154" s="168"/>
      <c r="LXD154" s="168"/>
      <c r="LXE154" s="168"/>
      <c r="LXF154" s="168"/>
      <c r="LXG154" s="168"/>
      <c r="LXH154" s="168"/>
      <c r="LXI154" s="168"/>
      <c r="LXJ154" s="168"/>
      <c r="LXK154" s="168"/>
      <c r="LXL154" s="168"/>
      <c r="LXM154" s="168"/>
      <c r="LXN154" s="168"/>
      <c r="LXO154" s="168"/>
      <c r="LXP154" s="168"/>
      <c r="LXQ154" s="168"/>
      <c r="LXR154" s="168"/>
      <c r="LXS154" s="168"/>
      <c r="LXT154" s="168"/>
      <c r="LXU154" s="168"/>
      <c r="LXV154" s="168"/>
      <c r="LXW154" s="168"/>
      <c r="LXX154" s="168"/>
      <c r="LXY154" s="168"/>
      <c r="LXZ154" s="168"/>
      <c r="LYA154" s="168"/>
      <c r="LYB154" s="168"/>
      <c r="LYC154" s="168"/>
      <c r="LYD154" s="168"/>
      <c r="LYE154" s="168"/>
      <c r="LYF154" s="168"/>
      <c r="LYG154" s="168"/>
      <c r="LYH154" s="168"/>
      <c r="LYI154" s="168"/>
      <c r="LYJ154" s="168"/>
      <c r="LYK154" s="168"/>
      <c r="LYL154" s="168"/>
      <c r="LYM154" s="168"/>
      <c r="LYN154" s="168"/>
      <c r="LYO154" s="168"/>
      <c r="LYP154" s="168"/>
      <c r="LYQ154" s="168"/>
      <c r="LYR154" s="168"/>
      <c r="LYS154" s="168"/>
      <c r="LYT154" s="168"/>
      <c r="LYU154" s="168"/>
      <c r="LYV154" s="168"/>
      <c r="LYW154" s="168"/>
      <c r="LYX154" s="168"/>
      <c r="LYY154" s="168"/>
      <c r="LYZ154" s="168"/>
      <c r="LZA154" s="168"/>
      <c r="LZB154" s="168"/>
      <c r="LZC154" s="168"/>
      <c r="LZD154" s="168"/>
      <c r="LZE154" s="168"/>
      <c r="LZF154" s="168"/>
      <c r="LZG154" s="168"/>
      <c r="LZH154" s="168"/>
      <c r="LZI154" s="168"/>
      <c r="LZJ154" s="168"/>
      <c r="LZK154" s="168"/>
      <c r="LZL154" s="168"/>
      <c r="LZM154" s="168"/>
      <c r="LZN154" s="168"/>
      <c r="LZO154" s="168"/>
      <c r="LZP154" s="168"/>
      <c r="LZQ154" s="168"/>
      <c r="LZR154" s="168"/>
      <c r="LZS154" s="168"/>
      <c r="LZT154" s="168"/>
      <c r="LZU154" s="168"/>
      <c r="LZV154" s="168"/>
      <c r="LZW154" s="168"/>
      <c r="LZX154" s="168"/>
      <c r="LZY154" s="168"/>
      <c r="LZZ154" s="168"/>
      <c r="MAA154" s="168"/>
      <c r="MAB154" s="168"/>
      <c r="MAC154" s="168"/>
      <c r="MAD154" s="168"/>
      <c r="MAE154" s="168"/>
      <c r="MAF154" s="168"/>
      <c r="MAG154" s="168"/>
      <c r="MAH154" s="168"/>
      <c r="MAI154" s="168"/>
      <c r="MAJ154" s="168"/>
      <c r="MAK154" s="168"/>
      <c r="MAL154" s="168"/>
      <c r="MAM154" s="168"/>
      <c r="MAN154" s="168"/>
      <c r="MAO154" s="168"/>
      <c r="MAP154" s="168"/>
      <c r="MAQ154" s="168"/>
      <c r="MAR154" s="168"/>
      <c r="MAS154" s="168"/>
      <c r="MAT154" s="168"/>
      <c r="MAU154" s="168"/>
      <c r="MAV154" s="168"/>
      <c r="MAW154" s="168"/>
      <c r="MAX154" s="168"/>
      <c r="MAY154" s="168"/>
      <c r="MAZ154" s="168"/>
      <c r="MBA154" s="168"/>
      <c r="MBB154" s="168"/>
      <c r="MBC154" s="168"/>
      <c r="MBD154" s="168"/>
      <c r="MBE154" s="168"/>
      <c r="MBF154" s="168"/>
      <c r="MBG154" s="168"/>
      <c r="MBH154" s="168"/>
      <c r="MBI154" s="168"/>
      <c r="MBJ154" s="168"/>
      <c r="MBK154" s="168"/>
      <c r="MBL154" s="168"/>
      <c r="MBM154" s="168"/>
      <c r="MBN154" s="168"/>
      <c r="MBO154" s="168"/>
      <c r="MBP154" s="168"/>
      <c r="MBQ154" s="168"/>
      <c r="MBR154" s="168"/>
      <c r="MBS154" s="168"/>
      <c r="MBT154" s="168"/>
      <c r="MBU154" s="168"/>
      <c r="MBV154" s="168"/>
      <c r="MBW154" s="168"/>
      <c r="MBX154" s="168"/>
      <c r="MBY154" s="168"/>
      <c r="MBZ154" s="168"/>
      <c r="MCA154" s="168"/>
      <c r="MCB154" s="168"/>
      <c r="MCC154" s="168"/>
      <c r="MCD154" s="168"/>
      <c r="MCE154" s="168"/>
      <c r="MCF154" s="168"/>
      <c r="MCG154" s="168"/>
      <c r="MCH154" s="168"/>
      <c r="MCI154" s="168"/>
      <c r="MCJ154" s="168"/>
      <c r="MCK154" s="168"/>
      <c r="MCL154" s="168"/>
      <c r="MCM154" s="168"/>
      <c r="MCN154" s="168"/>
      <c r="MCO154" s="168"/>
      <c r="MCP154" s="168"/>
      <c r="MCQ154" s="168"/>
      <c r="MCR154" s="168"/>
      <c r="MCS154" s="168"/>
      <c r="MCT154" s="168"/>
      <c r="MCU154" s="168"/>
      <c r="MCV154" s="168"/>
      <c r="MCW154" s="168"/>
      <c r="MCX154" s="168"/>
      <c r="MCY154" s="168"/>
      <c r="MCZ154" s="168"/>
      <c r="MDA154" s="168"/>
      <c r="MDB154" s="168"/>
      <c r="MDC154" s="168"/>
      <c r="MDD154" s="168"/>
      <c r="MDE154" s="168"/>
      <c r="MDF154" s="168"/>
      <c r="MDG154" s="168"/>
      <c r="MDH154" s="168"/>
      <c r="MDI154" s="168"/>
      <c r="MDJ154" s="168"/>
      <c r="MDK154" s="168"/>
      <c r="MDL154" s="168"/>
      <c r="MDM154" s="168"/>
      <c r="MDN154" s="168"/>
      <c r="MDO154" s="168"/>
      <c r="MDP154" s="168"/>
      <c r="MDQ154" s="168"/>
      <c r="MDR154" s="168"/>
      <c r="MDS154" s="168"/>
      <c r="MDT154" s="168"/>
      <c r="MDU154" s="168"/>
      <c r="MDV154" s="168"/>
      <c r="MDW154" s="168"/>
      <c r="MDX154" s="168"/>
      <c r="MDY154" s="168"/>
      <c r="MDZ154" s="168"/>
      <c r="MEA154" s="168"/>
      <c r="MEB154" s="168"/>
      <c r="MEC154" s="168"/>
      <c r="MED154" s="168"/>
      <c r="MEE154" s="168"/>
      <c r="MEF154" s="168"/>
      <c r="MEG154" s="168"/>
      <c r="MEH154" s="168"/>
      <c r="MEI154" s="168"/>
      <c r="MEJ154" s="168"/>
      <c r="MEK154" s="168"/>
      <c r="MEL154" s="168"/>
      <c r="MEM154" s="168"/>
      <c r="MEN154" s="168"/>
      <c r="MEO154" s="168"/>
      <c r="MEP154" s="168"/>
      <c r="MEQ154" s="168"/>
      <c r="MER154" s="168"/>
      <c r="MES154" s="168"/>
      <c r="MET154" s="168"/>
      <c r="MEU154" s="168"/>
      <c r="MEV154" s="168"/>
      <c r="MEW154" s="168"/>
      <c r="MEX154" s="168"/>
      <c r="MEY154" s="168"/>
      <c r="MEZ154" s="168"/>
      <c r="MFA154" s="168"/>
      <c r="MFB154" s="168"/>
      <c r="MFC154" s="168"/>
      <c r="MFD154" s="168"/>
      <c r="MFE154" s="168"/>
      <c r="MFF154" s="168"/>
      <c r="MFG154" s="168"/>
      <c r="MFH154" s="168"/>
      <c r="MFI154" s="168"/>
      <c r="MFJ154" s="168"/>
      <c r="MFK154" s="168"/>
      <c r="MFL154" s="168"/>
      <c r="MFM154" s="168"/>
      <c r="MFN154" s="168"/>
      <c r="MFO154" s="168"/>
      <c r="MFP154" s="168"/>
      <c r="MFQ154" s="168"/>
      <c r="MFR154" s="168"/>
      <c r="MFS154" s="168"/>
      <c r="MFT154" s="168"/>
      <c r="MFU154" s="168"/>
      <c r="MFV154" s="168"/>
      <c r="MFW154" s="168"/>
      <c r="MFX154" s="168"/>
      <c r="MFY154" s="168"/>
      <c r="MFZ154" s="168"/>
      <c r="MGA154" s="168"/>
      <c r="MGB154" s="168"/>
      <c r="MGC154" s="168"/>
      <c r="MGD154" s="168"/>
      <c r="MGE154" s="168"/>
      <c r="MGF154" s="168"/>
      <c r="MGG154" s="168"/>
      <c r="MGH154" s="168"/>
      <c r="MGI154" s="168"/>
      <c r="MGJ154" s="168"/>
      <c r="MGK154" s="168"/>
      <c r="MGL154" s="168"/>
      <c r="MGM154" s="168"/>
      <c r="MGN154" s="168"/>
      <c r="MGO154" s="168"/>
      <c r="MGP154" s="168"/>
      <c r="MGQ154" s="168"/>
      <c r="MGR154" s="168"/>
      <c r="MGS154" s="168"/>
      <c r="MGT154" s="168"/>
      <c r="MGU154" s="168"/>
      <c r="MGV154" s="168"/>
      <c r="MGW154" s="168"/>
      <c r="MGX154" s="168"/>
      <c r="MGY154" s="168"/>
      <c r="MGZ154" s="168"/>
      <c r="MHA154" s="168"/>
      <c r="MHB154" s="168"/>
      <c r="MHC154" s="168"/>
      <c r="MHD154" s="168"/>
      <c r="MHE154" s="168"/>
      <c r="MHF154" s="168"/>
      <c r="MHG154" s="168"/>
      <c r="MHH154" s="168"/>
      <c r="MHI154" s="168"/>
      <c r="MHJ154" s="168"/>
      <c r="MHK154" s="168"/>
      <c r="MHL154" s="168"/>
      <c r="MHM154" s="168"/>
      <c r="MHN154" s="168"/>
      <c r="MHO154" s="168"/>
      <c r="MHP154" s="168"/>
      <c r="MHQ154" s="168"/>
      <c r="MHR154" s="168"/>
      <c r="MHS154" s="168"/>
      <c r="MHT154" s="168"/>
      <c r="MHU154" s="168"/>
      <c r="MHV154" s="168"/>
      <c r="MHW154" s="168"/>
      <c r="MHX154" s="168"/>
      <c r="MHY154" s="168"/>
      <c r="MHZ154" s="168"/>
      <c r="MIA154" s="168"/>
      <c r="MIB154" s="168"/>
      <c r="MIC154" s="168"/>
      <c r="MID154" s="168"/>
      <c r="MIE154" s="168"/>
      <c r="MIF154" s="168"/>
      <c r="MIG154" s="168"/>
      <c r="MIH154" s="168"/>
      <c r="MII154" s="168"/>
      <c r="MIJ154" s="168"/>
      <c r="MIK154" s="168"/>
      <c r="MIL154" s="168"/>
      <c r="MIM154" s="168"/>
      <c r="MIN154" s="168"/>
      <c r="MIO154" s="168"/>
      <c r="MIP154" s="168"/>
      <c r="MIQ154" s="168"/>
      <c r="MIR154" s="168"/>
      <c r="MIS154" s="168"/>
      <c r="MIT154" s="168"/>
      <c r="MIU154" s="168"/>
      <c r="MIV154" s="168"/>
      <c r="MIW154" s="168"/>
      <c r="MIX154" s="168"/>
      <c r="MIY154" s="168"/>
      <c r="MIZ154" s="168"/>
      <c r="MJA154" s="168"/>
      <c r="MJB154" s="168"/>
      <c r="MJC154" s="168"/>
      <c r="MJD154" s="168"/>
      <c r="MJE154" s="168"/>
      <c r="MJF154" s="168"/>
      <c r="MJG154" s="168"/>
      <c r="MJH154" s="168"/>
      <c r="MJI154" s="168"/>
      <c r="MJJ154" s="168"/>
      <c r="MJK154" s="168"/>
      <c r="MJL154" s="168"/>
      <c r="MJM154" s="168"/>
      <c r="MJN154" s="168"/>
      <c r="MJO154" s="168"/>
      <c r="MJP154" s="168"/>
      <c r="MJQ154" s="168"/>
      <c r="MJR154" s="168"/>
      <c r="MJS154" s="168"/>
      <c r="MJT154" s="168"/>
      <c r="MJU154" s="168"/>
      <c r="MJV154" s="168"/>
      <c r="MJW154" s="168"/>
      <c r="MJX154" s="168"/>
      <c r="MJY154" s="168"/>
      <c r="MJZ154" s="168"/>
      <c r="MKA154" s="168"/>
      <c r="MKB154" s="168"/>
      <c r="MKC154" s="168"/>
      <c r="MKD154" s="168"/>
      <c r="MKE154" s="168"/>
      <c r="MKF154" s="168"/>
      <c r="MKG154" s="168"/>
      <c r="MKH154" s="168"/>
      <c r="MKI154" s="168"/>
      <c r="MKJ154" s="168"/>
      <c r="MKK154" s="168"/>
      <c r="MKL154" s="168"/>
      <c r="MKM154" s="168"/>
      <c r="MKN154" s="168"/>
      <c r="MKO154" s="168"/>
      <c r="MKP154" s="168"/>
      <c r="MKQ154" s="168"/>
      <c r="MKR154" s="168"/>
      <c r="MKS154" s="168"/>
      <c r="MKT154" s="168"/>
      <c r="MKU154" s="168"/>
      <c r="MKV154" s="168"/>
      <c r="MKW154" s="168"/>
      <c r="MKX154" s="168"/>
      <c r="MKY154" s="168"/>
      <c r="MKZ154" s="168"/>
      <c r="MLA154" s="168"/>
      <c r="MLB154" s="168"/>
      <c r="MLC154" s="168"/>
      <c r="MLD154" s="168"/>
      <c r="MLE154" s="168"/>
      <c r="MLF154" s="168"/>
      <c r="MLG154" s="168"/>
      <c r="MLH154" s="168"/>
      <c r="MLI154" s="168"/>
      <c r="MLJ154" s="168"/>
      <c r="MLK154" s="168"/>
      <c r="MLL154" s="168"/>
      <c r="MLM154" s="168"/>
      <c r="MLN154" s="168"/>
      <c r="MLO154" s="168"/>
      <c r="MLP154" s="168"/>
      <c r="MLQ154" s="168"/>
      <c r="MLR154" s="168"/>
      <c r="MLS154" s="168"/>
      <c r="MLT154" s="168"/>
      <c r="MLU154" s="168"/>
      <c r="MLV154" s="168"/>
      <c r="MLW154" s="168"/>
      <c r="MLX154" s="168"/>
      <c r="MLY154" s="168"/>
      <c r="MLZ154" s="168"/>
      <c r="MMA154" s="168"/>
      <c r="MMB154" s="168"/>
      <c r="MMC154" s="168"/>
      <c r="MMD154" s="168"/>
      <c r="MME154" s="168"/>
      <c r="MMF154" s="168"/>
      <c r="MMG154" s="168"/>
      <c r="MMH154" s="168"/>
      <c r="MMI154" s="168"/>
      <c r="MMJ154" s="168"/>
      <c r="MMK154" s="168"/>
      <c r="MML154" s="168"/>
      <c r="MMM154" s="168"/>
      <c r="MMN154" s="168"/>
      <c r="MMO154" s="168"/>
      <c r="MMP154" s="168"/>
      <c r="MMQ154" s="168"/>
      <c r="MMR154" s="168"/>
      <c r="MMS154" s="168"/>
      <c r="MMT154" s="168"/>
      <c r="MMU154" s="168"/>
      <c r="MMV154" s="168"/>
      <c r="MMW154" s="168"/>
      <c r="MMX154" s="168"/>
      <c r="MMY154" s="168"/>
      <c r="MMZ154" s="168"/>
      <c r="MNA154" s="168"/>
      <c r="MNB154" s="168"/>
      <c r="MNC154" s="168"/>
      <c r="MND154" s="168"/>
      <c r="MNE154" s="168"/>
      <c r="MNF154" s="168"/>
      <c r="MNG154" s="168"/>
      <c r="MNH154" s="168"/>
      <c r="MNI154" s="168"/>
      <c r="MNJ154" s="168"/>
      <c r="MNK154" s="168"/>
      <c r="MNL154" s="168"/>
      <c r="MNM154" s="168"/>
      <c r="MNN154" s="168"/>
      <c r="MNO154" s="168"/>
      <c r="MNP154" s="168"/>
      <c r="MNQ154" s="168"/>
      <c r="MNR154" s="168"/>
      <c r="MNS154" s="168"/>
      <c r="MNT154" s="168"/>
      <c r="MNU154" s="168"/>
      <c r="MNV154" s="168"/>
      <c r="MNW154" s="168"/>
      <c r="MNX154" s="168"/>
      <c r="MNY154" s="168"/>
      <c r="MNZ154" s="168"/>
      <c r="MOA154" s="168"/>
      <c r="MOB154" s="168"/>
      <c r="MOC154" s="168"/>
      <c r="MOD154" s="168"/>
      <c r="MOE154" s="168"/>
      <c r="MOF154" s="168"/>
      <c r="MOG154" s="168"/>
      <c r="MOH154" s="168"/>
      <c r="MOI154" s="168"/>
      <c r="MOJ154" s="168"/>
      <c r="MOK154" s="168"/>
      <c r="MOL154" s="168"/>
      <c r="MOM154" s="168"/>
      <c r="MON154" s="168"/>
      <c r="MOO154" s="168"/>
      <c r="MOP154" s="168"/>
      <c r="MOQ154" s="168"/>
      <c r="MOR154" s="168"/>
      <c r="MOS154" s="168"/>
      <c r="MOT154" s="168"/>
      <c r="MOU154" s="168"/>
      <c r="MOV154" s="168"/>
      <c r="MOW154" s="168"/>
      <c r="MOX154" s="168"/>
      <c r="MOY154" s="168"/>
      <c r="MOZ154" s="168"/>
      <c r="MPA154" s="168"/>
      <c r="MPB154" s="168"/>
      <c r="MPC154" s="168"/>
      <c r="MPD154" s="168"/>
      <c r="MPE154" s="168"/>
      <c r="MPF154" s="168"/>
      <c r="MPG154" s="168"/>
      <c r="MPH154" s="168"/>
      <c r="MPI154" s="168"/>
      <c r="MPJ154" s="168"/>
      <c r="MPK154" s="168"/>
      <c r="MPL154" s="168"/>
      <c r="MPM154" s="168"/>
      <c r="MPN154" s="168"/>
      <c r="MPO154" s="168"/>
      <c r="MPP154" s="168"/>
      <c r="MPQ154" s="168"/>
      <c r="MPR154" s="168"/>
      <c r="MPS154" s="168"/>
      <c r="MPT154" s="168"/>
      <c r="MPU154" s="168"/>
      <c r="MPV154" s="168"/>
      <c r="MPW154" s="168"/>
      <c r="MPX154" s="168"/>
      <c r="MPY154" s="168"/>
      <c r="MPZ154" s="168"/>
      <c r="MQA154" s="168"/>
      <c r="MQB154" s="168"/>
      <c r="MQC154" s="168"/>
      <c r="MQD154" s="168"/>
      <c r="MQE154" s="168"/>
      <c r="MQF154" s="168"/>
      <c r="MQG154" s="168"/>
      <c r="MQH154" s="168"/>
      <c r="MQI154" s="168"/>
      <c r="MQJ154" s="168"/>
      <c r="MQK154" s="168"/>
      <c r="MQL154" s="168"/>
      <c r="MQM154" s="168"/>
      <c r="MQN154" s="168"/>
      <c r="MQO154" s="168"/>
      <c r="MQP154" s="168"/>
      <c r="MQQ154" s="168"/>
      <c r="MQR154" s="168"/>
      <c r="MQS154" s="168"/>
      <c r="MQT154" s="168"/>
      <c r="MQU154" s="168"/>
      <c r="MQV154" s="168"/>
      <c r="MQW154" s="168"/>
      <c r="MQX154" s="168"/>
      <c r="MQY154" s="168"/>
      <c r="MQZ154" s="168"/>
      <c r="MRA154" s="168"/>
      <c r="MRB154" s="168"/>
      <c r="MRC154" s="168"/>
      <c r="MRD154" s="168"/>
      <c r="MRE154" s="168"/>
      <c r="MRF154" s="168"/>
      <c r="MRG154" s="168"/>
      <c r="MRH154" s="168"/>
      <c r="MRI154" s="168"/>
      <c r="MRJ154" s="168"/>
      <c r="MRK154" s="168"/>
      <c r="MRL154" s="168"/>
      <c r="MRM154" s="168"/>
      <c r="MRN154" s="168"/>
      <c r="MRO154" s="168"/>
      <c r="MRP154" s="168"/>
      <c r="MRQ154" s="168"/>
      <c r="MRR154" s="168"/>
      <c r="MRS154" s="168"/>
      <c r="MRT154" s="168"/>
      <c r="MRU154" s="168"/>
      <c r="MRV154" s="168"/>
      <c r="MRW154" s="168"/>
      <c r="MRX154" s="168"/>
      <c r="MRY154" s="168"/>
      <c r="MRZ154" s="168"/>
      <c r="MSA154" s="168"/>
      <c r="MSB154" s="168"/>
      <c r="MSC154" s="168"/>
      <c r="MSD154" s="168"/>
      <c r="MSE154" s="168"/>
      <c r="MSF154" s="168"/>
      <c r="MSG154" s="168"/>
      <c r="MSH154" s="168"/>
      <c r="MSI154" s="168"/>
      <c r="MSJ154" s="168"/>
      <c r="MSK154" s="168"/>
      <c r="MSL154" s="168"/>
      <c r="MSM154" s="168"/>
      <c r="MSN154" s="168"/>
      <c r="MSO154" s="168"/>
      <c r="MSP154" s="168"/>
      <c r="MSQ154" s="168"/>
      <c r="MSR154" s="168"/>
      <c r="MSS154" s="168"/>
      <c r="MST154" s="168"/>
      <c r="MSU154" s="168"/>
      <c r="MSV154" s="168"/>
      <c r="MSW154" s="168"/>
      <c r="MSX154" s="168"/>
      <c r="MSY154" s="168"/>
      <c r="MSZ154" s="168"/>
      <c r="MTA154" s="168"/>
      <c r="MTB154" s="168"/>
      <c r="MTC154" s="168"/>
      <c r="MTD154" s="168"/>
      <c r="MTE154" s="168"/>
      <c r="MTF154" s="168"/>
      <c r="MTG154" s="168"/>
      <c r="MTH154" s="168"/>
      <c r="MTI154" s="168"/>
      <c r="MTJ154" s="168"/>
      <c r="MTK154" s="168"/>
      <c r="MTL154" s="168"/>
      <c r="MTM154" s="168"/>
      <c r="MTN154" s="168"/>
      <c r="MTO154" s="168"/>
      <c r="MTP154" s="168"/>
      <c r="MTQ154" s="168"/>
      <c r="MTR154" s="168"/>
      <c r="MTS154" s="168"/>
      <c r="MTT154" s="168"/>
      <c r="MTU154" s="168"/>
      <c r="MTV154" s="168"/>
      <c r="MTW154" s="168"/>
      <c r="MTX154" s="168"/>
      <c r="MTY154" s="168"/>
      <c r="MTZ154" s="168"/>
      <c r="MUA154" s="168"/>
      <c r="MUB154" s="168"/>
      <c r="MUC154" s="168"/>
      <c r="MUD154" s="168"/>
      <c r="MUE154" s="168"/>
      <c r="MUF154" s="168"/>
      <c r="MUG154" s="168"/>
      <c r="MUH154" s="168"/>
      <c r="MUI154" s="168"/>
      <c r="MUJ154" s="168"/>
      <c r="MUK154" s="168"/>
      <c r="MUL154" s="168"/>
      <c r="MUM154" s="168"/>
      <c r="MUN154" s="168"/>
      <c r="MUO154" s="168"/>
      <c r="MUP154" s="168"/>
      <c r="MUQ154" s="168"/>
      <c r="MUR154" s="168"/>
      <c r="MUS154" s="168"/>
      <c r="MUT154" s="168"/>
      <c r="MUU154" s="168"/>
      <c r="MUV154" s="168"/>
      <c r="MUW154" s="168"/>
      <c r="MUX154" s="168"/>
      <c r="MUY154" s="168"/>
      <c r="MUZ154" s="168"/>
      <c r="MVA154" s="168"/>
      <c r="MVB154" s="168"/>
      <c r="MVC154" s="168"/>
      <c r="MVD154" s="168"/>
      <c r="MVE154" s="168"/>
      <c r="MVF154" s="168"/>
      <c r="MVG154" s="168"/>
      <c r="MVH154" s="168"/>
      <c r="MVI154" s="168"/>
      <c r="MVJ154" s="168"/>
      <c r="MVK154" s="168"/>
      <c r="MVL154" s="168"/>
      <c r="MVM154" s="168"/>
      <c r="MVN154" s="168"/>
      <c r="MVO154" s="168"/>
      <c r="MVP154" s="168"/>
      <c r="MVQ154" s="168"/>
      <c r="MVR154" s="168"/>
      <c r="MVS154" s="168"/>
      <c r="MVT154" s="168"/>
      <c r="MVU154" s="168"/>
      <c r="MVV154" s="168"/>
      <c r="MVW154" s="168"/>
      <c r="MVX154" s="168"/>
      <c r="MVY154" s="168"/>
      <c r="MVZ154" s="168"/>
      <c r="MWA154" s="168"/>
      <c r="MWB154" s="168"/>
      <c r="MWC154" s="168"/>
      <c r="MWD154" s="168"/>
      <c r="MWE154" s="168"/>
      <c r="MWF154" s="168"/>
      <c r="MWG154" s="168"/>
      <c r="MWH154" s="168"/>
      <c r="MWI154" s="168"/>
      <c r="MWJ154" s="168"/>
      <c r="MWK154" s="168"/>
      <c r="MWL154" s="168"/>
      <c r="MWM154" s="168"/>
      <c r="MWN154" s="168"/>
      <c r="MWO154" s="168"/>
      <c r="MWP154" s="168"/>
      <c r="MWQ154" s="168"/>
      <c r="MWR154" s="168"/>
      <c r="MWS154" s="168"/>
      <c r="MWT154" s="168"/>
      <c r="MWU154" s="168"/>
      <c r="MWV154" s="168"/>
      <c r="MWW154" s="168"/>
      <c r="MWX154" s="168"/>
      <c r="MWY154" s="168"/>
      <c r="MWZ154" s="168"/>
      <c r="MXA154" s="168"/>
      <c r="MXB154" s="168"/>
      <c r="MXC154" s="168"/>
      <c r="MXD154" s="168"/>
      <c r="MXE154" s="168"/>
      <c r="MXF154" s="168"/>
      <c r="MXG154" s="168"/>
      <c r="MXH154" s="168"/>
      <c r="MXI154" s="168"/>
      <c r="MXJ154" s="168"/>
      <c r="MXK154" s="168"/>
      <c r="MXL154" s="168"/>
      <c r="MXM154" s="168"/>
      <c r="MXN154" s="168"/>
      <c r="MXO154" s="168"/>
      <c r="MXP154" s="168"/>
      <c r="MXQ154" s="168"/>
      <c r="MXR154" s="168"/>
      <c r="MXS154" s="168"/>
      <c r="MXT154" s="168"/>
      <c r="MXU154" s="168"/>
      <c r="MXV154" s="168"/>
      <c r="MXW154" s="168"/>
      <c r="MXX154" s="168"/>
      <c r="MXY154" s="168"/>
      <c r="MXZ154" s="168"/>
      <c r="MYA154" s="168"/>
      <c r="MYB154" s="168"/>
      <c r="MYC154" s="168"/>
      <c r="MYD154" s="168"/>
      <c r="MYE154" s="168"/>
      <c r="MYF154" s="168"/>
      <c r="MYG154" s="168"/>
      <c r="MYH154" s="168"/>
      <c r="MYI154" s="168"/>
      <c r="MYJ154" s="168"/>
      <c r="MYK154" s="168"/>
      <c r="MYL154" s="168"/>
      <c r="MYM154" s="168"/>
      <c r="MYN154" s="168"/>
      <c r="MYO154" s="168"/>
      <c r="MYP154" s="168"/>
      <c r="MYQ154" s="168"/>
      <c r="MYR154" s="168"/>
      <c r="MYS154" s="168"/>
      <c r="MYT154" s="168"/>
      <c r="MYU154" s="168"/>
      <c r="MYV154" s="168"/>
      <c r="MYW154" s="168"/>
      <c r="MYX154" s="168"/>
      <c r="MYY154" s="168"/>
      <c r="MYZ154" s="168"/>
      <c r="MZA154" s="168"/>
      <c r="MZB154" s="168"/>
      <c r="MZC154" s="168"/>
      <c r="MZD154" s="168"/>
      <c r="MZE154" s="168"/>
      <c r="MZF154" s="168"/>
      <c r="MZG154" s="168"/>
      <c r="MZH154" s="168"/>
      <c r="MZI154" s="168"/>
      <c r="MZJ154" s="168"/>
      <c r="MZK154" s="168"/>
      <c r="MZL154" s="168"/>
      <c r="MZM154" s="168"/>
      <c r="MZN154" s="168"/>
      <c r="MZO154" s="168"/>
      <c r="MZP154" s="168"/>
      <c r="MZQ154" s="168"/>
      <c r="MZR154" s="168"/>
      <c r="MZS154" s="168"/>
      <c r="MZT154" s="168"/>
      <c r="MZU154" s="168"/>
      <c r="MZV154" s="168"/>
      <c r="MZW154" s="168"/>
      <c r="MZX154" s="168"/>
      <c r="MZY154" s="168"/>
      <c r="MZZ154" s="168"/>
      <c r="NAA154" s="168"/>
      <c r="NAB154" s="168"/>
      <c r="NAC154" s="168"/>
      <c r="NAD154" s="168"/>
      <c r="NAE154" s="168"/>
      <c r="NAF154" s="168"/>
      <c r="NAG154" s="168"/>
      <c r="NAH154" s="168"/>
      <c r="NAI154" s="168"/>
      <c r="NAJ154" s="168"/>
      <c r="NAK154" s="168"/>
      <c r="NAL154" s="168"/>
      <c r="NAM154" s="168"/>
      <c r="NAN154" s="168"/>
      <c r="NAO154" s="168"/>
      <c r="NAP154" s="168"/>
      <c r="NAQ154" s="168"/>
      <c r="NAR154" s="168"/>
      <c r="NAS154" s="168"/>
      <c r="NAT154" s="168"/>
      <c r="NAU154" s="168"/>
      <c r="NAV154" s="168"/>
      <c r="NAW154" s="168"/>
      <c r="NAX154" s="168"/>
      <c r="NAY154" s="168"/>
      <c r="NAZ154" s="168"/>
      <c r="NBA154" s="168"/>
      <c r="NBB154" s="168"/>
      <c r="NBC154" s="168"/>
      <c r="NBD154" s="168"/>
      <c r="NBE154" s="168"/>
      <c r="NBF154" s="168"/>
      <c r="NBG154" s="168"/>
      <c r="NBH154" s="168"/>
      <c r="NBI154" s="168"/>
      <c r="NBJ154" s="168"/>
      <c r="NBK154" s="168"/>
      <c r="NBL154" s="168"/>
      <c r="NBM154" s="168"/>
      <c r="NBN154" s="168"/>
      <c r="NBO154" s="168"/>
      <c r="NBP154" s="168"/>
      <c r="NBQ154" s="168"/>
      <c r="NBR154" s="168"/>
      <c r="NBS154" s="168"/>
      <c r="NBT154" s="168"/>
      <c r="NBU154" s="168"/>
      <c r="NBV154" s="168"/>
      <c r="NBW154" s="168"/>
      <c r="NBX154" s="168"/>
      <c r="NBY154" s="168"/>
      <c r="NBZ154" s="168"/>
      <c r="NCA154" s="168"/>
      <c r="NCB154" s="168"/>
      <c r="NCC154" s="168"/>
      <c r="NCD154" s="168"/>
      <c r="NCE154" s="168"/>
      <c r="NCF154" s="168"/>
      <c r="NCG154" s="168"/>
      <c r="NCH154" s="168"/>
      <c r="NCI154" s="168"/>
      <c r="NCJ154" s="168"/>
      <c r="NCK154" s="168"/>
      <c r="NCL154" s="168"/>
      <c r="NCM154" s="168"/>
      <c r="NCN154" s="168"/>
      <c r="NCO154" s="168"/>
      <c r="NCP154" s="168"/>
      <c r="NCQ154" s="168"/>
      <c r="NCR154" s="168"/>
      <c r="NCS154" s="168"/>
      <c r="NCT154" s="168"/>
      <c r="NCU154" s="168"/>
      <c r="NCV154" s="168"/>
      <c r="NCW154" s="168"/>
      <c r="NCX154" s="168"/>
      <c r="NCY154" s="168"/>
      <c r="NCZ154" s="168"/>
      <c r="NDA154" s="168"/>
      <c r="NDB154" s="168"/>
      <c r="NDC154" s="168"/>
      <c r="NDD154" s="168"/>
      <c r="NDE154" s="168"/>
      <c r="NDF154" s="168"/>
      <c r="NDG154" s="168"/>
      <c r="NDH154" s="168"/>
      <c r="NDI154" s="168"/>
      <c r="NDJ154" s="168"/>
      <c r="NDK154" s="168"/>
      <c r="NDL154" s="168"/>
      <c r="NDM154" s="168"/>
      <c r="NDN154" s="168"/>
      <c r="NDO154" s="168"/>
      <c r="NDP154" s="168"/>
      <c r="NDQ154" s="168"/>
      <c r="NDR154" s="168"/>
      <c r="NDS154" s="168"/>
      <c r="NDT154" s="168"/>
      <c r="NDU154" s="168"/>
      <c r="NDV154" s="168"/>
      <c r="NDW154" s="168"/>
      <c r="NDX154" s="168"/>
      <c r="NDY154" s="168"/>
      <c r="NDZ154" s="168"/>
      <c r="NEA154" s="168"/>
      <c r="NEB154" s="168"/>
      <c r="NEC154" s="168"/>
      <c r="NED154" s="168"/>
      <c r="NEE154" s="168"/>
      <c r="NEF154" s="168"/>
      <c r="NEG154" s="168"/>
      <c r="NEH154" s="168"/>
      <c r="NEI154" s="168"/>
      <c r="NEJ154" s="168"/>
      <c r="NEK154" s="168"/>
      <c r="NEL154" s="168"/>
      <c r="NEM154" s="168"/>
      <c r="NEN154" s="168"/>
      <c r="NEO154" s="168"/>
      <c r="NEP154" s="168"/>
      <c r="NEQ154" s="168"/>
      <c r="NER154" s="168"/>
      <c r="NES154" s="168"/>
      <c r="NET154" s="168"/>
      <c r="NEU154" s="168"/>
      <c r="NEV154" s="168"/>
      <c r="NEW154" s="168"/>
      <c r="NEX154" s="168"/>
      <c r="NEY154" s="168"/>
      <c r="NEZ154" s="168"/>
      <c r="NFA154" s="168"/>
      <c r="NFB154" s="168"/>
      <c r="NFC154" s="168"/>
      <c r="NFD154" s="168"/>
      <c r="NFE154" s="168"/>
      <c r="NFF154" s="168"/>
      <c r="NFG154" s="168"/>
      <c r="NFH154" s="168"/>
      <c r="NFI154" s="168"/>
      <c r="NFJ154" s="168"/>
      <c r="NFK154" s="168"/>
      <c r="NFL154" s="168"/>
      <c r="NFM154" s="168"/>
      <c r="NFN154" s="168"/>
      <c r="NFO154" s="168"/>
      <c r="NFP154" s="168"/>
      <c r="NFQ154" s="168"/>
      <c r="NFR154" s="168"/>
      <c r="NFS154" s="168"/>
      <c r="NFT154" s="168"/>
      <c r="NFU154" s="168"/>
      <c r="NFV154" s="168"/>
      <c r="NFW154" s="168"/>
      <c r="NFX154" s="168"/>
      <c r="NFY154" s="168"/>
      <c r="NFZ154" s="168"/>
      <c r="NGA154" s="168"/>
      <c r="NGB154" s="168"/>
      <c r="NGC154" s="168"/>
      <c r="NGD154" s="168"/>
      <c r="NGE154" s="168"/>
      <c r="NGF154" s="168"/>
      <c r="NGG154" s="168"/>
      <c r="NGH154" s="168"/>
      <c r="NGI154" s="168"/>
      <c r="NGJ154" s="168"/>
      <c r="NGK154" s="168"/>
      <c r="NGL154" s="168"/>
      <c r="NGM154" s="168"/>
      <c r="NGN154" s="168"/>
      <c r="NGO154" s="168"/>
      <c r="NGP154" s="168"/>
      <c r="NGQ154" s="168"/>
      <c r="NGR154" s="168"/>
      <c r="NGS154" s="168"/>
      <c r="NGT154" s="168"/>
      <c r="NGU154" s="168"/>
      <c r="NGV154" s="168"/>
      <c r="NGW154" s="168"/>
      <c r="NGX154" s="168"/>
      <c r="NGY154" s="168"/>
      <c r="NGZ154" s="168"/>
      <c r="NHA154" s="168"/>
      <c r="NHB154" s="168"/>
      <c r="NHC154" s="168"/>
      <c r="NHD154" s="168"/>
      <c r="NHE154" s="168"/>
      <c r="NHF154" s="168"/>
      <c r="NHG154" s="168"/>
      <c r="NHH154" s="168"/>
      <c r="NHI154" s="168"/>
      <c r="NHJ154" s="168"/>
      <c r="NHK154" s="168"/>
      <c r="NHL154" s="168"/>
      <c r="NHM154" s="168"/>
      <c r="NHN154" s="168"/>
      <c r="NHO154" s="168"/>
      <c r="NHP154" s="168"/>
      <c r="NHQ154" s="168"/>
      <c r="NHR154" s="168"/>
      <c r="NHS154" s="168"/>
      <c r="NHT154" s="168"/>
      <c r="NHU154" s="168"/>
      <c r="NHV154" s="168"/>
      <c r="NHW154" s="168"/>
      <c r="NHX154" s="168"/>
      <c r="NHY154" s="168"/>
      <c r="NHZ154" s="168"/>
      <c r="NIA154" s="168"/>
      <c r="NIB154" s="168"/>
      <c r="NIC154" s="168"/>
      <c r="NID154" s="168"/>
      <c r="NIE154" s="168"/>
      <c r="NIF154" s="168"/>
      <c r="NIG154" s="168"/>
      <c r="NIH154" s="168"/>
      <c r="NII154" s="168"/>
      <c r="NIJ154" s="168"/>
      <c r="NIK154" s="168"/>
      <c r="NIL154" s="168"/>
      <c r="NIM154" s="168"/>
      <c r="NIN154" s="168"/>
      <c r="NIO154" s="168"/>
      <c r="NIP154" s="168"/>
      <c r="NIQ154" s="168"/>
      <c r="NIR154" s="168"/>
      <c r="NIS154" s="168"/>
      <c r="NIT154" s="168"/>
      <c r="NIU154" s="168"/>
      <c r="NIV154" s="168"/>
      <c r="NIW154" s="168"/>
      <c r="NIX154" s="168"/>
      <c r="NIY154" s="168"/>
      <c r="NIZ154" s="168"/>
      <c r="NJA154" s="168"/>
      <c r="NJB154" s="168"/>
      <c r="NJC154" s="168"/>
      <c r="NJD154" s="168"/>
      <c r="NJE154" s="168"/>
      <c r="NJF154" s="168"/>
      <c r="NJG154" s="168"/>
      <c r="NJH154" s="168"/>
      <c r="NJI154" s="168"/>
      <c r="NJJ154" s="168"/>
      <c r="NJK154" s="168"/>
      <c r="NJL154" s="168"/>
      <c r="NJM154" s="168"/>
      <c r="NJN154" s="168"/>
      <c r="NJO154" s="168"/>
      <c r="NJP154" s="168"/>
      <c r="NJQ154" s="168"/>
      <c r="NJR154" s="168"/>
      <c r="NJS154" s="168"/>
      <c r="NJT154" s="168"/>
      <c r="NJU154" s="168"/>
      <c r="NJV154" s="168"/>
      <c r="NJW154" s="168"/>
      <c r="NJX154" s="168"/>
      <c r="NJY154" s="168"/>
      <c r="NJZ154" s="168"/>
      <c r="NKA154" s="168"/>
      <c r="NKB154" s="168"/>
      <c r="NKC154" s="168"/>
      <c r="NKD154" s="168"/>
      <c r="NKE154" s="168"/>
      <c r="NKF154" s="168"/>
      <c r="NKG154" s="168"/>
      <c r="NKH154" s="168"/>
      <c r="NKI154" s="168"/>
      <c r="NKJ154" s="168"/>
      <c r="NKK154" s="168"/>
      <c r="NKL154" s="168"/>
      <c r="NKM154" s="168"/>
      <c r="NKN154" s="168"/>
      <c r="NKO154" s="168"/>
      <c r="NKP154" s="168"/>
      <c r="NKQ154" s="168"/>
      <c r="NKR154" s="168"/>
      <c r="NKS154" s="168"/>
      <c r="NKT154" s="168"/>
      <c r="NKU154" s="168"/>
      <c r="NKV154" s="168"/>
      <c r="NKW154" s="168"/>
      <c r="NKX154" s="168"/>
      <c r="NKY154" s="168"/>
      <c r="NKZ154" s="168"/>
      <c r="NLA154" s="168"/>
      <c r="NLB154" s="168"/>
      <c r="NLC154" s="168"/>
      <c r="NLD154" s="168"/>
      <c r="NLE154" s="168"/>
      <c r="NLF154" s="168"/>
      <c r="NLG154" s="168"/>
      <c r="NLH154" s="168"/>
      <c r="NLI154" s="168"/>
      <c r="NLJ154" s="168"/>
      <c r="NLK154" s="168"/>
      <c r="NLL154" s="168"/>
      <c r="NLM154" s="168"/>
      <c r="NLN154" s="168"/>
      <c r="NLO154" s="168"/>
      <c r="NLP154" s="168"/>
      <c r="NLQ154" s="168"/>
      <c r="NLR154" s="168"/>
      <c r="NLS154" s="168"/>
      <c r="NLT154" s="168"/>
      <c r="NLU154" s="168"/>
      <c r="NLV154" s="168"/>
      <c r="NLW154" s="168"/>
      <c r="NLX154" s="168"/>
      <c r="NLY154" s="168"/>
      <c r="NLZ154" s="168"/>
      <c r="NMA154" s="168"/>
      <c r="NMB154" s="168"/>
      <c r="NMC154" s="168"/>
      <c r="NMD154" s="168"/>
      <c r="NME154" s="168"/>
      <c r="NMF154" s="168"/>
      <c r="NMG154" s="168"/>
      <c r="NMH154" s="168"/>
      <c r="NMI154" s="168"/>
      <c r="NMJ154" s="168"/>
      <c r="NMK154" s="168"/>
      <c r="NML154" s="168"/>
      <c r="NMM154" s="168"/>
      <c r="NMN154" s="168"/>
      <c r="NMO154" s="168"/>
      <c r="NMP154" s="168"/>
      <c r="NMQ154" s="168"/>
      <c r="NMR154" s="168"/>
      <c r="NMS154" s="168"/>
      <c r="NMT154" s="168"/>
      <c r="NMU154" s="168"/>
      <c r="NMV154" s="168"/>
      <c r="NMW154" s="168"/>
      <c r="NMX154" s="168"/>
      <c r="NMY154" s="168"/>
      <c r="NMZ154" s="168"/>
      <c r="NNA154" s="168"/>
      <c r="NNB154" s="168"/>
      <c r="NNC154" s="168"/>
      <c r="NND154" s="168"/>
      <c r="NNE154" s="168"/>
      <c r="NNF154" s="168"/>
      <c r="NNG154" s="168"/>
      <c r="NNH154" s="168"/>
      <c r="NNI154" s="168"/>
      <c r="NNJ154" s="168"/>
      <c r="NNK154" s="168"/>
      <c r="NNL154" s="168"/>
      <c r="NNM154" s="168"/>
      <c r="NNN154" s="168"/>
      <c r="NNO154" s="168"/>
      <c r="NNP154" s="168"/>
      <c r="NNQ154" s="168"/>
      <c r="NNR154" s="168"/>
      <c r="NNS154" s="168"/>
      <c r="NNT154" s="168"/>
      <c r="NNU154" s="168"/>
      <c r="NNV154" s="168"/>
      <c r="NNW154" s="168"/>
      <c r="NNX154" s="168"/>
      <c r="NNY154" s="168"/>
      <c r="NNZ154" s="168"/>
      <c r="NOA154" s="168"/>
      <c r="NOB154" s="168"/>
      <c r="NOC154" s="168"/>
      <c r="NOD154" s="168"/>
      <c r="NOE154" s="168"/>
      <c r="NOF154" s="168"/>
      <c r="NOG154" s="168"/>
      <c r="NOH154" s="168"/>
      <c r="NOI154" s="168"/>
      <c r="NOJ154" s="168"/>
      <c r="NOK154" s="168"/>
      <c r="NOL154" s="168"/>
      <c r="NOM154" s="168"/>
      <c r="NON154" s="168"/>
      <c r="NOO154" s="168"/>
      <c r="NOP154" s="168"/>
      <c r="NOQ154" s="168"/>
      <c r="NOR154" s="168"/>
      <c r="NOS154" s="168"/>
      <c r="NOT154" s="168"/>
      <c r="NOU154" s="168"/>
      <c r="NOV154" s="168"/>
      <c r="NOW154" s="168"/>
      <c r="NOX154" s="168"/>
      <c r="NOY154" s="168"/>
      <c r="NOZ154" s="168"/>
      <c r="NPA154" s="168"/>
      <c r="NPB154" s="168"/>
      <c r="NPC154" s="168"/>
      <c r="NPD154" s="168"/>
      <c r="NPE154" s="168"/>
      <c r="NPF154" s="168"/>
      <c r="NPG154" s="168"/>
      <c r="NPH154" s="168"/>
      <c r="NPI154" s="168"/>
      <c r="NPJ154" s="168"/>
      <c r="NPK154" s="168"/>
      <c r="NPL154" s="168"/>
      <c r="NPM154" s="168"/>
      <c r="NPN154" s="168"/>
      <c r="NPO154" s="168"/>
      <c r="NPP154" s="168"/>
      <c r="NPQ154" s="168"/>
      <c r="NPR154" s="168"/>
      <c r="NPS154" s="168"/>
      <c r="NPT154" s="168"/>
      <c r="NPU154" s="168"/>
      <c r="NPV154" s="168"/>
      <c r="NPW154" s="168"/>
      <c r="NPX154" s="168"/>
      <c r="NPY154" s="168"/>
      <c r="NPZ154" s="168"/>
      <c r="NQA154" s="168"/>
      <c r="NQB154" s="168"/>
      <c r="NQC154" s="168"/>
      <c r="NQD154" s="168"/>
      <c r="NQE154" s="168"/>
      <c r="NQF154" s="168"/>
      <c r="NQG154" s="168"/>
      <c r="NQH154" s="168"/>
      <c r="NQI154" s="168"/>
      <c r="NQJ154" s="168"/>
      <c r="NQK154" s="168"/>
      <c r="NQL154" s="168"/>
      <c r="NQM154" s="168"/>
      <c r="NQN154" s="168"/>
      <c r="NQO154" s="168"/>
      <c r="NQP154" s="168"/>
      <c r="NQQ154" s="168"/>
      <c r="NQR154" s="168"/>
      <c r="NQS154" s="168"/>
      <c r="NQT154" s="168"/>
      <c r="NQU154" s="168"/>
      <c r="NQV154" s="168"/>
      <c r="NQW154" s="168"/>
      <c r="NQX154" s="168"/>
      <c r="NQY154" s="168"/>
      <c r="NQZ154" s="168"/>
      <c r="NRA154" s="168"/>
      <c r="NRB154" s="168"/>
      <c r="NRC154" s="168"/>
      <c r="NRD154" s="168"/>
      <c r="NRE154" s="168"/>
      <c r="NRF154" s="168"/>
      <c r="NRG154" s="168"/>
      <c r="NRH154" s="168"/>
      <c r="NRI154" s="168"/>
      <c r="NRJ154" s="168"/>
      <c r="NRK154" s="168"/>
      <c r="NRL154" s="168"/>
      <c r="NRM154" s="168"/>
      <c r="NRN154" s="168"/>
      <c r="NRO154" s="168"/>
      <c r="NRP154" s="168"/>
      <c r="NRQ154" s="168"/>
      <c r="NRR154" s="168"/>
      <c r="NRS154" s="168"/>
      <c r="NRT154" s="168"/>
      <c r="NRU154" s="168"/>
      <c r="NRV154" s="168"/>
      <c r="NRW154" s="168"/>
      <c r="NRX154" s="168"/>
      <c r="NRY154" s="168"/>
      <c r="NRZ154" s="168"/>
      <c r="NSA154" s="168"/>
      <c r="NSB154" s="168"/>
      <c r="NSC154" s="168"/>
      <c r="NSD154" s="168"/>
      <c r="NSE154" s="168"/>
      <c r="NSF154" s="168"/>
      <c r="NSG154" s="168"/>
      <c r="NSH154" s="168"/>
      <c r="NSI154" s="168"/>
      <c r="NSJ154" s="168"/>
      <c r="NSK154" s="168"/>
      <c r="NSL154" s="168"/>
      <c r="NSM154" s="168"/>
      <c r="NSN154" s="168"/>
      <c r="NSO154" s="168"/>
      <c r="NSP154" s="168"/>
      <c r="NSQ154" s="168"/>
      <c r="NSR154" s="168"/>
      <c r="NSS154" s="168"/>
      <c r="NST154" s="168"/>
      <c r="NSU154" s="168"/>
      <c r="NSV154" s="168"/>
      <c r="NSW154" s="168"/>
      <c r="NSX154" s="168"/>
      <c r="NSY154" s="168"/>
      <c r="NSZ154" s="168"/>
      <c r="NTA154" s="168"/>
      <c r="NTB154" s="168"/>
      <c r="NTC154" s="168"/>
      <c r="NTD154" s="168"/>
      <c r="NTE154" s="168"/>
      <c r="NTF154" s="168"/>
      <c r="NTG154" s="168"/>
      <c r="NTH154" s="168"/>
      <c r="NTI154" s="168"/>
      <c r="NTJ154" s="168"/>
      <c r="NTK154" s="168"/>
      <c r="NTL154" s="168"/>
      <c r="NTM154" s="168"/>
      <c r="NTN154" s="168"/>
      <c r="NTO154" s="168"/>
      <c r="NTP154" s="168"/>
      <c r="NTQ154" s="168"/>
      <c r="NTR154" s="168"/>
      <c r="NTS154" s="168"/>
      <c r="NTT154" s="168"/>
      <c r="NTU154" s="168"/>
      <c r="NTV154" s="168"/>
      <c r="NTW154" s="168"/>
      <c r="NTX154" s="168"/>
      <c r="NTY154" s="168"/>
      <c r="NTZ154" s="168"/>
      <c r="NUA154" s="168"/>
      <c r="NUB154" s="168"/>
      <c r="NUC154" s="168"/>
      <c r="NUD154" s="168"/>
      <c r="NUE154" s="168"/>
      <c r="NUF154" s="168"/>
      <c r="NUG154" s="168"/>
      <c r="NUH154" s="168"/>
      <c r="NUI154" s="168"/>
      <c r="NUJ154" s="168"/>
      <c r="NUK154" s="168"/>
      <c r="NUL154" s="168"/>
      <c r="NUM154" s="168"/>
      <c r="NUN154" s="168"/>
      <c r="NUO154" s="168"/>
      <c r="NUP154" s="168"/>
      <c r="NUQ154" s="168"/>
      <c r="NUR154" s="168"/>
      <c r="NUS154" s="168"/>
      <c r="NUT154" s="168"/>
      <c r="NUU154" s="168"/>
      <c r="NUV154" s="168"/>
      <c r="NUW154" s="168"/>
      <c r="NUX154" s="168"/>
      <c r="NUY154" s="168"/>
      <c r="NUZ154" s="168"/>
      <c r="NVA154" s="168"/>
      <c r="NVB154" s="168"/>
      <c r="NVC154" s="168"/>
      <c r="NVD154" s="168"/>
      <c r="NVE154" s="168"/>
      <c r="NVF154" s="168"/>
      <c r="NVG154" s="168"/>
      <c r="NVH154" s="168"/>
      <c r="NVI154" s="168"/>
      <c r="NVJ154" s="168"/>
      <c r="NVK154" s="168"/>
      <c r="NVL154" s="168"/>
      <c r="NVM154" s="168"/>
      <c r="NVN154" s="168"/>
      <c r="NVO154" s="168"/>
      <c r="NVP154" s="168"/>
      <c r="NVQ154" s="168"/>
      <c r="NVR154" s="168"/>
      <c r="NVS154" s="168"/>
      <c r="NVT154" s="168"/>
      <c r="NVU154" s="168"/>
      <c r="NVV154" s="168"/>
      <c r="NVW154" s="168"/>
      <c r="NVX154" s="168"/>
      <c r="NVY154" s="168"/>
      <c r="NVZ154" s="168"/>
      <c r="NWA154" s="168"/>
      <c r="NWB154" s="168"/>
      <c r="NWC154" s="168"/>
      <c r="NWD154" s="168"/>
      <c r="NWE154" s="168"/>
      <c r="NWF154" s="168"/>
      <c r="NWG154" s="168"/>
      <c r="NWH154" s="168"/>
      <c r="NWI154" s="168"/>
      <c r="NWJ154" s="168"/>
      <c r="NWK154" s="168"/>
      <c r="NWL154" s="168"/>
      <c r="NWM154" s="168"/>
      <c r="NWN154" s="168"/>
      <c r="NWO154" s="168"/>
      <c r="NWP154" s="168"/>
      <c r="NWQ154" s="168"/>
      <c r="NWR154" s="168"/>
      <c r="NWS154" s="168"/>
      <c r="NWT154" s="168"/>
      <c r="NWU154" s="168"/>
      <c r="NWV154" s="168"/>
      <c r="NWW154" s="168"/>
      <c r="NWX154" s="168"/>
      <c r="NWY154" s="168"/>
      <c r="NWZ154" s="168"/>
      <c r="NXA154" s="168"/>
      <c r="NXB154" s="168"/>
      <c r="NXC154" s="168"/>
      <c r="NXD154" s="168"/>
      <c r="NXE154" s="168"/>
      <c r="NXF154" s="168"/>
      <c r="NXG154" s="168"/>
      <c r="NXH154" s="168"/>
      <c r="NXI154" s="168"/>
      <c r="NXJ154" s="168"/>
      <c r="NXK154" s="168"/>
      <c r="NXL154" s="168"/>
      <c r="NXM154" s="168"/>
      <c r="NXN154" s="168"/>
      <c r="NXO154" s="168"/>
      <c r="NXP154" s="168"/>
      <c r="NXQ154" s="168"/>
      <c r="NXR154" s="168"/>
      <c r="NXS154" s="168"/>
      <c r="NXT154" s="168"/>
      <c r="NXU154" s="168"/>
      <c r="NXV154" s="168"/>
      <c r="NXW154" s="168"/>
      <c r="NXX154" s="168"/>
      <c r="NXY154" s="168"/>
      <c r="NXZ154" s="168"/>
      <c r="NYA154" s="168"/>
      <c r="NYB154" s="168"/>
      <c r="NYC154" s="168"/>
      <c r="NYD154" s="168"/>
      <c r="NYE154" s="168"/>
      <c r="NYF154" s="168"/>
      <c r="NYG154" s="168"/>
      <c r="NYH154" s="168"/>
      <c r="NYI154" s="168"/>
      <c r="NYJ154" s="168"/>
      <c r="NYK154" s="168"/>
      <c r="NYL154" s="168"/>
      <c r="NYM154" s="168"/>
      <c r="NYN154" s="168"/>
      <c r="NYO154" s="168"/>
      <c r="NYP154" s="168"/>
      <c r="NYQ154" s="168"/>
      <c r="NYR154" s="168"/>
      <c r="NYS154" s="168"/>
      <c r="NYT154" s="168"/>
      <c r="NYU154" s="168"/>
      <c r="NYV154" s="168"/>
      <c r="NYW154" s="168"/>
      <c r="NYX154" s="168"/>
      <c r="NYY154" s="168"/>
      <c r="NYZ154" s="168"/>
      <c r="NZA154" s="168"/>
      <c r="NZB154" s="168"/>
      <c r="NZC154" s="168"/>
      <c r="NZD154" s="168"/>
      <c r="NZE154" s="168"/>
      <c r="NZF154" s="168"/>
      <c r="NZG154" s="168"/>
      <c r="NZH154" s="168"/>
      <c r="NZI154" s="168"/>
      <c r="NZJ154" s="168"/>
      <c r="NZK154" s="168"/>
      <c r="NZL154" s="168"/>
      <c r="NZM154" s="168"/>
      <c r="NZN154" s="168"/>
      <c r="NZO154" s="168"/>
      <c r="NZP154" s="168"/>
      <c r="NZQ154" s="168"/>
      <c r="NZR154" s="168"/>
      <c r="NZS154" s="168"/>
      <c r="NZT154" s="168"/>
      <c r="NZU154" s="168"/>
      <c r="NZV154" s="168"/>
      <c r="NZW154" s="168"/>
      <c r="NZX154" s="168"/>
      <c r="NZY154" s="168"/>
      <c r="NZZ154" s="168"/>
      <c r="OAA154" s="168"/>
      <c r="OAB154" s="168"/>
      <c r="OAC154" s="168"/>
      <c r="OAD154" s="168"/>
      <c r="OAE154" s="168"/>
      <c r="OAF154" s="168"/>
      <c r="OAG154" s="168"/>
      <c r="OAH154" s="168"/>
      <c r="OAI154" s="168"/>
      <c r="OAJ154" s="168"/>
      <c r="OAK154" s="168"/>
      <c r="OAL154" s="168"/>
      <c r="OAM154" s="168"/>
      <c r="OAN154" s="168"/>
      <c r="OAO154" s="168"/>
      <c r="OAP154" s="168"/>
      <c r="OAQ154" s="168"/>
      <c r="OAR154" s="168"/>
      <c r="OAS154" s="168"/>
      <c r="OAT154" s="168"/>
      <c r="OAU154" s="168"/>
      <c r="OAV154" s="168"/>
      <c r="OAW154" s="168"/>
      <c r="OAX154" s="168"/>
      <c r="OAY154" s="168"/>
      <c r="OAZ154" s="168"/>
      <c r="OBA154" s="168"/>
      <c r="OBB154" s="168"/>
      <c r="OBC154" s="168"/>
      <c r="OBD154" s="168"/>
      <c r="OBE154" s="168"/>
      <c r="OBF154" s="168"/>
      <c r="OBG154" s="168"/>
      <c r="OBH154" s="168"/>
      <c r="OBI154" s="168"/>
      <c r="OBJ154" s="168"/>
      <c r="OBK154" s="168"/>
      <c r="OBL154" s="168"/>
      <c r="OBM154" s="168"/>
      <c r="OBN154" s="168"/>
      <c r="OBO154" s="168"/>
      <c r="OBP154" s="168"/>
      <c r="OBQ154" s="168"/>
      <c r="OBR154" s="168"/>
      <c r="OBS154" s="168"/>
      <c r="OBT154" s="168"/>
      <c r="OBU154" s="168"/>
      <c r="OBV154" s="168"/>
      <c r="OBW154" s="168"/>
      <c r="OBX154" s="168"/>
      <c r="OBY154" s="168"/>
      <c r="OBZ154" s="168"/>
      <c r="OCA154" s="168"/>
      <c r="OCB154" s="168"/>
      <c r="OCC154" s="168"/>
      <c r="OCD154" s="168"/>
      <c r="OCE154" s="168"/>
      <c r="OCF154" s="168"/>
      <c r="OCG154" s="168"/>
      <c r="OCH154" s="168"/>
      <c r="OCI154" s="168"/>
      <c r="OCJ154" s="168"/>
      <c r="OCK154" s="168"/>
      <c r="OCL154" s="168"/>
      <c r="OCM154" s="168"/>
      <c r="OCN154" s="168"/>
      <c r="OCO154" s="168"/>
      <c r="OCP154" s="168"/>
      <c r="OCQ154" s="168"/>
      <c r="OCR154" s="168"/>
      <c r="OCS154" s="168"/>
      <c r="OCT154" s="168"/>
      <c r="OCU154" s="168"/>
      <c r="OCV154" s="168"/>
      <c r="OCW154" s="168"/>
      <c r="OCX154" s="168"/>
      <c r="OCY154" s="168"/>
      <c r="OCZ154" s="168"/>
      <c r="ODA154" s="168"/>
      <c r="ODB154" s="168"/>
      <c r="ODC154" s="168"/>
      <c r="ODD154" s="168"/>
      <c r="ODE154" s="168"/>
      <c r="ODF154" s="168"/>
      <c r="ODG154" s="168"/>
      <c r="ODH154" s="168"/>
      <c r="ODI154" s="168"/>
      <c r="ODJ154" s="168"/>
      <c r="ODK154" s="168"/>
      <c r="ODL154" s="168"/>
      <c r="ODM154" s="168"/>
      <c r="ODN154" s="168"/>
      <c r="ODO154" s="168"/>
      <c r="ODP154" s="168"/>
      <c r="ODQ154" s="168"/>
      <c r="ODR154" s="168"/>
      <c r="ODS154" s="168"/>
      <c r="ODT154" s="168"/>
      <c r="ODU154" s="168"/>
      <c r="ODV154" s="168"/>
      <c r="ODW154" s="168"/>
      <c r="ODX154" s="168"/>
      <c r="ODY154" s="168"/>
      <c r="ODZ154" s="168"/>
      <c r="OEA154" s="168"/>
      <c r="OEB154" s="168"/>
      <c r="OEC154" s="168"/>
      <c r="OED154" s="168"/>
      <c r="OEE154" s="168"/>
      <c r="OEF154" s="168"/>
      <c r="OEG154" s="168"/>
      <c r="OEH154" s="168"/>
      <c r="OEI154" s="168"/>
      <c r="OEJ154" s="168"/>
      <c r="OEK154" s="168"/>
      <c r="OEL154" s="168"/>
      <c r="OEM154" s="168"/>
      <c r="OEN154" s="168"/>
      <c r="OEO154" s="168"/>
      <c r="OEP154" s="168"/>
      <c r="OEQ154" s="168"/>
      <c r="OER154" s="168"/>
      <c r="OES154" s="168"/>
      <c r="OET154" s="168"/>
      <c r="OEU154" s="168"/>
      <c r="OEV154" s="168"/>
      <c r="OEW154" s="168"/>
      <c r="OEX154" s="168"/>
      <c r="OEY154" s="168"/>
      <c r="OEZ154" s="168"/>
      <c r="OFA154" s="168"/>
      <c r="OFB154" s="168"/>
      <c r="OFC154" s="168"/>
      <c r="OFD154" s="168"/>
      <c r="OFE154" s="168"/>
      <c r="OFF154" s="168"/>
      <c r="OFG154" s="168"/>
      <c r="OFH154" s="168"/>
      <c r="OFI154" s="168"/>
      <c r="OFJ154" s="168"/>
      <c r="OFK154" s="168"/>
      <c r="OFL154" s="168"/>
      <c r="OFM154" s="168"/>
      <c r="OFN154" s="168"/>
      <c r="OFO154" s="168"/>
      <c r="OFP154" s="168"/>
      <c r="OFQ154" s="168"/>
      <c r="OFR154" s="168"/>
      <c r="OFS154" s="168"/>
      <c r="OFT154" s="168"/>
      <c r="OFU154" s="168"/>
      <c r="OFV154" s="168"/>
      <c r="OFW154" s="168"/>
      <c r="OFX154" s="168"/>
      <c r="OFY154" s="168"/>
      <c r="OFZ154" s="168"/>
      <c r="OGA154" s="168"/>
      <c r="OGB154" s="168"/>
      <c r="OGC154" s="168"/>
      <c r="OGD154" s="168"/>
      <c r="OGE154" s="168"/>
      <c r="OGF154" s="168"/>
      <c r="OGG154" s="168"/>
      <c r="OGH154" s="168"/>
      <c r="OGI154" s="168"/>
      <c r="OGJ154" s="168"/>
      <c r="OGK154" s="168"/>
      <c r="OGL154" s="168"/>
      <c r="OGM154" s="168"/>
      <c r="OGN154" s="168"/>
      <c r="OGO154" s="168"/>
      <c r="OGP154" s="168"/>
      <c r="OGQ154" s="168"/>
      <c r="OGR154" s="168"/>
      <c r="OGS154" s="168"/>
      <c r="OGT154" s="168"/>
      <c r="OGU154" s="168"/>
      <c r="OGV154" s="168"/>
      <c r="OGW154" s="168"/>
      <c r="OGX154" s="168"/>
      <c r="OGY154" s="168"/>
      <c r="OGZ154" s="168"/>
      <c r="OHA154" s="168"/>
      <c r="OHB154" s="168"/>
      <c r="OHC154" s="168"/>
      <c r="OHD154" s="168"/>
      <c r="OHE154" s="168"/>
      <c r="OHF154" s="168"/>
      <c r="OHG154" s="168"/>
      <c r="OHH154" s="168"/>
      <c r="OHI154" s="168"/>
      <c r="OHJ154" s="168"/>
      <c r="OHK154" s="168"/>
      <c r="OHL154" s="168"/>
      <c r="OHM154" s="168"/>
      <c r="OHN154" s="168"/>
      <c r="OHO154" s="168"/>
      <c r="OHP154" s="168"/>
      <c r="OHQ154" s="168"/>
      <c r="OHR154" s="168"/>
      <c r="OHS154" s="168"/>
      <c r="OHT154" s="168"/>
      <c r="OHU154" s="168"/>
      <c r="OHV154" s="168"/>
      <c r="OHW154" s="168"/>
      <c r="OHX154" s="168"/>
      <c r="OHY154" s="168"/>
      <c r="OHZ154" s="168"/>
      <c r="OIA154" s="168"/>
      <c r="OIB154" s="168"/>
      <c r="OIC154" s="168"/>
      <c r="OID154" s="168"/>
      <c r="OIE154" s="168"/>
      <c r="OIF154" s="168"/>
      <c r="OIG154" s="168"/>
      <c r="OIH154" s="168"/>
      <c r="OII154" s="168"/>
      <c r="OIJ154" s="168"/>
      <c r="OIK154" s="168"/>
      <c r="OIL154" s="168"/>
      <c r="OIM154" s="168"/>
      <c r="OIN154" s="168"/>
      <c r="OIO154" s="168"/>
      <c r="OIP154" s="168"/>
      <c r="OIQ154" s="168"/>
      <c r="OIR154" s="168"/>
      <c r="OIS154" s="168"/>
      <c r="OIT154" s="168"/>
      <c r="OIU154" s="168"/>
      <c r="OIV154" s="168"/>
      <c r="OIW154" s="168"/>
      <c r="OIX154" s="168"/>
      <c r="OIY154" s="168"/>
      <c r="OIZ154" s="168"/>
      <c r="OJA154" s="168"/>
      <c r="OJB154" s="168"/>
      <c r="OJC154" s="168"/>
      <c r="OJD154" s="168"/>
      <c r="OJE154" s="168"/>
      <c r="OJF154" s="168"/>
      <c r="OJG154" s="168"/>
      <c r="OJH154" s="168"/>
      <c r="OJI154" s="168"/>
      <c r="OJJ154" s="168"/>
      <c r="OJK154" s="168"/>
      <c r="OJL154" s="168"/>
      <c r="OJM154" s="168"/>
      <c r="OJN154" s="168"/>
      <c r="OJO154" s="168"/>
      <c r="OJP154" s="168"/>
      <c r="OJQ154" s="168"/>
      <c r="OJR154" s="168"/>
      <c r="OJS154" s="168"/>
      <c r="OJT154" s="168"/>
      <c r="OJU154" s="168"/>
      <c r="OJV154" s="168"/>
      <c r="OJW154" s="168"/>
      <c r="OJX154" s="168"/>
      <c r="OJY154" s="168"/>
      <c r="OJZ154" s="168"/>
      <c r="OKA154" s="168"/>
      <c r="OKB154" s="168"/>
      <c r="OKC154" s="168"/>
      <c r="OKD154" s="168"/>
      <c r="OKE154" s="168"/>
      <c r="OKF154" s="168"/>
      <c r="OKG154" s="168"/>
      <c r="OKH154" s="168"/>
      <c r="OKI154" s="168"/>
      <c r="OKJ154" s="168"/>
      <c r="OKK154" s="168"/>
      <c r="OKL154" s="168"/>
      <c r="OKM154" s="168"/>
      <c r="OKN154" s="168"/>
      <c r="OKO154" s="168"/>
      <c r="OKP154" s="168"/>
      <c r="OKQ154" s="168"/>
      <c r="OKR154" s="168"/>
      <c r="OKS154" s="168"/>
      <c r="OKT154" s="168"/>
      <c r="OKU154" s="168"/>
      <c r="OKV154" s="168"/>
      <c r="OKW154" s="168"/>
      <c r="OKX154" s="168"/>
      <c r="OKY154" s="168"/>
      <c r="OKZ154" s="168"/>
      <c r="OLA154" s="168"/>
      <c r="OLB154" s="168"/>
      <c r="OLC154" s="168"/>
      <c r="OLD154" s="168"/>
      <c r="OLE154" s="168"/>
      <c r="OLF154" s="168"/>
      <c r="OLG154" s="168"/>
      <c r="OLH154" s="168"/>
      <c r="OLI154" s="168"/>
      <c r="OLJ154" s="168"/>
      <c r="OLK154" s="168"/>
      <c r="OLL154" s="168"/>
      <c r="OLM154" s="168"/>
      <c r="OLN154" s="168"/>
      <c r="OLO154" s="168"/>
      <c r="OLP154" s="168"/>
      <c r="OLQ154" s="168"/>
      <c r="OLR154" s="168"/>
      <c r="OLS154" s="168"/>
      <c r="OLT154" s="168"/>
      <c r="OLU154" s="168"/>
      <c r="OLV154" s="168"/>
      <c r="OLW154" s="168"/>
      <c r="OLX154" s="168"/>
      <c r="OLY154" s="168"/>
      <c r="OLZ154" s="168"/>
      <c r="OMA154" s="168"/>
      <c r="OMB154" s="168"/>
      <c r="OMC154" s="168"/>
      <c r="OMD154" s="168"/>
      <c r="OME154" s="168"/>
      <c r="OMF154" s="168"/>
      <c r="OMG154" s="168"/>
      <c r="OMH154" s="168"/>
      <c r="OMI154" s="168"/>
      <c r="OMJ154" s="168"/>
      <c r="OMK154" s="168"/>
      <c r="OML154" s="168"/>
      <c r="OMM154" s="168"/>
      <c r="OMN154" s="168"/>
      <c r="OMO154" s="168"/>
      <c r="OMP154" s="168"/>
      <c r="OMQ154" s="168"/>
      <c r="OMR154" s="168"/>
      <c r="OMS154" s="168"/>
      <c r="OMT154" s="168"/>
      <c r="OMU154" s="168"/>
      <c r="OMV154" s="168"/>
      <c r="OMW154" s="168"/>
      <c r="OMX154" s="168"/>
      <c r="OMY154" s="168"/>
      <c r="OMZ154" s="168"/>
      <c r="ONA154" s="168"/>
      <c r="ONB154" s="168"/>
      <c r="ONC154" s="168"/>
      <c r="OND154" s="168"/>
      <c r="ONE154" s="168"/>
      <c r="ONF154" s="168"/>
      <c r="ONG154" s="168"/>
      <c r="ONH154" s="168"/>
      <c r="ONI154" s="168"/>
      <c r="ONJ154" s="168"/>
      <c r="ONK154" s="168"/>
      <c r="ONL154" s="168"/>
      <c r="ONM154" s="168"/>
      <c r="ONN154" s="168"/>
      <c r="ONO154" s="168"/>
      <c r="ONP154" s="168"/>
      <c r="ONQ154" s="168"/>
      <c r="ONR154" s="168"/>
      <c r="ONS154" s="168"/>
      <c r="ONT154" s="168"/>
      <c r="ONU154" s="168"/>
      <c r="ONV154" s="168"/>
      <c r="ONW154" s="168"/>
      <c r="ONX154" s="168"/>
      <c r="ONY154" s="168"/>
      <c r="ONZ154" s="168"/>
      <c r="OOA154" s="168"/>
      <c r="OOB154" s="168"/>
      <c r="OOC154" s="168"/>
      <c r="OOD154" s="168"/>
      <c r="OOE154" s="168"/>
      <c r="OOF154" s="168"/>
      <c r="OOG154" s="168"/>
      <c r="OOH154" s="168"/>
      <c r="OOI154" s="168"/>
      <c r="OOJ154" s="168"/>
      <c r="OOK154" s="168"/>
      <c r="OOL154" s="168"/>
      <c r="OOM154" s="168"/>
      <c r="OON154" s="168"/>
      <c r="OOO154" s="168"/>
      <c r="OOP154" s="168"/>
      <c r="OOQ154" s="168"/>
      <c r="OOR154" s="168"/>
      <c r="OOS154" s="168"/>
      <c r="OOT154" s="168"/>
      <c r="OOU154" s="168"/>
      <c r="OOV154" s="168"/>
      <c r="OOW154" s="168"/>
      <c r="OOX154" s="168"/>
      <c r="OOY154" s="168"/>
      <c r="OOZ154" s="168"/>
      <c r="OPA154" s="168"/>
      <c r="OPB154" s="168"/>
      <c r="OPC154" s="168"/>
      <c r="OPD154" s="168"/>
      <c r="OPE154" s="168"/>
      <c r="OPF154" s="168"/>
      <c r="OPG154" s="168"/>
      <c r="OPH154" s="168"/>
      <c r="OPI154" s="168"/>
      <c r="OPJ154" s="168"/>
      <c r="OPK154" s="168"/>
      <c r="OPL154" s="168"/>
      <c r="OPM154" s="168"/>
      <c r="OPN154" s="168"/>
      <c r="OPO154" s="168"/>
      <c r="OPP154" s="168"/>
      <c r="OPQ154" s="168"/>
      <c r="OPR154" s="168"/>
      <c r="OPS154" s="168"/>
      <c r="OPT154" s="168"/>
      <c r="OPU154" s="168"/>
      <c r="OPV154" s="168"/>
      <c r="OPW154" s="168"/>
      <c r="OPX154" s="168"/>
      <c r="OPY154" s="168"/>
      <c r="OPZ154" s="168"/>
      <c r="OQA154" s="168"/>
      <c r="OQB154" s="168"/>
      <c r="OQC154" s="168"/>
      <c r="OQD154" s="168"/>
      <c r="OQE154" s="168"/>
      <c r="OQF154" s="168"/>
      <c r="OQG154" s="168"/>
      <c r="OQH154" s="168"/>
      <c r="OQI154" s="168"/>
      <c r="OQJ154" s="168"/>
      <c r="OQK154" s="168"/>
      <c r="OQL154" s="168"/>
      <c r="OQM154" s="168"/>
      <c r="OQN154" s="168"/>
      <c r="OQO154" s="168"/>
      <c r="OQP154" s="168"/>
      <c r="OQQ154" s="168"/>
      <c r="OQR154" s="168"/>
      <c r="OQS154" s="168"/>
      <c r="OQT154" s="168"/>
      <c r="OQU154" s="168"/>
      <c r="OQV154" s="168"/>
      <c r="OQW154" s="168"/>
      <c r="OQX154" s="168"/>
      <c r="OQY154" s="168"/>
      <c r="OQZ154" s="168"/>
      <c r="ORA154" s="168"/>
      <c r="ORB154" s="168"/>
      <c r="ORC154" s="168"/>
      <c r="ORD154" s="168"/>
      <c r="ORE154" s="168"/>
      <c r="ORF154" s="168"/>
      <c r="ORG154" s="168"/>
      <c r="ORH154" s="168"/>
      <c r="ORI154" s="168"/>
      <c r="ORJ154" s="168"/>
      <c r="ORK154" s="168"/>
      <c r="ORL154" s="168"/>
      <c r="ORM154" s="168"/>
      <c r="ORN154" s="168"/>
      <c r="ORO154" s="168"/>
      <c r="ORP154" s="168"/>
      <c r="ORQ154" s="168"/>
      <c r="ORR154" s="168"/>
      <c r="ORS154" s="168"/>
      <c r="ORT154" s="168"/>
      <c r="ORU154" s="168"/>
      <c r="ORV154" s="168"/>
      <c r="ORW154" s="168"/>
      <c r="ORX154" s="168"/>
      <c r="ORY154" s="168"/>
      <c r="ORZ154" s="168"/>
      <c r="OSA154" s="168"/>
      <c r="OSB154" s="168"/>
      <c r="OSC154" s="168"/>
      <c r="OSD154" s="168"/>
      <c r="OSE154" s="168"/>
      <c r="OSF154" s="168"/>
      <c r="OSG154" s="168"/>
      <c r="OSH154" s="168"/>
      <c r="OSI154" s="168"/>
      <c r="OSJ154" s="168"/>
      <c r="OSK154" s="168"/>
      <c r="OSL154" s="168"/>
      <c r="OSM154" s="168"/>
      <c r="OSN154" s="168"/>
      <c r="OSO154" s="168"/>
      <c r="OSP154" s="168"/>
      <c r="OSQ154" s="168"/>
      <c r="OSR154" s="168"/>
      <c r="OSS154" s="168"/>
      <c r="OST154" s="168"/>
      <c r="OSU154" s="168"/>
      <c r="OSV154" s="168"/>
      <c r="OSW154" s="168"/>
      <c r="OSX154" s="168"/>
      <c r="OSY154" s="168"/>
      <c r="OSZ154" s="168"/>
      <c r="OTA154" s="168"/>
      <c r="OTB154" s="168"/>
      <c r="OTC154" s="168"/>
      <c r="OTD154" s="168"/>
      <c r="OTE154" s="168"/>
      <c r="OTF154" s="168"/>
      <c r="OTG154" s="168"/>
      <c r="OTH154" s="168"/>
      <c r="OTI154" s="168"/>
      <c r="OTJ154" s="168"/>
      <c r="OTK154" s="168"/>
      <c r="OTL154" s="168"/>
      <c r="OTM154" s="168"/>
      <c r="OTN154" s="168"/>
      <c r="OTO154" s="168"/>
      <c r="OTP154" s="168"/>
      <c r="OTQ154" s="168"/>
      <c r="OTR154" s="168"/>
      <c r="OTS154" s="168"/>
      <c r="OTT154" s="168"/>
      <c r="OTU154" s="168"/>
      <c r="OTV154" s="168"/>
      <c r="OTW154" s="168"/>
      <c r="OTX154" s="168"/>
      <c r="OTY154" s="168"/>
      <c r="OTZ154" s="168"/>
      <c r="OUA154" s="168"/>
      <c r="OUB154" s="168"/>
      <c r="OUC154" s="168"/>
      <c r="OUD154" s="168"/>
      <c r="OUE154" s="168"/>
      <c r="OUF154" s="168"/>
      <c r="OUG154" s="168"/>
      <c r="OUH154" s="168"/>
      <c r="OUI154" s="168"/>
      <c r="OUJ154" s="168"/>
      <c r="OUK154" s="168"/>
      <c r="OUL154" s="168"/>
      <c r="OUM154" s="168"/>
      <c r="OUN154" s="168"/>
      <c r="OUO154" s="168"/>
      <c r="OUP154" s="168"/>
      <c r="OUQ154" s="168"/>
      <c r="OUR154" s="168"/>
      <c r="OUS154" s="168"/>
      <c r="OUT154" s="168"/>
      <c r="OUU154" s="168"/>
      <c r="OUV154" s="168"/>
      <c r="OUW154" s="168"/>
      <c r="OUX154" s="168"/>
      <c r="OUY154" s="168"/>
      <c r="OUZ154" s="168"/>
      <c r="OVA154" s="168"/>
      <c r="OVB154" s="168"/>
      <c r="OVC154" s="168"/>
      <c r="OVD154" s="168"/>
      <c r="OVE154" s="168"/>
      <c r="OVF154" s="168"/>
      <c r="OVG154" s="168"/>
      <c r="OVH154" s="168"/>
      <c r="OVI154" s="168"/>
      <c r="OVJ154" s="168"/>
      <c r="OVK154" s="168"/>
      <c r="OVL154" s="168"/>
      <c r="OVM154" s="168"/>
      <c r="OVN154" s="168"/>
      <c r="OVO154" s="168"/>
      <c r="OVP154" s="168"/>
      <c r="OVQ154" s="168"/>
      <c r="OVR154" s="168"/>
      <c r="OVS154" s="168"/>
      <c r="OVT154" s="168"/>
      <c r="OVU154" s="168"/>
      <c r="OVV154" s="168"/>
      <c r="OVW154" s="168"/>
      <c r="OVX154" s="168"/>
      <c r="OVY154" s="168"/>
      <c r="OVZ154" s="168"/>
      <c r="OWA154" s="168"/>
      <c r="OWB154" s="168"/>
      <c r="OWC154" s="168"/>
      <c r="OWD154" s="168"/>
      <c r="OWE154" s="168"/>
      <c r="OWF154" s="168"/>
      <c r="OWG154" s="168"/>
      <c r="OWH154" s="168"/>
      <c r="OWI154" s="168"/>
      <c r="OWJ154" s="168"/>
      <c r="OWK154" s="168"/>
      <c r="OWL154" s="168"/>
      <c r="OWM154" s="168"/>
      <c r="OWN154" s="168"/>
      <c r="OWO154" s="168"/>
      <c r="OWP154" s="168"/>
      <c r="OWQ154" s="168"/>
      <c r="OWR154" s="168"/>
      <c r="OWS154" s="168"/>
      <c r="OWT154" s="168"/>
      <c r="OWU154" s="168"/>
      <c r="OWV154" s="168"/>
      <c r="OWW154" s="168"/>
      <c r="OWX154" s="168"/>
      <c r="OWY154" s="168"/>
      <c r="OWZ154" s="168"/>
      <c r="OXA154" s="168"/>
      <c r="OXB154" s="168"/>
      <c r="OXC154" s="168"/>
      <c r="OXD154" s="168"/>
      <c r="OXE154" s="168"/>
      <c r="OXF154" s="168"/>
      <c r="OXG154" s="168"/>
      <c r="OXH154" s="168"/>
      <c r="OXI154" s="168"/>
      <c r="OXJ154" s="168"/>
      <c r="OXK154" s="168"/>
      <c r="OXL154" s="168"/>
      <c r="OXM154" s="168"/>
      <c r="OXN154" s="168"/>
      <c r="OXO154" s="168"/>
      <c r="OXP154" s="168"/>
      <c r="OXQ154" s="168"/>
      <c r="OXR154" s="168"/>
      <c r="OXS154" s="168"/>
      <c r="OXT154" s="168"/>
      <c r="OXU154" s="168"/>
      <c r="OXV154" s="168"/>
      <c r="OXW154" s="168"/>
      <c r="OXX154" s="168"/>
      <c r="OXY154" s="168"/>
      <c r="OXZ154" s="168"/>
      <c r="OYA154" s="168"/>
      <c r="OYB154" s="168"/>
      <c r="OYC154" s="168"/>
      <c r="OYD154" s="168"/>
      <c r="OYE154" s="168"/>
      <c r="OYF154" s="168"/>
      <c r="OYG154" s="168"/>
      <c r="OYH154" s="168"/>
      <c r="OYI154" s="168"/>
      <c r="OYJ154" s="168"/>
      <c r="OYK154" s="168"/>
      <c r="OYL154" s="168"/>
      <c r="OYM154" s="168"/>
      <c r="OYN154" s="168"/>
      <c r="OYO154" s="168"/>
      <c r="OYP154" s="168"/>
      <c r="OYQ154" s="168"/>
      <c r="OYR154" s="168"/>
      <c r="OYS154" s="168"/>
      <c r="OYT154" s="168"/>
      <c r="OYU154" s="168"/>
      <c r="OYV154" s="168"/>
      <c r="OYW154" s="168"/>
      <c r="OYX154" s="168"/>
      <c r="OYY154" s="168"/>
      <c r="OYZ154" s="168"/>
      <c r="OZA154" s="168"/>
      <c r="OZB154" s="168"/>
      <c r="OZC154" s="168"/>
      <c r="OZD154" s="168"/>
      <c r="OZE154" s="168"/>
      <c r="OZF154" s="168"/>
      <c r="OZG154" s="168"/>
      <c r="OZH154" s="168"/>
      <c r="OZI154" s="168"/>
      <c r="OZJ154" s="168"/>
      <c r="OZK154" s="168"/>
      <c r="OZL154" s="168"/>
      <c r="OZM154" s="168"/>
      <c r="OZN154" s="168"/>
      <c r="OZO154" s="168"/>
      <c r="OZP154" s="168"/>
      <c r="OZQ154" s="168"/>
      <c r="OZR154" s="168"/>
      <c r="OZS154" s="168"/>
      <c r="OZT154" s="168"/>
      <c r="OZU154" s="168"/>
      <c r="OZV154" s="168"/>
      <c r="OZW154" s="168"/>
      <c r="OZX154" s="168"/>
      <c r="OZY154" s="168"/>
      <c r="OZZ154" s="168"/>
      <c r="PAA154" s="168"/>
      <c r="PAB154" s="168"/>
      <c r="PAC154" s="168"/>
      <c r="PAD154" s="168"/>
      <c r="PAE154" s="168"/>
      <c r="PAF154" s="168"/>
      <c r="PAG154" s="168"/>
      <c r="PAH154" s="168"/>
      <c r="PAI154" s="168"/>
      <c r="PAJ154" s="168"/>
      <c r="PAK154" s="168"/>
      <c r="PAL154" s="168"/>
      <c r="PAM154" s="168"/>
      <c r="PAN154" s="168"/>
      <c r="PAO154" s="168"/>
      <c r="PAP154" s="168"/>
      <c r="PAQ154" s="168"/>
      <c r="PAR154" s="168"/>
      <c r="PAS154" s="168"/>
      <c r="PAT154" s="168"/>
      <c r="PAU154" s="168"/>
      <c r="PAV154" s="168"/>
      <c r="PAW154" s="168"/>
      <c r="PAX154" s="168"/>
      <c r="PAY154" s="168"/>
      <c r="PAZ154" s="168"/>
      <c r="PBA154" s="168"/>
      <c r="PBB154" s="168"/>
      <c r="PBC154" s="168"/>
      <c r="PBD154" s="168"/>
      <c r="PBE154" s="168"/>
      <c r="PBF154" s="168"/>
      <c r="PBG154" s="168"/>
      <c r="PBH154" s="168"/>
      <c r="PBI154" s="168"/>
      <c r="PBJ154" s="168"/>
      <c r="PBK154" s="168"/>
      <c r="PBL154" s="168"/>
      <c r="PBM154" s="168"/>
      <c r="PBN154" s="168"/>
      <c r="PBO154" s="168"/>
      <c r="PBP154" s="168"/>
      <c r="PBQ154" s="168"/>
      <c r="PBR154" s="168"/>
      <c r="PBS154" s="168"/>
      <c r="PBT154" s="168"/>
      <c r="PBU154" s="168"/>
      <c r="PBV154" s="168"/>
      <c r="PBW154" s="168"/>
      <c r="PBX154" s="168"/>
      <c r="PBY154" s="168"/>
      <c r="PBZ154" s="168"/>
      <c r="PCA154" s="168"/>
      <c r="PCB154" s="168"/>
      <c r="PCC154" s="168"/>
      <c r="PCD154" s="168"/>
      <c r="PCE154" s="168"/>
      <c r="PCF154" s="168"/>
      <c r="PCG154" s="168"/>
      <c r="PCH154" s="168"/>
      <c r="PCI154" s="168"/>
      <c r="PCJ154" s="168"/>
      <c r="PCK154" s="168"/>
      <c r="PCL154" s="168"/>
      <c r="PCM154" s="168"/>
      <c r="PCN154" s="168"/>
      <c r="PCO154" s="168"/>
      <c r="PCP154" s="168"/>
      <c r="PCQ154" s="168"/>
      <c r="PCR154" s="168"/>
      <c r="PCS154" s="168"/>
      <c r="PCT154" s="168"/>
      <c r="PCU154" s="168"/>
      <c r="PCV154" s="168"/>
      <c r="PCW154" s="168"/>
      <c r="PCX154" s="168"/>
      <c r="PCY154" s="168"/>
      <c r="PCZ154" s="168"/>
      <c r="PDA154" s="168"/>
      <c r="PDB154" s="168"/>
      <c r="PDC154" s="168"/>
      <c r="PDD154" s="168"/>
      <c r="PDE154" s="168"/>
      <c r="PDF154" s="168"/>
      <c r="PDG154" s="168"/>
      <c r="PDH154" s="168"/>
      <c r="PDI154" s="168"/>
      <c r="PDJ154" s="168"/>
      <c r="PDK154" s="168"/>
      <c r="PDL154" s="168"/>
      <c r="PDM154" s="168"/>
      <c r="PDN154" s="168"/>
      <c r="PDO154" s="168"/>
      <c r="PDP154" s="168"/>
      <c r="PDQ154" s="168"/>
      <c r="PDR154" s="168"/>
      <c r="PDS154" s="168"/>
      <c r="PDT154" s="168"/>
      <c r="PDU154" s="168"/>
      <c r="PDV154" s="168"/>
      <c r="PDW154" s="168"/>
      <c r="PDX154" s="168"/>
      <c r="PDY154" s="168"/>
      <c r="PDZ154" s="168"/>
      <c r="PEA154" s="168"/>
      <c r="PEB154" s="168"/>
      <c r="PEC154" s="168"/>
      <c r="PED154" s="168"/>
      <c r="PEE154" s="168"/>
      <c r="PEF154" s="168"/>
      <c r="PEG154" s="168"/>
      <c r="PEH154" s="168"/>
      <c r="PEI154" s="168"/>
      <c r="PEJ154" s="168"/>
      <c r="PEK154" s="168"/>
      <c r="PEL154" s="168"/>
      <c r="PEM154" s="168"/>
      <c r="PEN154" s="168"/>
      <c r="PEO154" s="168"/>
      <c r="PEP154" s="168"/>
      <c r="PEQ154" s="168"/>
      <c r="PER154" s="168"/>
      <c r="PES154" s="168"/>
      <c r="PET154" s="168"/>
      <c r="PEU154" s="168"/>
      <c r="PEV154" s="168"/>
      <c r="PEW154" s="168"/>
      <c r="PEX154" s="168"/>
      <c r="PEY154" s="168"/>
      <c r="PEZ154" s="168"/>
      <c r="PFA154" s="168"/>
      <c r="PFB154" s="168"/>
      <c r="PFC154" s="168"/>
      <c r="PFD154" s="168"/>
      <c r="PFE154" s="168"/>
      <c r="PFF154" s="168"/>
      <c r="PFG154" s="168"/>
      <c r="PFH154" s="168"/>
      <c r="PFI154" s="168"/>
      <c r="PFJ154" s="168"/>
      <c r="PFK154" s="168"/>
      <c r="PFL154" s="168"/>
      <c r="PFM154" s="168"/>
      <c r="PFN154" s="168"/>
      <c r="PFO154" s="168"/>
      <c r="PFP154" s="168"/>
      <c r="PFQ154" s="168"/>
      <c r="PFR154" s="168"/>
      <c r="PFS154" s="168"/>
      <c r="PFT154" s="168"/>
      <c r="PFU154" s="168"/>
      <c r="PFV154" s="168"/>
      <c r="PFW154" s="168"/>
      <c r="PFX154" s="168"/>
      <c r="PFY154" s="168"/>
      <c r="PFZ154" s="168"/>
      <c r="PGA154" s="168"/>
      <c r="PGB154" s="168"/>
      <c r="PGC154" s="168"/>
      <c r="PGD154" s="168"/>
      <c r="PGE154" s="168"/>
      <c r="PGF154" s="168"/>
      <c r="PGG154" s="168"/>
      <c r="PGH154" s="168"/>
      <c r="PGI154" s="168"/>
      <c r="PGJ154" s="168"/>
      <c r="PGK154" s="168"/>
      <c r="PGL154" s="168"/>
      <c r="PGM154" s="168"/>
      <c r="PGN154" s="168"/>
      <c r="PGO154" s="168"/>
      <c r="PGP154" s="168"/>
      <c r="PGQ154" s="168"/>
      <c r="PGR154" s="168"/>
      <c r="PGS154" s="168"/>
      <c r="PGT154" s="168"/>
      <c r="PGU154" s="168"/>
      <c r="PGV154" s="168"/>
      <c r="PGW154" s="168"/>
      <c r="PGX154" s="168"/>
      <c r="PGY154" s="168"/>
      <c r="PGZ154" s="168"/>
      <c r="PHA154" s="168"/>
      <c r="PHB154" s="168"/>
      <c r="PHC154" s="168"/>
      <c r="PHD154" s="168"/>
      <c r="PHE154" s="168"/>
      <c r="PHF154" s="168"/>
      <c r="PHG154" s="168"/>
      <c r="PHH154" s="168"/>
      <c r="PHI154" s="168"/>
      <c r="PHJ154" s="168"/>
      <c r="PHK154" s="168"/>
      <c r="PHL154" s="168"/>
      <c r="PHM154" s="168"/>
      <c r="PHN154" s="168"/>
      <c r="PHO154" s="168"/>
      <c r="PHP154" s="168"/>
      <c r="PHQ154" s="168"/>
      <c r="PHR154" s="168"/>
      <c r="PHS154" s="168"/>
      <c r="PHT154" s="168"/>
      <c r="PHU154" s="168"/>
      <c r="PHV154" s="168"/>
      <c r="PHW154" s="168"/>
      <c r="PHX154" s="168"/>
      <c r="PHY154" s="168"/>
      <c r="PHZ154" s="168"/>
      <c r="PIA154" s="168"/>
      <c r="PIB154" s="168"/>
      <c r="PIC154" s="168"/>
      <c r="PID154" s="168"/>
      <c r="PIE154" s="168"/>
      <c r="PIF154" s="168"/>
      <c r="PIG154" s="168"/>
      <c r="PIH154" s="168"/>
      <c r="PII154" s="168"/>
      <c r="PIJ154" s="168"/>
      <c r="PIK154" s="168"/>
      <c r="PIL154" s="168"/>
      <c r="PIM154" s="168"/>
      <c r="PIN154" s="168"/>
      <c r="PIO154" s="168"/>
      <c r="PIP154" s="168"/>
      <c r="PIQ154" s="168"/>
      <c r="PIR154" s="168"/>
      <c r="PIS154" s="168"/>
      <c r="PIT154" s="168"/>
      <c r="PIU154" s="168"/>
      <c r="PIV154" s="168"/>
      <c r="PIW154" s="168"/>
      <c r="PIX154" s="168"/>
      <c r="PIY154" s="168"/>
      <c r="PIZ154" s="168"/>
      <c r="PJA154" s="168"/>
      <c r="PJB154" s="168"/>
      <c r="PJC154" s="168"/>
      <c r="PJD154" s="168"/>
      <c r="PJE154" s="168"/>
      <c r="PJF154" s="168"/>
      <c r="PJG154" s="168"/>
      <c r="PJH154" s="168"/>
      <c r="PJI154" s="168"/>
      <c r="PJJ154" s="168"/>
      <c r="PJK154" s="168"/>
      <c r="PJL154" s="168"/>
      <c r="PJM154" s="168"/>
      <c r="PJN154" s="168"/>
      <c r="PJO154" s="168"/>
      <c r="PJP154" s="168"/>
      <c r="PJQ154" s="168"/>
      <c r="PJR154" s="168"/>
      <c r="PJS154" s="168"/>
      <c r="PJT154" s="168"/>
      <c r="PJU154" s="168"/>
      <c r="PJV154" s="168"/>
      <c r="PJW154" s="168"/>
      <c r="PJX154" s="168"/>
      <c r="PJY154" s="168"/>
      <c r="PJZ154" s="168"/>
      <c r="PKA154" s="168"/>
      <c r="PKB154" s="168"/>
      <c r="PKC154" s="168"/>
      <c r="PKD154" s="168"/>
      <c r="PKE154" s="168"/>
      <c r="PKF154" s="168"/>
      <c r="PKG154" s="168"/>
      <c r="PKH154" s="168"/>
      <c r="PKI154" s="168"/>
      <c r="PKJ154" s="168"/>
      <c r="PKK154" s="168"/>
      <c r="PKL154" s="168"/>
      <c r="PKM154" s="168"/>
      <c r="PKN154" s="168"/>
      <c r="PKO154" s="168"/>
      <c r="PKP154" s="168"/>
      <c r="PKQ154" s="168"/>
      <c r="PKR154" s="168"/>
      <c r="PKS154" s="168"/>
      <c r="PKT154" s="168"/>
      <c r="PKU154" s="168"/>
      <c r="PKV154" s="168"/>
      <c r="PKW154" s="168"/>
      <c r="PKX154" s="168"/>
      <c r="PKY154" s="168"/>
      <c r="PKZ154" s="168"/>
      <c r="PLA154" s="168"/>
      <c r="PLB154" s="168"/>
      <c r="PLC154" s="168"/>
      <c r="PLD154" s="168"/>
      <c r="PLE154" s="168"/>
      <c r="PLF154" s="168"/>
      <c r="PLG154" s="168"/>
      <c r="PLH154" s="168"/>
      <c r="PLI154" s="168"/>
      <c r="PLJ154" s="168"/>
      <c r="PLK154" s="168"/>
      <c r="PLL154" s="168"/>
      <c r="PLM154" s="168"/>
      <c r="PLN154" s="168"/>
      <c r="PLO154" s="168"/>
      <c r="PLP154" s="168"/>
      <c r="PLQ154" s="168"/>
      <c r="PLR154" s="168"/>
      <c r="PLS154" s="168"/>
      <c r="PLT154" s="168"/>
      <c r="PLU154" s="168"/>
      <c r="PLV154" s="168"/>
      <c r="PLW154" s="168"/>
      <c r="PLX154" s="168"/>
      <c r="PLY154" s="168"/>
      <c r="PLZ154" s="168"/>
      <c r="PMA154" s="168"/>
      <c r="PMB154" s="168"/>
      <c r="PMC154" s="168"/>
      <c r="PMD154" s="168"/>
      <c r="PME154" s="168"/>
      <c r="PMF154" s="168"/>
      <c r="PMG154" s="168"/>
      <c r="PMH154" s="168"/>
      <c r="PMI154" s="168"/>
      <c r="PMJ154" s="168"/>
      <c r="PMK154" s="168"/>
      <c r="PML154" s="168"/>
      <c r="PMM154" s="168"/>
      <c r="PMN154" s="168"/>
      <c r="PMO154" s="168"/>
      <c r="PMP154" s="168"/>
      <c r="PMQ154" s="168"/>
      <c r="PMR154" s="168"/>
      <c r="PMS154" s="168"/>
      <c r="PMT154" s="168"/>
      <c r="PMU154" s="168"/>
      <c r="PMV154" s="168"/>
      <c r="PMW154" s="168"/>
      <c r="PMX154" s="168"/>
      <c r="PMY154" s="168"/>
      <c r="PMZ154" s="168"/>
      <c r="PNA154" s="168"/>
      <c r="PNB154" s="168"/>
      <c r="PNC154" s="168"/>
      <c r="PND154" s="168"/>
      <c r="PNE154" s="168"/>
      <c r="PNF154" s="168"/>
      <c r="PNG154" s="168"/>
      <c r="PNH154" s="168"/>
      <c r="PNI154" s="168"/>
      <c r="PNJ154" s="168"/>
      <c r="PNK154" s="168"/>
      <c r="PNL154" s="168"/>
      <c r="PNM154" s="168"/>
      <c r="PNN154" s="168"/>
      <c r="PNO154" s="168"/>
      <c r="PNP154" s="168"/>
      <c r="PNQ154" s="168"/>
      <c r="PNR154" s="168"/>
      <c r="PNS154" s="168"/>
      <c r="PNT154" s="168"/>
      <c r="PNU154" s="168"/>
      <c r="PNV154" s="168"/>
      <c r="PNW154" s="168"/>
      <c r="PNX154" s="168"/>
      <c r="PNY154" s="168"/>
      <c r="PNZ154" s="168"/>
      <c r="POA154" s="168"/>
      <c r="POB154" s="168"/>
      <c r="POC154" s="168"/>
      <c r="POD154" s="168"/>
      <c r="POE154" s="168"/>
      <c r="POF154" s="168"/>
      <c r="POG154" s="168"/>
      <c r="POH154" s="168"/>
      <c r="POI154" s="168"/>
      <c r="POJ154" s="168"/>
      <c r="POK154" s="168"/>
      <c r="POL154" s="168"/>
      <c r="POM154" s="168"/>
      <c r="PON154" s="168"/>
      <c r="POO154" s="168"/>
      <c r="POP154" s="168"/>
      <c r="POQ154" s="168"/>
      <c r="POR154" s="168"/>
      <c r="POS154" s="168"/>
      <c r="POT154" s="168"/>
      <c r="POU154" s="168"/>
      <c r="POV154" s="168"/>
      <c r="POW154" s="168"/>
      <c r="POX154" s="168"/>
      <c r="POY154" s="168"/>
      <c r="POZ154" s="168"/>
      <c r="PPA154" s="168"/>
      <c r="PPB154" s="168"/>
      <c r="PPC154" s="168"/>
      <c r="PPD154" s="168"/>
      <c r="PPE154" s="168"/>
      <c r="PPF154" s="168"/>
      <c r="PPG154" s="168"/>
      <c r="PPH154" s="168"/>
      <c r="PPI154" s="168"/>
      <c r="PPJ154" s="168"/>
      <c r="PPK154" s="168"/>
      <c r="PPL154" s="168"/>
      <c r="PPM154" s="168"/>
      <c r="PPN154" s="168"/>
      <c r="PPO154" s="168"/>
      <c r="PPP154" s="168"/>
      <c r="PPQ154" s="168"/>
      <c r="PPR154" s="168"/>
      <c r="PPS154" s="168"/>
      <c r="PPT154" s="168"/>
      <c r="PPU154" s="168"/>
      <c r="PPV154" s="168"/>
      <c r="PPW154" s="168"/>
      <c r="PPX154" s="168"/>
      <c r="PPY154" s="168"/>
      <c r="PPZ154" s="168"/>
      <c r="PQA154" s="168"/>
      <c r="PQB154" s="168"/>
      <c r="PQC154" s="168"/>
      <c r="PQD154" s="168"/>
      <c r="PQE154" s="168"/>
      <c r="PQF154" s="168"/>
      <c r="PQG154" s="168"/>
      <c r="PQH154" s="168"/>
      <c r="PQI154" s="168"/>
      <c r="PQJ154" s="168"/>
      <c r="PQK154" s="168"/>
      <c r="PQL154" s="168"/>
      <c r="PQM154" s="168"/>
      <c r="PQN154" s="168"/>
      <c r="PQO154" s="168"/>
      <c r="PQP154" s="168"/>
      <c r="PQQ154" s="168"/>
      <c r="PQR154" s="168"/>
      <c r="PQS154" s="168"/>
      <c r="PQT154" s="168"/>
      <c r="PQU154" s="168"/>
      <c r="PQV154" s="168"/>
      <c r="PQW154" s="168"/>
      <c r="PQX154" s="168"/>
      <c r="PQY154" s="168"/>
      <c r="PQZ154" s="168"/>
      <c r="PRA154" s="168"/>
      <c r="PRB154" s="168"/>
      <c r="PRC154" s="168"/>
      <c r="PRD154" s="168"/>
      <c r="PRE154" s="168"/>
      <c r="PRF154" s="168"/>
      <c r="PRG154" s="168"/>
      <c r="PRH154" s="168"/>
      <c r="PRI154" s="168"/>
      <c r="PRJ154" s="168"/>
      <c r="PRK154" s="168"/>
      <c r="PRL154" s="168"/>
      <c r="PRM154" s="168"/>
      <c r="PRN154" s="168"/>
      <c r="PRO154" s="168"/>
      <c r="PRP154" s="168"/>
      <c r="PRQ154" s="168"/>
      <c r="PRR154" s="168"/>
      <c r="PRS154" s="168"/>
      <c r="PRT154" s="168"/>
      <c r="PRU154" s="168"/>
      <c r="PRV154" s="168"/>
      <c r="PRW154" s="168"/>
      <c r="PRX154" s="168"/>
      <c r="PRY154" s="168"/>
      <c r="PRZ154" s="168"/>
      <c r="PSA154" s="168"/>
      <c r="PSB154" s="168"/>
      <c r="PSC154" s="168"/>
      <c r="PSD154" s="168"/>
      <c r="PSE154" s="168"/>
      <c r="PSF154" s="168"/>
      <c r="PSG154" s="168"/>
      <c r="PSH154" s="168"/>
      <c r="PSI154" s="168"/>
      <c r="PSJ154" s="168"/>
      <c r="PSK154" s="168"/>
      <c r="PSL154" s="168"/>
      <c r="PSM154" s="168"/>
      <c r="PSN154" s="168"/>
      <c r="PSO154" s="168"/>
      <c r="PSP154" s="168"/>
      <c r="PSQ154" s="168"/>
      <c r="PSR154" s="168"/>
      <c r="PSS154" s="168"/>
      <c r="PST154" s="168"/>
      <c r="PSU154" s="168"/>
      <c r="PSV154" s="168"/>
      <c r="PSW154" s="168"/>
      <c r="PSX154" s="168"/>
      <c r="PSY154" s="168"/>
      <c r="PSZ154" s="168"/>
      <c r="PTA154" s="168"/>
      <c r="PTB154" s="168"/>
      <c r="PTC154" s="168"/>
      <c r="PTD154" s="168"/>
      <c r="PTE154" s="168"/>
      <c r="PTF154" s="168"/>
      <c r="PTG154" s="168"/>
      <c r="PTH154" s="168"/>
      <c r="PTI154" s="168"/>
      <c r="PTJ154" s="168"/>
      <c r="PTK154" s="168"/>
      <c r="PTL154" s="168"/>
      <c r="PTM154" s="168"/>
      <c r="PTN154" s="168"/>
      <c r="PTO154" s="168"/>
      <c r="PTP154" s="168"/>
      <c r="PTQ154" s="168"/>
      <c r="PTR154" s="168"/>
      <c r="PTS154" s="168"/>
      <c r="PTT154" s="168"/>
      <c r="PTU154" s="168"/>
      <c r="PTV154" s="168"/>
      <c r="PTW154" s="168"/>
      <c r="PTX154" s="168"/>
      <c r="PTY154" s="168"/>
      <c r="PTZ154" s="168"/>
      <c r="PUA154" s="168"/>
      <c r="PUB154" s="168"/>
      <c r="PUC154" s="168"/>
      <c r="PUD154" s="168"/>
      <c r="PUE154" s="168"/>
      <c r="PUF154" s="168"/>
      <c r="PUG154" s="168"/>
      <c r="PUH154" s="168"/>
      <c r="PUI154" s="168"/>
      <c r="PUJ154" s="168"/>
      <c r="PUK154" s="168"/>
      <c r="PUL154" s="168"/>
      <c r="PUM154" s="168"/>
      <c r="PUN154" s="168"/>
      <c r="PUO154" s="168"/>
      <c r="PUP154" s="168"/>
      <c r="PUQ154" s="168"/>
      <c r="PUR154" s="168"/>
      <c r="PUS154" s="168"/>
      <c r="PUT154" s="168"/>
      <c r="PUU154" s="168"/>
      <c r="PUV154" s="168"/>
      <c r="PUW154" s="168"/>
      <c r="PUX154" s="168"/>
      <c r="PUY154" s="168"/>
      <c r="PUZ154" s="168"/>
      <c r="PVA154" s="168"/>
      <c r="PVB154" s="168"/>
      <c r="PVC154" s="168"/>
      <c r="PVD154" s="168"/>
      <c r="PVE154" s="168"/>
      <c r="PVF154" s="168"/>
      <c r="PVG154" s="168"/>
      <c r="PVH154" s="168"/>
      <c r="PVI154" s="168"/>
      <c r="PVJ154" s="168"/>
      <c r="PVK154" s="168"/>
      <c r="PVL154" s="168"/>
      <c r="PVM154" s="168"/>
      <c r="PVN154" s="168"/>
      <c r="PVO154" s="168"/>
      <c r="PVP154" s="168"/>
      <c r="PVQ154" s="168"/>
      <c r="PVR154" s="168"/>
      <c r="PVS154" s="168"/>
      <c r="PVT154" s="168"/>
      <c r="PVU154" s="168"/>
      <c r="PVV154" s="168"/>
      <c r="PVW154" s="168"/>
      <c r="PVX154" s="168"/>
      <c r="PVY154" s="168"/>
      <c r="PVZ154" s="168"/>
      <c r="PWA154" s="168"/>
      <c r="PWB154" s="168"/>
      <c r="PWC154" s="168"/>
      <c r="PWD154" s="168"/>
      <c r="PWE154" s="168"/>
      <c r="PWF154" s="168"/>
      <c r="PWG154" s="168"/>
      <c r="PWH154" s="168"/>
      <c r="PWI154" s="168"/>
      <c r="PWJ154" s="168"/>
      <c r="PWK154" s="168"/>
      <c r="PWL154" s="168"/>
      <c r="PWM154" s="168"/>
      <c r="PWN154" s="168"/>
      <c r="PWO154" s="168"/>
      <c r="PWP154" s="168"/>
      <c r="PWQ154" s="168"/>
      <c r="PWR154" s="168"/>
      <c r="PWS154" s="168"/>
      <c r="PWT154" s="168"/>
      <c r="PWU154" s="168"/>
      <c r="PWV154" s="168"/>
      <c r="PWW154" s="168"/>
      <c r="PWX154" s="168"/>
      <c r="PWY154" s="168"/>
      <c r="PWZ154" s="168"/>
      <c r="PXA154" s="168"/>
      <c r="PXB154" s="168"/>
      <c r="PXC154" s="168"/>
      <c r="PXD154" s="168"/>
      <c r="PXE154" s="168"/>
      <c r="PXF154" s="168"/>
      <c r="PXG154" s="168"/>
      <c r="PXH154" s="168"/>
      <c r="PXI154" s="168"/>
      <c r="PXJ154" s="168"/>
      <c r="PXK154" s="168"/>
      <c r="PXL154" s="168"/>
      <c r="PXM154" s="168"/>
      <c r="PXN154" s="168"/>
      <c r="PXO154" s="168"/>
      <c r="PXP154" s="168"/>
      <c r="PXQ154" s="168"/>
      <c r="PXR154" s="168"/>
      <c r="PXS154" s="168"/>
      <c r="PXT154" s="168"/>
      <c r="PXU154" s="168"/>
      <c r="PXV154" s="168"/>
      <c r="PXW154" s="168"/>
      <c r="PXX154" s="168"/>
      <c r="PXY154" s="168"/>
      <c r="PXZ154" s="168"/>
      <c r="PYA154" s="168"/>
      <c r="PYB154" s="168"/>
      <c r="PYC154" s="168"/>
      <c r="PYD154" s="168"/>
      <c r="PYE154" s="168"/>
      <c r="PYF154" s="168"/>
      <c r="PYG154" s="168"/>
      <c r="PYH154" s="168"/>
      <c r="PYI154" s="168"/>
      <c r="PYJ154" s="168"/>
      <c r="PYK154" s="168"/>
      <c r="PYL154" s="168"/>
      <c r="PYM154" s="168"/>
      <c r="PYN154" s="168"/>
      <c r="PYO154" s="168"/>
      <c r="PYP154" s="168"/>
      <c r="PYQ154" s="168"/>
      <c r="PYR154" s="168"/>
      <c r="PYS154" s="168"/>
      <c r="PYT154" s="168"/>
      <c r="PYU154" s="168"/>
      <c r="PYV154" s="168"/>
      <c r="PYW154" s="168"/>
      <c r="PYX154" s="168"/>
      <c r="PYY154" s="168"/>
      <c r="PYZ154" s="168"/>
      <c r="PZA154" s="168"/>
      <c r="PZB154" s="168"/>
      <c r="PZC154" s="168"/>
      <c r="PZD154" s="168"/>
      <c r="PZE154" s="168"/>
      <c r="PZF154" s="168"/>
      <c r="PZG154" s="168"/>
      <c r="PZH154" s="168"/>
      <c r="PZI154" s="168"/>
      <c r="PZJ154" s="168"/>
      <c r="PZK154" s="168"/>
      <c r="PZL154" s="168"/>
      <c r="PZM154" s="168"/>
      <c r="PZN154" s="168"/>
      <c r="PZO154" s="168"/>
      <c r="PZP154" s="168"/>
      <c r="PZQ154" s="168"/>
      <c r="PZR154" s="168"/>
      <c r="PZS154" s="168"/>
      <c r="PZT154" s="168"/>
      <c r="PZU154" s="168"/>
      <c r="PZV154" s="168"/>
      <c r="PZW154" s="168"/>
      <c r="PZX154" s="168"/>
      <c r="PZY154" s="168"/>
      <c r="PZZ154" s="168"/>
      <c r="QAA154" s="168"/>
      <c r="QAB154" s="168"/>
      <c r="QAC154" s="168"/>
      <c r="QAD154" s="168"/>
      <c r="QAE154" s="168"/>
      <c r="QAF154" s="168"/>
      <c r="QAG154" s="168"/>
      <c r="QAH154" s="168"/>
      <c r="QAI154" s="168"/>
      <c r="QAJ154" s="168"/>
      <c r="QAK154" s="168"/>
      <c r="QAL154" s="168"/>
      <c r="QAM154" s="168"/>
      <c r="QAN154" s="168"/>
      <c r="QAO154" s="168"/>
      <c r="QAP154" s="168"/>
      <c r="QAQ154" s="168"/>
      <c r="QAR154" s="168"/>
      <c r="QAS154" s="168"/>
      <c r="QAT154" s="168"/>
      <c r="QAU154" s="168"/>
      <c r="QAV154" s="168"/>
      <c r="QAW154" s="168"/>
      <c r="QAX154" s="168"/>
      <c r="QAY154" s="168"/>
      <c r="QAZ154" s="168"/>
      <c r="QBA154" s="168"/>
      <c r="QBB154" s="168"/>
      <c r="QBC154" s="168"/>
      <c r="QBD154" s="168"/>
      <c r="QBE154" s="168"/>
      <c r="QBF154" s="168"/>
      <c r="QBG154" s="168"/>
      <c r="QBH154" s="168"/>
      <c r="QBI154" s="168"/>
      <c r="QBJ154" s="168"/>
      <c r="QBK154" s="168"/>
      <c r="QBL154" s="168"/>
      <c r="QBM154" s="168"/>
      <c r="QBN154" s="168"/>
      <c r="QBO154" s="168"/>
      <c r="QBP154" s="168"/>
      <c r="QBQ154" s="168"/>
      <c r="QBR154" s="168"/>
      <c r="QBS154" s="168"/>
      <c r="QBT154" s="168"/>
      <c r="QBU154" s="168"/>
      <c r="QBV154" s="168"/>
      <c r="QBW154" s="168"/>
      <c r="QBX154" s="168"/>
      <c r="QBY154" s="168"/>
      <c r="QBZ154" s="168"/>
      <c r="QCA154" s="168"/>
      <c r="QCB154" s="168"/>
      <c r="QCC154" s="168"/>
      <c r="QCD154" s="168"/>
      <c r="QCE154" s="168"/>
      <c r="QCF154" s="168"/>
      <c r="QCG154" s="168"/>
      <c r="QCH154" s="168"/>
      <c r="QCI154" s="168"/>
      <c r="QCJ154" s="168"/>
      <c r="QCK154" s="168"/>
      <c r="QCL154" s="168"/>
      <c r="QCM154" s="168"/>
      <c r="QCN154" s="168"/>
      <c r="QCO154" s="168"/>
      <c r="QCP154" s="168"/>
      <c r="QCQ154" s="168"/>
      <c r="QCR154" s="168"/>
      <c r="QCS154" s="168"/>
      <c r="QCT154" s="168"/>
      <c r="QCU154" s="168"/>
      <c r="QCV154" s="168"/>
      <c r="QCW154" s="168"/>
      <c r="QCX154" s="168"/>
      <c r="QCY154" s="168"/>
      <c r="QCZ154" s="168"/>
      <c r="QDA154" s="168"/>
      <c r="QDB154" s="168"/>
      <c r="QDC154" s="168"/>
      <c r="QDD154" s="168"/>
      <c r="QDE154" s="168"/>
      <c r="QDF154" s="168"/>
      <c r="QDG154" s="168"/>
      <c r="QDH154" s="168"/>
      <c r="QDI154" s="168"/>
      <c r="QDJ154" s="168"/>
      <c r="QDK154" s="168"/>
      <c r="QDL154" s="168"/>
      <c r="QDM154" s="168"/>
      <c r="QDN154" s="168"/>
      <c r="QDO154" s="168"/>
      <c r="QDP154" s="168"/>
      <c r="QDQ154" s="168"/>
      <c r="QDR154" s="168"/>
      <c r="QDS154" s="168"/>
      <c r="QDT154" s="168"/>
      <c r="QDU154" s="168"/>
      <c r="QDV154" s="168"/>
      <c r="QDW154" s="168"/>
      <c r="QDX154" s="168"/>
      <c r="QDY154" s="168"/>
      <c r="QDZ154" s="168"/>
      <c r="QEA154" s="168"/>
      <c r="QEB154" s="168"/>
      <c r="QEC154" s="168"/>
      <c r="QED154" s="168"/>
      <c r="QEE154" s="168"/>
      <c r="QEF154" s="168"/>
      <c r="QEG154" s="168"/>
      <c r="QEH154" s="168"/>
      <c r="QEI154" s="168"/>
      <c r="QEJ154" s="168"/>
      <c r="QEK154" s="168"/>
      <c r="QEL154" s="168"/>
      <c r="QEM154" s="168"/>
      <c r="QEN154" s="168"/>
      <c r="QEO154" s="168"/>
      <c r="QEP154" s="168"/>
      <c r="QEQ154" s="168"/>
      <c r="QER154" s="168"/>
      <c r="QES154" s="168"/>
      <c r="QET154" s="168"/>
      <c r="QEU154" s="168"/>
      <c r="QEV154" s="168"/>
      <c r="QEW154" s="168"/>
      <c r="QEX154" s="168"/>
      <c r="QEY154" s="168"/>
      <c r="QEZ154" s="168"/>
      <c r="QFA154" s="168"/>
      <c r="QFB154" s="168"/>
      <c r="QFC154" s="168"/>
      <c r="QFD154" s="168"/>
      <c r="QFE154" s="168"/>
      <c r="QFF154" s="168"/>
      <c r="QFG154" s="168"/>
      <c r="QFH154" s="168"/>
      <c r="QFI154" s="168"/>
      <c r="QFJ154" s="168"/>
      <c r="QFK154" s="168"/>
      <c r="QFL154" s="168"/>
      <c r="QFM154" s="168"/>
      <c r="QFN154" s="168"/>
      <c r="QFO154" s="168"/>
      <c r="QFP154" s="168"/>
      <c r="QFQ154" s="168"/>
      <c r="QFR154" s="168"/>
      <c r="QFS154" s="168"/>
      <c r="QFT154" s="168"/>
      <c r="QFU154" s="168"/>
      <c r="QFV154" s="168"/>
      <c r="QFW154" s="168"/>
      <c r="QFX154" s="168"/>
      <c r="QFY154" s="168"/>
      <c r="QFZ154" s="168"/>
      <c r="QGA154" s="168"/>
      <c r="QGB154" s="168"/>
      <c r="QGC154" s="168"/>
      <c r="QGD154" s="168"/>
      <c r="QGE154" s="168"/>
      <c r="QGF154" s="168"/>
      <c r="QGG154" s="168"/>
      <c r="QGH154" s="168"/>
      <c r="QGI154" s="168"/>
      <c r="QGJ154" s="168"/>
      <c r="QGK154" s="168"/>
      <c r="QGL154" s="168"/>
      <c r="QGM154" s="168"/>
      <c r="QGN154" s="168"/>
      <c r="QGO154" s="168"/>
      <c r="QGP154" s="168"/>
      <c r="QGQ154" s="168"/>
      <c r="QGR154" s="168"/>
      <c r="QGS154" s="168"/>
      <c r="QGT154" s="168"/>
      <c r="QGU154" s="168"/>
      <c r="QGV154" s="168"/>
      <c r="QGW154" s="168"/>
      <c r="QGX154" s="168"/>
      <c r="QGY154" s="168"/>
      <c r="QGZ154" s="168"/>
      <c r="QHA154" s="168"/>
      <c r="QHB154" s="168"/>
      <c r="QHC154" s="168"/>
      <c r="QHD154" s="168"/>
      <c r="QHE154" s="168"/>
      <c r="QHF154" s="168"/>
      <c r="QHG154" s="168"/>
      <c r="QHH154" s="168"/>
      <c r="QHI154" s="168"/>
      <c r="QHJ154" s="168"/>
      <c r="QHK154" s="168"/>
      <c r="QHL154" s="168"/>
      <c r="QHM154" s="168"/>
      <c r="QHN154" s="168"/>
      <c r="QHO154" s="168"/>
      <c r="QHP154" s="168"/>
      <c r="QHQ154" s="168"/>
      <c r="QHR154" s="168"/>
      <c r="QHS154" s="168"/>
      <c r="QHT154" s="168"/>
      <c r="QHU154" s="168"/>
      <c r="QHV154" s="168"/>
      <c r="QHW154" s="168"/>
      <c r="QHX154" s="168"/>
      <c r="QHY154" s="168"/>
      <c r="QHZ154" s="168"/>
      <c r="QIA154" s="168"/>
      <c r="QIB154" s="168"/>
      <c r="QIC154" s="168"/>
      <c r="QID154" s="168"/>
      <c r="QIE154" s="168"/>
      <c r="QIF154" s="168"/>
      <c r="QIG154" s="168"/>
      <c r="QIH154" s="168"/>
      <c r="QII154" s="168"/>
      <c r="QIJ154" s="168"/>
      <c r="QIK154" s="168"/>
      <c r="QIL154" s="168"/>
      <c r="QIM154" s="168"/>
      <c r="QIN154" s="168"/>
      <c r="QIO154" s="168"/>
      <c r="QIP154" s="168"/>
      <c r="QIQ154" s="168"/>
      <c r="QIR154" s="168"/>
      <c r="QIS154" s="168"/>
      <c r="QIT154" s="168"/>
      <c r="QIU154" s="168"/>
      <c r="QIV154" s="168"/>
      <c r="QIW154" s="168"/>
      <c r="QIX154" s="168"/>
      <c r="QIY154" s="168"/>
      <c r="QIZ154" s="168"/>
      <c r="QJA154" s="168"/>
      <c r="QJB154" s="168"/>
      <c r="QJC154" s="168"/>
      <c r="QJD154" s="168"/>
      <c r="QJE154" s="168"/>
      <c r="QJF154" s="168"/>
      <c r="QJG154" s="168"/>
      <c r="QJH154" s="168"/>
      <c r="QJI154" s="168"/>
      <c r="QJJ154" s="168"/>
      <c r="QJK154" s="168"/>
      <c r="QJL154" s="168"/>
      <c r="QJM154" s="168"/>
      <c r="QJN154" s="168"/>
      <c r="QJO154" s="168"/>
      <c r="QJP154" s="168"/>
      <c r="QJQ154" s="168"/>
      <c r="QJR154" s="168"/>
      <c r="QJS154" s="168"/>
      <c r="QJT154" s="168"/>
      <c r="QJU154" s="168"/>
      <c r="QJV154" s="168"/>
      <c r="QJW154" s="168"/>
      <c r="QJX154" s="168"/>
      <c r="QJY154" s="168"/>
      <c r="QJZ154" s="168"/>
      <c r="QKA154" s="168"/>
      <c r="QKB154" s="168"/>
      <c r="QKC154" s="168"/>
      <c r="QKD154" s="168"/>
      <c r="QKE154" s="168"/>
      <c r="QKF154" s="168"/>
      <c r="QKG154" s="168"/>
      <c r="QKH154" s="168"/>
      <c r="QKI154" s="168"/>
      <c r="QKJ154" s="168"/>
      <c r="QKK154" s="168"/>
      <c r="QKL154" s="168"/>
      <c r="QKM154" s="168"/>
      <c r="QKN154" s="168"/>
      <c r="QKO154" s="168"/>
      <c r="QKP154" s="168"/>
      <c r="QKQ154" s="168"/>
      <c r="QKR154" s="168"/>
      <c r="QKS154" s="168"/>
      <c r="QKT154" s="168"/>
      <c r="QKU154" s="168"/>
      <c r="QKV154" s="168"/>
      <c r="QKW154" s="168"/>
      <c r="QKX154" s="168"/>
      <c r="QKY154" s="168"/>
      <c r="QKZ154" s="168"/>
      <c r="QLA154" s="168"/>
      <c r="QLB154" s="168"/>
      <c r="QLC154" s="168"/>
      <c r="QLD154" s="168"/>
      <c r="QLE154" s="168"/>
      <c r="QLF154" s="168"/>
      <c r="QLG154" s="168"/>
      <c r="QLH154" s="168"/>
      <c r="QLI154" s="168"/>
      <c r="QLJ154" s="168"/>
      <c r="QLK154" s="168"/>
      <c r="QLL154" s="168"/>
      <c r="QLM154" s="168"/>
      <c r="QLN154" s="168"/>
      <c r="QLO154" s="168"/>
      <c r="QLP154" s="168"/>
      <c r="QLQ154" s="168"/>
      <c r="QLR154" s="168"/>
      <c r="QLS154" s="168"/>
      <c r="QLT154" s="168"/>
      <c r="QLU154" s="168"/>
      <c r="QLV154" s="168"/>
      <c r="QLW154" s="168"/>
      <c r="QLX154" s="168"/>
      <c r="QLY154" s="168"/>
      <c r="QLZ154" s="168"/>
      <c r="QMA154" s="168"/>
      <c r="QMB154" s="168"/>
      <c r="QMC154" s="168"/>
      <c r="QMD154" s="168"/>
      <c r="QME154" s="168"/>
      <c r="QMF154" s="168"/>
      <c r="QMG154" s="168"/>
      <c r="QMH154" s="168"/>
      <c r="QMI154" s="168"/>
      <c r="QMJ154" s="168"/>
      <c r="QMK154" s="168"/>
      <c r="QML154" s="168"/>
      <c r="QMM154" s="168"/>
      <c r="QMN154" s="168"/>
      <c r="QMO154" s="168"/>
      <c r="QMP154" s="168"/>
      <c r="QMQ154" s="168"/>
      <c r="QMR154" s="168"/>
      <c r="QMS154" s="168"/>
      <c r="QMT154" s="168"/>
      <c r="QMU154" s="168"/>
      <c r="QMV154" s="168"/>
      <c r="QMW154" s="168"/>
      <c r="QMX154" s="168"/>
      <c r="QMY154" s="168"/>
      <c r="QMZ154" s="168"/>
      <c r="QNA154" s="168"/>
      <c r="QNB154" s="168"/>
      <c r="QNC154" s="168"/>
      <c r="QND154" s="168"/>
      <c r="QNE154" s="168"/>
      <c r="QNF154" s="168"/>
      <c r="QNG154" s="168"/>
      <c r="QNH154" s="168"/>
      <c r="QNI154" s="168"/>
      <c r="QNJ154" s="168"/>
      <c r="QNK154" s="168"/>
      <c r="QNL154" s="168"/>
      <c r="QNM154" s="168"/>
      <c r="QNN154" s="168"/>
      <c r="QNO154" s="168"/>
      <c r="QNP154" s="168"/>
      <c r="QNQ154" s="168"/>
      <c r="QNR154" s="168"/>
      <c r="QNS154" s="168"/>
      <c r="QNT154" s="168"/>
      <c r="QNU154" s="168"/>
      <c r="QNV154" s="168"/>
      <c r="QNW154" s="168"/>
      <c r="QNX154" s="168"/>
      <c r="QNY154" s="168"/>
      <c r="QNZ154" s="168"/>
      <c r="QOA154" s="168"/>
      <c r="QOB154" s="168"/>
      <c r="QOC154" s="168"/>
      <c r="QOD154" s="168"/>
      <c r="QOE154" s="168"/>
      <c r="QOF154" s="168"/>
      <c r="QOG154" s="168"/>
      <c r="QOH154" s="168"/>
      <c r="QOI154" s="168"/>
      <c r="QOJ154" s="168"/>
      <c r="QOK154" s="168"/>
      <c r="QOL154" s="168"/>
      <c r="QOM154" s="168"/>
      <c r="QON154" s="168"/>
      <c r="QOO154" s="168"/>
      <c r="QOP154" s="168"/>
      <c r="QOQ154" s="168"/>
      <c r="QOR154" s="168"/>
      <c r="QOS154" s="168"/>
      <c r="QOT154" s="168"/>
      <c r="QOU154" s="168"/>
      <c r="QOV154" s="168"/>
      <c r="QOW154" s="168"/>
      <c r="QOX154" s="168"/>
      <c r="QOY154" s="168"/>
      <c r="QOZ154" s="168"/>
      <c r="QPA154" s="168"/>
      <c r="QPB154" s="168"/>
      <c r="QPC154" s="168"/>
      <c r="QPD154" s="168"/>
      <c r="QPE154" s="168"/>
      <c r="QPF154" s="168"/>
      <c r="QPG154" s="168"/>
      <c r="QPH154" s="168"/>
      <c r="QPI154" s="168"/>
      <c r="QPJ154" s="168"/>
      <c r="QPK154" s="168"/>
      <c r="QPL154" s="168"/>
      <c r="QPM154" s="168"/>
      <c r="QPN154" s="168"/>
      <c r="QPO154" s="168"/>
      <c r="QPP154" s="168"/>
      <c r="QPQ154" s="168"/>
      <c r="QPR154" s="168"/>
      <c r="QPS154" s="168"/>
      <c r="QPT154" s="168"/>
      <c r="QPU154" s="168"/>
      <c r="QPV154" s="168"/>
      <c r="QPW154" s="168"/>
      <c r="QPX154" s="168"/>
      <c r="QPY154" s="168"/>
      <c r="QPZ154" s="168"/>
      <c r="QQA154" s="168"/>
      <c r="QQB154" s="168"/>
      <c r="QQC154" s="168"/>
      <c r="QQD154" s="168"/>
      <c r="QQE154" s="168"/>
      <c r="QQF154" s="168"/>
      <c r="QQG154" s="168"/>
      <c r="QQH154" s="168"/>
      <c r="QQI154" s="168"/>
      <c r="QQJ154" s="168"/>
      <c r="QQK154" s="168"/>
      <c r="QQL154" s="168"/>
      <c r="QQM154" s="168"/>
      <c r="QQN154" s="168"/>
      <c r="QQO154" s="168"/>
      <c r="QQP154" s="168"/>
      <c r="QQQ154" s="168"/>
      <c r="QQR154" s="168"/>
      <c r="QQS154" s="168"/>
      <c r="QQT154" s="168"/>
      <c r="QQU154" s="168"/>
      <c r="QQV154" s="168"/>
      <c r="QQW154" s="168"/>
      <c r="QQX154" s="168"/>
      <c r="QQY154" s="168"/>
      <c r="QQZ154" s="168"/>
      <c r="QRA154" s="168"/>
      <c r="QRB154" s="168"/>
      <c r="QRC154" s="168"/>
      <c r="QRD154" s="168"/>
      <c r="QRE154" s="168"/>
      <c r="QRF154" s="168"/>
      <c r="QRG154" s="168"/>
      <c r="QRH154" s="168"/>
      <c r="QRI154" s="168"/>
      <c r="QRJ154" s="168"/>
      <c r="QRK154" s="168"/>
      <c r="QRL154" s="168"/>
      <c r="QRM154" s="168"/>
      <c r="QRN154" s="168"/>
      <c r="QRO154" s="168"/>
      <c r="QRP154" s="168"/>
      <c r="QRQ154" s="168"/>
      <c r="QRR154" s="168"/>
      <c r="QRS154" s="168"/>
      <c r="QRT154" s="168"/>
      <c r="QRU154" s="168"/>
      <c r="QRV154" s="168"/>
      <c r="QRW154" s="168"/>
      <c r="QRX154" s="168"/>
      <c r="QRY154" s="168"/>
      <c r="QRZ154" s="168"/>
      <c r="QSA154" s="168"/>
      <c r="QSB154" s="168"/>
      <c r="QSC154" s="168"/>
      <c r="QSD154" s="168"/>
      <c r="QSE154" s="168"/>
      <c r="QSF154" s="168"/>
      <c r="QSG154" s="168"/>
      <c r="QSH154" s="168"/>
      <c r="QSI154" s="168"/>
      <c r="QSJ154" s="168"/>
      <c r="QSK154" s="168"/>
      <c r="QSL154" s="168"/>
      <c r="QSM154" s="168"/>
      <c r="QSN154" s="168"/>
      <c r="QSO154" s="168"/>
      <c r="QSP154" s="168"/>
      <c r="QSQ154" s="168"/>
      <c r="QSR154" s="168"/>
      <c r="QSS154" s="168"/>
      <c r="QST154" s="168"/>
      <c r="QSU154" s="168"/>
      <c r="QSV154" s="168"/>
      <c r="QSW154" s="168"/>
      <c r="QSX154" s="168"/>
      <c r="QSY154" s="168"/>
      <c r="QSZ154" s="168"/>
      <c r="QTA154" s="168"/>
      <c r="QTB154" s="168"/>
      <c r="QTC154" s="168"/>
      <c r="QTD154" s="168"/>
      <c r="QTE154" s="168"/>
      <c r="QTF154" s="168"/>
      <c r="QTG154" s="168"/>
      <c r="QTH154" s="168"/>
      <c r="QTI154" s="168"/>
      <c r="QTJ154" s="168"/>
      <c r="QTK154" s="168"/>
      <c r="QTL154" s="168"/>
      <c r="QTM154" s="168"/>
      <c r="QTN154" s="168"/>
      <c r="QTO154" s="168"/>
      <c r="QTP154" s="168"/>
      <c r="QTQ154" s="168"/>
      <c r="QTR154" s="168"/>
      <c r="QTS154" s="168"/>
      <c r="QTT154" s="168"/>
      <c r="QTU154" s="168"/>
      <c r="QTV154" s="168"/>
      <c r="QTW154" s="168"/>
      <c r="QTX154" s="168"/>
      <c r="QTY154" s="168"/>
      <c r="QTZ154" s="168"/>
      <c r="QUA154" s="168"/>
      <c r="QUB154" s="168"/>
      <c r="QUC154" s="168"/>
      <c r="QUD154" s="168"/>
      <c r="QUE154" s="168"/>
      <c r="QUF154" s="168"/>
      <c r="QUG154" s="168"/>
      <c r="QUH154" s="168"/>
      <c r="QUI154" s="168"/>
      <c r="QUJ154" s="168"/>
      <c r="QUK154" s="168"/>
      <c r="QUL154" s="168"/>
      <c r="QUM154" s="168"/>
      <c r="QUN154" s="168"/>
      <c r="QUO154" s="168"/>
      <c r="QUP154" s="168"/>
      <c r="QUQ154" s="168"/>
      <c r="QUR154" s="168"/>
      <c r="QUS154" s="168"/>
      <c r="QUT154" s="168"/>
      <c r="QUU154" s="168"/>
      <c r="QUV154" s="168"/>
      <c r="QUW154" s="168"/>
      <c r="QUX154" s="168"/>
      <c r="QUY154" s="168"/>
      <c r="QUZ154" s="168"/>
      <c r="QVA154" s="168"/>
      <c r="QVB154" s="168"/>
      <c r="QVC154" s="168"/>
      <c r="QVD154" s="168"/>
      <c r="QVE154" s="168"/>
      <c r="QVF154" s="168"/>
      <c r="QVG154" s="168"/>
      <c r="QVH154" s="168"/>
      <c r="QVI154" s="168"/>
      <c r="QVJ154" s="168"/>
      <c r="QVK154" s="168"/>
      <c r="QVL154" s="168"/>
      <c r="QVM154" s="168"/>
      <c r="QVN154" s="168"/>
      <c r="QVO154" s="168"/>
      <c r="QVP154" s="168"/>
      <c r="QVQ154" s="168"/>
      <c r="QVR154" s="168"/>
      <c r="QVS154" s="168"/>
      <c r="QVT154" s="168"/>
      <c r="QVU154" s="168"/>
      <c r="QVV154" s="168"/>
      <c r="QVW154" s="168"/>
      <c r="QVX154" s="168"/>
      <c r="QVY154" s="168"/>
      <c r="QVZ154" s="168"/>
      <c r="QWA154" s="168"/>
      <c r="QWB154" s="168"/>
      <c r="QWC154" s="168"/>
      <c r="QWD154" s="168"/>
      <c r="QWE154" s="168"/>
      <c r="QWF154" s="168"/>
      <c r="QWG154" s="168"/>
      <c r="QWH154" s="168"/>
      <c r="QWI154" s="168"/>
      <c r="QWJ154" s="168"/>
      <c r="QWK154" s="168"/>
      <c r="QWL154" s="168"/>
      <c r="QWM154" s="168"/>
      <c r="QWN154" s="168"/>
      <c r="QWO154" s="168"/>
      <c r="QWP154" s="168"/>
      <c r="QWQ154" s="168"/>
      <c r="QWR154" s="168"/>
      <c r="QWS154" s="168"/>
      <c r="QWT154" s="168"/>
      <c r="QWU154" s="168"/>
      <c r="QWV154" s="168"/>
      <c r="QWW154" s="168"/>
      <c r="QWX154" s="168"/>
      <c r="QWY154" s="168"/>
      <c r="QWZ154" s="168"/>
      <c r="QXA154" s="168"/>
      <c r="QXB154" s="168"/>
      <c r="QXC154" s="168"/>
      <c r="QXD154" s="168"/>
      <c r="QXE154" s="168"/>
      <c r="QXF154" s="168"/>
      <c r="QXG154" s="168"/>
      <c r="QXH154" s="168"/>
      <c r="QXI154" s="168"/>
      <c r="QXJ154" s="168"/>
      <c r="QXK154" s="168"/>
      <c r="QXL154" s="168"/>
      <c r="QXM154" s="168"/>
      <c r="QXN154" s="168"/>
      <c r="QXO154" s="168"/>
      <c r="QXP154" s="168"/>
      <c r="QXQ154" s="168"/>
      <c r="QXR154" s="168"/>
      <c r="QXS154" s="168"/>
      <c r="QXT154" s="168"/>
      <c r="QXU154" s="168"/>
      <c r="QXV154" s="168"/>
      <c r="QXW154" s="168"/>
      <c r="QXX154" s="168"/>
      <c r="QXY154" s="168"/>
      <c r="QXZ154" s="168"/>
      <c r="QYA154" s="168"/>
      <c r="QYB154" s="168"/>
      <c r="QYC154" s="168"/>
      <c r="QYD154" s="168"/>
      <c r="QYE154" s="168"/>
      <c r="QYF154" s="168"/>
      <c r="QYG154" s="168"/>
      <c r="QYH154" s="168"/>
      <c r="QYI154" s="168"/>
      <c r="QYJ154" s="168"/>
      <c r="QYK154" s="168"/>
      <c r="QYL154" s="168"/>
      <c r="QYM154" s="168"/>
      <c r="QYN154" s="168"/>
      <c r="QYO154" s="168"/>
      <c r="QYP154" s="168"/>
      <c r="QYQ154" s="168"/>
      <c r="QYR154" s="168"/>
      <c r="QYS154" s="168"/>
      <c r="QYT154" s="168"/>
      <c r="QYU154" s="168"/>
      <c r="QYV154" s="168"/>
      <c r="QYW154" s="168"/>
      <c r="QYX154" s="168"/>
      <c r="QYY154" s="168"/>
      <c r="QYZ154" s="168"/>
      <c r="QZA154" s="168"/>
      <c r="QZB154" s="168"/>
      <c r="QZC154" s="168"/>
      <c r="QZD154" s="168"/>
      <c r="QZE154" s="168"/>
      <c r="QZF154" s="168"/>
      <c r="QZG154" s="168"/>
      <c r="QZH154" s="168"/>
      <c r="QZI154" s="168"/>
      <c r="QZJ154" s="168"/>
      <c r="QZK154" s="168"/>
      <c r="QZL154" s="168"/>
      <c r="QZM154" s="168"/>
      <c r="QZN154" s="168"/>
      <c r="QZO154" s="168"/>
      <c r="QZP154" s="168"/>
      <c r="QZQ154" s="168"/>
      <c r="QZR154" s="168"/>
      <c r="QZS154" s="168"/>
      <c r="QZT154" s="168"/>
      <c r="QZU154" s="168"/>
      <c r="QZV154" s="168"/>
      <c r="QZW154" s="168"/>
      <c r="QZX154" s="168"/>
      <c r="QZY154" s="168"/>
      <c r="QZZ154" s="168"/>
      <c r="RAA154" s="168"/>
      <c r="RAB154" s="168"/>
      <c r="RAC154" s="168"/>
      <c r="RAD154" s="168"/>
      <c r="RAE154" s="168"/>
      <c r="RAF154" s="168"/>
      <c r="RAG154" s="168"/>
      <c r="RAH154" s="168"/>
      <c r="RAI154" s="168"/>
      <c r="RAJ154" s="168"/>
      <c r="RAK154" s="168"/>
      <c r="RAL154" s="168"/>
      <c r="RAM154" s="168"/>
      <c r="RAN154" s="168"/>
      <c r="RAO154" s="168"/>
      <c r="RAP154" s="168"/>
      <c r="RAQ154" s="168"/>
      <c r="RAR154" s="168"/>
      <c r="RAS154" s="168"/>
      <c r="RAT154" s="168"/>
      <c r="RAU154" s="168"/>
      <c r="RAV154" s="168"/>
      <c r="RAW154" s="168"/>
      <c r="RAX154" s="168"/>
      <c r="RAY154" s="168"/>
      <c r="RAZ154" s="168"/>
      <c r="RBA154" s="168"/>
      <c r="RBB154" s="168"/>
      <c r="RBC154" s="168"/>
      <c r="RBD154" s="168"/>
      <c r="RBE154" s="168"/>
      <c r="RBF154" s="168"/>
      <c r="RBG154" s="168"/>
      <c r="RBH154" s="168"/>
      <c r="RBI154" s="168"/>
      <c r="RBJ154" s="168"/>
      <c r="RBK154" s="168"/>
      <c r="RBL154" s="168"/>
      <c r="RBM154" s="168"/>
      <c r="RBN154" s="168"/>
      <c r="RBO154" s="168"/>
      <c r="RBP154" s="168"/>
      <c r="RBQ154" s="168"/>
      <c r="RBR154" s="168"/>
      <c r="RBS154" s="168"/>
      <c r="RBT154" s="168"/>
      <c r="RBU154" s="168"/>
      <c r="RBV154" s="168"/>
      <c r="RBW154" s="168"/>
      <c r="RBX154" s="168"/>
      <c r="RBY154" s="168"/>
      <c r="RBZ154" s="168"/>
      <c r="RCA154" s="168"/>
      <c r="RCB154" s="168"/>
      <c r="RCC154" s="168"/>
      <c r="RCD154" s="168"/>
      <c r="RCE154" s="168"/>
      <c r="RCF154" s="168"/>
      <c r="RCG154" s="168"/>
      <c r="RCH154" s="168"/>
      <c r="RCI154" s="168"/>
      <c r="RCJ154" s="168"/>
      <c r="RCK154" s="168"/>
      <c r="RCL154" s="168"/>
      <c r="RCM154" s="168"/>
      <c r="RCN154" s="168"/>
      <c r="RCO154" s="168"/>
      <c r="RCP154" s="168"/>
      <c r="RCQ154" s="168"/>
      <c r="RCR154" s="168"/>
      <c r="RCS154" s="168"/>
      <c r="RCT154" s="168"/>
      <c r="RCU154" s="168"/>
      <c r="RCV154" s="168"/>
      <c r="RCW154" s="168"/>
      <c r="RCX154" s="168"/>
      <c r="RCY154" s="168"/>
      <c r="RCZ154" s="168"/>
      <c r="RDA154" s="168"/>
      <c r="RDB154" s="168"/>
      <c r="RDC154" s="168"/>
      <c r="RDD154" s="168"/>
      <c r="RDE154" s="168"/>
      <c r="RDF154" s="168"/>
      <c r="RDG154" s="168"/>
      <c r="RDH154" s="168"/>
      <c r="RDI154" s="168"/>
      <c r="RDJ154" s="168"/>
      <c r="RDK154" s="168"/>
      <c r="RDL154" s="168"/>
      <c r="RDM154" s="168"/>
      <c r="RDN154" s="168"/>
      <c r="RDO154" s="168"/>
      <c r="RDP154" s="168"/>
      <c r="RDQ154" s="168"/>
      <c r="RDR154" s="168"/>
      <c r="RDS154" s="168"/>
      <c r="RDT154" s="168"/>
      <c r="RDU154" s="168"/>
      <c r="RDV154" s="168"/>
      <c r="RDW154" s="168"/>
      <c r="RDX154" s="168"/>
      <c r="RDY154" s="168"/>
      <c r="RDZ154" s="168"/>
      <c r="REA154" s="168"/>
      <c r="REB154" s="168"/>
      <c r="REC154" s="168"/>
      <c r="RED154" s="168"/>
      <c r="REE154" s="168"/>
      <c r="REF154" s="168"/>
      <c r="REG154" s="168"/>
      <c r="REH154" s="168"/>
      <c r="REI154" s="168"/>
      <c r="REJ154" s="168"/>
      <c r="REK154" s="168"/>
      <c r="REL154" s="168"/>
      <c r="REM154" s="168"/>
      <c r="REN154" s="168"/>
      <c r="REO154" s="168"/>
      <c r="REP154" s="168"/>
      <c r="REQ154" s="168"/>
      <c r="RER154" s="168"/>
      <c r="RES154" s="168"/>
      <c r="RET154" s="168"/>
      <c r="REU154" s="168"/>
      <c r="REV154" s="168"/>
      <c r="REW154" s="168"/>
      <c r="REX154" s="168"/>
      <c r="REY154" s="168"/>
      <c r="REZ154" s="168"/>
      <c r="RFA154" s="168"/>
      <c r="RFB154" s="168"/>
      <c r="RFC154" s="168"/>
      <c r="RFD154" s="168"/>
      <c r="RFE154" s="168"/>
      <c r="RFF154" s="168"/>
      <c r="RFG154" s="168"/>
      <c r="RFH154" s="168"/>
      <c r="RFI154" s="168"/>
      <c r="RFJ154" s="168"/>
      <c r="RFK154" s="168"/>
      <c r="RFL154" s="168"/>
      <c r="RFM154" s="168"/>
      <c r="RFN154" s="168"/>
      <c r="RFO154" s="168"/>
      <c r="RFP154" s="168"/>
      <c r="RFQ154" s="168"/>
      <c r="RFR154" s="168"/>
      <c r="RFS154" s="168"/>
      <c r="RFT154" s="168"/>
      <c r="RFU154" s="168"/>
      <c r="RFV154" s="168"/>
      <c r="RFW154" s="168"/>
      <c r="RFX154" s="168"/>
      <c r="RFY154" s="168"/>
      <c r="RFZ154" s="168"/>
      <c r="RGA154" s="168"/>
      <c r="RGB154" s="168"/>
      <c r="RGC154" s="168"/>
      <c r="RGD154" s="168"/>
      <c r="RGE154" s="168"/>
      <c r="RGF154" s="168"/>
      <c r="RGG154" s="168"/>
      <c r="RGH154" s="168"/>
      <c r="RGI154" s="168"/>
      <c r="RGJ154" s="168"/>
      <c r="RGK154" s="168"/>
      <c r="RGL154" s="168"/>
      <c r="RGM154" s="168"/>
      <c r="RGN154" s="168"/>
      <c r="RGO154" s="168"/>
      <c r="RGP154" s="168"/>
      <c r="RGQ154" s="168"/>
      <c r="RGR154" s="168"/>
      <c r="RGS154" s="168"/>
      <c r="RGT154" s="168"/>
      <c r="RGU154" s="168"/>
      <c r="RGV154" s="168"/>
      <c r="RGW154" s="168"/>
      <c r="RGX154" s="168"/>
      <c r="RGY154" s="168"/>
      <c r="RGZ154" s="168"/>
      <c r="RHA154" s="168"/>
      <c r="RHB154" s="168"/>
      <c r="RHC154" s="168"/>
      <c r="RHD154" s="168"/>
      <c r="RHE154" s="168"/>
      <c r="RHF154" s="168"/>
      <c r="RHG154" s="168"/>
      <c r="RHH154" s="168"/>
      <c r="RHI154" s="168"/>
      <c r="RHJ154" s="168"/>
      <c r="RHK154" s="168"/>
      <c r="RHL154" s="168"/>
      <c r="RHM154" s="168"/>
      <c r="RHN154" s="168"/>
      <c r="RHO154" s="168"/>
      <c r="RHP154" s="168"/>
      <c r="RHQ154" s="168"/>
      <c r="RHR154" s="168"/>
      <c r="RHS154" s="168"/>
      <c r="RHT154" s="168"/>
      <c r="RHU154" s="168"/>
      <c r="RHV154" s="168"/>
      <c r="RHW154" s="168"/>
      <c r="RHX154" s="168"/>
      <c r="RHY154" s="168"/>
      <c r="RHZ154" s="168"/>
      <c r="RIA154" s="168"/>
      <c r="RIB154" s="168"/>
      <c r="RIC154" s="168"/>
      <c r="RID154" s="168"/>
      <c r="RIE154" s="168"/>
      <c r="RIF154" s="168"/>
      <c r="RIG154" s="168"/>
      <c r="RIH154" s="168"/>
      <c r="RII154" s="168"/>
      <c r="RIJ154" s="168"/>
      <c r="RIK154" s="168"/>
      <c r="RIL154" s="168"/>
      <c r="RIM154" s="168"/>
      <c r="RIN154" s="168"/>
      <c r="RIO154" s="168"/>
      <c r="RIP154" s="168"/>
      <c r="RIQ154" s="168"/>
      <c r="RIR154" s="168"/>
      <c r="RIS154" s="168"/>
      <c r="RIT154" s="168"/>
      <c r="RIU154" s="168"/>
      <c r="RIV154" s="168"/>
      <c r="RIW154" s="168"/>
      <c r="RIX154" s="168"/>
      <c r="RIY154" s="168"/>
      <c r="RIZ154" s="168"/>
      <c r="RJA154" s="168"/>
      <c r="RJB154" s="168"/>
      <c r="RJC154" s="168"/>
      <c r="RJD154" s="168"/>
      <c r="RJE154" s="168"/>
      <c r="RJF154" s="168"/>
      <c r="RJG154" s="168"/>
      <c r="RJH154" s="168"/>
      <c r="RJI154" s="168"/>
      <c r="RJJ154" s="168"/>
      <c r="RJK154" s="168"/>
      <c r="RJL154" s="168"/>
      <c r="RJM154" s="168"/>
      <c r="RJN154" s="168"/>
      <c r="RJO154" s="168"/>
      <c r="RJP154" s="168"/>
      <c r="RJQ154" s="168"/>
      <c r="RJR154" s="168"/>
      <c r="RJS154" s="168"/>
      <c r="RJT154" s="168"/>
      <c r="RJU154" s="168"/>
      <c r="RJV154" s="168"/>
      <c r="RJW154" s="168"/>
      <c r="RJX154" s="168"/>
      <c r="RJY154" s="168"/>
      <c r="RJZ154" s="168"/>
      <c r="RKA154" s="168"/>
      <c r="RKB154" s="168"/>
      <c r="RKC154" s="168"/>
      <c r="RKD154" s="168"/>
      <c r="RKE154" s="168"/>
      <c r="RKF154" s="168"/>
      <c r="RKG154" s="168"/>
      <c r="RKH154" s="168"/>
      <c r="RKI154" s="168"/>
      <c r="RKJ154" s="168"/>
      <c r="RKK154" s="168"/>
      <c r="RKL154" s="168"/>
      <c r="RKM154" s="168"/>
      <c r="RKN154" s="168"/>
      <c r="RKO154" s="168"/>
      <c r="RKP154" s="168"/>
      <c r="RKQ154" s="168"/>
      <c r="RKR154" s="168"/>
      <c r="RKS154" s="168"/>
      <c r="RKT154" s="168"/>
      <c r="RKU154" s="168"/>
      <c r="RKV154" s="168"/>
      <c r="RKW154" s="168"/>
      <c r="RKX154" s="168"/>
      <c r="RKY154" s="168"/>
      <c r="RKZ154" s="168"/>
      <c r="RLA154" s="168"/>
      <c r="RLB154" s="168"/>
      <c r="RLC154" s="168"/>
      <c r="RLD154" s="168"/>
      <c r="RLE154" s="168"/>
      <c r="RLF154" s="168"/>
      <c r="RLG154" s="168"/>
      <c r="RLH154" s="168"/>
      <c r="RLI154" s="168"/>
      <c r="RLJ154" s="168"/>
      <c r="RLK154" s="168"/>
      <c r="RLL154" s="168"/>
      <c r="RLM154" s="168"/>
      <c r="RLN154" s="168"/>
      <c r="RLO154" s="168"/>
      <c r="RLP154" s="168"/>
      <c r="RLQ154" s="168"/>
      <c r="RLR154" s="168"/>
      <c r="RLS154" s="168"/>
      <c r="RLT154" s="168"/>
      <c r="RLU154" s="168"/>
      <c r="RLV154" s="168"/>
      <c r="RLW154" s="168"/>
      <c r="RLX154" s="168"/>
      <c r="RLY154" s="168"/>
      <c r="RLZ154" s="168"/>
      <c r="RMA154" s="168"/>
      <c r="RMB154" s="168"/>
      <c r="RMC154" s="168"/>
      <c r="RMD154" s="168"/>
      <c r="RME154" s="168"/>
      <c r="RMF154" s="168"/>
      <c r="RMG154" s="168"/>
      <c r="RMH154" s="168"/>
      <c r="RMI154" s="168"/>
      <c r="RMJ154" s="168"/>
      <c r="RMK154" s="168"/>
      <c r="RML154" s="168"/>
      <c r="RMM154" s="168"/>
      <c r="RMN154" s="168"/>
      <c r="RMO154" s="168"/>
      <c r="RMP154" s="168"/>
      <c r="RMQ154" s="168"/>
      <c r="RMR154" s="168"/>
      <c r="RMS154" s="168"/>
      <c r="RMT154" s="168"/>
      <c r="RMU154" s="168"/>
      <c r="RMV154" s="168"/>
      <c r="RMW154" s="168"/>
      <c r="RMX154" s="168"/>
      <c r="RMY154" s="168"/>
      <c r="RMZ154" s="168"/>
      <c r="RNA154" s="168"/>
      <c r="RNB154" s="168"/>
      <c r="RNC154" s="168"/>
      <c r="RND154" s="168"/>
      <c r="RNE154" s="168"/>
      <c r="RNF154" s="168"/>
      <c r="RNG154" s="168"/>
      <c r="RNH154" s="168"/>
      <c r="RNI154" s="168"/>
      <c r="RNJ154" s="168"/>
      <c r="RNK154" s="168"/>
      <c r="RNL154" s="168"/>
      <c r="RNM154" s="168"/>
      <c r="RNN154" s="168"/>
      <c r="RNO154" s="168"/>
      <c r="RNP154" s="168"/>
      <c r="RNQ154" s="168"/>
      <c r="RNR154" s="168"/>
      <c r="RNS154" s="168"/>
      <c r="RNT154" s="168"/>
      <c r="RNU154" s="168"/>
      <c r="RNV154" s="168"/>
      <c r="RNW154" s="168"/>
      <c r="RNX154" s="168"/>
      <c r="RNY154" s="168"/>
      <c r="RNZ154" s="168"/>
      <c r="ROA154" s="168"/>
      <c r="ROB154" s="168"/>
      <c r="ROC154" s="168"/>
      <c r="ROD154" s="168"/>
      <c r="ROE154" s="168"/>
      <c r="ROF154" s="168"/>
      <c r="ROG154" s="168"/>
      <c r="ROH154" s="168"/>
      <c r="ROI154" s="168"/>
      <c r="ROJ154" s="168"/>
      <c r="ROK154" s="168"/>
      <c r="ROL154" s="168"/>
      <c r="ROM154" s="168"/>
      <c r="RON154" s="168"/>
      <c r="ROO154" s="168"/>
      <c r="ROP154" s="168"/>
      <c r="ROQ154" s="168"/>
      <c r="ROR154" s="168"/>
      <c r="ROS154" s="168"/>
      <c r="ROT154" s="168"/>
      <c r="ROU154" s="168"/>
      <c r="ROV154" s="168"/>
      <c r="ROW154" s="168"/>
      <c r="ROX154" s="168"/>
      <c r="ROY154" s="168"/>
      <c r="ROZ154" s="168"/>
      <c r="RPA154" s="168"/>
      <c r="RPB154" s="168"/>
      <c r="RPC154" s="168"/>
      <c r="RPD154" s="168"/>
      <c r="RPE154" s="168"/>
      <c r="RPF154" s="168"/>
      <c r="RPG154" s="168"/>
      <c r="RPH154" s="168"/>
      <c r="RPI154" s="168"/>
      <c r="RPJ154" s="168"/>
      <c r="RPK154" s="168"/>
      <c r="RPL154" s="168"/>
      <c r="RPM154" s="168"/>
      <c r="RPN154" s="168"/>
      <c r="RPO154" s="168"/>
      <c r="RPP154" s="168"/>
      <c r="RPQ154" s="168"/>
      <c r="RPR154" s="168"/>
      <c r="RPS154" s="168"/>
      <c r="RPT154" s="168"/>
      <c r="RPU154" s="168"/>
      <c r="RPV154" s="168"/>
      <c r="RPW154" s="168"/>
      <c r="RPX154" s="168"/>
      <c r="RPY154" s="168"/>
      <c r="RPZ154" s="168"/>
      <c r="RQA154" s="168"/>
      <c r="RQB154" s="168"/>
      <c r="RQC154" s="168"/>
      <c r="RQD154" s="168"/>
      <c r="RQE154" s="168"/>
      <c r="RQF154" s="168"/>
      <c r="RQG154" s="168"/>
      <c r="RQH154" s="168"/>
      <c r="RQI154" s="168"/>
      <c r="RQJ154" s="168"/>
      <c r="RQK154" s="168"/>
      <c r="RQL154" s="168"/>
      <c r="RQM154" s="168"/>
      <c r="RQN154" s="168"/>
      <c r="RQO154" s="168"/>
      <c r="RQP154" s="168"/>
      <c r="RQQ154" s="168"/>
      <c r="RQR154" s="168"/>
      <c r="RQS154" s="168"/>
      <c r="RQT154" s="168"/>
      <c r="RQU154" s="168"/>
      <c r="RQV154" s="168"/>
      <c r="RQW154" s="168"/>
      <c r="RQX154" s="168"/>
      <c r="RQY154" s="168"/>
      <c r="RQZ154" s="168"/>
      <c r="RRA154" s="168"/>
      <c r="RRB154" s="168"/>
      <c r="RRC154" s="168"/>
      <c r="RRD154" s="168"/>
      <c r="RRE154" s="168"/>
      <c r="RRF154" s="168"/>
      <c r="RRG154" s="168"/>
      <c r="RRH154" s="168"/>
      <c r="RRI154" s="168"/>
      <c r="RRJ154" s="168"/>
      <c r="RRK154" s="168"/>
      <c r="RRL154" s="168"/>
      <c r="RRM154" s="168"/>
      <c r="RRN154" s="168"/>
      <c r="RRO154" s="168"/>
      <c r="RRP154" s="168"/>
      <c r="RRQ154" s="168"/>
      <c r="RRR154" s="168"/>
      <c r="RRS154" s="168"/>
      <c r="RRT154" s="168"/>
      <c r="RRU154" s="168"/>
      <c r="RRV154" s="168"/>
      <c r="RRW154" s="168"/>
      <c r="RRX154" s="168"/>
      <c r="RRY154" s="168"/>
      <c r="RRZ154" s="168"/>
      <c r="RSA154" s="168"/>
      <c r="RSB154" s="168"/>
      <c r="RSC154" s="168"/>
      <c r="RSD154" s="168"/>
      <c r="RSE154" s="168"/>
      <c r="RSF154" s="168"/>
      <c r="RSG154" s="168"/>
      <c r="RSH154" s="168"/>
      <c r="RSI154" s="168"/>
      <c r="RSJ154" s="168"/>
      <c r="RSK154" s="168"/>
      <c r="RSL154" s="168"/>
      <c r="RSM154" s="168"/>
      <c r="RSN154" s="168"/>
      <c r="RSO154" s="168"/>
      <c r="RSP154" s="168"/>
      <c r="RSQ154" s="168"/>
      <c r="RSR154" s="168"/>
      <c r="RSS154" s="168"/>
      <c r="RST154" s="168"/>
      <c r="RSU154" s="168"/>
      <c r="RSV154" s="168"/>
      <c r="RSW154" s="168"/>
      <c r="RSX154" s="168"/>
      <c r="RSY154" s="168"/>
      <c r="RSZ154" s="168"/>
      <c r="RTA154" s="168"/>
      <c r="RTB154" s="168"/>
      <c r="RTC154" s="168"/>
      <c r="RTD154" s="168"/>
      <c r="RTE154" s="168"/>
      <c r="RTF154" s="168"/>
      <c r="RTG154" s="168"/>
      <c r="RTH154" s="168"/>
      <c r="RTI154" s="168"/>
      <c r="RTJ154" s="168"/>
      <c r="RTK154" s="168"/>
      <c r="RTL154" s="168"/>
      <c r="RTM154" s="168"/>
      <c r="RTN154" s="168"/>
      <c r="RTO154" s="168"/>
      <c r="RTP154" s="168"/>
      <c r="RTQ154" s="168"/>
      <c r="RTR154" s="168"/>
      <c r="RTS154" s="168"/>
      <c r="RTT154" s="168"/>
      <c r="RTU154" s="168"/>
      <c r="RTV154" s="168"/>
      <c r="RTW154" s="168"/>
      <c r="RTX154" s="168"/>
      <c r="RTY154" s="168"/>
      <c r="RTZ154" s="168"/>
      <c r="RUA154" s="168"/>
      <c r="RUB154" s="168"/>
      <c r="RUC154" s="168"/>
      <c r="RUD154" s="168"/>
      <c r="RUE154" s="168"/>
      <c r="RUF154" s="168"/>
      <c r="RUG154" s="168"/>
      <c r="RUH154" s="168"/>
      <c r="RUI154" s="168"/>
      <c r="RUJ154" s="168"/>
      <c r="RUK154" s="168"/>
      <c r="RUL154" s="168"/>
      <c r="RUM154" s="168"/>
      <c r="RUN154" s="168"/>
      <c r="RUO154" s="168"/>
      <c r="RUP154" s="168"/>
      <c r="RUQ154" s="168"/>
      <c r="RUR154" s="168"/>
      <c r="RUS154" s="168"/>
      <c r="RUT154" s="168"/>
      <c r="RUU154" s="168"/>
      <c r="RUV154" s="168"/>
      <c r="RUW154" s="168"/>
      <c r="RUX154" s="168"/>
      <c r="RUY154" s="168"/>
      <c r="RUZ154" s="168"/>
      <c r="RVA154" s="168"/>
      <c r="RVB154" s="168"/>
      <c r="RVC154" s="168"/>
      <c r="RVD154" s="168"/>
      <c r="RVE154" s="168"/>
      <c r="RVF154" s="168"/>
      <c r="RVG154" s="168"/>
      <c r="RVH154" s="168"/>
      <c r="RVI154" s="168"/>
      <c r="RVJ154" s="168"/>
      <c r="RVK154" s="168"/>
      <c r="RVL154" s="168"/>
      <c r="RVM154" s="168"/>
      <c r="RVN154" s="168"/>
      <c r="RVO154" s="168"/>
      <c r="RVP154" s="168"/>
      <c r="RVQ154" s="168"/>
      <c r="RVR154" s="168"/>
      <c r="RVS154" s="168"/>
      <c r="RVT154" s="168"/>
      <c r="RVU154" s="168"/>
      <c r="RVV154" s="168"/>
      <c r="RVW154" s="168"/>
      <c r="RVX154" s="168"/>
      <c r="RVY154" s="168"/>
      <c r="RVZ154" s="168"/>
      <c r="RWA154" s="168"/>
      <c r="RWB154" s="168"/>
      <c r="RWC154" s="168"/>
      <c r="RWD154" s="168"/>
      <c r="RWE154" s="168"/>
      <c r="RWF154" s="168"/>
      <c r="RWG154" s="168"/>
      <c r="RWH154" s="168"/>
      <c r="RWI154" s="168"/>
      <c r="RWJ154" s="168"/>
      <c r="RWK154" s="168"/>
      <c r="RWL154" s="168"/>
      <c r="RWM154" s="168"/>
      <c r="RWN154" s="168"/>
      <c r="RWO154" s="168"/>
      <c r="RWP154" s="168"/>
      <c r="RWQ154" s="168"/>
      <c r="RWR154" s="168"/>
      <c r="RWS154" s="168"/>
      <c r="RWT154" s="168"/>
      <c r="RWU154" s="168"/>
      <c r="RWV154" s="168"/>
      <c r="RWW154" s="168"/>
      <c r="RWX154" s="168"/>
      <c r="RWY154" s="168"/>
      <c r="RWZ154" s="168"/>
      <c r="RXA154" s="168"/>
      <c r="RXB154" s="168"/>
      <c r="RXC154" s="168"/>
      <c r="RXD154" s="168"/>
      <c r="RXE154" s="168"/>
      <c r="RXF154" s="168"/>
      <c r="RXG154" s="168"/>
      <c r="RXH154" s="168"/>
      <c r="RXI154" s="168"/>
      <c r="RXJ154" s="168"/>
      <c r="RXK154" s="168"/>
      <c r="RXL154" s="168"/>
      <c r="RXM154" s="168"/>
      <c r="RXN154" s="168"/>
      <c r="RXO154" s="168"/>
      <c r="RXP154" s="168"/>
      <c r="RXQ154" s="168"/>
      <c r="RXR154" s="168"/>
      <c r="RXS154" s="168"/>
      <c r="RXT154" s="168"/>
      <c r="RXU154" s="168"/>
      <c r="RXV154" s="168"/>
      <c r="RXW154" s="168"/>
      <c r="RXX154" s="168"/>
      <c r="RXY154" s="168"/>
      <c r="RXZ154" s="168"/>
      <c r="RYA154" s="168"/>
      <c r="RYB154" s="168"/>
      <c r="RYC154" s="168"/>
      <c r="RYD154" s="168"/>
      <c r="RYE154" s="168"/>
      <c r="RYF154" s="168"/>
      <c r="RYG154" s="168"/>
      <c r="RYH154" s="168"/>
      <c r="RYI154" s="168"/>
      <c r="RYJ154" s="168"/>
      <c r="RYK154" s="168"/>
      <c r="RYL154" s="168"/>
      <c r="RYM154" s="168"/>
      <c r="RYN154" s="168"/>
      <c r="RYO154" s="168"/>
      <c r="RYP154" s="168"/>
      <c r="RYQ154" s="168"/>
      <c r="RYR154" s="168"/>
      <c r="RYS154" s="168"/>
      <c r="RYT154" s="168"/>
      <c r="RYU154" s="168"/>
      <c r="RYV154" s="168"/>
      <c r="RYW154" s="168"/>
      <c r="RYX154" s="168"/>
      <c r="RYY154" s="168"/>
      <c r="RYZ154" s="168"/>
      <c r="RZA154" s="168"/>
      <c r="RZB154" s="168"/>
      <c r="RZC154" s="168"/>
      <c r="RZD154" s="168"/>
      <c r="RZE154" s="168"/>
      <c r="RZF154" s="168"/>
      <c r="RZG154" s="168"/>
      <c r="RZH154" s="168"/>
      <c r="RZI154" s="168"/>
      <c r="RZJ154" s="168"/>
      <c r="RZK154" s="168"/>
      <c r="RZL154" s="168"/>
      <c r="RZM154" s="168"/>
      <c r="RZN154" s="168"/>
      <c r="RZO154" s="168"/>
      <c r="RZP154" s="168"/>
      <c r="RZQ154" s="168"/>
      <c r="RZR154" s="168"/>
      <c r="RZS154" s="168"/>
      <c r="RZT154" s="168"/>
      <c r="RZU154" s="168"/>
      <c r="RZV154" s="168"/>
      <c r="RZW154" s="168"/>
      <c r="RZX154" s="168"/>
      <c r="RZY154" s="168"/>
      <c r="RZZ154" s="168"/>
      <c r="SAA154" s="168"/>
      <c r="SAB154" s="168"/>
      <c r="SAC154" s="168"/>
      <c r="SAD154" s="168"/>
      <c r="SAE154" s="168"/>
      <c r="SAF154" s="168"/>
      <c r="SAG154" s="168"/>
      <c r="SAH154" s="168"/>
      <c r="SAI154" s="168"/>
      <c r="SAJ154" s="168"/>
      <c r="SAK154" s="168"/>
      <c r="SAL154" s="168"/>
      <c r="SAM154" s="168"/>
      <c r="SAN154" s="168"/>
      <c r="SAO154" s="168"/>
      <c r="SAP154" s="168"/>
      <c r="SAQ154" s="168"/>
      <c r="SAR154" s="168"/>
      <c r="SAS154" s="168"/>
      <c r="SAT154" s="168"/>
      <c r="SAU154" s="168"/>
      <c r="SAV154" s="168"/>
      <c r="SAW154" s="168"/>
      <c r="SAX154" s="168"/>
      <c r="SAY154" s="168"/>
      <c r="SAZ154" s="168"/>
      <c r="SBA154" s="168"/>
      <c r="SBB154" s="168"/>
      <c r="SBC154" s="168"/>
      <c r="SBD154" s="168"/>
      <c r="SBE154" s="168"/>
      <c r="SBF154" s="168"/>
      <c r="SBG154" s="168"/>
      <c r="SBH154" s="168"/>
      <c r="SBI154" s="168"/>
      <c r="SBJ154" s="168"/>
      <c r="SBK154" s="168"/>
      <c r="SBL154" s="168"/>
      <c r="SBM154" s="168"/>
      <c r="SBN154" s="168"/>
      <c r="SBO154" s="168"/>
      <c r="SBP154" s="168"/>
      <c r="SBQ154" s="168"/>
      <c r="SBR154" s="168"/>
      <c r="SBS154" s="168"/>
      <c r="SBT154" s="168"/>
      <c r="SBU154" s="168"/>
      <c r="SBV154" s="168"/>
      <c r="SBW154" s="168"/>
      <c r="SBX154" s="168"/>
      <c r="SBY154" s="168"/>
      <c r="SBZ154" s="168"/>
      <c r="SCA154" s="168"/>
      <c r="SCB154" s="168"/>
      <c r="SCC154" s="168"/>
      <c r="SCD154" s="168"/>
      <c r="SCE154" s="168"/>
      <c r="SCF154" s="168"/>
      <c r="SCG154" s="168"/>
      <c r="SCH154" s="168"/>
      <c r="SCI154" s="168"/>
      <c r="SCJ154" s="168"/>
      <c r="SCK154" s="168"/>
      <c r="SCL154" s="168"/>
      <c r="SCM154" s="168"/>
      <c r="SCN154" s="168"/>
      <c r="SCO154" s="168"/>
      <c r="SCP154" s="168"/>
      <c r="SCQ154" s="168"/>
      <c r="SCR154" s="168"/>
      <c r="SCS154" s="168"/>
      <c r="SCT154" s="168"/>
      <c r="SCU154" s="168"/>
      <c r="SCV154" s="168"/>
      <c r="SCW154" s="168"/>
      <c r="SCX154" s="168"/>
      <c r="SCY154" s="168"/>
      <c r="SCZ154" s="168"/>
      <c r="SDA154" s="168"/>
      <c r="SDB154" s="168"/>
      <c r="SDC154" s="168"/>
      <c r="SDD154" s="168"/>
      <c r="SDE154" s="168"/>
      <c r="SDF154" s="168"/>
      <c r="SDG154" s="168"/>
      <c r="SDH154" s="168"/>
      <c r="SDI154" s="168"/>
      <c r="SDJ154" s="168"/>
      <c r="SDK154" s="168"/>
      <c r="SDL154" s="168"/>
      <c r="SDM154" s="168"/>
      <c r="SDN154" s="168"/>
      <c r="SDO154" s="168"/>
      <c r="SDP154" s="168"/>
      <c r="SDQ154" s="168"/>
      <c r="SDR154" s="168"/>
      <c r="SDS154" s="168"/>
      <c r="SDT154" s="168"/>
      <c r="SDU154" s="168"/>
      <c r="SDV154" s="168"/>
      <c r="SDW154" s="168"/>
      <c r="SDX154" s="168"/>
      <c r="SDY154" s="168"/>
      <c r="SDZ154" s="168"/>
      <c r="SEA154" s="168"/>
      <c r="SEB154" s="168"/>
      <c r="SEC154" s="168"/>
      <c r="SED154" s="168"/>
      <c r="SEE154" s="168"/>
      <c r="SEF154" s="168"/>
      <c r="SEG154" s="168"/>
      <c r="SEH154" s="168"/>
      <c r="SEI154" s="168"/>
      <c r="SEJ154" s="168"/>
      <c r="SEK154" s="168"/>
      <c r="SEL154" s="168"/>
      <c r="SEM154" s="168"/>
      <c r="SEN154" s="168"/>
      <c r="SEO154" s="168"/>
      <c r="SEP154" s="168"/>
      <c r="SEQ154" s="168"/>
      <c r="SER154" s="168"/>
      <c r="SES154" s="168"/>
      <c r="SET154" s="168"/>
      <c r="SEU154" s="168"/>
      <c r="SEV154" s="168"/>
      <c r="SEW154" s="168"/>
      <c r="SEX154" s="168"/>
      <c r="SEY154" s="168"/>
      <c r="SEZ154" s="168"/>
      <c r="SFA154" s="168"/>
      <c r="SFB154" s="168"/>
      <c r="SFC154" s="168"/>
      <c r="SFD154" s="168"/>
      <c r="SFE154" s="168"/>
      <c r="SFF154" s="168"/>
      <c r="SFG154" s="168"/>
      <c r="SFH154" s="168"/>
      <c r="SFI154" s="168"/>
      <c r="SFJ154" s="168"/>
      <c r="SFK154" s="168"/>
      <c r="SFL154" s="168"/>
      <c r="SFM154" s="168"/>
      <c r="SFN154" s="168"/>
      <c r="SFO154" s="168"/>
      <c r="SFP154" s="168"/>
      <c r="SFQ154" s="168"/>
      <c r="SFR154" s="168"/>
      <c r="SFS154" s="168"/>
      <c r="SFT154" s="168"/>
      <c r="SFU154" s="168"/>
      <c r="SFV154" s="168"/>
      <c r="SFW154" s="168"/>
      <c r="SFX154" s="168"/>
      <c r="SFY154" s="168"/>
      <c r="SFZ154" s="168"/>
      <c r="SGA154" s="168"/>
      <c r="SGB154" s="168"/>
      <c r="SGC154" s="168"/>
      <c r="SGD154" s="168"/>
      <c r="SGE154" s="168"/>
      <c r="SGF154" s="168"/>
      <c r="SGG154" s="168"/>
      <c r="SGH154" s="168"/>
      <c r="SGI154" s="168"/>
      <c r="SGJ154" s="168"/>
      <c r="SGK154" s="168"/>
      <c r="SGL154" s="168"/>
      <c r="SGM154" s="168"/>
      <c r="SGN154" s="168"/>
      <c r="SGO154" s="168"/>
      <c r="SGP154" s="168"/>
      <c r="SGQ154" s="168"/>
      <c r="SGR154" s="168"/>
      <c r="SGS154" s="168"/>
      <c r="SGT154" s="168"/>
      <c r="SGU154" s="168"/>
      <c r="SGV154" s="168"/>
      <c r="SGW154" s="168"/>
      <c r="SGX154" s="168"/>
      <c r="SGY154" s="168"/>
      <c r="SGZ154" s="168"/>
      <c r="SHA154" s="168"/>
      <c r="SHB154" s="168"/>
      <c r="SHC154" s="168"/>
      <c r="SHD154" s="168"/>
      <c r="SHE154" s="168"/>
      <c r="SHF154" s="168"/>
      <c r="SHG154" s="168"/>
      <c r="SHH154" s="168"/>
      <c r="SHI154" s="168"/>
      <c r="SHJ154" s="168"/>
      <c r="SHK154" s="168"/>
      <c r="SHL154" s="168"/>
      <c r="SHM154" s="168"/>
      <c r="SHN154" s="168"/>
      <c r="SHO154" s="168"/>
      <c r="SHP154" s="168"/>
      <c r="SHQ154" s="168"/>
      <c r="SHR154" s="168"/>
      <c r="SHS154" s="168"/>
      <c r="SHT154" s="168"/>
      <c r="SHU154" s="168"/>
      <c r="SHV154" s="168"/>
      <c r="SHW154" s="168"/>
      <c r="SHX154" s="168"/>
      <c r="SHY154" s="168"/>
      <c r="SHZ154" s="168"/>
      <c r="SIA154" s="168"/>
      <c r="SIB154" s="168"/>
      <c r="SIC154" s="168"/>
      <c r="SID154" s="168"/>
      <c r="SIE154" s="168"/>
      <c r="SIF154" s="168"/>
      <c r="SIG154" s="168"/>
      <c r="SIH154" s="168"/>
      <c r="SII154" s="168"/>
      <c r="SIJ154" s="168"/>
      <c r="SIK154" s="168"/>
      <c r="SIL154" s="168"/>
      <c r="SIM154" s="168"/>
      <c r="SIN154" s="168"/>
      <c r="SIO154" s="168"/>
      <c r="SIP154" s="168"/>
      <c r="SIQ154" s="168"/>
      <c r="SIR154" s="168"/>
      <c r="SIS154" s="168"/>
      <c r="SIT154" s="168"/>
      <c r="SIU154" s="168"/>
      <c r="SIV154" s="168"/>
      <c r="SIW154" s="168"/>
      <c r="SIX154" s="168"/>
      <c r="SIY154" s="168"/>
      <c r="SIZ154" s="168"/>
      <c r="SJA154" s="168"/>
      <c r="SJB154" s="168"/>
      <c r="SJC154" s="168"/>
      <c r="SJD154" s="168"/>
      <c r="SJE154" s="168"/>
      <c r="SJF154" s="168"/>
      <c r="SJG154" s="168"/>
      <c r="SJH154" s="168"/>
      <c r="SJI154" s="168"/>
      <c r="SJJ154" s="168"/>
      <c r="SJK154" s="168"/>
      <c r="SJL154" s="168"/>
      <c r="SJM154" s="168"/>
      <c r="SJN154" s="168"/>
      <c r="SJO154" s="168"/>
      <c r="SJP154" s="168"/>
      <c r="SJQ154" s="168"/>
      <c r="SJR154" s="168"/>
      <c r="SJS154" s="168"/>
      <c r="SJT154" s="168"/>
      <c r="SJU154" s="168"/>
      <c r="SJV154" s="168"/>
      <c r="SJW154" s="168"/>
      <c r="SJX154" s="168"/>
      <c r="SJY154" s="168"/>
      <c r="SJZ154" s="168"/>
      <c r="SKA154" s="168"/>
      <c r="SKB154" s="168"/>
      <c r="SKC154" s="168"/>
      <c r="SKD154" s="168"/>
      <c r="SKE154" s="168"/>
      <c r="SKF154" s="168"/>
      <c r="SKG154" s="168"/>
      <c r="SKH154" s="168"/>
      <c r="SKI154" s="168"/>
      <c r="SKJ154" s="168"/>
      <c r="SKK154" s="168"/>
      <c r="SKL154" s="168"/>
      <c r="SKM154" s="168"/>
      <c r="SKN154" s="168"/>
      <c r="SKO154" s="168"/>
      <c r="SKP154" s="168"/>
      <c r="SKQ154" s="168"/>
      <c r="SKR154" s="168"/>
      <c r="SKS154" s="168"/>
      <c r="SKT154" s="168"/>
      <c r="SKU154" s="168"/>
      <c r="SKV154" s="168"/>
      <c r="SKW154" s="168"/>
      <c r="SKX154" s="168"/>
      <c r="SKY154" s="168"/>
      <c r="SKZ154" s="168"/>
      <c r="SLA154" s="168"/>
      <c r="SLB154" s="168"/>
      <c r="SLC154" s="168"/>
      <c r="SLD154" s="168"/>
      <c r="SLE154" s="168"/>
      <c r="SLF154" s="168"/>
      <c r="SLG154" s="168"/>
      <c r="SLH154" s="168"/>
      <c r="SLI154" s="168"/>
      <c r="SLJ154" s="168"/>
      <c r="SLK154" s="168"/>
      <c r="SLL154" s="168"/>
      <c r="SLM154" s="168"/>
      <c r="SLN154" s="168"/>
      <c r="SLO154" s="168"/>
      <c r="SLP154" s="168"/>
      <c r="SLQ154" s="168"/>
      <c r="SLR154" s="168"/>
      <c r="SLS154" s="168"/>
      <c r="SLT154" s="168"/>
      <c r="SLU154" s="168"/>
      <c r="SLV154" s="168"/>
      <c r="SLW154" s="168"/>
      <c r="SLX154" s="168"/>
      <c r="SLY154" s="168"/>
      <c r="SLZ154" s="168"/>
      <c r="SMA154" s="168"/>
      <c r="SMB154" s="168"/>
      <c r="SMC154" s="168"/>
      <c r="SMD154" s="168"/>
      <c r="SME154" s="168"/>
      <c r="SMF154" s="168"/>
      <c r="SMG154" s="168"/>
      <c r="SMH154" s="168"/>
      <c r="SMI154" s="168"/>
      <c r="SMJ154" s="168"/>
      <c r="SMK154" s="168"/>
      <c r="SML154" s="168"/>
      <c r="SMM154" s="168"/>
      <c r="SMN154" s="168"/>
      <c r="SMO154" s="168"/>
      <c r="SMP154" s="168"/>
      <c r="SMQ154" s="168"/>
      <c r="SMR154" s="168"/>
      <c r="SMS154" s="168"/>
      <c r="SMT154" s="168"/>
      <c r="SMU154" s="168"/>
      <c r="SMV154" s="168"/>
      <c r="SMW154" s="168"/>
      <c r="SMX154" s="168"/>
      <c r="SMY154" s="168"/>
      <c r="SMZ154" s="168"/>
      <c r="SNA154" s="168"/>
      <c r="SNB154" s="168"/>
      <c r="SNC154" s="168"/>
      <c r="SND154" s="168"/>
      <c r="SNE154" s="168"/>
      <c r="SNF154" s="168"/>
      <c r="SNG154" s="168"/>
      <c r="SNH154" s="168"/>
      <c r="SNI154" s="168"/>
      <c r="SNJ154" s="168"/>
      <c r="SNK154" s="168"/>
      <c r="SNL154" s="168"/>
      <c r="SNM154" s="168"/>
      <c r="SNN154" s="168"/>
      <c r="SNO154" s="168"/>
      <c r="SNP154" s="168"/>
      <c r="SNQ154" s="168"/>
      <c r="SNR154" s="168"/>
      <c r="SNS154" s="168"/>
      <c r="SNT154" s="168"/>
      <c r="SNU154" s="168"/>
      <c r="SNV154" s="168"/>
      <c r="SNW154" s="168"/>
      <c r="SNX154" s="168"/>
      <c r="SNY154" s="168"/>
      <c r="SNZ154" s="168"/>
      <c r="SOA154" s="168"/>
      <c r="SOB154" s="168"/>
      <c r="SOC154" s="168"/>
      <c r="SOD154" s="168"/>
      <c r="SOE154" s="168"/>
      <c r="SOF154" s="168"/>
      <c r="SOG154" s="168"/>
      <c r="SOH154" s="168"/>
      <c r="SOI154" s="168"/>
      <c r="SOJ154" s="168"/>
      <c r="SOK154" s="168"/>
      <c r="SOL154" s="168"/>
      <c r="SOM154" s="168"/>
      <c r="SON154" s="168"/>
      <c r="SOO154" s="168"/>
      <c r="SOP154" s="168"/>
      <c r="SOQ154" s="168"/>
      <c r="SOR154" s="168"/>
      <c r="SOS154" s="168"/>
      <c r="SOT154" s="168"/>
      <c r="SOU154" s="168"/>
      <c r="SOV154" s="168"/>
      <c r="SOW154" s="168"/>
      <c r="SOX154" s="168"/>
      <c r="SOY154" s="168"/>
      <c r="SOZ154" s="168"/>
      <c r="SPA154" s="168"/>
      <c r="SPB154" s="168"/>
      <c r="SPC154" s="168"/>
      <c r="SPD154" s="168"/>
      <c r="SPE154" s="168"/>
      <c r="SPF154" s="168"/>
      <c r="SPG154" s="168"/>
      <c r="SPH154" s="168"/>
      <c r="SPI154" s="168"/>
      <c r="SPJ154" s="168"/>
      <c r="SPK154" s="168"/>
      <c r="SPL154" s="168"/>
      <c r="SPM154" s="168"/>
      <c r="SPN154" s="168"/>
      <c r="SPO154" s="168"/>
      <c r="SPP154" s="168"/>
      <c r="SPQ154" s="168"/>
      <c r="SPR154" s="168"/>
      <c r="SPS154" s="168"/>
      <c r="SPT154" s="168"/>
      <c r="SPU154" s="168"/>
      <c r="SPV154" s="168"/>
      <c r="SPW154" s="168"/>
      <c r="SPX154" s="168"/>
      <c r="SPY154" s="168"/>
      <c r="SPZ154" s="168"/>
      <c r="SQA154" s="168"/>
      <c r="SQB154" s="168"/>
      <c r="SQC154" s="168"/>
      <c r="SQD154" s="168"/>
      <c r="SQE154" s="168"/>
      <c r="SQF154" s="168"/>
      <c r="SQG154" s="168"/>
      <c r="SQH154" s="168"/>
      <c r="SQI154" s="168"/>
      <c r="SQJ154" s="168"/>
      <c r="SQK154" s="168"/>
      <c r="SQL154" s="168"/>
      <c r="SQM154" s="168"/>
      <c r="SQN154" s="168"/>
      <c r="SQO154" s="168"/>
      <c r="SQP154" s="168"/>
      <c r="SQQ154" s="168"/>
      <c r="SQR154" s="168"/>
      <c r="SQS154" s="168"/>
      <c r="SQT154" s="168"/>
      <c r="SQU154" s="168"/>
      <c r="SQV154" s="168"/>
      <c r="SQW154" s="168"/>
      <c r="SQX154" s="168"/>
      <c r="SQY154" s="168"/>
      <c r="SQZ154" s="168"/>
      <c r="SRA154" s="168"/>
      <c r="SRB154" s="168"/>
      <c r="SRC154" s="168"/>
      <c r="SRD154" s="168"/>
      <c r="SRE154" s="168"/>
      <c r="SRF154" s="168"/>
      <c r="SRG154" s="168"/>
      <c r="SRH154" s="168"/>
      <c r="SRI154" s="168"/>
      <c r="SRJ154" s="168"/>
      <c r="SRK154" s="168"/>
      <c r="SRL154" s="168"/>
      <c r="SRM154" s="168"/>
      <c r="SRN154" s="168"/>
      <c r="SRO154" s="168"/>
      <c r="SRP154" s="168"/>
      <c r="SRQ154" s="168"/>
      <c r="SRR154" s="168"/>
      <c r="SRS154" s="168"/>
      <c r="SRT154" s="168"/>
      <c r="SRU154" s="168"/>
      <c r="SRV154" s="168"/>
      <c r="SRW154" s="168"/>
      <c r="SRX154" s="168"/>
      <c r="SRY154" s="168"/>
      <c r="SRZ154" s="168"/>
      <c r="SSA154" s="168"/>
      <c r="SSB154" s="168"/>
      <c r="SSC154" s="168"/>
      <c r="SSD154" s="168"/>
      <c r="SSE154" s="168"/>
      <c r="SSF154" s="168"/>
      <c r="SSG154" s="168"/>
      <c r="SSH154" s="168"/>
      <c r="SSI154" s="168"/>
      <c r="SSJ154" s="168"/>
      <c r="SSK154" s="168"/>
      <c r="SSL154" s="168"/>
      <c r="SSM154" s="168"/>
      <c r="SSN154" s="168"/>
      <c r="SSO154" s="168"/>
      <c r="SSP154" s="168"/>
      <c r="SSQ154" s="168"/>
      <c r="SSR154" s="168"/>
      <c r="SSS154" s="168"/>
      <c r="SST154" s="168"/>
      <c r="SSU154" s="168"/>
      <c r="SSV154" s="168"/>
      <c r="SSW154" s="168"/>
      <c r="SSX154" s="168"/>
      <c r="SSY154" s="168"/>
      <c r="SSZ154" s="168"/>
      <c r="STA154" s="168"/>
      <c r="STB154" s="168"/>
      <c r="STC154" s="168"/>
      <c r="STD154" s="168"/>
      <c r="STE154" s="168"/>
      <c r="STF154" s="168"/>
      <c r="STG154" s="168"/>
      <c r="STH154" s="168"/>
      <c r="STI154" s="168"/>
      <c r="STJ154" s="168"/>
      <c r="STK154" s="168"/>
      <c r="STL154" s="168"/>
      <c r="STM154" s="168"/>
      <c r="STN154" s="168"/>
      <c r="STO154" s="168"/>
      <c r="STP154" s="168"/>
      <c r="STQ154" s="168"/>
      <c r="STR154" s="168"/>
      <c r="STS154" s="168"/>
      <c r="STT154" s="168"/>
      <c r="STU154" s="168"/>
      <c r="STV154" s="168"/>
      <c r="STW154" s="168"/>
      <c r="STX154" s="168"/>
      <c r="STY154" s="168"/>
      <c r="STZ154" s="168"/>
      <c r="SUA154" s="168"/>
      <c r="SUB154" s="168"/>
      <c r="SUC154" s="168"/>
      <c r="SUD154" s="168"/>
      <c r="SUE154" s="168"/>
      <c r="SUF154" s="168"/>
      <c r="SUG154" s="168"/>
      <c r="SUH154" s="168"/>
      <c r="SUI154" s="168"/>
      <c r="SUJ154" s="168"/>
      <c r="SUK154" s="168"/>
      <c r="SUL154" s="168"/>
      <c r="SUM154" s="168"/>
      <c r="SUN154" s="168"/>
      <c r="SUO154" s="168"/>
      <c r="SUP154" s="168"/>
      <c r="SUQ154" s="168"/>
      <c r="SUR154" s="168"/>
      <c r="SUS154" s="168"/>
      <c r="SUT154" s="168"/>
      <c r="SUU154" s="168"/>
      <c r="SUV154" s="168"/>
      <c r="SUW154" s="168"/>
      <c r="SUX154" s="168"/>
      <c r="SUY154" s="168"/>
      <c r="SUZ154" s="168"/>
      <c r="SVA154" s="168"/>
      <c r="SVB154" s="168"/>
      <c r="SVC154" s="168"/>
      <c r="SVD154" s="168"/>
      <c r="SVE154" s="168"/>
      <c r="SVF154" s="168"/>
      <c r="SVG154" s="168"/>
      <c r="SVH154" s="168"/>
      <c r="SVI154" s="168"/>
      <c r="SVJ154" s="168"/>
      <c r="SVK154" s="168"/>
      <c r="SVL154" s="168"/>
      <c r="SVM154" s="168"/>
      <c r="SVN154" s="168"/>
      <c r="SVO154" s="168"/>
      <c r="SVP154" s="168"/>
      <c r="SVQ154" s="168"/>
      <c r="SVR154" s="168"/>
      <c r="SVS154" s="168"/>
      <c r="SVT154" s="168"/>
      <c r="SVU154" s="168"/>
      <c r="SVV154" s="168"/>
      <c r="SVW154" s="168"/>
      <c r="SVX154" s="168"/>
      <c r="SVY154" s="168"/>
      <c r="SVZ154" s="168"/>
      <c r="SWA154" s="168"/>
      <c r="SWB154" s="168"/>
      <c r="SWC154" s="168"/>
      <c r="SWD154" s="168"/>
      <c r="SWE154" s="168"/>
      <c r="SWF154" s="168"/>
      <c r="SWG154" s="168"/>
      <c r="SWH154" s="168"/>
      <c r="SWI154" s="168"/>
      <c r="SWJ154" s="168"/>
      <c r="SWK154" s="168"/>
      <c r="SWL154" s="168"/>
      <c r="SWM154" s="168"/>
      <c r="SWN154" s="168"/>
      <c r="SWO154" s="168"/>
      <c r="SWP154" s="168"/>
      <c r="SWQ154" s="168"/>
      <c r="SWR154" s="168"/>
      <c r="SWS154" s="168"/>
      <c r="SWT154" s="168"/>
      <c r="SWU154" s="168"/>
      <c r="SWV154" s="168"/>
      <c r="SWW154" s="168"/>
      <c r="SWX154" s="168"/>
      <c r="SWY154" s="168"/>
      <c r="SWZ154" s="168"/>
      <c r="SXA154" s="168"/>
      <c r="SXB154" s="168"/>
      <c r="SXC154" s="168"/>
      <c r="SXD154" s="168"/>
      <c r="SXE154" s="168"/>
      <c r="SXF154" s="168"/>
      <c r="SXG154" s="168"/>
      <c r="SXH154" s="168"/>
      <c r="SXI154" s="168"/>
      <c r="SXJ154" s="168"/>
      <c r="SXK154" s="168"/>
      <c r="SXL154" s="168"/>
      <c r="SXM154" s="168"/>
      <c r="SXN154" s="168"/>
      <c r="SXO154" s="168"/>
      <c r="SXP154" s="168"/>
      <c r="SXQ154" s="168"/>
      <c r="SXR154" s="168"/>
      <c r="SXS154" s="168"/>
      <c r="SXT154" s="168"/>
      <c r="SXU154" s="168"/>
      <c r="SXV154" s="168"/>
      <c r="SXW154" s="168"/>
      <c r="SXX154" s="168"/>
      <c r="SXY154" s="168"/>
      <c r="SXZ154" s="168"/>
      <c r="SYA154" s="168"/>
      <c r="SYB154" s="168"/>
      <c r="SYC154" s="168"/>
      <c r="SYD154" s="168"/>
      <c r="SYE154" s="168"/>
      <c r="SYF154" s="168"/>
      <c r="SYG154" s="168"/>
      <c r="SYH154" s="168"/>
      <c r="SYI154" s="168"/>
      <c r="SYJ154" s="168"/>
      <c r="SYK154" s="168"/>
      <c r="SYL154" s="168"/>
      <c r="SYM154" s="168"/>
      <c r="SYN154" s="168"/>
      <c r="SYO154" s="168"/>
      <c r="SYP154" s="168"/>
      <c r="SYQ154" s="168"/>
      <c r="SYR154" s="168"/>
      <c r="SYS154" s="168"/>
      <c r="SYT154" s="168"/>
      <c r="SYU154" s="168"/>
      <c r="SYV154" s="168"/>
      <c r="SYW154" s="168"/>
      <c r="SYX154" s="168"/>
      <c r="SYY154" s="168"/>
      <c r="SYZ154" s="168"/>
      <c r="SZA154" s="168"/>
      <c r="SZB154" s="168"/>
      <c r="SZC154" s="168"/>
      <c r="SZD154" s="168"/>
      <c r="SZE154" s="168"/>
      <c r="SZF154" s="168"/>
      <c r="SZG154" s="168"/>
      <c r="SZH154" s="168"/>
      <c r="SZI154" s="168"/>
      <c r="SZJ154" s="168"/>
      <c r="SZK154" s="168"/>
      <c r="SZL154" s="168"/>
      <c r="SZM154" s="168"/>
      <c r="SZN154" s="168"/>
      <c r="SZO154" s="168"/>
      <c r="SZP154" s="168"/>
      <c r="SZQ154" s="168"/>
      <c r="SZR154" s="168"/>
      <c r="SZS154" s="168"/>
      <c r="SZT154" s="168"/>
      <c r="SZU154" s="168"/>
      <c r="SZV154" s="168"/>
      <c r="SZW154" s="168"/>
      <c r="SZX154" s="168"/>
      <c r="SZY154" s="168"/>
      <c r="SZZ154" s="168"/>
      <c r="TAA154" s="168"/>
      <c r="TAB154" s="168"/>
      <c r="TAC154" s="168"/>
      <c r="TAD154" s="168"/>
      <c r="TAE154" s="168"/>
      <c r="TAF154" s="168"/>
      <c r="TAG154" s="168"/>
      <c r="TAH154" s="168"/>
      <c r="TAI154" s="168"/>
      <c r="TAJ154" s="168"/>
      <c r="TAK154" s="168"/>
      <c r="TAL154" s="168"/>
      <c r="TAM154" s="168"/>
      <c r="TAN154" s="168"/>
      <c r="TAO154" s="168"/>
      <c r="TAP154" s="168"/>
      <c r="TAQ154" s="168"/>
      <c r="TAR154" s="168"/>
      <c r="TAS154" s="168"/>
      <c r="TAT154" s="168"/>
      <c r="TAU154" s="168"/>
      <c r="TAV154" s="168"/>
      <c r="TAW154" s="168"/>
      <c r="TAX154" s="168"/>
      <c r="TAY154" s="168"/>
      <c r="TAZ154" s="168"/>
      <c r="TBA154" s="168"/>
      <c r="TBB154" s="168"/>
      <c r="TBC154" s="168"/>
      <c r="TBD154" s="168"/>
      <c r="TBE154" s="168"/>
      <c r="TBF154" s="168"/>
      <c r="TBG154" s="168"/>
      <c r="TBH154" s="168"/>
      <c r="TBI154" s="168"/>
      <c r="TBJ154" s="168"/>
      <c r="TBK154" s="168"/>
      <c r="TBL154" s="168"/>
      <c r="TBM154" s="168"/>
      <c r="TBN154" s="168"/>
      <c r="TBO154" s="168"/>
      <c r="TBP154" s="168"/>
      <c r="TBQ154" s="168"/>
      <c r="TBR154" s="168"/>
      <c r="TBS154" s="168"/>
      <c r="TBT154" s="168"/>
      <c r="TBU154" s="168"/>
      <c r="TBV154" s="168"/>
      <c r="TBW154" s="168"/>
      <c r="TBX154" s="168"/>
      <c r="TBY154" s="168"/>
      <c r="TBZ154" s="168"/>
      <c r="TCA154" s="168"/>
      <c r="TCB154" s="168"/>
      <c r="TCC154" s="168"/>
      <c r="TCD154" s="168"/>
      <c r="TCE154" s="168"/>
      <c r="TCF154" s="168"/>
      <c r="TCG154" s="168"/>
      <c r="TCH154" s="168"/>
      <c r="TCI154" s="168"/>
      <c r="TCJ154" s="168"/>
      <c r="TCK154" s="168"/>
      <c r="TCL154" s="168"/>
      <c r="TCM154" s="168"/>
      <c r="TCN154" s="168"/>
      <c r="TCO154" s="168"/>
      <c r="TCP154" s="168"/>
      <c r="TCQ154" s="168"/>
      <c r="TCR154" s="168"/>
      <c r="TCS154" s="168"/>
      <c r="TCT154" s="168"/>
      <c r="TCU154" s="168"/>
      <c r="TCV154" s="168"/>
      <c r="TCW154" s="168"/>
      <c r="TCX154" s="168"/>
      <c r="TCY154" s="168"/>
      <c r="TCZ154" s="168"/>
      <c r="TDA154" s="168"/>
      <c r="TDB154" s="168"/>
      <c r="TDC154" s="168"/>
      <c r="TDD154" s="168"/>
      <c r="TDE154" s="168"/>
      <c r="TDF154" s="168"/>
      <c r="TDG154" s="168"/>
      <c r="TDH154" s="168"/>
      <c r="TDI154" s="168"/>
      <c r="TDJ154" s="168"/>
      <c r="TDK154" s="168"/>
      <c r="TDL154" s="168"/>
      <c r="TDM154" s="168"/>
      <c r="TDN154" s="168"/>
      <c r="TDO154" s="168"/>
      <c r="TDP154" s="168"/>
      <c r="TDQ154" s="168"/>
      <c r="TDR154" s="168"/>
      <c r="TDS154" s="168"/>
      <c r="TDT154" s="168"/>
      <c r="TDU154" s="168"/>
      <c r="TDV154" s="168"/>
      <c r="TDW154" s="168"/>
      <c r="TDX154" s="168"/>
      <c r="TDY154" s="168"/>
      <c r="TDZ154" s="168"/>
      <c r="TEA154" s="168"/>
      <c r="TEB154" s="168"/>
      <c r="TEC154" s="168"/>
      <c r="TED154" s="168"/>
      <c r="TEE154" s="168"/>
      <c r="TEF154" s="168"/>
      <c r="TEG154" s="168"/>
      <c r="TEH154" s="168"/>
      <c r="TEI154" s="168"/>
      <c r="TEJ154" s="168"/>
      <c r="TEK154" s="168"/>
      <c r="TEL154" s="168"/>
      <c r="TEM154" s="168"/>
      <c r="TEN154" s="168"/>
      <c r="TEO154" s="168"/>
      <c r="TEP154" s="168"/>
      <c r="TEQ154" s="168"/>
      <c r="TER154" s="168"/>
      <c r="TES154" s="168"/>
      <c r="TET154" s="168"/>
      <c r="TEU154" s="168"/>
      <c r="TEV154" s="168"/>
      <c r="TEW154" s="168"/>
      <c r="TEX154" s="168"/>
      <c r="TEY154" s="168"/>
      <c r="TEZ154" s="168"/>
      <c r="TFA154" s="168"/>
      <c r="TFB154" s="168"/>
      <c r="TFC154" s="168"/>
      <c r="TFD154" s="168"/>
      <c r="TFE154" s="168"/>
      <c r="TFF154" s="168"/>
      <c r="TFG154" s="168"/>
      <c r="TFH154" s="168"/>
      <c r="TFI154" s="168"/>
      <c r="TFJ154" s="168"/>
      <c r="TFK154" s="168"/>
      <c r="TFL154" s="168"/>
      <c r="TFM154" s="168"/>
      <c r="TFN154" s="168"/>
      <c r="TFO154" s="168"/>
      <c r="TFP154" s="168"/>
      <c r="TFQ154" s="168"/>
      <c r="TFR154" s="168"/>
      <c r="TFS154" s="168"/>
      <c r="TFT154" s="168"/>
      <c r="TFU154" s="168"/>
      <c r="TFV154" s="168"/>
      <c r="TFW154" s="168"/>
      <c r="TFX154" s="168"/>
      <c r="TFY154" s="168"/>
      <c r="TFZ154" s="168"/>
      <c r="TGA154" s="168"/>
      <c r="TGB154" s="168"/>
      <c r="TGC154" s="168"/>
      <c r="TGD154" s="168"/>
      <c r="TGE154" s="168"/>
      <c r="TGF154" s="168"/>
      <c r="TGG154" s="168"/>
      <c r="TGH154" s="168"/>
      <c r="TGI154" s="168"/>
      <c r="TGJ154" s="168"/>
      <c r="TGK154" s="168"/>
      <c r="TGL154" s="168"/>
      <c r="TGM154" s="168"/>
      <c r="TGN154" s="168"/>
      <c r="TGO154" s="168"/>
      <c r="TGP154" s="168"/>
      <c r="TGQ154" s="168"/>
      <c r="TGR154" s="168"/>
      <c r="TGS154" s="168"/>
      <c r="TGT154" s="168"/>
      <c r="TGU154" s="168"/>
      <c r="TGV154" s="168"/>
      <c r="TGW154" s="168"/>
      <c r="TGX154" s="168"/>
      <c r="TGY154" s="168"/>
      <c r="TGZ154" s="168"/>
      <c r="THA154" s="168"/>
      <c r="THB154" s="168"/>
      <c r="THC154" s="168"/>
      <c r="THD154" s="168"/>
      <c r="THE154" s="168"/>
      <c r="THF154" s="168"/>
      <c r="THG154" s="168"/>
      <c r="THH154" s="168"/>
      <c r="THI154" s="168"/>
      <c r="THJ154" s="168"/>
      <c r="THK154" s="168"/>
      <c r="THL154" s="168"/>
      <c r="THM154" s="168"/>
      <c r="THN154" s="168"/>
      <c r="THO154" s="168"/>
      <c r="THP154" s="168"/>
      <c r="THQ154" s="168"/>
      <c r="THR154" s="168"/>
      <c r="THS154" s="168"/>
      <c r="THT154" s="168"/>
      <c r="THU154" s="168"/>
      <c r="THV154" s="168"/>
      <c r="THW154" s="168"/>
      <c r="THX154" s="168"/>
      <c r="THY154" s="168"/>
      <c r="THZ154" s="168"/>
      <c r="TIA154" s="168"/>
      <c r="TIB154" s="168"/>
      <c r="TIC154" s="168"/>
      <c r="TID154" s="168"/>
      <c r="TIE154" s="168"/>
      <c r="TIF154" s="168"/>
      <c r="TIG154" s="168"/>
      <c r="TIH154" s="168"/>
      <c r="TII154" s="168"/>
      <c r="TIJ154" s="168"/>
      <c r="TIK154" s="168"/>
      <c r="TIL154" s="168"/>
      <c r="TIM154" s="168"/>
      <c r="TIN154" s="168"/>
      <c r="TIO154" s="168"/>
      <c r="TIP154" s="168"/>
      <c r="TIQ154" s="168"/>
      <c r="TIR154" s="168"/>
      <c r="TIS154" s="168"/>
      <c r="TIT154" s="168"/>
      <c r="TIU154" s="168"/>
      <c r="TIV154" s="168"/>
      <c r="TIW154" s="168"/>
      <c r="TIX154" s="168"/>
      <c r="TIY154" s="168"/>
      <c r="TIZ154" s="168"/>
      <c r="TJA154" s="168"/>
      <c r="TJB154" s="168"/>
      <c r="TJC154" s="168"/>
      <c r="TJD154" s="168"/>
      <c r="TJE154" s="168"/>
      <c r="TJF154" s="168"/>
      <c r="TJG154" s="168"/>
      <c r="TJH154" s="168"/>
      <c r="TJI154" s="168"/>
      <c r="TJJ154" s="168"/>
      <c r="TJK154" s="168"/>
      <c r="TJL154" s="168"/>
      <c r="TJM154" s="168"/>
      <c r="TJN154" s="168"/>
      <c r="TJO154" s="168"/>
      <c r="TJP154" s="168"/>
      <c r="TJQ154" s="168"/>
      <c r="TJR154" s="168"/>
      <c r="TJS154" s="168"/>
      <c r="TJT154" s="168"/>
      <c r="TJU154" s="168"/>
      <c r="TJV154" s="168"/>
      <c r="TJW154" s="168"/>
      <c r="TJX154" s="168"/>
      <c r="TJY154" s="168"/>
      <c r="TJZ154" s="168"/>
      <c r="TKA154" s="168"/>
      <c r="TKB154" s="168"/>
      <c r="TKC154" s="168"/>
      <c r="TKD154" s="168"/>
      <c r="TKE154" s="168"/>
      <c r="TKF154" s="168"/>
      <c r="TKG154" s="168"/>
      <c r="TKH154" s="168"/>
      <c r="TKI154" s="168"/>
      <c r="TKJ154" s="168"/>
      <c r="TKK154" s="168"/>
      <c r="TKL154" s="168"/>
      <c r="TKM154" s="168"/>
      <c r="TKN154" s="168"/>
      <c r="TKO154" s="168"/>
      <c r="TKP154" s="168"/>
      <c r="TKQ154" s="168"/>
      <c r="TKR154" s="168"/>
      <c r="TKS154" s="168"/>
      <c r="TKT154" s="168"/>
      <c r="TKU154" s="168"/>
      <c r="TKV154" s="168"/>
      <c r="TKW154" s="168"/>
      <c r="TKX154" s="168"/>
      <c r="TKY154" s="168"/>
      <c r="TKZ154" s="168"/>
      <c r="TLA154" s="168"/>
      <c r="TLB154" s="168"/>
      <c r="TLC154" s="168"/>
      <c r="TLD154" s="168"/>
      <c r="TLE154" s="168"/>
      <c r="TLF154" s="168"/>
      <c r="TLG154" s="168"/>
      <c r="TLH154" s="168"/>
      <c r="TLI154" s="168"/>
      <c r="TLJ154" s="168"/>
      <c r="TLK154" s="168"/>
      <c r="TLL154" s="168"/>
      <c r="TLM154" s="168"/>
      <c r="TLN154" s="168"/>
      <c r="TLO154" s="168"/>
      <c r="TLP154" s="168"/>
      <c r="TLQ154" s="168"/>
      <c r="TLR154" s="168"/>
      <c r="TLS154" s="168"/>
      <c r="TLT154" s="168"/>
      <c r="TLU154" s="168"/>
      <c r="TLV154" s="168"/>
      <c r="TLW154" s="168"/>
      <c r="TLX154" s="168"/>
      <c r="TLY154" s="168"/>
      <c r="TLZ154" s="168"/>
      <c r="TMA154" s="168"/>
      <c r="TMB154" s="168"/>
      <c r="TMC154" s="168"/>
      <c r="TMD154" s="168"/>
      <c r="TME154" s="168"/>
      <c r="TMF154" s="168"/>
      <c r="TMG154" s="168"/>
      <c r="TMH154" s="168"/>
      <c r="TMI154" s="168"/>
      <c r="TMJ154" s="168"/>
      <c r="TMK154" s="168"/>
      <c r="TML154" s="168"/>
      <c r="TMM154" s="168"/>
      <c r="TMN154" s="168"/>
      <c r="TMO154" s="168"/>
      <c r="TMP154" s="168"/>
      <c r="TMQ154" s="168"/>
      <c r="TMR154" s="168"/>
      <c r="TMS154" s="168"/>
      <c r="TMT154" s="168"/>
      <c r="TMU154" s="168"/>
      <c r="TMV154" s="168"/>
      <c r="TMW154" s="168"/>
      <c r="TMX154" s="168"/>
      <c r="TMY154" s="168"/>
      <c r="TMZ154" s="168"/>
      <c r="TNA154" s="168"/>
      <c r="TNB154" s="168"/>
      <c r="TNC154" s="168"/>
      <c r="TND154" s="168"/>
      <c r="TNE154" s="168"/>
      <c r="TNF154" s="168"/>
      <c r="TNG154" s="168"/>
      <c r="TNH154" s="168"/>
      <c r="TNI154" s="168"/>
      <c r="TNJ154" s="168"/>
      <c r="TNK154" s="168"/>
      <c r="TNL154" s="168"/>
      <c r="TNM154" s="168"/>
      <c r="TNN154" s="168"/>
      <c r="TNO154" s="168"/>
      <c r="TNP154" s="168"/>
      <c r="TNQ154" s="168"/>
      <c r="TNR154" s="168"/>
      <c r="TNS154" s="168"/>
      <c r="TNT154" s="168"/>
      <c r="TNU154" s="168"/>
      <c r="TNV154" s="168"/>
      <c r="TNW154" s="168"/>
      <c r="TNX154" s="168"/>
      <c r="TNY154" s="168"/>
      <c r="TNZ154" s="168"/>
      <c r="TOA154" s="168"/>
      <c r="TOB154" s="168"/>
      <c r="TOC154" s="168"/>
      <c r="TOD154" s="168"/>
      <c r="TOE154" s="168"/>
      <c r="TOF154" s="168"/>
      <c r="TOG154" s="168"/>
      <c r="TOH154" s="168"/>
      <c r="TOI154" s="168"/>
      <c r="TOJ154" s="168"/>
      <c r="TOK154" s="168"/>
      <c r="TOL154" s="168"/>
      <c r="TOM154" s="168"/>
      <c r="TON154" s="168"/>
      <c r="TOO154" s="168"/>
      <c r="TOP154" s="168"/>
      <c r="TOQ154" s="168"/>
      <c r="TOR154" s="168"/>
      <c r="TOS154" s="168"/>
      <c r="TOT154" s="168"/>
      <c r="TOU154" s="168"/>
      <c r="TOV154" s="168"/>
      <c r="TOW154" s="168"/>
      <c r="TOX154" s="168"/>
      <c r="TOY154" s="168"/>
      <c r="TOZ154" s="168"/>
      <c r="TPA154" s="168"/>
      <c r="TPB154" s="168"/>
      <c r="TPC154" s="168"/>
      <c r="TPD154" s="168"/>
      <c r="TPE154" s="168"/>
      <c r="TPF154" s="168"/>
      <c r="TPG154" s="168"/>
      <c r="TPH154" s="168"/>
      <c r="TPI154" s="168"/>
      <c r="TPJ154" s="168"/>
      <c r="TPK154" s="168"/>
      <c r="TPL154" s="168"/>
      <c r="TPM154" s="168"/>
      <c r="TPN154" s="168"/>
      <c r="TPO154" s="168"/>
      <c r="TPP154" s="168"/>
      <c r="TPQ154" s="168"/>
      <c r="TPR154" s="168"/>
      <c r="TPS154" s="168"/>
      <c r="TPT154" s="168"/>
      <c r="TPU154" s="168"/>
      <c r="TPV154" s="168"/>
      <c r="TPW154" s="168"/>
      <c r="TPX154" s="168"/>
      <c r="TPY154" s="168"/>
      <c r="TPZ154" s="168"/>
      <c r="TQA154" s="168"/>
      <c r="TQB154" s="168"/>
      <c r="TQC154" s="168"/>
      <c r="TQD154" s="168"/>
      <c r="TQE154" s="168"/>
      <c r="TQF154" s="168"/>
      <c r="TQG154" s="168"/>
      <c r="TQH154" s="168"/>
      <c r="TQI154" s="168"/>
      <c r="TQJ154" s="168"/>
      <c r="TQK154" s="168"/>
      <c r="TQL154" s="168"/>
      <c r="TQM154" s="168"/>
      <c r="TQN154" s="168"/>
      <c r="TQO154" s="168"/>
      <c r="TQP154" s="168"/>
      <c r="TQQ154" s="168"/>
      <c r="TQR154" s="168"/>
      <c r="TQS154" s="168"/>
      <c r="TQT154" s="168"/>
      <c r="TQU154" s="168"/>
      <c r="TQV154" s="168"/>
      <c r="TQW154" s="168"/>
      <c r="TQX154" s="168"/>
      <c r="TQY154" s="168"/>
      <c r="TQZ154" s="168"/>
      <c r="TRA154" s="168"/>
      <c r="TRB154" s="168"/>
      <c r="TRC154" s="168"/>
      <c r="TRD154" s="168"/>
      <c r="TRE154" s="168"/>
      <c r="TRF154" s="168"/>
      <c r="TRG154" s="168"/>
      <c r="TRH154" s="168"/>
      <c r="TRI154" s="168"/>
      <c r="TRJ154" s="168"/>
      <c r="TRK154" s="168"/>
      <c r="TRL154" s="168"/>
      <c r="TRM154" s="168"/>
      <c r="TRN154" s="168"/>
      <c r="TRO154" s="168"/>
      <c r="TRP154" s="168"/>
      <c r="TRQ154" s="168"/>
      <c r="TRR154" s="168"/>
      <c r="TRS154" s="168"/>
      <c r="TRT154" s="168"/>
      <c r="TRU154" s="168"/>
      <c r="TRV154" s="168"/>
      <c r="TRW154" s="168"/>
      <c r="TRX154" s="168"/>
      <c r="TRY154" s="168"/>
      <c r="TRZ154" s="168"/>
      <c r="TSA154" s="168"/>
      <c r="TSB154" s="168"/>
      <c r="TSC154" s="168"/>
      <c r="TSD154" s="168"/>
      <c r="TSE154" s="168"/>
      <c r="TSF154" s="168"/>
      <c r="TSG154" s="168"/>
      <c r="TSH154" s="168"/>
      <c r="TSI154" s="168"/>
      <c r="TSJ154" s="168"/>
      <c r="TSK154" s="168"/>
      <c r="TSL154" s="168"/>
      <c r="TSM154" s="168"/>
      <c r="TSN154" s="168"/>
      <c r="TSO154" s="168"/>
      <c r="TSP154" s="168"/>
      <c r="TSQ154" s="168"/>
      <c r="TSR154" s="168"/>
      <c r="TSS154" s="168"/>
      <c r="TST154" s="168"/>
      <c r="TSU154" s="168"/>
      <c r="TSV154" s="168"/>
      <c r="TSW154" s="168"/>
      <c r="TSX154" s="168"/>
      <c r="TSY154" s="168"/>
      <c r="TSZ154" s="168"/>
      <c r="TTA154" s="168"/>
      <c r="TTB154" s="168"/>
      <c r="TTC154" s="168"/>
      <c r="TTD154" s="168"/>
      <c r="TTE154" s="168"/>
      <c r="TTF154" s="168"/>
      <c r="TTG154" s="168"/>
      <c r="TTH154" s="168"/>
      <c r="TTI154" s="168"/>
      <c r="TTJ154" s="168"/>
      <c r="TTK154" s="168"/>
      <c r="TTL154" s="168"/>
      <c r="TTM154" s="168"/>
      <c r="TTN154" s="168"/>
      <c r="TTO154" s="168"/>
      <c r="TTP154" s="168"/>
      <c r="TTQ154" s="168"/>
      <c r="TTR154" s="168"/>
      <c r="TTS154" s="168"/>
      <c r="TTT154" s="168"/>
      <c r="TTU154" s="168"/>
      <c r="TTV154" s="168"/>
      <c r="TTW154" s="168"/>
      <c r="TTX154" s="168"/>
      <c r="TTY154" s="168"/>
      <c r="TTZ154" s="168"/>
      <c r="TUA154" s="168"/>
      <c r="TUB154" s="168"/>
      <c r="TUC154" s="168"/>
      <c r="TUD154" s="168"/>
      <c r="TUE154" s="168"/>
      <c r="TUF154" s="168"/>
      <c r="TUG154" s="168"/>
      <c r="TUH154" s="168"/>
      <c r="TUI154" s="168"/>
      <c r="TUJ154" s="168"/>
      <c r="TUK154" s="168"/>
      <c r="TUL154" s="168"/>
      <c r="TUM154" s="168"/>
      <c r="TUN154" s="168"/>
      <c r="TUO154" s="168"/>
      <c r="TUP154" s="168"/>
      <c r="TUQ154" s="168"/>
      <c r="TUR154" s="168"/>
      <c r="TUS154" s="168"/>
      <c r="TUT154" s="168"/>
      <c r="TUU154" s="168"/>
      <c r="TUV154" s="168"/>
      <c r="TUW154" s="168"/>
      <c r="TUX154" s="168"/>
      <c r="TUY154" s="168"/>
      <c r="TUZ154" s="168"/>
      <c r="TVA154" s="168"/>
      <c r="TVB154" s="168"/>
      <c r="TVC154" s="168"/>
      <c r="TVD154" s="168"/>
      <c r="TVE154" s="168"/>
      <c r="TVF154" s="168"/>
      <c r="TVG154" s="168"/>
      <c r="TVH154" s="168"/>
      <c r="TVI154" s="168"/>
      <c r="TVJ154" s="168"/>
      <c r="TVK154" s="168"/>
      <c r="TVL154" s="168"/>
      <c r="TVM154" s="168"/>
      <c r="TVN154" s="168"/>
      <c r="TVO154" s="168"/>
      <c r="TVP154" s="168"/>
      <c r="TVQ154" s="168"/>
      <c r="TVR154" s="168"/>
      <c r="TVS154" s="168"/>
      <c r="TVT154" s="168"/>
      <c r="TVU154" s="168"/>
      <c r="TVV154" s="168"/>
      <c r="TVW154" s="168"/>
      <c r="TVX154" s="168"/>
      <c r="TVY154" s="168"/>
      <c r="TVZ154" s="168"/>
      <c r="TWA154" s="168"/>
      <c r="TWB154" s="168"/>
      <c r="TWC154" s="168"/>
      <c r="TWD154" s="168"/>
      <c r="TWE154" s="168"/>
      <c r="TWF154" s="168"/>
      <c r="TWG154" s="168"/>
      <c r="TWH154" s="168"/>
      <c r="TWI154" s="168"/>
      <c r="TWJ154" s="168"/>
      <c r="TWK154" s="168"/>
      <c r="TWL154" s="168"/>
      <c r="TWM154" s="168"/>
      <c r="TWN154" s="168"/>
      <c r="TWO154" s="168"/>
      <c r="TWP154" s="168"/>
      <c r="TWQ154" s="168"/>
      <c r="TWR154" s="168"/>
      <c r="TWS154" s="168"/>
      <c r="TWT154" s="168"/>
      <c r="TWU154" s="168"/>
      <c r="TWV154" s="168"/>
      <c r="TWW154" s="168"/>
      <c r="TWX154" s="168"/>
      <c r="TWY154" s="168"/>
      <c r="TWZ154" s="168"/>
      <c r="TXA154" s="168"/>
      <c r="TXB154" s="168"/>
      <c r="TXC154" s="168"/>
      <c r="TXD154" s="168"/>
      <c r="TXE154" s="168"/>
      <c r="TXF154" s="168"/>
      <c r="TXG154" s="168"/>
      <c r="TXH154" s="168"/>
      <c r="TXI154" s="168"/>
      <c r="TXJ154" s="168"/>
      <c r="TXK154" s="168"/>
      <c r="TXL154" s="168"/>
      <c r="TXM154" s="168"/>
      <c r="TXN154" s="168"/>
      <c r="TXO154" s="168"/>
      <c r="TXP154" s="168"/>
      <c r="TXQ154" s="168"/>
      <c r="TXR154" s="168"/>
      <c r="TXS154" s="168"/>
      <c r="TXT154" s="168"/>
      <c r="TXU154" s="168"/>
      <c r="TXV154" s="168"/>
      <c r="TXW154" s="168"/>
      <c r="TXX154" s="168"/>
      <c r="TXY154" s="168"/>
      <c r="TXZ154" s="168"/>
      <c r="TYA154" s="168"/>
      <c r="TYB154" s="168"/>
      <c r="TYC154" s="168"/>
      <c r="TYD154" s="168"/>
      <c r="TYE154" s="168"/>
      <c r="TYF154" s="168"/>
      <c r="TYG154" s="168"/>
      <c r="TYH154" s="168"/>
      <c r="TYI154" s="168"/>
      <c r="TYJ154" s="168"/>
      <c r="TYK154" s="168"/>
      <c r="TYL154" s="168"/>
      <c r="TYM154" s="168"/>
      <c r="TYN154" s="168"/>
      <c r="TYO154" s="168"/>
      <c r="TYP154" s="168"/>
      <c r="TYQ154" s="168"/>
      <c r="TYR154" s="168"/>
      <c r="TYS154" s="168"/>
      <c r="TYT154" s="168"/>
      <c r="TYU154" s="168"/>
      <c r="TYV154" s="168"/>
      <c r="TYW154" s="168"/>
      <c r="TYX154" s="168"/>
      <c r="TYY154" s="168"/>
      <c r="TYZ154" s="168"/>
      <c r="TZA154" s="168"/>
      <c r="TZB154" s="168"/>
      <c r="TZC154" s="168"/>
      <c r="TZD154" s="168"/>
      <c r="TZE154" s="168"/>
      <c r="TZF154" s="168"/>
      <c r="TZG154" s="168"/>
      <c r="TZH154" s="168"/>
      <c r="TZI154" s="168"/>
      <c r="TZJ154" s="168"/>
      <c r="TZK154" s="168"/>
      <c r="TZL154" s="168"/>
      <c r="TZM154" s="168"/>
      <c r="TZN154" s="168"/>
      <c r="TZO154" s="168"/>
      <c r="TZP154" s="168"/>
      <c r="TZQ154" s="168"/>
      <c r="TZR154" s="168"/>
      <c r="TZS154" s="168"/>
      <c r="TZT154" s="168"/>
      <c r="TZU154" s="168"/>
      <c r="TZV154" s="168"/>
      <c r="TZW154" s="168"/>
      <c r="TZX154" s="168"/>
      <c r="TZY154" s="168"/>
      <c r="TZZ154" s="168"/>
      <c r="UAA154" s="168"/>
      <c r="UAB154" s="168"/>
      <c r="UAC154" s="168"/>
      <c r="UAD154" s="168"/>
      <c r="UAE154" s="168"/>
      <c r="UAF154" s="168"/>
      <c r="UAG154" s="168"/>
      <c r="UAH154" s="168"/>
      <c r="UAI154" s="168"/>
      <c r="UAJ154" s="168"/>
      <c r="UAK154" s="168"/>
      <c r="UAL154" s="168"/>
      <c r="UAM154" s="168"/>
      <c r="UAN154" s="168"/>
      <c r="UAO154" s="168"/>
      <c r="UAP154" s="168"/>
      <c r="UAQ154" s="168"/>
      <c r="UAR154" s="168"/>
      <c r="UAS154" s="168"/>
      <c r="UAT154" s="168"/>
      <c r="UAU154" s="168"/>
      <c r="UAV154" s="168"/>
      <c r="UAW154" s="168"/>
      <c r="UAX154" s="168"/>
      <c r="UAY154" s="168"/>
      <c r="UAZ154" s="168"/>
      <c r="UBA154" s="168"/>
      <c r="UBB154" s="168"/>
      <c r="UBC154" s="168"/>
      <c r="UBD154" s="168"/>
      <c r="UBE154" s="168"/>
      <c r="UBF154" s="168"/>
      <c r="UBG154" s="168"/>
      <c r="UBH154" s="168"/>
      <c r="UBI154" s="168"/>
      <c r="UBJ154" s="168"/>
      <c r="UBK154" s="168"/>
      <c r="UBL154" s="168"/>
      <c r="UBM154" s="168"/>
      <c r="UBN154" s="168"/>
      <c r="UBO154" s="168"/>
      <c r="UBP154" s="168"/>
      <c r="UBQ154" s="168"/>
      <c r="UBR154" s="168"/>
      <c r="UBS154" s="168"/>
      <c r="UBT154" s="168"/>
      <c r="UBU154" s="168"/>
      <c r="UBV154" s="168"/>
      <c r="UBW154" s="168"/>
      <c r="UBX154" s="168"/>
      <c r="UBY154" s="168"/>
      <c r="UBZ154" s="168"/>
      <c r="UCA154" s="168"/>
      <c r="UCB154" s="168"/>
      <c r="UCC154" s="168"/>
      <c r="UCD154" s="168"/>
      <c r="UCE154" s="168"/>
      <c r="UCF154" s="168"/>
      <c r="UCG154" s="168"/>
      <c r="UCH154" s="168"/>
      <c r="UCI154" s="168"/>
      <c r="UCJ154" s="168"/>
      <c r="UCK154" s="168"/>
      <c r="UCL154" s="168"/>
      <c r="UCM154" s="168"/>
      <c r="UCN154" s="168"/>
      <c r="UCO154" s="168"/>
      <c r="UCP154" s="168"/>
      <c r="UCQ154" s="168"/>
      <c r="UCR154" s="168"/>
      <c r="UCS154" s="168"/>
      <c r="UCT154" s="168"/>
      <c r="UCU154" s="168"/>
      <c r="UCV154" s="168"/>
      <c r="UCW154" s="168"/>
      <c r="UCX154" s="168"/>
      <c r="UCY154" s="168"/>
      <c r="UCZ154" s="168"/>
      <c r="UDA154" s="168"/>
      <c r="UDB154" s="168"/>
      <c r="UDC154" s="168"/>
      <c r="UDD154" s="168"/>
      <c r="UDE154" s="168"/>
      <c r="UDF154" s="168"/>
      <c r="UDG154" s="168"/>
      <c r="UDH154" s="168"/>
      <c r="UDI154" s="168"/>
      <c r="UDJ154" s="168"/>
      <c r="UDK154" s="168"/>
      <c r="UDL154" s="168"/>
      <c r="UDM154" s="168"/>
      <c r="UDN154" s="168"/>
      <c r="UDO154" s="168"/>
      <c r="UDP154" s="168"/>
      <c r="UDQ154" s="168"/>
      <c r="UDR154" s="168"/>
      <c r="UDS154" s="168"/>
      <c r="UDT154" s="168"/>
      <c r="UDU154" s="168"/>
      <c r="UDV154" s="168"/>
      <c r="UDW154" s="168"/>
      <c r="UDX154" s="168"/>
      <c r="UDY154" s="168"/>
      <c r="UDZ154" s="168"/>
      <c r="UEA154" s="168"/>
      <c r="UEB154" s="168"/>
      <c r="UEC154" s="168"/>
      <c r="UED154" s="168"/>
      <c r="UEE154" s="168"/>
      <c r="UEF154" s="168"/>
      <c r="UEG154" s="168"/>
      <c r="UEH154" s="168"/>
      <c r="UEI154" s="168"/>
      <c r="UEJ154" s="168"/>
      <c r="UEK154" s="168"/>
      <c r="UEL154" s="168"/>
      <c r="UEM154" s="168"/>
      <c r="UEN154" s="168"/>
      <c r="UEO154" s="168"/>
      <c r="UEP154" s="168"/>
      <c r="UEQ154" s="168"/>
      <c r="UER154" s="168"/>
      <c r="UES154" s="168"/>
      <c r="UET154" s="168"/>
      <c r="UEU154" s="168"/>
      <c r="UEV154" s="168"/>
      <c r="UEW154" s="168"/>
      <c r="UEX154" s="168"/>
      <c r="UEY154" s="168"/>
      <c r="UEZ154" s="168"/>
      <c r="UFA154" s="168"/>
      <c r="UFB154" s="168"/>
      <c r="UFC154" s="168"/>
      <c r="UFD154" s="168"/>
      <c r="UFE154" s="168"/>
      <c r="UFF154" s="168"/>
      <c r="UFG154" s="168"/>
      <c r="UFH154" s="168"/>
      <c r="UFI154" s="168"/>
      <c r="UFJ154" s="168"/>
      <c r="UFK154" s="168"/>
      <c r="UFL154" s="168"/>
      <c r="UFM154" s="168"/>
      <c r="UFN154" s="168"/>
      <c r="UFO154" s="168"/>
      <c r="UFP154" s="168"/>
      <c r="UFQ154" s="168"/>
      <c r="UFR154" s="168"/>
      <c r="UFS154" s="168"/>
      <c r="UFT154" s="168"/>
      <c r="UFU154" s="168"/>
      <c r="UFV154" s="168"/>
      <c r="UFW154" s="168"/>
      <c r="UFX154" s="168"/>
      <c r="UFY154" s="168"/>
      <c r="UFZ154" s="168"/>
      <c r="UGA154" s="168"/>
      <c r="UGB154" s="168"/>
      <c r="UGC154" s="168"/>
      <c r="UGD154" s="168"/>
      <c r="UGE154" s="168"/>
      <c r="UGF154" s="168"/>
      <c r="UGG154" s="168"/>
      <c r="UGH154" s="168"/>
      <c r="UGI154" s="168"/>
      <c r="UGJ154" s="168"/>
      <c r="UGK154" s="168"/>
      <c r="UGL154" s="168"/>
      <c r="UGM154" s="168"/>
      <c r="UGN154" s="168"/>
      <c r="UGO154" s="168"/>
      <c r="UGP154" s="168"/>
      <c r="UGQ154" s="168"/>
      <c r="UGR154" s="168"/>
      <c r="UGS154" s="168"/>
      <c r="UGT154" s="168"/>
      <c r="UGU154" s="168"/>
      <c r="UGV154" s="168"/>
      <c r="UGW154" s="168"/>
      <c r="UGX154" s="168"/>
      <c r="UGY154" s="168"/>
      <c r="UGZ154" s="168"/>
      <c r="UHA154" s="168"/>
      <c r="UHB154" s="168"/>
      <c r="UHC154" s="168"/>
      <c r="UHD154" s="168"/>
      <c r="UHE154" s="168"/>
      <c r="UHF154" s="168"/>
      <c r="UHG154" s="168"/>
      <c r="UHH154" s="168"/>
      <c r="UHI154" s="168"/>
      <c r="UHJ154" s="168"/>
      <c r="UHK154" s="168"/>
      <c r="UHL154" s="168"/>
      <c r="UHM154" s="168"/>
      <c r="UHN154" s="168"/>
      <c r="UHO154" s="168"/>
      <c r="UHP154" s="168"/>
      <c r="UHQ154" s="168"/>
      <c r="UHR154" s="168"/>
      <c r="UHS154" s="168"/>
      <c r="UHT154" s="168"/>
      <c r="UHU154" s="168"/>
      <c r="UHV154" s="168"/>
      <c r="UHW154" s="168"/>
      <c r="UHX154" s="168"/>
      <c r="UHY154" s="168"/>
      <c r="UHZ154" s="168"/>
      <c r="UIA154" s="168"/>
      <c r="UIB154" s="168"/>
      <c r="UIC154" s="168"/>
      <c r="UID154" s="168"/>
      <c r="UIE154" s="168"/>
      <c r="UIF154" s="168"/>
      <c r="UIG154" s="168"/>
      <c r="UIH154" s="168"/>
      <c r="UII154" s="168"/>
      <c r="UIJ154" s="168"/>
      <c r="UIK154" s="168"/>
      <c r="UIL154" s="168"/>
      <c r="UIM154" s="168"/>
      <c r="UIN154" s="168"/>
      <c r="UIO154" s="168"/>
      <c r="UIP154" s="168"/>
      <c r="UIQ154" s="168"/>
      <c r="UIR154" s="168"/>
      <c r="UIS154" s="168"/>
      <c r="UIT154" s="168"/>
      <c r="UIU154" s="168"/>
      <c r="UIV154" s="168"/>
      <c r="UIW154" s="168"/>
      <c r="UIX154" s="168"/>
      <c r="UIY154" s="168"/>
      <c r="UIZ154" s="168"/>
      <c r="UJA154" s="168"/>
      <c r="UJB154" s="168"/>
      <c r="UJC154" s="168"/>
      <c r="UJD154" s="168"/>
      <c r="UJE154" s="168"/>
      <c r="UJF154" s="168"/>
      <c r="UJG154" s="168"/>
      <c r="UJH154" s="168"/>
      <c r="UJI154" s="168"/>
      <c r="UJJ154" s="168"/>
      <c r="UJK154" s="168"/>
      <c r="UJL154" s="168"/>
      <c r="UJM154" s="168"/>
      <c r="UJN154" s="168"/>
      <c r="UJO154" s="168"/>
      <c r="UJP154" s="168"/>
      <c r="UJQ154" s="168"/>
      <c r="UJR154" s="168"/>
      <c r="UJS154" s="168"/>
      <c r="UJT154" s="168"/>
      <c r="UJU154" s="168"/>
      <c r="UJV154" s="168"/>
      <c r="UJW154" s="168"/>
      <c r="UJX154" s="168"/>
      <c r="UJY154" s="168"/>
      <c r="UJZ154" s="168"/>
      <c r="UKA154" s="168"/>
      <c r="UKB154" s="168"/>
      <c r="UKC154" s="168"/>
      <c r="UKD154" s="168"/>
      <c r="UKE154" s="168"/>
      <c r="UKF154" s="168"/>
      <c r="UKG154" s="168"/>
      <c r="UKH154" s="168"/>
      <c r="UKI154" s="168"/>
      <c r="UKJ154" s="168"/>
      <c r="UKK154" s="168"/>
      <c r="UKL154" s="168"/>
      <c r="UKM154" s="168"/>
      <c r="UKN154" s="168"/>
      <c r="UKO154" s="168"/>
      <c r="UKP154" s="168"/>
      <c r="UKQ154" s="168"/>
      <c r="UKR154" s="168"/>
      <c r="UKS154" s="168"/>
      <c r="UKT154" s="168"/>
      <c r="UKU154" s="168"/>
      <c r="UKV154" s="168"/>
      <c r="UKW154" s="168"/>
      <c r="UKX154" s="168"/>
      <c r="UKY154" s="168"/>
      <c r="UKZ154" s="168"/>
      <c r="ULA154" s="168"/>
      <c r="ULB154" s="168"/>
      <c r="ULC154" s="168"/>
      <c r="ULD154" s="168"/>
      <c r="ULE154" s="168"/>
      <c r="ULF154" s="168"/>
      <c r="ULG154" s="168"/>
      <c r="ULH154" s="168"/>
      <c r="ULI154" s="168"/>
      <c r="ULJ154" s="168"/>
      <c r="ULK154" s="168"/>
      <c r="ULL154" s="168"/>
      <c r="ULM154" s="168"/>
      <c r="ULN154" s="168"/>
      <c r="ULO154" s="168"/>
      <c r="ULP154" s="168"/>
      <c r="ULQ154" s="168"/>
      <c r="ULR154" s="168"/>
      <c r="ULS154" s="168"/>
      <c r="ULT154" s="168"/>
      <c r="ULU154" s="168"/>
      <c r="ULV154" s="168"/>
      <c r="ULW154" s="168"/>
      <c r="ULX154" s="168"/>
      <c r="ULY154" s="168"/>
      <c r="ULZ154" s="168"/>
      <c r="UMA154" s="168"/>
      <c r="UMB154" s="168"/>
      <c r="UMC154" s="168"/>
      <c r="UMD154" s="168"/>
      <c r="UME154" s="168"/>
      <c r="UMF154" s="168"/>
      <c r="UMG154" s="168"/>
      <c r="UMH154" s="168"/>
      <c r="UMI154" s="168"/>
      <c r="UMJ154" s="168"/>
      <c r="UMK154" s="168"/>
      <c r="UML154" s="168"/>
      <c r="UMM154" s="168"/>
      <c r="UMN154" s="168"/>
      <c r="UMO154" s="168"/>
      <c r="UMP154" s="168"/>
      <c r="UMQ154" s="168"/>
      <c r="UMR154" s="168"/>
      <c r="UMS154" s="168"/>
      <c r="UMT154" s="168"/>
      <c r="UMU154" s="168"/>
      <c r="UMV154" s="168"/>
      <c r="UMW154" s="168"/>
      <c r="UMX154" s="168"/>
      <c r="UMY154" s="168"/>
      <c r="UMZ154" s="168"/>
      <c r="UNA154" s="168"/>
      <c r="UNB154" s="168"/>
      <c r="UNC154" s="168"/>
      <c r="UND154" s="168"/>
      <c r="UNE154" s="168"/>
      <c r="UNF154" s="168"/>
      <c r="UNG154" s="168"/>
      <c r="UNH154" s="168"/>
      <c r="UNI154" s="168"/>
      <c r="UNJ154" s="168"/>
      <c r="UNK154" s="168"/>
      <c r="UNL154" s="168"/>
      <c r="UNM154" s="168"/>
      <c r="UNN154" s="168"/>
      <c r="UNO154" s="168"/>
      <c r="UNP154" s="168"/>
      <c r="UNQ154" s="168"/>
      <c r="UNR154" s="168"/>
      <c r="UNS154" s="168"/>
      <c r="UNT154" s="168"/>
      <c r="UNU154" s="168"/>
      <c r="UNV154" s="168"/>
      <c r="UNW154" s="168"/>
      <c r="UNX154" s="168"/>
      <c r="UNY154" s="168"/>
      <c r="UNZ154" s="168"/>
      <c r="UOA154" s="168"/>
      <c r="UOB154" s="168"/>
      <c r="UOC154" s="168"/>
      <c r="UOD154" s="168"/>
      <c r="UOE154" s="168"/>
      <c r="UOF154" s="168"/>
      <c r="UOG154" s="168"/>
      <c r="UOH154" s="168"/>
      <c r="UOI154" s="168"/>
      <c r="UOJ154" s="168"/>
      <c r="UOK154" s="168"/>
      <c r="UOL154" s="168"/>
      <c r="UOM154" s="168"/>
      <c r="UON154" s="168"/>
      <c r="UOO154" s="168"/>
      <c r="UOP154" s="168"/>
      <c r="UOQ154" s="168"/>
      <c r="UOR154" s="168"/>
      <c r="UOS154" s="168"/>
      <c r="UOT154" s="168"/>
      <c r="UOU154" s="168"/>
      <c r="UOV154" s="168"/>
      <c r="UOW154" s="168"/>
      <c r="UOX154" s="168"/>
      <c r="UOY154" s="168"/>
      <c r="UOZ154" s="168"/>
      <c r="UPA154" s="168"/>
      <c r="UPB154" s="168"/>
      <c r="UPC154" s="168"/>
      <c r="UPD154" s="168"/>
      <c r="UPE154" s="168"/>
      <c r="UPF154" s="168"/>
      <c r="UPG154" s="168"/>
      <c r="UPH154" s="168"/>
      <c r="UPI154" s="168"/>
      <c r="UPJ154" s="168"/>
      <c r="UPK154" s="168"/>
      <c r="UPL154" s="168"/>
      <c r="UPM154" s="168"/>
      <c r="UPN154" s="168"/>
      <c r="UPO154" s="168"/>
      <c r="UPP154" s="168"/>
      <c r="UPQ154" s="168"/>
      <c r="UPR154" s="168"/>
      <c r="UPS154" s="168"/>
      <c r="UPT154" s="168"/>
      <c r="UPU154" s="168"/>
      <c r="UPV154" s="168"/>
      <c r="UPW154" s="168"/>
      <c r="UPX154" s="168"/>
      <c r="UPY154" s="168"/>
      <c r="UPZ154" s="168"/>
      <c r="UQA154" s="168"/>
      <c r="UQB154" s="168"/>
      <c r="UQC154" s="168"/>
      <c r="UQD154" s="168"/>
      <c r="UQE154" s="168"/>
      <c r="UQF154" s="168"/>
      <c r="UQG154" s="168"/>
      <c r="UQH154" s="168"/>
      <c r="UQI154" s="168"/>
      <c r="UQJ154" s="168"/>
      <c r="UQK154" s="168"/>
      <c r="UQL154" s="168"/>
      <c r="UQM154" s="168"/>
      <c r="UQN154" s="168"/>
      <c r="UQO154" s="168"/>
      <c r="UQP154" s="168"/>
      <c r="UQQ154" s="168"/>
      <c r="UQR154" s="168"/>
      <c r="UQS154" s="168"/>
      <c r="UQT154" s="168"/>
      <c r="UQU154" s="168"/>
      <c r="UQV154" s="168"/>
      <c r="UQW154" s="168"/>
      <c r="UQX154" s="168"/>
      <c r="UQY154" s="168"/>
      <c r="UQZ154" s="168"/>
      <c r="URA154" s="168"/>
      <c r="URB154" s="168"/>
      <c r="URC154" s="168"/>
      <c r="URD154" s="168"/>
      <c r="URE154" s="168"/>
      <c r="URF154" s="168"/>
      <c r="URG154" s="168"/>
      <c r="URH154" s="168"/>
      <c r="URI154" s="168"/>
      <c r="URJ154" s="168"/>
      <c r="URK154" s="168"/>
      <c r="URL154" s="168"/>
      <c r="URM154" s="168"/>
      <c r="URN154" s="168"/>
      <c r="URO154" s="168"/>
      <c r="URP154" s="168"/>
      <c r="URQ154" s="168"/>
      <c r="URR154" s="168"/>
      <c r="URS154" s="168"/>
      <c r="URT154" s="168"/>
      <c r="URU154" s="168"/>
      <c r="URV154" s="168"/>
      <c r="URW154" s="168"/>
      <c r="URX154" s="168"/>
      <c r="URY154" s="168"/>
      <c r="URZ154" s="168"/>
      <c r="USA154" s="168"/>
      <c r="USB154" s="168"/>
      <c r="USC154" s="168"/>
      <c r="USD154" s="168"/>
      <c r="USE154" s="168"/>
      <c r="USF154" s="168"/>
      <c r="USG154" s="168"/>
      <c r="USH154" s="168"/>
      <c r="USI154" s="168"/>
      <c r="USJ154" s="168"/>
      <c r="USK154" s="168"/>
      <c r="USL154" s="168"/>
      <c r="USM154" s="168"/>
      <c r="USN154" s="168"/>
      <c r="USO154" s="168"/>
      <c r="USP154" s="168"/>
      <c r="USQ154" s="168"/>
      <c r="USR154" s="168"/>
      <c r="USS154" s="168"/>
      <c r="UST154" s="168"/>
      <c r="USU154" s="168"/>
      <c r="USV154" s="168"/>
      <c r="USW154" s="168"/>
      <c r="USX154" s="168"/>
      <c r="USY154" s="168"/>
      <c r="USZ154" s="168"/>
      <c r="UTA154" s="168"/>
      <c r="UTB154" s="168"/>
      <c r="UTC154" s="168"/>
      <c r="UTD154" s="168"/>
      <c r="UTE154" s="168"/>
      <c r="UTF154" s="168"/>
      <c r="UTG154" s="168"/>
      <c r="UTH154" s="168"/>
      <c r="UTI154" s="168"/>
      <c r="UTJ154" s="168"/>
      <c r="UTK154" s="168"/>
      <c r="UTL154" s="168"/>
      <c r="UTM154" s="168"/>
      <c r="UTN154" s="168"/>
      <c r="UTO154" s="168"/>
      <c r="UTP154" s="168"/>
      <c r="UTQ154" s="168"/>
      <c r="UTR154" s="168"/>
      <c r="UTS154" s="168"/>
      <c r="UTT154" s="168"/>
      <c r="UTU154" s="168"/>
      <c r="UTV154" s="168"/>
      <c r="UTW154" s="168"/>
      <c r="UTX154" s="168"/>
      <c r="UTY154" s="168"/>
      <c r="UTZ154" s="168"/>
      <c r="UUA154" s="168"/>
      <c r="UUB154" s="168"/>
      <c r="UUC154" s="168"/>
      <c r="UUD154" s="168"/>
      <c r="UUE154" s="168"/>
      <c r="UUF154" s="168"/>
      <c r="UUG154" s="168"/>
      <c r="UUH154" s="168"/>
      <c r="UUI154" s="168"/>
      <c r="UUJ154" s="168"/>
      <c r="UUK154" s="168"/>
      <c r="UUL154" s="168"/>
      <c r="UUM154" s="168"/>
      <c r="UUN154" s="168"/>
      <c r="UUO154" s="168"/>
      <c r="UUP154" s="168"/>
      <c r="UUQ154" s="168"/>
      <c r="UUR154" s="168"/>
      <c r="UUS154" s="168"/>
      <c r="UUT154" s="168"/>
      <c r="UUU154" s="168"/>
      <c r="UUV154" s="168"/>
      <c r="UUW154" s="168"/>
      <c r="UUX154" s="168"/>
      <c r="UUY154" s="168"/>
      <c r="UUZ154" s="168"/>
      <c r="UVA154" s="168"/>
      <c r="UVB154" s="168"/>
      <c r="UVC154" s="168"/>
      <c r="UVD154" s="168"/>
      <c r="UVE154" s="168"/>
      <c r="UVF154" s="168"/>
      <c r="UVG154" s="168"/>
      <c r="UVH154" s="168"/>
      <c r="UVI154" s="168"/>
      <c r="UVJ154" s="168"/>
      <c r="UVK154" s="168"/>
      <c r="UVL154" s="168"/>
      <c r="UVM154" s="168"/>
      <c r="UVN154" s="168"/>
      <c r="UVO154" s="168"/>
      <c r="UVP154" s="168"/>
      <c r="UVQ154" s="168"/>
      <c r="UVR154" s="168"/>
      <c r="UVS154" s="168"/>
      <c r="UVT154" s="168"/>
      <c r="UVU154" s="168"/>
      <c r="UVV154" s="168"/>
      <c r="UVW154" s="168"/>
      <c r="UVX154" s="168"/>
      <c r="UVY154" s="168"/>
      <c r="UVZ154" s="168"/>
      <c r="UWA154" s="168"/>
      <c r="UWB154" s="168"/>
      <c r="UWC154" s="168"/>
      <c r="UWD154" s="168"/>
      <c r="UWE154" s="168"/>
      <c r="UWF154" s="168"/>
      <c r="UWG154" s="168"/>
      <c r="UWH154" s="168"/>
      <c r="UWI154" s="168"/>
      <c r="UWJ154" s="168"/>
      <c r="UWK154" s="168"/>
      <c r="UWL154" s="168"/>
      <c r="UWM154" s="168"/>
      <c r="UWN154" s="168"/>
      <c r="UWO154" s="168"/>
      <c r="UWP154" s="168"/>
      <c r="UWQ154" s="168"/>
      <c r="UWR154" s="168"/>
      <c r="UWS154" s="168"/>
      <c r="UWT154" s="168"/>
      <c r="UWU154" s="168"/>
      <c r="UWV154" s="168"/>
      <c r="UWW154" s="168"/>
      <c r="UWX154" s="168"/>
      <c r="UWY154" s="168"/>
      <c r="UWZ154" s="168"/>
      <c r="UXA154" s="168"/>
      <c r="UXB154" s="168"/>
      <c r="UXC154" s="168"/>
      <c r="UXD154" s="168"/>
      <c r="UXE154" s="168"/>
      <c r="UXF154" s="168"/>
      <c r="UXG154" s="168"/>
      <c r="UXH154" s="168"/>
      <c r="UXI154" s="168"/>
      <c r="UXJ154" s="168"/>
      <c r="UXK154" s="168"/>
      <c r="UXL154" s="168"/>
      <c r="UXM154" s="168"/>
      <c r="UXN154" s="168"/>
      <c r="UXO154" s="168"/>
      <c r="UXP154" s="168"/>
      <c r="UXQ154" s="168"/>
      <c r="UXR154" s="168"/>
      <c r="UXS154" s="168"/>
      <c r="UXT154" s="168"/>
      <c r="UXU154" s="168"/>
      <c r="UXV154" s="168"/>
      <c r="UXW154" s="168"/>
      <c r="UXX154" s="168"/>
      <c r="UXY154" s="168"/>
      <c r="UXZ154" s="168"/>
      <c r="UYA154" s="168"/>
      <c r="UYB154" s="168"/>
      <c r="UYC154" s="168"/>
      <c r="UYD154" s="168"/>
      <c r="UYE154" s="168"/>
      <c r="UYF154" s="168"/>
      <c r="UYG154" s="168"/>
      <c r="UYH154" s="168"/>
      <c r="UYI154" s="168"/>
      <c r="UYJ154" s="168"/>
      <c r="UYK154" s="168"/>
      <c r="UYL154" s="168"/>
      <c r="UYM154" s="168"/>
      <c r="UYN154" s="168"/>
      <c r="UYO154" s="168"/>
      <c r="UYP154" s="168"/>
      <c r="UYQ154" s="168"/>
      <c r="UYR154" s="168"/>
      <c r="UYS154" s="168"/>
      <c r="UYT154" s="168"/>
      <c r="UYU154" s="168"/>
      <c r="UYV154" s="168"/>
      <c r="UYW154" s="168"/>
      <c r="UYX154" s="168"/>
      <c r="UYY154" s="168"/>
      <c r="UYZ154" s="168"/>
      <c r="UZA154" s="168"/>
      <c r="UZB154" s="168"/>
      <c r="UZC154" s="168"/>
      <c r="UZD154" s="168"/>
      <c r="UZE154" s="168"/>
      <c r="UZF154" s="168"/>
      <c r="UZG154" s="168"/>
      <c r="UZH154" s="168"/>
      <c r="UZI154" s="168"/>
      <c r="UZJ154" s="168"/>
      <c r="UZK154" s="168"/>
      <c r="UZL154" s="168"/>
      <c r="UZM154" s="168"/>
      <c r="UZN154" s="168"/>
      <c r="UZO154" s="168"/>
      <c r="UZP154" s="168"/>
      <c r="UZQ154" s="168"/>
      <c r="UZR154" s="168"/>
      <c r="UZS154" s="168"/>
      <c r="UZT154" s="168"/>
      <c r="UZU154" s="168"/>
      <c r="UZV154" s="168"/>
      <c r="UZW154" s="168"/>
      <c r="UZX154" s="168"/>
      <c r="UZY154" s="168"/>
      <c r="UZZ154" s="168"/>
      <c r="VAA154" s="168"/>
      <c r="VAB154" s="168"/>
      <c r="VAC154" s="168"/>
      <c r="VAD154" s="168"/>
      <c r="VAE154" s="168"/>
      <c r="VAF154" s="168"/>
      <c r="VAG154" s="168"/>
      <c r="VAH154" s="168"/>
      <c r="VAI154" s="168"/>
      <c r="VAJ154" s="168"/>
      <c r="VAK154" s="168"/>
      <c r="VAL154" s="168"/>
      <c r="VAM154" s="168"/>
      <c r="VAN154" s="168"/>
      <c r="VAO154" s="168"/>
      <c r="VAP154" s="168"/>
      <c r="VAQ154" s="168"/>
      <c r="VAR154" s="168"/>
      <c r="VAS154" s="168"/>
      <c r="VAT154" s="168"/>
      <c r="VAU154" s="168"/>
      <c r="VAV154" s="168"/>
      <c r="VAW154" s="168"/>
      <c r="VAX154" s="168"/>
      <c r="VAY154" s="168"/>
      <c r="VAZ154" s="168"/>
      <c r="VBA154" s="168"/>
      <c r="VBB154" s="168"/>
      <c r="VBC154" s="168"/>
      <c r="VBD154" s="168"/>
      <c r="VBE154" s="168"/>
      <c r="VBF154" s="168"/>
      <c r="VBG154" s="168"/>
      <c r="VBH154" s="168"/>
      <c r="VBI154" s="168"/>
      <c r="VBJ154" s="168"/>
      <c r="VBK154" s="168"/>
      <c r="VBL154" s="168"/>
      <c r="VBM154" s="168"/>
      <c r="VBN154" s="168"/>
      <c r="VBO154" s="168"/>
      <c r="VBP154" s="168"/>
      <c r="VBQ154" s="168"/>
      <c r="VBR154" s="168"/>
      <c r="VBS154" s="168"/>
      <c r="VBT154" s="168"/>
      <c r="VBU154" s="168"/>
      <c r="VBV154" s="168"/>
      <c r="VBW154" s="168"/>
      <c r="VBX154" s="168"/>
      <c r="VBY154" s="168"/>
      <c r="VBZ154" s="168"/>
      <c r="VCA154" s="168"/>
      <c r="VCB154" s="168"/>
      <c r="VCC154" s="168"/>
      <c r="VCD154" s="168"/>
      <c r="VCE154" s="168"/>
      <c r="VCF154" s="168"/>
      <c r="VCG154" s="168"/>
      <c r="VCH154" s="168"/>
      <c r="VCI154" s="168"/>
      <c r="VCJ154" s="168"/>
      <c r="VCK154" s="168"/>
      <c r="VCL154" s="168"/>
      <c r="VCM154" s="168"/>
      <c r="VCN154" s="168"/>
      <c r="VCO154" s="168"/>
      <c r="VCP154" s="168"/>
      <c r="VCQ154" s="168"/>
      <c r="VCR154" s="168"/>
      <c r="VCS154" s="168"/>
      <c r="VCT154" s="168"/>
      <c r="VCU154" s="168"/>
      <c r="VCV154" s="168"/>
      <c r="VCW154" s="168"/>
      <c r="VCX154" s="168"/>
      <c r="VCY154" s="168"/>
      <c r="VCZ154" s="168"/>
      <c r="VDA154" s="168"/>
      <c r="VDB154" s="168"/>
      <c r="VDC154" s="168"/>
      <c r="VDD154" s="168"/>
      <c r="VDE154" s="168"/>
      <c r="VDF154" s="168"/>
      <c r="VDG154" s="168"/>
      <c r="VDH154" s="168"/>
      <c r="VDI154" s="168"/>
      <c r="VDJ154" s="168"/>
      <c r="VDK154" s="168"/>
      <c r="VDL154" s="168"/>
      <c r="VDM154" s="168"/>
      <c r="VDN154" s="168"/>
      <c r="VDO154" s="168"/>
      <c r="VDP154" s="168"/>
      <c r="VDQ154" s="168"/>
      <c r="VDR154" s="168"/>
      <c r="VDS154" s="168"/>
      <c r="VDT154" s="168"/>
      <c r="VDU154" s="168"/>
      <c r="VDV154" s="168"/>
      <c r="VDW154" s="168"/>
      <c r="VDX154" s="168"/>
      <c r="VDY154" s="168"/>
      <c r="VDZ154" s="168"/>
      <c r="VEA154" s="168"/>
      <c r="VEB154" s="168"/>
      <c r="VEC154" s="168"/>
      <c r="VED154" s="168"/>
      <c r="VEE154" s="168"/>
      <c r="VEF154" s="168"/>
      <c r="VEG154" s="168"/>
      <c r="VEH154" s="168"/>
      <c r="VEI154" s="168"/>
      <c r="VEJ154" s="168"/>
      <c r="VEK154" s="168"/>
      <c r="VEL154" s="168"/>
      <c r="VEM154" s="168"/>
      <c r="VEN154" s="168"/>
      <c r="VEO154" s="168"/>
      <c r="VEP154" s="168"/>
      <c r="VEQ154" s="168"/>
      <c r="VER154" s="168"/>
      <c r="VES154" s="168"/>
      <c r="VET154" s="168"/>
      <c r="VEU154" s="168"/>
      <c r="VEV154" s="168"/>
      <c r="VEW154" s="168"/>
      <c r="VEX154" s="168"/>
      <c r="VEY154" s="168"/>
      <c r="VEZ154" s="168"/>
      <c r="VFA154" s="168"/>
      <c r="VFB154" s="168"/>
      <c r="VFC154" s="168"/>
      <c r="VFD154" s="168"/>
      <c r="VFE154" s="168"/>
      <c r="VFF154" s="168"/>
      <c r="VFG154" s="168"/>
      <c r="VFH154" s="168"/>
      <c r="VFI154" s="168"/>
      <c r="VFJ154" s="168"/>
      <c r="VFK154" s="168"/>
      <c r="VFL154" s="168"/>
      <c r="VFM154" s="168"/>
      <c r="VFN154" s="168"/>
      <c r="VFO154" s="168"/>
      <c r="VFP154" s="168"/>
      <c r="VFQ154" s="168"/>
      <c r="VFR154" s="168"/>
      <c r="VFS154" s="168"/>
      <c r="VFT154" s="168"/>
      <c r="VFU154" s="168"/>
      <c r="VFV154" s="168"/>
      <c r="VFW154" s="168"/>
      <c r="VFX154" s="168"/>
      <c r="VFY154" s="168"/>
      <c r="VFZ154" s="168"/>
      <c r="VGA154" s="168"/>
      <c r="VGB154" s="168"/>
      <c r="VGC154" s="168"/>
      <c r="VGD154" s="168"/>
      <c r="VGE154" s="168"/>
      <c r="VGF154" s="168"/>
      <c r="VGG154" s="168"/>
      <c r="VGH154" s="168"/>
      <c r="VGI154" s="168"/>
      <c r="VGJ154" s="168"/>
      <c r="VGK154" s="168"/>
      <c r="VGL154" s="168"/>
      <c r="VGM154" s="168"/>
      <c r="VGN154" s="168"/>
      <c r="VGO154" s="168"/>
      <c r="VGP154" s="168"/>
      <c r="VGQ154" s="168"/>
      <c r="VGR154" s="168"/>
      <c r="VGS154" s="168"/>
      <c r="VGT154" s="168"/>
      <c r="VGU154" s="168"/>
      <c r="VGV154" s="168"/>
      <c r="VGW154" s="168"/>
      <c r="VGX154" s="168"/>
      <c r="VGY154" s="168"/>
      <c r="VGZ154" s="168"/>
      <c r="VHA154" s="168"/>
      <c r="VHB154" s="168"/>
      <c r="VHC154" s="168"/>
      <c r="VHD154" s="168"/>
      <c r="VHE154" s="168"/>
      <c r="VHF154" s="168"/>
      <c r="VHG154" s="168"/>
      <c r="VHH154" s="168"/>
      <c r="VHI154" s="168"/>
      <c r="VHJ154" s="168"/>
      <c r="VHK154" s="168"/>
      <c r="VHL154" s="168"/>
      <c r="VHM154" s="168"/>
      <c r="VHN154" s="168"/>
      <c r="VHO154" s="168"/>
      <c r="VHP154" s="168"/>
      <c r="VHQ154" s="168"/>
      <c r="VHR154" s="168"/>
      <c r="VHS154" s="168"/>
      <c r="VHT154" s="168"/>
      <c r="VHU154" s="168"/>
      <c r="VHV154" s="168"/>
      <c r="VHW154" s="168"/>
      <c r="VHX154" s="168"/>
      <c r="VHY154" s="168"/>
      <c r="VHZ154" s="168"/>
      <c r="VIA154" s="168"/>
      <c r="VIB154" s="168"/>
      <c r="VIC154" s="168"/>
      <c r="VID154" s="168"/>
      <c r="VIE154" s="168"/>
      <c r="VIF154" s="168"/>
      <c r="VIG154" s="168"/>
      <c r="VIH154" s="168"/>
      <c r="VII154" s="168"/>
      <c r="VIJ154" s="168"/>
      <c r="VIK154" s="168"/>
      <c r="VIL154" s="168"/>
      <c r="VIM154" s="168"/>
      <c r="VIN154" s="168"/>
      <c r="VIO154" s="168"/>
      <c r="VIP154" s="168"/>
      <c r="VIQ154" s="168"/>
      <c r="VIR154" s="168"/>
      <c r="VIS154" s="168"/>
      <c r="VIT154" s="168"/>
      <c r="VIU154" s="168"/>
      <c r="VIV154" s="168"/>
      <c r="VIW154" s="168"/>
      <c r="VIX154" s="168"/>
      <c r="VIY154" s="168"/>
      <c r="VIZ154" s="168"/>
      <c r="VJA154" s="168"/>
      <c r="VJB154" s="168"/>
      <c r="VJC154" s="168"/>
      <c r="VJD154" s="168"/>
      <c r="VJE154" s="168"/>
      <c r="VJF154" s="168"/>
      <c r="VJG154" s="168"/>
      <c r="VJH154" s="168"/>
      <c r="VJI154" s="168"/>
      <c r="VJJ154" s="168"/>
      <c r="VJK154" s="168"/>
      <c r="VJL154" s="168"/>
      <c r="VJM154" s="168"/>
      <c r="VJN154" s="168"/>
      <c r="VJO154" s="168"/>
      <c r="VJP154" s="168"/>
      <c r="VJQ154" s="168"/>
      <c r="VJR154" s="168"/>
      <c r="VJS154" s="168"/>
      <c r="VJT154" s="168"/>
      <c r="VJU154" s="168"/>
      <c r="VJV154" s="168"/>
      <c r="VJW154" s="168"/>
      <c r="VJX154" s="168"/>
      <c r="VJY154" s="168"/>
      <c r="VJZ154" s="168"/>
      <c r="VKA154" s="168"/>
      <c r="VKB154" s="168"/>
      <c r="VKC154" s="168"/>
      <c r="VKD154" s="168"/>
      <c r="VKE154" s="168"/>
      <c r="VKF154" s="168"/>
      <c r="VKG154" s="168"/>
      <c r="VKH154" s="168"/>
      <c r="VKI154" s="168"/>
      <c r="VKJ154" s="168"/>
      <c r="VKK154" s="168"/>
      <c r="VKL154" s="168"/>
      <c r="VKM154" s="168"/>
      <c r="VKN154" s="168"/>
      <c r="VKO154" s="168"/>
      <c r="VKP154" s="168"/>
      <c r="VKQ154" s="168"/>
      <c r="VKR154" s="168"/>
      <c r="VKS154" s="168"/>
      <c r="VKT154" s="168"/>
      <c r="VKU154" s="168"/>
      <c r="VKV154" s="168"/>
      <c r="VKW154" s="168"/>
      <c r="VKX154" s="168"/>
      <c r="VKY154" s="168"/>
      <c r="VKZ154" s="168"/>
      <c r="VLA154" s="168"/>
      <c r="VLB154" s="168"/>
      <c r="VLC154" s="168"/>
      <c r="VLD154" s="168"/>
      <c r="VLE154" s="168"/>
      <c r="VLF154" s="168"/>
      <c r="VLG154" s="168"/>
      <c r="VLH154" s="168"/>
      <c r="VLI154" s="168"/>
      <c r="VLJ154" s="168"/>
      <c r="VLK154" s="168"/>
      <c r="VLL154" s="168"/>
      <c r="VLM154" s="168"/>
      <c r="VLN154" s="168"/>
      <c r="VLO154" s="168"/>
      <c r="VLP154" s="168"/>
      <c r="VLQ154" s="168"/>
      <c r="VLR154" s="168"/>
      <c r="VLS154" s="168"/>
      <c r="VLT154" s="168"/>
      <c r="VLU154" s="168"/>
      <c r="VLV154" s="168"/>
      <c r="VLW154" s="168"/>
      <c r="VLX154" s="168"/>
      <c r="VLY154" s="168"/>
      <c r="VLZ154" s="168"/>
      <c r="VMA154" s="168"/>
      <c r="VMB154" s="168"/>
      <c r="VMC154" s="168"/>
      <c r="VMD154" s="168"/>
      <c r="VME154" s="168"/>
      <c r="VMF154" s="168"/>
      <c r="VMG154" s="168"/>
      <c r="VMH154" s="168"/>
      <c r="VMI154" s="168"/>
      <c r="VMJ154" s="168"/>
      <c r="VMK154" s="168"/>
      <c r="VML154" s="168"/>
      <c r="VMM154" s="168"/>
      <c r="VMN154" s="168"/>
      <c r="VMO154" s="168"/>
      <c r="VMP154" s="168"/>
      <c r="VMQ154" s="168"/>
      <c r="VMR154" s="168"/>
      <c r="VMS154" s="168"/>
      <c r="VMT154" s="168"/>
      <c r="VMU154" s="168"/>
      <c r="VMV154" s="168"/>
      <c r="VMW154" s="168"/>
      <c r="VMX154" s="168"/>
      <c r="VMY154" s="168"/>
      <c r="VMZ154" s="168"/>
      <c r="VNA154" s="168"/>
      <c r="VNB154" s="168"/>
      <c r="VNC154" s="168"/>
      <c r="VND154" s="168"/>
      <c r="VNE154" s="168"/>
      <c r="VNF154" s="168"/>
      <c r="VNG154" s="168"/>
      <c r="VNH154" s="168"/>
      <c r="VNI154" s="168"/>
      <c r="VNJ154" s="168"/>
      <c r="VNK154" s="168"/>
      <c r="VNL154" s="168"/>
      <c r="VNM154" s="168"/>
      <c r="VNN154" s="168"/>
      <c r="VNO154" s="168"/>
      <c r="VNP154" s="168"/>
      <c r="VNQ154" s="168"/>
      <c r="VNR154" s="168"/>
      <c r="VNS154" s="168"/>
      <c r="VNT154" s="168"/>
      <c r="VNU154" s="168"/>
      <c r="VNV154" s="168"/>
      <c r="VNW154" s="168"/>
      <c r="VNX154" s="168"/>
      <c r="VNY154" s="168"/>
      <c r="VNZ154" s="168"/>
      <c r="VOA154" s="168"/>
      <c r="VOB154" s="168"/>
      <c r="VOC154" s="168"/>
      <c r="VOD154" s="168"/>
      <c r="VOE154" s="168"/>
      <c r="VOF154" s="168"/>
      <c r="VOG154" s="168"/>
      <c r="VOH154" s="168"/>
      <c r="VOI154" s="168"/>
      <c r="VOJ154" s="168"/>
      <c r="VOK154" s="168"/>
      <c r="VOL154" s="168"/>
      <c r="VOM154" s="168"/>
      <c r="VON154" s="168"/>
      <c r="VOO154" s="168"/>
      <c r="VOP154" s="168"/>
      <c r="VOQ154" s="168"/>
      <c r="VOR154" s="168"/>
      <c r="VOS154" s="168"/>
      <c r="VOT154" s="168"/>
      <c r="VOU154" s="168"/>
      <c r="VOV154" s="168"/>
      <c r="VOW154" s="168"/>
      <c r="VOX154" s="168"/>
      <c r="VOY154" s="168"/>
      <c r="VOZ154" s="168"/>
      <c r="VPA154" s="168"/>
      <c r="VPB154" s="168"/>
      <c r="VPC154" s="168"/>
      <c r="VPD154" s="168"/>
      <c r="VPE154" s="168"/>
      <c r="VPF154" s="168"/>
      <c r="VPG154" s="168"/>
      <c r="VPH154" s="168"/>
      <c r="VPI154" s="168"/>
      <c r="VPJ154" s="168"/>
      <c r="VPK154" s="168"/>
      <c r="VPL154" s="168"/>
      <c r="VPM154" s="168"/>
      <c r="VPN154" s="168"/>
      <c r="VPO154" s="168"/>
      <c r="VPP154" s="168"/>
      <c r="VPQ154" s="168"/>
      <c r="VPR154" s="168"/>
      <c r="VPS154" s="168"/>
      <c r="VPT154" s="168"/>
      <c r="VPU154" s="168"/>
      <c r="VPV154" s="168"/>
      <c r="VPW154" s="168"/>
      <c r="VPX154" s="168"/>
      <c r="VPY154" s="168"/>
      <c r="VPZ154" s="168"/>
      <c r="VQA154" s="168"/>
      <c r="VQB154" s="168"/>
      <c r="VQC154" s="168"/>
      <c r="VQD154" s="168"/>
      <c r="VQE154" s="168"/>
      <c r="VQF154" s="168"/>
      <c r="VQG154" s="168"/>
      <c r="VQH154" s="168"/>
      <c r="VQI154" s="168"/>
      <c r="VQJ154" s="168"/>
      <c r="VQK154" s="168"/>
      <c r="VQL154" s="168"/>
      <c r="VQM154" s="168"/>
      <c r="VQN154" s="168"/>
      <c r="VQO154" s="168"/>
      <c r="VQP154" s="168"/>
      <c r="VQQ154" s="168"/>
      <c r="VQR154" s="168"/>
      <c r="VQS154" s="168"/>
      <c r="VQT154" s="168"/>
      <c r="VQU154" s="168"/>
      <c r="VQV154" s="168"/>
      <c r="VQW154" s="168"/>
      <c r="VQX154" s="168"/>
      <c r="VQY154" s="168"/>
      <c r="VQZ154" s="168"/>
      <c r="VRA154" s="168"/>
      <c r="VRB154" s="168"/>
      <c r="VRC154" s="168"/>
      <c r="VRD154" s="168"/>
      <c r="VRE154" s="168"/>
      <c r="VRF154" s="168"/>
      <c r="VRG154" s="168"/>
      <c r="VRH154" s="168"/>
      <c r="VRI154" s="168"/>
      <c r="VRJ154" s="168"/>
      <c r="VRK154" s="168"/>
      <c r="VRL154" s="168"/>
      <c r="VRM154" s="168"/>
      <c r="VRN154" s="168"/>
      <c r="VRO154" s="168"/>
      <c r="VRP154" s="168"/>
      <c r="VRQ154" s="168"/>
      <c r="VRR154" s="168"/>
      <c r="VRS154" s="168"/>
      <c r="VRT154" s="168"/>
      <c r="VRU154" s="168"/>
      <c r="VRV154" s="168"/>
      <c r="VRW154" s="168"/>
      <c r="VRX154" s="168"/>
      <c r="VRY154" s="168"/>
      <c r="VRZ154" s="168"/>
      <c r="VSA154" s="168"/>
      <c r="VSB154" s="168"/>
      <c r="VSC154" s="168"/>
      <c r="VSD154" s="168"/>
      <c r="VSE154" s="168"/>
      <c r="VSF154" s="168"/>
      <c r="VSG154" s="168"/>
      <c r="VSH154" s="168"/>
      <c r="VSI154" s="168"/>
      <c r="VSJ154" s="168"/>
      <c r="VSK154" s="168"/>
      <c r="VSL154" s="168"/>
      <c r="VSM154" s="168"/>
      <c r="VSN154" s="168"/>
      <c r="VSO154" s="168"/>
      <c r="VSP154" s="168"/>
      <c r="VSQ154" s="168"/>
      <c r="VSR154" s="168"/>
      <c r="VSS154" s="168"/>
      <c r="VST154" s="168"/>
      <c r="VSU154" s="168"/>
      <c r="VSV154" s="168"/>
      <c r="VSW154" s="168"/>
      <c r="VSX154" s="168"/>
      <c r="VSY154" s="168"/>
      <c r="VSZ154" s="168"/>
      <c r="VTA154" s="168"/>
      <c r="VTB154" s="168"/>
      <c r="VTC154" s="168"/>
      <c r="VTD154" s="168"/>
      <c r="VTE154" s="168"/>
      <c r="VTF154" s="168"/>
      <c r="VTG154" s="168"/>
      <c r="VTH154" s="168"/>
      <c r="VTI154" s="168"/>
      <c r="VTJ154" s="168"/>
      <c r="VTK154" s="168"/>
      <c r="VTL154" s="168"/>
      <c r="VTM154" s="168"/>
      <c r="VTN154" s="168"/>
      <c r="VTO154" s="168"/>
      <c r="VTP154" s="168"/>
      <c r="VTQ154" s="168"/>
      <c r="VTR154" s="168"/>
      <c r="VTS154" s="168"/>
      <c r="VTT154" s="168"/>
      <c r="VTU154" s="168"/>
      <c r="VTV154" s="168"/>
      <c r="VTW154" s="168"/>
      <c r="VTX154" s="168"/>
      <c r="VTY154" s="168"/>
      <c r="VTZ154" s="168"/>
      <c r="VUA154" s="168"/>
      <c r="VUB154" s="168"/>
      <c r="VUC154" s="168"/>
      <c r="VUD154" s="168"/>
      <c r="VUE154" s="168"/>
      <c r="VUF154" s="168"/>
      <c r="VUG154" s="168"/>
      <c r="VUH154" s="168"/>
      <c r="VUI154" s="168"/>
      <c r="VUJ154" s="168"/>
      <c r="VUK154" s="168"/>
      <c r="VUL154" s="168"/>
      <c r="VUM154" s="168"/>
      <c r="VUN154" s="168"/>
      <c r="VUO154" s="168"/>
      <c r="VUP154" s="168"/>
      <c r="VUQ154" s="168"/>
      <c r="VUR154" s="168"/>
      <c r="VUS154" s="168"/>
      <c r="VUT154" s="168"/>
      <c r="VUU154" s="168"/>
      <c r="VUV154" s="168"/>
      <c r="VUW154" s="168"/>
      <c r="VUX154" s="168"/>
      <c r="VUY154" s="168"/>
      <c r="VUZ154" s="168"/>
      <c r="VVA154" s="168"/>
      <c r="VVB154" s="168"/>
      <c r="VVC154" s="168"/>
      <c r="VVD154" s="168"/>
      <c r="VVE154" s="168"/>
      <c r="VVF154" s="168"/>
      <c r="VVG154" s="168"/>
      <c r="VVH154" s="168"/>
      <c r="VVI154" s="168"/>
      <c r="VVJ154" s="168"/>
      <c r="VVK154" s="168"/>
      <c r="VVL154" s="168"/>
      <c r="VVM154" s="168"/>
      <c r="VVN154" s="168"/>
      <c r="VVO154" s="168"/>
      <c r="VVP154" s="168"/>
      <c r="VVQ154" s="168"/>
      <c r="VVR154" s="168"/>
      <c r="VVS154" s="168"/>
      <c r="VVT154" s="168"/>
      <c r="VVU154" s="168"/>
      <c r="VVV154" s="168"/>
      <c r="VVW154" s="168"/>
      <c r="VVX154" s="168"/>
      <c r="VVY154" s="168"/>
      <c r="VVZ154" s="168"/>
      <c r="VWA154" s="168"/>
      <c r="VWB154" s="168"/>
      <c r="VWC154" s="168"/>
      <c r="VWD154" s="168"/>
      <c r="VWE154" s="168"/>
      <c r="VWF154" s="168"/>
      <c r="VWG154" s="168"/>
      <c r="VWH154" s="168"/>
      <c r="VWI154" s="168"/>
      <c r="VWJ154" s="168"/>
      <c r="VWK154" s="168"/>
      <c r="VWL154" s="168"/>
      <c r="VWM154" s="168"/>
      <c r="VWN154" s="168"/>
      <c r="VWO154" s="168"/>
      <c r="VWP154" s="168"/>
      <c r="VWQ154" s="168"/>
      <c r="VWR154" s="168"/>
      <c r="VWS154" s="168"/>
      <c r="VWT154" s="168"/>
      <c r="VWU154" s="168"/>
      <c r="VWV154" s="168"/>
      <c r="VWW154" s="168"/>
      <c r="VWX154" s="168"/>
      <c r="VWY154" s="168"/>
      <c r="VWZ154" s="168"/>
      <c r="VXA154" s="168"/>
      <c r="VXB154" s="168"/>
      <c r="VXC154" s="168"/>
      <c r="VXD154" s="168"/>
      <c r="VXE154" s="168"/>
      <c r="VXF154" s="168"/>
      <c r="VXG154" s="168"/>
      <c r="VXH154" s="168"/>
      <c r="VXI154" s="168"/>
      <c r="VXJ154" s="168"/>
      <c r="VXK154" s="168"/>
      <c r="VXL154" s="168"/>
      <c r="VXM154" s="168"/>
      <c r="VXN154" s="168"/>
      <c r="VXO154" s="168"/>
      <c r="VXP154" s="168"/>
      <c r="VXQ154" s="168"/>
      <c r="VXR154" s="168"/>
      <c r="VXS154" s="168"/>
      <c r="VXT154" s="168"/>
      <c r="VXU154" s="168"/>
      <c r="VXV154" s="168"/>
      <c r="VXW154" s="168"/>
      <c r="VXX154" s="168"/>
      <c r="VXY154" s="168"/>
      <c r="VXZ154" s="168"/>
      <c r="VYA154" s="168"/>
      <c r="VYB154" s="168"/>
      <c r="VYC154" s="168"/>
      <c r="VYD154" s="168"/>
      <c r="VYE154" s="168"/>
      <c r="VYF154" s="168"/>
      <c r="VYG154" s="168"/>
      <c r="VYH154" s="168"/>
      <c r="VYI154" s="168"/>
      <c r="VYJ154" s="168"/>
      <c r="VYK154" s="168"/>
      <c r="VYL154" s="168"/>
      <c r="VYM154" s="168"/>
      <c r="VYN154" s="168"/>
      <c r="VYO154" s="168"/>
      <c r="VYP154" s="168"/>
      <c r="VYQ154" s="168"/>
      <c r="VYR154" s="168"/>
      <c r="VYS154" s="168"/>
      <c r="VYT154" s="168"/>
      <c r="VYU154" s="168"/>
      <c r="VYV154" s="168"/>
      <c r="VYW154" s="168"/>
      <c r="VYX154" s="168"/>
      <c r="VYY154" s="168"/>
      <c r="VYZ154" s="168"/>
      <c r="VZA154" s="168"/>
      <c r="VZB154" s="168"/>
      <c r="VZC154" s="168"/>
      <c r="VZD154" s="168"/>
      <c r="VZE154" s="168"/>
      <c r="VZF154" s="168"/>
      <c r="VZG154" s="168"/>
      <c r="VZH154" s="168"/>
      <c r="VZI154" s="168"/>
      <c r="VZJ154" s="168"/>
      <c r="VZK154" s="168"/>
      <c r="VZL154" s="168"/>
      <c r="VZM154" s="168"/>
      <c r="VZN154" s="168"/>
      <c r="VZO154" s="168"/>
      <c r="VZP154" s="168"/>
      <c r="VZQ154" s="168"/>
      <c r="VZR154" s="168"/>
      <c r="VZS154" s="168"/>
      <c r="VZT154" s="168"/>
      <c r="VZU154" s="168"/>
      <c r="VZV154" s="168"/>
      <c r="VZW154" s="168"/>
      <c r="VZX154" s="168"/>
      <c r="VZY154" s="168"/>
      <c r="VZZ154" s="168"/>
      <c r="WAA154" s="168"/>
      <c r="WAB154" s="168"/>
      <c r="WAC154" s="168"/>
      <c r="WAD154" s="168"/>
      <c r="WAE154" s="168"/>
      <c r="WAF154" s="168"/>
      <c r="WAG154" s="168"/>
      <c r="WAH154" s="168"/>
      <c r="WAI154" s="168"/>
      <c r="WAJ154" s="168"/>
      <c r="WAK154" s="168"/>
      <c r="WAL154" s="168"/>
      <c r="WAM154" s="168"/>
      <c r="WAN154" s="168"/>
      <c r="WAO154" s="168"/>
      <c r="WAP154" s="168"/>
      <c r="WAQ154" s="168"/>
      <c r="WAR154" s="168"/>
      <c r="WAS154" s="168"/>
      <c r="WAT154" s="168"/>
      <c r="WAU154" s="168"/>
      <c r="WAV154" s="168"/>
      <c r="WAW154" s="168"/>
      <c r="WAX154" s="168"/>
      <c r="WAY154" s="168"/>
      <c r="WAZ154" s="168"/>
      <c r="WBA154" s="168"/>
      <c r="WBB154" s="168"/>
      <c r="WBC154" s="168"/>
      <c r="WBD154" s="168"/>
      <c r="WBE154" s="168"/>
      <c r="WBF154" s="168"/>
      <c r="WBG154" s="168"/>
      <c r="WBH154" s="168"/>
      <c r="WBI154" s="168"/>
      <c r="WBJ154" s="168"/>
      <c r="WBK154" s="168"/>
      <c r="WBL154" s="168"/>
      <c r="WBM154" s="168"/>
      <c r="WBN154" s="168"/>
      <c r="WBO154" s="168"/>
      <c r="WBP154" s="168"/>
      <c r="WBQ154" s="168"/>
      <c r="WBR154" s="168"/>
      <c r="WBS154" s="168"/>
      <c r="WBT154" s="168"/>
      <c r="WBU154" s="168"/>
      <c r="WBV154" s="168"/>
      <c r="WBW154" s="168"/>
      <c r="WBX154" s="168"/>
      <c r="WBY154" s="168"/>
      <c r="WBZ154" s="168"/>
      <c r="WCA154" s="168"/>
      <c r="WCB154" s="168"/>
      <c r="WCC154" s="168"/>
      <c r="WCD154" s="168"/>
      <c r="WCE154" s="168"/>
      <c r="WCF154" s="168"/>
      <c r="WCG154" s="168"/>
      <c r="WCH154" s="168"/>
      <c r="WCI154" s="168"/>
      <c r="WCJ154" s="168"/>
      <c r="WCK154" s="168"/>
      <c r="WCL154" s="168"/>
      <c r="WCM154" s="168"/>
      <c r="WCN154" s="168"/>
      <c r="WCO154" s="168"/>
      <c r="WCP154" s="168"/>
      <c r="WCQ154" s="168"/>
      <c r="WCR154" s="168"/>
      <c r="WCS154" s="168"/>
      <c r="WCT154" s="168"/>
      <c r="WCU154" s="168"/>
      <c r="WCV154" s="168"/>
      <c r="WCW154" s="168"/>
      <c r="WCX154" s="168"/>
      <c r="WCY154" s="168"/>
      <c r="WCZ154" s="168"/>
      <c r="WDA154" s="168"/>
      <c r="WDB154" s="168"/>
      <c r="WDC154" s="168"/>
      <c r="WDD154" s="168"/>
      <c r="WDE154" s="168"/>
      <c r="WDF154" s="168"/>
      <c r="WDG154" s="168"/>
      <c r="WDH154" s="168"/>
      <c r="WDI154" s="168"/>
      <c r="WDJ154" s="168"/>
      <c r="WDK154" s="168"/>
      <c r="WDL154" s="168"/>
      <c r="WDM154" s="168"/>
      <c r="WDN154" s="168"/>
      <c r="WDO154" s="168"/>
      <c r="WDP154" s="168"/>
      <c r="WDQ154" s="168"/>
      <c r="WDR154" s="168"/>
      <c r="WDS154" s="168"/>
      <c r="WDT154" s="168"/>
      <c r="WDU154" s="168"/>
      <c r="WDV154" s="168"/>
      <c r="WDW154" s="168"/>
      <c r="WDX154" s="168"/>
      <c r="WDY154" s="168"/>
      <c r="WDZ154" s="168"/>
      <c r="WEA154" s="168"/>
      <c r="WEB154" s="168"/>
      <c r="WEC154" s="168"/>
      <c r="WED154" s="168"/>
      <c r="WEE154" s="168"/>
      <c r="WEF154" s="168"/>
      <c r="WEG154" s="168"/>
      <c r="WEH154" s="168"/>
      <c r="WEI154" s="168"/>
      <c r="WEJ154" s="168"/>
      <c r="WEK154" s="168"/>
      <c r="WEL154" s="168"/>
      <c r="WEM154" s="168"/>
      <c r="WEN154" s="168"/>
      <c r="WEO154" s="168"/>
      <c r="WEP154" s="168"/>
      <c r="WEQ154" s="168"/>
      <c r="WER154" s="168"/>
      <c r="WES154" s="168"/>
      <c r="WET154" s="168"/>
      <c r="WEU154" s="168"/>
      <c r="WEV154" s="168"/>
      <c r="WEW154" s="168"/>
      <c r="WEX154" s="168"/>
      <c r="WEY154" s="168"/>
      <c r="WEZ154" s="168"/>
      <c r="WFA154" s="168"/>
      <c r="WFB154" s="168"/>
      <c r="WFC154" s="168"/>
      <c r="WFD154" s="168"/>
      <c r="WFE154" s="168"/>
      <c r="WFF154" s="168"/>
      <c r="WFG154" s="168"/>
      <c r="WFH154" s="168"/>
      <c r="WFI154" s="168"/>
      <c r="WFJ154" s="168"/>
      <c r="WFK154" s="168"/>
      <c r="WFL154" s="168"/>
      <c r="WFM154" s="168"/>
      <c r="WFN154" s="168"/>
      <c r="WFO154" s="168"/>
      <c r="WFP154" s="168"/>
      <c r="WFQ154" s="168"/>
      <c r="WFR154" s="168"/>
      <c r="WFS154" s="168"/>
      <c r="WFT154" s="168"/>
      <c r="WFU154" s="168"/>
      <c r="WFV154" s="168"/>
      <c r="WFW154" s="168"/>
      <c r="WFX154" s="168"/>
      <c r="WFY154" s="168"/>
      <c r="WFZ154" s="168"/>
      <c r="WGA154" s="168"/>
      <c r="WGB154" s="168"/>
      <c r="WGC154" s="168"/>
      <c r="WGD154" s="168"/>
      <c r="WGE154" s="168"/>
      <c r="WGF154" s="168"/>
      <c r="WGG154" s="168"/>
      <c r="WGH154" s="168"/>
      <c r="WGI154" s="168"/>
      <c r="WGJ154" s="168"/>
      <c r="WGK154" s="168"/>
      <c r="WGL154" s="168"/>
      <c r="WGM154" s="168"/>
      <c r="WGN154" s="168"/>
      <c r="WGO154" s="168"/>
      <c r="WGP154" s="168"/>
      <c r="WGQ154" s="168"/>
      <c r="WGR154" s="168"/>
      <c r="WGS154" s="168"/>
      <c r="WGT154" s="168"/>
      <c r="WGU154" s="168"/>
      <c r="WGV154" s="168"/>
      <c r="WGW154" s="168"/>
      <c r="WGX154" s="168"/>
      <c r="WGY154" s="168"/>
      <c r="WGZ154" s="168"/>
      <c r="WHA154" s="168"/>
      <c r="WHB154" s="168"/>
      <c r="WHC154" s="168"/>
      <c r="WHD154" s="168"/>
      <c r="WHE154" s="168"/>
      <c r="WHF154" s="168"/>
      <c r="WHG154" s="168"/>
      <c r="WHH154" s="168"/>
      <c r="WHI154" s="168"/>
      <c r="WHJ154" s="168"/>
      <c r="WHK154" s="168"/>
      <c r="WHL154" s="168"/>
      <c r="WHM154" s="168"/>
      <c r="WHN154" s="168"/>
      <c r="WHO154" s="168"/>
      <c r="WHP154" s="168"/>
      <c r="WHQ154" s="168"/>
      <c r="WHR154" s="168"/>
      <c r="WHS154" s="168"/>
      <c r="WHT154" s="168"/>
      <c r="WHU154" s="168"/>
      <c r="WHV154" s="168"/>
      <c r="WHW154" s="168"/>
      <c r="WHX154" s="168"/>
      <c r="WHY154" s="168"/>
      <c r="WHZ154" s="168"/>
      <c r="WIA154" s="168"/>
      <c r="WIB154" s="168"/>
      <c r="WIC154" s="168"/>
      <c r="WID154" s="168"/>
      <c r="WIE154" s="168"/>
      <c r="WIF154" s="168"/>
      <c r="WIG154" s="168"/>
      <c r="WIH154" s="168"/>
      <c r="WII154" s="168"/>
      <c r="WIJ154" s="168"/>
      <c r="WIK154" s="168"/>
      <c r="WIL154" s="168"/>
      <c r="WIM154" s="168"/>
      <c r="WIN154" s="168"/>
      <c r="WIO154" s="168"/>
      <c r="WIP154" s="168"/>
      <c r="WIQ154" s="168"/>
      <c r="WIR154" s="168"/>
      <c r="WIS154" s="168"/>
      <c r="WIT154" s="168"/>
      <c r="WIU154" s="168"/>
      <c r="WIV154" s="168"/>
      <c r="WIW154" s="168"/>
      <c r="WIX154" s="168"/>
      <c r="WIY154" s="168"/>
      <c r="WIZ154" s="168"/>
      <c r="WJA154" s="168"/>
      <c r="WJB154" s="168"/>
      <c r="WJC154" s="168"/>
      <c r="WJD154" s="168"/>
      <c r="WJE154" s="168"/>
      <c r="WJF154" s="168"/>
      <c r="WJG154" s="168"/>
      <c r="WJH154" s="168"/>
      <c r="WJI154" s="168"/>
      <c r="WJJ154" s="168"/>
      <c r="WJK154" s="168"/>
      <c r="WJL154" s="168"/>
      <c r="WJM154" s="168"/>
      <c r="WJN154" s="168"/>
      <c r="WJO154" s="168"/>
      <c r="WJP154" s="168"/>
      <c r="WJQ154" s="168"/>
      <c r="WJR154" s="168"/>
      <c r="WJS154" s="168"/>
      <c r="WJT154" s="168"/>
      <c r="WJU154" s="168"/>
      <c r="WJV154" s="168"/>
      <c r="WJW154" s="168"/>
      <c r="WJX154" s="168"/>
      <c r="WJY154" s="168"/>
      <c r="WJZ154" s="168"/>
      <c r="WKA154" s="168"/>
      <c r="WKB154" s="168"/>
      <c r="WKC154" s="168"/>
      <c r="WKD154" s="168"/>
      <c r="WKE154" s="168"/>
      <c r="WKF154" s="168"/>
      <c r="WKG154" s="168"/>
      <c r="WKH154" s="168"/>
      <c r="WKI154" s="168"/>
      <c r="WKJ154" s="168"/>
      <c r="WKK154" s="168"/>
      <c r="WKL154" s="168"/>
      <c r="WKM154" s="168"/>
      <c r="WKN154" s="168"/>
      <c r="WKO154" s="168"/>
      <c r="WKP154" s="168"/>
      <c r="WKQ154" s="168"/>
      <c r="WKR154" s="168"/>
      <c r="WKS154" s="168"/>
      <c r="WKT154" s="168"/>
      <c r="WKU154" s="168"/>
      <c r="WKV154" s="168"/>
      <c r="WKW154" s="168"/>
      <c r="WKX154" s="168"/>
      <c r="WKY154" s="168"/>
      <c r="WKZ154" s="168"/>
      <c r="WLA154" s="168"/>
      <c r="WLB154" s="168"/>
      <c r="WLC154" s="168"/>
      <c r="WLD154" s="168"/>
      <c r="WLE154" s="168"/>
      <c r="WLF154" s="168"/>
      <c r="WLG154" s="168"/>
      <c r="WLH154" s="168"/>
      <c r="WLI154" s="168"/>
      <c r="WLJ154" s="168"/>
      <c r="WLK154" s="168"/>
      <c r="WLL154" s="168"/>
      <c r="WLM154" s="168"/>
      <c r="WLN154" s="168"/>
      <c r="WLO154" s="168"/>
      <c r="WLP154" s="168"/>
      <c r="WLQ154" s="168"/>
      <c r="WLR154" s="168"/>
      <c r="WLS154" s="168"/>
      <c r="WLT154" s="168"/>
      <c r="WLU154" s="168"/>
      <c r="WLV154" s="168"/>
      <c r="WLW154" s="168"/>
      <c r="WLX154" s="168"/>
      <c r="WLY154" s="168"/>
      <c r="WLZ154" s="168"/>
      <c r="WMA154" s="168"/>
      <c r="WMB154" s="168"/>
      <c r="WMC154" s="168"/>
      <c r="WMD154" s="168"/>
      <c r="WME154" s="168"/>
      <c r="WMF154" s="168"/>
      <c r="WMG154" s="168"/>
      <c r="WMH154" s="168"/>
      <c r="WMI154" s="168"/>
      <c r="WMJ154" s="168"/>
      <c r="WMK154" s="168"/>
      <c r="WML154" s="168"/>
      <c r="WMM154" s="168"/>
      <c r="WMN154" s="168"/>
      <c r="WMO154" s="168"/>
      <c r="WMP154" s="168"/>
      <c r="WMQ154" s="168"/>
      <c r="WMR154" s="168"/>
      <c r="WMS154" s="168"/>
      <c r="WMT154" s="168"/>
      <c r="WMU154" s="168"/>
      <c r="WMV154" s="168"/>
      <c r="WMW154" s="168"/>
      <c r="WMX154" s="168"/>
      <c r="WMY154" s="168"/>
      <c r="WMZ154" s="168"/>
      <c r="WNA154" s="168"/>
      <c r="WNB154" s="168"/>
      <c r="WNC154" s="168"/>
      <c r="WND154" s="168"/>
      <c r="WNE154" s="168"/>
      <c r="WNF154" s="168"/>
      <c r="WNG154" s="168"/>
      <c r="WNH154" s="168"/>
      <c r="WNI154" s="168"/>
      <c r="WNJ154" s="168"/>
      <c r="WNK154" s="168"/>
      <c r="WNL154" s="168"/>
      <c r="WNM154" s="168"/>
      <c r="WNN154" s="168"/>
      <c r="WNO154" s="168"/>
      <c r="WNP154" s="168"/>
      <c r="WNQ154" s="168"/>
      <c r="WNR154" s="168"/>
      <c r="WNS154" s="168"/>
      <c r="WNT154" s="168"/>
      <c r="WNU154" s="168"/>
      <c r="WNV154" s="168"/>
      <c r="WNW154" s="168"/>
      <c r="WNX154" s="168"/>
      <c r="WNY154" s="168"/>
      <c r="WNZ154" s="168"/>
      <c r="WOA154" s="168"/>
      <c r="WOB154" s="168"/>
      <c r="WOC154" s="168"/>
      <c r="WOD154" s="168"/>
      <c r="WOE154" s="168"/>
      <c r="WOF154" s="168"/>
      <c r="WOG154" s="168"/>
      <c r="WOH154" s="168"/>
      <c r="WOI154" s="168"/>
      <c r="WOJ154" s="168"/>
      <c r="WOK154" s="168"/>
      <c r="WOL154" s="168"/>
      <c r="WOM154" s="168"/>
      <c r="WON154" s="168"/>
      <c r="WOO154" s="168"/>
      <c r="WOP154" s="168"/>
      <c r="WOQ154" s="168"/>
      <c r="WOR154" s="168"/>
      <c r="WOS154" s="168"/>
      <c r="WOT154" s="168"/>
      <c r="WOU154" s="168"/>
      <c r="WOV154" s="168"/>
      <c r="WOW154" s="168"/>
      <c r="WOX154" s="168"/>
      <c r="WOY154" s="168"/>
      <c r="WOZ154" s="168"/>
      <c r="WPA154" s="168"/>
      <c r="WPB154" s="168"/>
      <c r="WPC154" s="168"/>
      <c r="WPD154" s="168"/>
      <c r="WPE154" s="168"/>
      <c r="WPF154" s="168"/>
      <c r="WPG154" s="168"/>
      <c r="WPH154" s="168"/>
      <c r="WPI154" s="168"/>
      <c r="WPJ154" s="168"/>
      <c r="WPK154" s="168"/>
      <c r="WPL154" s="168"/>
      <c r="WPM154" s="168"/>
      <c r="WPN154" s="168"/>
      <c r="WPO154" s="168"/>
      <c r="WPP154" s="168"/>
      <c r="WPQ154" s="168"/>
      <c r="WPR154" s="168"/>
      <c r="WPS154" s="168"/>
      <c r="WPT154" s="168"/>
      <c r="WPU154" s="168"/>
      <c r="WPV154" s="168"/>
      <c r="WPW154" s="168"/>
      <c r="WPX154" s="168"/>
      <c r="WPY154" s="168"/>
      <c r="WPZ154" s="168"/>
      <c r="WQA154" s="168"/>
      <c r="WQB154" s="168"/>
      <c r="WQC154" s="168"/>
      <c r="WQD154" s="168"/>
      <c r="WQE154" s="168"/>
      <c r="WQF154" s="168"/>
      <c r="WQG154" s="168"/>
      <c r="WQH154" s="168"/>
      <c r="WQI154" s="168"/>
      <c r="WQJ154" s="168"/>
      <c r="WQK154" s="168"/>
      <c r="WQL154" s="168"/>
      <c r="WQM154" s="168"/>
      <c r="WQN154" s="168"/>
      <c r="WQO154" s="168"/>
      <c r="WQP154" s="168"/>
      <c r="WQQ154" s="168"/>
      <c r="WQR154" s="168"/>
      <c r="WQS154" s="168"/>
      <c r="WQT154" s="168"/>
      <c r="WQU154" s="168"/>
      <c r="WQV154" s="168"/>
      <c r="WQW154" s="168"/>
      <c r="WQX154" s="168"/>
      <c r="WQY154" s="168"/>
      <c r="WQZ154" s="168"/>
      <c r="WRA154" s="168"/>
      <c r="WRB154" s="168"/>
      <c r="WRC154" s="168"/>
      <c r="WRD154" s="168"/>
      <c r="WRE154" s="168"/>
      <c r="WRF154" s="168"/>
      <c r="WRG154" s="168"/>
      <c r="WRH154" s="168"/>
      <c r="WRI154" s="168"/>
      <c r="WRJ154" s="168"/>
      <c r="WRK154" s="168"/>
      <c r="WRL154" s="168"/>
      <c r="WRM154" s="168"/>
      <c r="WRN154" s="168"/>
      <c r="WRO154" s="168"/>
      <c r="WRP154" s="168"/>
      <c r="WRQ154" s="168"/>
      <c r="WRR154" s="168"/>
      <c r="WRS154" s="168"/>
      <c r="WRT154" s="168"/>
      <c r="WRU154" s="168"/>
      <c r="WRV154" s="168"/>
      <c r="WRW154" s="168"/>
      <c r="WRX154" s="168"/>
      <c r="WRY154" s="168"/>
      <c r="WRZ154" s="168"/>
      <c r="WSA154" s="168"/>
      <c r="WSB154" s="168"/>
      <c r="WSC154" s="168"/>
      <c r="WSD154" s="168"/>
      <c r="WSE154" s="168"/>
      <c r="WSF154" s="168"/>
      <c r="WSG154" s="168"/>
      <c r="WSH154" s="168"/>
      <c r="WSI154" s="168"/>
      <c r="WSJ154" s="168"/>
      <c r="WSK154" s="168"/>
      <c r="WSL154" s="168"/>
      <c r="WSM154" s="168"/>
      <c r="WSN154" s="168"/>
      <c r="WSO154" s="168"/>
      <c r="WSP154" s="168"/>
      <c r="WSQ154" s="168"/>
      <c r="WSR154" s="168"/>
      <c r="WSS154" s="168"/>
      <c r="WST154" s="168"/>
      <c r="WSU154" s="168"/>
      <c r="WSV154" s="168"/>
      <c r="WSW154" s="168"/>
      <c r="WSX154" s="168"/>
      <c r="WSY154" s="168"/>
      <c r="WSZ154" s="168"/>
      <c r="WTA154" s="168"/>
      <c r="WTB154" s="168"/>
      <c r="WTC154" s="168"/>
      <c r="WTD154" s="168"/>
      <c r="WTE154" s="168"/>
      <c r="WTF154" s="168"/>
      <c r="WTG154" s="168"/>
      <c r="WTH154" s="168"/>
      <c r="WTI154" s="168"/>
      <c r="WTJ154" s="168"/>
      <c r="WTK154" s="168"/>
      <c r="WTL154" s="168"/>
      <c r="WTM154" s="168"/>
      <c r="WTN154" s="168"/>
      <c r="WTO154" s="168"/>
      <c r="WTP154" s="168"/>
      <c r="WTQ154" s="168"/>
      <c r="WTR154" s="168"/>
      <c r="WTS154" s="168"/>
      <c r="WTT154" s="168"/>
      <c r="WTU154" s="168"/>
      <c r="WTV154" s="168"/>
      <c r="WTW154" s="168"/>
      <c r="WTX154" s="168"/>
      <c r="WTY154" s="168"/>
      <c r="WTZ154" s="168"/>
      <c r="WUA154" s="168"/>
      <c r="WUB154" s="168"/>
      <c r="WUC154" s="168"/>
      <c r="WUD154" s="168"/>
      <c r="WUE154" s="168"/>
      <c r="WUF154" s="168"/>
      <c r="WUG154" s="168"/>
      <c r="WUH154" s="168"/>
      <c r="WUI154" s="168"/>
      <c r="WUJ154" s="168"/>
      <c r="WUK154" s="168"/>
      <c r="WUL154" s="168"/>
      <c r="WUM154" s="168"/>
      <c r="WUN154" s="168"/>
      <c r="WUO154" s="168"/>
      <c r="WUP154" s="168"/>
      <c r="WUQ154" s="168"/>
      <c r="WUR154" s="168"/>
      <c r="WUS154" s="168"/>
      <c r="WUT154" s="168"/>
      <c r="WUU154" s="168"/>
      <c r="WUV154" s="168"/>
      <c r="WUW154" s="168"/>
      <c r="WUX154" s="168"/>
      <c r="WUY154" s="168"/>
      <c r="WUZ154" s="168"/>
      <c r="WVA154" s="168"/>
      <c r="WVB154" s="168"/>
      <c r="WVC154" s="168"/>
      <c r="WVD154" s="168"/>
      <c r="WVE154" s="168"/>
      <c r="WVF154" s="168"/>
      <c r="WVG154" s="168"/>
      <c r="WVH154" s="168"/>
      <c r="WVI154" s="168"/>
      <c r="WVJ154" s="168"/>
      <c r="WVK154" s="168"/>
      <c r="WVL154" s="168"/>
      <c r="WVM154" s="168"/>
      <c r="WVN154" s="168"/>
      <c r="WVO154" s="168"/>
      <c r="WVP154" s="168"/>
      <c r="WVQ154" s="168"/>
      <c r="WVR154" s="168"/>
      <c r="WVS154" s="168"/>
      <c r="WVT154" s="168"/>
      <c r="WVU154" s="168"/>
      <c r="WVV154" s="168"/>
      <c r="WVW154" s="168"/>
      <c r="WVX154" s="168"/>
      <c r="WVY154" s="168"/>
      <c r="WVZ154" s="168"/>
      <c r="WWA154" s="168"/>
      <c r="WWB154" s="168"/>
      <c r="WWC154" s="168"/>
      <c r="WWD154" s="168"/>
      <c r="WWE154" s="168"/>
      <c r="WWF154" s="168"/>
      <c r="WWG154" s="168"/>
      <c r="WWH154" s="168"/>
      <c r="WWI154" s="168"/>
      <c r="WWJ154" s="168"/>
      <c r="WWK154" s="168"/>
      <c r="WWL154" s="168"/>
      <c r="WWM154" s="168"/>
      <c r="WWN154" s="168"/>
      <c r="WWO154" s="168"/>
      <c r="WWP154" s="168"/>
      <c r="WWQ154" s="168"/>
      <c r="WWR154" s="168"/>
      <c r="WWS154" s="168"/>
      <c r="WWT154" s="168"/>
      <c r="WWU154" s="168"/>
      <c r="WWV154" s="168"/>
      <c r="WWW154" s="168"/>
      <c r="WWX154" s="168"/>
      <c r="WWY154" s="168"/>
      <c r="WWZ154" s="168"/>
      <c r="WXA154" s="168"/>
      <c r="WXB154" s="168"/>
      <c r="WXC154" s="168"/>
      <c r="WXD154" s="168"/>
      <c r="WXE154" s="168"/>
      <c r="WXF154" s="168"/>
      <c r="WXG154" s="168"/>
      <c r="WXH154" s="168"/>
      <c r="WXI154" s="168"/>
      <c r="WXJ154" s="168"/>
      <c r="WXK154" s="168"/>
      <c r="WXL154" s="168"/>
      <c r="WXM154" s="168"/>
      <c r="WXN154" s="168"/>
      <c r="WXO154" s="168"/>
      <c r="WXP154" s="168"/>
      <c r="WXQ154" s="168"/>
      <c r="WXR154" s="168"/>
      <c r="WXS154" s="168"/>
      <c r="WXT154" s="168"/>
      <c r="WXU154" s="168"/>
      <c r="WXV154" s="168"/>
      <c r="WXW154" s="168"/>
      <c r="WXX154" s="168"/>
      <c r="WXY154" s="168"/>
      <c r="WXZ154" s="168"/>
      <c r="WYA154" s="168"/>
      <c r="WYB154" s="168"/>
      <c r="WYC154" s="168"/>
      <c r="WYD154" s="168"/>
      <c r="WYE154" s="168"/>
      <c r="WYF154" s="168"/>
      <c r="WYG154" s="168"/>
      <c r="WYH154" s="168"/>
      <c r="WYI154" s="168"/>
      <c r="WYJ154" s="168"/>
      <c r="WYK154" s="168"/>
      <c r="WYL154" s="168"/>
      <c r="WYM154" s="168"/>
      <c r="WYN154" s="168"/>
      <c r="WYO154" s="168"/>
      <c r="WYP154" s="168"/>
      <c r="WYQ154" s="168"/>
      <c r="WYR154" s="168"/>
      <c r="WYS154" s="168"/>
      <c r="WYT154" s="168"/>
      <c r="WYU154" s="168"/>
      <c r="WYV154" s="168"/>
      <c r="WYW154" s="168"/>
      <c r="WYX154" s="168"/>
      <c r="WYY154" s="168"/>
      <c r="WYZ154" s="168"/>
      <c r="WZA154" s="168"/>
      <c r="WZB154" s="168"/>
      <c r="WZC154" s="168"/>
      <c r="WZD154" s="168"/>
      <c r="WZE154" s="168"/>
      <c r="WZF154" s="168"/>
      <c r="WZG154" s="168"/>
      <c r="WZH154" s="168"/>
      <c r="WZI154" s="168"/>
      <c r="WZJ154" s="168"/>
      <c r="WZK154" s="168"/>
      <c r="WZL154" s="168"/>
      <c r="WZM154" s="168"/>
      <c r="WZN154" s="168"/>
      <c r="WZO154" s="168"/>
      <c r="WZP154" s="168"/>
      <c r="WZQ154" s="168"/>
      <c r="WZR154" s="168"/>
      <c r="WZS154" s="168"/>
      <c r="WZT154" s="168"/>
      <c r="WZU154" s="168"/>
      <c r="WZV154" s="168"/>
      <c r="WZW154" s="168"/>
      <c r="WZX154" s="168"/>
      <c r="WZY154" s="168"/>
      <c r="WZZ154" s="168"/>
      <c r="XAA154" s="168"/>
      <c r="XAB154" s="168"/>
      <c r="XAC154" s="168"/>
      <c r="XAD154" s="168"/>
      <c r="XAE154" s="168"/>
      <c r="XAF154" s="168"/>
      <c r="XAG154" s="168"/>
      <c r="XAH154" s="168"/>
      <c r="XAI154" s="168"/>
      <c r="XAJ154" s="168"/>
      <c r="XAK154" s="168"/>
      <c r="XAL154" s="168"/>
      <c r="XAM154" s="168"/>
      <c r="XAN154" s="168"/>
      <c r="XAO154" s="168"/>
      <c r="XAP154" s="168"/>
      <c r="XAQ154" s="168"/>
      <c r="XAR154" s="168"/>
      <c r="XAS154" s="168"/>
      <c r="XAT154" s="168"/>
      <c r="XAU154" s="168"/>
      <c r="XAV154" s="168"/>
      <c r="XAW154" s="168"/>
      <c r="XAX154" s="168"/>
      <c r="XAY154" s="168"/>
      <c r="XAZ154" s="168"/>
      <c r="XBA154" s="168"/>
      <c r="XBB154" s="168"/>
      <c r="XBC154" s="168"/>
      <c r="XBD154" s="168"/>
      <c r="XBE154" s="168"/>
      <c r="XBF154" s="168"/>
      <c r="XBG154" s="168"/>
      <c r="XBH154" s="168"/>
      <c r="XBI154" s="168"/>
      <c r="XBJ154" s="168"/>
      <c r="XBK154" s="168"/>
      <c r="XBL154" s="168"/>
      <c r="XBM154" s="168"/>
      <c r="XBN154" s="168"/>
      <c r="XBO154" s="168"/>
      <c r="XBP154" s="168"/>
      <c r="XBQ154" s="168"/>
      <c r="XBR154" s="168"/>
      <c r="XBS154" s="168"/>
      <c r="XBT154" s="168"/>
      <c r="XBU154" s="168"/>
      <c r="XBV154" s="168"/>
      <c r="XBW154" s="168"/>
      <c r="XBX154" s="168"/>
      <c r="XBY154" s="168"/>
      <c r="XBZ154" s="168"/>
      <c r="XCA154" s="168"/>
      <c r="XCB154" s="168"/>
      <c r="XCC154" s="168"/>
      <c r="XCD154" s="168"/>
      <c r="XCE154" s="168"/>
      <c r="XCF154" s="168"/>
      <c r="XCG154" s="168"/>
      <c r="XCH154" s="168"/>
      <c r="XCI154" s="168"/>
      <c r="XCJ154" s="168"/>
      <c r="XCK154" s="168"/>
      <c r="XCL154" s="168"/>
      <c r="XCM154" s="168"/>
      <c r="XCN154" s="168"/>
      <c r="XCO154" s="168"/>
      <c r="XCP154" s="168"/>
      <c r="XCQ154" s="168"/>
      <c r="XCR154" s="168"/>
      <c r="XCS154" s="168"/>
      <c r="XCT154" s="168"/>
      <c r="XCU154" s="168"/>
      <c r="XCV154" s="168"/>
      <c r="XCW154" s="168"/>
      <c r="XCX154" s="168"/>
      <c r="XCY154" s="168"/>
      <c r="XCZ154" s="168"/>
      <c r="XDA154" s="168"/>
      <c r="XDB154" s="168"/>
      <c r="XDC154" s="168"/>
      <c r="XDD154" s="168"/>
      <c r="XDE154" s="168"/>
      <c r="XDF154" s="168"/>
      <c r="XDG154" s="168"/>
      <c r="XDH154" s="168"/>
      <c r="XDI154" s="168"/>
      <c r="XDJ154" s="168"/>
      <c r="XDK154" s="168"/>
      <c r="XDL154" s="168"/>
      <c r="XDM154" s="168"/>
      <c r="XDN154" s="168"/>
      <c r="XDO154" s="168"/>
      <c r="XDP154" s="168"/>
      <c r="XDQ154" s="168"/>
      <c r="XDR154" s="168"/>
      <c r="XDS154" s="168"/>
      <c r="XDT154" s="168"/>
      <c r="XDU154" s="168"/>
      <c r="XDV154" s="168"/>
      <c r="XDW154" s="168"/>
      <c r="XDX154" s="168"/>
      <c r="XDY154" s="168"/>
      <c r="XDZ154" s="168"/>
      <c r="XEA154" s="168"/>
      <c r="XEB154" s="168"/>
      <c r="XEC154" s="168"/>
      <c r="XED154" s="168"/>
      <c r="XEE154" s="168"/>
      <c r="XEF154" s="168"/>
    </row>
    <row r="155" spans="1:16360" s="79" customFormat="1" ht="44.25" customHeight="1" x14ac:dyDescent="0.3">
      <c r="A155" s="171">
        <v>618</v>
      </c>
      <c r="B155" s="174" t="s">
        <v>125</v>
      </c>
      <c r="C155" s="173"/>
      <c r="D155" s="171" t="s">
        <v>685</v>
      </c>
      <c r="E155" s="171" t="s">
        <v>686</v>
      </c>
      <c r="F155" s="171" t="s">
        <v>302</v>
      </c>
      <c r="G155" s="172">
        <v>45688</v>
      </c>
      <c r="H155" s="172">
        <v>45698</v>
      </c>
      <c r="I155" s="171"/>
      <c r="J155" s="195"/>
      <c r="K155" s="236"/>
      <c r="L155" s="180">
        <f>Table3[[#This Row],[PoW]]*Table3[[#This Row],[ToV in 1.000]]</f>
        <v>0</v>
      </c>
      <c r="M155" s="180" t="s">
        <v>3965</v>
      </c>
      <c r="N155" s="180" t="s">
        <v>4024</v>
      </c>
      <c r="O155" s="180" t="s">
        <v>4008</v>
      </c>
      <c r="P155" s="168"/>
      <c r="Q155" s="180" t="s">
        <v>4024</v>
      </c>
      <c r="R155" s="145" t="s">
        <v>4153</v>
      </c>
      <c r="S155" s="145"/>
      <c r="T155" s="171" t="s">
        <v>687</v>
      </c>
      <c r="U155" s="171"/>
      <c r="V155" s="171"/>
      <c r="W155" s="171"/>
      <c r="X155" s="79" t="s">
        <v>522</v>
      </c>
      <c r="Y155" s="172">
        <v>45693</v>
      </c>
      <c r="Z155" s="100"/>
      <c r="AA155" s="172"/>
      <c r="AB155" s="172"/>
      <c r="AC155" s="227"/>
      <c r="AD155" s="228"/>
      <c r="AE155" s="229"/>
      <c r="AF155" s="96"/>
      <c r="AG155" s="97"/>
      <c r="AH155" s="97"/>
      <c r="AI155" s="96"/>
      <c r="AJ155" s="97"/>
      <c r="AK155" s="97"/>
      <c r="AL155" s="245"/>
      <c r="AM155" s="245"/>
      <c r="AN155" s="100"/>
      <c r="AO155" s="245"/>
      <c r="AP155" s="245"/>
      <c r="AQ155" s="245"/>
      <c r="AR155" s="168"/>
      <c r="AS155" s="245"/>
      <c r="AT155" s="168"/>
      <c r="AU155" s="168"/>
      <c r="AV155" s="168"/>
      <c r="AW155" s="168"/>
      <c r="AX155" s="168"/>
      <c r="AY155" s="168"/>
      <c r="AZ155" s="168"/>
      <c r="BA155" s="168"/>
      <c r="BB155" s="168"/>
      <c r="BC155" s="168"/>
      <c r="BD155" s="168"/>
      <c r="BE155" s="168"/>
      <c r="BF155" s="168"/>
      <c r="BG155" s="168"/>
      <c r="BH155" s="168"/>
      <c r="BI155" s="168"/>
      <c r="BJ155" s="168"/>
      <c r="BK155" s="168"/>
      <c r="BL155" s="168"/>
      <c r="BM155" s="168"/>
      <c r="BN155" s="168"/>
      <c r="BO155" s="168"/>
      <c r="BP155" s="168"/>
      <c r="BQ155" s="168"/>
      <c r="BR155" s="168"/>
      <c r="BS155" s="168"/>
      <c r="BT155" s="168"/>
      <c r="BU155" s="168"/>
      <c r="BV155" s="168"/>
      <c r="BW155" s="168"/>
      <c r="BX155" s="168"/>
      <c r="BY155" s="168"/>
      <c r="BZ155" s="168"/>
      <c r="CA155" s="168"/>
      <c r="CB155" s="168"/>
      <c r="CC155" s="168"/>
      <c r="CD155" s="168"/>
      <c r="CE155" s="168"/>
      <c r="CF155" s="168"/>
      <c r="CG155" s="168"/>
      <c r="CH155" s="168"/>
      <c r="CI155" s="168"/>
      <c r="CJ155" s="168"/>
      <c r="CK155" s="168"/>
      <c r="CL155" s="168"/>
      <c r="CM155" s="168"/>
      <c r="CN155" s="168"/>
      <c r="CO155" s="168"/>
      <c r="CP155" s="168"/>
      <c r="CQ155" s="168"/>
      <c r="CR155" s="168"/>
      <c r="CS155" s="168"/>
      <c r="CT155" s="168"/>
      <c r="CU155" s="168"/>
      <c r="CV155" s="168"/>
      <c r="CW155" s="168"/>
      <c r="CX155" s="168"/>
      <c r="CY155" s="168"/>
      <c r="CZ155" s="168"/>
      <c r="DA155" s="168"/>
      <c r="DB155" s="168"/>
      <c r="DC155" s="168"/>
      <c r="DD155" s="168"/>
      <c r="DE155" s="168"/>
      <c r="DF155" s="168"/>
      <c r="DG155" s="168"/>
      <c r="DH155" s="168"/>
      <c r="DI155" s="168"/>
      <c r="DJ155" s="168"/>
      <c r="DK155" s="168"/>
      <c r="DL155" s="168"/>
      <c r="DM155" s="168"/>
      <c r="DN155" s="168"/>
      <c r="DO155" s="168"/>
      <c r="DP155" s="168"/>
      <c r="DQ155" s="168"/>
      <c r="DR155" s="168"/>
      <c r="DS155" s="168"/>
      <c r="DT155" s="168"/>
      <c r="DU155" s="168"/>
      <c r="DV155" s="168"/>
      <c r="DW155" s="168"/>
      <c r="DX155" s="168"/>
      <c r="DY155" s="168"/>
      <c r="DZ155" s="168"/>
      <c r="EA155" s="168"/>
      <c r="EB155" s="168"/>
      <c r="EC155" s="168"/>
      <c r="ED155" s="168"/>
      <c r="EE155" s="168"/>
      <c r="EF155" s="168"/>
      <c r="EG155" s="168"/>
      <c r="EH155" s="168"/>
      <c r="EI155" s="168"/>
      <c r="EJ155" s="168"/>
      <c r="EK155" s="168"/>
      <c r="EL155" s="168"/>
      <c r="EM155" s="168"/>
      <c r="EN155" s="168"/>
      <c r="EO155" s="168"/>
      <c r="EP155" s="168"/>
      <c r="EQ155" s="168"/>
      <c r="ER155" s="168"/>
      <c r="ES155" s="168"/>
      <c r="ET155" s="168"/>
      <c r="EU155" s="168"/>
      <c r="EV155" s="168"/>
      <c r="EW155" s="168"/>
      <c r="EX155" s="168"/>
      <c r="EY155" s="168"/>
      <c r="EZ155" s="168"/>
      <c r="FA155" s="168"/>
      <c r="FB155" s="168"/>
      <c r="FC155" s="168"/>
      <c r="FD155" s="168"/>
      <c r="FE155" s="168"/>
      <c r="FF155" s="168"/>
      <c r="FG155" s="168"/>
      <c r="FH155" s="168"/>
      <c r="FI155" s="168"/>
      <c r="FJ155" s="168"/>
      <c r="FK155" s="168"/>
      <c r="FL155" s="168"/>
      <c r="FM155" s="168"/>
      <c r="FN155" s="168"/>
      <c r="FO155" s="168"/>
      <c r="FP155" s="168"/>
      <c r="FQ155" s="168"/>
      <c r="FR155" s="168"/>
      <c r="FS155" s="168"/>
      <c r="FT155" s="168"/>
      <c r="FU155" s="168"/>
      <c r="FV155" s="168"/>
      <c r="FW155" s="168"/>
      <c r="FX155" s="168"/>
      <c r="FY155" s="168"/>
      <c r="FZ155" s="168"/>
      <c r="GA155" s="168"/>
      <c r="GB155" s="168"/>
      <c r="GC155" s="168"/>
      <c r="GD155" s="168"/>
      <c r="GE155" s="168"/>
      <c r="GF155" s="168"/>
      <c r="GG155" s="168"/>
      <c r="GH155" s="168"/>
      <c r="GI155" s="168"/>
      <c r="GJ155" s="168"/>
      <c r="GK155" s="168"/>
      <c r="GL155" s="168"/>
      <c r="GM155" s="168"/>
      <c r="GN155" s="168"/>
      <c r="GO155" s="168"/>
      <c r="GP155" s="168"/>
      <c r="GQ155" s="168"/>
      <c r="GR155" s="168"/>
      <c r="GS155" s="168"/>
      <c r="GT155" s="168"/>
      <c r="GU155" s="168"/>
      <c r="GV155" s="168"/>
      <c r="GW155" s="168"/>
      <c r="GX155" s="168"/>
      <c r="GY155" s="168"/>
      <c r="GZ155" s="168"/>
      <c r="HA155" s="168"/>
      <c r="HB155" s="168"/>
      <c r="HC155" s="168"/>
      <c r="HD155" s="168"/>
      <c r="HE155" s="168"/>
      <c r="HF155" s="168"/>
      <c r="HG155" s="168"/>
      <c r="HH155" s="168"/>
      <c r="HI155" s="168"/>
      <c r="HJ155" s="168"/>
      <c r="HK155" s="168"/>
      <c r="HL155" s="168"/>
      <c r="HM155" s="168"/>
      <c r="HN155" s="168"/>
      <c r="HO155" s="168"/>
      <c r="HP155" s="168"/>
      <c r="HQ155" s="168"/>
      <c r="HR155" s="168"/>
      <c r="HS155" s="168"/>
      <c r="HT155" s="168"/>
      <c r="HU155" s="168"/>
      <c r="HV155" s="168"/>
      <c r="HW155" s="168"/>
      <c r="HX155" s="168"/>
      <c r="HY155" s="168"/>
      <c r="HZ155" s="168"/>
      <c r="IA155" s="168"/>
      <c r="IB155" s="168"/>
      <c r="IC155" s="168"/>
      <c r="ID155" s="168"/>
      <c r="IE155" s="168"/>
      <c r="IF155" s="168"/>
      <c r="IG155" s="168"/>
      <c r="IH155" s="168"/>
      <c r="II155" s="168"/>
      <c r="IJ155" s="168"/>
      <c r="IK155" s="168"/>
      <c r="IL155" s="168"/>
      <c r="IM155" s="168"/>
      <c r="IN155" s="168"/>
      <c r="IO155" s="168"/>
      <c r="IP155" s="168"/>
      <c r="IQ155" s="168"/>
      <c r="IR155" s="168"/>
      <c r="IS155" s="168"/>
      <c r="IT155" s="168"/>
      <c r="IU155" s="168"/>
      <c r="IV155" s="168"/>
      <c r="IW155" s="168"/>
      <c r="IX155" s="168"/>
      <c r="IY155" s="168"/>
      <c r="IZ155" s="168"/>
      <c r="JA155" s="168"/>
      <c r="JB155" s="168"/>
      <c r="JC155" s="168"/>
      <c r="JD155" s="168"/>
      <c r="JE155" s="168"/>
      <c r="JF155" s="168"/>
      <c r="JG155" s="168"/>
      <c r="JH155" s="168"/>
      <c r="JI155" s="168"/>
      <c r="JJ155" s="168"/>
      <c r="JK155" s="168"/>
      <c r="JL155" s="168"/>
      <c r="JM155" s="168"/>
      <c r="JN155" s="168"/>
      <c r="JO155" s="168"/>
      <c r="JP155" s="168"/>
      <c r="JQ155" s="168"/>
      <c r="JR155" s="168"/>
      <c r="JS155" s="168"/>
      <c r="JT155" s="168"/>
      <c r="JU155" s="168"/>
      <c r="JV155" s="168"/>
      <c r="JW155" s="168"/>
      <c r="JX155" s="168"/>
      <c r="JY155" s="168"/>
      <c r="JZ155" s="168"/>
      <c r="KA155" s="168"/>
      <c r="KB155" s="168"/>
      <c r="KC155" s="168"/>
      <c r="KD155" s="168"/>
      <c r="KE155" s="168"/>
      <c r="KF155" s="168"/>
      <c r="KG155" s="168"/>
      <c r="KH155" s="168"/>
      <c r="KI155" s="168"/>
      <c r="KJ155" s="168"/>
      <c r="KK155" s="168"/>
      <c r="KL155" s="168"/>
      <c r="KM155" s="168"/>
      <c r="KN155" s="168"/>
      <c r="KO155" s="168"/>
      <c r="KP155" s="168"/>
      <c r="KQ155" s="168"/>
      <c r="KR155" s="168"/>
      <c r="KS155" s="168"/>
      <c r="KT155" s="168"/>
      <c r="KU155" s="168"/>
      <c r="KV155" s="168"/>
      <c r="KW155" s="168"/>
      <c r="KX155" s="168"/>
      <c r="KY155" s="168"/>
      <c r="KZ155" s="168"/>
      <c r="LA155" s="168"/>
      <c r="LB155" s="168"/>
      <c r="LC155" s="168"/>
      <c r="LD155" s="168"/>
      <c r="LE155" s="168"/>
      <c r="LF155" s="168"/>
      <c r="LG155" s="168"/>
      <c r="LH155" s="168"/>
      <c r="LI155" s="168"/>
      <c r="LJ155" s="168"/>
      <c r="LK155" s="168"/>
      <c r="LL155" s="168"/>
      <c r="LM155" s="168"/>
      <c r="LN155" s="168"/>
      <c r="LO155" s="168"/>
      <c r="LP155" s="168"/>
      <c r="LQ155" s="168"/>
      <c r="LR155" s="168"/>
      <c r="LS155" s="168"/>
      <c r="LT155" s="168"/>
      <c r="LU155" s="168"/>
      <c r="LV155" s="168"/>
      <c r="LW155" s="168"/>
      <c r="LX155" s="168"/>
      <c r="LY155" s="168"/>
      <c r="LZ155" s="168"/>
      <c r="MA155" s="168"/>
      <c r="MB155" s="168"/>
      <c r="MC155" s="168"/>
      <c r="MD155" s="168"/>
      <c r="ME155" s="168"/>
      <c r="MF155" s="168"/>
      <c r="MG155" s="168"/>
      <c r="MH155" s="168"/>
      <c r="MI155" s="168"/>
      <c r="MJ155" s="168"/>
      <c r="MK155" s="168"/>
      <c r="ML155" s="168"/>
      <c r="MM155" s="168"/>
      <c r="MN155" s="168"/>
      <c r="MO155" s="168"/>
      <c r="MP155" s="168"/>
      <c r="MQ155" s="168"/>
      <c r="MR155" s="168"/>
      <c r="MS155" s="168"/>
      <c r="MT155" s="168"/>
      <c r="MU155" s="168"/>
      <c r="MV155" s="168"/>
      <c r="MW155" s="168"/>
      <c r="MX155" s="168"/>
      <c r="MY155" s="168"/>
      <c r="MZ155" s="168"/>
      <c r="NA155" s="168"/>
      <c r="NB155" s="168"/>
      <c r="NC155" s="168"/>
      <c r="ND155" s="168"/>
      <c r="NE155" s="168"/>
      <c r="NF155" s="168"/>
      <c r="NG155" s="168"/>
      <c r="NH155" s="168"/>
      <c r="NI155" s="168"/>
      <c r="NJ155" s="168"/>
      <c r="NK155" s="168"/>
      <c r="NL155" s="168"/>
      <c r="NM155" s="168"/>
      <c r="NN155" s="168"/>
      <c r="NO155" s="168"/>
      <c r="NP155" s="168"/>
      <c r="NQ155" s="168"/>
      <c r="NR155" s="168"/>
      <c r="NS155" s="168"/>
      <c r="NT155" s="168"/>
      <c r="NU155" s="168"/>
      <c r="NV155" s="168"/>
      <c r="NW155" s="168"/>
      <c r="NX155" s="168"/>
      <c r="NY155" s="168"/>
      <c r="NZ155" s="168"/>
      <c r="OA155" s="168"/>
      <c r="OB155" s="168"/>
      <c r="OC155" s="168"/>
      <c r="OD155" s="168"/>
      <c r="OE155" s="168"/>
      <c r="OF155" s="168"/>
      <c r="OG155" s="168"/>
      <c r="OH155" s="168"/>
      <c r="OI155" s="168"/>
      <c r="OJ155" s="168"/>
      <c r="OK155" s="168"/>
      <c r="OL155" s="168"/>
      <c r="OM155" s="168"/>
      <c r="ON155" s="168"/>
      <c r="OO155" s="168"/>
      <c r="OP155" s="168"/>
      <c r="OQ155" s="168"/>
      <c r="OR155" s="168"/>
      <c r="OS155" s="168"/>
      <c r="OT155" s="168"/>
      <c r="OU155" s="168"/>
      <c r="OV155" s="168"/>
      <c r="OW155" s="168"/>
      <c r="OX155" s="168"/>
      <c r="OY155" s="168"/>
      <c r="OZ155" s="168"/>
      <c r="PA155" s="168"/>
      <c r="PB155" s="168"/>
      <c r="PC155" s="168"/>
      <c r="PD155" s="168"/>
      <c r="PE155" s="168"/>
      <c r="PF155" s="168"/>
      <c r="PG155" s="168"/>
      <c r="PH155" s="168"/>
      <c r="PI155" s="168"/>
      <c r="PJ155" s="168"/>
      <c r="PK155" s="168"/>
      <c r="PL155" s="168"/>
      <c r="PM155" s="168"/>
      <c r="PN155" s="168"/>
      <c r="PO155" s="168"/>
      <c r="PP155" s="168"/>
      <c r="PQ155" s="168"/>
      <c r="PR155" s="168"/>
      <c r="PS155" s="168"/>
      <c r="PT155" s="168"/>
      <c r="PU155" s="168"/>
      <c r="PV155" s="168"/>
      <c r="PW155" s="168"/>
      <c r="PX155" s="168"/>
      <c r="PY155" s="168"/>
      <c r="PZ155" s="168"/>
      <c r="QA155" s="168"/>
      <c r="QB155" s="168"/>
      <c r="QC155" s="168"/>
      <c r="QD155" s="168"/>
      <c r="QE155" s="168"/>
      <c r="QF155" s="168"/>
      <c r="QG155" s="168"/>
      <c r="QH155" s="168"/>
      <c r="QI155" s="168"/>
      <c r="QJ155" s="168"/>
      <c r="QK155" s="168"/>
      <c r="QL155" s="168"/>
      <c r="QM155" s="168"/>
      <c r="QN155" s="168"/>
      <c r="QO155" s="168"/>
      <c r="QP155" s="168"/>
      <c r="QQ155" s="168"/>
      <c r="QR155" s="168"/>
      <c r="QS155" s="168"/>
      <c r="QT155" s="168"/>
      <c r="QU155" s="168"/>
      <c r="QV155" s="168"/>
      <c r="QW155" s="168"/>
      <c r="QX155" s="168"/>
      <c r="QY155" s="168"/>
      <c r="QZ155" s="168"/>
      <c r="RA155" s="168"/>
      <c r="RB155" s="168"/>
      <c r="RC155" s="168"/>
      <c r="RD155" s="168"/>
      <c r="RE155" s="168"/>
      <c r="RF155" s="168"/>
      <c r="RG155" s="168"/>
      <c r="RH155" s="168"/>
      <c r="RI155" s="168"/>
      <c r="RJ155" s="168"/>
      <c r="RK155" s="168"/>
      <c r="RL155" s="168"/>
      <c r="RM155" s="168"/>
      <c r="RN155" s="168"/>
      <c r="RO155" s="168"/>
      <c r="RP155" s="168"/>
      <c r="RQ155" s="168"/>
      <c r="RR155" s="168"/>
      <c r="RS155" s="168"/>
      <c r="RT155" s="168"/>
      <c r="RU155" s="168"/>
      <c r="RV155" s="168"/>
      <c r="RW155" s="168"/>
      <c r="RX155" s="168"/>
      <c r="RY155" s="168"/>
      <c r="RZ155" s="168"/>
      <c r="SA155" s="168"/>
      <c r="SB155" s="168"/>
      <c r="SC155" s="168"/>
      <c r="SD155" s="168"/>
      <c r="SE155" s="168"/>
      <c r="SF155" s="168"/>
      <c r="SG155" s="168"/>
      <c r="SH155" s="168"/>
      <c r="SI155" s="168"/>
      <c r="SJ155" s="168"/>
      <c r="SK155" s="168"/>
      <c r="SL155" s="168"/>
      <c r="SM155" s="168"/>
      <c r="SN155" s="168"/>
      <c r="SO155" s="168"/>
      <c r="SP155" s="168"/>
      <c r="SQ155" s="168"/>
      <c r="SR155" s="168"/>
      <c r="SS155" s="168"/>
      <c r="ST155" s="168"/>
      <c r="SU155" s="168"/>
      <c r="SV155" s="168"/>
      <c r="SW155" s="168"/>
      <c r="SX155" s="168"/>
      <c r="SY155" s="168"/>
      <c r="SZ155" s="168"/>
      <c r="TA155" s="168"/>
      <c r="TB155" s="168"/>
      <c r="TC155" s="168"/>
      <c r="TD155" s="168"/>
      <c r="TE155" s="168"/>
      <c r="TF155" s="168"/>
      <c r="TG155" s="168"/>
      <c r="TH155" s="168"/>
      <c r="TI155" s="168"/>
      <c r="TJ155" s="168"/>
      <c r="TK155" s="168"/>
      <c r="TL155" s="168"/>
      <c r="TM155" s="168"/>
      <c r="TN155" s="168"/>
      <c r="TO155" s="168"/>
      <c r="TP155" s="168"/>
      <c r="TQ155" s="168"/>
      <c r="TR155" s="168"/>
      <c r="TS155" s="168"/>
      <c r="TT155" s="168"/>
      <c r="TU155" s="168"/>
      <c r="TV155" s="168"/>
      <c r="TW155" s="168"/>
      <c r="TX155" s="168"/>
      <c r="TY155" s="168"/>
      <c r="TZ155" s="168"/>
      <c r="UA155" s="168"/>
      <c r="UB155" s="168"/>
      <c r="UC155" s="168"/>
      <c r="UD155" s="168"/>
      <c r="UE155" s="168"/>
      <c r="UF155" s="168"/>
      <c r="UG155" s="168"/>
      <c r="UH155" s="168"/>
      <c r="UI155" s="168"/>
      <c r="UJ155" s="168"/>
      <c r="UK155" s="168"/>
      <c r="UL155" s="168"/>
      <c r="UM155" s="168"/>
      <c r="UN155" s="168"/>
      <c r="UO155" s="168"/>
      <c r="UP155" s="168"/>
      <c r="UQ155" s="168"/>
      <c r="UR155" s="168"/>
      <c r="US155" s="168"/>
      <c r="UT155" s="168"/>
      <c r="UU155" s="168"/>
      <c r="UV155" s="168"/>
      <c r="UW155" s="168"/>
      <c r="UX155" s="168"/>
      <c r="UY155" s="168"/>
      <c r="UZ155" s="168"/>
      <c r="VA155" s="168"/>
      <c r="VB155" s="168"/>
      <c r="VC155" s="168"/>
      <c r="VD155" s="168"/>
      <c r="VE155" s="168"/>
      <c r="VF155" s="168"/>
      <c r="VG155" s="168"/>
      <c r="VH155" s="168"/>
      <c r="VI155" s="168"/>
      <c r="VJ155" s="168"/>
      <c r="VK155" s="168"/>
      <c r="VL155" s="168"/>
      <c r="VM155" s="168"/>
      <c r="VN155" s="168"/>
      <c r="VO155" s="168"/>
      <c r="VP155" s="168"/>
      <c r="VQ155" s="168"/>
      <c r="VR155" s="168"/>
      <c r="VS155" s="168"/>
      <c r="VT155" s="168"/>
      <c r="VU155" s="168"/>
      <c r="VV155" s="168"/>
      <c r="VW155" s="168"/>
      <c r="VX155" s="168"/>
      <c r="VY155" s="168"/>
      <c r="VZ155" s="168"/>
      <c r="WA155" s="168"/>
      <c r="WB155" s="168"/>
      <c r="WC155" s="168"/>
      <c r="WD155" s="168"/>
      <c r="WE155" s="168"/>
      <c r="WF155" s="168"/>
      <c r="WG155" s="168"/>
      <c r="WH155" s="168"/>
      <c r="WI155" s="168"/>
      <c r="WJ155" s="168"/>
      <c r="WK155" s="168"/>
      <c r="WL155" s="168"/>
      <c r="WM155" s="168"/>
      <c r="WN155" s="168"/>
      <c r="WO155" s="168"/>
      <c r="WP155" s="168"/>
      <c r="WQ155" s="168"/>
      <c r="WR155" s="168"/>
      <c r="WS155" s="168"/>
      <c r="WT155" s="168"/>
      <c r="WU155" s="168"/>
      <c r="WV155" s="168"/>
      <c r="WW155" s="168"/>
      <c r="WX155" s="168"/>
      <c r="WY155" s="168"/>
      <c r="WZ155" s="168"/>
      <c r="XA155" s="168"/>
      <c r="XB155" s="168"/>
      <c r="XC155" s="168"/>
      <c r="XD155" s="168"/>
      <c r="XE155" s="168"/>
      <c r="XF155" s="168"/>
      <c r="XG155" s="168"/>
      <c r="XH155" s="168"/>
      <c r="XI155" s="168"/>
      <c r="XJ155" s="168"/>
      <c r="XK155" s="168"/>
      <c r="XL155" s="168"/>
      <c r="XM155" s="168"/>
      <c r="XN155" s="168"/>
      <c r="XO155" s="168"/>
      <c r="XP155" s="168"/>
      <c r="XQ155" s="168"/>
      <c r="XR155" s="168"/>
      <c r="XS155" s="168"/>
      <c r="XT155" s="168"/>
      <c r="XU155" s="168"/>
      <c r="XV155" s="168"/>
      <c r="XW155" s="168"/>
      <c r="XX155" s="168"/>
      <c r="XY155" s="168"/>
      <c r="XZ155" s="168"/>
      <c r="YA155" s="168"/>
      <c r="YB155" s="168"/>
      <c r="YC155" s="168"/>
      <c r="YD155" s="168"/>
      <c r="YE155" s="168"/>
      <c r="YF155" s="168"/>
      <c r="YG155" s="168"/>
      <c r="YH155" s="168"/>
      <c r="YI155" s="168"/>
      <c r="YJ155" s="168"/>
      <c r="YK155" s="168"/>
      <c r="YL155" s="168"/>
      <c r="YM155" s="168"/>
      <c r="YN155" s="168"/>
      <c r="YO155" s="168"/>
      <c r="YP155" s="168"/>
      <c r="YQ155" s="168"/>
      <c r="YR155" s="168"/>
      <c r="YS155" s="168"/>
      <c r="YT155" s="168"/>
      <c r="YU155" s="168"/>
      <c r="YV155" s="168"/>
      <c r="YW155" s="168"/>
      <c r="YX155" s="168"/>
      <c r="YY155" s="168"/>
      <c r="YZ155" s="168"/>
      <c r="ZA155" s="168"/>
      <c r="ZB155" s="168"/>
      <c r="ZC155" s="168"/>
      <c r="ZD155" s="168"/>
      <c r="ZE155" s="168"/>
      <c r="ZF155" s="168"/>
      <c r="ZG155" s="168"/>
      <c r="ZH155" s="168"/>
      <c r="ZI155" s="168"/>
      <c r="ZJ155" s="168"/>
      <c r="ZK155" s="168"/>
      <c r="ZL155" s="168"/>
      <c r="ZM155" s="168"/>
      <c r="ZN155" s="168"/>
      <c r="ZO155" s="168"/>
      <c r="ZP155" s="168"/>
      <c r="ZQ155" s="168"/>
      <c r="ZR155" s="168"/>
      <c r="ZS155" s="168"/>
      <c r="ZT155" s="168"/>
      <c r="ZU155" s="168"/>
      <c r="ZV155" s="168"/>
      <c r="ZW155" s="168"/>
      <c r="ZX155" s="168"/>
      <c r="ZY155" s="168"/>
      <c r="ZZ155" s="168"/>
      <c r="AAA155" s="168"/>
      <c r="AAB155" s="168"/>
      <c r="AAC155" s="168"/>
      <c r="AAD155" s="168"/>
      <c r="AAE155" s="168"/>
      <c r="AAF155" s="168"/>
      <c r="AAG155" s="168"/>
      <c r="AAH155" s="168"/>
      <c r="AAI155" s="168"/>
      <c r="AAJ155" s="168"/>
      <c r="AAK155" s="168"/>
      <c r="AAL155" s="168"/>
      <c r="AAM155" s="168"/>
      <c r="AAN155" s="168"/>
      <c r="AAO155" s="168"/>
      <c r="AAP155" s="168"/>
      <c r="AAQ155" s="168"/>
      <c r="AAR155" s="168"/>
      <c r="AAS155" s="168"/>
      <c r="AAT155" s="168"/>
      <c r="AAU155" s="168"/>
      <c r="AAV155" s="168"/>
      <c r="AAW155" s="168"/>
      <c r="AAX155" s="168"/>
      <c r="AAY155" s="168"/>
      <c r="AAZ155" s="168"/>
      <c r="ABA155" s="168"/>
      <c r="ABB155" s="168"/>
      <c r="ABC155" s="168"/>
      <c r="ABD155" s="168"/>
      <c r="ABE155" s="168"/>
      <c r="ABF155" s="168"/>
      <c r="ABG155" s="168"/>
      <c r="ABH155" s="168"/>
      <c r="ABI155" s="168"/>
      <c r="ABJ155" s="168"/>
      <c r="ABK155" s="168"/>
      <c r="ABL155" s="168"/>
      <c r="ABM155" s="168"/>
      <c r="ABN155" s="168"/>
      <c r="ABO155" s="168"/>
      <c r="ABP155" s="168"/>
      <c r="ABQ155" s="168"/>
      <c r="ABR155" s="168"/>
      <c r="ABS155" s="168"/>
      <c r="ABT155" s="168"/>
      <c r="ABU155" s="168"/>
      <c r="ABV155" s="168"/>
      <c r="ABW155" s="168"/>
      <c r="ABX155" s="168"/>
      <c r="ABY155" s="168"/>
      <c r="ABZ155" s="168"/>
      <c r="ACA155" s="168"/>
      <c r="ACB155" s="168"/>
      <c r="ACC155" s="168"/>
      <c r="ACD155" s="168"/>
      <c r="ACE155" s="168"/>
      <c r="ACF155" s="168"/>
      <c r="ACG155" s="168"/>
      <c r="ACH155" s="168"/>
      <c r="ACI155" s="168"/>
      <c r="ACJ155" s="168"/>
      <c r="ACK155" s="168"/>
      <c r="ACL155" s="168"/>
      <c r="ACM155" s="168"/>
      <c r="ACN155" s="168"/>
      <c r="ACO155" s="168"/>
      <c r="ACP155" s="168"/>
      <c r="ACQ155" s="168"/>
      <c r="ACR155" s="168"/>
      <c r="ACS155" s="168"/>
      <c r="ACT155" s="168"/>
      <c r="ACU155" s="168"/>
      <c r="ACV155" s="168"/>
      <c r="ACW155" s="168"/>
      <c r="ACX155" s="168"/>
      <c r="ACY155" s="168"/>
      <c r="ACZ155" s="168"/>
      <c r="ADA155" s="168"/>
      <c r="ADB155" s="168"/>
      <c r="ADC155" s="168"/>
      <c r="ADD155" s="168"/>
      <c r="ADE155" s="168"/>
      <c r="ADF155" s="168"/>
      <c r="ADG155" s="168"/>
      <c r="ADH155" s="168"/>
      <c r="ADI155" s="168"/>
      <c r="ADJ155" s="168"/>
      <c r="ADK155" s="168"/>
      <c r="ADL155" s="168"/>
      <c r="ADM155" s="168"/>
      <c r="ADN155" s="168"/>
      <c r="ADO155" s="168"/>
      <c r="ADP155" s="168"/>
      <c r="ADQ155" s="168"/>
      <c r="ADR155" s="168"/>
      <c r="ADS155" s="168"/>
      <c r="ADT155" s="168"/>
      <c r="ADU155" s="168"/>
      <c r="ADV155" s="168"/>
      <c r="ADW155" s="168"/>
      <c r="ADX155" s="168"/>
      <c r="ADY155" s="168"/>
      <c r="ADZ155" s="168"/>
      <c r="AEA155" s="168"/>
      <c r="AEB155" s="168"/>
      <c r="AEC155" s="168"/>
      <c r="AED155" s="168"/>
      <c r="AEE155" s="168"/>
      <c r="AEF155" s="168"/>
      <c r="AEG155" s="168"/>
      <c r="AEH155" s="168"/>
      <c r="AEI155" s="168"/>
      <c r="AEJ155" s="168"/>
      <c r="AEK155" s="168"/>
      <c r="AEL155" s="168"/>
      <c r="AEM155" s="168"/>
      <c r="AEN155" s="168"/>
      <c r="AEO155" s="168"/>
      <c r="AEP155" s="168"/>
      <c r="AEQ155" s="168"/>
      <c r="AER155" s="168"/>
      <c r="AES155" s="168"/>
      <c r="AET155" s="168"/>
      <c r="AEU155" s="168"/>
      <c r="AEV155" s="168"/>
      <c r="AEW155" s="168"/>
      <c r="AEX155" s="168"/>
      <c r="AEY155" s="168"/>
      <c r="AEZ155" s="168"/>
      <c r="AFA155" s="168"/>
      <c r="AFB155" s="168"/>
      <c r="AFC155" s="168"/>
      <c r="AFD155" s="168"/>
      <c r="AFE155" s="168"/>
      <c r="AFF155" s="168"/>
      <c r="AFG155" s="168"/>
      <c r="AFH155" s="168"/>
      <c r="AFI155" s="168"/>
      <c r="AFJ155" s="168"/>
      <c r="AFK155" s="168"/>
      <c r="AFL155" s="168"/>
      <c r="AFM155" s="168"/>
      <c r="AFN155" s="168"/>
      <c r="AFO155" s="168"/>
      <c r="AFP155" s="168"/>
      <c r="AFQ155" s="168"/>
      <c r="AFR155" s="168"/>
      <c r="AFS155" s="168"/>
      <c r="AFT155" s="168"/>
      <c r="AFU155" s="168"/>
      <c r="AFV155" s="168"/>
      <c r="AFW155" s="168"/>
      <c r="AFX155" s="168"/>
      <c r="AFY155" s="168"/>
      <c r="AFZ155" s="168"/>
      <c r="AGA155" s="168"/>
      <c r="AGB155" s="168"/>
      <c r="AGC155" s="168"/>
      <c r="AGD155" s="168"/>
      <c r="AGE155" s="168"/>
      <c r="AGF155" s="168"/>
      <c r="AGG155" s="168"/>
      <c r="AGH155" s="168"/>
      <c r="AGI155" s="168"/>
      <c r="AGJ155" s="168"/>
      <c r="AGK155" s="168"/>
      <c r="AGL155" s="168"/>
      <c r="AGM155" s="168"/>
      <c r="AGN155" s="168"/>
      <c r="AGO155" s="168"/>
      <c r="AGP155" s="168"/>
      <c r="AGQ155" s="168"/>
      <c r="AGR155" s="168"/>
      <c r="AGS155" s="168"/>
      <c r="AGT155" s="168"/>
      <c r="AGU155" s="168"/>
      <c r="AGV155" s="168"/>
      <c r="AGW155" s="168"/>
      <c r="AGX155" s="168"/>
      <c r="AGY155" s="168"/>
      <c r="AGZ155" s="168"/>
      <c r="AHA155" s="168"/>
      <c r="AHB155" s="168"/>
      <c r="AHC155" s="168"/>
      <c r="AHD155" s="168"/>
      <c r="AHE155" s="168"/>
      <c r="AHF155" s="168"/>
      <c r="AHG155" s="168"/>
      <c r="AHH155" s="168"/>
      <c r="AHI155" s="168"/>
      <c r="AHJ155" s="168"/>
      <c r="AHK155" s="168"/>
      <c r="AHL155" s="168"/>
      <c r="AHM155" s="168"/>
      <c r="AHN155" s="168"/>
      <c r="AHO155" s="168"/>
      <c r="AHP155" s="168"/>
      <c r="AHQ155" s="168"/>
      <c r="AHR155" s="168"/>
      <c r="AHS155" s="168"/>
      <c r="AHT155" s="168"/>
      <c r="AHU155" s="168"/>
      <c r="AHV155" s="168"/>
      <c r="AHW155" s="168"/>
      <c r="AHX155" s="168"/>
      <c r="AHY155" s="168"/>
      <c r="AHZ155" s="168"/>
      <c r="AIA155" s="168"/>
      <c r="AIB155" s="168"/>
      <c r="AIC155" s="168"/>
      <c r="AID155" s="168"/>
      <c r="AIE155" s="168"/>
      <c r="AIF155" s="168"/>
      <c r="AIG155" s="168"/>
      <c r="AIH155" s="168"/>
      <c r="AII155" s="168"/>
      <c r="AIJ155" s="168"/>
      <c r="AIK155" s="168"/>
      <c r="AIL155" s="168"/>
      <c r="AIM155" s="168"/>
      <c r="AIN155" s="168"/>
      <c r="AIO155" s="168"/>
      <c r="AIP155" s="168"/>
      <c r="AIQ155" s="168"/>
      <c r="AIR155" s="168"/>
      <c r="AIS155" s="168"/>
      <c r="AIT155" s="168"/>
      <c r="AIU155" s="168"/>
      <c r="AIV155" s="168"/>
      <c r="AIW155" s="168"/>
      <c r="AIX155" s="168"/>
      <c r="AIY155" s="168"/>
      <c r="AIZ155" s="168"/>
      <c r="AJA155" s="168"/>
      <c r="AJB155" s="168"/>
      <c r="AJC155" s="168"/>
      <c r="AJD155" s="168"/>
      <c r="AJE155" s="168"/>
      <c r="AJF155" s="168"/>
      <c r="AJG155" s="168"/>
      <c r="AJH155" s="168"/>
      <c r="AJI155" s="168"/>
      <c r="AJJ155" s="168"/>
      <c r="AJK155" s="168"/>
      <c r="AJL155" s="168"/>
      <c r="AJM155" s="168"/>
      <c r="AJN155" s="168"/>
      <c r="AJO155" s="168"/>
      <c r="AJP155" s="168"/>
      <c r="AJQ155" s="168"/>
      <c r="AJR155" s="168"/>
      <c r="AJS155" s="168"/>
      <c r="AJT155" s="168"/>
      <c r="AJU155" s="168"/>
      <c r="AJV155" s="168"/>
      <c r="AJW155" s="168"/>
      <c r="AJX155" s="168"/>
      <c r="AJY155" s="168"/>
      <c r="AJZ155" s="168"/>
      <c r="AKA155" s="168"/>
      <c r="AKB155" s="168"/>
      <c r="AKC155" s="168"/>
      <c r="AKD155" s="168"/>
      <c r="AKE155" s="168"/>
      <c r="AKF155" s="168"/>
      <c r="AKG155" s="168"/>
      <c r="AKH155" s="168"/>
      <c r="AKI155" s="168"/>
      <c r="AKJ155" s="168"/>
      <c r="AKK155" s="168"/>
      <c r="AKL155" s="168"/>
      <c r="AKM155" s="168"/>
      <c r="AKN155" s="168"/>
      <c r="AKO155" s="168"/>
      <c r="AKP155" s="168"/>
      <c r="AKQ155" s="168"/>
      <c r="AKR155" s="168"/>
      <c r="AKS155" s="168"/>
      <c r="AKT155" s="168"/>
      <c r="AKU155" s="168"/>
      <c r="AKV155" s="168"/>
      <c r="AKW155" s="168"/>
      <c r="AKX155" s="168"/>
      <c r="AKY155" s="168"/>
      <c r="AKZ155" s="168"/>
      <c r="ALA155" s="168"/>
      <c r="ALB155" s="168"/>
      <c r="ALC155" s="168"/>
      <c r="ALD155" s="168"/>
      <c r="ALE155" s="168"/>
      <c r="ALF155" s="168"/>
      <c r="ALG155" s="168"/>
      <c r="ALH155" s="168"/>
      <c r="ALI155" s="168"/>
      <c r="ALJ155" s="168"/>
      <c r="ALK155" s="168"/>
      <c r="ALL155" s="168"/>
      <c r="ALM155" s="168"/>
      <c r="ALN155" s="168"/>
      <c r="ALO155" s="168"/>
      <c r="ALP155" s="168"/>
      <c r="ALQ155" s="168"/>
      <c r="ALR155" s="168"/>
      <c r="ALS155" s="168"/>
      <c r="ALT155" s="168"/>
      <c r="ALU155" s="168"/>
      <c r="ALV155" s="168"/>
      <c r="ALW155" s="168"/>
      <c r="ALX155" s="168"/>
      <c r="ALY155" s="168"/>
      <c r="ALZ155" s="168"/>
      <c r="AMA155" s="168"/>
      <c r="AMB155" s="168"/>
      <c r="AMC155" s="168"/>
      <c r="AMD155" s="168"/>
      <c r="AME155" s="168"/>
      <c r="AMF155" s="168"/>
      <c r="AMG155" s="168"/>
      <c r="AMH155" s="168"/>
      <c r="AMI155" s="168"/>
      <c r="AMJ155" s="168"/>
      <c r="AMK155" s="168"/>
      <c r="AML155" s="168"/>
      <c r="AMM155" s="168"/>
      <c r="AMN155" s="168"/>
      <c r="AMO155" s="168"/>
      <c r="AMP155" s="168"/>
      <c r="AMQ155" s="168"/>
      <c r="AMR155" s="168"/>
      <c r="AMS155" s="168"/>
      <c r="AMT155" s="168"/>
      <c r="AMU155" s="168"/>
      <c r="AMV155" s="168"/>
      <c r="AMW155" s="168"/>
      <c r="AMX155" s="168"/>
      <c r="AMY155" s="168"/>
      <c r="AMZ155" s="168"/>
      <c r="ANA155" s="168"/>
      <c r="ANB155" s="168"/>
      <c r="ANC155" s="168"/>
      <c r="AND155" s="168"/>
      <c r="ANE155" s="168"/>
      <c r="ANF155" s="168"/>
      <c r="ANG155" s="168"/>
      <c r="ANH155" s="168"/>
      <c r="ANI155" s="168"/>
      <c r="ANJ155" s="168"/>
      <c r="ANK155" s="168"/>
      <c r="ANL155" s="168"/>
      <c r="ANM155" s="168"/>
      <c r="ANN155" s="168"/>
      <c r="ANO155" s="168"/>
      <c r="ANP155" s="168"/>
      <c r="ANQ155" s="168"/>
      <c r="ANR155" s="168"/>
      <c r="ANS155" s="168"/>
      <c r="ANT155" s="168"/>
      <c r="ANU155" s="168"/>
      <c r="ANV155" s="168"/>
      <c r="ANW155" s="168"/>
      <c r="ANX155" s="168"/>
      <c r="ANY155" s="168"/>
      <c r="ANZ155" s="168"/>
      <c r="AOA155" s="168"/>
      <c r="AOB155" s="168"/>
      <c r="AOC155" s="168"/>
      <c r="AOD155" s="168"/>
      <c r="AOE155" s="168"/>
      <c r="AOF155" s="168"/>
      <c r="AOG155" s="168"/>
      <c r="AOH155" s="168"/>
      <c r="AOI155" s="168"/>
      <c r="AOJ155" s="168"/>
      <c r="AOK155" s="168"/>
      <c r="AOL155" s="168"/>
      <c r="AOM155" s="168"/>
      <c r="AON155" s="168"/>
      <c r="AOO155" s="168"/>
      <c r="AOP155" s="168"/>
      <c r="AOQ155" s="168"/>
      <c r="AOR155" s="168"/>
      <c r="AOS155" s="168"/>
      <c r="AOT155" s="168"/>
      <c r="AOU155" s="168"/>
      <c r="AOV155" s="168"/>
      <c r="AOW155" s="168"/>
      <c r="AOX155" s="168"/>
      <c r="AOY155" s="168"/>
      <c r="AOZ155" s="168"/>
      <c r="APA155" s="168"/>
      <c r="APB155" s="168"/>
      <c r="APC155" s="168"/>
      <c r="APD155" s="168"/>
      <c r="APE155" s="168"/>
      <c r="APF155" s="168"/>
      <c r="APG155" s="168"/>
      <c r="APH155" s="168"/>
      <c r="API155" s="168"/>
      <c r="APJ155" s="168"/>
      <c r="APK155" s="168"/>
      <c r="APL155" s="168"/>
      <c r="APM155" s="168"/>
      <c r="APN155" s="168"/>
      <c r="APO155" s="168"/>
      <c r="APP155" s="168"/>
      <c r="APQ155" s="168"/>
      <c r="APR155" s="168"/>
      <c r="APS155" s="168"/>
      <c r="APT155" s="168"/>
      <c r="APU155" s="168"/>
      <c r="APV155" s="168"/>
      <c r="APW155" s="168"/>
      <c r="APX155" s="168"/>
      <c r="APY155" s="168"/>
      <c r="APZ155" s="168"/>
      <c r="AQA155" s="168"/>
      <c r="AQB155" s="168"/>
      <c r="AQC155" s="168"/>
      <c r="AQD155" s="168"/>
      <c r="AQE155" s="168"/>
      <c r="AQF155" s="168"/>
      <c r="AQG155" s="168"/>
      <c r="AQH155" s="168"/>
      <c r="AQI155" s="168"/>
      <c r="AQJ155" s="168"/>
      <c r="AQK155" s="168"/>
      <c r="AQL155" s="168"/>
      <c r="AQM155" s="168"/>
      <c r="AQN155" s="168"/>
      <c r="AQO155" s="168"/>
      <c r="AQP155" s="168"/>
      <c r="AQQ155" s="168"/>
      <c r="AQR155" s="168"/>
      <c r="AQS155" s="168"/>
      <c r="AQT155" s="168"/>
      <c r="AQU155" s="168"/>
      <c r="AQV155" s="168"/>
      <c r="AQW155" s="168"/>
      <c r="AQX155" s="168"/>
      <c r="AQY155" s="168"/>
      <c r="AQZ155" s="168"/>
      <c r="ARA155" s="168"/>
      <c r="ARB155" s="168"/>
      <c r="ARC155" s="168"/>
      <c r="ARD155" s="168"/>
      <c r="ARE155" s="168"/>
      <c r="ARF155" s="168"/>
      <c r="ARG155" s="168"/>
      <c r="ARH155" s="168"/>
      <c r="ARI155" s="168"/>
      <c r="ARJ155" s="168"/>
      <c r="ARK155" s="168"/>
      <c r="ARL155" s="168"/>
      <c r="ARM155" s="168"/>
      <c r="ARN155" s="168"/>
      <c r="ARO155" s="168"/>
      <c r="ARP155" s="168"/>
      <c r="ARQ155" s="168"/>
      <c r="ARR155" s="168"/>
      <c r="ARS155" s="168"/>
      <c r="ART155" s="168"/>
      <c r="ARU155" s="168"/>
      <c r="ARV155" s="168"/>
      <c r="ARW155" s="168"/>
      <c r="ARX155" s="168"/>
      <c r="ARY155" s="168"/>
      <c r="ARZ155" s="168"/>
      <c r="ASA155" s="168"/>
      <c r="ASB155" s="168"/>
      <c r="ASC155" s="168"/>
      <c r="ASD155" s="168"/>
      <c r="ASE155" s="168"/>
      <c r="ASF155" s="168"/>
      <c r="ASG155" s="168"/>
      <c r="ASH155" s="168"/>
      <c r="ASI155" s="168"/>
      <c r="ASJ155" s="168"/>
      <c r="ASK155" s="168"/>
      <c r="ASL155" s="168"/>
      <c r="ASM155" s="168"/>
      <c r="ASN155" s="168"/>
      <c r="ASO155" s="168"/>
      <c r="ASP155" s="168"/>
      <c r="ASQ155" s="168"/>
      <c r="ASR155" s="168"/>
      <c r="ASS155" s="168"/>
      <c r="AST155" s="168"/>
      <c r="ASU155" s="168"/>
      <c r="ASV155" s="168"/>
      <c r="ASW155" s="168"/>
      <c r="ASX155" s="168"/>
      <c r="ASY155" s="168"/>
      <c r="ASZ155" s="168"/>
      <c r="ATA155" s="168"/>
      <c r="ATB155" s="168"/>
      <c r="ATC155" s="168"/>
      <c r="ATD155" s="168"/>
      <c r="ATE155" s="168"/>
      <c r="ATF155" s="168"/>
      <c r="ATG155" s="168"/>
      <c r="ATH155" s="168"/>
      <c r="ATI155" s="168"/>
      <c r="ATJ155" s="168"/>
      <c r="ATK155" s="168"/>
      <c r="ATL155" s="168"/>
      <c r="ATM155" s="168"/>
      <c r="ATN155" s="168"/>
      <c r="ATO155" s="168"/>
      <c r="ATP155" s="168"/>
      <c r="ATQ155" s="168"/>
      <c r="ATR155" s="168"/>
      <c r="ATS155" s="168"/>
      <c r="ATT155" s="168"/>
      <c r="ATU155" s="168"/>
      <c r="ATV155" s="168"/>
      <c r="ATW155" s="168"/>
      <c r="ATX155" s="168"/>
      <c r="ATY155" s="168"/>
      <c r="ATZ155" s="168"/>
      <c r="AUA155" s="168"/>
      <c r="AUB155" s="168"/>
      <c r="AUC155" s="168"/>
      <c r="AUD155" s="168"/>
      <c r="AUE155" s="168"/>
      <c r="AUF155" s="168"/>
      <c r="AUG155" s="168"/>
      <c r="AUH155" s="168"/>
      <c r="AUI155" s="168"/>
      <c r="AUJ155" s="168"/>
      <c r="AUK155" s="168"/>
      <c r="AUL155" s="168"/>
      <c r="AUM155" s="168"/>
      <c r="AUN155" s="168"/>
      <c r="AUO155" s="168"/>
      <c r="AUP155" s="168"/>
      <c r="AUQ155" s="168"/>
      <c r="AUR155" s="168"/>
      <c r="AUS155" s="168"/>
      <c r="AUT155" s="168"/>
      <c r="AUU155" s="168"/>
      <c r="AUV155" s="168"/>
      <c r="AUW155" s="168"/>
      <c r="AUX155" s="168"/>
      <c r="AUY155" s="168"/>
      <c r="AUZ155" s="168"/>
      <c r="AVA155" s="168"/>
      <c r="AVB155" s="168"/>
      <c r="AVC155" s="168"/>
      <c r="AVD155" s="168"/>
      <c r="AVE155" s="168"/>
      <c r="AVF155" s="168"/>
      <c r="AVG155" s="168"/>
      <c r="AVH155" s="168"/>
      <c r="AVI155" s="168"/>
      <c r="AVJ155" s="168"/>
      <c r="AVK155" s="168"/>
      <c r="AVL155" s="168"/>
      <c r="AVM155" s="168"/>
      <c r="AVN155" s="168"/>
      <c r="AVO155" s="168"/>
      <c r="AVP155" s="168"/>
      <c r="AVQ155" s="168"/>
      <c r="AVR155" s="168"/>
      <c r="AVS155" s="168"/>
      <c r="AVT155" s="168"/>
      <c r="AVU155" s="168"/>
      <c r="AVV155" s="168"/>
      <c r="AVW155" s="168"/>
      <c r="AVX155" s="168"/>
      <c r="AVY155" s="168"/>
      <c r="AVZ155" s="168"/>
      <c r="AWA155" s="168"/>
      <c r="AWB155" s="168"/>
      <c r="AWC155" s="168"/>
      <c r="AWD155" s="168"/>
      <c r="AWE155" s="168"/>
      <c r="AWF155" s="168"/>
      <c r="AWG155" s="168"/>
      <c r="AWH155" s="168"/>
      <c r="AWI155" s="168"/>
      <c r="AWJ155" s="168"/>
      <c r="AWK155" s="168"/>
      <c r="AWL155" s="168"/>
      <c r="AWM155" s="168"/>
      <c r="AWN155" s="168"/>
      <c r="AWO155" s="168"/>
      <c r="AWP155" s="168"/>
      <c r="AWQ155" s="168"/>
      <c r="AWR155" s="168"/>
      <c r="AWS155" s="168"/>
      <c r="AWT155" s="168"/>
      <c r="AWU155" s="168"/>
      <c r="AWV155" s="168"/>
      <c r="AWW155" s="168"/>
      <c r="AWX155" s="168"/>
      <c r="AWY155" s="168"/>
      <c r="AWZ155" s="168"/>
      <c r="AXA155" s="168"/>
      <c r="AXB155" s="168"/>
      <c r="AXC155" s="168"/>
      <c r="AXD155" s="168"/>
      <c r="AXE155" s="168"/>
      <c r="AXF155" s="168"/>
      <c r="AXG155" s="168"/>
      <c r="AXH155" s="168"/>
      <c r="AXI155" s="168"/>
      <c r="AXJ155" s="168"/>
      <c r="AXK155" s="168"/>
      <c r="AXL155" s="168"/>
      <c r="AXM155" s="168"/>
      <c r="AXN155" s="168"/>
      <c r="AXO155" s="168"/>
      <c r="AXP155" s="168"/>
      <c r="AXQ155" s="168"/>
      <c r="AXR155" s="168"/>
      <c r="AXS155" s="168"/>
      <c r="AXT155" s="168"/>
      <c r="AXU155" s="168"/>
      <c r="AXV155" s="168"/>
      <c r="AXW155" s="168"/>
      <c r="AXX155" s="168"/>
      <c r="AXY155" s="168"/>
      <c r="AXZ155" s="168"/>
      <c r="AYA155" s="168"/>
      <c r="AYB155" s="168"/>
      <c r="AYC155" s="168"/>
      <c r="AYD155" s="168"/>
      <c r="AYE155" s="168"/>
      <c r="AYF155" s="168"/>
      <c r="AYG155" s="168"/>
      <c r="AYH155" s="168"/>
      <c r="AYI155" s="168"/>
      <c r="AYJ155" s="168"/>
      <c r="AYK155" s="168"/>
      <c r="AYL155" s="168"/>
      <c r="AYM155" s="168"/>
      <c r="AYN155" s="168"/>
      <c r="AYO155" s="168"/>
      <c r="AYP155" s="168"/>
      <c r="AYQ155" s="168"/>
      <c r="AYR155" s="168"/>
      <c r="AYS155" s="168"/>
      <c r="AYT155" s="168"/>
      <c r="AYU155" s="168"/>
      <c r="AYV155" s="168"/>
      <c r="AYW155" s="168"/>
      <c r="AYX155" s="168"/>
      <c r="AYY155" s="168"/>
      <c r="AYZ155" s="168"/>
      <c r="AZA155" s="168"/>
      <c r="AZB155" s="168"/>
      <c r="AZC155" s="168"/>
      <c r="AZD155" s="168"/>
      <c r="AZE155" s="168"/>
      <c r="AZF155" s="168"/>
      <c r="AZG155" s="168"/>
      <c r="AZH155" s="168"/>
      <c r="AZI155" s="168"/>
      <c r="AZJ155" s="168"/>
      <c r="AZK155" s="168"/>
      <c r="AZL155" s="168"/>
      <c r="AZM155" s="168"/>
      <c r="AZN155" s="168"/>
      <c r="AZO155" s="168"/>
      <c r="AZP155" s="168"/>
      <c r="AZQ155" s="168"/>
      <c r="AZR155" s="168"/>
      <c r="AZS155" s="168"/>
      <c r="AZT155" s="168"/>
      <c r="AZU155" s="168"/>
      <c r="AZV155" s="168"/>
      <c r="AZW155" s="168"/>
      <c r="AZX155" s="168"/>
      <c r="AZY155" s="168"/>
      <c r="AZZ155" s="168"/>
      <c r="BAA155" s="168"/>
      <c r="BAB155" s="168"/>
      <c r="BAC155" s="168"/>
      <c r="BAD155" s="168"/>
      <c r="BAE155" s="168"/>
      <c r="BAF155" s="168"/>
      <c r="BAG155" s="168"/>
      <c r="BAH155" s="168"/>
      <c r="BAI155" s="168"/>
      <c r="BAJ155" s="168"/>
      <c r="BAK155" s="168"/>
      <c r="BAL155" s="168"/>
      <c r="BAM155" s="168"/>
      <c r="BAN155" s="168"/>
      <c r="BAO155" s="168"/>
      <c r="BAP155" s="168"/>
      <c r="BAQ155" s="168"/>
      <c r="BAR155" s="168"/>
      <c r="BAS155" s="168"/>
      <c r="BAT155" s="168"/>
      <c r="BAU155" s="168"/>
      <c r="BAV155" s="168"/>
      <c r="BAW155" s="168"/>
      <c r="BAX155" s="168"/>
      <c r="BAY155" s="168"/>
      <c r="BAZ155" s="168"/>
      <c r="BBA155" s="168"/>
      <c r="BBB155" s="168"/>
      <c r="BBC155" s="168"/>
      <c r="BBD155" s="168"/>
      <c r="BBE155" s="168"/>
      <c r="BBF155" s="168"/>
      <c r="BBG155" s="168"/>
      <c r="BBH155" s="168"/>
      <c r="BBI155" s="168"/>
      <c r="BBJ155" s="168"/>
      <c r="BBK155" s="168"/>
      <c r="BBL155" s="168"/>
      <c r="BBM155" s="168"/>
      <c r="BBN155" s="168"/>
      <c r="BBO155" s="168"/>
      <c r="BBP155" s="168"/>
      <c r="BBQ155" s="168"/>
      <c r="BBR155" s="168"/>
      <c r="BBS155" s="168"/>
      <c r="BBT155" s="168"/>
      <c r="BBU155" s="168"/>
      <c r="BBV155" s="168"/>
      <c r="BBW155" s="168"/>
      <c r="BBX155" s="168"/>
      <c r="BBY155" s="168"/>
      <c r="BBZ155" s="168"/>
      <c r="BCA155" s="168"/>
      <c r="BCB155" s="168"/>
      <c r="BCC155" s="168"/>
      <c r="BCD155" s="168"/>
      <c r="BCE155" s="168"/>
      <c r="BCF155" s="168"/>
      <c r="BCG155" s="168"/>
      <c r="BCH155" s="168"/>
      <c r="BCI155" s="168"/>
      <c r="BCJ155" s="168"/>
      <c r="BCK155" s="168"/>
      <c r="BCL155" s="168"/>
      <c r="BCM155" s="168"/>
      <c r="BCN155" s="168"/>
      <c r="BCO155" s="168"/>
      <c r="BCP155" s="168"/>
      <c r="BCQ155" s="168"/>
      <c r="BCR155" s="168"/>
      <c r="BCS155" s="168"/>
      <c r="BCT155" s="168"/>
      <c r="BCU155" s="168"/>
      <c r="BCV155" s="168"/>
      <c r="BCW155" s="168"/>
      <c r="BCX155" s="168"/>
      <c r="BCY155" s="168"/>
      <c r="BCZ155" s="168"/>
      <c r="BDA155" s="168"/>
      <c r="BDB155" s="168"/>
      <c r="BDC155" s="168"/>
      <c r="BDD155" s="168"/>
      <c r="BDE155" s="168"/>
      <c r="BDF155" s="168"/>
      <c r="BDG155" s="168"/>
      <c r="BDH155" s="168"/>
      <c r="BDI155" s="168"/>
      <c r="BDJ155" s="168"/>
      <c r="BDK155" s="168"/>
      <c r="BDL155" s="168"/>
      <c r="BDM155" s="168"/>
      <c r="BDN155" s="168"/>
      <c r="BDO155" s="168"/>
      <c r="BDP155" s="168"/>
      <c r="BDQ155" s="168"/>
      <c r="BDR155" s="168"/>
      <c r="BDS155" s="168"/>
      <c r="BDT155" s="168"/>
      <c r="BDU155" s="168"/>
      <c r="BDV155" s="168"/>
      <c r="BDW155" s="168"/>
      <c r="BDX155" s="168"/>
      <c r="BDY155" s="168"/>
      <c r="BDZ155" s="168"/>
      <c r="BEA155" s="168"/>
      <c r="BEB155" s="168"/>
      <c r="BEC155" s="168"/>
      <c r="BED155" s="168"/>
      <c r="BEE155" s="168"/>
      <c r="BEF155" s="168"/>
      <c r="BEG155" s="168"/>
      <c r="BEH155" s="168"/>
      <c r="BEI155" s="168"/>
      <c r="BEJ155" s="168"/>
      <c r="BEK155" s="168"/>
      <c r="BEL155" s="168"/>
      <c r="BEM155" s="168"/>
      <c r="BEN155" s="168"/>
      <c r="BEO155" s="168"/>
      <c r="BEP155" s="168"/>
      <c r="BEQ155" s="168"/>
      <c r="BER155" s="168"/>
      <c r="BES155" s="168"/>
      <c r="BET155" s="168"/>
      <c r="BEU155" s="168"/>
      <c r="BEV155" s="168"/>
      <c r="BEW155" s="168"/>
      <c r="BEX155" s="168"/>
      <c r="BEY155" s="168"/>
      <c r="BEZ155" s="168"/>
      <c r="BFA155" s="168"/>
      <c r="BFB155" s="168"/>
      <c r="BFC155" s="168"/>
      <c r="BFD155" s="168"/>
      <c r="BFE155" s="168"/>
      <c r="BFF155" s="168"/>
      <c r="BFG155" s="168"/>
      <c r="BFH155" s="168"/>
      <c r="BFI155" s="168"/>
      <c r="BFJ155" s="168"/>
      <c r="BFK155" s="168"/>
      <c r="BFL155" s="168"/>
      <c r="BFM155" s="168"/>
      <c r="BFN155" s="168"/>
      <c r="BFO155" s="168"/>
      <c r="BFP155" s="168"/>
      <c r="BFQ155" s="168"/>
      <c r="BFR155" s="168"/>
      <c r="BFS155" s="168"/>
      <c r="BFT155" s="168"/>
      <c r="BFU155" s="168"/>
      <c r="BFV155" s="168"/>
      <c r="BFW155" s="168"/>
      <c r="BFX155" s="168"/>
      <c r="BFY155" s="168"/>
      <c r="BFZ155" s="168"/>
      <c r="BGA155" s="168"/>
      <c r="BGB155" s="168"/>
      <c r="BGC155" s="168"/>
      <c r="BGD155" s="168"/>
      <c r="BGE155" s="168"/>
      <c r="BGF155" s="168"/>
      <c r="BGG155" s="168"/>
      <c r="BGH155" s="168"/>
      <c r="BGI155" s="168"/>
      <c r="BGJ155" s="168"/>
      <c r="BGK155" s="168"/>
      <c r="BGL155" s="168"/>
      <c r="BGM155" s="168"/>
      <c r="BGN155" s="168"/>
      <c r="BGO155" s="168"/>
      <c r="BGP155" s="168"/>
      <c r="BGQ155" s="168"/>
      <c r="BGR155" s="168"/>
      <c r="BGS155" s="168"/>
      <c r="BGT155" s="168"/>
      <c r="BGU155" s="168"/>
      <c r="BGV155" s="168"/>
      <c r="BGW155" s="168"/>
      <c r="BGX155" s="168"/>
      <c r="BGY155" s="168"/>
      <c r="BGZ155" s="168"/>
      <c r="BHA155" s="168"/>
      <c r="BHB155" s="168"/>
      <c r="BHC155" s="168"/>
      <c r="BHD155" s="168"/>
      <c r="BHE155" s="168"/>
      <c r="BHF155" s="168"/>
      <c r="BHG155" s="168"/>
      <c r="BHH155" s="168"/>
      <c r="BHI155" s="168"/>
      <c r="BHJ155" s="168"/>
      <c r="BHK155" s="168"/>
      <c r="BHL155" s="168"/>
      <c r="BHM155" s="168"/>
      <c r="BHN155" s="168"/>
      <c r="BHO155" s="168"/>
      <c r="BHP155" s="168"/>
      <c r="BHQ155" s="168"/>
      <c r="BHR155" s="168"/>
      <c r="BHS155" s="168"/>
      <c r="BHT155" s="168"/>
      <c r="BHU155" s="168"/>
      <c r="BHV155" s="168"/>
      <c r="BHW155" s="168"/>
      <c r="BHX155" s="168"/>
      <c r="BHY155" s="168"/>
      <c r="BHZ155" s="168"/>
      <c r="BIA155" s="168"/>
      <c r="BIB155" s="168"/>
      <c r="BIC155" s="168"/>
      <c r="BID155" s="168"/>
      <c r="BIE155" s="168"/>
      <c r="BIF155" s="168"/>
      <c r="BIG155" s="168"/>
      <c r="BIH155" s="168"/>
      <c r="BII155" s="168"/>
      <c r="BIJ155" s="168"/>
      <c r="BIK155" s="168"/>
      <c r="BIL155" s="168"/>
      <c r="BIM155" s="168"/>
      <c r="BIN155" s="168"/>
      <c r="BIO155" s="168"/>
      <c r="BIP155" s="168"/>
      <c r="BIQ155" s="168"/>
      <c r="BIR155" s="168"/>
      <c r="BIS155" s="168"/>
      <c r="BIT155" s="168"/>
      <c r="BIU155" s="168"/>
      <c r="BIV155" s="168"/>
      <c r="BIW155" s="168"/>
      <c r="BIX155" s="168"/>
      <c r="BIY155" s="168"/>
      <c r="BIZ155" s="168"/>
      <c r="BJA155" s="168"/>
      <c r="BJB155" s="168"/>
      <c r="BJC155" s="168"/>
      <c r="BJD155" s="168"/>
      <c r="BJE155" s="168"/>
      <c r="BJF155" s="168"/>
      <c r="BJG155" s="168"/>
      <c r="BJH155" s="168"/>
      <c r="BJI155" s="168"/>
      <c r="BJJ155" s="168"/>
      <c r="BJK155" s="168"/>
      <c r="BJL155" s="168"/>
      <c r="BJM155" s="168"/>
      <c r="BJN155" s="168"/>
      <c r="BJO155" s="168"/>
      <c r="BJP155" s="168"/>
      <c r="BJQ155" s="168"/>
      <c r="BJR155" s="168"/>
      <c r="BJS155" s="168"/>
      <c r="BJT155" s="168"/>
      <c r="BJU155" s="168"/>
      <c r="BJV155" s="168"/>
      <c r="BJW155" s="168"/>
      <c r="BJX155" s="168"/>
      <c r="BJY155" s="168"/>
      <c r="BJZ155" s="168"/>
      <c r="BKA155" s="168"/>
      <c r="BKB155" s="168"/>
      <c r="BKC155" s="168"/>
      <c r="BKD155" s="168"/>
      <c r="BKE155" s="168"/>
      <c r="BKF155" s="168"/>
      <c r="BKG155" s="168"/>
      <c r="BKH155" s="168"/>
      <c r="BKI155" s="168"/>
      <c r="BKJ155" s="168"/>
      <c r="BKK155" s="168"/>
      <c r="BKL155" s="168"/>
      <c r="BKM155" s="168"/>
      <c r="BKN155" s="168"/>
      <c r="BKO155" s="168"/>
      <c r="BKP155" s="168"/>
      <c r="BKQ155" s="168"/>
      <c r="BKR155" s="168"/>
      <c r="BKS155" s="168"/>
      <c r="BKT155" s="168"/>
      <c r="BKU155" s="168"/>
      <c r="BKV155" s="168"/>
      <c r="BKW155" s="168"/>
      <c r="BKX155" s="168"/>
      <c r="BKY155" s="168"/>
      <c r="BKZ155" s="168"/>
      <c r="BLA155" s="168"/>
      <c r="BLB155" s="168"/>
      <c r="BLC155" s="168"/>
      <c r="BLD155" s="168"/>
      <c r="BLE155" s="168"/>
      <c r="BLF155" s="168"/>
      <c r="BLG155" s="168"/>
      <c r="BLH155" s="168"/>
      <c r="BLI155" s="168"/>
      <c r="BLJ155" s="168"/>
      <c r="BLK155" s="168"/>
      <c r="BLL155" s="168"/>
      <c r="BLM155" s="168"/>
      <c r="BLN155" s="168"/>
      <c r="BLO155" s="168"/>
      <c r="BLP155" s="168"/>
      <c r="BLQ155" s="168"/>
      <c r="BLR155" s="168"/>
      <c r="BLS155" s="168"/>
      <c r="BLT155" s="168"/>
      <c r="BLU155" s="168"/>
      <c r="BLV155" s="168"/>
      <c r="BLW155" s="168"/>
      <c r="BLX155" s="168"/>
      <c r="BLY155" s="168"/>
      <c r="BLZ155" s="168"/>
      <c r="BMA155" s="168"/>
      <c r="BMB155" s="168"/>
      <c r="BMC155" s="168"/>
      <c r="BMD155" s="168"/>
      <c r="BME155" s="168"/>
      <c r="BMF155" s="168"/>
      <c r="BMG155" s="168"/>
      <c r="BMH155" s="168"/>
      <c r="BMI155" s="168"/>
      <c r="BMJ155" s="168"/>
      <c r="BMK155" s="168"/>
      <c r="BML155" s="168"/>
      <c r="BMM155" s="168"/>
      <c r="BMN155" s="168"/>
      <c r="BMO155" s="168"/>
      <c r="BMP155" s="168"/>
      <c r="BMQ155" s="168"/>
      <c r="BMR155" s="168"/>
      <c r="BMS155" s="168"/>
      <c r="BMT155" s="168"/>
      <c r="BMU155" s="168"/>
      <c r="BMV155" s="168"/>
      <c r="BMW155" s="168"/>
      <c r="BMX155" s="168"/>
      <c r="BMY155" s="168"/>
      <c r="BMZ155" s="168"/>
      <c r="BNA155" s="168"/>
      <c r="BNB155" s="168"/>
      <c r="BNC155" s="168"/>
      <c r="BND155" s="168"/>
      <c r="BNE155" s="168"/>
      <c r="BNF155" s="168"/>
      <c r="BNG155" s="168"/>
      <c r="BNH155" s="168"/>
      <c r="BNI155" s="168"/>
      <c r="BNJ155" s="168"/>
      <c r="BNK155" s="168"/>
      <c r="BNL155" s="168"/>
      <c r="BNM155" s="168"/>
      <c r="BNN155" s="168"/>
      <c r="BNO155" s="168"/>
      <c r="BNP155" s="168"/>
      <c r="BNQ155" s="168"/>
      <c r="BNR155" s="168"/>
      <c r="BNS155" s="168"/>
      <c r="BNT155" s="168"/>
      <c r="BNU155" s="168"/>
      <c r="BNV155" s="168"/>
      <c r="BNW155" s="168"/>
      <c r="BNX155" s="168"/>
      <c r="BNY155" s="168"/>
      <c r="BNZ155" s="168"/>
      <c r="BOA155" s="168"/>
      <c r="BOB155" s="168"/>
      <c r="BOC155" s="168"/>
      <c r="BOD155" s="168"/>
      <c r="BOE155" s="168"/>
      <c r="BOF155" s="168"/>
      <c r="BOG155" s="168"/>
      <c r="BOH155" s="168"/>
      <c r="BOI155" s="168"/>
      <c r="BOJ155" s="168"/>
      <c r="BOK155" s="168"/>
      <c r="BOL155" s="168"/>
      <c r="BOM155" s="168"/>
      <c r="BON155" s="168"/>
      <c r="BOO155" s="168"/>
      <c r="BOP155" s="168"/>
      <c r="BOQ155" s="168"/>
      <c r="BOR155" s="168"/>
      <c r="BOS155" s="168"/>
      <c r="BOT155" s="168"/>
      <c r="BOU155" s="168"/>
      <c r="BOV155" s="168"/>
      <c r="BOW155" s="168"/>
      <c r="BOX155" s="168"/>
      <c r="BOY155" s="168"/>
      <c r="BOZ155" s="168"/>
      <c r="BPA155" s="168"/>
      <c r="BPB155" s="168"/>
      <c r="BPC155" s="168"/>
      <c r="BPD155" s="168"/>
      <c r="BPE155" s="168"/>
      <c r="BPF155" s="168"/>
      <c r="BPG155" s="168"/>
      <c r="BPH155" s="168"/>
      <c r="BPI155" s="168"/>
      <c r="BPJ155" s="168"/>
      <c r="BPK155" s="168"/>
      <c r="BPL155" s="168"/>
      <c r="BPM155" s="168"/>
      <c r="BPN155" s="168"/>
      <c r="BPO155" s="168"/>
      <c r="BPP155" s="168"/>
      <c r="BPQ155" s="168"/>
      <c r="BPR155" s="168"/>
      <c r="BPS155" s="168"/>
      <c r="BPT155" s="168"/>
      <c r="BPU155" s="168"/>
      <c r="BPV155" s="168"/>
      <c r="BPW155" s="168"/>
      <c r="BPX155" s="168"/>
      <c r="BPY155" s="168"/>
      <c r="BPZ155" s="168"/>
      <c r="BQA155" s="168"/>
      <c r="BQB155" s="168"/>
      <c r="BQC155" s="168"/>
      <c r="BQD155" s="168"/>
      <c r="BQE155" s="168"/>
      <c r="BQF155" s="168"/>
      <c r="BQG155" s="168"/>
      <c r="BQH155" s="168"/>
      <c r="BQI155" s="168"/>
      <c r="BQJ155" s="168"/>
      <c r="BQK155" s="168"/>
      <c r="BQL155" s="168"/>
      <c r="BQM155" s="168"/>
      <c r="BQN155" s="168"/>
      <c r="BQO155" s="168"/>
      <c r="BQP155" s="168"/>
      <c r="BQQ155" s="168"/>
      <c r="BQR155" s="168"/>
      <c r="BQS155" s="168"/>
      <c r="BQT155" s="168"/>
      <c r="BQU155" s="168"/>
      <c r="BQV155" s="168"/>
      <c r="BQW155" s="168"/>
      <c r="BQX155" s="168"/>
      <c r="BQY155" s="168"/>
      <c r="BQZ155" s="168"/>
      <c r="BRA155" s="168"/>
      <c r="BRB155" s="168"/>
      <c r="BRC155" s="168"/>
      <c r="BRD155" s="168"/>
      <c r="BRE155" s="168"/>
      <c r="BRF155" s="168"/>
      <c r="BRG155" s="168"/>
      <c r="BRH155" s="168"/>
      <c r="BRI155" s="168"/>
      <c r="BRJ155" s="168"/>
      <c r="BRK155" s="168"/>
      <c r="BRL155" s="168"/>
      <c r="BRM155" s="168"/>
      <c r="BRN155" s="168"/>
      <c r="BRO155" s="168"/>
      <c r="BRP155" s="168"/>
      <c r="BRQ155" s="168"/>
      <c r="BRR155" s="168"/>
      <c r="BRS155" s="168"/>
      <c r="BRT155" s="168"/>
      <c r="BRU155" s="168"/>
      <c r="BRV155" s="168"/>
      <c r="BRW155" s="168"/>
      <c r="BRX155" s="168"/>
      <c r="BRY155" s="168"/>
      <c r="BRZ155" s="168"/>
      <c r="BSA155" s="168"/>
      <c r="BSB155" s="168"/>
      <c r="BSC155" s="168"/>
      <c r="BSD155" s="168"/>
      <c r="BSE155" s="168"/>
      <c r="BSF155" s="168"/>
      <c r="BSG155" s="168"/>
      <c r="BSH155" s="168"/>
      <c r="BSI155" s="168"/>
      <c r="BSJ155" s="168"/>
      <c r="BSK155" s="168"/>
      <c r="BSL155" s="168"/>
      <c r="BSM155" s="168"/>
      <c r="BSN155" s="168"/>
      <c r="BSO155" s="168"/>
      <c r="BSP155" s="168"/>
      <c r="BSQ155" s="168"/>
      <c r="BSR155" s="168"/>
      <c r="BSS155" s="168"/>
      <c r="BST155" s="168"/>
      <c r="BSU155" s="168"/>
      <c r="BSV155" s="168"/>
      <c r="BSW155" s="168"/>
      <c r="BSX155" s="168"/>
      <c r="BSY155" s="168"/>
      <c r="BSZ155" s="168"/>
      <c r="BTA155" s="168"/>
      <c r="BTB155" s="168"/>
      <c r="BTC155" s="168"/>
      <c r="BTD155" s="168"/>
      <c r="BTE155" s="168"/>
      <c r="BTF155" s="168"/>
      <c r="BTG155" s="168"/>
      <c r="BTH155" s="168"/>
      <c r="BTI155" s="168"/>
      <c r="BTJ155" s="168"/>
      <c r="BTK155" s="168"/>
      <c r="BTL155" s="168"/>
      <c r="BTM155" s="168"/>
      <c r="BTN155" s="168"/>
      <c r="BTO155" s="168"/>
      <c r="BTP155" s="168"/>
      <c r="BTQ155" s="168"/>
      <c r="BTR155" s="168"/>
      <c r="BTS155" s="168"/>
      <c r="BTT155" s="168"/>
      <c r="BTU155" s="168"/>
      <c r="BTV155" s="168"/>
      <c r="BTW155" s="168"/>
      <c r="BTX155" s="168"/>
      <c r="BTY155" s="168"/>
      <c r="BTZ155" s="168"/>
      <c r="BUA155" s="168"/>
      <c r="BUB155" s="168"/>
      <c r="BUC155" s="168"/>
      <c r="BUD155" s="168"/>
      <c r="BUE155" s="168"/>
      <c r="BUF155" s="168"/>
      <c r="BUG155" s="168"/>
      <c r="BUH155" s="168"/>
      <c r="BUI155" s="168"/>
      <c r="BUJ155" s="168"/>
      <c r="BUK155" s="168"/>
      <c r="BUL155" s="168"/>
      <c r="BUM155" s="168"/>
      <c r="BUN155" s="168"/>
      <c r="BUO155" s="168"/>
      <c r="BUP155" s="168"/>
      <c r="BUQ155" s="168"/>
      <c r="BUR155" s="168"/>
      <c r="BUS155" s="168"/>
      <c r="BUT155" s="168"/>
      <c r="BUU155" s="168"/>
      <c r="BUV155" s="168"/>
      <c r="BUW155" s="168"/>
      <c r="BUX155" s="168"/>
      <c r="BUY155" s="168"/>
      <c r="BUZ155" s="168"/>
      <c r="BVA155" s="168"/>
      <c r="BVB155" s="168"/>
      <c r="BVC155" s="168"/>
      <c r="BVD155" s="168"/>
      <c r="BVE155" s="168"/>
      <c r="BVF155" s="168"/>
      <c r="BVG155" s="168"/>
      <c r="BVH155" s="168"/>
      <c r="BVI155" s="168"/>
      <c r="BVJ155" s="168"/>
      <c r="BVK155" s="168"/>
      <c r="BVL155" s="168"/>
      <c r="BVM155" s="168"/>
      <c r="BVN155" s="168"/>
      <c r="BVO155" s="168"/>
      <c r="BVP155" s="168"/>
      <c r="BVQ155" s="168"/>
      <c r="BVR155" s="168"/>
      <c r="BVS155" s="168"/>
      <c r="BVT155" s="168"/>
      <c r="BVU155" s="168"/>
      <c r="BVV155" s="168"/>
      <c r="BVW155" s="168"/>
      <c r="BVX155" s="168"/>
      <c r="BVY155" s="168"/>
      <c r="BVZ155" s="168"/>
      <c r="BWA155" s="168"/>
      <c r="BWB155" s="168"/>
      <c r="BWC155" s="168"/>
      <c r="BWD155" s="168"/>
      <c r="BWE155" s="168"/>
      <c r="BWF155" s="168"/>
      <c r="BWG155" s="168"/>
      <c r="BWH155" s="168"/>
      <c r="BWI155" s="168"/>
      <c r="BWJ155" s="168"/>
      <c r="BWK155" s="168"/>
      <c r="BWL155" s="168"/>
      <c r="BWM155" s="168"/>
      <c r="BWN155" s="168"/>
      <c r="BWO155" s="168"/>
      <c r="BWP155" s="168"/>
      <c r="BWQ155" s="168"/>
      <c r="BWR155" s="168"/>
      <c r="BWS155" s="168"/>
      <c r="BWT155" s="168"/>
      <c r="BWU155" s="168"/>
      <c r="BWV155" s="168"/>
      <c r="BWW155" s="168"/>
      <c r="BWX155" s="168"/>
      <c r="BWY155" s="168"/>
      <c r="BWZ155" s="168"/>
      <c r="BXA155" s="168"/>
      <c r="BXB155" s="168"/>
      <c r="BXC155" s="168"/>
      <c r="BXD155" s="168"/>
      <c r="BXE155" s="168"/>
      <c r="BXF155" s="168"/>
      <c r="BXG155" s="168"/>
      <c r="BXH155" s="168"/>
      <c r="BXI155" s="168"/>
      <c r="BXJ155" s="168"/>
      <c r="BXK155" s="168"/>
      <c r="BXL155" s="168"/>
      <c r="BXM155" s="168"/>
      <c r="BXN155" s="168"/>
      <c r="BXO155" s="168"/>
      <c r="BXP155" s="168"/>
      <c r="BXQ155" s="168"/>
      <c r="BXR155" s="168"/>
      <c r="BXS155" s="168"/>
      <c r="BXT155" s="168"/>
      <c r="BXU155" s="168"/>
      <c r="BXV155" s="168"/>
      <c r="BXW155" s="168"/>
      <c r="BXX155" s="168"/>
      <c r="BXY155" s="168"/>
      <c r="BXZ155" s="168"/>
      <c r="BYA155" s="168"/>
      <c r="BYB155" s="168"/>
      <c r="BYC155" s="168"/>
      <c r="BYD155" s="168"/>
      <c r="BYE155" s="168"/>
      <c r="BYF155" s="168"/>
      <c r="BYG155" s="168"/>
      <c r="BYH155" s="168"/>
      <c r="BYI155" s="168"/>
      <c r="BYJ155" s="168"/>
      <c r="BYK155" s="168"/>
      <c r="BYL155" s="168"/>
      <c r="BYM155" s="168"/>
      <c r="BYN155" s="168"/>
      <c r="BYO155" s="168"/>
      <c r="BYP155" s="168"/>
      <c r="BYQ155" s="168"/>
      <c r="BYR155" s="168"/>
      <c r="BYS155" s="168"/>
      <c r="BYT155" s="168"/>
      <c r="BYU155" s="168"/>
      <c r="BYV155" s="168"/>
      <c r="BYW155" s="168"/>
      <c r="BYX155" s="168"/>
      <c r="BYY155" s="168"/>
      <c r="BYZ155" s="168"/>
      <c r="BZA155" s="168"/>
      <c r="BZB155" s="168"/>
      <c r="BZC155" s="168"/>
      <c r="BZD155" s="168"/>
      <c r="BZE155" s="168"/>
      <c r="BZF155" s="168"/>
      <c r="BZG155" s="168"/>
      <c r="BZH155" s="168"/>
      <c r="BZI155" s="168"/>
      <c r="BZJ155" s="168"/>
      <c r="BZK155" s="168"/>
      <c r="BZL155" s="168"/>
      <c r="BZM155" s="168"/>
      <c r="BZN155" s="168"/>
      <c r="BZO155" s="168"/>
      <c r="BZP155" s="168"/>
      <c r="BZQ155" s="168"/>
      <c r="BZR155" s="168"/>
      <c r="BZS155" s="168"/>
      <c r="BZT155" s="168"/>
      <c r="BZU155" s="168"/>
      <c r="BZV155" s="168"/>
      <c r="BZW155" s="168"/>
      <c r="BZX155" s="168"/>
      <c r="BZY155" s="168"/>
      <c r="BZZ155" s="168"/>
      <c r="CAA155" s="168"/>
      <c r="CAB155" s="168"/>
      <c r="CAC155" s="168"/>
      <c r="CAD155" s="168"/>
      <c r="CAE155" s="168"/>
      <c r="CAF155" s="168"/>
      <c r="CAG155" s="168"/>
      <c r="CAH155" s="168"/>
      <c r="CAI155" s="168"/>
      <c r="CAJ155" s="168"/>
      <c r="CAK155" s="168"/>
      <c r="CAL155" s="168"/>
      <c r="CAM155" s="168"/>
      <c r="CAN155" s="168"/>
      <c r="CAO155" s="168"/>
      <c r="CAP155" s="168"/>
      <c r="CAQ155" s="168"/>
      <c r="CAR155" s="168"/>
      <c r="CAS155" s="168"/>
      <c r="CAT155" s="168"/>
      <c r="CAU155" s="168"/>
      <c r="CAV155" s="168"/>
      <c r="CAW155" s="168"/>
      <c r="CAX155" s="168"/>
      <c r="CAY155" s="168"/>
      <c r="CAZ155" s="168"/>
      <c r="CBA155" s="168"/>
      <c r="CBB155" s="168"/>
      <c r="CBC155" s="168"/>
      <c r="CBD155" s="168"/>
      <c r="CBE155" s="168"/>
      <c r="CBF155" s="168"/>
      <c r="CBG155" s="168"/>
      <c r="CBH155" s="168"/>
      <c r="CBI155" s="168"/>
      <c r="CBJ155" s="168"/>
      <c r="CBK155" s="168"/>
      <c r="CBL155" s="168"/>
      <c r="CBM155" s="168"/>
      <c r="CBN155" s="168"/>
      <c r="CBO155" s="168"/>
      <c r="CBP155" s="168"/>
      <c r="CBQ155" s="168"/>
      <c r="CBR155" s="168"/>
      <c r="CBS155" s="168"/>
      <c r="CBT155" s="168"/>
      <c r="CBU155" s="168"/>
      <c r="CBV155" s="168"/>
      <c r="CBW155" s="168"/>
      <c r="CBX155" s="168"/>
      <c r="CBY155" s="168"/>
      <c r="CBZ155" s="168"/>
      <c r="CCA155" s="168"/>
      <c r="CCB155" s="168"/>
      <c r="CCC155" s="168"/>
      <c r="CCD155" s="168"/>
      <c r="CCE155" s="168"/>
      <c r="CCF155" s="168"/>
      <c r="CCG155" s="168"/>
      <c r="CCH155" s="168"/>
      <c r="CCI155" s="168"/>
      <c r="CCJ155" s="168"/>
      <c r="CCK155" s="168"/>
      <c r="CCL155" s="168"/>
      <c r="CCM155" s="168"/>
      <c r="CCN155" s="168"/>
      <c r="CCO155" s="168"/>
      <c r="CCP155" s="168"/>
      <c r="CCQ155" s="168"/>
      <c r="CCR155" s="168"/>
      <c r="CCS155" s="168"/>
      <c r="CCT155" s="168"/>
      <c r="CCU155" s="168"/>
      <c r="CCV155" s="168"/>
      <c r="CCW155" s="168"/>
      <c r="CCX155" s="168"/>
      <c r="CCY155" s="168"/>
      <c r="CCZ155" s="168"/>
      <c r="CDA155" s="168"/>
      <c r="CDB155" s="168"/>
      <c r="CDC155" s="168"/>
      <c r="CDD155" s="168"/>
      <c r="CDE155" s="168"/>
      <c r="CDF155" s="168"/>
      <c r="CDG155" s="168"/>
      <c r="CDH155" s="168"/>
      <c r="CDI155" s="168"/>
      <c r="CDJ155" s="168"/>
      <c r="CDK155" s="168"/>
      <c r="CDL155" s="168"/>
      <c r="CDM155" s="168"/>
      <c r="CDN155" s="168"/>
      <c r="CDO155" s="168"/>
      <c r="CDP155" s="168"/>
      <c r="CDQ155" s="168"/>
      <c r="CDR155" s="168"/>
      <c r="CDS155" s="168"/>
      <c r="CDT155" s="168"/>
      <c r="CDU155" s="168"/>
      <c r="CDV155" s="168"/>
      <c r="CDW155" s="168"/>
      <c r="CDX155" s="168"/>
      <c r="CDY155" s="168"/>
      <c r="CDZ155" s="168"/>
      <c r="CEA155" s="168"/>
      <c r="CEB155" s="168"/>
      <c r="CEC155" s="168"/>
      <c r="CED155" s="168"/>
      <c r="CEE155" s="168"/>
      <c r="CEF155" s="168"/>
      <c r="CEG155" s="168"/>
      <c r="CEH155" s="168"/>
      <c r="CEI155" s="168"/>
      <c r="CEJ155" s="168"/>
      <c r="CEK155" s="168"/>
      <c r="CEL155" s="168"/>
      <c r="CEM155" s="168"/>
      <c r="CEN155" s="168"/>
      <c r="CEO155" s="168"/>
      <c r="CEP155" s="168"/>
      <c r="CEQ155" s="168"/>
      <c r="CER155" s="168"/>
      <c r="CES155" s="168"/>
      <c r="CET155" s="168"/>
      <c r="CEU155" s="168"/>
      <c r="CEV155" s="168"/>
      <c r="CEW155" s="168"/>
      <c r="CEX155" s="168"/>
      <c r="CEY155" s="168"/>
      <c r="CEZ155" s="168"/>
      <c r="CFA155" s="168"/>
      <c r="CFB155" s="168"/>
      <c r="CFC155" s="168"/>
      <c r="CFD155" s="168"/>
      <c r="CFE155" s="168"/>
      <c r="CFF155" s="168"/>
      <c r="CFG155" s="168"/>
      <c r="CFH155" s="168"/>
      <c r="CFI155" s="168"/>
      <c r="CFJ155" s="168"/>
      <c r="CFK155" s="168"/>
      <c r="CFL155" s="168"/>
      <c r="CFM155" s="168"/>
      <c r="CFN155" s="168"/>
      <c r="CFO155" s="168"/>
      <c r="CFP155" s="168"/>
      <c r="CFQ155" s="168"/>
      <c r="CFR155" s="168"/>
      <c r="CFS155" s="168"/>
      <c r="CFT155" s="168"/>
      <c r="CFU155" s="168"/>
      <c r="CFV155" s="168"/>
      <c r="CFW155" s="168"/>
      <c r="CFX155" s="168"/>
      <c r="CFY155" s="168"/>
      <c r="CFZ155" s="168"/>
      <c r="CGA155" s="168"/>
      <c r="CGB155" s="168"/>
      <c r="CGC155" s="168"/>
      <c r="CGD155" s="168"/>
      <c r="CGE155" s="168"/>
      <c r="CGF155" s="168"/>
      <c r="CGG155" s="168"/>
      <c r="CGH155" s="168"/>
      <c r="CGI155" s="168"/>
      <c r="CGJ155" s="168"/>
      <c r="CGK155" s="168"/>
      <c r="CGL155" s="168"/>
      <c r="CGM155" s="168"/>
      <c r="CGN155" s="168"/>
      <c r="CGO155" s="168"/>
      <c r="CGP155" s="168"/>
      <c r="CGQ155" s="168"/>
      <c r="CGR155" s="168"/>
      <c r="CGS155" s="168"/>
      <c r="CGT155" s="168"/>
      <c r="CGU155" s="168"/>
      <c r="CGV155" s="168"/>
      <c r="CGW155" s="168"/>
      <c r="CGX155" s="168"/>
      <c r="CGY155" s="168"/>
      <c r="CGZ155" s="168"/>
      <c r="CHA155" s="168"/>
      <c r="CHB155" s="168"/>
      <c r="CHC155" s="168"/>
      <c r="CHD155" s="168"/>
      <c r="CHE155" s="168"/>
      <c r="CHF155" s="168"/>
      <c r="CHG155" s="168"/>
      <c r="CHH155" s="168"/>
      <c r="CHI155" s="168"/>
      <c r="CHJ155" s="168"/>
      <c r="CHK155" s="168"/>
      <c r="CHL155" s="168"/>
      <c r="CHM155" s="168"/>
      <c r="CHN155" s="168"/>
      <c r="CHO155" s="168"/>
      <c r="CHP155" s="168"/>
      <c r="CHQ155" s="168"/>
      <c r="CHR155" s="168"/>
      <c r="CHS155" s="168"/>
      <c r="CHT155" s="168"/>
      <c r="CHU155" s="168"/>
      <c r="CHV155" s="168"/>
      <c r="CHW155" s="168"/>
      <c r="CHX155" s="168"/>
      <c r="CHY155" s="168"/>
      <c r="CHZ155" s="168"/>
      <c r="CIA155" s="168"/>
      <c r="CIB155" s="168"/>
      <c r="CIC155" s="168"/>
      <c r="CID155" s="168"/>
      <c r="CIE155" s="168"/>
      <c r="CIF155" s="168"/>
      <c r="CIG155" s="168"/>
      <c r="CIH155" s="168"/>
      <c r="CII155" s="168"/>
      <c r="CIJ155" s="168"/>
      <c r="CIK155" s="168"/>
      <c r="CIL155" s="168"/>
      <c r="CIM155" s="168"/>
      <c r="CIN155" s="168"/>
      <c r="CIO155" s="168"/>
      <c r="CIP155" s="168"/>
      <c r="CIQ155" s="168"/>
      <c r="CIR155" s="168"/>
      <c r="CIS155" s="168"/>
      <c r="CIT155" s="168"/>
      <c r="CIU155" s="168"/>
      <c r="CIV155" s="168"/>
      <c r="CIW155" s="168"/>
      <c r="CIX155" s="168"/>
      <c r="CIY155" s="168"/>
      <c r="CIZ155" s="168"/>
      <c r="CJA155" s="168"/>
      <c r="CJB155" s="168"/>
      <c r="CJC155" s="168"/>
      <c r="CJD155" s="168"/>
      <c r="CJE155" s="168"/>
      <c r="CJF155" s="168"/>
      <c r="CJG155" s="168"/>
      <c r="CJH155" s="168"/>
      <c r="CJI155" s="168"/>
      <c r="CJJ155" s="168"/>
      <c r="CJK155" s="168"/>
      <c r="CJL155" s="168"/>
      <c r="CJM155" s="168"/>
      <c r="CJN155" s="168"/>
      <c r="CJO155" s="168"/>
      <c r="CJP155" s="168"/>
      <c r="CJQ155" s="168"/>
      <c r="CJR155" s="168"/>
      <c r="CJS155" s="168"/>
      <c r="CJT155" s="168"/>
      <c r="CJU155" s="168"/>
      <c r="CJV155" s="168"/>
      <c r="CJW155" s="168"/>
      <c r="CJX155" s="168"/>
      <c r="CJY155" s="168"/>
      <c r="CJZ155" s="168"/>
      <c r="CKA155" s="168"/>
      <c r="CKB155" s="168"/>
      <c r="CKC155" s="168"/>
      <c r="CKD155" s="168"/>
      <c r="CKE155" s="168"/>
      <c r="CKF155" s="168"/>
      <c r="CKG155" s="168"/>
      <c r="CKH155" s="168"/>
      <c r="CKI155" s="168"/>
      <c r="CKJ155" s="168"/>
      <c r="CKK155" s="168"/>
      <c r="CKL155" s="168"/>
      <c r="CKM155" s="168"/>
      <c r="CKN155" s="168"/>
      <c r="CKO155" s="168"/>
      <c r="CKP155" s="168"/>
      <c r="CKQ155" s="168"/>
      <c r="CKR155" s="168"/>
      <c r="CKS155" s="168"/>
      <c r="CKT155" s="168"/>
      <c r="CKU155" s="168"/>
      <c r="CKV155" s="168"/>
      <c r="CKW155" s="168"/>
      <c r="CKX155" s="168"/>
      <c r="CKY155" s="168"/>
      <c r="CKZ155" s="168"/>
      <c r="CLA155" s="168"/>
      <c r="CLB155" s="168"/>
      <c r="CLC155" s="168"/>
      <c r="CLD155" s="168"/>
      <c r="CLE155" s="168"/>
      <c r="CLF155" s="168"/>
      <c r="CLG155" s="168"/>
      <c r="CLH155" s="168"/>
      <c r="CLI155" s="168"/>
      <c r="CLJ155" s="168"/>
      <c r="CLK155" s="168"/>
      <c r="CLL155" s="168"/>
      <c r="CLM155" s="168"/>
      <c r="CLN155" s="168"/>
      <c r="CLO155" s="168"/>
      <c r="CLP155" s="168"/>
      <c r="CLQ155" s="168"/>
      <c r="CLR155" s="168"/>
      <c r="CLS155" s="168"/>
      <c r="CLT155" s="168"/>
      <c r="CLU155" s="168"/>
      <c r="CLV155" s="168"/>
      <c r="CLW155" s="168"/>
      <c r="CLX155" s="168"/>
      <c r="CLY155" s="168"/>
      <c r="CLZ155" s="168"/>
      <c r="CMA155" s="168"/>
      <c r="CMB155" s="168"/>
      <c r="CMC155" s="168"/>
      <c r="CMD155" s="168"/>
      <c r="CME155" s="168"/>
      <c r="CMF155" s="168"/>
      <c r="CMG155" s="168"/>
      <c r="CMH155" s="168"/>
      <c r="CMI155" s="168"/>
      <c r="CMJ155" s="168"/>
      <c r="CMK155" s="168"/>
      <c r="CML155" s="168"/>
      <c r="CMM155" s="168"/>
      <c r="CMN155" s="168"/>
      <c r="CMO155" s="168"/>
      <c r="CMP155" s="168"/>
      <c r="CMQ155" s="168"/>
      <c r="CMR155" s="168"/>
      <c r="CMS155" s="168"/>
      <c r="CMT155" s="168"/>
      <c r="CMU155" s="168"/>
      <c r="CMV155" s="168"/>
      <c r="CMW155" s="168"/>
      <c r="CMX155" s="168"/>
      <c r="CMY155" s="168"/>
      <c r="CMZ155" s="168"/>
      <c r="CNA155" s="168"/>
      <c r="CNB155" s="168"/>
      <c r="CNC155" s="168"/>
      <c r="CND155" s="168"/>
      <c r="CNE155" s="168"/>
      <c r="CNF155" s="168"/>
      <c r="CNG155" s="168"/>
      <c r="CNH155" s="168"/>
      <c r="CNI155" s="168"/>
      <c r="CNJ155" s="168"/>
      <c r="CNK155" s="168"/>
      <c r="CNL155" s="168"/>
      <c r="CNM155" s="168"/>
      <c r="CNN155" s="168"/>
      <c r="CNO155" s="168"/>
      <c r="CNP155" s="168"/>
      <c r="CNQ155" s="168"/>
      <c r="CNR155" s="168"/>
      <c r="CNS155" s="168"/>
      <c r="CNT155" s="168"/>
      <c r="CNU155" s="168"/>
      <c r="CNV155" s="168"/>
      <c r="CNW155" s="168"/>
      <c r="CNX155" s="168"/>
      <c r="CNY155" s="168"/>
      <c r="CNZ155" s="168"/>
      <c r="COA155" s="168"/>
      <c r="COB155" s="168"/>
      <c r="COC155" s="168"/>
      <c r="COD155" s="168"/>
      <c r="COE155" s="168"/>
      <c r="COF155" s="168"/>
      <c r="COG155" s="168"/>
      <c r="COH155" s="168"/>
      <c r="COI155" s="168"/>
      <c r="COJ155" s="168"/>
      <c r="COK155" s="168"/>
      <c r="COL155" s="168"/>
      <c r="COM155" s="168"/>
      <c r="CON155" s="168"/>
      <c r="COO155" s="168"/>
      <c r="COP155" s="168"/>
      <c r="COQ155" s="168"/>
      <c r="COR155" s="168"/>
      <c r="COS155" s="168"/>
      <c r="COT155" s="168"/>
      <c r="COU155" s="168"/>
      <c r="COV155" s="168"/>
      <c r="COW155" s="168"/>
      <c r="COX155" s="168"/>
      <c r="COY155" s="168"/>
      <c r="COZ155" s="168"/>
      <c r="CPA155" s="168"/>
      <c r="CPB155" s="168"/>
      <c r="CPC155" s="168"/>
      <c r="CPD155" s="168"/>
      <c r="CPE155" s="168"/>
      <c r="CPF155" s="168"/>
      <c r="CPG155" s="168"/>
      <c r="CPH155" s="168"/>
      <c r="CPI155" s="168"/>
      <c r="CPJ155" s="168"/>
      <c r="CPK155" s="168"/>
      <c r="CPL155" s="168"/>
      <c r="CPM155" s="168"/>
      <c r="CPN155" s="168"/>
      <c r="CPO155" s="168"/>
      <c r="CPP155" s="168"/>
      <c r="CPQ155" s="168"/>
      <c r="CPR155" s="168"/>
      <c r="CPS155" s="168"/>
      <c r="CPT155" s="168"/>
      <c r="CPU155" s="168"/>
      <c r="CPV155" s="168"/>
      <c r="CPW155" s="168"/>
      <c r="CPX155" s="168"/>
      <c r="CPY155" s="168"/>
      <c r="CPZ155" s="168"/>
      <c r="CQA155" s="168"/>
      <c r="CQB155" s="168"/>
      <c r="CQC155" s="168"/>
      <c r="CQD155" s="168"/>
      <c r="CQE155" s="168"/>
      <c r="CQF155" s="168"/>
      <c r="CQG155" s="168"/>
      <c r="CQH155" s="168"/>
      <c r="CQI155" s="168"/>
      <c r="CQJ155" s="168"/>
      <c r="CQK155" s="168"/>
      <c r="CQL155" s="168"/>
      <c r="CQM155" s="168"/>
      <c r="CQN155" s="168"/>
      <c r="CQO155" s="168"/>
      <c r="CQP155" s="168"/>
      <c r="CQQ155" s="168"/>
      <c r="CQR155" s="168"/>
      <c r="CQS155" s="168"/>
      <c r="CQT155" s="168"/>
      <c r="CQU155" s="168"/>
      <c r="CQV155" s="168"/>
      <c r="CQW155" s="168"/>
      <c r="CQX155" s="168"/>
      <c r="CQY155" s="168"/>
      <c r="CQZ155" s="168"/>
      <c r="CRA155" s="168"/>
      <c r="CRB155" s="168"/>
      <c r="CRC155" s="168"/>
      <c r="CRD155" s="168"/>
      <c r="CRE155" s="168"/>
      <c r="CRF155" s="168"/>
      <c r="CRG155" s="168"/>
      <c r="CRH155" s="168"/>
      <c r="CRI155" s="168"/>
      <c r="CRJ155" s="168"/>
      <c r="CRK155" s="168"/>
      <c r="CRL155" s="168"/>
      <c r="CRM155" s="168"/>
      <c r="CRN155" s="168"/>
      <c r="CRO155" s="168"/>
      <c r="CRP155" s="168"/>
      <c r="CRQ155" s="168"/>
      <c r="CRR155" s="168"/>
      <c r="CRS155" s="168"/>
      <c r="CRT155" s="168"/>
      <c r="CRU155" s="168"/>
      <c r="CRV155" s="168"/>
      <c r="CRW155" s="168"/>
      <c r="CRX155" s="168"/>
      <c r="CRY155" s="168"/>
      <c r="CRZ155" s="168"/>
      <c r="CSA155" s="168"/>
      <c r="CSB155" s="168"/>
      <c r="CSC155" s="168"/>
      <c r="CSD155" s="168"/>
      <c r="CSE155" s="168"/>
      <c r="CSF155" s="168"/>
      <c r="CSG155" s="168"/>
      <c r="CSH155" s="168"/>
      <c r="CSI155" s="168"/>
      <c r="CSJ155" s="168"/>
      <c r="CSK155" s="168"/>
      <c r="CSL155" s="168"/>
      <c r="CSM155" s="168"/>
      <c r="CSN155" s="168"/>
      <c r="CSO155" s="168"/>
      <c r="CSP155" s="168"/>
      <c r="CSQ155" s="168"/>
      <c r="CSR155" s="168"/>
      <c r="CSS155" s="168"/>
      <c r="CST155" s="168"/>
      <c r="CSU155" s="168"/>
      <c r="CSV155" s="168"/>
      <c r="CSW155" s="168"/>
      <c r="CSX155" s="168"/>
      <c r="CSY155" s="168"/>
      <c r="CSZ155" s="168"/>
      <c r="CTA155" s="168"/>
      <c r="CTB155" s="168"/>
      <c r="CTC155" s="168"/>
      <c r="CTD155" s="168"/>
      <c r="CTE155" s="168"/>
      <c r="CTF155" s="168"/>
      <c r="CTG155" s="168"/>
      <c r="CTH155" s="168"/>
      <c r="CTI155" s="168"/>
      <c r="CTJ155" s="168"/>
      <c r="CTK155" s="168"/>
      <c r="CTL155" s="168"/>
      <c r="CTM155" s="168"/>
      <c r="CTN155" s="168"/>
      <c r="CTO155" s="168"/>
      <c r="CTP155" s="168"/>
      <c r="CTQ155" s="168"/>
      <c r="CTR155" s="168"/>
      <c r="CTS155" s="168"/>
      <c r="CTT155" s="168"/>
      <c r="CTU155" s="168"/>
      <c r="CTV155" s="168"/>
      <c r="CTW155" s="168"/>
      <c r="CTX155" s="168"/>
      <c r="CTY155" s="168"/>
      <c r="CTZ155" s="168"/>
      <c r="CUA155" s="168"/>
      <c r="CUB155" s="168"/>
      <c r="CUC155" s="168"/>
      <c r="CUD155" s="168"/>
      <c r="CUE155" s="168"/>
      <c r="CUF155" s="168"/>
      <c r="CUG155" s="168"/>
      <c r="CUH155" s="168"/>
      <c r="CUI155" s="168"/>
      <c r="CUJ155" s="168"/>
      <c r="CUK155" s="168"/>
      <c r="CUL155" s="168"/>
      <c r="CUM155" s="168"/>
      <c r="CUN155" s="168"/>
      <c r="CUO155" s="168"/>
      <c r="CUP155" s="168"/>
      <c r="CUQ155" s="168"/>
      <c r="CUR155" s="168"/>
      <c r="CUS155" s="168"/>
      <c r="CUT155" s="168"/>
      <c r="CUU155" s="168"/>
      <c r="CUV155" s="168"/>
      <c r="CUW155" s="168"/>
      <c r="CUX155" s="168"/>
      <c r="CUY155" s="168"/>
      <c r="CUZ155" s="168"/>
      <c r="CVA155" s="168"/>
      <c r="CVB155" s="168"/>
      <c r="CVC155" s="168"/>
      <c r="CVD155" s="168"/>
      <c r="CVE155" s="168"/>
      <c r="CVF155" s="168"/>
      <c r="CVG155" s="168"/>
      <c r="CVH155" s="168"/>
      <c r="CVI155" s="168"/>
      <c r="CVJ155" s="168"/>
      <c r="CVK155" s="168"/>
      <c r="CVL155" s="168"/>
      <c r="CVM155" s="168"/>
      <c r="CVN155" s="168"/>
      <c r="CVO155" s="168"/>
      <c r="CVP155" s="168"/>
      <c r="CVQ155" s="168"/>
      <c r="CVR155" s="168"/>
      <c r="CVS155" s="168"/>
      <c r="CVT155" s="168"/>
      <c r="CVU155" s="168"/>
      <c r="CVV155" s="168"/>
      <c r="CVW155" s="168"/>
      <c r="CVX155" s="168"/>
      <c r="CVY155" s="168"/>
      <c r="CVZ155" s="168"/>
      <c r="CWA155" s="168"/>
      <c r="CWB155" s="168"/>
      <c r="CWC155" s="168"/>
      <c r="CWD155" s="168"/>
      <c r="CWE155" s="168"/>
      <c r="CWF155" s="168"/>
      <c r="CWG155" s="168"/>
      <c r="CWH155" s="168"/>
      <c r="CWI155" s="168"/>
      <c r="CWJ155" s="168"/>
      <c r="CWK155" s="168"/>
      <c r="CWL155" s="168"/>
      <c r="CWM155" s="168"/>
      <c r="CWN155" s="168"/>
      <c r="CWO155" s="168"/>
      <c r="CWP155" s="168"/>
      <c r="CWQ155" s="168"/>
      <c r="CWR155" s="168"/>
      <c r="CWS155" s="168"/>
      <c r="CWT155" s="168"/>
      <c r="CWU155" s="168"/>
      <c r="CWV155" s="168"/>
      <c r="CWW155" s="168"/>
      <c r="CWX155" s="168"/>
      <c r="CWY155" s="168"/>
      <c r="CWZ155" s="168"/>
      <c r="CXA155" s="168"/>
      <c r="CXB155" s="168"/>
      <c r="CXC155" s="168"/>
      <c r="CXD155" s="168"/>
      <c r="CXE155" s="168"/>
      <c r="CXF155" s="168"/>
      <c r="CXG155" s="168"/>
      <c r="CXH155" s="168"/>
      <c r="CXI155" s="168"/>
      <c r="CXJ155" s="168"/>
      <c r="CXK155" s="168"/>
      <c r="CXL155" s="168"/>
      <c r="CXM155" s="168"/>
      <c r="CXN155" s="168"/>
      <c r="CXO155" s="168"/>
      <c r="CXP155" s="168"/>
      <c r="CXQ155" s="168"/>
      <c r="CXR155" s="168"/>
      <c r="CXS155" s="168"/>
      <c r="CXT155" s="168"/>
      <c r="CXU155" s="168"/>
      <c r="CXV155" s="168"/>
      <c r="CXW155" s="168"/>
      <c r="CXX155" s="168"/>
      <c r="CXY155" s="168"/>
      <c r="CXZ155" s="168"/>
      <c r="CYA155" s="168"/>
      <c r="CYB155" s="168"/>
      <c r="CYC155" s="168"/>
      <c r="CYD155" s="168"/>
      <c r="CYE155" s="168"/>
      <c r="CYF155" s="168"/>
      <c r="CYG155" s="168"/>
      <c r="CYH155" s="168"/>
      <c r="CYI155" s="168"/>
      <c r="CYJ155" s="168"/>
      <c r="CYK155" s="168"/>
      <c r="CYL155" s="168"/>
      <c r="CYM155" s="168"/>
      <c r="CYN155" s="168"/>
      <c r="CYO155" s="168"/>
      <c r="CYP155" s="168"/>
      <c r="CYQ155" s="168"/>
      <c r="CYR155" s="168"/>
      <c r="CYS155" s="168"/>
      <c r="CYT155" s="168"/>
      <c r="CYU155" s="168"/>
      <c r="CYV155" s="168"/>
      <c r="CYW155" s="168"/>
      <c r="CYX155" s="168"/>
      <c r="CYY155" s="168"/>
      <c r="CYZ155" s="168"/>
      <c r="CZA155" s="168"/>
      <c r="CZB155" s="168"/>
      <c r="CZC155" s="168"/>
      <c r="CZD155" s="168"/>
      <c r="CZE155" s="168"/>
      <c r="CZF155" s="168"/>
      <c r="CZG155" s="168"/>
      <c r="CZH155" s="168"/>
      <c r="CZI155" s="168"/>
      <c r="CZJ155" s="168"/>
      <c r="CZK155" s="168"/>
      <c r="CZL155" s="168"/>
      <c r="CZM155" s="168"/>
      <c r="CZN155" s="168"/>
      <c r="CZO155" s="168"/>
      <c r="CZP155" s="168"/>
      <c r="CZQ155" s="168"/>
      <c r="CZR155" s="168"/>
      <c r="CZS155" s="168"/>
      <c r="CZT155" s="168"/>
      <c r="CZU155" s="168"/>
      <c r="CZV155" s="168"/>
      <c r="CZW155" s="168"/>
      <c r="CZX155" s="168"/>
      <c r="CZY155" s="168"/>
      <c r="CZZ155" s="168"/>
      <c r="DAA155" s="168"/>
      <c r="DAB155" s="168"/>
      <c r="DAC155" s="168"/>
      <c r="DAD155" s="168"/>
      <c r="DAE155" s="168"/>
      <c r="DAF155" s="168"/>
      <c r="DAG155" s="168"/>
      <c r="DAH155" s="168"/>
      <c r="DAI155" s="168"/>
      <c r="DAJ155" s="168"/>
      <c r="DAK155" s="168"/>
      <c r="DAL155" s="168"/>
      <c r="DAM155" s="168"/>
      <c r="DAN155" s="168"/>
      <c r="DAO155" s="168"/>
      <c r="DAP155" s="168"/>
      <c r="DAQ155" s="168"/>
      <c r="DAR155" s="168"/>
      <c r="DAS155" s="168"/>
      <c r="DAT155" s="168"/>
      <c r="DAU155" s="168"/>
      <c r="DAV155" s="168"/>
      <c r="DAW155" s="168"/>
      <c r="DAX155" s="168"/>
      <c r="DAY155" s="168"/>
      <c r="DAZ155" s="168"/>
      <c r="DBA155" s="168"/>
      <c r="DBB155" s="168"/>
      <c r="DBC155" s="168"/>
      <c r="DBD155" s="168"/>
      <c r="DBE155" s="168"/>
      <c r="DBF155" s="168"/>
      <c r="DBG155" s="168"/>
      <c r="DBH155" s="168"/>
      <c r="DBI155" s="168"/>
      <c r="DBJ155" s="168"/>
      <c r="DBK155" s="168"/>
      <c r="DBL155" s="168"/>
      <c r="DBM155" s="168"/>
      <c r="DBN155" s="168"/>
      <c r="DBO155" s="168"/>
      <c r="DBP155" s="168"/>
      <c r="DBQ155" s="168"/>
      <c r="DBR155" s="168"/>
      <c r="DBS155" s="168"/>
      <c r="DBT155" s="168"/>
      <c r="DBU155" s="168"/>
      <c r="DBV155" s="168"/>
      <c r="DBW155" s="168"/>
      <c r="DBX155" s="168"/>
      <c r="DBY155" s="168"/>
      <c r="DBZ155" s="168"/>
      <c r="DCA155" s="168"/>
      <c r="DCB155" s="168"/>
      <c r="DCC155" s="168"/>
      <c r="DCD155" s="168"/>
      <c r="DCE155" s="168"/>
      <c r="DCF155" s="168"/>
      <c r="DCG155" s="168"/>
      <c r="DCH155" s="168"/>
      <c r="DCI155" s="168"/>
      <c r="DCJ155" s="168"/>
      <c r="DCK155" s="168"/>
      <c r="DCL155" s="168"/>
      <c r="DCM155" s="168"/>
      <c r="DCN155" s="168"/>
      <c r="DCO155" s="168"/>
      <c r="DCP155" s="168"/>
      <c r="DCQ155" s="168"/>
      <c r="DCR155" s="168"/>
      <c r="DCS155" s="168"/>
      <c r="DCT155" s="168"/>
      <c r="DCU155" s="168"/>
      <c r="DCV155" s="168"/>
      <c r="DCW155" s="168"/>
      <c r="DCX155" s="168"/>
      <c r="DCY155" s="168"/>
      <c r="DCZ155" s="168"/>
      <c r="DDA155" s="168"/>
      <c r="DDB155" s="168"/>
      <c r="DDC155" s="168"/>
      <c r="DDD155" s="168"/>
      <c r="DDE155" s="168"/>
      <c r="DDF155" s="168"/>
      <c r="DDG155" s="168"/>
      <c r="DDH155" s="168"/>
      <c r="DDI155" s="168"/>
      <c r="DDJ155" s="168"/>
      <c r="DDK155" s="168"/>
      <c r="DDL155" s="168"/>
      <c r="DDM155" s="168"/>
      <c r="DDN155" s="168"/>
      <c r="DDO155" s="168"/>
      <c r="DDP155" s="168"/>
      <c r="DDQ155" s="168"/>
      <c r="DDR155" s="168"/>
      <c r="DDS155" s="168"/>
      <c r="DDT155" s="168"/>
      <c r="DDU155" s="168"/>
      <c r="DDV155" s="168"/>
      <c r="DDW155" s="168"/>
      <c r="DDX155" s="168"/>
      <c r="DDY155" s="168"/>
      <c r="DDZ155" s="168"/>
      <c r="DEA155" s="168"/>
      <c r="DEB155" s="168"/>
      <c r="DEC155" s="168"/>
      <c r="DED155" s="168"/>
      <c r="DEE155" s="168"/>
      <c r="DEF155" s="168"/>
      <c r="DEG155" s="168"/>
      <c r="DEH155" s="168"/>
      <c r="DEI155" s="168"/>
      <c r="DEJ155" s="168"/>
      <c r="DEK155" s="168"/>
      <c r="DEL155" s="168"/>
      <c r="DEM155" s="168"/>
      <c r="DEN155" s="168"/>
      <c r="DEO155" s="168"/>
      <c r="DEP155" s="168"/>
      <c r="DEQ155" s="168"/>
      <c r="DER155" s="168"/>
      <c r="DES155" s="168"/>
      <c r="DET155" s="168"/>
      <c r="DEU155" s="168"/>
      <c r="DEV155" s="168"/>
      <c r="DEW155" s="168"/>
      <c r="DEX155" s="168"/>
      <c r="DEY155" s="168"/>
      <c r="DEZ155" s="168"/>
      <c r="DFA155" s="168"/>
      <c r="DFB155" s="168"/>
      <c r="DFC155" s="168"/>
      <c r="DFD155" s="168"/>
      <c r="DFE155" s="168"/>
      <c r="DFF155" s="168"/>
      <c r="DFG155" s="168"/>
      <c r="DFH155" s="168"/>
      <c r="DFI155" s="168"/>
      <c r="DFJ155" s="168"/>
      <c r="DFK155" s="168"/>
      <c r="DFL155" s="168"/>
      <c r="DFM155" s="168"/>
      <c r="DFN155" s="168"/>
      <c r="DFO155" s="168"/>
      <c r="DFP155" s="168"/>
      <c r="DFQ155" s="168"/>
      <c r="DFR155" s="168"/>
      <c r="DFS155" s="168"/>
      <c r="DFT155" s="168"/>
      <c r="DFU155" s="168"/>
      <c r="DFV155" s="168"/>
      <c r="DFW155" s="168"/>
      <c r="DFX155" s="168"/>
      <c r="DFY155" s="168"/>
      <c r="DFZ155" s="168"/>
      <c r="DGA155" s="168"/>
      <c r="DGB155" s="168"/>
      <c r="DGC155" s="168"/>
      <c r="DGD155" s="168"/>
      <c r="DGE155" s="168"/>
      <c r="DGF155" s="168"/>
      <c r="DGG155" s="168"/>
      <c r="DGH155" s="168"/>
      <c r="DGI155" s="168"/>
      <c r="DGJ155" s="168"/>
      <c r="DGK155" s="168"/>
      <c r="DGL155" s="168"/>
      <c r="DGM155" s="168"/>
      <c r="DGN155" s="168"/>
      <c r="DGO155" s="168"/>
      <c r="DGP155" s="168"/>
      <c r="DGQ155" s="168"/>
      <c r="DGR155" s="168"/>
      <c r="DGS155" s="168"/>
      <c r="DGT155" s="168"/>
      <c r="DGU155" s="168"/>
      <c r="DGV155" s="168"/>
      <c r="DGW155" s="168"/>
      <c r="DGX155" s="168"/>
      <c r="DGY155" s="168"/>
      <c r="DGZ155" s="168"/>
      <c r="DHA155" s="168"/>
      <c r="DHB155" s="168"/>
      <c r="DHC155" s="168"/>
      <c r="DHD155" s="168"/>
      <c r="DHE155" s="168"/>
      <c r="DHF155" s="168"/>
      <c r="DHG155" s="168"/>
      <c r="DHH155" s="168"/>
      <c r="DHI155" s="168"/>
      <c r="DHJ155" s="168"/>
      <c r="DHK155" s="168"/>
      <c r="DHL155" s="168"/>
      <c r="DHM155" s="168"/>
      <c r="DHN155" s="168"/>
      <c r="DHO155" s="168"/>
      <c r="DHP155" s="168"/>
      <c r="DHQ155" s="168"/>
      <c r="DHR155" s="168"/>
      <c r="DHS155" s="168"/>
      <c r="DHT155" s="168"/>
      <c r="DHU155" s="168"/>
      <c r="DHV155" s="168"/>
      <c r="DHW155" s="168"/>
      <c r="DHX155" s="168"/>
      <c r="DHY155" s="168"/>
      <c r="DHZ155" s="168"/>
      <c r="DIA155" s="168"/>
      <c r="DIB155" s="168"/>
      <c r="DIC155" s="168"/>
      <c r="DID155" s="168"/>
      <c r="DIE155" s="168"/>
      <c r="DIF155" s="168"/>
      <c r="DIG155" s="168"/>
      <c r="DIH155" s="168"/>
      <c r="DII155" s="168"/>
      <c r="DIJ155" s="168"/>
      <c r="DIK155" s="168"/>
      <c r="DIL155" s="168"/>
      <c r="DIM155" s="168"/>
      <c r="DIN155" s="168"/>
      <c r="DIO155" s="168"/>
      <c r="DIP155" s="168"/>
      <c r="DIQ155" s="168"/>
      <c r="DIR155" s="168"/>
      <c r="DIS155" s="168"/>
      <c r="DIT155" s="168"/>
      <c r="DIU155" s="168"/>
      <c r="DIV155" s="168"/>
      <c r="DIW155" s="168"/>
      <c r="DIX155" s="168"/>
      <c r="DIY155" s="168"/>
      <c r="DIZ155" s="168"/>
      <c r="DJA155" s="168"/>
      <c r="DJB155" s="168"/>
      <c r="DJC155" s="168"/>
      <c r="DJD155" s="168"/>
      <c r="DJE155" s="168"/>
      <c r="DJF155" s="168"/>
      <c r="DJG155" s="168"/>
      <c r="DJH155" s="168"/>
      <c r="DJI155" s="168"/>
      <c r="DJJ155" s="168"/>
      <c r="DJK155" s="168"/>
      <c r="DJL155" s="168"/>
      <c r="DJM155" s="168"/>
      <c r="DJN155" s="168"/>
      <c r="DJO155" s="168"/>
      <c r="DJP155" s="168"/>
      <c r="DJQ155" s="168"/>
      <c r="DJR155" s="168"/>
      <c r="DJS155" s="168"/>
      <c r="DJT155" s="168"/>
      <c r="DJU155" s="168"/>
      <c r="DJV155" s="168"/>
      <c r="DJW155" s="168"/>
      <c r="DJX155" s="168"/>
      <c r="DJY155" s="168"/>
      <c r="DJZ155" s="168"/>
      <c r="DKA155" s="168"/>
      <c r="DKB155" s="168"/>
      <c r="DKC155" s="168"/>
      <c r="DKD155" s="168"/>
      <c r="DKE155" s="168"/>
      <c r="DKF155" s="168"/>
      <c r="DKG155" s="168"/>
      <c r="DKH155" s="168"/>
      <c r="DKI155" s="168"/>
      <c r="DKJ155" s="168"/>
      <c r="DKK155" s="168"/>
      <c r="DKL155" s="168"/>
      <c r="DKM155" s="168"/>
      <c r="DKN155" s="168"/>
      <c r="DKO155" s="168"/>
      <c r="DKP155" s="168"/>
      <c r="DKQ155" s="168"/>
      <c r="DKR155" s="168"/>
      <c r="DKS155" s="168"/>
      <c r="DKT155" s="168"/>
      <c r="DKU155" s="168"/>
      <c r="DKV155" s="168"/>
      <c r="DKW155" s="168"/>
      <c r="DKX155" s="168"/>
      <c r="DKY155" s="168"/>
      <c r="DKZ155" s="168"/>
      <c r="DLA155" s="168"/>
      <c r="DLB155" s="168"/>
      <c r="DLC155" s="168"/>
      <c r="DLD155" s="168"/>
      <c r="DLE155" s="168"/>
      <c r="DLF155" s="168"/>
      <c r="DLG155" s="168"/>
      <c r="DLH155" s="168"/>
      <c r="DLI155" s="168"/>
      <c r="DLJ155" s="168"/>
      <c r="DLK155" s="168"/>
      <c r="DLL155" s="168"/>
      <c r="DLM155" s="168"/>
      <c r="DLN155" s="168"/>
      <c r="DLO155" s="168"/>
      <c r="DLP155" s="168"/>
      <c r="DLQ155" s="168"/>
      <c r="DLR155" s="168"/>
      <c r="DLS155" s="168"/>
      <c r="DLT155" s="168"/>
      <c r="DLU155" s="168"/>
      <c r="DLV155" s="168"/>
      <c r="DLW155" s="168"/>
      <c r="DLX155" s="168"/>
      <c r="DLY155" s="168"/>
      <c r="DLZ155" s="168"/>
      <c r="DMA155" s="168"/>
      <c r="DMB155" s="168"/>
      <c r="DMC155" s="168"/>
      <c r="DMD155" s="168"/>
      <c r="DME155" s="168"/>
      <c r="DMF155" s="168"/>
      <c r="DMG155" s="168"/>
      <c r="DMH155" s="168"/>
      <c r="DMI155" s="168"/>
      <c r="DMJ155" s="168"/>
      <c r="DMK155" s="168"/>
      <c r="DML155" s="168"/>
      <c r="DMM155" s="168"/>
      <c r="DMN155" s="168"/>
      <c r="DMO155" s="168"/>
      <c r="DMP155" s="168"/>
      <c r="DMQ155" s="168"/>
      <c r="DMR155" s="168"/>
      <c r="DMS155" s="168"/>
      <c r="DMT155" s="168"/>
      <c r="DMU155" s="168"/>
      <c r="DMV155" s="168"/>
      <c r="DMW155" s="168"/>
      <c r="DMX155" s="168"/>
      <c r="DMY155" s="168"/>
      <c r="DMZ155" s="168"/>
      <c r="DNA155" s="168"/>
      <c r="DNB155" s="168"/>
      <c r="DNC155" s="168"/>
      <c r="DND155" s="168"/>
      <c r="DNE155" s="168"/>
      <c r="DNF155" s="168"/>
      <c r="DNG155" s="168"/>
      <c r="DNH155" s="168"/>
      <c r="DNI155" s="168"/>
      <c r="DNJ155" s="168"/>
      <c r="DNK155" s="168"/>
      <c r="DNL155" s="168"/>
      <c r="DNM155" s="168"/>
      <c r="DNN155" s="168"/>
      <c r="DNO155" s="168"/>
      <c r="DNP155" s="168"/>
      <c r="DNQ155" s="168"/>
      <c r="DNR155" s="168"/>
      <c r="DNS155" s="168"/>
      <c r="DNT155" s="168"/>
      <c r="DNU155" s="168"/>
      <c r="DNV155" s="168"/>
      <c r="DNW155" s="168"/>
      <c r="DNX155" s="168"/>
      <c r="DNY155" s="168"/>
      <c r="DNZ155" s="168"/>
      <c r="DOA155" s="168"/>
      <c r="DOB155" s="168"/>
      <c r="DOC155" s="168"/>
      <c r="DOD155" s="168"/>
      <c r="DOE155" s="168"/>
      <c r="DOF155" s="168"/>
      <c r="DOG155" s="168"/>
      <c r="DOH155" s="168"/>
      <c r="DOI155" s="168"/>
      <c r="DOJ155" s="168"/>
      <c r="DOK155" s="168"/>
      <c r="DOL155" s="168"/>
      <c r="DOM155" s="168"/>
      <c r="DON155" s="168"/>
      <c r="DOO155" s="168"/>
      <c r="DOP155" s="168"/>
      <c r="DOQ155" s="168"/>
      <c r="DOR155" s="168"/>
      <c r="DOS155" s="168"/>
      <c r="DOT155" s="168"/>
      <c r="DOU155" s="168"/>
      <c r="DOV155" s="168"/>
      <c r="DOW155" s="168"/>
      <c r="DOX155" s="168"/>
      <c r="DOY155" s="168"/>
      <c r="DOZ155" s="168"/>
      <c r="DPA155" s="168"/>
      <c r="DPB155" s="168"/>
      <c r="DPC155" s="168"/>
      <c r="DPD155" s="168"/>
      <c r="DPE155" s="168"/>
      <c r="DPF155" s="168"/>
      <c r="DPG155" s="168"/>
      <c r="DPH155" s="168"/>
      <c r="DPI155" s="168"/>
      <c r="DPJ155" s="168"/>
      <c r="DPK155" s="168"/>
      <c r="DPL155" s="168"/>
      <c r="DPM155" s="168"/>
      <c r="DPN155" s="168"/>
      <c r="DPO155" s="168"/>
      <c r="DPP155" s="168"/>
      <c r="DPQ155" s="168"/>
      <c r="DPR155" s="168"/>
      <c r="DPS155" s="168"/>
      <c r="DPT155" s="168"/>
      <c r="DPU155" s="168"/>
      <c r="DPV155" s="168"/>
      <c r="DPW155" s="168"/>
      <c r="DPX155" s="168"/>
      <c r="DPY155" s="168"/>
      <c r="DPZ155" s="168"/>
      <c r="DQA155" s="168"/>
      <c r="DQB155" s="168"/>
      <c r="DQC155" s="168"/>
      <c r="DQD155" s="168"/>
      <c r="DQE155" s="168"/>
      <c r="DQF155" s="168"/>
      <c r="DQG155" s="168"/>
      <c r="DQH155" s="168"/>
      <c r="DQI155" s="168"/>
      <c r="DQJ155" s="168"/>
      <c r="DQK155" s="168"/>
      <c r="DQL155" s="168"/>
      <c r="DQM155" s="168"/>
      <c r="DQN155" s="168"/>
      <c r="DQO155" s="168"/>
      <c r="DQP155" s="168"/>
      <c r="DQQ155" s="168"/>
      <c r="DQR155" s="168"/>
      <c r="DQS155" s="168"/>
      <c r="DQT155" s="168"/>
      <c r="DQU155" s="168"/>
      <c r="DQV155" s="168"/>
      <c r="DQW155" s="168"/>
      <c r="DQX155" s="168"/>
      <c r="DQY155" s="168"/>
      <c r="DQZ155" s="168"/>
      <c r="DRA155" s="168"/>
      <c r="DRB155" s="168"/>
      <c r="DRC155" s="168"/>
      <c r="DRD155" s="168"/>
      <c r="DRE155" s="168"/>
      <c r="DRF155" s="168"/>
      <c r="DRG155" s="168"/>
      <c r="DRH155" s="168"/>
      <c r="DRI155" s="168"/>
      <c r="DRJ155" s="168"/>
      <c r="DRK155" s="168"/>
      <c r="DRL155" s="168"/>
      <c r="DRM155" s="168"/>
      <c r="DRN155" s="168"/>
      <c r="DRO155" s="168"/>
      <c r="DRP155" s="168"/>
      <c r="DRQ155" s="168"/>
      <c r="DRR155" s="168"/>
      <c r="DRS155" s="168"/>
      <c r="DRT155" s="168"/>
      <c r="DRU155" s="168"/>
      <c r="DRV155" s="168"/>
      <c r="DRW155" s="168"/>
      <c r="DRX155" s="168"/>
      <c r="DRY155" s="168"/>
      <c r="DRZ155" s="168"/>
      <c r="DSA155" s="168"/>
      <c r="DSB155" s="168"/>
      <c r="DSC155" s="168"/>
      <c r="DSD155" s="168"/>
      <c r="DSE155" s="168"/>
      <c r="DSF155" s="168"/>
      <c r="DSG155" s="168"/>
      <c r="DSH155" s="168"/>
      <c r="DSI155" s="168"/>
      <c r="DSJ155" s="168"/>
      <c r="DSK155" s="168"/>
      <c r="DSL155" s="168"/>
      <c r="DSM155" s="168"/>
      <c r="DSN155" s="168"/>
      <c r="DSO155" s="168"/>
      <c r="DSP155" s="168"/>
      <c r="DSQ155" s="168"/>
      <c r="DSR155" s="168"/>
      <c r="DSS155" s="168"/>
      <c r="DST155" s="168"/>
      <c r="DSU155" s="168"/>
      <c r="DSV155" s="168"/>
      <c r="DSW155" s="168"/>
      <c r="DSX155" s="168"/>
      <c r="DSY155" s="168"/>
      <c r="DSZ155" s="168"/>
      <c r="DTA155" s="168"/>
      <c r="DTB155" s="168"/>
      <c r="DTC155" s="168"/>
      <c r="DTD155" s="168"/>
      <c r="DTE155" s="168"/>
      <c r="DTF155" s="168"/>
      <c r="DTG155" s="168"/>
      <c r="DTH155" s="168"/>
      <c r="DTI155" s="168"/>
      <c r="DTJ155" s="168"/>
      <c r="DTK155" s="168"/>
      <c r="DTL155" s="168"/>
      <c r="DTM155" s="168"/>
      <c r="DTN155" s="168"/>
      <c r="DTO155" s="168"/>
      <c r="DTP155" s="168"/>
      <c r="DTQ155" s="168"/>
      <c r="DTR155" s="168"/>
      <c r="DTS155" s="168"/>
      <c r="DTT155" s="168"/>
      <c r="DTU155" s="168"/>
      <c r="DTV155" s="168"/>
      <c r="DTW155" s="168"/>
      <c r="DTX155" s="168"/>
      <c r="DTY155" s="168"/>
      <c r="DTZ155" s="168"/>
      <c r="DUA155" s="168"/>
      <c r="DUB155" s="168"/>
      <c r="DUC155" s="168"/>
      <c r="DUD155" s="168"/>
      <c r="DUE155" s="168"/>
      <c r="DUF155" s="168"/>
      <c r="DUG155" s="168"/>
      <c r="DUH155" s="168"/>
      <c r="DUI155" s="168"/>
      <c r="DUJ155" s="168"/>
      <c r="DUK155" s="168"/>
      <c r="DUL155" s="168"/>
      <c r="DUM155" s="168"/>
      <c r="DUN155" s="168"/>
      <c r="DUO155" s="168"/>
      <c r="DUP155" s="168"/>
      <c r="DUQ155" s="168"/>
      <c r="DUR155" s="168"/>
      <c r="DUS155" s="168"/>
      <c r="DUT155" s="168"/>
      <c r="DUU155" s="168"/>
      <c r="DUV155" s="168"/>
      <c r="DUW155" s="168"/>
      <c r="DUX155" s="168"/>
      <c r="DUY155" s="168"/>
      <c r="DUZ155" s="168"/>
      <c r="DVA155" s="168"/>
      <c r="DVB155" s="168"/>
      <c r="DVC155" s="168"/>
      <c r="DVD155" s="168"/>
      <c r="DVE155" s="168"/>
      <c r="DVF155" s="168"/>
      <c r="DVG155" s="168"/>
      <c r="DVH155" s="168"/>
      <c r="DVI155" s="168"/>
      <c r="DVJ155" s="168"/>
      <c r="DVK155" s="168"/>
      <c r="DVL155" s="168"/>
      <c r="DVM155" s="168"/>
      <c r="DVN155" s="168"/>
      <c r="DVO155" s="168"/>
      <c r="DVP155" s="168"/>
      <c r="DVQ155" s="168"/>
      <c r="DVR155" s="168"/>
      <c r="DVS155" s="168"/>
      <c r="DVT155" s="168"/>
      <c r="DVU155" s="168"/>
      <c r="DVV155" s="168"/>
      <c r="DVW155" s="168"/>
      <c r="DVX155" s="168"/>
      <c r="DVY155" s="168"/>
      <c r="DVZ155" s="168"/>
      <c r="DWA155" s="168"/>
      <c r="DWB155" s="168"/>
      <c r="DWC155" s="168"/>
      <c r="DWD155" s="168"/>
      <c r="DWE155" s="168"/>
      <c r="DWF155" s="168"/>
      <c r="DWG155" s="168"/>
      <c r="DWH155" s="168"/>
      <c r="DWI155" s="168"/>
      <c r="DWJ155" s="168"/>
      <c r="DWK155" s="168"/>
      <c r="DWL155" s="168"/>
      <c r="DWM155" s="168"/>
      <c r="DWN155" s="168"/>
      <c r="DWO155" s="168"/>
      <c r="DWP155" s="168"/>
      <c r="DWQ155" s="168"/>
      <c r="DWR155" s="168"/>
      <c r="DWS155" s="168"/>
      <c r="DWT155" s="168"/>
      <c r="DWU155" s="168"/>
      <c r="DWV155" s="168"/>
      <c r="DWW155" s="168"/>
      <c r="DWX155" s="168"/>
      <c r="DWY155" s="168"/>
      <c r="DWZ155" s="168"/>
      <c r="DXA155" s="168"/>
      <c r="DXB155" s="168"/>
      <c r="DXC155" s="168"/>
      <c r="DXD155" s="168"/>
      <c r="DXE155" s="168"/>
      <c r="DXF155" s="168"/>
      <c r="DXG155" s="168"/>
      <c r="DXH155" s="168"/>
      <c r="DXI155" s="168"/>
      <c r="DXJ155" s="168"/>
      <c r="DXK155" s="168"/>
      <c r="DXL155" s="168"/>
      <c r="DXM155" s="168"/>
      <c r="DXN155" s="168"/>
      <c r="DXO155" s="168"/>
      <c r="DXP155" s="168"/>
      <c r="DXQ155" s="168"/>
      <c r="DXR155" s="168"/>
      <c r="DXS155" s="168"/>
      <c r="DXT155" s="168"/>
      <c r="DXU155" s="168"/>
      <c r="DXV155" s="168"/>
      <c r="DXW155" s="168"/>
      <c r="DXX155" s="168"/>
      <c r="DXY155" s="168"/>
      <c r="DXZ155" s="168"/>
      <c r="DYA155" s="168"/>
      <c r="DYB155" s="168"/>
      <c r="DYC155" s="168"/>
      <c r="DYD155" s="168"/>
      <c r="DYE155" s="168"/>
      <c r="DYF155" s="168"/>
      <c r="DYG155" s="168"/>
      <c r="DYH155" s="168"/>
      <c r="DYI155" s="168"/>
      <c r="DYJ155" s="168"/>
      <c r="DYK155" s="168"/>
      <c r="DYL155" s="168"/>
      <c r="DYM155" s="168"/>
      <c r="DYN155" s="168"/>
      <c r="DYO155" s="168"/>
      <c r="DYP155" s="168"/>
      <c r="DYQ155" s="168"/>
      <c r="DYR155" s="168"/>
      <c r="DYS155" s="168"/>
      <c r="DYT155" s="168"/>
      <c r="DYU155" s="168"/>
      <c r="DYV155" s="168"/>
      <c r="DYW155" s="168"/>
      <c r="DYX155" s="168"/>
      <c r="DYY155" s="168"/>
      <c r="DYZ155" s="168"/>
      <c r="DZA155" s="168"/>
      <c r="DZB155" s="168"/>
      <c r="DZC155" s="168"/>
      <c r="DZD155" s="168"/>
      <c r="DZE155" s="168"/>
      <c r="DZF155" s="168"/>
      <c r="DZG155" s="168"/>
      <c r="DZH155" s="168"/>
      <c r="DZI155" s="168"/>
      <c r="DZJ155" s="168"/>
      <c r="DZK155" s="168"/>
      <c r="DZL155" s="168"/>
      <c r="DZM155" s="168"/>
      <c r="DZN155" s="168"/>
      <c r="DZO155" s="168"/>
      <c r="DZP155" s="168"/>
      <c r="DZQ155" s="168"/>
      <c r="DZR155" s="168"/>
      <c r="DZS155" s="168"/>
      <c r="DZT155" s="168"/>
      <c r="DZU155" s="168"/>
      <c r="DZV155" s="168"/>
      <c r="DZW155" s="168"/>
      <c r="DZX155" s="168"/>
      <c r="DZY155" s="168"/>
      <c r="DZZ155" s="168"/>
      <c r="EAA155" s="168"/>
      <c r="EAB155" s="168"/>
      <c r="EAC155" s="168"/>
      <c r="EAD155" s="168"/>
      <c r="EAE155" s="168"/>
      <c r="EAF155" s="168"/>
      <c r="EAG155" s="168"/>
      <c r="EAH155" s="168"/>
      <c r="EAI155" s="168"/>
      <c r="EAJ155" s="168"/>
      <c r="EAK155" s="168"/>
      <c r="EAL155" s="168"/>
      <c r="EAM155" s="168"/>
      <c r="EAN155" s="168"/>
      <c r="EAO155" s="168"/>
      <c r="EAP155" s="168"/>
      <c r="EAQ155" s="168"/>
      <c r="EAR155" s="168"/>
      <c r="EAS155" s="168"/>
      <c r="EAT155" s="168"/>
      <c r="EAU155" s="168"/>
      <c r="EAV155" s="168"/>
      <c r="EAW155" s="168"/>
      <c r="EAX155" s="168"/>
      <c r="EAY155" s="168"/>
      <c r="EAZ155" s="168"/>
      <c r="EBA155" s="168"/>
      <c r="EBB155" s="168"/>
      <c r="EBC155" s="168"/>
      <c r="EBD155" s="168"/>
      <c r="EBE155" s="168"/>
      <c r="EBF155" s="168"/>
      <c r="EBG155" s="168"/>
      <c r="EBH155" s="168"/>
      <c r="EBI155" s="168"/>
      <c r="EBJ155" s="168"/>
      <c r="EBK155" s="168"/>
      <c r="EBL155" s="168"/>
      <c r="EBM155" s="168"/>
      <c r="EBN155" s="168"/>
      <c r="EBO155" s="168"/>
      <c r="EBP155" s="168"/>
      <c r="EBQ155" s="168"/>
      <c r="EBR155" s="168"/>
      <c r="EBS155" s="168"/>
      <c r="EBT155" s="168"/>
      <c r="EBU155" s="168"/>
      <c r="EBV155" s="168"/>
      <c r="EBW155" s="168"/>
      <c r="EBX155" s="168"/>
      <c r="EBY155" s="168"/>
      <c r="EBZ155" s="168"/>
      <c r="ECA155" s="168"/>
      <c r="ECB155" s="168"/>
      <c r="ECC155" s="168"/>
      <c r="ECD155" s="168"/>
      <c r="ECE155" s="168"/>
      <c r="ECF155" s="168"/>
      <c r="ECG155" s="168"/>
      <c r="ECH155" s="168"/>
      <c r="ECI155" s="168"/>
      <c r="ECJ155" s="168"/>
      <c r="ECK155" s="168"/>
      <c r="ECL155" s="168"/>
      <c r="ECM155" s="168"/>
      <c r="ECN155" s="168"/>
      <c r="ECO155" s="168"/>
      <c r="ECP155" s="168"/>
      <c r="ECQ155" s="168"/>
      <c r="ECR155" s="168"/>
      <c r="ECS155" s="168"/>
      <c r="ECT155" s="168"/>
      <c r="ECU155" s="168"/>
      <c r="ECV155" s="168"/>
      <c r="ECW155" s="168"/>
      <c r="ECX155" s="168"/>
      <c r="ECY155" s="168"/>
      <c r="ECZ155" s="168"/>
      <c r="EDA155" s="168"/>
      <c r="EDB155" s="168"/>
      <c r="EDC155" s="168"/>
      <c r="EDD155" s="168"/>
      <c r="EDE155" s="168"/>
      <c r="EDF155" s="168"/>
      <c r="EDG155" s="168"/>
      <c r="EDH155" s="168"/>
      <c r="EDI155" s="168"/>
      <c r="EDJ155" s="168"/>
      <c r="EDK155" s="168"/>
      <c r="EDL155" s="168"/>
      <c r="EDM155" s="168"/>
      <c r="EDN155" s="168"/>
      <c r="EDO155" s="168"/>
      <c r="EDP155" s="168"/>
      <c r="EDQ155" s="168"/>
      <c r="EDR155" s="168"/>
      <c r="EDS155" s="168"/>
      <c r="EDT155" s="168"/>
      <c r="EDU155" s="168"/>
      <c r="EDV155" s="168"/>
      <c r="EDW155" s="168"/>
      <c r="EDX155" s="168"/>
      <c r="EDY155" s="168"/>
      <c r="EDZ155" s="168"/>
      <c r="EEA155" s="168"/>
      <c r="EEB155" s="168"/>
      <c r="EEC155" s="168"/>
      <c r="EED155" s="168"/>
      <c r="EEE155" s="168"/>
      <c r="EEF155" s="168"/>
      <c r="EEG155" s="168"/>
      <c r="EEH155" s="168"/>
      <c r="EEI155" s="168"/>
      <c r="EEJ155" s="168"/>
      <c r="EEK155" s="168"/>
      <c r="EEL155" s="168"/>
      <c r="EEM155" s="168"/>
      <c r="EEN155" s="168"/>
      <c r="EEO155" s="168"/>
      <c r="EEP155" s="168"/>
      <c r="EEQ155" s="168"/>
      <c r="EER155" s="168"/>
      <c r="EES155" s="168"/>
      <c r="EET155" s="168"/>
      <c r="EEU155" s="168"/>
      <c r="EEV155" s="168"/>
      <c r="EEW155" s="168"/>
      <c r="EEX155" s="168"/>
      <c r="EEY155" s="168"/>
      <c r="EEZ155" s="168"/>
      <c r="EFA155" s="168"/>
      <c r="EFB155" s="168"/>
      <c r="EFC155" s="168"/>
      <c r="EFD155" s="168"/>
      <c r="EFE155" s="168"/>
      <c r="EFF155" s="168"/>
      <c r="EFG155" s="168"/>
      <c r="EFH155" s="168"/>
      <c r="EFI155" s="168"/>
      <c r="EFJ155" s="168"/>
      <c r="EFK155" s="168"/>
      <c r="EFL155" s="168"/>
      <c r="EFM155" s="168"/>
      <c r="EFN155" s="168"/>
      <c r="EFO155" s="168"/>
      <c r="EFP155" s="168"/>
      <c r="EFQ155" s="168"/>
      <c r="EFR155" s="168"/>
      <c r="EFS155" s="168"/>
      <c r="EFT155" s="168"/>
      <c r="EFU155" s="168"/>
      <c r="EFV155" s="168"/>
      <c r="EFW155" s="168"/>
      <c r="EFX155" s="168"/>
      <c r="EFY155" s="168"/>
      <c r="EFZ155" s="168"/>
      <c r="EGA155" s="168"/>
      <c r="EGB155" s="168"/>
      <c r="EGC155" s="168"/>
      <c r="EGD155" s="168"/>
      <c r="EGE155" s="168"/>
      <c r="EGF155" s="168"/>
      <c r="EGG155" s="168"/>
      <c r="EGH155" s="168"/>
      <c r="EGI155" s="168"/>
      <c r="EGJ155" s="168"/>
      <c r="EGK155" s="168"/>
      <c r="EGL155" s="168"/>
      <c r="EGM155" s="168"/>
      <c r="EGN155" s="168"/>
      <c r="EGO155" s="168"/>
      <c r="EGP155" s="168"/>
      <c r="EGQ155" s="168"/>
      <c r="EGR155" s="168"/>
      <c r="EGS155" s="168"/>
      <c r="EGT155" s="168"/>
      <c r="EGU155" s="168"/>
      <c r="EGV155" s="168"/>
      <c r="EGW155" s="168"/>
      <c r="EGX155" s="168"/>
      <c r="EGY155" s="168"/>
      <c r="EGZ155" s="168"/>
      <c r="EHA155" s="168"/>
      <c r="EHB155" s="168"/>
      <c r="EHC155" s="168"/>
      <c r="EHD155" s="168"/>
      <c r="EHE155" s="168"/>
      <c r="EHF155" s="168"/>
      <c r="EHG155" s="168"/>
      <c r="EHH155" s="168"/>
      <c r="EHI155" s="168"/>
      <c r="EHJ155" s="168"/>
      <c r="EHK155" s="168"/>
      <c r="EHL155" s="168"/>
      <c r="EHM155" s="168"/>
      <c r="EHN155" s="168"/>
      <c r="EHO155" s="168"/>
      <c r="EHP155" s="168"/>
      <c r="EHQ155" s="168"/>
      <c r="EHR155" s="168"/>
      <c r="EHS155" s="168"/>
      <c r="EHT155" s="168"/>
      <c r="EHU155" s="168"/>
      <c r="EHV155" s="168"/>
      <c r="EHW155" s="168"/>
      <c r="EHX155" s="168"/>
      <c r="EHY155" s="168"/>
      <c r="EHZ155" s="168"/>
      <c r="EIA155" s="168"/>
      <c r="EIB155" s="168"/>
      <c r="EIC155" s="168"/>
      <c r="EID155" s="168"/>
      <c r="EIE155" s="168"/>
      <c r="EIF155" s="168"/>
      <c r="EIG155" s="168"/>
      <c r="EIH155" s="168"/>
      <c r="EII155" s="168"/>
      <c r="EIJ155" s="168"/>
      <c r="EIK155" s="168"/>
      <c r="EIL155" s="168"/>
      <c r="EIM155" s="168"/>
      <c r="EIN155" s="168"/>
      <c r="EIO155" s="168"/>
      <c r="EIP155" s="168"/>
      <c r="EIQ155" s="168"/>
      <c r="EIR155" s="168"/>
      <c r="EIS155" s="168"/>
      <c r="EIT155" s="168"/>
      <c r="EIU155" s="168"/>
      <c r="EIV155" s="168"/>
      <c r="EIW155" s="168"/>
      <c r="EIX155" s="168"/>
      <c r="EIY155" s="168"/>
      <c r="EIZ155" s="168"/>
      <c r="EJA155" s="168"/>
      <c r="EJB155" s="168"/>
      <c r="EJC155" s="168"/>
      <c r="EJD155" s="168"/>
      <c r="EJE155" s="168"/>
      <c r="EJF155" s="168"/>
      <c r="EJG155" s="168"/>
      <c r="EJH155" s="168"/>
      <c r="EJI155" s="168"/>
      <c r="EJJ155" s="168"/>
      <c r="EJK155" s="168"/>
      <c r="EJL155" s="168"/>
      <c r="EJM155" s="168"/>
      <c r="EJN155" s="168"/>
      <c r="EJO155" s="168"/>
      <c r="EJP155" s="168"/>
      <c r="EJQ155" s="168"/>
      <c r="EJR155" s="168"/>
      <c r="EJS155" s="168"/>
      <c r="EJT155" s="168"/>
      <c r="EJU155" s="168"/>
      <c r="EJV155" s="168"/>
      <c r="EJW155" s="168"/>
      <c r="EJX155" s="168"/>
      <c r="EJY155" s="168"/>
      <c r="EJZ155" s="168"/>
      <c r="EKA155" s="168"/>
      <c r="EKB155" s="168"/>
      <c r="EKC155" s="168"/>
      <c r="EKD155" s="168"/>
      <c r="EKE155" s="168"/>
      <c r="EKF155" s="168"/>
      <c r="EKG155" s="168"/>
      <c r="EKH155" s="168"/>
      <c r="EKI155" s="168"/>
      <c r="EKJ155" s="168"/>
      <c r="EKK155" s="168"/>
      <c r="EKL155" s="168"/>
      <c r="EKM155" s="168"/>
      <c r="EKN155" s="168"/>
      <c r="EKO155" s="168"/>
      <c r="EKP155" s="168"/>
      <c r="EKQ155" s="168"/>
      <c r="EKR155" s="168"/>
      <c r="EKS155" s="168"/>
      <c r="EKT155" s="168"/>
      <c r="EKU155" s="168"/>
      <c r="EKV155" s="168"/>
      <c r="EKW155" s="168"/>
      <c r="EKX155" s="168"/>
      <c r="EKY155" s="168"/>
      <c r="EKZ155" s="168"/>
      <c r="ELA155" s="168"/>
      <c r="ELB155" s="168"/>
      <c r="ELC155" s="168"/>
      <c r="ELD155" s="168"/>
      <c r="ELE155" s="168"/>
      <c r="ELF155" s="168"/>
      <c r="ELG155" s="168"/>
      <c r="ELH155" s="168"/>
      <c r="ELI155" s="168"/>
      <c r="ELJ155" s="168"/>
      <c r="ELK155" s="168"/>
      <c r="ELL155" s="168"/>
      <c r="ELM155" s="168"/>
      <c r="ELN155" s="168"/>
      <c r="ELO155" s="168"/>
      <c r="ELP155" s="168"/>
      <c r="ELQ155" s="168"/>
      <c r="ELR155" s="168"/>
      <c r="ELS155" s="168"/>
      <c r="ELT155" s="168"/>
      <c r="ELU155" s="168"/>
      <c r="ELV155" s="168"/>
      <c r="ELW155" s="168"/>
      <c r="ELX155" s="168"/>
      <c r="ELY155" s="168"/>
      <c r="ELZ155" s="168"/>
      <c r="EMA155" s="168"/>
      <c r="EMB155" s="168"/>
      <c r="EMC155" s="168"/>
      <c r="EMD155" s="168"/>
      <c r="EME155" s="168"/>
      <c r="EMF155" s="168"/>
      <c r="EMG155" s="168"/>
      <c r="EMH155" s="168"/>
      <c r="EMI155" s="168"/>
      <c r="EMJ155" s="168"/>
      <c r="EMK155" s="168"/>
      <c r="EML155" s="168"/>
      <c r="EMM155" s="168"/>
      <c r="EMN155" s="168"/>
      <c r="EMO155" s="168"/>
      <c r="EMP155" s="168"/>
      <c r="EMQ155" s="168"/>
      <c r="EMR155" s="168"/>
      <c r="EMS155" s="168"/>
      <c r="EMT155" s="168"/>
      <c r="EMU155" s="168"/>
      <c r="EMV155" s="168"/>
      <c r="EMW155" s="168"/>
      <c r="EMX155" s="168"/>
      <c r="EMY155" s="168"/>
      <c r="EMZ155" s="168"/>
      <c r="ENA155" s="168"/>
      <c r="ENB155" s="168"/>
      <c r="ENC155" s="168"/>
      <c r="END155" s="168"/>
      <c r="ENE155" s="168"/>
      <c r="ENF155" s="168"/>
      <c r="ENG155" s="168"/>
      <c r="ENH155" s="168"/>
      <c r="ENI155" s="168"/>
      <c r="ENJ155" s="168"/>
      <c r="ENK155" s="168"/>
      <c r="ENL155" s="168"/>
      <c r="ENM155" s="168"/>
      <c r="ENN155" s="168"/>
      <c r="ENO155" s="168"/>
      <c r="ENP155" s="168"/>
      <c r="ENQ155" s="168"/>
      <c r="ENR155" s="168"/>
      <c r="ENS155" s="168"/>
      <c r="ENT155" s="168"/>
      <c r="ENU155" s="168"/>
      <c r="ENV155" s="168"/>
      <c r="ENW155" s="168"/>
      <c r="ENX155" s="168"/>
      <c r="ENY155" s="168"/>
      <c r="ENZ155" s="168"/>
      <c r="EOA155" s="168"/>
      <c r="EOB155" s="168"/>
      <c r="EOC155" s="168"/>
      <c r="EOD155" s="168"/>
      <c r="EOE155" s="168"/>
      <c r="EOF155" s="168"/>
      <c r="EOG155" s="168"/>
      <c r="EOH155" s="168"/>
      <c r="EOI155" s="168"/>
      <c r="EOJ155" s="168"/>
      <c r="EOK155" s="168"/>
      <c r="EOL155" s="168"/>
      <c r="EOM155" s="168"/>
      <c r="EON155" s="168"/>
      <c r="EOO155" s="168"/>
      <c r="EOP155" s="168"/>
      <c r="EOQ155" s="168"/>
      <c r="EOR155" s="168"/>
      <c r="EOS155" s="168"/>
      <c r="EOT155" s="168"/>
      <c r="EOU155" s="168"/>
      <c r="EOV155" s="168"/>
      <c r="EOW155" s="168"/>
      <c r="EOX155" s="168"/>
      <c r="EOY155" s="168"/>
      <c r="EOZ155" s="168"/>
      <c r="EPA155" s="168"/>
      <c r="EPB155" s="168"/>
      <c r="EPC155" s="168"/>
      <c r="EPD155" s="168"/>
      <c r="EPE155" s="168"/>
      <c r="EPF155" s="168"/>
      <c r="EPG155" s="168"/>
      <c r="EPH155" s="168"/>
      <c r="EPI155" s="168"/>
      <c r="EPJ155" s="168"/>
      <c r="EPK155" s="168"/>
      <c r="EPL155" s="168"/>
      <c r="EPM155" s="168"/>
      <c r="EPN155" s="168"/>
      <c r="EPO155" s="168"/>
      <c r="EPP155" s="168"/>
      <c r="EPQ155" s="168"/>
      <c r="EPR155" s="168"/>
      <c r="EPS155" s="168"/>
      <c r="EPT155" s="168"/>
      <c r="EPU155" s="168"/>
      <c r="EPV155" s="168"/>
      <c r="EPW155" s="168"/>
      <c r="EPX155" s="168"/>
      <c r="EPY155" s="168"/>
      <c r="EPZ155" s="168"/>
      <c r="EQA155" s="168"/>
      <c r="EQB155" s="168"/>
      <c r="EQC155" s="168"/>
      <c r="EQD155" s="168"/>
      <c r="EQE155" s="168"/>
      <c r="EQF155" s="168"/>
      <c r="EQG155" s="168"/>
      <c r="EQH155" s="168"/>
      <c r="EQI155" s="168"/>
      <c r="EQJ155" s="168"/>
      <c r="EQK155" s="168"/>
      <c r="EQL155" s="168"/>
      <c r="EQM155" s="168"/>
      <c r="EQN155" s="168"/>
      <c r="EQO155" s="168"/>
      <c r="EQP155" s="168"/>
      <c r="EQQ155" s="168"/>
      <c r="EQR155" s="168"/>
      <c r="EQS155" s="168"/>
      <c r="EQT155" s="168"/>
      <c r="EQU155" s="168"/>
      <c r="EQV155" s="168"/>
      <c r="EQW155" s="168"/>
      <c r="EQX155" s="168"/>
      <c r="EQY155" s="168"/>
      <c r="EQZ155" s="168"/>
      <c r="ERA155" s="168"/>
      <c r="ERB155" s="168"/>
      <c r="ERC155" s="168"/>
      <c r="ERD155" s="168"/>
      <c r="ERE155" s="168"/>
      <c r="ERF155" s="168"/>
      <c r="ERG155" s="168"/>
      <c r="ERH155" s="168"/>
      <c r="ERI155" s="168"/>
      <c r="ERJ155" s="168"/>
      <c r="ERK155" s="168"/>
      <c r="ERL155" s="168"/>
      <c r="ERM155" s="168"/>
      <c r="ERN155" s="168"/>
      <c r="ERO155" s="168"/>
      <c r="ERP155" s="168"/>
      <c r="ERQ155" s="168"/>
      <c r="ERR155" s="168"/>
      <c r="ERS155" s="168"/>
      <c r="ERT155" s="168"/>
      <c r="ERU155" s="168"/>
      <c r="ERV155" s="168"/>
      <c r="ERW155" s="168"/>
      <c r="ERX155" s="168"/>
      <c r="ERY155" s="168"/>
      <c r="ERZ155" s="168"/>
      <c r="ESA155" s="168"/>
      <c r="ESB155" s="168"/>
      <c r="ESC155" s="168"/>
      <c r="ESD155" s="168"/>
      <c r="ESE155" s="168"/>
      <c r="ESF155" s="168"/>
      <c r="ESG155" s="168"/>
      <c r="ESH155" s="168"/>
      <c r="ESI155" s="168"/>
      <c r="ESJ155" s="168"/>
      <c r="ESK155" s="168"/>
      <c r="ESL155" s="168"/>
      <c r="ESM155" s="168"/>
      <c r="ESN155" s="168"/>
      <c r="ESO155" s="168"/>
      <c r="ESP155" s="168"/>
      <c r="ESQ155" s="168"/>
      <c r="ESR155" s="168"/>
      <c r="ESS155" s="168"/>
      <c r="EST155" s="168"/>
      <c r="ESU155" s="168"/>
      <c r="ESV155" s="168"/>
      <c r="ESW155" s="168"/>
      <c r="ESX155" s="168"/>
      <c r="ESY155" s="168"/>
      <c r="ESZ155" s="168"/>
      <c r="ETA155" s="168"/>
      <c r="ETB155" s="168"/>
      <c r="ETC155" s="168"/>
      <c r="ETD155" s="168"/>
      <c r="ETE155" s="168"/>
      <c r="ETF155" s="168"/>
      <c r="ETG155" s="168"/>
      <c r="ETH155" s="168"/>
      <c r="ETI155" s="168"/>
      <c r="ETJ155" s="168"/>
      <c r="ETK155" s="168"/>
      <c r="ETL155" s="168"/>
      <c r="ETM155" s="168"/>
      <c r="ETN155" s="168"/>
      <c r="ETO155" s="168"/>
      <c r="ETP155" s="168"/>
      <c r="ETQ155" s="168"/>
      <c r="ETR155" s="168"/>
      <c r="ETS155" s="168"/>
      <c r="ETT155" s="168"/>
      <c r="ETU155" s="168"/>
      <c r="ETV155" s="168"/>
      <c r="ETW155" s="168"/>
      <c r="ETX155" s="168"/>
      <c r="ETY155" s="168"/>
      <c r="ETZ155" s="168"/>
      <c r="EUA155" s="168"/>
      <c r="EUB155" s="168"/>
      <c r="EUC155" s="168"/>
      <c r="EUD155" s="168"/>
      <c r="EUE155" s="168"/>
      <c r="EUF155" s="168"/>
      <c r="EUG155" s="168"/>
      <c r="EUH155" s="168"/>
      <c r="EUI155" s="168"/>
      <c r="EUJ155" s="168"/>
      <c r="EUK155" s="168"/>
      <c r="EUL155" s="168"/>
      <c r="EUM155" s="168"/>
      <c r="EUN155" s="168"/>
      <c r="EUO155" s="168"/>
      <c r="EUP155" s="168"/>
      <c r="EUQ155" s="168"/>
      <c r="EUR155" s="168"/>
      <c r="EUS155" s="168"/>
      <c r="EUT155" s="168"/>
      <c r="EUU155" s="168"/>
      <c r="EUV155" s="168"/>
      <c r="EUW155" s="168"/>
      <c r="EUX155" s="168"/>
      <c r="EUY155" s="168"/>
      <c r="EUZ155" s="168"/>
      <c r="EVA155" s="168"/>
      <c r="EVB155" s="168"/>
      <c r="EVC155" s="168"/>
      <c r="EVD155" s="168"/>
      <c r="EVE155" s="168"/>
      <c r="EVF155" s="168"/>
      <c r="EVG155" s="168"/>
      <c r="EVH155" s="168"/>
      <c r="EVI155" s="168"/>
      <c r="EVJ155" s="168"/>
      <c r="EVK155" s="168"/>
      <c r="EVL155" s="168"/>
      <c r="EVM155" s="168"/>
      <c r="EVN155" s="168"/>
      <c r="EVO155" s="168"/>
      <c r="EVP155" s="168"/>
      <c r="EVQ155" s="168"/>
      <c r="EVR155" s="168"/>
      <c r="EVS155" s="168"/>
      <c r="EVT155" s="168"/>
      <c r="EVU155" s="168"/>
      <c r="EVV155" s="168"/>
      <c r="EVW155" s="168"/>
      <c r="EVX155" s="168"/>
      <c r="EVY155" s="168"/>
      <c r="EVZ155" s="168"/>
      <c r="EWA155" s="168"/>
      <c r="EWB155" s="168"/>
      <c r="EWC155" s="168"/>
      <c r="EWD155" s="168"/>
      <c r="EWE155" s="168"/>
      <c r="EWF155" s="168"/>
      <c r="EWG155" s="168"/>
      <c r="EWH155" s="168"/>
      <c r="EWI155" s="168"/>
      <c r="EWJ155" s="168"/>
      <c r="EWK155" s="168"/>
      <c r="EWL155" s="168"/>
      <c r="EWM155" s="168"/>
      <c r="EWN155" s="168"/>
      <c r="EWO155" s="168"/>
      <c r="EWP155" s="168"/>
      <c r="EWQ155" s="168"/>
      <c r="EWR155" s="168"/>
      <c r="EWS155" s="168"/>
      <c r="EWT155" s="168"/>
      <c r="EWU155" s="168"/>
      <c r="EWV155" s="168"/>
      <c r="EWW155" s="168"/>
      <c r="EWX155" s="168"/>
      <c r="EWY155" s="168"/>
      <c r="EWZ155" s="168"/>
      <c r="EXA155" s="168"/>
      <c r="EXB155" s="168"/>
      <c r="EXC155" s="168"/>
      <c r="EXD155" s="168"/>
      <c r="EXE155" s="168"/>
      <c r="EXF155" s="168"/>
      <c r="EXG155" s="168"/>
      <c r="EXH155" s="168"/>
      <c r="EXI155" s="168"/>
      <c r="EXJ155" s="168"/>
      <c r="EXK155" s="168"/>
      <c r="EXL155" s="168"/>
      <c r="EXM155" s="168"/>
      <c r="EXN155" s="168"/>
      <c r="EXO155" s="168"/>
      <c r="EXP155" s="168"/>
      <c r="EXQ155" s="168"/>
      <c r="EXR155" s="168"/>
      <c r="EXS155" s="168"/>
      <c r="EXT155" s="168"/>
      <c r="EXU155" s="168"/>
      <c r="EXV155" s="168"/>
      <c r="EXW155" s="168"/>
      <c r="EXX155" s="168"/>
      <c r="EXY155" s="168"/>
      <c r="EXZ155" s="168"/>
      <c r="EYA155" s="168"/>
      <c r="EYB155" s="168"/>
      <c r="EYC155" s="168"/>
      <c r="EYD155" s="168"/>
      <c r="EYE155" s="168"/>
      <c r="EYF155" s="168"/>
      <c r="EYG155" s="168"/>
      <c r="EYH155" s="168"/>
      <c r="EYI155" s="168"/>
      <c r="EYJ155" s="168"/>
      <c r="EYK155" s="168"/>
      <c r="EYL155" s="168"/>
      <c r="EYM155" s="168"/>
      <c r="EYN155" s="168"/>
      <c r="EYO155" s="168"/>
      <c r="EYP155" s="168"/>
      <c r="EYQ155" s="168"/>
      <c r="EYR155" s="168"/>
      <c r="EYS155" s="168"/>
      <c r="EYT155" s="168"/>
      <c r="EYU155" s="168"/>
      <c r="EYV155" s="168"/>
      <c r="EYW155" s="168"/>
      <c r="EYX155" s="168"/>
      <c r="EYY155" s="168"/>
      <c r="EYZ155" s="168"/>
      <c r="EZA155" s="168"/>
      <c r="EZB155" s="168"/>
      <c r="EZC155" s="168"/>
      <c r="EZD155" s="168"/>
      <c r="EZE155" s="168"/>
      <c r="EZF155" s="168"/>
      <c r="EZG155" s="168"/>
      <c r="EZH155" s="168"/>
      <c r="EZI155" s="168"/>
      <c r="EZJ155" s="168"/>
      <c r="EZK155" s="168"/>
      <c r="EZL155" s="168"/>
      <c r="EZM155" s="168"/>
      <c r="EZN155" s="168"/>
      <c r="EZO155" s="168"/>
      <c r="EZP155" s="168"/>
      <c r="EZQ155" s="168"/>
      <c r="EZR155" s="168"/>
      <c r="EZS155" s="168"/>
      <c r="EZT155" s="168"/>
      <c r="EZU155" s="168"/>
      <c r="EZV155" s="168"/>
      <c r="EZW155" s="168"/>
      <c r="EZX155" s="168"/>
      <c r="EZY155" s="168"/>
      <c r="EZZ155" s="168"/>
      <c r="FAA155" s="168"/>
      <c r="FAB155" s="168"/>
      <c r="FAC155" s="168"/>
      <c r="FAD155" s="168"/>
      <c r="FAE155" s="168"/>
      <c r="FAF155" s="168"/>
      <c r="FAG155" s="168"/>
      <c r="FAH155" s="168"/>
      <c r="FAI155" s="168"/>
      <c r="FAJ155" s="168"/>
      <c r="FAK155" s="168"/>
      <c r="FAL155" s="168"/>
      <c r="FAM155" s="168"/>
      <c r="FAN155" s="168"/>
      <c r="FAO155" s="168"/>
      <c r="FAP155" s="168"/>
      <c r="FAQ155" s="168"/>
      <c r="FAR155" s="168"/>
      <c r="FAS155" s="168"/>
      <c r="FAT155" s="168"/>
      <c r="FAU155" s="168"/>
      <c r="FAV155" s="168"/>
      <c r="FAW155" s="168"/>
      <c r="FAX155" s="168"/>
      <c r="FAY155" s="168"/>
      <c r="FAZ155" s="168"/>
      <c r="FBA155" s="168"/>
      <c r="FBB155" s="168"/>
      <c r="FBC155" s="168"/>
      <c r="FBD155" s="168"/>
      <c r="FBE155" s="168"/>
      <c r="FBF155" s="168"/>
      <c r="FBG155" s="168"/>
      <c r="FBH155" s="168"/>
      <c r="FBI155" s="168"/>
      <c r="FBJ155" s="168"/>
      <c r="FBK155" s="168"/>
      <c r="FBL155" s="168"/>
      <c r="FBM155" s="168"/>
      <c r="FBN155" s="168"/>
      <c r="FBO155" s="168"/>
      <c r="FBP155" s="168"/>
      <c r="FBQ155" s="168"/>
      <c r="FBR155" s="168"/>
      <c r="FBS155" s="168"/>
      <c r="FBT155" s="168"/>
      <c r="FBU155" s="168"/>
      <c r="FBV155" s="168"/>
      <c r="FBW155" s="168"/>
      <c r="FBX155" s="168"/>
      <c r="FBY155" s="168"/>
      <c r="FBZ155" s="168"/>
      <c r="FCA155" s="168"/>
      <c r="FCB155" s="168"/>
      <c r="FCC155" s="168"/>
      <c r="FCD155" s="168"/>
      <c r="FCE155" s="168"/>
      <c r="FCF155" s="168"/>
      <c r="FCG155" s="168"/>
      <c r="FCH155" s="168"/>
      <c r="FCI155" s="168"/>
      <c r="FCJ155" s="168"/>
      <c r="FCK155" s="168"/>
      <c r="FCL155" s="168"/>
      <c r="FCM155" s="168"/>
      <c r="FCN155" s="168"/>
      <c r="FCO155" s="168"/>
      <c r="FCP155" s="168"/>
      <c r="FCQ155" s="168"/>
      <c r="FCR155" s="168"/>
      <c r="FCS155" s="168"/>
      <c r="FCT155" s="168"/>
      <c r="FCU155" s="168"/>
      <c r="FCV155" s="168"/>
      <c r="FCW155" s="168"/>
      <c r="FCX155" s="168"/>
      <c r="FCY155" s="168"/>
      <c r="FCZ155" s="168"/>
      <c r="FDA155" s="168"/>
      <c r="FDB155" s="168"/>
      <c r="FDC155" s="168"/>
      <c r="FDD155" s="168"/>
      <c r="FDE155" s="168"/>
      <c r="FDF155" s="168"/>
      <c r="FDG155" s="168"/>
      <c r="FDH155" s="168"/>
      <c r="FDI155" s="168"/>
      <c r="FDJ155" s="168"/>
      <c r="FDK155" s="168"/>
      <c r="FDL155" s="168"/>
      <c r="FDM155" s="168"/>
      <c r="FDN155" s="168"/>
      <c r="FDO155" s="168"/>
      <c r="FDP155" s="168"/>
      <c r="FDQ155" s="168"/>
      <c r="FDR155" s="168"/>
      <c r="FDS155" s="168"/>
      <c r="FDT155" s="168"/>
      <c r="FDU155" s="168"/>
      <c r="FDV155" s="168"/>
      <c r="FDW155" s="168"/>
      <c r="FDX155" s="168"/>
      <c r="FDY155" s="168"/>
      <c r="FDZ155" s="168"/>
      <c r="FEA155" s="168"/>
      <c r="FEB155" s="168"/>
      <c r="FEC155" s="168"/>
      <c r="FED155" s="168"/>
      <c r="FEE155" s="168"/>
      <c r="FEF155" s="168"/>
      <c r="FEG155" s="168"/>
      <c r="FEH155" s="168"/>
      <c r="FEI155" s="168"/>
      <c r="FEJ155" s="168"/>
      <c r="FEK155" s="168"/>
      <c r="FEL155" s="168"/>
      <c r="FEM155" s="168"/>
      <c r="FEN155" s="168"/>
      <c r="FEO155" s="168"/>
      <c r="FEP155" s="168"/>
      <c r="FEQ155" s="168"/>
      <c r="FER155" s="168"/>
      <c r="FES155" s="168"/>
      <c r="FET155" s="168"/>
      <c r="FEU155" s="168"/>
      <c r="FEV155" s="168"/>
      <c r="FEW155" s="168"/>
      <c r="FEX155" s="168"/>
      <c r="FEY155" s="168"/>
      <c r="FEZ155" s="168"/>
      <c r="FFA155" s="168"/>
      <c r="FFB155" s="168"/>
      <c r="FFC155" s="168"/>
      <c r="FFD155" s="168"/>
      <c r="FFE155" s="168"/>
      <c r="FFF155" s="168"/>
      <c r="FFG155" s="168"/>
      <c r="FFH155" s="168"/>
      <c r="FFI155" s="168"/>
      <c r="FFJ155" s="168"/>
      <c r="FFK155" s="168"/>
      <c r="FFL155" s="168"/>
      <c r="FFM155" s="168"/>
      <c r="FFN155" s="168"/>
      <c r="FFO155" s="168"/>
      <c r="FFP155" s="168"/>
      <c r="FFQ155" s="168"/>
      <c r="FFR155" s="168"/>
      <c r="FFS155" s="168"/>
      <c r="FFT155" s="168"/>
      <c r="FFU155" s="168"/>
      <c r="FFV155" s="168"/>
      <c r="FFW155" s="168"/>
      <c r="FFX155" s="168"/>
      <c r="FFY155" s="168"/>
      <c r="FFZ155" s="168"/>
      <c r="FGA155" s="168"/>
      <c r="FGB155" s="168"/>
      <c r="FGC155" s="168"/>
      <c r="FGD155" s="168"/>
      <c r="FGE155" s="168"/>
      <c r="FGF155" s="168"/>
      <c r="FGG155" s="168"/>
      <c r="FGH155" s="168"/>
      <c r="FGI155" s="168"/>
      <c r="FGJ155" s="168"/>
      <c r="FGK155" s="168"/>
      <c r="FGL155" s="168"/>
      <c r="FGM155" s="168"/>
      <c r="FGN155" s="168"/>
      <c r="FGO155" s="168"/>
      <c r="FGP155" s="168"/>
      <c r="FGQ155" s="168"/>
      <c r="FGR155" s="168"/>
      <c r="FGS155" s="168"/>
      <c r="FGT155" s="168"/>
      <c r="FGU155" s="168"/>
      <c r="FGV155" s="168"/>
      <c r="FGW155" s="168"/>
      <c r="FGX155" s="168"/>
      <c r="FGY155" s="168"/>
      <c r="FGZ155" s="168"/>
      <c r="FHA155" s="168"/>
      <c r="FHB155" s="168"/>
      <c r="FHC155" s="168"/>
      <c r="FHD155" s="168"/>
      <c r="FHE155" s="168"/>
      <c r="FHF155" s="168"/>
      <c r="FHG155" s="168"/>
      <c r="FHH155" s="168"/>
      <c r="FHI155" s="168"/>
      <c r="FHJ155" s="168"/>
      <c r="FHK155" s="168"/>
      <c r="FHL155" s="168"/>
      <c r="FHM155" s="168"/>
      <c r="FHN155" s="168"/>
      <c r="FHO155" s="168"/>
      <c r="FHP155" s="168"/>
      <c r="FHQ155" s="168"/>
      <c r="FHR155" s="168"/>
      <c r="FHS155" s="168"/>
      <c r="FHT155" s="168"/>
      <c r="FHU155" s="168"/>
      <c r="FHV155" s="168"/>
      <c r="FHW155" s="168"/>
      <c r="FHX155" s="168"/>
      <c r="FHY155" s="168"/>
      <c r="FHZ155" s="168"/>
      <c r="FIA155" s="168"/>
      <c r="FIB155" s="168"/>
      <c r="FIC155" s="168"/>
      <c r="FID155" s="168"/>
      <c r="FIE155" s="168"/>
      <c r="FIF155" s="168"/>
      <c r="FIG155" s="168"/>
      <c r="FIH155" s="168"/>
      <c r="FII155" s="168"/>
      <c r="FIJ155" s="168"/>
      <c r="FIK155" s="168"/>
      <c r="FIL155" s="168"/>
      <c r="FIM155" s="168"/>
      <c r="FIN155" s="168"/>
      <c r="FIO155" s="168"/>
      <c r="FIP155" s="168"/>
      <c r="FIQ155" s="168"/>
      <c r="FIR155" s="168"/>
      <c r="FIS155" s="168"/>
      <c r="FIT155" s="168"/>
      <c r="FIU155" s="168"/>
      <c r="FIV155" s="168"/>
      <c r="FIW155" s="168"/>
      <c r="FIX155" s="168"/>
      <c r="FIY155" s="168"/>
      <c r="FIZ155" s="168"/>
      <c r="FJA155" s="168"/>
      <c r="FJB155" s="168"/>
      <c r="FJC155" s="168"/>
      <c r="FJD155" s="168"/>
      <c r="FJE155" s="168"/>
      <c r="FJF155" s="168"/>
      <c r="FJG155" s="168"/>
      <c r="FJH155" s="168"/>
      <c r="FJI155" s="168"/>
      <c r="FJJ155" s="168"/>
      <c r="FJK155" s="168"/>
      <c r="FJL155" s="168"/>
      <c r="FJM155" s="168"/>
      <c r="FJN155" s="168"/>
      <c r="FJO155" s="168"/>
      <c r="FJP155" s="168"/>
      <c r="FJQ155" s="168"/>
      <c r="FJR155" s="168"/>
      <c r="FJS155" s="168"/>
      <c r="FJT155" s="168"/>
      <c r="FJU155" s="168"/>
      <c r="FJV155" s="168"/>
      <c r="FJW155" s="168"/>
      <c r="FJX155" s="168"/>
      <c r="FJY155" s="168"/>
      <c r="FJZ155" s="168"/>
      <c r="FKA155" s="168"/>
      <c r="FKB155" s="168"/>
      <c r="FKC155" s="168"/>
      <c r="FKD155" s="168"/>
      <c r="FKE155" s="168"/>
      <c r="FKF155" s="168"/>
      <c r="FKG155" s="168"/>
      <c r="FKH155" s="168"/>
      <c r="FKI155" s="168"/>
      <c r="FKJ155" s="168"/>
      <c r="FKK155" s="168"/>
      <c r="FKL155" s="168"/>
      <c r="FKM155" s="168"/>
      <c r="FKN155" s="168"/>
      <c r="FKO155" s="168"/>
      <c r="FKP155" s="168"/>
      <c r="FKQ155" s="168"/>
      <c r="FKR155" s="168"/>
      <c r="FKS155" s="168"/>
      <c r="FKT155" s="168"/>
      <c r="FKU155" s="168"/>
      <c r="FKV155" s="168"/>
      <c r="FKW155" s="168"/>
      <c r="FKX155" s="168"/>
      <c r="FKY155" s="168"/>
      <c r="FKZ155" s="168"/>
      <c r="FLA155" s="168"/>
      <c r="FLB155" s="168"/>
      <c r="FLC155" s="168"/>
      <c r="FLD155" s="168"/>
      <c r="FLE155" s="168"/>
      <c r="FLF155" s="168"/>
      <c r="FLG155" s="168"/>
      <c r="FLH155" s="168"/>
      <c r="FLI155" s="168"/>
      <c r="FLJ155" s="168"/>
      <c r="FLK155" s="168"/>
      <c r="FLL155" s="168"/>
      <c r="FLM155" s="168"/>
      <c r="FLN155" s="168"/>
      <c r="FLO155" s="168"/>
      <c r="FLP155" s="168"/>
      <c r="FLQ155" s="168"/>
      <c r="FLR155" s="168"/>
      <c r="FLS155" s="168"/>
      <c r="FLT155" s="168"/>
      <c r="FLU155" s="168"/>
      <c r="FLV155" s="168"/>
      <c r="FLW155" s="168"/>
      <c r="FLX155" s="168"/>
      <c r="FLY155" s="168"/>
      <c r="FLZ155" s="168"/>
      <c r="FMA155" s="168"/>
      <c r="FMB155" s="168"/>
      <c r="FMC155" s="168"/>
      <c r="FMD155" s="168"/>
      <c r="FME155" s="168"/>
      <c r="FMF155" s="168"/>
      <c r="FMG155" s="168"/>
      <c r="FMH155" s="168"/>
      <c r="FMI155" s="168"/>
      <c r="FMJ155" s="168"/>
      <c r="FMK155" s="168"/>
      <c r="FML155" s="168"/>
      <c r="FMM155" s="168"/>
      <c r="FMN155" s="168"/>
      <c r="FMO155" s="168"/>
      <c r="FMP155" s="168"/>
      <c r="FMQ155" s="168"/>
      <c r="FMR155" s="168"/>
      <c r="FMS155" s="168"/>
      <c r="FMT155" s="168"/>
      <c r="FMU155" s="168"/>
      <c r="FMV155" s="168"/>
      <c r="FMW155" s="168"/>
      <c r="FMX155" s="168"/>
      <c r="FMY155" s="168"/>
      <c r="FMZ155" s="168"/>
      <c r="FNA155" s="168"/>
      <c r="FNB155" s="168"/>
      <c r="FNC155" s="168"/>
      <c r="FND155" s="168"/>
      <c r="FNE155" s="168"/>
      <c r="FNF155" s="168"/>
      <c r="FNG155" s="168"/>
      <c r="FNH155" s="168"/>
      <c r="FNI155" s="168"/>
      <c r="FNJ155" s="168"/>
      <c r="FNK155" s="168"/>
      <c r="FNL155" s="168"/>
      <c r="FNM155" s="168"/>
      <c r="FNN155" s="168"/>
      <c r="FNO155" s="168"/>
      <c r="FNP155" s="168"/>
      <c r="FNQ155" s="168"/>
      <c r="FNR155" s="168"/>
      <c r="FNS155" s="168"/>
      <c r="FNT155" s="168"/>
      <c r="FNU155" s="168"/>
      <c r="FNV155" s="168"/>
      <c r="FNW155" s="168"/>
      <c r="FNX155" s="168"/>
      <c r="FNY155" s="168"/>
      <c r="FNZ155" s="168"/>
      <c r="FOA155" s="168"/>
      <c r="FOB155" s="168"/>
      <c r="FOC155" s="168"/>
      <c r="FOD155" s="168"/>
      <c r="FOE155" s="168"/>
      <c r="FOF155" s="168"/>
      <c r="FOG155" s="168"/>
      <c r="FOH155" s="168"/>
      <c r="FOI155" s="168"/>
      <c r="FOJ155" s="168"/>
      <c r="FOK155" s="168"/>
      <c r="FOL155" s="168"/>
      <c r="FOM155" s="168"/>
      <c r="FON155" s="168"/>
      <c r="FOO155" s="168"/>
      <c r="FOP155" s="168"/>
      <c r="FOQ155" s="168"/>
      <c r="FOR155" s="168"/>
      <c r="FOS155" s="168"/>
      <c r="FOT155" s="168"/>
      <c r="FOU155" s="168"/>
      <c r="FOV155" s="168"/>
      <c r="FOW155" s="168"/>
      <c r="FOX155" s="168"/>
      <c r="FOY155" s="168"/>
      <c r="FOZ155" s="168"/>
      <c r="FPA155" s="168"/>
      <c r="FPB155" s="168"/>
      <c r="FPC155" s="168"/>
      <c r="FPD155" s="168"/>
      <c r="FPE155" s="168"/>
      <c r="FPF155" s="168"/>
      <c r="FPG155" s="168"/>
      <c r="FPH155" s="168"/>
      <c r="FPI155" s="168"/>
      <c r="FPJ155" s="168"/>
      <c r="FPK155" s="168"/>
      <c r="FPL155" s="168"/>
      <c r="FPM155" s="168"/>
      <c r="FPN155" s="168"/>
      <c r="FPO155" s="168"/>
      <c r="FPP155" s="168"/>
      <c r="FPQ155" s="168"/>
      <c r="FPR155" s="168"/>
      <c r="FPS155" s="168"/>
      <c r="FPT155" s="168"/>
      <c r="FPU155" s="168"/>
      <c r="FPV155" s="168"/>
      <c r="FPW155" s="168"/>
      <c r="FPX155" s="168"/>
      <c r="FPY155" s="168"/>
      <c r="FPZ155" s="168"/>
      <c r="FQA155" s="168"/>
      <c r="FQB155" s="168"/>
      <c r="FQC155" s="168"/>
      <c r="FQD155" s="168"/>
      <c r="FQE155" s="168"/>
      <c r="FQF155" s="168"/>
      <c r="FQG155" s="168"/>
      <c r="FQH155" s="168"/>
      <c r="FQI155" s="168"/>
      <c r="FQJ155" s="168"/>
      <c r="FQK155" s="168"/>
      <c r="FQL155" s="168"/>
      <c r="FQM155" s="168"/>
      <c r="FQN155" s="168"/>
      <c r="FQO155" s="168"/>
      <c r="FQP155" s="168"/>
      <c r="FQQ155" s="168"/>
      <c r="FQR155" s="168"/>
      <c r="FQS155" s="168"/>
      <c r="FQT155" s="168"/>
      <c r="FQU155" s="168"/>
      <c r="FQV155" s="168"/>
      <c r="FQW155" s="168"/>
      <c r="FQX155" s="168"/>
      <c r="FQY155" s="168"/>
      <c r="FQZ155" s="168"/>
      <c r="FRA155" s="168"/>
      <c r="FRB155" s="168"/>
      <c r="FRC155" s="168"/>
      <c r="FRD155" s="168"/>
      <c r="FRE155" s="168"/>
      <c r="FRF155" s="168"/>
      <c r="FRG155" s="168"/>
      <c r="FRH155" s="168"/>
      <c r="FRI155" s="168"/>
      <c r="FRJ155" s="168"/>
      <c r="FRK155" s="168"/>
      <c r="FRL155" s="168"/>
      <c r="FRM155" s="168"/>
      <c r="FRN155" s="168"/>
      <c r="FRO155" s="168"/>
      <c r="FRP155" s="168"/>
      <c r="FRQ155" s="168"/>
      <c r="FRR155" s="168"/>
      <c r="FRS155" s="168"/>
      <c r="FRT155" s="168"/>
      <c r="FRU155" s="168"/>
      <c r="FRV155" s="168"/>
      <c r="FRW155" s="168"/>
      <c r="FRX155" s="168"/>
      <c r="FRY155" s="168"/>
      <c r="FRZ155" s="168"/>
      <c r="FSA155" s="168"/>
      <c r="FSB155" s="168"/>
      <c r="FSC155" s="168"/>
      <c r="FSD155" s="168"/>
      <c r="FSE155" s="168"/>
      <c r="FSF155" s="168"/>
      <c r="FSG155" s="168"/>
      <c r="FSH155" s="168"/>
      <c r="FSI155" s="168"/>
      <c r="FSJ155" s="168"/>
      <c r="FSK155" s="168"/>
      <c r="FSL155" s="168"/>
      <c r="FSM155" s="168"/>
      <c r="FSN155" s="168"/>
      <c r="FSO155" s="168"/>
      <c r="FSP155" s="168"/>
      <c r="FSQ155" s="168"/>
      <c r="FSR155" s="168"/>
      <c r="FSS155" s="168"/>
      <c r="FST155" s="168"/>
      <c r="FSU155" s="168"/>
      <c r="FSV155" s="168"/>
      <c r="FSW155" s="168"/>
      <c r="FSX155" s="168"/>
      <c r="FSY155" s="168"/>
      <c r="FSZ155" s="168"/>
      <c r="FTA155" s="168"/>
      <c r="FTB155" s="168"/>
      <c r="FTC155" s="168"/>
      <c r="FTD155" s="168"/>
      <c r="FTE155" s="168"/>
      <c r="FTF155" s="168"/>
      <c r="FTG155" s="168"/>
      <c r="FTH155" s="168"/>
      <c r="FTI155" s="168"/>
      <c r="FTJ155" s="168"/>
      <c r="FTK155" s="168"/>
      <c r="FTL155" s="168"/>
      <c r="FTM155" s="168"/>
      <c r="FTN155" s="168"/>
      <c r="FTO155" s="168"/>
      <c r="FTP155" s="168"/>
      <c r="FTQ155" s="168"/>
      <c r="FTR155" s="168"/>
      <c r="FTS155" s="168"/>
      <c r="FTT155" s="168"/>
      <c r="FTU155" s="168"/>
      <c r="FTV155" s="168"/>
      <c r="FTW155" s="168"/>
      <c r="FTX155" s="168"/>
      <c r="FTY155" s="168"/>
      <c r="FTZ155" s="168"/>
      <c r="FUA155" s="168"/>
      <c r="FUB155" s="168"/>
      <c r="FUC155" s="168"/>
      <c r="FUD155" s="168"/>
      <c r="FUE155" s="168"/>
      <c r="FUF155" s="168"/>
      <c r="FUG155" s="168"/>
      <c r="FUH155" s="168"/>
      <c r="FUI155" s="168"/>
      <c r="FUJ155" s="168"/>
      <c r="FUK155" s="168"/>
      <c r="FUL155" s="168"/>
      <c r="FUM155" s="168"/>
      <c r="FUN155" s="168"/>
      <c r="FUO155" s="168"/>
      <c r="FUP155" s="168"/>
      <c r="FUQ155" s="168"/>
      <c r="FUR155" s="168"/>
      <c r="FUS155" s="168"/>
      <c r="FUT155" s="168"/>
      <c r="FUU155" s="168"/>
      <c r="FUV155" s="168"/>
      <c r="FUW155" s="168"/>
      <c r="FUX155" s="168"/>
      <c r="FUY155" s="168"/>
      <c r="FUZ155" s="168"/>
      <c r="FVA155" s="168"/>
      <c r="FVB155" s="168"/>
      <c r="FVC155" s="168"/>
      <c r="FVD155" s="168"/>
      <c r="FVE155" s="168"/>
      <c r="FVF155" s="168"/>
      <c r="FVG155" s="168"/>
      <c r="FVH155" s="168"/>
      <c r="FVI155" s="168"/>
      <c r="FVJ155" s="168"/>
      <c r="FVK155" s="168"/>
      <c r="FVL155" s="168"/>
      <c r="FVM155" s="168"/>
      <c r="FVN155" s="168"/>
      <c r="FVO155" s="168"/>
      <c r="FVP155" s="168"/>
      <c r="FVQ155" s="168"/>
      <c r="FVR155" s="168"/>
      <c r="FVS155" s="168"/>
      <c r="FVT155" s="168"/>
      <c r="FVU155" s="168"/>
      <c r="FVV155" s="168"/>
      <c r="FVW155" s="168"/>
      <c r="FVX155" s="168"/>
      <c r="FVY155" s="168"/>
      <c r="FVZ155" s="168"/>
      <c r="FWA155" s="168"/>
      <c r="FWB155" s="168"/>
      <c r="FWC155" s="168"/>
      <c r="FWD155" s="168"/>
      <c r="FWE155" s="168"/>
      <c r="FWF155" s="168"/>
      <c r="FWG155" s="168"/>
      <c r="FWH155" s="168"/>
      <c r="FWI155" s="168"/>
      <c r="FWJ155" s="168"/>
      <c r="FWK155" s="168"/>
      <c r="FWL155" s="168"/>
      <c r="FWM155" s="168"/>
      <c r="FWN155" s="168"/>
      <c r="FWO155" s="168"/>
      <c r="FWP155" s="168"/>
      <c r="FWQ155" s="168"/>
      <c r="FWR155" s="168"/>
      <c r="FWS155" s="168"/>
      <c r="FWT155" s="168"/>
      <c r="FWU155" s="168"/>
      <c r="FWV155" s="168"/>
      <c r="FWW155" s="168"/>
      <c r="FWX155" s="168"/>
      <c r="FWY155" s="168"/>
      <c r="FWZ155" s="168"/>
      <c r="FXA155" s="168"/>
      <c r="FXB155" s="168"/>
      <c r="FXC155" s="168"/>
      <c r="FXD155" s="168"/>
      <c r="FXE155" s="168"/>
      <c r="FXF155" s="168"/>
      <c r="FXG155" s="168"/>
      <c r="FXH155" s="168"/>
      <c r="FXI155" s="168"/>
      <c r="FXJ155" s="168"/>
      <c r="FXK155" s="168"/>
      <c r="FXL155" s="168"/>
      <c r="FXM155" s="168"/>
      <c r="FXN155" s="168"/>
      <c r="FXO155" s="168"/>
      <c r="FXP155" s="168"/>
      <c r="FXQ155" s="168"/>
      <c r="FXR155" s="168"/>
      <c r="FXS155" s="168"/>
      <c r="FXT155" s="168"/>
      <c r="FXU155" s="168"/>
      <c r="FXV155" s="168"/>
      <c r="FXW155" s="168"/>
      <c r="FXX155" s="168"/>
      <c r="FXY155" s="168"/>
      <c r="FXZ155" s="168"/>
      <c r="FYA155" s="168"/>
      <c r="FYB155" s="168"/>
      <c r="FYC155" s="168"/>
      <c r="FYD155" s="168"/>
      <c r="FYE155" s="168"/>
      <c r="FYF155" s="168"/>
      <c r="FYG155" s="168"/>
      <c r="FYH155" s="168"/>
      <c r="FYI155" s="168"/>
      <c r="FYJ155" s="168"/>
      <c r="FYK155" s="168"/>
      <c r="FYL155" s="168"/>
      <c r="FYM155" s="168"/>
      <c r="FYN155" s="168"/>
      <c r="FYO155" s="168"/>
      <c r="FYP155" s="168"/>
      <c r="FYQ155" s="168"/>
      <c r="FYR155" s="168"/>
      <c r="FYS155" s="168"/>
      <c r="FYT155" s="168"/>
      <c r="FYU155" s="168"/>
      <c r="FYV155" s="168"/>
      <c r="FYW155" s="168"/>
      <c r="FYX155" s="168"/>
      <c r="FYY155" s="168"/>
      <c r="FYZ155" s="168"/>
      <c r="FZA155" s="168"/>
      <c r="FZB155" s="168"/>
      <c r="FZC155" s="168"/>
      <c r="FZD155" s="168"/>
      <c r="FZE155" s="168"/>
      <c r="FZF155" s="168"/>
      <c r="FZG155" s="168"/>
      <c r="FZH155" s="168"/>
      <c r="FZI155" s="168"/>
      <c r="FZJ155" s="168"/>
      <c r="FZK155" s="168"/>
      <c r="FZL155" s="168"/>
      <c r="FZM155" s="168"/>
      <c r="FZN155" s="168"/>
      <c r="FZO155" s="168"/>
      <c r="FZP155" s="168"/>
      <c r="FZQ155" s="168"/>
      <c r="FZR155" s="168"/>
      <c r="FZS155" s="168"/>
      <c r="FZT155" s="168"/>
      <c r="FZU155" s="168"/>
      <c r="FZV155" s="168"/>
      <c r="FZW155" s="168"/>
      <c r="FZX155" s="168"/>
      <c r="FZY155" s="168"/>
      <c r="FZZ155" s="168"/>
      <c r="GAA155" s="168"/>
      <c r="GAB155" s="168"/>
      <c r="GAC155" s="168"/>
      <c r="GAD155" s="168"/>
      <c r="GAE155" s="168"/>
      <c r="GAF155" s="168"/>
      <c r="GAG155" s="168"/>
      <c r="GAH155" s="168"/>
      <c r="GAI155" s="168"/>
      <c r="GAJ155" s="168"/>
      <c r="GAK155" s="168"/>
      <c r="GAL155" s="168"/>
      <c r="GAM155" s="168"/>
      <c r="GAN155" s="168"/>
      <c r="GAO155" s="168"/>
      <c r="GAP155" s="168"/>
      <c r="GAQ155" s="168"/>
      <c r="GAR155" s="168"/>
      <c r="GAS155" s="168"/>
      <c r="GAT155" s="168"/>
      <c r="GAU155" s="168"/>
      <c r="GAV155" s="168"/>
      <c r="GAW155" s="168"/>
      <c r="GAX155" s="168"/>
      <c r="GAY155" s="168"/>
      <c r="GAZ155" s="168"/>
      <c r="GBA155" s="168"/>
      <c r="GBB155" s="168"/>
      <c r="GBC155" s="168"/>
      <c r="GBD155" s="168"/>
      <c r="GBE155" s="168"/>
      <c r="GBF155" s="168"/>
      <c r="GBG155" s="168"/>
      <c r="GBH155" s="168"/>
      <c r="GBI155" s="168"/>
      <c r="GBJ155" s="168"/>
      <c r="GBK155" s="168"/>
      <c r="GBL155" s="168"/>
      <c r="GBM155" s="168"/>
      <c r="GBN155" s="168"/>
      <c r="GBO155" s="168"/>
      <c r="GBP155" s="168"/>
      <c r="GBQ155" s="168"/>
      <c r="GBR155" s="168"/>
      <c r="GBS155" s="168"/>
      <c r="GBT155" s="168"/>
      <c r="GBU155" s="168"/>
      <c r="GBV155" s="168"/>
      <c r="GBW155" s="168"/>
      <c r="GBX155" s="168"/>
      <c r="GBY155" s="168"/>
      <c r="GBZ155" s="168"/>
      <c r="GCA155" s="168"/>
      <c r="GCB155" s="168"/>
      <c r="GCC155" s="168"/>
      <c r="GCD155" s="168"/>
      <c r="GCE155" s="168"/>
      <c r="GCF155" s="168"/>
      <c r="GCG155" s="168"/>
      <c r="GCH155" s="168"/>
      <c r="GCI155" s="168"/>
      <c r="GCJ155" s="168"/>
      <c r="GCK155" s="168"/>
      <c r="GCL155" s="168"/>
      <c r="GCM155" s="168"/>
      <c r="GCN155" s="168"/>
      <c r="GCO155" s="168"/>
      <c r="GCP155" s="168"/>
      <c r="GCQ155" s="168"/>
      <c r="GCR155" s="168"/>
      <c r="GCS155" s="168"/>
      <c r="GCT155" s="168"/>
      <c r="GCU155" s="168"/>
      <c r="GCV155" s="168"/>
      <c r="GCW155" s="168"/>
      <c r="GCX155" s="168"/>
      <c r="GCY155" s="168"/>
      <c r="GCZ155" s="168"/>
      <c r="GDA155" s="168"/>
      <c r="GDB155" s="168"/>
      <c r="GDC155" s="168"/>
      <c r="GDD155" s="168"/>
      <c r="GDE155" s="168"/>
      <c r="GDF155" s="168"/>
      <c r="GDG155" s="168"/>
      <c r="GDH155" s="168"/>
      <c r="GDI155" s="168"/>
      <c r="GDJ155" s="168"/>
      <c r="GDK155" s="168"/>
      <c r="GDL155" s="168"/>
      <c r="GDM155" s="168"/>
      <c r="GDN155" s="168"/>
      <c r="GDO155" s="168"/>
      <c r="GDP155" s="168"/>
      <c r="GDQ155" s="168"/>
      <c r="GDR155" s="168"/>
      <c r="GDS155" s="168"/>
      <c r="GDT155" s="168"/>
      <c r="GDU155" s="168"/>
      <c r="GDV155" s="168"/>
      <c r="GDW155" s="168"/>
      <c r="GDX155" s="168"/>
      <c r="GDY155" s="168"/>
      <c r="GDZ155" s="168"/>
      <c r="GEA155" s="168"/>
      <c r="GEB155" s="168"/>
      <c r="GEC155" s="168"/>
      <c r="GED155" s="168"/>
      <c r="GEE155" s="168"/>
      <c r="GEF155" s="168"/>
      <c r="GEG155" s="168"/>
      <c r="GEH155" s="168"/>
      <c r="GEI155" s="168"/>
      <c r="GEJ155" s="168"/>
      <c r="GEK155" s="168"/>
      <c r="GEL155" s="168"/>
      <c r="GEM155" s="168"/>
      <c r="GEN155" s="168"/>
      <c r="GEO155" s="168"/>
      <c r="GEP155" s="168"/>
      <c r="GEQ155" s="168"/>
      <c r="GER155" s="168"/>
      <c r="GES155" s="168"/>
      <c r="GET155" s="168"/>
      <c r="GEU155" s="168"/>
      <c r="GEV155" s="168"/>
      <c r="GEW155" s="168"/>
      <c r="GEX155" s="168"/>
      <c r="GEY155" s="168"/>
      <c r="GEZ155" s="168"/>
      <c r="GFA155" s="168"/>
      <c r="GFB155" s="168"/>
      <c r="GFC155" s="168"/>
      <c r="GFD155" s="168"/>
      <c r="GFE155" s="168"/>
      <c r="GFF155" s="168"/>
      <c r="GFG155" s="168"/>
      <c r="GFH155" s="168"/>
      <c r="GFI155" s="168"/>
      <c r="GFJ155" s="168"/>
      <c r="GFK155" s="168"/>
      <c r="GFL155" s="168"/>
      <c r="GFM155" s="168"/>
      <c r="GFN155" s="168"/>
      <c r="GFO155" s="168"/>
      <c r="GFP155" s="168"/>
      <c r="GFQ155" s="168"/>
      <c r="GFR155" s="168"/>
      <c r="GFS155" s="168"/>
      <c r="GFT155" s="168"/>
      <c r="GFU155" s="168"/>
      <c r="GFV155" s="168"/>
      <c r="GFW155" s="168"/>
      <c r="GFX155" s="168"/>
      <c r="GFY155" s="168"/>
      <c r="GFZ155" s="168"/>
      <c r="GGA155" s="168"/>
      <c r="GGB155" s="168"/>
      <c r="GGC155" s="168"/>
      <c r="GGD155" s="168"/>
      <c r="GGE155" s="168"/>
      <c r="GGF155" s="168"/>
      <c r="GGG155" s="168"/>
      <c r="GGH155" s="168"/>
      <c r="GGI155" s="168"/>
      <c r="GGJ155" s="168"/>
      <c r="GGK155" s="168"/>
      <c r="GGL155" s="168"/>
      <c r="GGM155" s="168"/>
      <c r="GGN155" s="168"/>
      <c r="GGO155" s="168"/>
      <c r="GGP155" s="168"/>
      <c r="GGQ155" s="168"/>
      <c r="GGR155" s="168"/>
      <c r="GGS155" s="168"/>
      <c r="GGT155" s="168"/>
      <c r="GGU155" s="168"/>
      <c r="GGV155" s="168"/>
      <c r="GGW155" s="168"/>
      <c r="GGX155" s="168"/>
      <c r="GGY155" s="168"/>
      <c r="GGZ155" s="168"/>
      <c r="GHA155" s="168"/>
      <c r="GHB155" s="168"/>
      <c r="GHC155" s="168"/>
      <c r="GHD155" s="168"/>
      <c r="GHE155" s="168"/>
      <c r="GHF155" s="168"/>
      <c r="GHG155" s="168"/>
      <c r="GHH155" s="168"/>
      <c r="GHI155" s="168"/>
      <c r="GHJ155" s="168"/>
      <c r="GHK155" s="168"/>
      <c r="GHL155" s="168"/>
      <c r="GHM155" s="168"/>
      <c r="GHN155" s="168"/>
      <c r="GHO155" s="168"/>
      <c r="GHP155" s="168"/>
      <c r="GHQ155" s="168"/>
      <c r="GHR155" s="168"/>
      <c r="GHS155" s="168"/>
      <c r="GHT155" s="168"/>
      <c r="GHU155" s="168"/>
      <c r="GHV155" s="168"/>
      <c r="GHW155" s="168"/>
      <c r="GHX155" s="168"/>
      <c r="GHY155" s="168"/>
      <c r="GHZ155" s="168"/>
      <c r="GIA155" s="168"/>
      <c r="GIB155" s="168"/>
      <c r="GIC155" s="168"/>
      <c r="GID155" s="168"/>
      <c r="GIE155" s="168"/>
      <c r="GIF155" s="168"/>
      <c r="GIG155" s="168"/>
      <c r="GIH155" s="168"/>
      <c r="GII155" s="168"/>
      <c r="GIJ155" s="168"/>
      <c r="GIK155" s="168"/>
      <c r="GIL155" s="168"/>
      <c r="GIM155" s="168"/>
      <c r="GIN155" s="168"/>
      <c r="GIO155" s="168"/>
      <c r="GIP155" s="168"/>
      <c r="GIQ155" s="168"/>
      <c r="GIR155" s="168"/>
      <c r="GIS155" s="168"/>
      <c r="GIT155" s="168"/>
      <c r="GIU155" s="168"/>
      <c r="GIV155" s="168"/>
      <c r="GIW155" s="168"/>
      <c r="GIX155" s="168"/>
      <c r="GIY155" s="168"/>
      <c r="GIZ155" s="168"/>
      <c r="GJA155" s="168"/>
      <c r="GJB155" s="168"/>
      <c r="GJC155" s="168"/>
      <c r="GJD155" s="168"/>
      <c r="GJE155" s="168"/>
      <c r="GJF155" s="168"/>
      <c r="GJG155" s="168"/>
      <c r="GJH155" s="168"/>
      <c r="GJI155" s="168"/>
      <c r="GJJ155" s="168"/>
      <c r="GJK155" s="168"/>
      <c r="GJL155" s="168"/>
      <c r="GJM155" s="168"/>
      <c r="GJN155" s="168"/>
      <c r="GJO155" s="168"/>
      <c r="GJP155" s="168"/>
      <c r="GJQ155" s="168"/>
      <c r="GJR155" s="168"/>
      <c r="GJS155" s="168"/>
      <c r="GJT155" s="168"/>
      <c r="GJU155" s="168"/>
      <c r="GJV155" s="168"/>
      <c r="GJW155" s="168"/>
      <c r="GJX155" s="168"/>
      <c r="GJY155" s="168"/>
      <c r="GJZ155" s="168"/>
      <c r="GKA155" s="168"/>
      <c r="GKB155" s="168"/>
      <c r="GKC155" s="168"/>
      <c r="GKD155" s="168"/>
      <c r="GKE155" s="168"/>
      <c r="GKF155" s="168"/>
      <c r="GKG155" s="168"/>
      <c r="GKH155" s="168"/>
      <c r="GKI155" s="168"/>
      <c r="GKJ155" s="168"/>
      <c r="GKK155" s="168"/>
      <c r="GKL155" s="168"/>
      <c r="GKM155" s="168"/>
      <c r="GKN155" s="168"/>
      <c r="GKO155" s="168"/>
      <c r="GKP155" s="168"/>
      <c r="GKQ155" s="168"/>
      <c r="GKR155" s="168"/>
      <c r="GKS155" s="168"/>
      <c r="GKT155" s="168"/>
      <c r="GKU155" s="168"/>
      <c r="GKV155" s="168"/>
      <c r="GKW155" s="168"/>
      <c r="GKX155" s="168"/>
      <c r="GKY155" s="168"/>
      <c r="GKZ155" s="168"/>
      <c r="GLA155" s="168"/>
      <c r="GLB155" s="168"/>
      <c r="GLC155" s="168"/>
      <c r="GLD155" s="168"/>
      <c r="GLE155" s="168"/>
      <c r="GLF155" s="168"/>
      <c r="GLG155" s="168"/>
      <c r="GLH155" s="168"/>
      <c r="GLI155" s="168"/>
      <c r="GLJ155" s="168"/>
      <c r="GLK155" s="168"/>
      <c r="GLL155" s="168"/>
      <c r="GLM155" s="168"/>
      <c r="GLN155" s="168"/>
      <c r="GLO155" s="168"/>
      <c r="GLP155" s="168"/>
      <c r="GLQ155" s="168"/>
      <c r="GLR155" s="168"/>
      <c r="GLS155" s="168"/>
      <c r="GLT155" s="168"/>
      <c r="GLU155" s="168"/>
      <c r="GLV155" s="168"/>
      <c r="GLW155" s="168"/>
      <c r="GLX155" s="168"/>
      <c r="GLY155" s="168"/>
      <c r="GLZ155" s="168"/>
      <c r="GMA155" s="168"/>
      <c r="GMB155" s="168"/>
      <c r="GMC155" s="168"/>
      <c r="GMD155" s="168"/>
      <c r="GME155" s="168"/>
      <c r="GMF155" s="168"/>
      <c r="GMG155" s="168"/>
      <c r="GMH155" s="168"/>
      <c r="GMI155" s="168"/>
      <c r="GMJ155" s="168"/>
      <c r="GMK155" s="168"/>
      <c r="GML155" s="168"/>
      <c r="GMM155" s="168"/>
      <c r="GMN155" s="168"/>
      <c r="GMO155" s="168"/>
      <c r="GMP155" s="168"/>
      <c r="GMQ155" s="168"/>
      <c r="GMR155" s="168"/>
      <c r="GMS155" s="168"/>
      <c r="GMT155" s="168"/>
      <c r="GMU155" s="168"/>
      <c r="GMV155" s="168"/>
      <c r="GMW155" s="168"/>
      <c r="GMX155" s="168"/>
      <c r="GMY155" s="168"/>
      <c r="GMZ155" s="168"/>
      <c r="GNA155" s="168"/>
      <c r="GNB155" s="168"/>
      <c r="GNC155" s="168"/>
      <c r="GND155" s="168"/>
      <c r="GNE155" s="168"/>
      <c r="GNF155" s="168"/>
      <c r="GNG155" s="168"/>
      <c r="GNH155" s="168"/>
      <c r="GNI155" s="168"/>
      <c r="GNJ155" s="168"/>
      <c r="GNK155" s="168"/>
      <c r="GNL155" s="168"/>
      <c r="GNM155" s="168"/>
      <c r="GNN155" s="168"/>
      <c r="GNO155" s="168"/>
      <c r="GNP155" s="168"/>
      <c r="GNQ155" s="168"/>
      <c r="GNR155" s="168"/>
      <c r="GNS155" s="168"/>
      <c r="GNT155" s="168"/>
      <c r="GNU155" s="168"/>
      <c r="GNV155" s="168"/>
      <c r="GNW155" s="168"/>
      <c r="GNX155" s="168"/>
      <c r="GNY155" s="168"/>
      <c r="GNZ155" s="168"/>
      <c r="GOA155" s="168"/>
      <c r="GOB155" s="168"/>
      <c r="GOC155" s="168"/>
      <c r="GOD155" s="168"/>
      <c r="GOE155" s="168"/>
      <c r="GOF155" s="168"/>
      <c r="GOG155" s="168"/>
      <c r="GOH155" s="168"/>
      <c r="GOI155" s="168"/>
      <c r="GOJ155" s="168"/>
      <c r="GOK155" s="168"/>
      <c r="GOL155" s="168"/>
      <c r="GOM155" s="168"/>
      <c r="GON155" s="168"/>
      <c r="GOO155" s="168"/>
      <c r="GOP155" s="168"/>
      <c r="GOQ155" s="168"/>
      <c r="GOR155" s="168"/>
      <c r="GOS155" s="168"/>
      <c r="GOT155" s="168"/>
      <c r="GOU155" s="168"/>
      <c r="GOV155" s="168"/>
      <c r="GOW155" s="168"/>
      <c r="GOX155" s="168"/>
      <c r="GOY155" s="168"/>
      <c r="GOZ155" s="168"/>
      <c r="GPA155" s="168"/>
      <c r="GPB155" s="168"/>
      <c r="GPC155" s="168"/>
      <c r="GPD155" s="168"/>
      <c r="GPE155" s="168"/>
      <c r="GPF155" s="168"/>
      <c r="GPG155" s="168"/>
      <c r="GPH155" s="168"/>
      <c r="GPI155" s="168"/>
      <c r="GPJ155" s="168"/>
      <c r="GPK155" s="168"/>
      <c r="GPL155" s="168"/>
      <c r="GPM155" s="168"/>
      <c r="GPN155" s="168"/>
      <c r="GPO155" s="168"/>
      <c r="GPP155" s="168"/>
      <c r="GPQ155" s="168"/>
      <c r="GPR155" s="168"/>
      <c r="GPS155" s="168"/>
      <c r="GPT155" s="168"/>
      <c r="GPU155" s="168"/>
      <c r="GPV155" s="168"/>
      <c r="GPW155" s="168"/>
      <c r="GPX155" s="168"/>
      <c r="GPY155" s="168"/>
      <c r="GPZ155" s="168"/>
      <c r="GQA155" s="168"/>
      <c r="GQB155" s="168"/>
      <c r="GQC155" s="168"/>
      <c r="GQD155" s="168"/>
      <c r="GQE155" s="168"/>
      <c r="GQF155" s="168"/>
      <c r="GQG155" s="168"/>
      <c r="GQH155" s="168"/>
      <c r="GQI155" s="168"/>
      <c r="GQJ155" s="168"/>
      <c r="GQK155" s="168"/>
      <c r="GQL155" s="168"/>
      <c r="GQM155" s="168"/>
      <c r="GQN155" s="168"/>
      <c r="GQO155" s="168"/>
      <c r="GQP155" s="168"/>
      <c r="GQQ155" s="168"/>
      <c r="GQR155" s="168"/>
      <c r="GQS155" s="168"/>
      <c r="GQT155" s="168"/>
      <c r="GQU155" s="168"/>
      <c r="GQV155" s="168"/>
      <c r="GQW155" s="168"/>
      <c r="GQX155" s="168"/>
      <c r="GQY155" s="168"/>
      <c r="GQZ155" s="168"/>
      <c r="GRA155" s="168"/>
      <c r="GRB155" s="168"/>
      <c r="GRC155" s="168"/>
      <c r="GRD155" s="168"/>
      <c r="GRE155" s="168"/>
      <c r="GRF155" s="168"/>
      <c r="GRG155" s="168"/>
      <c r="GRH155" s="168"/>
      <c r="GRI155" s="168"/>
      <c r="GRJ155" s="168"/>
      <c r="GRK155" s="168"/>
      <c r="GRL155" s="168"/>
      <c r="GRM155" s="168"/>
      <c r="GRN155" s="168"/>
      <c r="GRO155" s="168"/>
      <c r="GRP155" s="168"/>
      <c r="GRQ155" s="168"/>
      <c r="GRR155" s="168"/>
      <c r="GRS155" s="168"/>
      <c r="GRT155" s="168"/>
      <c r="GRU155" s="168"/>
      <c r="GRV155" s="168"/>
      <c r="GRW155" s="168"/>
      <c r="GRX155" s="168"/>
      <c r="GRY155" s="168"/>
      <c r="GRZ155" s="168"/>
      <c r="GSA155" s="168"/>
      <c r="GSB155" s="168"/>
      <c r="GSC155" s="168"/>
      <c r="GSD155" s="168"/>
      <c r="GSE155" s="168"/>
      <c r="GSF155" s="168"/>
      <c r="GSG155" s="168"/>
      <c r="GSH155" s="168"/>
      <c r="GSI155" s="168"/>
      <c r="GSJ155" s="168"/>
      <c r="GSK155" s="168"/>
      <c r="GSL155" s="168"/>
      <c r="GSM155" s="168"/>
      <c r="GSN155" s="168"/>
      <c r="GSO155" s="168"/>
      <c r="GSP155" s="168"/>
      <c r="GSQ155" s="168"/>
      <c r="GSR155" s="168"/>
      <c r="GSS155" s="168"/>
      <c r="GST155" s="168"/>
      <c r="GSU155" s="168"/>
      <c r="GSV155" s="168"/>
      <c r="GSW155" s="168"/>
      <c r="GSX155" s="168"/>
      <c r="GSY155" s="168"/>
      <c r="GSZ155" s="168"/>
      <c r="GTA155" s="168"/>
      <c r="GTB155" s="168"/>
      <c r="GTC155" s="168"/>
      <c r="GTD155" s="168"/>
      <c r="GTE155" s="168"/>
      <c r="GTF155" s="168"/>
      <c r="GTG155" s="168"/>
      <c r="GTH155" s="168"/>
      <c r="GTI155" s="168"/>
      <c r="GTJ155" s="168"/>
      <c r="GTK155" s="168"/>
      <c r="GTL155" s="168"/>
      <c r="GTM155" s="168"/>
      <c r="GTN155" s="168"/>
      <c r="GTO155" s="168"/>
      <c r="GTP155" s="168"/>
      <c r="GTQ155" s="168"/>
      <c r="GTR155" s="168"/>
      <c r="GTS155" s="168"/>
      <c r="GTT155" s="168"/>
      <c r="GTU155" s="168"/>
      <c r="GTV155" s="168"/>
      <c r="GTW155" s="168"/>
      <c r="GTX155" s="168"/>
      <c r="GTY155" s="168"/>
      <c r="GTZ155" s="168"/>
      <c r="GUA155" s="168"/>
      <c r="GUB155" s="168"/>
      <c r="GUC155" s="168"/>
      <c r="GUD155" s="168"/>
      <c r="GUE155" s="168"/>
      <c r="GUF155" s="168"/>
      <c r="GUG155" s="168"/>
      <c r="GUH155" s="168"/>
      <c r="GUI155" s="168"/>
      <c r="GUJ155" s="168"/>
      <c r="GUK155" s="168"/>
      <c r="GUL155" s="168"/>
      <c r="GUM155" s="168"/>
      <c r="GUN155" s="168"/>
      <c r="GUO155" s="168"/>
      <c r="GUP155" s="168"/>
      <c r="GUQ155" s="168"/>
      <c r="GUR155" s="168"/>
      <c r="GUS155" s="168"/>
      <c r="GUT155" s="168"/>
      <c r="GUU155" s="168"/>
      <c r="GUV155" s="168"/>
      <c r="GUW155" s="168"/>
      <c r="GUX155" s="168"/>
      <c r="GUY155" s="168"/>
      <c r="GUZ155" s="168"/>
      <c r="GVA155" s="168"/>
      <c r="GVB155" s="168"/>
      <c r="GVC155" s="168"/>
      <c r="GVD155" s="168"/>
      <c r="GVE155" s="168"/>
      <c r="GVF155" s="168"/>
      <c r="GVG155" s="168"/>
      <c r="GVH155" s="168"/>
      <c r="GVI155" s="168"/>
      <c r="GVJ155" s="168"/>
      <c r="GVK155" s="168"/>
      <c r="GVL155" s="168"/>
      <c r="GVM155" s="168"/>
      <c r="GVN155" s="168"/>
      <c r="GVO155" s="168"/>
      <c r="GVP155" s="168"/>
      <c r="GVQ155" s="168"/>
      <c r="GVR155" s="168"/>
      <c r="GVS155" s="168"/>
      <c r="GVT155" s="168"/>
      <c r="GVU155" s="168"/>
      <c r="GVV155" s="168"/>
      <c r="GVW155" s="168"/>
      <c r="GVX155" s="168"/>
      <c r="GVY155" s="168"/>
      <c r="GVZ155" s="168"/>
      <c r="GWA155" s="168"/>
      <c r="GWB155" s="168"/>
      <c r="GWC155" s="168"/>
      <c r="GWD155" s="168"/>
      <c r="GWE155" s="168"/>
      <c r="GWF155" s="168"/>
      <c r="GWG155" s="168"/>
      <c r="GWH155" s="168"/>
      <c r="GWI155" s="168"/>
      <c r="GWJ155" s="168"/>
      <c r="GWK155" s="168"/>
      <c r="GWL155" s="168"/>
      <c r="GWM155" s="168"/>
      <c r="GWN155" s="168"/>
      <c r="GWO155" s="168"/>
      <c r="GWP155" s="168"/>
      <c r="GWQ155" s="168"/>
      <c r="GWR155" s="168"/>
      <c r="GWS155" s="168"/>
      <c r="GWT155" s="168"/>
      <c r="GWU155" s="168"/>
      <c r="GWV155" s="168"/>
      <c r="GWW155" s="168"/>
      <c r="GWX155" s="168"/>
      <c r="GWY155" s="168"/>
      <c r="GWZ155" s="168"/>
      <c r="GXA155" s="168"/>
      <c r="GXB155" s="168"/>
      <c r="GXC155" s="168"/>
      <c r="GXD155" s="168"/>
      <c r="GXE155" s="168"/>
      <c r="GXF155" s="168"/>
      <c r="GXG155" s="168"/>
      <c r="GXH155" s="168"/>
      <c r="GXI155" s="168"/>
      <c r="GXJ155" s="168"/>
      <c r="GXK155" s="168"/>
      <c r="GXL155" s="168"/>
      <c r="GXM155" s="168"/>
      <c r="GXN155" s="168"/>
      <c r="GXO155" s="168"/>
      <c r="GXP155" s="168"/>
      <c r="GXQ155" s="168"/>
      <c r="GXR155" s="168"/>
      <c r="GXS155" s="168"/>
      <c r="GXT155" s="168"/>
      <c r="GXU155" s="168"/>
      <c r="GXV155" s="168"/>
      <c r="GXW155" s="168"/>
      <c r="GXX155" s="168"/>
      <c r="GXY155" s="168"/>
      <c r="GXZ155" s="168"/>
      <c r="GYA155" s="168"/>
      <c r="GYB155" s="168"/>
      <c r="GYC155" s="168"/>
      <c r="GYD155" s="168"/>
      <c r="GYE155" s="168"/>
      <c r="GYF155" s="168"/>
      <c r="GYG155" s="168"/>
      <c r="GYH155" s="168"/>
      <c r="GYI155" s="168"/>
      <c r="GYJ155" s="168"/>
      <c r="GYK155" s="168"/>
      <c r="GYL155" s="168"/>
      <c r="GYM155" s="168"/>
      <c r="GYN155" s="168"/>
      <c r="GYO155" s="168"/>
      <c r="GYP155" s="168"/>
      <c r="GYQ155" s="168"/>
      <c r="GYR155" s="168"/>
      <c r="GYS155" s="168"/>
      <c r="GYT155" s="168"/>
      <c r="GYU155" s="168"/>
      <c r="GYV155" s="168"/>
      <c r="GYW155" s="168"/>
      <c r="GYX155" s="168"/>
      <c r="GYY155" s="168"/>
      <c r="GYZ155" s="168"/>
      <c r="GZA155" s="168"/>
      <c r="GZB155" s="168"/>
      <c r="GZC155" s="168"/>
      <c r="GZD155" s="168"/>
      <c r="GZE155" s="168"/>
      <c r="GZF155" s="168"/>
      <c r="GZG155" s="168"/>
      <c r="GZH155" s="168"/>
      <c r="GZI155" s="168"/>
      <c r="GZJ155" s="168"/>
      <c r="GZK155" s="168"/>
      <c r="GZL155" s="168"/>
      <c r="GZM155" s="168"/>
      <c r="GZN155" s="168"/>
      <c r="GZO155" s="168"/>
      <c r="GZP155" s="168"/>
      <c r="GZQ155" s="168"/>
      <c r="GZR155" s="168"/>
      <c r="GZS155" s="168"/>
      <c r="GZT155" s="168"/>
      <c r="GZU155" s="168"/>
      <c r="GZV155" s="168"/>
      <c r="GZW155" s="168"/>
      <c r="GZX155" s="168"/>
      <c r="GZY155" s="168"/>
      <c r="GZZ155" s="168"/>
      <c r="HAA155" s="168"/>
      <c r="HAB155" s="168"/>
      <c r="HAC155" s="168"/>
      <c r="HAD155" s="168"/>
      <c r="HAE155" s="168"/>
      <c r="HAF155" s="168"/>
      <c r="HAG155" s="168"/>
      <c r="HAH155" s="168"/>
      <c r="HAI155" s="168"/>
      <c r="HAJ155" s="168"/>
      <c r="HAK155" s="168"/>
      <c r="HAL155" s="168"/>
      <c r="HAM155" s="168"/>
      <c r="HAN155" s="168"/>
      <c r="HAO155" s="168"/>
      <c r="HAP155" s="168"/>
      <c r="HAQ155" s="168"/>
      <c r="HAR155" s="168"/>
      <c r="HAS155" s="168"/>
      <c r="HAT155" s="168"/>
      <c r="HAU155" s="168"/>
      <c r="HAV155" s="168"/>
      <c r="HAW155" s="168"/>
      <c r="HAX155" s="168"/>
      <c r="HAY155" s="168"/>
      <c r="HAZ155" s="168"/>
      <c r="HBA155" s="168"/>
      <c r="HBB155" s="168"/>
      <c r="HBC155" s="168"/>
      <c r="HBD155" s="168"/>
      <c r="HBE155" s="168"/>
      <c r="HBF155" s="168"/>
      <c r="HBG155" s="168"/>
      <c r="HBH155" s="168"/>
      <c r="HBI155" s="168"/>
      <c r="HBJ155" s="168"/>
      <c r="HBK155" s="168"/>
      <c r="HBL155" s="168"/>
      <c r="HBM155" s="168"/>
      <c r="HBN155" s="168"/>
      <c r="HBO155" s="168"/>
      <c r="HBP155" s="168"/>
      <c r="HBQ155" s="168"/>
      <c r="HBR155" s="168"/>
      <c r="HBS155" s="168"/>
      <c r="HBT155" s="168"/>
      <c r="HBU155" s="168"/>
      <c r="HBV155" s="168"/>
      <c r="HBW155" s="168"/>
      <c r="HBX155" s="168"/>
      <c r="HBY155" s="168"/>
      <c r="HBZ155" s="168"/>
      <c r="HCA155" s="168"/>
      <c r="HCB155" s="168"/>
      <c r="HCC155" s="168"/>
      <c r="HCD155" s="168"/>
      <c r="HCE155" s="168"/>
      <c r="HCF155" s="168"/>
      <c r="HCG155" s="168"/>
      <c r="HCH155" s="168"/>
      <c r="HCI155" s="168"/>
      <c r="HCJ155" s="168"/>
      <c r="HCK155" s="168"/>
      <c r="HCL155" s="168"/>
      <c r="HCM155" s="168"/>
      <c r="HCN155" s="168"/>
      <c r="HCO155" s="168"/>
      <c r="HCP155" s="168"/>
      <c r="HCQ155" s="168"/>
      <c r="HCR155" s="168"/>
      <c r="HCS155" s="168"/>
      <c r="HCT155" s="168"/>
      <c r="HCU155" s="168"/>
      <c r="HCV155" s="168"/>
      <c r="HCW155" s="168"/>
      <c r="HCX155" s="168"/>
      <c r="HCY155" s="168"/>
      <c r="HCZ155" s="168"/>
      <c r="HDA155" s="168"/>
      <c r="HDB155" s="168"/>
      <c r="HDC155" s="168"/>
      <c r="HDD155" s="168"/>
      <c r="HDE155" s="168"/>
      <c r="HDF155" s="168"/>
      <c r="HDG155" s="168"/>
      <c r="HDH155" s="168"/>
      <c r="HDI155" s="168"/>
      <c r="HDJ155" s="168"/>
      <c r="HDK155" s="168"/>
      <c r="HDL155" s="168"/>
      <c r="HDM155" s="168"/>
      <c r="HDN155" s="168"/>
      <c r="HDO155" s="168"/>
      <c r="HDP155" s="168"/>
      <c r="HDQ155" s="168"/>
      <c r="HDR155" s="168"/>
      <c r="HDS155" s="168"/>
      <c r="HDT155" s="168"/>
      <c r="HDU155" s="168"/>
      <c r="HDV155" s="168"/>
      <c r="HDW155" s="168"/>
      <c r="HDX155" s="168"/>
      <c r="HDY155" s="168"/>
      <c r="HDZ155" s="168"/>
      <c r="HEA155" s="168"/>
      <c r="HEB155" s="168"/>
      <c r="HEC155" s="168"/>
      <c r="HED155" s="168"/>
      <c r="HEE155" s="168"/>
      <c r="HEF155" s="168"/>
      <c r="HEG155" s="168"/>
      <c r="HEH155" s="168"/>
      <c r="HEI155" s="168"/>
      <c r="HEJ155" s="168"/>
      <c r="HEK155" s="168"/>
      <c r="HEL155" s="168"/>
      <c r="HEM155" s="168"/>
      <c r="HEN155" s="168"/>
      <c r="HEO155" s="168"/>
      <c r="HEP155" s="168"/>
      <c r="HEQ155" s="168"/>
      <c r="HER155" s="168"/>
      <c r="HES155" s="168"/>
      <c r="HET155" s="168"/>
      <c r="HEU155" s="168"/>
      <c r="HEV155" s="168"/>
      <c r="HEW155" s="168"/>
      <c r="HEX155" s="168"/>
      <c r="HEY155" s="168"/>
      <c r="HEZ155" s="168"/>
      <c r="HFA155" s="168"/>
      <c r="HFB155" s="168"/>
      <c r="HFC155" s="168"/>
      <c r="HFD155" s="168"/>
      <c r="HFE155" s="168"/>
      <c r="HFF155" s="168"/>
      <c r="HFG155" s="168"/>
      <c r="HFH155" s="168"/>
      <c r="HFI155" s="168"/>
      <c r="HFJ155" s="168"/>
      <c r="HFK155" s="168"/>
      <c r="HFL155" s="168"/>
      <c r="HFM155" s="168"/>
      <c r="HFN155" s="168"/>
      <c r="HFO155" s="168"/>
      <c r="HFP155" s="168"/>
      <c r="HFQ155" s="168"/>
      <c r="HFR155" s="168"/>
      <c r="HFS155" s="168"/>
      <c r="HFT155" s="168"/>
      <c r="HFU155" s="168"/>
      <c r="HFV155" s="168"/>
      <c r="HFW155" s="168"/>
      <c r="HFX155" s="168"/>
      <c r="HFY155" s="168"/>
      <c r="HFZ155" s="168"/>
      <c r="HGA155" s="168"/>
      <c r="HGB155" s="168"/>
      <c r="HGC155" s="168"/>
      <c r="HGD155" s="168"/>
      <c r="HGE155" s="168"/>
      <c r="HGF155" s="168"/>
      <c r="HGG155" s="168"/>
      <c r="HGH155" s="168"/>
      <c r="HGI155" s="168"/>
      <c r="HGJ155" s="168"/>
      <c r="HGK155" s="168"/>
      <c r="HGL155" s="168"/>
      <c r="HGM155" s="168"/>
      <c r="HGN155" s="168"/>
      <c r="HGO155" s="168"/>
      <c r="HGP155" s="168"/>
      <c r="HGQ155" s="168"/>
      <c r="HGR155" s="168"/>
      <c r="HGS155" s="168"/>
      <c r="HGT155" s="168"/>
      <c r="HGU155" s="168"/>
      <c r="HGV155" s="168"/>
      <c r="HGW155" s="168"/>
      <c r="HGX155" s="168"/>
      <c r="HGY155" s="168"/>
      <c r="HGZ155" s="168"/>
      <c r="HHA155" s="168"/>
      <c r="HHB155" s="168"/>
      <c r="HHC155" s="168"/>
      <c r="HHD155" s="168"/>
      <c r="HHE155" s="168"/>
      <c r="HHF155" s="168"/>
      <c r="HHG155" s="168"/>
      <c r="HHH155" s="168"/>
      <c r="HHI155" s="168"/>
      <c r="HHJ155" s="168"/>
      <c r="HHK155" s="168"/>
      <c r="HHL155" s="168"/>
      <c r="HHM155" s="168"/>
      <c r="HHN155" s="168"/>
      <c r="HHO155" s="168"/>
      <c r="HHP155" s="168"/>
      <c r="HHQ155" s="168"/>
      <c r="HHR155" s="168"/>
      <c r="HHS155" s="168"/>
      <c r="HHT155" s="168"/>
      <c r="HHU155" s="168"/>
      <c r="HHV155" s="168"/>
      <c r="HHW155" s="168"/>
      <c r="HHX155" s="168"/>
      <c r="HHY155" s="168"/>
      <c r="HHZ155" s="168"/>
      <c r="HIA155" s="168"/>
      <c r="HIB155" s="168"/>
      <c r="HIC155" s="168"/>
      <c r="HID155" s="168"/>
      <c r="HIE155" s="168"/>
      <c r="HIF155" s="168"/>
      <c r="HIG155" s="168"/>
      <c r="HIH155" s="168"/>
      <c r="HII155" s="168"/>
      <c r="HIJ155" s="168"/>
      <c r="HIK155" s="168"/>
      <c r="HIL155" s="168"/>
      <c r="HIM155" s="168"/>
      <c r="HIN155" s="168"/>
      <c r="HIO155" s="168"/>
      <c r="HIP155" s="168"/>
      <c r="HIQ155" s="168"/>
      <c r="HIR155" s="168"/>
      <c r="HIS155" s="168"/>
      <c r="HIT155" s="168"/>
      <c r="HIU155" s="168"/>
      <c r="HIV155" s="168"/>
      <c r="HIW155" s="168"/>
      <c r="HIX155" s="168"/>
      <c r="HIY155" s="168"/>
      <c r="HIZ155" s="168"/>
      <c r="HJA155" s="168"/>
      <c r="HJB155" s="168"/>
      <c r="HJC155" s="168"/>
      <c r="HJD155" s="168"/>
      <c r="HJE155" s="168"/>
      <c r="HJF155" s="168"/>
      <c r="HJG155" s="168"/>
      <c r="HJH155" s="168"/>
      <c r="HJI155" s="168"/>
      <c r="HJJ155" s="168"/>
      <c r="HJK155" s="168"/>
      <c r="HJL155" s="168"/>
      <c r="HJM155" s="168"/>
      <c r="HJN155" s="168"/>
      <c r="HJO155" s="168"/>
      <c r="HJP155" s="168"/>
      <c r="HJQ155" s="168"/>
      <c r="HJR155" s="168"/>
      <c r="HJS155" s="168"/>
      <c r="HJT155" s="168"/>
      <c r="HJU155" s="168"/>
      <c r="HJV155" s="168"/>
      <c r="HJW155" s="168"/>
      <c r="HJX155" s="168"/>
      <c r="HJY155" s="168"/>
      <c r="HJZ155" s="168"/>
      <c r="HKA155" s="168"/>
      <c r="HKB155" s="168"/>
      <c r="HKC155" s="168"/>
      <c r="HKD155" s="168"/>
      <c r="HKE155" s="168"/>
      <c r="HKF155" s="168"/>
      <c r="HKG155" s="168"/>
      <c r="HKH155" s="168"/>
      <c r="HKI155" s="168"/>
      <c r="HKJ155" s="168"/>
      <c r="HKK155" s="168"/>
      <c r="HKL155" s="168"/>
      <c r="HKM155" s="168"/>
      <c r="HKN155" s="168"/>
      <c r="HKO155" s="168"/>
      <c r="HKP155" s="168"/>
      <c r="HKQ155" s="168"/>
      <c r="HKR155" s="168"/>
      <c r="HKS155" s="168"/>
      <c r="HKT155" s="168"/>
      <c r="HKU155" s="168"/>
      <c r="HKV155" s="168"/>
      <c r="HKW155" s="168"/>
      <c r="HKX155" s="168"/>
      <c r="HKY155" s="168"/>
      <c r="HKZ155" s="168"/>
      <c r="HLA155" s="168"/>
      <c r="HLB155" s="168"/>
      <c r="HLC155" s="168"/>
      <c r="HLD155" s="168"/>
      <c r="HLE155" s="168"/>
      <c r="HLF155" s="168"/>
      <c r="HLG155" s="168"/>
      <c r="HLH155" s="168"/>
      <c r="HLI155" s="168"/>
      <c r="HLJ155" s="168"/>
      <c r="HLK155" s="168"/>
      <c r="HLL155" s="168"/>
      <c r="HLM155" s="168"/>
      <c r="HLN155" s="168"/>
      <c r="HLO155" s="168"/>
      <c r="HLP155" s="168"/>
      <c r="HLQ155" s="168"/>
      <c r="HLR155" s="168"/>
      <c r="HLS155" s="168"/>
      <c r="HLT155" s="168"/>
      <c r="HLU155" s="168"/>
      <c r="HLV155" s="168"/>
      <c r="HLW155" s="168"/>
      <c r="HLX155" s="168"/>
      <c r="HLY155" s="168"/>
      <c r="HLZ155" s="168"/>
      <c r="HMA155" s="168"/>
      <c r="HMB155" s="168"/>
      <c r="HMC155" s="168"/>
      <c r="HMD155" s="168"/>
      <c r="HME155" s="168"/>
      <c r="HMF155" s="168"/>
      <c r="HMG155" s="168"/>
      <c r="HMH155" s="168"/>
      <c r="HMI155" s="168"/>
      <c r="HMJ155" s="168"/>
      <c r="HMK155" s="168"/>
      <c r="HML155" s="168"/>
      <c r="HMM155" s="168"/>
      <c r="HMN155" s="168"/>
      <c r="HMO155" s="168"/>
      <c r="HMP155" s="168"/>
      <c r="HMQ155" s="168"/>
      <c r="HMR155" s="168"/>
      <c r="HMS155" s="168"/>
      <c r="HMT155" s="168"/>
      <c r="HMU155" s="168"/>
      <c r="HMV155" s="168"/>
      <c r="HMW155" s="168"/>
      <c r="HMX155" s="168"/>
      <c r="HMY155" s="168"/>
      <c r="HMZ155" s="168"/>
      <c r="HNA155" s="168"/>
      <c r="HNB155" s="168"/>
      <c r="HNC155" s="168"/>
      <c r="HND155" s="168"/>
      <c r="HNE155" s="168"/>
      <c r="HNF155" s="168"/>
      <c r="HNG155" s="168"/>
      <c r="HNH155" s="168"/>
      <c r="HNI155" s="168"/>
      <c r="HNJ155" s="168"/>
      <c r="HNK155" s="168"/>
      <c r="HNL155" s="168"/>
      <c r="HNM155" s="168"/>
      <c r="HNN155" s="168"/>
      <c r="HNO155" s="168"/>
      <c r="HNP155" s="168"/>
      <c r="HNQ155" s="168"/>
      <c r="HNR155" s="168"/>
      <c r="HNS155" s="168"/>
      <c r="HNT155" s="168"/>
      <c r="HNU155" s="168"/>
      <c r="HNV155" s="168"/>
      <c r="HNW155" s="168"/>
      <c r="HNX155" s="168"/>
      <c r="HNY155" s="168"/>
      <c r="HNZ155" s="168"/>
      <c r="HOA155" s="168"/>
      <c r="HOB155" s="168"/>
      <c r="HOC155" s="168"/>
      <c r="HOD155" s="168"/>
      <c r="HOE155" s="168"/>
      <c r="HOF155" s="168"/>
      <c r="HOG155" s="168"/>
      <c r="HOH155" s="168"/>
      <c r="HOI155" s="168"/>
      <c r="HOJ155" s="168"/>
      <c r="HOK155" s="168"/>
      <c r="HOL155" s="168"/>
      <c r="HOM155" s="168"/>
      <c r="HON155" s="168"/>
      <c r="HOO155" s="168"/>
      <c r="HOP155" s="168"/>
      <c r="HOQ155" s="168"/>
      <c r="HOR155" s="168"/>
      <c r="HOS155" s="168"/>
      <c r="HOT155" s="168"/>
      <c r="HOU155" s="168"/>
      <c r="HOV155" s="168"/>
      <c r="HOW155" s="168"/>
      <c r="HOX155" s="168"/>
      <c r="HOY155" s="168"/>
      <c r="HOZ155" s="168"/>
      <c r="HPA155" s="168"/>
      <c r="HPB155" s="168"/>
      <c r="HPC155" s="168"/>
      <c r="HPD155" s="168"/>
      <c r="HPE155" s="168"/>
      <c r="HPF155" s="168"/>
      <c r="HPG155" s="168"/>
      <c r="HPH155" s="168"/>
      <c r="HPI155" s="168"/>
      <c r="HPJ155" s="168"/>
      <c r="HPK155" s="168"/>
      <c r="HPL155" s="168"/>
      <c r="HPM155" s="168"/>
      <c r="HPN155" s="168"/>
      <c r="HPO155" s="168"/>
      <c r="HPP155" s="168"/>
      <c r="HPQ155" s="168"/>
      <c r="HPR155" s="168"/>
      <c r="HPS155" s="168"/>
      <c r="HPT155" s="168"/>
      <c r="HPU155" s="168"/>
      <c r="HPV155" s="168"/>
      <c r="HPW155" s="168"/>
      <c r="HPX155" s="168"/>
      <c r="HPY155" s="168"/>
      <c r="HPZ155" s="168"/>
      <c r="HQA155" s="168"/>
      <c r="HQB155" s="168"/>
      <c r="HQC155" s="168"/>
      <c r="HQD155" s="168"/>
      <c r="HQE155" s="168"/>
      <c r="HQF155" s="168"/>
      <c r="HQG155" s="168"/>
      <c r="HQH155" s="168"/>
      <c r="HQI155" s="168"/>
      <c r="HQJ155" s="168"/>
      <c r="HQK155" s="168"/>
      <c r="HQL155" s="168"/>
      <c r="HQM155" s="168"/>
      <c r="HQN155" s="168"/>
      <c r="HQO155" s="168"/>
      <c r="HQP155" s="168"/>
      <c r="HQQ155" s="168"/>
      <c r="HQR155" s="168"/>
      <c r="HQS155" s="168"/>
      <c r="HQT155" s="168"/>
      <c r="HQU155" s="168"/>
      <c r="HQV155" s="168"/>
      <c r="HQW155" s="168"/>
      <c r="HQX155" s="168"/>
      <c r="HQY155" s="168"/>
      <c r="HQZ155" s="168"/>
      <c r="HRA155" s="168"/>
      <c r="HRB155" s="168"/>
      <c r="HRC155" s="168"/>
      <c r="HRD155" s="168"/>
      <c r="HRE155" s="168"/>
      <c r="HRF155" s="168"/>
      <c r="HRG155" s="168"/>
      <c r="HRH155" s="168"/>
      <c r="HRI155" s="168"/>
      <c r="HRJ155" s="168"/>
      <c r="HRK155" s="168"/>
      <c r="HRL155" s="168"/>
      <c r="HRM155" s="168"/>
      <c r="HRN155" s="168"/>
      <c r="HRO155" s="168"/>
      <c r="HRP155" s="168"/>
      <c r="HRQ155" s="168"/>
      <c r="HRR155" s="168"/>
      <c r="HRS155" s="168"/>
      <c r="HRT155" s="168"/>
      <c r="HRU155" s="168"/>
      <c r="HRV155" s="168"/>
      <c r="HRW155" s="168"/>
      <c r="HRX155" s="168"/>
      <c r="HRY155" s="168"/>
      <c r="HRZ155" s="168"/>
      <c r="HSA155" s="168"/>
      <c r="HSB155" s="168"/>
      <c r="HSC155" s="168"/>
      <c r="HSD155" s="168"/>
      <c r="HSE155" s="168"/>
      <c r="HSF155" s="168"/>
      <c r="HSG155" s="168"/>
      <c r="HSH155" s="168"/>
      <c r="HSI155" s="168"/>
      <c r="HSJ155" s="168"/>
      <c r="HSK155" s="168"/>
      <c r="HSL155" s="168"/>
      <c r="HSM155" s="168"/>
      <c r="HSN155" s="168"/>
      <c r="HSO155" s="168"/>
      <c r="HSP155" s="168"/>
      <c r="HSQ155" s="168"/>
      <c r="HSR155" s="168"/>
      <c r="HSS155" s="168"/>
      <c r="HST155" s="168"/>
      <c r="HSU155" s="168"/>
      <c r="HSV155" s="168"/>
      <c r="HSW155" s="168"/>
      <c r="HSX155" s="168"/>
      <c r="HSY155" s="168"/>
      <c r="HSZ155" s="168"/>
      <c r="HTA155" s="168"/>
      <c r="HTB155" s="168"/>
      <c r="HTC155" s="168"/>
      <c r="HTD155" s="168"/>
      <c r="HTE155" s="168"/>
      <c r="HTF155" s="168"/>
      <c r="HTG155" s="168"/>
      <c r="HTH155" s="168"/>
      <c r="HTI155" s="168"/>
      <c r="HTJ155" s="168"/>
      <c r="HTK155" s="168"/>
      <c r="HTL155" s="168"/>
      <c r="HTM155" s="168"/>
      <c r="HTN155" s="168"/>
      <c r="HTO155" s="168"/>
      <c r="HTP155" s="168"/>
      <c r="HTQ155" s="168"/>
      <c r="HTR155" s="168"/>
      <c r="HTS155" s="168"/>
      <c r="HTT155" s="168"/>
      <c r="HTU155" s="168"/>
      <c r="HTV155" s="168"/>
      <c r="HTW155" s="168"/>
      <c r="HTX155" s="168"/>
      <c r="HTY155" s="168"/>
      <c r="HTZ155" s="168"/>
      <c r="HUA155" s="168"/>
      <c r="HUB155" s="168"/>
      <c r="HUC155" s="168"/>
      <c r="HUD155" s="168"/>
      <c r="HUE155" s="168"/>
      <c r="HUF155" s="168"/>
      <c r="HUG155" s="168"/>
      <c r="HUH155" s="168"/>
      <c r="HUI155" s="168"/>
      <c r="HUJ155" s="168"/>
      <c r="HUK155" s="168"/>
      <c r="HUL155" s="168"/>
      <c r="HUM155" s="168"/>
      <c r="HUN155" s="168"/>
      <c r="HUO155" s="168"/>
      <c r="HUP155" s="168"/>
      <c r="HUQ155" s="168"/>
      <c r="HUR155" s="168"/>
      <c r="HUS155" s="168"/>
      <c r="HUT155" s="168"/>
      <c r="HUU155" s="168"/>
      <c r="HUV155" s="168"/>
      <c r="HUW155" s="168"/>
      <c r="HUX155" s="168"/>
      <c r="HUY155" s="168"/>
      <c r="HUZ155" s="168"/>
      <c r="HVA155" s="168"/>
      <c r="HVB155" s="168"/>
      <c r="HVC155" s="168"/>
      <c r="HVD155" s="168"/>
      <c r="HVE155" s="168"/>
      <c r="HVF155" s="168"/>
      <c r="HVG155" s="168"/>
      <c r="HVH155" s="168"/>
      <c r="HVI155" s="168"/>
      <c r="HVJ155" s="168"/>
      <c r="HVK155" s="168"/>
      <c r="HVL155" s="168"/>
      <c r="HVM155" s="168"/>
      <c r="HVN155" s="168"/>
      <c r="HVO155" s="168"/>
      <c r="HVP155" s="168"/>
      <c r="HVQ155" s="168"/>
      <c r="HVR155" s="168"/>
      <c r="HVS155" s="168"/>
      <c r="HVT155" s="168"/>
      <c r="HVU155" s="168"/>
      <c r="HVV155" s="168"/>
      <c r="HVW155" s="168"/>
      <c r="HVX155" s="168"/>
      <c r="HVY155" s="168"/>
      <c r="HVZ155" s="168"/>
      <c r="HWA155" s="168"/>
      <c r="HWB155" s="168"/>
      <c r="HWC155" s="168"/>
      <c r="HWD155" s="168"/>
      <c r="HWE155" s="168"/>
      <c r="HWF155" s="168"/>
      <c r="HWG155" s="168"/>
      <c r="HWH155" s="168"/>
      <c r="HWI155" s="168"/>
      <c r="HWJ155" s="168"/>
      <c r="HWK155" s="168"/>
      <c r="HWL155" s="168"/>
      <c r="HWM155" s="168"/>
      <c r="HWN155" s="168"/>
      <c r="HWO155" s="168"/>
      <c r="HWP155" s="168"/>
      <c r="HWQ155" s="168"/>
      <c r="HWR155" s="168"/>
      <c r="HWS155" s="168"/>
      <c r="HWT155" s="168"/>
      <c r="HWU155" s="168"/>
      <c r="HWV155" s="168"/>
      <c r="HWW155" s="168"/>
      <c r="HWX155" s="168"/>
      <c r="HWY155" s="168"/>
      <c r="HWZ155" s="168"/>
      <c r="HXA155" s="168"/>
      <c r="HXB155" s="168"/>
      <c r="HXC155" s="168"/>
      <c r="HXD155" s="168"/>
      <c r="HXE155" s="168"/>
      <c r="HXF155" s="168"/>
      <c r="HXG155" s="168"/>
      <c r="HXH155" s="168"/>
      <c r="HXI155" s="168"/>
      <c r="HXJ155" s="168"/>
      <c r="HXK155" s="168"/>
      <c r="HXL155" s="168"/>
      <c r="HXM155" s="168"/>
      <c r="HXN155" s="168"/>
      <c r="HXO155" s="168"/>
      <c r="HXP155" s="168"/>
      <c r="HXQ155" s="168"/>
      <c r="HXR155" s="168"/>
      <c r="HXS155" s="168"/>
      <c r="HXT155" s="168"/>
      <c r="HXU155" s="168"/>
      <c r="HXV155" s="168"/>
      <c r="HXW155" s="168"/>
      <c r="HXX155" s="168"/>
      <c r="HXY155" s="168"/>
      <c r="HXZ155" s="168"/>
      <c r="HYA155" s="168"/>
      <c r="HYB155" s="168"/>
      <c r="HYC155" s="168"/>
      <c r="HYD155" s="168"/>
      <c r="HYE155" s="168"/>
      <c r="HYF155" s="168"/>
      <c r="HYG155" s="168"/>
      <c r="HYH155" s="168"/>
      <c r="HYI155" s="168"/>
      <c r="HYJ155" s="168"/>
      <c r="HYK155" s="168"/>
      <c r="HYL155" s="168"/>
      <c r="HYM155" s="168"/>
      <c r="HYN155" s="168"/>
      <c r="HYO155" s="168"/>
      <c r="HYP155" s="168"/>
      <c r="HYQ155" s="168"/>
      <c r="HYR155" s="168"/>
      <c r="HYS155" s="168"/>
      <c r="HYT155" s="168"/>
      <c r="HYU155" s="168"/>
      <c r="HYV155" s="168"/>
      <c r="HYW155" s="168"/>
      <c r="HYX155" s="168"/>
      <c r="HYY155" s="168"/>
      <c r="HYZ155" s="168"/>
      <c r="HZA155" s="168"/>
      <c r="HZB155" s="168"/>
      <c r="HZC155" s="168"/>
      <c r="HZD155" s="168"/>
      <c r="HZE155" s="168"/>
      <c r="HZF155" s="168"/>
      <c r="HZG155" s="168"/>
      <c r="HZH155" s="168"/>
      <c r="HZI155" s="168"/>
      <c r="HZJ155" s="168"/>
      <c r="HZK155" s="168"/>
      <c r="HZL155" s="168"/>
      <c r="HZM155" s="168"/>
      <c r="HZN155" s="168"/>
      <c r="HZO155" s="168"/>
      <c r="HZP155" s="168"/>
      <c r="HZQ155" s="168"/>
      <c r="HZR155" s="168"/>
      <c r="HZS155" s="168"/>
      <c r="HZT155" s="168"/>
      <c r="HZU155" s="168"/>
      <c r="HZV155" s="168"/>
      <c r="HZW155" s="168"/>
      <c r="HZX155" s="168"/>
      <c r="HZY155" s="168"/>
      <c r="HZZ155" s="168"/>
      <c r="IAA155" s="168"/>
      <c r="IAB155" s="168"/>
      <c r="IAC155" s="168"/>
      <c r="IAD155" s="168"/>
      <c r="IAE155" s="168"/>
      <c r="IAF155" s="168"/>
      <c r="IAG155" s="168"/>
      <c r="IAH155" s="168"/>
      <c r="IAI155" s="168"/>
      <c r="IAJ155" s="168"/>
      <c r="IAK155" s="168"/>
      <c r="IAL155" s="168"/>
      <c r="IAM155" s="168"/>
      <c r="IAN155" s="168"/>
      <c r="IAO155" s="168"/>
      <c r="IAP155" s="168"/>
      <c r="IAQ155" s="168"/>
      <c r="IAR155" s="168"/>
      <c r="IAS155" s="168"/>
      <c r="IAT155" s="168"/>
      <c r="IAU155" s="168"/>
      <c r="IAV155" s="168"/>
      <c r="IAW155" s="168"/>
      <c r="IAX155" s="168"/>
      <c r="IAY155" s="168"/>
      <c r="IAZ155" s="168"/>
      <c r="IBA155" s="168"/>
      <c r="IBB155" s="168"/>
      <c r="IBC155" s="168"/>
      <c r="IBD155" s="168"/>
      <c r="IBE155" s="168"/>
      <c r="IBF155" s="168"/>
      <c r="IBG155" s="168"/>
      <c r="IBH155" s="168"/>
      <c r="IBI155" s="168"/>
      <c r="IBJ155" s="168"/>
      <c r="IBK155" s="168"/>
      <c r="IBL155" s="168"/>
      <c r="IBM155" s="168"/>
      <c r="IBN155" s="168"/>
      <c r="IBO155" s="168"/>
      <c r="IBP155" s="168"/>
      <c r="IBQ155" s="168"/>
      <c r="IBR155" s="168"/>
      <c r="IBS155" s="168"/>
      <c r="IBT155" s="168"/>
      <c r="IBU155" s="168"/>
      <c r="IBV155" s="168"/>
      <c r="IBW155" s="168"/>
      <c r="IBX155" s="168"/>
      <c r="IBY155" s="168"/>
      <c r="IBZ155" s="168"/>
      <c r="ICA155" s="168"/>
      <c r="ICB155" s="168"/>
      <c r="ICC155" s="168"/>
      <c r="ICD155" s="168"/>
      <c r="ICE155" s="168"/>
      <c r="ICF155" s="168"/>
      <c r="ICG155" s="168"/>
      <c r="ICH155" s="168"/>
      <c r="ICI155" s="168"/>
      <c r="ICJ155" s="168"/>
      <c r="ICK155" s="168"/>
      <c r="ICL155" s="168"/>
      <c r="ICM155" s="168"/>
      <c r="ICN155" s="168"/>
      <c r="ICO155" s="168"/>
      <c r="ICP155" s="168"/>
      <c r="ICQ155" s="168"/>
      <c r="ICR155" s="168"/>
      <c r="ICS155" s="168"/>
      <c r="ICT155" s="168"/>
      <c r="ICU155" s="168"/>
      <c r="ICV155" s="168"/>
      <c r="ICW155" s="168"/>
      <c r="ICX155" s="168"/>
      <c r="ICY155" s="168"/>
      <c r="ICZ155" s="168"/>
      <c r="IDA155" s="168"/>
      <c r="IDB155" s="168"/>
      <c r="IDC155" s="168"/>
      <c r="IDD155" s="168"/>
      <c r="IDE155" s="168"/>
      <c r="IDF155" s="168"/>
      <c r="IDG155" s="168"/>
      <c r="IDH155" s="168"/>
      <c r="IDI155" s="168"/>
      <c r="IDJ155" s="168"/>
      <c r="IDK155" s="168"/>
      <c r="IDL155" s="168"/>
      <c r="IDM155" s="168"/>
      <c r="IDN155" s="168"/>
      <c r="IDO155" s="168"/>
      <c r="IDP155" s="168"/>
      <c r="IDQ155" s="168"/>
      <c r="IDR155" s="168"/>
      <c r="IDS155" s="168"/>
      <c r="IDT155" s="168"/>
      <c r="IDU155" s="168"/>
      <c r="IDV155" s="168"/>
      <c r="IDW155" s="168"/>
      <c r="IDX155" s="168"/>
      <c r="IDY155" s="168"/>
      <c r="IDZ155" s="168"/>
      <c r="IEA155" s="168"/>
      <c r="IEB155" s="168"/>
      <c r="IEC155" s="168"/>
      <c r="IED155" s="168"/>
      <c r="IEE155" s="168"/>
      <c r="IEF155" s="168"/>
      <c r="IEG155" s="168"/>
      <c r="IEH155" s="168"/>
      <c r="IEI155" s="168"/>
      <c r="IEJ155" s="168"/>
      <c r="IEK155" s="168"/>
      <c r="IEL155" s="168"/>
      <c r="IEM155" s="168"/>
      <c r="IEN155" s="168"/>
      <c r="IEO155" s="168"/>
      <c r="IEP155" s="168"/>
      <c r="IEQ155" s="168"/>
      <c r="IER155" s="168"/>
      <c r="IES155" s="168"/>
      <c r="IET155" s="168"/>
      <c r="IEU155" s="168"/>
      <c r="IEV155" s="168"/>
      <c r="IEW155" s="168"/>
      <c r="IEX155" s="168"/>
      <c r="IEY155" s="168"/>
      <c r="IEZ155" s="168"/>
      <c r="IFA155" s="168"/>
      <c r="IFB155" s="168"/>
      <c r="IFC155" s="168"/>
      <c r="IFD155" s="168"/>
      <c r="IFE155" s="168"/>
      <c r="IFF155" s="168"/>
      <c r="IFG155" s="168"/>
      <c r="IFH155" s="168"/>
      <c r="IFI155" s="168"/>
      <c r="IFJ155" s="168"/>
      <c r="IFK155" s="168"/>
      <c r="IFL155" s="168"/>
      <c r="IFM155" s="168"/>
      <c r="IFN155" s="168"/>
      <c r="IFO155" s="168"/>
      <c r="IFP155" s="168"/>
      <c r="IFQ155" s="168"/>
      <c r="IFR155" s="168"/>
      <c r="IFS155" s="168"/>
      <c r="IFT155" s="168"/>
      <c r="IFU155" s="168"/>
      <c r="IFV155" s="168"/>
      <c r="IFW155" s="168"/>
      <c r="IFX155" s="168"/>
      <c r="IFY155" s="168"/>
      <c r="IFZ155" s="168"/>
      <c r="IGA155" s="168"/>
      <c r="IGB155" s="168"/>
      <c r="IGC155" s="168"/>
      <c r="IGD155" s="168"/>
      <c r="IGE155" s="168"/>
      <c r="IGF155" s="168"/>
      <c r="IGG155" s="168"/>
      <c r="IGH155" s="168"/>
      <c r="IGI155" s="168"/>
      <c r="IGJ155" s="168"/>
      <c r="IGK155" s="168"/>
      <c r="IGL155" s="168"/>
      <c r="IGM155" s="168"/>
      <c r="IGN155" s="168"/>
      <c r="IGO155" s="168"/>
      <c r="IGP155" s="168"/>
      <c r="IGQ155" s="168"/>
      <c r="IGR155" s="168"/>
      <c r="IGS155" s="168"/>
      <c r="IGT155" s="168"/>
      <c r="IGU155" s="168"/>
      <c r="IGV155" s="168"/>
      <c r="IGW155" s="168"/>
      <c r="IGX155" s="168"/>
      <c r="IGY155" s="168"/>
      <c r="IGZ155" s="168"/>
      <c r="IHA155" s="168"/>
      <c r="IHB155" s="168"/>
      <c r="IHC155" s="168"/>
      <c r="IHD155" s="168"/>
      <c r="IHE155" s="168"/>
      <c r="IHF155" s="168"/>
      <c r="IHG155" s="168"/>
      <c r="IHH155" s="168"/>
      <c r="IHI155" s="168"/>
      <c r="IHJ155" s="168"/>
      <c r="IHK155" s="168"/>
      <c r="IHL155" s="168"/>
      <c r="IHM155" s="168"/>
      <c r="IHN155" s="168"/>
      <c r="IHO155" s="168"/>
      <c r="IHP155" s="168"/>
      <c r="IHQ155" s="168"/>
      <c r="IHR155" s="168"/>
      <c r="IHS155" s="168"/>
      <c r="IHT155" s="168"/>
      <c r="IHU155" s="168"/>
      <c r="IHV155" s="168"/>
      <c r="IHW155" s="168"/>
      <c r="IHX155" s="168"/>
      <c r="IHY155" s="168"/>
      <c r="IHZ155" s="168"/>
      <c r="IIA155" s="168"/>
      <c r="IIB155" s="168"/>
      <c r="IIC155" s="168"/>
      <c r="IID155" s="168"/>
      <c r="IIE155" s="168"/>
      <c r="IIF155" s="168"/>
      <c r="IIG155" s="168"/>
      <c r="IIH155" s="168"/>
      <c r="III155" s="168"/>
      <c r="IIJ155" s="168"/>
      <c r="IIK155" s="168"/>
      <c r="IIL155" s="168"/>
      <c r="IIM155" s="168"/>
      <c r="IIN155" s="168"/>
      <c r="IIO155" s="168"/>
      <c r="IIP155" s="168"/>
      <c r="IIQ155" s="168"/>
      <c r="IIR155" s="168"/>
      <c r="IIS155" s="168"/>
      <c r="IIT155" s="168"/>
      <c r="IIU155" s="168"/>
      <c r="IIV155" s="168"/>
      <c r="IIW155" s="168"/>
      <c r="IIX155" s="168"/>
      <c r="IIY155" s="168"/>
      <c r="IIZ155" s="168"/>
      <c r="IJA155" s="168"/>
      <c r="IJB155" s="168"/>
      <c r="IJC155" s="168"/>
      <c r="IJD155" s="168"/>
      <c r="IJE155" s="168"/>
      <c r="IJF155" s="168"/>
      <c r="IJG155" s="168"/>
      <c r="IJH155" s="168"/>
      <c r="IJI155" s="168"/>
      <c r="IJJ155" s="168"/>
      <c r="IJK155" s="168"/>
      <c r="IJL155" s="168"/>
      <c r="IJM155" s="168"/>
      <c r="IJN155" s="168"/>
      <c r="IJO155" s="168"/>
      <c r="IJP155" s="168"/>
      <c r="IJQ155" s="168"/>
      <c r="IJR155" s="168"/>
      <c r="IJS155" s="168"/>
      <c r="IJT155" s="168"/>
      <c r="IJU155" s="168"/>
      <c r="IJV155" s="168"/>
      <c r="IJW155" s="168"/>
      <c r="IJX155" s="168"/>
      <c r="IJY155" s="168"/>
      <c r="IJZ155" s="168"/>
      <c r="IKA155" s="168"/>
      <c r="IKB155" s="168"/>
      <c r="IKC155" s="168"/>
      <c r="IKD155" s="168"/>
      <c r="IKE155" s="168"/>
      <c r="IKF155" s="168"/>
      <c r="IKG155" s="168"/>
      <c r="IKH155" s="168"/>
      <c r="IKI155" s="168"/>
      <c r="IKJ155" s="168"/>
      <c r="IKK155" s="168"/>
      <c r="IKL155" s="168"/>
      <c r="IKM155" s="168"/>
      <c r="IKN155" s="168"/>
      <c r="IKO155" s="168"/>
      <c r="IKP155" s="168"/>
      <c r="IKQ155" s="168"/>
      <c r="IKR155" s="168"/>
      <c r="IKS155" s="168"/>
      <c r="IKT155" s="168"/>
      <c r="IKU155" s="168"/>
      <c r="IKV155" s="168"/>
      <c r="IKW155" s="168"/>
      <c r="IKX155" s="168"/>
      <c r="IKY155" s="168"/>
      <c r="IKZ155" s="168"/>
      <c r="ILA155" s="168"/>
      <c r="ILB155" s="168"/>
      <c r="ILC155" s="168"/>
      <c r="ILD155" s="168"/>
      <c r="ILE155" s="168"/>
      <c r="ILF155" s="168"/>
      <c r="ILG155" s="168"/>
      <c r="ILH155" s="168"/>
      <c r="ILI155" s="168"/>
      <c r="ILJ155" s="168"/>
      <c r="ILK155" s="168"/>
      <c r="ILL155" s="168"/>
      <c r="ILM155" s="168"/>
      <c r="ILN155" s="168"/>
      <c r="ILO155" s="168"/>
      <c r="ILP155" s="168"/>
      <c r="ILQ155" s="168"/>
      <c r="ILR155" s="168"/>
      <c r="ILS155" s="168"/>
      <c r="ILT155" s="168"/>
      <c r="ILU155" s="168"/>
      <c r="ILV155" s="168"/>
      <c r="ILW155" s="168"/>
      <c r="ILX155" s="168"/>
      <c r="ILY155" s="168"/>
      <c r="ILZ155" s="168"/>
      <c r="IMA155" s="168"/>
      <c r="IMB155" s="168"/>
      <c r="IMC155" s="168"/>
      <c r="IMD155" s="168"/>
      <c r="IME155" s="168"/>
      <c r="IMF155" s="168"/>
      <c r="IMG155" s="168"/>
      <c r="IMH155" s="168"/>
      <c r="IMI155" s="168"/>
      <c r="IMJ155" s="168"/>
      <c r="IMK155" s="168"/>
      <c r="IML155" s="168"/>
      <c r="IMM155" s="168"/>
      <c r="IMN155" s="168"/>
      <c r="IMO155" s="168"/>
      <c r="IMP155" s="168"/>
      <c r="IMQ155" s="168"/>
      <c r="IMR155" s="168"/>
      <c r="IMS155" s="168"/>
      <c r="IMT155" s="168"/>
      <c r="IMU155" s="168"/>
      <c r="IMV155" s="168"/>
      <c r="IMW155" s="168"/>
      <c r="IMX155" s="168"/>
      <c r="IMY155" s="168"/>
      <c r="IMZ155" s="168"/>
      <c r="INA155" s="168"/>
      <c r="INB155" s="168"/>
      <c r="INC155" s="168"/>
      <c r="IND155" s="168"/>
      <c r="INE155" s="168"/>
      <c r="INF155" s="168"/>
      <c r="ING155" s="168"/>
      <c r="INH155" s="168"/>
      <c r="INI155" s="168"/>
      <c r="INJ155" s="168"/>
      <c r="INK155" s="168"/>
      <c r="INL155" s="168"/>
      <c r="INM155" s="168"/>
      <c r="INN155" s="168"/>
      <c r="INO155" s="168"/>
      <c r="INP155" s="168"/>
      <c r="INQ155" s="168"/>
      <c r="INR155" s="168"/>
      <c r="INS155" s="168"/>
      <c r="INT155" s="168"/>
      <c r="INU155" s="168"/>
      <c r="INV155" s="168"/>
      <c r="INW155" s="168"/>
      <c r="INX155" s="168"/>
      <c r="INY155" s="168"/>
      <c r="INZ155" s="168"/>
      <c r="IOA155" s="168"/>
      <c r="IOB155" s="168"/>
      <c r="IOC155" s="168"/>
      <c r="IOD155" s="168"/>
      <c r="IOE155" s="168"/>
      <c r="IOF155" s="168"/>
      <c r="IOG155" s="168"/>
      <c r="IOH155" s="168"/>
      <c r="IOI155" s="168"/>
      <c r="IOJ155" s="168"/>
      <c r="IOK155" s="168"/>
      <c r="IOL155" s="168"/>
      <c r="IOM155" s="168"/>
      <c r="ION155" s="168"/>
      <c r="IOO155" s="168"/>
      <c r="IOP155" s="168"/>
      <c r="IOQ155" s="168"/>
      <c r="IOR155" s="168"/>
      <c r="IOS155" s="168"/>
      <c r="IOT155" s="168"/>
      <c r="IOU155" s="168"/>
      <c r="IOV155" s="168"/>
      <c r="IOW155" s="168"/>
      <c r="IOX155" s="168"/>
      <c r="IOY155" s="168"/>
      <c r="IOZ155" s="168"/>
      <c r="IPA155" s="168"/>
      <c r="IPB155" s="168"/>
      <c r="IPC155" s="168"/>
      <c r="IPD155" s="168"/>
      <c r="IPE155" s="168"/>
      <c r="IPF155" s="168"/>
      <c r="IPG155" s="168"/>
      <c r="IPH155" s="168"/>
      <c r="IPI155" s="168"/>
      <c r="IPJ155" s="168"/>
      <c r="IPK155" s="168"/>
      <c r="IPL155" s="168"/>
      <c r="IPM155" s="168"/>
      <c r="IPN155" s="168"/>
      <c r="IPO155" s="168"/>
      <c r="IPP155" s="168"/>
      <c r="IPQ155" s="168"/>
      <c r="IPR155" s="168"/>
      <c r="IPS155" s="168"/>
      <c r="IPT155" s="168"/>
      <c r="IPU155" s="168"/>
      <c r="IPV155" s="168"/>
      <c r="IPW155" s="168"/>
      <c r="IPX155" s="168"/>
      <c r="IPY155" s="168"/>
      <c r="IPZ155" s="168"/>
      <c r="IQA155" s="168"/>
      <c r="IQB155" s="168"/>
      <c r="IQC155" s="168"/>
      <c r="IQD155" s="168"/>
      <c r="IQE155" s="168"/>
      <c r="IQF155" s="168"/>
      <c r="IQG155" s="168"/>
      <c r="IQH155" s="168"/>
      <c r="IQI155" s="168"/>
      <c r="IQJ155" s="168"/>
      <c r="IQK155" s="168"/>
      <c r="IQL155" s="168"/>
      <c r="IQM155" s="168"/>
      <c r="IQN155" s="168"/>
      <c r="IQO155" s="168"/>
      <c r="IQP155" s="168"/>
      <c r="IQQ155" s="168"/>
      <c r="IQR155" s="168"/>
      <c r="IQS155" s="168"/>
      <c r="IQT155" s="168"/>
      <c r="IQU155" s="168"/>
      <c r="IQV155" s="168"/>
      <c r="IQW155" s="168"/>
      <c r="IQX155" s="168"/>
      <c r="IQY155" s="168"/>
      <c r="IQZ155" s="168"/>
      <c r="IRA155" s="168"/>
      <c r="IRB155" s="168"/>
      <c r="IRC155" s="168"/>
      <c r="IRD155" s="168"/>
      <c r="IRE155" s="168"/>
      <c r="IRF155" s="168"/>
      <c r="IRG155" s="168"/>
      <c r="IRH155" s="168"/>
      <c r="IRI155" s="168"/>
      <c r="IRJ155" s="168"/>
      <c r="IRK155" s="168"/>
      <c r="IRL155" s="168"/>
      <c r="IRM155" s="168"/>
      <c r="IRN155" s="168"/>
      <c r="IRO155" s="168"/>
      <c r="IRP155" s="168"/>
      <c r="IRQ155" s="168"/>
      <c r="IRR155" s="168"/>
      <c r="IRS155" s="168"/>
      <c r="IRT155" s="168"/>
      <c r="IRU155" s="168"/>
      <c r="IRV155" s="168"/>
      <c r="IRW155" s="168"/>
      <c r="IRX155" s="168"/>
      <c r="IRY155" s="168"/>
      <c r="IRZ155" s="168"/>
      <c r="ISA155" s="168"/>
      <c r="ISB155" s="168"/>
      <c r="ISC155" s="168"/>
      <c r="ISD155" s="168"/>
      <c r="ISE155" s="168"/>
      <c r="ISF155" s="168"/>
      <c r="ISG155" s="168"/>
      <c r="ISH155" s="168"/>
      <c r="ISI155" s="168"/>
      <c r="ISJ155" s="168"/>
      <c r="ISK155" s="168"/>
      <c r="ISL155" s="168"/>
      <c r="ISM155" s="168"/>
      <c r="ISN155" s="168"/>
      <c r="ISO155" s="168"/>
      <c r="ISP155" s="168"/>
      <c r="ISQ155" s="168"/>
      <c r="ISR155" s="168"/>
      <c r="ISS155" s="168"/>
      <c r="IST155" s="168"/>
      <c r="ISU155" s="168"/>
      <c r="ISV155" s="168"/>
      <c r="ISW155" s="168"/>
      <c r="ISX155" s="168"/>
      <c r="ISY155" s="168"/>
      <c r="ISZ155" s="168"/>
      <c r="ITA155" s="168"/>
      <c r="ITB155" s="168"/>
      <c r="ITC155" s="168"/>
      <c r="ITD155" s="168"/>
      <c r="ITE155" s="168"/>
      <c r="ITF155" s="168"/>
      <c r="ITG155" s="168"/>
      <c r="ITH155" s="168"/>
      <c r="ITI155" s="168"/>
      <c r="ITJ155" s="168"/>
      <c r="ITK155" s="168"/>
      <c r="ITL155" s="168"/>
      <c r="ITM155" s="168"/>
      <c r="ITN155" s="168"/>
      <c r="ITO155" s="168"/>
      <c r="ITP155" s="168"/>
      <c r="ITQ155" s="168"/>
      <c r="ITR155" s="168"/>
      <c r="ITS155" s="168"/>
      <c r="ITT155" s="168"/>
      <c r="ITU155" s="168"/>
      <c r="ITV155" s="168"/>
      <c r="ITW155" s="168"/>
      <c r="ITX155" s="168"/>
      <c r="ITY155" s="168"/>
      <c r="ITZ155" s="168"/>
      <c r="IUA155" s="168"/>
      <c r="IUB155" s="168"/>
      <c r="IUC155" s="168"/>
      <c r="IUD155" s="168"/>
      <c r="IUE155" s="168"/>
      <c r="IUF155" s="168"/>
      <c r="IUG155" s="168"/>
      <c r="IUH155" s="168"/>
      <c r="IUI155" s="168"/>
      <c r="IUJ155" s="168"/>
      <c r="IUK155" s="168"/>
      <c r="IUL155" s="168"/>
      <c r="IUM155" s="168"/>
      <c r="IUN155" s="168"/>
      <c r="IUO155" s="168"/>
      <c r="IUP155" s="168"/>
      <c r="IUQ155" s="168"/>
      <c r="IUR155" s="168"/>
      <c r="IUS155" s="168"/>
      <c r="IUT155" s="168"/>
      <c r="IUU155" s="168"/>
      <c r="IUV155" s="168"/>
      <c r="IUW155" s="168"/>
      <c r="IUX155" s="168"/>
      <c r="IUY155" s="168"/>
      <c r="IUZ155" s="168"/>
      <c r="IVA155" s="168"/>
      <c r="IVB155" s="168"/>
      <c r="IVC155" s="168"/>
      <c r="IVD155" s="168"/>
      <c r="IVE155" s="168"/>
      <c r="IVF155" s="168"/>
      <c r="IVG155" s="168"/>
      <c r="IVH155" s="168"/>
      <c r="IVI155" s="168"/>
      <c r="IVJ155" s="168"/>
      <c r="IVK155" s="168"/>
      <c r="IVL155" s="168"/>
      <c r="IVM155" s="168"/>
      <c r="IVN155" s="168"/>
      <c r="IVO155" s="168"/>
      <c r="IVP155" s="168"/>
      <c r="IVQ155" s="168"/>
      <c r="IVR155" s="168"/>
      <c r="IVS155" s="168"/>
      <c r="IVT155" s="168"/>
      <c r="IVU155" s="168"/>
      <c r="IVV155" s="168"/>
      <c r="IVW155" s="168"/>
      <c r="IVX155" s="168"/>
      <c r="IVY155" s="168"/>
      <c r="IVZ155" s="168"/>
      <c r="IWA155" s="168"/>
      <c r="IWB155" s="168"/>
      <c r="IWC155" s="168"/>
      <c r="IWD155" s="168"/>
      <c r="IWE155" s="168"/>
      <c r="IWF155" s="168"/>
      <c r="IWG155" s="168"/>
      <c r="IWH155" s="168"/>
      <c r="IWI155" s="168"/>
      <c r="IWJ155" s="168"/>
      <c r="IWK155" s="168"/>
      <c r="IWL155" s="168"/>
      <c r="IWM155" s="168"/>
      <c r="IWN155" s="168"/>
      <c r="IWO155" s="168"/>
      <c r="IWP155" s="168"/>
      <c r="IWQ155" s="168"/>
      <c r="IWR155" s="168"/>
      <c r="IWS155" s="168"/>
      <c r="IWT155" s="168"/>
      <c r="IWU155" s="168"/>
      <c r="IWV155" s="168"/>
      <c r="IWW155" s="168"/>
      <c r="IWX155" s="168"/>
      <c r="IWY155" s="168"/>
      <c r="IWZ155" s="168"/>
      <c r="IXA155" s="168"/>
      <c r="IXB155" s="168"/>
      <c r="IXC155" s="168"/>
      <c r="IXD155" s="168"/>
      <c r="IXE155" s="168"/>
      <c r="IXF155" s="168"/>
      <c r="IXG155" s="168"/>
      <c r="IXH155" s="168"/>
      <c r="IXI155" s="168"/>
      <c r="IXJ155" s="168"/>
      <c r="IXK155" s="168"/>
      <c r="IXL155" s="168"/>
      <c r="IXM155" s="168"/>
      <c r="IXN155" s="168"/>
      <c r="IXO155" s="168"/>
      <c r="IXP155" s="168"/>
      <c r="IXQ155" s="168"/>
      <c r="IXR155" s="168"/>
      <c r="IXS155" s="168"/>
      <c r="IXT155" s="168"/>
      <c r="IXU155" s="168"/>
      <c r="IXV155" s="168"/>
      <c r="IXW155" s="168"/>
      <c r="IXX155" s="168"/>
      <c r="IXY155" s="168"/>
      <c r="IXZ155" s="168"/>
      <c r="IYA155" s="168"/>
      <c r="IYB155" s="168"/>
      <c r="IYC155" s="168"/>
      <c r="IYD155" s="168"/>
      <c r="IYE155" s="168"/>
      <c r="IYF155" s="168"/>
      <c r="IYG155" s="168"/>
      <c r="IYH155" s="168"/>
      <c r="IYI155" s="168"/>
      <c r="IYJ155" s="168"/>
      <c r="IYK155" s="168"/>
      <c r="IYL155" s="168"/>
      <c r="IYM155" s="168"/>
      <c r="IYN155" s="168"/>
      <c r="IYO155" s="168"/>
      <c r="IYP155" s="168"/>
      <c r="IYQ155" s="168"/>
      <c r="IYR155" s="168"/>
      <c r="IYS155" s="168"/>
      <c r="IYT155" s="168"/>
      <c r="IYU155" s="168"/>
      <c r="IYV155" s="168"/>
      <c r="IYW155" s="168"/>
      <c r="IYX155" s="168"/>
      <c r="IYY155" s="168"/>
      <c r="IYZ155" s="168"/>
      <c r="IZA155" s="168"/>
      <c r="IZB155" s="168"/>
      <c r="IZC155" s="168"/>
      <c r="IZD155" s="168"/>
      <c r="IZE155" s="168"/>
      <c r="IZF155" s="168"/>
      <c r="IZG155" s="168"/>
      <c r="IZH155" s="168"/>
      <c r="IZI155" s="168"/>
      <c r="IZJ155" s="168"/>
      <c r="IZK155" s="168"/>
      <c r="IZL155" s="168"/>
      <c r="IZM155" s="168"/>
      <c r="IZN155" s="168"/>
      <c r="IZO155" s="168"/>
      <c r="IZP155" s="168"/>
      <c r="IZQ155" s="168"/>
      <c r="IZR155" s="168"/>
      <c r="IZS155" s="168"/>
      <c r="IZT155" s="168"/>
      <c r="IZU155" s="168"/>
      <c r="IZV155" s="168"/>
      <c r="IZW155" s="168"/>
      <c r="IZX155" s="168"/>
      <c r="IZY155" s="168"/>
      <c r="IZZ155" s="168"/>
      <c r="JAA155" s="168"/>
      <c r="JAB155" s="168"/>
      <c r="JAC155" s="168"/>
      <c r="JAD155" s="168"/>
      <c r="JAE155" s="168"/>
      <c r="JAF155" s="168"/>
      <c r="JAG155" s="168"/>
      <c r="JAH155" s="168"/>
      <c r="JAI155" s="168"/>
      <c r="JAJ155" s="168"/>
      <c r="JAK155" s="168"/>
      <c r="JAL155" s="168"/>
      <c r="JAM155" s="168"/>
      <c r="JAN155" s="168"/>
      <c r="JAO155" s="168"/>
      <c r="JAP155" s="168"/>
      <c r="JAQ155" s="168"/>
      <c r="JAR155" s="168"/>
      <c r="JAS155" s="168"/>
      <c r="JAT155" s="168"/>
      <c r="JAU155" s="168"/>
      <c r="JAV155" s="168"/>
      <c r="JAW155" s="168"/>
      <c r="JAX155" s="168"/>
      <c r="JAY155" s="168"/>
      <c r="JAZ155" s="168"/>
      <c r="JBA155" s="168"/>
      <c r="JBB155" s="168"/>
      <c r="JBC155" s="168"/>
      <c r="JBD155" s="168"/>
      <c r="JBE155" s="168"/>
      <c r="JBF155" s="168"/>
      <c r="JBG155" s="168"/>
      <c r="JBH155" s="168"/>
      <c r="JBI155" s="168"/>
      <c r="JBJ155" s="168"/>
      <c r="JBK155" s="168"/>
      <c r="JBL155" s="168"/>
      <c r="JBM155" s="168"/>
      <c r="JBN155" s="168"/>
      <c r="JBO155" s="168"/>
      <c r="JBP155" s="168"/>
      <c r="JBQ155" s="168"/>
      <c r="JBR155" s="168"/>
      <c r="JBS155" s="168"/>
      <c r="JBT155" s="168"/>
      <c r="JBU155" s="168"/>
      <c r="JBV155" s="168"/>
      <c r="JBW155" s="168"/>
      <c r="JBX155" s="168"/>
      <c r="JBY155" s="168"/>
      <c r="JBZ155" s="168"/>
      <c r="JCA155" s="168"/>
      <c r="JCB155" s="168"/>
      <c r="JCC155" s="168"/>
      <c r="JCD155" s="168"/>
      <c r="JCE155" s="168"/>
      <c r="JCF155" s="168"/>
      <c r="JCG155" s="168"/>
      <c r="JCH155" s="168"/>
      <c r="JCI155" s="168"/>
      <c r="JCJ155" s="168"/>
      <c r="JCK155" s="168"/>
      <c r="JCL155" s="168"/>
      <c r="JCM155" s="168"/>
      <c r="JCN155" s="168"/>
      <c r="JCO155" s="168"/>
      <c r="JCP155" s="168"/>
      <c r="JCQ155" s="168"/>
      <c r="JCR155" s="168"/>
      <c r="JCS155" s="168"/>
      <c r="JCT155" s="168"/>
      <c r="JCU155" s="168"/>
      <c r="JCV155" s="168"/>
      <c r="JCW155" s="168"/>
      <c r="JCX155" s="168"/>
      <c r="JCY155" s="168"/>
      <c r="JCZ155" s="168"/>
      <c r="JDA155" s="168"/>
      <c r="JDB155" s="168"/>
      <c r="JDC155" s="168"/>
      <c r="JDD155" s="168"/>
      <c r="JDE155" s="168"/>
      <c r="JDF155" s="168"/>
      <c r="JDG155" s="168"/>
      <c r="JDH155" s="168"/>
      <c r="JDI155" s="168"/>
      <c r="JDJ155" s="168"/>
      <c r="JDK155" s="168"/>
      <c r="JDL155" s="168"/>
      <c r="JDM155" s="168"/>
      <c r="JDN155" s="168"/>
      <c r="JDO155" s="168"/>
      <c r="JDP155" s="168"/>
      <c r="JDQ155" s="168"/>
      <c r="JDR155" s="168"/>
      <c r="JDS155" s="168"/>
      <c r="JDT155" s="168"/>
      <c r="JDU155" s="168"/>
      <c r="JDV155" s="168"/>
      <c r="JDW155" s="168"/>
      <c r="JDX155" s="168"/>
      <c r="JDY155" s="168"/>
      <c r="JDZ155" s="168"/>
      <c r="JEA155" s="168"/>
      <c r="JEB155" s="168"/>
      <c r="JEC155" s="168"/>
      <c r="JED155" s="168"/>
      <c r="JEE155" s="168"/>
      <c r="JEF155" s="168"/>
      <c r="JEG155" s="168"/>
      <c r="JEH155" s="168"/>
      <c r="JEI155" s="168"/>
      <c r="JEJ155" s="168"/>
      <c r="JEK155" s="168"/>
      <c r="JEL155" s="168"/>
      <c r="JEM155" s="168"/>
      <c r="JEN155" s="168"/>
      <c r="JEO155" s="168"/>
      <c r="JEP155" s="168"/>
      <c r="JEQ155" s="168"/>
      <c r="JER155" s="168"/>
      <c r="JES155" s="168"/>
      <c r="JET155" s="168"/>
      <c r="JEU155" s="168"/>
      <c r="JEV155" s="168"/>
      <c r="JEW155" s="168"/>
      <c r="JEX155" s="168"/>
      <c r="JEY155" s="168"/>
      <c r="JEZ155" s="168"/>
      <c r="JFA155" s="168"/>
      <c r="JFB155" s="168"/>
      <c r="JFC155" s="168"/>
      <c r="JFD155" s="168"/>
      <c r="JFE155" s="168"/>
      <c r="JFF155" s="168"/>
      <c r="JFG155" s="168"/>
      <c r="JFH155" s="168"/>
      <c r="JFI155" s="168"/>
      <c r="JFJ155" s="168"/>
      <c r="JFK155" s="168"/>
      <c r="JFL155" s="168"/>
      <c r="JFM155" s="168"/>
      <c r="JFN155" s="168"/>
      <c r="JFO155" s="168"/>
      <c r="JFP155" s="168"/>
      <c r="JFQ155" s="168"/>
      <c r="JFR155" s="168"/>
      <c r="JFS155" s="168"/>
      <c r="JFT155" s="168"/>
      <c r="JFU155" s="168"/>
      <c r="JFV155" s="168"/>
      <c r="JFW155" s="168"/>
      <c r="JFX155" s="168"/>
      <c r="JFY155" s="168"/>
      <c r="JFZ155" s="168"/>
      <c r="JGA155" s="168"/>
      <c r="JGB155" s="168"/>
      <c r="JGC155" s="168"/>
      <c r="JGD155" s="168"/>
      <c r="JGE155" s="168"/>
      <c r="JGF155" s="168"/>
      <c r="JGG155" s="168"/>
      <c r="JGH155" s="168"/>
      <c r="JGI155" s="168"/>
      <c r="JGJ155" s="168"/>
      <c r="JGK155" s="168"/>
      <c r="JGL155" s="168"/>
      <c r="JGM155" s="168"/>
      <c r="JGN155" s="168"/>
      <c r="JGO155" s="168"/>
      <c r="JGP155" s="168"/>
      <c r="JGQ155" s="168"/>
      <c r="JGR155" s="168"/>
      <c r="JGS155" s="168"/>
      <c r="JGT155" s="168"/>
      <c r="JGU155" s="168"/>
      <c r="JGV155" s="168"/>
      <c r="JGW155" s="168"/>
      <c r="JGX155" s="168"/>
      <c r="JGY155" s="168"/>
      <c r="JGZ155" s="168"/>
      <c r="JHA155" s="168"/>
      <c r="JHB155" s="168"/>
      <c r="JHC155" s="168"/>
      <c r="JHD155" s="168"/>
      <c r="JHE155" s="168"/>
      <c r="JHF155" s="168"/>
      <c r="JHG155" s="168"/>
      <c r="JHH155" s="168"/>
      <c r="JHI155" s="168"/>
      <c r="JHJ155" s="168"/>
      <c r="JHK155" s="168"/>
      <c r="JHL155" s="168"/>
      <c r="JHM155" s="168"/>
      <c r="JHN155" s="168"/>
      <c r="JHO155" s="168"/>
      <c r="JHP155" s="168"/>
      <c r="JHQ155" s="168"/>
      <c r="JHR155" s="168"/>
      <c r="JHS155" s="168"/>
      <c r="JHT155" s="168"/>
      <c r="JHU155" s="168"/>
      <c r="JHV155" s="168"/>
      <c r="JHW155" s="168"/>
      <c r="JHX155" s="168"/>
      <c r="JHY155" s="168"/>
      <c r="JHZ155" s="168"/>
      <c r="JIA155" s="168"/>
      <c r="JIB155" s="168"/>
      <c r="JIC155" s="168"/>
      <c r="JID155" s="168"/>
      <c r="JIE155" s="168"/>
      <c r="JIF155" s="168"/>
      <c r="JIG155" s="168"/>
      <c r="JIH155" s="168"/>
      <c r="JII155" s="168"/>
      <c r="JIJ155" s="168"/>
      <c r="JIK155" s="168"/>
      <c r="JIL155" s="168"/>
      <c r="JIM155" s="168"/>
      <c r="JIN155" s="168"/>
      <c r="JIO155" s="168"/>
      <c r="JIP155" s="168"/>
      <c r="JIQ155" s="168"/>
      <c r="JIR155" s="168"/>
      <c r="JIS155" s="168"/>
      <c r="JIT155" s="168"/>
      <c r="JIU155" s="168"/>
      <c r="JIV155" s="168"/>
      <c r="JIW155" s="168"/>
      <c r="JIX155" s="168"/>
      <c r="JIY155" s="168"/>
      <c r="JIZ155" s="168"/>
      <c r="JJA155" s="168"/>
      <c r="JJB155" s="168"/>
      <c r="JJC155" s="168"/>
      <c r="JJD155" s="168"/>
      <c r="JJE155" s="168"/>
      <c r="JJF155" s="168"/>
      <c r="JJG155" s="168"/>
      <c r="JJH155" s="168"/>
      <c r="JJI155" s="168"/>
      <c r="JJJ155" s="168"/>
      <c r="JJK155" s="168"/>
      <c r="JJL155" s="168"/>
      <c r="JJM155" s="168"/>
      <c r="JJN155" s="168"/>
      <c r="JJO155" s="168"/>
      <c r="JJP155" s="168"/>
      <c r="JJQ155" s="168"/>
      <c r="JJR155" s="168"/>
      <c r="JJS155" s="168"/>
      <c r="JJT155" s="168"/>
      <c r="JJU155" s="168"/>
      <c r="JJV155" s="168"/>
      <c r="JJW155" s="168"/>
      <c r="JJX155" s="168"/>
      <c r="JJY155" s="168"/>
      <c r="JJZ155" s="168"/>
      <c r="JKA155" s="168"/>
      <c r="JKB155" s="168"/>
      <c r="JKC155" s="168"/>
      <c r="JKD155" s="168"/>
      <c r="JKE155" s="168"/>
      <c r="JKF155" s="168"/>
      <c r="JKG155" s="168"/>
      <c r="JKH155" s="168"/>
      <c r="JKI155" s="168"/>
      <c r="JKJ155" s="168"/>
      <c r="JKK155" s="168"/>
      <c r="JKL155" s="168"/>
      <c r="JKM155" s="168"/>
      <c r="JKN155" s="168"/>
      <c r="JKO155" s="168"/>
      <c r="JKP155" s="168"/>
      <c r="JKQ155" s="168"/>
      <c r="JKR155" s="168"/>
      <c r="JKS155" s="168"/>
      <c r="JKT155" s="168"/>
      <c r="JKU155" s="168"/>
      <c r="JKV155" s="168"/>
      <c r="JKW155" s="168"/>
      <c r="JKX155" s="168"/>
      <c r="JKY155" s="168"/>
      <c r="JKZ155" s="168"/>
      <c r="JLA155" s="168"/>
      <c r="JLB155" s="168"/>
      <c r="JLC155" s="168"/>
      <c r="JLD155" s="168"/>
      <c r="JLE155" s="168"/>
      <c r="JLF155" s="168"/>
      <c r="JLG155" s="168"/>
      <c r="JLH155" s="168"/>
      <c r="JLI155" s="168"/>
      <c r="JLJ155" s="168"/>
      <c r="JLK155" s="168"/>
      <c r="JLL155" s="168"/>
      <c r="JLM155" s="168"/>
      <c r="JLN155" s="168"/>
      <c r="JLO155" s="168"/>
      <c r="JLP155" s="168"/>
      <c r="JLQ155" s="168"/>
      <c r="JLR155" s="168"/>
      <c r="JLS155" s="168"/>
      <c r="JLT155" s="168"/>
      <c r="JLU155" s="168"/>
      <c r="JLV155" s="168"/>
      <c r="JLW155" s="168"/>
      <c r="JLX155" s="168"/>
      <c r="JLY155" s="168"/>
      <c r="JLZ155" s="168"/>
      <c r="JMA155" s="168"/>
      <c r="JMB155" s="168"/>
      <c r="JMC155" s="168"/>
      <c r="JMD155" s="168"/>
      <c r="JME155" s="168"/>
      <c r="JMF155" s="168"/>
      <c r="JMG155" s="168"/>
      <c r="JMH155" s="168"/>
      <c r="JMI155" s="168"/>
      <c r="JMJ155" s="168"/>
      <c r="JMK155" s="168"/>
      <c r="JML155" s="168"/>
      <c r="JMM155" s="168"/>
      <c r="JMN155" s="168"/>
      <c r="JMO155" s="168"/>
      <c r="JMP155" s="168"/>
      <c r="JMQ155" s="168"/>
      <c r="JMR155" s="168"/>
      <c r="JMS155" s="168"/>
      <c r="JMT155" s="168"/>
      <c r="JMU155" s="168"/>
      <c r="JMV155" s="168"/>
      <c r="JMW155" s="168"/>
      <c r="JMX155" s="168"/>
      <c r="JMY155" s="168"/>
      <c r="JMZ155" s="168"/>
      <c r="JNA155" s="168"/>
      <c r="JNB155" s="168"/>
      <c r="JNC155" s="168"/>
      <c r="JND155" s="168"/>
      <c r="JNE155" s="168"/>
      <c r="JNF155" s="168"/>
      <c r="JNG155" s="168"/>
      <c r="JNH155" s="168"/>
      <c r="JNI155" s="168"/>
      <c r="JNJ155" s="168"/>
      <c r="JNK155" s="168"/>
      <c r="JNL155" s="168"/>
      <c r="JNM155" s="168"/>
      <c r="JNN155" s="168"/>
      <c r="JNO155" s="168"/>
      <c r="JNP155" s="168"/>
      <c r="JNQ155" s="168"/>
      <c r="JNR155" s="168"/>
      <c r="JNS155" s="168"/>
      <c r="JNT155" s="168"/>
      <c r="JNU155" s="168"/>
      <c r="JNV155" s="168"/>
      <c r="JNW155" s="168"/>
      <c r="JNX155" s="168"/>
      <c r="JNY155" s="168"/>
      <c r="JNZ155" s="168"/>
      <c r="JOA155" s="168"/>
      <c r="JOB155" s="168"/>
      <c r="JOC155" s="168"/>
      <c r="JOD155" s="168"/>
      <c r="JOE155" s="168"/>
      <c r="JOF155" s="168"/>
      <c r="JOG155" s="168"/>
      <c r="JOH155" s="168"/>
      <c r="JOI155" s="168"/>
      <c r="JOJ155" s="168"/>
      <c r="JOK155" s="168"/>
      <c r="JOL155" s="168"/>
      <c r="JOM155" s="168"/>
      <c r="JON155" s="168"/>
      <c r="JOO155" s="168"/>
      <c r="JOP155" s="168"/>
      <c r="JOQ155" s="168"/>
      <c r="JOR155" s="168"/>
      <c r="JOS155" s="168"/>
      <c r="JOT155" s="168"/>
      <c r="JOU155" s="168"/>
      <c r="JOV155" s="168"/>
      <c r="JOW155" s="168"/>
      <c r="JOX155" s="168"/>
      <c r="JOY155" s="168"/>
      <c r="JOZ155" s="168"/>
      <c r="JPA155" s="168"/>
      <c r="JPB155" s="168"/>
      <c r="JPC155" s="168"/>
      <c r="JPD155" s="168"/>
      <c r="JPE155" s="168"/>
      <c r="JPF155" s="168"/>
      <c r="JPG155" s="168"/>
      <c r="JPH155" s="168"/>
      <c r="JPI155" s="168"/>
      <c r="JPJ155" s="168"/>
      <c r="JPK155" s="168"/>
      <c r="JPL155" s="168"/>
      <c r="JPM155" s="168"/>
      <c r="JPN155" s="168"/>
      <c r="JPO155" s="168"/>
      <c r="JPP155" s="168"/>
      <c r="JPQ155" s="168"/>
      <c r="JPR155" s="168"/>
      <c r="JPS155" s="168"/>
      <c r="JPT155" s="168"/>
      <c r="JPU155" s="168"/>
      <c r="JPV155" s="168"/>
      <c r="JPW155" s="168"/>
      <c r="JPX155" s="168"/>
      <c r="JPY155" s="168"/>
      <c r="JPZ155" s="168"/>
      <c r="JQA155" s="168"/>
      <c r="JQB155" s="168"/>
      <c r="JQC155" s="168"/>
      <c r="JQD155" s="168"/>
      <c r="JQE155" s="168"/>
      <c r="JQF155" s="168"/>
      <c r="JQG155" s="168"/>
      <c r="JQH155" s="168"/>
      <c r="JQI155" s="168"/>
      <c r="JQJ155" s="168"/>
      <c r="JQK155" s="168"/>
      <c r="JQL155" s="168"/>
      <c r="JQM155" s="168"/>
      <c r="JQN155" s="168"/>
      <c r="JQO155" s="168"/>
      <c r="JQP155" s="168"/>
      <c r="JQQ155" s="168"/>
      <c r="JQR155" s="168"/>
      <c r="JQS155" s="168"/>
      <c r="JQT155" s="168"/>
      <c r="JQU155" s="168"/>
      <c r="JQV155" s="168"/>
      <c r="JQW155" s="168"/>
      <c r="JQX155" s="168"/>
      <c r="JQY155" s="168"/>
      <c r="JQZ155" s="168"/>
      <c r="JRA155" s="168"/>
      <c r="JRB155" s="168"/>
      <c r="JRC155" s="168"/>
      <c r="JRD155" s="168"/>
      <c r="JRE155" s="168"/>
      <c r="JRF155" s="168"/>
      <c r="JRG155" s="168"/>
      <c r="JRH155" s="168"/>
      <c r="JRI155" s="168"/>
      <c r="JRJ155" s="168"/>
      <c r="JRK155" s="168"/>
      <c r="JRL155" s="168"/>
      <c r="JRM155" s="168"/>
      <c r="JRN155" s="168"/>
      <c r="JRO155" s="168"/>
      <c r="JRP155" s="168"/>
      <c r="JRQ155" s="168"/>
      <c r="JRR155" s="168"/>
      <c r="JRS155" s="168"/>
      <c r="JRT155" s="168"/>
      <c r="JRU155" s="168"/>
      <c r="JRV155" s="168"/>
      <c r="JRW155" s="168"/>
      <c r="JRX155" s="168"/>
      <c r="JRY155" s="168"/>
      <c r="JRZ155" s="168"/>
      <c r="JSA155" s="168"/>
      <c r="JSB155" s="168"/>
      <c r="JSC155" s="168"/>
      <c r="JSD155" s="168"/>
      <c r="JSE155" s="168"/>
      <c r="JSF155" s="168"/>
      <c r="JSG155" s="168"/>
      <c r="JSH155" s="168"/>
      <c r="JSI155" s="168"/>
      <c r="JSJ155" s="168"/>
      <c r="JSK155" s="168"/>
      <c r="JSL155" s="168"/>
      <c r="JSM155" s="168"/>
      <c r="JSN155" s="168"/>
      <c r="JSO155" s="168"/>
      <c r="JSP155" s="168"/>
      <c r="JSQ155" s="168"/>
      <c r="JSR155" s="168"/>
      <c r="JSS155" s="168"/>
      <c r="JST155" s="168"/>
      <c r="JSU155" s="168"/>
      <c r="JSV155" s="168"/>
      <c r="JSW155" s="168"/>
      <c r="JSX155" s="168"/>
      <c r="JSY155" s="168"/>
      <c r="JSZ155" s="168"/>
      <c r="JTA155" s="168"/>
      <c r="JTB155" s="168"/>
      <c r="JTC155" s="168"/>
      <c r="JTD155" s="168"/>
      <c r="JTE155" s="168"/>
      <c r="JTF155" s="168"/>
      <c r="JTG155" s="168"/>
      <c r="JTH155" s="168"/>
      <c r="JTI155" s="168"/>
      <c r="JTJ155" s="168"/>
      <c r="JTK155" s="168"/>
      <c r="JTL155" s="168"/>
      <c r="JTM155" s="168"/>
      <c r="JTN155" s="168"/>
      <c r="JTO155" s="168"/>
      <c r="JTP155" s="168"/>
      <c r="JTQ155" s="168"/>
      <c r="JTR155" s="168"/>
      <c r="JTS155" s="168"/>
      <c r="JTT155" s="168"/>
      <c r="JTU155" s="168"/>
      <c r="JTV155" s="168"/>
      <c r="JTW155" s="168"/>
      <c r="JTX155" s="168"/>
      <c r="JTY155" s="168"/>
      <c r="JTZ155" s="168"/>
      <c r="JUA155" s="168"/>
      <c r="JUB155" s="168"/>
      <c r="JUC155" s="168"/>
      <c r="JUD155" s="168"/>
      <c r="JUE155" s="168"/>
      <c r="JUF155" s="168"/>
      <c r="JUG155" s="168"/>
      <c r="JUH155" s="168"/>
      <c r="JUI155" s="168"/>
      <c r="JUJ155" s="168"/>
      <c r="JUK155" s="168"/>
      <c r="JUL155" s="168"/>
      <c r="JUM155" s="168"/>
      <c r="JUN155" s="168"/>
      <c r="JUO155" s="168"/>
      <c r="JUP155" s="168"/>
      <c r="JUQ155" s="168"/>
      <c r="JUR155" s="168"/>
      <c r="JUS155" s="168"/>
      <c r="JUT155" s="168"/>
      <c r="JUU155" s="168"/>
      <c r="JUV155" s="168"/>
      <c r="JUW155" s="168"/>
      <c r="JUX155" s="168"/>
      <c r="JUY155" s="168"/>
      <c r="JUZ155" s="168"/>
      <c r="JVA155" s="168"/>
      <c r="JVB155" s="168"/>
      <c r="JVC155" s="168"/>
      <c r="JVD155" s="168"/>
      <c r="JVE155" s="168"/>
      <c r="JVF155" s="168"/>
      <c r="JVG155" s="168"/>
      <c r="JVH155" s="168"/>
      <c r="JVI155" s="168"/>
      <c r="JVJ155" s="168"/>
      <c r="JVK155" s="168"/>
      <c r="JVL155" s="168"/>
      <c r="JVM155" s="168"/>
      <c r="JVN155" s="168"/>
      <c r="JVO155" s="168"/>
      <c r="JVP155" s="168"/>
      <c r="JVQ155" s="168"/>
      <c r="JVR155" s="168"/>
      <c r="JVS155" s="168"/>
      <c r="JVT155" s="168"/>
      <c r="JVU155" s="168"/>
      <c r="JVV155" s="168"/>
      <c r="JVW155" s="168"/>
      <c r="JVX155" s="168"/>
      <c r="JVY155" s="168"/>
      <c r="JVZ155" s="168"/>
      <c r="JWA155" s="168"/>
      <c r="JWB155" s="168"/>
      <c r="JWC155" s="168"/>
      <c r="JWD155" s="168"/>
      <c r="JWE155" s="168"/>
      <c r="JWF155" s="168"/>
      <c r="JWG155" s="168"/>
      <c r="JWH155" s="168"/>
      <c r="JWI155" s="168"/>
      <c r="JWJ155" s="168"/>
      <c r="JWK155" s="168"/>
      <c r="JWL155" s="168"/>
      <c r="JWM155" s="168"/>
      <c r="JWN155" s="168"/>
      <c r="JWO155" s="168"/>
      <c r="JWP155" s="168"/>
      <c r="JWQ155" s="168"/>
      <c r="JWR155" s="168"/>
      <c r="JWS155" s="168"/>
      <c r="JWT155" s="168"/>
      <c r="JWU155" s="168"/>
      <c r="JWV155" s="168"/>
      <c r="JWW155" s="168"/>
      <c r="JWX155" s="168"/>
      <c r="JWY155" s="168"/>
      <c r="JWZ155" s="168"/>
      <c r="JXA155" s="168"/>
      <c r="JXB155" s="168"/>
      <c r="JXC155" s="168"/>
      <c r="JXD155" s="168"/>
      <c r="JXE155" s="168"/>
      <c r="JXF155" s="168"/>
      <c r="JXG155" s="168"/>
      <c r="JXH155" s="168"/>
      <c r="JXI155" s="168"/>
      <c r="JXJ155" s="168"/>
      <c r="JXK155" s="168"/>
      <c r="JXL155" s="168"/>
      <c r="JXM155" s="168"/>
      <c r="JXN155" s="168"/>
      <c r="JXO155" s="168"/>
      <c r="JXP155" s="168"/>
      <c r="JXQ155" s="168"/>
      <c r="JXR155" s="168"/>
      <c r="JXS155" s="168"/>
      <c r="JXT155" s="168"/>
      <c r="JXU155" s="168"/>
      <c r="JXV155" s="168"/>
      <c r="JXW155" s="168"/>
      <c r="JXX155" s="168"/>
      <c r="JXY155" s="168"/>
      <c r="JXZ155" s="168"/>
      <c r="JYA155" s="168"/>
      <c r="JYB155" s="168"/>
      <c r="JYC155" s="168"/>
      <c r="JYD155" s="168"/>
      <c r="JYE155" s="168"/>
      <c r="JYF155" s="168"/>
      <c r="JYG155" s="168"/>
      <c r="JYH155" s="168"/>
      <c r="JYI155" s="168"/>
      <c r="JYJ155" s="168"/>
      <c r="JYK155" s="168"/>
      <c r="JYL155" s="168"/>
      <c r="JYM155" s="168"/>
      <c r="JYN155" s="168"/>
      <c r="JYO155" s="168"/>
      <c r="JYP155" s="168"/>
      <c r="JYQ155" s="168"/>
      <c r="JYR155" s="168"/>
      <c r="JYS155" s="168"/>
      <c r="JYT155" s="168"/>
      <c r="JYU155" s="168"/>
      <c r="JYV155" s="168"/>
      <c r="JYW155" s="168"/>
      <c r="JYX155" s="168"/>
      <c r="JYY155" s="168"/>
      <c r="JYZ155" s="168"/>
      <c r="JZA155" s="168"/>
      <c r="JZB155" s="168"/>
      <c r="JZC155" s="168"/>
      <c r="JZD155" s="168"/>
      <c r="JZE155" s="168"/>
      <c r="JZF155" s="168"/>
      <c r="JZG155" s="168"/>
      <c r="JZH155" s="168"/>
      <c r="JZI155" s="168"/>
      <c r="JZJ155" s="168"/>
      <c r="JZK155" s="168"/>
      <c r="JZL155" s="168"/>
      <c r="JZM155" s="168"/>
      <c r="JZN155" s="168"/>
      <c r="JZO155" s="168"/>
      <c r="JZP155" s="168"/>
      <c r="JZQ155" s="168"/>
      <c r="JZR155" s="168"/>
      <c r="JZS155" s="168"/>
      <c r="JZT155" s="168"/>
      <c r="JZU155" s="168"/>
      <c r="JZV155" s="168"/>
      <c r="JZW155" s="168"/>
      <c r="JZX155" s="168"/>
      <c r="JZY155" s="168"/>
      <c r="JZZ155" s="168"/>
      <c r="KAA155" s="168"/>
      <c r="KAB155" s="168"/>
      <c r="KAC155" s="168"/>
      <c r="KAD155" s="168"/>
      <c r="KAE155" s="168"/>
      <c r="KAF155" s="168"/>
      <c r="KAG155" s="168"/>
      <c r="KAH155" s="168"/>
      <c r="KAI155" s="168"/>
      <c r="KAJ155" s="168"/>
      <c r="KAK155" s="168"/>
      <c r="KAL155" s="168"/>
      <c r="KAM155" s="168"/>
      <c r="KAN155" s="168"/>
      <c r="KAO155" s="168"/>
      <c r="KAP155" s="168"/>
      <c r="KAQ155" s="168"/>
      <c r="KAR155" s="168"/>
      <c r="KAS155" s="168"/>
      <c r="KAT155" s="168"/>
      <c r="KAU155" s="168"/>
      <c r="KAV155" s="168"/>
      <c r="KAW155" s="168"/>
      <c r="KAX155" s="168"/>
      <c r="KAY155" s="168"/>
      <c r="KAZ155" s="168"/>
      <c r="KBA155" s="168"/>
      <c r="KBB155" s="168"/>
      <c r="KBC155" s="168"/>
      <c r="KBD155" s="168"/>
      <c r="KBE155" s="168"/>
      <c r="KBF155" s="168"/>
      <c r="KBG155" s="168"/>
      <c r="KBH155" s="168"/>
      <c r="KBI155" s="168"/>
      <c r="KBJ155" s="168"/>
      <c r="KBK155" s="168"/>
      <c r="KBL155" s="168"/>
      <c r="KBM155" s="168"/>
      <c r="KBN155" s="168"/>
      <c r="KBO155" s="168"/>
      <c r="KBP155" s="168"/>
      <c r="KBQ155" s="168"/>
      <c r="KBR155" s="168"/>
      <c r="KBS155" s="168"/>
      <c r="KBT155" s="168"/>
      <c r="KBU155" s="168"/>
      <c r="KBV155" s="168"/>
      <c r="KBW155" s="168"/>
      <c r="KBX155" s="168"/>
      <c r="KBY155" s="168"/>
      <c r="KBZ155" s="168"/>
      <c r="KCA155" s="168"/>
      <c r="KCB155" s="168"/>
      <c r="KCC155" s="168"/>
      <c r="KCD155" s="168"/>
      <c r="KCE155" s="168"/>
      <c r="KCF155" s="168"/>
      <c r="KCG155" s="168"/>
      <c r="KCH155" s="168"/>
      <c r="KCI155" s="168"/>
      <c r="KCJ155" s="168"/>
      <c r="KCK155" s="168"/>
      <c r="KCL155" s="168"/>
      <c r="KCM155" s="168"/>
      <c r="KCN155" s="168"/>
      <c r="KCO155" s="168"/>
      <c r="KCP155" s="168"/>
      <c r="KCQ155" s="168"/>
      <c r="KCR155" s="168"/>
      <c r="KCS155" s="168"/>
      <c r="KCT155" s="168"/>
      <c r="KCU155" s="168"/>
      <c r="KCV155" s="168"/>
      <c r="KCW155" s="168"/>
      <c r="KCX155" s="168"/>
      <c r="KCY155" s="168"/>
      <c r="KCZ155" s="168"/>
      <c r="KDA155" s="168"/>
      <c r="KDB155" s="168"/>
      <c r="KDC155" s="168"/>
      <c r="KDD155" s="168"/>
      <c r="KDE155" s="168"/>
      <c r="KDF155" s="168"/>
      <c r="KDG155" s="168"/>
      <c r="KDH155" s="168"/>
      <c r="KDI155" s="168"/>
      <c r="KDJ155" s="168"/>
      <c r="KDK155" s="168"/>
      <c r="KDL155" s="168"/>
      <c r="KDM155" s="168"/>
      <c r="KDN155" s="168"/>
      <c r="KDO155" s="168"/>
      <c r="KDP155" s="168"/>
      <c r="KDQ155" s="168"/>
      <c r="KDR155" s="168"/>
      <c r="KDS155" s="168"/>
      <c r="KDT155" s="168"/>
      <c r="KDU155" s="168"/>
      <c r="KDV155" s="168"/>
      <c r="KDW155" s="168"/>
      <c r="KDX155" s="168"/>
      <c r="KDY155" s="168"/>
      <c r="KDZ155" s="168"/>
      <c r="KEA155" s="168"/>
      <c r="KEB155" s="168"/>
      <c r="KEC155" s="168"/>
      <c r="KED155" s="168"/>
      <c r="KEE155" s="168"/>
      <c r="KEF155" s="168"/>
      <c r="KEG155" s="168"/>
      <c r="KEH155" s="168"/>
      <c r="KEI155" s="168"/>
      <c r="KEJ155" s="168"/>
      <c r="KEK155" s="168"/>
      <c r="KEL155" s="168"/>
      <c r="KEM155" s="168"/>
      <c r="KEN155" s="168"/>
      <c r="KEO155" s="168"/>
      <c r="KEP155" s="168"/>
      <c r="KEQ155" s="168"/>
      <c r="KER155" s="168"/>
      <c r="KES155" s="168"/>
      <c r="KET155" s="168"/>
      <c r="KEU155" s="168"/>
      <c r="KEV155" s="168"/>
      <c r="KEW155" s="168"/>
      <c r="KEX155" s="168"/>
      <c r="KEY155" s="168"/>
      <c r="KEZ155" s="168"/>
      <c r="KFA155" s="168"/>
      <c r="KFB155" s="168"/>
      <c r="KFC155" s="168"/>
      <c r="KFD155" s="168"/>
      <c r="KFE155" s="168"/>
      <c r="KFF155" s="168"/>
      <c r="KFG155" s="168"/>
      <c r="KFH155" s="168"/>
      <c r="KFI155" s="168"/>
      <c r="KFJ155" s="168"/>
      <c r="KFK155" s="168"/>
      <c r="KFL155" s="168"/>
      <c r="KFM155" s="168"/>
      <c r="KFN155" s="168"/>
      <c r="KFO155" s="168"/>
      <c r="KFP155" s="168"/>
      <c r="KFQ155" s="168"/>
      <c r="KFR155" s="168"/>
      <c r="KFS155" s="168"/>
      <c r="KFT155" s="168"/>
      <c r="KFU155" s="168"/>
      <c r="KFV155" s="168"/>
      <c r="KFW155" s="168"/>
      <c r="KFX155" s="168"/>
      <c r="KFY155" s="168"/>
      <c r="KFZ155" s="168"/>
      <c r="KGA155" s="168"/>
      <c r="KGB155" s="168"/>
      <c r="KGC155" s="168"/>
      <c r="KGD155" s="168"/>
      <c r="KGE155" s="168"/>
      <c r="KGF155" s="168"/>
      <c r="KGG155" s="168"/>
      <c r="KGH155" s="168"/>
      <c r="KGI155" s="168"/>
      <c r="KGJ155" s="168"/>
      <c r="KGK155" s="168"/>
      <c r="KGL155" s="168"/>
      <c r="KGM155" s="168"/>
      <c r="KGN155" s="168"/>
      <c r="KGO155" s="168"/>
      <c r="KGP155" s="168"/>
      <c r="KGQ155" s="168"/>
      <c r="KGR155" s="168"/>
      <c r="KGS155" s="168"/>
      <c r="KGT155" s="168"/>
      <c r="KGU155" s="168"/>
      <c r="KGV155" s="168"/>
      <c r="KGW155" s="168"/>
      <c r="KGX155" s="168"/>
      <c r="KGY155" s="168"/>
      <c r="KGZ155" s="168"/>
      <c r="KHA155" s="168"/>
      <c r="KHB155" s="168"/>
      <c r="KHC155" s="168"/>
      <c r="KHD155" s="168"/>
      <c r="KHE155" s="168"/>
      <c r="KHF155" s="168"/>
      <c r="KHG155" s="168"/>
      <c r="KHH155" s="168"/>
      <c r="KHI155" s="168"/>
      <c r="KHJ155" s="168"/>
      <c r="KHK155" s="168"/>
      <c r="KHL155" s="168"/>
      <c r="KHM155" s="168"/>
      <c r="KHN155" s="168"/>
      <c r="KHO155" s="168"/>
      <c r="KHP155" s="168"/>
      <c r="KHQ155" s="168"/>
      <c r="KHR155" s="168"/>
      <c r="KHS155" s="168"/>
      <c r="KHT155" s="168"/>
      <c r="KHU155" s="168"/>
      <c r="KHV155" s="168"/>
      <c r="KHW155" s="168"/>
      <c r="KHX155" s="168"/>
      <c r="KHY155" s="168"/>
      <c r="KHZ155" s="168"/>
      <c r="KIA155" s="168"/>
      <c r="KIB155" s="168"/>
      <c r="KIC155" s="168"/>
      <c r="KID155" s="168"/>
      <c r="KIE155" s="168"/>
      <c r="KIF155" s="168"/>
      <c r="KIG155" s="168"/>
      <c r="KIH155" s="168"/>
      <c r="KII155" s="168"/>
      <c r="KIJ155" s="168"/>
      <c r="KIK155" s="168"/>
      <c r="KIL155" s="168"/>
      <c r="KIM155" s="168"/>
      <c r="KIN155" s="168"/>
      <c r="KIO155" s="168"/>
      <c r="KIP155" s="168"/>
      <c r="KIQ155" s="168"/>
      <c r="KIR155" s="168"/>
      <c r="KIS155" s="168"/>
      <c r="KIT155" s="168"/>
      <c r="KIU155" s="168"/>
      <c r="KIV155" s="168"/>
      <c r="KIW155" s="168"/>
      <c r="KIX155" s="168"/>
      <c r="KIY155" s="168"/>
      <c r="KIZ155" s="168"/>
      <c r="KJA155" s="168"/>
      <c r="KJB155" s="168"/>
      <c r="KJC155" s="168"/>
      <c r="KJD155" s="168"/>
      <c r="KJE155" s="168"/>
      <c r="KJF155" s="168"/>
      <c r="KJG155" s="168"/>
      <c r="KJH155" s="168"/>
      <c r="KJI155" s="168"/>
      <c r="KJJ155" s="168"/>
      <c r="KJK155" s="168"/>
      <c r="KJL155" s="168"/>
      <c r="KJM155" s="168"/>
      <c r="KJN155" s="168"/>
      <c r="KJO155" s="168"/>
      <c r="KJP155" s="168"/>
      <c r="KJQ155" s="168"/>
      <c r="KJR155" s="168"/>
      <c r="KJS155" s="168"/>
      <c r="KJT155" s="168"/>
      <c r="KJU155" s="168"/>
      <c r="KJV155" s="168"/>
      <c r="KJW155" s="168"/>
      <c r="KJX155" s="168"/>
      <c r="KJY155" s="168"/>
      <c r="KJZ155" s="168"/>
      <c r="KKA155" s="168"/>
      <c r="KKB155" s="168"/>
      <c r="KKC155" s="168"/>
      <c r="KKD155" s="168"/>
      <c r="KKE155" s="168"/>
      <c r="KKF155" s="168"/>
      <c r="KKG155" s="168"/>
      <c r="KKH155" s="168"/>
      <c r="KKI155" s="168"/>
      <c r="KKJ155" s="168"/>
      <c r="KKK155" s="168"/>
      <c r="KKL155" s="168"/>
      <c r="KKM155" s="168"/>
      <c r="KKN155" s="168"/>
      <c r="KKO155" s="168"/>
      <c r="KKP155" s="168"/>
      <c r="KKQ155" s="168"/>
      <c r="KKR155" s="168"/>
      <c r="KKS155" s="168"/>
      <c r="KKT155" s="168"/>
      <c r="KKU155" s="168"/>
      <c r="KKV155" s="168"/>
      <c r="KKW155" s="168"/>
      <c r="KKX155" s="168"/>
      <c r="KKY155" s="168"/>
      <c r="KKZ155" s="168"/>
      <c r="KLA155" s="168"/>
      <c r="KLB155" s="168"/>
      <c r="KLC155" s="168"/>
      <c r="KLD155" s="168"/>
      <c r="KLE155" s="168"/>
      <c r="KLF155" s="168"/>
      <c r="KLG155" s="168"/>
      <c r="KLH155" s="168"/>
      <c r="KLI155" s="168"/>
      <c r="KLJ155" s="168"/>
      <c r="KLK155" s="168"/>
      <c r="KLL155" s="168"/>
      <c r="KLM155" s="168"/>
      <c r="KLN155" s="168"/>
      <c r="KLO155" s="168"/>
      <c r="KLP155" s="168"/>
      <c r="KLQ155" s="168"/>
      <c r="KLR155" s="168"/>
      <c r="KLS155" s="168"/>
      <c r="KLT155" s="168"/>
      <c r="KLU155" s="168"/>
      <c r="KLV155" s="168"/>
      <c r="KLW155" s="168"/>
      <c r="KLX155" s="168"/>
      <c r="KLY155" s="168"/>
      <c r="KLZ155" s="168"/>
      <c r="KMA155" s="168"/>
      <c r="KMB155" s="168"/>
      <c r="KMC155" s="168"/>
      <c r="KMD155" s="168"/>
      <c r="KME155" s="168"/>
      <c r="KMF155" s="168"/>
      <c r="KMG155" s="168"/>
      <c r="KMH155" s="168"/>
      <c r="KMI155" s="168"/>
      <c r="KMJ155" s="168"/>
      <c r="KMK155" s="168"/>
      <c r="KML155" s="168"/>
      <c r="KMM155" s="168"/>
      <c r="KMN155" s="168"/>
      <c r="KMO155" s="168"/>
      <c r="KMP155" s="168"/>
      <c r="KMQ155" s="168"/>
      <c r="KMR155" s="168"/>
      <c r="KMS155" s="168"/>
      <c r="KMT155" s="168"/>
      <c r="KMU155" s="168"/>
      <c r="KMV155" s="168"/>
      <c r="KMW155" s="168"/>
      <c r="KMX155" s="168"/>
      <c r="KMY155" s="168"/>
      <c r="KMZ155" s="168"/>
      <c r="KNA155" s="168"/>
      <c r="KNB155" s="168"/>
      <c r="KNC155" s="168"/>
      <c r="KND155" s="168"/>
      <c r="KNE155" s="168"/>
      <c r="KNF155" s="168"/>
      <c r="KNG155" s="168"/>
      <c r="KNH155" s="168"/>
      <c r="KNI155" s="168"/>
      <c r="KNJ155" s="168"/>
      <c r="KNK155" s="168"/>
      <c r="KNL155" s="168"/>
      <c r="KNM155" s="168"/>
      <c r="KNN155" s="168"/>
      <c r="KNO155" s="168"/>
      <c r="KNP155" s="168"/>
      <c r="KNQ155" s="168"/>
      <c r="KNR155" s="168"/>
      <c r="KNS155" s="168"/>
      <c r="KNT155" s="168"/>
      <c r="KNU155" s="168"/>
      <c r="KNV155" s="168"/>
      <c r="KNW155" s="168"/>
      <c r="KNX155" s="168"/>
      <c r="KNY155" s="168"/>
      <c r="KNZ155" s="168"/>
      <c r="KOA155" s="168"/>
      <c r="KOB155" s="168"/>
      <c r="KOC155" s="168"/>
      <c r="KOD155" s="168"/>
      <c r="KOE155" s="168"/>
      <c r="KOF155" s="168"/>
      <c r="KOG155" s="168"/>
      <c r="KOH155" s="168"/>
      <c r="KOI155" s="168"/>
      <c r="KOJ155" s="168"/>
      <c r="KOK155" s="168"/>
      <c r="KOL155" s="168"/>
      <c r="KOM155" s="168"/>
      <c r="KON155" s="168"/>
      <c r="KOO155" s="168"/>
      <c r="KOP155" s="168"/>
      <c r="KOQ155" s="168"/>
      <c r="KOR155" s="168"/>
      <c r="KOS155" s="168"/>
      <c r="KOT155" s="168"/>
      <c r="KOU155" s="168"/>
      <c r="KOV155" s="168"/>
      <c r="KOW155" s="168"/>
      <c r="KOX155" s="168"/>
      <c r="KOY155" s="168"/>
      <c r="KOZ155" s="168"/>
      <c r="KPA155" s="168"/>
      <c r="KPB155" s="168"/>
      <c r="KPC155" s="168"/>
      <c r="KPD155" s="168"/>
      <c r="KPE155" s="168"/>
      <c r="KPF155" s="168"/>
      <c r="KPG155" s="168"/>
      <c r="KPH155" s="168"/>
      <c r="KPI155" s="168"/>
      <c r="KPJ155" s="168"/>
      <c r="KPK155" s="168"/>
      <c r="KPL155" s="168"/>
      <c r="KPM155" s="168"/>
      <c r="KPN155" s="168"/>
      <c r="KPO155" s="168"/>
      <c r="KPP155" s="168"/>
      <c r="KPQ155" s="168"/>
      <c r="KPR155" s="168"/>
      <c r="KPS155" s="168"/>
      <c r="KPT155" s="168"/>
      <c r="KPU155" s="168"/>
      <c r="KPV155" s="168"/>
      <c r="KPW155" s="168"/>
      <c r="KPX155" s="168"/>
      <c r="KPY155" s="168"/>
      <c r="KPZ155" s="168"/>
      <c r="KQA155" s="168"/>
      <c r="KQB155" s="168"/>
      <c r="KQC155" s="168"/>
      <c r="KQD155" s="168"/>
      <c r="KQE155" s="168"/>
      <c r="KQF155" s="168"/>
      <c r="KQG155" s="168"/>
      <c r="KQH155" s="168"/>
      <c r="KQI155" s="168"/>
      <c r="KQJ155" s="168"/>
      <c r="KQK155" s="168"/>
      <c r="KQL155" s="168"/>
      <c r="KQM155" s="168"/>
      <c r="KQN155" s="168"/>
      <c r="KQO155" s="168"/>
      <c r="KQP155" s="168"/>
      <c r="KQQ155" s="168"/>
      <c r="KQR155" s="168"/>
      <c r="KQS155" s="168"/>
      <c r="KQT155" s="168"/>
      <c r="KQU155" s="168"/>
      <c r="KQV155" s="168"/>
      <c r="KQW155" s="168"/>
      <c r="KQX155" s="168"/>
      <c r="KQY155" s="168"/>
      <c r="KQZ155" s="168"/>
      <c r="KRA155" s="168"/>
      <c r="KRB155" s="168"/>
      <c r="KRC155" s="168"/>
      <c r="KRD155" s="168"/>
      <c r="KRE155" s="168"/>
      <c r="KRF155" s="168"/>
      <c r="KRG155" s="168"/>
      <c r="KRH155" s="168"/>
      <c r="KRI155" s="168"/>
      <c r="KRJ155" s="168"/>
      <c r="KRK155" s="168"/>
      <c r="KRL155" s="168"/>
      <c r="KRM155" s="168"/>
      <c r="KRN155" s="168"/>
      <c r="KRO155" s="168"/>
      <c r="KRP155" s="168"/>
      <c r="KRQ155" s="168"/>
      <c r="KRR155" s="168"/>
      <c r="KRS155" s="168"/>
      <c r="KRT155" s="168"/>
      <c r="KRU155" s="168"/>
      <c r="KRV155" s="168"/>
      <c r="KRW155" s="168"/>
      <c r="KRX155" s="168"/>
      <c r="KRY155" s="168"/>
      <c r="KRZ155" s="168"/>
      <c r="KSA155" s="168"/>
      <c r="KSB155" s="168"/>
      <c r="KSC155" s="168"/>
      <c r="KSD155" s="168"/>
      <c r="KSE155" s="168"/>
      <c r="KSF155" s="168"/>
      <c r="KSG155" s="168"/>
      <c r="KSH155" s="168"/>
      <c r="KSI155" s="168"/>
      <c r="KSJ155" s="168"/>
      <c r="KSK155" s="168"/>
      <c r="KSL155" s="168"/>
      <c r="KSM155" s="168"/>
      <c r="KSN155" s="168"/>
      <c r="KSO155" s="168"/>
      <c r="KSP155" s="168"/>
      <c r="KSQ155" s="168"/>
      <c r="KSR155" s="168"/>
      <c r="KSS155" s="168"/>
      <c r="KST155" s="168"/>
      <c r="KSU155" s="168"/>
      <c r="KSV155" s="168"/>
      <c r="KSW155" s="168"/>
      <c r="KSX155" s="168"/>
      <c r="KSY155" s="168"/>
      <c r="KSZ155" s="168"/>
      <c r="KTA155" s="168"/>
      <c r="KTB155" s="168"/>
      <c r="KTC155" s="168"/>
      <c r="KTD155" s="168"/>
      <c r="KTE155" s="168"/>
      <c r="KTF155" s="168"/>
      <c r="KTG155" s="168"/>
      <c r="KTH155" s="168"/>
      <c r="KTI155" s="168"/>
      <c r="KTJ155" s="168"/>
      <c r="KTK155" s="168"/>
      <c r="KTL155" s="168"/>
      <c r="KTM155" s="168"/>
      <c r="KTN155" s="168"/>
      <c r="KTO155" s="168"/>
      <c r="KTP155" s="168"/>
      <c r="KTQ155" s="168"/>
      <c r="KTR155" s="168"/>
      <c r="KTS155" s="168"/>
      <c r="KTT155" s="168"/>
      <c r="KTU155" s="168"/>
      <c r="KTV155" s="168"/>
      <c r="KTW155" s="168"/>
      <c r="KTX155" s="168"/>
      <c r="KTY155" s="168"/>
      <c r="KTZ155" s="168"/>
      <c r="KUA155" s="168"/>
      <c r="KUB155" s="168"/>
      <c r="KUC155" s="168"/>
      <c r="KUD155" s="168"/>
      <c r="KUE155" s="168"/>
      <c r="KUF155" s="168"/>
      <c r="KUG155" s="168"/>
      <c r="KUH155" s="168"/>
      <c r="KUI155" s="168"/>
      <c r="KUJ155" s="168"/>
      <c r="KUK155" s="168"/>
      <c r="KUL155" s="168"/>
      <c r="KUM155" s="168"/>
      <c r="KUN155" s="168"/>
      <c r="KUO155" s="168"/>
      <c r="KUP155" s="168"/>
      <c r="KUQ155" s="168"/>
      <c r="KUR155" s="168"/>
      <c r="KUS155" s="168"/>
      <c r="KUT155" s="168"/>
      <c r="KUU155" s="168"/>
      <c r="KUV155" s="168"/>
      <c r="KUW155" s="168"/>
      <c r="KUX155" s="168"/>
      <c r="KUY155" s="168"/>
      <c r="KUZ155" s="168"/>
      <c r="KVA155" s="168"/>
      <c r="KVB155" s="168"/>
      <c r="KVC155" s="168"/>
      <c r="KVD155" s="168"/>
      <c r="KVE155" s="168"/>
      <c r="KVF155" s="168"/>
      <c r="KVG155" s="168"/>
      <c r="KVH155" s="168"/>
      <c r="KVI155" s="168"/>
      <c r="KVJ155" s="168"/>
      <c r="KVK155" s="168"/>
      <c r="KVL155" s="168"/>
      <c r="KVM155" s="168"/>
      <c r="KVN155" s="168"/>
      <c r="KVO155" s="168"/>
      <c r="KVP155" s="168"/>
      <c r="KVQ155" s="168"/>
      <c r="KVR155" s="168"/>
      <c r="KVS155" s="168"/>
      <c r="KVT155" s="168"/>
      <c r="KVU155" s="168"/>
      <c r="KVV155" s="168"/>
      <c r="KVW155" s="168"/>
      <c r="KVX155" s="168"/>
      <c r="KVY155" s="168"/>
      <c r="KVZ155" s="168"/>
      <c r="KWA155" s="168"/>
      <c r="KWB155" s="168"/>
      <c r="KWC155" s="168"/>
      <c r="KWD155" s="168"/>
      <c r="KWE155" s="168"/>
      <c r="KWF155" s="168"/>
      <c r="KWG155" s="168"/>
      <c r="KWH155" s="168"/>
      <c r="KWI155" s="168"/>
      <c r="KWJ155" s="168"/>
      <c r="KWK155" s="168"/>
      <c r="KWL155" s="168"/>
      <c r="KWM155" s="168"/>
      <c r="KWN155" s="168"/>
      <c r="KWO155" s="168"/>
      <c r="KWP155" s="168"/>
      <c r="KWQ155" s="168"/>
      <c r="KWR155" s="168"/>
      <c r="KWS155" s="168"/>
      <c r="KWT155" s="168"/>
      <c r="KWU155" s="168"/>
      <c r="KWV155" s="168"/>
      <c r="KWW155" s="168"/>
      <c r="KWX155" s="168"/>
      <c r="KWY155" s="168"/>
      <c r="KWZ155" s="168"/>
      <c r="KXA155" s="168"/>
      <c r="KXB155" s="168"/>
      <c r="KXC155" s="168"/>
      <c r="KXD155" s="168"/>
      <c r="KXE155" s="168"/>
      <c r="KXF155" s="168"/>
      <c r="KXG155" s="168"/>
      <c r="KXH155" s="168"/>
      <c r="KXI155" s="168"/>
      <c r="KXJ155" s="168"/>
      <c r="KXK155" s="168"/>
      <c r="KXL155" s="168"/>
      <c r="KXM155" s="168"/>
      <c r="KXN155" s="168"/>
      <c r="KXO155" s="168"/>
      <c r="KXP155" s="168"/>
      <c r="KXQ155" s="168"/>
      <c r="KXR155" s="168"/>
      <c r="KXS155" s="168"/>
      <c r="KXT155" s="168"/>
      <c r="KXU155" s="168"/>
      <c r="KXV155" s="168"/>
      <c r="KXW155" s="168"/>
      <c r="KXX155" s="168"/>
      <c r="KXY155" s="168"/>
      <c r="KXZ155" s="168"/>
      <c r="KYA155" s="168"/>
      <c r="KYB155" s="168"/>
      <c r="KYC155" s="168"/>
      <c r="KYD155" s="168"/>
      <c r="KYE155" s="168"/>
      <c r="KYF155" s="168"/>
      <c r="KYG155" s="168"/>
      <c r="KYH155" s="168"/>
      <c r="KYI155" s="168"/>
      <c r="KYJ155" s="168"/>
      <c r="KYK155" s="168"/>
      <c r="KYL155" s="168"/>
      <c r="KYM155" s="168"/>
      <c r="KYN155" s="168"/>
      <c r="KYO155" s="168"/>
      <c r="KYP155" s="168"/>
      <c r="KYQ155" s="168"/>
      <c r="KYR155" s="168"/>
      <c r="KYS155" s="168"/>
      <c r="KYT155" s="168"/>
      <c r="KYU155" s="168"/>
      <c r="KYV155" s="168"/>
      <c r="KYW155" s="168"/>
      <c r="KYX155" s="168"/>
      <c r="KYY155" s="168"/>
      <c r="KYZ155" s="168"/>
      <c r="KZA155" s="168"/>
      <c r="KZB155" s="168"/>
      <c r="KZC155" s="168"/>
      <c r="KZD155" s="168"/>
      <c r="KZE155" s="168"/>
      <c r="KZF155" s="168"/>
      <c r="KZG155" s="168"/>
      <c r="KZH155" s="168"/>
      <c r="KZI155" s="168"/>
      <c r="KZJ155" s="168"/>
      <c r="KZK155" s="168"/>
      <c r="KZL155" s="168"/>
      <c r="KZM155" s="168"/>
      <c r="KZN155" s="168"/>
      <c r="KZO155" s="168"/>
      <c r="KZP155" s="168"/>
      <c r="KZQ155" s="168"/>
      <c r="KZR155" s="168"/>
      <c r="KZS155" s="168"/>
      <c r="KZT155" s="168"/>
      <c r="KZU155" s="168"/>
      <c r="KZV155" s="168"/>
      <c r="KZW155" s="168"/>
      <c r="KZX155" s="168"/>
      <c r="KZY155" s="168"/>
      <c r="KZZ155" s="168"/>
      <c r="LAA155" s="168"/>
      <c r="LAB155" s="168"/>
      <c r="LAC155" s="168"/>
      <c r="LAD155" s="168"/>
      <c r="LAE155" s="168"/>
      <c r="LAF155" s="168"/>
      <c r="LAG155" s="168"/>
      <c r="LAH155" s="168"/>
      <c r="LAI155" s="168"/>
      <c r="LAJ155" s="168"/>
      <c r="LAK155" s="168"/>
      <c r="LAL155" s="168"/>
      <c r="LAM155" s="168"/>
      <c r="LAN155" s="168"/>
      <c r="LAO155" s="168"/>
      <c r="LAP155" s="168"/>
      <c r="LAQ155" s="168"/>
      <c r="LAR155" s="168"/>
      <c r="LAS155" s="168"/>
      <c r="LAT155" s="168"/>
      <c r="LAU155" s="168"/>
      <c r="LAV155" s="168"/>
      <c r="LAW155" s="168"/>
      <c r="LAX155" s="168"/>
      <c r="LAY155" s="168"/>
      <c r="LAZ155" s="168"/>
      <c r="LBA155" s="168"/>
      <c r="LBB155" s="168"/>
      <c r="LBC155" s="168"/>
      <c r="LBD155" s="168"/>
      <c r="LBE155" s="168"/>
      <c r="LBF155" s="168"/>
      <c r="LBG155" s="168"/>
      <c r="LBH155" s="168"/>
      <c r="LBI155" s="168"/>
      <c r="LBJ155" s="168"/>
      <c r="LBK155" s="168"/>
      <c r="LBL155" s="168"/>
      <c r="LBM155" s="168"/>
      <c r="LBN155" s="168"/>
      <c r="LBO155" s="168"/>
      <c r="LBP155" s="168"/>
      <c r="LBQ155" s="168"/>
      <c r="LBR155" s="168"/>
      <c r="LBS155" s="168"/>
      <c r="LBT155" s="168"/>
      <c r="LBU155" s="168"/>
      <c r="LBV155" s="168"/>
      <c r="LBW155" s="168"/>
      <c r="LBX155" s="168"/>
      <c r="LBY155" s="168"/>
      <c r="LBZ155" s="168"/>
      <c r="LCA155" s="168"/>
      <c r="LCB155" s="168"/>
      <c r="LCC155" s="168"/>
      <c r="LCD155" s="168"/>
      <c r="LCE155" s="168"/>
      <c r="LCF155" s="168"/>
      <c r="LCG155" s="168"/>
      <c r="LCH155" s="168"/>
      <c r="LCI155" s="168"/>
      <c r="LCJ155" s="168"/>
      <c r="LCK155" s="168"/>
      <c r="LCL155" s="168"/>
      <c r="LCM155" s="168"/>
      <c r="LCN155" s="168"/>
      <c r="LCO155" s="168"/>
      <c r="LCP155" s="168"/>
      <c r="LCQ155" s="168"/>
      <c r="LCR155" s="168"/>
      <c r="LCS155" s="168"/>
      <c r="LCT155" s="168"/>
      <c r="LCU155" s="168"/>
      <c r="LCV155" s="168"/>
      <c r="LCW155" s="168"/>
      <c r="LCX155" s="168"/>
      <c r="LCY155" s="168"/>
      <c r="LCZ155" s="168"/>
      <c r="LDA155" s="168"/>
      <c r="LDB155" s="168"/>
      <c r="LDC155" s="168"/>
      <c r="LDD155" s="168"/>
      <c r="LDE155" s="168"/>
      <c r="LDF155" s="168"/>
      <c r="LDG155" s="168"/>
      <c r="LDH155" s="168"/>
      <c r="LDI155" s="168"/>
      <c r="LDJ155" s="168"/>
      <c r="LDK155" s="168"/>
      <c r="LDL155" s="168"/>
      <c r="LDM155" s="168"/>
      <c r="LDN155" s="168"/>
      <c r="LDO155" s="168"/>
      <c r="LDP155" s="168"/>
      <c r="LDQ155" s="168"/>
      <c r="LDR155" s="168"/>
      <c r="LDS155" s="168"/>
      <c r="LDT155" s="168"/>
      <c r="LDU155" s="168"/>
      <c r="LDV155" s="168"/>
      <c r="LDW155" s="168"/>
      <c r="LDX155" s="168"/>
      <c r="LDY155" s="168"/>
      <c r="LDZ155" s="168"/>
      <c r="LEA155" s="168"/>
      <c r="LEB155" s="168"/>
      <c r="LEC155" s="168"/>
      <c r="LED155" s="168"/>
      <c r="LEE155" s="168"/>
      <c r="LEF155" s="168"/>
      <c r="LEG155" s="168"/>
      <c r="LEH155" s="168"/>
      <c r="LEI155" s="168"/>
      <c r="LEJ155" s="168"/>
      <c r="LEK155" s="168"/>
      <c r="LEL155" s="168"/>
      <c r="LEM155" s="168"/>
      <c r="LEN155" s="168"/>
      <c r="LEO155" s="168"/>
      <c r="LEP155" s="168"/>
      <c r="LEQ155" s="168"/>
      <c r="LER155" s="168"/>
      <c r="LES155" s="168"/>
      <c r="LET155" s="168"/>
      <c r="LEU155" s="168"/>
      <c r="LEV155" s="168"/>
      <c r="LEW155" s="168"/>
      <c r="LEX155" s="168"/>
      <c r="LEY155" s="168"/>
      <c r="LEZ155" s="168"/>
      <c r="LFA155" s="168"/>
      <c r="LFB155" s="168"/>
      <c r="LFC155" s="168"/>
      <c r="LFD155" s="168"/>
      <c r="LFE155" s="168"/>
      <c r="LFF155" s="168"/>
      <c r="LFG155" s="168"/>
      <c r="LFH155" s="168"/>
      <c r="LFI155" s="168"/>
      <c r="LFJ155" s="168"/>
      <c r="LFK155" s="168"/>
      <c r="LFL155" s="168"/>
      <c r="LFM155" s="168"/>
      <c r="LFN155" s="168"/>
      <c r="LFO155" s="168"/>
      <c r="LFP155" s="168"/>
      <c r="LFQ155" s="168"/>
      <c r="LFR155" s="168"/>
      <c r="LFS155" s="168"/>
      <c r="LFT155" s="168"/>
      <c r="LFU155" s="168"/>
      <c r="LFV155" s="168"/>
      <c r="LFW155" s="168"/>
      <c r="LFX155" s="168"/>
      <c r="LFY155" s="168"/>
      <c r="LFZ155" s="168"/>
      <c r="LGA155" s="168"/>
      <c r="LGB155" s="168"/>
      <c r="LGC155" s="168"/>
      <c r="LGD155" s="168"/>
      <c r="LGE155" s="168"/>
      <c r="LGF155" s="168"/>
      <c r="LGG155" s="168"/>
      <c r="LGH155" s="168"/>
      <c r="LGI155" s="168"/>
      <c r="LGJ155" s="168"/>
      <c r="LGK155" s="168"/>
      <c r="LGL155" s="168"/>
      <c r="LGM155" s="168"/>
      <c r="LGN155" s="168"/>
      <c r="LGO155" s="168"/>
      <c r="LGP155" s="168"/>
      <c r="LGQ155" s="168"/>
      <c r="LGR155" s="168"/>
      <c r="LGS155" s="168"/>
      <c r="LGT155" s="168"/>
      <c r="LGU155" s="168"/>
      <c r="LGV155" s="168"/>
      <c r="LGW155" s="168"/>
      <c r="LGX155" s="168"/>
      <c r="LGY155" s="168"/>
      <c r="LGZ155" s="168"/>
      <c r="LHA155" s="168"/>
      <c r="LHB155" s="168"/>
      <c r="LHC155" s="168"/>
      <c r="LHD155" s="168"/>
      <c r="LHE155" s="168"/>
      <c r="LHF155" s="168"/>
      <c r="LHG155" s="168"/>
      <c r="LHH155" s="168"/>
      <c r="LHI155" s="168"/>
      <c r="LHJ155" s="168"/>
      <c r="LHK155" s="168"/>
      <c r="LHL155" s="168"/>
      <c r="LHM155" s="168"/>
      <c r="LHN155" s="168"/>
      <c r="LHO155" s="168"/>
      <c r="LHP155" s="168"/>
      <c r="LHQ155" s="168"/>
      <c r="LHR155" s="168"/>
      <c r="LHS155" s="168"/>
      <c r="LHT155" s="168"/>
      <c r="LHU155" s="168"/>
      <c r="LHV155" s="168"/>
      <c r="LHW155" s="168"/>
      <c r="LHX155" s="168"/>
      <c r="LHY155" s="168"/>
      <c r="LHZ155" s="168"/>
      <c r="LIA155" s="168"/>
      <c r="LIB155" s="168"/>
      <c r="LIC155" s="168"/>
      <c r="LID155" s="168"/>
      <c r="LIE155" s="168"/>
      <c r="LIF155" s="168"/>
      <c r="LIG155" s="168"/>
      <c r="LIH155" s="168"/>
      <c r="LII155" s="168"/>
      <c r="LIJ155" s="168"/>
      <c r="LIK155" s="168"/>
      <c r="LIL155" s="168"/>
      <c r="LIM155" s="168"/>
      <c r="LIN155" s="168"/>
      <c r="LIO155" s="168"/>
      <c r="LIP155" s="168"/>
      <c r="LIQ155" s="168"/>
      <c r="LIR155" s="168"/>
      <c r="LIS155" s="168"/>
      <c r="LIT155" s="168"/>
      <c r="LIU155" s="168"/>
      <c r="LIV155" s="168"/>
      <c r="LIW155" s="168"/>
      <c r="LIX155" s="168"/>
      <c r="LIY155" s="168"/>
      <c r="LIZ155" s="168"/>
      <c r="LJA155" s="168"/>
      <c r="LJB155" s="168"/>
      <c r="LJC155" s="168"/>
      <c r="LJD155" s="168"/>
      <c r="LJE155" s="168"/>
      <c r="LJF155" s="168"/>
      <c r="LJG155" s="168"/>
      <c r="LJH155" s="168"/>
      <c r="LJI155" s="168"/>
      <c r="LJJ155" s="168"/>
      <c r="LJK155" s="168"/>
      <c r="LJL155" s="168"/>
      <c r="LJM155" s="168"/>
      <c r="LJN155" s="168"/>
      <c r="LJO155" s="168"/>
      <c r="LJP155" s="168"/>
      <c r="LJQ155" s="168"/>
      <c r="LJR155" s="168"/>
      <c r="LJS155" s="168"/>
      <c r="LJT155" s="168"/>
      <c r="LJU155" s="168"/>
      <c r="LJV155" s="168"/>
      <c r="LJW155" s="168"/>
      <c r="LJX155" s="168"/>
      <c r="LJY155" s="168"/>
      <c r="LJZ155" s="168"/>
      <c r="LKA155" s="168"/>
      <c r="LKB155" s="168"/>
      <c r="LKC155" s="168"/>
      <c r="LKD155" s="168"/>
      <c r="LKE155" s="168"/>
      <c r="LKF155" s="168"/>
      <c r="LKG155" s="168"/>
      <c r="LKH155" s="168"/>
      <c r="LKI155" s="168"/>
      <c r="LKJ155" s="168"/>
      <c r="LKK155" s="168"/>
      <c r="LKL155" s="168"/>
      <c r="LKM155" s="168"/>
      <c r="LKN155" s="168"/>
      <c r="LKO155" s="168"/>
      <c r="LKP155" s="168"/>
      <c r="LKQ155" s="168"/>
      <c r="LKR155" s="168"/>
      <c r="LKS155" s="168"/>
      <c r="LKT155" s="168"/>
      <c r="LKU155" s="168"/>
      <c r="LKV155" s="168"/>
      <c r="LKW155" s="168"/>
      <c r="LKX155" s="168"/>
      <c r="LKY155" s="168"/>
      <c r="LKZ155" s="168"/>
      <c r="LLA155" s="168"/>
      <c r="LLB155" s="168"/>
      <c r="LLC155" s="168"/>
      <c r="LLD155" s="168"/>
      <c r="LLE155" s="168"/>
      <c r="LLF155" s="168"/>
      <c r="LLG155" s="168"/>
      <c r="LLH155" s="168"/>
      <c r="LLI155" s="168"/>
      <c r="LLJ155" s="168"/>
      <c r="LLK155" s="168"/>
      <c r="LLL155" s="168"/>
      <c r="LLM155" s="168"/>
      <c r="LLN155" s="168"/>
      <c r="LLO155" s="168"/>
      <c r="LLP155" s="168"/>
      <c r="LLQ155" s="168"/>
      <c r="LLR155" s="168"/>
      <c r="LLS155" s="168"/>
      <c r="LLT155" s="168"/>
      <c r="LLU155" s="168"/>
      <c r="LLV155" s="168"/>
      <c r="LLW155" s="168"/>
      <c r="LLX155" s="168"/>
      <c r="LLY155" s="168"/>
      <c r="LLZ155" s="168"/>
      <c r="LMA155" s="168"/>
      <c r="LMB155" s="168"/>
      <c r="LMC155" s="168"/>
      <c r="LMD155" s="168"/>
      <c r="LME155" s="168"/>
      <c r="LMF155" s="168"/>
      <c r="LMG155" s="168"/>
      <c r="LMH155" s="168"/>
      <c r="LMI155" s="168"/>
      <c r="LMJ155" s="168"/>
      <c r="LMK155" s="168"/>
      <c r="LML155" s="168"/>
      <c r="LMM155" s="168"/>
      <c r="LMN155" s="168"/>
      <c r="LMO155" s="168"/>
      <c r="LMP155" s="168"/>
      <c r="LMQ155" s="168"/>
      <c r="LMR155" s="168"/>
      <c r="LMS155" s="168"/>
      <c r="LMT155" s="168"/>
      <c r="LMU155" s="168"/>
      <c r="LMV155" s="168"/>
      <c r="LMW155" s="168"/>
      <c r="LMX155" s="168"/>
      <c r="LMY155" s="168"/>
      <c r="LMZ155" s="168"/>
      <c r="LNA155" s="168"/>
      <c r="LNB155" s="168"/>
      <c r="LNC155" s="168"/>
      <c r="LND155" s="168"/>
      <c r="LNE155" s="168"/>
      <c r="LNF155" s="168"/>
      <c r="LNG155" s="168"/>
      <c r="LNH155" s="168"/>
      <c r="LNI155" s="168"/>
      <c r="LNJ155" s="168"/>
      <c r="LNK155" s="168"/>
      <c r="LNL155" s="168"/>
      <c r="LNM155" s="168"/>
      <c r="LNN155" s="168"/>
      <c r="LNO155" s="168"/>
      <c r="LNP155" s="168"/>
      <c r="LNQ155" s="168"/>
      <c r="LNR155" s="168"/>
      <c r="LNS155" s="168"/>
      <c r="LNT155" s="168"/>
      <c r="LNU155" s="168"/>
      <c r="LNV155" s="168"/>
      <c r="LNW155" s="168"/>
      <c r="LNX155" s="168"/>
      <c r="LNY155" s="168"/>
      <c r="LNZ155" s="168"/>
      <c r="LOA155" s="168"/>
      <c r="LOB155" s="168"/>
      <c r="LOC155" s="168"/>
      <c r="LOD155" s="168"/>
      <c r="LOE155" s="168"/>
      <c r="LOF155" s="168"/>
      <c r="LOG155" s="168"/>
      <c r="LOH155" s="168"/>
      <c r="LOI155" s="168"/>
      <c r="LOJ155" s="168"/>
      <c r="LOK155" s="168"/>
      <c r="LOL155" s="168"/>
      <c r="LOM155" s="168"/>
      <c r="LON155" s="168"/>
      <c r="LOO155" s="168"/>
      <c r="LOP155" s="168"/>
      <c r="LOQ155" s="168"/>
      <c r="LOR155" s="168"/>
      <c r="LOS155" s="168"/>
      <c r="LOT155" s="168"/>
      <c r="LOU155" s="168"/>
      <c r="LOV155" s="168"/>
      <c r="LOW155" s="168"/>
      <c r="LOX155" s="168"/>
      <c r="LOY155" s="168"/>
      <c r="LOZ155" s="168"/>
      <c r="LPA155" s="168"/>
      <c r="LPB155" s="168"/>
      <c r="LPC155" s="168"/>
      <c r="LPD155" s="168"/>
      <c r="LPE155" s="168"/>
      <c r="LPF155" s="168"/>
      <c r="LPG155" s="168"/>
      <c r="LPH155" s="168"/>
      <c r="LPI155" s="168"/>
      <c r="LPJ155" s="168"/>
      <c r="LPK155" s="168"/>
      <c r="LPL155" s="168"/>
      <c r="LPM155" s="168"/>
      <c r="LPN155" s="168"/>
      <c r="LPO155" s="168"/>
      <c r="LPP155" s="168"/>
      <c r="LPQ155" s="168"/>
      <c r="LPR155" s="168"/>
      <c r="LPS155" s="168"/>
      <c r="LPT155" s="168"/>
      <c r="LPU155" s="168"/>
      <c r="LPV155" s="168"/>
      <c r="LPW155" s="168"/>
      <c r="LPX155" s="168"/>
      <c r="LPY155" s="168"/>
      <c r="LPZ155" s="168"/>
      <c r="LQA155" s="168"/>
      <c r="LQB155" s="168"/>
      <c r="LQC155" s="168"/>
      <c r="LQD155" s="168"/>
      <c r="LQE155" s="168"/>
      <c r="LQF155" s="168"/>
      <c r="LQG155" s="168"/>
      <c r="LQH155" s="168"/>
      <c r="LQI155" s="168"/>
      <c r="LQJ155" s="168"/>
      <c r="LQK155" s="168"/>
      <c r="LQL155" s="168"/>
      <c r="LQM155" s="168"/>
      <c r="LQN155" s="168"/>
      <c r="LQO155" s="168"/>
      <c r="LQP155" s="168"/>
      <c r="LQQ155" s="168"/>
      <c r="LQR155" s="168"/>
      <c r="LQS155" s="168"/>
      <c r="LQT155" s="168"/>
      <c r="LQU155" s="168"/>
      <c r="LQV155" s="168"/>
      <c r="LQW155" s="168"/>
      <c r="LQX155" s="168"/>
      <c r="LQY155" s="168"/>
      <c r="LQZ155" s="168"/>
      <c r="LRA155" s="168"/>
      <c r="LRB155" s="168"/>
      <c r="LRC155" s="168"/>
      <c r="LRD155" s="168"/>
      <c r="LRE155" s="168"/>
      <c r="LRF155" s="168"/>
      <c r="LRG155" s="168"/>
      <c r="LRH155" s="168"/>
      <c r="LRI155" s="168"/>
      <c r="LRJ155" s="168"/>
      <c r="LRK155" s="168"/>
      <c r="LRL155" s="168"/>
      <c r="LRM155" s="168"/>
      <c r="LRN155" s="168"/>
      <c r="LRO155" s="168"/>
      <c r="LRP155" s="168"/>
      <c r="LRQ155" s="168"/>
      <c r="LRR155" s="168"/>
      <c r="LRS155" s="168"/>
      <c r="LRT155" s="168"/>
      <c r="LRU155" s="168"/>
      <c r="LRV155" s="168"/>
      <c r="LRW155" s="168"/>
      <c r="LRX155" s="168"/>
      <c r="LRY155" s="168"/>
      <c r="LRZ155" s="168"/>
      <c r="LSA155" s="168"/>
      <c r="LSB155" s="168"/>
      <c r="LSC155" s="168"/>
      <c r="LSD155" s="168"/>
      <c r="LSE155" s="168"/>
      <c r="LSF155" s="168"/>
      <c r="LSG155" s="168"/>
      <c r="LSH155" s="168"/>
      <c r="LSI155" s="168"/>
      <c r="LSJ155" s="168"/>
      <c r="LSK155" s="168"/>
      <c r="LSL155" s="168"/>
      <c r="LSM155" s="168"/>
      <c r="LSN155" s="168"/>
      <c r="LSO155" s="168"/>
      <c r="LSP155" s="168"/>
      <c r="LSQ155" s="168"/>
      <c r="LSR155" s="168"/>
      <c r="LSS155" s="168"/>
      <c r="LST155" s="168"/>
      <c r="LSU155" s="168"/>
      <c r="LSV155" s="168"/>
      <c r="LSW155" s="168"/>
      <c r="LSX155" s="168"/>
      <c r="LSY155" s="168"/>
      <c r="LSZ155" s="168"/>
      <c r="LTA155" s="168"/>
      <c r="LTB155" s="168"/>
      <c r="LTC155" s="168"/>
      <c r="LTD155" s="168"/>
      <c r="LTE155" s="168"/>
      <c r="LTF155" s="168"/>
      <c r="LTG155" s="168"/>
      <c r="LTH155" s="168"/>
      <c r="LTI155" s="168"/>
      <c r="LTJ155" s="168"/>
      <c r="LTK155" s="168"/>
      <c r="LTL155" s="168"/>
      <c r="LTM155" s="168"/>
      <c r="LTN155" s="168"/>
      <c r="LTO155" s="168"/>
      <c r="LTP155" s="168"/>
      <c r="LTQ155" s="168"/>
      <c r="LTR155" s="168"/>
      <c r="LTS155" s="168"/>
      <c r="LTT155" s="168"/>
      <c r="LTU155" s="168"/>
      <c r="LTV155" s="168"/>
      <c r="LTW155" s="168"/>
      <c r="LTX155" s="168"/>
      <c r="LTY155" s="168"/>
      <c r="LTZ155" s="168"/>
      <c r="LUA155" s="168"/>
      <c r="LUB155" s="168"/>
      <c r="LUC155" s="168"/>
      <c r="LUD155" s="168"/>
      <c r="LUE155" s="168"/>
      <c r="LUF155" s="168"/>
      <c r="LUG155" s="168"/>
      <c r="LUH155" s="168"/>
      <c r="LUI155" s="168"/>
      <c r="LUJ155" s="168"/>
      <c r="LUK155" s="168"/>
      <c r="LUL155" s="168"/>
      <c r="LUM155" s="168"/>
      <c r="LUN155" s="168"/>
      <c r="LUO155" s="168"/>
      <c r="LUP155" s="168"/>
      <c r="LUQ155" s="168"/>
      <c r="LUR155" s="168"/>
      <c r="LUS155" s="168"/>
      <c r="LUT155" s="168"/>
      <c r="LUU155" s="168"/>
      <c r="LUV155" s="168"/>
      <c r="LUW155" s="168"/>
      <c r="LUX155" s="168"/>
      <c r="LUY155" s="168"/>
      <c r="LUZ155" s="168"/>
      <c r="LVA155" s="168"/>
      <c r="LVB155" s="168"/>
      <c r="LVC155" s="168"/>
      <c r="LVD155" s="168"/>
      <c r="LVE155" s="168"/>
      <c r="LVF155" s="168"/>
      <c r="LVG155" s="168"/>
      <c r="LVH155" s="168"/>
      <c r="LVI155" s="168"/>
      <c r="LVJ155" s="168"/>
      <c r="LVK155" s="168"/>
      <c r="LVL155" s="168"/>
      <c r="LVM155" s="168"/>
      <c r="LVN155" s="168"/>
      <c r="LVO155" s="168"/>
      <c r="LVP155" s="168"/>
      <c r="LVQ155" s="168"/>
      <c r="LVR155" s="168"/>
      <c r="LVS155" s="168"/>
      <c r="LVT155" s="168"/>
      <c r="LVU155" s="168"/>
      <c r="LVV155" s="168"/>
      <c r="LVW155" s="168"/>
      <c r="LVX155" s="168"/>
      <c r="LVY155" s="168"/>
      <c r="LVZ155" s="168"/>
      <c r="LWA155" s="168"/>
      <c r="LWB155" s="168"/>
      <c r="LWC155" s="168"/>
      <c r="LWD155" s="168"/>
      <c r="LWE155" s="168"/>
      <c r="LWF155" s="168"/>
      <c r="LWG155" s="168"/>
      <c r="LWH155" s="168"/>
      <c r="LWI155" s="168"/>
      <c r="LWJ155" s="168"/>
      <c r="LWK155" s="168"/>
      <c r="LWL155" s="168"/>
      <c r="LWM155" s="168"/>
      <c r="LWN155" s="168"/>
      <c r="LWO155" s="168"/>
      <c r="LWP155" s="168"/>
      <c r="LWQ155" s="168"/>
      <c r="LWR155" s="168"/>
      <c r="LWS155" s="168"/>
      <c r="LWT155" s="168"/>
      <c r="LWU155" s="168"/>
      <c r="LWV155" s="168"/>
      <c r="LWW155" s="168"/>
      <c r="LWX155" s="168"/>
      <c r="LWY155" s="168"/>
      <c r="LWZ155" s="168"/>
      <c r="LXA155" s="168"/>
      <c r="LXB155" s="168"/>
      <c r="LXC155" s="168"/>
      <c r="LXD155" s="168"/>
      <c r="LXE155" s="168"/>
      <c r="LXF155" s="168"/>
      <c r="LXG155" s="168"/>
      <c r="LXH155" s="168"/>
      <c r="LXI155" s="168"/>
      <c r="LXJ155" s="168"/>
      <c r="LXK155" s="168"/>
      <c r="LXL155" s="168"/>
      <c r="LXM155" s="168"/>
      <c r="LXN155" s="168"/>
      <c r="LXO155" s="168"/>
      <c r="LXP155" s="168"/>
      <c r="LXQ155" s="168"/>
      <c r="LXR155" s="168"/>
      <c r="LXS155" s="168"/>
      <c r="LXT155" s="168"/>
      <c r="LXU155" s="168"/>
      <c r="LXV155" s="168"/>
      <c r="LXW155" s="168"/>
      <c r="LXX155" s="168"/>
      <c r="LXY155" s="168"/>
      <c r="LXZ155" s="168"/>
      <c r="LYA155" s="168"/>
      <c r="LYB155" s="168"/>
      <c r="LYC155" s="168"/>
      <c r="LYD155" s="168"/>
      <c r="LYE155" s="168"/>
      <c r="LYF155" s="168"/>
      <c r="LYG155" s="168"/>
      <c r="LYH155" s="168"/>
      <c r="LYI155" s="168"/>
      <c r="LYJ155" s="168"/>
      <c r="LYK155" s="168"/>
      <c r="LYL155" s="168"/>
      <c r="LYM155" s="168"/>
      <c r="LYN155" s="168"/>
      <c r="LYO155" s="168"/>
      <c r="LYP155" s="168"/>
      <c r="LYQ155" s="168"/>
      <c r="LYR155" s="168"/>
      <c r="LYS155" s="168"/>
      <c r="LYT155" s="168"/>
      <c r="LYU155" s="168"/>
      <c r="LYV155" s="168"/>
      <c r="LYW155" s="168"/>
      <c r="LYX155" s="168"/>
      <c r="LYY155" s="168"/>
      <c r="LYZ155" s="168"/>
      <c r="LZA155" s="168"/>
      <c r="LZB155" s="168"/>
      <c r="LZC155" s="168"/>
      <c r="LZD155" s="168"/>
      <c r="LZE155" s="168"/>
      <c r="LZF155" s="168"/>
      <c r="LZG155" s="168"/>
      <c r="LZH155" s="168"/>
      <c r="LZI155" s="168"/>
      <c r="LZJ155" s="168"/>
      <c r="LZK155" s="168"/>
      <c r="LZL155" s="168"/>
      <c r="LZM155" s="168"/>
      <c r="LZN155" s="168"/>
      <c r="LZO155" s="168"/>
      <c r="LZP155" s="168"/>
      <c r="LZQ155" s="168"/>
      <c r="LZR155" s="168"/>
      <c r="LZS155" s="168"/>
      <c r="LZT155" s="168"/>
      <c r="LZU155" s="168"/>
      <c r="LZV155" s="168"/>
      <c r="LZW155" s="168"/>
      <c r="LZX155" s="168"/>
      <c r="LZY155" s="168"/>
      <c r="LZZ155" s="168"/>
      <c r="MAA155" s="168"/>
      <c r="MAB155" s="168"/>
      <c r="MAC155" s="168"/>
      <c r="MAD155" s="168"/>
      <c r="MAE155" s="168"/>
      <c r="MAF155" s="168"/>
      <c r="MAG155" s="168"/>
      <c r="MAH155" s="168"/>
      <c r="MAI155" s="168"/>
      <c r="MAJ155" s="168"/>
      <c r="MAK155" s="168"/>
      <c r="MAL155" s="168"/>
      <c r="MAM155" s="168"/>
      <c r="MAN155" s="168"/>
      <c r="MAO155" s="168"/>
      <c r="MAP155" s="168"/>
      <c r="MAQ155" s="168"/>
      <c r="MAR155" s="168"/>
      <c r="MAS155" s="168"/>
      <c r="MAT155" s="168"/>
      <c r="MAU155" s="168"/>
      <c r="MAV155" s="168"/>
      <c r="MAW155" s="168"/>
      <c r="MAX155" s="168"/>
      <c r="MAY155" s="168"/>
      <c r="MAZ155" s="168"/>
      <c r="MBA155" s="168"/>
      <c r="MBB155" s="168"/>
      <c r="MBC155" s="168"/>
      <c r="MBD155" s="168"/>
      <c r="MBE155" s="168"/>
      <c r="MBF155" s="168"/>
      <c r="MBG155" s="168"/>
      <c r="MBH155" s="168"/>
      <c r="MBI155" s="168"/>
      <c r="MBJ155" s="168"/>
      <c r="MBK155" s="168"/>
      <c r="MBL155" s="168"/>
      <c r="MBM155" s="168"/>
      <c r="MBN155" s="168"/>
      <c r="MBO155" s="168"/>
      <c r="MBP155" s="168"/>
      <c r="MBQ155" s="168"/>
      <c r="MBR155" s="168"/>
      <c r="MBS155" s="168"/>
      <c r="MBT155" s="168"/>
      <c r="MBU155" s="168"/>
      <c r="MBV155" s="168"/>
      <c r="MBW155" s="168"/>
      <c r="MBX155" s="168"/>
      <c r="MBY155" s="168"/>
      <c r="MBZ155" s="168"/>
      <c r="MCA155" s="168"/>
      <c r="MCB155" s="168"/>
      <c r="MCC155" s="168"/>
      <c r="MCD155" s="168"/>
      <c r="MCE155" s="168"/>
      <c r="MCF155" s="168"/>
      <c r="MCG155" s="168"/>
      <c r="MCH155" s="168"/>
      <c r="MCI155" s="168"/>
      <c r="MCJ155" s="168"/>
      <c r="MCK155" s="168"/>
      <c r="MCL155" s="168"/>
      <c r="MCM155" s="168"/>
      <c r="MCN155" s="168"/>
      <c r="MCO155" s="168"/>
      <c r="MCP155" s="168"/>
      <c r="MCQ155" s="168"/>
      <c r="MCR155" s="168"/>
      <c r="MCS155" s="168"/>
      <c r="MCT155" s="168"/>
      <c r="MCU155" s="168"/>
      <c r="MCV155" s="168"/>
      <c r="MCW155" s="168"/>
      <c r="MCX155" s="168"/>
      <c r="MCY155" s="168"/>
      <c r="MCZ155" s="168"/>
      <c r="MDA155" s="168"/>
      <c r="MDB155" s="168"/>
      <c r="MDC155" s="168"/>
      <c r="MDD155" s="168"/>
      <c r="MDE155" s="168"/>
      <c r="MDF155" s="168"/>
      <c r="MDG155" s="168"/>
      <c r="MDH155" s="168"/>
      <c r="MDI155" s="168"/>
      <c r="MDJ155" s="168"/>
      <c r="MDK155" s="168"/>
      <c r="MDL155" s="168"/>
      <c r="MDM155" s="168"/>
      <c r="MDN155" s="168"/>
      <c r="MDO155" s="168"/>
      <c r="MDP155" s="168"/>
      <c r="MDQ155" s="168"/>
      <c r="MDR155" s="168"/>
      <c r="MDS155" s="168"/>
      <c r="MDT155" s="168"/>
      <c r="MDU155" s="168"/>
      <c r="MDV155" s="168"/>
      <c r="MDW155" s="168"/>
      <c r="MDX155" s="168"/>
      <c r="MDY155" s="168"/>
      <c r="MDZ155" s="168"/>
      <c r="MEA155" s="168"/>
      <c r="MEB155" s="168"/>
      <c r="MEC155" s="168"/>
      <c r="MED155" s="168"/>
      <c r="MEE155" s="168"/>
      <c r="MEF155" s="168"/>
      <c r="MEG155" s="168"/>
      <c r="MEH155" s="168"/>
      <c r="MEI155" s="168"/>
      <c r="MEJ155" s="168"/>
      <c r="MEK155" s="168"/>
      <c r="MEL155" s="168"/>
      <c r="MEM155" s="168"/>
      <c r="MEN155" s="168"/>
      <c r="MEO155" s="168"/>
      <c r="MEP155" s="168"/>
      <c r="MEQ155" s="168"/>
      <c r="MER155" s="168"/>
      <c r="MES155" s="168"/>
      <c r="MET155" s="168"/>
      <c r="MEU155" s="168"/>
      <c r="MEV155" s="168"/>
      <c r="MEW155" s="168"/>
      <c r="MEX155" s="168"/>
      <c r="MEY155" s="168"/>
      <c r="MEZ155" s="168"/>
      <c r="MFA155" s="168"/>
      <c r="MFB155" s="168"/>
      <c r="MFC155" s="168"/>
      <c r="MFD155" s="168"/>
      <c r="MFE155" s="168"/>
      <c r="MFF155" s="168"/>
      <c r="MFG155" s="168"/>
      <c r="MFH155" s="168"/>
      <c r="MFI155" s="168"/>
      <c r="MFJ155" s="168"/>
      <c r="MFK155" s="168"/>
      <c r="MFL155" s="168"/>
      <c r="MFM155" s="168"/>
      <c r="MFN155" s="168"/>
      <c r="MFO155" s="168"/>
      <c r="MFP155" s="168"/>
      <c r="MFQ155" s="168"/>
      <c r="MFR155" s="168"/>
      <c r="MFS155" s="168"/>
      <c r="MFT155" s="168"/>
      <c r="MFU155" s="168"/>
      <c r="MFV155" s="168"/>
      <c r="MFW155" s="168"/>
      <c r="MFX155" s="168"/>
      <c r="MFY155" s="168"/>
      <c r="MFZ155" s="168"/>
      <c r="MGA155" s="168"/>
      <c r="MGB155" s="168"/>
      <c r="MGC155" s="168"/>
      <c r="MGD155" s="168"/>
      <c r="MGE155" s="168"/>
      <c r="MGF155" s="168"/>
      <c r="MGG155" s="168"/>
      <c r="MGH155" s="168"/>
      <c r="MGI155" s="168"/>
      <c r="MGJ155" s="168"/>
      <c r="MGK155" s="168"/>
      <c r="MGL155" s="168"/>
      <c r="MGM155" s="168"/>
      <c r="MGN155" s="168"/>
      <c r="MGO155" s="168"/>
      <c r="MGP155" s="168"/>
      <c r="MGQ155" s="168"/>
      <c r="MGR155" s="168"/>
      <c r="MGS155" s="168"/>
      <c r="MGT155" s="168"/>
      <c r="MGU155" s="168"/>
      <c r="MGV155" s="168"/>
      <c r="MGW155" s="168"/>
      <c r="MGX155" s="168"/>
      <c r="MGY155" s="168"/>
      <c r="MGZ155" s="168"/>
      <c r="MHA155" s="168"/>
      <c r="MHB155" s="168"/>
      <c r="MHC155" s="168"/>
      <c r="MHD155" s="168"/>
      <c r="MHE155" s="168"/>
      <c r="MHF155" s="168"/>
      <c r="MHG155" s="168"/>
      <c r="MHH155" s="168"/>
      <c r="MHI155" s="168"/>
      <c r="MHJ155" s="168"/>
      <c r="MHK155" s="168"/>
      <c r="MHL155" s="168"/>
      <c r="MHM155" s="168"/>
      <c r="MHN155" s="168"/>
      <c r="MHO155" s="168"/>
      <c r="MHP155" s="168"/>
      <c r="MHQ155" s="168"/>
      <c r="MHR155" s="168"/>
      <c r="MHS155" s="168"/>
      <c r="MHT155" s="168"/>
      <c r="MHU155" s="168"/>
      <c r="MHV155" s="168"/>
      <c r="MHW155" s="168"/>
      <c r="MHX155" s="168"/>
      <c r="MHY155" s="168"/>
      <c r="MHZ155" s="168"/>
      <c r="MIA155" s="168"/>
      <c r="MIB155" s="168"/>
      <c r="MIC155" s="168"/>
      <c r="MID155" s="168"/>
      <c r="MIE155" s="168"/>
      <c r="MIF155" s="168"/>
      <c r="MIG155" s="168"/>
      <c r="MIH155" s="168"/>
      <c r="MII155" s="168"/>
      <c r="MIJ155" s="168"/>
      <c r="MIK155" s="168"/>
      <c r="MIL155" s="168"/>
      <c r="MIM155" s="168"/>
      <c r="MIN155" s="168"/>
      <c r="MIO155" s="168"/>
      <c r="MIP155" s="168"/>
      <c r="MIQ155" s="168"/>
      <c r="MIR155" s="168"/>
      <c r="MIS155" s="168"/>
      <c r="MIT155" s="168"/>
      <c r="MIU155" s="168"/>
      <c r="MIV155" s="168"/>
      <c r="MIW155" s="168"/>
      <c r="MIX155" s="168"/>
      <c r="MIY155" s="168"/>
      <c r="MIZ155" s="168"/>
      <c r="MJA155" s="168"/>
      <c r="MJB155" s="168"/>
      <c r="MJC155" s="168"/>
      <c r="MJD155" s="168"/>
      <c r="MJE155" s="168"/>
      <c r="MJF155" s="168"/>
      <c r="MJG155" s="168"/>
      <c r="MJH155" s="168"/>
      <c r="MJI155" s="168"/>
      <c r="MJJ155" s="168"/>
      <c r="MJK155" s="168"/>
      <c r="MJL155" s="168"/>
      <c r="MJM155" s="168"/>
      <c r="MJN155" s="168"/>
      <c r="MJO155" s="168"/>
      <c r="MJP155" s="168"/>
      <c r="MJQ155" s="168"/>
      <c r="MJR155" s="168"/>
      <c r="MJS155" s="168"/>
      <c r="MJT155" s="168"/>
      <c r="MJU155" s="168"/>
      <c r="MJV155" s="168"/>
      <c r="MJW155" s="168"/>
      <c r="MJX155" s="168"/>
      <c r="MJY155" s="168"/>
      <c r="MJZ155" s="168"/>
      <c r="MKA155" s="168"/>
      <c r="MKB155" s="168"/>
      <c r="MKC155" s="168"/>
      <c r="MKD155" s="168"/>
      <c r="MKE155" s="168"/>
      <c r="MKF155" s="168"/>
      <c r="MKG155" s="168"/>
      <c r="MKH155" s="168"/>
      <c r="MKI155" s="168"/>
      <c r="MKJ155" s="168"/>
      <c r="MKK155" s="168"/>
      <c r="MKL155" s="168"/>
      <c r="MKM155" s="168"/>
      <c r="MKN155" s="168"/>
      <c r="MKO155" s="168"/>
      <c r="MKP155" s="168"/>
      <c r="MKQ155" s="168"/>
      <c r="MKR155" s="168"/>
      <c r="MKS155" s="168"/>
      <c r="MKT155" s="168"/>
      <c r="MKU155" s="168"/>
      <c r="MKV155" s="168"/>
      <c r="MKW155" s="168"/>
      <c r="MKX155" s="168"/>
      <c r="MKY155" s="168"/>
      <c r="MKZ155" s="168"/>
      <c r="MLA155" s="168"/>
      <c r="MLB155" s="168"/>
      <c r="MLC155" s="168"/>
      <c r="MLD155" s="168"/>
      <c r="MLE155" s="168"/>
      <c r="MLF155" s="168"/>
      <c r="MLG155" s="168"/>
      <c r="MLH155" s="168"/>
      <c r="MLI155" s="168"/>
      <c r="MLJ155" s="168"/>
      <c r="MLK155" s="168"/>
      <c r="MLL155" s="168"/>
      <c r="MLM155" s="168"/>
      <c r="MLN155" s="168"/>
      <c r="MLO155" s="168"/>
      <c r="MLP155" s="168"/>
      <c r="MLQ155" s="168"/>
      <c r="MLR155" s="168"/>
      <c r="MLS155" s="168"/>
      <c r="MLT155" s="168"/>
      <c r="MLU155" s="168"/>
      <c r="MLV155" s="168"/>
      <c r="MLW155" s="168"/>
      <c r="MLX155" s="168"/>
      <c r="MLY155" s="168"/>
      <c r="MLZ155" s="168"/>
      <c r="MMA155" s="168"/>
      <c r="MMB155" s="168"/>
      <c r="MMC155" s="168"/>
      <c r="MMD155" s="168"/>
      <c r="MME155" s="168"/>
      <c r="MMF155" s="168"/>
      <c r="MMG155" s="168"/>
      <c r="MMH155" s="168"/>
      <c r="MMI155" s="168"/>
      <c r="MMJ155" s="168"/>
      <c r="MMK155" s="168"/>
      <c r="MML155" s="168"/>
      <c r="MMM155" s="168"/>
      <c r="MMN155" s="168"/>
      <c r="MMO155" s="168"/>
      <c r="MMP155" s="168"/>
      <c r="MMQ155" s="168"/>
      <c r="MMR155" s="168"/>
      <c r="MMS155" s="168"/>
      <c r="MMT155" s="168"/>
      <c r="MMU155" s="168"/>
      <c r="MMV155" s="168"/>
      <c r="MMW155" s="168"/>
      <c r="MMX155" s="168"/>
      <c r="MMY155" s="168"/>
      <c r="MMZ155" s="168"/>
      <c r="MNA155" s="168"/>
      <c r="MNB155" s="168"/>
      <c r="MNC155" s="168"/>
      <c r="MND155" s="168"/>
      <c r="MNE155" s="168"/>
      <c r="MNF155" s="168"/>
      <c r="MNG155" s="168"/>
      <c r="MNH155" s="168"/>
      <c r="MNI155" s="168"/>
      <c r="MNJ155" s="168"/>
      <c r="MNK155" s="168"/>
      <c r="MNL155" s="168"/>
      <c r="MNM155" s="168"/>
      <c r="MNN155" s="168"/>
      <c r="MNO155" s="168"/>
      <c r="MNP155" s="168"/>
      <c r="MNQ155" s="168"/>
      <c r="MNR155" s="168"/>
      <c r="MNS155" s="168"/>
      <c r="MNT155" s="168"/>
      <c r="MNU155" s="168"/>
      <c r="MNV155" s="168"/>
      <c r="MNW155" s="168"/>
      <c r="MNX155" s="168"/>
      <c r="MNY155" s="168"/>
      <c r="MNZ155" s="168"/>
      <c r="MOA155" s="168"/>
      <c r="MOB155" s="168"/>
      <c r="MOC155" s="168"/>
      <c r="MOD155" s="168"/>
      <c r="MOE155" s="168"/>
      <c r="MOF155" s="168"/>
      <c r="MOG155" s="168"/>
      <c r="MOH155" s="168"/>
      <c r="MOI155" s="168"/>
      <c r="MOJ155" s="168"/>
      <c r="MOK155" s="168"/>
      <c r="MOL155" s="168"/>
      <c r="MOM155" s="168"/>
      <c r="MON155" s="168"/>
      <c r="MOO155" s="168"/>
      <c r="MOP155" s="168"/>
      <c r="MOQ155" s="168"/>
      <c r="MOR155" s="168"/>
      <c r="MOS155" s="168"/>
      <c r="MOT155" s="168"/>
      <c r="MOU155" s="168"/>
      <c r="MOV155" s="168"/>
      <c r="MOW155" s="168"/>
      <c r="MOX155" s="168"/>
      <c r="MOY155" s="168"/>
      <c r="MOZ155" s="168"/>
      <c r="MPA155" s="168"/>
      <c r="MPB155" s="168"/>
      <c r="MPC155" s="168"/>
      <c r="MPD155" s="168"/>
      <c r="MPE155" s="168"/>
      <c r="MPF155" s="168"/>
      <c r="MPG155" s="168"/>
      <c r="MPH155" s="168"/>
      <c r="MPI155" s="168"/>
      <c r="MPJ155" s="168"/>
      <c r="MPK155" s="168"/>
      <c r="MPL155" s="168"/>
      <c r="MPM155" s="168"/>
      <c r="MPN155" s="168"/>
      <c r="MPO155" s="168"/>
      <c r="MPP155" s="168"/>
      <c r="MPQ155" s="168"/>
      <c r="MPR155" s="168"/>
      <c r="MPS155" s="168"/>
      <c r="MPT155" s="168"/>
      <c r="MPU155" s="168"/>
      <c r="MPV155" s="168"/>
      <c r="MPW155" s="168"/>
      <c r="MPX155" s="168"/>
      <c r="MPY155" s="168"/>
      <c r="MPZ155" s="168"/>
      <c r="MQA155" s="168"/>
      <c r="MQB155" s="168"/>
      <c r="MQC155" s="168"/>
      <c r="MQD155" s="168"/>
      <c r="MQE155" s="168"/>
      <c r="MQF155" s="168"/>
      <c r="MQG155" s="168"/>
      <c r="MQH155" s="168"/>
      <c r="MQI155" s="168"/>
      <c r="MQJ155" s="168"/>
      <c r="MQK155" s="168"/>
      <c r="MQL155" s="168"/>
      <c r="MQM155" s="168"/>
      <c r="MQN155" s="168"/>
      <c r="MQO155" s="168"/>
      <c r="MQP155" s="168"/>
      <c r="MQQ155" s="168"/>
      <c r="MQR155" s="168"/>
      <c r="MQS155" s="168"/>
      <c r="MQT155" s="168"/>
      <c r="MQU155" s="168"/>
      <c r="MQV155" s="168"/>
      <c r="MQW155" s="168"/>
      <c r="MQX155" s="168"/>
      <c r="MQY155" s="168"/>
      <c r="MQZ155" s="168"/>
      <c r="MRA155" s="168"/>
      <c r="MRB155" s="168"/>
      <c r="MRC155" s="168"/>
      <c r="MRD155" s="168"/>
      <c r="MRE155" s="168"/>
      <c r="MRF155" s="168"/>
      <c r="MRG155" s="168"/>
      <c r="MRH155" s="168"/>
      <c r="MRI155" s="168"/>
      <c r="MRJ155" s="168"/>
      <c r="MRK155" s="168"/>
      <c r="MRL155" s="168"/>
      <c r="MRM155" s="168"/>
      <c r="MRN155" s="168"/>
      <c r="MRO155" s="168"/>
      <c r="MRP155" s="168"/>
      <c r="MRQ155" s="168"/>
      <c r="MRR155" s="168"/>
      <c r="MRS155" s="168"/>
      <c r="MRT155" s="168"/>
      <c r="MRU155" s="168"/>
      <c r="MRV155" s="168"/>
      <c r="MRW155" s="168"/>
      <c r="MRX155" s="168"/>
      <c r="MRY155" s="168"/>
      <c r="MRZ155" s="168"/>
      <c r="MSA155" s="168"/>
      <c r="MSB155" s="168"/>
      <c r="MSC155" s="168"/>
      <c r="MSD155" s="168"/>
      <c r="MSE155" s="168"/>
      <c r="MSF155" s="168"/>
      <c r="MSG155" s="168"/>
      <c r="MSH155" s="168"/>
      <c r="MSI155" s="168"/>
      <c r="MSJ155" s="168"/>
      <c r="MSK155" s="168"/>
      <c r="MSL155" s="168"/>
      <c r="MSM155" s="168"/>
      <c r="MSN155" s="168"/>
      <c r="MSO155" s="168"/>
      <c r="MSP155" s="168"/>
      <c r="MSQ155" s="168"/>
      <c r="MSR155" s="168"/>
      <c r="MSS155" s="168"/>
      <c r="MST155" s="168"/>
      <c r="MSU155" s="168"/>
      <c r="MSV155" s="168"/>
      <c r="MSW155" s="168"/>
      <c r="MSX155" s="168"/>
      <c r="MSY155" s="168"/>
      <c r="MSZ155" s="168"/>
      <c r="MTA155" s="168"/>
      <c r="MTB155" s="168"/>
      <c r="MTC155" s="168"/>
      <c r="MTD155" s="168"/>
      <c r="MTE155" s="168"/>
      <c r="MTF155" s="168"/>
      <c r="MTG155" s="168"/>
      <c r="MTH155" s="168"/>
      <c r="MTI155" s="168"/>
      <c r="MTJ155" s="168"/>
      <c r="MTK155" s="168"/>
      <c r="MTL155" s="168"/>
      <c r="MTM155" s="168"/>
      <c r="MTN155" s="168"/>
      <c r="MTO155" s="168"/>
      <c r="MTP155" s="168"/>
      <c r="MTQ155" s="168"/>
      <c r="MTR155" s="168"/>
      <c r="MTS155" s="168"/>
      <c r="MTT155" s="168"/>
      <c r="MTU155" s="168"/>
      <c r="MTV155" s="168"/>
      <c r="MTW155" s="168"/>
      <c r="MTX155" s="168"/>
      <c r="MTY155" s="168"/>
      <c r="MTZ155" s="168"/>
      <c r="MUA155" s="168"/>
      <c r="MUB155" s="168"/>
      <c r="MUC155" s="168"/>
      <c r="MUD155" s="168"/>
      <c r="MUE155" s="168"/>
      <c r="MUF155" s="168"/>
      <c r="MUG155" s="168"/>
      <c r="MUH155" s="168"/>
      <c r="MUI155" s="168"/>
      <c r="MUJ155" s="168"/>
      <c r="MUK155" s="168"/>
      <c r="MUL155" s="168"/>
      <c r="MUM155" s="168"/>
      <c r="MUN155" s="168"/>
      <c r="MUO155" s="168"/>
      <c r="MUP155" s="168"/>
      <c r="MUQ155" s="168"/>
      <c r="MUR155" s="168"/>
      <c r="MUS155" s="168"/>
      <c r="MUT155" s="168"/>
      <c r="MUU155" s="168"/>
      <c r="MUV155" s="168"/>
      <c r="MUW155" s="168"/>
      <c r="MUX155" s="168"/>
      <c r="MUY155" s="168"/>
      <c r="MUZ155" s="168"/>
      <c r="MVA155" s="168"/>
      <c r="MVB155" s="168"/>
      <c r="MVC155" s="168"/>
      <c r="MVD155" s="168"/>
      <c r="MVE155" s="168"/>
      <c r="MVF155" s="168"/>
      <c r="MVG155" s="168"/>
      <c r="MVH155" s="168"/>
      <c r="MVI155" s="168"/>
      <c r="MVJ155" s="168"/>
      <c r="MVK155" s="168"/>
      <c r="MVL155" s="168"/>
      <c r="MVM155" s="168"/>
      <c r="MVN155" s="168"/>
      <c r="MVO155" s="168"/>
      <c r="MVP155" s="168"/>
      <c r="MVQ155" s="168"/>
      <c r="MVR155" s="168"/>
      <c r="MVS155" s="168"/>
      <c r="MVT155" s="168"/>
      <c r="MVU155" s="168"/>
      <c r="MVV155" s="168"/>
      <c r="MVW155" s="168"/>
      <c r="MVX155" s="168"/>
      <c r="MVY155" s="168"/>
      <c r="MVZ155" s="168"/>
      <c r="MWA155" s="168"/>
      <c r="MWB155" s="168"/>
      <c r="MWC155" s="168"/>
      <c r="MWD155" s="168"/>
      <c r="MWE155" s="168"/>
      <c r="MWF155" s="168"/>
      <c r="MWG155" s="168"/>
      <c r="MWH155" s="168"/>
      <c r="MWI155" s="168"/>
      <c r="MWJ155" s="168"/>
      <c r="MWK155" s="168"/>
      <c r="MWL155" s="168"/>
      <c r="MWM155" s="168"/>
      <c r="MWN155" s="168"/>
      <c r="MWO155" s="168"/>
      <c r="MWP155" s="168"/>
      <c r="MWQ155" s="168"/>
      <c r="MWR155" s="168"/>
      <c r="MWS155" s="168"/>
      <c r="MWT155" s="168"/>
      <c r="MWU155" s="168"/>
      <c r="MWV155" s="168"/>
      <c r="MWW155" s="168"/>
      <c r="MWX155" s="168"/>
      <c r="MWY155" s="168"/>
      <c r="MWZ155" s="168"/>
      <c r="MXA155" s="168"/>
      <c r="MXB155" s="168"/>
      <c r="MXC155" s="168"/>
      <c r="MXD155" s="168"/>
      <c r="MXE155" s="168"/>
      <c r="MXF155" s="168"/>
      <c r="MXG155" s="168"/>
      <c r="MXH155" s="168"/>
      <c r="MXI155" s="168"/>
      <c r="MXJ155" s="168"/>
      <c r="MXK155" s="168"/>
      <c r="MXL155" s="168"/>
      <c r="MXM155" s="168"/>
      <c r="MXN155" s="168"/>
      <c r="MXO155" s="168"/>
      <c r="MXP155" s="168"/>
      <c r="MXQ155" s="168"/>
      <c r="MXR155" s="168"/>
      <c r="MXS155" s="168"/>
      <c r="MXT155" s="168"/>
      <c r="MXU155" s="168"/>
      <c r="MXV155" s="168"/>
      <c r="MXW155" s="168"/>
      <c r="MXX155" s="168"/>
      <c r="MXY155" s="168"/>
      <c r="MXZ155" s="168"/>
      <c r="MYA155" s="168"/>
      <c r="MYB155" s="168"/>
      <c r="MYC155" s="168"/>
      <c r="MYD155" s="168"/>
      <c r="MYE155" s="168"/>
      <c r="MYF155" s="168"/>
      <c r="MYG155" s="168"/>
      <c r="MYH155" s="168"/>
      <c r="MYI155" s="168"/>
      <c r="MYJ155" s="168"/>
      <c r="MYK155" s="168"/>
      <c r="MYL155" s="168"/>
      <c r="MYM155" s="168"/>
      <c r="MYN155" s="168"/>
      <c r="MYO155" s="168"/>
      <c r="MYP155" s="168"/>
      <c r="MYQ155" s="168"/>
      <c r="MYR155" s="168"/>
      <c r="MYS155" s="168"/>
      <c r="MYT155" s="168"/>
      <c r="MYU155" s="168"/>
      <c r="MYV155" s="168"/>
      <c r="MYW155" s="168"/>
      <c r="MYX155" s="168"/>
      <c r="MYY155" s="168"/>
      <c r="MYZ155" s="168"/>
      <c r="MZA155" s="168"/>
      <c r="MZB155" s="168"/>
      <c r="MZC155" s="168"/>
      <c r="MZD155" s="168"/>
      <c r="MZE155" s="168"/>
      <c r="MZF155" s="168"/>
      <c r="MZG155" s="168"/>
      <c r="MZH155" s="168"/>
      <c r="MZI155" s="168"/>
      <c r="MZJ155" s="168"/>
      <c r="MZK155" s="168"/>
      <c r="MZL155" s="168"/>
      <c r="MZM155" s="168"/>
      <c r="MZN155" s="168"/>
      <c r="MZO155" s="168"/>
      <c r="MZP155" s="168"/>
      <c r="MZQ155" s="168"/>
      <c r="MZR155" s="168"/>
      <c r="MZS155" s="168"/>
      <c r="MZT155" s="168"/>
      <c r="MZU155" s="168"/>
      <c r="MZV155" s="168"/>
      <c r="MZW155" s="168"/>
      <c r="MZX155" s="168"/>
      <c r="MZY155" s="168"/>
      <c r="MZZ155" s="168"/>
      <c r="NAA155" s="168"/>
      <c r="NAB155" s="168"/>
      <c r="NAC155" s="168"/>
      <c r="NAD155" s="168"/>
      <c r="NAE155" s="168"/>
      <c r="NAF155" s="168"/>
      <c r="NAG155" s="168"/>
      <c r="NAH155" s="168"/>
      <c r="NAI155" s="168"/>
      <c r="NAJ155" s="168"/>
      <c r="NAK155" s="168"/>
      <c r="NAL155" s="168"/>
      <c r="NAM155" s="168"/>
      <c r="NAN155" s="168"/>
      <c r="NAO155" s="168"/>
      <c r="NAP155" s="168"/>
      <c r="NAQ155" s="168"/>
      <c r="NAR155" s="168"/>
      <c r="NAS155" s="168"/>
      <c r="NAT155" s="168"/>
      <c r="NAU155" s="168"/>
      <c r="NAV155" s="168"/>
      <c r="NAW155" s="168"/>
      <c r="NAX155" s="168"/>
      <c r="NAY155" s="168"/>
      <c r="NAZ155" s="168"/>
      <c r="NBA155" s="168"/>
      <c r="NBB155" s="168"/>
      <c r="NBC155" s="168"/>
      <c r="NBD155" s="168"/>
      <c r="NBE155" s="168"/>
      <c r="NBF155" s="168"/>
      <c r="NBG155" s="168"/>
      <c r="NBH155" s="168"/>
      <c r="NBI155" s="168"/>
      <c r="NBJ155" s="168"/>
      <c r="NBK155" s="168"/>
      <c r="NBL155" s="168"/>
      <c r="NBM155" s="168"/>
      <c r="NBN155" s="168"/>
      <c r="NBO155" s="168"/>
      <c r="NBP155" s="168"/>
      <c r="NBQ155" s="168"/>
      <c r="NBR155" s="168"/>
      <c r="NBS155" s="168"/>
      <c r="NBT155" s="168"/>
      <c r="NBU155" s="168"/>
      <c r="NBV155" s="168"/>
      <c r="NBW155" s="168"/>
      <c r="NBX155" s="168"/>
      <c r="NBY155" s="168"/>
      <c r="NBZ155" s="168"/>
      <c r="NCA155" s="168"/>
      <c r="NCB155" s="168"/>
      <c r="NCC155" s="168"/>
      <c r="NCD155" s="168"/>
      <c r="NCE155" s="168"/>
      <c r="NCF155" s="168"/>
      <c r="NCG155" s="168"/>
      <c r="NCH155" s="168"/>
      <c r="NCI155" s="168"/>
      <c r="NCJ155" s="168"/>
      <c r="NCK155" s="168"/>
      <c r="NCL155" s="168"/>
      <c r="NCM155" s="168"/>
      <c r="NCN155" s="168"/>
      <c r="NCO155" s="168"/>
      <c r="NCP155" s="168"/>
      <c r="NCQ155" s="168"/>
      <c r="NCR155" s="168"/>
      <c r="NCS155" s="168"/>
      <c r="NCT155" s="168"/>
      <c r="NCU155" s="168"/>
      <c r="NCV155" s="168"/>
      <c r="NCW155" s="168"/>
      <c r="NCX155" s="168"/>
      <c r="NCY155" s="168"/>
      <c r="NCZ155" s="168"/>
      <c r="NDA155" s="168"/>
      <c r="NDB155" s="168"/>
      <c r="NDC155" s="168"/>
      <c r="NDD155" s="168"/>
      <c r="NDE155" s="168"/>
      <c r="NDF155" s="168"/>
      <c r="NDG155" s="168"/>
      <c r="NDH155" s="168"/>
      <c r="NDI155" s="168"/>
      <c r="NDJ155" s="168"/>
      <c r="NDK155" s="168"/>
      <c r="NDL155" s="168"/>
      <c r="NDM155" s="168"/>
      <c r="NDN155" s="168"/>
      <c r="NDO155" s="168"/>
      <c r="NDP155" s="168"/>
      <c r="NDQ155" s="168"/>
      <c r="NDR155" s="168"/>
      <c r="NDS155" s="168"/>
      <c r="NDT155" s="168"/>
      <c r="NDU155" s="168"/>
      <c r="NDV155" s="168"/>
      <c r="NDW155" s="168"/>
      <c r="NDX155" s="168"/>
      <c r="NDY155" s="168"/>
      <c r="NDZ155" s="168"/>
      <c r="NEA155" s="168"/>
      <c r="NEB155" s="168"/>
      <c r="NEC155" s="168"/>
      <c r="NED155" s="168"/>
      <c r="NEE155" s="168"/>
      <c r="NEF155" s="168"/>
      <c r="NEG155" s="168"/>
      <c r="NEH155" s="168"/>
      <c r="NEI155" s="168"/>
      <c r="NEJ155" s="168"/>
      <c r="NEK155" s="168"/>
      <c r="NEL155" s="168"/>
      <c r="NEM155" s="168"/>
      <c r="NEN155" s="168"/>
      <c r="NEO155" s="168"/>
      <c r="NEP155" s="168"/>
      <c r="NEQ155" s="168"/>
      <c r="NER155" s="168"/>
      <c r="NES155" s="168"/>
      <c r="NET155" s="168"/>
      <c r="NEU155" s="168"/>
      <c r="NEV155" s="168"/>
      <c r="NEW155" s="168"/>
      <c r="NEX155" s="168"/>
      <c r="NEY155" s="168"/>
      <c r="NEZ155" s="168"/>
      <c r="NFA155" s="168"/>
      <c r="NFB155" s="168"/>
      <c r="NFC155" s="168"/>
      <c r="NFD155" s="168"/>
      <c r="NFE155" s="168"/>
      <c r="NFF155" s="168"/>
      <c r="NFG155" s="168"/>
      <c r="NFH155" s="168"/>
      <c r="NFI155" s="168"/>
      <c r="NFJ155" s="168"/>
      <c r="NFK155" s="168"/>
      <c r="NFL155" s="168"/>
      <c r="NFM155" s="168"/>
      <c r="NFN155" s="168"/>
      <c r="NFO155" s="168"/>
      <c r="NFP155" s="168"/>
      <c r="NFQ155" s="168"/>
      <c r="NFR155" s="168"/>
      <c r="NFS155" s="168"/>
      <c r="NFT155" s="168"/>
      <c r="NFU155" s="168"/>
      <c r="NFV155" s="168"/>
      <c r="NFW155" s="168"/>
      <c r="NFX155" s="168"/>
      <c r="NFY155" s="168"/>
      <c r="NFZ155" s="168"/>
      <c r="NGA155" s="168"/>
      <c r="NGB155" s="168"/>
      <c r="NGC155" s="168"/>
      <c r="NGD155" s="168"/>
      <c r="NGE155" s="168"/>
      <c r="NGF155" s="168"/>
      <c r="NGG155" s="168"/>
      <c r="NGH155" s="168"/>
      <c r="NGI155" s="168"/>
      <c r="NGJ155" s="168"/>
      <c r="NGK155" s="168"/>
      <c r="NGL155" s="168"/>
      <c r="NGM155" s="168"/>
      <c r="NGN155" s="168"/>
      <c r="NGO155" s="168"/>
      <c r="NGP155" s="168"/>
      <c r="NGQ155" s="168"/>
      <c r="NGR155" s="168"/>
      <c r="NGS155" s="168"/>
      <c r="NGT155" s="168"/>
      <c r="NGU155" s="168"/>
      <c r="NGV155" s="168"/>
      <c r="NGW155" s="168"/>
      <c r="NGX155" s="168"/>
      <c r="NGY155" s="168"/>
      <c r="NGZ155" s="168"/>
      <c r="NHA155" s="168"/>
      <c r="NHB155" s="168"/>
      <c r="NHC155" s="168"/>
      <c r="NHD155" s="168"/>
      <c r="NHE155" s="168"/>
      <c r="NHF155" s="168"/>
      <c r="NHG155" s="168"/>
      <c r="NHH155" s="168"/>
      <c r="NHI155" s="168"/>
      <c r="NHJ155" s="168"/>
      <c r="NHK155" s="168"/>
      <c r="NHL155" s="168"/>
      <c r="NHM155" s="168"/>
      <c r="NHN155" s="168"/>
      <c r="NHO155" s="168"/>
      <c r="NHP155" s="168"/>
      <c r="NHQ155" s="168"/>
      <c r="NHR155" s="168"/>
      <c r="NHS155" s="168"/>
      <c r="NHT155" s="168"/>
      <c r="NHU155" s="168"/>
      <c r="NHV155" s="168"/>
      <c r="NHW155" s="168"/>
      <c r="NHX155" s="168"/>
      <c r="NHY155" s="168"/>
      <c r="NHZ155" s="168"/>
      <c r="NIA155" s="168"/>
      <c r="NIB155" s="168"/>
      <c r="NIC155" s="168"/>
      <c r="NID155" s="168"/>
      <c r="NIE155" s="168"/>
      <c r="NIF155" s="168"/>
      <c r="NIG155" s="168"/>
      <c r="NIH155" s="168"/>
      <c r="NII155" s="168"/>
      <c r="NIJ155" s="168"/>
      <c r="NIK155" s="168"/>
      <c r="NIL155" s="168"/>
      <c r="NIM155" s="168"/>
      <c r="NIN155" s="168"/>
      <c r="NIO155" s="168"/>
      <c r="NIP155" s="168"/>
      <c r="NIQ155" s="168"/>
      <c r="NIR155" s="168"/>
      <c r="NIS155" s="168"/>
      <c r="NIT155" s="168"/>
      <c r="NIU155" s="168"/>
      <c r="NIV155" s="168"/>
      <c r="NIW155" s="168"/>
      <c r="NIX155" s="168"/>
      <c r="NIY155" s="168"/>
      <c r="NIZ155" s="168"/>
      <c r="NJA155" s="168"/>
      <c r="NJB155" s="168"/>
      <c r="NJC155" s="168"/>
      <c r="NJD155" s="168"/>
      <c r="NJE155" s="168"/>
      <c r="NJF155" s="168"/>
      <c r="NJG155" s="168"/>
      <c r="NJH155" s="168"/>
      <c r="NJI155" s="168"/>
      <c r="NJJ155" s="168"/>
      <c r="NJK155" s="168"/>
      <c r="NJL155" s="168"/>
      <c r="NJM155" s="168"/>
      <c r="NJN155" s="168"/>
      <c r="NJO155" s="168"/>
      <c r="NJP155" s="168"/>
      <c r="NJQ155" s="168"/>
      <c r="NJR155" s="168"/>
      <c r="NJS155" s="168"/>
      <c r="NJT155" s="168"/>
      <c r="NJU155" s="168"/>
      <c r="NJV155" s="168"/>
      <c r="NJW155" s="168"/>
      <c r="NJX155" s="168"/>
      <c r="NJY155" s="168"/>
      <c r="NJZ155" s="168"/>
      <c r="NKA155" s="168"/>
      <c r="NKB155" s="168"/>
      <c r="NKC155" s="168"/>
      <c r="NKD155" s="168"/>
      <c r="NKE155" s="168"/>
      <c r="NKF155" s="168"/>
      <c r="NKG155" s="168"/>
      <c r="NKH155" s="168"/>
      <c r="NKI155" s="168"/>
      <c r="NKJ155" s="168"/>
      <c r="NKK155" s="168"/>
      <c r="NKL155" s="168"/>
      <c r="NKM155" s="168"/>
      <c r="NKN155" s="168"/>
      <c r="NKO155" s="168"/>
      <c r="NKP155" s="168"/>
      <c r="NKQ155" s="168"/>
      <c r="NKR155" s="168"/>
      <c r="NKS155" s="168"/>
      <c r="NKT155" s="168"/>
      <c r="NKU155" s="168"/>
      <c r="NKV155" s="168"/>
      <c r="NKW155" s="168"/>
      <c r="NKX155" s="168"/>
      <c r="NKY155" s="168"/>
      <c r="NKZ155" s="168"/>
      <c r="NLA155" s="168"/>
      <c r="NLB155" s="168"/>
      <c r="NLC155" s="168"/>
      <c r="NLD155" s="168"/>
      <c r="NLE155" s="168"/>
      <c r="NLF155" s="168"/>
      <c r="NLG155" s="168"/>
      <c r="NLH155" s="168"/>
      <c r="NLI155" s="168"/>
      <c r="NLJ155" s="168"/>
      <c r="NLK155" s="168"/>
      <c r="NLL155" s="168"/>
      <c r="NLM155" s="168"/>
      <c r="NLN155" s="168"/>
      <c r="NLO155" s="168"/>
      <c r="NLP155" s="168"/>
      <c r="NLQ155" s="168"/>
      <c r="NLR155" s="168"/>
      <c r="NLS155" s="168"/>
      <c r="NLT155" s="168"/>
      <c r="NLU155" s="168"/>
      <c r="NLV155" s="168"/>
      <c r="NLW155" s="168"/>
      <c r="NLX155" s="168"/>
      <c r="NLY155" s="168"/>
      <c r="NLZ155" s="168"/>
      <c r="NMA155" s="168"/>
      <c r="NMB155" s="168"/>
      <c r="NMC155" s="168"/>
      <c r="NMD155" s="168"/>
      <c r="NME155" s="168"/>
      <c r="NMF155" s="168"/>
      <c r="NMG155" s="168"/>
      <c r="NMH155" s="168"/>
      <c r="NMI155" s="168"/>
      <c r="NMJ155" s="168"/>
      <c r="NMK155" s="168"/>
      <c r="NML155" s="168"/>
      <c r="NMM155" s="168"/>
      <c r="NMN155" s="168"/>
      <c r="NMO155" s="168"/>
      <c r="NMP155" s="168"/>
      <c r="NMQ155" s="168"/>
      <c r="NMR155" s="168"/>
      <c r="NMS155" s="168"/>
      <c r="NMT155" s="168"/>
      <c r="NMU155" s="168"/>
      <c r="NMV155" s="168"/>
      <c r="NMW155" s="168"/>
      <c r="NMX155" s="168"/>
      <c r="NMY155" s="168"/>
      <c r="NMZ155" s="168"/>
      <c r="NNA155" s="168"/>
      <c r="NNB155" s="168"/>
      <c r="NNC155" s="168"/>
      <c r="NND155" s="168"/>
      <c r="NNE155" s="168"/>
      <c r="NNF155" s="168"/>
      <c r="NNG155" s="168"/>
      <c r="NNH155" s="168"/>
      <c r="NNI155" s="168"/>
      <c r="NNJ155" s="168"/>
      <c r="NNK155" s="168"/>
      <c r="NNL155" s="168"/>
      <c r="NNM155" s="168"/>
      <c r="NNN155" s="168"/>
      <c r="NNO155" s="168"/>
      <c r="NNP155" s="168"/>
      <c r="NNQ155" s="168"/>
      <c r="NNR155" s="168"/>
      <c r="NNS155" s="168"/>
      <c r="NNT155" s="168"/>
      <c r="NNU155" s="168"/>
      <c r="NNV155" s="168"/>
      <c r="NNW155" s="168"/>
      <c r="NNX155" s="168"/>
      <c r="NNY155" s="168"/>
      <c r="NNZ155" s="168"/>
      <c r="NOA155" s="168"/>
      <c r="NOB155" s="168"/>
      <c r="NOC155" s="168"/>
      <c r="NOD155" s="168"/>
      <c r="NOE155" s="168"/>
      <c r="NOF155" s="168"/>
      <c r="NOG155" s="168"/>
      <c r="NOH155" s="168"/>
      <c r="NOI155" s="168"/>
      <c r="NOJ155" s="168"/>
      <c r="NOK155" s="168"/>
      <c r="NOL155" s="168"/>
      <c r="NOM155" s="168"/>
      <c r="NON155" s="168"/>
      <c r="NOO155" s="168"/>
      <c r="NOP155" s="168"/>
      <c r="NOQ155" s="168"/>
      <c r="NOR155" s="168"/>
      <c r="NOS155" s="168"/>
      <c r="NOT155" s="168"/>
      <c r="NOU155" s="168"/>
      <c r="NOV155" s="168"/>
      <c r="NOW155" s="168"/>
      <c r="NOX155" s="168"/>
      <c r="NOY155" s="168"/>
      <c r="NOZ155" s="168"/>
      <c r="NPA155" s="168"/>
      <c r="NPB155" s="168"/>
      <c r="NPC155" s="168"/>
      <c r="NPD155" s="168"/>
      <c r="NPE155" s="168"/>
      <c r="NPF155" s="168"/>
      <c r="NPG155" s="168"/>
      <c r="NPH155" s="168"/>
      <c r="NPI155" s="168"/>
      <c r="NPJ155" s="168"/>
      <c r="NPK155" s="168"/>
      <c r="NPL155" s="168"/>
      <c r="NPM155" s="168"/>
      <c r="NPN155" s="168"/>
      <c r="NPO155" s="168"/>
      <c r="NPP155" s="168"/>
      <c r="NPQ155" s="168"/>
      <c r="NPR155" s="168"/>
      <c r="NPS155" s="168"/>
      <c r="NPT155" s="168"/>
      <c r="NPU155" s="168"/>
      <c r="NPV155" s="168"/>
      <c r="NPW155" s="168"/>
      <c r="NPX155" s="168"/>
      <c r="NPY155" s="168"/>
      <c r="NPZ155" s="168"/>
      <c r="NQA155" s="168"/>
      <c r="NQB155" s="168"/>
      <c r="NQC155" s="168"/>
      <c r="NQD155" s="168"/>
      <c r="NQE155" s="168"/>
      <c r="NQF155" s="168"/>
      <c r="NQG155" s="168"/>
      <c r="NQH155" s="168"/>
      <c r="NQI155" s="168"/>
      <c r="NQJ155" s="168"/>
      <c r="NQK155" s="168"/>
      <c r="NQL155" s="168"/>
      <c r="NQM155" s="168"/>
      <c r="NQN155" s="168"/>
      <c r="NQO155" s="168"/>
      <c r="NQP155" s="168"/>
      <c r="NQQ155" s="168"/>
      <c r="NQR155" s="168"/>
      <c r="NQS155" s="168"/>
      <c r="NQT155" s="168"/>
      <c r="NQU155" s="168"/>
      <c r="NQV155" s="168"/>
      <c r="NQW155" s="168"/>
      <c r="NQX155" s="168"/>
      <c r="NQY155" s="168"/>
      <c r="NQZ155" s="168"/>
      <c r="NRA155" s="168"/>
      <c r="NRB155" s="168"/>
      <c r="NRC155" s="168"/>
      <c r="NRD155" s="168"/>
      <c r="NRE155" s="168"/>
      <c r="NRF155" s="168"/>
      <c r="NRG155" s="168"/>
      <c r="NRH155" s="168"/>
      <c r="NRI155" s="168"/>
      <c r="NRJ155" s="168"/>
      <c r="NRK155" s="168"/>
      <c r="NRL155" s="168"/>
      <c r="NRM155" s="168"/>
      <c r="NRN155" s="168"/>
      <c r="NRO155" s="168"/>
      <c r="NRP155" s="168"/>
      <c r="NRQ155" s="168"/>
      <c r="NRR155" s="168"/>
      <c r="NRS155" s="168"/>
      <c r="NRT155" s="168"/>
      <c r="NRU155" s="168"/>
      <c r="NRV155" s="168"/>
      <c r="NRW155" s="168"/>
      <c r="NRX155" s="168"/>
      <c r="NRY155" s="168"/>
      <c r="NRZ155" s="168"/>
      <c r="NSA155" s="168"/>
      <c r="NSB155" s="168"/>
      <c r="NSC155" s="168"/>
      <c r="NSD155" s="168"/>
      <c r="NSE155" s="168"/>
      <c r="NSF155" s="168"/>
      <c r="NSG155" s="168"/>
      <c r="NSH155" s="168"/>
      <c r="NSI155" s="168"/>
      <c r="NSJ155" s="168"/>
      <c r="NSK155" s="168"/>
      <c r="NSL155" s="168"/>
      <c r="NSM155" s="168"/>
      <c r="NSN155" s="168"/>
      <c r="NSO155" s="168"/>
      <c r="NSP155" s="168"/>
      <c r="NSQ155" s="168"/>
      <c r="NSR155" s="168"/>
      <c r="NSS155" s="168"/>
      <c r="NST155" s="168"/>
      <c r="NSU155" s="168"/>
      <c r="NSV155" s="168"/>
      <c r="NSW155" s="168"/>
      <c r="NSX155" s="168"/>
      <c r="NSY155" s="168"/>
      <c r="NSZ155" s="168"/>
      <c r="NTA155" s="168"/>
      <c r="NTB155" s="168"/>
      <c r="NTC155" s="168"/>
      <c r="NTD155" s="168"/>
      <c r="NTE155" s="168"/>
      <c r="NTF155" s="168"/>
      <c r="NTG155" s="168"/>
      <c r="NTH155" s="168"/>
      <c r="NTI155" s="168"/>
      <c r="NTJ155" s="168"/>
      <c r="NTK155" s="168"/>
      <c r="NTL155" s="168"/>
      <c r="NTM155" s="168"/>
      <c r="NTN155" s="168"/>
      <c r="NTO155" s="168"/>
      <c r="NTP155" s="168"/>
      <c r="NTQ155" s="168"/>
      <c r="NTR155" s="168"/>
      <c r="NTS155" s="168"/>
      <c r="NTT155" s="168"/>
      <c r="NTU155" s="168"/>
      <c r="NTV155" s="168"/>
      <c r="NTW155" s="168"/>
      <c r="NTX155" s="168"/>
      <c r="NTY155" s="168"/>
      <c r="NTZ155" s="168"/>
      <c r="NUA155" s="168"/>
      <c r="NUB155" s="168"/>
      <c r="NUC155" s="168"/>
      <c r="NUD155" s="168"/>
      <c r="NUE155" s="168"/>
      <c r="NUF155" s="168"/>
      <c r="NUG155" s="168"/>
      <c r="NUH155" s="168"/>
      <c r="NUI155" s="168"/>
      <c r="NUJ155" s="168"/>
      <c r="NUK155" s="168"/>
      <c r="NUL155" s="168"/>
      <c r="NUM155" s="168"/>
      <c r="NUN155" s="168"/>
      <c r="NUO155" s="168"/>
      <c r="NUP155" s="168"/>
      <c r="NUQ155" s="168"/>
      <c r="NUR155" s="168"/>
      <c r="NUS155" s="168"/>
      <c r="NUT155" s="168"/>
      <c r="NUU155" s="168"/>
      <c r="NUV155" s="168"/>
      <c r="NUW155" s="168"/>
      <c r="NUX155" s="168"/>
      <c r="NUY155" s="168"/>
      <c r="NUZ155" s="168"/>
      <c r="NVA155" s="168"/>
      <c r="NVB155" s="168"/>
      <c r="NVC155" s="168"/>
      <c r="NVD155" s="168"/>
      <c r="NVE155" s="168"/>
      <c r="NVF155" s="168"/>
      <c r="NVG155" s="168"/>
      <c r="NVH155" s="168"/>
      <c r="NVI155" s="168"/>
      <c r="NVJ155" s="168"/>
      <c r="NVK155" s="168"/>
      <c r="NVL155" s="168"/>
      <c r="NVM155" s="168"/>
      <c r="NVN155" s="168"/>
      <c r="NVO155" s="168"/>
      <c r="NVP155" s="168"/>
      <c r="NVQ155" s="168"/>
      <c r="NVR155" s="168"/>
      <c r="NVS155" s="168"/>
      <c r="NVT155" s="168"/>
      <c r="NVU155" s="168"/>
      <c r="NVV155" s="168"/>
      <c r="NVW155" s="168"/>
      <c r="NVX155" s="168"/>
      <c r="NVY155" s="168"/>
      <c r="NVZ155" s="168"/>
      <c r="NWA155" s="168"/>
      <c r="NWB155" s="168"/>
      <c r="NWC155" s="168"/>
      <c r="NWD155" s="168"/>
      <c r="NWE155" s="168"/>
      <c r="NWF155" s="168"/>
      <c r="NWG155" s="168"/>
      <c r="NWH155" s="168"/>
      <c r="NWI155" s="168"/>
      <c r="NWJ155" s="168"/>
      <c r="NWK155" s="168"/>
      <c r="NWL155" s="168"/>
      <c r="NWM155" s="168"/>
      <c r="NWN155" s="168"/>
      <c r="NWO155" s="168"/>
      <c r="NWP155" s="168"/>
      <c r="NWQ155" s="168"/>
      <c r="NWR155" s="168"/>
      <c r="NWS155" s="168"/>
      <c r="NWT155" s="168"/>
      <c r="NWU155" s="168"/>
      <c r="NWV155" s="168"/>
      <c r="NWW155" s="168"/>
      <c r="NWX155" s="168"/>
      <c r="NWY155" s="168"/>
      <c r="NWZ155" s="168"/>
      <c r="NXA155" s="168"/>
      <c r="NXB155" s="168"/>
      <c r="NXC155" s="168"/>
      <c r="NXD155" s="168"/>
      <c r="NXE155" s="168"/>
      <c r="NXF155" s="168"/>
      <c r="NXG155" s="168"/>
      <c r="NXH155" s="168"/>
      <c r="NXI155" s="168"/>
      <c r="NXJ155" s="168"/>
      <c r="NXK155" s="168"/>
      <c r="NXL155" s="168"/>
      <c r="NXM155" s="168"/>
      <c r="NXN155" s="168"/>
      <c r="NXO155" s="168"/>
      <c r="NXP155" s="168"/>
      <c r="NXQ155" s="168"/>
      <c r="NXR155" s="168"/>
      <c r="NXS155" s="168"/>
      <c r="NXT155" s="168"/>
      <c r="NXU155" s="168"/>
      <c r="NXV155" s="168"/>
      <c r="NXW155" s="168"/>
      <c r="NXX155" s="168"/>
      <c r="NXY155" s="168"/>
      <c r="NXZ155" s="168"/>
      <c r="NYA155" s="168"/>
      <c r="NYB155" s="168"/>
      <c r="NYC155" s="168"/>
      <c r="NYD155" s="168"/>
      <c r="NYE155" s="168"/>
      <c r="NYF155" s="168"/>
      <c r="NYG155" s="168"/>
      <c r="NYH155" s="168"/>
      <c r="NYI155" s="168"/>
      <c r="NYJ155" s="168"/>
      <c r="NYK155" s="168"/>
      <c r="NYL155" s="168"/>
      <c r="NYM155" s="168"/>
      <c r="NYN155" s="168"/>
      <c r="NYO155" s="168"/>
      <c r="NYP155" s="168"/>
      <c r="NYQ155" s="168"/>
      <c r="NYR155" s="168"/>
      <c r="NYS155" s="168"/>
      <c r="NYT155" s="168"/>
      <c r="NYU155" s="168"/>
      <c r="NYV155" s="168"/>
      <c r="NYW155" s="168"/>
      <c r="NYX155" s="168"/>
      <c r="NYY155" s="168"/>
      <c r="NYZ155" s="168"/>
      <c r="NZA155" s="168"/>
      <c r="NZB155" s="168"/>
      <c r="NZC155" s="168"/>
      <c r="NZD155" s="168"/>
      <c r="NZE155" s="168"/>
      <c r="NZF155" s="168"/>
      <c r="NZG155" s="168"/>
      <c r="NZH155" s="168"/>
      <c r="NZI155" s="168"/>
      <c r="NZJ155" s="168"/>
      <c r="NZK155" s="168"/>
      <c r="NZL155" s="168"/>
      <c r="NZM155" s="168"/>
      <c r="NZN155" s="168"/>
      <c r="NZO155" s="168"/>
      <c r="NZP155" s="168"/>
      <c r="NZQ155" s="168"/>
      <c r="NZR155" s="168"/>
      <c r="NZS155" s="168"/>
      <c r="NZT155" s="168"/>
      <c r="NZU155" s="168"/>
      <c r="NZV155" s="168"/>
      <c r="NZW155" s="168"/>
      <c r="NZX155" s="168"/>
      <c r="NZY155" s="168"/>
      <c r="NZZ155" s="168"/>
      <c r="OAA155" s="168"/>
      <c r="OAB155" s="168"/>
      <c r="OAC155" s="168"/>
      <c r="OAD155" s="168"/>
      <c r="OAE155" s="168"/>
      <c r="OAF155" s="168"/>
      <c r="OAG155" s="168"/>
      <c r="OAH155" s="168"/>
      <c r="OAI155" s="168"/>
      <c r="OAJ155" s="168"/>
      <c r="OAK155" s="168"/>
      <c r="OAL155" s="168"/>
      <c r="OAM155" s="168"/>
      <c r="OAN155" s="168"/>
      <c r="OAO155" s="168"/>
      <c r="OAP155" s="168"/>
      <c r="OAQ155" s="168"/>
      <c r="OAR155" s="168"/>
      <c r="OAS155" s="168"/>
      <c r="OAT155" s="168"/>
      <c r="OAU155" s="168"/>
      <c r="OAV155" s="168"/>
      <c r="OAW155" s="168"/>
      <c r="OAX155" s="168"/>
      <c r="OAY155" s="168"/>
      <c r="OAZ155" s="168"/>
      <c r="OBA155" s="168"/>
      <c r="OBB155" s="168"/>
      <c r="OBC155" s="168"/>
      <c r="OBD155" s="168"/>
      <c r="OBE155" s="168"/>
      <c r="OBF155" s="168"/>
      <c r="OBG155" s="168"/>
      <c r="OBH155" s="168"/>
      <c r="OBI155" s="168"/>
      <c r="OBJ155" s="168"/>
      <c r="OBK155" s="168"/>
      <c r="OBL155" s="168"/>
      <c r="OBM155" s="168"/>
      <c r="OBN155" s="168"/>
      <c r="OBO155" s="168"/>
      <c r="OBP155" s="168"/>
      <c r="OBQ155" s="168"/>
      <c r="OBR155" s="168"/>
      <c r="OBS155" s="168"/>
      <c r="OBT155" s="168"/>
      <c r="OBU155" s="168"/>
      <c r="OBV155" s="168"/>
      <c r="OBW155" s="168"/>
      <c r="OBX155" s="168"/>
      <c r="OBY155" s="168"/>
      <c r="OBZ155" s="168"/>
      <c r="OCA155" s="168"/>
      <c r="OCB155" s="168"/>
      <c r="OCC155" s="168"/>
      <c r="OCD155" s="168"/>
      <c r="OCE155" s="168"/>
      <c r="OCF155" s="168"/>
      <c r="OCG155" s="168"/>
      <c r="OCH155" s="168"/>
      <c r="OCI155" s="168"/>
      <c r="OCJ155" s="168"/>
      <c r="OCK155" s="168"/>
      <c r="OCL155" s="168"/>
      <c r="OCM155" s="168"/>
      <c r="OCN155" s="168"/>
      <c r="OCO155" s="168"/>
      <c r="OCP155" s="168"/>
      <c r="OCQ155" s="168"/>
      <c r="OCR155" s="168"/>
      <c r="OCS155" s="168"/>
      <c r="OCT155" s="168"/>
      <c r="OCU155" s="168"/>
      <c r="OCV155" s="168"/>
      <c r="OCW155" s="168"/>
      <c r="OCX155" s="168"/>
      <c r="OCY155" s="168"/>
      <c r="OCZ155" s="168"/>
      <c r="ODA155" s="168"/>
      <c r="ODB155" s="168"/>
      <c r="ODC155" s="168"/>
      <c r="ODD155" s="168"/>
      <c r="ODE155" s="168"/>
      <c r="ODF155" s="168"/>
      <c r="ODG155" s="168"/>
      <c r="ODH155" s="168"/>
      <c r="ODI155" s="168"/>
      <c r="ODJ155" s="168"/>
      <c r="ODK155" s="168"/>
      <c r="ODL155" s="168"/>
      <c r="ODM155" s="168"/>
      <c r="ODN155" s="168"/>
      <c r="ODO155" s="168"/>
      <c r="ODP155" s="168"/>
      <c r="ODQ155" s="168"/>
      <c r="ODR155" s="168"/>
      <c r="ODS155" s="168"/>
      <c r="ODT155" s="168"/>
      <c r="ODU155" s="168"/>
      <c r="ODV155" s="168"/>
      <c r="ODW155" s="168"/>
      <c r="ODX155" s="168"/>
      <c r="ODY155" s="168"/>
      <c r="ODZ155" s="168"/>
      <c r="OEA155" s="168"/>
      <c r="OEB155" s="168"/>
      <c r="OEC155" s="168"/>
      <c r="OED155" s="168"/>
      <c r="OEE155" s="168"/>
      <c r="OEF155" s="168"/>
      <c r="OEG155" s="168"/>
      <c r="OEH155" s="168"/>
      <c r="OEI155" s="168"/>
      <c r="OEJ155" s="168"/>
      <c r="OEK155" s="168"/>
      <c r="OEL155" s="168"/>
      <c r="OEM155" s="168"/>
      <c r="OEN155" s="168"/>
      <c r="OEO155" s="168"/>
      <c r="OEP155" s="168"/>
      <c r="OEQ155" s="168"/>
      <c r="OER155" s="168"/>
      <c r="OES155" s="168"/>
      <c r="OET155" s="168"/>
      <c r="OEU155" s="168"/>
      <c r="OEV155" s="168"/>
      <c r="OEW155" s="168"/>
      <c r="OEX155" s="168"/>
      <c r="OEY155" s="168"/>
      <c r="OEZ155" s="168"/>
      <c r="OFA155" s="168"/>
      <c r="OFB155" s="168"/>
      <c r="OFC155" s="168"/>
      <c r="OFD155" s="168"/>
      <c r="OFE155" s="168"/>
      <c r="OFF155" s="168"/>
      <c r="OFG155" s="168"/>
      <c r="OFH155" s="168"/>
      <c r="OFI155" s="168"/>
      <c r="OFJ155" s="168"/>
      <c r="OFK155" s="168"/>
      <c r="OFL155" s="168"/>
      <c r="OFM155" s="168"/>
      <c r="OFN155" s="168"/>
      <c r="OFO155" s="168"/>
      <c r="OFP155" s="168"/>
      <c r="OFQ155" s="168"/>
      <c r="OFR155" s="168"/>
      <c r="OFS155" s="168"/>
      <c r="OFT155" s="168"/>
      <c r="OFU155" s="168"/>
      <c r="OFV155" s="168"/>
      <c r="OFW155" s="168"/>
      <c r="OFX155" s="168"/>
      <c r="OFY155" s="168"/>
      <c r="OFZ155" s="168"/>
      <c r="OGA155" s="168"/>
      <c r="OGB155" s="168"/>
      <c r="OGC155" s="168"/>
      <c r="OGD155" s="168"/>
      <c r="OGE155" s="168"/>
      <c r="OGF155" s="168"/>
      <c r="OGG155" s="168"/>
      <c r="OGH155" s="168"/>
      <c r="OGI155" s="168"/>
      <c r="OGJ155" s="168"/>
      <c r="OGK155" s="168"/>
      <c r="OGL155" s="168"/>
      <c r="OGM155" s="168"/>
      <c r="OGN155" s="168"/>
      <c r="OGO155" s="168"/>
      <c r="OGP155" s="168"/>
      <c r="OGQ155" s="168"/>
      <c r="OGR155" s="168"/>
      <c r="OGS155" s="168"/>
      <c r="OGT155" s="168"/>
      <c r="OGU155" s="168"/>
      <c r="OGV155" s="168"/>
      <c r="OGW155" s="168"/>
      <c r="OGX155" s="168"/>
      <c r="OGY155" s="168"/>
      <c r="OGZ155" s="168"/>
      <c r="OHA155" s="168"/>
      <c r="OHB155" s="168"/>
      <c r="OHC155" s="168"/>
      <c r="OHD155" s="168"/>
      <c r="OHE155" s="168"/>
      <c r="OHF155" s="168"/>
      <c r="OHG155" s="168"/>
      <c r="OHH155" s="168"/>
      <c r="OHI155" s="168"/>
      <c r="OHJ155" s="168"/>
      <c r="OHK155" s="168"/>
      <c r="OHL155" s="168"/>
      <c r="OHM155" s="168"/>
      <c r="OHN155" s="168"/>
      <c r="OHO155" s="168"/>
      <c r="OHP155" s="168"/>
      <c r="OHQ155" s="168"/>
      <c r="OHR155" s="168"/>
      <c r="OHS155" s="168"/>
      <c r="OHT155" s="168"/>
      <c r="OHU155" s="168"/>
      <c r="OHV155" s="168"/>
      <c r="OHW155" s="168"/>
      <c r="OHX155" s="168"/>
      <c r="OHY155" s="168"/>
      <c r="OHZ155" s="168"/>
      <c r="OIA155" s="168"/>
      <c r="OIB155" s="168"/>
      <c r="OIC155" s="168"/>
      <c r="OID155" s="168"/>
      <c r="OIE155" s="168"/>
      <c r="OIF155" s="168"/>
      <c r="OIG155" s="168"/>
      <c r="OIH155" s="168"/>
      <c r="OII155" s="168"/>
      <c r="OIJ155" s="168"/>
      <c r="OIK155" s="168"/>
      <c r="OIL155" s="168"/>
      <c r="OIM155" s="168"/>
      <c r="OIN155" s="168"/>
      <c r="OIO155" s="168"/>
      <c r="OIP155" s="168"/>
      <c r="OIQ155" s="168"/>
      <c r="OIR155" s="168"/>
      <c r="OIS155" s="168"/>
      <c r="OIT155" s="168"/>
      <c r="OIU155" s="168"/>
      <c r="OIV155" s="168"/>
      <c r="OIW155" s="168"/>
      <c r="OIX155" s="168"/>
      <c r="OIY155" s="168"/>
      <c r="OIZ155" s="168"/>
      <c r="OJA155" s="168"/>
      <c r="OJB155" s="168"/>
      <c r="OJC155" s="168"/>
      <c r="OJD155" s="168"/>
      <c r="OJE155" s="168"/>
      <c r="OJF155" s="168"/>
      <c r="OJG155" s="168"/>
      <c r="OJH155" s="168"/>
      <c r="OJI155" s="168"/>
      <c r="OJJ155" s="168"/>
      <c r="OJK155" s="168"/>
      <c r="OJL155" s="168"/>
      <c r="OJM155" s="168"/>
      <c r="OJN155" s="168"/>
      <c r="OJO155" s="168"/>
      <c r="OJP155" s="168"/>
      <c r="OJQ155" s="168"/>
      <c r="OJR155" s="168"/>
      <c r="OJS155" s="168"/>
      <c r="OJT155" s="168"/>
      <c r="OJU155" s="168"/>
      <c r="OJV155" s="168"/>
      <c r="OJW155" s="168"/>
      <c r="OJX155" s="168"/>
      <c r="OJY155" s="168"/>
      <c r="OJZ155" s="168"/>
      <c r="OKA155" s="168"/>
      <c r="OKB155" s="168"/>
      <c r="OKC155" s="168"/>
      <c r="OKD155" s="168"/>
      <c r="OKE155" s="168"/>
      <c r="OKF155" s="168"/>
      <c r="OKG155" s="168"/>
      <c r="OKH155" s="168"/>
      <c r="OKI155" s="168"/>
      <c r="OKJ155" s="168"/>
      <c r="OKK155" s="168"/>
      <c r="OKL155" s="168"/>
      <c r="OKM155" s="168"/>
      <c r="OKN155" s="168"/>
      <c r="OKO155" s="168"/>
      <c r="OKP155" s="168"/>
      <c r="OKQ155" s="168"/>
      <c r="OKR155" s="168"/>
      <c r="OKS155" s="168"/>
      <c r="OKT155" s="168"/>
      <c r="OKU155" s="168"/>
      <c r="OKV155" s="168"/>
      <c r="OKW155" s="168"/>
      <c r="OKX155" s="168"/>
      <c r="OKY155" s="168"/>
      <c r="OKZ155" s="168"/>
      <c r="OLA155" s="168"/>
      <c r="OLB155" s="168"/>
      <c r="OLC155" s="168"/>
      <c r="OLD155" s="168"/>
      <c r="OLE155" s="168"/>
      <c r="OLF155" s="168"/>
      <c r="OLG155" s="168"/>
      <c r="OLH155" s="168"/>
      <c r="OLI155" s="168"/>
      <c r="OLJ155" s="168"/>
      <c r="OLK155" s="168"/>
      <c r="OLL155" s="168"/>
      <c r="OLM155" s="168"/>
      <c r="OLN155" s="168"/>
      <c r="OLO155" s="168"/>
      <c r="OLP155" s="168"/>
      <c r="OLQ155" s="168"/>
      <c r="OLR155" s="168"/>
      <c r="OLS155" s="168"/>
      <c r="OLT155" s="168"/>
      <c r="OLU155" s="168"/>
      <c r="OLV155" s="168"/>
      <c r="OLW155" s="168"/>
      <c r="OLX155" s="168"/>
      <c r="OLY155" s="168"/>
      <c r="OLZ155" s="168"/>
      <c r="OMA155" s="168"/>
      <c r="OMB155" s="168"/>
      <c r="OMC155" s="168"/>
      <c r="OMD155" s="168"/>
      <c r="OME155" s="168"/>
      <c r="OMF155" s="168"/>
      <c r="OMG155" s="168"/>
      <c r="OMH155" s="168"/>
      <c r="OMI155" s="168"/>
      <c r="OMJ155" s="168"/>
      <c r="OMK155" s="168"/>
      <c r="OML155" s="168"/>
      <c r="OMM155" s="168"/>
      <c r="OMN155" s="168"/>
      <c r="OMO155" s="168"/>
      <c r="OMP155" s="168"/>
      <c r="OMQ155" s="168"/>
      <c r="OMR155" s="168"/>
      <c r="OMS155" s="168"/>
      <c r="OMT155" s="168"/>
      <c r="OMU155" s="168"/>
      <c r="OMV155" s="168"/>
      <c r="OMW155" s="168"/>
      <c r="OMX155" s="168"/>
      <c r="OMY155" s="168"/>
      <c r="OMZ155" s="168"/>
      <c r="ONA155" s="168"/>
      <c r="ONB155" s="168"/>
      <c r="ONC155" s="168"/>
      <c r="OND155" s="168"/>
      <c r="ONE155" s="168"/>
      <c r="ONF155" s="168"/>
      <c r="ONG155" s="168"/>
      <c r="ONH155" s="168"/>
      <c r="ONI155" s="168"/>
      <c r="ONJ155" s="168"/>
      <c r="ONK155" s="168"/>
      <c r="ONL155" s="168"/>
      <c r="ONM155" s="168"/>
      <c r="ONN155" s="168"/>
      <c r="ONO155" s="168"/>
      <c r="ONP155" s="168"/>
      <c r="ONQ155" s="168"/>
      <c r="ONR155" s="168"/>
      <c r="ONS155" s="168"/>
      <c r="ONT155" s="168"/>
      <c r="ONU155" s="168"/>
      <c r="ONV155" s="168"/>
      <c r="ONW155" s="168"/>
      <c r="ONX155" s="168"/>
      <c r="ONY155" s="168"/>
      <c r="ONZ155" s="168"/>
      <c r="OOA155" s="168"/>
      <c r="OOB155" s="168"/>
      <c r="OOC155" s="168"/>
      <c r="OOD155" s="168"/>
      <c r="OOE155" s="168"/>
      <c r="OOF155" s="168"/>
      <c r="OOG155" s="168"/>
      <c r="OOH155" s="168"/>
      <c r="OOI155" s="168"/>
      <c r="OOJ155" s="168"/>
      <c r="OOK155" s="168"/>
      <c r="OOL155" s="168"/>
      <c r="OOM155" s="168"/>
      <c r="OON155" s="168"/>
      <c r="OOO155" s="168"/>
      <c r="OOP155" s="168"/>
      <c r="OOQ155" s="168"/>
      <c r="OOR155" s="168"/>
      <c r="OOS155" s="168"/>
      <c r="OOT155" s="168"/>
      <c r="OOU155" s="168"/>
      <c r="OOV155" s="168"/>
      <c r="OOW155" s="168"/>
      <c r="OOX155" s="168"/>
      <c r="OOY155" s="168"/>
      <c r="OOZ155" s="168"/>
      <c r="OPA155" s="168"/>
      <c r="OPB155" s="168"/>
      <c r="OPC155" s="168"/>
      <c r="OPD155" s="168"/>
      <c r="OPE155" s="168"/>
      <c r="OPF155" s="168"/>
      <c r="OPG155" s="168"/>
      <c r="OPH155" s="168"/>
      <c r="OPI155" s="168"/>
      <c r="OPJ155" s="168"/>
      <c r="OPK155" s="168"/>
      <c r="OPL155" s="168"/>
      <c r="OPM155" s="168"/>
      <c r="OPN155" s="168"/>
      <c r="OPO155" s="168"/>
      <c r="OPP155" s="168"/>
      <c r="OPQ155" s="168"/>
      <c r="OPR155" s="168"/>
      <c r="OPS155" s="168"/>
      <c r="OPT155" s="168"/>
      <c r="OPU155" s="168"/>
      <c r="OPV155" s="168"/>
      <c r="OPW155" s="168"/>
      <c r="OPX155" s="168"/>
      <c r="OPY155" s="168"/>
      <c r="OPZ155" s="168"/>
      <c r="OQA155" s="168"/>
      <c r="OQB155" s="168"/>
      <c r="OQC155" s="168"/>
      <c r="OQD155" s="168"/>
      <c r="OQE155" s="168"/>
      <c r="OQF155" s="168"/>
      <c r="OQG155" s="168"/>
      <c r="OQH155" s="168"/>
      <c r="OQI155" s="168"/>
      <c r="OQJ155" s="168"/>
      <c r="OQK155" s="168"/>
      <c r="OQL155" s="168"/>
      <c r="OQM155" s="168"/>
      <c r="OQN155" s="168"/>
      <c r="OQO155" s="168"/>
      <c r="OQP155" s="168"/>
      <c r="OQQ155" s="168"/>
      <c r="OQR155" s="168"/>
      <c r="OQS155" s="168"/>
      <c r="OQT155" s="168"/>
      <c r="OQU155" s="168"/>
      <c r="OQV155" s="168"/>
      <c r="OQW155" s="168"/>
      <c r="OQX155" s="168"/>
      <c r="OQY155" s="168"/>
      <c r="OQZ155" s="168"/>
      <c r="ORA155" s="168"/>
      <c r="ORB155" s="168"/>
      <c r="ORC155" s="168"/>
      <c r="ORD155" s="168"/>
      <c r="ORE155" s="168"/>
      <c r="ORF155" s="168"/>
      <c r="ORG155" s="168"/>
      <c r="ORH155" s="168"/>
      <c r="ORI155" s="168"/>
      <c r="ORJ155" s="168"/>
      <c r="ORK155" s="168"/>
      <c r="ORL155" s="168"/>
      <c r="ORM155" s="168"/>
      <c r="ORN155" s="168"/>
      <c r="ORO155" s="168"/>
      <c r="ORP155" s="168"/>
      <c r="ORQ155" s="168"/>
      <c r="ORR155" s="168"/>
      <c r="ORS155" s="168"/>
      <c r="ORT155" s="168"/>
      <c r="ORU155" s="168"/>
      <c r="ORV155" s="168"/>
      <c r="ORW155" s="168"/>
      <c r="ORX155" s="168"/>
      <c r="ORY155" s="168"/>
      <c r="ORZ155" s="168"/>
      <c r="OSA155" s="168"/>
      <c r="OSB155" s="168"/>
      <c r="OSC155" s="168"/>
      <c r="OSD155" s="168"/>
      <c r="OSE155" s="168"/>
      <c r="OSF155" s="168"/>
      <c r="OSG155" s="168"/>
      <c r="OSH155" s="168"/>
      <c r="OSI155" s="168"/>
      <c r="OSJ155" s="168"/>
      <c r="OSK155" s="168"/>
      <c r="OSL155" s="168"/>
      <c r="OSM155" s="168"/>
      <c r="OSN155" s="168"/>
      <c r="OSO155" s="168"/>
      <c r="OSP155" s="168"/>
      <c r="OSQ155" s="168"/>
      <c r="OSR155" s="168"/>
      <c r="OSS155" s="168"/>
      <c r="OST155" s="168"/>
      <c r="OSU155" s="168"/>
      <c r="OSV155" s="168"/>
      <c r="OSW155" s="168"/>
      <c r="OSX155" s="168"/>
      <c r="OSY155" s="168"/>
      <c r="OSZ155" s="168"/>
      <c r="OTA155" s="168"/>
      <c r="OTB155" s="168"/>
      <c r="OTC155" s="168"/>
      <c r="OTD155" s="168"/>
      <c r="OTE155" s="168"/>
      <c r="OTF155" s="168"/>
      <c r="OTG155" s="168"/>
      <c r="OTH155" s="168"/>
      <c r="OTI155" s="168"/>
      <c r="OTJ155" s="168"/>
      <c r="OTK155" s="168"/>
      <c r="OTL155" s="168"/>
      <c r="OTM155" s="168"/>
      <c r="OTN155" s="168"/>
      <c r="OTO155" s="168"/>
      <c r="OTP155" s="168"/>
      <c r="OTQ155" s="168"/>
      <c r="OTR155" s="168"/>
      <c r="OTS155" s="168"/>
      <c r="OTT155" s="168"/>
      <c r="OTU155" s="168"/>
      <c r="OTV155" s="168"/>
      <c r="OTW155" s="168"/>
      <c r="OTX155" s="168"/>
      <c r="OTY155" s="168"/>
      <c r="OTZ155" s="168"/>
      <c r="OUA155" s="168"/>
      <c r="OUB155" s="168"/>
      <c r="OUC155" s="168"/>
      <c r="OUD155" s="168"/>
      <c r="OUE155" s="168"/>
      <c r="OUF155" s="168"/>
      <c r="OUG155" s="168"/>
      <c r="OUH155" s="168"/>
      <c r="OUI155" s="168"/>
      <c r="OUJ155" s="168"/>
      <c r="OUK155" s="168"/>
      <c r="OUL155" s="168"/>
      <c r="OUM155" s="168"/>
      <c r="OUN155" s="168"/>
      <c r="OUO155" s="168"/>
      <c r="OUP155" s="168"/>
      <c r="OUQ155" s="168"/>
      <c r="OUR155" s="168"/>
      <c r="OUS155" s="168"/>
      <c r="OUT155" s="168"/>
      <c r="OUU155" s="168"/>
      <c r="OUV155" s="168"/>
      <c r="OUW155" s="168"/>
      <c r="OUX155" s="168"/>
      <c r="OUY155" s="168"/>
      <c r="OUZ155" s="168"/>
      <c r="OVA155" s="168"/>
      <c r="OVB155" s="168"/>
      <c r="OVC155" s="168"/>
      <c r="OVD155" s="168"/>
      <c r="OVE155" s="168"/>
      <c r="OVF155" s="168"/>
      <c r="OVG155" s="168"/>
      <c r="OVH155" s="168"/>
      <c r="OVI155" s="168"/>
      <c r="OVJ155" s="168"/>
      <c r="OVK155" s="168"/>
      <c r="OVL155" s="168"/>
      <c r="OVM155" s="168"/>
      <c r="OVN155" s="168"/>
      <c r="OVO155" s="168"/>
      <c r="OVP155" s="168"/>
      <c r="OVQ155" s="168"/>
      <c r="OVR155" s="168"/>
      <c r="OVS155" s="168"/>
      <c r="OVT155" s="168"/>
      <c r="OVU155" s="168"/>
      <c r="OVV155" s="168"/>
      <c r="OVW155" s="168"/>
      <c r="OVX155" s="168"/>
      <c r="OVY155" s="168"/>
      <c r="OVZ155" s="168"/>
      <c r="OWA155" s="168"/>
      <c r="OWB155" s="168"/>
      <c r="OWC155" s="168"/>
      <c r="OWD155" s="168"/>
      <c r="OWE155" s="168"/>
      <c r="OWF155" s="168"/>
      <c r="OWG155" s="168"/>
      <c r="OWH155" s="168"/>
      <c r="OWI155" s="168"/>
      <c r="OWJ155" s="168"/>
      <c r="OWK155" s="168"/>
      <c r="OWL155" s="168"/>
      <c r="OWM155" s="168"/>
      <c r="OWN155" s="168"/>
      <c r="OWO155" s="168"/>
      <c r="OWP155" s="168"/>
      <c r="OWQ155" s="168"/>
      <c r="OWR155" s="168"/>
      <c r="OWS155" s="168"/>
      <c r="OWT155" s="168"/>
      <c r="OWU155" s="168"/>
      <c r="OWV155" s="168"/>
      <c r="OWW155" s="168"/>
      <c r="OWX155" s="168"/>
      <c r="OWY155" s="168"/>
      <c r="OWZ155" s="168"/>
      <c r="OXA155" s="168"/>
      <c r="OXB155" s="168"/>
      <c r="OXC155" s="168"/>
      <c r="OXD155" s="168"/>
      <c r="OXE155" s="168"/>
      <c r="OXF155" s="168"/>
      <c r="OXG155" s="168"/>
      <c r="OXH155" s="168"/>
      <c r="OXI155" s="168"/>
      <c r="OXJ155" s="168"/>
      <c r="OXK155" s="168"/>
      <c r="OXL155" s="168"/>
      <c r="OXM155" s="168"/>
      <c r="OXN155" s="168"/>
      <c r="OXO155" s="168"/>
      <c r="OXP155" s="168"/>
      <c r="OXQ155" s="168"/>
      <c r="OXR155" s="168"/>
      <c r="OXS155" s="168"/>
      <c r="OXT155" s="168"/>
      <c r="OXU155" s="168"/>
      <c r="OXV155" s="168"/>
      <c r="OXW155" s="168"/>
      <c r="OXX155" s="168"/>
      <c r="OXY155" s="168"/>
      <c r="OXZ155" s="168"/>
      <c r="OYA155" s="168"/>
      <c r="OYB155" s="168"/>
      <c r="OYC155" s="168"/>
      <c r="OYD155" s="168"/>
      <c r="OYE155" s="168"/>
      <c r="OYF155" s="168"/>
      <c r="OYG155" s="168"/>
      <c r="OYH155" s="168"/>
      <c r="OYI155" s="168"/>
      <c r="OYJ155" s="168"/>
      <c r="OYK155" s="168"/>
      <c r="OYL155" s="168"/>
      <c r="OYM155" s="168"/>
      <c r="OYN155" s="168"/>
      <c r="OYO155" s="168"/>
      <c r="OYP155" s="168"/>
      <c r="OYQ155" s="168"/>
      <c r="OYR155" s="168"/>
      <c r="OYS155" s="168"/>
      <c r="OYT155" s="168"/>
      <c r="OYU155" s="168"/>
      <c r="OYV155" s="168"/>
      <c r="OYW155" s="168"/>
      <c r="OYX155" s="168"/>
      <c r="OYY155" s="168"/>
      <c r="OYZ155" s="168"/>
      <c r="OZA155" s="168"/>
      <c r="OZB155" s="168"/>
      <c r="OZC155" s="168"/>
      <c r="OZD155" s="168"/>
      <c r="OZE155" s="168"/>
      <c r="OZF155" s="168"/>
      <c r="OZG155" s="168"/>
      <c r="OZH155" s="168"/>
      <c r="OZI155" s="168"/>
      <c r="OZJ155" s="168"/>
      <c r="OZK155" s="168"/>
      <c r="OZL155" s="168"/>
      <c r="OZM155" s="168"/>
      <c r="OZN155" s="168"/>
      <c r="OZO155" s="168"/>
      <c r="OZP155" s="168"/>
      <c r="OZQ155" s="168"/>
      <c r="OZR155" s="168"/>
      <c r="OZS155" s="168"/>
      <c r="OZT155" s="168"/>
      <c r="OZU155" s="168"/>
      <c r="OZV155" s="168"/>
      <c r="OZW155" s="168"/>
      <c r="OZX155" s="168"/>
      <c r="OZY155" s="168"/>
      <c r="OZZ155" s="168"/>
      <c r="PAA155" s="168"/>
      <c r="PAB155" s="168"/>
      <c r="PAC155" s="168"/>
      <c r="PAD155" s="168"/>
      <c r="PAE155" s="168"/>
      <c r="PAF155" s="168"/>
      <c r="PAG155" s="168"/>
      <c r="PAH155" s="168"/>
      <c r="PAI155" s="168"/>
      <c r="PAJ155" s="168"/>
      <c r="PAK155" s="168"/>
      <c r="PAL155" s="168"/>
      <c r="PAM155" s="168"/>
      <c r="PAN155" s="168"/>
      <c r="PAO155" s="168"/>
      <c r="PAP155" s="168"/>
      <c r="PAQ155" s="168"/>
      <c r="PAR155" s="168"/>
      <c r="PAS155" s="168"/>
      <c r="PAT155" s="168"/>
      <c r="PAU155" s="168"/>
      <c r="PAV155" s="168"/>
      <c r="PAW155" s="168"/>
      <c r="PAX155" s="168"/>
      <c r="PAY155" s="168"/>
      <c r="PAZ155" s="168"/>
      <c r="PBA155" s="168"/>
      <c r="PBB155" s="168"/>
      <c r="PBC155" s="168"/>
      <c r="PBD155" s="168"/>
      <c r="PBE155" s="168"/>
      <c r="PBF155" s="168"/>
      <c r="PBG155" s="168"/>
      <c r="PBH155" s="168"/>
      <c r="PBI155" s="168"/>
      <c r="PBJ155" s="168"/>
      <c r="PBK155" s="168"/>
      <c r="PBL155" s="168"/>
      <c r="PBM155" s="168"/>
      <c r="PBN155" s="168"/>
      <c r="PBO155" s="168"/>
      <c r="PBP155" s="168"/>
      <c r="PBQ155" s="168"/>
      <c r="PBR155" s="168"/>
      <c r="PBS155" s="168"/>
      <c r="PBT155" s="168"/>
      <c r="PBU155" s="168"/>
      <c r="PBV155" s="168"/>
      <c r="PBW155" s="168"/>
      <c r="PBX155" s="168"/>
      <c r="PBY155" s="168"/>
      <c r="PBZ155" s="168"/>
      <c r="PCA155" s="168"/>
      <c r="PCB155" s="168"/>
      <c r="PCC155" s="168"/>
      <c r="PCD155" s="168"/>
      <c r="PCE155" s="168"/>
      <c r="PCF155" s="168"/>
      <c r="PCG155" s="168"/>
      <c r="PCH155" s="168"/>
      <c r="PCI155" s="168"/>
      <c r="PCJ155" s="168"/>
      <c r="PCK155" s="168"/>
      <c r="PCL155" s="168"/>
      <c r="PCM155" s="168"/>
      <c r="PCN155" s="168"/>
      <c r="PCO155" s="168"/>
      <c r="PCP155" s="168"/>
      <c r="PCQ155" s="168"/>
      <c r="PCR155" s="168"/>
      <c r="PCS155" s="168"/>
      <c r="PCT155" s="168"/>
      <c r="PCU155" s="168"/>
      <c r="PCV155" s="168"/>
      <c r="PCW155" s="168"/>
      <c r="PCX155" s="168"/>
      <c r="PCY155" s="168"/>
      <c r="PCZ155" s="168"/>
      <c r="PDA155" s="168"/>
      <c r="PDB155" s="168"/>
      <c r="PDC155" s="168"/>
      <c r="PDD155" s="168"/>
      <c r="PDE155" s="168"/>
      <c r="PDF155" s="168"/>
      <c r="PDG155" s="168"/>
      <c r="PDH155" s="168"/>
      <c r="PDI155" s="168"/>
      <c r="PDJ155" s="168"/>
      <c r="PDK155" s="168"/>
      <c r="PDL155" s="168"/>
      <c r="PDM155" s="168"/>
      <c r="PDN155" s="168"/>
      <c r="PDO155" s="168"/>
      <c r="PDP155" s="168"/>
      <c r="PDQ155" s="168"/>
      <c r="PDR155" s="168"/>
      <c r="PDS155" s="168"/>
      <c r="PDT155" s="168"/>
      <c r="PDU155" s="168"/>
      <c r="PDV155" s="168"/>
      <c r="PDW155" s="168"/>
      <c r="PDX155" s="168"/>
      <c r="PDY155" s="168"/>
      <c r="PDZ155" s="168"/>
      <c r="PEA155" s="168"/>
      <c r="PEB155" s="168"/>
      <c r="PEC155" s="168"/>
      <c r="PED155" s="168"/>
      <c r="PEE155" s="168"/>
      <c r="PEF155" s="168"/>
      <c r="PEG155" s="168"/>
      <c r="PEH155" s="168"/>
      <c r="PEI155" s="168"/>
      <c r="PEJ155" s="168"/>
      <c r="PEK155" s="168"/>
      <c r="PEL155" s="168"/>
      <c r="PEM155" s="168"/>
      <c r="PEN155" s="168"/>
      <c r="PEO155" s="168"/>
      <c r="PEP155" s="168"/>
      <c r="PEQ155" s="168"/>
      <c r="PER155" s="168"/>
      <c r="PES155" s="168"/>
      <c r="PET155" s="168"/>
      <c r="PEU155" s="168"/>
      <c r="PEV155" s="168"/>
      <c r="PEW155" s="168"/>
      <c r="PEX155" s="168"/>
      <c r="PEY155" s="168"/>
      <c r="PEZ155" s="168"/>
      <c r="PFA155" s="168"/>
      <c r="PFB155" s="168"/>
      <c r="PFC155" s="168"/>
      <c r="PFD155" s="168"/>
      <c r="PFE155" s="168"/>
      <c r="PFF155" s="168"/>
      <c r="PFG155" s="168"/>
      <c r="PFH155" s="168"/>
      <c r="PFI155" s="168"/>
      <c r="PFJ155" s="168"/>
      <c r="PFK155" s="168"/>
      <c r="PFL155" s="168"/>
      <c r="PFM155" s="168"/>
      <c r="PFN155" s="168"/>
      <c r="PFO155" s="168"/>
      <c r="PFP155" s="168"/>
      <c r="PFQ155" s="168"/>
      <c r="PFR155" s="168"/>
      <c r="PFS155" s="168"/>
      <c r="PFT155" s="168"/>
      <c r="PFU155" s="168"/>
      <c r="PFV155" s="168"/>
      <c r="PFW155" s="168"/>
      <c r="PFX155" s="168"/>
      <c r="PFY155" s="168"/>
      <c r="PFZ155" s="168"/>
      <c r="PGA155" s="168"/>
      <c r="PGB155" s="168"/>
      <c r="PGC155" s="168"/>
      <c r="PGD155" s="168"/>
      <c r="PGE155" s="168"/>
      <c r="PGF155" s="168"/>
      <c r="PGG155" s="168"/>
      <c r="PGH155" s="168"/>
      <c r="PGI155" s="168"/>
      <c r="PGJ155" s="168"/>
      <c r="PGK155" s="168"/>
      <c r="PGL155" s="168"/>
      <c r="PGM155" s="168"/>
      <c r="PGN155" s="168"/>
      <c r="PGO155" s="168"/>
      <c r="PGP155" s="168"/>
      <c r="PGQ155" s="168"/>
      <c r="PGR155" s="168"/>
      <c r="PGS155" s="168"/>
      <c r="PGT155" s="168"/>
      <c r="PGU155" s="168"/>
      <c r="PGV155" s="168"/>
      <c r="PGW155" s="168"/>
      <c r="PGX155" s="168"/>
      <c r="PGY155" s="168"/>
      <c r="PGZ155" s="168"/>
      <c r="PHA155" s="168"/>
      <c r="PHB155" s="168"/>
      <c r="PHC155" s="168"/>
      <c r="PHD155" s="168"/>
      <c r="PHE155" s="168"/>
      <c r="PHF155" s="168"/>
      <c r="PHG155" s="168"/>
      <c r="PHH155" s="168"/>
      <c r="PHI155" s="168"/>
      <c r="PHJ155" s="168"/>
      <c r="PHK155" s="168"/>
      <c r="PHL155" s="168"/>
      <c r="PHM155" s="168"/>
      <c r="PHN155" s="168"/>
      <c r="PHO155" s="168"/>
      <c r="PHP155" s="168"/>
      <c r="PHQ155" s="168"/>
      <c r="PHR155" s="168"/>
      <c r="PHS155" s="168"/>
      <c r="PHT155" s="168"/>
      <c r="PHU155" s="168"/>
      <c r="PHV155" s="168"/>
      <c r="PHW155" s="168"/>
      <c r="PHX155" s="168"/>
      <c r="PHY155" s="168"/>
      <c r="PHZ155" s="168"/>
      <c r="PIA155" s="168"/>
      <c r="PIB155" s="168"/>
      <c r="PIC155" s="168"/>
      <c r="PID155" s="168"/>
      <c r="PIE155" s="168"/>
      <c r="PIF155" s="168"/>
      <c r="PIG155" s="168"/>
      <c r="PIH155" s="168"/>
      <c r="PII155" s="168"/>
      <c r="PIJ155" s="168"/>
      <c r="PIK155" s="168"/>
      <c r="PIL155" s="168"/>
      <c r="PIM155" s="168"/>
      <c r="PIN155" s="168"/>
      <c r="PIO155" s="168"/>
      <c r="PIP155" s="168"/>
      <c r="PIQ155" s="168"/>
      <c r="PIR155" s="168"/>
      <c r="PIS155" s="168"/>
      <c r="PIT155" s="168"/>
      <c r="PIU155" s="168"/>
      <c r="PIV155" s="168"/>
      <c r="PIW155" s="168"/>
      <c r="PIX155" s="168"/>
      <c r="PIY155" s="168"/>
      <c r="PIZ155" s="168"/>
      <c r="PJA155" s="168"/>
      <c r="PJB155" s="168"/>
      <c r="PJC155" s="168"/>
      <c r="PJD155" s="168"/>
      <c r="PJE155" s="168"/>
      <c r="PJF155" s="168"/>
      <c r="PJG155" s="168"/>
      <c r="PJH155" s="168"/>
      <c r="PJI155" s="168"/>
      <c r="PJJ155" s="168"/>
      <c r="PJK155" s="168"/>
      <c r="PJL155" s="168"/>
      <c r="PJM155" s="168"/>
      <c r="PJN155" s="168"/>
      <c r="PJO155" s="168"/>
      <c r="PJP155" s="168"/>
      <c r="PJQ155" s="168"/>
      <c r="PJR155" s="168"/>
      <c r="PJS155" s="168"/>
      <c r="PJT155" s="168"/>
      <c r="PJU155" s="168"/>
      <c r="PJV155" s="168"/>
      <c r="PJW155" s="168"/>
      <c r="PJX155" s="168"/>
      <c r="PJY155" s="168"/>
      <c r="PJZ155" s="168"/>
      <c r="PKA155" s="168"/>
      <c r="PKB155" s="168"/>
      <c r="PKC155" s="168"/>
      <c r="PKD155" s="168"/>
      <c r="PKE155" s="168"/>
      <c r="PKF155" s="168"/>
      <c r="PKG155" s="168"/>
      <c r="PKH155" s="168"/>
      <c r="PKI155" s="168"/>
      <c r="PKJ155" s="168"/>
      <c r="PKK155" s="168"/>
      <c r="PKL155" s="168"/>
      <c r="PKM155" s="168"/>
      <c r="PKN155" s="168"/>
      <c r="PKO155" s="168"/>
      <c r="PKP155" s="168"/>
      <c r="PKQ155" s="168"/>
      <c r="PKR155" s="168"/>
      <c r="PKS155" s="168"/>
      <c r="PKT155" s="168"/>
      <c r="PKU155" s="168"/>
      <c r="PKV155" s="168"/>
      <c r="PKW155" s="168"/>
      <c r="PKX155" s="168"/>
      <c r="PKY155" s="168"/>
      <c r="PKZ155" s="168"/>
      <c r="PLA155" s="168"/>
      <c r="PLB155" s="168"/>
      <c r="PLC155" s="168"/>
      <c r="PLD155" s="168"/>
      <c r="PLE155" s="168"/>
      <c r="PLF155" s="168"/>
      <c r="PLG155" s="168"/>
      <c r="PLH155" s="168"/>
      <c r="PLI155" s="168"/>
      <c r="PLJ155" s="168"/>
      <c r="PLK155" s="168"/>
      <c r="PLL155" s="168"/>
      <c r="PLM155" s="168"/>
      <c r="PLN155" s="168"/>
      <c r="PLO155" s="168"/>
      <c r="PLP155" s="168"/>
      <c r="PLQ155" s="168"/>
      <c r="PLR155" s="168"/>
      <c r="PLS155" s="168"/>
      <c r="PLT155" s="168"/>
      <c r="PLU155" s="168"/>
      <c r="PLV155" s="168"/>
      <c r="PLW155" s="168"/>
      <c r="PLX155" s="168"/>
      <c r="PLY155" s="168"/>
      <c r="PLZ155" s="168"/>
      <c r="PMA155" s="168"/>
      <c r="PMB155" s="168"/>
      <c r="PMC155" s="168"/>
      <c r="PMD155" s="168"/>
      <c r="PME155" s="168"/>
      <c r="PMF155" s="168"/>
      <c r="PMG155" s="168"/>
      <c r="PMH155" s="168"/>
      <c r="PMI155" s="168"/>
      <c r="PMJ155" s="168"/>
      <c r="PMK155" s="168"/>
      <c r="PML155" s="168"/>
      <c r="PMM155" s="168"/>
      <c r="PMN155" s="168"/>
      <c r="PMO155" s="168"/>
      <c r="PMP155" s="168"/>
      <c r="PMQ155" s="168"/>
      <c r="PMR155" s="168"/>
      <c r="PMS155" s="168"/>
      <c r="PMT155" s="168"/>
      <c r="PMU155" s="168"/>
      <c r="PMV155" s="168"/>
      <c r="PMW155" s="168"/>
      <c r="PMX155" s="168"/>
      <c r="PMY155" s="168"/>
      <c r="PMZ155" s="168"/>
      <c r="PNA155" s="168"/>
      <c r="PNB155" s="168"/>
      <c r="PNC155" s="168"/>
      <c r="PND155" s="168"/>
      <c r="PNE155" s="168"/>
      <c r="PNF155" s="168"/>
      <c r="PNG155" s="168"/>
      <c r="PNH155" s="168"/>
      <c r="PNI155" s="168"/>
      <c r="PNJ155" s="168"/>
      <c r="PNK155" s="168"/>
      <c r="PNL155" s="168"/>
      <c r="PNM155" s="168"/>
      <c r="PNN155" s="168"/>
      <c r="PNO155" s="168"/>
      <c r="PNP155" s="168"/>
      <c r="PNQ155" s="168"/>
      <c r="PNR155" s="168"/>
      <c r="PNS155" s="168"/>
      <c r="PNT155" s="168"/>
      <c r="PNU155" s="168"/>
      <c r="PNV155" s="168"/>
      <c r="PNW155" s="168"/>
      <c r="PNX155" s="168"/>
      <c r="PNY155" s="168"/>
      <c r="PNZ155" s="168"/>
      <c r="POA155" s="168"/>
      <c r="POB155" s="168"/>
      <c r="POC155" s="168"/>
      <c r="POD155" s="168"/>
      <c r="POE155" s="168"/>
      <c r="POF155" s="168"/>
      <c r="POG155" s="168"/>
      <c r="POH155" s="168"/>
      <c r="POI155" s="168"/>
      <c r="POJ155" s="168"/>
      <c r="POK155" s="168"/>
      <c r="POL155" s="168"/>
      <c r="POM155" s="168"/>
      <c r="PON155" s="168"/>
      <c r="POO155" s="168"/>
      <c r="POP155" s="168"/>
      <c r="POQ155" s="168"/>
      <c r="POR155" s="168"/>
      <c r="POS155" s="168"/>
      <c r="POT155" s="168"/>
      <c r="POU155" s="168"/>
      <c r="POV155" s="168"/>
      <c r="POW155" s="168"/>
      <c r="POX155" s="168"/>
      <c r="POY155" s="168"/>
      <c r="POZ155" s="168"/>
      <c r="PPA155" s="168"/>
      <c r="PPB155" s="168"/>
      <c r="PPC155" s="168"/>
      <c r="PPD155" s="168"/>
      <c r="PPE155" s="168"/>
      <c r="PPF155" s="168"/>
      <c r="PPG155" s="168"/>
      <c r="PPH155" s="168"/>
      <c r="PPI155" s="168"/>
      <c r="PPJ155" s="168"/>
      <c r="PPK155" s="168"/>
      <c r="PPL155" s="168"/>
      <c r="PPM155" s="168"/>
      <c r="PPN155" s="168"/>
      <c r="PPO155" s="168"/>
      <c r="PPP155" s="168"/>
      <c r="PPQ155" s="168"/>
      <c r="PPR155" s="168"/>
      <c r="PPS155" s="168"/>
      <c r="PPT155" s="168"/>
      <c r="PPU155" s="168"/>
      <c r="PPV155" s="168"/>
      <c r="PPW155" s="168"/>
      <c r="PPX155" s="168"/>
      <c r="PPY155" s="168"/>
      <c r="PPZ155" s="168"/>
      <c r="PQA155" s="168"/>
      <c r="PQB155" s="168"/>
      <c r="PQC155" s="168"/>
      <c r="PQD155" s="168"/>
      <c r="PQE155" s="168"/>
      <c r="PQF155" s="168"/>
      <c r="PQG155" s="168"/>
      <c r="PQH155" s="168"/>
      <c r="PQI155" s="168"/>
      <c r="PQJ155" s="168"/>
      <c r="PQK155" s="168"/>
      <c r="PQL155" s="168"/>
      <c r="PQM155" s="168"/>
      <c r="PQN155" s="168"/>
      <c r="PQO155" s="168"/>
      <c r="PQP155" s="168"/>
      <c r="PQQ155" s="168"/>
      <c r="PQR155" s="168"/>
      <c r="PQS155" s="168"/>
      <c r="PQT155" s="168"/>
      <c r="PQU155" s="168"/>
      <c r="PQV155" s="168"/>
      <c r="PQW155" s="168"/>
      <c r="PQX155" s="168"/>
      <c r="PQY155" s="168"/>
      <c r="PQZ155" s="168"/>
      <c r="PRA155" s="168"/>
      <c r="PRB155" s="168"/>
      <c r="PRC155" s="168"/>
      <c r="PRD155" s="168"/>
      <c r="PRE155" s="168"/>
      <c r="PRF155" s="168"/>
      <c r="PRG155" s="168"/>
      <c r="PRH155" s="168"/>
      <c r="PRI155" s="168"/>
      <c r="PRJ155" s="168"/>
      <c r="PRK155" s="168"/>
      <c r="PRL155" s="168"/>
      <c r="PRM155" s="168"/>
      <c r="PRN155" s="168"/>
      <c r="PRO155" s="168"/>
      <c r="PRP155" s="168"/>
      <c r="PRQ155" s="168"/>
      <c r="PRR155" s="168"/>
      <c r="PRS155" s="168"/>
      <c r="PRT155" s="168"/>
      <c r="PRU155" s="168"/>
      <c r="PRV155" s="168"/>
      <c r="PRW155" s="168"/>
      <c r="PRX155" s="168"/>
      <c r="PRY155" s="168"/>
      <c r="PRZ155" s="168"/>
      <c r="PSA155" s="168"/>
      <c r="PSB155" s="168"/>
      <c r="PSC155" s="168"/>
      <c r="PSD155" s="168"/>
      <c r="PSE155" s="168"/>
      <c r="PSF155" s="168"/>
      <c r="PSG155" s="168"/>
      <c r="PSH155" s="168"/>
      <c r="PSI155" s="168"/>
      <c r="PSJ155" s="168"/>
      <c r="PSK155" s="168"/>
      <c r="PSL155" s="168"/>
      <c r="PSM155" s="168"/>
      <c r="PSN155" s="168"/>
      <c r="PSO155" s="168"/>
      <c r="PSP155" s="168"/>
      <c r="PSQ155" s="168"/>
      <c r="PSR155" s="168"/>
      <c r="PSS155" s="168"/>
      <c r="PST155" s="168"/>
      <c r="PSU155" s="168"/>
      <c r="PSV155" s="168"/>
      <c r="PSW155" s="168"/>
      <c r="PSX155" s="168"/>
      <c r="PSY155" s="168"/>
      <c r="PSZ155" s="168"/>
      <c r="PTA155" s="168"/>
      <c r="PTB155" s="168"/>
      <c r="PTC155" s="168"/>
      <c r="PTD155" s="168"/>
      <c r="PTE155" s="168"/>
      <c r="PTF155" s="168"/>
      <c r="PTG155" s="168"/>
      <c r="PTH155" s="168"/>
      <c r="PTI155" s="168"/>
      <c r="PTJ155" s="168"/>
      <c r="PTK155" s="168"/>
      <c r="PTL155" s="168"/>
      <c r="PTM155" s="168"/>
      <c r="PTN155" s="168"/>
      <c r="PTO155" s="168"/>
      <c r="PTP155" s="168"/>
      <c r="PTQ155" s="168"/>
      <c r="PTR155" s="168"/>
      <c r="PTS155" s="168"/>
      <c r="PTT155" s="168"/>
      <c r="PTU155" s="168"/>
      <c r="PTV155" s="168"/>
      <c r="PTW155" s="168"/>
      <c r="PTX155" s="168"/>
      <c r="PTY155" s="168"/>
      <c r="PTZ155" s="168"/>
      <c r="PUA155" s="168"/>
      <c r="PUB155" s="168"/>
      <c r="PUC155" s="168"/>
      <c r="PUD155" s="168"/>
      <c r="PUE155" s="168"/>
      <c r="PUF155" s="168"/>
      <c r="PUG155" s="168"/>
      <c r="PUH155" s="168"/>
      <c r="PUI155" s="168"/>
      <c r="PUJ155" s="168"/>
      <c r="PUK155" s="168"/>
      <c r="PUL155" s="168"/>
      <c r="PUM155" s="168"/>
      <c r="PUN155" s="168"/>
      <c r="PUO155" s="168"/>
      <c r="PUP155" s="168"/>
      <c r="PUQ155" s="168"/>
      <c r="PUR155" s="168"/>
      <c r="PUS155" s="168"/>
      <c r="PUT155" s="168"/>
      <c r="PUU155" s="168"/>
      <c r="PUV155" s="168"/>
      <c r="PUW155" s="168"/>
      <c r="PUX155" s="168"/>
      <c r="PUY155" s="168"/>
      <c r="PUZ155" s="168"/>
      <c r="PVA155" s="168"/>
      <c r="PVB155" s="168"/>
      <c r="PVC155" s="168"/>
      <c r="PVD155" s="168"/>
      <c r="PVE155" s="168"/>
      <c r="PVF155" s="168"/>
      <c r="PVG155" s="168"/>
      <c r="PVH155" s="168"/>
      <c r="PVI155" s="168"/>
      <c r="PVJ155" s="168"/>
      <c r="PVK155" s="168"/>
      <c r="PVL155" s="168"/>
      <c r="PVM155" s="168"/>
      <c r="PVN155" s="168"/>
      <c r="PVO155" s="168"/>
      <c r="PVP155" s="168"/>
      <c r="PVQ155" s="168"/>
      <c r="PVR155" s="168"/>
      <c r="PVS155" s="168"/>
      <c r="PVT155" s="168"/>
      <c r="PVU155" s="168"/>
      <c r="PVV155" s="168"/>
      <c r="PVW155" s="168"/>
      <c r="PVX155" s="168"/>
      <c r="PVY155" s="168"/>
      <c r="PVZ155" s="168"/>
      <c r="PWA155" s="168"/>
      <c r="PWB155" s="168"/>
      <c r="PWC155" s="168"/>
      <c r="PWD155" s="168"/>
      <c r="PWE155" s="168"/>
      <c r="PWF155" s="168"/>
      <c r="PWG155" s="168"/>
      <c r="PWH155" s="168"/>
      <c r="PWI155" s="168"/>
      <c r="PWJ155" s="168"/>
      <c r="PWK155" s="168"/>
      <c r="PWL155" s="168"/>
      <c r="PWM155" s="168"/>
      <c r="PWN155" s="168"/>
      <c r="PWO155" s="168"/>
      <c r="PWP155" s="168"/>
      <c r="PWQ155" s="168"/>
      <c r="PWR155" s="168"/>
      <c r="PWS155" s="168"/>
      <c r="PWT155" s="168"/>
      <c r="PWU155" s="168"/>
      <c r="PWV155" s="168"/>
      <c r="PWW155" s="168"/>
      <c r="PWX155" s="168"/>
      <c r="PWY155" s="168"/>
      <c r="PWZ155" s="168"/>
      <c r="PXA155" s="168"/>
      <c r="PXB155" s="168"/>
      <c r="PXC155" s="168"/>
      <c r="PXD155" s="168"/>
      <c r="PXE155" s="168"/>
      <c r="PXF155" s="168"/>
      <c r="PXG155" s="168"/>
      <c r="PXH155" s="168"/>
      <c r="PXI155" s="168"/>
      <c r="PXJ155" s="168"/>
      <c r="PXK155" s="168"/>
      <c r="PXL155" s="168"/>
      <c r="PXM155" s="168"/>
      <c r="PXN155" s="168"/>
      <c r="PXO155" s="168"/>
      <c r="PXP155" s="168"/>
      <c r="PXQ155" s="168"/>
      <c r="PXR155" s="168"/>
      <c r="PXS155" s="168"/>
      <c r="PXT155" s="168"/>
      <c r="PXU155" s="168"/>
      <c r="PXV155" s="168"/>
      <c r="PXW155" s="168"/>
      <c r="PXX155" s="168"/>
      <c r="PXY155" s="168"/>
      <c r="PXZ155" s="168"/>
      <c r="PYA155" s="168"/>
      <c r="PYB155" s="168"/>
      <c r="PYC155" s="168"/>
      <c r="PYD155" s="168"/>
      <c r="PYE155" s="168"/>
      <c r="PYF155" s="168"/>
      <c r="PYG155" s="168"/>
      <c r="PYH155" s="168"/>
      <c r="PYI155" s="168"/>
      <c r="PYJ155" s="168"/>
      <c r="PYK155" s="168"/>
      <c r="PYL155" s="168"/>
      <c r="PYM155" s="168"/>
      <c r="PYN155" s="168"/>
      <c r="PYO155" s="168"/>
      <c r="PYP155" s="168"/>
      <c r="PYQ155" s="168"/>
      <c r="PYR155" s="168"/>
      <c r="PYS155" s="168"/>
      <c r="PYT155" s="168"/>
      <c r="PYU155" s="168"/>
      <c r="PYV155" s="168"/>
      <c r="PYW155" s="168"/>
      <c r="PYX155" s="168"/>
      <c r="PYY155" s="168"/>
      <c r="PYZ155" s="168"/>
      <c r="PZA155" s="168"/>
      <c r="PZB155" s="168"/>
      <c r="PZC155" s="168"/>
      <c r="PZD155" s="168"/>
      <c r="PZE155" s="168"/>
      <c r="PZF155" s="168"/>
      <c r="PZG155" s="168"/>
      <c r="PZH155" s="168"/>
      <c r="PZI155" s="168"/>
      <c r="PZJ155" s="168"/>
      <c r="PZK155" s="168"/>
      <c r="PZL155" s="168"/>
      <c r="PZM155" s="168"/>
      <c r="PZN155" s="168"/>
      <c r="PZO155" s="168"/>
      <c r="PZP155" s="168"/>
      <c r="PZQ155" s="168"/>
      <c r="PZR155" s="168"/>
      <c r="PZS155" s="168"/>
      <c r="PZT155" s="168"/>
      <c r="PZU155" s="168"/>
      <c r="PZV155" s="168"/>
      <c r="PZW155" s="168"/>
      <c r="PZX155" s="168"/>
      <c r="PZY155" s="168"/>
      <c r="PZZ155" s="168"/>
      <c r="QAA155" s="168"/>
      <c r="QAB155" s="168"/>
      <c r="QAC155" s="168"/>
      <c r="QAD155" s="168"/>
      <c r="QAE155" s="168"/>
      <c r="QAF155" s="168"/>
      <c r="QAG155" s="168"/>
      <c r="QAH155" s="168"/>
      <c r="QAI155" s="168"/>
      <c r="QAJ155" s="168"/>
      <c r="QAK155" s="168"/>
      <c r="QAL155" s="168"/>
      <c r="QAM155" s="168"/>
      <c r="QAN155" s="168"/>
      <c r="QAO155" s="168"/>
      <c r="QAP155" s="168"/>
      <c r="QAQ155" s="168"/>
      <c r="QAR155" s="168"/>
      <c r="QAS155" s="168"/>
      <c r="QAT155" s="168"/>
      <c r="QAU155" s="168"/>
      <c r="QAV155" s="168"/>
      <c r="QAW155" s="168"/>
      <c r="QAX155" s="168"/>
      <c r="QAY155" s="168"/>
      <c r="QAZ155" s="168"/>
      <c r="QBA155" s="168"/>
      <c r="QBB155" s="168"/>
      <c r="QBC155" s="168"/>
      <c r="QBD155" s="168"/>
      <c r="QBE155" s="168"/>
      <c r="QBF155" s="168"/>
      <c r="QBG155" s="168"/>
      <c r="QBH155" s="168"/>
      <c r="QBI155" s="168"/>
      <c r="QBJ155" s="168"/>
      <c r="QBK155" s="168"/>
      <c r="QBL155" s="168"/>
      <c r="QBM155" s="168"/>
      <c r="QBN155" s="168"/>
      <c r="QBO155" s="168"/>
      <c r="QBP155" s="168"/>
      <c r="QBQ155" s="168"/>
      <c r="QBR155" s="168"/>
      <c r="QBS155" s="168"/>
      <c r="QBT155" s="168"/>
      <c r="QBU155" s="168"/>
      <c r="QBV155" s="168"/>
      <c r="QBW155" s="168"/>
      <c r="QBX155" s="168"/>
      <c r="QBY155" s="168"/>
      <c r="QBZ155" s="168"/>
      <c r="QCA155" s="168"/>
      <c r="QCB155" s="168"/>
      <c r="QCC155" s="168"/>
      <c r="QCD155" s="168"/>
      <c r="QCE155" s="168"/>
      <c r="QCF155" s="168"/>
      <c r="QCG155" s="168"/>
      <c r="QCH155" s="168"/>
      <c r="QCI155" s="168"/>
      <c r="QCJ155" s="168"/>
      <c r="QCK155" s="168"/>
      <c r="QCL155" s="168"/>
      <c r="QCM155" s="168"/>
      <c r="QCN155" s="168"/>
      <c r="QCO155" s="168"/>
      <c r="QCP155" s="168"/>
      <c r="QCQ155" s="168"/>
      <c r="QCR155" s="168"/>
      <c r="QCS155" s="168"/>
      <c r="QCT155" s="168"/>
      <c r="QCU155" s="168"/>
      <c r="QCV155" s="168"/>
      <c r="QCW155" s="168"/>
      <c r="QCX155" s="168"/>
      <c r="QCY155" s="168"/>
      <c r="QCZ155" s="168"/>
      <c r="QDA155" s="168"/>
      <c r="QDB155" s="168"/>
      <c r="QDC155" s="168"/>
      <c r="QDD155" s="168"/>
      <c r="QDE155" s="168"/>
      <c r="QDF155" s="168"/>
      <c r="QDG155" s="168"/>
      <c r="QDH155" s="168"/>
      <c r="QDI155" s="168"/>
      <c r="QDJ155" s="168"/>
      <c r="QDK155" s="168"/>
      <c r="QDL155" s="168"/>
      <c r="QDM155" s="168"/>
      <c r="QDN155" s="168"/>
      <c r="QDO155" s="168"/>
      <c r="QDP155" s="168"/>
      <c r="QDQ155" s="168"/>
      <c r="QDR155" s="168"/>
      <c r="QDS155" s="168"/>
      <c r="QDT155" s="168"/>
      <c r="QDU155" s="168"/>
      <c r="QDV155" s="168"/>
      <c r="QDW155" s="168"/>
      <c r="QDX155" s="168"/>
      <c r="QDY155" s="168"/>
      <c r="QDZ155" s="168"/>
      <c r="QEA155" s="168"/>
      <c r="QEB155" s="168"/>
      <c r="QEC155" s="168"/>
      <c r="QED155" s="168"/>
      <c r="QEE155" s="168"/>
      <c r="QEF155" s="168"/>
      <c r="QEG155" s="168"/>
      <c r="QEH155" s="168"/>
      <c r="QEI155" s="168"/>
      <c r="QEJ155" s="168"/>
      <c r="QEK155" s="168"/>
      <c r="QEL155" s="168"/>
      <c r="QEM155" s="168"/>
      <c r="QEN155" s="168"/>
      <c r="QEO155" s="168"/>
      <c r="QEP155" s="168"/>
      <c r="QEQ155" s="168"/>
      <c r="QER155" s="168"/>
      <c r="QES155" s="168"/>
      <c r="QET155" s="168"/>
      <c r="QEU155" s="168"/>
      <c r="QEV155" s="168"/>
      <c r="QEW155" s="168"/>
      <c r="QEX155" s="168"/>
      <c r="QEY155" s="168"/>
      <c r="QEZ155" s="168"/>
      <c r="QFA155" s="168"/>
      <c r="QFB155" s="168"/>
      <c r="QFC155" s="168"/>
      <c r="QFD155" s="168"/>
      <c r="QFE155" s="168"/>
      <c r="QFF155" s="168"/>
      <c r="QFG155" s="168"/>
      <c r="QFH155" s="168"/>
      <c r="QFI155" s="168"/>
      <c r="QFJ155" s="168"/>
      <c r="QFK155" s="168"/>
      <c r="QFL155" s="168"/>
      <c r="QFM155" s="168"/>
      <c r="QFN155" s="168"/>
      <c r="QFO155" s="168"/>
      <c r="QFP155" s="168"/>
      <c r="QFQ155" s="168"/>
      <c r="QFR155" s="168"/>
      <c r="QFS155" s="168"/>
      <c r="QFT155" s="168"/>
      <c r="QFU155" s="168"/>
      <c r="QFV155" s="168"/>
      <c r="QFW155" s="168"/>
      <c r="QFX155" s="168"/>
      <c r="QFY155" s="168"/>
      <c r="QFZ155" s="168"/>
      <c r="QGA155" s="168"/>
      <c r="QGB155" s="168"/>
      <c r="QGC155" s="168"/>
      <c r="QGD155" s="168"/>
      <c r="QGE155" s="168"/>
      <c r="QGF155" s="168"/>
      <c r="QGG155" s="168"/>
      <c r="QGH155" s="168"/>
      <c r="QGI155" s="168"/>
      <c r="QGJ155" s="168"/>
      <c r="QGK155" s="168"/>
      <c r="QGL155" s="168"/>
      <c r="QGM155" s="168"/>
      <c r="QGN155" s="168"/>
      <c r="QGO155" s="168"/>
      <c r="QGP155" s="168"/>
      <c r="QGQ155" s="168"/>
      <c r="QGR155" s="168"/>
      <c r="QGS155" s="168"/>
      <c r="QGT155" s="168"/>
      <c r="QGU155" s="168"/>
      <c r="QGV155" s="168"/>
      <c r="QGW155" s="168"/>
      <c r="QGX155" s="168"/>
      <c r="QGY155" s="168"/>
      <c r="QGZ155" s="168"/>
      <c r="QHA155" s="168"/>
      <c r="QHB155" s="168"/>
      <c r="QHC155" s="168"/>
      <c r="QHD155" s="168"/>
      <c r="QHE155" s="168"/>
      <c r="QHF155" s="168"/>
      <c r="QHG155" s="168"/>
      <c r="QHH155" s="168"/>
      <c r="QHI155" s="168"/>
      <c r="QHJ155" s="168"/>
      <c r="QHK155" s="168"/>
      <c r="QHL155" s="168"/>
      <c r="QHM155" s="168"/>
      <c r="QHN155" s="168"/>
      <c r="QHO155" s="168"/>
      <c r="QHP155" s="168"/>
      <c r="QHQ155" s="168"/>
      <c r="QHR155" s="168"/>
      <c r="QHS155" s="168"/>
      <c r="QHT155" s="168"/>
      <c r="QHU155" s="168"/>
      <c r="QHV155" s="168"/>
      <c r="QHW155" s="168"/>
      <c r="QHX155" s="168"/>
      <c r="QHY155" s="168"/>
      <c r="QHZ155" s="168"/>
      <c r="QIA155" s="168"/>
      <c r="QIB155" s="168"/>
      <c r="QIC155" s="168"/>
      <c r="QID155" s="168"/>
      <c r="QIE155" s="168"/>
      <c r="QIF155" s="168"/>
      <c r="QIG155" s="168"/>
      <c r="QIH155" s="168"/>
      <c r="QII155" s="168"/>
      <c r="QIJ155" s="168"/>
      <c r="QIK155" s="168"/>
      <c r="QIL155" s="168"/>
      <c r="QIM155" s="168"/>
      <c r="QIN155" s="168"/>
      <c r="QIO155" s="168"/>
      <c r="QIP155" s="168"/>
      <c r="QIQ155" s="168"/>
      <c r="QIR155" s="168"/>
      <c r="QIS155" s="168"/>
      <c r="QIT155" s="168"/>
      <c r="QIU155" s="168"/>
      <c r="QIV155" s="168"/>
      <c r="QIW155" s="168"/>
      <c r="QIX155" s="168"/>
      <c r="QIY155" s="168"/>
      <c r="QIZ155" s="168"/>
      <c r="QJA155" s="168"/>
      <c r="QJB155" s="168"/>
      <c r="QJC155" s="168"/>
      <c r="QJD155" s="168"/>
      <c r="QJE155" s="168"/>
      <c r="QJF155" s="168"/>
      <c r="QJG155" s="168"/>
      <c r="QJH155" s="168"/>
      <c r="QJI155" s="168"/>
      <c r="QJJ155" s="168"/>
      <c r="QJK155" s="168"/>
      <c r="QJL155" s="168"/>
      <c r="QJM155" s="168"/>
      <c r="QJN155" s="168"/>
      <c r="QJO155" s="168"/>
      <c r="QJP155" s="168"/>
      <c r="QJQ155" s="168"/>
      <c r="QJR155" s="168"/>
      <c r="QJS155" s="168"/>
      <c r="QJT155" s="168"/>
      <c r="QJU155" s="168"/>
      <c r="QJV155" s="168"/>
      <c r="QJW155" s="168"/>
      <c r="QJX155" s="168"/>
      <c r="QJY155" s="168"/>
      <c r="QJZ155" s="168"/>
      <c r="QKA155" s="168"/>
      <c r="QKB155" s="168"/>
      <c r="QKC155" s="168"/>
      <c r="QKD155" s="168"/>
      <c r="QKE155" s="168"/>
      <c r="QKF155" s="168"/>
      <c r="QKG155" s="168"/>
      <c r="QKH155" s="168"/>
      <c r="QKI155" s="168"/>
      <c r="QKJ155" s="168"/>
      <c r="QKK155" s="168"/>
      <c r="QKL155" s="168"/>
      <c r="QKM155" s="168"/>
      <c r="QKN155" s="168"/>
      <c r="QKO155" s="168"/>
      <c r="QKP155" s="168"/>
      <c r="QKQ155" s="168"/>
      <c r="QKR155" s="168"/>
      <c r="QKS155" s="168"/>
      <c r="QKT155" s="168"/>
      <c r="QKU155" s="168"/>
      <c r="QKV155" s="168"/>
      <c r="QKW155" s="168"/>
      <c r="QKX155" s="168"/>
      <c r="QKY155" s="168"/>
      <c r="QKZ155" s="168"/>
      <c r="QLA155" s="168"/>
      <c r="QLB155" s="168"/>
      <c r="QLC155" s="168"/>
      <c r="QLD155" s="168"/>
      <c r="QLE155" s="168"/>
      <c r="QLF155" s="168"/>
      <c r="QLG155" s="168"/>
      <c r="QLH155" s="168"/>
      <c r="QLI155" s="168"/>
      <c r="QLJ155" s="168"/>
      <c r="QLK155" s="168"/>
      <c r="QLL155" s="168"/>
      <c r="QLM155" s="168"/>
      <c r="QLN155" s="168"/>
      <c r="QLO155" s="168"/>
      <c r="QLP155" s="168"/>
      <c r="QLQ155" s="168"/>
      <c r="QLR155" s="168"/>
      <c r="QLS155" s="168"/>
      <c r="QLT155" s="168"/>
      <c r="QLU155" s="168"/>
      <c r="QLV155" s="168"/>
      <c r="QLW155" s="168"/>
      <c r="QLX155" s="168"/>
      <c r="QLY155" s="168"/>
      <c r="QLZ155" s="168"/>
      <c r="QMA155" s="168"/>
      <c r="QMB155" s="168"/>
      <c r="QMC155" s="168"/>
      <c r="QMD155" s="168"/>
      <c r="QME155" s="168"/>
      <c r="QMF155" s="168"/>
      <c r="QMG155" s="168"/>
      <c r="QMH155" s="168"/>
      <c r="QMI155" s="168"/>
      <c r="QMJ155" s="168"/>
      <c r="QMK155" s="168"/>
      <c r="QML155" s="168"/>
      <c r="QMM155" s="168"/>
      <c r="QMN155" s="168"/>
      <c r="QMO155" s="168"/>
      <c r="QMP155" s="168"/>
      <c r="QMQ155" s="168"/>
      <c r="QMR155" s="168"/>
      <c r="QMS155" s="168"/>
      <c r="QMT155" s="168"/>
      <c r="QMU155" s="168"/>
      <c r="QMV155" s="168"/>
      <c r="QMW155" s="168"/>
      <c r="QMX155" s="168"/>
      <c r="QMY155" s="168"/>
      <c r="QMZ155" s="168"/>
      <c r="QNA155" s="168"/>
      <c r="QNB155" s="168"/>
      <c r="QNC155" s="168"/>
      <c r="QND155" s="168"/>
      <c r="QNE155" s="168"/>
      <c r="QNF155" s="168"/>
      <c r="QNG155" s="168"/>
      <c r="QNH155" s="168"/>
      <c r="QNI155" s="168"/>
      <c r="QNJ155" s="168"/>
      <c r="QNK155" s="168"/>
      <c r="QNL155" s="168"/>
      <c r="QNM155" s="168"/>
      <c r="QNN155" s="168"/>
      <c r="QNO155" s="168"/>
      <c r="QNP155" s="168"/>
      <c r="QNQ155" s="168"/>
      <c r="QNR155" s="168"/>
      <c r="QNS155" s="168"/>
      <c r="QNT155" s="168"/>
      <c r="QNU155" s="168"/>
      <c r="QNV155" s="168"/>
      <c r="QNW155" s="168"/>
      <c r="QNX155" s="168"/>
      <c r="QNY155" s="168"/>
      <c r="QNZ155" s="168"/>
      <c r="QOA155" s="168"/>
      <c r="QOB155" s="168"/>
      <c r="QOC155" s="168"/>
      <c r="QOD155" s="168"/>
      <c r="QOE155" s="168"/>
      <c r="QOF155" s="168"/>
      <c r="QOG155" s="168"/>
      <c r="QOH155" s="168"/>
      <c r="QOI155" s="168"/>
      <c r="QOJ155" s="168"/>
      <c r="QOK155" s="168"/>
      <c r="QOL155" s="168"/>
      <c r="QOM155" s="168"/>
      <c r="QON155" s="168"/>
      <c r="QOO155" s="168"/>
      <c r="QOP155" s="168"/>
      <c r="QOQ155" s="168"/>
      <c r="QOR155" s="168"/>
      <c r="QOS155" s="168"/>
      <c r="QOT155" s="168"/>
      <c r="QOU155" s="168"/>
      <c r="QOV155" s="168"/>
      <c r="QOW155" s="168"/>
      <c r="QOX155" s="168"/>
      <c r="QOY155" s="168"/>
      <c r="QOZ155" s="168"/>
      <c r="QPA155" s="168"/>
      <c r="QPB155" s="168"/>
      <c r="QPC155" s="168"/>
      <c r="QPD155" s="168"/>
      <c r="QPE155" s="168"/>
      <c r="QPF155" s="168"/>
      <c r="QPG155" s="168"/>
      <c r="QPH155" s="168"/>
      <c r="QPI155" s="168"/>
      <c r="QPJ155" s="168"/>
      <c r="QPK155" s="168"/>
      <c r="QPL155" s="168"/>
      <c r="QPM155" s="168"/>
      <c r="QPN155" s="168"/>
      <c r="QPO155" s="168"/>
      <c r="QPP155" s="168"/>
      <c r="QPQ155" s="168"/>
      <c r="QPR155" s="168"/>
      <c r="QPS155" s="168"/>
      <c r="QPT155" s="168"/>
      <c r="QPU155" s="168"/>
      <c r="QPV155" s="168"/>
      <c r="QPW155" s="168"/>
      <c r="QPX155" s="168"/>
      <c r="QPY155" s="168"/>
      <c r="QPZ155" s="168"/>
      <c r="QQA155" s="168"/>
      <c r="QQB155" s="168"/>
      <c r="QQC155" s="168"/>
      <c r="QQD155" s="168"/>
      <c r="QQE155" s="168"/>
      <c r="QQF155" s="168"/>
      <c r="QQG155" s="168"/>
      <c r="QQH155" s="168"/>
      <c r="QQI155" s="168"/>
      <c r="QQJ155" s="168"/>
      <c r="QQK155" s="168"/>
      <c r="QQL155" s="168"/>
      <c r="QQM155" s="168"/>
      <c r="QQN155" s="168"/>
      <c r="QQO155" s="168"/>
      <c r="QQP155" s="168"/>
      <c r="QQQ155" s="168"/>
      <c r="QQR155" s="168"/>
      <c r="QQS155" s="168"/>
      <c r="QQT155" s="168"/>
      <c r="QQU155" s="168"/>
      <c r="QQV155" s="168"/>
      <c r="QQW155" s="168"/>
      <c r="QQX155" s="168"/>
      <c r="QQY155" s="168"/>
      <c r="QQZ155" s="168"/>
      <c r="QRA155" s="168"/>
      <c r="QRB155" s="168"/>
      <c r="QRC155" s="168"/>
      <c r="QRD155" s="168"/>
      <c r="QRE155" s="168"/>
      <c r="QRF155" s="168"/>
      <c r="QRG155" s="168"/>
      <c r="QRH155" s="168"/>
      <c r="QRI155" s="168"/>
      <c r="QRJ155" s="168"/>
      <c r="QRK155" s="168"/>
      <c r="QRL155" s="168"/>
      <c r="QRM155" s="168"/>
      <c r="QRN155" s="168"/>
      <c r="QRO155" s="168"/>
      <c r="QRP155" s="168"/>
      <c r="QRQ155" s="168"/>
      <c r="QRR155" s="168"/>
      <c r="QRS155" s="168"/>
      <c r="QRT155" s="168"/>
      <c r="QRU155" s="168"/>
      <c r="QRV155" s="168"/>
      <c r="QRW155" s="168"/>
      <c r="QRX155" s="168"/>
      <c r="QRY155" s="168"/>
      <c r="QRZ155" s="168"/>
      <c r="QSA155" s="168"/>
      <c r="QSB155" s="168"/>
      <c r="QSC155" s="168"/>
      <c r="QSD155" s="168"/>
      <c r="QSE155" s="168"/>
      <c r="QSF155" s="168"/>
      <c r="QSG155" s="168"/>
      <c r="QSH155" s="168"/>
      <c r="QSI155" s="168"/>
      <c r="QSJ155" s="168"/>
      <c r="QSK155" s="168"/>
      <c r="QSL155" s="168"/>
      <c r="QSM155" s="168"/>
      <c r="QSN155" s="168"/>
      <c r="QSO155" s="168"/>
      <c r="QSP155" s="168"/>
      <c r="QSQ155" s="168"/>
      <c r="QSR155" s="168"/>
      <c r="QSS155" s="168"/>
      <c r="QST155" s="168"/>
      <c r="QSU155" s="168"/>
      <c r="QSV155" s="168"/>
      <c r="QSW155" s="168"/>
      <c r="QSX155" s="168"/>
      <c r="QSY155" s="168"/>
      <c r="QSZ155" s="168"/>
      <c r="QTA155" s="168"/>
      <c r="QTB155" s="168"/>
      <c r="QTC155" s="168"/>
      <c r="QTD155" s="168"/>
      <c r="QTE155" s="168"/>
      <c r="QTF155" s="168"/>
      <c r="QTG155" s="168"/>
      <c r="QTH155" s="168"/>
      <c r="QTI155" s="168"/>
      <c r="QTJ155" s="168"/>
      <c r="QTK155" s="168"/>
      <c r="QTL155" s="168"/>
      <c r="QTM155" s="168"/>
      <c r="QTN155" s="168"/>
      <c r="QTO155" s="168"/>
      <c r="QTP155" s="168"/>
      <c r="QTQ155" s="168"/>
      <c r="QTR155" s="168"/>
      <c r="QTS155" s="168"/>
      <c r="QTT155" s="168"/>
      <c r="QTU155" s="168"/>
      <c r="QTV155" s="168"/>
      <c r="QTW155" s="168"/>
      <c r="QTX155" s="168"/>
      <c r="QTY155" s="168"/>
      <c r="QTZ155" s="168"/>
      <c r="QUA155" s="168"/>
      <c r="QUB155" s="168"/>
      <c r="QUC155" s="168"/>
      <c r="QUD155" s="168"/>
      <c r="QUE155" s="168"/>
      <c r="QUF155" s="168"/>
      <c r="QUG155" s="168"/>
      <c r="QUH155" s="168"/>
      <c r="QUI155" s="168"/>
      <c r="QUJ155" s="168"/>
      <c r="QUK155" s="168"/>
      <c r="QUL155" s="168"/>
      <c r="QUM155" s="168"/>
      <c r="QUN155" s="168"/>
      <c r="QUO155" s="168"/>
      <c r="QUP155" s="168"/>
      <c r="QUQ155" s="168"/>
      <c r="QUR155" s="168"/>
      <c r="QUS155" s="168"/>
      <c r="QUT155" s="168"/>
      <c r="QUU155" s="168"/>
      <c r="QUV155" s="168"/>
      <c r="QUW155" s="168"/>
      <c r="QUX155" s="168"/>
      <c r="QUY155" s="168"/>
      <c r="QUZ155" s="168"/>
      <c r="QVA155" s="168"/>
      <c r="QVB155" s="168"/>
      <c r="QVC155" s="168"/>
      <c r="QVD155" s="168"/>
      <c r="QVE155" s="168"/>
      <c r="QVF155" s="168"/>
      <c r="QVG155" s="168"/>
      <c r="QVH155" s="168"/>
      <c r="QVI155" s="168"/>
      <c r="QVJ155" s="168"/>
      <c r="QVK155" s="168"/>
      <c r="QVL155" s="168"/>
      <c r="QVM155" s="168"/>
      <c r="QVN155" s="168"/>
      <c r="QVO155" s="168"/>
      <c r="QVP155" s="168"/>
      <c r="QVQ155" s="168"/>
      <c r="QVR155" s="168"/>
      <c r="QVS155" s="168"/>
      <c r="QVT155" s="168"/>
      <c r="QVU155" s="168"/>
      <c r="QVV155" s="168"/>
      <c r="QVW155" s="168"/>
      <c r="QVX155" s="168"/>
      <c r="QVY155" s="168"/>
      <c r="QVZ155" s="168"/>
      <c r="QWA155" s="168"/>
      <c r="QWB155" s="168"/>
      <c r="QWC155" s="168"/>
      <c r="QWD155" s="168"/>
      <c r="QWE155" s="168"/>
      <c r="QWF155" s="168"/>
      <c r="QWG155" s="168"/>
      <c r="QWH155" s="168"/>
      <c r="QWI155" s="168"/>
      <c r="QWJ155" s="168"/>
      <c r="QWK155" s="168"/>
      <c r="QWL155" s="168"/>
      <c r="QWM155" s="168"/>
      <c r="QWN155" s="168"/>
      <c r="QWO155" s="168"/>
      <c r="QWP155" s="168"/>
      <c r="QWQ155" s="168"/>
      <c r="QWR155" s="168"/>
      <c r="QWS155" s="168"/>
      <c r="QWT155" s="168"/>
      <c r="QWU155" s="168"/>
      <c r="QWV155" s="168"/>
      <c r="QWW155" s="168"/>
      <c r="QWX155" s="168"/>
      <c r="QWY155" s="168"/>
      <c r="QWZ155" s="168"/>
      <c r="QXA155" s="168"/>
      <c r="QXB155" s="168"/>
      <c r="QXC155" s="168"/>
      <c r="QXD155" s="168"/>
      <c r="QXE155" s="168"/>
      <c r="QXF155" s="168"/>
      <c r="QXG155" s="168"/>
      <c r="QXH155" s="168"/>
      <c r="QXI155" s="168"/>
      <c r="QXJ155" s="168"/>
      <c r="QXK155" s="168"/>
      <c r="QXL155" s="168"/>
      <c r="QXM155" s="168"/>
      <c r="QXN155" s="168"/>
      <c r="QXO155" s="168"/>
      <c r="QXP155" s="168"/>
      <c r="QXQ155" s="168"/>
      <c r="QXR155" s="168"/>
      <c r="QXS155" s="168"/>
      <c r="QXT155" s="168"/>
      <c r="QXU155" s="168"/>
      <c r="QXV155" s="168"/>
      <c r="QXW155" s="168"/>
      <c r="QXX155" s="168"/>
      <c r="QXY155" s="168"/>
      <c r="QXZ155" s="168"/>
      <c r="QYA155" s="168"/>
      <c r="QYB155" s="168"/>
      <c r="QYC155" s="168"/>
      <c r="QYD155" s="168"/>
      <c r="QYE155" s="168"/>
      <c r="QYF155" s="168"/>
      <c r="QYG155" s="168"/>
      <c r="QYH155" s="168"/>
      <c r="QYI155" s="168"/>
      <c r="QYJ155" s="168"/>
      <c r="QYK155" s="168"/>
      <c r="QYL155" s="168"/>
      <c r="QYM155" s="168"/>
      <c r="QYN155" s="168"/>
      <c r="QYO155" s="168"/>
      <c r="QYP155" s="168"/>
      <c r="QYQ155" s="168"/>
      <c r="QYR155" s="168"/>
      <c r="QYS155" s="168"/>
      <c r="QYT155" s="168"/>
      <c r="QYU155" s="168"/>
      <c r="QYV155" s="168"/>
      <c r="QYW155" s="168"/>
      <c r="QYX155" s="168"/>
      <c r="QYY155" s="168"/>
      <c r="QYZ155" s="168"/>
      <c r="QZA155" s="168"/>
      <c r="QZB155" s="168"/>
      <c r="QZC155" s="168"/>
      <c r="QZD155" s="168"/>
      <c r="QZE155" s="168"/>
      <c r="QZF155" s="168"/>
      <c r="QZG155" s="168"/>
      <c r="QZH155" s="168"/>
      <c r="QZI155" s="168"/>
      <c r="QZJ155" s="168"/>
      <c r="QZK155" s="168"/>
      <c r="QZL155" s="168"/>
      <c r="QZM155" s="168"/>
      <c r="QZN155" s="168"/>
      <c r="QZO155" s="168"/>
      <c r="QZP155" s="168"/>
      <c r="QZQ155" s="168"/>
      <c r="QZR155" s="168"/>
      <c r="QZS155" s="168"/>
      <c r="QZT155" s="168"/>
      <c r="QZU155" s="168"/>
      <c r="QZV155" s="168"/>
      <c r="QZW155" s="168"/>
      <c r="QZX155" s="168"/>
      <c r="QZY155" s="168"/>
      <c r="QZZ155" s="168"/>
      <c r="RAA155" s="168"/>
      <c r="RAB155" s="168"/>
      <c r="RAC155" s="168"/>
      <c r="RAD155" s="168"/>
      <c r="RAE155" s="168"/>
      <c r="RAF155" s="168"/>
      <c r="RAG155" s="168"/>
      <c r="RAH155" s="168"/>
      <c r="RAI155" s="168"/>
      <c r="RAJ155" s="168"/>
      <c r="RAK155" s="168"/>
      <c r="RAL155" s="168"/>
      <c r="RAM155" s="168"/>
      <c r="RAN155" s="168"/>
      <c r="RAO155" s="168"/>
      <c r="RAP155" s="168"/>
      <c r="RAQ155" s="168"/>
      <c r="RAR155" s="168"/>
      <c r="RAS155" s="168"/>
      <c r="RAT155" s="168"/>
      <c r="RAU155" s="168"/>
      <c r="RAV155" s="168"/>
      <c r="RAW155" s="168"/>
      <c r="RAX155" s="168"/>
      <c r="RAY155" s="168"/>
      <c r="RAZ155" s="168"/>
      <c r="RBA155" s="168"/>
      <c r="RBB155" s="168"/>
      <c r="RBC155" s="168"/>
      <c r="RBD155" s="168"/>
      <c r="RBE155" s="168"/>
      <c r="RBF155" s="168"/>
      <c r="RBG155" s="168"/>
      <c r="RBH155" s="168"/>
      <c r="RBI155" s="168"/>
      <c r="RBJ155" s="168"/>
      <c r="RBK155" s="168"/>
      <c r="RBL155" s="168"/>
      <c r="RBM155" s="168"/>
      <c r="RBN155" s="168"/>
      <c r="RBO155" s="168"/>
      <c r="RBP155" s="168"/>
      <c r="RBQ155" s="168"/>
      <c r="RBR155" s="168"/>
      <c r="RBS155" s="168"/>
      <c r="RBT155" s="168"/>
      <c r="RBU155" s="168"/>
      <c r="RBV155" s="168"/>
      <c r="RBW155" s="168"/>
      <c r="RBX155" s="168"/>
      <c r="RBY155" s="168"/>
      <c r="RBZ155" s="168"/>
      <c r="RCA155" s="168"/>
      <c r="RCB155" s="168"/>
      <c r="RCC155" s="168"/>
      <c r="RCD155" s="168"/>
      <c r="RCE155" s="168"/>
      <c r="RCF155" s="168"/>
      <c r="RCG155" s="168"/>
      <c r="RCH155" s="168"/>
      <c r="RCI155" s="168"/>
      <c r="RCJ155" s="168"/>
      <c r="RCK155" s="168"/>
      <c r="RCL155" s="168"/>
      <c r="RCM155" s="168"/>
      <c r="RCN155" s="168"/>
      <c r="RCO155" s="168"/>
      <c r="RCP155" s="168"/>
      <c r="RCQ155" s="168"/>
      <c r="RCR155" s="168"/>
      <c r="RCS155" s="168"/>
      <c r="RCT155" s="168"/>
      <c r="RCU155" s="168"/>
      <c r="RCV155" s="168"/>
      <c r="RCW155" s="168"/>
      <c r="RCX155" s="168"/>
      <c r="RCY155" s="168"/>
      <c r="RCZ155" s="168"/>
      <c r="RDA155" s="168"/>
      <c r="RDB155" s="168"/>
      <c r="RDC155" s="168"/>
      <c r="RDD155" s="168"/>
      <c r="RDE155" s="168"/>
      <c r="RDF155" s="168"/>
      <c r="RDG155" s="168"/>
      <c r="RDH155" s="168"/>
      <c r="RDI155" s="168"/>
      <c r="RDJ155" s="168"/>
      <c r="RDK155" s="168"/>
      <c r="RDL155" s="168"/>
      <c r="RDM155" s="168"/>
      <c r="RDN155" s="168"/>
      <c r="RDO155" s="168"/>
      <c r="RDP155" s="168"/>
      <c r="RDQ155" s="168"/>
      <c r="RDR155" s="168"/>
      <c r="RDS155" s="168"/>
      <c r="RDT155" s="168"/>
      <c r="RDU155" s="168"/>
      <c r="RDV155" s="168"/>
      <c r="RDW155" s="168"/>
      <c r="RDX155" s="168"/>
      <c r="RDY155" s="168"/>
      <c r="RDZ155" s="168"/>
      <c r="REA155" s="168"/>
      <c r="REB155" s="168"/>
      <c r="REC155" s="168"/>
      <c r="RED155" s="168"/>
      <c r="REE155" s="168"/>
      <c r="REF155" s="168"/>
      <c r="REG155" s="168"/>
      <c r="REH155" s="168"/>
      <c r="REI155" s="168"/>
      <c r="REJ155" s="168"/>
      <c r="REK155" s="168"/>
      <c r="REL155" s="168"/>
      <c r="REM155" s="168"/>
      <c r="REN155" s="168"/>
      <c r="REO155" s="168"/>
      <c r="REP155" s="168"/>
      <c r="REQ155" s="168"/>
      <c r="RER155" s="168"/>
      <c r="RES155" s="168"/>
      <c r="RET155" s="168"/>
      <c r="REU155" s="168"/>
      <c r="REV155" s="168"/>
      <c r="REW155" s="168"/>
      <c r="REX155" s="168"/>
      <c r="REY155" s="168"/>
      <c r="REZ155" s="168"/>
      <c r="RFA155" s="168"/>
      <c r="RFB155" s="168"/>
      <c r="RFC155" s="168"/>
      <c r="RFD155" s="168"/>
      <c r="RFE155" s="168"/>
      <c r="RFF155" s="168"/>
      <c r="RFG155" s="168"/>
      <c r="RFH155" s="168"/>
      <c r="RFI155" s="168"/>
      <c r="RFJ155" s="168"/>
      <c r="RFK155" s="168"/>
      <c r="RFL155" s="168"/>
      <c r="RFM155" s="168"/>
      <c r="RFN155" s="168"/>
      <c r="RFO155" s="168"/>
      <c r="RFP155" s="168"/>
      <c r="RFQ155" s="168"/>
      <c r="RFR155" s="168"/>
      <c r="RFS155" s="168"/>
      <c r="RFT155" s="168"/>
      <c r="RFU155" s="168"/>
      <c r="RFV155" s="168"/>
      <c r="RFW155" s="168"/>
      <c r="RFX155" s="168"/>
      <c r="RFY155" s="168"/>
      <c r="RFZ155" s="168"/>
      <c r="RGA155" s="168"/>
      <c r="RGB155" s="168"/>
      <c r="RGC155" s="168"/>
      <c r="RGD155" s="168"/>
      <c r="RGE155" s="168"/>
      <c r="RGF155" s="168"/>
      <c r="RGG155" s="168"/>
      <c r="RGH155" s="168"/>
      <c r="RGI155" s="168"/>
      <c r="RGJ155" s="168"/>
      <c r="RGK155" s="168"/>
      <c r="RGL155" s="168"/>
      <c r="RGM155" s="168"/>
      <c r="RGN155" s="168"/>
      <c r="RGO155" s="168"/>
      <c r="RGP155" s="168"/>
      <c r="RGQ155" s="168"/>
      <c r="RGR155" s="168"/>
      <c r="RGS155" s="168"/>
      <c r="RGT155" s="168"/>
      <c r="RGU155" s="168"/>
      <c r="RGV155" s="168"/>
      <c r="RGW155" s="168"/>
      <c r="RGX155" s="168"/>
      <c r="RGY155" s="168"/>
      <c r="RGZ155" s="168"/>
      <c r="RHA155" s="168"/>
      <c r="RHB155" s="168"/>
      <c r="RHC155" s="168"/>
      <c r="RHD155" s="168"/>
      <c r="RHE155" s="168"/>
      <c r="RHF155" s="168"/>
      <c r="RHG155" s="168"/>
      <c r="RHH155" s="168"/>
      <c r="RHI155" s="168"/>
      <c r="RHJ155" s="168"/>
      <c r="RHK155" s="168"/>
      <c r="RHL155" s="168"/>
      <c r="RHM155" s="168"/>
      <c r="RHN155" s="168"/>
      <c r="RHO155" s="168"/>
      <c r="RHP155" s="168"/>
      <c r="RHQ155" s="168"/>
      <c r="RHR155" s="168"/>
      <c r="RHS155" s="168"/>
      <c r="RHT155" s="168"/>
      <c r="RHU155" s="168"/>
      <c r="RHV155" s="168"/>
      <c r="RHW155" s="168"/>
      <c r="RHX155" s="168"/>
      <c r="RHY155" s="168"/>
      <c r="RHZ155" s="168"/>
      <c r="RIA155" s="168"/>
      <c r="RIB155" s="168"/>
      <c r="RIC155" s="168"/>
      <c r="RID155" s="168"/>
      <c r="RIE155" s="168"/>
      <c r="RIF155" s="168"/>
      <c r="RIG155" s="168"/>
      <c r="RIH155" s="168"/>
      <c r="RII155" s="168"/>
      <c r="RIJ155" s="168"/>
      <c r="RIK155" s="168"/>
      <c r="RIL155" s="168"/>
      <c r="RIM155" s="168"/>
      <c r="RIN155" s="168"/>
      <c r="RIO155" s="168"/>
      <c r="RIP155" s="168"/>
      <c r="RIQ155" s="168"/>
      <c r="RIR155" s="168"/>
      <c r="RIS155" s="168"/>
      <c r="RIT155" s="168"/>
      <c r="RIU155" s="168"/>
      <c r="RIV155" s="168"/>
      <c r="RIW155" s="168"/>
      <c r="RIX155" s="168"/>
      <c r="RIY155" s="168"/>
      <c r="RIZ155" s="168"/>
      <c r="RJA155" s="168"/>
      <c r="RJB155" s="168"/>
      <c r="RJC155" s="168"/>
      <c r="RJD155" s="168"/>
      <c r="RJE155" s="168"/>
      <c r="RJF155" s="168"/>
      <c r="RJG155" s="168"/>
      <c r="RJH155" s="168"/>
      <c r="RJI155" s="168"/>
      <c r="RJJ155" s="168"/>
      <c r="RJK155" s="168"/>
      <c r="RJL155" s="168"/>
      <c r="RJM155" s="168"/>
      <c r="RJN155" s="168"/>
      <c r="RJO155" s="168"/>
      <c r="RJP155" s="168"/>
      <c r="RJQ155" s="168"/>
      <c r="RJR155" s="168"/>
      <c r="RJS155" s="168"/>
      <c r="RJT155" s="168"/>
      <c r="RJU155" s="168"/>
      <c r="RJV155" s="168"/>
      <c r="RJW155" s="168"/>
      <c r="RJX155" s="168"/>
      <c r="RJY155" s="168"/>
      <c r="RJZ155" s="168"/>
      <c r="RKA155" s="168"/>
      <c r="RKB155" s="168"/>
      <c r="RKC155" s="168"/>
      <c r="RKD155" s="168"/>
      <c r="RKE155" s="168"/>
      <c r="RKF155" s="168"/>
      <c r="RKG155" s="168"/>
      <c r="RKH155" s="168"/>
      <c r="RKI155" s="168"/>
      <c r="RKJ155" s="168"/>
      <c r="RKK155" s="168"/>
      <c r="RKL155" s="168"/>
      <c r="RKM155" s="168"/>
      <c r="RKN155" s="168"/>
      <c r="RKO155" s="168"/>
      <c r="RKP155" s="168"/>
      <c r="RKQ155" s="168"/>
      <c r="RKR155" s="168"/>
      <c r="RKS155" s="168"/>
      <c r="RKT155" s="168"/>
      <c r="RKU155" s="168"/>
      <c r="RKV155" s="168"/>
      <c r="RKW155" s="168"/>
      <c r="RKX155" s="168"/>
      <c r="RKY155" s="168"/>
      <c r="RKZ155" s="168"/>
      <c r="RLA155" s="168"/>
      <c r="RLB155" s="168"/>
      <c r="RLC155" s="168"/>
      <c r="RLD155" s="168"/>
      <c r="RLE155" s="168"/>
      <c r="RLF155" s="168"/>
      <c r="RLG155" s="168"/>
      <c r="RLH155" s="168"/>
      <c r="RLI155" s="168"/>
      <c r="RLJ155" s="168"/>
      <c r="RLK155" s="168"/>
      <c r="RLL155" s="168"/>
      <c r="RLM155" s="168"/>
      <c r="RLN155" s="168"/>
      <c r="RLO155" s="168"/>
      <c r="RLP155" s="168"/>
      <c r="RLQ155" s="168"/>
      <c r="RLR155" s="168"/>
      <c r="RLS155" s="168"/>
      <c r="RLT155" s="168"/>
      <c r="RLU155" s="168"/>
      <c r="RLV155" s="168"/>
      <c r="RLW155" s="168"/>
      <c r="RLX155" s="168"/>
      <c r="RLY155" s="168"/>
      <c r="RLZ155" s="168"/>
      <c r="RMA155" s="168"/>
      <c r="RMB155" s="168"/>
      <c r="RMC155" s="168"/>
      <c r="RMD155" s="168"/>
      <c r="RME155" s="168"/>
      <c r="RMF155" s="168"/>
      <c r="RMG155" s="168"/>
      <c r="RMH155" s="168"/>
      <c r="RMI155" s="168"/>
      <c r="RMJ155" s="168"/>
      <c r="RMK155" s="168"/>
      <c r="RML155" s="168"/>
      <c r="RMM155" s="168"/>
      <c r="RMN155" s="168"/>
      <c r="RMO155" s="168"/>
      <c r="RMP155" s="168"/>
      <c r="RMQ155" s="168"/>
      <c r="RMR155" s="168"/>
      <c r="RMS155" s="168"/>
      <c r="RMT155" s="168"/>
      <c r="RMU155" s="168"/>
      <c r="RMV155" s="168"/>
      <c r="RMW155" s="168"/>
      <c r="RMX155" s="168"/>
      <c r="RMY155" s="168"/>
      <c r="RMZ155" s="168"/>
      <c r="RNA155" s="168"/>
      <c r="RNB155" s="168"/>
      <c r="RNC155" s="168"/>
      <c r="RND155" s="168"/>
      <c r="RNE155" s="168"/>
      <c r="RNF155" s="168"/>
      <c r="RNG155" s="168"/>
      <c r="RNH155" s="168"/>
      <c r="RNI155" s="168"/>
      <c r="RNJ155" s="168"/>
      <c r="RNK155" s="168"/>
      <c r="RNL155" s="168"/>
      <c r="RNM155" s="168"/>
      <c r="RNN155" s="168"/>
      <c r="RNO155" s="168"/>
      <c r="RNP155" s="168"/>
      <c r="RNQ155" s="168"/>
      <c r="RNR155" s="168"/>
      <c r="RNS155" s="168"/>
      <c r="RNT155" s="168"/>
      <c r="RNU155" s="168"/>
      <c r="RNV155" s="168"/>
      <c r="RNW155" s="168"/>
      <c r="RNX155" s="168"/>
      <c r="RNY155" s="168"/>
      <c r="RNZ155" s="168"/>
      <c r="ROA155" s="168"/>
      <c r="ROB155" s="168"/>
      <c r="ROC155" s="168"/>
      <c r="ROD155" s="168"/>
      <c r="ROE155" s="168"/>
      <c r="ROF155" s="168"/>
      <c r="ROG155" s="168"/>
      <c r="ROH155" s="168"/>
      <c r="ROI155" s="168"/>
      <c r="ROJ155" s="168"/>
      <c r="ROK155" s="168"/>
      <c r="ROL155" s="168"/>
      <c r="ROM155" s="168"/>
      <c r="RON155" s="168"/>
      <c r="ROO155" s="168"/>
      <c r="ROP155" s="168"/>
      <c r="ROQ155" s="168"/>
      <c r="ROR155" s="168"/>
      <c r="ROS155" s="168"/>
      <c r="ROT155" s="168"/>
      <c r="ROU155" s="168"/>
      <c r="ROV155" s="168"/>
      <c r="ROW155" s="168"/>
      <c r="ROX155" s="168"/>
      <c r="ROY155" s="168"/>
      <c r="ROZ155" s="168"/>
      <c r="RPA155" s="168"/>
      <c r="RPB155" s="168"/>
      <c r="RPC155" s="168"/>
      <c r="RPD155" s="168"/>
      <c r="RPE155" s="168"/>
      <c r="RPF155" s="168"/>
      <c r="RPG155" s="168"/>
      <c r="RPH155" s="168"/>
      <c r="RPI155" s="168"/>
      <c r="RPJ155" s="168"/>
      <c r="RPK155" s="168"/>
      <c r="RPL155" s="168"/>
      <c r="RPM155" s="168"/>
      <c r="RPN155" s="168"/>
      <c r="RPO155" s="168"/>
      <c r="RPP155" s="168"/>
      <c r="RPQ155" s="168"/>
      <c r="RPR155" s="168"/>
      <c r="RPS155" s="168"/>
      <c r="RPT155" s="168"/>
      <c r="RPU155" s="168"/>
      <c r="RPV155" s="168"/>
      <c r="RPW155" s="168"/>
      <c r="RPX155" s="168"/>
      <c r="RPY155" s="168"/>
      <c r="RPZ155" s="168"/>
      <c r="RQA155" s="168"/>
      <c r="RQB155" s="168"/>
      <c r="RQC155" s="168"/>
      <c r="RQD155" s="168"/>
      <c r="RQE155" s="168"/>
      <c r="RQF155" s="168"/>
      <c r="RQG155" s="168"/>
      <c r="RQH155" s="168"/>
      <c r="RQI155" s="168"/>
      <c r="RQJ155" s="168"/>
      <c r="RQK155" s="168"/>
      <c r="RQL155" s="168"/>
      <c r="RQM155" s="168"/>
      <c r="RQN155" s="168"/>
      <c r="RQO155" s="168"/>
      <c r="RQP155" s="168"/>
      <c r="RQQ155" s="168"/>
      <c r="RQR155" s="168"/>
      <c r="RQS155" s="168"/>
      <c r="RQT155" s="168"/>
      <c r="RQU155" s="168"/>
      <c r="RQV155" s="168"/>
      <c r="RQW155" s="168"/>
      <c r="RQX155" s="168"/>
      <c r="RQY155" s="168"/>
      <c r="RQZ155" s="168"/>
      <c r="RRA155" s="168"/>
      <c r="RRB155" s="168"/>
      <c r="RRC155" s="168"/>
      <c r="RRD155" s="168"/>
      <c r="RRE155" s="168"/>
      <c r="RRF155" s="168"/>
      <c r="RRG155" s="168"/>
      <c r="RRH155" s="168"/>
      <c r="RRI155" s="168"/>
      <c r="RRJ155" s="168"/>
      <c r="RRK155" s="168"/>
      <c r="RRL155" s="168"/>
      <c r="RRM155" s="168"/>
      <c r="RRN155" s="168"/>
      <c r="RRO155" s="168"/>
      <c r="RRP155" s="168"/>
      <c r="RRQ155" s="168"/>
      <c r="RRR155" s="168"/>
      <c r="RRS155" s="168"/>
      <c r="RRT155" s="168"/>
      <c r="RRU155" s="168"/>
      <c r="RRV155" s="168"/>
      <c r="RRW155" s="168"/>
      <c r="RRX155" s="168"/>
      <c r="RRY155" s="168"/>
      <c r="RRZ155" s="168"/>
      <c r="RSA155" s="168"/>
      <c r="RSB155" s="168"/>
      <c r="RSC155" s="168"/>
      <c r="RSD155" s="168"/>
      <c r="RSE155" s="168"/>
      <c r="RSF155" s="168"/>
      <c r="RSG155" s="168"/>
      <c r="RSH155" s="168"/>
      <c r="RSI155" s="168"/>
      <c r="RSJ155" s="168"/>
      <c r="RSK155" s="168"/>
      <c r="RSL155" s="168"/>
      <c r="RSM155" s="168"/>
      <c r="RSN155" s="168"/>
      <c r="RSO155" s="168"/>
      <c r="RSP155" s="168"/>
      <c r="RSQ155" s="168"/>
      <c r="RSR155" s="168"/>
      <c r="RSS155" s="168"/>
      <c r="RST155" s="168"/>
      <c r="RSU155" s="168"/>
      <c r="RSV155" s="168"/>
      <c r="RSW155" s="168"/>
      <c r="RSX155" s="168"/>
      <c r="RSY155" s="168"/>
      <c r="RSZ155" s="168"/>
      <c r="RTA155" s="168"/>
      <c r="RTB155" s="168"/>
      <c r="RTC155" s="168"/>
      <c r="RTD155" s="168"/>
      <c r="RTE155" s="168"/>
      <c r="RTF155" s="168"/>
      <c r="RTG155" s="168"/>
      <c r="RTH155" s="168"/>
      <c r="RTI155" s="168"/>
      <c r="RTJ155" s="168"/>
      <c r="RTK155" s="168"/>
      <c r="RTL155" s="168"/>
      <c r="RTM155" s="168"/>
      <c r="RTN155" s="168"/>
      <c r="RTO155" s="168"/>
      <c r="RTP155" s="168"/>
      <c r="RTQ155" s="168"/>
      <c r="RTR155" s="168"/>
      <c r="RTS155" s="168"/>
      <c r="RTT155" s="168"/>
      <c r="RTU155" s="168"/>
      <c r="RTV155" s="168"/>
      <c r="RTW155" s="168"/>
      <c r="RTX155" s="168"/>
      <c r="RTY155" s="168"/>
      <c r="RTZ155" s="168"/>
      <c r="RUA155" s="168"/>
      <c r="RUB155" s="168"/>
      <c r="RUC155" s="168"/>
      <c r="RUD155" s="168"/>
      <c r="RUE155" s="168"/>
      <c r="RUF155" s="168"/>
      <c r="RUG155" s="168"/>
      <c r="RUH155" s="168"/>
      <c r="RUI155" s="168"/>
      <c r="RUJ155" s="168"/>
      <c r="RUK155" s="168"/>
      <c r="RUL155" s="168"/>
      <c r="RUM155" s="168"/>
      <c r="RUN155" s="168"/>
      <c r="RUO155" s="168"/>
      <c r="RUP155" s="168"/>
      <c r="RUQ155" s="168"/>
      <c r="RUR155" s="168"/>
      <c r="RUS155" s="168"/>
      <c r="RUT155" s="168"/>
      <c r="RUU155" s="168"/>
      <c r="RUV155" s="168"/>
      <c r="RUW155" s="168"/>
      <c r="RUX155" s="168"/>
      <c r="RUY155" s="168"/>
      <c r="RUZ155" s="168"/>
      <c r="RVA155" s="168"/>
      <c r="RVB155" s="168"/>
      <c r="RVC155" s="168"/>
      <c r="RVD155" s="168"/>
      <c r="RVE155" s="168"/>
      <c r="RVF155" s="168"/>
      <c r="RVG155" s="168"/>
      <c r="RVH155" s="168"/>
      <c r="RVI155" s="168"/>
      <c r="RVJ155" s="168"/>
      <c r="RVK155" s="168"/>
      <c r="RVL155" s="168"/>
      <c r="RVM155" s="168"/>
      <c r="RVN155" s="168"/>
      <c r="RVO155" s="168"/>
      <c r="RVP155" s="168"/>
      <c r="RVQ155" s="168"/>
      <c r="RVR155" s="168"/>
      <c r="RVS155" s="168"/>
      <c r="RVT155" s="168"/>
      <c r="RVU155" s="168"/>
      <c r="RVV155" s="168"/>
      <c r="RVW155" s="168"/>
      <c r="RVX155" s="168"/>
      <c r="RVY155" s="168"/>
      <c r="RVZ155" s="168"/>
      <c r="RWA155" s="168"/>
      <c r="RWB155" s="168"/>
      <c r="RWC155" s="168"/>
      <c r="RWD155" s="168"/>
      <c r="RWE155" s="168"/>
      <c r="RWF155" s="168"/>
      <c r="RWG155" s="168"/>
      <c r="RWH155" s="168"/>
      <c r="RWI155" s="168"/>
      <c r="RWJ155" s="168"/>
      <c r="RWK155" s="168"/>
      <c r="RWL155" s="168"/>
      <c r="RWM155" s="168"/>
      <c r="RWN155" s="168"/>
      <c r="RWO155" s="168"/>
      <c r="RWP155" s="168"/>
      <c r="RWQ155" s="168"/>
      <c r="RWR155" s="168"/>
      <c r="RWS155" s="168"/>
      <c r="RWT155" s="168"/>
      <c r="RWU155" s="168"/>
      <c r="RWV155" s="168"/>
      <c r="RWW155" s="168"/>
      <c r="RWX155" s="168"/>
      <c r="RWY155" s="168"/>
      <c r="RWZ155" s="168"/>
      <c r="RXA155" s="168"/>
      <c r="RXB155" s="168"/>
      <c r="RXC155" s="168"/>
      <c r="RXD155" s="168"/>
      <c r="RXE155" s="168"/>
      <c r="RXF155" s="168"/>
      <c r="RXG155" s="168"/>
      <c r="RXH155" s="168"/>
      <c r="RXI155" s="168"/>
      <c r="RXJ155" s="168"/>
      <c r="RXK155" s="168"/>
      <c r="RXL155" s="168"/>
      <c r="RXM155" s="168"/>
      <c r="RXN155" s="168"/>
      <c r="RXO155" s="168"/>
      <c r="RXP155" s="168"/>
      <c r="RXQ155" s="168"/>
      <c r="RXR155" s="168"/>
      <c r="RXS155" s="168"/>
      <c r="RXT155" s="168"/>
      <c r="RXU155" s="168"/>
      <c r="RXV155" s="168"/>
      <c r="RXW155" s="168"/>
      <c r="RXX155" s="168"/>
      <c r="RXY155" s="168"/>
      <c r="RXZ155" s="168"/>
      <c r="RYA155" s="168"/>
      <c r="RYB155" s="168"/>
      <c r="RYC155" s="168"/>
      <c r="RYD155" s="168"/>
      <c r="RYE155" s="168"/>
      <c r="RYF155" s="168"/>
      <c r="RYG155" s="168"/>
      <c r="RYH155" s="168"/>
      <c r="RYI155" s="168"/>
      <c r="RYJ155" s="168"/>
      <c r="RYK155" s="168"/>
      <c r="RYL155" s="168"/>
      <c r="RYM155" s="168"/>
      <c r="RYN155" s="168"/>
      <c r="RYO155" s="168"/>
      <c r="RYP155" s="168"/>
      <c r="RYQ155" s="168"/>
      <c r="RYR155" s="168"/>
      <c r="RYS155" s="168"/>
      <c r="RYT155" s="168"/>
      <c r="RYU155" s="168"/>
      <c r="RYV155" s="168"/>
      <c r="RYW155" s="168"/>
      <c r="RYX155" s="168"/>
      <c r="RYY155" s="168"/>
      <c r="RYZ155" s="168"/>
      <c r="RZA155" s="168"/>
      <c r="RZB155" s="168"/>
      <c r="RZC155" s="168"/>
      <c r="RZD155" s="168"/>
      <c r="RZE155" s="168"/>
      <c r="RZF155" s="168"/>
      <c r="RZG155" s="168"/>
      <c r="RZH155" s="168"/>
      <c r="RZI155" s="168"/>
      <c r="RZJ155" s="168"/>
      <c r="RZK155" s="168"/>
      <c r="RZL155" s="168"/>
      <c r="RZM155" s="168"/>
      <c r="RZN155" s="168"/>
      <c r="RZO155" s="168"/>
      <c r="RZP155" s="168"/>
      <c r="RZQ155" s="168"/>
      <c r="RZR155" s="168"/>
      <c r="RZS155" s="168"/>
      <c r="RZT155" s="168"/>
      <c r="RZU155" s="168"/>
      <c r="RZV155" s="168"/>
      <c r="RZW155" s="168"/>
      <c r="RZX155" s="168"/>
      <c r="RZY155" s="168"/>
      <c r="RZZ155" s="168"/>
      <c r="SAA155" s="168"/>
      <c r="SAB155" s="168"/>
      <c r="SAC155" s="168"/>
      <c r="SAD155" s="168"/>
      <c r="SAE155" s="168"/>
      <c r="SAF155" s="168"/>
      <c r="SAG155" s="168"/>
      <c r="SAH155" s="168"/>
      <c r="SAI155" s="168"/>
      <c r="SAJ155" s="168"/>
      <c r="SAK155" s="168"/>
      <c r="SAL155" s="168"/>
      <c r="SAM155" s="168"/>
      <c r="SAN155" s="168"/>
      <c r="SAO155" s="168"/>
      <c r="SAP155" s="168"/>
      <c r="SAQ155" s="168"/>
      <c r="SAR155" s="168"/>
      <c r="SAS155" s="168"/>
      <c r="SAT155" s="168"/>
      <c r="SAU155" s="168"/>
      <c r="SAV155" s="168"/>
      <c r="SAW155" s="168"/>
      <c r="SAX155" s="168"/>
      <c r="SAY155" s="168"/>
      <c r="SAZ155" s="168"/>
      <c r="SBA155" s="168"/>
      <c r="SBB155" s="168"/>
      <c r="SBC155" s="168"/>
      <c r="SBD155" s="168"/>
      <c r="SBE155" s="168"/>
      <c r="SBF155" s="168"/>
      <c r="SBG155" s="168"/>
      <c r="SBH155" s="168"/>
      <c r="SBI155" s="168"/>
      <c r="SBJ155" s="168"/>
      <c r="SBK155" s="168"/>
      <c r="SBL155" s="168"/>
      <c r="SBM155" s="168"/>
      <c r="SBN155" s="168"/>
      <c r="SBO155" s="168"/>
      <c r="SBP155" s="168"/>
      <c r="SBQ155" s="168"/>
      <c r="SBR155" s="168"/>
      <c r="SBS155" s="168"/>
      <c r="SBT155" s="168"/>
      <c r="SBU155" s="168"/>
      <c r="SBV155" s="168"/>
      <c r="SBW155" s="168"/>
      <c r="SBX155" s="168"/>
      <c r="SBY155" s="168"/>
      <c r="SBZ155" s="168"/>
      <c r="SCA155" s="168"/>
      <c r="SCB155" s="168"/>
      <c r="SCC155" s="168"/>
      <c r="SCD155" s="168"/>
      <c r="SCE155" s="168"/>
      <c r="SCF155" s="168"/>
      <c r="SCG155" s="168"/>
      <c r="SCH155" s="168"/>
      <c r="SCI155" s="168"/>
      <c r="SCJ155" s="168"/>
      <c r="SCK155" s="168"/>
      <c r="SCL155" s="168"/>
      <c r="SCM155" s="168"/>
      <c r="SCN155" s="168"/>
      <c r="SCO155" s="168"/>
      <c r="SCP155" s="168"/>
      <c r="SCQ155" s="168"/>
      <c r="SCR155" s="168"/>
      <c r="SCS155" s="168"/>
      <c r="SCT155" s="168"/>
      <c r="SCU155" s="168"/>
      <c r="SCV155" s="168"/>
      <c r="SCW155" s="168"/>
      <c r="SCX155" s="168"/>
      <c r="SCY155" s="168"/>
      <c r="SCZ155" s="168"/>
      <c r="SDA155" s="168"/>
      <c r="SDB155" s="168"/>
      <c r="SDC155" s="168"/>
      <c r="SDD155" s="168"/>
      <c r="SDE155" s="168"/>
      <c r="SDF155" s="168"/>
      <c r="SDG155" s="168"/>
      <c r="SDH155" s="168"/>
      <c r="SDI155" s="168"/>
      <c r="SDJ155" s="168"/>
      <c r="SDK155" s="168"/>
      <c r="SDL155" s="168"/>
      <c r="SDM155" s="168"/>
      <c r="SDN155" s="168"/>
      <c r="SDO155" s="168"/>
      <c r="SDP155" s="168"/>
      <c r="SDQ155" s="168"/>
      <c r="SDR155" s="168"/>
      <c r="SDS155" s="168"/>
      <c r="SDT155" s="168"/>
      <c r="SDU155" s="168"/>
      <c r="SDV155" s="168"/>
      <c r="SDW155" s="168"/>
      <c r="SDX155" s="168"/>
      <c r="SDY155" s="168"/>
      <c r="SDZ155" s="168"/>
      <c r="SEA155" s="168"/>
      <c r="SEB155" s="168"/>
      <c r="SEC155" s="168"/>
      <c r="SED155" s="168"/>
      <c r="SEE155" s="168"/>
      <c r="SEF155" s="168"/>
      <c r="SEG155" s="168"/>
      <c r="SEH155" s="168"/>
      <c r="SEI155" s="168"/>
      <c r="SEJ155" s="168"/>
      <c r="SEK155" s="168"/>
      <c r="SEL155" s="168"/>
      <c r="SEM155" s="168"/>
      <c r="SEN155" s="168"/>
      <c r="SEO155" s="168"/>
      <c r="SEP155" s="168"/>
      <c r="SEQ155" s="168"/>
      <c r="SER155" s="168"/>
      <c r="SES155" s="168"/>
      <c r="SET155" s="168"/>
      <c r="SEU155" s="168"/>
      <c r="SEV155" s="168"/>
      <c r="SEW155" s="168"/>
      <c r="SEX155" s="168"/>
      <c r="SEY155" s="168"/>
      <c r="SEZ155" s="168"/>
      <c r="SFA155" s="168"/>
      <c r="SFB155" s="168"/>
      <c r="SFC155" s="168"/>
      <c r="SFD155" s="168"/>
      <c r="SFE155" s="168"/>
      <c r="SFF155" s="168"/>
      <c r="SFG155" s="168"/>
      <c r="SFH155" s="168"/>
      <c r="SFI155" s="168"/>
      <c r="SFJ155" s="168"/>
      <c r="SFK155" s="168"/>
      <c r="SFL155" s="168"/>
      <c r="SFM155" s="168"/>
      <c r="SFN155" s="168"/>
      <c r="SFO155" s="168"/>
      <c r="SFP155" s="168"/>
      <c r="SFQ155" s="168"/>
      <c r="SFR155" s="168"/>
      <c r="SFS155" s="168"/>
      <c r="SFT155" s="168"/>
      <c r="SFU155" s="168"/>
      <c r="SFV155" s="168"/>
      <c r="SFW155" s="168"/>
      <c r="SFX155" s="168"/>
      <c r="SFY155" s="168"/>
      <c r="SFZ155" s="168"/>
      <c r="SGA155" s="168"/>
      <c r="SGB155" s="168"/>
      <c r="SGC155" s="168"/>
      <c r="SGD155" s="168"/>
      <c r="SGE155" s="168"/>
      <c r="SGF155" s="168"/>
      <c r="SGG155" s="168"/>
      <c r="SGH155" s="168"/>
      <c r="SGI155" s="168"/>
      <c r="SGJ155" s="168"/>
      <c r="SGK155" s="168"/>
      <c r="SGL155" s="168"/>
      <c r="SGM155" s="168"/>
      <c r="SGN155" s="168"/>
      <c r="SGO155" s="168"/>
      <c r="SGP155" s="168"/>
      <c r="SGQ155" s="168"/>
      <c r="SGR155" s="168"/>
      <c r="SGS155" s="168"/>
      <c r="SGT155" s="168"/>
      <c r="SGU155" s="168"/>
      <c r="SGV155" s="168"/>
      <c r="SGW155" s="168"/>
      <c r="SGX155" s="168"/>
      <c r="SGY155" s="168"/>
      <c r="SGZ155" s="168"/>
      <c r="SHA155" s="168"/>
      <c r="SHB155" s="168"/>
      <c r="SHC155" s="168"/>
      <c r="SHD155" s="168"/>
      <c r="SHE155" s="168"/>
      <c r="SHF155" s="168"/>
      <c r="SHG155" s="168"/>
      <c r="SHH155" s="168"/>
      <c r="SHI155" s="168"/>
      <c r="SHJ155" s="168"/>
      <c r="SHK155" s="168"/>
      <c r="SHL155" s="168"/>
      <c r="SHM155" s="168"/>
      <c r="SHN155" s="168"/>
      <c r="SHO155" s="168"/>
      <c r="SHP155" s="168"/>
      <c r="SHQ155" s="168"/>
      <c r="SHR155" s="168"/>
      <c r="SHS155" s="168"/>
      <c r="SHT155" s="168"/>
      <c r="SHU155" s="168"/>
      <c r="SHV155" s="168"/>
      <c r="SHW155" s="168"/>
      <c r="SHX155" s="168"/>
      <c r="SHY155" s="168"/>
      <c r="SHZ155" s="168"/>
      <c r="SIA155" s="168"/>
      <c r="SIB155" s="168"/>
      <c r="SIC155" s="168"/>
      <c r="SID155" s="168"/>
      <c r="SIE155" s="168"/>
      <c r="SIF155" s="168"/>
      <c r="SIG155" s="168"/>
      <c r="SIH155" s="168"/>
      <c r="SII155" s="168"/>
      <c r="SIJ155" s="168"/>
      <c r="SIK155" s="168"/>
      <c r="SIL155" s="168"/>
      <c r="SIM155" s="168"/>
      <c r="SIN155" s="168"/>
      <c r="SIO155" s="168"/>
      <c r="SIP155" s="168"/>
      <c r="SIQ155" s="168"/>
      <c r="SIR155" s="168"/>
      <c r="SIS155" s="168"/>
      <c r="SIT155" s="168"/>
      <c r="SIU155" s="168"/>
      <c r="SIV155" s="168"/>
      <c r="SIW155" s="168"/>
      <c r="SIX155" s="168"/>
      <c r="SIY155" s="168"/>
      <c r="SIZ155" s="168"/>
      <c r="SJA155" s="168"/>
      <c r="SJB155" s="168"/>
      <c r="SJC155" s="168"/>
      <c r="SJD155" s="168"/>
      <c r="SJE155" s="168"/>
      <c r="SJF155" s="168"/>
      <c r="SJG155" s="168"/>
      <c r="SJH155" s="168"/>
      <c r="SJI155" s="168"/>
      <c r="SJJ155" s="168"/>
      <c r="SJK155" s="168"/>
      <c r="SJL155" s="168"/>
      <c r="SJM155" s="168"/>
      <c r="SJN155" s="168"/>
      <c r="SJO155" s="168"/>
      <c r="SJP155" s="168"/>
      <c r="SJQ155" s="168"/>
      <c r="SJR155" s="168"/>
      <c r="SJS155" s="168"/>
      <c r="SJT155" s="168"/>
      <c r="SJU155" s="168"/>
      <c r="SJV155" s="168"/>
      <c r="SJW155" s="168"/>
      <c r="SJX155" s="168"/>
      <c r="SJY155" s="168"/>
      <c r="SJZ155" s="168"/>
      <c r="SKA155" s="168"/>
      <c r="SKB155" s="168"/>
      <c r="SKC155" s="168"/>
      <c r="SKD155" s="168"/>
      <c r="SKE155" s="168"/>
      <c r="SKF155" s="168"/>
      <c r="SKG155" s="168"/>
      <c r="SKH155" s="168"/>
      <c r="SKI155" s="168"/>
      <c r="SKJ155" s="168"/>
      <c r="SKK155" s="168"/>
      <c r="SKL155" s="168"/>
      <c r="SKM155" s="168"/>
      <c r="SKN155" s="168"/>
      <c r="SKO155" s="168"/>
      <c r="SKP155" s="168"/>
      <c r="SKQ155" s="168"/>
      <c r="SKR155" s="168"/>
      <c r="SKS155" s="168"/>
      <c r="SKT155" s="168"/>
      <c r="SKU155" s="168"/>
      <c r="SKV155" s="168"/>
      <c r="SKW155" s="168"/>
      <c r="SKX155" s="168"/>
      <c r="SKY155" s="168"/>
      <c r="SKZ155" s="168"/>
      <c r="SLA155" s="168"/>
      <c r="SLB155" s="168"/>
      <c r="SLC155" s="168"/>
      <c r="SLD155" s="168"/>
      <c r="SLE155" s="168"/>
      <c r="SLF155" s="168"/>
      <c r="SLG155" s="168"/>
      <c r="SLH155" s="168"/>
      <c r="SLI155" s="168"/>
      <c r="SLJ155" s="168"/>
      <c r="SLK155" s="168"/>
      <c r="SLL155" s="168"/>
      <c r="SLM155" s="168"/>
      <c r="SLN155" s="168"/>
      <c r="SLO155" s="168"/>
      <c r="SLP155" s="168"/>
      <c r="SLQ155" s="168"/>
      <c r="SLR155" s="168"/>
      <c r="SLS155" s="168"/>
      <c r="SLT155" s="168"/>
      <c r="SLU155" s="168"/>
      <c r="SLV155" s="168"/>
      <c r="SLW155" s="168"/>
      <c r="SLX155" s="168"/>
      <c r="SLY155" s="168"/>
      <c r="SLZ155" s="168"/>
      <c r="SMA155" s="168"/>
      <c r="SMB155" s="168"/>
      <c r="SMC155" s="168"/>
      <c r="SMD155" s="168"/>
      <c r="SME155" s="168"/>
      <c r="SMF155" s="168"/>
      <c r="SMG155" s="168"/>
      <c r="SMH155" s="168"/>
      <c r="SMI155" s="168"/>
      <c r="SMJ155" s="168"/>
      <c r="SMK155" s="168"/>
      <c r="SML155" s="168"/>
      <c r="SMM155" s="168"/>
      <c r="SMN155" s="168"/>
      <c r="SMO155" s="168"/>
      <c r="SMP155" s="168"/>
      <c r="SMQ155" s="168"/>
      <c r="SMR155" s="168"/>
      <c r="SMS155" s="168"/>
      <c r="SMT155" s="168"/>
      <c r="SMU155" s="168"/>
      <c r="SMV155" s="168"/>
      <c r="SMW155" s="168"/>
      <c r="SMX155" s="168"/>
      <c r="SMY155" s="168"/>
      <c r="SMZ155" s="168"/>
      <c r="SNA155" s="168"/>
      <c r="SNB155" s="168"/>
      <c r="SNC155" s="168"/>
      <c r="SND155" s="168"/>
      <c r="SNE155" s="168"/>
      <c r="SNF155" s="168"/>
      <c r="SNG155" s="168"/>
      <c r="SNH155" s="168"/>
      <c r="SNI155" s="168"/>
      <c r="SNJ155" s="168"/>
      <c r="SNK155" s="168"/>
      <c r="SNL155" s="168"/>
      <c r="SNM155" s="168"/>
      <c r="SNN155" s="168"/>
      <c r="SNO155" s="168"/>
      <c r="SNP155" s="168"/>
      <c r="SNQ155" s="168"/>
      <c r="SNR155" s="168"/>
      <c r="SNS155" s="168"/>
      <c r="SNT155" s="168"/>
      <c r="SNU155" s="168"/>
      <c r="SNV155" s="168"/>
      <c r="SNW155" s="168"/>
      <c r="SNX155" s="168"/>
      <c r="SNY155" s="168"/>
      <c r="SNZ155" s="168"/>
      <c r="SOA155" s="168"/>
      <c r="SOB155" s="168"/>
      <c r="SOC155" s="168"/>
      <c r="SOD155" s="168"/>
      <c r="SOE155" s="168"/>
      <c r="SOF155" s="168"/>
      <c r="SOG155" s="168"/>
      <c r="SOH155" s="168"/>
      <c r="SOI155" s="168"/>
      <c r="SOJ155" s="168"/>
      <c r="SOK155" s="168"/>
      <c r="SOL155" s="168"/>
      <c r="SOM155" s="168"/>
      <c r="SON155" s="168"/>
      <c r="SOO155" s="168"/>
      <c r="SOP155" s="168"/>
      <c r="SOQ155" s="168"/>
      <c r="SOR155" s="168"/>
      <c r="SOS155" s="168"/>
      <c r="SOT155" s="168"/>
      <c r="SOU155" s="168"/>
      <c r="SOV155" s="168"/>
      <c r="SOW155" s="168"/>
      <c r="SOX155" s="168"/>
      <c r="SOY155" s="168"/>
      <c r="SOZ155" s="168"/>
      <c r="SPA155" s="168"/>
      <c r="SPB155" s="168"/>
      <c r="SPC155" s="168"/>
      <c r="SPD155" s="168"/>
      <c r="SPE155" s="168"/>
      <c r="SPF155" s="168"/>
      <c r="SPG155" s="168"/>
      <c r="SPH155" s="168"/>
      <c r="SPI155" s="168"/>
      <c r="SPJ155" s="168"/>
      <c r="SPK155" s="168"/>
      <c r="SPL155" s="168"/>
      <c r="SPM155" s="168"/>
      <c r="SPN155" s="168"/>
      <c r="SPO155" s="168"/>
      <c r="SPP155" s="168"/>
      <c r="SPQ155" s="168"/>
      <c r="SPR155" s="168"/>
      <c r="SPS155" s="168"/>
      <c r="SPT155" s="168"/>
      <c r="SPU155" s="168"/>
      <c r="SPV155" s="168"/>
      <c r="SPW155" s="168"/>
      <c r="SPX155" s="168"/>
      <c r="SPY155" s="168"/>
      <c r="SPZ155" s="168"/>
      <c r="SQA155" s="168"/>
      <c r="SQB155" s="168"/>
      <c r="SQC155" s="168"/>
      <c r="SQD155" s="168"/>
      <c r="SQE155" s="168"/>
      <c r="SQF155" s="168"/>
      <c r="SQG155" s="168"/>
      <c r="SQH155" s="168"/>
      <c r="SQI155" s="168"/>
      <c r="SQJ155" s="168"/>
      <c r="SQK155" s="168"/>
      <c r="SQL155" s="168"/>
      <c r="SQM155" s="168"/>
      <c r="SQN155" s="168"/>
      <c r="SQO155" s="168"/>
      <c r="SQP155" s="168"/>
      <c r="SQQ155" s="168"/>
      <c r="SQR155" s="168"/>
      <c r="SQS155" s="168"/>
      <c r="SQT155" s="168"/>
      <c r="SQU155" s="168"/>
      <c r="SQV155" s="168"/>
      <c r="SQW155" s="168"/>
      <c r="SQX155" s="168"/>
      <c r="SQY155" s="168"/>
      <c r="SQZ155" s="168"/>
      <c r="SRA155" s="168"/>
      <c r="SRB155" s="168"/>
      <c r="SRC155" s="168"/>
      <c r="SRD155" s="168"/>
      <c r="SRE155" s="168"/>
      <c r="SRF155" s="168"/>
      <c r="SRG155" s="168"/>
      <c r="SRH155" s="168"/>
      <c r="SRI155" s="168"/>
      <c r="SRJ155" s="168"/>
      <c r="SRK155" s="168"/>
      <c r="SRL155" s="168"/>
      <c r="SRM155" s="168"/>
      <c r="SRN155" s="168"/>
      <c r="SRO155" s="168"/>
      <c r="SRP155" s="168"/>
      <c r="SRQ155" s="168"/>
      <c r="SRR155" s="168"/>
      <c r="SRS155" s="168"/>
      <c r="SRT155" s="168"/>
      <c r="SRU155" s="168"/>
      <c r="SRV155" s="168"/>
      <c r="SRW155" s="168"/>
      <c r="SRX155" s="168"/>
      <c r="SRY155" s="168"/>
      <c r="SRZ155" s="168"/>
      <c r="SSA155" s="168"/>
      <c r="SSB155" s="168"/>
      <c r="SSC155" s="168"/>
      <c r="SSD155" s="168"/>
      <c r="SSE155" s="168"/>
      <c r="SSF155" s="168"/>
      <c r="SSG155" s="168"/>
      <c r="SSH155" s="168"/>
      <c r="SSI155" s="168"/>
      <c r="SSJ155" s="168"/>
      <c r="SSK155" s="168"/>
      <c r="SSL155" s="168"/>
      <c r="SSM155" s="168"/>
      <c r="SSN155" s="168"/>
      <c r="SSO155" s="168"/>
      <c r="SSP155" s="168"/>
      <c r="SSQ155" s="168"/>
      <c r="SSR155" s="168"/>
      <c r="SSS155" s="168"/>
      <c r="SST155" s="168"/>
      <c r="SSU155" s="168"/>
      <c r="SSV155" s="168"/>
      <c r="SSW155" s="168"/>
      <c r="SSX155" s="168"/>
      <c r="SSY155" s="168"/>
      <c r="SSZ155" s="168"/>
      <c r="STA155" s="168"/>
      <c r="STB155" s="168"/>
      <c r="STC155" s="168"/>
      <c r="STD155" s="168"/>
      <c r="STE155" s="168"/>
      <c r="STF155" s="168"/>
      <c r="STG155" s="168"/>
      <c r="STH155" s="168"/>
      <c r="STI155" s="168"/>
      <c r="STJ155" s="168"/>
      <c r="STK155" s="168"/>
      <c r="STL155" s="168"/>
      <c r="STM155" s="168"/>
      <c r="STN155" s="168"/>
      <c r="STO155" s="168"/>
      <c r="STP155" s="168"/>
      <c r="STQ155" s="168"/>
      <c r="STR155" s="168"/>
      <c r="STS155" s="168"/>
      <c r="STT155" s="168"/>
      <c r="STU155" s="168"/>
      <c r="STV155" s="168"/>
      <c r="STW155" s="168"/>
      <c r="STX155" s="168"/>
      <c r="STY155" s="168"/>
      <c r="STZ155" s="168"/>
      <c r="SUA155" s="168"/>
      <c r="SUB155" s="168"/>
      <c r="SUC155" s="168"/>
      <c r="SUD155" s="168"/>
      <c r="SUE155" s="168"/>
      <c r="SUF155" s="168"/>
      <c r="SUG155" s="168"/>
      <c r="SUH155" s="168"/>
      <c r="SUI155" s="168"/>
      <c r="SUJ155" s="168"/>
      <c r="SUK155" s="168"/>
      <c r="SUL155" s="168"/>
      <c r="SUM155" s="168"/>
      <c r="SUN155" s="168"/>
      <c r="SUO155" s="168"/>
      <c r="SUP155" s="168"/>
      <c r="SUQ155" s="168"/>
      <c r="SUR155" s="168"/>
      <c r="SUS155" s="168"/>
      <c r="SUT155" s="168"/>
      <c r="SUU155" s="168"/>
      <c r="SUV155" s="168"/>
      <c r="SUW155" s="168"/>
      <c r="SUX155" s="168"/>
      <c r="SUY155" s="168"/>
      <c r="SUZ155" s="168"/>
      <c r="SVA155" s="168"/>
      <c r="SVB155" s="168"/>
      <c r="SVC155" s="168"/>
      <c r="SVD155" s="168"/>
      <c r="SVE155" s="168"/>
      <c r="SVF155" s="168"/>
      <c r="SVG155" s="168"/>
      <c r="SVH155" s="168"/>
      <c r="SVI155" s="168"/>
      <c r="SVJ155" s="168"/>
      <c r="SVK155" s="168"/>
      <c r="SVL155" s="168"/>
      <c r="SVM155" s="168"/>
      <c r="SVN155" s="168"/>
      <c r="SVO155" s="168"/>
      <c r="SVP155" s="168"/>
      <c r="SVQ155" s="168"/>
      <c r="SVR155" s="168"/>
      <c r="SVS155" s="168"/>
      <c r="SVT155" s="168"/>
      <c r="SVU155" s="168"/>
      <c r="SVV155" s="168"/>
      <c r="SVW155" s="168"/>
      <c r="SVX155" s="168"/>
      <c r="SVY155" s="168"/>
      <c r="SVZ155" s="168"/>
      <c r="SWA155" s="168"/>
      <c r="SWB155" s="168"/>
      <c r="SWC155" s="168"/>
      <c r="SWD155" s="168"/>
      <c r="SWE155" s="168"/>
      <c r="SWF155" s="168"/>
      <c r="SWG155" s="168"/>
      <c r="SWH155" s="168"/>
      <c r="SWI155" s="168"/>
      <c r="SWJ155" s="168"/>
      <c r="SWK155" s="168"/>
      <c r="SWL155" s="168"/>
      <c r="SWM155" s="168"/>
      <c r="SWN155" s="168"/>
      <c r="SWO155" s="168"/>
      <c r="SWP155" s="168"/>
      <c r="SWQ155" s="168"/>
      <c r="SWR155" s="168"/>
      <c r="SWS155" s="168"/>
      <c r="SWT155" s="168"/>
      <c r="SWU155" s="168"/>
      <c r="SWV155" s="168"/>
      <c r="SWW155" s="168"/>
      <c r="SWX155" s="168"/>
      <c r="SWY155" s="168"/>
      <c r="SWZ155" s="168"/>
      <c r="SXA155" s="168"/>
      <c r="SXB155" s="168"/>
      <c r="SXC155" s="168"/>
      <c r="SXD155" s="168"/>
      <c r="SXE155" s="168"/>
      <c r="SXF155" s="168"/>
      <c r="SXG155" s="168"/>
      <c r="SXH155" s="168"/>
      <c r="SXI155" s="168"/>
      <c r="SXJ155" s="168"/>
      <c r="SXK155" s="168"/>
      <c r="SXL155" s="168"/>
      <c r="SXM155" s="168"/>
      <c r="SXN155" s="168"/>
      <c r="SXO155" s="168"/>
      <c r="SXP155" s="168"/>
      <c r="SXQ155" s="168"/>
      <c r="SXR155" s="168"/>
      <c r="SXS155" s="168"/>
      <c r="SXT155" s="168"/>
      <c r="SXU155" s="168"/>
      <c r="SXV155" s="168"/>
      <c r="SXW155" s="168"/>
      <c r="SXX155" s="168"/>
      <c r="SXY155" s="168"/>
      <c r="SXZ155" s="168"/>
      <c r="SYA155" s="168"/>
      <c r="SYB155" s="168"/>
      <c r="SYC155" s="168"/>
      <c r="SYD155" s="168"/>
      <c r="SYE155" s="168"/>
      <c r="SYF155" s="168"/>
      <c r="SYG155" s="168"/>
      <c r="SYH155" s="168"/>
      <c r="SYI155" s="168"/>
      <c r="SYJ155" s="168"/>
      <c r="SYK155" s="168"/>
      <c r="SYL155" s="168"/>
      <c r="SYM155" s="168"/>
      <c r="SYN155" s="168"/>
      <c r="SYO155" s="168"/>
      <c r="SYP155" s="168"/>
      <c r="SYQ155" s="168"/>
      <c r="SYR155" s="168"/>
      <c r="SYS155" s="168"/>
      <c r="SYT155" s="168"/>
      <c r="SYU155" s="168"/>
      <c r="SYV155" s="168"/>
      <c r="SYW155" s="168"/>
      <c r="SYX155" s="168"/>
      <c r="SYY155" s="168"/>
      <c r="SYZ155" s="168"/>
      <c r="SZA155" s="168"/>
      <c r="SZB155" s="168"/>
      <c r="SZC155" s="168"/>
      <c r="SZD155" s="168"/>
      <c r="SZE155" s="168"/>
      <c r="SZF155" s="168"/>
      <c r="SZG155" s="168"/>
      <c r="SZH155" s="168"/>
      <c r="SZI155" s="168"/>
      <c r="SZJ155" s="168"/>
      <c r="SZK155" s="168"/>
      <c r="SZL155" s="168"/>
      <c r="SZM155" s="168"/>
      <c r="SZN155" s="168"/>
      <c r="SZO155" s="168"/>
      <c r="SZP155" s="168"/>
      <c r="SZQ155" s="168"/>
      <c r="SZR155" s="168"/>
      <c r="SZS155" s="168"/>
      <c r="SZT155" s="168"/>
      <c r="SZU155" s="168"/>
      <c r="SZV155" s="168"/>
      <c r="SZW155" s="168"/>
      <c r="SZX155" s="168"/>
      <c r="SZY155" s="168"/>
      <c r="SZZ155" s="168"/>
      <c r="TAA155" s="168"/>
      <c r="TAB155" s="168"/>
      <c r="TAC155" s="168"/>
      <c r="TAD155" s="168"/>
      <c r="TAE155" s="168"/>
      <c r="TAF155" s="168"/>
      <c r="TAG155" s="168"/>
      <c r="TAH155" s="168"/>
      <c r="TAI155" s="168"/>
      <c r="TAJ155" s="168"/>
      <c r="TAK155" s="168"/>
      <c r="TAL155" s="168"/>
      <c r="TAM155" s="168"/>
      <c r="TAN155" s="168"/>
      <c r="TAO155" s="168"/>
      <c r="TAP155" s="168"/>
      <c r="TAQ155" s="168"/>
      <c r="TAR155" s="168"/>
      <c r="TAS155" s="168"/>
      <c r="TAT155" s="168"/>
      <c r="TAU155" s="168"/>
      <c r="TAV155" s="168"/>
      <c r="TAW155" s="168"/>
      <c r="TAX155" s="168"/>
      <c r="TAY155" s="168"/>
      <c r="TAZ155" s="168"/>
      <c r="TBA155" s="168"/>
      <c r="TBB155" s="168"/>
      <c r="TBC155" s="168"/>
      <c r="TBD155" s="168"/>
      <c r="TBE155" s="168"/>
      <c r="TBF155" s="168"/>
      <c r="TBG155" s="168"/>
      <c r="TBH155" s="168"/>
      <c r="TBI155" s="168"/>
      <c r="TBJ155" s="168"/>
      <c r="TBK155" s="168"/>
      <c r="TBL155" s="168"/>
      <c r="TBM155" s="168"/>
      <c r="TBN155" s="168"/>
      <c r="TBO155" s="168"/>
      <c r="TBP155" s="168"/>
      <c r="TBQ155" s="168"/>
      <c r="TBR155" s="168"/>
      <c r="TBS155" s="168"/>
      <c r="TBT155" s="168"/>
      <c r="TBU155" s="168"/>
      <c r="TBV155" s="168"/>
      <c r="TBW155" s="168"/>
      <c r="TBX155" s="168"/>
      <c r="TBY155" s="168"/>
      <c r="TBZ155" s="168"/>
      <c r="TCA155" s="168"/>
      <c r="TCB155" s="168"/>
      <c r="TCC155" s="168"/>
      <c r="TCD155" s="168"/>
      <c r="TCE155" s="168"/>
      <c r="TCF155" s="168"/>
      <c r="TCG155" s="168"/>
      <c r="TCH155" s="168"/>
      <c r="TCI155" s="168"/>
      <c r="TCJ155" s="168"/>
      <c r="TCK155" s="168"/>
      <c r="TCL155" s="168"/>
      <c r="TCM155" s="168"/>
      <c r="TCN155" s="168"/>
      <c r="TCO155" s="168"/>
      <c r="TCP155" s="168"/>
      <c r="TCQ155" s="168"/>
      <c r="TCR155" s="168"/>
      <c r="TCS155" s="168"/>
      <c r="TCT155" s="168"/>
      <c r="TCU155" s="168"/>
      <c r="TCV155" s="168"/>
      <c r="TCW155" s="168"/>
      <c r="TCX155" s="168"/>
      <c r="TCY155" s="168"/>
      <c r="TCZ155" s="168"/>
      <c r="TDA155" s="168"/>
      <c r="TDB155" s="168"/>
      <c r="TDC155" s="168"/>
      <c r="TDD155" s="168"/>
      <c r="TDE155" s="168"/>
      <c r="TDF155" s="168"/>
      <c r="TDG155" s="168"/>
      <c r="TDH155" s="168"/>
      <c r="TDI155" s="168"/>
      <c r="TDJ155" s="168"/>
      <c r="TDK155" s="168"/>
      <c r="TDL155" s="168"/>
      <c r="TDM155" s="168"/>
      <c r="TDN155" s="168"/>
      <c r="TDO155" s="168"/>
      <c r="TDP155" s="168"/>
      <c r="TDQ155" s="168"/>
      <c r="TDR155" s="168"/>
      <c r="TDS155" s="168"/>
      <c r="TDT155" s="168"/>
      <c r="TDU155" s="168"/>
      <c r="TDV155" s="168"/>
      <c r="TDW155" s="168"/>
      <c r="TDX155" s="168"/>
      <c r="TDY155" s="168"/>
      <c r="TDZ155" s="168"/>
      <c r="TEA155" s="168"/>
      <c r="TEB155" s="168"/>
      <c r="TEC155" s="168"/>
      <c r="TED155" s="168"/>
      <c r="TEE155" s="168"/>
      <c r="TEF155" s="168"/>
      <c r="TEG155" s="168"/>
      <c r="TEH155" s="168"/>
      <c r="TEI155" s="168"/>
      <c r="TEJ155" s="168"/>
      <c r="TEK155" s="168"/>
      <c r="TEL155" s="168"/>
      <c r="TEM155" s="168"/>
      <c r="TEN155" s="168"/>
      <c r="TEO155" s="168"/>
      <c r="TEP155" s="168"/>
      <c r="TEQ155" s="168"/>
      <c r="TER155" s="168"/>
      <c r="TES155" s="168"/>
      <c r="TET155" s="168"/>
      <c r="TEU155" s="168"/>
      <c r="TEV155" s="168"/>
      <c r="TEW155" s="168"/>
      <c r="TEX155" s="168"/>
      <c r="TEY155" s="168"/>
      <c r="TEZ155" s="168"/>
      <c r="TFA155" s="168"/>
      <c r="TFB155" s="168"/>
      <c r="TFC155" s="168"/>
      <c r="TFD155" s="168"/>
      <c r="TFE155" s="168"/>
      <c r="TFF155" s="168"/>
      <c r="TFG155" s="168"/>
      <c r="TFH155" s="168"/>
      <c r="TFI155" s="168"/>
      <c r="TFJ155" s="168"/>
      <c r="TFK155" s="168"/>
      <c r="TFL155" s="168"/>
      <c r="TFM155" s="168"/>
      <c r="TFN155" s="168"/>
      <c r="TFO155" s="168"/>
      <c r="TFP155" s="168"/>
      <c r="TFQ155" s="168"/>
      <c r="TFR155" s="168"/>
      <c r="TFS155" s="168"/>
      <c r="TFT155" s="168"/>
      <c r="TFU155" s="168"/>
      <c r="TFV155" s="168"/>
      <c r="TFW155" s="168"/>
      <c r="TFX155" s="168"/>
      <c r="TFY155" s="168"/>
      <c r="TFZ155" s="168"/>
      <c r="TGA155" s="168"/>
      <c r="TGB155" s="168"/>
      <c r="TGC155" s="168"/>
      <c r="TGD155" s="168"/>
      <c r="TGE155" s="168"/>
      <c r="TGF155" s="168"/>
      <c r="TGG155" s="168"/>
      <c r="TGH155" s="168"/>
      <c r="TGI155" s="168"/>
      <c r="TGJ155" s="168"/>
      <c r="TGK155" s="168"/>
      <c r="TGL155" s="168"/>
      <c r="TGM155" s="168"/>
      <c r="TGN155" s="168"/>
      <c r="TGO155" s="168"/>
      <c r="TGP155" s="168"/>
      <c r="TGQ155" s="168"/>
      <c r="TGR155" s="168"/>
      <c r="TGS155" s="168"/>
      <c r="TGT155" s="168"/>
      <c r="TGU155" s="168"/>
      <c r="TGV155" s="168"/>
      <c r="TGW155" s="168"/>
      <c r="TGX155" s="168"/>
      <c r="TGY155" s="168"/>
      <c r="TGZ155" s="168"/>
      <c r="THA155" s="168"/>
      <c r="THB155" s="168"/>
      <c r="THC155" s="168"/>
      <c r="THD155" s="168"/>
      <c r="THE155" s="168"/>
      <c r="THF155" s="168"/>
      <c r="THG155" s="168"/>
      <c r="THH155" s="168"/>
      <c r="THI155" s="168"/>
      <c r="THJ155" s="168"/>
      <c r="THK155" s="168"/>
      <c r="THL155" s="168"/>
      <c r="THM155" s="168"/>
      <c r="THN155" s="168"/>
      <c r="THO155" s="168"/>
      <c r="THP155" s="168"/>
      <c r="THQ155" s="168"/>
      <c r="THR155" s="168"/>
      <c r="THS155" s="168"/>
      <c r="THT155" s="168"/>
      <c r="THU155" s="168"/>
      <c r="THV155" s="168"/>
      <c r="THW155" s="168"/>
      <c r="THX155" s="168"/>
      <c r="THY155" s="168"/>
      <c r="THZ155" s="168"/>
      <c r="TIA155" s="168"/>
      <c r="TIB155" s="168"/>
      <c r="TIC155" s="168"/>
      <c r="TID155" s="168"/>
      <c r="TIE155" s="168"/>
      <c r="TIF155" s="168"/>
      <c r="TIG155" s="168"/>
      <c r="TIH155" s="168"/>
      <c r="TII155" s="168"/>
      <c r="TIJ155" s="168"/>
      <c r="TIK155" s="168"/>
      <c r="TIL155" s="168"/>
      <c r="TIM155" s="168"/>
      <c r="TIN155" s="168"/>
      <c r="TIO155" s="168"/>
      <c r="TIP155" s="168"/>
      <c r="TIQ155" s="168"/>
      <c r="TIR155" s="168"/>
      <c r="TIS155" s="168"/>
      <c r="TIT155" s="168"/>
      <c r="TIU155" s="168"/>
      <c r="TIV155" s="168"/>
      <c r="TIW155" s="168"/>
      <c r="TIX155" s="168"/>
      <c r="TIY155" s="168"/>
      <c r="TIZ155" s="168"/>
      <c r="TJA155" s="168"/>
      <c r="TJB155" s="168"/>
      <c r="TJC155" s="168"/>
      <c r="TJD155" s="168"/>
      <c r="TJE155" s="168"/>
      <c r="TJF155" s="168"/>
      <c r="TJG155" s="168"/>
      <c r="TJH155" s="168"/>
      <c r="TJI155" s="168"/>
      <c r="TJJ155" s="168"/>
      <c r="TJK155" s="168"/>
      <c r="TJL155" s="168"/>
      <c r="TJM155" s="168"/>
      <c r="TJN155" s="168"/>
      <c r="TJO155" s="168"/>
      <c r="TJP155" s="168"/>
      <c r="TJQ155" s="168"/>
      <c r="TJR155" s="168"/>
      <c r="TJS155" s="168"/>
      <c r="TJT155" s="168"/>
      <c r="TJU155" s="168"/>
      <c r="TJV155" s="168"/>
      <c r="TJW155" s="168"/>
      <c r="TJX155" s="168"/>
      <c r="TJY155" s="168"/>
      <c r="TJZ155" s="168"/>
      <c r="TKA155" s="168"/>
      <c r="TKB155" s="168"/>
      <c r="TKC155" s="168"/>
      <c r="TKD155" s="168"/>
      <c r="TKE155" s="168"/>
      <c r="TKF155" s="168"/>
      <c r="TKG155" s="168"/>
      <c r="TKH155" s="168"/>
      <c r="TKI155" s="168"/>
      <c r="TKJ155" s="168"/>
      <c r="TKK155" s="168"/>
      <c r="TKL155" s="168"/>
      <c r="TKM155" s="168"/>
      <c r="TKN155" s="168"/>
      <c r="TKO155" s="168"/>
      <c r="TKP155" s="168"/>
      <c r="TKQ155" s="168"/>
      <c r="TKR155" s="168"/>
      <c r="TKS155" s="168"/>
      <c r="TKT155" s="168"/>
      <c r="TKU155" s="168"/>
      <c r="TKV155" s="168"/>
      <c r="TKW155" s="168"/>
      <c r="TKX155" s="168"/>
      <c r="TKY155" s="168"/>
      <c r="TKZ155" s="168"/>
      <c r="TLA155" s="168"/>
      <c r="TLB155" s="168"/>
      <c r="TLC155" s="168"/>
      <c r="TLD155" s="168"/>
      <c r="TLE155" s="168"/>
      <c r="TLF155" s="168"/>
      <c r="TLG155" s="168"/>
      <c r="TLH155" s="168"/>
      <c r="TLI155" s="168"/>
      <c r="TLJ155" s="168"/>
      <c r="TLK155" s="168"/>
      <c r="TLL155" s="168"/>
      <c r="TLM155" s="168"/>
      <c r="TLN155" s="168"/>
      <c r="TLO155" s="168"/>
      <c r="TLP155" s="168"/>
      <c r="TLQ155" s="168"/>
      <c r="TLR155" s="168"/>
      <c r="TLS155" s="168"/>
      <c r="TLT155" s="168"/>
      <c r="TLU155" s="168"/>
      <c r="TLV155" s="168"/>
      <c r="TLW155" s="168"/>
      <c r="TLX155" s="168"/>
      <c r="TLY155" s="168"/>
      <c r="TLZ155" s="168"/>
      <c r="TMA155" s="168"/>
      <c r="TMB155" s="168"/>
      <c r="TMC155" s="168"/>
      <c r="TMD155" s="168"/>
      <c r="TME155" s="168"/>
      <c r="TMF155" s="168"/>
      <c r="TMG155" s="168"/>
      <c r="TMH155" s="168"/>
      <c r="TMI155" s="168"/>
      <c r="TMJ155" s="168"/>
      <c r="TMK155" s="168"/>
      <c r="TML155" s="168"/>
      <c r="TMM155" s="168"/>
      <c r="TMN155" s="168"/>
      <c r="TMO155" s="168"/>
      <c r="TMP155" s="168"/>
      <c r="TMQ155" s="168"/>
      <c r="TMR155" s="168"/>
      <c r="TMS155" s="168"/>
      <c r="TMT155" s="168"/>
      <c r="TMU155" s="168"/>
      <c r="TMV155" s="168"/>
      <c r="TMW155" s="168"/>
      <c r="TMX155" s="168"/>
      <c r="TMY155" s="168"/>
      <c r="TMZ155" s="168"/>
      <c r="TNA155" s="168"/>
      <c r="TNB155" s="168"/>
      <c r="TNC155" s="168"/>
      <c r="TND155" s="168"/>
      <c r="TNE155" s="168"/>
      <c r="TNF155" s="168"/>
      <c r="TNG155" s="168"/>
      <c r="TNH155" s="168"/>
      <c r="TNI155" s="168"/>
      <c r="TNJ155" s="168"/>
      <c r="TNK155" s="168"/>
      <c r="TNL155" s="168"/>
      <c r="TNM155" s="168"/>
      <c r="TNN155" s="168"/>
      <c r="TNO155" s="168"/>
      <c r="TNP155" s="168"/>
      <c r="TNQ155" s="168"/>
      <c r="TNR155" s="168"/>
      <c r="TNS155" s="168"/>
      <c r="TNT155" s="168"/>
      <c r="TNU155" s="168"/>
      <c r="TNV155" s="168"/>
      <c r="TNW155" s="168"/>
      <c r="TNX155" s="168"/>
      <c r="TNY155" s="168"/>
      <c r="TNZ155" s="168"/>
      <c r="TOA155" s="168"/>
      <c r="TOB155" s="168"/>
      <c r="TOC155" s="168"/>
      <c r="TOD155" s="168"/>
      <c r="TOE155" s="168"/>
      <c r="TOF155" s="168"/>
      <c r="TOG155" s="168"/>
      <c r="TOH155" s="168"/>
      <c r="TOI155" s="168"/>
      <c r="TOJ155" s="168"/>
      <c r="TOK155" s="168"/>
      <c r="TOL155" s="168"/>
      <c r="TOM155" s="168"/>
      <c r="TON155" s="168"/>
      <c r="TOO155" s="168"/>
      <c r="TOP155" s="168"/>
      <c r="TOQ155" s="168"/>
      <c r="TOR155" s="168"/>
      <c r="TOS155" s="168"/>
      <c r="TOT155" s="168"/>
      <c r="TOU155" s="168"/>
      <c r="TOV155" s="168"/>
      <c r="TOW155" s="168"/>
      <c r="TOX155" s="168"/>
      <c r="TOY155" s="168"/>
      <c r="TOZ155" s="168"/>
      <c r="TPA155" s="168"/>
      <c r="TPB155" s="168"/>
      <c r="TPC155" s="168"/>
      <c r="TPD155" s="168"/>
      <c r="TPE155" s="168"/>
      <c r="TPF155" s="168"/>
      <c r="TPG155" s="168"/>
      <c r="TPH155" s="168"/>
      <c r="TPI155" s="168"/>
      <c r="TPJ155" s="168"/>
      <c r="TPK155" s="168"/>
      <c r="TPL155" s="168"/>
      <c r="TPM155" s="168"/>
      <c r="TPN155" s="168"/>
      <c r="TPO155" s="168"/>
      <c r="TPP155" s="168"/>
      <c r="TPQ155" s="168"/>
      <c r="TPR155" s="168"/>
      <c r="TPS155" s="168"/>
      <c r="TPT155" s="168"/>
      <c r="TPU155" s="168"/>
      <c r="TPV155" s="168"/>
      <c r="TPW155" s="168"/>
      <c r="TPX155" s="168"/>
      <c r="TPY155" s="168"/>
      <c r="TPZ155" s="168"/>
      <c r="TQA155" s="168"/>
      <c r="TQB155" s="168"/>
      <c r="TQC155" s="168"/>
      <c r="TQD155" s="168"/>
      <c r="TQE155" s="168"/>
      <c r="TQF155" s="168"/>
      <c r="TQG155" s="168"/>
      <c r="TQH155" s="168"/>
      <c r="TQI155" s="168"/>
      <c r="TQJ155" s="168"/>
      <c r="TQK155" s="168"/>
      <c r="TQL155" s="168"/>
      <c r="TQM155" s="168"/>
      <c r="TQN155" s="168"/>
      <c r="TQO155" s="168"/>
      <c r="TQP155" s="168"/>
      <c r="TQQ155" s="168"/>
      <c r="TQR155" s="168"/>
      <c r="TQS155" s="168"/>
      <c r="TQT155" s="168"/>
      <c r="TQU155" s="168"/>
      <c r="TQV155" s="168"/>
      <c r="TQW155" s="168"/>
      <c r="TQX155" s="168"/>
      <c r="TQY155" s="168"/>
      <c r="TQZ155" s="168"/>
      <c r="TRA155" s="168"/>
      <c r="TRB155" s="168"/>
      <c r="TRC155" s="168"/>
      <c r="TRD155" s="168"/>
      <c r="TRE155" s="168"/>
      <c r="TRF155" s="168"/>
      <c r="TRG155" s="168"/>
      <c r="TRH155" s="168"/>
      <c r="TRI155" s="168"/>
      <c r="TRJ155" s="168"/>
      <c r="TRK155" s="168"/>
      <c r="TRL155" s="168"/>
      <c r="TRM155" s="168"/>
      <c r="TRN155" s="168"/>
      <c r="TRO155" s="168"/>
      <c r="TRP155" s="168"/>
      <c r="TRQ155" s="168"/>
      <c r="TRR155" s="168"/>
      <c r="TRS155" s="168"/>
      <c r="TRT155" s="168"/>
      <c r="TRU155" s="168"/>
      <c r="TRV155" s="168"/>
      <c r="TRW155" s="168"/>
      <c r="TRX155" s="168"/>
      <c r="TRY155" s="168"/>
      <c r="TRZ155" s="168"/>
      <c r="TSA155" s="168"/>
      <c r="TSB155" s="168"/>
      <c r="TSC155" s="168"/>
      <c r="TSD155" s="168"/>
      <c r="TSE155" s="168"/>
      <c r="TSF155" s="168"/>
      <c r="TSG155" s="168"/>
      <c r="TSH155" s="168"/>
      <c r="TSI155" s="168"/>
      <c r="TSJ155" s="168"/>
      <c r="TSK155" s="168"/>
      <c r="TSL155" s="168"/>
      <c r="TSM155" s="168"/>
      <c r="TSN155" s="168"/>
      <c r="TSO155" s="168"/>
      <c r="TSP155" s="168"/>
      <c r="TSQ155" s="168"/>
      <c r="TSR155" s="168"/>
      <c r="TSS155" s="168"/>
      <c r="TST155" s="168"/>
      <c r="TSU155" s="168"/>
      <c r="TSV155" s="168"/>
      <c r="TSW155" s="168"/>
      <c r="TSX155" s="168"/>
      <c r="TSY155" s="168"/>
      <c r="TSZ155" s="168"/>
      <c r="TTA155" s="168"/>
      <c r="TTB155" s="168"/>
      <c r="TTC155" s="168"/>
      <c r="TTD155" s="168"/>
      <c r="TTE155" s="168"/>
      <c r="TTF155" s="168"/>
      <c r="TTG155" s="168"/>
      <c r="TTH155" s="168"/>
      <c r="TTI155" s="168"/>
      <c r="TTJ155" s="168"/>
      <c r="TTK155" s="168"/>
      <c r="TTL155" s="168"/>
      <c r="TTM155" s="168"/>
      <c r="TTN155" s="168"/>
      <c r="TTO155" s="168"/>
      <c r="TTP155" s="168"/>
      <c r="TTQ155" s="168"/>
      <c r="TTR155" s="168"/>
      <c r="TTS155" s="168"/>
      <c r="TTT155" s="168"/>
      <c r="TTU155" s="168"/>
      <c r="TTV155" s="168"/>
      <c r="TTW155" s="168"/>
      <c r="TTX155" s="168"/>
      <c r="TTY155" s="168"/>
      <c r="TTZ155" s="168"/>
      <c r="TUA155" s="168"/>
      <c r="TUB155" s="168"/>
      <c r="TUC155" s="168"/>
      <c r="TUD155" s="168"/>
      <c r="TUE155" s="168"/>
      <c r="TUF155" s="168"/>
      <c r="TUG155" s="168"/>
      <c r="TUH155" s="168"/>
      <c r="TUI155" s="168"/>
      <c r="TUJ155" s="168"/>
      <c r="TUK155" s="168"/>
      <c r="TUL155" s="168"/>
      <c r="TUM155" s="168"/>
      <c r="TUN155" s="168"/>
      <c r="TUO155" s="168"/>
      <c r="TUP155" s="168"/>
      <c r="TUQ155" s="168"/>
      <c r="TUR155" s="168"/>
      <c r="TUS155" s="168"/>
      <c r="TUT155" s="168"/>
      <c r="TUU155" s="168"/>
      <c r="TUV155" s="168"/>
      <c r="TUW155" s="168"/>
      <c r="TUX155" s="168"/>
      <c r="TUY155" s="168"/>
      <c r="TUZ155" s="168"/>
      <c r="TVA155" s="168"/>
      <c r="TVB155" s="168"/>
      <c r="TVC155" s="168"/>
      <c r="TVD155" s="168"/>
      <c r="TVE155" s="168"/>
      <c r="TVF155" s="168"/>
      <c r="TVG155" s="168"/>
      <c r="TVH155" s="168"/>
      <c r="TVI155" s="168"/>
      <c r="TVJ155" s="168"/>
      <c r="TVK155" s="168"/>
      <c r="TVL155" s="168"/>
      <c r="TVM155" s="168"/>
      <c r="TVN155" s="168"/>
      <c r="TVO155" s="168"/>
      <c r="TVP155" s="168"/>
      <c r="TVQ155" s="168"/>
      <c r="TVR155" s="168"/>
      <c r="TVS155" s="168"/>
      <c r="TVT155" s="168"/>
      <c r="TVU155" s="168"/>
      <c r="TVV155" s="168"/>
      <c r="TVW155" s="168"/>
      <c r="TVX155" s="168"/>
      <c r="TVY155" s="168"/>
      <c r="TVZ155" s="168"/>
      <c r="TWA155" s="168"/>
      <c r="TWB155" s="168"/>
      <c r="TWC155" s="168"/>
      <c r="TWD155" s="168"/>
      <c r="TWE155" s="168"/>
      <c r="TWF155" s="168"/>
      <c r="TWG155" s="168"/>
      <c r="TWH155" s="168"/>
      <c r="TWI155" s="168"/>
      <c r="TWJ155" s="168"/>
      <c r="TWK155" s="168"/>
      <c r="TWL155" s="168"/>
      <c r="TWM155" s="168"/>
      <c r="TWN155" s="168"/>
      <c r="TWO155" s="168"/>
      <c r="TWP155" s="168"/>
      <c r="TWQ155" s="168"/>
      <c r="TWR155" s="168"/>
      <c r="TWS155" s="168"/>
      <c r="TWT155" s="168"/>
      <c r="TWU155" s="168"/>
      <c r="TWV155" s="168"/>
      <c r="TWW155" s="168"/>
      <c r="TWX155" s="168"/>
      <c r="TWY155" s="168"/>
      <c r="TWZ155" s="168"/>
      <c r="TXA155" s="168"/>
      <c r="TXB155" s="168"/>
      <c r="TXC155" s="168"/>
      <c r="TXD155" s="168"/>
      <c r="TXE155" s="168"/>
      <c r="TXF155" s="168"/>
      <c r="TXG155" s="168"/>
      <c r="TXH155" s="168"/>
      <c r="TXI155" s="168"/>
      <c r="TXJ155" s="168"/>
      <c r="TXK155" s="168"/>
      <c r="TXL155" s="168"/>
      <c r="TXM155" s="168"/>
      <c r="TXN155" s="168"/>
      <c r="TXO155" s="168"/>
      <c r="TXP155" s="168"/>
      <c r="TXQ155" s="168"/>
      <c r="TXR155" s="168"/>
      <c r="TXS155" s="168"/>
      <c r="TXT155" s="168"/>
      <c r="TXU155" s="168"/>
      <c r="TXV155" s="168"/>
      <c r="TXW155" s="168"/>
      <c r="TXX155" s="168"/>
      <c r="TXY155" s="168"/>
      <c r="TXZ155" s="168"/>
      <c r="TYA155" s="168"/>
      <c r="TYB155" s="168"/>
      <c r="TYC155" s="168"/>
      <c r="TYD155" s="168"/>
      <c r="TYE155" s="168"/>
      <c r="TYF155" s="168"/>
      <c r="TYG155" s="168"/>
      <c r="TYH155" s="168"/>
      <c r="TYI155" s="168"/>
      <c r="TYJ155" s="168"/>
      <c r="TYK155" s="168"/>
      <c r="TYL155" s="168"/>
      <c r="TYM155" s="168"/>
      <c r="TYN155" s="168"/>
      <c r="TYO155" s="168"/>
      <c r="TYP155" s="168"/>
      <c r="TYQ155" s="168"/>
      <c r="TYR155" s="168"/>
      <c r="TYS155" s="168"/>
      <c r="TYT155" s="168"/>
      <c r="TYU155" s="168"/>
      <c r="TYV155" s="168"/>
      <c r="TYW155" s="168"/>
      <c r="TYX155" s="168"/>
      <c r="TYY155" s="168"/>
      <c r="TYZ155" s="168"/>
      <c r="TZA155" s="168"/>
      <c r="TZB155" s="168"/>
      <c r="TZC155" s="168"/>
      <c r="TZD155" s="168"/>
      <c r="TZE155" s="168"/>
      <c r="TZF155" s="168"/>
      <c r="TZG155" s="168"/>
      <c r="TZH155" s="168"/>
      <c r="TZI155" s="168"/>
      <c r="TZJ155" s="168"/>
      <c r="TZK155" s="168"/>
      <c r="TZL155" s="168"/>
      <c r="TZM155" s="168"/>
      <c r="TZN155" s="168"/>
      <c r="TZO155" s="168"/>
      <c r="TZP155" s="168"/>
      <c r="TZQ155" s="168"/>
      <c r="TZR155" s="168"/>
      <c r="TZS155" s="168"/>
      <c r="TZT155" s="168"/>
      <c r="TZU155" s="168"/>
      <c r="TZV155" s="168"/>
      <c r="TZW155" s="168"/>
      <c r="TZX155" s="168"/>
      <c r="TZY155" s="168"/>
      <c r="TZZ155" s="168"/>
      <c r="UAA155" s="168"/>
      <c r="UAB155" s="168"/>
      <c r="UAC155" s="168"/>
      <c r="UAD155" s="168"/>
      <c r="UAE155" s="168"/>
      <c r="UAF155" s="168"/>
      <c r="UAG155" s="168"/>
      <c r="UAH155" s="168"/>
      <c r="UAI155" s="168"/>
      <c r="UAJ155" s="168"/>
      <c r="UAK155" s="168"/>
      <c r="UAL155" s="168"/>
      <c r="UAM155" s="168"/>
      <c r="UAN155" s="168"/>
      <c r="UAO155" s="168"/>
      <c r="UAP155" s="168"/>
      <c r="UAQ155" s="168"/>
      <c r="UAR155" s="168"/>
      <c r="UAS155" s="168"/>
      <c r="UAT155" s="168"/>
      <c r="UAU155" s="168"/>
      <c r="UAV155" s="168"/>
      <c r="UAW155" s="168"/>
      <c r="UAX155" s="168"/>
      <c r="UAY155" s="168"/>
      <c r="UAZ155" s="168"/>
      <c r="UBA155" s="168"/>
      <c r="UBB155" s="168"/>
      <c r="UBC155" s="168"/>
      <c r="UBD155" s="168"/>
      <c r="UBE155" s="168"/>
      <c r="UBF155" s="168"/>
      <c r="UBG155" s="168"/>
      <c r="UBH155" s="168"/>
      <c r="UBI155" s="168"/>
      <c r="UBJ155" s="168"/>
      <c r="UBK155" s="168"/>
      <c r="UBL155" s="168"/>
      <c r="UBM155" s="168"/>
      <c r="UBN155" s="168"/>
      <c r="UBO155" s="168"/>
      <c r="UBP155" s="168"/>
      <c r="UBQ155" s="168"/>
      <c r="UBR155" s="168"/>
      <c r="UBS155" s="168"/>
      <c r="UBT155" s="168"/>
      <c r="UBU155" s="168"/>
      <c r="UBV155" s="168"/>
      <c r="UBW155" s="168"/>
      <c r="UBX155" s="168"/>
      <c r="UBY155" s="168"/>
      <c r="UBZ155" s="168"/>
      <c r="UCA155" s="168"/>
      <c r="UCB155" s="168"/>
      <c r="UCC155" s="168"/>
      <c r="UCD155" s="168"/>
      <c r="UCE155" s="168"/>
      <c r="UCF155" s="168"/>
      <c r="UCG155" s="168"/>
      <c r="UCH155" s="168"/>
      <c r="UCI155" s="168"/>
      <c r="UCJ155" s="168"/>
      <c r="UCK155" s="168"/>
      <c r="UCL155" s="168"/>
      <c r="UCM155" s="168"/>
      <c r="UCN155" s="168"/>
      <c r="UCO155" s="168"/>
      <c r="UCP155" s="168"/>
      <c r="UCQ155" s="168"/>
      <c r="UCR155" s="168"/>
      <c r="UCS155" s="168"/>
      <c r="UCT155" s="168"/>
      <c r="UCU155" s="168"/>
      <c r="UCV155" s="168"/>
      <c r="UCW155" s="168"/>
      <c r="UCX155" s="168"/>
      <c r="UCY155" s="168"/>
      <c r="UCZ155" s="168"/>
      <c r="UDA155" s="168"/>
      <c r="UDB155" s="168"/>
      <c r="UDC155" s="168"/>
      <c r="UDD155" s="168"/>
      <c r="UDE155" s="168"/>
      <c r="UDF155" s="168"/>
      <c r="UDG155" s="168"/>
      <c r="UDH155" s="168"/>
      <c r="UDI155" s="168"/>
      <c r="UDJ155" s="168"/>
      <c r="UDK155" s="168"/>
      <c r="UDL155" s="168"/>
      <c r="UDM155" s="168"/>
      <c r="UDN155" s="168"/>
      <c r="UDO155" s="168"/>
      <c r="UDP155" s="168"/>
      <c r="UDQ155" s="168"/>
      <c r="UDR155" s="168"/>
      <c r="UDS155" s="168"/>
      <c r="UDT155" s="168"/>
      <c r="UDU155" s="168"/>
      <c r="UDV155" s="168"/>
      <c r="UDW155" s="168"/>
      <c r="UDX155" s="168"/>
      <c r="UDY155" s="168"/>
      <c r="UDZ155" s="168"/>
      <c r="UEA155" s="168"/>
      <c r="UEB155" s="168"/>
      <c r="UEC155" s="168"/>
      <c r="UED155" s="168"/>
      <c r="UEE155" s="168"/>
      <c r="UEF155" s="168"/>
      <c r="UEG155" s="168"/>
      <c r="UEH155" s="168"/>
      <c r="UEI155" s="168"/>
      <c r="UEJ155" s="168"/>
      <c r="UEK155" s="168"/>
      <c r="UEL155" s="168"/>
      <c r="UEM155" s="168"/>
      <c r="UEN155" s="168"/>
      <c r="UEO155" s="168"/>
      <c r="UEP155" s="168"/>
      <c r="UEQ155" s="168"/>
      <c r="UER155" s="168"/>
      <c r="UES155" s="168"/>
      <c r="UET155" s="168"/>
      <c r="UEU155" s="168"/>
      <c r="UEV155" s="168"/>
      <c r="UEW155" s="168"/>
      <c r="UEX155" s="168"/>
      <c r="UEY155" s="168"/>
      <c r="UEZ155" s="168"/>
      <c r="UFA155" s="168"/>
      <c r="UFB155" s="168"/>
      <c r="UFC155" s="168"/>
      <c r="UFD155" s="168"/>
      <c r="UFE155" s="168"/>
      <c r="UFF155" s="168"/>
      <c r="UFG155" s="168"/>
      <c r="UFH155" s="168"/>
      <c r="UFI155" s="168"/>
      <c r="UFJ155" s="168"/>
      <c r="UFK155" s="168"/>
      <c r="UFL155" s="168"/>
      <c r="UFM155" s="168"/>
      <c r="UFN155" s="168"/>
      <c r="UFO155" s="168"/>
      <c r="UFP155" s="168"/>
      <c r="UFQ155" s="168"/>
      <c r="UFR155" s="168"/>
      <c r="UFS155" s="168"/>
      <c r="UFT155" s="168"/>
      <c r="UFU155" s="168"/>
      <c r="UFV155" s="168"/>
      <c r="UFW155" s="168"/>
      <c r="UFX155" s="168"/>
      <c r="UFY155" s="168"/>
      <c r="UFZ155" s="168"/>
      <c r="UGA155" s="168"/>
      <c r="UGB155" s="168"/>
      <c r="UGC155" s="168"/>
      <c r="UGD155" s="168"/>
      <c r="UGE155" s="168"/>
      <c r="UGF155" s="168"/>
      <c r="UGG155" s="168"/>
      <c r="UGH155" s="168"/>
      <c r="UGI155" s="168"/>
      <c r="UGJ155" s="168"/>
      <c r="UGK155" s="168"/>
      <c r="UGL155" s="168"/>
      <c r="UGM155" s="168"/>
      <c r="UGN155" s="168"/>
      <c r="UGO155" s="168"/>
      <c r="UGP155" s="168"/>
      <c r="UGQ155" s="168"/>
      <c r="UGR155" s="168"/>
      <c r="UGS155" s="168"/>
      <c r="UGT155" s="168"/>
      <c r="UGU155" s="168"/>
      <c r="UGV155" s="168"/>
      <c r="UGW155" s="168"/>
      <c r="UGX155" s="168"/>
      <c r="UGY155" s="168"/>
      <c r="UGZ155" s="168"/>
      <c r="UHA155" s="168"/>
      <c r="UHB155" s="168"/>
      <c r="UHC155" s="168"/>
      <c r="UHD155" s="168"/>
      <c r="UHE155" s="168"/>
      <c r="UHF155" s="168"/>
      <c r="UHG155" s="168"/>
      <c r="UHH155" s="168"/>
      <c r="UHI155" s="168"/>
      <c r="UHJ155" s="168"/>
      <c r="UHK155" s="168"/>
      <c r="UHL155" s="168"/>
      <c r="UHM155" s="168"/>
      <c r="UHN155" s="168"/>
      <c r="UHO155" s="168"/>
      <c r="UHP155" s="168"/>
      <c r="UHQ155" s="168"/>
      <c r="UHR155" s="168"/>
      <c r="UHS155" s="168"/>
      <c r="UHT155" s="168"/>
      <c r="UHU155" s="168"/>
      <c r="UHV155" s="168"/>
      <c r="UHW155" s="168"/>
      <c r="UHX155" s="168"/>
      <c r="UHY155" s="168"/>
      <c r="UHZ155" s="168"/>
      <c r="UIA155" s="168"/>
      <c r="UIB155" s="168"/>
      <c r="UIC155" s="168"/>
      <c r="UID155" s="168"/>
      <c r="UIE155" s="168"/>
      <c r="UIF155" s="168"/>
      <c r="UIG155" s="168"/>
      <c r="UIH155" s="168"/>
      <c r="UII155" s="168"/>
      <c r="UIJ155" s="168"/>
      <c r="UIK155" s="168"/>
      <c r="UIL155" s="168"/>
      <c r="UIM155" s="168"/>
      <c r="UIN155" s="168"/>
      <c r="UIO155" s="168"/>
      <c r="UIP155" s="168"/>
      <c r="UIQ155" s="168"/>
      <c r="UIR155" s="168"/>
      <c r="UIS155" s="168"/>
      <c r="UIT155" s="168"/>
      <c r="UIU155" s="168"/>
      <c r="UIV155" s="168"/>
      <c r="UIW155" s="168"/>
      <c r="UIX155" s="168"/>
      <c r="UIY155" s="168"/>
      <c r="UIZ155" s="168"/>
      <c r="UJA155" s="168"/>
      <c r="UJB155" s="168"/>
      <c r="UJC155" s="168"/>
      <c r="UJD155" s="168"/>
      <c r="UJE155" s="168"/>
      <c r="UJF155" s="168"/>
      <c r="UJG155" s="168"/>
      <c r="UJH155" s="168"/>
      <c r="UJI155" s="168"/>
      <c r="UJJ155" s="168"/>
      <c r="UJK155" s="168"/>
      <c r="UJL155" s="168"/>
      <c r="UJM155" s="168"/>
      <c r="UJN155" s="168"/>
      <c r="UJO155" s="168"/>
      <c r="UJP155" s="168"/>
      <c r="UJQ155" s="168"/>
      <c r="UJR155" s="168"/>
      <c r="UJS155" s="168"/>
      <c r="UJT155" s="168"/>
      <c r="UJU155" s="168"/>
      <c r="UJV155" s="168"/>
      <c r="UJW155" s="168"/>
      <c r="UJX155" s="168"/>
      <c r="UJY155" s="168"/>
      <c r="UJZ155" s="168"/>
      <c r="UKA155" s="168"/>
      <c r="UKB155" s="168"/>
      <c r="UKC155" s="168"/>
      <c r="UKD155" s="168"/>
      <c r="UKE155" s="168"/>
      <c r="UKF155" s="168"/>
      <c r="UKG155" s="168"/>
      <c r="UKH155" s="168"/>
      <c r="UKI155" s="168"/>
      <c r="UKJ155" s="168"/>
      <c r="UKK155" s="168"/>
      <c r="UKL155" s="168"/>
      <c r="UKM155" s="168"/>
      <c r="UKN155" s="168"/>
      <c r="UKO155" s="168"/>
      <c r="UKP155" s="168"/>
      <c r="UKQ155" s="168"/>
      <c r="UKR155" s="168"/>
      <c r="UKS155" s="168"/>
      <c r="UKT155" s="168"/>
      <c r="UKU155" s="168"/>
      <c r="UKV155" s="168"/>
      <c r="UKW155" s="168"/>
      <c r="UKX155" s="168"/>
      <c r="UKY155" s="168"/>
      <c r="UKZ155" s="168"/>
      <c r="ULA155" s="168"/>
      <c r="ULB155" s="168"/>
      <c r="ULC155" s="168"/>
      <c r="ULD155" s="168"/>
      <c r="ULE155" s="168"/>
      <c r="ULF155" s="168"/>
      <c r="ULG155" s="168"/>
      <c r="ULH155" s="168"/>
      <c r="ULI155" s="168"/>
      <c r="ULJ155" s="168"/>
      <c r="ULK155" s="168"/>
      <c r="ULL155" s="168"/>
      <c r="ULM155" s="168"/>
      <c r="ULN155" s="168"/>
      <c r="ULO155" s="168"/>
      <c r="ULP155" s="168"/>
      <c r="ULQ155" s="168"/>
      <c r="ULR155" s="168"/>
      <c r="ULS155" s="168"/>
      <c r="ULT155" s="168"/>
      <c r="ULU155" s="168"/>
      <c r="ULV155" s="168"/>
      <c r="ULW155" s="168"/>
      <c r="ULX155" s="168"/>
      <c r="ULY155" s="168"/>
      <c r="ULZ155" s="168"/>
      <c r="UMA155" s="168"/>
      <c r="UMB155" s="168"/>
      <c r="UMC155" s="168"/>
      <c r="UMD155" s="168"/>
      <c r="UME155" s="168"/>
      <c r="UMF155" s="168"/>
      <c r="UMG155" s="168"/>
      <c r="UMH155" s="168"/>
      <c r="UMI155" s="168"/>
      <c r="UMJ155" s="168"/>
      <c r="UMK155" s="168"/>
      <c r="UML155" s="168"/>
      <c r="UMM155" s="168"/>
      <c r="UMN155" s="168"/>
      <c r="UMO155" s="168"/>
      <c r="UMP155" s="168"/>
      <c r="UMQ155" s="168"/>
      <c r="UMR155" s="168"/>
      <c r="UMS155" s="168"/>
      <c r="UMT155" s="168"/>
      <c r="UMU155" s="168"/>
      <c r="UMV155" s="168"/>
      <c r="UMW155" s="168"/>
      <c r="UMX155" s="168"/>
      <c r="UMY155" s="168"/>
      <c r="UMZ155" s="168"/>
      <c r="UNA155" s="168"/>
      <c r="UNB155" s="168"/>
      <c r="UNC155" s="168"/>
      <c r="UND155" s="168"/>
      <c r="UNE155" s="168"/>
      <c r="UNF155" s="168"/>
      <c r="UNG155" s="168"/>
      <c r="UNH155" s="168"/>
      <c r="UNI155" s="168"/>
      <c r="UNJ155" s="168"/>
      <c r="UNK155" s="168"/>
      <c r="UNL155" s="168"/>
      <c r="UNM155" s="168"/>
      <c r="UNN155" s="168"/>
      <c r="UNO155" s="168"/>
      <c r="UNP155" s="168"/>
      <c r="UNQ155" s="168"/>
      <c r="UNR155" s="168"/>
      <c r="UNS155" s="168"/>
      <c r="UNT155" s="168"/>
      <c r="UNU155" s="168"/>
      <c r="UNV155" s="168"/>
      <c r="UNW155" s="168"/>
      <c r="UNX155" s="168"/>
      <c r="UNY155" s="168"/>
      <c r="UNZ155" s="168"/>
      <c r="UOA155" s="168"/>
      <c r="UOB155" s="168"/>
      <c r="UOC155" s="168"/>
      <c r="UOD155" s="168"/>
      <c r="UOE155" s="168"/>
      <c r="UOF155" s="168"/>
      <c r="UOG155" s="168"/>
      <c r="UOH155" s="168"/>
      <c r="UOI155" s="168"/>
      <c r="UOJ155" s="168"/>
      <c r="UOK155" s="168"/>
      <c r="UOL155" s="168"/>
      <c r="UOM155" s="168"/>
      <c r="UON155" s="168"/>
      <c r="UOO155" s="168"/>
      <c r="UOP155" s="168"/>
      <c r="UOQ155" s="168"/>
      <c r="UOR155" s="168"/>
      <c r="UOS155" s="168"/>
      <c r="UOT155" s="168"/>
      <c r="UOU155" s="168"/>
      <c r="UOV155" s="168"/>
      <c r="UOW155" s="168"/>
      <c r="UOX155" s="168"/>
      <c r="UOY155" s="168"/>
      <c r="UOZ155" s="168"/>
      <c r="UPA155" s="168"/>
      <c r="UPB155" s="168"/>
      <c r="UPC155" s="168"/>
      <c r="UPD155" s="168"/>
      <c r="UPE155" s="168"/>
      <c r="UPF155" s="168"/>
      <c r="UPG155" s="168"/>
      <c r="UPH155" s="168"/>
      <c r="UPI155" s="168"/>
      <c r="UPJ155" s="168"/>
      <c r="UPK155" s="168"/>
      <c r="UPL155" s="168"/>
      <c r="UPM155" s="168"/>
      <c r="UPN155" s="168"/>
      <c r="UPO155" s="168"/>
      <c r="UPP155" s="168"/>
      <c r="UPQ155" s="168"/>
      <c r="UPR155" s="168"/>
      <c r="UPS155" s="168"/>
      <c r="UPT155" s="168"/>
      <c r="UPU155" s="168"/>
      <c r="UPV155" s="168"/>
      <c r="UPW155" s="168"/>
      <c r="UPX155" s="168"/>
      <c r="UPY155" s="168"/>
      <c r="UPZ155" s="168"/>
      <c r="UQA155" s="168"/>
      <c r="UQB155" s="168"/>
      <c r="UQC155" s="168"/>
      <c r="UQD155" s="168"/>
      <c r="UQE155" s="168"/>
      <c r="UQF155" s="168"/>
      <c r="UQG155" s="168"/>
      <c r="UQH155" s="168"/>
      <c r="UQI155" s="168"/>
      <c r="UQJ155" s="168"/>
      <c r="UQK155" s="168"/>
      <c r="UQL155" s="168"/>
      <c r="UQM155" s="168"/>
      <c r="UQN155" s="168"/>
      <c r="UQO155" s="168"/>
      <c r="UQP155" s="168"/>
      <c r="UQQ155" s="168"/>
      <c r="UQR155" s="168"/>
      <c r="UQS155" s="168"/>
      <c r="UQT155" s="168"/>
      <c r="UQU155" s="168"/>
      <c r="UQV155" s="168"/>
      <c r="UQW155" s="168"/>
      <c r="UQX155" s="168"/>
      <c r="UQY155" s="168"/>
      <c r="UQZ155" s="168"/>
      <c r="URA155" s="168"/>
      <c r="URB155" s="168"/>
      <c r="URC155" s="168"/>
      <c r="URD155" s="168"/>
      <c r="URE155" s="168"/>
      <c r="URF155" s="168"/>
      <c r="URG155" s="168"/>
      <c r="URH155" s="168"/>
      <c r="URI155" s="168"/>
      <c r="URJ155" s="168"/>
      <c r="URK155" s="168"/>
      <c r="URL155" s="168"/>
      <c r="URM155" s="168"/>
      <c r="URN155" s="168"/>
      <c r="URO155" s="168"/>
      <c r="URP155" s="168"/>
      <c r="URQ155" s="168"/>
      <c r="URR155" s="168"/>
      <c r="URS155" s="168"/>
      <c r="URT155" s="168"/>
      <c r="URU155" s="168"/>
      <c r="URV155" s="168"/>
      <c r="URW155" s="168"/>
      <c r="URX155" s="168"/>
      <c r="URY155" s="168"/>
      <c r="URZ155" s="168"/>
      <c r="USA155" s="168"/>
      <c r="USB155" s="168"/>
      <c r="USC155" s="168"/>
      <c r="USD155" s="168"/>
      <c r="USE155" s="168"/>
      <c r="USF155" s="168"/>
      <c r="USG155" s="168"/>
      <c r="USH155" s="168"/>
      <c r="USI155" s="168"/>
      <c r="USJ155" s="168"/>
      <c r="USK155" s="168"/>
      <c r="USL155" s="168"/>
      <c r="USM155" s="168"/>
      <c r="USN155" s="168"/>
      <c r="USO155" s="168"/>
      <c r="USP155" s="168"/>
      <c r="USQ155" s="168"/>
      <c r="USR155" s="168"/>
      <c r="USS155" s="168"/>
      <c r="UST155" s="168"/>
      <c r="USU155" s="168"/>
      <c r="USV155" s="168"/>
      <c r="USW155" s="168"/>
      <c r="USX155" s="168"/>
      <c r="USY155" s="168"/>
      <c r="USZ155" s="168"/>
      <c r="UTA155" s="168"/>
      <c r="UTB155" s="168"/>
      <c r="UTC155" s="168"/>
      <c r="UTD155" s="168"/>
      <c r="UTE155" s="168"/>
      <c r="UTF155" s="168"/>
      <c r="UTG155" s="168"/>
      <c r="UTH155" s="168"/>
      <c r="UTI155" s="168"/>
      <c r="UTJ155" s="168"/>
      <c r="UTK155" s="168"/>
      <c r="UTL155" s="168"/>
      <c r="UTM155" s="168"/>
      <c r="UTN155" s="168"/>
      <c r="UTO155" s="168"/>
      <c r="UTP155" s="168"/>
      <c r="UTQ155" s="168"/>
      <c r="UTR155" s="168"/>
      <c r="UTS155" s="168"/>
      <c r="UTT155" s="168"/>
      <c r="UTU155" s="168"/>
      <c r="UTV155" s="168"/>
      <c r="UTW155" s="168"/>
      <c r="UTX155" s="168"/>
      <c r="UTY155" s="168"/>
      <c r="UTZ155" s="168"/>
      <c r="UUA155" s="168"/>
      <c r="UUB155" s="168"/>
      <c r="UUC155" s="168"/>
      <c r="UUD155" s="168"/>
      <c r="UUE155" s="168"/>
      <c r="UUF155" s="168"/>
      <c r="UUG155" s="168"/>
      <c r="UUH155" s="168"/>
      <c r="UUI155" s="168"/>
      <c r="UUJ155" s="168"/>
      <c r="UUK155" s="168"/>
      <c r="UUL155" s="168"/>
      <c r="UUM155" s="168"/>
      <c r="UUN155" s="168"/>
      <c r="UUO155" s="168"/>
      <c r="UUP155" s="168"/>
      <c r="UUQ155" s="168"/>
      <c r="UUR155" s="168"/>
      <c r="UUS155" s="168"/>
      <c r="UUT155" s="168"/>
      <c r="UUU155" s="168"/>
      <c r="UUV155" s="168"/>
      <c r="UUW155" s="168"/>
      <c r="UUX155" s="168"/>
      <c r="UUY155" s="168"/>
      <c r="UUZ155" s="168"/>
      <c r="UVA155" s="168"/>
      <c r="UVB155" s="168"/>
      <c r="UVC155" s="168"/>
      <c r="UVD155" s="168"/>
      <c r="UVE155" s="168"/>
      <c r="UVF155" s="168"/>
      <c r="UVG155" s="168"/>
      <c r="UVH155" s="168"/>
      <c r="UVI155" s="168"/>
      <c r="UVJ155" s="168"/>
      <c r="UVK155" s="168"/>
      <c r="UVL155" s="168"/>
      <c r="UVM155" s="168"/>
      <c r="UVN155" s="168"/>
      <c r="UVO155" s="168"/>
      <c r="UVP155" s="168"/>
      <c r="UVQ155" s="168"/>
      <c r="UVR155" s="168"/>
      <c r="UVS155" s="168"/>
      <c r="UVT155" s="168"/>
      <c r="UVU155" s="168"/>
      <c r="UVV155" s="168"/>
      <c r="UVW155" s="168"/>
      <c r="UVX155" s="168"/>
      <c r="UVY155" s="168"/>
      <c r="UVZ155" s="168"/>
      <c r="UWA155" s="168"/>
      <c r="UWB155" s="168"/>
      <c r="UWC155" s="168"/>
      <c r="UWD155" s="168"/>
      <c r="UWE155" s="168"/>
      <c r="UWF155" s="168"/>
      <c r="UWG155" s="168"/>
      <c r="UWH155" s="168"/>
      <c r="UWI155" s="168"/>
      <c r="UWJ155" s="168"/>
      <c r="UWK155" s="168"/>
      <c r="UWL155" s="168"/>
      <c r="UWM155" s="168"/>
      <c r="UWN155" s="168"/>
      <c r="UWO155" s="168"/>
      <c r="UWP155" s="168"/>
      <c r="UWQ155" s="168"/>
      <c r="UWR155" s="168"/>
      <c r="UWS155" s="168"/>
      <c r="UWT155" s="168"/>
      <c r="UWU155" s="168"/>
      <c r="UWV155" s="168"/>
      <c r="UWW155" s="168"/>
      <c r="UWX155" s="168"/>
      <c r="UWY155" s="168"/>
      <c r="UWZ155" s="168"/>
      <c r="UXA155" s="168"/>
      <c r="UXB155" s="168"/>
      <c r="UXC155" s="168"/>
      <c r="UXD155" s="168"/>
      <c r="UXE155" s="168"/>
      <c r="UXF155" s="168"/>
      <c r="UXG155" s="168"/>
      <c r="UXH155" s="168"/>
      <c r="UXI155" s="168"/>
      <c r="UXJ155" s="168"/>
      <c r="UXK155" s="168"/>
      <c r="UXL155" s="168"/>
      <c r="UXM155" s="168"/>
      <c r="UXN155" s="168"/>
      <c r="UXO155" s="168"/>
      <c r="UXP155" s="168"/>
      <c r="UXQ155" s="168"/>
      <c r="UXR155" s="168"/>
      <c r="UXS155" s="168"/>
      <c r="UXT155" s="168"/>
      <c r="UXU155" s="168"/>
      <c r="UXV155" s="168"/>
      <c r="UXW155" s="168"/>
      <c r="UXX155" s="168"/>
      <c r="UXY155" s="168"/>
      <c r="UXZ155" s="168"/>
      <c r="UYA155" s="168"/>
      <c r="UYB155" s="168"/>
      <c r="UYC155" s="168"/>
      <c r="UYD155" s="168"/>
      <c r="UYE155" s="168"/>
      <c r="UYF155" s="168"/>
      <c r="UYG155" s="168"/>
      <c r="UYH155" s="168"/>
      <c r="UYI155" s="168"/>
      <c r="UYJ155" s="168"/>
      <c r="UYK155" s="168"/>
      <c r="UYL155" s="168"/>
      <c r="UYM155" s="168"/>
      <c r="UYN155" s="168"/>
      <c r="UYO155" s="168"/>
      <c r="UYP155" s="168"/>
      <c r="UYQ155" s="168"/>
      <c r="UYR155" s="168"/>
      <c r="UYS155" s="168"/>
      <c r="UYT155" s="168"/>
      <c r="UYU155" s="168"/>
      <c r="UYV155" s="168"/>
      <c r="UYW155" s="168"/>
      <c r="UYX155" s="168"/>
      <c r="UYY155" s="168"/>
      <c r="UYZ155" s="168"/>
      <c r="UZA155" s="168"/>
      <c r="UZB155" s="168"/>
      <c r="UZC155" s="168"/>
      <c r="UZD155" s="168"/>
      <c r="UZE155" s="168"/>
      <c r="UZF155" s="168"/>
      <c r="UZG155" s="168"/>
      <c r="UZH155" s="168"/>
      <c r="UZI155" s="168"/>
      <c r="UZJ155" s="168"/>
      <c r="UZK155" s="168"/>
      <c r="UZL155" s="168"/>
      <c r="UZM155" s="168"/>
      <c r="UZN155" s="168"/>
      <c r="UZO155" s="168"/>
      <c r="UZP155" s="168"/>
      <c r="UZQ155" s="168"/>
      <c r="UZR155" s="168"/>
      <c r="UZS155" s="168"/>
      <c r="UZT155" s="168"/>
      <c r="UZU155" s="168"/>
      <c r="UZV155" s="168"/>
      <c r="UZW155" s="168"/>
      <c r="UZX155" s="168"/>
      <c r="UZY155" s="168"/>
      <c r="UZZ155" s="168"/>
      <c r="VAA155" s="168"/>
      <c r="VAB155" s="168"/>
      <c r="VAC155" s="168"/>
      <c r="VAD155" s="168"/>
      <c r="VAE155" s="168"/>
      <c r="VAF155" s="168"/>
      <c r="VAG155" s="168"/>
      <c r="VAH155" s="168"/>
      <c r="VAI155" s="168"/>
      <c r="VAJ155" s="168"/>
      <c r="VAK155" s="168"/>
      <c r="VAL155" s="168"/>
      <c r="VAM155" s="168"/>
      <c r="VAN155" s="168"/>
      <c r="VAO155" s="168"/>
      <c r="VAP155" s="168"/>
      <c r="VAQ155" s="168"/>
      <c r="VAR155" s="168"/>
      <c r="VAS155" s="168"/>
      <c r="VAT155" s="168"/>
      <c r="VAU155" s="168"/>
      <c r="VAV155" s="168"/>
      <c r="VAW155" s="168"/>
      <c r="VAX155" s="168"/>
      <c r="VAY155" s="168"/>
      <c r="VAZ155" s="168"/>
      <c r="VBA155" s="168"/>
      <c r="VBB155" s="168"/>
      <c r="VBC155" s="168"/>
      <c r="VBD155" s="168"/>
      <c r="VBE155" s="168"/>
      <c r="VBF155" s="168"/>
      <c r="VBG155" s="168"/>
      <c r="VBH155" s="168"/>
      <c r="VBI155" s="168"/>
      <c r="VBJ155" s="168"/>
      <c r="VBK155" s="168"/>
      <c r="VBL155" s="168"/>
      <c r="VBM155" s="168"/>
      <c r="VBN155" s="168"/>
      <c r="VBO155" s="168"/>
      <c r="VBP155" s="168"/>
      <c r="VBQ155" s="168"/>
      <c r="VBR155" s="168"/>
      <c r="VBS155" s="168"/>
      <c r="VBT155" s="168"/>
      <c r="VBU155" s="168"/>
      <c r="VBV155" s="168"/>
      <c r="VBW155" s="168"/>
      <c r="VBX155" s="168"/>
      <c r="VBY155" s="168"/>
      <c r="VBZ155" s="168"/>
      <c r="VCA155" s="168"/>
      <c r="VCB155" s="168"/>
      <c r="VCC155" s="168"/>
      <c r="VCD155" s="168"/>
      <c r="VCE155" s="168"/>
      <c r="VCF155" s="168"/>
      <c r="VCG155" s="168"/>
      <c r="VCH155" s="168"/>
      <c r="VCI155" s="168"/>
      <c r="VCJ155" s="168"/>
      <c r="VCK155" s="168"/>
      <c r="VCL155" s="168"/>
      <c r="VCM155" s="168"/>
      <c r="VCN155" s="168"/>
      <c r="VCO155" s="168"/>
      <c r="VCP155" s="168"/>
      <c r="VCQ155" s="168"/>
      <c r="VCR155" s="168"/>
      <c r="VCS155" s="168"/>
      <c r="VCT155" s="168"/>
      <c r="VCU155" s="168"/>
      <c r="VCV155" s="168"/>
      <c r="VCW155" s="168"/>
      <c r="VCX155" s="168"/>
      <c r="VCY155" s="168"/>
      <c r="VCZ155" s="168"/>
      <c r="VDA155" s="168"/>
      <c r="VDB155" s="168"/>
      <c r="VDC155" s="168"/>
      <c r="VDD155" s="168"/>
      <c r="VDE155" s="168"/>
      <c r="VDF155" s="168"/>
      <c r="VDG155" s="168"/>
      <c r="VDH155" s="168"/>
      <c r="VDI155" s="168"/>
      <c r="VDJ155" s="168"/>
      <c r="VDK155" s="168"/>
      <c r="VDL155" s="168"/>
      <c r="VDM155" s="168"/>
      <c r="VDN155" s="168"/>
      <c r="VDO155" s="168"/>
      <c r="VDP155" s="168"/>
      <c r="VDQ155" s="168"/>
      <c r="VDR155" s="168"/>
      <c r="VDS155" s="168"/>
      <c r="VDT155" s="168"/>
      <c r="VDU155" s="168"/>
      <c r="VDV155" s="168"/>
      <c r="VDW155" s="168"/>
      <c r="VDX155" s="168"/>
      <c r="VDY155" s="168"/>
      <c r="VDZ155" s="168"/>
      <c r="VEA155" s="168"/>
      <c r="VEB155" s="168"/>
      <c r="VEC155" s="168"/>
      <c r="VED155" s="168"/>
      <c r="VEE155" s="168"/>
      <c r="VEF155" s="168"/>
      <c r="VEG155" s="168"/>
      <c r="VEH155" s="168"/>
      <c r="VEI155" s="168"/>
      <c r="VEJ155" s="168"/>
      <c r="VEK155" s="168"/>
      <c r="VEL155" s="168"/>
      <c r="VEM155" s="168"/>
      <c r="VEN155" s="168"/>
      <c r="VEO155" s="168"/>
      <c r="VEP155" s="168"/>
      <c r="VEQ155" s="168"/>
      <c r="VER155" s="168"/>
      <c r="VES155" s="168"/>
      <c r="VET155" s="168"/>
      <c r="VEU155" s="168"/>
      <c r="VEV155" s="168"/>
      <c r="VEW155" s="168"/>
      <c r="VEX155" s="168"/>
      <c r="VEY155" s="168"/>
      <c r="VEZ155" s="168"/>
      <c r="VFA155" s="168"/>
      <c r="VFB155" s="168"/>
      <c r="VFC155" s="168"/>
      <c r="VFD155" s="168"/>
      <c r="VFE155" s="168"/>
      <c r="VFF155" s="168"/>
      <c r="VFG155" s="168"/>
      <c r="VFH155" s="168"/>
      <c r="VFI155" s="168"/>
      <c r="VFJ155" s="168"/>
      <c r="VFK155" s="168"/>
      <c r="VFL155" s="168"/>
      <c r="VFM155" s="168"/>
      <c r="VFN155" s="168"/>
      <c r="VFO155" s="168"/>
      <c r="VFP155" s="168"/>
      <c r="VFQ155" s="168"/>
      <c r="VFR155" s="168"/>
      <c r="VFS155" s="168"/>
      <c r="VFT155" s="168"/>
      <c r="VFU155" s="168"/>
      <c r="VFV155" s="168"/>
      <c r="VFW155" s="168"/>
      <c r="VFX155" s="168"/>
      <c r="VFY155" s="168"/>
      <c r="VFZ155" s="168"/>
      <c r="VGA155" s="168"/>
      <c r="VGB155" s="168"/>
      <c r="VGC155" s="168"/>
      <c r="VGD155" s="168"/>
      <c r="VGE155" s="168"/>
      <c r="VGF155" s="168"/>
      <c r="VGG155" s="168"/>
      <c r="VGH155" s="168"/>
      <c r="VGI155" s="168"/>
      <c r="VGJ155" s="168"/>
      <c r="VGK155" s="168"/>
      <c r="VGL155" s="168"/>
      <c r="VGM155" s="168"/>
      <c r="VGN155" s="168"/>
      <c r="VGO155" s="168"/>
      <c r="VGP155" s="168"/>
      <c r="VGQ155" s="168"/>
      <c r="VGR155" s="168"/>
      <c r="VGS155" s="168"/>
      <c r="VGT155" s="168"/>
      <c r="VGU155" s="168"/>
      <c r="VGV155" s="168"/>
      <c r="VGW155" s="168"/>
      <c r="VGX155" s="168"/>
      <c r="VGY155" s="168"/>
      <c r="VGZ155" s="168"/>
      <c r="VHA155" s="168"/>
      <c r="VHB155" s="168"/>
      <c r="VHC155" s="168"/>
      <c r="VHD155" s="168"/>
      <c r="VHE155" s="168"/>
      <c r="VHF155" s="168"/>
      <c r="VHG155" s="168"/>
      <c r="VHH155" s="168"/>
      <c r="VHI155" s="168"/>
      <c r="VHJ155" s="168"/>
      <c r="VHK155" s="168"/>
      <c r="VHL155" s="168"/>
      <c r="VHM155" s="168"/>
      <c r="VHN155" s="168"/>
      <c r="VHO155" s="168"/>
      <c r="VHP155" s="168"/>
      <c r="VHQ155" s="168"/>
      <c r="VHR155" s="168"/>
      <c r="VHS155" s="168"/>
      <c r="VHT155" s="168"/>
      <c r="VHU155" s="168"/>
      <c r="VHV155" s="168"/>
      <c r="VHW155" s="168"/>
      <c r="VHX155" s="168"/>
      <c r="VHY155" s="168"/>
      <c r="VHZ155" s="168"/>
      <c r="VIA155" s="168"/>
      <c r="VIB155" s="168"/>
      <c r="VIC155" s="168"/>
      <c r="VID155" s="168"/>
      <c r="VIE155" s="168"/>
      <c r="VIF155" s="168"/>
      <c r="VIG155" s="168"/>
      <c r="VIH155" s="168"/>
      <c r="VII155" s="168"/>
      <c r="VIJ155" s="168"/>
      <c r="VIK155" s="168"/>
      <c r="VIL155" s="168"/>
      <c r="VIM155" s="168"/>
      <c r="VIN155" s="168"/>
      <c r="VIO155" s="168"/>
      <c r="VIP155" s="168"/>
      <c r="VIQ155" s="168"/>
      <c r="VIR155" s="168"/>
      <c r="VIS155" s="168"/>
      <c r="VIT155" s="168"/>
      <c r="VIU155" s="168"/>
      <c r="VIV155" s="168"/>
      <c r="VIW155" s="168"/>
      <c r="VIX155" s="168"/>
      <c r="VIY155" s="168"/>
      <c r="VIZ155" s="168"/>
      <c r="VJA155" s="168"/>
      <c r="VJB155" s="168"/>
      <c r="VJC155" s="168"/>
      <c r="VJD155" s="168"/>
      <c r="VJE155" s="168"/>
      <c r="VJF155" s="168"/>
      <c r="VJG155" s="168"/>
      <c r="VJH155" s="168"/>
      <c r="VJI155" s="168"/>
      <c r="VJJ155" s="168"/>
      <c r="VJK155" s="168"/>
      <c r="VJL155" s="168"/>
      <c r="VJM155" s="168"/>
      <c r="VJN155" s="168"/>
      <c r="VJO155" s="168"/>
      <c r="VJP155" s="168"/>
      <c r="VJQ155" s="168"/>
      <c r="VJR155" s="168"/>
      <c r="VJS155" s="168"/>
      <c r="VJT155" s="168"/>
      <c r="VJU155" s="168"/>
      <c r="VJV155" s="168"/>
      <c r="VJW155" s="168"/>
      <c r="VJX155" s="168"/>
      <c r="VJY155" s="168"/>
      <c r="VJZ155" s="168"/>
      <c r="VKA155" s="168"/>
      <c r="VKB155" s="168"/>
      <c r="VKC155" s="168"/>
      <c r="VKD155" s="168"/>
      <c r="VKE155" s="168"/>
      <c r="VKF155" s="168"/>
      <c r="VKG155" s="168"/>
      <c r="VKH155" s="168"/>
      <c r="VKI155" s="168"/>
      <c r="VKJ155" s="168"/>
      <c r="VKK155" s="168"/>
      <c r="VKL155" s="168"/>
      <c r="VKM155" s="168"/>
      <c r="VKN155" s="168"/>
      <c r="VKO155" s="168"/>
      <c r="VKP155" s="168"/>
      <c r="VKQ155" s="168"/>
      <c r="VKR155" s="168"/>
      <c r="VKS155" s="168"/>
      <c r="VKT155" s="168"/>
      <c r="VKU155" s="168"/>
      <c r="VKV155" s="168"/>
      <c r="VKW155" s="168"/>
      <c r="VKX155" s="168"/>
      <c r="VKY155" s="168"/>
      <c r="VKZ155" s="168"/>
      <c r="VLA155" s="168"/>
      <c r="VLB155" s="168"/>
      <c r="VLC155" s="168"/>
      <c r="VLD155" s="168"/>
      <c r="VLE155" s="168"/>
      <c r="VLF155" s="168"/>
      <c r="VLG155" s="168"/>
      <c r="VLH155" s="168"/>
      <c r="VLI155" s="168"/>
      <c r="VLJ155" s="168"/>
      <c r="VLK155" s="168"/>
      <c r="VLL155" s="168"/>
      <c r="VLM155" s="168"/>
      <c r="VLN155" s="168"/>
      <c r="VLO155" s="168"/>
      <c r="VLP155" s="168"/>
      <c r="VLQ155" s="168"/>
      <c r="VLR155" s="168"/>
      <c r="VLS155" s="168"/>
      <c r="VLT155" s="168"/>
      <c r="VLU155" s="168"/>
      <c r="VLV155" s="168"/>
      <c r="VLW155" s="168"/>
      <c r="VLX155" s="168"/>
      <c r="VLY155" s="168"/>
      <c r="VLZ155" s="168"/>
      <c r="VMA155" s="168"/>
      <c r="VMB155" s="168"/>
      <c r="VMC155" s="168"/>
      <c r="VMD155" s="168"/>
      <c r="VME155" s="168"/>
      <c r="VMF155" s="168"/>
      <c r="VMG155" s="168"/>
      <c r="VMH155" s="168"/>
      <c r="VMI155" s="168"/>
      <c r="VMJ155" s="168"/>
      <c r="VMK155" s="168"/>
      <c r="VML155" s="168"/>
      <c r="VMM155" s="168"/>
      <c r="VMN155" s="168"/>
      <c r="VMO155" s="168"/>
      <c r="VMP155" s="168"/>
      <c r="VMQ155" s="168"/>
      <c r="VMR155" s="168"/>
      <c r="VMS155" s="168"/>
      <c r="VMT155" s="168"/>
      <c r="VMU155" s="168"/>
      <c r="VMV155" s="168"/>
      <c r="VMW155" s="168"/>
      <c r="VMX155" s="168"/>
      <c r="VMY155" s="168"/>
      <c r="VMZ155" s="168"/>
      <c r="VNA155" s="168"/>
      <c r="VNB155" s="168"/>
      <c r="VNC155" s="168"/>
      <c r="VND155" s="168"/>
      <c r="VNE155" s="168"/>
      <c r="VNF155" s="168"/>
      <c r="VNG155" s="168"/>
      <c r="VNH155" s="168"/>
      <c r="VNI155" s="168"/>
      <c r="VNJ155" s="168"/>
      <c r="VNK155" s="168"/>
      <c r="VNL155" s="168"/>
      <c r="VNM155" s="168"/>
      <c r="VNN155" s="168"/>
      <c r="VNO155" s="168"/>
      <c r="VNP155" s="168"/>
      <c r="VNQ155" s="168"/>
      <c r="VNR155" s="168"/>
      <c r="VNS155" s="168"/>
      <c r="VNT155" s="168"/>
      <c r="VNU155" s="168"/>
      <c r="VNV155" s="168"/>
      <c r="VNW155" s="168"/>
      <c r="VNX155" s="168"/>
      <c r="VNY155" s="168"/>
      <c r="VNZ155" s="168"/>
      <c r="VOA155" s="168"/>
      <c r="VOB155" s="168"/>
      <c r="VOC155" s="168"/>
      <c r="VOD155" s="168"/>
      <c r="VOE155" s="168"/>
      <c r="VOF155" s="168"/>
      <c r="VOG155" s="168"/>
      <c r="VOH155" s="168"/>
      <c r="VOI155" s="168"/>
      <c r="VOJ155" s="168"/>
      <c r="VOK155" s="168"/>
      <c r="VOL155" s="168"/>
      <c r="VOM155" s="168"/>
      <c r="VON155" s="168"/>
      <c r="VOO155" s="168"/>
      <c r="VOP155" s="168"/>
      <c r="VOQ155" s="168"/>
      <c r="VOR155" s="168"/>
      <c r="VOS155" s="168"/>
      <c r="VOT155" s="168"/>
      <c r="VOU155" s="168"/>
      <c r="VOV155" s="168"/>
      <c r="VOW155" s="168"/>
      <c r="VOX155" s="168"/>
      <c r="VOY155" s="168"/>
      <c r="VOZ155" s="168"/>
      <c r="VPA155" s="168"/>
      <c r="VPB155" s="168"/>
      <c r="VPC155" s="168"/>
      <c r="VPD155" s="168"/>
      <c r="VPE155" s="168"/>
      <c r="VPF155" s="168"/>
      <c r="VPG155" s="168"/>
      <c r="VPH155" s="168"/>
      <c r="VPI155" s="168"/>
      <c r="VPJ155" s="168"/>
      <c r="VPK155" s="168"/>
      <c r="VPL155" s="168"/>
      <c r="VPM155" s="168"/>
      <c r="VPN155" s="168"/>
      <c r="VPO155" s="168"/>
      <c r="VPP155" s="168"/>
      <c r="VPQ155" s="168"/>
      <c r="VPR155" s="168"/>
      <c r="VPS155" s="168"/>
      <c r="VPT155" s="168"/>
      <c r="VPU155" s="168"/>
      <c r="VPV155" s="168"/>
      <c r="VPW155" s="168"/>
      <c r="VPX155" s="168"/>
      <c r="VPY155" s="168"/>
      <c r="VPZ155" s="168"/>
      <c r="VQA155" s="168"/>
      <c r="VQB155" s="168"/>
      <c r="VQC155" s="168"/>
      <c r="VQD155" s="168"/>
      <c r="VQE155" s="168"/>
      <c r="VQF155" s="168"/>
      <c r="VQG155" s="168"/>
      <c r="VQH155" s="168"/>
      <c r="VQI155" s="168"/>
      <c r="VQJ155" s="168"/>
      <c r="VQK155" s="168"/>
      <c r="VQL155" s="168"/>
      <c r="VQM155" s="168"/>
      <c r="VQN155" s="168"/>
      <c r="VQO155" s="168"/>
      <c r="VQP155" s="168"/>
      <c r="VQQ155" s="168"/>
      <c r="VQR155" s="168"/>
      <c r="VQS155" s="168"/>
      <c r="VQT155" s="168"/>
      <c r="VQU155" s="168"/>
      <c r="VQV155" s="168"/>
      <c r="VQW155" s="168"/>
      <c r="VQX155" s="168"/>
      <c r="VQY155" s="168"/>
      <c r="VQZ155" s="168"/>
      <c r="VRA155" s="168"/>
      <c r="VRB155" s="168"/>
      <c r="VRC155" s="168"/>
      <c r="VRD155" s="168"/>
      <c r="VRE155" s="168"/>
      <c r="VRF155" s="168"/>
      <c r="VRG155" s="168"/>
      <c r="VRH155" s="168"/>
      <c r="VRI155" s="168"/>
      <c r="VRJ155" s="168"/>
      <c r="VRK155" s="168"/>
      <c r="VRL155" s="168"/>
      <c r="VRM155" s="168"/>
      <c r="VRN155" s="168"/>
      <c r="VRO155" s="168"/>
      <c r="VRP155" s="168"/>
      <c r="VRQ155" s="168"/>
      <c r="VRR155" s="168"/>
      <c r="VRS155" s="168"/>
      <c r="VRT155" s="168"/>
      <c r="VRU155" s="168"/>
      <c r="VRV155" s="168"/>
      <c r="VRW155" s="168"/>
      <c r="VRX155" s="168"/>
      <c r="VRY155" s="168"/>
      <c r="VRZ155" s="168"/>
      <c r="VSA155" s="168"/>
      <c r="VSB155" s="168"/>
      <c r="VSC155" s="168"/>
      <c r="VSD155" s="168"/>
      <c r="VSE155" s="168"/>
      <c r="VSF155" s="168"/>
      <c r="VSG155" s="168"/>
      <c r="VSH155" s="168"/>
      <c r="VSI155" s="168"/>
      <c r="VSJ155" s="168"/>
      <c r="VSK155" s="168"/>
      <c r="VSL155" s="168"/>
      <c r="VSM155" s="168"/>
      <c r="VSN155" s="168"/>
      <c r="VSO155" s="168"/>
      <c r="VSP155" s="168"/>
      <c r="VSQ155" s="168"/>
      <c r="VSR155" s="168"/>
      <c r="VSS155" s="168"/>
      <c r="VST155" s="168"/>
      <c r="VSU155" s="168"/>
      <c r="VSV155" s="168"/>
      <c r="VSW155" s="168"/>
      <c r="VSX155" s="168"/>
      <c r="VSY155" s="168"/>
      <c r="VSZ155" s="168"/>
      <c r="VTA155" s="168"/>
      <c r="VTB155" s="168"/>
      <c r="VTC155" s="168"/>
      <c r="VTD155" s="168"/>
      <c r="VTE155" s="168"/>
      <c r="VTF155" s="168"/>
      <c r="VTG155" s="168"/>
      <c r="VTH155" s="168"/>
      <c r="VTI155" s="168"/>
      <c r="VTJ155" s="168"/>
      <c r="VTK155" s="168"/>
      <c r="VTL155" s="168"/>
      <c r="VTM155" s="168"/>
      <c r="VTN155" s="168"/>
      <c r="VTO155" s="168"/>
      <c r="VTP155" s="168"/>
      <c r="VTQ155" s="168"/>
      <c r="VTR155" s="168"/>
      <c r="VTS155" s="168"/>
      <c r="VTT155" s="168"/>
      <c r="VTU155" s="168"/>
      <c r="VTV155" s="168"/>
      <c r="VTW155" s="168"/>
      <c r="VTX155" s="168"/>
      <c r="VTY155" s="168"/>
      <c r="VTZ155" s="168"/>
      <c r="VUA155" s="168"/>
      <c r="VUB155" s="168"/>
      <c r="VUC155" s="168"/>
      <c r="VUD155" s="168"/>
      <c r="VUE155" s="168"/>
      <c r="VUF155" s="168"/>
      <c r="VUG155" s="168"/>
      <c r="VUH155" s="168"/>
      <c r="VUI155" s="168"/>
      <c r="VUJ155" s="168"/>
      <c r="VUK155" s="168"/>
      <c r="VUL155" s="168"/>
      <c r="VUM155" s="168"/>
      <c r="VUN155" s="168"/>
      <c r="VUO155" s="168"/>
      <c r="VUP155" s="168"/>
      <c r="VUQ155" s="168"/>
      <c r="VUR155" s="168"/>
      <c r="VUS155" s="168"/>
      <c r="VUT155" s="168"/>
      <c r="VUU155" s="168"/>
      <c r="VUV155" s="168"/>
      <c r="VUW155" s="168"/>
      <c r="VUX155" s="168"/>
      <c r="VUY155" s="168"/>
      <c r="VUZ155" s="168"/>
      <c r="VVA155" s="168"/>
      <c r="VVB155" s="168"/>
      <c r="VVC155" s="168"/>
      <c r="VVD155" s="168"/>
      <c r="VVE155" s="168"/>
      <c r="VVF155" s="168"/>
      <c r="VVG155" s="168"/>
      <c r="VVH155" s="168"/>
      <c r="VVI155" s="168"/>
      <c r="VVJ155" s="168"/>
      <c r="VVK155" s="168"/>
      <c r="VVL155" s="168"/>
      <c r="VVM155" s="168"/>
      <c r="VVN155" s="168"/>
      <c r="VVO155" s="168"/>
      <c r="VVP155" s="168"/>
      <c r="VVQ155" s="168"/>
      <c r="VVR155" s="168"/>
      <c r="VVS155" s="168"/>
      <c r="VVT155" s="168"/>
      <c r="VVU155" s="168"/>
      <c r="VVV155" s="168"/>
      <c r="VVW155" s="168"/>
      <c r="VVX155" s="168"/>
      <c r="VVY155" s="168"/>
      <c r="VVZ155" s="168"/>
      <c r="VWA155" s="168"/>
      <c r="VWB155" s="168"/>
      <c r="VWC155" s="168"/>
      <c r="VWD155" s="168"/>
      <c r="VWE155" s="168"/>
      <c r="VWF155" s="168"/>
      <c r="VWG155" s="168"/>
      <c r="VWH155" s="168"/>
      <c r="VWI155" s="168"/>
      <c r="VWJ155" s="168"/>
      <c r="VWK155" s="168"/>
      <c r="VWL155" s="168"/>
      <c r="VWM155" s="168"/>
      <c r="VWN155" s="168"/>
      <c r="VWO155" s="168"/>
      <c r="VWP155" s="168"/>
      <c r="VWQ155" s="168"/>
      <c r="VWR155" s="168"/>
      <c r="VWS155" s="168"/>
      <c r="VWT155" s="168"/>
      <c r="VWU155" s="168"/>
      <c r="VWV155" s="168"/>
      <c r="VWW155" s="168"/>
      <c r="VWX155" s="168"/>
      <c r="VWY155" s="168"/>
      <c r="VWZ155" s="168"/>
      <c r="VXA155" s="168"/>
      <c r="VXB155" s="168"/>
      <c r="VXC155" s="168"/>
      <c r="VXD155" s="168"/>
      <c r="VXE155" s="168"/>
      <c r="VXF155" s="168"/>
      <c r="VXG155" s="168"/>
      <c r="VXH155" s="168"/>
      <c r="VXI155" s="168"/>
      <c r="VXJ155" s="168"/>
      <c r="VXK155" s="168"/>
      <c r="VXL155" s="168"/>
      <c r="VXM155" s="168"/>
      <c r="VXN155" s="168"/>
      <c r="VXO155" s="168"/>
      <c r="VXP155" s="168"/>
      <c r="VXQ155" s="168"/>
      <c r="VXR155" s="168"/>
      <c r="VXS155" s="168"/>
      <c r="VXT155" s="168"/>
      <c r="VXU155" s="168"/>
      <c r="VXV155" s="168"/>
      <c r="VXW155" s="168"/>
      <c r="VXX155" s="168"/>
      <c r="VXY155" s="168"/>
      <c r="VXZ155" s="168"/>
      <c r="VYA155" s="168"/>
      <c r="VYB155" s="168"/>
      <c r="VYC155" s="168"/>
      <c r="VYD155" s="168"/>
      <c r="VYE155" s="168"/>
      <c r="VYF155" s="168"/>
      <c r="VYG155" s="168"/>
      <c r="VYH155" s="168"/>
      <c r="VYI155" s="168"/>
      <c r="VYJ155" s="168"/>
      <c r="VYK155" s="168"/>
      <c r="VYL155" s="168"/>
      <c r="VYM155" s="168"/>
      <c r="VYN155" s="168"/>
      <c r="VYO155" s="168"/>
      <c r="VYP155" s="168"/>
      <c r="VYQ155" s="168"/>
      <c r="VYR155" s="168"/>
      <c r="VYS155" s="168"/>
      <c r="VYT155" s="168"/>
      <c r="VYU155" s="168"/>
      <c r="VYV155" s="168"/>
      <c r="VYW155" s="168"/>
      <c r="VYX155" s="168"/>
      <c r="VYY155" s="168"/>
      <c r="VYZ155" s="168"/>
      <c r="VZA155" s="168"/>
      <c r="VZB155" s="168"/>
      <c r="VZC155" s="168"/>
      <c r="VZD155" s="168"/>
      <c r="VZE155" s="168"/>
      <c r="VZF155" s="168"/>
      <c r="VZG155" s="168"/>
      <c r="VZH155" s="168"/>
      <c r="VZI155" s="168"/>
      <c r="VZJ155" s="168"/>
      <c r="VZK155" s="168"/>
      <c r="VZL155" s="168"/>
      <c r="VZM155" s="168"/>
      <c r="VZN155" s="168"/>
      <c r="VZO155" s="168"/>
      <c r="VZP155" s="168"/>
      <c r="VZQ155" s="168"/>
      <c r="VZR155" s="168"/>
      <c r="VZS155" s="168"/>
      <c r="VZT155" s="168"/>
      <c r="VZU155" s="168"/>
      <c r="VZV155" s="168"/>
      <c r="VZW155" s="168"/>
      <c r="VZX155" s="168"/>
      <c r="VZY155" s="168"/>
      <c r="VZZ155" s="168"/>
      <c r="WAA155" s="168"/>
      <c r="WAB155" s="168"/>
      <c r="WAC155" s="168"/>
      <c r="WAD155" s="168"/>
      <c r="WAE155" s="168"/>
      <c r="WAF155" s="168"/>
      <c r="WAG155" s="168"/>
      <c r="WAH155" s="168"/>
      <c r="WAI155" s="168"/>
      <c r="WAJ155" s="168"/>
      <c r="WAK155" s="168"/>
      <c r="WAL155" s="168"/>
      <c r="WAM155" s="168"/>
      <c r="WAN155" s="168"/>
      <c r="WAO155" s="168"/>
      <c r="WAP155" s="168"/>
      <c r="WAQ155" s="168"/>
      <c r="WAR155" s="168"/>
      <c r="WAS155" s="168"/>
      <c r="WAT155" s="168"/>
      <c r="WAU155" s="168"/>
      <c r="WAV155" s="168"/>
      <c r="WAW155" s="168"/>
      <c r="WAX155" s="168"/>
      <c r="WAY155" s="168"/>
      <c r="WAZ155" s="168"/>
      <c r="WBA155" s="168"/>
      <c r="WBB155" s="168"/>
      <c r="WBC155" s="168"/>
      <c r="WBD155" s="168"/>
      <c r="WBE155" s="168"/>
      <c r="WBF155" s="168"/>
      <c r="WBG155" s="168"/>
      <c r="WBH155" s="168"/>
      <c r="WBI155" s="168"/>
      <c r="WBJ155" s="168"/>
      <c r="WBK155" s="168"/>
      <c r="WBL155" s="168"/>
      <c r="WBM155" s="168"/>
      <c r="WBN155" s="168"/>
      <c r="WBO155" s="168"/>
      <c r="WBP155" s="168"/>
      <c r="WBQ155" s="168"/>
      <c r="WBR155" s="168"/>
      <c r="WBS155" s="168"/>
      <c r="WBT155" s="168"/>
      <c r="WBU155" s="168"/>
      <c r="WBV155" s="168"/>
      <c r="WBW155" s="168"/>
      <c r="WBX155" s="168"/>
      <c r="WBY155" s="168"/>
      <c r="WBZ155" s="168"/>
      <c r="WCA155" s="168"/>
      <c r="WCB155" s="168"/>
      <c r="WCC155" s="168"/>
      <c r="WCD155" s="168"/>
      <c r="WCE155" s="168"/>
      <c r="WCF155" s="168"/>
      <c r="WCG155" s="168"/>
      <c r="WCH155" s="168"/>
      <c r="WCI155" s="168"/>
      <c r="WCJ155" s="168"/>
      <c r="WCK155" s="168"/>
      <c r="WCL155" s="168"/>
      <c r="WCM155" s="168"/>
      <c r="WCN155" s="168"/>
      <c r="WCO155" s="168"/>
      <c r="WCP155" s="168"/>
      <c r="WCQ155" s="168"/>
      <c r="WCR155" s="168"/>
      <c r="WCS155" s="168"/>
      <c r="WCT155" s="168"/>
      <c r="WCU155" s="168"/>
      <c r="WCV155" s="168"/>
      <c r="WCW155" s="168"/>
      <c r="WCX155" s="168"/>
      <c r="WCY155" s="168"/>
      <c r="WCZ155" s="168"/>
      <c r="WDA155" s="168"/>
      <c r="WDB155" s="168"/>
      <c r="WDC155" s="168"/>
      <c r="WDD155" s="168"/>
      <c r="WDE155" s="168"/>
      <c r="WDF155" s="168"/>
      <c r="WDG155" s="168"/>
      <c r="WDH155" s="168"/>
      <c r="WDI155" s="168"/>
      <c r="WDJ155" s="168"/>
      <c r="WDK155" s="168"/>
      <c r="WDL155" s="168"/>
      <c r="WDM155" s="168"/>
      <c r="WDN155" s="168"/>
      <c r="WDO155" s="168"/>
      <c r="WDP155" s="168"/>
      <c r="WDQ155" s="168"/>
      <c r="WDR155" s="168"/>
      <c r="WDS155" s="168"/>
      <c r="WDT155" s="168"/>
      <c r="WDU155" s="168"/>
      <c r="WDV155" s="168"/>
      <c r="WDW155" s="168"/>
      <c r="WDX155" s="168"/>
      <c r="WDY155" s="168"/>
      <c r="WDZ155" s="168"/>
      <c r="WEA155" s="168"/>
      <c r="WEB155" s="168"/>
      <c r="WEC155" s="168"/>
      <c r="WED155" s="168"/>
      <c r="WEE155" s="168"/>
      <c r="WEF155" s="168"/>
      <c r="WEG155" s="168"/>
      <c r="WEH155" s="168"/>
      <c r="WEI155" s="168"/>
      <c r="WEJ155" s="168"/>
      <c r="WEK155" s="168"/>
      <c r="WEL155" s="168"/>
      <c r="WEM155" s="168"/>
      <c r="WEN155" s="168"/>
      <c r="WEO155" s="168"/>
      <c r="WEP155" s="168"/>
      <c r="WEQ155" s="168"/>
      <c r="WER155" s="168"/>
      <c r="WES155" s="168"/>
      <c r="WET155" s="168"/>
      <c r="WEU155" s="168"/>
      <c r="WEV155" s="168"/>
      <c r="WEW155" s="168"/>
      <c r="WEX155" s="168"/>
      <c r="WEY155" s="168"/>
      <c r="WEZ155" s="168"/>
      <c r="WFA155" s="168"/>
      <c r="WFB155" s="168"/>
      <c r="WFC155" s="168"/>
      <c r="WFD155" s="168"/>
      <c r="WFE155" s="168"/>
      <c r="WFF155" s="168"/>
      <c r="WFG155" s="168"/>
      <c r="WFH155" s="168"/>
      <c r="WFI155" s="168"/>
      <c r="WFJ155" s="168"/>
      <c r="WFK155" s="168"/>
      <c r="WFL155" s="168"/>
      <c r="WFM155" s="168"/>
      <c r="WFN155" s="168"/>
      <c r="WFO155" s="168"/>
      <c r="WFP155" s="168"/>
      <c r="WFQ155" s="168"/>
      <c r="WFR155" s="168"/>
      <c r="WFS155" s="168"/>
      <c r="WFT155" s="168"/>
      <c r="WFU155" s="168"/>
      <c r="WFV155" s="168"/>
      <c r="WFW155" s="168"/>
      <c r="WFX155" s="168"/>
      <c r="WFY155" s="168"/>
      <c r="WFZ155" s="168"/>
      <c r="WGA155" s="168"/>
      <c r="WGB155" s="168"/>
      <c r="WGC155" s="168"/>
      <c r="WGD155" s="168"/>
      <c r="WGE155" s="168"/>
      <c r="WGF155" s="168"/>
      <c r="WGG155" s="168"/>
      <c r="WGH155" s="168"/>
      <c r="WGI155" s="168"/>
      <c r="WGJ155" s="168"/>
      <c r="WGK155" s="168"/>
      <c r="WGL155" s="168"/>
      <c r="WGM155" s="168"/>
      <c r="WGN155" s="168"/>
      <c r="WGO155" s="168"/>
      <c r="WGP155" s="168"/>
      <c r="WGQ155" s="168"/>
      <c r="WGR155" s="168"/>
      <c r="WGS155" s="168"/>
      <c r="WGT155" s="168"/>
      <c r="WGU155" s="168"/>
      <c r="WGV155" s="168"/>
      <c r="WGW155" s="168"/>
      <c r="WGX155" s="168"/>
      <c r="WGY155" s="168"/>
      <c r="WGZ155" s="168"/>
      <c r="WHA155" s="168"/>
      <c r="WHB155" s="168"/>
      <c r="WHC155" s="168"/>
      <c r="WHD155" s="168"/>
      <c r="WHE155" s="168"/>
      <c r="WHF155" s="168"/>
      <c r="WHG155" s="168"/>
      <c r="WHH155" s="168"/>
      <c r="WHI155" s="168"/>
      <c r="WHJ155" s="168"/>
      <c r="WHK155" s="168"/>
      <c r="WHL155" s="168"/>
      <c r="WHM155" s="168"/>
      <c r="WHN155" s="168"/>
      <c r="WHO155" s="168"/>
      <c r="WHP155" s="168"/>
      <c r="WHQ155" s="168"/>
      <c r="WHR155" s="168"/>
      <c r="WHS155" s="168"/>
      <c r="WHT155" s="168"/>
      <c r="WHU155" s="168"/>
      <c r="WHV155" s="168"/>
      <c r="WHW155" s="168"/>
      <c r="WHX155" s="168"/>
      <c r="WHY155" s="168"/>
      <c r="WHZ155" s="168"/>
      <c r="WIA155" s="168"/>
      <c r="WIB155" s="168"/>
      <c r="WIC155" s="168"/>
      <c r="WID155" s="168"/>
      <c r="WIE155" s="168"/>
      <c r="WIF155" s="168"/>
      <c r="WIG155" s="168"/>
      <c r="WIH155" s="168"/>
      <c r="WII155" s="168"/>
      <c r="WIJ155" s="168"/>
      <c r="WIK155" s="168"/>
      <c r="WIL155" s="168"/>
      <c r="WIM155" s="168"/>
      <c r="WIN155" s="168"/>
      <c r="WIO155" s="168"/>
      <c r="WIP155" s="168"/>
      <c r="WIQ155" s="168"/>
      <c r="WIR155" s="168"/>
      <c r="WIS155" s="168"/>
      <c r="WIT155" s="168"/>
      <c r="WIU155" s="168"/>
      <c r="WIV155" s="168"/>
      <c r="WIW155" s="168"/>
      <c r="WIX155" s="168"/>
      <c r="WIY155" s="168"/>
      <c r="WIZ155" s="168"/>
      <c r="WJA155" s="168"/>
      <c r="WJB155" s="168"/>
      <c r="WJC155" s="168"/>
      <c r="WJD155" s="168"/>
      <c r="WJE155" s="168"/>
      <c r="WJF155" s="168"/>
      <c r="WJG155" s="168"/>
      <c r="WJH155" s="168"/>
      <c r="WJI155" s="168"/>
      <c r="WJJ155" s="168"/>
      <c r="WJK155" s="168"/>
      <c r="WJL155" s="168"/>
      <c r="WJM155" s="168"/>
      <c r="WJN155" s="168"/>
      <c r="WJO155" s="168"/>
      <c r="WJP155" s="168"/>
      <c r="WJQ155" s="168"/>
      <c r="WJR155" s="168"/>
      <c r="WJS155" s="168"/>
      <c r="WJT155" s="168"/>
      <c r="WJU155" s="168"/>
      <c r="WJV155" s="168"/>
      <c r="WJW155" s="168"/>
      <c r="WJX155" s="168"/>
      <c r="WJY155" s="168"/>
      <c r="WJZ155" s="168"/>
      <c r="WKA155" s="168"/>
      <c r="WKB155" s="168"/>
      <c r="WKC155" s="168"/>
      <c r="WKD155" s="168"/>
      <c r="WKE155" s="168"/>
      <c r="WKF155" s="168"/>
      <c r="WKG155" s="168"/>
      <c r="WKH155" s="168"/>
      <c r="WKI155" s="168"/>
      <c r="WKJ155" s="168"/>
      <c r="WKK155" s="168"/>
      <c r="WKL155" s="168"/>
      <c r="WKM155" s="168"/>
      <c r="WKN155" s="168"/>
      <c r="WKO155" s="168"/>
      <c r="WKP155" s="168"/>
      <c r="WKQ155" s="168"/>
      <c r="WKR155" s="168"/>
      <c r="WKS155" s="168"/>
      <c r="WKT155" s="168"/>
      <c r="WKU155" s="168"/>
      <c r="WKV155" s="168"/>
      <c r="WKW155" s="168"/>
      <c r="WKX155" s="168"/>
      <c r="WKY155" s="168"/>
      <c r="WKZ155" s="168"/>
      <c r="WLA155" s="168"/>
      <c r="WLB155" s="168"/>
      <c r="WLC155" s="168"/>
      <c r="WLD155" s="168"/>
      <c r="WLE155" s="168"/>
      <c r="WLF155" s="168"/>
      <c r="WLG155" s="168"/>
      <c r="WLH155" s="168"/>
      <c r="WLI155" s="168"/>
      <c r="WLJ155" s="168"/>
      <c r="WLK155" s="168"/>
      <c r="WLL155" s="168"/>
      <c r="WLM155" s="168"/>
      <c r="WLN155" s="168"/>
      <c r="WLO155" s="168"/>
      <c r="WLP155" s="168"/>
      <c r="WLQ155" s="168"/>
      <c r="WLR155" s="168"/>
      <c r="WLS155" s="168"/>
      <c r="WLT155" s="168"/>
      <c r="WLU155" s="168"/>
      <c r="WLV155" s="168"/>
      <c r="WLW155" s="168"/>
      <c r="WLX155" s="168"/>
      <c r="WLY155" s="168"/>
      <c r="WLZ155" s="168"/>
      <c r="WMA155" s="168"/>
      <c r="WMB155" s="168"/>
      <c r="WMC155" s="168"/>
      <c r="WMD155" s="168"/>
      <c r="WME155" s="168"/>
      <c r="WMF155" s="168"/>
      <c r="WMG155" s="168"/>
      <c r="WMH155" s="168"/>
      <c r="WMI155" s="168"/>
      <c r="WMJ155" s="168"/>
      <c r="WMK155" s="168"/>
      <c r="WML155" s="168"/>
      <c r="WMM155" s="168"/>
      <c r="WMN155" s="168"/>
      <c r="WMO155" s="168"/>
      <c r="WMP155" s="168"/>
      <c r="WMQ155" s="168"/>
      <c r="WMR155" s="168"/>
      <c r="WMS155" s="168"/>
      <c r="WMT155" s="168"/>
      <c r="WMU155" s="168"/>
      <c r="WMV155" s="168"/>
      <c r="WMW155" s="168"/>
      <c r="WMX155" s="168"/>
      <c r="WMY155" s="168"/>
      <c r="WMZ155" s="168"/>
      <c r="WNA155" s="168"/>
      <c r="WNB155" s="168"/>
      <c r="WNC155" s="168"/>
      <c r="WND155" s="168"/>
      <c r="WNE155" s="168"/>
      <c r="WNF155" s="168"/>
      <c r="WNG155" s="168"/>
      <c r="WNH155" s="168"/>
      <c r="WNI155" s="168"/>
      <c r="WNJ155" s="168"/>
      <c r="WNK155" s="168"/>
      <c r="WNL155" s="168"/>
      <c r="WNM155" s="168"/>
      <c r="WNN155" s="168"/>
      <c r="WNO155" s="168"/>
      <c r="WNP155" s="168"/>
      <c r="WNQ155" s="168"/>
      <c r="WNR155" s="168"/>
      <c r="WNS155" s="168"/>
      <c r="WNT155" s="168"/>
      <c r="WNU155" s="168"/>
      <c r="WNV155" s="168"/>
      <c r="WNW155" s="168"/>
      <c r="WNX155" s="168"/>
      <c r="WNY155" s="168"/>
      <c r="WNZ155" s="168"/>
      <c r="WOA155" s="168"/>
      <c r="WOB155" s="168"/>
      <c r="WOC155" s="168"/>
      <c r="WOD155" s="168"/>
      <c r="WOE155" s="168"/>
      <c r="WOF155" s="168"/>
      <c r="WOG155" s="168"/>
      <c r="WOH155" s="168"/>
      <c r="WOI155" s="168"/>
      <c r="WOJ155" s="168"/>
      <c r="WOK155" s="168"/>
      <c r="WOL155" s="168"/>
      <c r="WOM155" s="168"/>
      <c r="WON155" s="168"/>
      <c r="WOO155" s="168"/>
      <c r="WOP155" s="168"/>
      <c r="WOQ155" s="168"/>
      <c r="WOR155" s="168"/>
      <c r="WOS155" s="168"/>
      <c r="WOT155" s="168"/>
      <c r="WOU155" s="168"/>
      <c r="WOV155" s="168"/>
      <c r="WOW155" s="168"/>
      <c r="WOX155" s="168"/>
      <c r="WOY155" s="168"/>
      <c r="WOZ155" s="168"/>
      <c r="WPA155" s="168"/>
      <c r="WPB155" s="168"/>
      <c r="WPC155" s="168"/>
      <c r="WPD155" s="168"/>
      <c r="WPE155" s="168"/>
      <c r="WPF155" s="168"/>
      <c r="WPG155" s="168"/>
      <c r="WPH155" s="168"/>
      <c r="WPI155" s="168"/>
      <c r="WPJ155" s="168"/>
      <c r="WPK155" s="168"/>
      <c r="WPL155" s="168"/>
      <c r="WPM155" s="168"/>
      <c r="WPN155" s="168"/>
      <c r="WPO155" s="168"/>
      <c r="WPP155" s="168"/>
      <c r="WPQ155" s="168"/>
      <c r="WPR155" s="168"/>
      <c r="WPS155" s="168"/>
      <c r="WPT155" s="168"/>
      <c r="WPU155" s="168"/>
      <c r="WPV155" s="168"/>
      <c r="WPW155" s="168"/>
      <c r="WPX155" s="168"/>
      <c r="WPY155" s="168"/>
      <c r="WPZ155" s="168"/>
      <c r="WQA155" s="168"/>
      <c r="WQB155" s="168"/>
      <c r="WQC155" s="168"/>
      <c r="WQD155" s="168"/>
      <c r="WQE155" s="168"/>
      <c r="WQF155" s="168"/>
      <c r="WQG155" s="168"/>
      <c r="WQH155" s="168"/>
      <c r="WQI155" s="168"/>
      <c r="WQJ155" s="168"/>
      <c r="WQK155" s="168"/>
      <c r="WQL155" s="168"/>
      <c r="WQM155" s="168"/>
      <c r="WQN155" s="168"/>
      <c r="WQO155" s="168"/>
      <c r="WQP155" s="168"/>
      <c r="WQQ155" s="168"/>
      <c r="WQR155" s="168"/>
      <c r="WQS155" s="168"/>
      <c r="WQT155" s="168"/>
      <c r="WQU155" s="168"/>
      <c r="WQV155" s="168"/>
      <c r="WQW155" s="168"/>
      <c r="WQX155" s="168"/>
      <c r="WQY155" s="168"/>
      <c r="WQZ155" s="168"/>
      <c r="WRA155" s="168"/>
      <c r="WRB155" s="168"/>
      <c r="WRC155" s="168"/>
      <c r="WRD155" s="168"/>
      <c r="WRE155" s="168"/>
      <c r="WRF155" s="168"/>
      <c r="WRG155" s="168"/>
      <c r="WRH155" s="168"/>
      <c r="WRI155" s="168"/>
      <c r="WRJ155" s="168"/>
      <c r="WRK155" s="168"/>
      <c r="WRL155" s="168"/>
      <c r="WRM155" s="168"/>
      <c r="WRN155" s="168"/>
      <c r="WRO155" s="168"/>
      <c r="WRP155" s="168"/>
      <c r="WRQ155" s="168"/>
      <c r="WRR155" s="168"/>
      <c r="WRS155" s="168"/>
      <c r="WRT155" s="168"/>
      <c r="WRU155" s="168"/>
      <c r="WRV155" s="168"/>
      <c r="WRW155" s="168"/>
      <c r="WRX155" s="168"/>
      <c r="WRY155" s="168"/>
      <c r="WRZ155" s="168"/>
      <c r="WSA155" s="168"/>
      <c r="WSB155" s="168"/>
      <c r="WSC155" s="168"/>
      <c r="WSD155" s="168"/>
      <c r="WSE155" s="168"/>
      <c r="WSF155" s="168"/>
      <c r="WSG155" s="168"/>
      <c r="WSH155" s="168"/>
      <c r="WSI155" s="168"/>
      <c r="WSJ155" s="168"/>
      <c r="WSK155" s="168"/>
      <c r="WSL155" s="168"/>
      <c r="WSM155" s="168"/>
      <c r="WSN155" s="168"/>
      <c r="WSO155" s="168"/>
      <c r="WSP155" s="168"/>
      <c r="WSQ155" s="168"/>
      <c r="WSR155" s="168"/>
      <c r="WSS155" s="168"/>
      <c r="WST155" s="168"/>
      <c r="WSU155" s="168"/>
      <c r="WSV155" s="168"/>
      <c r="WSW155" s="168"/>
      <c r="WSX155" s="168"/>
      <c r="WSY155" s="168"/>
      <c r="WSZ155" s="168"/>
      <c r="WTA155" s="168"/>
      <c r="WTB155" s="168"/>
      <c r="WTC155" s="168"/>
      <c r="WTD155" s="168"/>
      <c r="WTE155" s="168"/>
      <c r="WTF155" s="168"/>
      <c r="WTG155" s="168"/>
      <c r="WTH155" s="168"/>
      <c r="WTI155" s="168"/>
      <c r="WTJ155" s="168"/>
      <c r="WTK155" s="168"/>
      <c r="WTL155" s="168"/>
      <c r="WTM155" s="168"/>
      <c r="WTN155" s="168"/>
      <c r="WTO155" s="168"/>
      <c r="WTP155" s="168"/>
      <c r="WTQ155" s="168"/>
      <c r="WTR155" s="168"/>
      <c r="WTS155" s="168"/>
      <c r="WTT155" s="168"/>
      <c r="WTU155" s="168"/>
      <c r="WTV155" s="168"/>
      <c r="WTW155" s="168"/>
      <c r="WTX155" s="168"/>
      <c r="WTY155" s="168"/>
      <c r="WTZ155" s="168"/>
      <c r="WUA155" s="168"/>
      <c r="WUB155" s="168"/>
      <c r="WUC155" s="168"/>
      <c r="WUD155" s="168"/>
      <c r="WUE155" s="168"/>
      <c r="WUF155" s="168"/>
      <c r="WUG155" s="168"/>
      <c r="WUH155" s="168"/>
      <c r="WUI155" s="168"/>
      <c r="WUJ155" s="168"/>
      <c r="WUK155" s="168"/>
      <c r="WUL155" s="168"/>
      <c r="WUM155" s="168"/>
      <c r="WUN155" s="168"/>
      <c r="WUO155" s="168"/>
      <c r="WUP155" s="168"/>
      <c r="WUQ155" s="168"/>
      <c r="WUR155" s="168"/>
      <c r="WUS155" s="168"/>
      <c r="WUT155" s="168"/>
      <c r="WUU155" s="168"/>
      <c r="WUV155" s="168"/>
      <c r="WUW155" s="168"/>
      <c r="WUX155" s="168"/>
      <c r="WUY155" s="168"/>
      <c r="WUZ155" s="168"/>
      <c r="WVA155" s="168"/>
      <c r="WVB155" s="168"/>
      <c r="WVC155" s="168"/>
      <c r="WVD155" s="168"/>
      <c r="WVE155" s="168"/>
      <c r="WVF155" s="168"/>
      <c r="WVG155" s="168"/>
      <c r="WVH155" s="168"/>
      <c r="WVI155" s="168"/>
      <c r="WVJ155" s="168"/>
      <c r="WVK155" s="168"/>
      <c r="WVL155" s="168"/>
      <c r="WVM155" s="168"/>
      <c r="WVN155" s="168"/>
      <c r="WVO155" s="168"/>
      <c r="WVP155" s="168"/>
      <c r="WVQ155" s="168"/>
      <c r="WVR155" s="168"/>
      <c r="WVS155" s="168"/>
      <c r="WVT155" s="168"/>
      <c r="WVU155" s="168"/>
      <c r="WVV155" s="168"/>
      <c r="WVW155" s="168"/>
      <c r="WVX155" s="168"/>
      <c r="WVY155" s="168"/>
      <c r="WVZ155" s="168"/>
      <c r="WWA155" s="168"/>
      <c r="WWB155" s="168"/>
      <c r="WWC155" s="168"/>
      <c r="WWD155" s="168"/>
      <c r="WWE155" s="168"/>
      <c r="WWF155" s="168"/>
      <c r="WWG155" s="168"/>
      <c r="WWH155" s="168"/>
      <c r="WWI155" s="168"/>
      <c r="WWJ155" s="168"/>
      <c r="WWK155" s="168"/>
      <c r="WWL155" s="168"/>
      <c r="WWM155" s="168"/>
      <c r="WWN155" s="168"/>
      <c r="WWO155" s="168"/>
      <c r="WWP155" s="168"/>
      <c r="WWQ155" s="168"/>
      <c r="WWR155" s="168"/>
      <c r="WWS155" s="168"/>
      <c r="WWT155" s="168"/>
      <c r="WWU155" s="168"/>
      <c r="WWV155" s="168"/>
      <c r="WWW155" s="168"/>
      <c r="WWX155" s="168"/>
      <c r="WWY155" s="168"/>
      <c r="WWZ155" s="168"/>
      <c r="WXA155" s="168"/>
      <c r="WXB155" s="168"/>
      <c r="WXC155" s="168"/>
      <c r="WXD155" s="168"/>
      <c r="WXE155" s="168"/>
      <c r="WXF155" s="168"/>
      <c r="WXG155" s="168"/>
      <c r="WXH155" s="168"/>
      <c r="WXI155" s="168"/>
      <c r="WXJ155" s="168"/>
      <c r="WXK155" s="168"/>
      <c r="WXL155" s="168"/>
      <c r="WXM155" s="168"/>
      <c r="WXN155" s="168"/>
      <c r="WXO155" s="168"/>
      <c r="WXP155" s="168"/>
      <c r="WXQ155" s="168"/>
      <c r="WXR155" s="168"/>
      <c r="WXS155" s="168"/>
      <c r="WXT155" s="168"/>
      <c r="WXU155" s="168"/>
      <c r="WXV155" s="168"/>
      <c r="WXW155" s="168"/>
      <c r="WXX155" s="168"/>
      <c r="WXY155" s="168"/>
      <c r="WXZ155" s="168"/>
      <c r="WYA155" s="168"/>
      <c r="WYB155" s="168"/>
      <c r="WYC155" s="168"/>
      <c r="WYD155" s="168"/>
      <c r="WYE155" s="168"/>
      <c r="WYF155" s="168"/>
      <c r="WYG155" s="168"/>
      <c r="WYH155" s="168"/>
      <c r="WYI155" s="168"/>
      <c r="WYJ155" s="168"/>
      <c r="WYK155" s="168"/>
      <c r="WYL155" s="168"/>
      <c r="WYM155" s="168"/>
      <c r="WYN155" s="168"/>
      <c r="WYO155" s="168"/>
      <c r="WYP155" s="168"/>
      <c r="WYQ155" s="168"/>
      <c r="WYR155" s="168"/>
      <c r="WYS155" s="168"/>
      <c r="WYT155" s="168"/>
      <c r="WYU155" s="168"/>
      <c r="WYV155" s="168"/>
      <c r="WYW155" s="168"/>
      <c r="WYX155" s="168"/>
      <c r="WYY155" s="168"/>
      <c r="WYZ155" s="168"/>
      <c r="WZA155" s="168"/>
      <c r="WZB155" s="168"/>
      <c r="WZC155" s="168"/>
      <c r="WZD155" s="168"/>
      <c r="WZE155" s="168"/>
      <c r="WZF155" s="168"/>
      <c r="WZG155" s="168"/>
      <c r="WZH155" s="168"/>
      <c r="WZI155" s="168"/>
      <c r="WZJ155" s="168"/>
      <c r="WZK155" s="168"/>
      <c r="WZL155" s="168"/>
      <c r="WZM155" s="168"/>
      <c r="WZN155" s="168"/>
      <c r="WZO155" s="168"/>
      <c r="WZP155" s="168"/>
      <c r="WZQ155" s="168"/>
      <c r="WZR155" s="168"/>
      <c r="WZS155" s="168"/>
      <c r="WZT155" s="168"/>
      <c r="WZU155" s="168"/>
      <c r="WZV155" s="168"/>
      <c r="WZW155" s="168"/>
      <c r="WZX155" s="168"/>
      <c r="WZY155" s="168"/>
      <c r="WZZ155" s="168"/>
      <c r="XAA155" s="168"/>
      <c r="XAB155" s="168"/>
      <c r="XAC155" s="168"/>
      <c r="XAD155" s="168"/>
      <c r="XAE155" s="168"/>
      <c r="XAF155" s="168"/>
      <c r="XAG155" s="168"/>
      <c r="XAH155" s="168"/>
      <c r="XAI155" s="168"/>
      <c r="XAJ155" s="168"/>
      <c r="XAK155" s="168"/>
      <c r="XAL155" s="168"/>
      <c r="XAM155" s="168"/>
      <c r="XAN155" s="168"/>
      <c r="XAO155" s="168"/>
      <c r="XAP155" s="168"/>
      <c r="XAQ155" s="168"/>
      <c r="XAR155" s="168"/>
      <c r="XAS155" s="168"/>
      <c r="XAT155" s="168"/>
      <c r="XAU155" s="168"/>
      <c r="XAV155" s="168"/>
      <c r="XAW155" s="168"/>
      <c r="XAX155" s="168"/>
      <c r="XAY155" s="168"/>
      <c r="XAZ155" s="168"/>
      <c r="XBA155" s="168"/>
      <c r="XBB155" s="168"/>
      <c r="XBC155" s="168"/>
      <c r="XBD155" s="168"/>
      <c r="XBE155" s="168"/>
      <c r="XBF155" s="168"/>
      <c r="XBG155" s="168"/>
      <c r="XBH155" s="168"/>
      <c r="XBI155" s="168"/>
      <c r="XBJ155" s="168"/>
      <c r="XBK155" s="168"/>
      <c r="XBL155" s="168"/>
      <c r="XBM155" s="168"/>
      <c r="XBN155" s="168"/>
      <c r="XBO155" s="168"/>
      <c r="XBP155" s="168"/>
      <c r="XBQ155" s="168"/>
      <c r="XBR155" s="168"/>
      <c r="XBS155" s="168"/>
      <c r="XBT155" s="168"/>
      <c r="XBU155" s="168"/>
      <c r="XBV155" s="168"/>
      <c r="XBW155" s="168"/>
      <c r="XBX155" s="168"/>
      <c r="XBY155" s="168"/>
      <c r="XBZ155" s="168"/>
      <c r="XCA155" s="168"/>
      <c r="XCB155" s="168"/>
      <c r="XCC155" s="168"/>
      <c r="XCD155" s="168"/>
      <c r="XCE155" s="168"/>
      <c r="XCF155" s="168"/>
      <c r="XCG155" s="168"/>
      <c r="XCH155" s="168"/>
      <c r="XCI155" s="168"/>
      <c r="XCJ155" s="168"/>
      <c r="XCK155" s="168"/>
      <c r="XCL155" s="168"/>
      <c r="XCM155" s="168"/>
      <c r="XCN155" s="168"/>
      <c r="XCO155" s="168"/>
      <c r="XCP155" s="168"/>
      <c r="XCQ155" s="168"/>
      <c r="XCR155" s="168"/>
      <c r="XCS155" s="168"/>
      <c r="XCT155" s="168"/>
      <c r="XCU155" s="168"/>
      <c r="XCV155" s="168"/>
      <c r="XCW155" s="168"/>
      <c r="XCX155" s="168"/>
      <c r="XCY155" s="168"/>
      <c r="XCZ155" s="168"/>
      <c r="XDA155" s="168"/>
      <c r="XDB155" s="168"/>
      <c r="XDC155" s="168"/>
      <c r="XDD155" s="168"/>
      <c r="XDE155" s="168"/>
      <c r="XDF155" s="168"/>
      <c r="XDG155" s="168"/>
      <c r="XDH155" s="168"/>
      <c r="XDI155" s="168"/>
      <c r="XDJ155" s="168"/>
      <c r="XDK155" s="168"/>
      <c r="XDL155" s="168"/>
      <c r="XDM155" s="168"/>
      <c r="XDN155" s="168"/>
      <c r="XDO155" s="168"/>
      <c r="XDP155" s="168"/>
      <c r="XDQ155" s="168"/>
      <c r="XDR155" s="168"/>
      <c r="XDS155" s="168"/>
      <c r="XDT155" s="168"/>
      <c r="XDU155" s="168"/>
      <c r="XDV155" s="168"/>
      <c r="XDW155" s="168"/>
      <c r="XDX155" s="168"/>
      <c r="XDY155" s="168"/>
      <c r="XDZ155" s="168"/>
      <c r="XEA155" s="168"/>
      <c r="XEB155" s="168"/>
      <c r="XEC155" s="168"/>
      <c r="XED155" s="168"/>
      <c r="XEE155" s="168"/>
      <c r="XEF155" s="168"/>
    </row>
    <row r="156" spans="1:16360" s="79" customFormat="1" ht="44.25" customHeight="1" x14ac:dyDescent="0.3">
      <c r="A156" s="171">
        <v>617</v>
      </c>
      <c r="B156" s="174" t="s">
        <v>103</v>
      </c>
      <c r="C156" s="173"/>
      <c r="D156" s="171" t="s">
        <v>688</v>
      </c>
      <c r="E156" s="171" t="s">
        <v>689</v>
      </c>
      <c r="F156" s="171" t="s">
        <v>97</v>
      </c>
      <c r="G156" s="172"/>
      <c r="H156" s="172">
        <v>45721</v>
      </c>
      <c r="I156" s="171"/>
      <c r="J156" s="195"/>
      <c r="K156" s="236"/>
      <c r="L156" s="180">
        <f>Table3[[#This Row],[PoW]]*Table3[[#This Row],[ToV in 1.000]]</f>
        <v>0</v>
      </c>
      <c r="M156" s="180" t="s">
        <v>3958</v>
      </c>
      <c r="N156" s="180" t="s">
        <v>498</v>
      </c>
      <c r="O156" s="180" t="s">
        <v>4011</v>
      </c>
      <c r="P156" s="168" t="s">
        <v>252</v>
      </c>
      <c r="Q156" s="180" t="s">
        <v>498</v>
      </c>
      <c r="R156" s="145" t="s">
        <v>603</v>
      </c>
      <c r="S156" s="145" t="s">
        <v>207</v>
      </c>
      <c r="T156" s="171" t="s">
        <v>4085</v>
      </c>
      <c r="U156" s="171"/>
      <c r="V156" s="171"/>
      <c r="W156" s="171"/>
      <c r="X156" s="79" t="s">
        <v>522</v>
      </c>
      <c r="Y156" s="172">
        <v>45693</v>
      </c>
      <c r="Z156" s="100"/>
      <c r="AA156" s="172"/>
      <c r="AB156" s="172"/>
      <c r="AC156" s="227"/>
      <c r="AD156" s="228"/>
      <c r="AE156" s="229"/>
      <c r="AF156" s="96"/>
      <c r="AG156" s="97"/>
      <c r="AH156" s="97"/>
      <c r="AI156" s="96"/>
      <c r="AJ156" s="97"/>
      <c r="AK156" s="97"/>
      <c r="AL156" s="245"/>
      <c r="AM156" s="245"/>
      <c r="AN156" s="100"/>
      <c r="AO156" s="245"/>
      <c r="AP156" s="245"/>
      <c r="AQ156" s="245"/>
      <c r="AR156" s="168" t="s">
        <v>690</v>
      </c>
      <c r="AS156" s="245"/>
      <c r="AT156" s="168"/>
      <c r="AU156" s="168"/>
      <c r="AV156" s="168"/>
      <c r="AW156" s="168"/>
      <c r="AX156" s="168"/>
      <c r="AY156" s="168"/>
      <c r="AZ156" s="168"/>
      <c r="BA156" s="168"/>
      <c r="BB156" s="168"/>
      <c r="BC156" s="168"/>
      <c r="BD156" s="168"/>
      <c r="BE156" s="168"/>
      <c r="BF156" s="168"/>
      <c r="BG156" s="168"/>
      <c r="BH156" s="168"/>
      <c r="BI156" s="168"/>
      <c r="BJ156" s="168"/>
      <c r="BK156" s="168"/>
      <c r="BL156" s="168"/>
      <c r="BM156" s="168"/>
      <c r="BN156" s="168"/>
      <c r="BO156" s="168"/>
      <c r="BP156" s="168"/>
      <c r="BQ156" s="168"/>
      <c r="BR156" s="168"/>
      <c r="BS156" s="168"/>
      <c r="BT156" s="168"/>
      <c r="BU156" s="168"/>
      <c r="BV156" s="168"/>
      <c r="BW156" s="168"/>
      <c r="BX156" s="168"/>
      <c r="BY156" s="168"/>
      <c r="BZ156" s="168"/>
      <c r="CA156" s="168"/>
      <c r="CB156" s="168"/>
      <c r="CC156" s="168"/>
      <c r="CD156" s="168"/>
      <c r="CE156" s="168"/>
      <c r="CF156" s="168"/>
      <c r="CG156" s="168"/>
      <c r="CH156" s="168"/>
      <c r="CI156" s="168"/>
      <c r="CJ156" s="168"/>
      <c r="CK156" s="168"/>
      <c r="CL156" s="168"/>
      <c r="CM156" s="168"/>
      <c r="CN156" s="168"/>
      <c r="CO156" s="168"/>
      <c r="CP156" s="168"/>
      <c r="CQ156" s="168"/>
      <c r="CR156" s="168"/>
      <c r="CS156" s="168"/>
      <c r="CT156" s="168"/>
      <c r="CU156" s="168"/>
      <c r="CV156" s="168"/>
      <c r="CW156" s="168"/>
      <c r="CX156" s="168"/>
      <c r="CY156" s="168"/>
      <c r="CZ156" s="168"/>
      <c r="DA156" s="168"/>
      <c r="DB156" s="168"/>
      <c r="DC156" s="168"/>
      <c r="DD156" s="168"/>
      <c r="DE156" s="168"/>
      <c r="DF156" s="168"/>
      <c r="DG156" s="168"/>
      <c r="DH156" s="168"/>
      <c r="DI156" s="168"/>
      <c r="DJ156" s="168"/>
      <c r="DK156" s="168"/>
      <c r="DL156" s="168"/>
      <c r="DM156" s="168"/>
      <c r="DN156" s="168"/>
      <c r="DO156" s="168"/>
      <c r="DP156" s="168"/>
      <c r="DQ156" s="168"/>
      <c r="DR156" s="168"/>
      <c r="DS156" s="168"/>
      <c r="DT156" s="168"/>
      <c r="DU156" s="168"/>
      <c r="DV156" s="168"/>
      <c r="DW156" s="168"/>
      <c r="DX156" s="168"/>
      <c r="DY156" s="168"/>
      <c r="DZ156" s="168"/>
      <c r="EA156" s="168"/>
      <c r="EB156" s="168"/>
      <c r="EC156" s="168"/>
      <c r="ED156" s="168"/>
      <c r="EE156" s="168"/>
      <c r="EF156" s="168"/>
      <c r="EG156" s="168"/>
      <c r="EH156" s="168"/>
      <c r="EI156" s="168"/>
      <c r="EJ156" s="168"/>
      <c r="EK156" s="168"/>
      <c r="EL156" s="168"/>
      <c r="EM156" s="168"/>
      <c r="EN156" s="168"/>
      <c r="EO156" s="168"/>
      <c r="EP156" s="168"/>
      <c r="EQ156" s="168"/>
      <c r="ER156" s="168"/>
      <c r="ES156" s="168"/>
      <c r="ET156" s="168"/>
      <c r="EU156" s="168"/>
      <c r="EV156" s="168"/>
      <c r="EW156" s="168"/>
      <c r="EX156" s="168"/>
      <c r="EY156" s="168"/>
      <c r="EZ156" s="168"/>
      <c r="FA156" s="168"/>
      <c r="FB156" s="168"/>
      <c r="FC156" s="168"/>
      <c r="FD156" s="168"/>
      <c r="FE156" s="168"/>
      <c r="FF156" s="168"/>
      <c r="FG156" s="168"/>
      <c r="FH156" s="168"/>
      <c r="FI156" s="168"/>
      <c r="FJ156" s="168"/>
      <c r="FK156" s="168"/>
      <c r="FL156" s="168"/>
      <c r="FM156" s="168"/>
      <c r="FN156" s="168"/>
      <c r="FO156" s="168"/>
      <c r="FP156" s="168"/>
      <c r="FQ156" s="168"/>
      <c r="FR156" s="168"/>
      <c r="FS156" s="168"/>
      <c r="FT156" s="168"/>
      <c r="FU156" s="168"/>
      <c r="FV156" s="168"/>
      <c r="FW156" s="168"/>
      <c r="FX156" s="168"/>
      <c r="FY156" s="168"/>
      <c r="FZ156" s="168"/>
      <c r="GA156" s="168"/>
      <c r="GB156" s="168"/>
      <c r="GC156" s="168"/>
      <c r="GD156" s="168"/>
      <c r="GE156" s="168"/>
      <c r="GF156" s="168"/>
      <c r="GG156" s="168"/>
      <c r="GH156" s="168"/>
      <c r="GI156" s="168"/>
      <c r="GJ156" s="168"/>
      <c r="GK156" s="168"/>
      <c r="GL156" s="168"/>
      <c r="GM156" s="168"/>
      <c r="GN156" s="168"/>
      <c r="GO156" s="168"/>
      <c r="GP156" s="168"/>
      <c r="GQ156" s="168"/>
      <c r="GR156" s="168"/>
      <c r="GS156" s="168"/>
      <c r="GT156" s="168"/>
      <c r="GU156" s="168"/>
      <c r="GV156" s="168"/>
      <c r="GW156" s="168"/>
      <c r="GX156" s="168"/>
      <c r="GY156" s="168"/>
      <c r="GZ156" s="168"/>
      <c r="HA156" s="168"/>
      <c r="HB156" s="168"/>
      <c r="HC156" s="168"/>
      <c r="HD156" s="168"/>
      <c r="HE156" s="168"/>
      <c r="HF156" s="168"/>
      <c r="HG156" s="168"/>
      <c r="HH156" s="168"/>
      <c r="HI156" s="168"/>
      <c r="HJ156" s="168"/>
      <c r="HK156" s="168"/>
      <c r="HL156" s="168"/>
      <c r="HM156" s="168"/>
      <c r="HN156" s="168"/>
      <c r="HO156" s="168"/>
      <c r="HP156" s="168"/>
      <c r="HQ156" s="168"/>
      <c r="HR156" s="168"/>
      <c r="HS156" s="168"/>
      <c r="HT156" s="168"/>
      <c r="HU156" s="168"/>
      <c r="HV156" s="168"/>
      <c r="HW156" s="168"/>
      <c r="HX156" s="168"/>
      <c r="HY156" s="168"/>
      <c r="HZ156" s="168"/>
      <c r="IA156" s="168"/>
      <c r="IB156" s="168"/>
      <c r="IC156" s="168"/>
      <c r="ID156" s="168"/>
      <c r="IE156" s="168"/>
      <c r="IF156" s="168"/>
      <c r="IG156" s="168"/>
      <c r="IH156" s="168"/>
      <c r="II156" s="168"/>
      <c r="IJ156" s="168"/>
      <c r="IK156" s="168"/>
      <c r="IL156" s="168"/>
      <c r="IM156" s="168"/>
      <c r="IN156" s="168"/>
      <c r="IO156" s="168"/>
      <c r="IP156" s="168"/>
      <c r="IQ156" s="168"/>
      <c r="IR156" s="168"/>
      <c r="IS156" s="168"/>
      <c r="IT156" s="168"/>
      <c r="IU156" s="168"/>
      <c r="IV156" s="168"/>
      <c r="IW156" s="168"/>
      <c r="IX156" s="168"/>
      <c r="IY156" s="168"/>
      <c r="IZ156" s="168"/>
      <c r="JA156" s="168"/>
      <c r="JB156" s="168"/>
      <c r="JC156" s="168"/>
      <c r="JD156" s="168"/>
      <c r="JE156" s="168"/>
      <c r="JF156" s="168"/>
      <c r="JG156" s="168"/>
      <c r="JH156" s="168"/>
      <c r="JI156" s="168"/>
      <c r="JJ156" s="168"/>
      <c r="JK156" s="168"/>
      <c r="JL156" s="168"/>
      <c r="JM156" s="168"/>
      <c r="JN156" s="168"/>
      <c r="JO156" s="168"/>
      <c r="JP156" s="168"/>
      <c r="JQ156" s="168"/>
      <c r="JR156" s="168"/>
      <c r="JS156" s="168"/>
      <c r="JT156" s="168"/>
      <c r="JU156" s="168"/>
      <c r="JV156" s="168"/>
      <c r="JW156" s="168"/>
      <c r="JX156" s="168"/>
      <c r="JY156" s="168"/>
      <c r="JZ156" s="168"/>
      <c r="KA156" s="168"/>
      <c r="KB156" s="168"/>
      <c r="KC156" s="168"/>
      <c r="KD156" s="168"/>
      <c r="KE156" s="168"/>
      <c r="KF156" s="168"/>
      <c r="KG156" s="168"/>
      <c r="KH156" s="168"/>
      <c r="KI156" s="168"/>
      <c r="KJ156" s="168"/>
      <c r="KK156" s="168"/>
      <c r="KL156" s="168"/>
      <c r="KM156" s="168"/>
      <c r="KN156" s="168"/>
      <c r="KO156" s="168"/>
      <c r="KP156" s="168"/>
      <c r="KQ156" s="168"/>
      <c r="KR156" s="168"/>
      <c r="KS156" s="168"/>
      <c r="KT156" s="168"/>
      <c r="KU156" s="168"/>
      <c r="KV156" s="168"/>
      <c r="KW156" s="168"/>
      <c r="KX156" s="168"/>
      <c r="KY156" s="168"/>
      <c r="KZ156" s="168"/>
      <c r="LA156" s="168"/>
      <c r="LB156" s="168"/>
      <c r="LC156" s="168"/>
      <c r="LD156" s="168"/>
      <c r="LE156" s="168"/>
      <c r="LF156" s="168"/>
      <c r="LG156" s="168"/>
      <c r="LH156" s="168"/>
      <c r="LI156" s="168"/>
      <c r="LJ156" s="168"/>
      <c r="LK156" s="168"/>
      <c r="LL156" s="168"/>
      <c r="LM156" s="168"/>
      <c r="LN156" s="168"/>
      <c r="LO156" s="168"/>
      <c r="LP156" s="168"/>
      <c r="LQ156" s="168"/>
      <c r="LR156" s="168"/>
      <c r="LS156" s="168"/>
      <c r="LT156" s="168"/>
      <c r="LU156" s="168"/>
      <c r="LV156" s="168"/>
      <c r="LW156" s="168"/>
      <c r="LX156" s="168"/>
      <c r="LY156" s="168"/>
      <c r="LZ156" s="168"/>
      <c r="MA156" s="168"/>
      <c r="MB156" s="168"/>
      <c r="MC156" s="168"/>
      <c r="MD156" s="168"/>
      <c r="ME156" s="168"/>
      <c r="MF156" s="168"/>
      <c r="MG156" s="168"/>
      <c r="MH156" s="168"/>
      <c r="MI156" s="168"/>
      <c r="MJ156" s="168"/>
      <c r="MK156" s="168"/>
      <c r="ML156" s="168"/>
      <c r="MM156" s="168"/>
      <c r="MN156" s="168"/>
      <c r="MO156" s="168"/>
      <c r="MP156" s="168"/>
      <c r="MQ156" s="168"/>
      <c r="MR156" s="168"/>
      <c r="MS156" s="168"/>
      <c r="MT156" s="168"/>
      <c r="MU156" s="168"/>
      <c r="MV156" s="168"/>
      <c r="MW156" s="168"/>
      <c r="MX156" s="168"/>
      <c r="MY156" s="168"/>
      <c r="MZ156" s="168"/>
      <c r="NA156" s="168"/>
      <c r="NB156" s="168"/>
      <c r="NC156" s="168"/>
      <c r="ND156" s="168"/>
      <c r="NE156" s="168"/>
      <c r="NF156" s="168"/>
      <c r="NG156" s="168"/>
      <c r="NH156" s="168"/>
      <c r="NI156" s="168"/>
      <c r="NJ156" s="168"/>
      <c r="NK156" s="168"/>
      <c r="NL156" s="168"/>
      <c r="NM156" s="168"/>
      <c r="NN156" s="168"/>
      <c r="NO156" s="168"/>
      <c r="NP156" s="168"/>
      <c r="NQ156" s="168"/>
      <c r="NR156" s="168"/>
      <c r="NS156" s="168"/>
      <c r="NT156" s="168"/>
      <c r="NU156" s="168"/>
      <c r="NV156" s="168"/>
      <c r="NW156" s="168"/>
      <c r="NX156" s="168"/>
      <c r="NY156" s="168"/>
      <c r="NZ156" s="168"/>
      <c r="OA156" s="168"/>
      <c r="OB156" s="168"/>
      <c r="OC156" s="168"/>
      <c r="OD156" s="168"/>
      <c r="OE156" s="168"/>
      <c r="OF156" s="168"/>
      <c r="OG156" s="168"/>
      <c r="OH156" s="168"/>
      <c r="OI156" s="168"/>
      <c r="OJ156" s="168"/>
      <c r="OK156" s="168"/>
      <c r="OL156" s="168"/>
      <c r="OM156" s="168"/>
      <c r="ON156" s="168"/>
      <c r="OO156" s="168"/>
      <c r="OP156" s="168"/>
      <c r="OQ156" s="168"/>
      <c r="OR156" s="168"/>
      <c r="OS156" s="168"/>
      <c r="OT156" s="168"/>
      <c r="OU156" s="168"/>
      <c r="OV156" s="168"/>
      <c r="OW156" s="168"/>
      <c r="OX156" s="168"/>
      <c r="OY156" s="168"/>
      <c r="OZ156" s="168"/>
      <c r="PA156" s="168"/>
      <c r="PB156" s="168"/>
      <c r="PC156" s="168"/>
      <c r="PD156" s="168"/>
      <c r="PE156" s="168"/>
      <c r="PF156" s="168"/>
      <c r="PG156" s="168"/>
      <c r="PH156" s="168"/>
      <c r="PI156" s="168"/>
      <c r="PJ156" s="168"/>
      <c r="PK156" s="168"/>
      <c r="PL156" s="168"/>
      <c r="PM156" s="168"/>
      <c r="PN156" s="168"/>
      <c r="PO156" s="168"/>
      <c r="PP156" s="168"/>
      <c r="PQ156" s="168"/>
      <c r="PR156" s="168"/>
      <c r="PS156" s="168"/>
      <c r="PT156" s="168"/>
      <c r="PU156" s="168"/>
      <c r="PV156" s="168"/>
      <c r="PW156" s="168"/>
      <c r="PX156" s="168"/>
      <c r="PY156" s="168"/>
      <c r="PZ156" s="168"/>
      <c r="QA156" s="168"/>
      <c r="QB156" s="168"/>
      <c r="QC156" s="168"/>
      <c r="QD156" s="168"/>
      <c r="QE156" s="168"/>
      <c r="QF156" s="168"/>
      <c r="QG156" s="168"/>
      <c r="QH156" s="168"/>
      <c r="QI156" s="168"/>
      <c r="QJ156" s="168"/>
      <c r="QK156" s="168"/>
      <c r="QL156" s="168"/>
      <c r="QM156" s="168"/>
      <c r="QN156" s="168"/>
      <c r="QO156" s="168"/>
      <c r="QP156" s="168"/>
      <c r="QQ156" s="168"/>
      <c r="QR156" s="168"/>
      <c r="QS156" s="168"/>
      <c r="QT156" s="168"/>
      <c r="QU156" s="168"/>
      <c r="QV156" s="168"/>
      <c r="QW156" s="168"/>
      <c r="QX156" s="168"/>
      <c r="QY156" s="168"/>
      <c r="QZ156" s="168"/>
      <c r="RA156" s="168"/>
      <c r="RB156" s="168"/>
      <c r="RC156" s="168"/>
      <c r="RD156" s="168"/>
      <c r="RE156" s="168"/>
      <c r="RF156" s="168"/>
      <c r="RG156" s="168"/>
      <c r="RH156" s="168"/>
      <c r="RI156" s="168"/>
      <c r="RJ156" s="168"/>
      <c r="RK156" s="168"/>
      <c r="RL156" s="168"/>
      <c r="RM156" s="168"/>
      <c r="RN156" s="168"/>
      <c r="RO156" s="168"/>
      <c r="RP156" s="168"/>
      <c r="RQ156" s="168"/>
      <c r="RR156" s="168"/>
      <c r="RS156" s="168"/>
      <c r="RT156" s="168"/>
      <c r="RU156" s="168"/>
      <c r="RV156" s="168"/>
      <c r="RW156" s="168"/>
      <c r="RX156" s="168"/>
      <c r="RY156" s="168"/>
      <c r="RZ156" s="168"/>
      <c r="SA156" s="168"/>
      <c r="SB156" s="168"/>
      <c r="SC156" s="168"/>
      <c r="SD156" s="168"/>
      <c r="SE156" s="168"/>
      <c r="SF156" s="168"/>
      <c r="SG156" s="168"/>
      <c r="SH156" s="168"/>
      <c r="SI156" s="168"/>
      <c r="SJ156" s="168"/>
      <c r="SK156" s="168"/>
      <c r="SL156" s="168"/>
      <c r="SM156" s="168"/>
      <c r="SN156" s="168"/>
      <c r="SO156" s="168"/>
      <c r="SP156" s="168"/>
      <c r="SQ156" s="168"/>
      <c r="SR156" s="168"/>
      <c r="SS156" s="168"/>
      <c r="ST156" s="168"/>
      <c r="SU156" s="168"/>
      <c r="SV156" s="168"/>
      <c r="SW156" s="168"/>
      <c r="SX156" s="168"/>
      <c r="SY156" s="168"/>
      <c r="SZ156" s="168"/>
      <c r="TA156" s="168"/>
      <c r="TB156" s="168"/>
      <c r="TC156" s="168"/>
      <c r="TD156" s="168"/>
      <c r="TE156" s="168"/>
      <c r="TF156" s="168"/>
      <c r="TG156" s="168"/>
      <c r="TH156" s="168"/>
      <c r="TI156" s="168"/>
      <c r="TJ156" s="168"/>
      <c r="TK156" s="168"/>
      <c r="TL156" s="168"/>
      <c r="TM156" s="168"/>
      <c r="TN156" s="168"/>
      <c r="TO156" s="168"/>
      <c r="TP156" s="168"/>
      <c r="TQ156" s="168"/>
      <c r="TR156" s="168"/>
      <c r="TS156" s="168"/>
      <c r="TT156" s="168"/>
      <c r="TU156" s="168"/>
      <c r="TV156" s="168"/>
      <c r="TW156" s="168"/>
      <c r="TX156" s="168"/>
      <c r="TY156" s="168"/>
      <c r="TZ156" s="168"/>
      <c r="UA156" s="168"/>
      <c r="UB156" s="168"/>
      <c r="UC156" s="168"/>
      <c r="UD156" s="168"/>
      <c r="UE156" s="168"/>
      <c r="UF156" s="168"/>
      <c r="UG156" s="168"/>
      <c r="UH156" s="168"/>
      <c r="UI156" s="168"/>
      <c r="UJ156" s="168"/>
      <c r="UK156" s="168"/>
      <c r="UL156" s="168"/>
      <c r="UM156" s="168"/>
      <c r="UN156" s="168"/>
      <c r="UO156" s="168"/>
      <c r="UP156" s="168"/>
      <c r="UQ156" s="168"/>
      <c r="UR156" s="168"/>
      <c r="US156" s="168"/>
      <c r="UT156" s="168"/>
      <c r="UU156" s="168"/>
      <c r="UV156" s="168"/>
      <c r="UW156" s="168"/>
      <c r="UX156" s="168"/>
      <c r="UY156" s="168"/>
      <c r="UZ156" s="168"/>
      <c r="VA156" s="168"/>
      <c r="VB156" s="168"/>
      <c r="VC156" s="168"/>
      <c r="VD156" s="168"/>
      <c r="VE156" s="168"/>
      <c r="VF156" s="168"/>
      <c r="VG156" s="168"/>
      <c r="VH156" s="168"/>
      <c r="VI156" s="168"/>
      <c r="VJ156" s="168"/>
      <c r="VK156" s="168"/>
      <c r="VL156" s="168"/>
      <c r="VM156" s="168"/>
      <c r="VN156" s="168"/>
      <c r="VO156" s="168"/>
      <c r="VP156" s="168"/>
      <c r="VQ156" s="168"/>
      <c r="VR156" s="168"/>
      <c r="VS156" s="168"/>
      <c r="VT156" s="168"/>
      <c r="VU156" s="168"/>
      <c r="VV156" s="168"/>
      <c r="VW156" s="168"/>
      <c r="VX156" s="168"/>
      <c r="VY156" s="168"/>
      <c r="VZ156" s="168"/>
      <c r="WA156" s="168"/>
      <c r="WB156" s="168"/>
      <c r="WC156" s="168"/>
      <c r="WD156" s="168"/>
      <c r="WE156" s="168"/>
      <c r="WF156" s="168"/>
      <c r="WG156" s="168"/>
      <c r="WH156" s="168"/>
      <c r="WI156" s="168"/>
      <c r="WJ156" s="168"/>
      <c r="WK156" s="168"/>
      <c r="WL156" s="168"/>
      <c r="WM156" s="168"/>
      <c r="WN156" s="168"/>
      <c r="WO156" s="168"/>
      <c r="WP156" s="168"/>
      <c r="WQ156" s="168"/>
      <c r="WR156" s="168"/>
      <c r="WS156" s="168"/>
      <c r="WT156" s="168"/>
      <c r="WU156" s="168"/>
      <c r="WV156" s="168"/>
      <c r="WW156" s="168"/>
      <c r="WX156" s="168"/>
      <c r="WY156" s="168"/>
      <c r="WZ156" s="168"/>
      <c r="XA156" s="168"/>
      <c r="XB156" s="168"/>
      <c r="XC156" s="168"/>
      <c r="XD156" s="168"/>
      <c r="XE156" s="168"/>
      <c r="XF156" s="168"/>
      <c r="XG156" s="168"/>
      <c r="XH156" s="168"/>
      <c r="XI156" s="168"/>
      <c r="XJ156" s="168"/>
      <c r="XK156" s="168"/>
      <c r="XL156" s="168"/>
      <c r="XM156" s="168"/>
      <c r="XN156" s="168"/>
      <c r="XO156" s="168"/>
      <c r="XP156" s="168"/>
      <c r="XQ156" s="168"/>
      <c r="XR156" s="168"/>
      <c r="XS156" s="168"/>
      <c r="XT156" s="168"/>
      <c r="XU156" s="168"/>
      <c r="XV156" s="168"/>
      <c r="XW156" s="168"/>
      <c r="XX156" s="168"/>
      <c r="XY156" s="168"/>
      <c r="XZ156" s="168"/>
      <c r="YA156" s="168"/>
      <c r="YB156" s="168"/>
      <c r="YC156" s="168"/>
      <c r="YD156" s="168"/>
      <c r="YE156" s="168"/>
      <c r="YF156" s="168"/>
      <c r="YG156" s="168"/>
      <c r="YH156" s="168"/>
      <c r="YI156" s="168"/>
      <c r="YJ156" s="168"/>
      <c r="YK156" s="168"/>
      <c r="YL156" s="168"/>
      <c r="YM156" s="168"/>
      <c r="YN156" s="168"/>
      <c r="YO156" s="168"/>
      <c r="YP156" s="168"/>
      <c r="YQ156" s="168"/>
      <c r="YR156" s="168"/>
      <c r="YS156" s="168"/>
      <c r="YT156" s="168"/>
      <c r="YU156" s="168"/>
      <c r="YV156" s="168"/>
      <c r="YW156" s="168"/>
      <c r="YX156" s="168"/>
      <c r="YY156" s="168"/>
      <c r="YZ156" s="168"/>
      <c r="ZA156" s="168"/>
      <c r="ZB156" s="168"/>
      <c r="ZC156" s="168"/>
      <c r="ZD156" s="168"/>
      <c r="ZE156" s="168"/>
      <c r="ZF156" s="168"/>
      <c r="ZG156" s="168"/>
      <c r="ZH156" s="168"/>
      <c r="ZI156" s="168"/>
      <c r="ZJ156" s="168"/>
      <c r="ZK156" s="168"/>
      <c r="ZL156" s="168"/>
      <c r="ZM156" s="168"/>
      <c r="ZN156" s="168"/>
      <c r="ZO156" s="168"/>
      <c r="ZP156" s="168"/>
      <c r="ZQ156" s="168"/>
      <c r="ZR156" s="168"/>
      <c r="ZS156" s="168"/>
      <c r="ZT156" s="168"/>
      <c r="ZU156" s="168"/>
      <c r="ZV156" s="168"/>
      <c r="ZW156" s="168"/>
      <c r="ZX156" s="168"/>
      <c r="ZY156" s="168"/>
      <c r="ZZ156" s="168"/>
      <c r="AAA156" s="168"/>
      <c r="AAB156" s="168"/>
      <c r="AAC156" s="168"/>
      <c r="AAD156" s="168"/>
      <c r="AAE156" s="168"/>
      <c r="AAF156" s="168"/>
      <c r="AAG156" s="168"/>
      <c r="AAH156" s="168"/>
      <c r="AAI156" s="168"/>
      <c r="AAJ156" s="168"/>
      <c r="AAK156" s="168"/>
      <c r="AAL156" s="168"/>
      <c r="AAM156" s="168"/>
      <c r="AAN156" s="168"/>
      <c r="AAO156" s="168"/>
      <c r="AAP156" s="168"/>
      <c r="AAQ156" s="168"/>
      <c r="AAR156" s="168"/>
      <c r="AAS156" s="168"/>
      <c r="AAT156" s="168"/>
      <c r="AAU156" s="168"/>
      <c r="AAV156" s="168"/>
      <c r="AAW156" s="168"/>
      <c r="AAX156" s="168"/>
      <c r="AAY156" s="168"/>
      <c r="AAZ156" s="168"/>
      <c r="ABA156" s="168"/>
      <c r="ABB156" s="168"/>
      <c r="ABC156" s="168"/>
      <c r="ABD156" s="168"/>
      <c r="ABE156" s="168"/>
      <c r="ABF156" s="168"/>
      <c r="ABG156" s="168"/>
      <c r="ABH156" s="168"/>
      <c r="ABI156" s="168"/>
      <c r="ABJ156" s="168"/>
      <c r="ABK156" s="168"/>
      <c r="ABL156" s="168"/>
      <c r="ABM156" s="168"/>
      <c r="ABN156" s="168"/>
      <c r="ABO156" s="168"/>
      <c r="ABP156" s="168"/>
      <c r="ABQ156" s="168"/>
      <c r="ABR156" s="168"/>
      <c r="ABS156" s="168"/>
      <c r="ABT156" s="168"/>
      <c r="ABU156" s="168"/>
      <c r="ABV156" s="168"/>
      <c r="ABW156" s="168"/>
      <c r="ABX156" s="168"/>
      <c r="ABY156" s="168"/>
      <c r="ABZ156" s="168"/>
      <c r="ACA156" s="168"/>
      <c r="ACB156" s="168"/>
      <c r="ACC156" s="168"/>
      <c r="ACD156" s="168"/>
      <c r="ACE156" s="168"/>
      <c r="ACF156" s="168"/>
      <c r="ACG156" s="168"/>
      <c r="ACH156" s="168"/>
      <c r="ACI156" s="168"/>
      <c r="ACJ156" s="168"/>
      <c r="ACK156" s="168"/>
      <c r="ACL156" s="168"/>
      <c r="ACM156" s="168"/>
      <c r="ACN156" s="168"/>
      <c r="ACO156" s="168"/>
      <c r="ACP156" s="168"/>
      <c r="ACQ156" s="168"/>
      <c r="ACR156" s="168"/>
      <c r="ACS156" s="168"/>
      <c r="ACT156" s="168"/>
      <c r="ACU156" s="168"/>
      <c r="ACV156" s="168"/>
      <c r="ACW156" s="168"/>
      <c r="ACX156" s="168"/>
      <c r="ACY156" s="168"/>
      <c r="ACZ156" s="168"/>
      <c r="ADA156" s="168"/>
      <c r="ADB156" s="168"/>
      <c r="ADC156" s="168"/>
      <c r="ADD156" s="168"/>
      <c r="ADE156" s="168"/>
      <c r="ADF156" s="168"/>
      <c r="ADG156" s="168"/>
      <c r="ADH156" s="168"/>
      <c r="ADI156" s="168"/>
      <c r="ADJ156" s="168"/>
      <c r="ADK156" s="168"/>
      <c r="ADL156" s="168"/>
      <c r="ADM156" s="168"/>
      <c r="ADN156" s="168"/>
      <c r="ADO156" s="168"/>
      <c r="ADP156" s="168"/>
      <c r="ADQ156" s="168"/>
      <c r="ADR156" s="168"/>
      <c r="ADS156" s="168"/>
      <c r="ADT156" s="168"/>
      <c r="ADU156" s="168"/>
      <c r="ADV156" s="168"/>
      <c r="ADW156" s="168"/>
      <c r="ADX156" s="168"/>
      <c r="ADY156" s="168"/>
      <c r="ADZ156" s="168"/>
      <c r="AEA156" s="168"/>
      <c r="AEB156" s="168"/>
      <c r="AEC156" s="168"/>
      <c r="AED156" s="168"/>
      <c r="AEE156" s="168"/>
      <c r="AEF156" s="168"/>
      <c r="AEG156" s="168"/>
      <c r="AEH156" s="168"/>
      <c r="AEI156" s="168"/>
      <c r="AEJ156" s="168"/>
      <c r="AEK156" s="168"/>
      <c r="AEL156" s="168"/>
      <c r="AEM156" s="168"/>
      <c r="AEN156" s="168"/>
      <c r="AEO156" s="168"/>
      <c r="AEP156" s="168"/>
      <c r="AEQ156" s="168"/>
      <c r="AER156" s="168"/>
      <c r="AES156" s="168"/>
      <c r="AET156" s="168"/>
      <c r="AEU156" s="168"/>
      <c r="AEV156" s="168"/>
      <c r="AEW156" s="168"/>
      <c r="AEX156" s="168"/>
      <c r="AEY156" s="168"/>
      <c r="AEZ156" s="168"/>
      <c r="AFA156" s="168"/>
      <c r="AFB156" s="168"/>
      <c r="AFC156" s="168"/>
      <c r="AFD156" s="168"/>
      <c r="AFE156" s="168"/>
      <c r="AFF156" s="168"/>
      <c r="AFG156" s="168"/>
      <c r="AFH156" s="168"/>
      <c r="AFI156" s="168"/>
      <c r="AFJ156" s="168"/>
      <c r="AFK156" s="168"/>
      <c r="AFL156" s="168"/>
      <c r="AFM156" s="168"/>
      <c r="AFN156" s="168"/>
      <c r="AFO156" s="168"/>
      <c r="AFP156" s="168"/>
      <c r="AFQ156" s="168"/>
      <c r="AFR156" s="168"/>
      <c r="AFS156" s="168"/>
      <c r="AFT156" s="168"/>
      <c r="AFU156" s="168"/>
      <c r="AFV156" s="168"/>
      <c r="AFW156" s="168"/>
      <c r="AFX156" s="168"/>
      <c r="AFY156" s="168"/>
      <c r="AFZ156" s="168"/>
      <c r="AGA156" s="168"/>
      <c r="AGB156" s="168"/>
      <c r="AGC156" s="168"/>
      <c r="AGD156" s="168"/>
      <c r="AGE156" s="168"/>
      <c r="AGF156" s="168"/>
      <c r="AGG156" s="168"/>
      <c r="AGH156" s="168"/>
      <c r="AGI156" s="168"/>
      <c r="AGJ156" s="168"/>
      <c r="AGK156" s="168"/>
      <c r="AGL156" s="168"/>
      <c r="AGM156" s="168"/>
      <c r="AGN156" s="168"/>
      <c r="AGO156" s="168"/>
      <c r="AGP156" s="168"/>
      <c r="AGQ156" s="168"/>
      <c r="AGR156" s="168"/>
      <c r="AGS156" s="168"/>
      <c r="AGT156" s="168"/>
      <c r="AGU156" s="168"/>
      <c r="AGV156" s="168"/>
      <c r="AGW156" s="168"/>
      <c r="AGX156" s="168"/>
      <c r="AGY156" s="168"/>
      <c r="AGZ156" s="168"/>
      <c r="AHA156" s="168"/>
      <c r="AHB156" s="168"/>
      <c r="AHC156" s="168"/>
      <c r="AHD156" s="168"/>
      <c r="AHE156" s="168"/>
      <c r="AHF156" s="168"/>
      <c r="AHG156" s="168"/>
      <c r="AHH156" s="168"/>
      <c r="AHI156" s="168"/>
      <c r="AHJ156" s="168"/>
      <c r="AHK156" s="168"/>
      <c r="AHL156" s="168"/>
      <c r="AHM156" s="168"/>
      <c r="AHN156" s="168"/>
      <c r="AHO156" s="168"/>
      <c r="AHP156" s="168"/>
      <c r="AHQ156" s="168"/>
      <c r="AHR156" s="168"/>
      <c r="AHS156" s="168"/>
      <c r="AHT156" s="168"/>
      <c r="AHU156" s="168"/>
      <c r="AHV156" s="168"/>
      <c r="AHW156" s="168"/>
      <c r="AHX156" s="168"/>
      <c r="AHY156" s="168"/>
      <c r="AHZ156" s="168"/>
      <c r="AIA156" s="168"/>
      <c r="AIB156" s="168"/>
      <c r="AIC156" s="168"/>
      <c r="AID156" s="168"/>
      <c r="AIE156" s="168"/>
      <c r="AIF156" s="168"/>
      <c r="AIG156" s="168"/>
      <c r="AIH156" s="168"/>
      <c r="AII156" s="168"/>
      <c r="AIJ156" s="168"/>
      <c r="AIK156" s="168"/>
      <c r="AIL156" s="168"/>
      <c r="AIM156" s="168"/>
      <c r="AIN156" s="168"/>
      <c r="AIO156" s="168"/>
      <c r="AIP156" s="168"/>
      <c r="AIQ156" s="168"/>
      <c r="AIR156" s="168"/>
      <c r="AIS156" s="168"/>
      <c r="AIT156" s="168"/>
      <c r="AIU156" s="168"/>
      <c r="AIV156" s="168"/>
      <c r="AIW156" s="168"/>
      <c r="AIX156" s="168"/>
      <c r="AIY156" s="168"/>
      <c r="AIZ156" s="168"/>
      <c r="AJA156" s="168"/>
      <c r="AJB156" s="168"/>
      <c r="AJC156" s="168"/>
      <c r="AJD156" s="168"/>
      <c r="AJE156" s="168"/>
      <c r="AJF156" s="168"/>
      <c r="AJG156" s="168"/>
      <c r="AJH156" s="168"/>
      <c r="AJI156" s="168"/>
      <c r="AJJ156" s="168"/>
      <c r="AJK156" s="168"/>
      <c r="AJL156" s="168"/>
      <c r="AJM156" s="168"/>
      <c r="AJN156" s="168"/>
      <c r="AJO156" s="168"/>
      <c r="AJP156" s="168"/>
      <c r="AJQ156" s="168"/>
      <c r="AJR156" s="168"/>
      <c r="AJS156" s="168"/>
      <c r="AJT156" s="168"/>
      <c r="AJU156" s="168"/>
      <c r="AJV156" s="168"/>
      <c r="AJW156" s="168"/>
      <c r="AJX156" s="168"/>
      <c r="AJY156" s="168"/>
      <c r="AJZ156" s="168"/>
      <c r="AKA156" s="168"/>
      <c r="AKB156" s="168"/>
      <c r="AKC156" s="168"/>
      <c r="AKD156" s="168"/>
      <c r="AKE156" s="168"/>
      <c r="AKF156" s="168"/>
      <c r="AKG156" s="168"/>
      <c r="AKH156" s="168"/>
      <c r="AKI156" s="168"/>
      <c r="AKJ156" s="168"/>
      <c r="AKK156" s="168"/>
      <c r="AKL156" s="168"/>
      <c r="AKM156" s="168"/>
      <c r="AKN156" s="168"/>
      <c r="AKO156" s="168"/>
      <c r="AKP156" s="168"/>
      <c r="AKQ156" s="168"/>
      <c r="AKR156" s="168"/>
      <c r="AKS156" s="168"/>
      <c r="AKT156" s="168"/>
      <c r="AKU156" s="168"/>
      <c r="AKV156" s="168"/>
      <c r="AKW156" s="168"/>
      <c r="AKX156" s="168"/>
      <c r="AKY156" s="168"/>
      <c r="AKZ156" s="168"/>
      <c r="ALA156" s="168"/>
      <c r="ALB156" s="168"/>
      <c r="ALC156" s="168"/>
      <c r="ALD156" s="168"/>
      <c r="ALE156" s="168"/>
      <c r="ALF156" s="168"/>
      <c r="ALG156" s="168"/>
      <c r="ALH156" s="168"/>
      <c r="ALI156" s="168"/>
      <c r="ALJ156" s="168"/>
      <c r="ALK156" s="168"/>
      <c r="ALL156" s="168"/>
      <c r="ALM156" s="168"/>
      <c r="ALN156" s="168"/>
      <c r="ALO156" s="168"/>
      <c r="ALP156" s="168"/>
      <c r="ALQ156" s="168"/>
      <c r="ALR156" s="168"/>
      <c r="ALS156" s="168"/>
      <c r="ALT156" s="168"/>
      <c r="ALU156" s="168"/>
      <c r="ALV156" s="168"/>
      <c r="ALW156" s="168"/>
      <c r="ALX156" s="168"/>
      <c r="ALY156" s="168"/>
      <c r="ALZ156" s="168"/>
      <c r="AMA156" s="168"/>
      <c r="AMB156" s="168"/>
      <c r="AMC156" s="168"/>
      <c r="AMD156" s="168"/>
      <c r="AME156" s="168"/>
      <c r="AMF156" s="168"/>
      <c r="AMG156" s="168"/>
      <c r="AMH156" s="168"/>
      <c r="AMI156" s="168"/>
      <c r="AMJ156" s="168"/>
      <c r="AMK156" s="168"/>
      <c r="AML156" s="168"/>
      <c r="AMM156" s="168"/>
      <c r="AMN156" s="168"/>
      <c r="AMO156" s="168"/>
      <c r="AMP156" s="168"/>
      <c r="AMQ156" s="168"/>
      <c r="AMR156" s="168"/>
      <c r="AMS156" s="168"/>
      <c r="AMT156" s="168"/>
      <c r="AMU156" s="168"/>
      <c r="AMV156" s="168"/>
      <c r="AMW156" s="168"/>
      <c r="AMX156" s="168"/>
      <c r="AMY156" s="168"/>
      <c r="AMZ156" s="168"/>
      <c r="ANA156" s="168"/>
      <c r="ANB156" s="168"/>
      <c r="ANC156" s="168"/>
      <c r="AND156" s="168"/>
      <c r="ANE156" s="168"/>
      <c r="ANF156" s="168"/>
      <c r="ANG156" s="168"/>
      <c r="ANH156" s="168"/>
      <c r="ANI156" s="168"/>
      <c r="ANJ156" s="168"/>
      <c r="ANK156" s="168"/>
      <c r="ANL156" s="168"/>
      <c r="ANM156" s="168"/>
      <c r="ANN156" s="168"/>
      <c r="ANO156" s="168"/>
      <c r="ANP156" s="168"/>
      <c r="ANQ156" s="168"/>
      <c r="ANR156" s="168"/>
      <c r="ANS156" s="168"/>
      <c r="ANT156" s="168"/>
      <c r="ANU156" s="168"/>
      <c r="ANV156" s="168"/>
      <c r="ANW156" s="168"/>
      <c r="ANX156" s="168"/>
      <c r="ANY156" s="168"/>
      <c r="ANZ156" s="168"/>
      <c r="AOA156" s="168"/>
      <c r="AOB156" s="168"/>
      <c r="AOC156" s="168"/>
      <c r="AOD156" s="168"/>
      <c r="AOE156" s="168"/>
      <c r="AOF156" s="168"/>
      <c r="AOG156" s="168"/>
      <c r="AOH156" s="168"/>
      <c r="AOI156" s="168"/>
      <c r="AOJ156" s="168"/>
      <c r="AOK156" s="168"/>
      <c r="AOL156" s="168"/>
      <c r="AOM156" s="168"/>
      <c r="AON156" s="168"/>
      <c r="AOO156" s="168"/>
      <c r="AOP156" s="168"/>
      <c r="AOQ156" s="168"/>
      <c r="AOR156" s="168"/>
      <c r="AOS156" s="168"/>
      <c r="AOT156" s="168"/>
      <c r="AOU156" s="168"/>
      <c r="AOV156" s="168"/>
      <c r="AOW156" s="168"/>
      <c r="AOX156" s="168"/>
      <c r="AOY156" s="168"/>
      <c r="AOZ156" s="168"/>
      <c r="APA156" s="168"/>
      <c r="APB156" s="168"/>
      <c r="APC156" s="168"/>
      <c r="APD156" s="168"/>
      <c r="APE156" s="168"/>
      <c r="APF156" s="168"/>
      <c r="APG156" s="168"/>
      <c r="APH156" s="168"/>
      <c r="API156" s="168"/>
      <c r="APJ156" s="168"/>
      <c r="APK156" s="168"/>
      <c r="APL156" s="168"/>
      <c r="APM156" s="168"/>
      <c r="APN156" s="168"/>
      <c r="APO156" s="168"/>
      <c r="APP156" s="168"/>
      <c r="APQ156" s="168"/>
      <c r="APR156" s="168"/>
      <c r="APS156" s="168"/>
      <c r="APT156" s="168"/>
      <c r="APU156" s="168"/>
      <c r="APV156" s="168"/>
      <c r="APW156" s="168"/>
      <c r="APX156" s="168"/>
      <c r="APY156" s="168"/>
      <c r="APZ156" s="168"/>
      <c r="AQA156" s="168"/>
      <c r="AQB156" s="168"/>
      <c r="AQC156" s="168"/>
      <c r="AQD156" s="168"/>
      <c r="AQE156" s="168"/>
      <c r="AQF156" s="168"/>
      <c r="AQG156" s="168"/>
      <c r="AQH156" s="168"/>
      <c r="AQI156" s="168"/>
      <c r="AQJ156" s="168"/>
      <c r="AQK156" s="168"/>
      <c r="AQL156" s="168"/>
      <c r="AQM156" s="168"/>
      <c r="AQN156" s="168"/>
      <c r="AQO156" s="168"/>
      <c r="AQP156" s="168"/>
      <c r="AQQ156" s="168"/>
      <c r="AQR156" s="168"/>
      <c r="AQS156" s="168"/>
      <c r="AQT156" s="168"/>
      <c r="AQU156" s="168"/>
      <c r="AQV156" s="168"/>
      <c r="AQW156" s="168"/>
      <c r="AQX156" s="168"/>
      <c r="AQY156" s="168"/>
      <c r="AQZ156" s="168"/>
      <c r="ARA156" s="168"/>
      <c r="ARB156" s="168"/>
      <c r="ARC156" s="168"/>
      <c r="ARD156" s="168"/>
      <c r="ARE156" s="168"/>
      <c r="ARF156" s="168"/>
      <c r="ARG156" s="168"/>
      <c r="ARH156" s="168"/>
      <c r="ARI156" s="168"/>
      <c r="ARJ156" s="168"/>
      <c r="ARK156" s="168"/>
      <c r="ARL156" s="168"/>
      <c r="ARM156" s="168"/>
      <c r="ARN156" s="168"/>
      <c r="ARO156" s="168"/>
      <c r="ARP156" s="168"/>
      <c r="ARQ156" s="168"/>
      <c r="ARR156" s="168"/>
      <c r="ARS156" s="168"/>
      <c r="ART156" s="168"/>
      <c r="ARU156" s="168"/>
      <c r="ARV156" s="168"/>
      <c r="ARW156" s="168"/>
      <c r="ARX156" s="168"/>
      <c r="ARY156" s="168"/>
      <c r="ARZ156" s="168"/>
      <c r="ASA156" s="168"/>
      <c r="ASB156" s="168"/>
      <c r="ASC156" s="168"/>
      <c r="ASD156" s="168"/>
      <c r="ASE156" s="168"/>
      <c r="ASF156" s="168"/>
      <c r="ASG156" s="168"/>
      <c r="ASH156" s="168"/>
      <c r="ASI156" s="168"/>
      <c r="ASJ156" s="168"/>
      <c r="ASK156" s="168"/>
      <c r="ASL156" s="168"/>
      <c r="ASM156" s="168"/>
      <c r="ASN156" s="168"/>
      <c r="ASO156" s="168"/>
      <c r="ASP156" s="168"/>
      <c r="ASQ156" s="168"/>
      <c r="ASR156" s="168"/>
      <c r="ASS156" s="168"/>
      <c r="AST156" s="168"/>
      <c r="ASU156" s="168"/>
      <c r="ASV156" s="168"/>
      <c r="ASW156" s="168"/>
      <c r="ASX156" s="168"/>
      <c r="ASY156" s="168"/>
      <c r="ASZ156" s="168"/>
      <c r="ATA156" s="168"/>
      <c r="ATB156" s="168"/>
      <c r="ATC156" s="168"/>
      <c r="ATD156" s="168"/>
      <c r="ATE156" s="168"/>
      <c r="ATF156" s="168"/>
      <c r="ATG156" s="168"/>
      <c r="ATH156" s="168"/>
      <c r="ATI156" s="168"/>
      <c r="ATJ156" s="168"/>
      <c r="ATK156" s="168"/>
      <c r="ATL156" s="168"/>
      <c r="ATM156" s="168"/>
      <c r="ATN156" s="168"/>
      <c r="ATO156" s="168"/>
      <c r="ATP156" s="168"/>
      <c r="ATQ156" s="168"/>
      <c r="ATR156" s="168"/>
      <c r="ATS156" s="168"/>
      <c r="ATT156" s="168"/>
      <c r="ATU156" s="168"/>
      <c r="ATV156" s="168"/>
      <c r="ATW156" s="168"/>
      <c r="ATX156" s="168"/>
      <c r="ATY156" s="168"/>
      <c r="ATZ156" s="168"/>
      <c r="AUA156" s="168"/>
      <c r="AUB156" s="168"/>
      <c r="AUC156" s="168"/>
      <c r="AUD156" s="168"/>
      <c r="AUE156" s="168"/>
      <c r="AUF156" s="168"/>
      <c r="AUG156" s="168"/>
      <c r="AUH156" s="168"/>
      <c r="AUI156" s="168"/>
      <c r="AUJ156" s="168"/>
      <c r="AUK156" s="168"/>
      <c r="AUL156" s="168"/>
      <c r="AUM156" s="168"/>
      <c r="AUN156" s="168"/>
      <c r="AUO156" s="168"/>
      <c r="AUP156" s="168"/>
      <c r="AUQ156" s="168"/>
      <c r="AUR156" s="168"/>
      <c r="AUS156" s="168"/>
      <c r="AUT156" s="168"/>
      <c r="AUU156" s="168"/>
      <c r="AUV156" s="168"/>
      <c r="AUW156" s="168"/>
      <c r="AUX156" s="168"/>
      <c r="AUY156" s="168"/>
      <c r="AUZ156" s="168"/>
      <c r="AVA156" s="168"/>
      <c r="AVB156" s="168"/>
      <c r="AVC156" s="168"/>
      <c r="AVD156" s="168"/>
      <c r="AVE156" s="168"/>
      <c r="AVF156" s="168"/>
      <c r="AVG156" s="168"/>
      <c r="AVH156" s="168"/>
      <c r="AVI156" s="168"/>
      <c r="AVJ156" s="168"/>
      <c r="AVK156" s="168"/>
      <c r="AVL156" s="168"/>
      <c r="AVM156" s="168"/>
      <c r="AVN156" s="168"/>
      <c r="AVO156" s="168"/>
      <c r="AVP156" s="168"/>
      <c r="AVQ156" s="168"/>
      <c r="AVR156" s="168"/>
      <c r="AVS156" s="168"/>
      <c r="AVT156" s="168"/>
      <c r="AVU156" s="168"/>
      <c r="AVV156" s="168"/>
      <c r="AVW156" s="168"/>
      <c r="AVX156" s="168"/>
      <c r="AVY156" s="168"/>
      <c r="AVZ156" s="168"/>
      <c r="AWA156" s="168"/>
      <c r="AWB156" s="168"/>
      <c r="AWC156" s="168"/>
      <c r="AWD156" s="168"/>
      <c r="AWE156" s="168"/>
      <c r="AWF156" s="168"/>
      <c r="AWG156" s="168"/>
      <c r="AWH156" s="168"/>
      <c r="AWI156" s="168"/>
      <c r="AWJ156" s="168"/>
      <c r="AWK156" s="168"/>
      <c r="AWL156" s="168"/>
      <c r="AWM156" s="168"/>
      <c r="AWN156" s="168"/>
      <c r="AWO156" s="168"/>
      <c r="AWP156" s="168"/>
      <c r="AWQ156" s="168"/>
      <c r="AWR156" s="168"/>
      <c r="AWS156" s="168"/>
      <c r="AWT156" s="168"/>
      <c r="AWU156" s="168"/>
      <c r="AWV156" s="168"/>
      <c r="AWW156" s="168"/>
      <c r="AWX156" s="168"/>
      <c r="AWY156" s="168"/>
      <c r="AWZ156" s="168"/>
      <c r="AXA156" s="168"/>
      <c r="AXB156" s="168"/>
      <c r="AXC156" s="168"/>
      <c r="AXD156" s="168"/>
      <c r="AXE156" s="168"/>
      <c r="AXF156" s="168"/>
      <c r="AXG156" s="168"/>
      <c r="AXH156" s="168"/>
      <c r="AXI156" s="168"/>
      <c r="AXJ156" s="168"/>
      <c r="AXK156" s="168"/>
      <c r="AXL156" s="168"/>
      <c r="AXM156" s="168"/>
      <c r="AXN156" s="168"/>
      <c r="AXO156" s="168"/>
      <c r="AXP156" s="168"/>
      <c r="AXQ156" s="168"/>
      <c r="AXR156" s="168"/>
      <c r="AXS156" s="168"/>
      <c r="AXT156" s="168"/>
      <c r="AXU156" s="168"/>
      <c r="AXV156" s="168"/>
      <c r="AXW156" s="168"/>
      <c r="AXX156" s="168"/>
      <c r="AXY156" s="168"/>
      <c r="AXZ156" s="168"/>
      <c r="AYA156" s="168"/>
      <c r="AYB156" s="168"/>
      <c r="AYC156" s="168"/>
      <c r="AYD156" s="168"/>
      <c r="AYE156" s="168"/>
      <c r="AYF156" s="168"/>
      <c r="AYG156" s="168"/>
      <c r="AYH156" s="168"/>
      <c r="AYI156" s="168"/>
      <c r="AYJ156" s="168"/>
      <c r="AYK156" s="168"/>
      <c r="AYL156" s="168"/>
      <c r="AYM156" s="168"/>
      <c r="AYN156" s="168"/>
      <c r="AYO156" s="168"/>
      <c r="AYP156" s="168"/>
      <c r="AYQ156" s="168"/>
      <c r="AYR156" s="168"/>
      <c r="AYS156" s="168"/>
      <c r="AYT156" s="168"/>
      <c r="AYU156" s="168"/>
      <c r="AYV156" s="168"/>
      <c r="AYW156" s="168"/>
      <c r="AYX156" s="168"/>
      <c r="AYY156" s="168"/>
      <c r="AYZ156" s="168"/>
      <c r="AZA156" s="168"/>
      <c r="AZB156" s="168"/>
      <c r="AZC156" s="168"/>
      <c r="AZD156" s="168"/>
      <c r="AZE156" s="168"/>
      <c r="AZF156" s="168"/>
      <c r="AZG156" s="168"/>
      <c r="AZH156" s="168"/>
      <c r="AZI156" s="168"/>
      <c r="AZJ156" s="168"/>
      <c r="AZK156" s="168"/>
      <c r="AZL156" s="168"/>
      <c r="AZM156" s="168"/>
      <c r="AZN156" s="168"/>
      <c r="AZO156" s="168"/>
      <c r="AZP156" s="168"/>
      <c r="AZQ156" s="168"/>
      <c r="AZR156" s="168"/>
      <c r="AZS156" s="168"/>
      <c r="AZT156" s="168"/>
      <c r="AZU156" s="168"/>
      <c r="AZV156" s="168"/>
      <c r="AZW156" s="168"/>
      <c r="AZX156" s="168"/>
      <c r="AZY156" s="168"/>
      <c r="AZZ156" s="168"/>
      <c r="BAA156" s="168"/>
      <c r="BAB156" s="168"/>
      <c r="BAC156" s="168"/>
      <c r="BAD156" s="168"/>
      <c r="BAE156" s="168"/>
      <c r="BAF156" s="168"/>
      <c r="BAG156" s="168"/>
      <c r="BAH156" s="168"/>
      <c r="BAI156" s="168"/>
      <c r="BAJ156" s="168"/>
      <c r="BAK156" s="168"/>
      <c r="BAL156" s="168"/>
      <c r="BAM156" s="168"/>
      <c r="BAN156" s="168"/>
      <c r="BAO156" s="168"/>
      <c r="BAP156" s="168"/>
      <c r="BAQ156" s="168"/>
      <c r="BAR156" s="168"/>
      <c r="BAS156" s="168"/>
      <c r="BAT156" s="168"/>
      <c r="BAU156" s="168"/>
      <c r="BAV156" s="168"/>
      <c r="BAW156" s="168"/>
      <c r="BAX156" s="168"/>
      <c r="BAY156" s="168"/>
      <c r="BAZ156" s="168"/>
      <c r="BBA156" s="168"/>
      <c r="BBB156" s="168"/>
      <c r="BBC156" s="168"/>
      <c r="BBD156" s="168"/>
      <c r="BBE156" s="168"/>
      <c r="BBF156" s="168"/>
      <c r="BBG156" s="168"/>
      <c r="BBH156" s="168"/>
      <c r="BBI156" s="168"/>
      <c r="BBJ156" s="168"/>
      <c r="BBK156" s="168"/>
      <c r="BBL156" s="168"/>
      <c r="BBM156" s="168"/>
      <c r="BBN156" s="168"/>
      <c r="BBO156" s="168"/>
      <c r="BBP156" s="168"/>
      <c r="BBQ156" s="168"/>
      <c r="BBR156" s="168"/>
      <c r="BBS156" s="168"/>
      <c r="BBT156" s="168"/>
      <c r="BBU156" s="168"/>
      <c r="BBV156" s="168"/>
      <c r="BBW156" s="168"/>
      <c r="BBX156" s="168"/>
      <c r="BBY156" s="168"/>
      <c r="BBZ156" s="168"/>
      <c r="BCA156" s="168"/>
      <c r="BCB156" s="168"/>
      <c r="BCC156" s="168"/>
      <c r="BCD156" s="168"/>
      <c r="BCE156" s="168"/>
      <c r="BCF156" s="168"/>
      <c r="BCG156" s="168"/>
      <c r="BCH156" s="168"/>
      <c r="BCI156" s="168"/>
      <c r="BCJ156" s="168"/>
      <c r="BCK156" s="168"/>
      <c r="BCL156" s="168"/>
      <c r="BCM156" s="168"/>
      <c r="BCN156" s="168"/>
      <c r="BCO156" s="168"/>
      <c r="BCP156" s="168"/>
      <c r="BCQ156" s="168"/>
      <c r="BCR156" s="168"/>
      <c r="BCS156" s="168"/>
      <c r="BCT156" s="168"/>
      <c r="BCU156" s="168"/>
      <c r="BCV156" s="168"/>
      <c r="BCW156" s="168"/>
      <c r="BCX156" s="168"/>
      <c r="BCY156" s="168"/>
      <c r="BCZ156" s="168"/>
      <c r="BDA156" s="168"/>
      <c r="BDB156" s="168"/>
      <c r="BDC156" s="168"/>
      <c r="BDD156" s="168"/>
      <c r="BDE156" s="168"/>
      <c r="BDF156" s="168"/>
      <c r="BDG156" s="168"/>
      <c r="BDH156" s="168"/>
      <c r="BDI156" s="168"/>
      <c r="BDJ156" s="168"/>
      <c r="BDK156" s="168"/>
      <c r="BDL156" s="168"/>
      <c r="BDM156" s="168"/>
      <c r="BDN156" s="168"/>
      <c r="BDO156" s="168"/>
      <c r="BDP156" s="168"/>
      <c r="BDQ156" s="168"/>
      <c r="BDR156" s="168"/>
      <c r="BDS156" s="168"/>
      <c r="BDT156" s="168"/>
      <c r="BDU156" s="168"/>
      <c r="BDV156" s="168"/>
      <c r="BDW156" s="168"/>
      <c r="BDX156" s="168"/>
      <c r="BDY156" s="168"/>
      <c r="BDZ156" s="168"/>
      <c r="BEA156" s="168"/>
      <c r="BEB156" s="168"/>
      <c r="BEC156" s="168"/>
      <c r="BED156" s="168"/>
      <c r="BEE156" s="168"/>
      <c r="BEF156" s="168"/>
      <c r="BEG156" s="168"/>
      <c r="BEH156" s="168"/>
      <c r="BEI156" s="168"/>
      <c r="BEJ156" s="168"/>
      <c r="BEK156" s="168"/>
      <c r="BEL156" s="168"/>
      <c r="BEM156" s="168"/>
      <c r="BEN156" s="168"/>
      <c r="BEO156" s="168"/>
      <c r="BEP156" s="168"/>
      <c r="BEQ156" s="168"/>
      <c r="BER156" s="168"/>
      <c r="BES156" s="168"/>
      <c r="BET156" s="168"/>
      <c r="BEU156" s="168"/>
      <c r="BEV156" s="168"/>
      <c r="BEW156" s="168"/>
      <c r="BEX156" s="168"/>
      <c r="BEY156" s="168"/>
      <c r="BEZ156" s="168"/>
      <c r="BFA156" s="168"/>
      <c r="BFB156" s="168"/>
      <c r="BFC156" s="168"/>
      <c r="BFD156" s="168"/>
      <c r="BFE156" s="168"/>
      <c r="BFF156" s="168"/>
      <c r="BFG156" s="168"/>
      <c r="BFH156" s="168"/>
      <c r="BFI156" s="168"/>
      <c r="BFJ156" s="168"/>
      <c r="BFK156" s="168"/>
      <c r="BFL156" s="168"/>
      <c r="BFM156" s="168"/>
      <c r="BFN156" s="168"/>
      <c r="BFO156" s="168"/>
      <c r="BFP156" s="168"/>
      <c r="BFQ156" s="168"/>
      <c r="BFR156" s="168"/>
      <c r="BFS156" s="168"/>
      <c r="BFT156" s="168"/>
      <c r="BFU156" s="168"/>
      <c r="BFV156" s="168"/>
      <c r="BFW156" s="168"/>
      <c r="BFX156" s="168"/>
      <c r="BFY156" s="168"/>
      <c r="BFZ156" s="168"/>
      <c r="BGA156" s="168"/>
      <c r="BGB156" s="168"/>
      <c r="BGC156" s="168"/>
      <c r="BGD156" s="168"/>
      <c r="BGE156" s="168"/>
      <c r="BGF156" s="168"/>
      <c r="BGG156" s="168"/>
      <c r="BGH156" s="168"/>
      <c r="BGI156" s="168"/>
      <c r="BGJ156" s="168"/>
      <c r="BGK156" s="168"/>
      <c r="BGL156" s="168"/>
      <c r="BGM156" s="168"/>
      <c r="BGN156" s="168"/>
      <c r="BGO156" s="168"/>
      <c r="BGP156" s="168"/>
      <c r="BGQ156" s="168"/>
      <c r="BGR156" s="168"/>
      <c r="BGS156" s="168"/>
      <c r="BGT156" s="168"/>
      <c r="BGU156" s="168"/>
      <c r="BGV156" s="168"/>
      <c r="BGW156" s="168"/>
      <c r="BGX156" s="168"/>
      <c r="BGY156" s="168"/>
      <c r="BGZ156" s="168"/>
      <c r="BHA156" s="168"/>
      <c r="BHB156" s="168"/>
      <c r="BHC156" s="168"/>
      <c r="BHD156" s="168"/>
      <c r="BHE156" s="168"/>
      <c r="BHF156" s="168"/>
      <c r="BHG156" s="168"/>
      <c r="BHH156" s="168"/>
      <c r="BHI156" s="168"/>
      <c r="BHJ156" s="168"/>
      <c r="BHK156" s="168"/>
      <c r="BHL156" s="168"/>
      <c r="BHM156" s="168"/>
      <c r="BHN156" s="168"/>
      <c r="BHO156" s="168"/>
      <c r="BHP156" s="168"/>
      <c r="BHQ156" s="168"/>
      <c r="BHR156" s="168"/>
      <c r="BHS156" s="168"/>
      <c r="BHT156" s="168"/>
      <c r="BHU156" s="168"/>
      <c r="BHV156" s="168"/>
      <c r="BHW156" s="168"/>
      <c r="BHX156" s="168"/>
      <c r="BHY156" s="168"/>
      <c r="BHZ156" s="168"/>
      <c r="BIA156" s="168"/>
      <c r="BIB156" s="168"/>
      <c r="BIC156" s="168"/>
      <c r="BID156" s="168"/>
      <c r="BIE156" s="168"/>
      <c r="BIF156" s="168"/>
      <c r="BIG156" s="168"/>
      <c r="BIH156" s="168"/>
      <c r="BII156" s="168"/>
      <c r="BIJ156" s="168"/>
      <c r="BIK156" s="168"/>
      <c r="BIL156" s="168"/>
      <c r="BIM156" s="168"/>
      <c r="BIN156" s="168"/>
      <c r="BIO156" s="168"/>
      <c r="BIP156" s="168"/>
      <c r="BIQ156" s="168"/>
      <c r="BIR156" s="168"/>
      <c r="BIS156" s="168"/>
      <c r="BIT156" s="168"/>
      <c r="BIU156" s="168"/>
      <c r="BIV156" s="168"/>
      <c r="BIW156" s="168"/>
      <c r="BIX156" s="168"/>
      <c r="BIY156" s="168"/>
      <c r="BIZ156" s="168"/>
      <c r="BJA156" s="168"/>
      <c r="BJB156" s="168"/>
      <c r="BJC156" s="168"/>
      <c r="BJD156" s="168"/>
      <c r="BJE156" s="168"/>
      <c r="BJF156" s="168"/>
      <c r="BJG156" s="168"/>
      <c r="BJH156" s="168"/>
      <c r="BJI156" s="168"/>
      <c r="BJJ156" s="168"/>
      <c r="BJK156" s="168"/>
      <c r="BJL156" s="168"/>
      <c r="BJM156" s="168"/>
      <c r="BJN156" s="168"/>
      <c r="BJO156" s="168"/>
      <c r="BJP156" s="168"/>
      <c r="BJQ156" s="168"/>
      <c r="BJR156" s="168"/>
      <c r="BJS156" s="168"/>
      <c r="BJT156" s="168"/>
      <c r="BJU156" s="168"/>
      <c r="BJV156" s="168"/>
      <c r="BJW156" s="168"/>
      <c r="BJX156" s="168"/>
      <c r="BJY156" s="168"/>
      <c r="BJZ156" s="168"/>
      <c r="BKA156" s="168"/>
      <c r="BKB156" s="168"/>
      <c r="BKC156" s="168"/>
      <c r="BKD156" s="168"/>
      <c r="BKE156" s="168"/>
      <c r="BKF156" s="168"/>
      <c r="BKG156" s="168"/>
      <c r="BKH156" s="168"/>
      <c r="BKI156" s="168"/>
      <c r="BKJ156" s="168"/>
      <c r="BKK156" s="168"/>
      <c r="BKL156" s="168"/>
      <c r="BKM156" s="168"/>
      <c r="BKN156" s="168"/>
      <c r="BKO156" s="168"/>
      <c r="BKP156" s="168"/>
      <c r="BKQ156" s="168"/>
      <c r="BKR156" s="168"/>
      <c r="BKS156" s="168"/>
      <c r="BKT156" s="168"/>
      <c r="BKU156" s="168"/>
      <c r="BKV156" s="168"/>
      <c r="BKW156" s="168"/>
      <c r="BKX156" s="168"/>
      <c r="BKY156" s="168"/>
      <c r="BKZ156" s="168"/>
      <c r="BLA156" s="168"/>
      <c r="BLB156" s="168"/>
      <c r="BLC156" s="168"/>
      <c r="BLD156" s="168"/>
      <c r="BLE156" s="168"/>
      <c r="BLF156" s="168"/>
      <c r="BLG156" s="168"/>
      <c r="BLH156" s="168"/>
      <c r="BLI156" s="168"/>
      <c r="BLJ156" s="168"/>
      <c r="BLK156" s="168"/>
      <c r="BLL156" s="168"/>
      <c r="BLM156" s="168"/>
      <c r="BLN156" s="168"/>
      <c r="BLO156" s="168"/>
      <c r="BLP156" s="168"/>
      <c r="BLQ156" s="168"/>
      <c r="BLR156" s="168"/>
      <c r="BLS156" s="168"/>
      <c r="BLT156" s="168"/>
      <c r="BLU156" s="168"/>
      <c r="BLV156" s="168"/>
      <c r="BLW156" s="168"/>
      <c r="BLX156" s="168"/>
      <c r="BLY156" s="168"/>
      <c r="BLZ156" s="168"/>
      <c r="BMA156" s="168"/>
      <c r="BMB156" s="168"/>
      <c r="BMC156" s="168"/>
      <c r="BMD156" s="168"/>
      <c r="BME156" s="168"/>
      <c r="BMF156" s="168"/>
      <c r="BMG156" s="168"/>
      <c r="BMH156" s="168"/>
      <c r="BMI156" s="168"/>
      <c r="BMJ156" s="168"/>
      <c r="BMK156" s="168"/>
      <c r="BML156" s="168"/>
      <c r="BMM156" s="168"/>
      <c r="BMN156" s="168"/>
      <c r="BMO156" s="168"/>
      <c r="BMP156" s="168"/>
      <c r="BMQ156" s="168"/>
      <c r="BMR156" s="168"/>
      <c r="BMS156" s="168"/>
      <c r="BMT156" s="168"/>
      <c r="BMU156" s="168"/>
      <c r="BMV156" s="168"/>
      <c r="BMW156" s="168"/>
      <c r="BMX156" s="168"/>
      <c r="BMY156" s="168"/>
      <c r="BMZ156" s="168"/>
      <c r="BNA156" s="168"/>
      <c r="BNB156" s="168"/>
      <c r="BNC156" s="168"/>
      <c r="BND156" s="168"/>
      <c r="BNE156" s="168"/>
      <c r="BNF156" s="168"/>
      <c r="BNG156" s="168"/>
      <c r="BNH156" s="168"/>
      <c r="BNI156" s="168"/>
      <c r="BNJ156" s="168"/>
      <c r="BNK156" s="168"/>
      <c r="BNL156" s="168"/>
      <c r="BNM156" s="168"/>
      <c r="BNN156" s="168"/>
      <c r="BNO156" s="168"/>
      <c r="BNP156" s="168"/>
      <c r="BNQ156" s="168"/>
      <c r="BNR156" s="168"/>
      <c r="BNS156" s="168"/>
      <c r="BNT156" s="168"/>
      <c r="BNU156" s="168"/>
      <c r="BNV156" s="168"/>
      <c r="BNW156" s="168"/>
      <c r="BNX156" s="168"/>
      <c r="BNY156" s="168"/>
      <c r="BNZ156" s="168"/>
      <c r="BOA156" s="168"/>
      <c r="BOB156" s="168"/>
      <c r="BOC156" s="168"/>
      <c r="BOD156" s="168"/>
      <c r="BOE156" s="168"/>
      <c r="BOF156" s="168"/>
      <c r="BOG156" s="168"/>
      <c r="BOH156" s="168"/>
      <c r="BOI156" s="168"/>
      <c r="BOJ156" s="168"/>
      <c r="BOK156" s="168"/>
      <c r="BOL156" s="168"/>
      <c r="BOM156" s="168"/>
      <c r="BON156" s="168"/>
      <c r="BOO156" s="168"/>
      <c r="BOP156" s="168"/>
      <c r="BOQ156" s="168"/>
      <c r="BOR156" s="168"/>
      <c r="BOS156" s="168"/>
      <c r="BOT156" s="168"/>
      <c r="BOU156" s="168"/>
      <c r="BOV156" s="168"/>
      <c r="BOW156" s="168"/>
      <c r="BOX156" s="168"/>
      <c r="BOY156" s="168"/>
      <c r="BOZ156" s="168"/>
      <c r="BPA156" s="168"/>
      <c r="BPB156" s="168"/>
      <c r="BPC156" s="168"/>
      <c r="BPD156" s="168"/>
      <c r="BPE156" s="168"/>
      <c r="BPF156" s="168"/>
      <c r="BPG156" s="168"/>
      <c r="BPH156" s="168"/>
      <c r="BPI156" s="168"/>
      <c r="BPJ156" s="168"/>
      <c r="BPK156" s="168"/>
      <c r="BPL156" s="168"/>
      <c r="BPM156" s="168"/>
      <c r="BPN156" s="168"/>
      <c r="BPO156" s="168"/>
      <c r="BPP156" s="168"/>
      <c r="BPQ156" s="168"/>
      <c r="BPR156" s="168"/>
      <c r="BPS156" s="168"/>
      <c r="BPT156" s="168"/>
      <c r="BPU156" s="168"/>
      <c r="BPV156" s="168"/>
      <c r="BPW156" s="168"/>
      <c r="BPX156" s="168"/>
      <c r="BPY156" s="168"/>
      <c r="BPZ156" s="168"/>
      <c r="BQA156" s="168"/>
      <c r="BQB156" s="168"/>
      <c r="BQC156" s="168"/>
      <c r="BQD156" s="168"/>
      <c r="BQE156" s="168"/>
      <c r="BQF156" s="168"/>
      <c r="BQG156" s="168"/>
      <c r="BQH156" s="168"/>
      <c r="BQI156" s="168"/>
      <c r="BQJ156" s="168"/>
      <c r="BQK156" s="168"/>
      <c r="BQL156" s="168"/>
      <c r="BQM156" s="168"/>
      <c r="BQN156" s="168"/>
      <c r="BQO156" s="168"/>
      <c r="BQP156" s="168"/>
      <c r="BQQ156" s="168"/>
      <c r="BQR156" s="168"/>
      <c r="BQS156" s="168"/>
      <c r="BQT156" s="168"/>
      <c r="BQU156" s="168"/>
      <c r="BQV156" s="168"/>
      <c r="BQW156" s="168"/>
      <c r="BQX156" s="168"/>
      <c r="BQY156" s="168"/>
      <c r="BQZ156" s="168"/>
      <c r="BRA156" s="168"/>
      <c r="BRB156" s="168"/>
      <c r="BRC156" s="168"/>
      <c r="BRD156" s="168"/>
      <c r="BRE156" s="168"/>
      <c r="BRF156" s="168"/>
      <c r="BRG156" s="168"/>
      <c r="BRH156" s="168"/>
      <c r="BRI156" s="168"/>
      <c r="BRJ156" s="168"/>
      <c r="BRK156" s="168"/>
      <c r="BRL156" s="168"/>
      <c r="BRM156" s="168"/>
      <c r="BRN156" s="168"/>
      <c r="BRO156" s="168"/>
      <c r="BRP156" s="168"/>
      <c r="BRQ156" s="168"/>
      <c r="BRR156" s="168"/>
      <c r="BRS156" s="168"/>
      <c r="BRT156" s="168"/>
      <c r="BRU156" s="168"/>
      <c r="BRV156" s="168"/>
      <c r="BRW156" s="168"/>
      <c r="BRX156" s="168"/>
      <c r="BRY156" s="168"/>
      <c r="BRZ156" s="168"/>
      <c r="BSA156" s="168"/>
      <c r="BSB156" s="168"/>
      <c r="BSC156" s="168"/>
      <c r="BSD156" s="168"/>
      <c r="BSE156" s="168"/>
      <c r="BSF156" s="168"/>
      <c r="BSG156" s="168"/>
      <c r="BSH156" s="168"/>
      <c r="BSI156" s="168"/>
      <c r="BSJ156" s="168"/>
      <c r="BSK156" s="168"/>
      <c r="BSL156" s="168"/>
      <c r="BSM156" s="168"/>
      <c r="BSN156" s="168"/>
      <c r="BSO156" s="168"/>
      <c r="BSP156" s="168"/>
      <c r="BSQ156" s="168"/>
      <c r="BSR156" s="168"/>
      <c r="BSS156" s="168"/>
      <c r="BST156" s="168"/>
      <c r="BSU156" s="168"/>
      <c r="BSV156" s="168"/>
      <c r="BSW156" s="168"/>
      <c r="BSX156" s="168"/>
      <c r="BSY156" s="168"/>
      <c r="BSZ156" s="168"/>
      <c r="BTA156" s="168"/>
      <c r="BTB156" s="168"/>
      <c r="BTC156" s="168"/>
      <c r="BTD156" s="168"/>
      <c r="BTE156" s="168"/>
      <c r="BTF156" s="168"/>
      <c r="BTG156" s="168"/>
      <c r="BTH156" s="168"/>
      <c r="BTI156" s="168"/>
      <c r="BTJ156" s="168"/>
      <c r="BTK156" s="168"/>
      <c r="BTL156" s="168"/>
      <c r="BTM156" s="168"/>
      <c r="BTN156" s="168"/>
      <c r="BTO156" s="168"/>
      <c r="BTP156" s="168"/>
      <c r="BTQ156" s="168"/>
      <c r="BTR156" s="168"/>
      <c r="BTS156" s="168"/>
      <c r="BTT156" s="168"/>
      <c r="BTU156" s="168"/>
      <c r="BTV156" s="168"/>
      <c r="BTW156" s="168"/>
      <c r="BTX156" s="168"/>
      <c r="BTY156" s="168"/>
      <c r="BTZ156" s="168"/>
      <c r="BUA156" s="168"/>
      <c r="BUB156" s="168"/>
      <c r="BUC156" s="168"/>
      <c r="BUD156" s="168"/>
      <c r="BUE156" s="168"/>
      <c r="BUF156" s="168"/>
      <c r="BUG156" s="168"/>
      <c r="BUH156" s="168"/>
      <c r="BUI156" s="168"/>
      <c r="BUJ156" s="168"/>
      <c r="BUK156" s="168"/>
      <c r="BUL156" s="168"/>
      <c r="BUM156" s="168"/>
      <c r="BUN156" s="168"/>
      <c r="BUO156" s="168"/>
      <c r="BUP156" s="168"/>
      <c r="BUQ156" s="168"/>
      <c r="BUR156" s="168"/>
      <c r="BUS156" s="168"/>
      <c r="BUT156" s="168"/>
      <c r="BUU156" s="168"/>
      <c r="BUV156" s="168"/>
      <c r="BUW156" s="168"/>
      <c r="BUX156" s="168"/>
      <c r="BUY156" s="168"/>
      <c r="BUZ156" s="168"/>
      <c r="BVA156" s="168"/>
      <c r="BVB156" s="168"/>
      <c r="BVC156" s="168"/>
      <c r="BVD156" s="168"/>
      <c r="BVE156" s="168"/>
      <c r="BVF156" s="168"/>
      <c r="BVG156" s="168"/>
      <c r="BVH156" s="168"/>
      <c r="BVI156" s="168"/>
      <c r="BVJ156" s="168"/>
      <c r="BVK156" s="168"/>
      <c r="BVL156" s="168"/>
      <c r="BVM156" s="168"/>
      <c r="BVN156" s="168"/>
      <c r="BVO156" s="168"/>
      <c r="BVP156" s="168"/>
      <c r="BVQ156" s="168"/>
      <c r="BVR156" s="168"/>
      <c r="BVS156" s="168"/>
      <c r="BVT156" s="168"/>
      <c r="BVU156" s="168"/>
      <c r="BVV156" s="168"/>
      <c r="BVW156" s="168"/>
      <c r="BVX156" s="168"/>
      <c r="BVY156" s="168"/>
      <c r="BVZ156" s="168"/>
      <c r="BWA156" s="168"/>
      <c r="BWB156" s="168"/>
      <c r="BWC156" s="168"/>
      <c r="BWD156" s="168"/>
      <c r="BWE156" s="168"/>
      <c r="BWF156" s="168"/>
      <c r="BWG156" s="168"/>
      <c r="BWH156" s="168"/>
      <c r="BWI156" s="168"/>
      <c r="BWJ156" s="168"/>
      <c r="BWK156" s="168"/>
      <c r="BWL156" s="168"/>
      <c r="BWM156" s="168"/>
      <c r="BWN156" s="168"/>
      <c r="BWO156" s="168"/>
      <c r="BWP156" s="168"/>
      <c r="BWQ156" s="168"/>
      <c r="BWR156" s="168"/>
      <c r="BWS156" s="168"/>
      <c r="BWT156" s="168"/>
      <c r="BWU156" s="168"/>
      <c r="BWV156" s="168"/>
      <c r="BWW156" s="168"/>
      <c r="BWX156" s="168"/>
      <c r="BWY156" s="168"/>
      <c r="BWZ156" s="168"/>
      <c r="BXA156" s="168"/>
      <c r="BXB156" s="168"/>
      <c r="BXC156" s="168"/>
      <c r="BXD156" s="168"/>
      <c r="BXE156" s="168"/>
      <c r="BXF156" s="168"/>
      <c r="BXG156" s="168"/>
      <c r="BXH156" s="168"/>
      <c r="BXI156" s="168"/>
      <c r="BXJ156" s="168"/>
      <c r="BXK156" s="168"/>
      <c r="BXL156" s="168"/>
      <c r="BXM156" s="168"/>
      <c r="BXN156" s="168"/>
      <c r="BXO156" s="168"/>
      <c r="BXP156" s="168"/>
      <c r="BXQ156" s="168"/>
      <c r="BXR156" s="168"/>
      <c r="BXS156" s="168"/>
      <c r="BXT156" s="168"/>
      <c r="BXU156" s="168"/>
      <c r="BXV156" s="168"/>
      <c r="BXW156" s="168"/>
      <c r="BXX156" s="168"/>
      <c r="BXY156" s="168"/>
      <c r="BXZ156" s="168"/>
      <c r="BYA156" s="168"/>
      <c r="BYB156" s="168"/>
      <c r="BYC156" s="168"/>
      <c r="BYD156" s="168"/>
      <c r="BYE156" s="168"/>
      <c r="BYF156" s="168"/>
      <c r="BYG156" s="168"/>
      <c r="BYH156" s="168"/>
      <c r="BYI156" s="168"/>
      <c r="BYJ156" s="168"/>
      <c r="BYK156" s="168"/>
      <c r="BYL156" s="168"/>
      <c r="BYM156" s="168"/>
      <c r="BYN156" s="168"/>
      <c r="BYO156" s="168"/>
      <c r="BYP156" s="168"/>
      <c r="BYQ156" s="168"/>
      <c r="BYR156" s="168"/>
      <c r="BYS156" s="168"/>
      <c r="BYT156" s="168"/>
      <c r="BYU156" s="168"/>
      <c r="BYV156" s="168"/>
      <c r="BYW156" s="168"/>
      <c r="BYX156" s="168"/>
      <c r="BYY156" s="168"/>
      <c r="BYZ156" s="168"/>
      <c r="BZA156" s="168"/>
      <c r="BZB156" s="168"/>
      <c r="BZC156" s="168"/>
      <c r="BZD156" s="168"/>
      <c r="BZE156" s="168"/>
      <c r="BZF156" s="168"/>
      <c r="BZG156" s="168"/>
      <c r="BZH156" s="168"/>
      <c r="BZI156" s="168"/>
      <c r="BZJ156" s="168"/>
      <c r="BZK156" s="168"/>
      <c r="BZL156" s="168"/>
      <c r="BZM156" s="168"/>
      <c r="BZN156" s="168"/>
      <c r="BZO156" s="168"/>
      <c r="BZP156" s="168"/>
      <c r="BZQ156" s="168"/>
      <c r="BZR156" s="168"/>
      <c r="BZS156" s="168"/>
      <c r="BZT156" s="168"/>
      <c r="BZU156" s="168"/>
      <c r="BZV156" s="168"/>
      <c r="BZW156" s="168"/>
      <c r="BZX156" s="168"/>
      <c r="BZY156" s="168"/>
      <c r="BZZ156" s="168"/>
      <c r="CAA156" s="168"/>
      <c r="CAB156" s="168"/>
      <c r="CAC156" s="168"/>
      <c r="CAD156" s="168"/>
      <c r="CAE156" s="168"/>
      <c r="CAF156" s="168"/>
      <c r="CAG156" s="168"/>
      <c r="CAH156" s="168"/>
      <c r="CAI156" s="168"/>
      <c r="CAJ156" s="168"/>
      <c r="CAK156" s="168"/>
      <c r="CAL156" s="168"/>
      <c r="CAM156" s="168"/>
      <c r="CAN156" s="168"/>
      <c r="CAO156" s="168"/>
      <c r="CAP156" s="168"/>
      <c r="CAQ156" s="168"/>
      <c r="CAR156" s="168"/>
      <c r="CAS156" s="168"/>
      <c r="CAT156" s="168"/>
      <c r="CAU156" s="168"/>
      <c r="CAV156" s="168"/>
      <c r="CAW156" s="168"/>
      <c r="CAX156" s="168"/>
      <c r="CAY156" s="168"/>
      <c r="CAZ156" s="168"/>
      <c r="CBA156" s="168"/>
      <c r="CBB156" s="168"/>
      <c r="CBC156" s="168"/>
      <c r="CBD156" s="168"/>
      <c r="CBE156" s="168"/>
      <c r="CBF156" s="168"/>
      <c r="CBG156" s="168"/>
      <c r="CBH156" s="168"/>
      <c r="CBI156" s="168"/>
      <c r="CBJ156" s="168"/>
      <c r="CBK156" s="168"/>
      <c r="CBL156" s="168"/>
      <c r="CBM156" s="168"/>
      <c r="CBN156" s="168"/>
      <c r="CBO156" s="168"/>
      <c r="CBP156" s="168"/>
      <c r="CBQ156" s="168"/>
      <c r="CBR156" s="168"/>
      <c r="CBS156" s="168"/>
      <c r="CBT156" s="168"/>
      <c r="CBU156" s="168"/>
      <c r="CBV156" s="168"/>
      <c r="CBW156" s="168"/>
      <c r="CBX156" s="168"/>
      <c r="CBY156" s="168"/>
      <c r="CBZ156" s="168"/>
      <c r="CCA156" s="168"/>
      <c r="CCB156" s="168"/>
      <c r="CCC156" s="168"/>
      <c r="CCD156" s="168"/>
      <c r="CCE156" s="168"/>
      <c r="CCF156" s="168"/>
      <c r="CCG156" s="168"/>
      <c r="CCH156" s="168"/>
      <c r="CCI156" s="168"/>
      <c r="CCJ156" s="168"/>
      <c r="CCK156" s="168"/>
      <c r="CCL156" s="168"/>
      <c r="CCM156" s="168"/>
      <c r="CCN156" s="168"/>
      <c r="CCO156" s="168"/>
      <c r="CCP156" s="168"/>
      <c r="CCQ156" s="168"/>
      <c r="CCR156" s="168"/>
      <c r="CCS156" s="168"/>
      <c r="CCT156" s="168"/>
      <c r="CCU156" s="168"/>
      <c r="CCV156" s="168"/>
      <c r="CCW156" s="168"/>
      <c r="CCX156" s="168"/>
      <c r="CCY156" s="168"/>
      <c r="CCZ156" s="168"/>
      <c r="CDA156" s="168"/>
      <c r="CDB156" s="168"/>
      <c r="CDC156" s="168"/>
      <c r="CDD156" s="168"/>
      <c r="CDE156" s="168"/>
      <c r="CDF156" s="168"/>
      <c r="CDG156" s="168"/>
      <c r="CDH156" s="168"/>
      <c r="CDI156" s="168"/>
      <c r="CDJ156" s="168"/>
      <c r="CDK156" s="168"/>
      <c r="CDL156" s="168"/>
      <c r="CDM156" s="168"/>
      <c r="CDN156" s="168"/>
      <c r="CDO156" s="168"/>
      <c r="CDP156" s="168"/>
      <c r="CDQ156" s="168"/>
      <c r="CDR156" s="168"/>
      <c r="CDS156" s="168"/>
      <c r="CDT156" s="168"/>
      <c r="CDU156" s="168"/>
      <c r="CDV156" s="168"/>
      <c r="CDW156" s="168"/>
      <c r="CDX156" s="168"/>
      <c r="CDY156" s="168"/>
      <c r="CDZ156" s="168"/>
      <c r="CEA156" s="168"/>
      <c r="CEB156" s="168"/>
      <c r="CEC156" s="168"/>
      <c r="CED156" s="168"/>
      <c r="CEE156" s="168"/>
      <c r="CEF156" s="168"/>
      <c r="CEG156" s="168"/>
      <c r="CEH156" s="168"/>
      <c r="CEI156" s="168"/>
      <c r="CEJ156" s="168"/>
      <c r="CEK156" s="168"/>
      <c r="CEL156" s="168"/>
      <c r="CEM156" s="168"/>
      <c r="CEN156" s="168"/>
      <c r="CEO156" s="168"/>
      <c r="CEP156" s="168"/>
      <c r="CEQ156" s="168"/>
      <c r="CER156" s="168"/>
      <c r="CES156" s="168"/>
      <c r="CET156" s="168"/>
      <c r="CEU156" s="168"/>
      <c r="CEV156" s="168"/>
      <c r="CEW156" s="168"/>
      <c r="CEX156" s="168"/>
      <c r="CEY156" s="168"/>
      <c r="CEZ156" s="168"/>
      <c r="CFA156" s="168"/>
      <c r="CFB156" s="168"/>
      <c r="CFC156" s="168"/>
      <c r="CFD156" s="168"/>
      <c r="CFE156" s="168"/>
      <c r="CFF156" s="168"/>
      <c r="CFG156" s="168"/>
      <c r="CFH156" s="168"/>
      <c r="CFI156" s="168"/>
      <c r="CFJ156" s="168"/>
      <c r="CFK156" s="168"/>
      <c r="CFL156" s="168"/>
      <c r="CFM156" s="168"/>
      <c r="CFN156" s="168"/>
      <c r="CFO156" s="168"/>
      <c r="CFP156" s="168"/>
      <c r="CFQ156" s="168"/>
      <c r="CFR156" s="168"/>
      <c r="CFS156" s="168"/>
      <c r="CFT156" s="168"/>
      <c r="CFU156" s="168"/>
      <c r="CFV156" s="168"/>
      <c r="CFW156" s="168"/>
      <c r="CFX156" s="168"/>
      <c r="CFY156" s="168"/>
      <c r="CFZ156" s="168"/>
      <c r="CGA156" s="168"/>
      <c r="CGB156" s="168"/>
      <c r="CGC156" s="168"/>
      <c r="CGD156" s="168"/>
      <c r="CGE156" s="168"/>
      <c r="CGF156" s="168"/>
      <c r="CGG156" s="168"/>
      <c r="CGH156" s="168"/>
      <c r="CGI156" s="168"/>
      <c r="CGJ156" s="168"/>
      <c r="CGK156" s="168"/>
      <c r="CGL156" s="168"/>
      <c r="CGM156" s="168"/>
      <c r="CGN156" s="168"/>
      <c r="CGO156" s="168"/>
      <c r="CGP156" s="168"/>
      <c r="CGQ156" s="168"/>
      <c r="CGR156" s="168"/>
      <c r="CGS156" s="168"/>
      <c r="CGT156" s="168"/>
      <c r="CGU156" s="168"/>
      <c r="CGV156" s="168"/>
      <c r="CGW156" s="168"/>
      <c r="CGX156" s="168"/>
      <c r="CGY156" s="168"/>
      <c r="CGZ156" s="168"/>
      <c r="CHA156" s="168"/>
      <c r="CHB156" s="168"/>
      <c r="CHC156" s="168"/>
      <c r="CHD156" s="168"/>
      <c r="CHE156" s="168"/>
      <c r="CHF156" s="168"/>
      <c r="CHG156" s="168"/>
      <c r="CHH156" s="168"/>
      <c r="CHI156" s="168"/>
      <c r="CHJ156" s="168"/>
      <c r="CHK156" s="168"/>
      <c r="CHL156" s="168"/>
      <c r="CHM156" s="168"/>
      <c r="CHN156" s="168"/>
      <c r="CHO156" s="168"/>
      <c r="CHP156" s="168"/>
      <c r="CHQ156" s="168"/>
      <c r="CHR156" s="168"/>
      <c r="CHS156" s="168"/>
      <c r="CHT156" s="168"/>
      <c r="CHU156" s="168"/>
      <c r="CHV156" s="168"/>
      <c r="CHW156" s="168"/>
      <c r="CHX156" s="168"/>
      <c r="CHY156" s="168"/>
      <c r="CHZ156" s="168"/>
      <c r="CIA156" s="168"/>
      <c r="CIB156" s="168"/>
      <c r="CIC156" s="168"/>
      <c r="CID156" s="168"/>
      <c r="CIE156" s="168"/>
      <c r="CIF156" s="168"/>
      <c r="CIG156" s="168"/>
      <c r="CIH156" s="168"/>
      <c r="CII156" s="168"/>
      <c r="CIJ156" s="168"/>
      <c r="CIK156" s="168"/>
      <c r="CIL156" s="168"/>
      <c r="CIM156" s="168"/>
      <c r="CIN156" s="168"/>
      <c r="CIO156" s="168"/>
      <c r="CIP156" s="168"/>
      <c r="CIQ156" s="168"/>
      <c r="CIR156" s="168"/>
      <c r="CIS156" s="168"/>
      <c r="CIT156" s="168"/>
      <c r="CIU156" s="168"/>
      <c r="CIV156" s="168"/>
      <c r="CIW156" s="168"/>
      <c r="CIX156" s="168"/>
      <c r="CIY156" s="168"/>
      <c r="CIZ156" s="168"/>
      <c r="CJA156" s="168"/>
      <c r="CJB156" s="168"/>
      <c r="CJC156" s="168"/>
      <c r="CJD156" s="168"/>
      <c r="CJE156" s="168"/>
      <c r="CJF156" s="168"/>
      <c r="CJG156" s="168"/>
      <c r="CJH156" s="168"/>
      <c r="CJI156" s="168"/>
      <c r="CJJ156" s="168"/>
      <c r="CJK156" s="168"/>
      <c r="CJL156" s="168"/>
      <c r="CJM156" s="168"/>
      <c r="CJN156" s="168"/>
      <c r="CJO156" s="168"/>
      <c r="CJP156" s="168"/>
      <c r="CJQ156" s="168"/>
      <c r="CJR156" s="168"/>
      <c r="CJS156" s="168"/>
      <c r="CJT156" s="168"/>
      <c r="CJU156" s="168"/>
      <c r="CJV156" s="168"/>
      <c r="CJW156" s="168"/>
      <c r="CJX156" s="168"/>
      <c r="CJY156" s="168"/>
      <c r="CJZ156" s="168"/>
      <c r="CKA156" s="168"/>
      <c r="CKB156" s="168"/>
      <c r="CKC156" s="168"/>
      <c r="CKD156" s="168"/>
      <c r="CKE156" s="168"/>
      <c r="CKF156" s="168"/>
      <c r="CKG156" s="168"/>
      <c r="CKH156" s="168"/>
      <c r="CKI156" s="168"/>
      <c r="CKJ156" s="168"/>
      <c r="CKK156" s="168"/>
      <c r="CKL156" s="168"/>
      <c r="CKM156" s="168"/>
      <c r="CKN156" s="168"/>
      <c r="CKO156" s="168"/>
      <c r="CKP156" s="168"/>
      <c r="CKQ156" s="168"/>
      <c r="CKR156" s="168"/>
      <c r="CKS156" s="168"/>
      <c r="CKT156" s="168"/>
      <c r="CKU156" s="168"/>
      <c r="CKV156" s="168"/>
      <c r="CKW156" s="168"/>
      <c r="CKX156" s="168"/>
      <c r="CKY156" s="168"/>
      <c r="CKZ156" s="168"/>
      <c r="CLA156" s="168"/>
      <c r="CLB156" s="168"/>
      <c r="CLC156" s="168"/>
      <c r="CLD156" s="168"/>
      <c r="CLE156" s="168"/>
      <c r="CLF156" s="168"/>
      <c r="CLG156" s="168"/>
      <c r="CLH156" s="168"/>
      <c r="CLI156" s="168"/>
      <c r="CLJ156" s="168"/>
      <c r="CLK156" s="168"/>
      <c r="CLL156" s="168"/>
      <c r="CLM156" s="168"/>
      <c r="CLN156" s="168"/>
      <c r="CLO156" s="168"/>
      <c r="CLP156" s="168"/>
      <c r="CLQ156" s="168"/>
      <c r="CLR156" s="168"/>
      <c r="CLS156" s="168"/>
      <c r="CLT156" s="168"/>
      <c r="CLU156" s="168"/>
      <c r="CLV156" s="168"/>
      <c r="CLW156" s="168"/>
      <c r="CLX156" s="168"/>
      <c r="CLY156" s="168"/>
      <c r="CLZ156" s="168"/>
      <c r="CMA156" s="168"/>
      <c r="CMB156" s="168"/>
      <c r="CMC156" s="168"/>
      <c r="CMD156" s="168"/>
      <c r="CME156" s="168"/>
      <c r="CMF156" s="168"/>
      <c r="CMG156" s="168"/>
      <c r="CMH156" s="168"/>
      <c r="CMI156" s="168"/>
      <c r="CMJ156" s="168"/>
      <c r="CMK156" s="168"/>
      <c r="CML156" s="168"/>
      <c r="CMM156" s="168"/>
      <c r="CMN156" s="168"/>
      <c r="CMO156" s="168"/>
      <c r="CMP156" s="168"/>
      <c r="CMQ156" s="168"/>
      <c r="CMR156" s="168"/>
      <c r="CMS156" s="168"/>
      <c r="CMT156" s="168"/>
      <c r="CMU156" s="168"/>
      <c r="CMV156" s="168"/>
      <c r="CMW156" s="168"/>
      <c r="CMX156" s="168"/>
      <c r="CMY156" s="168"/>
      <c r="CMZ156" s="168"/>
      <c r="CNA156" s="168"/>
      <c r="CNB156" s="168"/>
      <c r="CNC156" s="168"/>
      <c r="CND156" s="168"/>
      <c r="CNE156" s="168"/>
      <c r="CNF156" s="168"/>
      <c r="CNG156" s="168"/>
      <c r="CNH156" s="168"/>
      <c r="CNI156" s="168"/>
      <c r="CNJ156" s="168"/>
      <c r="CNK156" s="168"/>
      <c r="CNL156" s="168"/>
      <c r="CNM156" s="168"/>
      <c r="CNN156" s="168"/>
      <c r="CNO156" s="168"/>
      <c r="CNP156" s="168"/>
      <c r="CNQ156" s="168"/>
      <c r="CNR156" s="168"/>
      <c r="CNS156" s="168"/>
      <c r="CNT156" s="168"/>
      <c r="CNU156" s="168"/>
      <c r="CNV156" s="168"/>
      <c r="CNW156" s="168"/>
      <c r="CNX156" s="168"/>
      <c r="CNY156" s="168"/>
      <c r="CNZ156" s="168"/>
      <c r="COA156" s="168"/>
      <c r="COB156" s="168"/>
      <c r="COC156" s="168"/>
      <c r="COD156" s="168"/>
      <c r="COE156" s="168"/>
      <c r="COF156" s="168"/>
      <c r="COG156" s="168"/>
      <c r="COH156" s="168"/>
      <c r="COI156" s="168"/>
      <c r="COJ156" s="168"/>
      <c r="COK156" s="168"/>
      <c r="COL156" s="168"/>
      <c r="COM156" s="168"/>
      <c r="CON156" s="168"/>
      <c r="COO156" s="168"/>
      <c r="COP156" s="168"/>
      <c r="COQ156" s="168"/>
      <c r="COR156" s="168"/>
      <c r="COS156" s="168"/>
      <c r="COT156" s="168"/>
      <c r="COU156" s="168"/>
      <c r="COV156" s="168"/>
      <c r="COW156" s="168"/>
      <c r="COX156" s="168"/>
      <c r="COY156" s="168"/>
      <c r="COZ156" s="168"/>
      <c r="CPA156" s="168"/>
      <c r="CPB156" s="168"/>
      <c r="CPC156" s="168"/>
      <c r="CPD156" s="168"/>
      <c r="CPE156" s="168"/>
      <c r="CPF156" s="168"/>
      <c r="CPG156" s="168"/>
      <c r="CPH156" s="168"/>
      <c r="CPI156" s="168"/>
      <c r="CPJ156" s="168"/>
      <c r="CPK156" s="168"/>
      <c r="CPL156" s="168"/>
      <c r="CPM156" s="168"/>
      <c r="CPN156" s="168"/>
      <c r="CPO156" s="168"/>
      <c r="CPP156" s="168"/>
      <c r="CPQ156" s="168"/>
      <c r="CPR156" s="168"/>
      <c r="CPS156" s="168"/>
      <c r="CPT156" s="168"/>
      <c r="CPU156" s="168"/>
      <c r="CPV156" s="168"/>
      <c r="CPW156" s="168"/>
      <c r="CPX156" s="168"/>
      <c r="CPY156" s="168"/>
      <c r="CPZ156" s="168"/>
      <c r="CQA156" s="168"/>
      <c r="CQB156" s="168"/>
      <c r="CQC156" s="168"/>
      <c r="CQD156" s="168"/>
      <c r="CQE156" s="168"/>
      <c r="CQF156" s="168"/>
      <c r="CQG156" s="168"/>
      <c r="CQH156" s="168"/>
      <c r="CQI156" s="168"/>
      <c r="CQJ156" s="168"/>
      <c r="CQK156" s="168"/>
      <c r="CQL156" s="168"/>
      <c r="CQM156" s="168"/>
      <c r="CQN156" s="168"/>
      <c r="CQO156" s="168"/>
      <c r="CQP156" s="168"/>
      <c r="CQQ156" s="168"/>
      <c r="CQR156" s="168"/>
      <c r="CQS156" s="168"/>
      <c r="CQT156" s="168"/>
      <c r="CQU156" s="168"/>
      <c r="CQV156" s="168"/>
      <c r="CQW156" s="168"/>
      <c r="CQX156" s="168"/>
      <c r="CQY156" s="168"/>
      <c r="CQZ156" s="168"/>
      <c r="CRA156" s="168"/>
      <c r="CRB156" s="168"/>
      <c r="CRC156" s="168"/>
      <c r="CRD156" s="168"/>
      <c r="CRE156" s="168"/>
      <c r="CRF156" s="168"/>
      <c r="CRG156" s="168"/>
      <c r="CRH156" s="168"/>
      <c r="CRI156" s="168"/>
      <c r="CRJ156" s="168"/>
      <c r="CRK156" s="168"/>
      <c r="CRL156" s="168"/>
      <c r="CRM156" s="168"/>
      <c r="CRN156" s="168"/>
      <c r="CRO156" s="168"/>
      <c r="CRP156" s="168"/>
      <c r="CRQ156" s="168"/>
      <c r="CRR156" s="168"/>
      <c r="CRS156" s="168"/>
      <c r="CRT156" s="168"/>
      <c r="CRU156" s="168"/>
      <c r="CRV156" s="168"/>
      <c r="CRW156" s="168"/>
      <c r="CRX156" s="168"/>
      <c r="CRY156" s="168"/>
      <c r="CRZ156" s="168"/>
      <c r="CSA156" s="168"/>
      <c r="CSB156" s="168"/>
      <c r="CSC156" s="168"/>
      <c r="CSD156" s="168"/>
      <c r="CSE156" s="168"/>
      <c r="CSF156" s="168"/>
      <c r="CSG156" s="168"/>
      <c r="CSH156" s="168"/>
      <c r="CSI156" s="168"/>
      <c r="CSJ156" s="168"/>
      <c r="CSK156" s="168"/>
      <c r="CSL156" s="168"/>
      <c r="CSM156" s="168"/>
      <c r="CSN156" s="168"/>
      <c r="CSO156" s="168"/>
      <c r="CSP156" s="168"/>
      <c r="CSQ156" s="168"/>
      <c r="CSR156" s="168"/>
      <c r="CSS156" s="168"/>
      <c r="CST156" s="168"/>
      <c r="CSU156" s="168"/>
      <c r="CSV156" s="168"/>
      <c r="CSW156" s="168"/>
      <c r="CSX156" s="168"/>
      <c r="CSY156" s="168"/>
      <c r="CSZ156" s="168"/>
      <c r="CTA156" s="168"/>
      <c r="CTB156" s="168"/>
      <c r="CTC156" s="168"/>
      <c r="CTD156" s="168"/>
      <c r="CTE156" s="168"/>
      <c r="CTF156" s="168"/>
      <c r="CTG156" s="168"/>
      <c r="CTH156" s="168"/>
      <c r="CTI156" s="168"/>
      <c r="CTJ156" s="168"/>
      <c r="CTK156" s="168"/>
      <c r="CTL156" s="168"/>
      <c r="CTM156" s="168"/>
      <c r="CTN156" s="168"/>
      <c r="CTO156" s="168"/>
      <c r="CTP156" s="168"/>
      <c r="CTQ156" s="168"/>
      <c r="CTR156" s="168"/>
      <c r="CTS156" s="168"/>
      <c r="CTT156" s="168"/>
      <c r="CTU156" s="168"/>
      <c r="CTV156" s="168"/>
      <c r="CTW156" s="168"/>
      <c r="CTX156" s="168"/>
      <c r="CTY156" s="168"/>
      <c r="CTZ156" s="168"/>
      <c r="CUA156" s="168"/>
      <c r="CUB156" s="168"/>
      <c r="CUC156" s="168"/>
      <c r="CUD156" s="168"/>
      <c r="CUE156" s="168"/>
      <c r="CUF156" s="168"/>
      <c r="CUG156" s="168"/>
      <c r="CUH156" s="168"/>
      <c r="CUI156" s="168"/>
      <c r="CUJ156" s="168"/>
      <c r="CUK156" s="168"/>
      <c r="CUL156" s="168"/>
      <c r="CUM156" s="168"/>
      <c r="CUN156" s="168"/>
      <c r="CUO156" s="168"/>
      <c r="CUP156" s="168"/>
      <c r="CUQ156" s="168"/>
      <c r="CUR156" s="168"/>
      <c r="CUS156" s="168"/>
      <c r="CUT156" s="168"/>
      <c r="CUU156" s="168"/>
      <c r="CUV156" s="168"/>
      <c r="CUW156" s="168"/>
      <c r="CUX156" s="168"/>
      <c r="CUY156" s="168"/>
      <c r="CUZ156" s="168"/>
      <c r="CVA156" s="168"/>
      <c r="CVB156" s="168"/>
      <c r="CVC156" s="168"/>
      <c r="CVD156" s="168"/>
      <c r="CVE156" s="168"/>
      <c r="CVF156" s="168"/>
      <c r="CVG156" s="168"/>
      <c r="CVH156" s="168"/>
      <c r="CVI156" s="168"/>
      <c r="CVJ156" s="168"/>
      <c r="CVK156" s="168"/>
      <c r="CVL156" s="168"/>
      <c r="CVM156" s="168"/>
      <c r="CVN156" s="168"/>
      <c r="CVO156" s="168"/>
      <c r="CVP156" s="168"/>
      <c r="CVQ156" s="168"/>
      <c r="CVR156" s="168"/>
      <c r="CVS156" s="168"/>
      <c r="CVT156" s="168"/>
      <c r="CVU156" s="168"/>
      <c r="CVV156" s="168"/>
      <c r="CVW156" s="168"/>
      <c r="CVX156" s="168"/>
      <c r="CVY156" s="168"/>
      <c r="CVZ156" s="168"/>
      <c r="CWA156" s="168"/>
      <c r="CWB156" s="168"/>
      <c r="CWC156" s="168"/>
      <c r="CWD156" s="168"/>
      <c r="CWE156" s="168"/>
      <c r="CWF156" s="168"/>
      <c r="CWG156" s="168"/>
      <c r="CWH156" s="168"/>
      <c r="CWI156" s="168"/>
      <c r="CWJ156" s="168"/>
      <c r="CWK156" s="168"/>
      <c r="CWL156" s="168"/>
      <c r="CWM156" s="168"/>
      <c r="CWN156" s="168"/>
      <c r="CWO156" s="168"/>
      <c r="CWP156" s="168"/>
      <c r="CWQ156" s="168"/>
      <c r="CWR156" s="168"/>
      <c r="CWS156" s="168"/>
      <c r="CWT156" s="168"/>
      <c r="CWU156" s="168"/>
      <c r="CWV156" s="168"/>
      <c r="CWW156" s="168"/>
      <c r="CWX156" s="168"/>
      <c r="CWY156" s="168"/>
      <c r="CWZ156" s="168"/>
      <c r="CXA156" s="168"/>
      <c r="CXB156" s="168"/>
      <c r="CXC156" s="168"/>
      <c r="CXD156" s="168"/>
      <c r="CXE156" s="168"/>
      <c r="CXF156" s="168"/>
      <c r="CXG156" s="168"/>
      <c r="CXH156" s="168"/>
      <c r="CXI156" s="168"/>
      <c r="CXJ156" s="168"/>
      <c r="CXK156" s="168"/>
      <c r="CXL156" s="168"/>
      <c r="CXM156" s="168"/>
      <c r="CXN156" s="168"/>
      <c r="CXO156" s="168"/>
      <c r="CXP156" s="168"/>
      <c r="CXQ156" s="168"/>
      <c r="CXR156" s="168"/>
      <c r="CXS156" s="168"/>
      <c r="CXT156" s="168"/>
      <c r="CXU156" s="168"/>
      <c r="CXV156" s="168"/>
      <c r="CXW156" s="168"/>
      <c r="CXX156" s="168"/>
      <c r="CXY156" s="168"/>
      <c r="CXZ156" s="168"/>
      <c r="CYA156" s="168"/>
      <c r="CYB156" s="168"/>
      <c r="CYC156" s="168"/>
      <c r="CYD156" s="168"/>
      <c r="CYE156" s="168"/>
      <c r="CYF156" s="168"/>
      <c r="CYG156" s="168"/>
      <c r="CYH156" s="168"/>
      <c r="CYI156" s="168"/>
      <c r="CYJ156" s="168"/>
      <c r="CYK156" s="168"/>
      <c r="CYL156" s="168"/>
      <c r="CYM156" s="168"/>
      <c r="CYN156" s="168"/>
      <c r="CYO156" s="168"/>
      <c r="CYP156" s="168"/>
      <c r="CYQ156" s="168"/>
      <c r="CYR156" s="168"/>
      <c r="CYS156" s="168"/>
      <c r="CYT156" s="168"/>
      <c r="CYU156" s="168"/>
      <c r="CYV156" s="168"/>
      <c r="CYW156" s="168"/>
      <c r="CYX156" s="168"/>
      <c r="CYY156" s="168"/>
      <c r="CYZ156" s="168"/>
      <c r="CZA156" s="168"/>
      <c r="CZB156" s="168"/>
      <c r="CZC156" s="168"/>
      <c r="CZD156" s="168"/>
      <c r="CZE156" s="168"/>
      <c r="CZF156" s="168"/>
      <c r="CZG156" s="168"/>
      <c r="CZH156" s="168"/>
      <c r="CZI156" s="168"/>
      <c r="CZJ156" s="168"/>
      <c r="CZK156" s="168"/>
      <c r="CZL156" s="168"/>
      <c r="CZM156" s="168"/>
      <c r="CZN156" s="168"/>
      <c r="CZO156" s="168"/>
      <c r="CZP156" s="168"/>
      <c r="CZQ156" s="168"/>
      <c r="CZR156" s="168"/>
      <c r="CZS156" s="168"/>
      <c r="CZT156" s="168"/>
      <c r="CZU156" s="168"/>
      <c r="CZV156" s="168"/>
      <c r="CZW156" s="168"/>
      <c r="CZX156" s="168"/>
      <c r="CZY156" s="168"/>
      <c r="CZZ156" s="168"/>
      <c r="DAA156" s="168"/>
      <c r="DAB156" s="168"/>
      <c r="DAC156" s="168"/>
      <c r="DAD156" s="168"/>
      <c r="DAE156" s="168"/>
      <c r="DAF156" s="168"/>
      <c r="DAG156" s="168"/>
      <c r="DAH156" s="168"/>
      <c r="DAI156" s="168"/>
      <c r="DAJ156" s="168"/>
      <c r="DAK156" s="168"/>
      <c r="DAL156" s="168"/>
      <c r="DAM156" s="168"/>
      <c r="DAN156" s="168"/>
      <c r="DAO156" s="168"/>
      <c r="DAP156" s="168"/>
      <c r="DAQ156" s="168"/>
      <c r="DAR156" s="168"/>
      <c r="DAS156" s="168"/>
      <c r="DAT156" s="168"/>
      <c r="DAU156" s="168"/>
      <c r="DAV156" s="168"/>
      <c r="DAW156" s="168"/>
      <c r="DAX156" s="168"/>
      <c r="DAY156" s="168"/>
      <c r="DAZ156" s="168"/>
      <c r="DBA156" s="168"/>
      <c r="DBB156" s="168"/>
      <c r="DBC156" s="168"/>
      <c r="DBD156" s="168"/>
      <c r="DBE156" s="168"/>
      <c r="DBF156" s="168"/>
      <c r="DBG156" s="168"/>
      <c r="DBH156" s="168"/>
      <c r="DBI156" s="168"/>
      <c r="DBJ156" s="168"/>
      <c r="DBK156" s="168"/>
      <c r="DBL156" s="168"/>
      <c r="DBM156" s="168"/>
      <c r="DBN156" s="168"/>
      <c r="DBO156" s="168"/>
      <c r="DBP156" s="168"/>
      <c r="DBQ156" s="168"/>
      <c r="DBR156" s="168"/>
      <c r="DBS156" s="168"/>
      <c r="DBT156" s="168"/>
      <c r="DBU156" s="168"/>
      <c r="DBV156" s="168"/>
      <c r="DBW156" s="168"/>
      <c r="DBX156" s="168"/>
      <c r="DBY156" s="168"/>
      <c r="DBZ156" s="168"/>
      <c r="DCA156" s="168"/>
      <c r="DCB156" s="168"/>
      <c r="DCC156" s="168"/>
      <c r="DCD156" s="168"/>
      <c r="DCE156" s="168"/>
      <c r="DCF156" s="168"/>
      <c r="DCG156" s="168"/>
      <c r="DCH156" s="168"/>
      <c r="DCI156" s="168"/>
      <c r="DCJ156" s="168"/>
      <c r="DCK156" s="168"/>
      <c r="DCL156" s="168"/>
      <c r="DCM156" s="168"/>
      <c r="DCN156" s="168"/>
      <c r="DCO156" s="168"/>
      <c r="DCP156" s="168"/>
      <c r="DCQ156" s="168"/>
      <c r="DCR156" s="168"/>
      <c r="DCS156" s="168"/>
      <c r="DCT156" s="168"/>
      <c r="DCU156" s="168"/>
      <c r="DCV156" s="168"/>
      <c r="DCW156" s="168"/>
      <c r="DCX156" s="168"/>
      <c r="DCY156" s="168"/>
      <c r="DCZ156" s="168"/>
      <c r="DDA156" s="168"/>
      <c r="DDB156" s="168"/>
      <c r="DDC156" s="168"/>
      <c r="DDD156" s="168"/>
      <c r="DDE156" s="168"/>
      <c r="DDF156" s="168"/>
      <c r="DDG156" s="168"/>
      <c r="DDH156" s="168"/>
      <c r="DDI156" s="168"/>
      <c r="DDJ156" s="168"/>
      <c r="DDK156" s="168"/>
      <c r="DDL156" s="168"/>
      <c r="DDM156" s="168"/>
      <c r="DDN156" s="168"/>
      <c r="DDO156" s="168"/>
      <c r="DDP156" s="168"/>
      <c r="DDQ156" s="168"/>
      <c r="DDR156" s="168"/>
      <c r="DDS156" s="168"/>
      <c r="DDT156" s="168"/>
      <c r="DDU156" s="168"/>
      <c r="DDV156" s="168"/>
      <c r="DDW156" s="168"/>
      <c r="DDX156" s="168"/>
      <c r="DDY156" s="168"/>
      <c r="DDZ156" s="168"/>
      <c r="DEA156" s="168"/>
      <c r="DEB156" s="168"/>
      <c r="DEC156" s="168"/>
      <c r="DED156" s="168"/>
      <c r="DEE156" s="168"/>
      <c r="DEF156" s="168"/>
      <c r="DEG156" s="168"/>
      <c r="DEH156" s="168"/>
      <c r="DEI156" s="168"/>
      <c r="DEJ156" s="168"/>
      <c r="DEK156" s="168"/>
      <c r="DEL156" s="168"/>
      <c r="DEM156" s="168"/>
      <c r="DEN156" s="168"/>
      <c r="DEO156" s="168"/>
      <c r="DEP156" s="168"/>
      <c r="DEQ156" s="168"/>
      <c r="DER156" s="168"/>
      <c r="DES156" s="168"/>
      <c r="DET156" s="168"/>
      <c r="DEU156" s="168"/>
      <c r="DEV156" s="168"/>
      <c r="DEW156" s="168"/>
      <c r="DEX156" s="168"/>
      <c r="DEY156" s="168"/>
      <c r="DEZ156" s="168"/>
      <c r="DFA156" s="168"/>
      <c r="DFB156" s="168"/>
      <c r="DFC156" s="168"/>
      <c r="DFD156" s="168"/>
      <c r="DFE156" s="168"/>
      <c r="DFF156" s="168"/>
      <c r="DFG156" s="168"/>
      <c r="DFH156" s="168"/>
      <c r="DFI156" s="168"/>
      <c r="DFJ156" s="168"/>
      <c r="DFK156" s="168"/>
      <c r="DFL156" s="168"/>
      <c r="DFM156" s="168"/>
      <c r="DFN156" s="168"/>
      <c r="DFO156" s="168"/>
      <c r="DFP156" s="168"/>
      <c r="DFQ156" s="168"/>
      <c r="DFR156" s="168"/>
      <c r="DFS156" s="168"/>
      <c r="DFT156" s="168"/>
      <c r="DFU156" s="168"/>
      <c r="DFV156" s="168"/>
      <c r="DFW156" s="168"/>
      <c r="DFX156" s="168"/>
      <c r="DFY156" s="168"/>
      <c r="DFZ156" s="168"/>
      <c r="DGA156" s="168"/>
      <c r="DGB156" s="168"/>
      <c r="DGC156" s="168"/>
      <c r="DGD156" s="168"/>
      <c r="DGE156" s="168"/>
      <c r="DGF156" s="168"/>
      <c r="DGG156" s="168"/>
      <c r="DGH156" s="168"/>
      <c r="DGI156" s="168"/>
      <c r="DGJ156" s="168"/>
      <c r="DGK156" s="168"/>
      <c r="DGL156" s="168"/>
      <c r="DGM156" s="168"/>
      <c r="DGN156" s="168"/>
      <c r="DGO156" s="168"/>
      <c r="DGP156" s="168"/>
      <c r="DGQ156" s="168"/>
      <c r="DGR156" s="168"/>
      <c r="DGS156" s="168"/>
      <c r="DGT156" s="168"/>
      <c r="DGU156" s="168"/>
      <c r="DGV156" s="168"/>
      <c r="DGW156" s="168"/>
      <c r="DGX156" s="168"/>
      <c r="DGY156" s="168"/>
      <c r="DGZ156" s="168"/>
      <c r="DHA156" s="168"/>
      <c r="DHB156" s="168"/>
      <c r="DHC156" s="168"/>
      <c r="DHD156" s="168"/>
      <c r="DHE156" s="168"/>
      <c r="DHF156" s="168"/>
      <c r="DHG156" s="168"/>
      <c r="DHH156" s="168"/>
      <c r="DHI156" s="168"/>
      <c r="DHJ156" s="168"/>
      <c r="DHK156" s="168"/>
      <c r="DHL156" s="168"/>
      <c r="DHM156" s="168"/>
      <c r="DHN156" s="168"/>
      <c r="DHO156" s="168"/>
      <c r="DHP156" s="168"/>
      <c r="DHQ156" s="168"/>
      <c r="DHR156" s="168"/>
      <c r="DHS156" s="168"/>
      <c r="DHT156" s="168"/>
      <c r="DHU156" s="168"/>
      <c r="DHV156" s="168"/>
      <c r="DHW156" s="168"/>
      <c r="DHX156" s="168"/>
      <c r="DHY156" s="168"/>
      <c r="DHZ156" s="168"/>
      <c r="DIA156" s="168"/>
      <c r="DIB156" s="168"/>
      <c r="DIC156" s="168"/>
      <c r="DID156" s="168"/>
      <c r="DIE156" s="168"/>
      <c r="DIF156" s="168"/>
      <c r="DIG156" s="168"/>
      <c r="DIH156" s="168"/>
      <c r="DII156" s="168"/>
      <c r="DIJ156" s="168"/>
      <c r="DIK156" s="168"/>
      <c r="DIL156" s="168"/>
      <c r="DIM156" s="168"/>
      <c r="DIN156" s="168"/>
      <c r="DIO156" s="168"/>
      <c r="DIP156" s="168"/>
      <c r="DIQ156" s="168"/>
      <c r="DIR156" s="168"/>
      <c r="DIS156" s="168"/>
      <c r="DIT156" s="168"/>
      <c r="DIU156" s="168"/>
      <c r="DIV156" s="168"/>
      <c r="DIW156" s="168"/>
      <c r="DIX156" s="168"/>
      <c r="DIY156" s="168"/>
      <c r="DIZ156" s="168"/>
      <c r="DJA156" s="168"/>
      <c r="DJB156" s="168"/>
      <c r="DJC156" s="168"/>
      <c r="DJD156" s="168"/>
      <c r="DJE156" s="168"/>
      <c r="DJF156" s="168"/>
      <c r="DJG156" s="168"/>
      <c r="DJH156" s="168"/>
      <c r="DJI156" s="168"/>
      <c r="DJJ156" s="168"/>
      <c r="DJK156" s="168"/>
      <c r="DJL156" s="168"/>
      <c r="DJM156" s="168"/>
      <c r="DJN156" s="168"/>
      <c r="DJO156" s="168"/>
      <c r="DJP156" s="168"/>
      <c r="DJQ156" s="168"/>
      <c r="DJR156" s="168"/>
      <c r="DJS156" s="168"/>
      <c r="DJT156" s="168"/>
      <c r="DJU156" s="168"/>
      <c r="DJV156" s="168"/>
      <c r="DJW156" s="168"/>
      <c r="DJX156" s="168"/>
      <c r="DJY156" s="168"/>
      <c r="DJZ156" s="168"/>
      <c r="DKA156" s="168"/>
      <c r="DKB156" s="168"/>
      <c r="DKC156" s="168"/>
      <c r="DKD156" s="168"/>
      <c r="DKE156" s="168"/>
      <c r="DKF156" s="168"/>
      <c r="DKG156" s="168"/>
      <c r="DKH156" s="168"/>
      <c r="DKI156" s="168"/>
      <c r="DKJ156" s="168"/>
      <c r="DKK156" s="168"/>
      <c r="DKL156" s="168"/>
      <c r="DKM156" s="168"/>
      <c r="DKN156" s="168"/>
      <c r="DKO156" s="168"/>
      <c r="DKP156" s="168"/>
      <c r="DKQ156" s="168"/>
      <c r="DKR156" s="168"/>
      <c r="DKS156" s="168"/>
      <c r="DKT156" s="168"/>
      <c r="DKU156" s="168"/>
      <c r="DKV156" s="168"/>
      <c r="DKW156" s="168"/>
      <c r="DKX156" s="168"/>
      <c r="DKY156" s="168"/>
      <c r="DKZ156" s="168"/>
      <c r="DLA156" s="168"/>
      <c r="DLB156" s="168"/>
      <c r="DLC156" s="168"/>
      <c r="DLD156" s="168"/>
      <c r="DLE156" s="168"/>
      <c r="DLF156" s="168"/>
      <c r="DLG156" s="168"/>
      <c r="DLH156" s="168"/>
      <c r="DLI156" s="168"/>
      <c r="DLJ156" s="168"/>
      <c r="DLK156" s="168"/>
      <c r="DLL156" s="168"/>
      <c r="DLM156" s="168"/>
      <c r="DLN156" s="168"/>
      <c r="DLO156" s="168"/>
      <c r="DLP156" s="168"/>
      <c r="DLQ156" s="168"/>
      <c r="DLR156" s="168"/>
      <c r="DLS156" s="168"/>
      <c r="DLT156" s="168"/>
      <c r="DLU156" s="168"/>
      <c r="DLV156" s="168"/>
      <c r="DLW156" s="168"/>
      <c r="DLX156" s="168"/>
      <c r="DLY156" s="168"/>
      <c r="DLZ156" s="168"/>
      <c r="DMA156" s="168"/>
      <c r="DMB156" s="168"/>
      <c r="DMC156" s="168"/>
      <c r="DMD156" s="168"/>
      <c r="DME156" s="168"/>
      <c r="DMF156" s="168"/>
      <c r="DMG156" s="168"/>
      <c r="DMH156" s="168"/>
      <c r="DMI156" s="168"/>
      <c r="DMJ156" s="168"/>
      <c r="DMK156" s="168"/>
      <c r="DML156" s="168"/>
      <c r="DMM156" s="168"/>
      <c r="DMN156" s="168"/>
      <c r="DMO156" s="168"/>
      <c r="DMP156" s="168"/>
      <c r="DMQ156" s="168"/>
      <c r="DMR156" s="168"/>
      <c r="DMS156" s="168"/>
      <c r="DMT156" s="168"/>
      <c r="DMU156" s="168"/>
      <c r="DMV156" s="168"/>
      <c r="DMW156" s="168"/>
      <c r="DMX156" s="168"/>
      <c r="DMY156" s="168"/>
      <c r="DMZ156" s="168"/>
      <c r="DNA156" s="168"/>
      <c r="DNB156" s="168"/>
      <c r="DNC156" s="168"/>
      <c r="DND156" s="168"/>
      <c r="DNE156" s="168"/>
      <c r="DNF156" s="168"/>
      <c r="DNG156" s="168"/>
      <c r="DNH156" s="168"/>
      <c r="DNI156" s="168"/>
      <c r="DNJ156" s="168"/>
      <c r="DNK156" s="168"/>
      <c r="DNL156" s="168"/>
      <c r="DNM156" s="168"/>
      <c r="DNN156" s="168"/>
      <c r="DNO156" s="168"/>
      <c r="DNP156" s="168"/>
      <c r="DNQ156" s="168"/>
      <c r="DNR156" s="168"/>
      <c r="DNS156" s="168"/>
      <c r="DNT156" s="168"/>
      <c r="DNU156" s="168"/>
      <c r="DNV156" s="168"/>
      <c r="DNW156" s="168"/>
      <c r="DNX156" s="168"/>
      <c r="DNY156" s="168"/>
      <c r="DNZ156" s="168"/>
      <c r="DOA156" s="168"/>
      <c r="DOB156" s="168"/>
      <c r="DOC156" s="168"/>
      <c r="DOD156" s="168"/>
      <c r="DOE156" s="168"/>
      <c r="DOF156" s="168"/>
      <c r="DOG156" s="168"/>
      <c r="DOH156" s="168"/>
      <c r="DOI156" s="168"/>
      <c r="DOJ156" s="168"/>
      <c r="DOK156" s="168"/>
      <c r="DOL156" s="168"/>
      <c r="DOM156" s="168"/>
      <c r="DON156" s="168"/>
      <c r="DOO156" s="168"/>
      <c r="DOP156" s="168"/>
      <c r="DOQ156" s="168"/>
      <c r="DOR156" s="168"/>
      <c r="DOS156" s="168"/>
      <c r="DOT156" s="168"/>
      <c r="DOU156" s="168"/>
      <c r="DOV156" s="168"/>
      <c r="DOW156" s="168"/>
      <c r="DOX156" s="168"/>
      <c r="DOY156" s="168"/>
      <c r="DOZ156" s="168"/>
      <c r="DPA156" s="168"/>
      <c r="DPB156" s="168"/>
      <c r="DPC156" s="168"/>
      <c r="DPD156" s="168"/>
      <c r="DPE156" s="168"/>
      <c r="DPF156" s="168"/>
      <c r="DPG156" s="168"/>
      <c r="DPH156" s="168"/>
      <c r="DPI156" s="168"/>
      <c r="DPJ156" s="168"/>
      <c r="DPK156" s="168"/>
      <c r="DPL156" s="168"/>
      <c r="DPM156" s="168"/>
      <c r="DPN156" s="168"/>
      <c r="DPO156" s="168"/>
      <c r="DPP156" s="168"/>
      <c r="DPQ156" s="168"/>
      <c r="DPR156" s="168"/>
      <c r="DPS156" s="168"/>
      <c r="DPT156" s="168"/>
      <c r="DPU156" s="168"/>
      <c r="DPV156" s="168"/>
      <c r="DPW156" s="168"/>
      <c r="DPX156" s="168"/>
      <c r="DPY156" s="168"/>
      <c r="DPZ156" s="168"/>
      <c r="DQA156" s="168"/>
      <c r="DQB156" s="168"/>
      <c r="DQC156" s="168"/>
      <c r="DQD156" s="168"/>
      <c r="DQE156" s="168"/>
      <c r="DQF156" s="168"/>
      <c r="DQG156" s="168"/>
      <c r="DQH156" s="168"/>
      <c r="DQI156" s="168"/>
      <c r="DQJ156" s="168"/>
      <c r="DQK156" s="168"/>
      <c r="DQL156" s="168"/>
      <c r="DQM156" s="168"/>
      <c r="DQN156" s="168"/>
      <c r="DQO156" s="168"/>
      <c r="DQP156" s="168"/>
      <c r="DQQ156" s="168"/>
      <c r="DQR156" s="168"/>
      <c r="DQS156" s="168"/>
      <c r="DQT156" s="168"/>
      <c r="DQU156" s="168"/>
      <c r="DQV156" s="168"/>
      <c r="DQW156" s="168"/>
      <c r="DQX156" s="168"/>
      <c r="DQY156" s="168"/>
      <c r="DQZ156" s="168"/>
      <c r="DRA156" s="168"/>
      <c r="DRB156" s="168"/>
      <c r="DRC156" s="168"/>
      <c r="DRD156" s="168"/>
      <c r="DRE156" s="168"/>
      <c r="DRF156" s="168"/>
      <c r="DRG156" s="168"/>
      <c r="DRH156" s="168"/>
      <c r="DRI156" s="168"/>
      <c r="DRJ156" s="168"/>
      <c r="DRK156" s="168"/>
      <c r="DRL156" s="168"/>
      <c r="DRM156" s="168"/>
      <c r="DRN156" s="168"/>
      <c r="DRO156" s="168"/>
      <c r="DRP156" s="168"/>
      <c r="DRQ156" s="168"/>
      <c r="DRR156" s="168"/>
      <c r="DRS156" s="168"/>
      <c r="DRT156" s="168"/>
      <c r="DRU156" s="168"/>
      <c r="DRV156" s="168"/>
      <c r="DRW156" s="168"/>
      <c r="DRX156" s="168"/>
      <c r="DRY156" s="168"/>
      <c r="DRZ156" s="168"/>
      <c r="DSA156" s="168"/>
      <c r="DSB156" s="168"/>
      <c r="DSC156" s="168"/>
      <c r="DSD156" s="168"/>
      <c r="DSE156" s="168"/>
      <c r="DSF156" s="168"/>
      <c r="DSG156" s="168"/>
      <c r="DSH156" s="168"/>
      <c r="DSI156" s="168"/>
      <c r="DSJ156" s="168"/>
      <c r="DSK156" s="168"/>
      <c r="DSL156" s="168"/>
      <c r="DSM156" s="168"/>
      <c r="DSN156" s="168"/>
      <c r="DSO156" s="168"/>
      <c r="DSP156" s="168"/>
      <c r="DSQ156" s="168"/>
      <c r="DSR156" s="168"/>
      <c r="DSS156" s="168"/>
      <c r="DST156" s="168"/>
      <c r="DSU156" s="168"/>
      <c r="DSV156" s="168"/>
      <c r="DSW156" s="168"/>
      <c r="DSX156" s="168"/>
      <c r="DSY156" s="168"/>
      <c r="DSZ156" s="168"/>
      <c r="DTA156" s="168"/>
      <c r="DTB156" s="168"/>
      <c r="DTC156" s="168"/>
      <c r="DTD156" s="168"/>
      <c r="DTE156" s="168"/>
      <c r="DTF156" s="168"/>
      <c r="DTG156" s="168"/>
      <c r="DTH156" s="168"/>
      <c r="DTI156" s="168"/>
      <c r="DTJ156" s="168"/>
      <c r="DTK156" s="168"/>
      <c r="DTL156" s="168"/>
      <c r="DTM156" s="168"/>
      <c r="DTN156" s="168"/>
      <c r="DTO156" s="168"/>
      <c r="DTP156" s="168"/>
      <c r="DTQ156" s="168"/>
      <c r="DTR156" s="168"/>
      <c r="DTS156" s="168"/>
      <c r="DTT156" s="168"/>
      <c r="DTU156" s="168"/>
      <c r="DTV156" s="168"/>
      <c r="DTW156" s="168"/>
      <c r="DTX156" s="168"/>
      <c r="DTY156" s="168"/>
      <c r="DTZ156" s="168"/>
      <c r="DUA156" s="168"/>
      <c r="DUB156" s="168"/>
      <c r="DUC156" s="168"/>
      <c r="DUD156" s="168"/>
      <c r="DUE156" s="168"/>
      <c r="DUF156" s="168"/>
      <c r="DUG156" s="168"/>
      <c r="DUH156" s="168"/>
      <c r="DUI156" s="168"/>
      <c r="DUJ156" s="168"/>
      <c r="DUK156" s="168"/>
      <c r="DUL156" s="168"/>
      <c r="DUM156" s="168"/>
      <c r="DUN156" s="168"/>
      <c r="DUO156" s="168"/>
      <c r="DUP156" s="168"/>
      <c r="DUQ156" s="168"/>
      <c r="DUR156" s="168"/>
      <c r="DUS156" s="168"/>
      <c r="DUT156" s="168"/>
      <c r="DUU156" s="168"/>
      <c r="DUV156" s="168"/>
      <c r="DUW156" s="168"/>
      <c r="DUX156" s="168"/>
      <c r="DUY156" s="168"/>
      <c r="DUZ156" s="168"/>
      <c r="DVA156" s="168"/>
      <c r="DVB156" s="168"/>
      <c r="DVC156" s="168"/>
      <c r="DVD156" s="168"/>
      <c r="DVE156" s="168"/>
      <c r="DVF156" s="168"/>
      <c r="DVG156" s="168"/>
      <c r="DVH156" s="168"/>
      <c r="DVI156" s="168"/>
      <c r="DVJ156" s="168"/>
      <c r="DVK156" s="168"/>
      <c r="DVL156" s="168"/>
      <c r="DVM156" s="168"/>
      <c r="DVN156" s="168"/>
      <c r="DVO156" s="168"/>
      <c r="DVP156" s="168"/>
      <c r="DVQ156" s="168"/>
      <c r="DVR156" s="168"/>
      <c r="DVS156" s="168"/>
      <c r="DVT156" s="168"/>
      <c r="DVU156" s="168"/>
      <c r="DVV156" s="168"/>
      <c r="DVW156" s="168"/>
      <c r="DVX156" s="168"/>
      <c r="DVY156" s="168"/>
      <c r="DVZ156" s="168"/>
      <c r="DWA156" s="168"/>
      <c r="DWB156" s="168"/>
      <c r="DWC156" s="168"/>
      <c r="DWD156" s="168"/>
      <c r="DWE156" s="168"/>
      <c r="DWF156" s="168"/>
      <c r="DWG156" s="168"/>
      <c r="DWH156" s="168"/>
      <c r="DWI156" s="168"/>
      <c r="DWJ156" s="168"/>
      <c r="DWK156" s="168"/>
      <c r="DWL156" s="168"/>
      <c r="DWM156" s="168"/>
      <c r="DWN156" s="168"/>
      <c r="DWO156" s="168"/>
      <c r="DWP156" s="168"/>
      <c r="DWQ156" s="168"/>
      <c r="DWR156" s="168"/>
      <c r="DWS156" s="168"/>
      <c r="DWT156" s="168"/>
      <c r="DWU156" s="168"/>
      <c r="DWV156" s="168"/>
      <c r="DWW156" s="168"/>
      <c r="DWX156" s="168"/>
      <c r="DWY156" s="168"/>
      <c r="DWZ156" s="168"/>
      <c r="DXA156" s="168"/>
      <c r="DXB156" s="168"/>
      <c r="DXC156" s="168"/>
      <c r="DXD156" s="168"/>
      <c r="DXE156" s="168"/>
      <c r="DXF156" s="168"/>
      <c r="DXG156" s="168"/>
      <c r="DXH156" s="168"/>
      <c r="DXI156" s="168"/>
      <c r="DXJ156" s="168"/>
      <c r="DXK156" s="168"/>
      <c r="DXL156" s="168"/>
      <c r="DXM156" s="168"/>
      <c r="DXN156" s="168"/>
      <c r="DXO156" s="168"/>
      <c r="DXP156" s="168"/>
      <c r="DXQ156" s="168"/>
      <c r="DXR156" s="168"/>
      <c r="DXS156" s="168"/>
      <c r="DXT156" s="168"/>
      <c r="DXU156" s="168"/>
      <c r="DXV156" s="168"/>
      <c r="DXW156" s="168"/>
      <c r="DXX156" s="168"/>
      <c r="DXY156" s="168"/>
      <c r="DXZ156" s="168"/>
      <c r="DYA156" s="168"/>
      <c r="DYB156" s="168"/>
      <c r="DYC156" s="168"/>
      <c r="DYD156" s="168"/>
      <c r="DYE156" s="168"/>
      <c r="DYF156" s="168"/>
      <c r="DYG156" s="168"/>
      <c r="DYH156" s="168"/>
      <c r="DYI156" s="168"/>
      <c r="DYJ156" s="168"/>
      <c r="DYK156" s="168"/>
      <c r="DYL156" s="168"/>
      <c r="DYM156" s="168"/>
      <c r="DYN156" s="168"/>
      <c r="DYO156" s="168"/>
      <c r="DYP156" s="168"/>
      <c r="DYQ156" s="168"/>
      <c r="DYR156" s="168"/>
      <c r="DYS156" s="168"/>
      <c r="DYT156" s="168"/>
      <c r="DYU156" s="168"/>
      <c r="DYV156" s="168"/>
      <c r="DYW156" s="168"/>
      <c r="DYX156" s="168"/>
      <c r="DYY156" s="168"/>
      <c r="DYZ156" s="168"/>
      <c r="DZA156" s="168"/>
      <c r="DZB156" s="168"/>
      <c r="DZC156" s="168"/>
      <c r="DZD156" s="168"/>
      <c r="DZE156" s="168"/>
      <c r="DZF156" s="168"/>
      <c r="DZG156" s="168"/>
      <c r="DZH156" s="168"/>
      <c r="DZI156" s="168"/>
      <c r="DZJ156" s="168"/>
      <c r="DZK156" s="168"/>
      <c r="DZL156" s="168"/>
      <c r="DZM156" s="168"/>
      <c r="DZN156" s="168"/>
      <c r="DZO156" s="168"/>
      <c r="DZP156" s="168"/>
      <c r="DZQ156" s="168"/>
      <c r="DZR156" s="168"/>
      <c r="DZS156" s="168"/>
      <c r="DZT156" s="168"/>
      <c r="DZU156" s="168"/>
      <c r="DZV156" s="168"/>
      <c r="DZW156" s="168"/>
      <c r="DZX156" s="168"/>
      <c r="DZY156" s="168"/>
      <c r="DZZ156" s="168"/>
      <c r="EAA156" s="168"/>
      <c r="EAB156" s="168"/>
      <c r="EAC156" s="168"/>
      <c r="EAD156" s="168"/>
      <c r="EAE156" s="168"/>
      <c r="EAF156" s="168"/>
      <c r="EAG156" s="168"/>
      <c r="EAH156" s="168"/>
      <c r="EAI156" s="168"/>
      <c r="EAJ156" s="168"/>
      <c r="EAK156" s="168"/>
      <c r="EAL156" s="168"/>
      <c r="EAM156" s="168"/>
      <c r="EAN156" s="168"/>
      <c r="EAO156" s="168"/>
      <c r="EAP156" s="168"/>
      <c r="EAQ156" s="168"/>
      <c r="EAR156" s="168"/>
      <c r="EAS156" s="168"/>
      <c r="EAT156" s="168"/>
      <c r="EAU156" s="168"/>
      <c r="EAV156" s="168"/>
      <c r="EAW156" s="168"/>
      <c r="EAX156" s="168"/>
      <c r="EAY156" s="168"/>
      <c r="EAZ156" s="168"/>
      <c r="EBA156" s="168"/>
      <c r="EBB156" s="168"/>
      <c r="EBC156" s="168"/>
      <c r="EBD156" s="168"/>
      <c r="EBE156" s="168"/>
      <c r="EBF156" s="168"/>
      <c r="EBG156" s="168"/>
      <c r="EBH156" s="168"/>
      <c r="EBI156" s="168"/>
      <c r="EBJ156" s="168"/>
      <c r="EBK156" s="168"/>
      <c r="EBL156" s="168"/>
      <c r="EBM156" s="168"/>
      <c r="EBN156" s="168"/>
      <c r="EBO156" s="168"/>
      <c r="EBP156" s="168"/>
      <c r="EBQ156" s="168"/>
      <c r="EBR156" s="168"/>
      <c r="EBS156" s="168"/>
      <c r="EBT156" s="168"/>
      <c r="EBU156" s="168"/>
      <c r="EBV156" s="168"/>
      <c r="EBW156" s="168"/>
      <c r="EBX156" s="168"/>
      <c r="EBY156" s="168"/>
      <c r="EBZ156" s="168"/>
      <c r="ECA156" s="168"/>
      <c r="ECB156" s="168"/>
      <c r="ECC156" s="168"/>
      <c r="ECD156" s="168"/>
      <c r="ECE156" s="168"/>
      <c r="ECF156" s="168"/>
      <c r="ECG156" s="168"/>
      <c r="ECH156" s="168"/>
      <c r="ECI156" s="168"/>
      <c r="ECJ156" s="168"/>
      <c r="ECK156" s="168"/>
      <c r="ECL156" s="168"/>
      <c r="ECM156" s="168"/>
      <c r="ECN156" s="168"/>
      <c r="ECO156" s="168"/>
      <c r="ECP156" s="168"/>
      <c r="ECQ156" s="168"/>
      <c r="ECR156" s="168"/>
      <c r="ECS156" s="168"/>
      <c r="ECT156" s="168"/>
      <c r="ECU156" s="168"/>
      <c r="ECV156" s="168"/>
      <c r="ECW156" s="168"/>
      <c r="ECX156" s="168"/>
      <c r="ECY156" s="168"/>
      <c r="ECZ156" s="168"/>
      <c r="EDA156" s="168"/>
      <c r="EDB156" s="168"/>
      <c r="EDC156" s="168"/>
      <c r="EDD156" s="168"/>
      <c r="EDE156" s="168"/>
      <c r="EDF156" s="168"/>
      <c r="EDG156" s="168"/>
      <c r="EDH156" s="168"/>
      <c r="EDI156" s="168"/>
      <c r="EDJ156" s="168"/>
      <c r="EDK156" s="168"/>
      <c r="EDL156" s="168"/>
      <c r="EDM156" s="168"/>
      <c r="EDN156" s="168"/>
      <c r="EDO156" s="168"/>
      <c r="EDP156" s="168"/>
      <c r="EDQ156" s="168"/>
      <c r="EDR156" s="168"/>
      <c r="EDS156" s="168"/>
      <c r="EDT156" s="168"/>
      <c r="EDU156" s="168"/>
      <c r="EDV156" s="168"/>
      <c r="EDW156" s="168"/>
      <c r="EDX156" s="168"/>
      <c r="EDY156" s="168"/>
      <c r="EDZ156" s="168"/>
      <c r="EEA156" s="168"/>
      <c r="EEB156" s="168"/>
      <c r="EEC156" s="168"/>
      <c r="EED156" s="168"/>
      <c r="EEE156" s="168"/>
      <c r="EEF156" s="168"/>
      <c r="EEG156" s="168"/>
      <c r="EEH156" s="168"/>
      <c r="EEI156" s="168"/>
      <c r="EEJ156" s="168"/>
      <c r="EEK156" s="168"/>
      <c r="EEL156" s="168"/>
      <c r="EEM156" s="168"/>
      <c r="EEN156" s="168"/>
      <c r="EEO156" s="168"/>
      <c r="EEP156" s="168"/>
      <c r="EEQ156" s="168"/>
      <c r="EER156" s="168"/>
      <c r="EES156" s="168"/>
      <c r="EET156" s="168"/>
      <c r="EEU156" s="168"/>
      <c r="EEV156" s="168"/>
      <c r="EEW156" s="168"/>
      <c r="EEX156" s="168"/>
      <c r="EEY156" s="168"/>
      <c r="EEZ156" s="168"/>
      <c r="EFA156" s="168"/>
      <c r="EFB156" s="168"/>
      <c r="EFC156" s="168"/>
      <c r="EFD156" s="168"/>
      <c r="EFE156" s="168"/>
      <c r="EFF156" s="168"/>
      <c r="EFG156" s="168"/>
      <c r="EFH156" s="168"/>
      <c r="EFI156" s="168"/>
      <c r="EFJ156" s="168"/>
      <c r="EFK156" s="168"/>
      <c r="EFL156" s="168"/>
      <c r="EFM156" s="168"/>
      <c r="EFN156" s="168"/>
      <c r="EFO156" s="168"/>
      <c r="EFP156" s="168"/>
      <c r="EFQ156" s="168"/>
      <c r="EFR156" s="168"/>
      <c r="EFS156" s="168"/>
      <c r="EFT156" s="168"/>
      <c r="EFU156" s="168"/>
      <c r="EFV156" s="168"/>
      <c r="EFW156" s="168"/>
      <c r="EFX156" s="168"/>
      <c r="EFY156" s="168"/>
      <c r="EFZ156" s="168"/>
      <c r="EGA156" s="168"/>
      <c r="EGB156" s="168"/>
      <c r="EGC156" s="168"/>
      <c r="EGD156" s="168"/>
      <c r="EGE156" s="168"/>
      <c r="EGF156" s="168"/>
      <c r="EGG156" s="168"/>
      <c r="EGH156" s="168"/>
      <c r="EGI156" s="168"/>
      <c r="EGJ156" s="168"/>
      <c r="EGK156" s="168"/>
      <c r="EGL156" s="168"/>
      <c r="EGM156" s="168"/>
      <c r="EGN156" s="168"/>
      <c r="EGO156" s="168"/>
      <c r="EGP156" s="168"/>
      <c r="EGQ156" s="168"/>
      <c r="EGR156" s="168"/>
      <c r="EGS156" s="168"/>
      <c r="EGT156" s="168"/>
      <c r="EGU156" s="168"/>
      <c r="EGV156" s="168"/>
      <c r="EGW156" s="168"/>
      <c r="EGX156" s="168"/>
      <c r="EGY156" s="168"/>
      <c r="EGZ156" s="168"/>
      <c r="EHA156" s="168"/>
      <c r="EHB156" s="168"/>
      <c r="EHC156" s="168"/>
      <c r="EHD156" s="168"/>
      <c r="EHE156" s="168"/>
      <c r="EHF156" s="168"/>
      <c r="EHG156" s="168"/>
      <c r="EHH156" s="168"/>
      <c r="EHI156" s="168"/>
      <c r="EHJ156" s="168"/>
      <c r="EHK156" s="168"/>
      <c r="EHL156" s="168"/>
      <c r="EHM156" s="168"/>
      <c r="EHN156" s="168"/>
      <c r="EHO156" s="168"/>
      <c r="EHP156" s="168"/>
      <c r="EHQ156" s="168"/>
      <c r="EHR156" s="168"/>
      <c r="EHS156" s="168"/>
      <c r="EHT156" s="168"/>
      <c r="EHU156" s="168"/>
      <c r="EHV156" s="168"/>
      <c r="EHW156" s="168"/>
      <c r="EHX156" s="168"/>
      <c r="EHY156" s="168"/>
      <c r="EHZ156" s="168"/>
      <c r="EIA156" s="168"/>
      <c r="EIB156" s="168"/>
      <c r="EIC156" s="168"/>
      <c r="EID156" s="168"/>
      <c r="EIE156" s="168"/>
      <c r="EIF156" s="168"/>
      <c r="EIG156" s="168"/>
      <c r="EIH156" s="168"/>
      <c r="EII156" s="168"/>
      <c r="EIJ156" s="168"/>
      <c r="EIK156" s="168"/>
      <c r="EIL156" s="168"/>
      <c r="EIM156" s="168"/>
      <c r="EIN156" s="168"/>
      <c r="EIO156" s="168"/>
      <c r="EIP156" s="168"/>
      <c r="EIQ156" s="168"/>
      <c r="EIR156" s="168"/>
      <c r="EIS156" s="168"/>
      <c r="EIT156" s="168"/>
      <c r="EIU156" s="168"/>
      <c r="EIV156" s="168"/>
      <c r="EIW156" s="168"/>
      <c r="EIX156" s="168"/>
      <c r="EIY156" s="168"/>
      <c r="EIZ156" s="168"/>
      <c r="EJA156" s="168"/>
      <c r="EJB156" s="168"/>
      <c r="EJC156" s="168"/>
      <c r="EJD156" s="168"/>
      <c r="EJE156" s="168"/>
      <c r="EJF156" s="168"/>
      <c r="EJG156" s="168"/>
      <c r="EJH156" s="168"/>
      <c r="EJI156" s="168"/>
      <c r="EJJ156" s="168"/>
      <c r="EJK156" s="168"/>
      <c r="EJL156" s="168"/>
      <c r="EJM156" s="168"/>
      <c r="EJN156" s="168"/>
      <c r="EJO156" s="168"/>
      <c r="EJP156" s="168"/>
      <c r="EJQ156" s="168"/>
      <c r="EJR156" s="168"/>
      <c r="EJS156" s="168"/>
      <c r="EJT156" s="168"/>
      <c r="EJU156" s="168"/>
      <c r="EJV156" s="168"/>
      <c r="EJW156" s="168"/>
      <c r="EJX156" s="168"/>
      <c r="EJY156" s="168"/>
      <c r="EJZ156" s="168"/>
      <c r="EKA156" s="168"/>
      <c r="EKB156" s="168"/>
      <c r="EKC156" s="168"/>
      <c r="EKD156" s="168"/>
      <c r="EKE156" s="168"/>
      <c r="EKF156" s="168"/>
      <c r="EKG156" s="168"/>
      <c r="EKH156" s="168"/>
      <c r="EKI156" s="168"/>
      <c r="EKJ156" s="168"/>
      <c r="EKK156" s="168"/>
      <c r="EKL156" s="168"/>
      <c r="EKM156" s="168"/>
      <c r="EKN156" s="168"/>
      <c r="EKO156" s="168"/>
      <c r="EKP156" s="168"/>
      <c r="EKQ156" s="168"/>
      <c r="EKR156" s="168"/>
      <c r="EKS156" s="168"/>
      <c r="EKT156" s="168"/>
      <c r="EKU156" s="168"/>
      <c r="EKV156" s="168"/>
      <c r="EKW156" s="168"/>
      <c r="EKX156" s="168"/>
      <c r="EKY156" s="168"/>
      <c r="EKZ156" s="168"/>
      <c r="ELA156" s="168"/>
      <c r="ELB156" s="168"/>
      <c r="ELC156" s="168"/>
      <c r="ELD156" s="168"/>
      <c r="ELE156" s="168"/>
      <c r="ELF156" s="168"/>
      <c r="ELG156" s="168"/>
      <c r="ELH156" s="168"/>
      <c r="ELI156" s="168"/>
      <c r="ELJ156" s="168"/>
      <c r="ELK156" s="168"/>
      <c r="ELL156" s="168"/>
      <c r="ELM156" s="168"/>
      <c r="ELN156" s="168"/>
      <c r="ELO156" s="168"/>
      <c r="ELP156" s="168"/>
      <c r="ELQ156" s="168"/>
      <c r="ELR156" s="168"/>
      <c r="ELS156" s="168"/>
      <c r="ELT156" s="168"/>
      <c r="ELU156" s="168"/>
      <c r="ELV156" s="168"/>
      <c r="ELW156" s="168"/>
      <c r="ELX156" s="168"/>
      <c r="ELY156" s="168"/>
      <c r="ELZ156" s="168"/>
      <c r="EMA156" s="168"/>
      <c r="EMB156" s="168"/>
      <c r="EMC156" s="168"/>
      <c r="EMD156" s="168"/>
      <c r="EME156" s="168"/>
      <c r="EMF156" s="168"/>
      <c r="EMG156" s="168"/>
      <c r="EMH156" s="168"/>
      <c r="EMI156" s="168"/>
      <c r="EMJ156" s="168"/>
      <c r="EMK156" s="168"/>
      <c r="EML156" s="168"/>
      <c r="EMM156" s="168"/>
      <c r="EMN156" s="168"/>
      <c r="EMO156" s="168"/>
      <c r="EMP156" s="168"/>
      <c r="EMQ156" s="168"/>
      <c r="EMR156" s="168"/>
      <c r="EMS156" s="168"/>
      <c r="EMT156" s="168"/>
      <c r="EMU156" s="168"/>
      <c r="EMV156" s="168"/>
      <c r="EMW156" s="168"/>
      <c r="EMX156" s="168"/>
      <c r="EMY156" s="168"/>
      <c r="EMZ156" s="168"/>
      <c r="ENA156" s="168"/>
      <c r="ENB156" s="168"/>
      <c r="ENC156" s="168"/>
      <c r="END156" s="168"/>
      <c r="ENE156" s="168"/>
      <c r="ENF156" s="168"/>
      <c r="ENG156" s="168"/>
      <c r="ENH156" s="168"/>
      <c r="ENI156" s="168"/>
      <c r="ENJ156" s="168"/>
      <c r="ENK156" s="168"/>
      <c r="ENL156" s="168"/>
      <c r="ENM156" s="168"/>
      <c r="ENN156" s="168"/>
      <c r="ENO156" s="168"/>
      <c r="ENP156" s="168"/>
      <c r="ENQ156" s="168"/>
      <c r="ENR156" s="168"/>
      <c r="ENS156" s="168"/>
      <c r="ENT156" s="168"/>
      <c r="ENU156" s="168"/>
      <c r="ENV156" s="168"/>
      <c r="ENW156" s="168"/>
      <c r="ENX156" s="168"/>
      <c r="ENY156" s="168"/>
      <c r="ENZ156" s="168"/>
      <c r="EOA156" s="168"/>
      <c r="EOB156" s="168"/>
      <c r="EOC156" s="168"/>
      <c r="EOD156" s="168"/>
      <c r="EOE156" s="168"/>
      <c r="EOF156" s="168"/>
      <c r="EOG156" s="168"/>
      <c r="EOH156" s="168"/>
      <c r="EOI156" s="168"/>
      <c r="EOJ156" s="168"/>
      <c r="EOK156" s="168"/>
      <c r="EOL156" s="168"/>
      <c r="EOM156" s="168"/>
      <c r="EON156" s="168"/>
      <c r="EOO156" s="168"/>
      <c r="EOP156" s="168"/>
      <c r="EOQ156" s="168"/>
      <c r="EOR156" s="168"/>
      <c r="EOS156" s="168"/>
      <c r="EOT156" s="168"/>
      <c r="EOU156" s="168"/>
      <c r="EOV156" s="168"/>
      <c r="EOW156" s="168"/>
      <c r="EOX156" s="168"/>
      <c r="EOY156" s="168"/>
      <c r="EOZ156" s="168"/>
      <c r="EPA156" s="168"/>
      <c r="EPB156" s="168"/>
      <c r="EPC156" s="168"/>
      <c r="EPD156" s="168"/>
      <c r="EPE156" s="168"/>
      <c r="EPF156" s="168"/>
      <c r="EPG156" s="168"/>
      <c r="EPH156" s="168"/>
      <c r="EPI156" s="168"/>
      <c r="EPJ156" s="168"/>
      <c r="EPK156" s="168"/>
      <c r="EPL156" s="168"/>
      <c r="EPM156" s="168"/>
      <c r="EPN156" s="168"/>
      <c r="EPO156" s="168"/>
      <c r="EPP156" s="168"/>
      <c r="EPQ156" s="168"/>
      <c r="EPR156" s="168"/>
      <c r="EPS156" s="168"/>
      <c r="EPT156" s="168"/>
      <c r="EPU156" s="168"/>
      <c r="EPV156" s="168"/>
      <c r="EPW156" s="168"/>
      <c r="EPX156" s="168"/>
      <c r="EPY156" s="168"/>
      <c r="EPZ156" s="168"/>
      <c r="EQA156" s="168"/>
      <c r="EQB156" s="168"/>
      <c r="EQC156" s="168"/>
      <c r="EQD156" s="168"/>
      <c r="EQE156" s="168"/>
      <c r="EQF156" s="168"/>
      <c r="EQG156" s="168"/>
      <c r="EQH156" s="168"/>
      <c r="EQI156" s="168"/>
      <c r="EQJ156" s="168"/>
      <c r="EQK156" s="168"/>
      <c r="EQL156" s="168"/>
      <c r="EQM156" s="168"/>
      <c r="EQN156" s="168"/>
      <c r="EQO156" s="168"/>
      <c r="EQP156" s="168"/>
      <c r="EQQ156" s="168"/>
      <c r="EQR156" s="168"/>
      <c r="EQS156" s="168"/>
      <c r="EQT156" s="168"/>
      <c r="EQU156" s="168"/>
      <c r="EQV156" s="168"/>
      <c r="EQW156" s="168"/>
      <c r="EQX156" s="168"/>
      <c r="EQY156" s="168"/>
      <c r="EQZ156" s="168"/>
      <c r="ERA156" s="168"/>
      <c r="ERB156" s="168"/>
      <c r="ERC156" s="168"/>
      <c r="ERD156" s="168"/>
      <c r="ERE156" s="168"/>
      <c r="ERF156" s="168"/>
      <c r="ERG156" s="168"/>
      <c r="ERH156" s="168"/>
      <c r="ERI156" s="168"/>
      <c r="ERJ156" s="168"/>
      <c r="ERK156" s="168"/>
      <c r="ERL156" s="168"/>
      <c r="ERM156" s="168"/>
      <c r="ERN156" s="168"/>
      <c r="ERO156" s="168"/>
      <c r="ERP156" s="168"/>
      <c r="ERQ156" s="168"/>
      <c r="ERR156" s="168"/>
      <c r="ERS156" s="168"/>
      <c r="ERT156" s="168"/>
      <c r="ERU156" s="168"/>
      <c r="ERV156" s="168"/>
      <c r="ERW156" s="168"/>
      <c r="ERX156" s="168"/>
      <c r="ERY156" s="168"/>
      <c r="ERZ156" s="168"/>
      <c r="ESA156" s="168"/>
      <c r="ESB156" s="168"/>
      <c r="ESC156" s="168"/>
      <c r="ESD156" s="168"/>
      <c r="ESE156" s="168"/>
      <c r="ESF156" s="168"/>
      <c r="ESG156" s="168"/>
      <c r="ESH156" s="168"/>
      <c r="ESI156" s="168"/>
      <c r="ESJ156" s="168"/>
      <c r="ESK156" s="168"/>
      <c r="ESL156" s="168"/>
      <c r="ESM156" s="168"/>
      <c r="ESN156" s="168"/>
      <c r="ESO156" s="168"/>
      <c r="ESP156" s="168"/>
      <c r="ESQ156" s="168"/>
      <c r="ESR156" s="168"/>
      <c r="ESS156" s="168"/>
      <c r="EST156" s="168"/>
      <c r="ESU156" s="168"/>
      <c r="ESV156" s="168"/>
      <c r="ESW156" s="168"/>
      <c r="ESX156" s="168"/>
      <c r="ESY156" s="168"/>
      <c r="ESZ156" s="168"/>
      <c r="ETA156" s="168"/>
      <c r="ETB156" s="168"/>
      <c r="ETC156" s="168"/>
      <c r="ETD156" s="168"/>
      <c r="ETE156" s="168"/>
      <c r="ETF156" s="168"/>
      <c r="ETG156" s="168"/>
      <c r="ETH156" s="168"/>
      <c r="ETI156" s="168"/>
      <c r="ETJ156" s="168"/>
      <c r="ETK156" s="168"/>
      <c r="ETL156" s="168"/>
      <c r="ETM156" s="168"/>
      <c r="ETN156" s="168"/>
      <c r="ETO156" s="168"/>
      <c r="ETP156" s="168"/>
      <c r="ETQ156" s="168"/>
      <c r="ETR156" s="168"/>
      <c r="ETS156" s="168"/>
      <c r="ETT156" s="168"/>
      <c r="ETU156" s="168"/>
      <c r="ETV156" s="168"/>
      <c r="ETW156" s="168"/>
      <c r="ETX156" s="168"/>
      <c r="ETY156" s="168"/>
      <c r="ETZ156" s="168"/>
      <c r="EUA156" s="168"/>
      <c r="EUB156" s="168"/>
      <c r="EUC156" s="168"/>
      <c r="EUD156" s="168"/>
      <c r="EUE156" s="168"/>
      <c r="EUF156" s="168"/>
      <c r="EUG156" s="168"/>
      <c r="EUH156" s="168"/>
      <c r="EUI156" s="168"/>
      <c r="EUJ156" s="168"/>
      <c r="EUK156" s="168"/>
      <c r="EUL156" s="168"/>
      <c r="EUM156" s="168"/>
      <c r="EUN156" s="168"/>
      <c r="EUO156" s="168"/>
      <c r="EUP156" s="168"/>
      <c r="EUQ156" s="168"/>
      <c r="EUR156" s="168"/>
      <c r="EUS156" s="168"/>
      <c r="EUT156" s="168"/>
      <c r="EUU156" s="168"/>
      <c r="EUV156" s="168"/>
      <c r="EUW156" s="168"/>
      <c r="EUX156" s="168"/>
      <c r="EUY156" s="168"/>
      <c r="EUZ156" s="168"/>
      <c r="EVA156" s="168"/>
      <c r="EVB156" s="168"/>
      <c r="EVC156" s="168"/>
      <c r="EVD156" s="168"/>
      <c r="EVE156" s="168"/>
      <c r="EVF156" s="168"/>
      <c r="EVG156" s="168"/>
      <c r="EVH156" s="168"/>
      <c r="EVI156" s="168"/>
      <c r="EVJ156" s="168"/>
      <c r="EVK156" s="168"/>
      <c r="EVL156" s="168"/>
      <c r="EVM156" s="168"/>
      <c r="EVN156" s="168"/>
      <c r="EVO156" s="168"/>
      <c r="EVP156" s="168"/>
      <c r="EVQ156" s="168"/>
      <c r="EVR156" s="168"/>
      <c r="EVS156" s="168"/>
      <c r="EVT156" s="168"/>
      <c r="EVU156" s="168"/>
      <c r="EVV156" s="168"/>
      <c r="EVW156" s="168"/>
      <c r="EVX156" s="168"/>
      <c r="EVY156" s="168"/>
      <c r="EVZ156" s="168"/>
      <c r="EWA156" s="168"/>
      <c r="EWB156" s="168"/>
      <c r="EWC156" s="168"/>
      <c r="EWD156" s="168"/>
      <c r="EWE156" s="168"/>
      <c r="EWF156" s="168"/>
      <c r="EWG156" s="168"/>
      <c r="EWH156" s="168"/>
      <c r="EWI156" s="168"/>
      <c r="EWJ156" s="168"/>
      <c r="EWK156" s="168"/>
      <c r="EWL156" s="168"/>
      <c r="EWM156" s="168"/>
      <c r="EWN156" s="168"/>
      <c r="EWO156" s="168"/>
      <c r="EWP156" s="168"/>
      <c r="EWQ156" s="168"/>
      <c r="EWR156" s="168"/>
      <c r="EWS156" s="168"/>
      <c r="EWT156" s="168"/>
      <c r="EWU156" s="168"/>
      <c r="EWV156" s="168"/>
      <c r="EWW156" s="168"/>
      <c r="EWX156" s="168"/>
      <c r="EWY156" s="168"/>
      <c r="EWZ156" s="168"/>
      <c r="EXA156" s="168"/>
      <c r="EXB156" s="168"/>
      <c r="EXC156" s="168"/>
      <c r="EXD156" s="168"/>
      <c r="EXE156" s="168"/>
      <c r="EXF156" s="168"/>
      <c r="EXG156" s="168"/>
      <c r="EXH156" s="168"/>
      <c r="EXI156" s="168"/>
      <c r="EXJ156" s="168"/>
      <c r="EXK156" s="168"/>
      <c r="EXL156" s="168"/>
      <c r="EXM156" s="168"/>
      <c r="EXN156" s="168"/>
      <c r="EXO156" s="168"/>
      <c r="EXP156" s="168"/>
      <c r="EXQ156" s="168"/>
      <c r="EXR156" s="168"/>
      <c r="EXS156" s="168"/>
      <c r="EXT156" s="168"/>
      <c r="EXU156" s="168"/>
      <c r="EXV156" s="168"/>
      <c r="EXW156" s="168"/>
      <c r="EXX156" s="168"/>
      <c r="EXY156" s="168"/>
      <c r="EXZ156" s="168"/>
      <c r="EYA156" s="168"/>
      <c r="EYB156" s="168"/>
      <c r="EYC156" s="168"/>
      <c r="EYD156" s="168"/>
      <c r="EYE156" s="168"/>
      <c r="EYF156" s="168"/>
      <c r="EYG156" s="168"/>
      <c r="EYH156" s="168"/>
      <c r="EYI156" s="168"/>
      <c r="EYJ156" s="168"/>
      <c r="EYK156" s="168"/>
      <c r="EYL156" s="168"/>
      <c r="EYM156" s="168"/>
      <c r="EYN156" s="168"/>
      <c r="EYO156" s="168"/>
      <c r="EYP156" s="168"/>
      <c r="EYQ156" s="168"/>
      <c r="EYR156" s="168"/>
      <c r="EYS156" s="168"/>
      <c r="EYT156" s="168"/>
      <c r="EYU156" s="168"/>
      <c r="EYV156" s="168"/>
      <c r="EYW156" s="168"/>
      <c r="EYX156" s="168"/>
      <c r="EYY156" s="168"/>
      <c r="EYZ156" s="168"/>
      <c r="EZA156" s="168"/>
      <c r="EZB156" s="168"/>
      <c r="EZC156" s="168"/>
      <c r="EZD156" s="168"/>
      <c r="EZE156" s="168"/>
      <c r="EZF156" s="168"/>
      <c r="EZG156" s="168"/>
      <c r="EZH156" s="168"/>
      <c r="EZI156" s="168"/>
      <c r="EZJ156" s="168"/>
      <c r="EZK156" s="168"/>
      <c r="EZL156" s="168"/>
      <c r="EZM156" s="168"/>
      <c r="EZN156" s="168"/>
      <c r="EZO156" s="168"/>
      <c r="EZP156" s="168"/>
      <c r="EZQ156" s="168"/>
      <c r="EZR156" s="168"/>
      <c r="EZS156" s="168"/>
      <c r="EZT156" s="168"/>
      <c r="EZU156" s="168"/>
      <c r="EZV156" s="168"/>
      <c r="EZW156" s="168"/>
      <c r="EZX156" s="168"/>
      <c r="EZY156" s="168"/>
      <c r="EZZ156" s="168"/>
      <c r="FAA156" s="168"/>
      <c r="FAB156" s="168"/>
      <c r="FAC156" s="168"/>
      <c r="FAD156" s="168"/>
      <c r="FAE156" s="168"/>
      <c r="FAF156" s="168"/>
      <c r="FAG156" s="168"/>
      <c r="FAH156" s="168"/>
      <c r="FAI156" s="168"/>
      <c r="FAJ156" s="168"/>
      <c r="FAK156" s="168"/>
      <c r="FAL156" s="168"/>
      <c r="FAM156" s="168"/>
      <c r="FAN156" s="168"/>
      <c r="FAO156" s="168"/>
      <c r="FAP156" s="168"/>
      <c r="FAQ156" s="168"/>
      <c r="FAR156" s="168"/>
      <c r="FAS156" s="168"/>
      <c r="FAT156" s="168"/>
      <c r="FAU156" s="168"/>
      <c r="FAV156" s="168"/>
      <c r="FAW156" s="168"/>
      <c r="FAX156" s="168"/>
      <c r="FAY156" s="168"/>
      <c r="FAZ156" s="168"/>
      <c r="FBA156" s="168"/>
      <c r="FBB156" s="168"/>
      <c r="FBC156" s="168"/>
      <c r="FBD156" s="168"/>
      <c r="FBE156" s="168"/>
      <c r="FBF156" s="168"/>
      <c r="FBG156" s="168"/>
      <c r="FBH156" s="168"/>
      <c r="FBI156" s="168"/>
      <c r="FBJ156" s="168"/>
      <c r="FBK156" s="168"/>
      <c r="FBL156" s="168"/>
      <c r="FBM156" s="168"/>
      <c r="FBN156" s="168"/>
      <c r="FBO156" s="168"/>
      <c r="FBP156" s="168"/>
      <c r="FBQ156" s="168"/>
      <c r="FBR156" s="168"/>
      <c r="FBS156" s="168"/>
      <c r="FBT156" s="168"/>
      <c r="FBU156" s="168"/>
      <c r="FBV156" s="168"/>
      <c r="FBW156" s="168"/>
      <c r="FBX156" s="168"/>
      <c r="FBY156" s="168"/>
      <c r="FBZ156" s="168"/>
      <c r="FCA156" s="168"/>
      <c r="FCB156" s="168"/>
      <c r="FCC156" s="168"/>
      <c r="FCD156" s="168"/>
      <c r="FCE156" s="168"/>
      <c r="FCF156" s="168"/>
      <c r="FCG156" s="168"/>
      <c r="FCH156" s="168"/>
      <c r="FCI156" s="168"/>
      <c r="FCJ156" s="168"/>
      <c r="FCK156" s="168"/>
      <c r="FCL156" s="168"/>
      <c r="FCM156" s="168"/>
      <c r="FCN156" s="168"/>
      <c r="FCO156" s="168"/>
      <c r="FCP156" s="168"/>
      <c r="FCQ156" s="168"/>
      <c r="FCR156" s="168"/>
      <c r="FCS156" s="168"/>
      <c r="FCT156" s="168"/>
      <c r="FCU156" s="168"/>
      <c r="FCV156" s="168"/>
      <c r="FCW156" s="168"/>
      <c r="FCX156" s="168"/>
      <c r="FCY156" s="168"/>
      <c r="FCZ156" s="168"/>
      <c r="FDA156" s="168"/>
      <c r="FDB156" s="168"/>
      <c r="FDC156" s="168"/>
      <c r="FDD156" s="168"/>
      <c r="FDE156" s="168"/>
      <c r="FDF156" s="168"/>
      <c r="FDG156" s="168"/>
      <c r="FDH156" s="168"/>
      <c r="FDI156" s="168"/>
      <c r="FDJ156" s="168"/>
      <c r="FDK156" s="168"/>
      <c r="FDL156" s="168"/>
      <c r="FDM156" s="168"/>
      <c r="FDN156" s="168"/>
      <c r="FDO156" s="168"/>
      <c r="FDP156" s="168"/>
      <c r="FDQ156" s="168"/>
      <c r="FDR156" s="168"/>
      <c r="FDS156" s="168"/>
      <c r="FDT156" s="168"/>
      <c r="FDU156" s="168"/>
      <c r="FDV156" s="168"/>
      <c r="FDW156" s="168"/>
      <c r="FDX156" s="168"/>
      <c r="FDY156" s="168"/>
      <c r="FDZ156" s="168"/>
      <c r="FEA156" s="168"/>
      <c r="FEB156" s="168"/>
      <c r="FEC156" s="168"/>
      <c r="FED156" s="168"/>
      <c r="FEE156" s="168"/>
      <c r="FEF156" s="168"/>
      <c r="FEG156" s="168"/>
      <c r="FEH156" s="168"/>
      <c r="FEI156" s="168"/>
      <c r="FEJ156" s="168"/>
      <c r="FEK156" s="168"/>
      <c r="FEL156" s="168"/>
      <c r="FEM156" s="168"/>
      <c r="FEN156" s="168"/>
      <c r="FEO156" s="168"/>
      <c r="FEP156" s="168"/>
      <c r="FEQ156" s="168"/>
      <c r="FER156" s="168"/>
      <c r="FES156" s="168"/>
      <c r="FET156" s="168"/>
      <c r="FEU156" s="168"/>
      <c r="FEV156" s="168"/>
      <c r="FEW156" s="168"/>
      <c r="FEX156" s="168"/>
      <c r="FEY156" s="168"/>
      <c r="FEZ156" s="168"/>
      <c r="FFA156" s="168"/>
      <c r="FFB156" s="168"/>
      <c r="FFC156" s="168"/>
      <c r="FFD156" s="168"/>
      <c r="FFE156" s="168"/>
      <c r="FFF156" s="168"/>
      <c r="FFG156" s="168"/>
      <c r="FFH156" s="168"/>
      <c r="FFI156" s="168"/>
      <c r="FFJ156" s="168"/>
      <c r="FFK156" s="168"/>
      <c r="FFL156" s="168"/>
      <c r="FFM156" s="168"/>
      <c r="FFN156" s="168"/>
      <c r="FFO156" s="168"/>
      <c r="FFP156" s="168"/>
      <c r="FFQ156" s="168"/>
      <c r="FFR156" s="168"/>
      <c r="FFS156" s="168"/>
      <c r="FFT156" s="168"/>
      <c r="FFU156" s="168"/>
      <c r="FFV156" s="168"/>
      <c r="FFW156" s="168"/>
      <c r="FFX156" s="168"/>
      <c r="FFY156" s="168"/>
      <c r="FFZ156" s="168"/>
      <c r="FGA156" s="168"/>
      <c r="FGB156" s="168"/>
      <c r="FGC156" s="168"/>
      <c r="FGD156" s="168"/>
      <c r="FGE156" s="168"/>
      <c r="FGF156" s="168"/>
      <c r="FGG156" s="168"/>
      <c r="FGH156" s="168"/>
      <c r="FGI156" s="168"/>
      <c r="FGJ156" s="168"/>
      <c r="FGK156" s="168"/>
      <c r="FGL156" s="168"/>
      <c r="FGM156" s="168"/>
      <c r="FGN156" s="168"/>
      <c r="FGO156" s="168"/>
      <c r="FGP156" s="168"/>
      <c r="FGQ156" s="168"/>
      <c r="FGR156" s="168"/>
      <c r="FGS156" s="168"/>
      <c r="FGT156" s="168"/>
      <c r="FGU156" s="168"/>
      <c r="FGV156" s="168"/>
      <c r="FGW156" s="168"/>
      <c r="FGX156" s="168"/>
      <c r="FGY156" s="168"/>
      <c r="FGZ156" s="168"/>
      <c r="FHA156" s="168"/>
      <c r="FHB156" s="168"/>
      <c r="FHC156" s="168"/>
      <c r="FHD156" s="168"/>
      <c r="FHE156" s="168"/>
      <c r="FHF156" s="168"/>
      <c r="FHG156" s="168"/>
      <c r="FHH156" s="168"/>
      <c r="FHI156" s="168"/>
      <c r="FHJ156" s="168"/>
      <c r="FHK156" s="168"/>
      <c r="FHL156" s="168"/>
      <c r="FHM156" s="168"/>
      <c r="FHN156" s="168"/>
      <c r="FHO156" s="168"/>
      <c r="FHP156" s="168"/>
      <c r="FHQ156" s="168"/>
      <c r="FHR156" s="168"/>
      <c r="FHS156" s="168"/>
      <c r="FHT156" s="168"/>
      <c r="FHU156" s="168"/>
      <c r="FHV156" s="168"/>
      <c r="FHW156" s="168"/>
      <c r="FHX156" s="168"/>
      <c r="FHY156" s="168"/>
      <c r="FHZ156" s="168"/>
      <c r="FIA156" s="168"/>
      <c r="FIB156" s="168"/>
      <c r="FIC156" s="168"/>
      <c r="FID156" s="168"/>
      <c r="FIE156" s="168"/>
      <c r="FIF156" s="168"/>
      <c r="FIG156" s="168"/>
      <c r="FIH156" s="168"/>
      <c r="FII156" s="168"/>
      <c r="FIJ156" s="168"/>
      <c r="FIK156" s="168"/>
      <c r="FIL156" s="168"/>
      <c r="FIM156" s="168"/>
      <c r="FIN156" s="168"/>
      <c r="FIO156" s="168"/>
      <c r="FIP156" s="168"/>
      <c r="FIQ156" s="168"/>
      <c r="FIR156" s="168"/>
      <c r="FIS156" s="168"/>
      <c r="FIT156" s="168"/>
      <c r="FIU156" s="168"/>
      <c r="FIV156" s="168"/>
      <c r="FIW156" s="168"/>
      <c r="FIX156" s="168"/>
      <c r="FIY156" s="168"/>
      <c r="FIZ156" s="168"/>
      <c r="FJA156" s="168"/>
      <c r="FJB156" s="168"/>
      <c r="FJC156" s="168"/>
      <c r="FJD156" s="168"/>
      <c r="FJE156" s="168"/>
      <c r="FJF156" s="168"/>
      <c r="FJG156" s="168"/>
      <c r="FJH156" s="168"/>
      <c r="FJI156" s="168"/>
      <c r="FJJ156" s="168"/>
      <c r="FJK156" s="168"/>
      <c r="FJL156" s="168"/>
      <c r="FJM156" s="168"/>
      <c r="FJN156" s="168"/>
      <c r="FJO156" s="168"/>
      <c r="FJP156" s="168"/>
      <c r="FJQ156" s="168"/>
      <c r="FJR156" s="168"/>
      <c r="FJS156" s="168"/>
      <c r="FJT156" s="168"/>
      <c r="FJU156" s="168"/>
      <c r="FJV156" s="168"/>
      <c r="FJW156" s="168"/>
      <c r="FJX156" s="168"/>
      <c r="FJY156" s="168"/>
      <c r="FJZ156" s="168"/>
      <c r="FKA156" s="168"/>
      <c r="FKB156" s="168"/>
      <c r="FKC156" s="168"/>
      <c r="FKD156" s="168"/>
      <c r="FKE156" s="168"/>
      <c r="FKF156" s="168"/>
      <c r="FKG156" s="168"/>
      <c r="FKH156" s="168"/>
      <c r="FKI156" s="168"/>
      <c r="FKJ156" s="168"/>
      <c r="FKK156" s="168"/>
      <c r="FKL156" s="168"/>
      <c r="FKM156" s="168"/>
      <c r="FKN156" s="168"/>
      <c r="FKO156" s="168"/>
      <c r="FKP156" s="168"/>
      <c r="FKQ156" s="168"/>
      <c r="FKR156" s="168"/>
      <c r="FKS156" s="168"/>
      <c r="FKT156" s="168"/>
      <c r="FKU156" s="168"/>
      <c r="FKV156" s="168"/>
      <c r="FKW156" s="168"/>
      <c r="FKX156" s="168"/>
      <c r="FKY156" s="168"/>
      <c r="FKZ156" s="168"/>
      <c r="FLA156" s="168"/>
      <c r="FLB156" s="168"/>
      <c r="FLC156" s="168"/>
      <c r="FLD156" s="168"/>
      <c r="FLE156" s="168"/>
      <c r="FLF156" s="168"/>
      <c r="FLG156" s="168"/>
      <c r="FLH156" s="168"/>
      <c r="FLI156" s="168"/>
      <c r="FLJ156" s="168"/>
      <c r="FLK156" s="168"/>
      <c r="FLL156" s="168"/>
      <c r="FLM156" s="168"/>
      <c r="FLN156" s="168"/>
      <c r="FLO156" s="168"/>
      <c r="FLP156" s="168"/>
      <c r="FLQ156" s="168"/>
      <c r="FLR156" s="168"/>
      <c r="FLS156" s="168"/>
      <c r="FLT156" s="168"/>
      <c r="FLU156" s="168"/>
      <c r="FLV156" s="168"/>
      <c r="FLW156" s="168"/>
      <c r="FLX156" s="168"/>
      <c r="FLY156" s="168"/>
      <c r="FLZ156" s="168"/>
      <c r="FMA156" s="168"/>
      <c r="FMB156" s="168"/>
      <c r="FMC156" s="168"/>
      <c r="FMD156" s="168"/>
      <c r="FME156" s="168"/>
      <c r="FMF156" s="168"/>
      <c r="FMG156" s="168"/>
      <c r="FMH156" s="168"/>
      <c r="FMI156" s="168"/>
      <c r="FMJ156" s="168"/>
      <c r="FMK156" s="168"/>
      <c r="FML156" s="168"/>
      <c r="FMM156" s="168"/>
      <c r="FMN156" s="168"/>
      <c r="FMO156" s="168"/>
      <c r="FMP156" s="168"/>
      <c r="FMQ156" s="168"/>
      <c r="FMR156" s="168"/>
      <c r="FMS156" s="168"/>
      <c r="FMT156" s="168"/>
      <c r="FMU156" s="168"/>
      <c r="FMV156" s="168"/>
      <c r="FMW156" s="168"/>
      <c r="FMX156" s="168"/>
      <c r="FMY156" s="168"/>
      <c r="FMZ156" s="168"/>
      <c r="FNA156" s="168"/>
      <c r="FNB156" s="168"/>
      <c r="FNC156" s="168"/>
      <c r="FND156" s="168"/>
      <c r="FNE156" s="168"/>
      <c r="FNF156" s="168"/>
      <c r="FNG156" s="168"/>
      <c r="FNH156" s="168"/>
      <c r="FNI156" s="168"/>
      <c r="FNJ156" s="168"/>
      <c r="FNK156" s="168"/>
      <c r="FNL156" s="168"/>
      <c r="FNM156" s="168"/>
      <c r="FNN156" s="168"/>
      <c r="FNO156" s="168"/>
      <c r="FNP156" s="168"/>
      <c r="FNQ156" s="168"/>
      <c r="FNR156" s="168"/>
      <c r="FNS156" s="168"/>
      <c r="FNT156" s="168"/>
      <c r="FNU156" s="168"/>
      <c r="FNV156" s="168"/>
      <c r="FNW156" s="168"/>
      <c r="FNX156" s="168"/>
      <c r="FNY156" s="168"/>
      <c r="FNZ156" s="168"/>
      <c r="FOA156" s="168"/>
      <c r="FOB156" s="168"/>
      <c r="FOC156" s="168"/>
      <c r="FOD156" s="168"/>
      <c r="FOE156" s="168"/>
      <c r="FOF156" s="168"/>
      <c r="FOG156" s="168"/>
      <c r="FOH156" s="168"/>
      <c r="FOI156" s="168"/>
      <c r="FOJ156" s="168"/>
      <c r="FOK156" s="168"/>
      <c r="FOL156" s="168"/>
      <c r="FOM156" s="168"/>
      <c r="FON156" s="168"/>
      <c r="FOO156" s="168"/>
      <c r="FOP156" s="168"/>
      <c r="FOQ156" s="168"/>
      <c r="FOR156" s="168"/>
      <c r="FOS156" s="168"/>
      <c r="FOT156" s="168"/>
      <c r="FOU156" s="168"/>
      <c r="FOV156" s="168"/>
      <c r="FOW156" s="168"/>
      <c r="FOX156" s="168"/>
      <c r="FOY156" s="168"/>
      <c r="FOZ156" s="168"/>
      <c r="FPA156" s="168"/>
      <c r="FPB156" s="168"/>
      <c r="FPC156" s="168"/>
      <c r="FPD156" s="168"/>
      <c r="FPE156" s="168"/>
      <c r="FPF156" s="168"/>
      <c r="FPG156" s="168"/>
      <c r="FPH156" s="168"/>
      <c r="FPI156" s="168"/>
      <c r="FPJ156" s="168"/>
      <c r="FPK156" s="168"/>
      <c r="FPL156" s="168"/>
      <c r="FPM156" s="168"/>
      <c r="FPN156" s="168"/>
      <c r="FPO156" s="168"/>
      <c r="FPP156" s="168"/>
      <c r="FPQ156" s="168"/>
      <c r="FPR156" s="168"/>
      <c r="FPS156" s="168"/>
      <c r="FPT156" s="168"/>
      <c r="FPU156" s="168"/>
      <c r="FPV156" s="168"/>
      <c r="FPW156" s="168"/>
      <c r="FPX156" s="168"/>
      <c r="FPY156" s="168"/>
      <c r="FPZ156" s="168"/>
      <c r="FQA156" s="168"/>
      <c r="FQB156" s="168"/>
      <c r="FQC156" s="168"/>
      <c r="FQD156" s="168"/>
      <c r="FQE156" s="168"/>
      <c r="FQF156" s="168"/>
      <c r="FQG156" s="168"/>
      <c r="FQH156" s="168"/>
      <c r="FQI156" s="168"/>
      <c r="FQJ156" s="168"/>
      <c r="FQK156" s="168"/>
      <c r="FQL156" s="168"/>
      <c r="FQM156" s="168"/>
      <c r="FQN156" s="168"/>
      <c r="FQO156" s="168"/>
      <c r="FQP156" s="168"/>
      <c r="FQQ156" s="168"/>
      <c r="FQR156" s="168"/>
      <c r="FQS156" s="168"/>
      <c r="FQT156" s="168"/>
      <c r="FQU156" s="168"/>
      <c r="FQV156" s="168"/>
      <c r="FQW156" s="168"/>
      <c r="FQX156" s="168"/>
      <c r="FQY156" s="168"/>
      <c r="FQZ156" s="168"/>
      <c r="FRA156" s="168"/>
      <c r="FRB156" s="168"/>
      <c r="FRC156" s="168"/>
      <c r="FRD156" s="168"/>
      <c r="FRE156" s="168"/>
      <c r="FRF156" s="168"/>
      <c r="FRG156" s="168"/>
      <c r="FRH156" s="168"/>
      <c r="FRI156" s="168"/>
      <c r="FRJ156" s="168"/>
      <c r="FRK156" s="168"/>
      <c r="FRL156" s="168"/>
      <c r="FRM156" s="168"/>
      <c r="FRN156" s="168"/>
      <c r="FRO156" s="168"/>
      <c r="FRP156" s="168"/>
      <c r="FRQ156" s="168"/>
      <c r="FRR156" s="168"/>
      <c r="FRS156" s="168"/>
      <c r="FRT156" s="168"/>
      <c r="FRU156" s="168"/>
      <c r="FRV156" s="168"/>
      <c r="FRW156" s="168"/>
      <c r="FRX156" s="168"/>
      <c r="FRY156" s="168"/>
      <c r="FRZ156" s="168"/>
      <c r="FSA156" s="168"/>
      <c r="FSB156" s="168"/>
      <c r="FSC156" s="168"/>
      <c r="FSD156" s="168"/>
      <c r="FSE156" s="168"/>
      <c r="FSF156" s="168"/>
      <c r="FSG156" s="168"/>
      <c r="FSH156" s="168"/>
      <c r="FSI156" s="168"/>
      <c r="FSJ156" s="168"/>
      <c r="FSK156" s="168"/>
      <c r="FSL156" s="168"/>
      <c r="FSM156" s="168"/>
      <c r="FSN156" s="168"/>
      <c r="FSO156" s="168"/>
      <c r="FSP156" s="168"/>
      <c r="FSQ156" s="168"/>
      <c r="FSR156" s="168"/>
      <c r="FSS156" s="168"/>
      <c r="FST156" s="168"/>
      <c r="FSU156" s="168"/>
      <c r="FSV156" s="168"/>
      <c r="FSW156" s="168"/>
      <c r="FSX156" s="168"/>
      <c r="FSY156" s="168"/>
      <c r="FSZ156" s="168"/>
      <c r="FTA156" s="168"/>
      <c r="FTB156" s="168"/>
      <c r="FTC156" s="168"/>
      <c r="FTD156" s="168"/>
      <c r="FTE156" s="168"/>
      <c r="FTF156" s="168"/>
      <c r="FTG156" s="168"/>
      <c r="FTH156" s="168"/>
      <c r="FTI156" s="168"/>
      <c r="FTJ156" s="168"/>
      <c r="FTK156" s="168"/>
      <c r="FTL156" s="168"/>
      <c r="FTM156" s="168"/>
      <c r="FTN156" s="168"/>
      <c r="FTO156" s="168"/>
      <c r="FTP156" s="168"/>
      <c r="FTQ156" s="168"/>
      <c r="FTR156" s="168"/>
      <c r="FTS156" s="168"/>
      <c r="FTT156" s="168"/>
      <c r="FTU156" s="168"/>
      <c r="FTV156" s="168"/>
      <c r="FTW156" s="168"/>
      <c r="FTX156" s="168"/>
      <c r="FTY156" s="168"/>
      <c r="FTZ156" s="168"/>
      <c r="FUA156" s="168"/>
      <c r="FUB156" s="168"/>
      <c r="FUC156" s="168"/>
      <c r="FUD156" s="168"/>
      <c r="FUE156" s="168"/>
      <c r="FUF156" s="168"/>
      <c r="FUG156" s="168"/>
      <c r="FUH156" s="168"/>
      <c r="FUI156" s="168"/>
      <c r="FUJ156" s="168"/>
      <c r="FUK156" s="168"/>
      <c r="FUL156" s="168"/>
      <c r="FUM156" s="168"/>
      <c r="FUN156" s="168"/>
      <c r="FUO156" s="168"/>
      <c r="FUP156" s="168"/>
      <c r="FUQ156" s="168"/>
      <c r="FUR156" s="168"/>
      <c r="FUS156" s="168"/>
      <c r="FUT156" s="168"/>
      <c r="FUU156" s="168"/>
      <c r="FUV156" s="168"/>
      <c r="FUW156" s="168"/>
      <c r="FUX156" s="168"/>
      <c r="FUY156" s="168"/>
      <c r="FUZ156" s="168"/>
      <c r="FVA156" s="168"/>
      <c r="FVB156" s="168"/>
      <c r="FVC156" s="168"/>
      <c r="FVD156" s="168"/>
      <c r="FVE156" s="168"/>
      <c r="FVF156" s="168"/>
      <c r="FVG156" s="168"/>
      <c r="FVH156" s="168"/>
      <c r="FVI156" s="168"/>
      <c r="FVJ156" s="168"/>
      <c r="FVK156" s="168"/>
      <c r="FVL156" s="168"/>
      <c r="FVM156" s="168"/>
      <c r="FVN156" s="168"/>
      <c r="FVO156" s="168"/>
      <c r="FVP156" s="168"/>
      <c r="FVQ156" s="168"/>
      <c r="FVR156" s="168"/>
      <c r="FVS156" s="168"/>
      <c r="FVT156" s="168"/>
      <c r="FVU156" s="168"/>
      <c r="FVV156" s="168"/>
      <c r="FVW156" s="168"/>
      <c r="FVX156" s="168"/>
      <c r="FVY156" s="168"/>
      <c r="FVZ156" s="168"/>
      <c r="FWA156" s="168"/>
      <c r="FWB156" s="168"/>
      <c r="FWC156" s="168"/>
      <c r="FWD156" s="168"/>
      <c r="FWE156" s="168"/>
      <c r="FWF156" s="168"/>
      <c r="FWG156" s="168"/>
      <c r="FWH156" s="168"/>
      <c r="FWI156" s="168"/>
      <c r="FWJ156" s="168"/>
      <c r="FWK156" s="168"/>
      <c r="FWL156" s="168"/>
      <c r="FWM156" s="168"/>
      <c r="FWN156" s="168"/>
      <c r="FWO156" s="168"/>
      <c r="FWP156" s="168"/>
      <c r="FWQ156" s="168"/>
      <c r="FWR156" s="168"/>
      <c r="FWS156" s="168"/>
      <c r="FWT156" s="168"/>
      <c r="FWU156" s="168"/>
      <c r="FWV156" s="168"/>
      <c r="FWW156" s="168"/>
      <c r="FWX156" s="168"/>
      <c r="FWY156" s="168"/>
      <c r="FWZ156" s="168"/>
      <c r="FXA156" s="168"/>
      <c r="FXB156" s="168"/>
      <c r="FXC156" s="168"/>
      <c r="FXD156" s="168"/>
      <c r="FXE156" s="168"/>
      <c r="FXF156" s="168"/>
      <c r="FXG156" s="168"/>
      <c r="FXH156" s="168"/>
      <c r="FXI156" s="168"/>
      <c r="FXJ156" s="168"/>
      <c r="FXK156" s="168"/>
      <c r="FXL156" s="168"/>
      <c r="FXM156" s="168"/>
      <c r="FXN156" s="168"/>
      <c r="FXO156" s="168"/>
      <c r="FXP156" s="168"/>
      <c r="FXQ156" s="168"/>
      <c r="FXR156" s="168"/>
      <c r="FXS156" s="168"/>
      <c r="FXT156" s="168"/>
      <c r="FXU156" s="168"/>
      <c r="FXV156" s="168"/>
      <c r="FXW156" s="168"/>
      <c r="FXX156" s="168"/>
      <c r="FXY156" s="168"/>
      <c r="FXZ156" s="168"/>
      <c r="FYA156" s="168"/>
      <c r="FYB156" s="168"/>
      <c r="FYC156" s="168"/>
      <c r="FYD156" s="168"/>
      <c r="FYE156" s="168"/>
      <c r="FYF156" s="168"/>
      <c r="FYG156" s="168"/>
      <c r="FYH156" s="168"/>
      <c r="FYI156" s="168"/>
      <c r="FYJ156" s="168"/>
      <c r="FYK156" s="168"/>
      <c r="FYL156" s="168"/>
      <c r="FYM156" s="168"/>
      <c r="FYN156" s="168"/>
      <c r="FYO156" s="168"/>
      <c r="FYP156" s="168"/>
      <c r="FYQ156" s="168"/>
      <c r="FYR156" s="168"/>
      <c r="FYS156" s="168"/>
      <c r="FYT156" s="168"/>
      <c r="FYU156" s="168"/>
      <c r="FYV156" s="168"/>
      <c r="FYW156" s="168"/>
      <c r="FYX156" s="168"/>
      <c r="FYY156" s="168"/>
      <c r="FYZ156" s="168"/>
      <c r="FZA156" s="168"/>
      <c r="FZB156" s="168"/>
      <c r="FZC156" s="168"/>
      <c r="FZD156" s="168"/>
      <c r="FZE156" s="168"/>
      <c r="FZF156" s="168"/>
      <c r="FZG156" s="168"/>
      <c r="FZH156" s="168"/>
      <c r="FZI156" s="168"/>
      <c r="FZJ156" s="168"/>
      <c r="FZK156" s="168"/>
      <c r="FZL156" s="168"/>
      <c r="FZM156" s="168"/>
      <c r="FZN156" s="168"/>
      <c r="FZO156" s="168"/>
      <c r="FZP156" s="168"/>
      <c r="FZQ156" s="168"/>
      <c r="FZR156" s="168"/>
      <c r="FZS156" s="168"/>
      <c r="FZT156" s="168"/>
      <c r="FZU156" s="168"/>
      <c r="FZV156" s="168"/>
      <c r="FZW156" s="168"/>
      <c r="FZX156" s="168"/>
      <c r="FZY156" s="168"/>
      <c r="FZZ156" s="168"/>
      <c r="GAA156" s="168"/>
      <c r="GAB156" s="168"/>
      <c r="GAC156" s="168"/>
      <c r="GAD156" s="168"/>
      <c r="GAE156" s="168"/>
      <c r="GAF156" s="168"/>
      <c r="GAG156" s="168"/>
      <c r="GAH156" s="168"/>
      <c r="GAI156" s="168"/>
      <c r="GAJ156" s="168"/>
      <c r="GAK156" s="168"/>
      <c r="GAL156" s="168"/>
      <c r="GAM156" s="168"/>
      <c r="GAN156" s="168"/>
      <c r="GAO156" s="168"/>
      <c r="GAP156" s="168"/>
      <c r="GAQ156" s="168"/>
      <c r="GAR156" s="168"/>
      <c r="GAS156" s="168"/>
      <c r="GAT156" s="168"/>
      <c r="GAU156" s="168"/>
      <c r="GAV156" s="168"/>
      <c r="GAW156" s="168"/>
      <c r="GAX156" s="168"/>
      <c r="GAY156" s="168"/>
      <c r="GAZ156" s="168"/>
      <c r="GBA156" s="168"/>
      <c r="GBB156" s="168"/>
      <c r="GBC156" s="168"/>
      <c r="GBD156" s="168"/>
      <c r="GBE156" s="168"/>
      <c r="GBF156" s="168"/>
      <c r="GBG156" s="168"/>
      <c r="GBH156" s="168"/>
      <c r="GBI156" s="168"/>
      <c r="GBJ156" s="168"/>
      <c r="GBK156" s="168"/>
      <c r="GBL156" s="168"/>
      <c r="GBM156" s="168"/>
      <c r="GBN156" s="168"/>
      <c r="GBO156" s="168"/>
      <c r="GBP156" s="168"/>
      <c r="GBQ156" s="168"/>
      <c r="GBR156" s="168"/>
      <c r="GBS156" s="168"/>
      <c r="GBT156" s="168"/>
      <c r="GBU156" s="168"/>
      <c r="GBV156" s="168"/>
      <c r="GBW156" s="168"/>
      <c r="GBX156" s="168"/>
      <c r="GBY156" s="168"/>
      <c r="GBZ156" s="168"/>
      <c r="GCA156" s="168"/>
      <c r="GCB156" s="168"/>
      <c r="GCC156" s="168"/>
      <c r="GCD156" s="168"/>
      <c r="GCE156" s="168"/>
      <c r="GCF156" s="168"/>
      <c r="GCG156" s="168"/>
      <c r="GCH156" s="168"/>
      <c r="GCI156" s="168"/>
      <c r="GCJ156" s="168"/>
      <c r="GCK156" s="168"/>
      <c r="GCL156" s="168"/>
      <c r="GCM156" s="168"/>
      <c r="GCN156" s="168"/>
      <c r="GCO156" s="168"/>
      <c r="GCP156" s="168"/>
      <c r="GCQ156" s="168"/>
      <c r="GCR156" s="168"/>
      <c r="GCS156" s="168"/>
      <c r="GCT156" s="168"/>
      <c r="GCU156" s="168"/>
      <c r="GCV156" s="168"/>
      <c r="GCW156" s="168"/>
      <c r="GCX156" s="168"/>
      <c r="GCY156" s="168"/>
      <c r="GCZ156" s="168"/>
      <c r="GDA156" s="168"/>
      <c r="GDB156" s="168"/>
      <c r="GDC156" s="168"/>
      <c r="GDD156" s="168"/>
      <c r="GDE156" s="168"/>
      <c r="GDF156" s="168"/>
      <c r="GDG156" s="168"/>
      <c r="GDH156" s="168"/>
      <c r="GDI156" s="168"/>
      <c r="GDJ156" s="168"/>
      <c r="GDK156" s="168"/>
      <c r="GDL156" s="168"/>
      <c r="GDM156" s="168"/>
      <c r="GDN156" s="168"/>
      <c r="GDO156" s="168"/>
      <c r="GDP156" s="168"/>
      <c r="GDQ156" s="168"/>
      <c r="GDR156" s="168"/>
      <c r="GDS156" s="168"/>
      <c r="GDT156" s="168"/>
      <c r="GDU156" s="168"/>
      <c r="GDV156" s="168"/>
      <c r="GDW156" s="168"/>
      <c r="GDX156" s="168"/>
      <c r="GDY156" s="168"/>
      <c r="GDZ156" s="168"/>
      <c r="GEA156" s="168"/>
      <c r="GEB156" s="168"/>
      <c r="GEC156" s="168"/>
      <c r="GED156" s="168"/>
      <c r="GEE156" s="168"/>
      <c r="GEF156" s="168"/>
      <c r="GEG156" s="168"/>
      <c r="GEH156" s="168"/>
      <c r="GEI156" s="168"/>
      <c r="GEJ156" s="168"/>
      <c r="GEK156" s="168"/>
      <c r="GEL156" s="168"/>
      <c r="GEM156" s="168"/>
      <c r="GEN156" s="168"/>
      <c r="GEO156" s="168"/>
      <c r="GEP156" s="168"/>
      <c r="GEQ156" s="168"/>
      <c r="GER156" s="168"/>
      <c r="GES156" s="168"/>
      <c r="GET156" s="168"/>
      <c r="GEU156" s="168"/>
      <c r="GEV156" s="168"/>
      <c r="GEW156" s="168"/>
      <c r="GEX156" s="168"/>
      <c r="GEY156" s="168"/>
      <c r="GEZ156" s="168"/>
      <c r="GFA156" s="168"/>
      <c r="GFB156" s="168"/>
      <c r="GFC156" s="168"/>
      <c r="GFD156" s="168"/>
      <c r="GFE156" s="168"/>
      <c r="GFF156" s="168"/>
      <c r="GFG156" s="168"/>
      <c r="GFH156" s="168"/>
      <c r="GFI156" s="168"/>
      <c r="GFJ156" s="168"/>
      <c r="GFK156" s="168"/>
      <c r="GFL156" s="168"/>
      <c r="GFM156" s="168"/>
      <c r="GFN156" s="168"/>
      <c r="GFO156" s="168"/>
      <c r="GFP156" s="168"/>
      <c r="GFQ156" s="168"/>
      <c r="GFR156" s="168"/>
      <c r="GFS156" s="168"/>
      <c r="GFT156" s="168"/>
      <c r="GFU156" s="168"/>
      <c r="GFV156" s="168"/>
      <c r="GFW156" s="168"/>
      <c r="GFX156" s="168"/>
      <c r="GFY156" s="168"/>
      <c r="GFZ156" s="168"/>
      <c r="GGA156" s="168"/>
      <c r="GGB156" s="168"/>
      <c r="GGC156" s="168"/>
      <c r="GGD156" s="168"/>
      <c r="GGE156" s="168"/>
      <c r="GGF156" s="168"/>
      <c r="GGG156" s="168"/>
      <c r="GGH156" s="168"/>
      <c r="GGI156" s="168"/>
      <c r="GGJ156" s="168"/>
      <c r="GGK156" s="168"/>
      <c r="GGL156" s="168"/>
      <c r="GGM156" s="168"/>
      <c r="GGN156" s="168"/>
      <c r="GGO156" s="168"/>
      <c r="GGP156" s="168"/>
      <c r="GGQ156" s="168"/>
      <c r="GGR156" s="168"/>
      <c r="GGS156" s="168"/>
      <c r="GGT156" s="168"/>
      <c r="GGU156" s="168"/>
      <c r="GGV156" s="168"/>
      <c r="GGW156" s="168"/>
      <c r="GGX156" s="168"/>
      <c r="GGY156" s="168"/>
      <c r="GGZ156" s="168"/>
      <c r="GHA156" s="168"/>
      <c r="GHB156" s="168"/>
      <c r="GHC156" s="168"/>
      <c r="GHD156" s="168"/>
      <c r="GHE156" s="168"/>
      <c r="GHF156" s="168"/>
      <c r="GHG156" s="168"/>
      <c r="GHH156" s="168"/>
      <c r="GHI156" s="168"/>
      <c r="GHJ156" s="168"/>
      <c r="GHK156" s="168"/>
      <c r="GHL156" s="168"/>
      <c r="GHM156" s="168"/>
      <c r="GHN156" s="168"/>
      <c r="GHO156" s="168"/>
      <c r="GHP156" s="168"/>
      <c r="GHQ156" s="168"/>
      <c r="GHR156" s="168"/>
      <c r="GHS156" s="168"/>
      <c r="GHT156" s="168"/>
      <c r="GHU156" s="168"/>
      <c r="GHV156" s="168"/>
      <c r="GHW156" s="168"/>
      <c r="GHX156" s="168"/>
      <c r="GHY156" s="168"/>
      <c r="GHZ156" s="168"/>
      <c r="GIA156" s="168"/>
      <c r="GIB156" s="168"/>
      <c r="GIC156" s="168"/>
      <c r="GID156" s="168"/>
      <c r="GIE156" s="168"/>
      <c r="GIF156" s="168"/>
      <c r="GIG156" s="168"/>
      <c r="GIH156" s="168"/>
      <c r="GII156" s="168"/>
      <c r="GIJ156" s="168"/>
      <c r="GIK156" s="168"/>
      <c r="GIL156" s="168"/>
      <c r="GIM156" s="168"/>
      <c r="GIN156" s="168"/>
      <c r="GIO156" s="168"/>
      <c r="GIP156" s="168"/>
      <c r="GIQ156" s="168"/>
      <c r="GIR156" s="168"/>
      <c r="GIS156" s="168"/>
      <c r="GIT156" s="168"/>
      <c r="GIU156" s="168"/>
      <c r="GIV156" s="168"/>
      <c r="GIW156" s="168"/>
      <c r="GIX156" s="168"/>
      <c r="GIY156" s="168"/>
      <c r="GIZ156" s="168"/>
      <c r="GJA156" s="168"/>
      <c r="GJB156" s="168"/>
      <c r="GJC156" s="168"/>
      <c r="GJD156" s="168"/>
      <c r="GJE156" s="168"/>
      <c r="GJF156" s="168"/>
      <c r="GJG156" s="168"/>
      <c r="GJH156" s="168"/>
      <c r="GJI156" s="168"/>
      <c r="GJJ156" s="168"/>
      <c r="GJK156" s="168"/>
      <c r="GJL156" s="168"/>
      <c r="GJM156" s="168"/>
      <c r="GJN156" s="168"/>
      <c r="GJO156" s="168"/>
      <c r="GJP156" s="168"/>
      <c r="GJQ156" s="168"/>
      <c r="GJR156" s="168"/>
      <c r="GJS156" s="168"/>
      <c r="GJT156" s="168"/>
      <c r="GJU156" s="168"/>
      <c r="GJV156" s="168"/>
      <c r="GJW156" s="168"/>
      <c r="GJX156" s="168"/>
      <c r="GJY156" s="168"/>
      <c r="GJZ156" s="168"/>
      <c r="GKA156" s="168"/>
      <c r="GKB156" s="168"/>
      <c r="GKC156" s="168"/>
      <c r="GKD156" s="168"/>
      <c r="GKE156" s="168"/>
      <c r="GKF156" s="168"/>
      <c r="GKG156" s="168"/>
      <c r="GKH156" s="168"/>
      <c r="GKI156" s="168"/>
      <c r="GKJ156" s="168"/>
      <c r="GKK156" s="168"/>
      <c r="GKL156" s="168"/>
      <c r="GKM156" s="168"/>
      <c r="GKN156" s="168"/>
      <c r="GKO156" s="168"/>
      <c r="GKP156" s="168"/>
      <c r="GKQ156" s="168"/>
      <c r="GKR156" s="168"/>
      <c r="GKS156" s="168"/>
      <c r="GKT156" s="168"/>
      <c r="GKU156" s="168"/>
      <c r="GKV156" s="168"/>
      <c r="GKW156" s="168"/>
      <c r="GKX156" s="168"/>
      <c r="GKY156" s="168"/>
      <c r="GKZ156" s="168"/>
      <c r="GLA156" s="168"/>
      <c r="GLB156" s="168"/>
      <c r="GLC156" s="168"/>
      <c r="GLD156" s="168"/>
      <c r="GLE156" s="168"/>
      <c r="GLF156" s="168"/>
      <c r="GLG156" s="168"/>
      <c r="GLH156" s="168"/>
      <c r="GLI156" s="168"/>
      <c r="GLJ156" s="168"/>
      <c r="GLK156" s="168"/>
      <c r="GLL156" s="168"/>
      <c r="GLM156" s="168"/>
      <c r="GLN156" s="168"/>
      <c r="GLO156" s="168"/>
      <c r="GLP156" s="168"/>
      <c r="GLQ156" s="168"/>
      <c r="GLR156" s="168"/>
      <c r="GLS156" s="168"/>
      <c r="GLT156" s="168"/>
      <c r="GLU156" s="168"/>
      <c r="GLV156" s="168"/>
      <c r="GLW156" s="168"/>
      <c r="GLX156" s="168"/>
      <c r="GLY156" s="168"/>
      <c r="GLZ156" s="168"/>
      <c r="GMA156" s="168"/>
      <c r="GMB156" s="168"/>
      <c r="GMC156" s="168"/>
      <c r="GMD156" s="168"/>
      <c r="GME156" s="168"/>
      <c r="GMF156" s="168"/>
      <c r="GMG156" s="168"/>
      <c r="GMH156" s="168"/>
      <c r="GMI156" s="168"/>
      <c r="GMJ156" s="168"/>
      <c r="GMK156" s="168"/>
      <c r="GML156" s="168"/>
      <c r="GMM156" s="168"/>
      <c r="GMN156" s="168"/>
      <c r="GMO156" s="168"/>
      <c r="GMP156" s="168"/>
      <c r="GMQ156" s="168"/>
      <c r="GMR156" s="168"/>
      <c r="GMS156" s="168"/>
      <c r="GMT156" s="168"/>
      <c r="GMU156" s="168"/>
      <c r="GMV156" s="168"/>
      <c r="GMW156" s="168"/>
      <c r="GMX156" s="168"/>
      <c r="GMY156" s="168"/>
      <c r="GMZ156" s="168"/>
      <c r="GNA156" s="168"/>
      <c r="GNB156" s="168"/>
      <c r="GNC156" s="168"/>
      <c r="GND156" s="168"/>
      <c r="GNE156" s="168"/>
      <c r="GNF156" s="168"/>
      <c r="GNG156" s="168"/>
      <c r="GNH156" s="168"/>
      <c r="GNI156" s="168"/>
      <c r="GNJ156" s="168"/>
      <c r="GNK156" s="168"/>
      <c r="GNL156" s="168"/>
      <c r="GNM156" s="168"/>
      <c r="GNN156" s="168"/>
      <c r="GNO156" s="168"/>
      <c r="GNP156" s="168"/>
      <c r="GNQ156" s="168"/>
      <c r="GNR156" s="168"/>
      <c r="GNS156" s="168"/>
      <c r="GNT156" s="168"/>
      <c r="GNU156" s="168"/>
      <c r="GNV156" s="168"/>
      <c r="GNW156" s="168"/>
      <c r="GNX156" s="168"/>
      <c r="GNY156" s="168"/>
      <c r="GNZ156" s="168"/>
      <c r="GOA156" s="168"/>
      <c r="GOB156" s="168"/>
      <c r="GOC156" s="168"/>
      <c r="GOD156" s="168"/>
      <c r="GOE156" s="168"/>
      <c r="GOF156" s="168"/>
      <c r="GOG156" s="168"/>
      <c r="GOH156" s="168"/>
      <c r="GOI156" s="168"/>
      <c r="GOJ156" s="168"/>
      <c r="GOK156" s="168"/>
      <c r="GOL156" s="168"/>
      <c r="GOM156" s="168"/>
      <c r="GON156" s="168"/>
      <c r="GOO156" s="168"/>
      <c r="GOP156" s="168"/>
      <c r="GOQ156" s="168"/>
      <c r="GOR156" s="168"/>
      <c r="GOS156" s="168"/>
      <c r="GOT156" s="168"/>
      <c r="GOU156" s="168"/>
      <c r="GOV156" s="168"/>
      <c r="GOW156" s="168"/>
      <c r="GOX156" s="168"/>
      <c r="GOY156" s="168"/>
      <c r="GOZ156" s="168"/>
      <c r="GPA156" s="168"/>
      <c r="GPB156" s="168"/>
      <c r="GPC156" s="168"/>
      <c r="GPD156" s="168"/>
      <c r="GPE156" s="168"/>
      <c r="GPF156" s="168"/>
      <c r="GPG156" s="168"/>
      <c r="GPH156" s="168"/>
      <c r="GPI156" s="168"/>
      <c r="GPJ156" s="168"/>
      <c r="GPK156" s="168"/>
      <c r="GPL156" s="168"/>
      <c r="GPM156" s="168"/>
      <c r="GPN156" s="168"/>
      <c r="GPO156" s="168"/>
      <c r="GPP156" s="168"/>
      <c r="GPQ156" s="168"/>
      <c r="GPR156" s="168"/>
      <c r="GPS156" s="168"/>
      <c r="GPT156" s="168"/>
      <c r="GPU156" s="168"/>
      <c r="GPV156" s="168"/>
      <c r="GPW156" s="168"/>
      <c r="GPX156" s="168"/>
      <c r="GPY156" s="168"/>
      <c r="GPZ156" s="168"/>
      <c r="GQA156" s="168"/>
      <c r="GQB156" s="168"/>
      <c r="GQC156" s="168"/>
      <c r="GQD156" s="168"/>
      <c r="GQE156" s="168"/>
      <c r="GQF156" s="168"/>
      <c r="GQG156" s="168"/>
      <c r="GQH156" s="168"/>
      <c r="GQI156" s="168"/>
      <c r="GQJ156" s="168"/>
      <c r="GQK156" s="168"/>
      <c r="GQL156" s="168"/>
      <c r="GQM156" s="168"/>
      <c r="GQN156" s="168"/>
      <c r="GQO156" s="168"/>
      <c r="GQP156" s="168"/>
      <c r="GQQ156" s="168"/>
      <c r="GQR156" s="168"/>
      <c r="GQS156" s="168"/>
      <c r="GQT156" s="168"/>
      <c r="GQU156" s="168"/>
      <c r="GQV156" s="168"/>
      <c r="GQW156" s="168"/>
      <c r="GQX156" s="168"/>
      <c r="GQY156" s="168"/>
      <c r="GQZ156" s="168"/>
      <c r="GRA156" s="168"/>
      <c r="GRB156" s="168"/>
      <c r="GRC156" s="168"/>
      <c r="GRD156" s="168"/>
      <c r="GRE156" s="168"/>
      <c r="GRF156" s="168"/>
      <c r="GRG156" s="168"/>
      <c r="GRH156" s="168"/>
      <c r="GRI156" s="168"/>
      <c r="GRJ156" s="168"/>
      <c r="GRK156" s="168"/>
      <c r="GRL156" s="168"/>
      <c r="GRM156" s="168"/>
      <c r="GRN156" s="168"/>
      <c r="GRO156" s="168"/>
      <c r="GRP156" s="168"/>
      <c r="GRQ156" s="168"/>
      <c r="GRR156" s="168"/>
      <c r="GRS156" s="168"/>
      <c r="GRT156" s="168"/>
      <c r="GRU156" s="168"/>
      <c r="GRV156" s="168"/>
      <c r="GRW156" s="168"/>
      <c r="GRX156" s="168"/>
      <c r="GRY156" s="168"/>
      <c r="GRZ156" s="168"/>
      <c r="GSA156" s="168"/>
      <c r="GSB156" s="168"/>
      <c r="GSC156" s="168"/>
      <c r="GSD156" s="168"/>
      <c r="GSE156" s="168"/>
      <c r="GSF156" s="168"/>
      <c r="GSG156" s="168"/>
      <c r="GSH156" s="168"/>
      <c r="GSI156" s="168"/>
      <c r="GSJ156" s="168"/>
      <c r="GSK156" s="168"/>
      <c r="GSL156" s="168"/>
      <c r="GSM156" s="168"/>
      <c r="GSN156" s="168"/>
      <c r="GSO156" s="168"/>
      <c r="GSP156" s="168"/>
      <c r="GSQ156" s="168"/>
      <c r="GSR156" s="168"/>
      <c r="GSS156" s="168"/>
      <c r="GST156" s="168"/>
      <c r="GSU156" s="168"/>
      <c r="GSV156" s="168"/>
      <c r="GSW156" s="168"/>
      <c r="GSX156" s="168"/>
      <c r="GSY156" s="168"/>
      <c r="GSZ156" s="168"/>
      <c r="GTA156" s="168"/>
      <c r="GTB156" s="168"/>
      <c r="GTC156" s="168"/>
      <c r="GTD156" s="168"/>
      <c r="GTE156" s="168"/>
      <c r="GTF156" s="168"/>
      <c r="GTG156" s="168"/>
      <c r="GTH156" s="168"/>
      <c r="GTI156" s="168"/>
      <c r="GTJ156" s="168"/>
      <c r="GTK156" s="168"/>
      <c r="GTL156" s="168"/>
      <c r="GTM156" s="168"/>
      <c r="GTN156" s="168"/>
      <c r="GTO156" s="168"/>
      <c r="GTP156" s="168"/>
      <c r="GTQ156" s="168"/>
      <c r="GTR156" s="168"/>
      <c r="GTS156" s="168"/>
      <c r="GTT156" s="168"/>
      <c r="GTU156" s="168"/>
      <c r="GTV156" s="168"/>
      <c r="GTW156" s="168"/>
      <c r="GTX156" s="168"/>
      <c r="GTY156" s="168"/>
      <c r="GTZ156" s="168"/>
      <c r="GUA156" s="168"/>
      <c r="GUB156" s="168"/>
      <c r="GUC156" s="168"/>
      <c r="GUD156" s="168"/>
      <c r="GUE156" s="168"/>
      <c r="GUF156" s="168"/>
      <c r="GUG156" s="168"/>
      <c r="GUH156" s="168"/>
      <c r="GUI156" s="168"/>
      <c r="GUJ156" s="168"/>
      <c r="GUK156" s="168"/>
      <c r="GUL156" s="168"/>
      <c r="GUM156" s="168"/>
      <c r="GUN156" s="168"/>
      <c r="GUO156" s="168"/>
      <c r="GUP156" s="168"/>
      <c r="GUQ156" s="168"/>
      <c r="GUR156" s="168"/>
      <c r="GUS156" s="168"/>
      <c r="GUT156" s="168"/>
      <c r="GUU156" s="168"/>
      <c r="GUV156" s="168"/>
      <c r="GUW156" s="168"/>
      <c r="GUX156" s="168"/>
      <c r="GUY156" s="168"/>
      <c r="GUZ156" s="168"/>
      <c r="GVA156" s="168"/>
      <c r="GVB156" s="168"/>
      <c r="GVC156" s="168"/>
      <c r="GVD156" s="168"/>
      <c r="GVE156" s="168"/>
      <c r="GVF156" s="168"/>
      <c r="GVG156" s="168"/>
      <c r="GVH156" s="168"/>
      <c r="GVI156" s="168"/>
      <c r="GVJ156" s="168"/>
      <c r="GVK156" s="168"/>
      <c r="GVL156" s="168"/>
      <c r="GVM156" s="168"/>
      <c r="GVN156" s="168"/>
      <c r="GVO156" s="168"/>
      <c r="GVP156" s="168"/>
      <c r="GVQ156" s="168"/>
      <c r="GVR156" s="168"/>
      <c r="GVS156" s="168"/>
      <c r="GVT156" s="168"/>
      <c r="GVU156" s="168"/>
      <c r="GVV156" s="168"/>
      <c r="GVW156" s="168"/>
      <c r="GVX156" s="168"/>
      <c r="GVY156" s="168"/>
      <c r="GVZ156" s="168"/>
      <c r="GWA156" s="168"/>
      <c r="GWB156" s="168"/>
      <c r="GWC156" s="168"/>
      <c r="GWD156" s="168"/>
      <c r="GWE156" s="168"/>
      <c r="GWF156" s="168"/>
      <c r="GWG156" s="168"/>
      <c r="GWH156" s="168"/>
      <c r="GWI156" s="168"/>
      <c r="GWJ156" s="168"/>
      <c r="GWK156" s="168"/>
      <c r="GWL156" s="168"/>
      <c r="GWM156" s="168"/>
      <c r="GWN156" s="168"/>
      <c r="GWO156" s="168"/>
      <c r="GWP156" s="168"/>
      <c r="GWQ156" s="168"/>
      <c r="GWR156" s="168"/>
      <c r="GWS156" s="168"/>
      <c r="GWT156" s="168"/>
      <c r="GWU156" s="168"/>
      <c r="GWV156" s="168"/>
      <c r="GWW156" s="168"/>
      <c r="GWX156" s="168"/>
      <c r="GWY156" s="168"/>
      <c r="GWZ156" s="168"/>
      <c r="GXA156" s="168"/>
      <c r="GXB156" s="168"/>
      <c r="GXC156" s="168"/>
      <c r="GXD156" s="168"/>
      <c r="GXE156" s="168"/>
      <c r="GXF156" s="168"/>
      <c r="GXG156" s="168"/>
      <c r="GXH156" s="168"/>
      <c r="GXI156" s="168"/>
      <c r="GXJ156" s="168"/>
      <c r="GXK156" s="168"/>
      <c r="GXL156" s="168"/>
      <c r="GXM156" s="168"/>
      <c r="GXN156" s="168"/>
      <c r="GXO156" s="168"/>
      <c r="GXP156" s="168"/>
      <c r="GXQ156" s="168"/>
      <c r="GXR156" s="168"/>
      <c r="GXS156" s="168"/>
      <c r="GXT156" s="168"/>
      <c r="GXU156" s="168"/>
      <c r="GXV156" s="168"/>
      <c r="GXW156" s="168"/>
      <c r="GXX156" s="168"/>
      <c r="GXY156" s="168"/>
      <c r="GXZ156" s="168"/>
      <c r="GYA156" s="168"/>
      <c r="GYB156" s="168"/>
      <c r="GYC156" s="168"/>
      <c r="GYD156" s="168"/>
      <c r="GYE156" s="168"/>
      <c r="GYF156" s="168"/>
      <c r="GYG156" s="168"/>
      <c r="GYH156" s="168"/>
      <c r="GYI156" s="168"/>
      <c r="GYJ156" s="168"/>
      <c r="GYK156" s="168"/>
      <c r="GYL156" s="168"/>
      <c r="GYM156" s="168"/>
      <c r="GYN156" s="168"/>
      <c r="GYO156" s="168"/>
      <c r="GYP156" s="168"/>
      <c r="GYQ156" s="168"/>
      <c r="GYR156" s="168"/>
      <c r="GYS156" s="168"/>
      <c r="GYT156" s="168"/>
      <c r="GYU156" s="168"/>
      <c r="GYV156" s="168"/>
      <c r="GYW156" s="168"/>
      <c r="GYX156" s="168"/>
      <c r="GYY156" s="168"/>
      <c r="GYZ156" s="168"/>
      <c r="GZA156" s="168"/>
      <c r="GZB156" s="168"/>
      <c r="GZC156" s="168"/>
      <c r="GZD156" s="168"/>
      <c r="GZE156" s="168"/>
      <c r="GZF156" s="168"/>
      <c r="GZG156" s="168"/>
      <c r="GZH156" s="168"/>
      <c r="GZI156" s="168"/>
      <c r="GZJ156" s="168"/>
      <c r="GZK156" s="168"/>
      <c r="GZL156" s="168"/>
      <c r="GZM156" s="168"/>
      <c r="GZN156" s="168"/>
      <c r="GZO156" s="168"/>
      <c r="GZP156" s="168"/>
      <c r="GZQ156" s="168"/>
      <c r="GZR156" s="168"/>
      <c r="GZS156" s="168"/>
      <c r="GZT156" s="168"/>
      <c r="GZU156" s="168"/>
      <c r="GZV156" s="168"/>
      <c r="GZW156" s="168"/>
      <c r="GZX156" s="168"/>
      <c r="GZY156" s="168"/>
      <c r="GZZ156" s="168"/>
      <c r="HAA156" s="168"/>
      <c r="HAB156" s="168"/>
      <c r="HAC156" s="168"/>
      <c r="HAD156" s="168"/>
      <c r="HAE156" s="168"/>
      <c r="HAF156" s="168"/>
      <c r="HAG156" s="168"/>
      <c r="HAH156" s="168"/>
      <c r="HAI156" s="168"/>
      <c r="HAJ156" s="168"/>
      <c r="HAK156" s="168"/>
      <c r="HAL156" s="168"/>
      <c r="HAM156" s="168"/>
      <c r="HAN156" s="168"/>
      <c r="HAO156" s="168"/>
      <c r="HAP156" s="168"/>
      <c r="HAQ156" s="168"/>
      <c r="HAR156" s="168"/>
      <c r="HAS156" s="168"/>
      <c r="HAT156" s="168"/>
      <c r="HAU156" s="168"/>
      <c r="HAV156" s="168"/>
      <c r="HAW156" s="168"/>
      <c r="HAX156" s="168"/>
      <c r="HAY156" s="168"/>
      <c r="HAZ156" s="168"/>
      <c r="HBA156" s="168"/>
      <c r="HBB156" s="168"/>
      <c r="HBC156" s="168"/>
      <c r="HBD156" s="168"/>
      <c r="HBE156" s="168"/>
      <c r="HBF156" s="168"/>
      <c r="HBG156" s="168"/>
      <c r="HBH156" s="168"/>
      <c r="HBI156" s="168"/>
      <c r="HBJ156" s="168"/>
      <c r="HBK156" s="168"/>
      <c r="HBL156" s="168"/>
      <c r="HBM156" s="168"/>
      <c r="HBN156" s="168"/>
      <c r="HBO156" s="168"/>
      <c r="HBP156" s="168"/>
      <c r="HBQ156" s="168"/>
      <c r="HBR156" s="168"/>
      <c r="HBS156" s="168"/>
      <c r="HBT156" s="168"/>
      <c r="HBU156" s="168"/>
      <c r="HBV156" s="168"/>
      <c r="HBW156" s="168"/>
      <c r="HBX156" s="168"/>
      <c r="HBY156" s="168"/>
      <c r="HBZ156" s="168"/>
      <c r="HCA156" s="168"/>
      <c r="HCB156" s="168"/>
      <c r="HCC156" s="168"/>
      <c r="HCD156" s="168"/>
      <c r="HCE156" s="168"/>
      <c r="HCF156" s="168"/>
      <c r="HCG156" s="168"/>
      <c r="HCH156" s="168"/>
      <c r="HCI156" s="168"/>
      <c r="HCJ156" s="168"/>
      <c r="HCK156" s="168"/>
      <c r="HCL156" s="168"/>
      <c r="HCM156" s="168"/>
      <c r="HCN156" s="168"/>
      <c r="HCO156" s="168"/>
      <c r="HCP156" s="168"/>
      <c r="HCQ156" s="168"/>
      <c r="HCR156" s="168"/>
      <c r="HCS156" s="168"/>
      <c r="HCT156" s="168"/>
      <c r="HCU156" s="168"/>
      <c r="HCV156" s="168"/>
      <c r="HCW156" s="168"/>
      <c r="HCX156" s="168"/>
      <c r="HCY156" s="168"/>
      <c r="HCZ156" s="168"/>
      <c r="HDA156" s="168"/>
      <c r="HDB156" s="168"/>
      <c r="HDC156" s="168"/>
      <c r="HDD156" s="168"/>
      <c r="HDE156" s="168"/>
      <c r="HDF156" s="168"/>
      <c r="HDG156" s="168"/>
      <c r="HDH156" s="168"/>
      <c r="HDI156" s="168"/>
      <c r="HDJ156" s="168"/>
      <c r="HDK156" s="168"/>
      <c r="HDL156" s="168"/>
      <c r="HDM156" s="168"/>
      <c r="HDN156" s="168"/>
      <c r="HDO156" s="168"/>
      <c r="HDP156" s="168"/>
      <c r="HDQ156" s="168"/>
      <c r="HDR156" s="168"/>
      <c r="HDS156" s="168"/>
      <c r="HDT156" s="168"/>
      <c r="HDU156" s="168"/>
      <c r="HDV156" s="168"/>
      <c r="HDW156" s="168"/>
      <c r="HDX156" s="168"/>
      <c r="HDY156" s="168"/>
      <c r="HDZ156" s="168"/>
      <c r="HEA156" s="168"/>
      <c r="HEB156" s="168"/>
      <c r="HEC156" s="168"/>
      <c r="HED156" s="168"/>
      <c r="HEE156" s="168"/>
      <c r="HEF156" s="168"/>
      <c r="HEG156" s="168"/>
      <c r="HEH156" s="168"/>
      <c r="HEI156" s="168"/>
      <c r="HEJ156" s="168"/>
      <c r="HEK156" s="168"/>
      <c r="HEL156" s="168"/>
      <c r="HEM156" s="168"/>
      <c r="HEN156" s="168"/>
      <c r="HEO156" s="168"/>
      <c r="HEP156" s="168"/>
      <c r="HEQ156" s="168"/>
      <c r="HER156" s="168"/>
      <c r="HES156" s="168"/>
      <c r="HET156" s="168"/>
      <c r="HEU156" s="168"/>
      <c r="HEV156" s="168"/>
      <c r="HEW156" s="168"/>
      <c r="HEX156" s="168"/>
      <c r="HEY156" s="168"/>
      <c r="HEZ156" s="168"/>
      <c r="HFA156" s="168"/>
      <c r="HFB156" s="168"/>
      <c r="HFC156" s="168"/>
      <c r="HFD156" s="168"/>
      <c r="HFE156" s="168"/>
      <c r="HFF156" s="168"/>
      <c r="HFG156" s="168"/>
      <c r="HFH156" s="168"/>
      <c r="HFI156" s="168"/>
      <c r="HFJ156" s="168"/>
      <c r="HFK156" s="168"/>
      <c r="HFL156" s="168"/>
      <c r="HFM156" s="168"/>
      <c r="HFN156" s="168"/>
      <c r="HFO156" s="168"/>
      <c r="HFP156" s="168"/>
      <c r="HFQ156" s="168"/>
      <c r="HFR156" s="168"/>
      <c r="HFS156" s="168"/>
      <c r="HFT156" s="168"/>
      <c r="HFU156" s="168"/>
      <c r="HFV156" s="168"/>
      <c r="HFW156" s="168"/>
      <c r="HFX156" s="168"/>
      <c r="HFY156" s="168"/>
      <c r="HFZ156" s="168"/>
      <c r="HGA156" s="168"/>
      <c r="HGB156" s="168"/>
      <c r="HGC156" s="168"/>
      <c r="HGD156" s="168"/>
      <c r="HGE156" s="168"/>
      <c r="HGF156" s="168"/>
      <c r="HGG156" s="168"/>
      <c r="HGH156" s="168"/>
      <c r="HGI156" s="168"/>
      <c r="HGJ156" s="168"/>
      <c r="HGK156" s="168"/>
      <c r="HGL156" s="168"/>
      <c r="HGM156" s="168"/>
      <c r="HGN156" s="168"/>
      <c r="HGO156" s="168"/>
      <c r="HGP156" s="168"/>
      <c r="HGQ156" s="168"/>
      <c r="HGR156" s="168"/>
      <c r="HGS156" s="168"/>
      <c r="HGT156" s="168"/>
      <c r="HGU156" s="168"/>
      <c r="HGV156" s="168"/>
      <c r="HGW156" s="168"/>
      <c r="HGX156" s="168"/>
      <c r="HGY156" s="168"/>
      <c r="HGZ156" s="168"/>
      <c r="HHA156" s="168"/>
      <c r="HHB156" s="168"/>
      <c r="HHC156" s="168"/>
      <c r="HHD156" s="168"/>
      <c r="HHE156" s="168"/>
      <c r="HHF156" s="168"/>
      <c r="HHG156" s="168"/>
      <c r="HHH156" s="168"/>
      <c r="HHI156" s="168"/>
      <c r="HHJ156" s="168"/>
      <c r="HHK156" s="168"/>
      <c r="HHL156" s="168"/>
      <c r="HHM156" s="168"/>
      <c r="HHN156" s="168"/>
      <c r="HHO156" s="168"/>
      <c r="HHP156" s="168"/>
      <c r="HHQ156" s="168"/>
      <c r="HHR156" s="168"/>
      <c r="HHS156" s="168"/>
      <c r="HHT156" s="168"/>
      <c r="HHU156" s="168"/>
      <c r="HHV156" s="168"/>
      <c r="HHW156" s="168"/>
      <c r="HHX156" s="168"/>
      <c r="HHY156" s="168"/>
      <c r="HHZ156" s="168"/>
      <c r="HIA156" s="168"/>
      <c r="HIB156" s="168"/>
      <c r="HIC156" s="168"/>
      <c r="HID156" s="168"/>
      <c r="HIE156" s="168"/>
      <c r="HIF156" s="168"/>
      <c r="HIG156" s="168"/>
      <c r="HIH156" s="168"/>
      <c r="HII156" s="168"/>
      <c r="HIJ156" s="168"/>
      <c r="HIK156" s="168"/>
      <c r="HIL156" s="168"/>
      <c r="HIM156" s="168"/>
      <c r="HIN156" s="168"/>
      <c r="HIO156" s="168"/>
      <c r="HIP156" s="168"/>
      <c r="HIQ156" s="168"/>
      <c r="HIR156" s="168"/>
      <c r="HIS156" s="168"/>
      <c r="HIT156" s="168"/>
      <c r="HIU156" s="168"/>
      <c r="HIV156" s="168"/>
      <c r="HIW156" s="168"/>
      <c r="HIX156" s="168"/>
      <c r="HIY156" s="168"/>
      <c r="HIZ156" s="168"/>
      <c r="HJA156" s="168"/>
      <c r="HJB156" s="168"/>
      <c r="HJC156" s="168"/>
      <c r="HJD156" s="168"/>
      <c r="HJE156" s="168"/>
      <c r="HJF156" s="168"/>
      <c r="HJG156" s="168"/>
      <c r="HJH156" s="168"/>
      <c r="HJI156" s="168"/>
      <c r="HJJ156" s="168"/>
      <c r="HJK156" s="168"/>
      <c r="HJL156" s="168"/>
      <c r="HJM156" s="168"/>
      <c r="HJN156" s="168"/>
      <c r="HJO156" s="168"/>
      <c r="HJP156" s="168"/>
      <c r="HJQ156" s="168"/>
      <c r="HJR156" s="168"/>
      <c r="HJS156" s="168"/>
      <c r="HJT156" s="168"/>
      <c r="HJU156" s="168"/>
      <c r="HJV156" s="168"/>
      <c r="HJW156" s="168"/>
      <c r="HJX156" s="168"/>
      <c r="HJY156" s="168"/>
      <c r="HJZ156" s="168"/>
      <c r="HKA156" s="168"/>
      <c r="HKB156" s="168"/>
      <c r="HKC156" s="168"/>
      <c r="HKD156" s="168"/>
      <c r="HKE156" s="168"/>
      <c r="HKF156" s="168"/>
      <c r="HKG156" s="168"/>
      <c r="HKH156" s="168"/>
      <c r="HKI156" s="168"/>
      <c r="HKJ156" s="168"/>
      <c r="HKK156" s="168"/>
      <c r="HKL156" s="168"/>
      <c r="HKM156" s="168"/>
      <c r="HKN156" s="168"/>
      <c r="HKO156" s="168"/>
      <c r="HKP156" s="168"/>
      <c r="HKQ156" s="168"/>
      <c r="HKR156" s="168"/>
      <c r="HKS156" s="168"/>
      <c r="HKT156" s="168"/>
      <c r="HKU156" s="168"/>
      <c r="HKV156" s="168"/>
      <c r="HKW156" s="168"/>
      <c r="HKX156" s="168"/>
      <c r="HKY156" s="168"/>
      <c r="HKZ156" s="168"/>
      <c r="HLA156" s="168"/>
      <c r="HLB156" s="168"/>
      <c r="HLC156" s="168"/>
      <c r="HLD156" s="168"/>
      <c r="HLE156" s="168"/>
      <c r="HLF156" s="168"/>
      <c r="HLG156" s="168"/>
      <c r="HLH156" s="168"/>
      <c r="HLI156" s="168"/>
      <c r="HLJ156" s="168"/>
      <c r="HLK156" s="168"/>
      <c r="HLL156" s="168"/>
      <c r="HLM156" s="168"/>
      <c r="HLN156" s="168"/>
      <c r="HLO156" s="168"/>
      <c r="HLP156" s="168"/>
      <c r="HLQ156" s="168"/>
      <c r="HLR156" s="168"/>
      <c r="HLS156" s="168"/>
      <c r="HLT156" s="168"/>
      <c r="HLU156" s="168"/>
      <c r="HLV156" s="168"/>
      <c r="HLW156" s="168"/>
      <c r="HLX156" s="168"/>
      <c r="HLY156" s="168"/>
      <c r="HLZ156" s="168"/>
      <c r="HMA156" s="168"/>
      <c r="HMB156" s="168"/>
      <c r="HMC156" s="168"/>
      <c r="HMD156" s="168"/>
      <c r="HME156" s="168"/>
      <c r="HMF156" s="168"/>
      <c r="HMG156" s="168"/>
      <c r="HMH156" s="168"/>
      <c r="HMI156" s="168"/>
      <c r="HMJ156" s="168"/>
      <c r="HMK156" s="168"/>
      <c r="HML156" s="168"/>
      <c r="HMM156" s="168"/>
      <c r="HMN156" s="168"/>
      <c r="HMO156" s="168"/>
      <c r="HMP156" s="168"/>
      <c r="HMQ156" s="168"/>
      <c r="HMR156" s="168"/>
      <c r="HMS156" s="168"/>
      <c r="HMT156" s="168"/>
      <c r="HMU156" s="168"/>
      <c r="HMV156" s="168"/>
      <c r="HMW156" s="168"/>
      <c r="HMX156" s="168"/>
      <c r="HMY156" s="168"/>
      <c r="HMZ156" s="168"/>
      <c r="HNA156" s="168"/>
      <c r="HNB156" s="168"/>
      <c r="HNC156" s="168"/>
      <c r="HND156" s="168"/>
      <c r="HNE156" s="168"/>
      <c r="HNF156" s="168"/>
      <c r="HNG156" s="168"/>
      <c r="HNH156" s="168"/>
      <c r="HNI156" s="168"/>
      <c r="HNJ156" s="168"/>
      <c r="HNK156" s="168"/>
      <c r="HNL156" s="168"/>
      <c r="HNM156" s="168"/>
      <c r="HNN156" s="168"/>
      <c r="HNO156" s="168"/>
      <c r="HNP156" s="168"/>
      <c r="HNQ156" s="168"/>
      <c r="HNR156" s="168"/>
      <c r="HNS156" s="168"/>
      <c r="HNT156" s="168"/>
      <c r="HNU156" s="168"/>
      <c r="HNV156" s="168"/>
      <c r="HNW156" s="168"/>
      <c r="HNX156" s="168"/>
      <c r="HNY156" s="168"/>
      <c r="HNZ156" s="168"/>
      <c r="HOA156" s="168"/>
      <c r="HOB156" s="168"/>
      <c r="HOC156" s="168"/>
      <c r="HOD156" s="168"/>
      <c r="HOE156" s="168"/>
      <c r="HOF156" s="168"/>
      <c r="HOG156" s="168"/>
      <c r="HOH156" s="168"/>
      <c r="HOI156" s="168"/>
      <c r="HOJ156" s="168"/>
      <c r="HOK156" s="168"/>
      <c r="HOL156" s="168"/>
      <c r="HOM156" s="168"/>
      <c r="HON156" s="168"/>
      <c r="HOO156" s="168"/>
      <c r="HOP156" s="168"/>
      <c r="HOQ156" s="168"/>
      <c r="HOR156" s="168"/>
      <c r="HOS156" s="168"/>
      <c r="HOT156" s="168"/>
      <c r="HOU156" s="168"/>
      <c r="HOV156" s="168"/>
      <c r="HOW156" s="168"/>
      <c r="HOX156" s="168"/>
      <c r="HOY156" s="168"/>
      <c r="HOZ156" s="168"/>
      <c r="HPA156" s="168"/>
      <c r="HPB156" s="168"/>
      <c r="HPC156" s="168"/>
      <c r="HPD156" s="168"/>
      <c r="HPE156" s="168"/>
      <c r="HPF156" s="168"/>
      <c r="HPG156" s="168"/>
      <c r="HPH156" s="168"/>
      <c r="HPI156" s="168"/>
      <c r="HPJ156" s="168"/>
      <c r="HPK156" s="168"/>
      <c r="HPL156" s="168"/>
      <c r="HPM156" s="168"/>
      <c r="HPN156" s="168"/>
      <c r="HPO156" s="168"/>
      <c r="HPP156" s="168"/>
      <c r="HPQ156" s="168"/>
      <c r="HPR156" s="168"/>
      <c r="HPS156" s="168"/>
      <c r="HPT156" s="168"/>
      <c r="HPU156" s="168"/>
      <c r="HPV156" s="168"/>
      <c r="HPW156" s="168"/>
      <c r="HPX156" s="168"/>
      <c r="HPY156" s="168"/>
      <c r="HPZ156" s="168"/>
      <c r="HQA156" s="168"/>
      <c r="HQB156" s="168"/>
      <c r="HQC156" s="168"/>
      <c r="HQD156" s="168"/>
      <c r="HQE156" s="168"/>
      <c r="HQF156" s="168"/>
      <c r="HQG156" s="168"/>
      <c r="HQH156" s="168"/>
      <c r="HQI156" s="168"/>
      <c r="HQJ156" s="168"/>
      <c r="HQK156" s="168"/>
      <c r="HQL156" s="168"/>
      <c r="HQM156" s="168"/>
      <c r="HQN156" s="168"/>
      <c r="HQO156" s="168"/>
      <c r="HQP156" s="168"/>
      <c r="HQQ156" s="168"/>
      <c r="HQR156" s="168"/>
      <c r="HQS156" s="168"/>
      <c r="HQT156" s="168"/>
      <c r="HQU156" s="168"/>
      <c r="HQV156" s="168"/>
      <c r="HQW156" s="168"/>
      <c r="HQX156" s="168"/>
      <c r="HQY156" s="168"/>
      <c r="HQZ156" s="168"/>
      <c r="HRA156" s="168"/>
      <c r="HRB156" s="168"/>
      <c r="HRC156" s="168"/>
      <c r="HRD156" s="168"/>
      <c r="HRE156" s="168"/>
      <c r="HRF156" s="168"/>
      <c r="HRG156" s="168"/>
      <c r="HRH156" s="168"/>
      <c r="HRI156" s="168"/>
      <c r="HRJ156" s="168"/>
      <c r="HRK156" s="168"/>
      <c r="HRL156" s="168"/>
      <c r="HRM156" s="168"/>
      <c r="HRN156" s="168"/>
      <c r="HRO156" s="168"/>
      <c r="HRP156" s="168"/>
      <c r="HRQ156" s="168"/>
      <c r="HRR156" s="168"/>
      <c r="HRS156" s="168"/>
      <c r="HRT156" s="168"/>
      <c r="HRU156" s="168"/>
      <c r="HRV156" s="168"/>
      <c r="HRW156" s="168"/>
      <c r="HRX156" s="168"/>
      <c r="HRY156" s="168"/>
      <c r="HRZ156" s="168"/>
      <c r="HSA156" s="168"/>
      <c r="HSB156" s="168"/>
      <c r="HSC156" s="168"/>
      <c r="HSD156" s="168"/>
      <c r="HSE156" s="168"/>
      <c r="HSF156" s="168"/>
      <c r="HSG156" s="168"/>
      <c r="HSH156" s="168"/>
      <c r="HSI156" s="168"/>
      <c r="HSJ156" s="168"/>
      <c r="HSK156" s="168"/>
      <c r="HSL156" s="168"/>
      <c r="HSM156" s="168"/>
      <c r="HSN156" s="168"/>
      <c r="HSO156" s="168"/>
      <c r="HSP156" s="168"/>
      <c r="HSQ156" s="168"/>
      <c r="HSR156" s="168"/>
      <c r="HSS156" s="168"/>
      <c r="HST156" s="168"/>
      <c r="HSU156" s="168"/>
      <c r="HSV156" s="168"/>
      <c r="HSW156" s="168"/>
      <c r="HSX156" s="168"/>
      <c r="HSY156" s="168"/>
      <c r="HSZ156" s="168"/>
      <c r="HTA156" s="168"/>
      <c r="HTB156" s="168"/>
      <c r="HTC156" s="168"/>
      <c r="HTD156" s="168"/>
      <c r="HTE156" s="168"/>
      <c r="HTF156" s="168"/>
      <c r="HTG156" s="168"/>
      <c r="HTH156" s="168"/>
      <c r="HTI156" s="168"/>
      <c r="HTJ156" s="168"/>
      <c r="HTK156" s="168"/>
      <c r="HTL156" s="168"/>
      <c r="HTM156" s="168"/>
      <c r="HTN156" s="168"/>
      <c r="HTO156" s="168"/>
      <c r="HTP156" s="168"/>
      <c r="HTQ156" s="168"/>
      <c r="HTR156" s="168"/>
      <c r="HTS156" s="168"/>
      <c r="HTT156" s="168"/>
      <c r="HTU156" s="168"/>
      <c r="HTV156" s="168"/>
      <c r="HTW156" s="168"/>
      <c r="HTX156" s="168"/>
      <c r="HTY156" s="168"/>
      <c r="HTZ156" s="168"/>
      <c r="HUA156" s="168"/>
      <c r="HUB156" s="168"/>
      <c r="HUC156" s="168"/>
      <c r="HUD156" s="168"/>
      <c r="HUE156" s="168"/>
      <c r="HUF156" s="168"/>
      <c r="HUG156" s="168"/>
      <c r="HUH156" s="168"/>
      <c r="HUI156" s="168"/>
      <c r="HUJ156" s="168"/>
      <c r="HUK156" s="168"/>
      <c r="HUL156" s="168"/>
      <c r="HUM156" s="168"/>
      <c r="HUN156" s="168"/>
      <c r="HUO156" s="168"/>
      <c r="HUP156" s="168"/>
      <c r="HUQ156" s="168"/>
      <c r="HUR156" s="168"/>
      <c r="HUS156" s="168"/>
      <c r="HUT156" s="168"/>
      <c r="HUU156" s="168"/>
      <c r="HUV156" s="168"/>
      <c r="HUW156" s="168"/>
      <c r="HUX156" s="168"/>
      <c r="HUY156" s="168"/>
      <c r="HUZ156" s="168"/>
      <c r="HVA156" s="168"/>
      <c r="HVB156" s="168"/>
      <c r="HVC156" s="168"/>
      <c r="HVD156" s="168"/>
      <c r="HVE156" s="168"/>
      <c r="HVF156" s="168"/>
      <c r="HVG156" s="168"/>
      <c r="HVH156" s="168"/>
      <c r="HVI156" s="168"/>
      <c r="HVJ156" s="168"/>
      <c r="HVK156" s="168"/>
      <c r="HVL156" s="168"/>
      <c r="HVM156" s="168"/>
      <c r="HVN156" s="168"/>
      <c r="HVO156" s="168"/>
      <c r="HVP156" s="168"/>
      <c r="HVQ156" s="168"/>
      <c r="HVR156" s="168"/>
      <c r="HVS156" s="168"/>
      <c r="HVT156" s="168"/>
      <c r="HVU156" s="168"/>
      <c r="HVV156" s="168"/>
      <c r="HVW156" s="168"/>
      <c r="HVX156" s="168"/>
      <c r="HVY156" s="168"/>
      <c r="HVZ156" s="168"/>
      <c r="HWA156" s="168"/>
      <c r="HWB156" s="168"/>
      <c r="HWC156" s="168"/>
      <c r="HWD156" s="168"/>
      <c r="HWE156" s="168"/>
      <c r="HWF156" s="168"/>
      <c r="HWG156" s="168"/>
      <c r="HWH156" s="168"/>
      <c r="HWI156" s="168"/>
      <c r="HWJ156" s="168"/>
      <c r="HWK156" s="168"/>
      <c r="HWL156" s="168"/>
      <c r="HWM156" s="168"/>
      <c r="HWN156" s="168"/>
      <c r="HWO156" s="168"/>
      <c r="HWP156" s="168"/>
      <c r="HWQ156" s="168"/>
      <c r="HWR156" s="168"/>
      <c r="HWS156" s="168"/>
      <c r="HWT156" s="168"/>
      <c r="HWU156" s="168"/>
      <c r="HWV156" s="168"/>
      <c r="HWW156" s="168"/>
      <c r="HWX156" s="168"/>
      <c r="HWY156" s="168"/>
      <c r="HWZ156" s="168"/>
      <c r="HXA156" s="168"/>
      <c r="HXB156" s="168"/>
      <c r="HXC156" s="168"/>
      <c r="HXD156" s="168"/>
      <c r="HXE156" s="168"/>
      <c r="HXF156" s="168"/>
      <c r="HXG156" s="168"/>
      <c r="HXH156" s="168"/>
      <c r="HXI156" s="168"/>
      <c r="HXJ156" s="168"/>
      <c r="HXK156" s="168"/>
      <c r="HXL156" s="168"/>
      <c r="HXM156" s="168"/>
      <c r="HXN156" s="168"/>
      <c r="HXO156" s="168"/>
      <c r="HXP156" s="168"/>
      <c r="HXQ156" s="168"/>
      <c r="HXR156" s="168"/>
      <c r="HXS156" s="168"/>
      <c r="HXT156" s="168"/>
      <c r="HXU156" s="168"/>
      <c r="HXV156" s="168"/>
      <c r="HXW156" s="168"/>
      <c r="HXX156" s="168"/>
      <c r="HXY156" s="168"/>
      <c r="HXZ156" s="168"/>
      <c r="HYA156" s="168"/>
      <c r="HYB156" s="168"/>
      <c r="HYC156" s="168"/>
      <c r="HYD156" s="168"/>
      <c r="HYE156" s="168"/>
      <c r="HYF156" s="168"/>
      <c r="HYG156" s="168"/>
      <c r="HYH156" s="168"/>
      <c r="HYI156" s="168"/>
      <c r="HYJ156" s="168"/>
      <c r="HYK156" s="168"/>
      <c r="HYL156" s="168"/>
      <c r="HYM156" s="168"/>
      <c r="HYN156" s="168"/>
      <c r="HYO156" s="168"/>
      <c r="HYP156" s="168"/>
      <c r="HYQ156" s="168"/>
      <c r="HYR156" s="168"/>
      <c r="HYS156" s="168"/>
      <c r="HYT156" s="168"/>
      <c r="HYU156" s="168"/>
      <c r="HYV156" s="168"/>
      <c r="HYW156" s="168"/>
      <c r="HYX156" s="168"/>
      <c r="HYY156" s="168"/>
      <c r="HYZ156" s="168"/>
      <c r="HZA156" s="168"/>
      <c r="HZB156" s="168"/>
      <c r="HZC156" s="168"/>
      <c r="HZD156" s="168"/>
      <c r="HZE156" s="168"/>
      <c r="HZF156" s="168"/>
      <c r="HZG156" s="168"/>
      <c r="HZH156" s="168"/>
      <c r="HZI156" s="168"/>
      <c r="HZJ156" s="168"/>
      <c r="HZK156" s="168"/>
      <c r="HZL156" s="168"/>
      <c r="HZM156" s="168"/>
      <c r="HZN156" s="168"/>
      <c r="HZO156" s="168"/>
      <c r="HZP156" s="168"/>
      <c r="HZQ156" s="168"/>
      <c r="HZR156" s="168"/>
      <c r="HZS156" s="168"/>
      <c r="HZT156" s="168"/>
      <c r="HZU156" s="168"/>
      <c r="HZV156" s="168"/>
      <c r="HZW156" s="168"/>
      <c r="HZX156" s="168"/>
      <c r="HZY156" s="168"/>
      <c r="HZZ156" s="168"/>
      <c r="IAA156" s="168"/>
      <c r="IAB156" s="168"/>
      <c r="IAC156" s="168"/>
      <c r="IAD156" s="168"/>
      <c r="IAE156" s="168"/>
      <c r="IAF156" s="168"/>
      <c r="IAG156" s="168"/>
      <c r="IAH156" s="168"/>
      <c r="IAI156" s="168"/>
      <c r="IAJ156" s="168"/>
      <c r="IAK156" s="168"/>
      <c r="IAL156" s="168"/>
      <c r="IAM156" s="168"/>
      <c r="IAN156" s="168"/>
      <c r="IAO156" s="168"/>
      <c r="IAP156" s="168"/>
      <c r="IAQ156" s="168"/>
      <c r="IAR156" s="168"/>
      <c r="IAS156" s="168"/>
      <c r="IAT156" s="168"/>
      <c r="IAU156" s="168"/>
      <c r="IAV156" s="168"/>
      <c r="IAW156" s="168"/>
      <c r="IAX156" s="168"/>
      <c r="IAY156" s="168"/>
      <c r="IAZ156" s="168"/>
      <c r="IBA156" s="168"/>
      <c r="IBB156" s="168"/>
      <c r="IBC156" s="168"/>
      <c r="IBD156" s="168"/>
      <c r="IBE156" s="168"/>
      <c r="IBF156" s="168"/>
      <c r="IBG156" s="168"/>
      <c r="IBH156" s="168"/>
      <c r="IBI156" s="168"/>
      <c r="IBJ156" s="168"/>
      <c r="IBK156" s="168"/>
      <c r="IBL156" s="168"/>
      <c r="IBM156" s="168"/>
      <c r="IBN156" s="168"/>
      <c r="IBO156" s="168"/>
      <c r="IBP156" s="168"/>
      <c r="IBQ156" s="168"/>
      <c r="IBR156" s="168"/>
      <c r="IBS156" s="168"/>
      <c r="IBT156" s="168"/>
      <c r="IBU156" s="168"/>
      <c r="IBV156" s="168"/>
      <c r="IBW156" s="168"/>
      <c r="IBX156" s="168"/>
      <c r="IBY156" s="168"/>
      <c r="IBZ156" s="168"/>
      <c r="ICA156" s="168"/>
      <c r="ICB156" s="168"/>
      <c r="ICC156" s="168"/>
      <c r="ICD156" s="168"/>
      <c r="ICE156" s="168"/>
      <c r="ICF156" s="168"/>
      <c r="ICG156" s="168"/>
      <c r="ICH156" s="168"/>
      <c r="ICI156" s="168"/>
      <c r="ICJ156" s="168"/>
      <c r="ICK156" s="168"/>
      <c r="ICL156" s="168"/>
      <c r="ICM156" s="168"/>
      <c r="ICN156" s="168"/>
      <c r="ICO156" s="168"/>
      <c r="ICP156" s="168"/>
      <c r="ICQ156" s="168"/>
      <c r="ICR156" s="168"/>
      <c r="ICS156" s="168"/>
      <c r="ICT156" s="168"/>
      <c r="ICU156" s="168"/>
      <c r="ICV156" s="168"/>
      <c r="ICW156" s="168"/>
      <c r="ICX156" s="168"/>
      <c r="ICY156" s="168"/>
      <c r="ICZ156" s="168"/>
      <c r="IDA156" s="168"/>
      <c r="IDB156" s="168"/>
      <c r="IDC156" s="168"/>
      <c r="IDD156" s="168"/>
      <c r="IDE156" s="168"/>
      <c r="IDF156" s="168"/>
      <c r="IDG156" s="168"/>
      <c r="IDH156" s="168"/>
      <c r="IDI156" s="168"/>
      <c r="IDJ156" s="168"/>
      <c r="IDK156" s="168"/>
      <c r="IDL156" s="168"/>
      <c r="IDM156" s="168"/>
      <c r="IDN156" s="168"/>
      <c r="IDO156" s="168"/>
      <c r="IDP156" s="168"/>
      <c r="IDQ156" s="168"/>
      <c r="IDR156" s="168"/>
      <c r="IDS156" s="168"/>
      <c r="IDT156" s="168"/>
      <c r="IDU156" s="168"/>
      <c r="IDV156" s="168"/>
      <c r="IDW156" s="168"/>
      <c r="IDX156" s="168"/>
      <c r="IDY156" s="168"/>
      <c r="IDZ156" s="168"/>
      <c r="IEA156" s="168"/>
      <c r="IEB156" s="168"/>
      <c r="IEC156" s="168"/>
      <c r="IED156" s="168"/>
      <c r="IEE156" s="168"/>
      <c r="IEF156" s="168"/>
      <c r="IEG156" s="168"/>
      <c r="IEH156" s="168"/>
      <c r="IEI156" s="168"/>
      <c r="IEJ156" s="168"/>
      <c r="IEK156" s="168"/>
      <c r="IEL156" s="168"/>
      <c r="IEM156" s="168"/>
      <c r="IEN156" s="168"/>
      <c r="IEO156" s="168"/>
      <c r="IEP156" s="168"/>
      <c r="IEQ156" s="168"/>
      <c r="IER156" s="168"/>
      <c r="IES156" s="168"/>
      <c r="IET156" s="168"/>
      <c r="IEU156" s="168"/>
      <c r="IEV156" s="168"/>
      <c r="IEW156" s="168"/>
      <c r="IEX156" s="168"/>
      <c r="IEY156" s="168"/>
      <c r="IEZ156" s="168"/>
      <c r="IFA156" s="168"/>
      <c r="IFB156" s="168"/>
      <c r="IFC156" s="168"/>
      <c r="IFD156" s="168"/>
      <c r="IFE156" s="168"/>
      <c r="IFF156" s="168"/>
      <c r="IFG156" s="168"/>
      <c r="IFH156" s="168"/>
      <c r="IFI156" s="168"/>
      <c r="IFJ156" s="168"/>
      <c r="IFK156" s="168"/>
      <c r="IFL156" s="168"/>
      <c r="IFM156" s="168"/>
      <c r="IFN156" s="168"/>
      <c r="IFO156" s="168"/>
      <c r="IFP156" s="168"/>
      <c r="IFQ156" s="168"/>
      <c r="IFR156" s="168"/>
      <c r="IFS156" s="168"/>
      <c r="IFT156" s="168"/>
      <c r="IFU156" s="168"/>
      <c r="IFV156" s="168"/>
      <c r="IFW156" s="168"/>
      <c r="IFX156" s="168"/>
      <c r="IFY156" s="168"/>
      <c r="IFZ156" s="168"/>
      <c r="IGA156" s="168"/>
      <c r="IGB156" s="168"/>
      <c r="IGC156" s="168"/>
      <c r="IGD156" s="168"/>
      <c r="IGE156" s="168"/>
      <c r="IGF156" s="168"/>
      <c r="IGG156" s="168"/>
      <c r="IGH156" s="168"/>
      <c r="IGI156" s="168"/>
      <c r="IGJ156" s="168"/>
      <c r="IGK156" s="168"/>
      <c r="IGL156" s="168"/>
      <c r="IGM156" s="168"/>
      <c r="IGN156" s="168"/>
      <c r="IGO156" s="168"/>
      <c r="IGP156" s="168"/>
      <c r="IGQ156" s="168"/>
      <c r="IGR156" s="168"/>
      <c r="IGS156" s="168"/>
      <c r="IGT156" s="168"/>
      <c r="IGU156" s="168"/>
      <c r="IGV156" s="168"/>
      <c r="IGW156" s="168"/>
      <c r="IGX156" s="168"/>
      <c r="IGY156" s="168"/>
      <c r="IGZ156" s="168"/>
      <c r="IHA156" s="168"/>
      <c r="IHB156" s="168"/>
      <c r="IHC156" s="168"/>
      <c r="IHD156" s="168"/>
      <c r="IHE156" s="168"/>
      <c r="IHF156" s="168"/>
      <c r="IHG156" s="168"/>
      <c r="IHH156" s="168"/>
      <c r="IHI156" s="168"/>
      <c r="IHJ156" s="168"/>
      <c r="IHK156" s="168"/>
      <c r="IHL156" s="168"/>
      <c r="IHM156" s="168"/>
      <c r="IHN156" s="168"/>
      <c r="IHO156" s="168"/>
      <c r="IHP156" s="168"/>
      <c r="IHQ156" s="168"/>
      <c r="IHR156" s="168"/>
      <c r="IHS156" s="168"/>
      <c r="IHT156" s="168"/>
      <c r="IHU156" s="168"/>
      <c r="IHV156" s="168"/>
      <c r="IHW156" s="168"/>
      <c r="IHX156" s="168"/>
      <c r="IHY156" s="168"/>
      <c r="IHZ156" s="168"/>
      <c r="IIA156" s="168"/>
      <c r="IIB156" s="168"/>
      <c r="IIC156" s="168"/>
      <c r="IID156" s="168"/>
      <c r="IIE156" s="168"/>
      <c r="IIF156" s="168"/>
      <c r="IIG156" s="168"/>
      <c r="IIH156" s="168"/>
      <c r="III156" s="168"/>
      <c r="IIJ156" s="168"/>
      <c r="IIK156" s="168"/>
      <c r="IIL156" s="168"/>
      <c r="IIM156" s="168"/>
      <c r="IIN156" s="168"/>
      <c r="IIO156" s="168"/>
      <c r="IIP156" s="168"/>
      <c r="IIQ156" s="168"/>
      <c r="IIR156" s="168"/>
      <c r="IIS156" s="168"/>
      <c r="IIT156" s="168"/>
      <c r="IIU156" s="168"/>
      <c r="IIV156" s="168"/>
      <c r="IIW156" s="168"/>
      <c r="IIX156" s="168"/>
      <c r="IIY156" s="168"/>
      <c r="IIZ156" s="168"/>
      <c r="IJA156" s="168"/>
      <c r="IJB156" s="168"/>
      <c r="IJC156" s="168"/>
      <c r="IJD156" s="168"/>
      <c r="IJE156" s="168"/>
      <c r="IJF156" s="168"/>
      <c r="IJG156" s="168"/>
      <c r="IJH156" s="168"/>
      <c r="IJI156" s="168"/>
      <c r="IJJ156" s="168"/>
      <c r="IJK156" s="168"/>
      <c r="IJL156" s="168"/>
      <c r="IJM156" s="168"/>
      <c r="IJN156" s="168"/>
      <c r="IJO156" s="168"/>
      <c r="IJP156" s="168"/>
      <c r="IJQ156" s="168"/>
      <c r="IJR156" s="168"/>
      <c r="IJS156" s="168"/>
      <c r="IJT156" s="168"/>
      <c r="IJU156" s="168"/>
      <c r="IJV156" s="168"/>
      <c r="IJW156" s="168"/>
      <c r="IJX156" s="168"/>
      <c r="IJY156" s="168"/>
      <c r="IJZ156" s="168"/>
      <c r="IKA156" s="168"/>
      <c r="IKB156" s="168"/>
      <c r="IKC156" s="168"/>
      <c r="IKD156" s="168"/>
      <c r="IKE156" s="168"/>
      <c r="IKF156" s="168"/>
      <c r="IKG156" s="168"/>
      <c r="IKH156" s="168"/>
      <c r="IKI156" s="168"/>
      <c r="IKJ156" s="168"/>
      <c r="IKK156" s="168"/>
      <c r="IKL156" s="168"/>
      <c r="IKM156" s="168"/>
      <c r="IKN156" s="168"/>
      <c r="IKO156" s="168"/>
      <c r="IKP156" s="168"/>
      <c r="IKQ156" s="168"/>
      <c r="IKR156" s="168"/>
      <c r="IKS156" s="168"/>
      <c r="IKT156" s="168"/>
      <c r="IKU156" s="168"/>
      <c r="IKV156" s="168"/>
      <c r="IKW156" s="168"/>
      <c r="IKX156" s="168"/>
      <c r="IKY156" s="168"/>
      <c r="IKZ156" s="168"/>
      <c r="ILA156" s="168"/>
      <c r="ILB156" s="168"/>
      <c r="ILC156" s="168"/>
      <c r="ILD156" s="168"/>
      <c r="ILE156" s="168"/>
      <c r="ILF156" s="168"/>
      <c r="ILG156" s="168"/>
      <c r="ILH156" s="168"/>
      <c r="ILI156" s="168"/>
      <c r="ILJ156" s="168"/>
      <c r="ILK156" s="168"/>
      <c r="ILL156" s="168"/>
      <c r="ILM156" s="168"/>
      <c r="ILN156" s="168"/>
      <c r="ILO156" s="168"/>
      <c r="ILP156" s="168"/>
      <c r="ILQ156" s="168"/>
      <c r="ILR156" s="168"/>
      <c r="ILS156" s="168"/>
      <c r="ILT156" s="168"/>
      <c r="ILU156" s="168"/>
      <c r="ILV156" s="168"/>
      <c r="ILW156" s="168"/>
      <c r="ILX156" s="168"/>
      <c r="ILY156" s="168"/>
      <c r="ILZ156" s="168"/>
      <c r="IMA156" s="168"/>
      <c r="IMB156" s="168"/>
      <c r="IMC156" s="168"/>
      <c r="IMD156" s="168"/>
      <c r="IME156" s="168"/>
      <c r="IMF156" s="168"/>
      <c r="IMG156" s="168"/>
      <c r="IMH156" s="168"/>
      <c r="IMI156" s="168"/>
      <c r="IMJ156" s="168"/>
      <c r="IMK156" s="168"/>
      <c r="IML156" s="168"/>
      <c r="IMM156" s="168"/>
      <c r="IMN156" s="168"/>
      <c r="IMO156" s="168"/>
      <c r="IMP156" s="168"/>
      <c r="IMQ156" s="168"/>
      <c r="IMR156" s="168"/>
      <c r="IMS156" s="168"/>
      <c r="IMT156" s="168"/>
      <c r="IMU156" s="168"/>
      <c r="IMV156" s="168"/>
      <c r="IMW156" s="168"/>
      <c r="IMX156" s="168"/>
      <c r="IMY156" s="168"/>
      <c r="IMZ156" s="168"/>
      <c r="INA156" s="168"/>
      <c r="INB156" s="168"/>
      <c r="INC156" s="168"/>
      <c r="IND156" s="168"/>
      <c r="INE156" s="168"/>
      <c r="INF156" s="168"/>
      <c r="ING156" s="168"/>
      <c r="INH156" s="168"/>
      <c r="INI156" s="168"/>
      <c r="INJ156" s="168"/>
      <c r="INK156" s="168"/>
      <c r="INL156" s="168"/>
      <c r="INM156" s="168"/>
      <c r="INN156" s="168"/>
      <c r="INO156" s="168"/>
      <c r="INP156" s="168"/>
      <c r="INQ156" s="168"/>
      <c r="INR156" s="168"/>
      <c r="INS156" s="168"/>
      <c r="INT156" s="168"/>
      <c r="INU156" s="168"/>
      <c r="INV156" s="168"/>
      <c r="INW156" s="168"/>
      <c r="INX156" s="168"/>
      <c r="INY156" s="168"/>
      <c r="INZ156" s="168"/>
      <c r="IOA156" s="168"/>
      <c r="IOB156" s="168"/>
      <c r="IOC156" s="168"/>
      <c r="IOD156" s="168"/>
      <c r="IOE156" s="168"/>
      <c r="IOF156" s="168"/>
      <c r="IOG156" s="168"/>
      <c r="IOH156" s="168"/>
      <c r="IOI156" s="168"/>
      <c r="IOJ156" s="168"/>
      <c r="IOK156" s="168"/>
      <c r="IOL156" s="168"/>
      <c r="IOM156" s="168"/>
      <c r="ION156" s="168"/>
      <c r="IOO156" s="168"/>
      <c r="IOP156" s="168"/>
      <c r="IOQ156" s="168"/>
      <c r="IOR156" s="168"/>
      <c r="IOS156" s="168"/>
      <c r="IOT156" s="168"/>
      <c r="IOU156" s="168"/>
      <c r="IOV156" s="168"/>
      <c r="IOW156" s="168"/>
      <c r="IOX156" s="168"/>
      <c r="IOY156" s="168"/>
      <c r="IOZ156" s="168"/>
      <c r="IPA156" s="168"/>
      <c r="IPB156" s="168"/>
      <c r="IPC156" s="168"/>
      <c r="IPD156" s="168"/>
      <c r="IPE156" s="168"/>
      <c r="IPF156" s="168"/>
      <c r="IPG156" s="168"/>
      <c r="IPH156" s="168"/>
      <c r="IPI156" s="168"/>
      <c r="IPJ156" s="168"/>
      <c r="IPK156" s="168"/>
      <c r="IPL156" s="168"/>
      <c r="IPM156" s="168"/>
      <c r="IPN156" s="168"/>
      <c r="IPO156" s="168"/>
      <c r="IPP156" s="168"/>
      <c r="IPQ156" s="168"/>
      <c r="IPR156" s="168"/>
      <c r="IPS156" s="168"/>
      <c r="IPT156" s="168"/>
      <c r="IPU156" s="168"/>
      <c r="IPV156" s="168"/>
      <c r="IPW156" s="168"/>
      <c r="IPX156" s="168"/>
      <c r="IPY156" s="168"/>
      <c r="IPZ156" s="168"/>
      <c r="IQA156" s="168"/>
      <c r="IQB156" s="168"/>
      <c r="IQC156" s="168"/>
      <c r="IQD156" s="168"/>
      <c r="IQE156" s="168"/>
      <c r="IQF156" s="168"/>
      <c r="IQG156" s="168"/>
      <c r="IQH156" s="168"/>
      <c r="IQI156" s="168"/>
      <c r="IQJ156" s="168"/>
      <c r="IQK156" s="168"/>
      <c r="IQL156" s="168"/>
      <c r="IQM156" s="168"/>
      <c r="IQN156" s="168"/>
      <c r="IQO156" s="168"/>
      <c r="IQP156" s="168"/>
      <c r="IQQ156" s="168"/>
      <c r="IQR156" s="168"/>
      <c r="IQS156" s="168"/>
      <c r="IQT156" s="168"/>
      <c r="IQU156" s="168"/>
      <c r="IQV156" s="168"/>
      <c r="IQW156" s="168"/>
      <c r="IQX156" s="168"/>
      <c r="IQY156" s="168"/>
      <c r="IQZ156" s="168"/>
      <c r="IRA156" s="168"/>
      <c r="IRB156" s="168"/>
      <c r="IRC156" s="168"/>
      <c r="IRD156" s="168"/>
      <c r="IRE156" s="168"/>
      <c r="IRF156" s="168"/>
      <c r="IRG156" s="168"/>
      <c r="IRH156" s="168"/>
      <c r="IRI156" s="168"/>
      <c r="IRJ156" s="168"/>
      <c r="IRK156" s="168"/>
      <c r="IRL156" s="168"/>
      <c r="IRM156" s="168"/>
      <c r="IRN156" s="168"/>
      <c r="IRO156" s="168"/>
      <c r="IRP156" s="168"/>
      <c r="IRQ156" s="168"/>
      <c r="IRR156" s="168"/>
      <c r="IRS156" s="168"/>
      <c r="IRT156" s="168"/>
      <c r="IRU156" s="168"/>
      <c r="IRV156" s="168"/>
      <c r="IRW156" s="168"/>
      <c r="IRX156" s="168"/>
      <c r="IRY156" s="168"/>
      <c r="IRZ156" s="168"/>
      <c r="ISA156" s="168"/>
      <c r="ISB156" s="168"/>
      <c r="ISC156" s="168"/>
      <c r="ISD156" s="168"/>
      <c r="ISE156" s="168"/>
      <c r="ISF156" s="168"/>
      <c r="ISG156" s="168"/>
      <c r="ISH156" s="168"/>
      <c r="ISI156" s="168"/>
      <c r="ISJ156" s="168"/>
      <c r="ISK156" s="168"/>
      <c r="ISL156" s="168"/>
      <c r="ISM156" s="168"/>
      <c r="ISN156" s="168"/>
      <c r="ISO156" s="168"/>
      <c r="ISP156" s="168"/>
      <c r="ISQ156" s="168"/>
      <c r="ISR156" s="168"/>
      <c r="ISS156" s="168"/>
      <c r="IST156" s="168"/>
      <c r="ISU156" s="168"/>
      <c r="ISV156" s="168"/>
      <c r="ISW156" s="168"/>
      <c r="ISX156" s="168"/>
      <c r="ISY156" s="168"/>
      <c r="ISZ156" s="168"/>
      <c r="ITA156" s="168"/>
      <c r="ITB156" s="168"/>
      <c r="ITC156" s="168"/>
      <c r="ITD156" s="168"/>
      <c r="ITE156" s="168"/>
      <c r="ITF156" s="168"/>
      <c r="ITG156" s="168"/>
      <c r="ITH156" s="168"/>
      <c r="ITI156" s="168"/>
      <c r="ITJ156" s="168"/>
      <c r="ITK156" s="168"/>
      <c r="ITL156" s="168"/>
      <c r="ITM156" s="168"/>
      <c r="ITN156" s="168"/>
      <c r="ITO156" s="168"/>
      <c r="ITP156" s="168"/>
      <c r="ITQ156" s="168"/>
      <c r="ITR156" s="168"/>
      <c r="ITS156" s="168"/>
      <c r="ITT156" s="168"/>
      <c r="ITU156" s="168"/>
      <c r="ITV156" s="168"/>
      <c r="ITW156" s="168"/>
      <c r="ITX156" s="168"/>
      <c r="ITY156" s="168"/>
      <c r="ITZ156" s="168"/>
      <c r="IUA156" s="168"/>
      <c r="IUB156" s="168"/>
      <c r="IUC156" s="168"/>
      <c r="IUD156" s="168"/>
      <c r="IUE156" s="168"/>
      <c r="IUF156" s="168"/>
      <c r="IUG156" s="168"/>
      <c r="IUH156" s="168"/>
      <c r="IUI156" s="168"/>
      <c r="IUJ156" s="168"/>
      <c r="IUK156" s="168"/>
      <c r="IUL156" s="168"/>
      <c r="IUM156" s="168"/>
      <c r="IUN156" s="168"/>
      <c r="IUO156" s="168"/>
      <c r="IUP156" s="168"/>
      <c r="IUQ156" s="168"/>
      <c r="IUR156" s="168"/>
      <c r="IUS156" s="168"/>
      <c r="IUT156" s="168"/>
      <c r="IUU156" s="168"/>
      <c r="IUV156" s="168"/>
      <c r="IUW156" s="168"/>
      <c r="IUX156" s="168"/>
      <c r="IUY156" s="168"/>
      <c r="IUZ156" s="168"/>
      <c r="IVA156" s="168"/>
      <c r="IVB156" s="168"/>
      <c r="IVC156" s="168"/>
      <c r="IVD156" s="168"/>
      <c r="IVE156" s="168"/>
      <c r="IVF156" s="168"/>
      <c r="IVG156" s="168"/>
      <c r="IVH156" s="168"/>
      <c r="IVI156" s="168"/>
      <c r="IVJ156" s="168"/>
      <c r="IVK156" s="168"/>
      <c r="IVL156" s="168"/>
      <c r="IVM156" s="168"/>
      <c r="IVN156" s="168"/>
      <c r="IVO156" s="168"/>
      <c r="IVP156" s="168"/>
      <c r="IVQ156" s="168"/>
      <c r="IVR156" s="168"/>
      <c r="IVS156" s="168"/>
      <c r="IVT156" s="168"/>
      <c r="IVU156" s="168"/>
      <c r="IVV156" s="168"/>
      <c r="IVW156" s="168"/>
      <c r="IVX156" s="168"/>
      <c r="IVY156" s="168"/>
      <c r="IVZ156" s="168"/>
      <c r="IWA156" s="168"/>
      <c r="IWB156" s="168"/>
      <c r="IWC156" s="168"/>
      <c r="IWD156" s="168"/>
      <c r="IWE156" s="168"/>
      <c r="IWF156" s="168"/>
      <c r="IWG156" s="168"/>
      <c r="IWH156" s="168"/>
      <c r="IWI156" s="168"/>
      <c r="IWJ156" s="168"/>
      <c r="IWK156" s="168"/>
      <c r="IWL156" s="168"/>
      <c r="IWM156" s="168"/>
      <c r="IWN156" s="168"/>
      <c r="IWO156" s="168"/>
      <c r="IWP156" s="168"/>
      <c r="IWQ156" s="168"/>
      <c r="IWR156" s="168"/>
      <c r="IWS156" s="168"/>
      <c r="IWT156" s="168"/>
      <c r="IWU156" s="168"/>
      <c r="IWV156" s="168"/>
      <c r="IWW156" s="168"/>
      <c r="IWX156" s="168"/>
      <c r="IWY156" s="168"/>
      <c r="IWZ156" s="168"/>
      <c r="IXA156" s="168"/>
      <c r="IXB156" s="168"/>
      <c r="IXC156" s="168"/>
      <c r="IXD156" s="168"/>
      <c r="IXE156" s="168"/>
      <c r="IXF156" s="168"/>
      <c r="IXG156" s="168"/>
      <c r="IXH156" s="168"/>
      <c r="IXI156" s="168"/>
      <c r="IXJ156" s="168"/>
      <c r="IXK156" s="168"/>
      <c r="IXL156" s="168"/>
      <c r="IXM156" s="168"/>
      <c r="IXN156" s="168"/>
      <c r="IXO156" s="168"/>
      <c r="IXP156" s="168"/>
      <c r="IXQ156" s="168"/>
      <c r="IXR156" s="168"/>
      <c r="IXS156" s="168"/>
      <c r="IXT156" s="168"/>
      <c r="IXU156" s="168"/>
      <c r="IXV156" s="168"/>
      <c r="IXW156" s="168"/>
      <c r="IXX156" s="168"/>
      <c r="IXY156" s="168"/>
      <c r="IXZ156" s="168"/>
      <c r="IYA156" s="168"/>
      <c r="IYB156" s="168"/>
      <c r="IYC156" s="168"/>
      <c r="IYD156" s="168"/>
      <c r="IYE156" s="168"/>
      <c r="IYF156" s="168"/>
      <c r="IYG156" s="168"/>
      <c r="IYH156" s="168"/>
      <c r="IYI156" s="168"/>
      <c r="IYJ156" s="168"/>
      <c r="IYK156" s="168"/>
      <c r="IYL156" s="168"/>
      <c r="IYM156" s="168"/>
      <c r="IYN156" s="168"/>
      <c r="IYO156" s="168"/>
      <c r="IYP156" s="168"/>
      <c r="IYQ156" s="168"/>
      <c r="IYR156" s="168"/>
      <c r="IYS156" s="168"/>
      <c r="IYT156" s="168"/>
      <c r="IYU156" s="168"/>
      <c r="IYV156" s="168"/>
      <c r="IYW156" s="168"/>
      <c r="IYX156" s="168"/>
      <c r="IYY156" s="168"/>
      <c r="IYZ156" s="168"/>
      <c r="IZA156" s="168"/>
      <c r="IZB156" s="168"/>
      <c r="IZC156" s="168"/>
      <c r="IZD156" s="168"/>
      <c r="IZE156" s="168"/>
      <c r="IZF156" s="168"/>
      <c r="IZG156" s="168"/>
      <c r="IZH156" s="168"/>
      <c r="IZI156" s="168"/>
      <c r="IZJ156" s="168"/>
      <c r="IZK156" s="168"/>
      <c r="IZL156" s="168"/>
      <c r="IZM156" s="168"/>
      <c r="IZN156" s="168"/>
      <c r="IZO156" s="168"/>
      <c r="IZP156" s="168"/>
      <c r="IZQ156" s="168"/>
      <c r="IZR156" s="168"/>
      <c r="IZS156" s="168"/>
      <c r="IZT156" s="168"/>
      <c r="IZU156" s="168"/>
      <c r="IZV156" s="168"/>
      <c r="IZW156" s="168"/>
      <c r="IZX156" s="168"/>
      <c r="IZY156" s="168"/>
      <c r="IZZ156" s="168"/>
      <c r="JAA156" s="168"/>
      <c r="JAB156" s="168"/>
      <c r="JAC156" s="168"/>
      <c r="JAD156" s="168"/>
      <c r="JAE156" s="168"/>
      <c r="JAF156" s="168"/>
      <c r="JAG156" s="168"/>
      <c r="JAH156" s="168"/>
      <c r="JAI156" s="168"/>
      <c r="JAJ156" s="168"/>
      <c r="JAK156" s="168"/>
      <c r="JAL156" s="168"/>
      <c r="JAM156" s="168"/>
      <c r="JAN156" s="168"/>
      <c r="JAO156" s="168"/>
      <c r="JAP156" s="168"/>
      <c r="JAQ156" s="168"/>
      <c r="JAR156" s="168"/>
      <c r="JAS156" s="168"/>
      <c r="JAT156" s="168"/>
      <c r="JAU156" s="168"/>
      <c r="JAV156" s="168"/>
      <c r="JAW156" s="168"/>
      <c r="JAX156" s="168"/>
      <c r="JAY156" s="168"/>
      <c r="JAZ156" s="168"/>
      <c r="JBA156" s="168"/>
      <c r="JBB156" s="168"/>
      <c r="JBC156" s="168"/>
      <c r="JBD156" s="168"/>
      <c r="JBE156" s="168"/>
      <c r="JBF156" s="168"/>
      <c r="JBG156" s="168"/>
      <c r="JBH156" s="168"/>
      <c r="JBI156" s="168"/>
      <c r="JBJ156" s="168"/>
      <c r="JBK156" s="168"/>
      <c r="JBL156" s="168"/>
      <c r="JBM156" s="168"/>
      <c r="JBN156" s="168"/>
      <c r="JBO156" s="168"/>
      <c r="JBP156" s="168"/>
      <c r="JBQ156" s="168"/>
      <c r="JBR156" s="168"/>
      <c r="JBS156" s="168"/>
      <c r="JBT156" s="168"/>
      <c r="JBU156" s="168"/>
      <c r="JBV156" s="168"/>
      <c r="JBW156" s="168"/>
      <c r="JBX156" s="168"/>
      <c r="JBY156" s="168"/>
      <c r="JBZ156" s="168"/>
      <c r="JCA156" s="168"/>
      <c r="JCB156" s="168"/>
      <c r="JCC156" s="168"/>
      <c r="JCD156" s="168"/>
      <c r="JCE156" s="168"/>
      <c r="JCF156" s="168"/>
      <c r="JCG156" s="168"/>
      <c r="JCH156" s="168"/>
      <c r="JCI156" s="168"/>
      <c r="JCJ156" s="168"/>
      <c r="JCK156" s="168"/>
      <c r="JCL156" s="168"/>
      <c r="JCM156" s="168"/>
      <c r="JCN156" s="168"/>
      <c r="JCO156" s="168"/>
      <c r="JCP156" s="168"/>
      <c r="JCQ156" s="168"/>
      <c r="JCR156" s="168"/>
      <c r="JCS156" s="168"/>
      <c r="JCT156" s="168"/>
      <c r="JCU156" s="168"/>
      <c r="JCV156" s="168"/>
      <c r="JCW156" s="168"/>
      <c r="JCX156" s="168"/>
      <c r="JCY156" s="168"/>
      <c r="JCZ156" s="168"/>
      <c r="JDA156" s="168"/>
      <c r="JDB156" s="168"/>
      <c r="JDC156" s="168"/>
      <c r="JDD156" s="168"/>
      <c r="JDE156" s="168"/>
      <c r="JDF156" s="168"/>
      <c r="JDG156" s="168"/>
      <c r="JDH156" s="168"/>
      <c r="JDI156" s="168"/>
      <c r="JDJ156" s="168"/>
      <c r="JDK156" s="168"/>
      <c r="JDL156" s="168"/>
      <c r="JDM156" s="168"/>
      <c r="JDN156" s="168"/>
      <c r="JDO156" s="168"/>
      <c r="JDP156" s="168"/>
      <c r="JDQ156" s="168"/>
      <c r="JDR156" s="168"/>
      <c r="JDS156" s="168"/>
      <c r="JDT156" s="168"/>
      <c r="JDU156" s="168"/>
      <c r="JDV156" s="168"/>
      <c r="JDW156" s="168"/>
      <c r="JDX156" s="168"/>
      <c r="JDY156" s="168"/>
      <c r="JDZ156" s="168"/>
      <c r="JEA156" s="168"/>
      <c r="JEB156" s="168"/>
      <c r="JEC156" s="168"/>
      <c r="JED156" s="168"/>
      <c r="JEE156" s="168"/>
      <c r="JEF156" s="168"/>
      <c r="JEG156" s="168"/>
      <c r="JEH156" s="168"/>
      <c r="JEI156" s="168"/>
      <c r="JEJ156" s="168"/>
      <c r="JEK156" s="168"/>
      <c r="JEL156" s="168"/>
      <c r="JEM156" s="168"/>
      <c r="JEN156" s="168"/>
      <c r="JEO156" s="168"/>
      <c r="JEP156" s="168"/>
      <c r="JEQ156" s="168"/>
      <c r="JER156" s="168"/>
      <c r="JES156" s="168"/>
      <c r="JET156" s="168"/>
      <c r="JEU156" s="168"/>
      <c r="JEV156" s="168"/>
      <c r="JEW156" s="168"/>
      <c r="JEX156" s="168"/>
      <c r="JEY156" s="168"/>
      <c r="JEZ156" s="168"/>
      <c r="JFA156" s="168"/>
      <c r="JFB156" s="168"/>
      <c r="JFC156" s="168"/>
      <c r="JFD156" s="168"/>
      <c r="JFE156" s="168"/>
      <c r="JFF156" s="168"/>
      <c r="JFG156" s="168"/>
      <c r="JFH156" s="168"/>
      <c r="JFI156" s="168"/>
      <c r="JFJ156" s="168"/>
      <c r="JFK156" s="168"/>
      <c r="JFL156" s="168"/>
      <c r="JFM156" s="168"/>
      <c r="JFN156" s="168"/>
      <c r="JFO156" s="168"/>
      <c r="JFP156" s="168"/>
      <c r="JFQ156" s="168"/>
      <c r="JFR156" s="168"/>
      <c r="JFS156" s="168"/>
      <c r="JFT156" s="168"/>
      <c r="JFU156" s="168"/>
      <c r="JFV156" s="168"/>
      <c r="JFW156" s="168"/>
      <c r="JFX156" s="168"/>
      <c r="JFY156" s="168"/>
      <c r="JFZ156" s="168"/>
      <c r="JGA156" s="168"/>
      <c r="JGB156" s="168"/>
      <c r="JGC156" s="168"/>
      <c r="JGD156" s="168"/>
      <c r="JGE156" s="168"/>
      <c r="JGF156" s="168"/>
      <c r="JGG156" s="168"/>
      <c r="JGH156" s="168"/>
      <c r="JGI156" s="168"/>
      <c r="JGJ156" s="168"/>
      <c r="JGK156" s="168"/>
      <c r="JGL156" s="168"/>
      <c r="JGM156" s="168"/>
      <c r="JGN156" s="168"/>
      <c r="JGO156" s="168"/>
      <c r="JGP156" s="168"/>
      <c r="JGQ156" s="168"/>
      <c r="JGR156" s="168"/>
      <c r="JGS156" s="168"/>
      <c r="JGT156" s="168"/>
      <c r="JGU156" s="168"/>
      <c r="JGV156" s="168"/>
      <c r="JGW156" s="168"/>
      <c r="JGX156" s="168"/>
      <c r="JGY156" s="168"/>
      <c r="JGZ156" s="168"/>
      <c r="JHA156" s="168"/>
      <c r="JHB156" s="168"/>
      <c r="JHC156" s="168"/>
      <c r="JHD156" s="168"/>
      <c r="JHE156" s="168"/>
      <c r="JHF156" s="168"/>
      <c r="JHG156" s="168"/>
      <c r="JHH156" s="168"/>
      <c r="JHI156" s="168"/>
      <c r="JHJ156" s="168"/>
      <c r="JHK156" s="168"/>
      <c r="JHL156" s="168"/>
      <c r="JHM156" s="168"/>
      <c r="JHN156" s="168"/>
      <c r="JHO156" s="168"/>
      <c r="JHP156" s="168"/>
      <c r="JHQ156" s="168"/>
      <c r="JHR156" s="168"/>
      <c r="JHS156" s="168"/>
      <c r="JHT156" s="168"/>
      <c r="JHU156" s="168"/>
      <c r="JHV156" s="168"/>
      <c r="JHW156" s="168"/>
      <c r="JHX156" s="168"/>
      <c r="JHY156" s="168"/>
      <c r="JHZ156" s="168"/>
      <c r="JIA156" s="168"/>
      <c r="JIB156" s="168"/>
      <c r="JIC156" s="168"/>
      <c r="JID156" s="168"/>
      <c r="JIE156" s="168"/>
      <c r="JIF156" s="168"/>
      <c r="JIG156" s="168"/>
      <c r="JIH156" s="168"/>
      <c r="JII156" s="168"/>
      <c r="JIJ156" s="168"/>
      <c r="JIK156" s="168"/>
      <c r="JIL156" s="168"/>
      <c r="JIM156" s="168"/>
      <c r="JIN156" s="168"/>
      <c r="JIO156" s="168"/>
      <c r="JIP156" s="168"/>
      <c r="JIQ156" s="168"/>
      <c r="JIR156" s="168"/>
      <c r="JIS156" s="168"/>
      <c r="JIT156" s="168"/>
      <c r="JIU156" s="168"/>
      <c r="JIV156" s="168"/>
      <c r="JIW156" s="168"/>
      <c r="JIX156" s="168"/>
      <c r="JIY156" s="168"/>
      <c r="JIZ156" s="168"/>
      <c r="JJA156" s="168"/>
      <c r="JJB156" s="168"/>
      <c r="JJC156" s="168"/>
      <c r="JJD156" s="168"/>
      <c r="JJE156" s="168"/>
      <c r="JJF156" s="168"/>
      <c r="JJG156" s="168"/>
      <c r="JJH156" s="168"/>
      <c r="JJI156" s="168"/>
      <c r="JJJ156" s="168"/>
      <c r="JJK156" s="168"/>
      <c r="JJL156" s="168"/>
      <c r="JJM156" s="168"/>
      <c r="JJN156" s="168"/>
      <c r="JJO156" s="168"/>
      <c r="JJP156" s="168"/>
      <c r="JJQ156" s="168"/>
      <c r="JJR156" s="168"/>
      <c r="JJS156" s="168"/>
      <c r="JJT156" s="168"/>
      <c r="JJU156" s="168"/>
      <c r="JJV156" s="168"/>
      <c r="JJW156" s="168"/>
      <c r="JJX156" s="168"/>
      <c r="JJY156" s="168"/>
      <c r="JJZ156" s="168"/>
      <c r="JKA156" s="168"/>
      <c r="JKB156" s="168"/>
      <c r="JKC156" s="168"/>
      <c r="JKD156" s="168"/>
      <c r="JKE156" s="168"/>
      <c r="JKF156" s="168"/>
      <c r="JKG156" s="168"/>
      <c r="JKH156" s="168"/>
      <c r="JKI156" s="168"/>
      <c r="JKJ156" s="168"/>
      <c r="JKK156" s="168"/>
      <c r="JKL156" s="168"/>
      <c r="JKM156" s="168"/>
      <c r="JKN156" s="168"/>
      <c r="JKO156" s="168"/>
      <c r="JKP156" s="168"/>
      <c r="JKQ156" s="168"/>
      <c r="JKR156" s="168"/>
      <c r="JKS156" s="168"/>
      <c r="JKT156" s="168"/>
      <c r="JKU156" s="168"/>
      <c r="JKV156" s="168"/>
      <c r="JKW156" s="168"/>
      <c r="JKX156" s="168"/>
      <c r="JKY156" s="168"/>
      <c r="JKZ156" s="168"/>
      <c r="JLA156" s="168"/>
      <c r="JLB156" s="168"/>
      <c r="JLC156" s="168"/>
      <c r="JLD156" s="168"/>
      <c r="JLE156" s="168"/>
      <c r="JLF156" s="168"/>
      <c r="JLG156" s="168"/>
      <c r="JLH156" s="168"/>
      <c r="JLI156" s="168"/>
      <c r="JLJ156" s="168"/>
      <c r="JLK156" s="168"/>
      <c r="JLL156" s="168"/>
      <c r="JLM156" s="168"/>
      <c r="JLN156" s="168"/>
      <c r="JLO156" s="168"/>
      <c r="JLP156" s="168"/>
      <c r="JLQ156" s="168"/>
      <c r="JLR156" s="168"/>
      <c r="JLS156" s="168"/>
      <c r="JLT156" s="168"/>
      <c r="JLU156" s="168"/>
      <c r="JLV156" s="168"/>
      <c r="JLW156" s="168"/>
      <c r="JLX156" s="168"/>
      <c r="JLY156" s="168"/>
      <c r="JLZ156" s="168"/>
      <c r="JMA156" s="168"/>
      <c r="JMB156" s="168"/>
      <c r="JMC156" s="168"/>
      <c r="JMD156" s="168"/>
      <c r="JME156" s="168"/>
      <c r="JMF156" s="168"/>
      <c r="JMG156" s="168"/>
      <c r="JMH156" s="168"/>
      <c r="JMI156" s="168"/>
      <c r="JMJ156" s="168"/>
      <c r="JMK156" s="168"/>
      <c r="JML156" s="168"/>
      <c r="JMM156" s="168"/>
      <c r="JMN156" s="168"/>
      <c r="JMO156" s="168"/>
      <c r="JMP156" s="168"/>
      <c r="JMQ156" s="168"/>
      <c r="JMR156" s="168"/>
      <c r="JMS156" s="168"/>
      <c r="JMT156" s="168"/>
      <c r="JMU156" s="168"/>
      <c r="JMV156" s="168"/>
      <c r="JMW156" s="168"/>
      <c r="JMX156" s="168"/>
      <c r="JMY156" s="168"/>
      <c r="JMZ156" s="168"/>
      <c r="JNA156" s="168"/>
      <c r="JNB156" s="168"/>
      <c r="JNC156" s="168"/>
      <c r="JND156" s="168"/>
      <c r="JNE156" s="168"/>
      <c r="JNF156" s="168"/>
      <c r="JNG156" s="168"/>
      <c r="JNH156" s="168"/>
      <c r="JNI156" s="168"/>
      <c r="JNJ156" s="168"/>
      <c r="JNK156" s="168"/>
      <c r="JNL156" s="168"/>
      <c r="JNM156" s="168"/>
      <c r="JNN156" s="168"/>
      <c r="JNO156" s="168"/>
      <c r="JNP156" s="168"/>
      <c r="JNQ156" s="168"/>
      <c r="JNR156" s="168"/>
      <c r="JNS156" s="168"/>
      <c r="JNT156" s="168"/>
      <c r="JNU156" s="168"/>
      <c r="JNV156" s="168"/>
      <c r="JNW156" s="168"/>
      <c r="JNX156" s="168"/>
      <c r="JNY156" s="168"/>
      <c r="JNZ156" s="168"/>
      <c r="JOA156" s="168"/>
      <c r="JOB156" s="168"/>
      <c r="JOC156" s="168"/>
      <c r="JOD156" s="168"/>
      <c r="JOE156" s="168"/>
      <c r="JOF156" s="168"/>
      <c r="JOG156" s="168"/>
      <c r="JOH156" s="168"/>
      <c r="JOI156" s="168"/>
      <c r="JOJ156" s="168"/>
      <c r="JOK156" s="168"/>
      <c r="JOL156" s="168"/>
      <c r="JOM156" s="168"/>
      <c r="JON156" s="168"/>
      <c r="JOO156" s="168"/>
      <c r="JOP156" s="168"/>
      <c r="JOQ156" s="168"/>
      <c r="JOR156" s="168"/>
      <c r="JOS156" s="168"/>
      <c r="JOT156" s="168"/>
      <c r="JOU156" s="168"/>
      <c r="JOV156" s="168"/>
      <c r="JOW156" s="168"/>
      <c r="JOX156" s="168"/>
      <c r="JOY156" s="168"/>
      <c r="JOZ156" s="168"/>
      <c r="JPA156" s="168"/>
      <c r="JPB156" s="168"/>
      <c r="JPC156" s="168"/>
      <c r="JPD156" s="168"/>
      <c r="JPE156" s="168"/>
      <c r="JPF156" s="168"/>
      <c r="JPG156" s="168"/>
      <c r="JPH156" s="168"/>
      <c r="JPI156" s="168"/>
      <c r="JPJ156" s="168"/>
      <c r="JPK156" s="168"/>
      <c r="JPL156" s="168"/>
      <c r="JPM156" s="168"/>
      <c r="JPN156" s="168"/>
      <c r="JPO156" s="168"/>
      <c r="JPP156" s="168"/>
      <c r="JPQ156" s="168"/>
      <c r="JPR156" s="168"/>
      <c r="JPS156" s="168"/>
      <c r="JPT156" s="168"/>
      <c r="JPU156" s="168"/>
      <c r="JPV156" s="168"/>
      <c r="JPW156" s="168"/>
      <c r="JPX156" s="168"/>
      <c r="JPY156" s="168"/>
      <c r="JPZ156" s="168"/>
      <c r="JQA156" s="168"/>
      <c r="JQB156" s="168"/>
      <c r="JQC156" s="168"/>
      <c r="JQD156" s="168"/>
      <c r="JQE156" s="168"/>
      <c r="JQF156" s="168"/>
      <c r="JQG156" s="168"/>
      <c r="JQH156" s="168"/>
      <c r="JQI156" s="168"/>
      <c r="JQJ156" s="168"/>
      <c r="JQK156" s="168"/>
      <c r="JQL156" s="168"/>
      <c r="JQM156" s="168"/>
      <c r="JQN156" s="168"/>
      <c r="JQO156" s="168"/>
      <c r="JQP156" s="168"/>
      <c r="JQQ156" s="168"/>
      <c r="JQR156" s="168"/>
      <c r="JQS156" s="168"/>
      <c r="JQT156" s="168"/>
      <c r="JQU156" s="168"/>
      <c r="JQV156" s="168"/>
      <c r="JQW156" s="168"/>
      <c r="JQX156" s="168"/>
      <c r="JQY156" s="168"/>
      <c r="JQZ156" s="168"/>
      <c r="JRA156" s="168"/>
      <c r="JRB156" s="168"/>
      <c r="JRC156" s="168"/>
      <c r="JRD156" s="168"/>
      <c r="JRE156" s="168"/>
      <c r="JRF156" s="168"/>
      <c r="JRG156" s="168"/>
      <c r="JRH156" s="168"/>
      <c r="JRI156" s="168"/>
      <c r="JRJ156" s="168"/>
      <c r="JRK156" s="168"/>
      <c r="JRL156" s="168"/>
      <c r="JRM156" s="168"/>
      <c r="JRN156" s="168"/>
      <c r="JRO156" s="168"/>
      <c r="JRP156" s="168"/>
      <c r="JRQ156" s="168"/>
      <c r="JRR156" s="168"/>
      <c r="JRS156" s="168"/>
      <c r="JRT156" s="168"/>
      <c r="JRU156" s="168"/>
      <c r="JRV156" s="168"/>
      <c r="JRW156" s="168"/>
      <c r="JRX156" s="168"/>
      <c r="JRY156" s="168"/>
      <c r="JRZ156" s="168"/>
      <c r="JSA156" s="168"/>
      <c r="JSB156" s="168"/>
      <c r="JSC156" s="168"/>
      <c r="JSD156" s="168"/>
      <c r="JSE156" s="168"/>
      <c r="JSF156" s="168"/>
      <c r="JSG156" s="168"/>
      <c r="JSH156" s="168"/>
      <c r="JSI156" s="168"/>
      <c r="JSJ156" s="168"/>
      <c r="JSK156" s="168"/>
      <c r="JSL156" s="168"/>
      <c r="JSM156" s="168"/>
      <c r="JSN156" s="168"/>
      <c r="JSO156" s="168"/>
      <c r="JSP156" s="168"/>
      <c r="JSQ156" s="168"/>
      <c r="JSR156" s="168"/>
      <c r="JSS156" s="168"/>
      <c r="JST156" s="168"/>
      <c r="JSU156" s="168"/>
      <c r="JSV156" s="168"/>
      <c r="JSW156" s="168"/>
      <c r="JSX156" s="168"/>
      <c r="JSY156" s="168"/>
      <c r="JSZ156" s="168"/>
      <c r="JTA156" s="168"/>
      <c r="JTB156" s="168"/>
      <c r="JTC156" s="168"/>
      <c r="JTD156" s="168"/>
      <c r="JTE156" s="168"/>
      <c r="JTF156" s="168"/>
      <c r="JTG156" s="168"/>
      <c r="JTH156" s="168"/>
      <c r="JTI156" s="168"/>
      <c r="JTJ156" s="168"/>
      <c r="JTK156" s="168"/>
      <c r="JTL156" s="168"/>
      <c r="JTM156" s="168"/>
      <c r="JTN156" s="168"/>
      <c r="JTO156" s="168"/>
      <c r="JTP156" s="168"/>
      <c r="JTQ156" s="168"/>
      <c r="JTR156" s="168"/>
      <c r="JTS156" s="168"/>
      <c r="JTT156" s="168"/>
      <c r="JTU156" s="168"/>
      <c r="JTV156" s="168"/>
      <c r="JTW156" s="168"/>
      <c r="JTX156" s="168"/>
      <c r="JTY156" s="168"/>
      <c r="JTZ156" s="168"/>
      <c r="JUA156" s="168"/>
      <c r="JUB156" s="168"/>
      <c r="JUC156" s="168"/>
      <c r="JUD156" s="168"/>
      <c r="JUE156" s="168"/>
      <c r="JUF156" s="168"/>
      <c r="JUG156" s="168"/>
      <c r="JUH156" s="168"/>
      <c r="JUI156" s="168"/>
      <c r="JUJ156" s="168"/>
      <c r="JUK156" s="168"/>
      <c r="JUL156" s="168"/>
      <c r="JUM156" s="168"/>
      <c r="JUN156" s="168"/>
      <c r="JUO156" s="168"/>
      <c r="JUP156" s="168"/>
      <c r="JUQ156" s="168"/>
      <c r="JUR156" s="168"/>
      <c r="JUS156" s="168"/>
      <c r="JUT156" s="168"/>
      <c r="JUU156" s="168"/>
      <c r="JUV156" s="168"/>
      <c r="JUW156" s="168"/>
      <c r="JUX156" s="168"/>
      <c r="JUY156" s="168"/>
      <c r="JUZ156" s="168"/>
      <c r="JVA156" s="168"/>
      <c r="JVB156" s="168"/>
      <c r="JVC156" s="168"/>
      <c r="JVD156" s="168"/>
      <c r="JVE156" s="168"/>
      <c r="JVF156" s="168"/>
      <c r="JVG156" s="168"/>
      <c r="JVH156" s="168"/>
      <c r="JVI156" s="168"/>
      <c r="JVJ156" s="168"/>
      <c r="JVK156" s="168"/>
      <c r="JVL156" s="168"/>
      <c r="JVM156" s="168"/>
      <c r="JVN156" s="168"/>
      <c r="JVO156" s="168"/>
      <c r="JVP156" s="168"/>
      <c r="JVQ156" s="168"/>
      <c r="JVR156" s="168"/>
      <c r="JVS156" s="168"/>
      <c r="JVT156" s="168"/>
      <c r="JVU156" s="168"/>
      <c r="JVV156" s="168"/>
      <c r="JVW156" s="168"/>
      <c r="JVX156" s="168"/>
      <c r="JVY156" s="168"/>
      <c r="JVZ156" s="168"/>
      <c r="JWA156" s="168"/>
      <c r="JWB156" s="168"/>
      <c r="JWC156" s="168"/>
      <c r="JWD156" s="168"/>
      <c r="JWE156" s="168"/>
      <c r="JWF156" s="168"/>
      <c r="JWG156" s="168"/>
      <c r="JWH156" s="168"/>
      <c r="JWI156" s="168"/>
      <c r="JWJ156" s="168"/>
      <c r="JWK156" s="168"/>
      <c r="JWL156" s="168"/>
      <c r="JWM156" s="168"/>
      <c r="JWN156" s="168"/>
      <c r="JWO156" s="168"/>
      <c r="JWP156" s="168"/>
      <c r="JWQ156" s="168"/>
      <c r="JWR156" s="168"/>
      <c r="JWS156" s="168"/>
      <c r="JWT156" s="168"/>
      <c r="JWU156" s="168"/>
      <c r="JWV156" s="168"/>
      <c r="JWW156" s="168"/>
      <c r="JWX156" s="168"/>
      <c r="JWY156" s="168"/>
      <c r="JWZ156" s="168"/>
      <c r="JXA156" s="168"/>
      <c r="JXB156" s="168"/>
      <c r="JXC156" s="168"/>
      <c r="JXD156" s="168"/>
      <c r="JXE156" s="168"/>
      <c r="JXF156" s="168"/>
      <c r="JXG156" s="168"/>
      <c r="JXH156" s="168"/>
      <c r="JXI156" s="168"/>
      <c r="JXJ156" s="168"/>
      <c r="JXK156" s="168"/>
      <c r="JXL156" s="168"/>
      <c r="JXM156" s="168"/>
      <c r="JXN156" s="168"/>
      <c r="JXO156" s="168"/>
      <c r="JXP156" s="168"/>
      <c r="JXQ156" s="168"/>
      <c r="JXR156" s="168"/>
      <c r="JXS156" s="168"/>
      <c r="JXT156" s="168"/>
      <c r="JXU156" s="168"/>
      <c r="JXV156" s="168"/>
      <c r="JXW156" s="168"/>
      <c r="JXX156" s="168"/>
      <c r="JXY156" s="168"/>
      <c r="JXZ156" s="168"/>
      <c r="JYA156" s="168"/>
      <c r="JYB156" s="168"/>
      <c r="JYC156" s="168"/>
      <c r="JYD156" s="168"/>
      <c r="JYE156" s="168"/>
      <c r="JYF156" s="168"/>
      <c r="JYG156" s="168"/>
      <c r="JYH156" s="168"/>
      <c r="JYI156" s="168"/>
      <c r="JYJ156" s="168"/>
      <c r="JYK156" s="168"/>
      <c r="JYL156" s="168"/>
      <c r="JYM156" s="168"/>
      <c r="JYN156" s="168"/>
      <c r="JYO156" s="168"/>
      <c r="JYP156" s="168"/>
      <c r="JYQ156" s="168"/>
      <c r="JYR156" s="168"/>
      <c r="JYS156" s="168"/>
      <c r="JYT156" s="168"/>
      <c r="JYU156" s="168"/>
      <c r="JYV156" s="168"/>
      <c r="JYW156" s="168"/>
      <c r="JYX156" s="168"/>
      <c r="JYY156" s="168"/>
      <c r="JYZ156" s="168"/>
      <c r="JZA156" s="168"/>
      <c r="JZB156" s="168"/>
      <c r="JZC156" s="168"/>
      <c r="JZD156" s="168"/>
      <c r="JZE156" s="168"/>
      <c r="JZF156" s="168"/>
      <c r="JZG156" s="168"/>
      <c r="JZH156" s="168"/>
      <c r="JZI156" s="168"/>
      <c r="JZJ156" s="168"/>
      <c r="JZK156" s="168"/>
      <c r="JZL156" s="168"/>
      <c r="JZM156" s="168"/>
      <c r="JZN156" s="168"/>
      <c r="JZO156" s="168"/>
      <c r="JZP156" s="168"/>
      <c r="JZQ156" s="168"/>
      <c r="JZR156" s="168"/>
      <c r="JZS156" s="168"/>
      <c r="JZT156" s="168"/>
      <c r="JZU156" s="168"/>
      <c r="JZV156" s="168"/>
      <c r="JZW156" s="168"/>
      <c r="JZX156" s="168"/>
      <c r="JZY156" s="168"/>
      <c r="JZZ156" s="168"/>
      <c r="KAA156" s="168"/>
      <c r="KAB156" s="168"/>
      <c r="KAC156" s="168"/>
      <c r="KAD156" s="168"/>
      <c r="KAE156" s="168"/>
      <c r="KAF156" s="168"/>
      <c r="KAG156" s="168"/>
      <c r="KAH156" s="168"/>
      <c r="KAI156" s="168"/>
      <c r="KAJ156" s="168"/>
      <c r="KAK156" s="168"/>
      <c r="KAL156" s="168"/>
      <c r="KAM156" s="168"/>
      <c r="KAN156" s="168"/>
      <c r="KAO156" s="168"/>
      <c r="KAP156" s="168"/>
      <c r="KAQ156" s="168"/>
      <c r="KAR156" s="168"/>
      <c r="KAS156" s="168"/>
      <c r="KAT156" s="168"/>
      <c r="KAU156" s="168"/>
      <c r="KAV156" s="168"/>
      <c r="KAW156" s="168"/>
      <c r="KAX156" s="168"/>
      <c r="KAY156" s="168"/>
      <c r="KAZ156" s="168"/>
      <c r="KBA156" s="168"/>
      <c r="KBB156" s="168"/>
      <c r="KBC156" s="168"/>
      <c r="KBD156" s="168"/>
      <c r="KBE156" s="168"/>
      <c r="KBF156" s="168"/>
      <c r="KBG156" s="168"/>
      <c r="KBH156" s="168"/>
      <c r="KBI156" s="168"/>
      <c r="KBJ156" s="168"/>
      <c r="KBK156" s="168"/>
      <c r="KBL156" s="168"/>
      <c r="KBM156" s="168"/>
      <c r="KBN156" s="168"/>
      <c r="KBO156" s="168"/>
      <c r="KBP156" s="168"/>
      <c r="KBQ156" s="168"/>
      <c r="KBR156" s="168"/>
      <c r="KBS156" s="168"/>
      <c r="KBT156" s="168"/>
      <c r="KBU156" s="168"/>
      <c r="KBV156" s="168"/>
      <c r="KBW156" s="168"/>
      <c r="KBX156" s="168"/>
      <c r="KBY156" s="168"/>
      <c r="KBZ156" s="168"/>
      <c r="KCA156" s="168"/>
      <c r="KCB156" s="168"/>
      <c r="KCC156" s="168"/>
      <c r="KCD156" s="168"/>
      <c r="KCE156" s="168"/>
      <c r="KCF156" s="168"/>
      <c r="KCG156" s="168"/>
      <c r="KCH156" s="168"/>
      <c r="KCI156" s="168"/>
      <c r="KCJ156" s="168"/>
      <c r="KCK156" s="168"/>
      <c r="KCL156" s="168"/>
      <c r="KCM156" s="168"/>
      <c r="KCN156" s="168"/>
      <c r="KCO156" s="168"/>
      <c r="KCP156" s="168"/>
      <c r="KCQ156" s="168"/>
      <c r="KCR156" s="168"/>
      <c r="KCS156" s="168"/>
      <c r="KCT156" s="168"/>
      <c r="KCU156" s="168"/>
      <c r="KCV156" s="168"/>
      <c r="KCW156" s="168"/>
      <c r="KCX156" s="168"/>
      <c r="KCY156" s="168"/>
      <c r="KCZ156" s="168"/>
      <c r="KDA156" s="168"/>
      <c r="KDB156" s="168"/>
      <c r="KDC156" s="168"/>
      <c r="KDD156" s="168"/>
      <c r="KDE156" s="168"/>
      <c r="KDF156" s="168"/>
      <c r="KDG156" s="168"/>
      <c r="KDH156" s="168"/>
      <c r="KDI156" s="168"/>
      <c r="KDJ156" s="168"/>
      <c r="KDK156" s="168"/>
      <c r="KDL156" s="168"/>
      <c r="KDM156" s="168"/>
      <c r="KDN156" s="168"/>
      <c r="KDO156" s="168"/>
      <c r="KDP156" s="168"/>
      <c r="KDQ156" s="168"/>
      <c r="KDR156" s="168"/>
      <c r="KDS156" s="168"/>
      <c r="KDT156" s="168"/>
      <c r="KDU156" s="168"/>
      <c r="KDV156" s="168"/>
      <c r="KDW156" s="168"/>
      <c r="KDX156" s="168"/>
      <c r="KDY156" s="168"/>
      <c r="KDZ156" s="168"/>
      <c r="KEA156" s="168"/>
      <c r="KEB156" s="168"/>
      <c r="KEC156" s="168"/>
      <c r="KED156" s="168"/>
      <c r="KEE156" s="168"/>
      <c r="KEF156" s="168"/>
      <c r="KEG156" s="168"/>
      <c r="KEH156" s="168"/>
      <c r="KEI156" s="168"/>
      <c r="KEJ156" s="168"/>
      <c r="KEK156" s="168"/>
      <c r="KEL156" s="168"/>
      <c r="KEM156" s="168"/>
      <c r="KEN156" s="168"/>
      <c r="KEO156" s="168"/>
      <c r="KEP156" s="168"/>
      <c r="KEQ156" s="168"/>
      <c r="KER156" s="168"/>
      <c r="KES156" s="168"/>
      <c r="KET156" s="168"/>
      <c r="KEU156" s="168"/>
      <c r="KEV156" s="168"/>
      <c r="KEW156" s="168"/>
      <c r="KEX156" s="168"/>
      <c r="KEY156" s="168"/>
      <c r="KEZ156" s="168"/>
      <c r="KFA156" s="168"/>
      <c r="KFB156" s="168"/>
      <c r="KFC156" s="168"/>
      <c r="KFD156" s="168"/>
      <c r="KFE156" s="168"/>
      <c r="KFF156" s="168"/>
      <c r="KFG156" s="168"/>
      <c r="KFH156" s="168"/>
      <c r="KFI156" s="168"/>
      <c r="KFJ156" s="168"/>
      <c r="KFK156" s="168"/>
      <c r="KFL156" s="168"/>
      <c r="KFM156" s="168"/>
      <c r="KFN156" s="168"/>
      <c r="KFO156" s="168"/>
      <c r="KFP156" s="168"/>
      <c r="KFQ156" s="168"/>
      <c r="KFR156" s="168"/>
      <c r="KFS156" s="168"/>
      <c r="KFT156" s="168"/>
      <c r="KFU156" s="168"/>
      <c r="KFV156" s="168"/>
      <c r="KFW156" s="168"/>
      <c r="KFX156" s="168"/>
      <c r="KFY156" s="168"/>
      <c r="KFZ156" s="168"/>
      <c r="KGA156" s="168"/>
      <c r="KGB156" s="168"/>
      <c r="KGC156" s="168"/>
      <c r="KGD156" s="168"/>
      <c r="KGE156" s="168"/>
      <c r="KGF156" s="168"/>
      <c r="KGG156" s="168"/>
      <c r="KGH156" s="168"/>
      <c r="KGI156" s="168"/>
      <c r="KGJ156" s="168"/>
      <c r="KGK156" s="168"/>
      <c r="KGL156" s="168"/>
      <c r="KGM156" s="168"/>
      <c r="KGN156" s="168"/>
      <c r="KGO156" s="168"/>
      <c r="KGP156" s="168"/>
      <c r="KGQ156" s="168"/>
      <c r="KGR156" s="168"/>
      <c r="KGS156" s="168"/>
      <c r="KGT156" s="168"/>
      <c r="KGU156" s="168"/>
      <c r="KGV156" s="168"/>
      <c r="KGW156" s="168"/>
      <c r="KGX156" s="168"/>
      <c r="KGY156" s="168"/>
      <c r="KGZ156" s="168"/>
      <c r="KHA156" s="168"/>
      <c r="KHB156" s="168"/>
      <c r="KHC156" s="168"/>
      <c r="KHD156" s="168"/>
      <c r="KHE156" s="168"/>
      <c r="KHF156" s="168"/>
      <c r="KHG156" s="168"/>
      <c r="KHH156" s="168"/>
      <c r="KHI156" s="168"/>
      <c r="KHJ156" s="168"/>
      <c r="KHK156" s="168"/>
      <c r="KHL156" s="168"/>
      <c r="KHM156" s="168"/>
      <c r="KHN156" s="168"/>
      <c r="KHO156" s="168"/>
      <c r="KHP156" s="168"/>
      <c r="KHQ156" s="168"/>
      <c r="KHR156" s="168"/>
      <c r="KHS156" s="168"/>
      <c r="KHT156" s="168"/>
      <c r="KHU156" s="168"/>
      <c r="KHV156" s="168"/>
      <c r="KHW156" s="168"/>
      <c r="KHX156" s="168"/>
      <c r="KHY156" s="168"/>
      <c r="KHZ156" s="168"/>
      <c r="KIA156" s="168"/>
      <c r="KIB156" s="168"/>
      <c r="KIC156" s="168"/>
      <c r="KID156" s="168"/>
      <c r="KIE156" s="168"/>
      <c r="KIF156" s="168"/>
      <c r="KIG156" s="168"/>
      <c r="KIH156" s="168"/>
      <c r="KII156" s="168"/>
      <c r="KIJ156" s="168"/>
      <c r="KIK156" s="168"/>
      <c r="KIL156" s="168"/>
      <c r="KIM156" s="168"/>
      <c r="KIN156" s="168"/>
      <c r="KIO156" s="168"/>
      <c r="KIP156" s="168"/>
      <c r="KIQ156" s="168"/>
      <c r="KIR156" s="168"/>
      <c r="KIS156" s="168"/>
      <c r="KIT156" s="168"/>
      <c r="KIU156" s="168"/>
      <c r="KIV156" s="168"/>
      <c r="KIW156" s="168"/>
      <c r="KIX156" s="168"/>
      <c r="KIY156" s="168"/>
      <c r="KIZ156" s="168"/>
      <c r="KJA156" s="168"/>
      <c r="KJB156" s="168"/>
      <c r="KJC156" s="168"/>
      <c r="KJD156" s="168"/>
      <c r="KJE156" s="168"/>
      <c r="KJF156" s="168"/>
      <c r="KJG156" s="168"/>
      <c r="KJH156" s="168"/>
      <c r="KJI156" s="168"/>
      <c r="KJJ156" s="168"/>
      <c r="KJK156" s="168"/>
      <c r="KJL156" s="168"/>
      <c r="KJM156" s="168"/>
      <c r="KJN156" s="168"/>
      <c r="KJO156" s="168"/>
      <c r="KJP156" s="168"/>
      <c r="KJQ156" s="168"/>
      <c r="KJR156" s="168"/>
      <c r="KJS156" s="168"/>
      <c r="KJT156" s="168"/>
      <c r="KJU156" s="168"/>
      <c r="KJV156" s="168"/>
      <c r="KJW156" s="168"/>
      <c r="KJX156" s="168"/>
      <c r="KJY156" s="168"/>
      <c r="KJZ156" s="168"/>
      <c r="KKA156" s="168"/>
      <c r="KKB156" s="168"/>
      <c r="KKC156" s="168"/>
      <c r="KKD156" s="168"/>
      <c r="KKE156" s="168"/>
      <c r="KKF156" s="168"/>
      <c r="KKG156" s="168"/>
      <c r="KKH156" s="168"/>
      <c r="KKI156" s="168"/>
      <c r="KKJ156" s="168"/>
      <c r="KKK156" s="168"/>
      <c r="KKL156" s="168"/>
      <c r="KKM156" s="168"/>
      <c r="KKN156" s="168"/>
      <c r="KKO156" s="168"/>
      <c r="KKP156" s="168"/>
      <c r="KKQ156" s="168"/>
      <c r="KKR156" s="168"/>
      <c r="KKS156" s="168"/>
      <c r="KKT156" s="168"/>
      <c r="KKU156" s="168"/>
      <c r="KKV156" s="168"/>
      <c r="KKW156" s="168"/>
      <c r="KKX156" s="168"/>
      <c r="KKY156" s="168"/>
      <c r="KKZ156" s="168"/>
      <c r="KLA156" s="168"/>
      <c r="KLB156" s="168"/>
      <c r="KLC156" s="168"/>
      <c r="KLD156" s="168"/>
      <c r="KLE156" s="168"/>
      <c r="KLF156" s="168"/>
      <c r="KLG156" s="168"/>
      <c r="KLH156" s="168"/>
      <c r="KLI156" s="168"/>
      <c r="KLJ156" s="168"/>
      <c r="KLK156" s="168"/>
      <c r="KLL156" s="168"/>
      <c r="KLM156" s="168"/>
      <c r="KLN156" s="168"/>
      <c r="KLO156" s="168"/>
      <c r="KLP156" s="168"/>
      <c r="KLQ156" s="168"/>
      <c r="KLR156" s="168"/>
      <c r="KLS156" s="168"/>
      <c r="KLT156" s="168"/>
      <c r="KLU156" s="168"/>
      <c r="KLV156" s="168"/>
      <c r="KLW156" s="168"/>
      <c r="KLX156" s="168"/>
      <c r="KLY156" s="168"/>
      <c r="KLZ156" s="168"/>
      <c r="KMA156" s="168"/>
      <c r="KMB156" s="168"/>
      <c r="KMC156" s="168"/>
      <c r="KMD156" s="168"/>
      <c r="KME156" s="168"/>
      <c r="KMF156" s="168"/>
      <c r="KMG156" s="168"/>
      <c r="KMH156" s="168"/>
      <c r="KMI156" s="168"/>
      <c r="KMJ156" s="168"/>
      <c r="KMK156" s="168"/>
      <c r="KML156" s="168"/>
      <c r="KMM156" s="168"/>
      <c r="KMN156" s="168"/>
      <c r="KMO156" s="168"/>
      <c r="KMP156" s="168"/>
      <c r="KMQ156" s="168"/>
      <c r="KMR156" s="168"/>
      <c r="KMS156" s="168"/>
      <c r="KMT156" s="168"/>
      <c r="KMU156" s="168"/>
      <c r="KMV156" s="168"/>
      <c r="KMW156" s="168"/>
      <c r="KMX156" s="168"/>
      <c r="KMY156" s="168"/>
      <c r="KMZ156" s="168"/>
      <c r="KNA156" s="168"/>
      <c r="KNB156" s="168"/>
      <c r="KNC156" s="168"/>
      <c r="KND156" s="168"/>
      <c r="KNE156" s="168"/>
      <c r="KNF156" s="168"/>
      <c r="KNG156" s="168"/>
      <c r="KNH156" s="168"/>
      <c r="KNI156" s="168"/>
      <c r="KNJ156" s="168"/>
      <c r="KNK156" s="168"/>
      <c r="KNL156" s="168"/>
      <c r="KNM156" s="168"/>
      <c r="KNN156" s="168"/>
      <c r="KNO156" s="168"/>
      <c r="KNP156" s="168"/>
      <c r="KNQ156" s="168"/>
      <c r="KNR156" s="168"/>
      <c r="KNS156" s="168"/>
      <c r="KNT156" s="168"/>
      <c r="KNU156" s="168"/>
      <c r="KNV156" s="168"/>
      <c r="KNW156" s="168"/>
      <c r="KNX156" s="168"/>
      <c r="KNY156" s="168"/>
      <c r="KNZ156" s="168"/>
      <c r="KOA156" s="168"/>
      <c r="KOB156" s="168"/>
      <c r="KOC156" s="168"/>
      <c r="KOD156" s="168"/>
      <c r="KOE156" s="168"/>
      <c r="KOF156" s="168"/>
      <c r="KOG156" s="168"/>
      <c r="KOH156" s="168"/>
      <c r="KOI156" s="168"/>
      <c r="KOJ156" s="168"/>
      <c r="KOK156" s="168"/>
      <c r="KOL156" s="168"/>
      <c r="KOM156" s="168"/>
      <c r="KON156" s="168"/>
      <c r="KOO156" s="168"/>
      <c r="KOP156" s="168"/>
      <c r="KOQ156" s="168"/>
      <c r="KOR156" s="168"/>
      <c r="KOS156" s="168"/>
      <c r="KOT156" s="168"/>
      <c r="KOU156" s="168"/>
      <c r="KOV156" s="168"/>
      <c r="KOW156" s="168"/>
      <c r="KOX156" s="168"/>
      <c r="KOY156" s="168"/>
      <c r="KOZ156" s="168"/>
      <c r="KPA156" s="168"/>
      <c r="KPB156" s="168"/>
      <c r="KPC156" s="168"/>
      <c r="KPD156" s="168"/>
      <c r="KPE156" s="168"/>
      <c r="KPF156" s="168"/>
      <c r="KPG156" s="168"/>
      <c r="KPH156" s="168"/>
      <c r="KPI156" s="168"/>
      <c r="KPJ156" s="168"/>
      <c r="KPK156" s="168"/>
      <c r="KPL156" s="168"/>
      <c r="KPM156" s="168"/>
      <c r="KPN156" s="168"/>
      <c r="KPO156" s="168"/>
      <c r="KPP156" s="168"/>
      <c r="KPQ156" s="168"/>
      <c r="KPR156" s="168"/>
      <c r="KPS156" s="168"/>
      <c r="KPT156" s="168"/>
      <c r="KPU156" s="168"/>
      <c r="KPV156" s="168"/>
      <c r="KPW156" s="168"/>
      <c r="KPX156" s="168"/>
      <c r="KPY156" s="168"/>
      <c r="KPZ156" s="168"/>
      <c r="KQA156" s="168"/>
      <c r="KQB156" s="168"/>
      <c r="KQC156" s="168"/>
      <c r="KQD156" s="168"/>
      <c r="KQE156" s="168"/>
      <c r="KQF156" s="168"/>
      <c r="KQG156" s="168"/>
      <c r="KQH156" s="168"/>
      <c r="KQI156" s="168"/>
      <c r="KQJ156" s="168"/>
      <c r="KQK156" s="168"/>
      <c r="KQL156" s="168"/>
      <c r="KQM156" s="168"/>
      <c r="KQN156" s="168"/>
      <c r="KQO156" s="168"/>
      <c r="KQP156" s="168"/>
      <c r="KQQ156" s="168"/>
      <c r="KQR156" s="168"/>
      <c r="KQS156" s="168"/>
      <c r="KQT156" s="168"/>
      <c r="KQU156" s="168"/>
      <c r="KQV156" s="168"/>
      <c r="KQW156" s="168"/>
      <c r="KQX156" s="168"/>
      <c r="KQY156" s="168"/>
      <c r="KQZ156" s="168"/>
      <c r="KRA156" s="168"/>
      <c r="KRB156" s="168"/>
      <c r="KRC156" s="168"/>
      <c r="KRD156" s="168"/>
      <c r="KRE156" s="168"/>
      <c r="KRF156" s="168"/>
      <c r="KRG156" s="168"/>
      <c r="KRH156" s="168"/>
      <c r="KRI156" s="168"/>
      <c r="KRJ156" s="168"/>
      <c r="KRK156" s="168"/>
      <c r="KRL156" s="168"/>
      <c r="KRM156" s="168"/>
      <c r="KRN156" s="168"/>
      <c r="KRO156" s="168"/>
      <c r="KRP156" s="168"/>
      <c r="KRQ156" s="168"/>
      <c r="KRR156" s="168"/>
      <c r="KRS156" s="168"/>
      <c r="KRT156" s="168"/>
      <c r="KRU156" s="168"/>
      <c r="KRV156" s="168"/>
      <c r="KRW156" s="168"/>
      <c r="KRX156" s="168"/>
      <c r="KRY156" s="168"/>
      <c r="KRZ156" s="168"/>
      <c r="KSA156" s="168"/>
      <c r="KSB156" s="168"/>
      <c r="KSC156" s="168"/>
      <c r="KSD156" s="168"/>
      <c r="KSE156" s="168"/>
      <c r="KSF156" s="168"/>
      <c r="KSG156" s="168"/>
      <c r="KSH156" s="168"/>
      <c r="KSI156" s="168"/>
      <c r="KSJ156" s="168"/>
      <c r="KSK156" s="168"/>
      <c r="KSL156" s="168"/>
      <c r="KSM156" s="168"/>
      <c r="KSN156" s="168"/>
      <c r="KSO156" s="168"/>
      <c r="KSP156" s="168"/>
      <c r="KSQ156" s="168"/>
      <c r="KSR156" s="168"/>
      <c r="KSS156" s="168"/>
      <c r="KST156" s="168"/>
      <c r="KSU156" s="168"/>
      <c r="KSV156" s="168"/>
      <c r="KSW156" s="168"/>
      <c r="KSX156" s="168"/>
      <c r="KSY156" s="168"/>
      <c r="KSZ156" s="168"/>
      <c r="KTA156" s="168"/>
      <c r="KTB156" s="168"/>
      <c r="KTC156" s="168"/>
      <c r="KTD156" s="168"/>
      <c r="KTE156" s="168"/>
      <c r="KTF156" s="168"/>
      <c r="KTG156" s="168"/>
      <c r="KTH156" s="168"/>
      <c r="KTI156" s="168"/>
      <c r="KTJ156" s="168"/>
      <c r="KTK156" s="168"/>
      <c r="KTL156" s="168"/>
      <c r="KTM156" s="168"/>
      <c r="KTN156" s="168"/>
      <c r="KTO156" s="168"/>
      <c r="KTP156" s="168"/>
      <c r="KTQ156" s="168"/>
      <c r="KTR156" s="168"/>
      <c r="KTS156" s="168"/>
      <c r="KTT156" s="168"/>
      <c r="KTU156" s="168"/>
      <c r="KTV156" s="168"/>
      <c r="KTW156" s="168"/>
      <c r="KTX156" s="168"/>
      <c r="KTY156" s="168"/>
      <c r="KTZ156" s="168"/>
      <c r="KUA156" s="168"/>
      <c r="KUB156" s="168"/>
      <c r="KUC156" s="168"/>
      <c r="KUD156" s="168"/>
      <c r="KUE156" s="168"/>
      <c r="KUF156" s="168"/>
      <c r="KUG156" s="168"/>
      <c r="KUH156" s="168"/>
      <c r="KUI156" s="168"/>
      <c r="KUJ156" s="168"/>
      <c r="KUK156" s="168"/>
      <c r="KUL156" s="168"/>
      <c r="KUM156" s="168"/>
      <c r="KUN156" s="168"/>
      <c r="KUO156" s="168"/>
      <c r="KUP156" s="168"/>
      <c r="KUQ156" s="168"/>
      <c r="KUR156" s="168"/>
      <c r="KUS156" s="168"/>
      <c r="KUT156" s="168"/>
      <c r="KUU156" s="168"/>
      <c r="KUV156" s="168"/>
      <c r="KUW156" s="168"/>
      <c r="KUX156" s="168"/>
      <c r="KUY156" s="168"/>
      <c r="KUZ156" s="168"/>
      <c r="KVA156" s="168"/>
      <c r="KVB156" s="168"/>
      <c r="KVC156" s="168"/>
      <c r="KVD156" s="168"/>
      <c r="KVE156" s="168"/>
      <c r="KVF156" s="168"/>
      <c r="KVG156" s="168"/>
      <c r="KVH156" s="168"/>
      <c r="KVI156" s="168"/>
      <c r="KVJ156" s="168"/>
      <c r="KVK156" s="168"/>
      <c r="KVL156" s="168"/>
      <c r="KVM156" s="168"/>
      <c r="KVN156" s="168"/>
      <c r="KVO156" s="168"/>
      <c r="KVP156" s="168"/>
      <c r="KVQ156" s="168"/>
      <c r="KVR156" s="168"/>
      <c r="KVS156" s="168"/>
      <c r="KVT156" s="168"/>
      <c r="KVU156" s="168"/>
      <c r="KVV156" s="168"/>
      <c r="KVW156" s="168"/>
      <c r="KVX156" s="168"/>
      <c r="KVY156" s="168"/>
      <c r="KVZ156" s="168"/>
      <c r="KWA156" s="168"/>
      <c r="KWB156" s="168"/>
      <c r="KWC156" s="168"/>
      <c r="KWD156" s="168"/>
      <c r="KWE156" s="168"/>
      <c r="KWF156" s="168"/>
      <c r="KWG156" s="168"/>
      <c r="KWH156" s="168"/>
      <c r="KWI156" s="168"/>
      <c r="KWJ156" s="168"/>
      <c r="KWK156" s="168"/>
      <c r="KWL156" s="168"/>
      <c r="KWM156" s="168"/>
      <c r="KWN156" s="168"/>
      <c r="KWO156" s="168"/>
      <c r="KWP156" s="168"/>
      <c r="KWQ156" s="168"/>
      <c r="KWR156" s="168"/>
      <c r="KWS156" s="168"/>
      <c r="KWT156" s="168"/>
      <c r="KWU156" s="168"/>
      <c r="KWV156" s="168"/>
      <c r="KWW156" s="168"/>
      <c r="KWX156" s="168"/>
      <c r="KWY156" s="168"/>
      <c r="KWZ156" s="168"/>
      <c r="KXA156" s="168"/>
      <c r="KXB156" s="168"/>
      <c r="KXC156" s="168"/>
      <c r="KXD156" s="168"/>
      <c r="KXE156" s="168"/>
      <c r="KXF156" s="168"/>
      <c r="KXG156" s="168"/>
      <c r="KXH156" s="168"/>
      <c r="KXI156" s="168"/>
      <c r="KXJ156" s="168"/>
      <c r="KXK156" s="168"/>
      <c r="KXL156" s="168"/>
      <c r="KXM156" s="168"/>
      <c r="KXN156" s="168"/>
      <c r="KXO156" s="168"/>
      <c r="KXP156" s="168"/>
      <c r="KXQ156" s="168"/>
      <c r="KXR156" s="168"/>
      <c r="KXS156" s="168"/>
      <c r="KXT156" s="168"/>
      <c r="KXU156" s="168"/>
      <c r="KXV156" s="168"/>
      <c r="KXW156" s="168"/>
      <c r="KXX156" s="168"/>
      <c r="KXY156" s="168"/>
      <c r="KXZ156" s="168"/>
      <c r="KYA156" s="168"/>
      <c r="KYB156" s="168"/>
      <c r="KYC156" s="168"/>
      <c r="KYD156" s="168"/>
      <c r="KYE156" s="168"/>
      <c r="KYF156" s="168"/>
      <c r="KYG156" s="168"/>
      <c r="KYH156" s="168"/>
      <c r="KYI156" s="168"/>
      <c r="KYJ156" s="168"/>
      <c r="KYK156" s="168"/>
      <c r="KYL156" s="168"/>
      <c r="KYM156" s="168"/>
      <c r="KYN156" s="168"/>
      <c r="KYO156" s="168"/>
      <c r="KYP156" s="168"/>
      <c r="KYQ156" s="168"/>
      <c r="KYR156" s="168"/>
      <c r="KYS156" s="168"/>
      <c r="KYT156" s="168"/>
      <c r="KYU156" s="168"/>
      <c r="KYV156" s="168"/>
      <c r="KYW156" s="168"/>
      <c r="KYX156" s="168"/>
      <c r="KYY156" s="168"/>
      <c r="KYZ156" s="168"/>
      <c r="KZA156" s="168"/>
      <c r="KZB156" s="168"/>
      <c r="KZC156" s="168"/>
      <c r="KZD156" s="168"/>
      <c r="KZE156" s="168"/>
      <c r="KZF156" s="168"/>
      <c r="KZG156" s="168"/>
      <c r="KZH156" s="168"/>
      <c r="KZI156" s="168"/>
      <c r="KZJ156" s="168"/>
      <c r="KZK156" s="168"/>
      <c r="KZL156" s="168"/>
      <c r="KZM156" s="168"/>
      <c r="KZN156" s="168"/>
      <c r="KZO156" s="168"/>
      <c r="KZP156" s="168"/>
      <c r="KZQ156" s="168"/>
      <c r="KZR156" s="168"/>
      <c r="KZS156" s="168"/>
      <c r="KZT156" s="168"/>
      <c r="KZU156" s="168"/>
      <c r="KZV156" s="168"/>
      <c r="KZW156" s="168"/>
      <c r="KZX156" s="168"/>
      <c r="KZY156" s="168"/>
      <c r="KZZ156" s="168"/>
      <c r="LAA156" s="168"/>
      <c r="LAB156" s="168"/>
      <c r="LAC156" s="168"/>
      <c r="LAD156" s="168"/>
      <c r="LAE156" s="168"/>
      <c r="LAF156" s="168"/>
      <c r="LAG156" s="168"/>
      <c r="LAH156" s="168"/>
      <c r="LAI156" s="168"/>
      <c r="LAJ156" s="168"/>
      <c r="LAK156" s="168"/>
      <c r="LAL156" s="168"/>
      <c r="LAM156" s="168"/>
      <c r="LAN156" s="168"/>
      <c r="LAO156" s="168"/>
      <c r="LAP156" s="168"/>
      <c r="LAQ156" s="168"/>
      <c r="LAR156" s="168"/>
      <c r="LAS156" s="168"/>
      <c r="LAT156" s="168"/>
      <c r="LAU156" s="168"/>
      <c r="LAV156" s="168"/>
      <c r="LAW156" s="168"/>
      <c r="LAX156" s="168"/>
      <c r="LAY156" s="168"/>
      <c r="LAZ156" s="168"/>
      <c r="LBA156" s="168"/>
      <c r="LBB156" s="168"/>
      <c r="LBC156" s="168"/>
      <c r="LBD156" s="168"/>
      <c r="LBE156" s="168"/>
      <c r="LBF156" s="168"/>
      <c r="LBG156" s="168"/>
      <c r="LBH156" s="168"/>
      <c r="LBI156" s="168"/>
      <c r="LBJ156" s="168"/>
      <c r="LBK156" s="168"/>
      <c r="LBL156" s="168"/>
      <c r="LBM156" s="168"/>
      <c r="LBN156" s="168"/>
      <c r="LBO156" s="168"/>
      <c r="LBP156" s="168"/>
      <c r="LBQ156" s="168"/>
      <c r="LBR156" s="168"/>
      <c r="LBS156" s="168"/>
      <c r="LBT156" s="168"/>
      <c r="LBU156" s="168"/>
      <c r="LBV156" s="168"/>
      <c r="LBW156" s="168"/>
      <c r="LBX156" s="168"/>
      <c r="LBY156" s="168"/>
      <c r="LBZ156" s="168"/>
      <c r="LCA156" s="168"/>
      <c r="LCB156" s="168"/>
      <c r="LCC156" s="168"/>
      <c r="LCD156" s="168"/>
      <c r="LCE156" s="168"/>
      <c r="LCF156" s="168"/>
      <c r="LCG156" s="168"/>
      <c r="LCH156" s="168"/>
      <c r="LCI156" s="168"/>
      <c r="LCJ156" s="168"/>
      <c r="LCK156" s="168"/>
      <c r="LCL156" s="168"/>
      <c r="LCM156" s="168"/>
      <c r="LCN156" s="168"/>
      <c r="LCO156" s="168"/>
      <c r="LCP156" s="168"/>
      <c r="LCQ156" s="168"/>
      <c r="LCR156" s="168"/>
      <c r="LCS156" s="168"/>
      <c r="LCT156" s="168"/>
      <c r="LCU156" s="168"/>
      <c r="LCV156" s="168"/>
      <c r="LCW156" s="168"/>
      <c r="LCX156" s="168"/>
      <c r="LCY156" s="168"/>
      <c r="LCZ156" s="168"/>
      <c r="LDA156" s="168"/>
      <c r="LDB156" s="168"/>
      <c r="LDC156" s="168"/>
      <c r="LDD156" s="168"/>
      <c r="LDE156" s="168"/>
      <c r="LDF156" s="168"/>
      <c r="LDG156" s="168"/>
      <c r="LDH156" s="168"/>
      <c r="LDI156" s="168"/>
      <c r="LDJ156" s="168"/>
      <c r="LDK156" s="168"/>
      <c r="LDL156" s="168"/>
      <c r="LDM156" s="168"/>
      <c r="LDN156" s="168"/>
      <c r="LDO156" s="168"/>
      <c r="LDP156" s="168"/>
      <c r="LDQ156" s="168"/>
      <c r="LDR156" s="168"/>
      <c r="LDS156" s="168"/>
      <c r="LDT156" s="168"/>
      <c r="LDU156" s="168"/>
      <c r="LDV156" s="168"/>
      <c r="LDW156" s="168"/>
      <c r="LDX156" s="168"/>
      <c r="LDY156" s="168"/>
      <c r="LDZ156" s="168"/>
      <c r="LEA156" s="168"/>
      <c r="LEB156" s="168"/>
      <c r="LEC156" s="168"/>
      <c r="LED156" s="168"/>
      <c r="LEE156" s="168"/>
      <c r="LEF156" s="168"/>
      <c r="LEG156" s="168"/>
      <c r="LEH156" s="168"/>
      <c r="LEI156" s="168"/>
      <c r="LEJ156" s="168"/>
      <c r="LEK156" s="168"/>
      <c r="LEL156" s="168"/>
      <c r="LEM156" s="168"/>
      <c r="LEN156" s="168"/>
      <c r="LEO156" s="168"/>
      <c r="LEP156" s="168"/>
      <c r="LEQ156" s="168"/>
      <c r="LER156" s="168"/>
      <c r="LES156" s="168"/>
      <c r="LET156" s="168"/>
      <c r="LEU156" s="168"/>
      <c r="LEV156" s="168"/>
      <c r="LEW156" s="168"/>
      <c r="LEX156" s="168"/>
      <c r="LEY156" s="168"/>
      <c r="LEZ156" s="168"/>
      <c r="LFA156" s="168"/>
      <c r="LFB156" s="168"/>
      <c r="LFC156" s="168"/>
      <c r="LFD156" s="168"/>
      <c r="LFE156" s="168"/>
      <c r="LFF156" s="168"/>
      <c r="LFG156" s="168"/>
      <c r="LFH156" s="168"/>
      <c r="LFI156" s="168"/>
      <c r="LFJ156" s="168"/>
      <c r="LFK156" s="168"/>
      <c r="LFL156" s="168"/>
      <c r="LFM156" s="168"/>
      <c r="LFN156" s="168"/>
      <c r="LFO156" s="168"/>
      <c r="LFP156" s="168"/>
      <c r="LFQ156" s="168"/>
      <c r="LFR156" s="168"/>
      <c r="LFS156" s="168"/>
      <c r="LFT156" s="168"/>
      <c r="LFU156" s="168"/>
      <c r="LFV156" s="168"/>
      <c r="LFW156" s="168"/>
      <c r="LFX156" s="168"/>
      <c r="LFY156" s="168"/>
      <c r="LFZ156" s="168"/>
      <c r="LGA156" s="168"/>
      <c r="LGB156" s="168"/>
      <c r="LGC156" s="168"/>
      <c r="LGD156" s="168"/>
      <c r="LGE156" s="168"/>
      <c r="LGF156" s="168"/>
      <c r="LGG156" s="168"/>
      <c r="LGH156" s="168"/>
      <c r="LGI156" s="168"/>
      <c r="LGJ156" s="168"/>
      <c r="LGK156" s="168"/>
      <c r="LGL156" s="168"/>
      <c r="LGM156" s="168"/>
      <c r="LGN156" s="168"/>
      <c r="LGO156" s="168"/>
      <c r="LGP156" s="168"/>
      <c r="LGQ156" s="168"/>
      <c r="LGR156" s="168"/>
      <c r="LGS156" s="168"/>
      <c r="LGT156" s="168"/>
      <c r="LGU156" s="168"/>
      <c r="LGV156" s="168"/>
      <c r="LGW156" s="168"/>
      <c r="LGX156" s="168"/>
      <c r="LGY156" s="168"/>
      <c r="LGZ156" s="168"/>
      <c r="LHA156" s="168"/>
      <c r="LHB156" s="168"/>
      <c r="LHC156" s="168"/>
      <c r="LHD156" s="168"/>
      <c r="LHE156" s="168"/>
      <c r="LHF156" s="168"/>
      <c r="LHG156" s="168"/>
      <c r="LHH156" s="168"/>
      <c r="LHI156" s="168"/>
      <c r="LHJ156" s="168"/>
      <c r="LHK156" s="168"/>
      <c r="LHL156" s="168"/>
      <c r="LHM156" s="168"/>
      <c r="LHN156" s="168"/>
      <c r="LHO156" s="168"/>
      <c r="LHP156" s="168"/>
      <c r="LHQ156" s="168"/>
      <c r="LHR156" s="168"/>
      <c r="LHS156" s="168"/>
      <c r="LHT156" s="168"/>
      <c r="LHU156" s="168"/>
      <c r="LHV156" s="168"/>
      <c r="LHW156" s="168"/>
      <c r="LHX156" s="168"/>
      <c r="LHY156" s="168"/>
      <c r="LHZ156" s="168"/>
      <c r="LIA156" s="168"/>
      <c r="LIB156" s="168"/>
      <c r="LIC156" s="168"/>
      <c r="LID156" s="168"/>
      <c r="LIE156" s="168"/>
      <c r="LIF156" s="168"/>
      <c r="LIG156" s="168"/>
      <c r="LIH156" s="168"/>
      <c r="LII156" s="168"/>
      <c r="LIJ156" s="168"/>
      <c r="LIK156" s="168"/>
      <c r="LIL156" s="168"/>
      <c r="LIM156" s="168"/>
      <c r="LIN156" s="168"/>
      <c r="LIO156" s="168"/>
      <c r="LIP156" s="168"/>
      <c r="LIQ156" s="168"/>
      <c r="LIR156" s="168"/>
      <c r="LIS156" s="168"/>
      <c r="LIT156" s="168"/>
      <c r="LIU156" s="168"/>
      <c r="LIV156" s="168"/>
      <c r="LIW156" s="168"/>
      <c r="LIX156" s="168"/>
      <c r="LIY156" s="168"/>
      <c r="LIZ156" s="168"/>
      <c r="LJA156" s="168"/>
      <c r="LJB156" s="168"/>
      <c r="LJC156" s="168"/>
      <c r="LJD156" s="168"/>
      <c r="LJE156" s="168"/>
      <c r="LJF156" s="168"/>
      <c r="LJG156" s="168"/>
      <c r="LJH156" s="168"/>
      <c r="LJI156" s="168"/>
      <c r="LJJ156" s="168"/>
      <c r="LJK156" s="168"/>
      <c r="LJL156" s="168"/>
      <c r="LJM156" s="168"/>
      <c r="LJN156" s="168"/>
      <c r="LJO156" s="168"/>
      <c r="LJP156" s="168"/>
      <c r="LJQ156" s="168"/>
      <c r="LJR156" s="168"/>
      <c r="LJS156" s="168"/>
      <c r="LJT156" s="168"/>
      <c r="LJU156" s="168"/>
      <c r="LJV156" s="168"/>
      <c r="LJW156" s="168"/>
      <c r="LJX156" s="168"/>
      <c r="LJY156" s="168"/>
      <c r="LJZ156" s="168"/>
      <c r="LKA156" s="168"/>
      <c r="LKB156" s="168"/>
      <c r="LKC156" s="168"/>
      <c r="LKD156" s="168"/>
      <c r="LKE156" s="168"/>
      <c r="LKF156" s="168"/>
      <c r="LKG156" s="168"/>
      <c r="LKH156" s="168"/>
      <c r="LKI156" s="168"/>
      <c r="LKJ156" s="168"/>
      <c r="LKK156" s="168"/>
      <c r="LKL156" s="168"/>
      <c r="LKM156" s="168"/>
      <c r="LKN156" s="168"/>
      <c r="LKO156" s="168"/>
      <c r="LKP156" s="168"/>
      <c r="LKQ156" s="168"/>
      <c r="LKR156" s="168"/>
      <c r="LKS156" s="168"/>
      <c r="LKT156" s="168"/>
      <c r="LKU156" s="168"/>
      <c r="LKV156" s="168"/>
      <c r="LKW156" s="168"/>
      <c r="LKX156" s="168"/>
      <c r="LKY156" s="168"/>
      <c r="LKZ156" s="168"/>
      <c r="LLA156" s="168"/>
      <c r="LLB156" s="168"/>
      <c r="LLC156" s="168"/>
      <c r="LLD156" s="168"/>
      <c r="LLE156" s="168"/>
      <c r="LLF156" s="168"/>
      <c r="LLG156" s="168"/>
      <c r="LLH156" s="168"/>
      <c r="LLI156" s="168"/>
      <c r="LLJ156" s="168"/>
      <c r="LLK156" s="168"/>
      <c r="LLL156" s="168"/>
      <c r="LLM156" s="168"/>
      <c r="LLN156" s="168"/>
      <c r="LLO156" s="168"/>
      <c r="LLP156" s="168"/>
      <c r="LLQ156" s="168"/>
      <c r="LLR156" s="168"/>
      <c r="LLS156" s="168"/>
      <c r="LLT156" s="168"/>
      <c r="LLU156" s="168"/>
      <c r="LLV156" s="168"/>
      <c r="LLW156" s="168"/>
      <c r="LLX156" s="168"/>
      <c r="LLY156" s="168"/>
      <c r="LLZ156" s="168"/>
      <c r="LMA156" s="168"/>
      <c r="LMB156" s="168"/>
      <c r="LMC156" s="168"/>
      <c r="LMD156" s="168"/>
      <c r="LME156" s="168"/>
      <c r="LMF156" s="168"/>
      <c r="LMG156" s="168"/>
      <c r="LMH156" s="168"/>
      <c r="LMI156" s="168"/>
      <c r="LMJ156" s="168"/>
      <c r="LMK156" s="168"/>
      <c r="LML156" s="168"/>
      <c r="LMM156" s="168"/>
      <c r="LMN156" s="168"/>
      <c r="LMO156" s="168"/>
      <c r="LMP156" s="168"/>
      <c r="LMQ156" s="168"/>
      <c r="LMR156" s="168"/>
      <c r="LMS156" s="168"/>
      <c r="LMT156" s="168"/>
      <c r="LMU156" s="168"/>
      <c r="LMV156" s="168"/>
      <c r="LMW156" s="168"/>
      <c r="LMX156" s="168"/>
      <c r="LMY156" s="168"/>
      <c r="LMZ156" s="168"/>
      <c r="LNA156" s="168"/>
      <c r="LNB156" s="168"/>
      <c r="LNC156" s="168"/>
      <c r="LND156" s="168"/>
      <c r="LNE156" s="168"/>
      <c r="LNF156" s="168"/>
      <c r="LNG156" s="168"/>
      <c r="LNH156" s="168"/>
      <c r="LNI156" s="168"/>
      <c r="LNJ156" s="168"/>
      <c r="LNK156" s="168"/>
      <c r="LNL156" s="168"/>
      <c r="LNM156" s="168"/>
      <c r="LNN156" s="168"/>
      <c r="LNO156" s="168"/>
      <c r="LNP156" s="168"/>
      <c r="LNQ156" s="168"/>
      <c r="LNR156" s="168"/>
      <c r="LNS156" s="168"/>
      <c r="LNT156" s="168"/>
      <c r="LNU156" s="168"/>
      <c r="LNV156" s="168"/>
      <c r="LNW156" s="168"/>
      <c r="LNX156" s="168"/>
      <c r="LNY156" s="168"/>
      <c r="LNZ156" s="168"/>
      <c r="LOA156" s="168"/>
      <c r="LOB156" s="168"/>
      <c r="LOC156" s="168"/>
      <c r="LOD156" s="168"/>
      <c r="LOE156" s="168"/>
      <c r="LOF156" s="168"/>
      <c r="LOG156" s="168"/>
      <c r="LOH156" s="168"/>
      <c r="LOI156" s="168"/>
      <c r="LOJ156" s="168"/>
      <c r="LOK156" s="168"/>
      <c r="LOL156" s="168"/>
      <c r="LOM156" s="168"/>
      <c r="LON156" s="168"/>
      <c r="LOO156" s="168"/>
      <c r="LOP156" s="168"/>
      <c r="LOQ156" s="168"/>
      <c r="LOR156" s="168"/>
      <c r="LOS156" s="168"/>
      <c r="LOT156" s="168"/>
      <c r="LOU156" s="168"/>
      <c r="LOV156" s="168"/>
      <c r="LOW156" s="168"/>
      <c r="LOX156" s="168"/>
      <c r="LOY156" s="168"/>
      <c r="LOZ156" s="168"/>
      <c r="LPA156" s="168"/>
      <c r="LPB156" s="168"/>
      <c r="LPC156" s="168"/>
      <c r="LPD156" s="168"/>
      <c r="LPE156" s="168"/>
      <c r="LPF156" s="168"/>
      <c r="LPG156" s="168"/>
      <c r="LPH156" s="168"/>
      <c r="LPI156" s="168"/>
      <c r="LPJ156" s="168"/>
      <c r="LPK156" s="168"/>
      <c r="LPL156" s="168"/>
      <c r="LPM156" s="168"/>
      <c r="LPN156" s="168"/>
      <c r="LPO156" s="168"/>
      <c r="LPP156" s="168"/>
      <c r="LPQ156" s="168"/>
      <c r="LPR156" s="168"/>
      <c r="LPS156" s="168"/>
      <c r="LPT156" s="168"/>
      <c r="LPU156" s="168"/>
      <c r="LPV156" s="168"/>
      <c r="LPW156" s="168"/>
      <c r="LPX156" s="168"/>
      <c r="LPY156" s="168"/>
      <c r="LPZ156" s="168"/>
      <c r="LQA156" s="168"/>
      <c r="LQB156" s="168"/>
      <c r="LQC156" s="168"/>
      <c r="LQD156" s="168"/>
      <c r="LQE156" s="168"/>
      <c r="LQF156" s="168"/>
      <c r="LQG156" s="168"/>
      <c r="LQH156" s="168"/>
      <c r="LQI156" s="168"/>
      <c r="LQJ156" s="168"/>
      <c r="LQK156" s="168"/>
      <c r="LQL156" s="168"/>
      <c r="LQM156" s="168"/>
      <c r="LQN156" s="168"/>
      <c r="LQO156" s="168"/>
      <c r="LQP156" s="168"/>
      <c r="LQQ156" s="168"/>
      <c r="LQR156" s="168"/>
      <c r="LQS156" s="168"/>
      <c r="LQT156" s="168"/>
      <c r="LQU156" s="168"/>
      <c r="LQV156" s="168"/>
      <c r="LQW156" s="168"/>
      <c r="LQX156" s="168"/>
      <c r="LQY156" s="168"/>
      <c r="LQZ156" s="168"/>
      <c r="LRA156" s="168"/>
      <c r="LRB156" s="168"/>
      <c r="LRC156" s="168"/>
      <c r="LRD156" s="168"/>
      <c r="LRE156" s="168"/>
      <c r="LRF156" s="168"/>
      <c r="LRG156" s="168"/>
      <c r="LRH156" s="168"/>
      <c r="LRI156" s="168"/>
      <c r="LRJ156" s="168"/>
      <c r="LRK156" s="168"/>
      <c r="LRL156" s="168"/>
      <c r="LRM156" s="168"/>
      <c r="LRN156" s="168"/>
      <c r="LRO156" s="168"/>
      <c r="LRP156" s="168"/>
      <c r="LRQ156" s="168"/>
      <c r="LRR156" s="168"/>
      <c r="LRS156" s="168"/>
      <c r="LRT156" s="168"/>
      <c r="LRU156" s="168"/>
      <c r="LRV156" s="168"/>
      <c r="LRW156" s="168"/>
      <c r="LRX156" s="168"/>
      <c r="LRY156" s="168"/>
      <c r="LRZ156" s="168"/>
      <c r="LSA156" s="168"/>
      <c r="LSB156" s="168"/>
      <c r="LSC156" s="168"/>
      <c r="LSD156" s="168"/>
      <c r="LSE156" s="168"/>
      <c r="LSF156" s="168"/>
      <c r="LSG156" s="168"/>
      <c r="LSH156" s="168"/>
      <c r="LSI156" s="168"/>
      <c r="LSJ156" s="168"/>
      <c r="LSK156" s="168"/>
      <c r="LSL156" s="168"/>
      <c r="LSM156" s="168"/>
      <c r="LSN156" s="168"/>
      <c r="LSO156" s="168"/>
      <c r="LSP156" s="168"/>
      <c r="LSQ156" s="168"/>
      <c r="LSR156" s="168"/>
      <c r="LSS156" s="168"/>
      <c r="LST156" s="168"/>
      <c r="LSU156" s="168"/>
      <c r="LSV156" s="168"/>
      <c r="LSW156" s="168"/>
      <c r="LSX156" s="168"/>
      <c r="LSY156" s="168"/>
      <c r="LSZ156" s="168"/>
      <c r="LTA156" s="168"/>
      <c r="LTB156" s="168"/>
      <c r="LTC156" s="168"/>
      <c r="LTD156" s="168"/>
      <c r="LTE156" s="168"/>
      <c r="LTF156" s="168"/>
      <c r="LTG156" s="168"/>
      <c r="LTH156" s="168"/>
      <c r="LTI156" s="168"/>
      <c r="LTJ156" s="168"/>
      <c r="LTK156" s="168"/>
      <c r="LTL156" s="168"/>
      <c r="LTM156" s="168"/>
      <c r="LTN156" s="168"/>
      <c r="LTO156" s="168"/>
      <c r="LTP156" s="168"/>
      <c r="LTQ156" s="168"/>
      <c r="LTR156" s="168"/>
      <c r="LTS156" s="168"/>
      <c r="LTT156" s="168"/>
      <c r="LTU156" s="168"/>
      <c r="LTV156" s="168"/>
      <c r="LTW156" s="168"/>
      <c r="LTX156" s="168"/>
      <c r="LTY156" s="168"/>
      <c r="LTZ156" s="168"/>
      <c r="LUA156" s="168"/>
      <c r="LUB156" s="168"/>
      <c r="LUC156" s="168"/>
      <c r="LUD156" s="168"/>
      <c r="LUE156" s="168"/>
      <c r="LUF156" s="168"/>
      <c r="LUG156" s="168"/>
      <c r="LUH156" s="168"/>
      <c r="LUI156" s="168"/>
      <c r="LUJ156" s="168"/>
      <c r="LUK156" s="168"/>
      <c r="LUL156" s="168"/>
      <c r="LUM156" s="168"/>
      <c r="LUN156" s="168"/>
      <c r="LUO156" s="168"/>
      <c r="LUP156" s="168"/>
      <c r="LUQ156" s="168"/>
      <c r="LUR156" s="168"/>
      <c r="LUS156" s="168"/>
      <c r="LUT156" s="168"/>
      <c r="LUU156" s="168"/>
      <c r="LUV156" s="168"/>
      <c r="LUW156" s="168"/>
      <c r="LUX156" s="168"/>
      <c r="LUY156" s="168"/>
      <c r="LUZ156" s="168"/>
      <c r="LVA156" s="168"/>
      <c r="LVB156" s="168"/>
      <c r="LVC156" s="168"/>
      <c r="LVD156" s="168"/>
      <c r="LVE156" s="168"/>
      <c r="LVF156" s="168"/>
      <c r="LVG156" s="168"/>
      <c r="LVH156" s="168"/>
      <c r="LVI156" s="168"/>
      <c r="LVJ156" s="168"/>
      <c r="LVK156" s="168"/>
      <c r="LVL156" s="168"/>
      <c r="LVM156" s="168"/>
      <c r="LVN156" s="168"/>
      <c r="LVO156" s="168"/>
      <c r="LVP156" s="168"/>
      <c r="LVQ156" s="168"/>
      <c r="LVR156" s="168"/>
      <c r="LVS156" s="168"/>
      <c r="LVT156" s="168"/>
      <c r="LVU156" s="168"/>
      <c r="LVV156" s="168"/>
      <c r="LVW156" s="168"/>
      <c r="LVX156" s="168"/>
      <c r="LVY156" s="168"/>
      <c r="LVZ156" s="168"/>
      <c r="LWA156" s="168"/>
      <c r="LWB156" s="168"/>
      <c r="LWC156" s="168"/>
      <c r="LWD156" s="168"/>
      <c r="LWE156" s="168"/>
      <c r="LWF156" s="168"/>
      <c r="LWG156" s="168"/>
      <c r="LWH156" s="168"/>
      <c r="LWI156" s="168"/>
      <c r="LWJ156" s="168"/>
      <c r="LWK156" s="168"/>
      <c r="LWL156" s="168"/>
      <c r="LWM156" s="168"/>
      <c r="LWN156" s="168"/>
      <c r="LWO156" s="168"/>
      <c r="LWP156" s="168"/>
      <c r="LWQ156" s="168"/>
      <c r="LWR156" s="168"/>
      <c r="LWS156" s="168"/>
      <c r="LWT156" s="168"/>
      <c r="LWU156" s="168"/>
      <c r="LWV156" s="168"/>
      <c r="LWW156" s="168"/>
      <c r="LWX156" s="168"/>
      <c r="LWY156" s="168"/>
      <c r="LWZ156" s="168"/>
      <c r="LXA156" s="168"/>
      <c r="LXB156" s="168"/>
      <c r="LXC156" s="168"/>
      <c r="LXD156" s="168"/>
      <c r="LXE156" s="168"/>
      <c r="LXF156" s="168"/>
      <c r="LXG156" s="168"/>
      <c r="LXH156" s="168"/>
      <c r="LXI156" s="168"/>
      <c r="LXJ156" s="168"/>
      <c r="LXK156" s="168"/>
      <c r="LXL156" s="168"/>
      <c r="LXM156" s="168"/>
      <c r="LXN156" s="168"/>
      <c r="LXO156" s="168"/>
      <c r="LXP156" s="168"/>
      <c r="LXQ156" s="168"/>
      <c r="LXR156" s="168"/>
      <c r="LXS156" s="168"/>
      <c r="LXT156" s="168"/>
      <c r="LXU156" s="168"/>
      <c r="LXV156" s="168"/>
      <c r="LXW156" s="168"/>
      <c r="LXX156" s="168"/>
      <c r="LXY156" s="168"/>
      <c r="LXZ156" s="168"/>
      <c r="LYA156" s="168"/>
      <c r="LYB156" s="168"/>
      <c r="LYC156" s="168"/>
      <c r="LYD156" s="168"/>
      <c r="LYE156" s="168"/>
      <c r="LYF156" s="168"/>
      <c r="LYG156" s="168"/>
      <c r="LYH156" s="168"/>
      <c r="LYI156" s="168"/>
      <c r="LYJ156" s="168"/>
      <c r="LYK156" s="168"/>
      <c r="LYL156" s="168"/>
      <c r="LYM156" s="168"/>
      <c r="LYN156" s="168"/>
      <c r="LYO156" s="168"/>
      <c r="LYP156" s="168"/>
      <c r="LYQ156" s="168"/>
      <c r="LYR156" s="168"/>
      <c r="LYS156" s="168"/>
      <c r="LYT156" s="168"/>
      <c r="LYU156" s="168"/>
      <c r="LYV156" s="168"/>
      <c r="LYW156" s="168"/>
      <c r="LYX156" s="168"/>
      <c r="LYY156" s="168"/>
      <c r="LYZ156" s="168"/>
      <c r="LZA156" s="168"/>
      <c r="LZB156" s="168"/>
      <c r="LZC156" s="168"/>
      <c r="LZD156" s="168"/>
      <c r="LZE156" s="168"/>
      <c r="LZF156" s="168"/>
      <c r="LZG156" s="168"/>
      <c r="LZH156" s="168"/>
      <c r="LZI156" s="168"/>
      <c r="LZJ156" s="168"/>
      <c r="LZK156" s="168"/>
      <c r="LZL156" s="168"/>
      <c r="LZM156" s="168"/>
      <c r="LZN156" s="168"/>
      <c r="LZO156" s="168"/>
      <c r="LZP156" s="168"/>
      <c r="LZQ156" s="168"/>
      <c r="LZR156" s="168"/>
      <c r="LZS156" s="168"/>
      <c r="LZT156" s="168"/>
      <c r="LZU156" s="168"/>
      <c r="LZV156" s="168"/>
      <c r="LZW156" s="168"/>
      <c r="LZX156" s="168"/>
      <c r="LZY156" s="168"/>
      <c r="LZZ156" s="168"/>
      <c r="MAA156" s="168"/>
      <c r="MAB156" s="168"/>
      <c r="MAC156" s="168"/>
      <c r="MAD156" s="168"/>
      <c r="MAE156" s="168"/>
      <c r="MAF156" s="168"/>
      <c r="MAG156" s="168"/>
      <c r="MAH156" s="168"/>
      <c r="MAI156" s="168"/>
      <c r="MAJ156" s="168"/>
      <c r="MAK156" s="168"/>
      <c r="MAL156" s="168"/>
      <c r="MAM156" s="168"/>
      <c r="MAN156" s="168"/>
      <c r="MAO156" s="168"/>
      <c r="MAP156" s="168"/>
      <c r="MAQ156" s="168"/>
      <c r="MAR156" s="168"/>
      <c r="MAS156" s="168"/>
      <c r="MAT156" s="168"/>
      <c r="MAU156" s="168"/>
      <c r="MAV156" s="168"/>
      <c r="MAW156" s="168"/>
      <c r="MAX156" s="168"/>
      <c r="MAY156" s="168"/>
      <c r="MAZ156" s="168"/>
      <c r="MBA156" s="168"/>
      <c r="MBB156" s="168"/>
      <c r="MBC156" s="168"/>
      <c r="MBD156" s="168"/>
      <c r="MBE156" s="168"/>
      <c r="MBF156" s="168"/>
      <c r="MBG156" s="168"/>
      <c r="MBH156" s="168"/>
      <c r="MBI156" s="168"/>
      <c r="MBJ156" s="168"/>
      <c r="MBK156" s="168"/>
      <c r="MBL156" s="168"/>
      <c r="MBM156" s="168"/>
      <c r="MBN156" s="168"/>
      <c r="MBO156" s="168"/>
      <c r="MBP156" s="168"/>
      <c r="MBQ156" s="168"/>
      <c r="MBR156" s="168"/>
      <c r="MBS156" s="168"/>
      <c r="MBT156" s="168"/>
      <c r="MBU156" s="168"/>
      <c r="MBV156" s="168"/>
      <c r="MBW156" s="168"/>
      <c r="MBX156" s="168"/>
      <c r="MBY156" s="168"/>
      <c r="MBZ156" s="168"/>
      <c r="MCA156" s="168"/>
      <c r="MCB156" s="168"/>
      <c r="MCC156" s="168"/>
      <c r="MCD156" s="168"/>
      <c r="MCE156" s="168"/>
      <c r="MCF156" s="168"/>
      <c r="MCG156" s="168"/>
      <c r="MCH156" s="168"/>
      <c r="MCI156" s="168"/>
      <c r="MCJ156" s="168"/>
      <c r="MCK156" s="168"/>
      <c r="MCL156" s="168"/>
      <c r="MCM156" s="168"/>
      <c r="MCN156" s="168"/>
      <c r="MCO156" s="168"/>
      <c r="MCP156" s="168"/>
      <c r="MCQ156" s="168"/>
      <c r="MCR156" s="168"/>
      <c r="MCS156" s="168"/>
      <c r="MCT156" s="168"/>
      <c r="MCU156" s="168"/>
      <c r="MCV156" s="168"/>
      <c r="MCW156" s="168"/>
      <c r="MCX156" s="168"/>
      <c r="MCY156" s="168"/>
      <c r="MCZ156" s="168"/>
      <c r="MDA156" s="168"/>
      <c r="MDB156" s="168"/>
      <c r="MDC156" s="168"/>
      <c r="MDD156" s="168"/>
      <c r="MDE156" s="168"/>
      <c r="MDF156" s="168"/>
      <c r="MDG156" s="168"/>
      <c r="MDH156" s="168"/>
      <c r="MDI156" s="168"/>
      <c r="MDJ156" s="168"/>
      <c r="MDK156" s="168"/>
      <c r="MDL156" s="168"/>
      <c r="MDM156" s="168"/>
      <c r="MDN156" s="168"/>
      <c r="MDO156" s="168"/>
      <c r="MDP156" s="168"/>
      <c r="MDQ156" s="168"/>
      <c r="MDR156" s="168"/>
      <c r="MDS156" s="168"/>
      <c r="MDT156" s="168"/>
      <c r="MDU156" s="168"/>
      <c r="MDV156" s="168"/>
      <c r="MDW156" s="168"/>
      <c r="MDX156" s="168"/>
      <c r="MDY156" s="168"/>
      <c r="MDZ156" s="168"/>
      <c r="MEA156" s="168"/>
      <c r="MEB156" s="168"/>
      <c r="MEC156" s="168"/>
      <c r="MED156" s="168"/>
      <c r="MEE156" s="168"/>
      <c r="MEF156" s="168"/>
      <c r="MEG156" s="168"/>
      <c r="MEH156" s="168"/>
      <c r="MEI156" s="168"/>
      <c r="MEJ156" s="168"/>
      <c r="MEK156" s="168"/>
      <c r="MEL156" s="168"/>
      <c r="MEM156" s="168"/>
      <c r="MEN156" s="168"/>
      <c r="MEO156" s="168"/>
      <c r="MEP156" s="168"/>
      <c r="MEQ156" s="168"/>
      <c r="MER156" s="168"/>
      <c r="MES156" s="168"/>
      <c r="MET156" s="168"/>
      <c r="MEU156" s="168"/>
      <c r="MEV156" s="168"/>
      <c r="MEW156" s="168"/>
      <c r="MEX156" s="168"/>
      <c r="MEY156" s="168"/>
      <c r="MEZ156" s="168"/>
      <c r="MFA156" s="168"/>
      <c r="MFB156" s="168"/>
      <c r="MFC156" s="168"/>
      <c r="MFD156" s="168"/>
      <c r="MFE156" s="168"/>
      <c r="MFF156" s="168"/>
      <c r="MFG156" s="168"/>
      <c r="MFH156" s="168"/>
      <c r="MFI156" s="168"/>
      <c r="MFJ156" s="168"/>
      <c r="MFK156" s="168"/>
      <c r="MFL156" s="168"/>
      <c r="MFM156" s="168"/>
      <c r="MFN156" s="168"/>
      <c r="MFO156" s="168"/>
      <c r="MFP156" s="168"/>
      <c r="MFQ156" s="168"/>
      <c r="MFR156" s="168"/>
      <c r="MFS156" s="168"/>
      <c r="MFT156" s="168"/>
      <c r="MFU156" s="168"/>
      <c r="MFV156" s="168"/>
      <c r="MFW156" s="168"/>
      <c r="MFX156" s="168"/>
      <c r="MFY156" s="168"/>
      <c r="MFZ156" s="168"/>
      <c r="MGA156" s="168"/>
      <c r="MGB156" s="168"/>
      <c r="MGC156" s="168"/>
      <c r="MGD156" s="168"/>
      <c r="MGE156" s="168"/>
      <c r="MGF156" s="168"/>
      <c r="MGG156" s="168"/>
      <c r="MGH156" s="168"/>
      <c r="MGI156" s="168"/>
      <c r="MGJ156" s="168"/>
      <c r="MGK156" s="168"/>
      <c r="MGL156" s="168"/>
      <c r="MGM156" s="168"/>
      <c r="MGN156" s="168"/>
      <c r="MGO156" s="168"/>
      <c r="MGP156" s="168"/>
      <c r="MGQ156" s="168"/>
      <c r="MGR156" s="168"/>
      <c r="MGS156" s="168"/>
      <c r="MGT156" s="168"/>
      <c r="MGU156" s="168"/>
      <c r="MGV156" s="168"/>
      <c r="MGW156" s="168"/>
      <c r="MGX156" s="168"/>
      <c r="MGY156" s="168"/>
      <c r="MGZ156" s="168"/>
      <c r="MHA156" s="168"/>
      <c r="MHB156" s="168"/>
      <c r="MHC156" s="168"/>
      <c r="MHD156" s="168"/>
      <c r="MHE156" s="168"/>
      <c r="MHF156" s="168"/>
      <c r="MHG156" s="168"/>
      <c r="MHH156" s="168"/>
      <c r="MHI156" s="168"/>
      <c r="MHJ156" s="168"/>
      <c r="MHK156" s="168"/>
      <c r="MHL156" s="168"/>
      <c r="MHM156" s="168"/>
      <c r="MHN156" s="168"/>
      <c r="MHO156" s="168"/>
      <c r="MHP156" s="168"/>
      <c r="MHQ156" s="168"/>
      <c r="MHR156" s="168"/>
      <c r="MHS156" s="168"/>
      <c r="MHT156" s="168"/>
      <c r="MHU156" s="168"/>
      <c r="MHV156" s="168"/>
      <c r="MHW156" s="168"/>
      <c r="MHX156" s="168"/>
      <c r="MHY156" s="168"/>
      <c r="MHZ156" s="168"/>
      <c r="MIA156" s="168"/>
      <c r="MIB156" s="168"/>
      <c r="MIC156" s="168"/>
      <c r="MID156" s="168"/>
      <c r="MIE156" s="168"/>
      <c r="MIF156" s="168"/>
      <c r="MIG156" s="168"/>
      <c r="MIH156" s="168"/>
      <c r="MII156" s="168"/>
      <c r="MIJ156" s="168"/>
      <c r="MIK156" s="168"/>
      <c r="MIL156" s="168"/>
      <c r="MIM156" s="168"/>
      <c r="MIN156" s="168"/>
      <c r="MIO156" s="168"/>
      <c r="MIP156" s="168"/>
      <c r="MIQ156" s="168"/>
      <c r="MIR156" s="168"/>
      <c r="MIS156" s="168"/>
      <c r="MIT156" s="168"/>
      <c r="MIU156" s="168"/>
      <c r="MIV156" s="168"/>
      <c r="MIW156" s="168"/>
      <c r="MIX156" s="168"/>
      <c r="MIY156" s="168"/>
      <c r="MIZ156" s="168"/>
      <c r="MJA156" s="168"/>
      <c r="MJB156" s="168"/>
      <c r="MJC156" s="168"/>
      <c r="MJD156" s="168"/>
      <c r="MJE156" s="168"/>
      <c r="MJF156" s="168"/>
      <c r="MJG156" s="168"/>
      <c r="MJH156" s="168"/>
      <c r="MJI156" s="168"/>
      <c r="MJJ156" s="168"/>
      <c r="MJK156" s="168"/>
      <c r="MJL156" s="168"/>
      <c r="MJM156" s="168"/>
      <c r="MJN156" s="168"/>
      <c r="MJO156" s="168"/>
      <c r="MJP156" s="168"/>
      <c r="MJQ156" s="168"/>
      <c r="MJR156" s="168"/>
      <c r="MJS156" s="168"/>
      <c r="MJT156" s="168"/>
      <c r="MJU156" s="168"/>
      <c r="MJV156" s="168"/>
      <c r="MJW156" s="168"/>
      <c r="MJX156" s="168"/>
      <c r="MJY156" s="168"/>
      <c r="MJZ156" s="168"/>
      <c r="MKA156" s="168"/>
      <c r="MKB156" s="168"/>
      <c r="MKC156" s="168"/>
      <c r="MKD156" s="168"/>
      <c r="MKE156" s="168"/>
      <c r="MKF156" s="168"/>
      <c r="MKG156" s="168"/>
      <c r="MKH156" s="168"/>
      <c r="MKI156" s="168"/>
      <c r="MKJ156" s="168"/>
      <c r="MKK156" s="168"/>
      <c r="MKL156" s="168"/>
      <c r="MKM156" s="168"/>
      <c r="MKN156" s="168"/>
      <c r="MKO156" s="168"/>
      <c r="MKP156" s="168"/>
      <c r="MKQ156" s="168"/>
      <c r="MKR156" s="168"/>
      <c r="MKS156" s="168"/>
      <c r="MKT156" s="168"/>
      <c r="MKU156" s="168"/>
      <c r="MKV156" s="168"/>
      <c r="MKW156" s="168"/>
      <c r="MKX156" s="168"/>
      <c r="MKY156" s="168"/>
      <c r="MKZ156" s="168"/>
      <c r="MLA156" s="168"/>
      <c r="MLB156" s="168"/>
      <c r="MLC156" s="168"/>
      <c r="MLD156" s="168"/>
      <c r="MLE156" s="168"/>
      <c r="MLF156" s="168"/>
      <c r="MLG156" s="168"/>
      <c r="MLH156" s="168"/>
      <c r="MLI156" s="168"/>
      <c r="MLJ156" s="168"/>
      <c r="MLK156" s="168"/>
      <c r="MLL156" s="168"/>
      <c r="MLM156" s="168"/>
      <c r="MLN156" s="168"/>
      <c r="MLO156" s="168"/>
      <c r="MLP156" s="168"/>
      <c r="MLQ156" s="168"/>
      <c r="MLR156" s="168"/>
      <c r="MLS156" s="168"/>
      <c r="MLT156" s="168"/>
      <c r="MLU156" s="168"/>
      <c r="MLV156" s="168"/>
      <c r="MLW156" s="168"/>
      <c r="MLX156" s="168"/>
      <c r="MLY156" s="168"/>
      <c r="MLZ156" s="168"/>
      <c r="MMA156" s="168"/>
      <c r="MMB156" s="168"/>
      <c r="MMC156" s="168"/>
      <c r="MMD156" s="168"/>
      <c r="MME156" s="168"/>
      <c r="MMF156" s="168"/>
      <c r="MMG156" s="168"/>
      <c r="MMH156" s="168"/>
      <c r="MMI156" s="168"/>
      <c r="MMJ156" s="168"/>
      <c r="MMK156" s="168"/>
      <c r="MML156" s="168"/>
      <c r="MMM156" s="168"/>
      <c r="MMN156" s="168"/>
      <c r="MMO156" s="168"/>
      <c r="MMP156" s="168"/>
      <c r="MMQ156" s="168"/>
      <c r="MMR156" s="168"/>
      <c r="MMS156" s="168"/>
      <c r="MMT156" s="168"/>
      <c r="MMU156" s="168"/>
      <c r="MMV156" s="168"/>
      <c r="MMW156" s="168"/>
      <c r="MMX156" s="168"/>
      <c r="MMY156" s="168"/>
      <c r="MMZ156" s="168"/>
      <c r="MNA156" s="168"/>
      <c r="MNB156" s="168"/>
      <c r="MNC156" s="168"/>
      <c r="MND156" s="168"/>
      <c r="MNE156" s="168"/>
      <c r="MNF156" s="168"/>
      <c r="MNG156" s="168"/>
      <c r="MNH156" s="168"/>
      <c r="MNI156" s="168"/>
      <c r="MNJ156" s="168"/>
      <c r="MNK156" s="168"/>
      <c r="MNL156" s="168"/>
      <c r="MNM156" s="168"/>
      <c r="MNN156" s="168"/>
      <c r="MNO156" s="168"/>
      <c r="MNP156" s="168"/>
      <c r="MNQ156" s="168"/>
      <c r="MNR156" s="168"/>
      <c r="MNS156" s="168"/>
      <c r="MNT156" s="168"/>
      <c r="MNU156" s="168"/>
      <c r="MNV156" s="168"/>
      <c r="MNW156" s="168"/>
      <c r="MNX156" s="168"/>
      <c r="MNY156" s="168"/>
      <c r="MNZ156" s="168"/>
      <c r="MOA156" s="168"/>
      <c r="MOB156" s="168"/>
      <c r="MOC156" s="168"/>
      <c r="MOD156" s="168"/>
      <c r="MOE156" s="168"/>
      <c r="MOF156" s="168"/>
      <c r="MOG156" s="168"/>
      <c r="MOH156" s="168"/>
      <c r="MOI156" s="168"/>
      <c r="MOJ156" s="168"/>
      <c r="MOK156" s="168"/>
      <c r="MOL156" s="168"/>
      <c r="MOM156" s="168"/>
      <c r="MON156" s="168"/>
      <c r="MOO156" s="168"/>
      <c r="MOP156" s="168"/>
      <c r="MOQ156" s="168"/>
      <c r="MOR156" s="168"/>
      <c r="MOS156" s="168"/>
      <c r="MOT156" s="168"/>
      <c r="MOU156" s="168"/>
      <c r="MOV156" s="168"/>
      <c r="MOW156" s="168"/>
      <c r="MOX156" s="168"/>
      <c r="MOY156" s="168"/>
      <c r="MOZ156" s="168"/>
      <c r="MPA156" s="168"/>
      <c r="MPB156" s="168"/>
      <c r="MPC156" s="168"/>
      <c r="MPD156" s="168"/>
      <c r="MPE156" s="168"/>
      <c r="MPF156" s="168"/>
      <c r="MPG156" s="168"/>
      <c r="MPH156" s="168"/>
      <c r="MPI156" s="168"/>
      <c r="MPJ156" s="168"/>
      <c r="MPK156" s="168"/>
      <c r="MPL156" s="168"/>
      <c r="MPM156" s="168"/>
      <c r="MPN156" s="168"/>
      <c r="MPO156" s="168"/>
      <c r="MPP156" s="168"/>
      <c r="MPQ156" s="168"/>
      <c r="MPR156" s="168"/>
      <c r="MPS156" s="168"/>
      <c r="MPT156" s="168"/>
      <c r="MPU156" s="168"/>
      <c r="MPV156" s="168"/>
      <c r="MPW156" s="168"/>
      <c r="MPX156" s="168"/>
      <c r="MPY156" s="168"/>
      <c r="MPZ156" s="168"/>
      <c r="MQA156" s="168"/>
      <c r="MQB156" s="168"/>
      <c r="MQC156" s="168"/>
      <c r="MQD156" s="168"/>
      <c r="MQE156" s="168"/>
      <c r="MQF156" s="168"/>
      <c r="MQG156" s="168"/>
      <c r="MQH156" s="168"/>
      <c r="MQI156" s="168"/>
      <c r="MQJ156" s="168"/>
      <c r="MQK156" s="168"/>
      <c r="MQL156" s="168"/>
      <c r="MQM156" s="168"/>
      <c r="MQN156" s="168"/>
      <c r="MQO156" s="168"/>
      <c r="MQP156" s="168"/>
      <c r="MQQ156" s="168"/>
      <c r="MQR156" s="168"/>
      <c r="MQS156" s="168"/>
      <c r="MQT156" s="168"/>
      <c r="MQU156" s="168"/>
      <c r="MQV156" s="168"/>
      <c r="MQW156" s="168"/>
      <c r="MQX156" s="168"/>
      <c r="MQY156" s="168"/>
      <c r="MQZ156" s="168"/>
      <c r="MRA156" s="168"/>
      <c r="MRB156" s="168"/>
      <c r="MRC156" s="168"/>
      <c r="MRD156" s="168"/>
      <c r="MRE156" s="168"/>
      <c r="MRF156" s="168"/>
      <c r="MRG156" s="168"/>
      <c r="MRH156" s="168"/>
      <c r="MRI156" s="168"/>
      <c r="MRJ156" s="168"/>
      <c r="MRK156" s="168"/>
      <c r="MRL156" s="168"/>
      <c r="MRM156" s="168"/>
      <c r="MRN156" s="168"/>
      <c r="MRO156" s="168"/>
      <c r="MRP156" s="168"/>
      <c r="MRQ156" s="168"/>
      <c r="MRR156" s="168"/>
      <c r="MRS156" s="168"/>
      <c r="MRT156" s="168"/>
      <c r="MRU156" s="168"/>
      <c r="MRV156" s="168"/>
      <c r="MRW156" s="168"/>
      <c r="MRX156" s="168"/>
      <c r="MRY156" s="168"/>
      <c r="MRZ156" s="168"/>
      <c r="MSA156" s="168"/>
      <c r="MSB156" s="168"/>
      <c r="MSC156" s="168"/>
      <c r="MSD156" s="168"/>
      <c r="MSE156" s="168"/>
      <c r="MSF156" s="168"/>
      <c r="MSG156" s="168"/>
      <c r="MSH156" s="168"/>
      <c r="MSI156" s="168"/>
      <c r="MSJ156" s="168"/>
      <c r="MSK156" s="168"/>
      <c r="MSL156" s="168"/>
      <c r="MSM156" s="168"/>
      <c r="MSN156" s="168"/>
      <c r="MSO156" s="168"/>
      <c r="MSP156" s="168"/>
      <c r="MSQ156" s="168"/>
      <c r="MSR156" s="168"/>
      <c r="MSS156" s="168"/>
      <c r="MST156" s="168"/>
      <c r="MSU156" s="168"/>
      <c r="MSV156" s="168"/>
      <c r="MSW156" s="168"/>
      <c r="MSX156" s="168"/>
      <c r="MSY156" s="168"/>
      <c r="MSZ156" s="168"/>
      <c r="MTA156" s="168"/>
      <c r="MTB156" s="168"/>
      <c r="MTC156" s="168"/>
      <c r="MTD156" s="168"/>
      <c r="MTE156" s="168"/>
      <c r="MTF156" s="168"/>
      <c r="MTG156" s="168"/>
      <c r="MTH156" s="168"/>
      <c r="MTI156" s="168"/>
      <c r="MTJ156" s="168"/>
      <c r="MTK156" s="168"/>
      <c r="MTL156" s="168"/>
      <c r="MTM156" s="168"/>
      <c r="MTN156" s="168"/>
      <c r="MTO156" s="168"/>
      <c r="MTP156" s="168"/>
      <c r="MTQ156" s="168"/>
      <c r="MTR156" s="168"/>
      <c r="MTS156" s="168"/>
      <c r="MTT156" s="168"/>
      <c r="MTU156" s="168"/>
      <c r="MTV156" s="168"/>
      <c r="MTW156" s="168"/>
      <c r="MTX156" s="168"/>
      <c r="MTY156" s="168"/>
      <c r="MTZ156" s="168"/>
      <c r="MUA156" s="168"/>
      <c r="MUB156" s="168"/>
      <c r="MUC156" s="168"/>
      <c r="MUD156" s="168"/>
      <c r="MUE156" s="168"/>
      <c r="MUF156" s="168"/>
      <c r="MUG156" s="168"/>
      <c r="MUH156" s="168"/>
      <c r="MUI156" s="168"/>
      <c r="MUJ156" s="168"/>
      <c r="MUK156" s="168"/>
      <c r="MUL156" s="168"/>
      <c r="MUM156" s="168"/>
      <c r="MUN156" s="168"/>
      <c r="MUO156" s="168"/>
      <c r="MUP156" s="168"/>
      <c r="MUQ156" s="168"/>
      <c r="MUR156" s="168"/>
      <c r="MUS156" s="168"/>
      <c r="MUT156" s="168"/>
      <c r="MUU156" s="168"/>
      <c r="MUV156" s="168"/>
      <c r="MUW156" s="168"/>
      <c r="MUX156" s="168"/>
      <c r="MUY156" s="168"/>
      <c r="MUZ156" s="168"/>
      <c r="MVA156" s="168"/>
      <c r="MVB156" s="168"/>
      <c r="MVC156" s="168"/>
      <c r="MVD156" s="168"/>
      <c r="MVE156" s="168"/>
      <c r="MVF156" s="168"/>
      <c r="MVG156" s="168"/>
      <c r="MVH156" s="168"/>
      <c r="MVI156" s="168"/>
      <c r="MVJ156" s="168"/>
      <c r="MVK156" s="168"/>
      <c r="MVL156" s="168"/>
      <c r="MVM156" s="168"/>
      <c r="MVN156" s="168"/>
      <c r="MVO156" s="168"/>
      <c r="MVP156" s="168"/>
      <c r="MVQ156" s="168"/>
      <c r="MVR156" s="168"/>
      <c r="MVS156" s="168"/>
      <c r="MVT156" s="168"/>
      <c r="MVU156" s="168"/>
      <c r="MVV156" s="168"/>
      <c r="MVW156" s="168"/>
      <c r="MVX156" s="168"/>
      <c r="MVY156" s="168"/>
      <c r="MVZ156" s="168"/>
      <c r="MWA156" s="168"/>
      <c r="MWB156" s="168"/>
      <c r="MWC156" s="168"/>
      <c r="MWD156" s="168"/>
      <c r="MWE156" s="168"/>
      <c r="MWF156" s="168"/>
      <c r="MWG156" s="168"/>
      <c r="MWH156" s="168"/>
      <c r="MWI156" s="168"/>
      <c r="MWJ156" s="168"/>
      <c r="MWK156" s="168"/>
      <c r="MWL156" s="168"/>
      <c r="MWM156" s="168"/>
      <c r="MWN156" s="168"/>
      <c r="MWO156" s="168"/>
      <c r="MWP156" s="168"/>
      <c r="MWQ156" s="168"/>
      <c r="MWR156" s="168"/>
      <c r="MWS156" s="168"/>
      <c r="MWT156" s="168"/>
      <c r="MWU156" s="168"/>
      <c r="MWV156" s="168"/>
      <c r="MWW156" s="168"/>
      <c r="MWX156" s="168"/>
      <c r="MWY156" s="168"/>
      <c r="MWZ156" s="168"/>
      <c r="MXA156" s="168"/>
      <c r="MXB156" s="168"/>
      <c r="MXC156" s="168"/>
      <c r="MXD156" s="168"/>
      <c r="MXE156" s="168"/>
      <c r="MXF156" s="168"/>
      <c r="MXG156" s="168"/>
      <c r="MXH156" s="168"/>
      <c r="MXI156" s="168"/>
      <c r="MXJ156" s="168"/>
      <c r="MXK156" s="168"/>
      <c r="MXL156" s="168"/>
      <c r="MXM156" s="168"/>
      <c r="MXN156" s="168"/>
      <c r="MXO156" s="168"/>
      <c r="MXP156" s="168"/>
      <c r="MXQ156" s="168"/>
      <c r="MXR156" s="168"/>
      <c r="MXS156" s="168"/>
      <c r="MXT156" s="168"/>
      <c r="MXU156" s="168"/>
      <c r="MXV156" s="168"/>
      <c r="MXW156" s="168"/>
      <c r="MXX156" s="168"/>
      <c r="MXY156" s="168"/>
      <c r="MXZ156" s="168"/>
      <c r="MYA156" s="168"/>
      <c r="MYB156" s="168"/>
      <c r="MYC156" s="168"/>
      <c r="MYD156" s="168"/>
      <c r="MYE156" s="168"/>
      <c r="MYF156" s="168"/>
      <c r="MYG156" s="168"/>
      <c r="MYH156" s="168"/>
      <c r="MYI156" s="168"/>
      <c r="MYJ156" s="168"/>
      <c r="MYK156" s="168"/>
      <c r="MYL156" s="168"/>
      <c r="MYM156" s="168"/>
      <c r="MYN156" s="168"/>
      <c r="MYO156" s="168"/>
      <c r="MYP156" s="168"/>
      <c r="MYQ156" s="168"/>
      <c r="MYR156" s="168"/>
      <c r="MYS156" s="168"/>
      <c r="MYT156" s="168"/>
      <c r="MYU156" s="168"/>
      <c r="MYV156" s="168"/>
      <c r="MYW156" s="168"/>
      <c r="MYX156" s="168"/>
      <c r="MYY156" s="168"/>
      <c r="MYZ156" s="168"/>
      <c r="MZA156" s="168"/>
      <c r="MZB156" s="168"/>
      <c r="MZC156" s="168"/>
      <c r="MZD156" s="168"/>
      <c r="MZE156" s="168"/>
      <c r="MZF156" s="168"/>
      <c r="MZG156" s="168"/>
      <c r="MZH156" s="168"/>
      <c r="MZI156" s="168"/>
      <c r="MZJ156" s="168"/>
      <c r="MZK156" s="168"/>
      <c r="MZL156" s="168"/>
      <c r="MZM156" s="168"/>
      <c r="MZN156" s="168"/>
      <c r="MZO156" s="168"/>
      <c r="MZP156" s="168"/>
      <c r="MZQ156" s="168"/>
      <c r="MZR156" s="168"/>
      <c r="MZS156" s="168"/>
      <c r="MZT156" s="168"/>
      <c r="MZU156" s="168"/>
      <c r="MZV156" s="168"/>
      <c r="MZW156" s="168"/>
      <c r="MZX156" s="168"/>
      <c r="MZY156" s="168"/>
      <c r="MZZ156" s="168"/>
      <c r="NAA156" s="168"/>
      <c r="NAB156" s="168"/>
      <c r="NAC156" s="168"/>
      <c r="NAD156" s="168"/>
      <c r="NAE156" s="168"/>
      <c r="NAF156" s="168"/>
      <c r="NAG156" s="168"/>
      <c r="NAH156" s="168"/>
      <c r="NAI156" s="168"/>
      <c r="NAJ156" s="168"/>
      <c r="NAK156" s="168"/>
      <c r="NAL156" s="168"/>
      <c r="NAM156" s="168"/>
      <c r="NAN156" s="168"/>
      <c r="NAO156" s="168"/>
      <c r="NAP156" s="168"/>
      <c r="NAQ156" s="168"/>
      <c r="NAR156" s="168"/>
      <c r="NAS156" s="168"/>
      <c r="NAT156" s="168"/>
      <c r="NAU156" s="168"/>
      <c r="NAV156" s="168"/>
      <c r="NAW156" s="168"/>
      <c r="NAX156" s="168"/>
      <c r="NAY156" s="168"/>
      <c r="NAZ156" s="168"/>
      <c r="NBA156" s="168"/>
      <c r="NBB156" s="168"/>
      <c r="NBC156" s="168"/>
      <c r="NBD156" s="168"/>
      <c r="NBE156" s="168"/>
      <c r="NBF156" s="168"/>
      <c r="NBG156" s="168"/>
      <c r="NBH156" s="168"/>
      <c r="NBI156" s="168"/>
      <c r="NBJ156" s="168"/>
      <c r="NBK156" s="168"/>
      <c r="NBL156" s="168"/>
      <c r="NBM156" s="168"/>
      <c r="NBN156" s="168"/>
      <c r="NBO156" s="168"/>
      <c r="NBP156" s="168"/>
      <c r="NBQ156" s="168"/>
      <c r="NBR156" s="168"/>
      <c r="NBS156" s="168"/>
      <c r="NBT156" s="168"/>
      <c r="NBU156" s="168"/>
      <c r="NBV156" s="168"/>
      <c r="NBW156" s="168"/>
      <c r="NBX156" s="168"/>
      <c r="NBY156" s="168"/>
      <c r="NBZ156" s="168"/>
      <c r="NCA156" s="168"/>
      <c r="NCB156" s="168"/>
      <c r="NCC156" s="168"/>
      <c r="NCD156" s="168"/>
      <c r="NCE156" s="168"/>
      <c r="NCF156" s="168"/>
      <c r="NCG156" s="168"/>
      <c r="NCH156" s="168"/>
      <c r="NCI156" s="168"/>
      <c r="NCJ156" s="168"/>
      <c r="NCK156" s="168"/>
      <c r="NCL156" s="168"/>
      <c r="NCM156" s="168"/>
      <c r="NCN156" s="168"/>
      <c r="NCO156" s="168"/>
      <c r="NCP156" s="168"/>
      <c r="NCQ156" s="168"/>
      <c r="NCR156" s="168"/>
      <c r="NCS156" s="168"/>
      <c r="NCT156" s="168"/>
      <c r="NCU156" s="168"/>
      <c r="NCV156" s="168"/>
      <c r="NCW156" s="168"/>
      <c r="NCX156" s="168"/>
      <c r="NCY156" s="168"/>
      <c r="NCZ156" s="168"/>
      <c r="NDA156" s="168"/>
      <c r="NDB156" s="168"/>
      <c r="NDC156" s="168"/>
      <c r="NDD156" s="168"/>
      <c r="NDE156" s="168"/>
      <c r="NDF156" s="168"/>
      <c r="NDG156" s="168"/>
      <c r="NDH156" s="168"/>
      <c r="NDI156" s="168"/>
      <c r="NDJ156" s="168"/>
      <c r="NDK156" s="168"/>
      <c r="NDL156" s="168"/>
      <c r="NDM156" s="168"/>
      <c r="NDN156" s="168"/>
      <c r="NDO156" s="168"/>
      <c r="NDP156" s="168"/>
      <c r="NDQ156" s="168"/>
      <c r="NDR156" s="168"/>
      <c r="NDS156" s="168"/>
      <c r="NDT156" s="168"/>
      <c r="NDU156" s="168"/>
      <c r="NDV156" s="168"/>
      <c r="NDW156" s="168"/>
      <c r="NDX156" s="168"/>
      <c r="NDY156" s="168"/>
      <c r="NDZ156" s="168"/>
      <c r="NEA156" s="168"/>
      <c r="NEB156" s="168"/>
      <c r="NEC156" s="168"/>
      <c r="NED156" s="168"/>
      <c r="NEE156" s="168"/>
      <c r="NEF156" s="168"/>
      <c r="NEG156" s="168"/>
      <c r="NEH156" s="168"/>
      <c r="NEI156" s="168"/>
      <c r="NEJ156" s="168"/>
      <c r="NEK156" s="168"/>
      <c r="NEL156" s="168"/>
      <c r="NEM156" s="168"/>
      <c r="NEN156" s="168"/>
      <c r="NEO156" s="168"/>
      <c r="NEP156" s="168"/>
      <c r="NEQ156" s="168"/>
      <c r="NER156" s="168"/>
      <c r="NES156" s="168"/>
      <c r="NET156" s="168"/>
      <c r="NEU156" s="168"/>
      <c r="NEV156" s="168"/>
      <c r="NEW156" s="168"/>
      <c r="NEX156" s="168"/>
      <c r="NEY156" s="168"/>
      <c r="NEZ156" s="168"/>
      <c r="NFA156" s="168"/>
      <c r="NFB156" s="168"/>
      <c r="NFC156" s="168"/>
      <c r="NFD156" s="168"/>
      <c r="NFE156" s="168"/>
      <c r="NFF156" s="168"/>
      <c r="NFG156" s="168"/>
      <c r="NFH156" s="168"/>
      <c r="NFI156" s="168"/>
      <c r="NFJ156" s="168"/>
      <c r="NFK156" s="168"/>
      <c r="NFL156" s="168"/>
      <c r="NFM156" s="168"/>
      <c r="NFN156" s="168"/>
      <c r="NFO156" s="168"/>
      <c r="NFP156" s="168"/>
      <c r="NFQ156" s="168"/>
      <c r="NFR156" s="168"/>
      <c r="NFS156" s="168"/>
      <c r="NFT156" s="168"/>
      <c r="NFU156" s="168"/>
      <c r="NFV156" s="168"/>
      <c r="NFW156" s="168"/>
      <c r="NFX156" s="168"/>
      <c r="NFY156" s="168"/>
      <c r="NFZ156" s="168"/>
      <c r="NGA156" s="168"/>
      <c r="NGB156" s="168"/>
      <c r="NGC156" s="168"/>
      <c r="NGD156" s="168"/>
      <c r="NGE156" s="168"/>
      <c r="NGF156" s="168"/>
      <c r="NGG156" s="168"/>
      <c r="NGH156" s="168"/>
      <c r="NGI156" s="168"/>
      <c r="NGJ156" s="168"/>
      <c r="NGK156" s="168"/>
      <c r="NGL156" s="168"/>
      <c r="NGM156" s="168"/>
      <c r="NGN156" s="168"/>
      <c r="NGO156" s="168"/>
      <c r="NGP156" s="168"/>
      <c r="NGQ156" s="168"/>
      <c r="NGR156" s="168"/>
      <c r="NGS156" s="168"/>
      <c r="NGT156" s="168"/>
      <c r="NGU156" s="168"/>
      <c r="NGV156" s="168"/>
      <c r="NGW156" s="168"/>
      <c r="NGX156" s="168"/>
      <c r="NGY156" s="168"/>
      <c r="NGZ156" s="168"/>
      <c r="NHA156" s="168"/>
      <c r="NHB156" s="168"/>
      <c r="NHC156" s="168"/>
      <c r="NHD156" s="168"/>
      <c r="NHE156" s="168"/>
      <c r="NHF156" s="168"/>
      <c r="NHG156" s="168"/>
      <c r="NHH156" s="168"/>
      <c r="NHI156" s="168"/>
      <c r="NHJ156" s="168"/>
      <c r="NHK156" s="168"/>
      <c r="NHL156" s="168"/>
      <c r="NHM156" s="168"/>
      <c r="NHN156" s="168"/>
      <c r="NHO156" s="168"/>
      <c r="NHP156" s="168"/>
      <c r="NHQ156" s="168"/>
      <c r="NHR156" s="168"/>
      <c r="NHS156" s="168"/>
      <c r="NHT156" s="168"/>
      <c r="NHU156" s="168"/>
      <c r="NHV156" s="168"/>
      <c r="NHW156" s="168"/>
      <c r="NHX156" s="168"/>
      <c r="NHY156" s="168"/>
      <c r="NHZ156" s="168"/>
      <c r="NIA156" s="168"/>
      <c r="NIB156" s="168"/>
      <c r="NIC156" s="168"/>
      <c r="NID156" s="168"/>
      <c r="NIE156" s="168"/>
      <c r="NIF156" s="168"/>
      <c r="NIG156" s="168"/>
      <c r="NIH156" s="168"/>
      <c r="NII156" s="168"/>
      <c r="NIJ156" s="168"/>
      <c r="NIK156" s="168"/>
      <c r="NIL156" s="168"/>
      <c r="NIM156" s="168"/>
      <c r="NIN156" s="168"/>
      <c r="NIO156" s="168"/>
      <c r="NIP156" s="168"/>
      <c r="NIQ156" s="168"/>
      <c r="NIR156" s="168"/>
      <c r="NIS156" s="168"/>
      <c r="NIT156" s="168"/>
      <c r="NIU156" s="168"/>
      <c r="NIV156" s="168"/>
      <c r="NIW156" s="168"/>
      <c r="NIX156" s="168"/>
      <c r="NIY156" s="168"/>
      <c r="NIZ156" s="168"/>
      <c r="NJA156" s="168"/>
      <c r="NJB156" s="168"/>
      <c r="NJC156" s="168"/>
      <c r="NJD156" s="168"/>
      <c r="NJE156" s="168"/>
      <c r="NJF156" s="168"/>
      <c r="NJG156" s="168"/>
      <c r="NJH156" s="168"/>
      <c r="NJI156" s="168"/>
      <c r="NJJ156" s="168"/>
      <c r="NJK156" s="168"/>
      <c r="NJL156" s="168"/>
      <c r="NJM156" s="168"/>
      <c r="NJN156" s="168"/>
      <c r="NJO156" s="168"/>
      <c r="NJP156" s="168"/>
      <c r="NJQ156" s="168"/>
      <c r="NJR156" s="168"/>
      <c r="NJS156" s="168"/>
      <c r="NJT156" s="168"/>
      <c r="NJU156" s="168"/>
      <c r="NJV156" s="168"/>
      <c r="NJW156" s="168"/>
      <c r="NJX156" s="168"/>
      <c r="NJY156" s="168"/>
      <c r="NJZ156" s="168"/>
      <c r="NKA156" s="168"/>
      <c r="NKB156" s="168"/>
      <c r="NKC156" s="168"/>
      <c r="NKD156" s="168"/>
      <c r="NKE156" s="168"/>
      <c r="NKF156" s="168"/>
      <c r="NKG156" s="168"/>
      <c r="NKH156" s="168"/>
      <c r="NKI156" s="168"/>
      <c r="NKJ156" s="168"/>
      <c r="NKK156" s="168"/>
      <c r="NKL156" s="168"/>
      <c r="NKM156" s="168"/>
      <c r="NKN156" s="168"/>
      <c r="NKO156" s="168"/>
      <c r="NKP156" s="168"/>
      <c r="NKQ156" s="168"/>
      <c r="NKR156" s="168"/>
      <c r="NKS156" s="168"/>
      <c r="NKT156" s="168"/>
      <c r="NKU156" s="168"/>
      <c r="NKV156" s="168"/>
      <c r="NKW156" s="168"/>
      <c r="NKX156" s="168"/>
      <c r="NKY156" s="168"/>
      <c r="NKZ156" s="168"/>
      <c r="NLA156" s="168"/>
      <c r="NLB156" s="168"/>
      <c r="NLC156" s="168"/>
      <c r="NLD156" s="168"/>
      <c r="NLE156" s="168"/>
      <c r="NLF156" s="168"/>
      <c r="NLG156" s="168"/>
      <c r="NLH156" s="168"/>
      <c r="NLI156" s="168"/>
      <c r="NLJ156" s="168"/>
      <c r="NLK156" s="168"/>
      <c r="NLL156" s="168"/>
      <c r="NLM156" s="168"/>
      <c r="NLN156" s="168"/>
      <c r="NLO156" s="168"/>
      <c r="NLP156" s="168"/>
      <c r="NLQ156" s="168"/>
      <c r="NLR156" s="168"/>
      <c r="NLS156" s="168"/>
      <c r="NLT156" s="168"/>
      <c r="NLU156" s="168"/>
      <c r="NLV156" s="168"/>
      <c r="NLW156" s="168"/>
      <c r="NLX156" s="168"/>
      <c r="NLY156" s="168"/>
      <c r="NLZ156" s="168"/>
      <c r="NMA156" s="168"/>
      <c r="NMB156" s="168"/>
      <c r="NMC156" s="168"/>
      <c r="NMD156" s="168"/>
      <c r="NME156" s="168"/>
      <c r="NMF156" s="168"/>
      <c r="NMG156" s="168"/>
      <c r="NMH156" s="168"/>
      <c r="NMI156" s="168"/>
      <c r="NMJ156" s="168"/>
      <c r="NMK156" s="168"/>
      <c r="NML156" s="168"/>
      <c r="NMM156" s="168"/>
      <c r="NMN156" s="168"/>
      <c r="NMO156" s="168"/>
      <c r="NMP156" s="168"/>
      <c r="NMQ156" s="168"/>
      <c r="NMR156" s="168"/>
      <c r="NMS156" s="168"/>
      <c r="NMT156" s="168"/>
      <c r="NMU156" s="168"/>
      <c r="NMV156" s="168"/>
      <c r="NMW156" s="168"/>
      <c r="NMX156" s="168"/>
      <c r="NMY156" s="168"/>
      <c r="NMZ156" s="168"/>
      <c r="NNA156" s="168"/>
      <c r="NNB156" s="168"/>
      <c r="NNC156" s="168"/>
      <c r="NND156" s="168"/>
      <c r="NNE156" s="168"/>
      <c r="NNF156" s="168"/>
      <c r="NNG156" s="168"/>
      <c r="NNH156" s="168"/>
      <c r="NNI156" s="168"/>
      <c r="NNJ156" s="168"/>
      <c r="NNK156" s="168"/>
      <c r="NNL156" s="168"/>
      <c r="NNM156" s="168"/>
      <c r="NNN156" s="168"/>
      <c r="NNO156" s="168"/>
      <c r="NNP156" s="168"/>
      <c r="NNQ156" s="168"/>
      <c r="NNR156" s="168"/>
      <c r="NNS156" s="168"/>
      <c r="NNT156" s="168"/>
      <c r="NNU156" s="168"/>
      <c r="NNV156" s="168"/>
      <c r="NNW156" s="168"/>
      <c r="NNX156" s="168"/>
      <c r="NNY156" s="168"/>
      <c r="NNZ156" s="168"/>
      <c r="NOA156" s="168"/>
      <c r="NOB156" s="168"/>
      <c r="NOC156" s="168"/>
      <c r="NOD156" s="168"/>
      <c r="NOE156" s="168"/>
      <c r="NOF156" s="168"/>
      <c r="NOG156" s="168"/>
      <c r="NOH156" s="168"/>
      <c r="NOI156" s="168"/>
      <c r="NOJ156" s="168"/>
      <c r="NOK156" s="168"/>
      <c r="NOL156" s="168"/>
      <c r="NOM156" s="168"/>
      <c r="NON156" s="168"/>
      <c r="NOO156" s="168"/>
      <c r="NOP156" s="168"/>
      <c r="NOQ156" s="168"/>
      <c r="NOR156" s="168"/>
      <c r="NOS156" s="168"/>
      <c r="NOT156" s="168"/>
      <c r="NOU156" s="168"/>
      <c r="NOV156" s="168"/>
      <c r="NOW156" s="168"/>
      <c r="NOX156" s="168"/>
      <c r="NOY156" s="168"/>
      <c r="NOZ156" s="168"/>
      <c r="NPA156" s="168"/>
      <c r="NPB156" s="168"/>
      <c r="NPC156" s="168"/>
      <c r="NPD156" s="168"/>
      <c r="NPE156" s="168"/>
      <c r="NPF156" s="168"/>
      <c r="NPG156" s="168"/>
      <c r="NPH156" s="168"/>
      <c r="NPI156" s="168"/>
      <c r="NPJ156" s="168"/>
      <c r="NPK156" s="168"/>
      <c r="NPL156" s="168"/>
      <c r="NPM156" s="168"/>
      <c r="NPN156" s="168"/>
      <c r="NPO156" s="168"/>
      <c r="NPP156" s="168"/>
      <c r="NPQ156" s="168"/>
      <c r="NPR156" s="168"/>
      <c r="NPS156" s="168"/>
      <c r="NPT156" s="168"/>
      <c r="NPU156" s="168"/>
      <c r="NPV156" s="168"/>
      <c r="NPW156" s="168"/>
      <c r="NPX156" s="168"/>
      <c r="NPY156" s="168"/>
      <c r="NPZ156" s="168"/>
      <c r="NQA156" s="168"/>
      <c r="NQB156" s="168"/>
      <c r="NQC156" s="168"/>
      <c r="NQD156" s="168"/>
      <c r="NQE156" s="168"/>
      <c r="NQF156" s="168"/>
      <c r="NQG156" s="168"/>
      <c r="NQH156" s="168"/>
      <c r="NQI156" s="168"/>
      <c r="NQJ156" s="168"/>
      <c r="NQK156" s="168"/>
      <c r="NQL156" s="168"/>
      <c r="NQM156" s="168"/>
      <c r="NQN156" s="168"/>
      <c r="NQO156" s="168"/>
      <c r="NQP156" s="168"/>
      <c r="NQQ156" s="168"/>
      <c r="NQR156" s="168"/>
      <c r="NQS156" s="168"/>
      <c r="NQT156" s="168"/>
      <c r="NQU156" s="168"/>
      <c r="NQV156" s="168"/>
      <c r="NQW156" s="168"/>
      <c r="NQX156" s="168"/>
      <c r="NQY156" s="168"/>
      <c r="NQZ156" s="168"/>
      <c r="NRA156" s="168"/>
      <c r="NRB156" s="168"/>
      <c r="NRC156" s="168"/>
      <c r="NRD156" s="168"/>
      <c r="NRE156" s="168"/>
      <c r="NRF156" s="168"/>
      <c r="NRG156" s="168"/>
      <c r="NRH156" s="168"/>
      <c r="NRI156" s="168"/>
      <c r="NRJ156" s="168"/>
      <c r="NRK156" s="168"/>
      <c r="NRL156" s="168"/>
      <c r="NRM156" s="168"/>
      <c r="NRN156" s="168"/>
      <c r="NRO156" s="168"/>
      <c r="NRP156" s="168"/>
      <c r="NRQ156" s="168"/>
      <c r="NRR156" s="168"/>
      <c r="NRS156" s="168"/>
      <c r="NRT156" s="168"/>
      <c r="NRU156" s="168"/>
      <c r="NRV156" s="168"/>
      <c r="NRW156" s="168"/>
      <c r="NRX156" s="168"/>
      <c r="NRY156" s="168"/>
      <c r="NRZ156" s="168"/>
      <c r="NSA156" s="168"/>
      <c r="NSB156" s="168"/>
      <c r="NSC156" s="168"/>
      <c r="NSD156" s="168"/>
      <c r="NSE156" s="168"/>
      <c r="NSF156" s="168"/>
      <c r="NSG156" s="168"/>
      <c r="NSH156" s="168"/>
      <c r="NSI156" s="168"/>
      <c r="NSJ156" s="168"/>
      <c r="NSK156" s="168"/>
      <c r="NSL156" s="168"/>
      <c r="NSM156" s="168"/>
      <c r="NSN156" s="168"/>
      <c r="NSO156" s="168"/>
      <c r="NSP156" s="168"/>
      <c r="NSQ156" s="168"/>
      <c r="NSR156" s="168"/>
      <c r="NSS156" s="168"/>
      <c r="NST156" s="168"/>
      <c r="NSU156" s="168"/>
      <c r="NSV156" s="168"/>
      <c r="NSW156" s="168"/>
      <c r="NSX156" s="168"/>
      <c r="NSY156" s="168"/>
      <c r="NSZ156" s="168"/>
      <c r="NTA156" s="168"/>
      <c r="NTB156" s="168"/>
      <c r="NTC156" s="168"/>
      <c r="NTD156" s="168"/>
      <c r="NTE156" s="168"/>
      <c r="NTF156" s="168"/>
      <c r="NTG156" s="168"/>
      <c r="NTH156" s="168"/>
      <c r="NTI156" s="168"/>
      <c r="NTJ156" s="168"/>
      <c r="NTK156" s="168"/>
      <c r="NTL156" s="168"/>
      <c r="NTM156" s="168"/>
      <c r="NTN156" s="168"/>
      <c r="NTO156" s="168"/>
      <c r="NTP156" s="168"/>
      <c r="NTQ156" s="168"/>
      <c r="NTR156" s="168"/>
      <c r="NTS156" s="168"/>
      <c r="NTT156" s="168"/>
      <c r="NTU156" s="168"/>
      <c r="NTV156" s="168"/>
      <c r="NTW156" s="168"/>
      <c r="NTX156" s="168"/>
      <c r="NTY156" s="168"/>
      <c r="NTZ156" s="168"/>
      <c r="NUA156" s="168"/>
      <c r="NUB156" s="168"/>
      <c r="NUC156" s="168"/>
      <c r="NUD156" s="168"/>
      <c r="NUE156" s="168"/>
      <c r="NUF156" s="168"/>
      <c r="NUG156" s="168"/>
      <c r="NUH156" s="168"/>
      <c r="NUI156" s="168"/>
      <c r="NUJ156" s="168"/>
      <c r="NUK156" s="168"/>
      <c r="NUL156" s="168"/>
      <c r="NUM156" s="168"/>
      <c r="NUN156" s="168"/>
      <c r="NUO156" s="168"/>
      <c r="NUP156" s="168"/>
      <c r="NUQ156" s="168"/>
      <c r="NUR156" s="168"/>
      <c r="NUS156" s="168"/>
      <c r="NUT156" s="168"/>
      <c r="NUU156" s="168"/>
      <c r="NUV156" s="168"/>
      <c r="NUW156" s="168"/>
      <c r="NUX156" s="168"/>
      <c r="NUY156" s="168"/>
      <c r="NUZ156" s="168"/>
      <c r="NVA156" s="168"/>
      <c r="NVB156" s="168"/>
      <c r="NVC156" s="168"/>
      <c r="NVD156" s="168"/>
      <c r="NVE156" s="168"/>
      <c r="NVF156" s="168"/>
      <c r="NVG156" s="168"/>
      <c r="NVH156" s="168"/>
      <c r="NVI156" s="168"/>
      <c r="NVJ156" s="168"/>
      <c r="NVK156" s="168"/>
      <c r="NVL156" s="168"/>
      <c r="NVM156" s="168"/>
      <c r="NVN156" s="168"/>
      <c r="NVO156" s="168"/>
      <c r="NVP156" s="168"/>
      <c r="NVQ156" s="168"/>
      <c r="NVR156" s="168"/>
      <c r="NVS156" s="168"/>
      <c r="NVT156" s="168"/>
      <c r="NVU156" s="168"/>
      <c r="NVV156" s="168"/>
      <c r="NVW156" s="168"/>
      <c r="NVX156" s="168"/>
      <c r="NVY156" s="168"/>
      <c r="NVZ156" s="168"/>
      <c r="NWA156" s="168"/>
      <c r="NWB156" s="168"/>
      <c r="NWC156" s="168"/>
      <c r="NWD156" s="168"/>
      <c r="NWE156" s="168"/>
      <c r="NWF156" s="168"/>
      <c r="NWG156" s="168"/>
      <c r="NWH156" s="168"/>
      <c r="NWI156" s="168"/>
      <c r="NWJ156" s="168"/>
      <c r="NWK156" s="168"/>
      <c r="NWL156" s="168"/>
      <c r="NWM156" s="168"/>
      <c r="NWN156" s="168"/>
      <c r="NWO156" s="168"/>
      <c r="NWP156" s="168"/>
      <c r="NWQ156" s="168"/>
      <c r="NWR156" s="168"/>
      <c r="NWS156" s="168"/>
      <c r="NWT156" s="168"/>
      <c r="NWU156" s="168"/>
      <c r="NWV156" s="168"/>
      <c r="NWW156" s="168"/>
      <c r="NWX156" s="168"/>
      <c r="NWY156" s="168"/>
      <c r="NWZ156" s="168"/>
      <c r="NXA156" s="168"/>
      <c r="NXB156" s="168"/>
      <c r="NXC156" s="168"/>
      <c r="NXD156" s="168"/>
      <c r="NXE156" s="168"/>
      <c r="NXF156" s="168"/>
      <c r="NXG156" s="168"/>
      <c r="NXH156" s="168"/>
      <c r="NXI156" s="168"/>
      <c r="NXJ156" s="168"/>
      <c r="NXK156" s="168"/>
      <c r="NXL156" s="168"/>
      <c r="NXM156" s="168"/>
      <c r="NXN156" s="168"/>
      <c r="NXO156" s="168"/>
      <c r="NXP156" s="168"/>
      <c r="NXQ156" s="168"/>
      <c r="NXR156" s="168"/>
      <c r="NXS156" s="168"/>
      <c r="NXT156" s="168"/>
      <c r="NXU156" s="168"/>
      <c r="NXV156" s="168"/>
      <c r="NXW156" s="168"/>
      <c r="NXX156" s="168"/>
      <c r="NXY156" s="168"/>
      <c r="NXZ156" s="168"/>
      <c r="NYA156" s="168"/>
      <c r="NYB156" s="168"/>
      <c r="NYC156" s="168"/>
      <c r="NYD156" s="168"/>
      <c r="NYE156" s="168"/>
      <c r="NYF156" s="168"/>
      <c r="NYG156" s="168"/>
      <c r="NYH156" s="168"/>
      <c r="NYI156" s="168"/>
      <c r="NYJ156" s="168"/>
      <c r="NYK156" s="168"/>
      <c r="NYL156" s="168"/>
      <c r="NYM156" s="168"/>
      <c r="NYN156" s="168"/>
      <c r="NYO156" s="168"/>
      <c r="NYP156" s="168"/>
      <c r="NYQ156" s="168"/>
      <c r="NYR156" s="168"/>
      <c r="NYS156" s="168"/>
      <c r="NYT156" s="168"/>
      <c r="NYU156" s="168"/>
      <c r="NYV156" s="168"/>
      <c r="NYW156" s="168"/>
      <c r="NYX156" s="168"/>
      <c r="NYY156" s="168"/>
      <c r="NYZ156" s="168"/>
      <c r="NZA156" s="168"/>
      <c r="NZB156" s="168"/>
      <c r="NZC156" s="168"/>
      <c r="NZD156" s="168"/>
      <c r="NZE156" s="168"/>
      <c r="NZF156" s="168"/>
      <c r="NZG156" s="168"/>
      <c r="NZH156" s="168"/>
      <c r="NZI156" s="168"/>
      <c r="NZJ156" s="168"/>
      <c r="NZK156" s="168"/>
      <c r="NZL156" s="168"/>
      <c r="NZM156" s="168"/>
      <c r="NZN156" s="168"/>
      <c r="NZO156" s="168"/>
      <c r="NZP156" s="168"/>
      <c r="NZQ156" s="168"/>
      <c r="NZR156" s="168"/>
      <c r="NZS156" s="168"/>
      <c r="NZT156" s="168"/>
      <c r="NZU156" s="168"/>
      <c r="NZV156" s="168"/>
      <c r="NZW156" s="168"/>
      <c r="NZX156" s="168"/>
      <c r="NZY156" s="168"/>
      <c r="NZZ156" s="168"/>
      <c r="OAA156" s="168"/>
      <c r="OAB156" s="168"/>
      <c r="OAC156" s="168"/>
      <c r="OAD156" s="168"/>
      <c r="OAE156" s="168"/>
      <c r="OAF156" s="168"/>
      <c r="OAG156" s="168"/>
      <c r="OAH156" s="168"/>
      <c r="OAI156" s="168"/>
      <c r="OAJ156" s="168"/>
      <c r="OAK156" s="168"/>
      <c r="OAL156" s="168"/>
      <c r="OAM156" s="168"/>
      <c r="OAN156" s="168"/>
      <c r="OAO156" s="168"/>
      <c r="OAP156" s="168"/>
      <c r="OAQ156" s="168"/>
      <c r="OAR156" s="168"/>
      <c r="OAS156" s="168"/>
      <c r="OAT156" s="168"/>
      <c r="OAU156" s="168"/>
      <c r="OAV156" s="168"/>
      <c r="OAW156" s="168"/>
      <c r="OAX156" s="168"/>
      <c r="OAY156" s="168"/>
      <c r="OAZ156" s="168"/>
      <c r="OBA156" s="168"/>
      <c r="OBB156" s="168"/>
      <c r="OBC156" s="168"/>
      <c r="OBD156" s="168"/>
      <c r="OBE156" s="168"/>
      <c r="OBF156" s="168"/>
      <c r="OBG156" s="168"/>
      <c r="OBH156" s="168"/>
      <c r="OBI156" s="168"/>
      <c r="OBJ156" s="168"/>
      <c r="OBK156" s="168"/>
      <c r="OBL156" s="168"/>
      <c r="OBM156" s="168"/>
      <c r="OBN156" s="168"/>
      <c r="OBO156" s="168"/>
      <c r="OBP156" s="168"/>
      <c r="OBQ156" s="168"/>
      <c r="OBR156" s="168"/>
      <c r="OBS156" s="168"/>
      <c r="OBT156" s="168"/>
      <c r="OBU156" s="168"/>
      <c r="OBV156" s="168"/>
      <c r="OBW156" s="168"/>
      <c r="OBX156" s="168"/>
      <c r="OBY156" s="168"/>
      <c r="OBZ156" s="168"/>
      <c r="OCA156" s="168"/>
      <c r="OCB156" s="168"/>
      <c r="OCC156" s="168"/>
      <c r="OCD156" s="168"/>
      <c r="OCE156" s="168"/>
      <c r="OCF156" s="168"/>
      <c r="OCG156" s="168"/>
      <c r="OCH156" s="168"/>
      <c r="OCI156" s="168"/>
      <c r="OCJ156" s="168"/>
      <c r="OCK156" s="168"/>
      <c r="OCL156" s="168"/>
      <c r="OCM156" s="168"/>
      <c r="OCN156" s="168"/>
      <c r="OCO156" s="168"/>
      <c r="OCP156" s="168"/>
      <c r="OCQ156" s="168"/>
      <c r="OCR156" s="168"/>
      <c r="OCS156" s="168"/>
      <c r="OCT156" s="168"/>
      <c r="OCU156" s="168"/>
      <c r="OCV156" s="168"/>
      <c r="OCW156" s="168"/>
      <c r="OCX156" s="168"/>
      <c r="OCY156" s="168"/>
      <c r="OCZ156" s="168"/>
      <c r="ODA156" s="168"/>
      <c r="ODB156" s="168"/>
      <c r="ODC156" s="168"/>
      <c r="ODD156" s="168"/>
      <c r="ODE156" s="168"/>
      <c r="ODF156" s="168"/>
      <c r="ODG156" s="168"/>
      <c r="ODH156" s="168"/>
      <c r="ODI156" s="168"/>
      <c r="ODJ156" s="168"/>
      <c r="ODK156" s="168"/>
      <c r="ODL156" s="168"/>
      <c r="ODM156" s="168"/>
      <c r="ODN156" s="168"/>
      <c r="ODO156" s="168"/>
      <c r="ODP156" s="168"/>
      <c r="ODQ156" s="168"/>
      <c r="ODR156" s="168"/>
      <c r="ODS156" s="168"/>
      <c r="ODT156" s="168"/>
      <c r="ODU156" s="168"/>
      <c r="ODV156" s="168"/>
      <c r="ODW156" s="168"/>
      <c r="ODX156" s="168"/>
      <c r="ODY156" s="168"/>
      <c r="ODZ156" s="168"/>
      <c r="OEA156" s="168"/>
      <c r="OEB156" s="168"/>
      <c r="OEC156" s="168"/>
      <c r="OED156" s="168"/>
      <c r="OEE156" s="168"/>
      <c r="OEF156" s="168"/>
      <c r="OEG156" s="168"/>
      <c r="OEH156" s="168"/>
      <c r="OEI156" s="168"/>
      <c r="OEJ156" s="168"/>
      <c r="OEK156" s="168"/>
      <c r="OEL156" s="168"/>
      <c r="OEM156" s="168"/>
      <c r="OEN156" s="168"/>
      <c r="OEO156" s="168"/>
      <c r="OEP156" s="168"/>
      <c r="OEQ156" s="168"/>
      <c r="OER156" s="168"/>
      <c r="OES156" s="168"/>
      <c r="OET156" s="168"/>
      <c r="OEU156" s="168"/>
      <c r="OEV156" s="168"/>
      <c r="OEW156" s="168"/>
      <c r="OEX156" s="168"/>
      <c r="OEY156" s="168"/>
      <c r="OEZ156" s="168"/>
      <c r="OFA156" s="168"/>
      <c r="OFB156" s="168"/>
      <c r="OFC156" s="168"/>
      <c r="OFD156" s="168"/>
      <c r="OFE156" s="168"/>
      <c r="OFF156" s="168"/>
      <c r="OFG156" s="168"/>
      <c r="OFH156" s="168"/>
      <c r="OFI156" s="168"/>
      <c r="OFJ156" s="168"/>
      <c r="OFK156" s="168"/>
      <c r="OFL156" s="168"/>
      <c r="OFM156" s="168"/>
      <c r="OFN156" s="168"/>
      <c r="OFO156" s="168"/>
      <c r="OFP156" s="168"/>
      <c r="OFQ156" s="168"/>
      <c r="OFR156" s="168"/>
      <c r="OFS156" s="168"/>
      <c r="OFT156" s="168"/>
      <c r="OFU156" s="168"/>
      <c r="OFV156" s="168"/>
      <c r="OFW156" s="168"/>
      <c r="OFX156" s="168"/>
      <c r="OFY156" s="168"/>
      <c r="OFZ156" s="168"/>
      <c r="OGA156" s="168"/>
      <c r="OGB156" s="168"/>
      <c r="OGC156" s="168"/>
      <c r="OGD156" s="168"/>
      <c r="OGE156" s="168"/>
      <c r="OGF156" s="168"/>
      <c r="OGG156" s="168"/>
      <c r="OGH156" s="168"/>
      <c r="OGI156" s="168"/>
      <c r="OGJ156" s="168"/>
      <c r="OGK156" s="168"/>
      <c r="OGL156" s="168"/>
      <c r="OGM156" s="168"/>
      <c r="OGN156" s="168"/>
      <c r="OGO156" s="168"/>
      <c r="OGP156" s="168"/>
      <c r="OGQ156" s="168"/>
      <c r="OGR156" s="168"/>
      <c r="OGS156" s="168"/>
      <c r="OGT156" s="168"/>
      <c r="OGU156" s="168"/>
      <c r="OGV156" s="168"/>
      <c r="OGW156" s="168"/>
      <c r="OGX156" s="168"/>
      <c r="OGY156" s="168"/>
      <c r="OGZ156" s="168"/>
      <c r="OHA156" s="168"/>
      <c r="OHB156" s="168"/>
      <c r="OHC156" s="168"/>
      <c r="OHD156" s="168"/>
      <c r="OHE156" s="168"/>
      <c r="OHF156" s="168"/>
      <c r="OHG156" s="168"/>
      <c r="OHH156" s="168"/>
      <c r="OHI156" s="168"/>
      <c r="OHJ156" s="168"/>
      <c r="OHK156" s="168"/>
      <c r="OHL156" s="168"/>
      <c r="OHM156" s="168"/>
      <c r="OHN156" s="168"/>
      <c r="OHO156" s="168"/>
      <c r="OHP156" s="168"/>
      <c r="OHQ156" s="168"/>
      <c r="OHR156" s="168"/>
      <c r="OHS156" s="168"/>
      <c r="OHT156" s="168"/>
      <c r="OHU156" s="168"/>
      <c r="OHV156" s="168"/>
      <c r="OHW156" s="168"/>
      <c r="OHX156" s="168"/>
      <c r="OHY156" s="168"/>
      <c r="OHZ156" s="168"/>
      <c r="OIA156" s="168"/>
      <c r="OIB156" s="168"/>
      <c r="OIC156" s="168"/>
      <c r="OID156" s="168"/>
      <c r="OIE156" s="168"/>
      <c r="OIF156" s="168"/>
      <c r="OIG156" s="168"/>
      <c r="OIH156" s="168"/>
      <c r="OII156" s="168"/>
      <c r="OIJ156" s="168"/>
      <c r="OIK156" s="168"/>
      <c r="OIL156" s="168"/>
      <c r="OIM156" s="168"/>
      <c r="OIN156" s="168"/>
      <c r="OIO156" s="168"/>
      <c r="OIP156" s="168"/>
      <c r="OIQ156" s="168"/>
      <c r="OIR156" s="168"/>
      <c r="OIS156" s="168"/>
      <c r="OIT156" s="168"/>
      <c r="OIU156" s="168"/>
      <c r="OIV156" s="168"/>
      <c r="OIW156" s="168"/>
      <c r="OIX156" s="168"/>
      <c r="OIY156" s="168"/>
      <c r="OIZ156" s="168"/>
      <c r="OJA156" s="168"/>
      <c r="OJB156" s="168"/>
      <c r="OJC156" s="168"/>
      <c r="OJD156" s="168"/>
      <c r="OJE156" s="168"/>
      <c r="OJF156" s="168"/>
      <c r="OJG156" s="168"/>
      <c r="OJH156" s="168"/>
      <c r="OJI156" s="168"/>
      <c r="OJJ156" s="168"/>
      <c r="OJK156" s="168"/>
      <c r="OJL156" s="168"/>
      <c r="OJM156" s="168"/>
      <c r="OJN156" s="168"/>
      <c r="OJO156" s="168"/>
      <c r="OJP156" s="168"/>
      <c r="OJQ156" s="168"/>
      <c r="OJR156" s="168"/>
      <c r="OJS156" s="168"/>
      <c r="OJT156" s="168"/>
      <c r="OJU156" s="168"/>
      <c r="OJV156" s="168"/>
      <c r="OJW156" s="168"/>
      <c r="OJX156" s="168"/>
      <c r="OJY156" s="168"/>
      <c r="OJZ156" s="168"/>
      <c r="OKA156" s="168"/>
      <c r="OKB156" s="168"/>
      <c r="OKC156" s="168"/>
      <c r="OKD156" s="168"/>
      <c r="OKE156" s="168"/>
      <c r="OKF156" s="168"/>
      <c r="OKG156" s="168"/>
      <c r="OKH156" s="168"/>
      <c r="OKI156" s="168"/>
      <c r="OKJ156" s="168"/>
      <c r="OKK156" s="168"/>
      <c r="OKL156" s="168"/>
      <c r="OKM156" s="168"/>
      <c r="OKN156" s="168"/>
      <c r="OKO156" s="168"/>
      <c r="OKP156" s="168"/>
      <c r="OKQ156" s="168"/>
      <c r="OKR156" s="168"/>
      <c r="OKS156" s="168"/>
      <c r="OKT156" s="168"/>
      <c r="OKU156" s="168"/>
      <c r="OKV156" s="168"/>
      <c r="OKW156" s="168"/>
      <c r="OKX156" s="168"/>
      <c r="OKY156" s="168"/>
      <c r="OKZ156" s="168"/>
      <c r="OLA156" s="168"/>
      <c r="OLB156" s="168"/>
      <c r="OLC156" s="168"/>
      <c r="OLD156" s="168"/>
      <c r="OLE156" s="168"/>
      <c r="OLF156" s="168"/>
      <c r="OLG156" s="168"/>
      <c r="OLH156" s="168"/>
      <c r="OLI156" s="168"/>
      <c r="OLJ156" s="168"/>
      <c r="OLK156" s="168"/>
      <c r="OLL156" s="168"/>
      <c r="OLM156" s="168"/>
      <c r="OLN156" s="168"/>
      <c r="OLO156" s="168"/>
      <c r="OLP156" s="168"/>
      <c r="OLQ156" s="168"/>
      <c r="OLR156" s="168"/>
      <c r="OLS156" s="168"/>
      <c r="OLT156" s="168"/>
      <c r="OLU156" s="168"/>
      <c r="OLV156" s="168"/>
      <c r="OLW156" s="168"/>
      <c r="OLX156" s="168"/>
      <c r="OLY156" s="168"/>
      <c r="OLZ156" s="168"/>
      <c r="OMA156" s="168"/>
      <c r="OMB156" s="168"/>
      <c r="OMC156" s="168"/>
      <c r="OMD156" s="168"/>
      <c r="OME156" s="168"/>
      <c r="OMF156" s="168"/>
      <c r="OMG156" s="168"/>
      <c r="OMH156" s="168"/>
      <c r="OMI156" s="168"/>
      <c r="OMJ156" s="168"/>
      <c r="OMK156" s="168"/>
      <c r="OML156" s="168"/>
      <c r="OMM156" s="168"/>
      <c r="OMN156" s="168"/>
      <c r="OMO156" s="168"/>
      <c r="OMP156" s="168"/>
      <c r="OMQ156" s="168"/>
      <c r="OMR156" s="168"/>
      <c r="OMS156" s="168"/>
      <c r="OMT156" s="168"/>
      <c r="OMU156" s="168"/>
      <c r="OMV156" s="168"/>
      <c r="OMW156" s="168"/>
      <c r="OMX156" s="168"/>
      <c r="OMY156" s="168"/>
      <c r="OMZ156" s="168"/>
      <c r="ONA156" s="168"/>
      <c r="ONB156" s="168"/>
      <c r="ONC156" s="168"/>
      <c r="OND156" s="168"/>
      <c r="ONE156" s="168"/>
      <c r="ONF156" s="168"/>
      <c r="ONG156" s="168"/>
      <c r="ONH156" s="168"/>
      <c r="ONI156" s="168"/>
      <c r="ONJ156" s="168"/>
      <c r="ONK156" s="168"/>
      <c r="ONL156" s="168"/>
      <c r="ONM156" s="168"/>
      <c r="ONN156" s="168"/>
      <c r="ONO156" s="168"/>
      <c r="ONP156" s="168"/>
      <c r="ONQ156" s="168"/>
      <c r="ONR156" s="168"/>
      <c r="ONS156" s="168"/>
      <c r="ONT156" s="168"/>
      <c r="ONU156" s="168"/>
      <c r="ONV156" s="168"/>
      <c r="ONW156" s="168"/>
      <c r="ONX156" s="168"/>
      <c r="ONY156" s="168"/>
      <c r="ONZ156" s="168"/>
      <c r="OOA156" s="168"/>
      <c r="OOB156" s="168"/>
      <c r="OOC156" s="168"/>
      <c r="OOD156" s="168"/>
      <c r="OOE156" s="168"/>
      <c r="OOF156" s="168"/>
      <c r="OOG156" s="168"/>
      <c r="OOH156" s="168"/>
      <c r="OOI156" s="168"/>
      <c r="OOJ156" s="168"/>
      <c r="OOK156" s="168"/>
      <c r="OOL156" s="168"/>
      <c r="OOM156" s="168"/>
      <c r="OON156" s="168"/>
      <c r="OOO156" s="168"/>
      <c r="OOP156" s="168"/>
      <c r="OOQ156" s="168"/>
      <c r="OOR156" s="168"/>
      <c r="OOS156" s="168"/>
      <c r="OOT156" s="168"/>
      <c r="OOU156" s="168"/>
      <c r="OOV156" s="168"/>
      <c r="OOW156" s="168"/>
      <c r="OOX156" s="168"/>
      <c r="OOY156" s="168"/>
      <c r="OOZ156" s="168"/>
      <c r="OPA156" s="168"/>
      <c r="OPB156" s="168"/>
      <c r="OPC156" s="168"/>
      <c r="OPD156" s="168"/>
      <c r="OPE156" s="168"/>
      <c r="OPF156" s="168"/>
      <c r="OPG156" s="168"/>
      <c r="OPH156" s="168"/>
      <c r="OPI156" s="168"/>
      <c r="OPJ156" s="168"/>
      <c r="OPK156" s="168"/>
      <c r="OPL156" s="168"/>
      <c r="OPM156" s="168"/>
      <c r="OPN156" s="168"/>
      <c r="OPO156" s="168"/>
      <c r="OPP156" s="168"/>
      <c r="OPQ156" s="168"/>
      <c r="OPR156" s="168"/>
      <c r="OPS156" s="168"/>
      <c r="OPT156" s="168"/>
      <c r="OPU156" s="168"/>
      <c r="OPV156" s="168"/>
      <c r="OPW156" s="168"/>
      <c r="OPX156" s="168"/>
      <c r="OPY156" s="168"/>
      <c r="OPZ156" s="168"/>
      <c r="OQA156" s="168"/>
      <c r="OQB156" s="168"/>
      <c r="OQC156" s="168"/>
      <c r="OQD156" s="168"/>
      <c r="OQE156" s="168"/>
      <c r="OQF156" s="168"/>
      <c r="OQG156" s="168"/>
      <c r="OQH156" s="168"/>
      <c r="OQI156" s="168"/>
      <c r="OQJ156" s="168"/>
      <c r="OQK156" s="168"/>
      <c r="OQL156" s="168"/>
      <c r="OQM156" s="168"/>
      <c r="OQN156" s="168"/>
      <c r="OQO156" s="168"/>
      <c r="OQP156" s="168"/>
      <c r="OQQ156" s="168"/>
      <c r="OQR156" s="168"/>
      <c r="OQS156" s="168"/>
      <c r="OQT156" s="168"/>
      <c r="OQU156" s="168"/>
      <c r="OQV156" s="168"/>
      <c r="OQW156" s="168"/>
      <c r="OQX156" s="168"/>
      <c r="OQY156" s="168"/>
      <c r="OQZ156" s="168"/>
      <c r="ORA156" s="168"/>
      <c r="ORB156" s="168"/>
      <c r="ORC156" s="168"/>
      <c r="ORD156" s="168"/>
      <c r="ORE156" s="168"/>
      <c r="ORF156" s="168"/>
      <c r="ORG156" s="168"/>
      <c r="ORH156" s="168"/>
      <c r="ORI156" s="168"/>
      <c r="ORJ156" s="168"/>
      <c r="ORK156" s="168"/>
      <c r="ORL156" s="168"/>
      <c r="ORM156" s="168"/>
      <c r="ORN156" s="168"/>
      <c r="ORO156" s="168"/>
      <c r="ORP156" s="168"/>
      <c r="ORQ156" s="168"/>
      <c r="ORR156" s="168"/>
      <c r="ORS156" s="168"/>
      <c r="ORT156" s="168"/>
      <c r="ORU156" s="168"/>
      <c r="ORV156" s="168"/>
      <c r="ORW156" s="168"/>
      <c r="ORX156" s="168"/>
      <c r="ORY156" s="168"/>
      <c r="ORZ156" s="168"/>
      <c r="OSA156" s="168"/>
      <c r="OSB156" s="168"/>
      <c r="OSC156" s="168"/>
      <c r="OSD156" s="168"/>
      <c r="OSE156" s="168"/>
      <c r="OSF156" s="168"/>
      <c r="OSG156" s="168"/>
      <c r="OSH156" s="168"/>
      <c r="OSI156" s="168"/>
      <c r="OSJ156" s="168"/>
      <c r="OSK156" s="168"/>
      <c r="OSL156" s="168"/>
      <c r="OSM156" s="168"/>
      <c r="OSN156" s="168"/>
      <c r="OSO156" s="168"/>
      <c r="OSP156" s="168"/>
      <c r="OSQ156" s="168"/>
      <c r="OSR156" s="168"/>
      <c r="OSS156" s="168"/>
      <c r="OST156" s="168"/>
      <c r="OSU156" s="168"/>
      <c r="OSV156" s="168"/>
      <c r="OSW156" s="168"/>
      <c r="OSX156" s="168"/>
      <c r="OSY156" s="168"/>
      <c r="OSZ156" s="168"/>
      <c r="OTA156" s="168"/>
      <c r="OTB156" s="168"/>
      <c r="OTC156" s="168"/>
      <c r="OTD156" s="168"/>
      <c r="OTE156" s="168"/>
      <c r="OTF156" s="168"/>
      <c r="OTG156" s="168"/>
      <c r="OTH156" s="168"/>
      <c r="OTI156" s="168"/>
      <c r="OTJ156" s="168"/>
      <c r="OTK156" s="168"/>
      <c r="OTL156" s="168"/>
      <c r="OTM156" s="168"/>
      <c r="OTN156" s="168"/>
      <c r="OTO156" s="168"/>
      <c r="OTP156" s="168"/>
      <c r="OTQ156" s="168"/>
      <c r="OTR156" s="168"/>
      <c r="OTS156" s="168"/>
      <c r="OTT156" s="168"/>
      <c r="OTU156" s="168"/>
      <c r="OTV156" s="168"/>
      <c r="OTW156" s="168"/>
      <c r="OTX156" s="168"/>
      <c r="OTY156" s="168"/>
      <c r="OTZ156" s="168"/>
      <c r="OUA156" s="168"/>
      <c r="OUB156" s="168"/>
      <c r="OUC156" s="168"/>
      <c r="OUD156" s="168"/>
      <c r="OUE156" s="168"/>
      <c r="OUF156" s="168"/>
      <c r="OUG156" s="168"/>
      <c r="OUH156" s="168"/>
      <c r="OUI156" s="168"/>
      <c r="OUJ156" s="168"/>
      <c r="OUK156" s="168"/>
      <c r="OUL156" s="168"/>
      <c r="OUM156" s="168"/>
      <c r="OUN156" s="168"/>
      <c r="OUO156" s="168"/>
      <c r="OUP156" s="168"/>
      <c r="OUQ156" s="168"/>
      <c r="OUR156" s="168"/>
      <c r="OUS156" s="168"/>
      <c r="OUT156" s="168"/>
      <c r="OUU156" s="168"/>
      <c r="OUV156" s="168"/>
      <c r="OUW156" s="168"/>
      <c r="OUX156" s="168"/>
      <c r="OUY156" s="168"/>
      <c r="OUZ156" s="168"/>
      <c r="OVA156" s="168"/>
      <c r="OVB156" s="168"/>
      <c r="OVC156" s="168"/>
      <c r="OVD156" s="168"/>
      <c r="OVE156" s="168"/>
      <c r="OVF156" s="168"/>
      <c r="OVG156" s="168"/>
      <c r="OVH156" s="168"/>
      <c r="OVI156" s="168"/>
      <c r="OVJ156" s="168"/>
      <c r="OVK156" s="168"/>
      <c r="OVL156" s="168"/>
      <c r="OVM156" s="168"/>
      <c r="OVN156" s="168"/>
      <c r="OVO156" s="168"/>
      <c r="OVP156" s="168"/>
      <c r="OVQ156" s="168"/>
      <c r="OVR156" s="168"/>
      <c r="OVS156" s="168"/>
      <c r="OVT156" s="168"/>
      <c r="OVU156" s="168"/>
      <c r="OVV156" s="168"/>
      <c r="OVW156" s="168"/>
      <c r="OVX156" s="168"/>
      <c r="OVY156" s="168"/>
      <c r="OVZ156" s="168"/>
      <c r="OWA156" s="168"/>
      <c r="OWB156" s="168"/>
      <c r="OWC156" s="168"/>
      <c r="OWD156" s="168"/>
      <c r="OWE156" s="168"/>
      <c r="OWF156" s="168"/>
      <c r="OWG156" s="168"/>
      <c r="OWH156" s="168"/>
      <c r="OWI156" s="168"/>
      <c r="OWJ156" s="168"/>
      <c r="OWK156" s="168"/>
      <c r="OWL156" s="168"/>
      <c r="OWM156" s="168"/>
      <c r="OWN156" s="168"/>
      <c r="OWO156" s="168"/>
      <c r="OWP156" s="168"/>
      <c r="OWQ156" s="168"/>
      <c r="OWR156" s="168"/>
      <c r="OWS156" s="168"/>
      <c r="OWT156" s="168"/>
      <c r="OWU156" s="168"/>
      <c r="OWV156" s="168"/>
      <c r="OWW156" s="168"/>
      <c r="OWX156" s="168"/>
      <c r="OWY156" s="168"/>
      <c r="OWZ156" s="168"/>
      <c r="OXA156" s="168"/>
      <c r="OXB156" s="168"/>
      <c r="OXC156" s="168"/>
      <c r="OXD156" s="168"/>
      <c r="OXE156" s="168"/>
      <c r="OXF156" s="168"/>
      <c r="OXG156" s="168"/>
      <c r="OXH156" s="168"/>
      <c r="OXI156" s="168"/>
      <c r="OXJ156" s="168"/>
      <c r="OXK156" s="168"/>
      <c r="OXL156" s="168"/>
      <c r="OXM156" s="168"/>
      <c r="OXN156" s="168"/>
      <c r="OXO156" s="168"/>
      <c r="OXP156" s="168"/>
      <c r="OXQ156" s="168"/>
      <c r="OXR156" s="168"/>
      <c r="OXS156" s="168"/>
      <c r="OXT156" s="168"/>
      <c r="OXU156" s="168"/>
      <c r="OXV156" s="168"/>
      <c r="OXW156" s="168"/>
      <c r="OXX156" s="168"/>
      <c r="OXY156" s="168"/>
      <c r="OXZ156" s="168"/>
      <c r="OYA156" s="168"/>
      <c r="OYB156" s="168"/>
      <c r="OYC156" s="168"/>
      <c r="OYD156" s="168"/>
      <c r="OYE156" s="168"/>
      <c r="OYF156" s="168"/>
      <c r="OYG156" s="168"/>
      <c r="OYH156" s="168"/>
      <c r="OYI156" s="168"/>
      <c r="OYJ156" s="168"/>
      <c r="OYK156" s="168"/>
      <c r="OYL156" s="168"/>
      <c r="OYM156" s="168"/>
      <c r="OYN156" s="168"/>
      <c r="OYO156" s="168"/>
      <c r="OYP156" s="168"/>
      <c r="OYQ156" s="168"/>
      <c r="OYR156" s="168"/>
      <c r="OYS156" s="168"/>
      <c r="OYT156" s="168"/>
      <c r="OYU156" s="168"/>
      <c r="OYV156" s="168"/>
      <c r="OYW156" s="168"/>
      <c r="OYX156" s="168"/>
      <c r="OYY156" s="168"/>
      <c r="OYZ156" s="168"/>
      <c r="OZA156" s="168"/>
      <c r="OZB156" s="168"/>
      <c r="OZC156" s="168"/>
      <c r="OZD156" s="168"/>
      <c r="OZE156" s="168"/>
      <c r="OZF156" s="168"/>
      <c r="OZG156" s="168"/>
      <c r="OZH156" s="168"/>
      <c r="OZI156" s="168"/>
      <c r="OZJ156" s="168"/>
      <c r="OZK156" s="168"/>
      <c r="OZL156" s="168"/>
      <c r="OZM156" s="168"/>
      <c r="OZN156" s="168"/>
      <c r="OZO156" s="168"/>
      <c r="OZP156" s="168"/>
      <c r="OZQ156" s="168"/>
      <c r="OZR156" s="168"/>
      <c r="OZS156" s="168"/>
      <c r="OZT156" s="168"/>
      <c r="OZU156" s="168"/>
      <c r="OZV156" s="168"/>
      <c r="OZW156" s="168"/>
      <c r="OZX156" s="168"/>
      <c r="OZY156" s="168"/>
      <c r="OZZ156" s="168"/>
      <c r="PAA156" s="168"/>
      <c r="PAB156" s="168"/>
      <c r="PAC156" s="168"/>
      <c r="PAD156" s="168"/>
      <c r="PAE156" s="168"/>
      <c r="PAF156" s="168"/>
      <c r="PAG156" s="168"/>
      <c r="PAH156" s="168"/>
      <c r="PAI156" s="168"/>
      <c r="PAJ156" s="168"/>
      <c r="PAK156" s="168"/>
      <c r="PAL156" s="168"/>
      <c r="PAM156" s="168"/>
      <c r="PAN156" s="168"/>
      <c r="PAO156" s="168"/>
      <c r="PAP156" s="168"/>
      <c r="PAQ156" s="168"/>
      <c r="PAR156" s="168"/>
      <c r="PAS156" s="168"/>
      <c r="PAT156" s="168"/>
      <c r="PAU156" s="168"/>
      <c r="PAV156" s="168"/>
      <c r="PAW156" s="168"/>
      <c r="PAX156" s="168"/>
      <c r="PAY156" s="168"/>
      <c r="PAZ156" s="168"/>
      <c r="PBA156" s="168"/>
      <c r="PBB156" s="168"/>
      <c r="PBC156" s="168"/>
      <c r="PBD156" s="168"/>
      <c r="PBE156" s="168"/>
      <c r="PBF156" s="168"/>
      <c r="PBG156" s="168"/>
      <c r="PBH156" s="168"/>
      <c r="PBI156" s="168"/>
      <c r="PBJ156" s="168"/>
      <c r="PBK156" s="168"/>
      <c r="PBL156" s="168"/>
      <c r="PBM156" s="168"/>
      <c r="PBN156" s="168"/>
      <c r="PBO156" s="168"/>
      <c r="PBP156" s="168"/>
      <c r="PBQ156" s="168"/>
      <c r="PBR156" s="168"/>
      <c r="PBS156" s="168"/>
      <c r="PBT156" s="168"/>
      <c r="PBU156" s="168"/>
      <c r="PBV156" s="168"/>
      <c r="PBW156" s="168"/>
      <c r="PBX156" s="168"/>
      <c r="PBY156" s="168"/>
      <c r="PBZ156" s="168"/>
      <c r="PCA156" s="168"/>
      <c r="PCB156" s="168"/>
      <c r="PCC156" s="168"/>
      <c r="PCD156" s="168"/>
      <c r="PCE156" s="168"/>
      <c r="PCF156" s="168"/>
      <c r="PCG156" s="168"/>
      <c r="PCH156" s="168"/>
      <c r="PCI156" s="168"/>
      <c r="PCJ156" s="168"/>
      <c r="PCK156" s="168"/>
      <c r="PCL156" s="168"/>
      <c r="PCM156" s="168"/>
      <c r="PCN156" s="168"/>
      <c r="PCO156" s="168"/>
      <c r="PCP156" s="168"/>
      <c r="PCQ156" s="168"/>
      <c r="PCR156" s="168"/>
      <c r="PCS156" s="168"/>
      <c r="PCT156" s="168"/>
      <c r="PCU156" s="168"/>
      <c r="PCV156" s="168"/>
      <c r="PCW156" s="168"/>
      <c r="PCX156" s="168"/>
      <c r="PCY156" s="168"/>
      <c r="PCZ156" s="168"/>
      <c r="PDA156" s="168"/>
      <c r="PDB156" s="168"/>
      <c r="PDC156" s="168"/>
      <c r="PDD156" s="168"/>
      <c r="PDE156" s="168"/>
      <c r="PDF156" s="168"/>
      <c r="PDG156" s="168"/>
      <c r="PDH156" s="168"/>
      <c r="PDI156" s="168"/>
      <c r="PDJ156" s="168"/>
      <c r="PDK156" s="168"/>
      <c r="PDL156" s="168"/>
      <c r="PDM156" s="168"/>
      <c r="PDN156" s="168"/>
      <c r="PDO156" s="168"/>
      <c r="PDP156" s="168"/>
      <c r="PDQ156" s="168"/>
      <c r="PDR156" s="168"/>
      <c r="PDS156" s="168"/>
      <c r="PDT156" s="168"/>
      <c r="PDU156" s="168"/>
      <c r="PDV156" s="168"/>
      <c r="PDW156" s="168"/>
      <c r="PDX156" s="168"/>
      <c r="PDY156" s="168"/>
      <c r="PDZ156" s="168"/>
      <c r="PEA156" s="168"/>
      <c r="PEB156" s="168"/>
      <c r="PEC156" s="168"/>
      <c r="PED156" s="168"/>
      <c r="PEE156" s="168"/>
      <c r="PEF156" s="168"/>
      <c r="PEG156" s="168"/>
      <c r="PEH156" s="168"/>
      <c r="PEI156" s="168"/>
      <c r="PEJ156" s="168"/>
      <c r="PEK156" s="168"/>
      <c r="PEL156" s="168"/>
      <c r="PEM156" s="168"/>
      <c r="PEN156" s="168"/>
      <c r="PEO156" s="168"/>
      <c r="PEP156" s="168"/>
      <c r="PEQ156" s="168"/>
      <c r="PER156" s="168"/>
      <c r="PES156" s="168"/>
      <c r="PET156" s="168"/>
      <c r="PEU156" s="168"/>
      <c r="PEV156" s="168"/>
      <c r="PEW156" s="168"/>
      <c r="PEX156" s="168"/>
      <c r="PEY156" s="168"/>
      <c r="PEZ156" s="168"/>
      <c r="PFA156" s="168"/>
      <c r="PFB156" s="168"/>
      <c r="PFC156" s="168"/>
      <c r="PFD156" s="168"/>
      <c r="PFE156" s="168"/>
      <c r="PFF156" s="168"/>
      <c r="PFG156" s="168"/>
      <c r="PFH156" s="168"/>
      <c r="PFI156" s="168"/>
      <c r="PFJ156" s="168"/>
      <c r="PFK156" s="168"/>
      <c r="PFL156" s="168"/>
      <c r="PFM156" s="168"/>
      <c r="PFN156" s="168"/>
      <c r="PFO156" s="168"/>
      <c r="PFP156" s="168"/>
      <c r="PFQ156" s="168"/>
      <c r="PFR156" s="168"/>
      <c r="PFS156" s="168"/>
      <c r="PFT156" s="168"/>
      <c r="PFU156" s="168"/>
      <c r="PFV156" s="168"/>
      <c r="PFW156" s="168"/>
      <c r="PFX156" s="168"/>
      <c r="PFY156" s="168"/>
      <c r="PFZ156" s="168"/>
      <c r="PGA156" s="168"/>
      <c r="PGB156" s="168"/>
      <c r="PGC156" s="168"/>
      <c r="PGD156" s="168"/>
      <c r="PGE156" s="168"/>
      <c r="PGF156" s="168"/>
      <c r="PGG156" s="168"/>
      <c r="PGH156" s="168"/>
      <c r="PGI156" s="168"/>
      <c r="PGJ156" s="168"/>
      <c r="PGK156" s="168"/>
      <c r="PGL156" s="168"/>
      <c r="PGM156" s="168"/>
      <c r="PGN156" s="168"/>
      <c r="PGO156" s="168"/>
      <c r="PGP156" s="168"/>
      <c r="PGQ156" s="168"/>
      <c r="PGR156" s="168"/>
      <c r="PGS156" s="168"/>
      <c r="PGT156" s="168"/>
      <c r="PGU156" s="168"/>
      <c r="PGV156" s="168"/>
      <c r="PGW156" s="168"/>
      <c r="PGX156" s="168"/>
      <c r="PGY156" s="168"/>
      <c r="PGZ156" s="168"/>
      <c r="PHA156" s="168"/>
      <c r="PHB156" s="168"/>
      <c r="PHC156" s="168"/>
      <c r="PHD156" s="168"/>
      <c r="PHE156" s="168"/>
      <c r="PHF156" s="168"/>
      <c r="PHG156" s="168"/>
      <c r="PHH156" s="168"/>
      <c r="PHI156" s="168"/>
      <c r="PHJ156" s="168"/>
      <c r="PHK156" s="168"/>
      <c r="PHL156" s="168"/>
      <c r="PHM156" s="168"/>
      <c r="PHN156" s="168"/>
      <c r="PHO156" s="168"/>
      <c r="PHP156" s="168"/>
      <c r="PHQ156" s="168"/>
      <c r="PHR156" s="168"/>
      <c r="PHS156" s="168"/>
      <c r="PHT156" s="168"/>
      <c r="PHU156" s="168"/>
      <c r="PHV156" s="168"/>
      <c r="PHW156" s="168"/>
      <c r="PHX156" s="168"/>
      <c r="PHY156" s="168"/>
      <c r="PHZ156" s="168"/>
      <c r="PIA156" s="168"/>
      <c r="PIB156" s="168"/>
      <c r="PIC156" s="168"/>
      <c r="PID156" s="168"/>
      <c r="PIE156" s="168"/>
      <c r="PIF156" s="168"/>
      <c r="PIG156" s="168"/>
      <c r="PIH156" s="168"/>
      <c r="PII156" s="168"/>
      <c r="PIJ156" s="168"/>
      <c r="PIK156" s="168"/>
      <c r="PIL156" s="168"/>
      <c r="PIM156" s="168"/>
      <c r="PIN156" s="168"/>
      <c r="PIO156" s="168"/>
      <c r="PIP156" s="168"/>
      <c r="PIQ156" s="168"/>
      <c r="PIR156" s="168"/>
      <c r="PIS156" s="168"/>
      <c r="PIT156" s="168"/>
      <c r="PIU156" s="168"/>
      <c r="PIV156" s="168"/>
      <c r="PIW156" s="168"/>
      <c r="PIX156" s="168"/>
      <c r="PIY156" s="168"/>
      <c r="PIZ156" s="168"/>
      <c r="PJA156" s="168"/>
      <c r="PJB156" s="168"/>
      <c r="PJC156" s="168"/>
      <c r="PJD156" s="168"/>
      <c r="PJE156" s="168"/>
      <c r="PJF156" s="168"/>
      <c r="PJG156" s="168"/>
      <c r="PJH156" s="168"/>
      <c r="PJI156" s="168"/>
      <c r="PJJ156" s="168"/>
      <c r="PJK156" s="168"/>
      <c r="PJL156" s="168"/>
      <c r="PJM156" s="168"/>
      <c r="PJN156" s="168"/>
      <c r="PJO156" s="168"/>
      <c r="PJP156" s="168"/>
      <c r="PJQ156" s="168"/>
      <c r="PJR156" s="168"/>
      <c r="PJS156" s="168"/>
      <c r="PJT156" s="168"/>
      <c r="PJU156" s="168"/>
      <c r="PJV156" s="168"/>
      <c r="PJW156" s="168"/>
      <c r="PJX156" s="168"/>
      <c r="PJY156" s="168"/>
      <c r="PJZ156" s="168"/>
      <c r="PKA156" s="168"/>
      <c r="PKB156" s="168"/>
      <c r="PKC156" s="168"/>
      <c r="PKD156" s="168"/>
      <c r="PKE156" s="168"/>
      <c r="PKF156" s="168"/>
      <c r="PKG156" s="168"/>
      <c r="PKH156" s="168"/>
      <c r="PKI156" s="168"/>
      <c r="PKJ156" s="168"/>
      <c r="PKK156" s="168"/>
      <c r="PKL156" s="168"/>
      <c r="PKM156" s="168"/>
      <c r="PKN156" s="168"/>
      <c r="PKO156" s="168"/>
      <c r="PKP156" s="168"/>
      <c r="PKQ156" s="168"/>
      <c r="PKR156" s="168"/>
      <c r="PKS156" s="168"/>
      <c r="PKT156" s="168"/>
      <c r="PKU156" s="168"/>
      <c r="PKV156" s="168"/>
      <c r="PKW156" s="168"/>
      <c r="PKX156" s="168"/>
      <c r="PKY156" s="168"/>
      <c r="PKZ156" s="168"/>
      <c r="PLA156" s="168"/>
      <c r="PLB156" s="168"/>
      <c r="PLC156" s="168"/>
      <c r="PLD156" s="168"/>
      <c r="PLE156" s="168"/>
      <c r="PLF156" s="168"/>
      <c r="PLG156" s="168"/>
      <c r="PLH156" s="168"/>
      <c r="PLI156" s="168"/>
      <c r="PLJ156" s="168"/>
      <c r="PLK156" s="168"/>
      <c r="PLL156" s="168"/>
      <c r="PLM156" s="168"/>
      <c r="PLN156" s="168"/>
      <c r="PLO156" s="168"/>
      <c r="PLP156" s="168"/>
      <c r="PLQ156" s="168"/>
      <c r="PLR156" s="168"/>
      <c r="PLS156" s="168"/>
      <c r="PLT156" s="168"/>
      <c r="PLU156" s="168"/>
      <c r="PLV156" s="168"/>
      <c r="PLW156" s="168"/>
      <c r="PLX156" s="168"/>
      <c r="PLY156" s="168"/>
      <c r="PLZ156" s="168"/>
      <c r="PMA156" s="168"/>
      <c r="PMB156" s="168"/>
      <c r="PMC156" s="168"/>
      <c r="PMD156" s="168"/>
      <c r="PME156" s="168"/>
      <c r="PMF156" s="168"/>
      <c r="PMG156" s="168"/>
      <c r="PMH156" s="168"/>
      <c r="PMI156" s="168"/>
      <c r="PMJ156" s="168"/>
      <c r="PMK156" s="168"/>
      <c r="PML156" s="168"/>
      <c r="PMM156" s="168"/>
      <c r="PMN156" s="168"/>
      <c r="PMO156" s="168"/>
      <c r="PMP156" s="168"/>
      <c r="PMQ156" s="168"/>
      <c r="PMR156" s="168"/>
      <c r="PMS156" s="168"/>
      <c r="PMT156" s="168"/>
      <c r="PMU156" s="168"/>
      <c r="PMV156" s="168"/>
      <c r="PMW156" s="168"/>
      <c r="PMX156" s="168"/>
      <c r="PMY156" s="168"/>
      <c r="PMZ156" s="168"/>
      <c r="PNA156" s="168"/>
      <c r="PNB156" s="168"/>
      <c r="PNC156" s="168"/>
      <c r="PND156" s="168"/>
      <c r="PNE156" s="168"/>
      <c r="PNF156" s="168"/>
      <c r="PNG156" s="168"/>
      <c r="PNH156" s="168"/>
      <c r="PNI156" s="168"/>
      <c r="PNJ156" s="168"/>
      <c r="PNK156" s="168"/>
      <c r="PNL156" s="168"/>
      <c r="PNM156" s="168"/>
      <c r="PNN156" s="168"/>
      <c r="PNO156" s="168"/>
      <c r="PNP156" s="168"/>
      <c r="PNQ156" s="168"/>
      <c r="PNR156" s="168"/>
      <c r="PNS156" s="168"/>
      <c r="PNT156" s="168"/>
      <c r="PNU156" s="168"/>
      <c r="PNV156" s="168"/>
      <c r="PNW156" s="168"/>
      <c r="PNX156" s="168"/>
      <c r="PNY156" s="168"/>
      <c r="PNZ156" s="168"/>
      <c r="POA156" s="168"/>
      <c r="POB156" s="168"/>
      <c r="POC156" s="168"/>
      <c r="POD156" s="168"/>
      <c r="POE156" s="168"/>
      <c r="POF156" s="168"/>
      <c r="POG156" s="168"/>
      <c r="POH156" s="168"/>
      <c r="POI156" s="168"/>
      <c r="POJ156" s="168"/>
      <c r="POK156" s="168"/>
      <c r="POL156" s="168"/>
      <c r="POM156" s="168"/>
      <c r="PON156" s="168"/>
      <c r="POO156" s="168"/>
      <c r="POP156" s="168"/>
      <c r="POQ156" s="168"/>
      <c r="POR156" s="168"/>
      <c r="POS156" s="168"/>
      <c r="POT156" s="168"/>
      <c r="POU156" s="168"/>
      <c r="POV156" s="168"/>
      <c r="POW156" s="168"/>
      <c r="POX156" s="168"/>
      <c r="POY156" s="168"/>
      <c r="POZ156" s="168"/>
      <c r="PPA156" s="168"/>
      <c r="PPB156" s="168"/>
      <c r="PPC156" s="168"/>
      <c r="PPD156" s="168"/>
      <c r="PPE156" s="168"/>
      <c r="PPF156" s="168"/>
      <c r="PPG156" s="168"/>
      <c r="PPH156" s="168"/>
      <c r="PPI156" s="168"/>
      <c r="PPJ156" s="168"/>
      <c r="PPK156" s="168"/>
      <c r="PPL156" s="168"/>
      <c r="PPM156" s="168"/>
      <c r="PPN156" s="168"/>
      <c r="PPO156" s="168"/>
      <c r="PPP156" s="168"/>
      <c r="PPQ156" s="168"/>
      <c r="PPR156" s="168"/>
      <c r="PPS156" s="168"/>
      <c r="PPT156" s="168"/>
      <c r="PPU156" s="168"/>
      <c r="PPV156" s="168"/>
      <c r="PPW156" s="168"/>
      <c r="PPX156" s="168"/>
      <c r="PPY156" s="168"/>
      <c r="PPZ156" s="168"/>
      <c r="PQA156" s="168"/>
      <c r="PQB156" s="168"/>
      <c r="PQC156" s="168"/>
      <c r="PQD156" s="168"/>
      <c r="PQE156" s="168"/>
      <c r="PQF156" s="168"/>
      <c r="PQG156" s="168"/>
      <c r="PQH156" s="168"/>
      <c r="PQI156" s="168"/>
      <c r="PQJ156" s="168"/>
      <c r="PQK156" s="168"/>
      <c r="PQL156" s="168"/>
      <c r="PQM156" s="168"/>
      <c r="PQN156" s="168"/>
      <c r="PQO156" s="168"/>
      <c r="PQP156" s="168"/>
      <c r="PQQ156" s="168"/>
      <c r="PQR156" s="168"/>
      <c r="PQS156" s="168"/>
      <c r="PQT156" s="168"/>
      <c r="PQU156" s="168"/>
      <c r="PQV156" s="168"/>
      <c r="PQW156" s="168"/>
      <c r="PQX156" s="168"/>
      <c r="PQY156" s="168"/>
      <c r="PQZ156" s="168"/>
      <c r="PRA156" s="168"/>
      <c r="PRB156" s="168"/>
      <c r="PRC156" s="168"/>
      <c r="PRD156" s="168"/>
      <c r="PRE156" s="168"/>
      <c r="PRF156" s="168"/>
      <c r="PRG156" s="168"/>
      <c r="PRH156" s="168"/>
      <c r="PRI156" s="168"/>
      <c r="PRJ156" s="168"/>
      <c r="PRK156" s="168"/>
      <c r="PRL156" s="168"/>
      <c r="PRM156" s="168"/>
      <c r="PRN156" s="168"/>
      <c r="PRO156" s="168"/>
      <c r="PRP156" s="168"/>
      <c r="PRQ156" s="168"/>
      <c r="PRR156" s="168"/>
      <c r="PRS156" s="168"/>
      <c r="PRT156" s="168"/>
      <c r="PRU156" s="168"/>
      <c r="PRV156" s="168"/>
      <c r="PRW156" s="168"/>
      <c r="PRX156" s="168"/>
      <c r="PRY156" s="168"/>
      <c r="PRZ156" s="168"/>
      <c r="PSA156" s="168"/>
      <c r="PSB156" s="168"/>
      <c r="PSC156" s="168"/>
      <c r="PSD156" s="168"/>
      <c r="PSE156" s="168"/>
      <c r="PSF156" s="168"/>
      <c r="PSG156" s="168"/>
      <c r="PSH156" s="168"/>
      <c r="PSI156" s="168"/>
      <c r="PSJ156" s="168"/>
      <c r="PSK156" s="168"/>
      <c r="PSL156" s="168"/>
      <c r="PSM156" s="168"/>
      <c r="PSN156" s="168"/>
      <c r="PSO156" s="168"/>
      <c r="PSP156" s="168"/>
      <c r="PSQ156" s="168"/>
      <c r="PSR156" s="168"/>
      <c r="PSS156" s="168"/>
      <c r="PST156" s="168"/>
      <c r="PSU156" s="168"/>
      <c r="PSV156" s="168"/>
      <c r="PSW156" s="168"/>
      <c r="PSX156" s="168"/>
      <c r="PSY156" s="168"/>
      <c r="PSZ156" s="168"/>
      <c r="PTA156" s="168"/>
      <c r="PTB156" s="168"/>
      <c r="PTC156" s="168"/>
      <c r="PTD156" s="168"/>
      <c r="PTE156" s="168"/>
      <c r="PTF156" s="168"/>
      <c r="PTG156" s="168"/>
      <c r="PTH156" s="168"/>
      <c r="PTI156" s="168"/>
      <c r="PTJ156" s="168"/>
      <c r="PTK156" s="168"/>
      <c r="PTL156" s="168"/>
      <c r="PTM156" s="168"/>
      <c r="PTN156" s="168"/>
      <c r="PTO156" s="168"/>
      <c r="PTP156" s="168"/>
      <c r="PTQ156" s="168"/>
      <c r="PTR156" s="168"/>
      <c r="PTS156" s="168"/>
      <c r="PTT156" s="168"/>
      <c r="PTU156" s="168"/>
      <c r="PTV156" s="168"/>
      <c r="PTW156" s="168"/>
      <c r="PTX156" s="168"/>
      <c r="PTY156" s="168"/>
      <c r="PTZ156" s="168"/>
      <c r="PUA156" s="168"/>
      <c r="PUB156" s="168"/>
      <c r="PUC156" s="168"/>
      <c r="PUD156" s="168"/>
      <c r="PUE156" s="168"/>
      <c r="PUF156" s="168"/>
      <c r="PUG156" s="168"/>
      <c r="PUH156" s="168"/>
      <c r="PUI156" s="168"/>
      <c r="PUJ156" s="168"/>
      <c r="PUK156" s="168"/>
      <c r="PUL156" s="168"/>
      <c r="PUM156" s="168"/>
      <c r="PUN156" s="168"/>
      <c r="PUO156" s="168"/>
      <c r="PUP156" s="168"/>
      <c r="PUQ156" s="168"/>
      <c r="PUR156" s="168"/>
      <c r="PUS156" s="168"/>
      <c r="PUT156" s="168"/>
      <c r="PUU156" s="168"/>
      <c r="PUV156" s="168"/>
      <c r="PUW156" s="168"/>
      <c r="PUX156" s="168"/>
      <c r="PUY156" s="168"/>
      <c r="PUZ156" s="168"/>
      <c r="PVA156" s="168"/>
      <c r="PVB156" s="168"/>
      <c r="PVC156" s="168"/>
      <c r="PVD156" s="168"/>
      <c r="PVE156" s="168"/>
      <c r="PVF156" s="168"/>
      <c r="PVG156" s="168"/>
      <c r="PVH156" s="168"/>
      <c r="PVI156" s="168"/>
      <c r="PVJ156" s="168"/>
      <c r="PVK156" s="168"/>
      <c r="PVL156" s="168"/>
      <c r="PVM156" s="168"/>
      <c r="PVN156" s="168"/>
      <c r="PVO156" s="168"/>
      <c r="PVP156" s="168"/>
      <c r="PVQ156" s="168"/>
      <c r="PVR156" s="168"/>
      <c r="PVS156" s="168"/>
      <c r="PVT156" s="168"/>
      <c r="PVU156" s="168"/>
      <c r="PVV156" s="168"/>
      <c r="PVW156" s="168"/>
      <c r="PVX156" s="168"/>
      <c r="PVY156" s="168"/>
      <c r="PVZ156" s="168"/>
      <c r="PWA156" s="168"/>
      <c r="PWB156" s="168"/>
      <c r="PWC156" s="168"/>
      <c r="PWD156" s="168"/>
      <c r="PWE156" s="168"/>
      <c r="PWF156" s="168"/>
      <c r="PWG156" s="168"/>
      <c r="PWH156" s="168"/>
      <c r="PWI156" s="168"/>
      <c r="PWJ156" s="168"/>
      <c r="PWK156" s="168"/>
      <c r="PWL156" s="168"/>
      <c r="PWM156" s="168"/>
      <c r="PWN156" s="168"/>
      <c r="PWO156" s="168"/>
      <c r="PWP156" s="168"/>
      <c r="PWQ156" s="168"/>
      <c r="PWR156" s="168"/>
      <c r="PWS156" s="168"/>
      <c r="PWT156" s="168"/>
      <c r="PWU156" s="168"/>
      <c r="PWV156" s="168"/>
      <c r="PWW156" s="168"/>
      <c r="PWX156" s="168"/>
      <c r="PWY156" s="168"/>
      <c r="PWZ156" s="168"/>
      <c r="PXA156" s="168"/>
      <c r="PXB156" s="168"/>
      <c r="PXC156" s="168"/>
      <c r="PXD156" s="168"/>
      <c r="PXE156" s="168"/>
      <c r="PXF156" s="168"/>
      <c r="PXG156" s="168"/>
      <c r="PXH156" s="168"/>
      <c r="PXI156" s="168"/>
      <c r="PXJ156" s="168"/>
      <c r="PXK156" s="168"/>
      <c r="PXL156" s="168"/>
      <c r="PXM156" s="168"/>
      <c r="PXN156" s="168"/>
      <c r="PXO156" s="168"/>
      <c r="PXP156" s="168"/>
      <c r="PXQ156" s="168"/>
      <c r="PXR156" s="168"/>
      <c r="PXS156" s="168"/>
      <c r="PXT156" s="168"/>
      <c r="PXU156" s="168"/>
      <c r="PXV156" s="168"/>
      <c r="PXW156" s="168"/>
      <c r="PXX156" s="168"/>
      <c r="PXY156" s="168"/>
      <c r="PXZ156" s="168"/>
      <c r="PYA156" s="168"/>
      <c r="PYB156" s="168"/>
      <c r="PYC156" s="168"/>
      <c r="PYD156" s="168"/>
      <c r="PYE156" s="168"/>
      <c r="PYF156" s="168"/>
      <c r="PYG156" s="168"/>
      <c r="PYH156" s="168"/>
      <c r="PYI156" s="168"/>
      <c r="PYJ156" s="168"/>
      <c r="PYK156" s="168"/>
      <c r="PYL156" s="168"/>
      <c r="PYM156" s="168"/>
      <c r="PYN156" s="168"/>
      <c r="PYO156" s="168"/>
      <c r="PYP156" s="168"/>
      <c r="PYQ156" s="168"/>
      <c r="PYR156" s="168"/>
      <c r="PYS156" s="168"/>
      <c r="PYT156" s="168"/>
      <c r="PYU156" s="168"/>
      <c r="PYV156" s="168"/>
      <c r="PYW156" s="168"/>
      <c r="PYX156" s="168"/>
      <c r="PYY156" s="168"/>
      <c r="PYZ156" s="168"/>
      <c r="PZA156" s="168"/>
      <c r="PZB156" s="168"/>
      <c r="PZC156" s="168"/>
      <c r="PZD156" s="168"/>
      <c r="PZE156" s="168"/>
      <c r="PZF156" s="168"/>
      <c r="PZG156" s="168"/>
      <c r="PZH156" s="168"/>
      <c r="PZI156" s="168"/>
      <c r="PZJ156" s="168"/>
      <c r="PZK156" s="168"/>
      <c r="PZL156" s="168"/>
      <c r="PZM156" s="168"/>
      <c r="PZN156" s="168"/>
      <c r="PZO156" s="168"/>
      <c r="PZP156" s="168"/>
      <c r="PZQ156" s="168"/>
      <c r="PZR156" s="168"/>
      <c r="PZS156" s="168"/>
      <c r="PZT156" s="168"/>
      <c r="PZU156" s="168"/>
      <c r="PZV156" s="168"/>
      <c r="PZW156" s="168"/>
      <c r="PZX156" s="168"/>
      <c r="PZY156" s="168"/>
      <c r="PZZ156" s="168"/>
      <c r="QAA156" s="168"/>
      <c r="QAB156" s="168"/>
      <c r="QAC156" s="168"/>
      <c r="QAD156" s="168"/>
      <c r="QAE156" s="168"/>
      <c r="QAF156" s="168"/>
      <c r="QAG156" s="168"/>
      <c r="QAH156" s="168"/>
      <c r="QAI156" s="168"/>
      <c r="QAJ156" s="168"/>
      <c r="QAK156" s="168"/>
      <c r="QAL156" s="168"/>
      <c r="QAM156" s="168"/>
      <c r="QAN156" s="168"/>
      <c r="QAO156" s="168"/>
      <c r="QAP156" s="168"/>
      <c r="QAQ156" s="168"/>
      <c r="QAR156" s="168"/>
      <c r="QAS156" s="168"/>
      <c r="QAT156" s="168"/>
      <c r="QAU156" s="168"/>
      <c r="QAV156" s="168"/>
      <c r="QAW156" s="168"/>
      <c r="QAX156" s="168"/>
      <c r="QAY156" s="168"/>
      <c r="QAZ156" s="168"/>
      <c r="QBA156" s="168"/>
      <c r="QBB156" s="168"/>
      <c r="QBC156" s="168"/>
      <c r="QBD156" s="168"/>
      <c r="QBE156" s="168"/>
      <c r="QBF156" s="168"/>
      <c r="QBG156" s="168"/>
      <c r="QBH156" s="168"/>
      <c r="QBI156" s="168"/>
      <c r="QBJ156" s="168"/>
      <c r="QBK156" s="168"/>
      <c r="QBL156" s="168"/>
      <c r="QBM156" s="168"/>
      <c r="QBN156" s="168"/>
      <c r="QBO156" s="168"/>
      <c r="QBP156" s="168"/>
      <c r="QBQ156" s="168"/>
      <c r="QBR156" s="168"/>
      <c r="QBS156" s="168"/>
      <c r="QBT156" s="168"/>
      <c r="QBU156" s="168"/>
      <c r="QBV156" s="168"/>
      <c r="QBW156" s="168"/>
      <c r="QBX156" s="168"/>
      <c r="QBY156" s="168"/>
      <c r="QBZ156" s="168"/>
      <c r="QCA156" s="168"/>
      <c r="QCB156" s="168"/>
      <c r="QCC156" s="168"/>
      <c r="QCD156" s="168"/>
      <c r="QCE156" s="168"/>
      <c r="QCF156" s="168"/>
      <c r="QCG156" s="168"/>
      <c r="QCH156" s="168"/>
      <c r="QCI156" s="168"/>
      <c r="QCJ156" s="168"/>
      <c r="QCK156" s="168"/>
      <c r="QCL156" s="168"/>
      <c r="QCM156" s="168"/>
      <c r="QCN156" s="168"/>
      <c r="QCO156" s="168"/>
      <c r="QCP156" s="168"/>
      <c r="QCQ156" s="168"/>
      <c r="QCR156" s="168"/>
      <c r="QCS156" s="168"/>
      <c r="QCT156" s="168"/>
      <c r="QCU156" s="168"/>
      <c r="QCV156" s="168"/>
      <c r="QCW156" s="168"/>
      <c r="QCX156" s="168"/>
      <c r="QCY156" s="168"/>
      <c r="QCZ156" s="168"/>
      <c r="QDA156" s="168"/>
      <c r="QDB156" s="168"/>
      <c r="QDC156" s="168"/>
      <c r="QDD156" s="168"/>
      <c r="QDE156" s="168"/>
      <c r="QDF156" s="168"/>
      <c r="QDG156" s="168"/>
      <c r="QDH156" s="168"/>
      <c r="QDI156" s="168"/>
      <c r="QDJ156" s="168"/>
      <c r="QDK156" s="168"/>
      <c r="QDL156" s="168"/>
      <c r="QDM156" s="168"/>
      <c r="QDN156" s="168"/>
      <c r="QDO156" s="168"/>
      <c r="QDP156" s="168"/>
      <c r="QDQ156" s="168"/>
      <c r="QDR156" s="168"/>
      <c r="QDS156" s="168"/>
      <c r="QDT156" s="168"/>
      <c r="QDU156" s="168"/>
      <c r="QDV156" s="168"/>
      <c r="QDW156" s="168"/>
      <c r="QDX156" s="168"/>
      <c r="QDY156" s="168"/>
      <c r="QDZ156" s="168"/>
      <c r="QEA156" s="168"/>
      <c r="QEB156" s="168"/>
      <c r="QEC156" s="168"/>
      <c r="QED156" s="168"/>
      <c r="QEE156" s="168"/>
      <c r="QEF156" s="168"/>
      <c r="QEG156" s="168"/>
      <c r="QEH156" s="168"/>
      <c r="QEI156" s="168"/>
      <c r="QEJ156" s="168"/>
      <c r="QEK156" s="168"/>
      <c r="QEL156" s="168"/>
      <c r="QEM156" s="168"/>
      <c r="QEN156" s="168"/>
      <c r="QEO156" s="168"/>
      <c r="QEP156" s="168"/>
      <c r="QEQ156" s="168"/>
      <c r="QER156" s="168"/>
      <c r="QES156" s="168"/>
      <c r="QET156" s="168"/>
      <c r="QEU156" s="168"/>
      <c r="QEV156" s="168"/>
      <c r="QEW156" s="168"/>
      <c r="QEX156" s="168"/>
      <c r="QEY156" s="168"/>
      <c r="QEZ156" s="168"/>
      <c r="QFA156" s="168"/>
      <c r="QFB156" s="168"/>
      <c r="QFC156" s="168"/>
      <c r="QFD156" s="168"/>
      <c r="QFE156" s="168"/>
      <c r="QFF156" s="168"/>
      <c r="QFG156" s="168"/>
      <c r="QFH156" s="168"/>
      <c r="QFI156" s="168"/>
      <c r="QFJ156" s="168"/>
      <c r="QFK156" s="168"/>
      <c r="QFL156" s="168"/>
      <c r="QFM156" s="168"/>
      <c r="QFN156" s="168"/>
      <c r="QFO156" s="168"/>
      <c r="QFP156" s="168"/>
      <c r="QFQ156" s="168"/>
      <c r="QFR156" s="168"/>
      <c r="QFS156" s="168"/>
      <c r="QFT156" s="168"/>
      <c r="QFU156" s="168"/>
      <c r="QFV156" s="168"/>
      <c r="QFW156" s="168"/>
      <c r="QFX156" s="168"/>
      <c r="QFY156" s="168"/>
      <c r="QFZ156" s="168"/>
      <c r="QGA156" s="168"/>
      <c r="QGB156" s="168"/>
      <c r="QGC156" s="168"/>
      <c r="QGD156" s="168"/>
      <c r="QGE156" s="168"/>
      <c r="QGF156" s="168"/>
      <c r="QGG156" s="168"/>
      <c r="QGH156" s="168"/>
      <c r="QGI156" s="168"/>
      <c r="QGJ156" s="168"/>
      <c r="QGK156" s="168"/>
      <c r="QGL156" s="168"/>
      <c r="QGM156" s="168"/>
      <c r="QGN156" s="168"/>
      <c r="QGO156" s="168"/>
      <c r="QGP156" s="168"/>
      <c r="QGQ156" s="168"/>
      <c r="QGR156" s="168"/>
      <c r="QGS156" s="168"/>
      <c r="QGT156" s="168"/>
      <c r="QGU156" s="168"/>
      <c r="QGV156" s="168"/>
      <c r="QGW156" s="168"/>
      <c r="QGX156" s="168"/>
      <c r="QGY156" s="168"/>
      <c r="QGZ156" s="168"/>
      <c r="QHA156" s="168"/>
      <c r="QHB156" s="168"/>
      <c r="QHC156" s="168"/>
      <c r="QHD156" s="168"/>
      <c r="QHE156" s="168"/>
      <c r="QHF156" s="168"/>
      <c r="QHG156" s="168"/>
      <c r="QHH156" s="168"/>
      <c r="QHI156" s="168"/>
      <c r="QHJ156" s="168"/>
      <c r="QHK156" s="168"/>
      <c r="QHL156" s="168"/>
      <c r="QHM156" s="168"/>
      <c r="QHN156" s="168"/>
      <c r="QHO156" s="168"/>
      <c r="QHP156" s="168"/>
      <c r="QHQ156" s="168"/>
      <c r="QHR156" s="168"/>
      <c r="QHS156" s="168"/>
      <c r="QHT156" s="168"/>
      <c r="QHU156" s="168"/>
      <c r="QHV156" s="168"/>
      <c r="QHW156" s="168"/>
      <c r="QHX156" s="168"/>
      <c r="QHY156" s="168"/>
      <c r="QHZ156" s="168"/>
      <c r="QIA156" s="168"/>
      <c r="QIB156" s="168"/>
      <c r="QIC156" s="168"/>
      <c r="QID156" s="168"/>
      <c r="QIE156" s="168"/>
      <c r="QIF156" s="168"/>
      <c r="QIG156" s="168"/>
      <c r="QIH156" s="168"/>
      <c r="QII156" s="168"/>
      <c r="QIJ156" s="168"/>
      <c r="QIK156" s="168"/>
      <c r="QIL156" s="168"/>
      <c r="QIM156" s="168"/>
      <c r="QIN156" s="168"/>
      <c r="QIO156" s="168"/>
      <c r="QIP156" s="168"/>
      <c r="QIQ156" s="168"/>
      <c r="QIR156" s="168"/>
      <c r="QIS156" s="168"/>
      <c r="QIT156" s="168"/>
      <c r="QIU156" s="168"/>
      <c r="QIV156" s="168"/>
      <c r="QIW156" s="168"/>
      <c r="QIX156" s="168"/>
      <c r="QIY156" s="168"/>
      <c r="QIZ156" s="168"/>
      <c r="QJA156" s="168"/>
      <c r="QJB156" s="168"/>
      <c r="QJC156" s="168"/>
      <c r="QJD156" s="168"/>
      <c r="QJE156" s="168"/>
      <c r="QJF156" s="168"/>
      <c r="QJG156" s="168"/>
      <c r="QJH156" s="168"/>
      <c r="QJI156" s="168"/>
      <c r="QJJ156" s="168"/>
      <c r="QJK156" s="168"/>
      <c r="QJL156" s="168"/>
      <c r="QJM156" s="168"/>
      <c r="QJN156" s="168"/>
      <c r="QJO156" s="168"/>
      <c r="QJP156" s="168"/>
      <c r="QJQ156" s="168"/>
      <c r="QJR156" s="168"/>
      <c r="QJS156" s="168"/>
      <c r="QJT156" s="168"/>
      <c r="QJU156" s="168"/>
      <c r="QJV156" s="168"/>
      <c r="QJW156" s="168"/>
      <c r="QJX156" s="168"/>
      <c r="QJY156" s="168"/>
      <c r="QJZ156" s="168"/>
      <c r="QKA156" s="168"/>
      <c r="QKB156" s="168"/>
      <c r="QKC156" s="168"/>
      <c r="QKD156" s="168"/>
      <c r="QKE156" s="168"/>
      <c r="QKF156" s="168"/>
      <c r="QKG156" s="168"/>
      <c r="QKH156" s="168"/>
      <c r="QKI156" s="168"/>
      <c r="QKJ156" s="168"/>
      <c r="QKK156" s="168"/>
      <c r="QKL156" s="168"/>
      <c r="QKM156" s="168"/>
      <c r="QKN156" s="168"/>
      <c r="QKO156" s="168"/>
      <c r="QKP156" s="168"/>
      <c r="QKQ156" s="168"/>
      <c r="QKR156" s="168"/>
      <c r="QKS156" s="168"/>
      <c r="QKT156" s="168"/>
      <c r="QKU156" s="168"/>
      <c r="QKV156" s="168"/>
      <c r="QKW156" s="168"/>
      <c r="QKX156" s="168"/>
      <c r="QKY156" s="168"/>
      <c r="QKZ156" s="168"/>
      <c r="QLA156" s="168"/>
      <c r="QLB156" s="168"/>
      <c r="QLC156" s="168"/>
      <c r="QLD156" s="168"/>
      <c r="QLE156" s="168"/>
      <c r="QLF156" s="168"/>
      <c r="QLG156" s="168"/>
      <c r="QLH156" s="168"/>
      <c r="QLI156" s="168"/>
      <c r="QLJ156" s="168"/>
      <c r="QLK156" s="168"/>
      <c r="QLL156" s="168"/>
      <c r="QLM156" s="168"/>
      <c r="QLN156" s="168"/>
      <c r="QLO156" s="168"/>
      <c r="QLP156" s="168"/>
      <c r="QLQ156" s="168"/>
      <c r="QLR156" s="168"/>
      <c r="QLS156" s="168"/>
      <c r="QLT156" s="168"/>
      <c r="QLU156" s="168"/>
      <c r="QLV156" s="168"/>
      <c r="QLW156" s="168"/>
      <c r="QLX156" s="168"/>
      <c r="QLY156" s="168"/>
      <c r="QLZ156" s="168"/>
      <c r="QMA156" s="168"/>
      <c r="QMB156" s="168"/>
      <c r="QMC156" s="168"/>
      <c r="QMD156" s="168"/>
      <c r="QME156" s="168"/>
      <c r="QMF156" s="168"/>
      <c r="QMG156" s="168"/>
      <c r="QMH156" s="168"/>
      <c r="QMI156" s="168"/>
      <c r="QMJ156" s="168"/>
      <c r="QMK156" s="168"/>
      <c r="QML156" s="168"/>
      <c r="QMM156" s="168"/>
      <c r="QMN156" s="168"/>
      <c r="QMO156" s="168"/>
      <c r="QMP156" s="168"/>
      <c r="QMQ156" s="168"/>
      <c r="QMR156" s="168"/>
      <c r="QMS156" s="168"/>
      <c r="QMT156" s="168"/>
      <c r="QMU156" s="168"/>
      <c r="QMV156" s="168"/>
      <c r="QMW156" s="168"/>
      <c r="QMX156" s="168"/>
      <c r="QMY156" s="168"/>
      <c r="QMZ156" s="168"/>
      <c r="QNA156" s="168"/>
      <c r="QNB156" s="168"/>
      <c r="QNC156" s="168"/>
      <c r="QND156" s="168"/>
      <c r="QNE156" s="168"/>
      <c r="QNF156" s="168"/>
      <c r="QNG156" s="168"/>
      <c r="QNH156" s="168"/>
      <c r="QNI156" s="168"/>
      <c r="QNJ156" s="168"/>
      <c r="QNK156" s="168"/>
      <c r="QNL156" s="168"/>
      <c r="QNM156" s="168"/>
      <c r="QNN156" s="168"/>
      <c r="QNO156" s="168"/>
      <c r="QNP156" s="168"/>
      <c r="QNQ156" s="168"/>
      <c r="QNR156" s="168"/>
      <c r="QNS156" s="168"/>
      <c r="QNT156" s="168"/>
      <c r="QNU156" s="168"/>
      <c r="QNV156" s="168"/>
      <c r="QNW156" s="168"/>
      <c r="QNX156" s="168"/>
      <c r="QNY156" s="168"/>
      <c r="QNZ156" s="168"/>
      <c r="QOA156" s="168"/>
      <c r="QOB156" s="168"/>
      <c r="QOC156" s="168"/>
      <c r="QOD156" s="168"/>
      <c r="QOE156" s="168"/>
      <c r="QOF156" s="168"/>
      <c r="QOG156" s="168"/>
      <c r="QOH156" s="168"/>
      <c r="QOI156" s="168"/>
      <c r="QOJ156" s="168"/>
      <c r="QOK156" s="168"/>
      <c r="QOL156" s="168"/>
      <c r="QOM156" s="168"/>
      <c r="QON156" s="168"/>
      <c r="QOO156" s="168"/>
      <c r="QOP156" s="168"/>
      <c r="QOQ156" s="168"/>
      <c r="QOR156" s="168"/>
      <c r="QOS156" s="168"/>
      <c r="QOT156" s="168"/>
      <c r="QOU156" s="168"/>
      <c r="QOV156" s="168"/>
      <c r="QOW156" s="168"/>
      <c r="QOX156" s="168"/>
      <c r="QOY156" s="168"/>
      <c r="QOZ156" s="168"/>
      <c r="QPA156" s="168"/>
      <c r="QPB156" s="168"/>
      <c r="QPC156" s="168"/>
      <c r="QPD156" s="168"/>
      <c r="QPE156" s="168"/>
      <c r="QPF156" s="168"/>
      <c r="QPG156" s="168"/>
      <c r="QPH156" s="168"/>
      <c r="QPI156" s="168"/>
      <c r="QPJ156" s="168"/>
      <c r="QPK156" s="168"/>
      <c r="QPL156" s="168"/>
      <c r="QPM156" s="168"/>
      <c r="QPN156" s="168"/>
      <c r="QPO156" s="168"/>
      <c r="QPP156" s="168"/>
      <c r="QPQ156" s="168"/>
      <c r="QPR156" s="168"/>
      <c r="QPS156" s="168"/>
      <c r="QPT156" s="168"/>
      <c r="QPU156" s="168"/>
      <c r="QPV156" s="168"/>
      <c r="QPW156" s="168"/>
      <c r="QPX156" s="168"/>
      <c r="QPY156" s="168"/>
      <c r="QPZ156" s="168"/>
      <c r="QQA156" s="168"/>
      <c r="QQB156" s="168"/>
      <c r="QQC156" s="168"/>
      <c r="QQD156" s="168"/>
      <c r="QQE156" s="168"/>
      <c r="QQF156" s="168"/>
      <c r="QQG156" s="168"/>
      <c r="QQH156" s="168"/>
      <c r="QQI156" s="168"/>
      <c r="QQJ156" s="168"/>
      <c r="QQK156" s="168"/>
      <c r="QQL156" s="168"/>
      <c r="QQM156" s="168"/>
      <c r="QQN156" s="168"/>
      <c r="QQO156" s="168"/>
      <c r="QQP156" s="168"/>
      <c r="QQQ156" s="168"/>
      <c r="QQR156" s="168"/>
      <c r="QQS156" s="168"/>
      <c r="QQT156" s="168"/>
      <c r="QQU156" s="168"/>
      <c r="QQV156" s="168"/>
      <c r="QQW156" s="168"/>
      <c r="QQX156" s="168"/>
      <c r="QQY156" s="168"/>
      <c r="QQZ156" s="168"/>
      <c r="QRA156" s="168"/>
      <c r="QRB156" s="168"/>
      <c r="QRC156" s="168"/>
      <c r="QRD156" s="168"/>
      <c r="QRE156" s="168"/>
      <c r="QRF156" s="168"/>
      <c r="QRG156" s="168"/>
      <c r="QRH156" s="168"/>
      <c r="QRI156" s="168"/>
      <c r="QRJ156" s="168"/>
      <c r="QRK156" s="168"/>
      <c r="QRL156" s="168"/>
      <c r="QRM156" s="168"/>
      <c r="QRN156" s="168"/>
      <c r="QRO156" s="168"/>
      <c r="QRP156" s="168"/>
      <c r="QRQ156" s="168"/>
      <c r="QRR156" s="168"/>
      <c r="QRS156" s="168"/>
      <c r="QRT156" s="168"/>
      <c r="QRU156" s="168"/>
      <c r="QRV156" s="168"/>
      <c r="QRW156" s="168"/>
      <c r="QRX156" s="168"/>
      <c r="QRY156" s="168"/>
      <c r="QRZ156" s="168"/>
      <c r="QSA156" s="168"/>
      <c r="QSB156" s="168"/>
      <c r="QSC156" s="168"/>
      <c r="QSD156" s="168"/>
      <c r="QSE156" s="168"/>
      <c r="QSF156" s="168"/>
      <c r="QSG156" s="168"/>
      <c r="QSH156" s="168"/>
      <c r="QSI156" s="168"/>
      <c r="QSJ156" s="168"/>
      <c r="QSK156" s="168"/>
      <c r="QSL156" s="168"/>
      <c r="QSM156" s="168"/>
      <c r="QSN156" s="168"/>
      <c r="QSO156" s="168"/>
      <c r="QSP156" s="168"/>
      <c r="QSQ156" s="168"/>
      <c r="QSR156" s="168"/>
      <c r="QSS156" s="168"/>
      <c r="QST156" s="168"/>
      <c r="QSU156" s="168"/>
      <c r="QSV156" s="168"/>
      <c r="QSW156" s="168"/>
      <c r="QSX156" s="168"/>
      <c r="QSY156" s="168"/>
      <c r="QSZ156" s="168"/>
      <c r="QTA156" s="168"/>
      <c r="QTB156" s="168"/>
      <c r="QTC156" s="168"/>
      <c r="QTD156" s="168"/>
      <c r="QTE156" s="168"/>
      <c r="QTF156" s="168"/>
      <c r="QTG156" s="168"/>
      <c r="QTH156" s="168"/>
      <c r="QTI156" s="168"/>
      <c r="QTJ156" s="168"/>
      <c r="QTK156" s="168"/>
      <c r="QTL156" s="168"/>
      <c r="QTM156" s="168"/>
      <c r="QTN156" s="168"/>
      <c r="QTO156" s="168"/>
      <c r="QTP156" s="168"/>
      <c r="QTQ156" s="168"/>
      <c r="QTR156" s="168"/>
      <c r="QTS156" s="168"/>
      <c r="QTT156" s="168"/>
      <c r="QTU156" s="168"/>
      <c r="QTV156" s="168"/>
      <c r="QTW156" s="168"/>
      <c r="QTX156" s="168"/>
      <c r="QTY156" s="168"/>
      <c r="QTZ156" s="168"/>
      <c r="QUA156" s="168"/>
      <c r="QUB156" s="168"/>
      <c r="QUC156" s="168"/>
      <c r="QUD156" s="168"/>
      <c r="QUE156" s="168"/>
      <c r="QUF156" s="168"/>
      <c r="QUG156" s="168"/>
      <c r="QUH156" s="168"/>
      <c r="QUI156" s="168"/>
      <c r="QUJ156" s="168"/>
      <c r="QUK156" s="168"/>
      <c r="QUL156" s="168"/>
      <c r="QUM156" s="168"/>
      <c r="QUN156" s="168"/>
      <c r="QUO156" s="168"/>
      <c r="QUP156" s="168"/>
      <c r="QUQ156" s="168"/>
      <c r="QUR156" s="168"/>
      <c r="QUS156" s="168"/>
      <c r="QUT156" s="168"/>
      <c r="QUU156" s="168"/>
      <c r="QUV156" s="168"/>
      <c r="QUW156" s="168"/>
      <c r="QUX156" s="168"/>
      <c r="QUY156" s="168"/>
      <c r="QUZ156" s="168"/>
      <c r="QVA156" s="168"/>
      <c r="QVB156" s="168"/>
      <c r="QVC156" s="168"/>
      <c r="QVD156" s="168"/>
      <c r="QVE156" s="168"/>
      <c r="QVF156" s="168"/>
      <c r="QVG156" s="168"/>
      <c r="QVH156" s="168"/>
      <c r="QVI156" s="168"/>
      <c r="QVJ156" s="168"/>
      <c r="QVK156" s="168"/>
      <c r="QVL156" s="168"/>
      <c r="QVM156" s="168"/>
      <c r="QVN156" s="168"/>
      <c r="QVO156" s="168"/>
      <c r="QVP156" s="168"/>
      <c r="QVQ156" s="168"/>
      <c r="QVR156" s="168"/>
      <c r="QVS156" s="168"/>
      <c r="QVT156" s="168"/>
      <c r="QVU156" s="168"/>
      <c r="QVV156" s="168"/>
      <c r="QVW156" s="168"/>
      <c r="QVX156" s="168"/>
      <c r="QVY156" s="168"/>
      <c r="QVZ156" s="168"/>
      <c r="QWA156" s="168"/>
      <c r="QWB156" s="168"/>
      <c r="QWC156" s="168"/>
      <c r="QWD156" s="168"/>
      <c r="QWE156" s="168"/>
      <c r="QWF156" s="168"/>
      <c r="QWG156" s="168"/>
      <c r="QWH156" s="168"/>
      <c r="QWI156" s="168"/>
      <c r="QWJ156" s="168"/>
      <c r="QWK156" s="168"/>
      <c r="QWL156" s="168"/>
      <c r="QWM156" s="168"/>
      <c r="QWN156" s="168"/>
      <c r="QWO156" s="168"/>
      <c r="QWP156" s="168"/>
      <c r="QWQ156" s="168"/>
      <c r="QWR156" s="168"/>
      <c r="QWS156" s="168"/>
      <c r="QWT156" s="168"/>
      <c r="QWU156" s="168"/>
      <c r="QWV156" s="168"/>
      <c r="QWW156" s="168"/>
      <c r="QWX156" s="168"/>
      <c r="QWY156" s="168"/>
      <c r="QWZ156" s="168"/>
      <c r="QXA156" s="168"/>
      <c r="QXB156" s="168"/>
      <c r="QXC156" s="168"/>
      <c r="QXD156" s="168"/>
      <c r="QXE156" s="168"/>
      <c r="QXF156" s="168"/>
      <c r="QXG156" s="168"/>
      <c r="QXH156" s="168"/>
      <c r="QXI156" s="168"/>
      <c r="QXJ156" s="168"/>
      <c r="QXK156" s="168"/>
      <c r="QXL156" s="168"/>
      <c r="QXM156" s="168"/>
      <c r="QXN156" s="168"/>
      <c r="QXO156" s="168"/>
      <c r="QXP156" s="168"/>
      <c r="QXQ156" s="168"/>
      <c r="QXR156" s="168"/>
      <c r="QXS156" s="168"/>
      <c r="QXT156" s="168"/>
      <c r="QXU156" s="168"/>
      <c r="QXV156" s="168"/>
      <c r="QXW156" s="168"/>
      <c r="QXX156" s="168"/>
      <c r="QXY156" s="168"/>
      <c r="QXZ156" s="168"/>
      <c r="QYA156" s="168"/>
      <c r="QYB156" s="168"/>
      <c r="QYC156" s="168"/>
      <c r="QYD156" s="168"/>
      <c r="QYE156" s="168"/>
      <c r="QYF156" s="168"/>
      <c r="QYG156" s="168"/>
      <c r="QYH156" s="168"/>
      <c r="QYI156" s="168"/>
      <c r="QYJ156" s="168"/>
      <c r="QYK156" s="168"/>
      <c r="QYL156" s="168"/>
      <c r="QYM156" s="168"/>
      <c r="QYN156" s="168"/>
      <c r="QYO156" s="168"/>
      <c r="QYP156" s="168"/>
      <c r="QYQ156" s="168"/>
      <c r="QYR156" s="168"/>
      <c r="QYS156" s="168"/>
      <c r="QYT156" s="168"/>
      <c r="QYU156" s="168"/>
      <c r="QYV156" s="168"/>
      <c r="QYW156" s="168"/>
      <c r="QYX156" s="168"/>
      <c r="QYY156" s="168"/>
      <c r="QYZ156" s="168"/>
      <c r="QZA156" s="168"/>
      <c r="QZB156" s="168"/>
      <c r="QZC156" s="168"/>
      <c r="QZD156" s="168"/>
      <c r="QZE156" s="168"/>
      <c r="QZF156" s="168"/>
      <c r="QZG156" s="168"/>
      <c r="QZH156" s="168"/>
      <c r="QZI156" s="168"/>
      <c r="QZJ156" s="168"/>
      <c r="QZK156" s="168"/>
      <c r="QZL156" s="168"/>
      <c r="QZM156" s="168"/>
      <c r="QZN156" s="168"/>
      <c r="QZO156" s="168"/>
      <c r="QZP156" s="168"/>
      <c r="QZQ156" s="168"/>
      <c r="QZR156" s="168"/>
      <c r="QZS156" s="168"/>
      <c r="QZT156" s="168"/>
      <c r="QZU156" s="168"/>
      <c r="QZV156" s="168"/>
      <c r="QZW156" s="168"/>
      <c r="QZX156" s="168"/>
      <c r="QZY156" s="168"/>
      <c r="QZZ156" s="168"/>
      <c r="RAA156" s="168"/>
      <c r="RAB156" s="168"/>
      <c r="RAC156" s="168"/>
      <c r="RAD156" s="168"/>
      <c r="RAE156" s="168"/>
      <c r="RAF156" s="168"/>
      <c r="RAG156" s="168"/>
      <c r="RAH156" s="168"/>
      <c r="RAI156" s="168"/>
      <c r="RAJ156" s="168"/>
      <c r="RAK156" s="168"/>
      <c r="RAL156" s="168"/>
      <c r="RAM156" s="168"/>
      <c r="RAN156" s="168"/>
      <c r="RAO156" s="168"/>
      <c r="RAP156" s="168"/>
      <c r="RAQ156" s="168"/>
      <c r="RAR156" s="168"/>
      <c r="RAS156" s="168"/>
      <c r="RAT156" s="168"/>
      <c r="RAU156" s="168"/>
      <c r="RAV156" s="168"/>
      <c r="RAW156" s="168"/>
      <c r="RAX156" s="168"/>
      <c r="RAY156" s="168"/>
      <c r="RAZ156" s="168"/>
      <c r="RBA156" s="168"/>
      <c r="RBB156" s="168"/>
      <c r="RBC156" s="168"/>
      <c r="RBD156" s="168"/>
      <c r="RBE156" s="168"/>
      <c r="RBF156" s="168"/>
      <c r="RBG156" s="168"/>
      <c r="RBH156" s="168"/>
      <c r="RBI156" s="168"/>
      <c r="RBJ156" s="168"/>
      <c r="RBK156" s="168"/>
      <c r="RBL156" s="168"/>
      <c r="RBM156" s="168"/>
      <c r="RBN156" s="168"/>
      <c r="RBO156" s="168"/>
      <c r="RBP156" s="168"/>
      <c r="RBQ156" s="168"/>
      <c r="RBR156" s="168"/>
      <c r="RBS156" s="168"/>
      <c r="RBT156" s="168"/>
      <c r="RBU156" s="168"/>
      <c r="RBV156" s="168"/>
      <c r="RBW156" s="168"/>
      <c r="RBX156" s="168"/>
      <c r="RBY156" s="168"/>
      <c r="RBZ156" s="168"/>
      <c r="RCA156" s="168"/>
      <c r="RCB156" s="168"/>
      <c r="RCC156" s="168"/>
      <c r="RCD156" s="168"/>
      <c r="RCE156" s="168"/>
      <c r="RCF156" s="168"/>
      <c r="RCG156" s="168"/>
      <c r="RCH156" s="168"/>
      <c r="RCI156" s="168"/>
      <c r="RCJ156" s="168"/>
      <c r="RCK156" s="168"/>
      <c r="RCL156" s="168"/>
      <c r="RCM156" s="168"/>
      <c r="RCN156" s="168"/>
      <c r="RCO156" s="168"/>
      <c r="RCP156" s="168"/>
      <c r="RCQ156" s="168"/>
      <c r="RCR156" s="168"/>
      <c r="RCS156" s="168"/>
      <c r="RCT156" s="168"/>
      <c r="RCU156" s="168"/>
      <c r="RCV156" s="168"/>
      <c r="RCW156" s="168"/>
      <c r="RCX156" s="168"/>
      <c r="RCY156" s="168"/>
      <c r="RCZ156" s="168"/>
      <c r="RDA156" s="168"/>
      <c r="RDB156" s="168"/>
      <c r="RDC156" s="168"/>
      <c r="RDD156" s="168"/>
      <c r="RDE156" s="168"/>
      <c r="RDF156" s="168"/>
      <c r="RDG156" s="168"/>
      <c r="RDH156" s="168"/>
      <c r="RDI156" s="168"/>
      <c r="RDJ156" s="168"/>
      <c r="RDK156" s="168"/>
      <c r="RDL156" s="168"/>
      <c r="RDM156" s="168"/>
      <c r="RDN156" s="168"/>
      <c r="RDO156" s="168"/>
      <c r="RDP156" s="168"/>
      <c r="RDQ156" s="168"/>
      <c r="RDR156" s="168"/>
      <c r="RDS156" s="168"/>
      <c r="RDT156" s="168"/>
      <c r="RDU156" s="168"/>
      <c r="RDV156" s="168"/>
      <c r="RDW156" s="168"/>
      <c r="RDX156" s="168"/>
      <c r="RDY156" s="168"/>
      <c r="RDZ156" s="168"/>
      <c r="REA156" s="168"/>
      <c r="REB156" s="168"/>
      <c r="REC156" s="168"/>
      <c r="RED156" s="168"/>
      <c r="REE156" s="168"/>
      <c r="REF156" s="168"/>
      <c r="REG156" s="168"/>
      <c r="REH156" s="168"/>
      <c r="REI156" s="168"/>
      <c r="REJ156" s="168"/>
      <c r="REK156" s="168"/>
      <c r="REL156" s="168"/>
      <c r="REM156" s="168"/>
      <c r="REN156" s="168"/>
      <c r="REO156" s="168"/>
      <c r="REP156" s="168"/>
      <c r="REQ156" s="168"/>
      <c r="RER156" s="168"/>
      <c r="RES156" s="168"/>
      <c r="RET156" s="168"/>
      <c r="REU156" s="168"/>
      <c r="REV156" s="168"/>
      <c r="REW156" s="168"/>
      <c r="REX156" s="168"/>
      <c r="REY156" s="168"/>
      <c r="REZ156" s="168"/>
      <c r="RFA156" s="168"/>
      <c r="RFB156" s="168"/>
      <c r="RFC156" s="168"/>
      <c r="RFD156" s="168"/>
      <c r="RFE156" s="168"/>
      <c r="RFF156" s="168"/>
      <c r="RFG156" s="168"/>
      <c r="RFH156" s="168"/>
      <c r="RFI156" s="168"/>
      <c r="RFJ156" s="168"/>
      <c r="RFK156" s="168"/>
      <c r="RFL156" s="168"/>
      <c r="RFM156" s="168"/>
      <c r="RFN156" s="168"/>
      <c r="RFO156" s="168"/>
      <c r="RFP156" s="168"/>
      <c r="RFQ156" s="168"/>
      <c r="RFR156" s="168"/>
      <c r="RFS156" s="168"/>
      <c r="RFT156" s="168"/>
      <c r="RFU156" s="168"/>
      <c r="RFV156" s="168"/>
      <c r="RFW156" s="168"/>
      <c r="RFX156" s="168"/>
      <c r="RFY156" s="168"/>
      <c r="RFZ156" s="168"/>
      <c r="RGA156" s="168"/>
      <c r="RGB156" s="168"/>
      <c r="RGC156" s="168"/>
      <c r="RGD156" s="168"/>
      <c r="RGE156" s="168"/>
      <c r="RGF156" s="168"/>
      <c r="RGG156" s="168"/>
      <c r="RGH156" s="168"/>
      <c r="RGI156" s="168"/>
      <c r="RGJ156" s="168"/>
      <c r="RGK156" s="168"/>
      <c r="RGL156" s="168"/>
      <c r="RGM156" s="168"/>
      <c r="RGN156" s="168"/>
      <c r="RGO156" s="168"/>
      <c r="RGP156" s="168"/>
      <c r="RGQ156" s="168"/>
      <c r="RGR156" s="168"/>
      <c r="RGS156" s="168"/>
      <c r="RGT156" s="168"/>
      <c r="RGU156" s="168"/>
      <c r="RGV156" s="168"/>
      <c r="RGW156" s="168"/>
      <c r="RGX156" s="168"/>
      <c r="RGY156" s="168"/>
      <c r="RGZ156" s="168"/>
      <c r="RHA156" s="168"/>
      <c r="RHB156" s="168"/>
      <c r="RHC156" s="168"/>
      <c r="RHD156" s="168"/>
      <c r="RHE156" s="168"/>
      <c r="RHF156" s="168"/>
      <c r="RHG156" s="168"/>
      <c r="RHH156" s="168"/>
      <c r="RHI156" s="168"/>
      <c r="RHJ156" s="168"/>
      <c r="RHK156" s="168"/>
      <c r="RHL156" s="168"/>
      <c r="RHM156" s="168"/>
      <c r="RHN156" s="168"/>
      <c r="RHO156" s="168"/>
      <c r="RHP156" s="168"/>
      <c r="RHQ156" s="168"/>
      <c r="RHR156" s="168"/>
      <c r="RHS156" s="168"/>
      <c r="RHT156" s="168"/>
      <c r="RHU156" s="168"/>
      <c r="RHV156" s="168"/>
      <c r="RHW156" s="168"/>
      <c r="RHX156" s="168"/>
      <c r="RHY156" s="168"/>
      <c r="RHZ156" s="168"/>
      <c r="RIA156" s="168"/>
      <c r="RIB156" s="168"/>
      <c r="RIC156" s="168"/>
      <c r="RID156" s="168"/>
      <c r="RIE156" s="168"/>
      <c r="RIF156" s="168"/>
      <c r="RIG156" s="168"/>
      <c r="RIH156" s="168"/>
      <c r="RII156" s="168"/>
      <c r="RIJ156" s="168"/>
      <c r="RIK156" s="168"/>
      <c r="RIL156" s="168"/>
      <c r="RIM156" s="168"/>
      <c r="RIN156" s="168"/>
      <c r="RIO156" s="168"/>
      <c r="RIP156" s="168"/>
      <c r="RIQ156" s="168"/>
      <c r="RIR156" s="168"/>
      <c r="RIS156" s="168"/>
      <c r="RIT156" s="168"/>
      <c r="RIU156" s="168"/>
      <c r="RIV156" s="168"/>
      <c r="RIW156" s="168"/>
      <c r="RIX156" s="168"/>
      <c r="RIY156" s="168"/>
      <c r="RIZ156" s="168"/>
      <c r="RJA156" s="168"/>
      <c r="RJB156" s="168"/>
      <c r="RJC156" s="168"/>
      <c r="RJD156" s="168"/>
      <c r="RJE156" s="168"/>
      <c r="RJF156" s="168"/>
      <c r="RJG156" s="168"/>
      <c r="RJH156" s="168"/>
      <c r="RJI156" s="168"/>
      <c r="RJJ156" s="168"/>
      <c r="RJK156" s="168"/>
      <c r="RJL156" s="168"/>
      <c r="RJM156" s="168"/>
      <c r="RJN156" s="168"/>
      <c r="RJO156" s="168"/>
      <c r="RJP156" s="168"/>
      <c r="RJQ156" s="168"/>
      <c r="RJR156" s="168"/>
      <c r="RJS156" s="168"/>
      <c r="RJT156" s="168"/>
      <c r="RJU156" s="168"/>
      <c r="RJV156" s="168"/>
      <c r="RJW156" s="168"/>
      <c r="RJX156" s="168"/>
      <c r="RJY156" s="168"/>
      <c r="RJZ156" s="168"/>
      <c r="RKA156" s="168"/>
      <c r="RKB156" s="168"/>
      <c r="RKC156" s="168"/>
      <c r="RKD156" s="168"/>
      <c r="RKE156" s="168"/>
      <c r="RKF156" s="168"/>
      <c r="RKG156" s="168"/>
      <c r="RKH156" s="168"/>
      <c r="RKI156" s="168"/>
      <c r="RKJ156" s="168"/>
      <c r="RKK156" s="168"/>
      <c r="RKL156" s="168"/>
      <c r="RKM156" s="168"/>
      <c r="RKN156" s="168"/>
      <c r="RKO156" s="168"/>
      <c r="RKP156" s="168"/>
      <c r="RKQ156" s="168"/>
      <c r="RKR156" s="168"/>
      <c r="RKS156" s="168"/>
      <c r="RKT156" s="168"/>
      <c r="RKU156" s="168"/>
      <c r="RKV156" s="168"/>
      <c r="RKW156" s="168"/>
      <c r="RKX156" s="168"/>
      <c r="RKY156" s="168"/>
      <c r="RKZ156" s="168"/>
      <c r="RLA156" s="168"/>
      <c r="RLB156" s="168"/>
      <c r="RLC156" s="168"/>
      <c r="RLD156" s="168"/>
      <c r="RLE156" s="168"/>
      <c r="RLF156" s="168"/>
      <c r="RLG156" s="168"/>
      <c r="RLH156" s="168"/>
      <c r="RLI156" s="168"/>
      <c r="RLJ156" s="168"/>
      <c r="RLK156" s="168"/>
      <c r="RLL156" s="168"/>
      <c r="RLM156" s="168"/>
      <c r="RLN156" s="168"/>
      <c r="RLO156" s="168"/>
      <c r="RLP156" s="168"/>
      <c r="RLQ156" s="168"/>
      <c r="RLR156" s="168"/>
      <c r="RLS156" s="168"/>
      <c r="RLT156" s="168"/>
      <c r="RLU156" s="168"/>
      <c r="RLV156" s="168"/>
      <c r="RLW156" s="168"/>
      <c r="RLX156" s="168"/>
      <c r="RLY156" s="168"/>
      <c r="RLZ156" s="168"/>
      <c r="RMA156" s="168"/>
      <c r="RMB156" s="168"/>
      <c r="RMC156" s="168"/>
      <c r="RMD156" s="168"/>
      <c r="RME156" s="168"/>
      <c r="RMF156" s="168"/>
      <c r="RMG156" s="168"/>
      <c r="RMH156" s="168"/>
      <c r="RMI156" s="168"/>
      <c r="RMJ156" s="168"/>
      <c r="RMK156" s="168"/>
      <c r="RML156" s="168"/>
      <c r="RMM156" s="168"/>
      <c r="RMN156" s="168"/>
      <c r="RMO156" s="168"/>
      <c r="RMP156" s="168"/>
      <c r="RMQ156" s="168"/>
      <c r="RMR156" s="168"/>
      <c r="RMS156" s="168"/>
      <c r="RMT156" s="168"/>
      <c r="RMU156" s="168"/>
      <c r="RMV156" s="168"/>
      <c r="RMW156" s="168"/>
      <c r="RMX156" s="168"/>
      <c r="RMY156" s="168"/>
      <c r="RMZ156" s="168"/>
      <c r="RNA156" s="168"/>
      <c r="RNB156" s="168"/>
      <c r="RNC156" s="168"/>
      <c r="RND156" s="168"/>
      <c r="RNE156" s="168"/>
      <c r="RNF156" s="168"/>
      <c r="RNG156" s="168"/>
      <c r="RNH156" s="168"/>
      <c r="RNI156" s="168"/>
      <c r="RNJ156" s="168"/>
      <c r="RNK156" s="168"/>
      <c r="RNL156" s="168"/>
      <c r="RNM156" s="168"/>
      <c r="RNN156" s="168"/>
      <c r="RNO156" s="168"/>
      <c r="RNP156" s="168"/>
      <c r="RNQ156" s="168"/>
      <c r="RNR156" s="168"/>
      <c r="RNS156" s="168"/>
      <c r="RNT156" s="168"/>
      <c r="RNU156" s="168"/>
      <c r="RNV156" s="168"/>
      <c r="RNW156" s="168"/>
      <c r="RNX156" s="168"/>
      <c r="RNY156" s="168"/>
      <c r="RNZ156" s="168"/>
      <c r="ROA156" s="168"/>
      <c r="ROB156" s="168"/>
      <c r="ROC156" s="168"/>
      <c r="ROD156" s="168"/>
      <c r="ROE156" s="168"/>
      <c r="ROF156" s="168"/>
      <c r="ROG156" s="168"/>
      <c r="ROH156" s="168"/>
      <c r="ROI156" s="168"/>
      <c r="ROJ156" s="168"/>
      <c r="ROK156" s="168"/>
      <c r="ROL156" s="168"/>
      <c r="ROM156" s="168"/>
      <c r="RON156" s="168"/>
      <c r="ROO156" s="168"/>
      <c r="ROP156" s="168"/>
      <c r="ROQ156" s="168"/>
      <c r="ROR156" s="168"/>
      <c r="ROS156" s="168"/>
      <c r="ROT156" s="168"/>
      <c r="ROU156" s="168"/>
      <c r="ROV156" s="168"/>
      <c r="ROW156" s="168"/>
      <c r="ROX156" s="168"/>
      <c r="ROY156" s="168"/>
      <c r="ROZ156" s="168"/>
      <c r="RPA156" s="168"/>
      <c r="RPB156" s="168"/>
      <c r="RPC156" s="168"/>
      <c r="RPD156" s="168"/>
      <c r="RPE156" s="168"/>
      <c r="RPF156" s="168"/>
      <c r="RPG156" s="168"/>
      <c r="RPH156" s="168"/>
      <c r="RPI156" s="168"/>
      <c r="RPJ156" s="168"/>
      <c r="RPK156" s="168"/>
      <c r="RPL156" s="168"/>
      <c r="RPM156" s="168"/>
      <c r="RPN156" s="168"/>
      <c r="RPO156" s="168"/>
      <c r="RPP156" s="168"/>
      <c r="RPQ156" s="168"/>
      <c r="RPR156" s="168"/>
      <c r="RPS156" s="168"/>
      <c r="RPT156" s="168"/>
      <c r="RPU156" s="168"/>
      <c r="RPV156" s="168"/>
      <c r="RPW156" s="168"/>
      <c r="RPX156" s="168"/>
      <c r="RPY156" s="168"/>
      <c r="RPZ156" s="168"/>
      <c r="RQA156" s="168"/>
      <c r="RQB156" s="168"/>
      <c r="RQC156" s="168"/>
      <c r="RQD156" s="168"/>
      <c r="RQE156" s="168"/>
      <c r="RQF156" s="168"/>
      <c r="RQG156" s="168"/>
      <c r="RQH156" s="168"/>
      <c r="RQI156" s="168"/>
      <c r="RQJ156" s="168"/>
      <c r="RQK156" s="168"/>
      <c r="RQL156" s="168"/>
      <c r="RQM156" s="168"/>
      <c r="RQN156" s="168"/>
      <c r="RQO156" s="168"/>
      <c r="RQP156" s="168"/>
      <c r="RQQ156" s="168"/>
      <c r="RQR156" s="168"/>
      <c r="RQS156" s="168"/>
      <c r="RQT156" s="168"/>
      <c r="RQU156" s="168"/>
      <c r="RQV156" s="168"/>
      <c r="RQW156" s="168"/>
      <c r="RQX156" s="168"/>
      <c r="RQY156" s="168"/>
      <c r="RQZ156" s="168"/>
      <c r="RRA156" s="168"/>
      <c r="RRB156" s="168"/>
      <c r="RRC156" s="168"/>
      <c r="RRD156" s="168"/>
      <c r="RRE156" s="168"/>
      <c r="RRF156" s="168"/>
      <c r="RRG156" s="168"/>
      <c r="RRH156" s="168"/>
      <c r="RRI156" s="168"/>
      <c r="RRJ156" s="168"/>
      <c r="RRK156" s="168"/>
      <c r="RRL156" s="168"/>
      <c r="RRM156" s="168"/>
      <c r="RRN156" s="168"/>
      <c r="RRO156" s="168"/>
      <c r="RRP156" s="168"/>
      <c r="RRQ156" s="168"/>
      <c r="RRR156" s="168"/>
      <c r="RRS156" s="168"/>
      <c r="RRT156" s="168"/>
      <c r="RRU156" s="168"/>
      <c r="RRV156" s="168"/>
      <c r="RRW156" s="168"/>
      <c r="RRX156" s="168"/>
      <c r="RRY156" s="168"/>
      <c r="RRZ156" s="168"/>
      <c r="RSA156" s="168"/>
      <c r="RSB156" s="168"/>
      <c r="RSC156" s="168"/>
      <c r="RSD156" s="168"/>
      <c r="RSE156" s="168"/>
      <c r="RSF156" s="168"/>
      <c r="RSG156" s="168"/>
      <c r="RSH156" s="168"/>
      <c r="RSI156" s="168"/>
      <c r="RSJ156" s="168"/>
      <c r="RSK156" s="168"/>
      <c r="RSL156" s="168"/>
      <c r="RSM156" s="168"/>
      <c r="RSN156" s="168"/>
      <c r="RSO156" s="168"/>
      <c r="RSP156" s="168"/>
      <c r="RSQ156" s="168"/>
      <c r="RSR156" s="168"/>
      <c r="RSS156" s="168"/>
      <c r="RST156" s="168"/>
      <c r="RSU156" s="168"/>
      <c r="RSV156" s="168"/>
      <c r="RSW156" s="168"/>
      <c r="RSX156" s="168"/>
      <c r="RSY156" s="168"/>
      <c r="RSZ156" s="168"/>
      <c r="RTA156" s="168"/>
      <c r="RTB156" s="168"/>
      <c r="RTC156" s="168"/>
      <c r="RTD156" s="168"/>
      <c r="RTE156" s="168"/>
      <c r="RTF156" s="168"/>
      <c r="RTG156" s="168"/>
      <c r="RTH156" s="168"/>
      <c r="RTI156" s="168"/>
      <c r="RTJ156" s="168"/>
      <c r="RTK156" s="168"/>
      <c r="RTL156" s="168"/>
      <c r="RTM156" s="168"/>
      <c r="RTN156" s="168"/>
      <c r="RTO156" s="168"/>
      <c r="RTP156" s="168"/>
      <c r="RTQ156" s="168"/>
      <c r="RTR156" s="168"/>
      <c r="RTS156" s="168"/>
      <c r="RTT156" s="168"/>
      <c r="RTU156" s="168"/>
      <c r="RTV156" s="168"/>
      <c r="RTW156" s="168"/>
      <c r="RTX156" s="168"/>
      <c r="RTY156" s="168"/>
      <c r="RTZ156" s="168"/>
      <c r="RUA156" s="168"/>
      <c r="RUB156" s="168"/>
      <c r="RUC156" s="168"/>
      <c r="RUD156" s="168"/>
      <c r="RUE156" s="168"/>
      <c r="RUF156" s="168"/>
      <c r="RUG156" s="168"/>
      <c r="RUH156" s="168"/>
      <c r="RUI156" s="168"/>
      <c r="RUJ156" s="168"/>
      <c r="RUK156" s="168"/>
      <c r="RUL156" s="168"/>
      <c r="RUM156" s="168"/>
      <c r="RUN156" s="168"/>
      <c r="RUO156" s="168"/>
      <c r="RUP156" s="168"/>
      <c r="RUQ156" s="168"/>
      <c r="RUR156" s="168"/>
      <c r="RUS156" s="168"/>
      <c r="RUT156" s="168"/>
      <c r="RUU156" s="168"/>
      <c r="RUV156" s="168"/>
      <c r="RUW156" s="168"/>
      <c r="RUX156" s="168"/>
      <c r="RUY156" s="168"/>
      <c r="RUZ156" s="168"/>
      <c r="RVA156" s="168"/>
      <c r="RVB156" s="168"/>
      <c r="RVC156" s="168"/>
      <c r="RVD156" s="168"/>
      <c r="RVE156" s="168"/>
      <c r="RVF156" s="168"/>
      <c r="RVG156" s="168"/>
      <c r="RVH156" s="168"/>
      <c r="RVI156" s="168"/>
      <c r="RVJ156" s="168"/>
      <c r="RVK156" s="168"/>
      <c r="RVL156" s="168"/>
      <c r="RVM156" s="168"/>
      <c r="RVN156" s="168"/>
      <c r="RVO156" s="168"/>
      <c r="RVP156" s="168"/>
      <c r="RVQ156" s="168"/>
      <c r="RVR156" s="168"/>
      <c r="RVS156" s="168"/>
      <c r="RVT156" s="168"/>
      <c r="RVU156" s="168"/>
      <c r="RVV156" s="168"/>
      <c r="RVW156" s="168"/>
      <c r="RVX156" s="168"/>
      <c r="RVY156" s="168"/>
      <c r="RVZ156" s="168"/>
      <c r="RWA156" s="168"/>
      <c r="RWB156" s="168"/>
      <c r="RWC156" s="168"/>
      <c r="RWD156" s="168"/>
      <c r="RWE156" s="168"/>
      <c r="RWF156" s="168"/>
      <c r="RWG156" s="168"/>
      <c r="RWH156" s="168"/>
      <c r="RWI156" s="168"/>
      <c r="RWJ156" s="168"/>
      <c r="RWK156" s="168"/>
      <c r="RWL156" s="168"/>
      <c r="RWM156" s="168"/>
      <c r="RWN156" s="168"/>
      <c r="RWO156" s="168"/>
      <c r="RWP156" s="168"/>
      <c r="RWQ156" s="168"/>
      <c r="RWR156" s="168"/>
      <c r="RWS156" s="168"/>
      <c r="RWT156" s="168"/>
      <c r="RWU156" s="168"/>
      <c r="RWV156" s="168"/>
      <c r="RWW156" s="168"/>
      <c r="RWX156" s="168"/>
      <c r="RWY156" s="168"/>
      <c r="RWZ156" s="168"/>
      <c r="RXA156" s="168"/>
      <c r="RXB156" s="168"/>
      <c r="RXC156" s="168"/>
      <c r="RXD156" s="168"/>
      <c r="RXE156" s="168"/>
      <c r="RXF156" s="168"/>
      <c r="RXG156" s="168"/>
      <c r="RXH156" s="168"/>
      <c r="RXI156" s="168"/>
      <c r="RXJ156" s="168"/>
      <c r="RXK156" s="168"/>
      <c r="RXL156" s="168"/>
      <c r="RXM156" s="168"/>
      <c r="RXN156" s="168"/>
      <c r="RXO156" s="168"/>
      <c r="RXP156" s="168"/>
      <c r="RXQ156" s="168"/>
      <c r="RXR156" s="168"/>
      <c r="RXS156" s="168"/>
      <c r="RXT156" s="168"/>
      <c r="RXU156" s="168"/>
      <c r="RXV156" s="168"/>
      <c r="RXW156" s="168"/>
      <c r="RXX156" s="168"/>
      <c r="RXY156" s="168"/>
      <c r="RXZ156" s="168"/>
      <c r="RYA156" s="168"/>
      <c r="RYB156" s="168"/>
      <c r="RYC156" s="168"/>
      <c r="RYD156" s="168"/>
      <c r="RYE156" s="168"/>
      <c r="RYF156" s="168"/>
      <c r="RYG156" s="168"/>
      <c r="RYH156" s="168"/>
      <c r="RYI156" s="168"/>
      <c r="RYJ156" s="168"/>
      <c r="RYK156" s="168"/>
      <c r="RYL156" s="168"/>
      <c r="RYM156" s="168"/>
      <c r="RYN156" s="168"/>
      <c r="RYO156" s="168"/>
      <c r="RYP156" s="168"/>
      <c r="RYQ156" s="168"/>
      <c r="RYR156" s="168"/>
      <c r="RYS156" s="168"/>
      <c r="RYT156" s="168"/>
      <c r="RYU156" s="168"/>
      <c r="RYV156" s="168"/>
      <c r="RYW156" s="168"/>
      <c r="RYX156" s="168"/>
      <c r="RYY156" s="168"/>
      <c r="RYZ156" s="168"/>
      <c r="RZA156" s="168"/>
      <c r="RZB156" s="168"/>
      <c r="RZC156" s="168"/>
      <c r="RZD156" s="168"/>
      <c r="RZE156" s="168"/>
      <c r="RZF156" s="168"/>
      <c r="RZG156" s="168"/>
      <c r="RZH156" s="168"/>
      <c r="RZI156" s="168"/>
      <c r="RZJ156" s="168"/>
      <c r="RZK156" s="168"/>
      <c r="RZL156" s="168"/>
      <c r="RZM156" s="168"/>
      <c r="RZN156" s="168"/>
      <c r="RZO156" s="168"/>
      <c r="RZP156" s="168"/>
      <c r="RZQ156" s="168"/>
      <c r="RZR156" s="168"/>
      <c r="RZS156" s="168"/>
      <c r="RZT156" s="168"/>
      <c r="RZU156" s="168"/>
      <c r="RZV156" s="168"/>
      <c r="RZW156" s="168"/>
      <c r="RZX156" s="168"/>
      <c r="RZY156" s="168"/>
      <c r="RZZ156" s="168"/>
      <c r="SAA156" s="168"/>
      <c r="SAB156" s="168"/>
      <c r="SAC156" s="168"/>
      <c r="SAD156" s="168"/>
      <c r="SAE156" s="168"/>
      <c r="SAF156" s="168"/>
      <c r="SAG156" s="168"/>
      <c r="SAH156" s="168"/>
      <c r="SAI156" s="168"/>
      <c r="SAJ156" s="168"/>
      <c r="SAK156" s="168"/>
      <c r="SAL156" s="168"/>
      <c r="SAM156" s="168"/>
      <c r="SAN156" s="168"/>
      <c r="SAO156" s="168"/>
      <c r="SAP156" s="168"/>
      <c r="SAQ156" s="168"/>
      <c r="SAR156" s="168"/>
      <c r="SAS156" s="168"/>
      <c r="SAT156" s="168"/>
      <c r="SAU156" s="168"/>
      <c r="SAV156" s="168"/>
      <c r="SAW156" s="168"/>
      <c r="SAX156" s="168"/>
      <c r="SAY156" s="168"/>
      <c r="SAZ156" s="168"/>
      <c r="SBA156" s="168"/>
      <c r="SBB156" s="168"/>
      <c r="SBC156" s="168"/>
      <c r="SBD156" s="168"/>
      <c r="SBE156" s="168"/>
      <c r="SBF156" s="168"/>
      <c r="SBG156" s="168"/>
      <c r="SBH156" s="168"/>
      <c r="SBI156" s="168"/>
      <c r="SBJ156" s="168"/>
      <c r="SBK156" s="168"/>
      <c r="SBL156" s="168"/>
      <c r="SBM156" s="168"/>
      <c r="SBN156" s="168"/>
      <c r="SBO156" s="168"/>
      <c r="SBP156" s="168"/>
      <c r="SBQ156" s="168"/>
      <c r="SBR156" s="168"/>
      <c r="SBS156" s="168"/>
      <c r="SBT156" s="168"/>
      <c r="SBU156" s="168"/>
      <c r="SBV156" s="168"/>
      <c r="SBW156" s="168"/>
      <c r="SBX156" s="168"/>
      <c r="SBY156" s="168"/>
      <c r="SBZ156" s="168"/>
      <c r="SCA156" s="168"/>
      <c r="SCB156" s="168"/>
      <c r="SCC156" s="168"/>
      <c r="SCD156" s="168"/>
      <c r="SCE156" s="168"/>
      <c r="SCF156" s="168"/>
      <c r="SCG156" s="168"/>
      <c r="SCH156" s="168"/>
      <c r="SCI156" s="168"/>
      <c r="SCJ156" s="168"/>
      <c r="SCK156" s="168"/>
      <c r="SCL156" s="168"/>
      <c r="SCM156" s="168"/>
      <c r="SCN156" s="168"/>
      <c r="SCO156" s="168"/>
      <c r="SCP156" s="168"/>
      <c r="SCQ156" s="168"/>
      <c r="SCR156" s="168"/>
      <c r="SCS156" s="168"/>
      <c r="SCT156" s="168"/>
      <c r="SCU156" s="168"/>
      <c r="SCV156" s="168"/>
      <c r="SCW156" s="168"/>
      <c r="SCX156" s="168"/>
      <c r="SCY156" s="168"/>
      <c r="SCZ156" s="168"/>
      <c r="SDA156" s="168"/>
      <c r="SDB156" s="168"/>
      <c r="SDC156" s="168"/>
      <c r="SDD156" s="168"/>
      <c r="SDE156" s="168"/>
      <c r="SDF156" s="168"/>
      <c r="SDG156" s="168"/>
      <c r="SDH156" s="168"/>
      <c r="SDI156" s="168"/>
      <c r="SDJ156" s="168"/>
      <c r="SDK156" s="168"/>
      <c r="SDL156" s="168"/>
      <c r="SDM156" s="168"/>
      <c r="SDN156" s="168"/>
      <c r="SDO156" s="168"/>
      <c r="SDP156" s="168"/>
      <c r="SDQ156" s="168"/>
      <c r="SDR156" s="168"/>
      <c r="SDS156" s="168"/>
      <c r="SDT156" s="168"/>
      <c r="SDU156" s="168"/>
      <c r="SDV156" s="168"/>
      <c r="SDW156" s="168"/>
      <c r="SDX156" s="168"/>
      <c r="SDY156" s="168"/>
      <c r="SDZ156" s="168"/>
      <c r="SEA156" s="168"/>
      <c r="SEB156" s="168"/>
      <c r="SEC156" s="168"/>
      <c r="SED156" s="168"/>
      <c r="SEE156" s="168"/>
      <c r="SEF156" s="168"/>
      <c r="SEG156" s="168"/>
      <c r="SEH156" s="168"/>
      <c r="SEI156" s="168"/>
      <c r="SEJ156" s="168"/>
      <c r="SEK156" s="168"/>
      <c r="SEL156" s="168"/>
      <c r="SEM156" s="168"/>
      <c r="SEN156" s="168"/>
      <c r="SEO156" s="168"/>
      <c r="SEP156" s="168"/>
      <c r="SEQ156" s="168"/>
      <c r="SER156" s="168"/>
      <c r="SES156" s="168"/>
      <c r="SET156" s="168"/>
      <c r="SEU156" s="168"/>
      <c r="SEV156" s="168"/>
      <c r="SEW156" s="168"/>
      <c r="SEX156" s="168"/>
      <c r="SEY156" s="168"/>
      <c r="SEZ156" s="168"/>
      <c r="SFA156" s="168"/>
      <c r="SFB156" s="168"/>
      <c r="SFC156" s="168"/>
      <c r="SFD156" s="168"/>
      <c r="SFE156" s="168"/>
      <c r="SFF156" s="168"/>
      <c r="SFG156" s="168"/>
      <c r="SFH156" s="168"/>
      <c r="SFI156" s="168"/>
      <c r="SFJ156" s="168"/>
      <c r="SFK156" s="168"/>
      <c r="SFL156" s="168"/>
      <c r="SFM156" s="168"/>
      <c r="SFN156" s="168"/>
      <c r="SFO156" s="168"/>
      <c r="SFP156" s="168"/>
      <c r="SFQ156" s="168"/>
      <c r="SFR156" s="168"/>
      <c r="SFS156" s="168"/>
      <c r="SFT156" s="168"/>
      <c r="SFU156" s="168"/>
      <c r="SFV156" s="168"/>
      <c r="SFW156" s="168"/>
      <c r="SFX156" s="168"/>
      <c r="SFY156" s="168"/>
      <c r="SFZ156" s="168"/>
      <c r="SGA156" s="168"/>
      <c r="SGB156" s="168"/>
      <c r="SGC156" s="168"/>
      <c r="SGD156" s="168"/>
      <c r="SGE156" s="168"/>
      <c r="SGF156" s="168"/>
      <c r="SGG156" s="168"/>
      <c r="SGH156" s="168"/>
      <c r="SGI156" s="168"/>
      <c r="SGJ156" s="168"/>
      <c r="SGK156" s="168"/>
      <c r="SGL156" s="168"/>
      <c r="SGM156" s="168"/>
      <c r="SGN156" s="168"/>
      <c r="SGO156" s="168"/>
      <c r="SGP156" s="168"/>
      <c r="SGQ156" s="168"/>
      <c r="SGR156" s="168"/>
      <c r="SGS156" s="168"/>
      <c r="SGT156" s="168"/>
      <c r="SGU156" s="168"/>
      <c r="SGV156" s="168"/>
      <c r="SGW156" s="168"/>
      <c r="SGX156" s="168"/>
      <c r="SGY156" s="168"/>
      <c r="SGZ156" s="168"/>
      <c r="SHA156" s="168"/>
      <c r="SHB156" s="168"/>
      <c r="SHC156" s="168"/>
      <c r="SHD156" s="168"/>
      <c r="SHE156" s="168"/>
      <c r="SHF156" s="168"/>
      <c r="SHG156" s="168"/>
      <c r="SHH156" s="168"/>
      <c r="SHI156" s="168"/>
      <c r="SHJ156" s="168"/>
      <c r="SHK156" s="168"/>
      <c r="SHL156" s="168"/>
      <c r="SHM156" s="168"/>
      <c r="SHN156" s="168"/>
      <c r="SHO156" s="168"/>
      <c r="SHP156" s="168"/>
      <c r="SHQ156" s="168"/>
      <c r="SHR156" s="168"/>
      <c r="SHS156" s="168"/>
      <c r="SHT156" s="168"/>
      <c r="SHU156" s="168"/>
      <c r="SHV156" s="168"/>
      <c r="SHW156" s="168"/>
      <c r="SHX156" s="168"/>
      <c r="SHY156" s="168"/>
      <c r="SHZ156" s="168"/>
      <c r="SIA156" s="168"/>
      <c r="SIB156" s="168"/>
      <c r="SIC156" s="168"/>
      <c r="SID156" s="168"/>
      <c r="SIE156" s="168"/>
      <c r="SIF156" s="168"/>
      <c r="SIG156" s="168"/>
      <c r="SIH156" s="168"/>
      <c r="SII156" s="168"/>
      <c r="SIJ156" s="168"/>
      <c r="SIK156" s="168"/>
      <c r="SIL156" s="168"/>
      <c r="SIM156" s="168"/>
      <c r="SIN156" s="168"/>
      <c r="SIO156" s="168"/>
      <c r="SIP156" s="168"/>
      <c r="SIQ156" s="168"/>
      <c r="SIR156" s="168"/>
      <c r="SIS156" s="168"/>
      <c r="SIT156" s="168"/>
      <c r="SIU156" s="168"/>
      <c r="SIV156" s="168"/>
      <c r="SIW156" s="168"/>
      <c r="SIX156" s="168"/>
      <c r="SIY156" s="168"/>
      <c r="SIZ156" s="168"/>
      <c r="SJA156" s="168"/>
      <c r="SJB156" s="168"/>
      <c r="SJC156" s="168"/>
      <c r="SJD156" s="168"/>
      <c r="SJE156" s="168"/>
      <c r="SJF156" s="168"/>
      <c r="SJG156" s="168"/>
      <c r="SJH156" s="168"/>
      <c r="SJI156" s="168"/>
      <c r="SJJ156" s="168"/>
      <c r="SJK156" s="168"/>
      <c r="SJL156" s="168"/>
      <c r="SJM156" s="168"/>
      <c r="SJN156" s="168"/>
      <c r="SJO156" s="168"/>
      <c r="SJP156" s="168"/>
      <c r="SJQ156" s="168"/>
      <c r="SJR156" s="168"/>
      <c r="SJS156" s="168"/>
      <c r="SJT156" s="168"/>
      <c r="SJU156" s="168"/>
      <c r="SJV156" s="168"/>
      <c r="SJW156" s="168"/>
      <c r="SJX156" s="168"/>
      <c r="SJY156" s="168"/>
      <c r="SJZ156" s="168"/>
      <c r="SKA156" s="168"/>
      <c r="SKB156" s="168"/>
      <c r="SKC156" s="168"/>
      <c r="SKD156" s="168"/>
      <c r="SKE156" s="168"/>
      <c r="SKF156" s="168"/>
      <c r="SKG156" s="168"/>
      <c r="SKH156" s="168"/>
      <c r="SKI156" s="168"/>
      <c r="SKJ156" s="168"/>
      <c r="SKK156" s="168"/>
      <c r="SKL156" s="168"/>
      <c r="SKM156" s="168"/>
      <c r="SKN156" s="168"/>
      <c r="SKO156" s="168"/>
      <c r="SKP156" s="168"/>
      <c r="SKQ156" s="168"/>
      <c r="SKR156" s="168"/>
      <c r="SKS156" s="168"/>
      <c r="SKT156" s="168"/>
      <c r="SKU156" s="168"/>
      <c r="SKV156" s="168"/>
      <c r="SKW156" s="168"/>
      <c r="SKX156" s="168"/>
      <c r="SKY156" s="168"/>
      <c r="SKZ156" s="168"/>
      <c r="SLA156" s="168"/>
      <c r="SLB156" s="168"/>
      <c r="SLC156" s="168"/>
      <c r="SLD156" s="168"/>
      <c r="SLE156" s="168"/>
      <c r="SLF156" s="168"/>
      <c r="SLG156" s="168"/>
      <c r="SLH156" s="168"/>
      <c r="SLI156" s="168"/>
      <c r="SLJ156" s="168"/>
      <c r="SLK156" s="168"/>
      <c r="SLL156" s="168"/>
      <c r="SLM156" s="168"/>
      <c r="SLN156" s="168"/>
      <c r="SLO156" s="168"/>
      <c r="SLP156" s="168"/>
      <c r="SLQ156" s="168"/>
      <c r="SLR156" s="168"/>
      <c r="SLS156" s="168"/>
      <c r="SLT156" s="168"/>
      <c r="SLU156" s="168"/>
      <c r="SLV156" s="168"/>
      <c r="SLW156" s="168"/>
      <c r="SLX156" s="168"/>
      <c r="SLY156" s="168"/>
      <c r="SLZ156" s="168"/>
      <c r="SMA156" s="168"/>
      <c r="SMB156" s="168"/>
      <c r="SMC156" s="168"/>
      <c r="SMD156" s="168"/>
      <c r="SME156" s="168"/>
      <c r="SMF156" s="168"/>
      <c r="SMG156" s="168"/>
      <c r="SMH156" s="168"/>
      <c r="SMI156" s="168"/>
      <c r="SMJ156" s="168"/>
      <c r="SMK156" s="168"/>
      <c r="SML156" s="168"/>
      <c r="SMM156" s="168"/>
      <c r="SMN156" s="168"/>
      <c r="SMO156" s="168"/>
      <c r="SMP156" s="168"/>
      <c r="SMQ156" s="168"/>
      <c r="SMR156" s="168"/>
      <c r="SMS156" s="168"/>
      <c r="SMT156" s="168"/>
      <c r="SMU156" s="168"/>
      <c r="SMV156" s="168"/>
      <c r="SMW156" s="168"/>
      <c r="SMX156" s="168"/>
      <c r="SMY156" s="168"/>
      <c r="SMZ156" s="168"/>
      <c r="SNA156" s="168"/>
      <c r="SNB156" s="168"/>
      <c r="SNC156" s="168"/>
      <c r="SND156" s="168"/>
      <c r="SNE156" s="168"/>
      <c r="SNF156" s="168"/>
      <c r="SNG156" s="168"/>
      <c r="SNH156" s="168"/>
      <c r="SNI156" s="168"/>
      <c r="SNJ156" s="168"/>
      <c r="SNK156" s="168"/>
      <c r="SNL156" s="168"/>
      <c r="SNM156" s="168"/>
      <c r="SNN156" s="168"/>
      <c r="SNO156" s="168"/>
      <c r="SNP156" s="168"/>
      <c r="SNQ156" s="168"/>
      <c r="SNR156" s="168"/>
      <c r="SNS156" s="168"/>
      <c r="SNT156" s="168"/>
      <c r="SNU156" s="168"/>
      <c r="SNV156" s="168"/>
      <c r="SNW156" s="168"/>
      <c r="SNX156" s="168"/>
      <c r="SNY156" s="168"/>
      <c r="SNZ156" s="168"/>
      <c r="SOA156" s="168"/>
      <c r="SOB156" s="168"/>
      <c r="SOC156" s="168"/>
      <c r="SOD156" s="168"/>
      <c r="SOE156" s="168"/>
      <c r="SOF156" s="168"/>
      <c r="SOG156" s="168"/>
      <c r="SOH156" s="168"/>
      <c r="SOI156" s="168"/>
      <c r="SOJ156" s="168"/>
      <c r="SOK156" s="168"/>
      <c r="SOL156" s="168"/>
      <c r="SOM156" s="168"/>
      <c r="SON156" s="168"/>
      <c r="SOO156" s="168"/>
      <c r="SOP156" s="168"/>
      <c r="SOQ156" s="168"/>
      <c r="SOR156" s="168"/>
      <c r="SOS156" s="168"/>
      <c r="SOT156" s="168"/>
      <c r="SOU156" s="168"/>
      <c r="SOV156" s="168"/>
      <c r="SOW156" s="168"/>
      <c r="SOX156" s="168"/>
      <c r="SOY156" s="168"/>
      <c r="SOZ156" s="168"/>
      <c r="SPA156" s="168"/>
      <c r="SPB156" s="168"/>
      <c r="SPC156" s="168"/>
      <c r="SPD156" s="168"/>
      <c r="SPE156" s="168"/>
      <c r="SPF156" s="168"/>
      <c r="SPG156" s="168"/>
      <c r="SPH156" s="168"/>
      <c r="SPI156" s="168"/>
      <c r="SPJ156" s="168"/>
      <c r="SPK156" s="168"/>
      <c r="SPL156" s="168"/>
      <c r="SPM156" s="168"/>
      <c r="SPN156" s="168"/>
      <c r="SPO156" s="168"/>
      <c r="SPP156" s="168"/>
      <c r="SPQ156" s="168"/>
      <c r="SPR156" s="168"/>
      <c r="SPS156" s="168"/>
      <c r="SPT156" s="168"/>
      <c r="SPU156" s="168"/>
      <c r="SPV156" s="168"/>
      <c r="SPW156" s="168"/>
      <c r="SPX156" s="168"/>
      <c r="SPY156" s="168"/>
      <c r="SPZ156" s="168"/>
      <c r="SQA156" s="168"/>
      <c r="SQB156" s="168"/>
      <c r="SQC156" s="168"/>
      <c r="SQD156" s="168"/>
      <c r="SQE156" s="168"/>
      <c r="SQF156" s="168"/>
      <c r="SQG156" s="168"/>
      <c r="SQH156" s="168"/>
      <c r="SQI156" s="168"/>
      <c r="SQJ156" s="168"/>
      <c r="SQK156" s="168"/>
      <c r="SQL156" s="168"/>
      <c r="SQM156" s="168"/>
      <c r="SQN156" s="168"/>
      <c r="SQO156" s="168"/>
      <c r="SQP156" s="168"/>
      <c r="SQQ156" s="168"/>
      <c r="SQR156" s="168"/>
      <c r="SQS156" s="168"/>
      <c r="SQT156" s="168"/>
      <c r="SQU156" s="168"/>
      <c r="SQV156" s="168"/>
      <c r="SQW156" s="168"/>
      <c r="SQX156" s="168"/>
      <c r="SQY156" s="168"/>
      <c r="SQZ156" s="168"/>
      <c r="SRA156" s="168"/>
      <c r="SRB156" s="168"/>
      <c r="SRC156" s="168"/>
      <c r="SRD156" s="168"/>
      <c r="SRE156" s="168"/>
      <c r="SRF156" s="168"/>
      <c r="SRG156" s="168"/>
      <c r="SRH156" s="168"/>
      <c r="SRI156" s="168"/>
      <c r="SRJ156" s="168"/>
      <c r="SRK156" s="168"/>
      <c r="SRL156" s="168"/>
      <c r="SRM156" s="168"/>
      <c r="SRN156" s="168"/>
      <c r="SRO156" s="168"/>
      <c r="SRP156" s="168"/>
      <c r="SRQ156" s="168"/>
      <c r="SRR156" s="168"/>
      <c r="SRS156" s="168"/>
      <c r="SRT156" s="168"/>
      <c r="SRU156" s="168"/>
      <c r="SRV156" s="168"/>
      <c r="SRW156" s="168"/>
      <c r="SRX156" s="168"/>
      <c r="SRY156" s="168"/>
      <c r="SRZ156" s="168"/>
      <c r="SSA156" s="168"/>
      <c r="SSB156" s="168"/>
      <c r="SSC156" s="168"/>
      <c r="SSD156" s="168"/>
      <c r="SSE156" s="168"/>
      <c r="SSF156" s="168"/>
      <c r="SSG156" s="168"/>
      <c r="SSH156" s="168"/>
      <c r="SSI156" s="168"/>
      <c r="SSJ156" s="168"/>
      <c r="SSK156" s="168"/>
      <c r="SSL156" s="168"/>
      <c r="SSM156" s="168"/>
      <c r="SSN156" s="168"/>
      <c r="SSO156" s="168"/>
      <c r="SSP156" s="168"/>
      <c r="SSQ156" s="168"/>
      <c r="SSR156" s="168"/>
      <c r="SSS156" s="168"/>
      <c r="SST156" s="168"/>
      <c r="SSU156" s="168"/>
      <c r="SSV156" s="168"/>
      <c r="SSW156" s="168"/>
      <c r="SSX156" s="168"/>
      <c r="SSY156" s="168"/>
      <c r="SSZ156" s="168"/>
      <c r="STA156" s="168"/>
      <c r="STB156" s="168"/>
      <c r="STC156" s="168"/>
      <c r="STD156" s="168"/>
      <c r="STE156" s="168"/>
      <c r="STF156" s="168"/>
      <c r="STG156" s="168"/>
      <c r="STH156" s="168"/>
      <c r="STI156" s="168"/>
      <c r="STJ156" s="168"/>
      <c r="STK156" s="168"/>
      <c r="STL156" s="168"/>
      <c r="STM156" s="168"/>
      <c r="STN156" s="168"/>
      <c r="STO156" s="168"/>
      <c r="STP156" s="168"/>
      <c r="STQ156" s="168"/>
      <c r="STR156" s="168"/>
      <c r="STS156" s="168"/>
      <c r="STT156" s="168"/>
      <c r="STU156" s="168"/>
      <c r="STV156" s="168"/>
      <c r="STW156" s="168"/>
      <c r="STX156" s="168"/>
      <c r="STY156" s="168"/>
      <c r="STZ156" s="168"/>
      <c r="SUA156" s="168"/>
      <c r="SUB156" s="168"/>
      <c r="SUC156" s="168"/>
      <c r="SUD156" s="168"/>
      <c r="SUE156" s="168"/>
      <c r="SUF156" s="168"/>
      <c r="SUG156" s="168"/>
      <c r="SUH156" s="168"/>
      <c r="SUI156" s="168"/>
      <c r="SUJ156" s="168"/>
      <c r="SUK156" s="168"/>
      <c r="SUL156" s="168"/>
      <c r="SUM156" s="168"/>
      <c r="SUN156" s="168"/>
      <c r="SUO156" s="168"/>
      <c r="SUP156" s="168"/>
      <c r="SUQ156" s="168"/>
      <c r="SUR156" s="168"/>
      <c r="SUS156" s="168"/>
      <c r="SUT156" s="168"/>
      <c r="SUU156" s="168"/>
      <c r="SUV156" s="168"/>
      <c r="SUW156" s="168"/>
      <c r="SUX156" s="168"/>
      <c r="SUY156" s="168"/>
      <c r="SUZ156" s="168"/>
      <c r="SVA156" s="168"/>
      <c r="SVB156" s="168"/>
      <c r="SVC156" s="168"/>
      <c r="SVD156" s="168"/>
      <c r="SVE156" s="168"/>
      <c r="SVF156" s="168"/>
      <c r="SVG156" s="168"/>
      <c r="SVH156" s="168"/>
      <c r="SVI156" s="168"/>
      <c r="SVJ156" s="168"/>
      <c r="SVK156" s="168"/>
      <c r="SVL156" s="168"/>
      <c r="SVM156" s="168"/>
      <c r="SVN156" s="168"/>
      <c r="SVO156" s="168"/>
      <c r="SVP156" s="168"/>
      <c r="SVQ156" s="168"/>
      <c r="SVR156" s="168"/>
      <c r="SVS156" s="168"/>
      <c r="SVT156" s="168"/>
      <c r="SVU156" s="168"/>
      <c r="SVV156" s="168"/>
      <c r="SVW156" s="168"/>
      <c r="SVX156" s="168"/>
      <c r="SVY156" s="168"/>
      <c r="SVZ156" s="168"/>
      <c r="SWA156" s="168"/>
      <c r="SWB156" s="168"/>
      <c r="SWC156" s="168"/>
      <c r="SWD156" s="168"/>
      <c r="SWE156" s="168"/>
      <c r="SWF156" s="168"/>
      <c r="SWG156" s="168"/>
      <c r="SWH156" s="168"/>
      <c r="SWI156" s="168"/>
      <c r="SWJ156" s="168"/>
      <c r="SWK156" s="168"/>
      <c r="SWL156" s="168"/>
      <c r="SWM156" s="168"/>
      <c r="SWN156" s="168"/>
      <c r="SWO156" s="168"/>
      <c r="SWP156" s="168"/>
      <c r="SWQ156" s="168"/>
      <c r="SWR156" s="168"/>
      <c r="SWS156" s="168"/>
      <c r="SWT156" s="168"/>
      <c r="SWU156" s="168"/>
      <c r="SWV156" s="168"/>
      <c r="SWW156" s="168"/>
      <c r="SWX156" s="168"/>
      <c r="SWY156" s="168"/>
      <c r="SWZ156" s="168"/>
      <c r="SXA156" s="168"/>
      <c r="SXB156" s="168"/>
      <c r="SXC156" s="168"/>
      <c r="SXD156" s="168"/>
      <c r="SXE156" s="168"/>
      <c r="SXF156" s="168"/>
      <c r="SXG156" s="168"/>
      <c r="SXH156" s="168"/>
      <c r="SXI156" s="168"/>
      <c r="SXJ156" s="168"/>
      <c r="SXK156" s="168"/>
      <c r="SXL156" s="168"/>
      <c r="SXM156" s="168"/>
      <c r="SXN156" s="168"/>
      <c r="SXO156" s="168"/>
      <c r="SXP156" s="168"/>
      <c r="SXQ156" s="168"/>
      <c r="SXR156" s="168"/>
      <c r="SXS156" s="168"/>
      <c r="SXT156" s="168"/>
      <c r="SXU156" s="168"/>
      <c r="SXV156" s="168"/>
      <c r="SXW156" s="168"/>
      <c r="SXX156" s="168"/>
      <c r="SXY156" s="168"/>
      <c r="SXZ156" s="168"/>
      <c r="SYA156" s="168"/>
      <c r="SYB156" s="168"/>
      <c r="SYC156" s="168"/>
      <c r="SYD156" s="168"/>
      <c r="SYE156" s="168"/>
      <c r="SYF156" s="168"/>
      <c r="SYG156" s="168"/>
      <c r="SYH156" s="168"/>
      <c r="SYI156" s="168"/>
      <c r="SYJ156" s="168"/>
      <c r="SYK156" s="168"/>
      <c r="SYL156" s="168"/>
      <c r="SYM156" s="168"/>
      <c r="SYN156" s="168"/>
      <c r="SYO156" s="168"/>
      <c r="SYP156" s="168"/>
      <c r="SYQ156" s="168"/>
      <c r="SYR156" s="168"/>
      <c r="SYS156" s="168"/>
      <c r="SYT156" s="168"/>
      <c r="SYU156" s="168"/>
      <c r="SYV156" s="168"/>
      <c r="SYW156" s="168"/>
      <c r="SYX156" s="168"/>
      <c r="SYY156" s="168"/>
      <c r="SYZ156" s="168"/>
      <c r="SZA156" s="168"/>
      <c r="SZB156" s="168"/>
      <c r="SZC156" s="168"/>
      <c r="SZD156" s="168"/>
      <c r="SZE156" s="168"/>
      <c r="SZF156" s="168"/>
      <c r="SZG156" s="168"/>
      <c r="SZH156" s="168"/>
      <c r="SZI156" s="168"/>
      <c r="SZJ156" s="168"/>
      <c r="SZK156" s="168"/>
      <c r="SZL156" s="168"/>
      <c r="SZM156" s="168"/>
      <c r="SZN156" s="168"/>
      <c r="SZO156" s="168"/>
      <c r="SZP156" s="168"/>
      <c r="SZQ156" s="168"/>
      <c r="SZR156" s="168"/>
      <c r="SZS156" s="168"/>
      <c r="SZT156" s="168"/>
      <c r="SZU156" s="168"/>
      <c r="SZV156" s="168"/>
      <c r="SZW156" s="168"/>
      <c r="SZX156" s="168"/>
      <c r="SZY156" s="168"/>
      <c r="SZZ156" s="168"/>
      <c r="TAA156" s="168"/>
      <c r="TAB156" s="168"/>
      <c r="TAC156" s="168"/>
      <c r="TAD156" s="168"/>
      <c r="TAE156" s="168"/>
      <c r="TAF156" s="168"/>
      <c r="TAG156" s="168"/>
      <c r="TAH156" s="168"/>
      <c r="TAI156" s="168"/>
      <c r="TAJ156" s="168"/>
      <c r="TAK156" s="168"/>
      <c r="TAL156" s="168"/>
      <c r="TAM156" s="168"/>
      <c r="TAN156" s="168"/>
      <c r="TAO156" s="168"/>
      <c r="TAP156" s="168"/>
      <c r="TAQ156" s="168"/>
      <c r="TAR156" s="168"/>
      <c r="TAS156" s="168"/>
      <c r="TAT156" s="168"/>
      <c r="TAU156" s="168"/>
      <c r="TAV156" s="168"/>
      <c r="TAW156" s="168"/>
      <c r="TAX156" s="168"/>
      <c r="TAY156" s="168"/>
      <c r="TAZ156" s="168"/>
      <c r="TBA156" s="168"/>
      <c r="TBB156" s="168"/>
      <c r="TBC156" s="168"/>
      <c r="TBD156" s="168"/>
      <c r="TBE156" s="168"/>
      <c r="TBF156" s="168"/>
      <c r="TBG156" s="168"/>
      <c r="TBH156" s="168"/>
      <c r="TBI156" s="168"/>
      <c r="TBJ156" s="168"/>
      <c r="TBK156" s="168"/>
      <c r="TBL156" s="168"/>
      <c r="TBM156" s="168"/>
      <c r="TBN156" s="168"/>
      <c r="TBO156" s="168"/>
      <c r="TBP156" s="168"/>
      <c r="TBQ156" s="168"/>
      <c r="TBR156" s="168"/>
      <c r="TBS156" s="168"/>
      <c r="TBT156" s="168"/>
      <c r="TBU156" s="168"/>
      <c r="TBV156" s="168"/>
      <c r="TBW156" s="168"/>
      <c r="TBX156" s="168"/>
      <c r="TBY156" s="168"/>
      <c r="TBZ156" s="168"/>
      <c r="TCA156" s="168"/>
      <c r="TCB156" s="168"/>
      <c r="TCC156" s="168"/>
      <c r="TCD156" s="168"/>
      <c r="TCE156" s="168"/>
      <c r="TCF156" s="168"/>
      <c r="TCG156" s="168"/>
      <c r="TCH156" s="168"/>
      <c r="TCI156" s="168"/>
      <c r="TCJ156" s="168"/>
      <c r="TCK156" s="168"/>
      <c r="TCL156" s="168"/>
      <c r="TCM156" s="168"/>
      <c r="TCN156" s="168"/>
      <c r="TCO156" s="168"/>
      <c r="TCP156" s="168"/>
      <c r="TCQ156" s="168"/>
      <c r="TCR156" s="168"/>
      <c r="TCS156" s="168"/>
      <c r="TCT156" s="168"/>
      <c r="TCU156" s="168"/>
      <c r="TCV156" s="168"/>
      <c r="TCW156" s="168"/>
      <c r="TCX156" s="168"/>
      <c r="TCY156" s="168"/>
      <c r="TCZ156" s="168"/>
      <c r="TDA156" s="168"/>
      <c r="TDB156" s="168"/>
      <c r="TDC156" s="168"/>
      <c r="TDD156" s="168"/>
      <c r="TDE156" s="168"/>
      <c r="TDF156" s="168"/>
      <c r="TDG156" s="168"/>
      <c r="TDH156" s="168"/>
      <c r="TDI156" s="168"/>
      <c r="TDJ156" s="168"/>
      <c r="TDK156" s="168"/>
      <c r="TDL156" s="168"/>
      <c r="TDM156" s="168"/>
      <c r="TDN156" s="168"/>
      <c r="TDO156" s="168"/>
      <c r="TDP156" s="168"/>
      <c r="TDQ156" s="168"/>
      <c r="TDR156" s="168"/>
      <c r="TDS156" s="168"/>
      <c r="TDT156" s="168"/>
      <c r="TDU156" s="168"/>
      <c r="TDV156" s="168"/>
      <c r="TDW156" s="168"/>
      <c r="TDX156" s="168"/>
      <c r="TDY156" s="168"/>
      <c r="TDZ156" s="168"/>
      <c r="TEA156" s="168"/>
      <c r="TEB156" s="168"/>
      <c r="TEC156" s="168"/>
      <c r="TED156" s="168"/>
      <c r="TEE156" s="168"/>
      <c r="TEF156" s="168"/>
      <c r="TEG156" s="168"/>
      <c r="TEH156" s="168"/>
      <c r="TEI156" s="168"/>
      <c r="TEJ156" s="168"/>
      <c r="TEK156" s="168"/>
      <c r="TEL156" s="168"/>
      <c r="TEM156" s="168"/>
      <c r="TEN156" s="168"/>
      <c r="TEO156" s="168"/>
      <c r="TEP156" s="168"/>
      <c r="TEQ156" s="168"/>
      <c r="TER156" s="168"/>
      <c r="TES156" s="168"/>
      <c r="TET156" s="168"/>
      <c r="TEU156" s="168"/>
      <c r="TEV156" s="168"/>
      <c r="TEW156" s="168"/>
      <c r="TEX156" s="168"/>
      <c r="TEY156" s="168"/>
      <c r="TEZ156" s="168"/>
      <c r="TFA156" s="168"/>
      <c r="TFB156" s="168"/>
      <c r="TFC156" s="168"/>
      <c r="TFD156" s="168"/>
      <c r="TFE156" s="168"/>
      <c r="TFF156" s="168"/>
      <c r="TFG156" s="168"/>
      <c r="TFH156" s="168"/>
      <c r="TFI156" s="168"/>
      <c r="TFJ156" s="168"/>
      <c r="TFK156" s="168"/>
      <c r="TFL156" s="168"/>
      <c r="TFM156" s="168"/>
      <c r="TFN156" s="168"/>
      <c r="TFO156" s="168"/>
      <c r="TFP156" s="168"/>
      <c r="TFQ156" s="168"/>
      <c r="TFR156" s="168"/>
      <c r="TFS156" s="168"/>
      <c r="TFT156" s="168"/>
      <c r="TFU156" s="168"/>
      <c r="TFV156" s="168"/>
      <c r="TFW156" s="168"/>
      <c r="TFX156" s="168"/>
      <c r="TFY156" s="168"/>
      <c r="TFZ156" s="168"/>
      <c r="TGA156" s="168"/>
      <c r="TGB156" s="168"/>
      <c r="TGC156" s="168"/>
      <c r="TGD156" s="168"/>
      <c r="TGE156" s="168"/>
      <c r="TGF156" s="168"/>
      <c r="TGG156" s="168"/>
      <c r="TGH156" s="168"/>
      <c r="TGI156" s="168"/>
      <c r="TGJ156" s="168"/>
      <c r="TGK156" s="168"/>
      <c r="TGL156" s="168"/>
      <c r="TGM156" s="168"/>
      <c r="TGN156" s="168"/>
      <c r="TGO156" s="168"/>
      <c r="TGP156" s="168"/>
      <c r="TGQ156" s="168"/>
      <c r="TGR156" s="168"/>
      <c r="TGS156" s="168"/>
      <c r="TGT156" s="168"/>
      <c r="TGU156" s="168"/>
      <c r="TGV156" s="168"/>
      <c r="TGW156" s="168"/>
      <c r="TGX156" s="168"/>
      <c r="TGY156" s="168"/>
      <c r="TGZ156" s="168"/>
      <c r="THA156" s="168"/>
      <c r="THB156" s="168"/>
      <c r="THC156" s="168"/>
      <c r="THD156" s="168"/>
      <c r="THE156" s="168"/>
      <c r="THF156" s="168"/>
      <c r="THG156" s="168"/>
      <c r="THH156" s="168"/>
      <c r="THI156" s="168"/>
      <c r="THJ156" s="168"/>
      <c r="THK156" s="168"/>
      <c r="THL156" s="168"/>
      <c r="THM156" s="168"/>
      <c r="THN156" s="168"/>
      <c r="THO156" s="168"/>
      <c r="THP156" s="168"/>
      <c r="THQ156" s="168"/>
      <c r="THR156" s="168"/>
      <c r="THS156" s="168"/>
      <c r="THT156" s="168"/>
      <c r="THU156" s="168"/>
      <c r="THV156" s="168"/>
      <c r="THW156" s="168"/>
      <c r="THX156" s="168"/>
      <c r="THY156" s="168"/>
      <c r="THZ156" s="168"/>
      <c r="TIA156" s="168"/>
      <c r="TIB156" s="168"/>
      <c r="TIC156" s="168"/>
      <c r="TID156" s="168"/>
      <c r="TIE156" s="168"/>
      <c r="TIF156" s="168"/>
      <c r="TIG156" s="168"/>
      <c r="TIH156" s="168"/>
      <c r="TII156" s="168"/>
      <c r="TIJ156" s="168"/>
      <c r="TIK156" s="168"/>
      <c r="TIL156" s="168"/>
      <c r="TIM156" s="168"/>
      <c r="TIN156" s="168"/>
      <c r="TIO156" s="168"/>
      <c r="TIP156" s="168"/>
      <c r="TIQ156" s="168"/>
      <c r="TIR156" s="168"/>
      <c r="TIS156" s="168"/>
      <c r="TIT156" s="168"/>
      <c r="TIU156" s="168"/>
      <c r="TIV156" s="168"/>
      <c r="TIW156" s="168"/>
      <c r="TIX156" s="168"/>
      <c r="TIY156" s="168"/>
      <c r="TIZ156" s="168"/>
      <c r="TJA156" s="168"/>
      <c r="TJB156" s="168"/>
      <c r="TJC156" s="168"/>
      <c r="TJD156" s="168"/>
      <c r="TJE156" s="168"/>
      <c r="TJF156" s="168"/>
      <c r="TJG156" s="168"/>
      <c r="TJH156" s="168"/>
      <c r="TJI156" s="168"/>
      <c r="TJJ156" s="168"/>
      <c r="TJK156" s="168"/>
      <c r="TJL156" s="168"/>
      <c r="TJM156" s="168"/>
      <c r="TJN156" s="168"/>
      <c r="TJO156" s="168"/>
      <c r="TJP156" s="168"/>
      <c r="TJQ156" s="168"/>
      <c r="TJR156" s="168"/>
      <c r="TJS156" s="168"/>
      <c r="TJT156" s="168"/>
      <c r="TJU156" s="168"/>
      <c r="TJV156" s="168"/>
      <c r="TJW156" s="168"/>
      <c r="TJX156" s="168"/>
      <c r="TJY156" s="168"/>
      <c r="TJZ156" s="168"/>
      <c r="TKA156" s="168"/>
      <c r="TKB156" s="168"/>
      <c r="TKC156" s="168"/>
      <c r="TKD156" s="168"/>
      <c r="TKE156" s="168"/>
      <c r="TKF156" s="168"/>
      <c r="TKG156" s="168"/>
      <c r="TKH156" s="168"/>
      <c r="TKI156" s="168"/>
      <c r="TKJ156" s="168"/>
      <c r="TKK156" s="168"/>
      <c r="TKL156" s="168"/>
      <c r="TKM156" s="168"/>
      <c r="TKN156" s="168"/>
      <c r="TKO156" s="168"/>
      <c r="TKP156" s="168"/>
      <c r="TKQ156" s="168"/>
      <c r="TKR156" s="168"/>
      <c r="TKS156" s="168"/>
      <c r="TKT156" s="168"/>
      <c r="TKU156" s="168"/>
      <c r="TKV156" s="168"/>
      <c r="TKW156" s="168"/>
      <c r="TKX156" s="168"/>
      <c r="TKY156" s="168"/>
      <c r="TKZ156" s="168"/>
      <c r="TLA156" s="168"/>
      <c r="TLB156" s="168"/>
      <c r="TLC156" s="168"/>
      <c r="TLD156" s="168"/>
      <c r="TLE156" s="168"/>
      <c r="TLF156" s="168"/>
      <c r="TLG156" s="168"/>
      <c r="TLH156" s="168"/>
      <c r="TLI156" s="168"/>
      <c r="TLJ156" s="168"/>
      <c r="TLK156" s="168"/>
      <c r="TLL156" s="168"/>
      <c r="TLM156" s="168"/>
      <c r="TLN156" s="168"/>
      <c r="TLO156" s="168"/>
      <c r="TLP156" s="168"/>
      <c r="TLQ156" s="168"/>
      <c r="TLR156" s="168"/>
      <c r="TLS156" s="168"/>
      <c r="TLT156" s="168"/>
      <c r="TLU156" s="168"/>
      <c r="TLV156" s="168"/>
      <c r="TLW156" s="168"/>
      <c r="TLX156" s="168"/>
      <c r="TLY156" s="168"/>
      <c r="TLZ156" s="168"/>
      <c r="TMA156" s="168"/>
      <c r="TMB156" s="168"/>
      <c r="TMC156" s="168"/>
      <c r="TMD156" s="168"/>
      <c r="TME156" s="168"/>
      <c r="TMF156" s="168"/>
      <c r="TMG156" s="168"/>
      <c r="TMH156" s="168"/>
      <c r="TMI156" s="168"/>
      <c r="TMJ156" s="168"/>
      <c r="TMK156" s="168"/>
      <c r="TML156" s="168"/>
      <c r="TMM156" s="168"/>
      <c r="TMN156" s="168"/>
      <c r="TMO156" s="168"/>
      <c r="TMP156" s="168"/>
      <c r="TMQ156" s="168"/>
      <c r="TMR156" s="168"/>
      <c r="TMS156" s="168"/>
      <c r="TMT156" s="168"/>
      <c r="TMU156" s="168"/>
      <c r="TMV156" s="168"/>
      <c r="TMW156" s="168"/>
      <c r="TMX156" s="168"/>
      <c r="TMY156" s="168"/>
      <c r="TMZ156" s="168"/>
      <c r="TNA156" s="168"/>
      <c r="TNB156" s="168"/>
      <c r="TNC156" s="168"/>
      <c r="TND156" s="168"/>
      <c r="TNE156" s="168"/>
      <c r="TNF156" s="168"/>
      <c r="TNG156" s="168"/>
      <c r="TNH156" s="168"/>
      <c r="TNI156" s="168"/>
      <c r="TNJ156" s="168"/>
      <c r="TNK156" s="168"/>
      <c r="TNL156" s="168"/>
      <c r="TNM156" s="168"/>
      <c r="TNN156" s="168"/>
      <c r="TNO156" s="168"/>
      <c r="TNP156" s="168"/>
      <c r="TNQ156" s="168"/>
      <c r="TNR156" s="168"/>
      <c r="TNS156" s="168"/>
      <c r="TNT156" s="168"/>
      <c r="TNU156" s="168"/>
      <c r="TNV156" s="168"/>
      <c r="TNW156" s="168"/>
      <c r="TNX156" s="168"/>
      <c r="TNY156" s="168"/>
      <c r="TNZ156" s="168"/>
      <c r="TOA156" s="168"/>
      <c r="TOB156" s="168"/>
      <c r="TOC156" s="168"/>
      <c r="TOD156" s="168"/>
      <c r="TOE156" s="168"/>
      <c r="TOF156" s="168"/>
      <c r="TOG156" s="168"/>
      <c r="TOH156" s="168"/>
      <c r="TOI156" s="168"/>
      <c r="TOJ156" s="168"/>
      <c r="TOK156" s="168"/>
      <c r="TOL156" s="168"/>
      <c r="TOM156" s="168"/>
      <c r="TON156" s="168"/>
      <c r="TOO156" s="168"/>
      <c r="TOP156" s="168"/>
      <c r="TOQ156" s="168"/>
      <c r="TOR156" s="168"/>
      <c r="TOS156" s="168"/>
      <c r="TOT156" s="168"/>
      <c r="TOU156" s="168"/>
      <c r="TOV156" s="168"/>
      <c r="TOW156" s="168"/>
      <c r="TOX156" s="168"/>
      <c r="TOY156" s="168"/>
      <c r="TOZ156" s="168"/>
      <c r="TPA156" s="168"/>
      <c r="TPB156" s="168"/>
      <c r="TPC156" s="168"/>
      <c r="TPD156" s="168"/>
      <c r="TPE156" s="168"/>
      <c r="TPF156" s="168"/>
      <c r="TPG156" s="168"/>
      <c r="TPH156" s="168"/>
      <c r="TPI156" s="168"/>
      <c r="TPJ156" s="168"/>
      <c r="TPK156" s="168"/>
      <c r="TPL156" s="168"/>
      <c r="TPM156" s="168"/>
      <c r="TPN156" s="168"/>
      <c r="TPO156" s="168"/>
      <c r="TPP156" s="168"/>
      <c r="TPQ156" s="168"/>
      <c r="TPR156" s="168"/>
      <c r="TPS156" s="168"/>
      <c r="TPT156" s="168"/>
      <c r="TPU156" s="168"/>
      <c r="TPV156" s="168"/>
      <c r="TPW156" s="168"/>
      <c r="TPX156" s="168"/>
      <c r="TPY156" s="168"/>
      <c r="TPZ156" s="168"/>
      <c r="TQA156" s="168"/>
      <c r="TQB156" s="168"/>
      <c r="TQC156" s="168"/>
      <c r="TQD156" s="168"/>
      <c r="TQE156" s="168"/>
      <c r="TQF156" s="168"/>
      <c r="TQG156" s="168"/>
      <c r="TQH156" s="168"/>
      <c r="TQI156" s="168"/>
      <c r="TQJ156" s="168"/>
      <c r="TQK156" s="168"/>
      <c r="TQL156" s="168"/>
      <c r="TQM156" s="168"/>
      <c r="TQN156" s="168"/>
      <c r="TQO156" s="168"/>
      <c r="TQP156" s="168"/>
      <c r="TQQ156" s="168"/>
      <c r="TQR156" s="168"/>
      <c r="TQS156" s="168"/>
      <c r="TQT156" s="168"/>
      <c r="TQU156" s="168"/>
      <c r="TQV156" s="168"/>
      <c r="TQW156" s="168"/>
      <c r="TQX156" s="168"/>
      <c r="TQY156" s="168"/>
      <c r="TQZ156" s="168"/>
      <c r="TRA156" s="168"/>
      <c r="TRB156" s="168"/>
      <c r="TRC156" s="168"/>
      <c r="TRD156" s="168"/>
      <c r="TRE156" s="168"/>
      <c r="TRF156" s="168"/>
      <c r="TRG156" s="168"/>
      <c r="TRH156" s="168"/>
      <c r="TRI156" s="168"/>
      <c r="TRJ156" s="168"/>
      <c r="TRK156" s="168"/>
      <c r="TRL156" s="168"/>
      <c r="TRM156" s="168"/>
      <c r="TRN156" s="168"/>
      <c r="TRO156" s="168"/>
      <c r="TRP156" s="168"/>
      <c r="TRQ156" s="168"/>
      <c r="TRR156" s="168"/>
      <c r="TRS156" s="168"/>
      <c r="TRT156" s="168"/>
      <c r="TRU156" s="168"/>
      <c r="TRV156" s="168"/>
      <c r="TRW156" s="168"/>
      <c r="TRX156" s="168"/>
      <c r="TRY156" s="168"/>
      <c r="TRZ156" s="168"/>
      <c r="TSA156" s="168"/>
      <c r="TSB156" s="168"/>
      <c r="TSC156" s="168"/>
      <c r="TSD156" s="168"/>
      <c r="TSE156" s="168"/>
      <c r="TSF156" s="168"/>
      <c r="TSG156" s="168"/>
      <c r="TSH156" s="168"/>
      <c r="TSI156" s="168"/>
      <c r="TSJ156" s="168"/>
      <c r="TSK156" s="168"/>
      <c r="TSL156" s="168"/>
      <c r="TSM156" s="168"/>
      <c r="TSN156" s="168"/>
      <c r="TSO156" s="168"/>
      <c r="TSP156" s="168"/>
      <c r="TSQ156" s="168"/>
      <c r="TSR156" s="168"/>
      <c r="TSS156" s="168"/>
      <c r="TST156" s="168"/>
      <c r="TSU156" s="168"/>
      <c r="TSV156" s="168"/>
      <c r="TSW156" s="168"/>
      <c r="TSX156" s="168"/>
      <c r="TSY156" s="168"/>
      <c r="TSZ156" s="168"/>
      <c r="TTA156" s="168"/>
      <c r="TTB156" s="168"/>
      <c r="TTC156" s="168"/>
      <c r="TTD156" s="168"/>
      <c r="TTE156" s="168"/>
      <c r="TTF156" s="168"/>
      <c r="TTG156" s="168"/>
      <c r="TTH156" s="168"/>
      <c r="TTI156" s="168"/>
      <c r="TTJ156" s="168"/>
      <c r="TTK156" s="168"/>
      <c r="TTL156" s="168"/>
      <c r="TTM156" s="168"/>
      <c r="TTN156" s="168"/>
      <c r="TTO156" s="168"/>
      <c r="TTP156" s="168"/>
      <c r="TTQ156" s="168"/>
      <c r="TTR156" s="168"/>
      <c r="TTS156" s="168"/>
      <c r="TTT156" s="168"/>
      <c r="TTU156" s="168"/>
      <c r="TTV156" s="168"/>
      <c r="TTW156" s="168"/>
      <c r="TTX156" s="168"/>
      <c r="TTY156" s="168"/>
      <c r="TTZ156" s="168"/>
      <c r="TUA156" s="168"/>
      <c r="TUB156" s="168"/>
      <c r="TUC156" s="168"/>
      <c r="TUD156" s="168"/>
      <c r="TUE156" s="168"/>
      <c r="TUF156" s="168"/>
      <c r="TUG156" s="168"/>
      <c r="TUH156" s="168"/>
      <c r="TUI156" s="168"/>
      <c r="TUJ156" s="168"/>
      <c r="TUK156" s="168"/>
      <c r="TUL156" s="168"/>
      <c r="TUM156" s="168"/>
      <c r="TUN156" s="168"/>
      <c r="TUO156" s="168"/>
      <c r="TUP156" s="168"/>
      <c r="TUQ156" s="168"/>
      <c r="TUR156" s="168"/>
      <c r="TUS156" s="168"/>
      <c r="TUT156" s="168"/>
      <c r="TUU156" s="168"/>
      <c r="TUV156" s="168"/>
      <c r="TUW156" s="168"/>
      <c r="TUX156" s="168"/>
      <c r="TUY156" s="168"/>
      <c r="TUZ156" s="168"/>
      <c r="TVA156" s="168"/>
      <c r="TVB156" s="168"/>
      <c r="TVC156" s="168"/>
      <c r="TVD156" s="168"/>
      <c r="TVE156" s="168"/>
      <c r="TVF156" s="168"/>
      <c r="TVG156" s="168"/>
      <c r="TVH156" s="168"/>
      <c r="TVI156" s="168"/>
      <c r="TVJ156" s="168"/>
      <c r="TVK156" s="168"/>
      <c r="TVL156" s="168"/>
      <c r="TVM156" s="168"/>
      <c r="TVN156" s="168"/>
      <c r="TVO156" s="168"/>
      <c r="TVP156" s="168"/>
      <c r="TVQ156" s="168"/>
      <c r="TVR156" s="168"/>
      <c r="TVS156" s="168"/>
      <c r="TVT156" s="168"/>
      <c r="TVU156" s="168"/>
      <c r="TVV156" s="168"/>
      <c r="TVW156" s="168"/>
      <c r="TVX156" s="168"/>
      <c r="TVY156" s="168"/>
      <c r="TVZ156" s="168"/>
      <c r="TWA156" s="168"/>
      <c r="TWB156" s="168"/>
      <c r="TWC156" s="168"/>
      <c r="TWD156" s="168"/>
      <c r="TWE156" s="168"/>
      <c r="TWF156" s="168"/>
      <c r="TWG156" s="168"/>
      <c r="TWH156" s="168"/>
      <c r="TWI156" s="168"/>
      <c r="TWJ156" s="168"/>
      <c r="TWK156" s="168"/>
      <c r="TWL156" s="168"/>
      <c r="TWM156" s="168"/>
      <c r="TWN156" s="168"/>
      <c r="TWO156" s="168"/>
      <c r="TWP156" s="168"/>
      <c r="TWQ156" s="168"/>
      <c r="TWR156" s="168"/>
      <c r="TWS156" s="168"/>
      <c r="TWT156" s="168"/>
      <c r="TWU156" s="168"/>
      <c r="TWV156" s="168"/>
      <c r="TWW156" s="168"/>
      <c r="TWX156" s="168"/>
      <c r="TWY156" s="168"/>
      <c r="TWZ156" s="168"/>
      <c r="TXA156" s="168"/>
      <c r="TXB156" s="168"/>
      <c r="TXC156" s="168"/>
      <c r="TXD156" s="168"/>
      <c r="TXE156" s="168"/>
      <c r="TXF156" s="168"/>
      <c r="TXG156" s="168"/>
      <c r="TXH156" s="168"/>
      <c r="TXI156" s="168"/>
      <c r="TXJ156" s="168"/>
      <c r="TXK156" s="168"/>
      <c r="TXL156" s="168"/>
      <c r="TXM156" s="168"/>
      <c r="TXN156" s="168"/>
      <c r="TXO156" s="168"/>
      <c r="TXP156" s="168"/>
      <c r="TXQ156" s="168"/>
      <c r="TXR156" s="168"/>
      <c r="TXS156" s="168"/>
      <c r="TXT156" s="168"/>
      <c r="TXU156" s="168"/>
      <c r="TXV156" s="168"/>
      <c r="TXW156" s="168"/>
      <c r="TXX156" s="168"/>
      <c r="TXY156" s="168"/>
      <c r="TXZ156" s="168"/>
      <c r="TYA156" s="168"/>
      <c r="TYB156" s="168"/>
      <c r="TYC156" s="168"/>
      <c r="TYD156" s="168"/>
      <c r="TYE156" s="168"/>
      <c r="TYF156" s="168"/>
      <c r="TYG156" s="168"/>
      <c r="TYH156" s="168"/>
      <c r="TYI156" s="168"/>
      <c r="TYJ156" s="168"/>
      <c r="TYK156" s="168"/>
      <c r="TYL156" s="168"/>
      <c r="TYM156" s="168"/>
      <c r="TYN156" s="168"/>
      <c r="TYO156" s="168"/>
      <c r="TYP156" s="168"/>
      <c r="TYQ156" s="168"/>
      <c r="TYR156" s="168"/>
      <c r="TYS156" s="168"/>
      <c r="TYT156" s="168"/>
      <c r="TYU156" s="168"/>
      <c r="TYV156" s="168"/>
      <c r="TYW156" s="168"/>
      <c r="TYX156" s="168"/>
      <c r="TYY156" s="168"/>
      <c r="TYZ156" s="168"/>
      <c r="TZA156" s="168"/>
      <c r="TZB156" s="168"/>
      <c r="TZC156" s="168"/>
      <c r="TZD156" s="168"/>
      <c r="TZE156" s="168"/>
      <c r="TZF156" s="168"/>
      <c r="TZG156" s="168"/>
      <c r="TZH156" s="168"/>
      <c r="TZI156" s="168"/>
      <c r="TZJ156" s="168"/>
      <c r="TZK156" s="168"/>
      <c r="TZL156" s="168"/>
      <c r="TZM156" s="168"/>
      <c r="TZN156" s="168"/>
      <c r="TZO156" s="168"/>
      <c r="TZP156" s="168"/>
      <c r="TZQ156" s="168"/>
      <c r="TZR156" s="168"/>
      <c r="TZS156" s="168"/>
      <c r="TZT156" s="168"/>
      <c r="TZU156" s="168"/>
      <c r="TZV156" s="168"/>
      <c r="TZW156" s="168"/>
      <c r="TZX156" s="168"/>
      <c r="TZY156" s="168"/>
      <c r="TZZ156" s="168"/>
      <c r="UAA156" s="168"/>
      <c r="UAB156" s="168"/>
      <c r="UAC156" s="168"/>
      <c r="UAD156" s="168"/>
      <c r="UAE156" s="168"/>
      <c r="UAF156" s="168"/>
      <c r="UAG156" s="168"/>
      <c r="UAH156" s="168"/>
      <c r="UAI156" s="168"/>
      <c r="UAJ156" s="168"/>
      <c r="UAK156" s="168"/>
      <c r="UAL156" s="168"/>
      <c r="UAM156" s="168"/>
      <c r="UAN156" s="168"/>
      <c r="UAO156" s="168"/>
      <c r="UAP156" s="168"/>
      <c r="UAQ156" s="168"/>
      <c r="UAR156" s="168"/>
      <c r="UAS156" s="168"/>
      <c r="UAT156" s="168"/>
      <c r="UAU156" s="168"/>
      <c r="UAV156" s="168"/>
      <c r="UAW156" s="168"/>
      <c r="UAX156" s="168"/>
      <c r="UAY156" s="168"/>
      <c r="UAZ156" s="168"/>
      <c r="UBA156" s="168"/>
      <c r="UBB156" s="168"/>
      <c r="UBC156" s="168"/>
      <c r="UBD156" s="168"/>
      <c r="UBE156" s="168"/>
      <c r="UBF156" s="168"/>
      <c r="UBG156" s="168"/>
      <c r="UBH156" s="168"/>
      <c r="UBI156" s="168"/>
      <c r="UBJ156" s="168"/>
      <c r="UBK156" s="168"/>
      <c r="UBL156" s="168"/>
      <c r="UBM156" s="168"/>
      <c r="UBN156" s="168"/>
      <c r="UBO156" s="168"/>
      <c r="UBP156" s="168"/>
      <c r="UBQ156" s="168"/>
      <c r="UBR156" s="168"/>
      <c r="UBS156" s="168"/>
      <c r="UBT156" s="168"/>
      <c r="UBU156" s="168"/>
      <c r="UBV156" s="168"/>
      <c r="UBW156" s="168"/>
      <c r="UBX156" s="168"/>
      <c r="UBY156" s="168"/>
      <c r="UBZ156" s="168"/>
      <c r="UCA156" s="168"/>
      <c r="UCB156" s="168"/>
      <c r="UCC156" s="168"/>
      <c r="UCD156" s="168"/>
      <c r="UCE156" s="168"/>
      <c r="UCF156" s="168"/>
      <c r="UCG156" s="168"/>
      <c r="UCH156" s="168"/>
      <c r="UCI156" s="168"/>
      <c r="UCJ156" s="168"/>
      <c r="UCK156" s="168"/>
      <c r="UCL156" s="168"/>
      <c r="UCM156" s="168"/>
      <c r="UCN156" s="168"/>
      <c r="UCO156" s="168"/>
      <c r="UCP156" s="168"/>
      <c r="UCQ156" s="168"/>
      <c r="UCR156" s="168"/>
      <c r="UCS156" s="168"/>
      <c r="UCT156" s="168"/>
      <c r="UCU156" s="168"/>
      <c r="UCV156" s="168"/>
      <c r="UCW156" s="168"/>
      <c r="UCX156" s="168"/>
      <c r="UCY156" s="168"/>
      <c r="UCZ156" s="168"/>
      <c r="UDA156" s="168"/>
      <c r="UDB156" s="168"/>
      <c r="UDC156" s="168"/>
      <c r="UDD156" s="168"/>
      <c r="UDE156" s="168"/>
      <c r="UDF156" s="168"/>
      <c r="UDG156" s="168"/>
      <c r="UDH156" s="168"/>
      <c r="UDI156" s="168"/>
      <c r="UDJ156" s="168"/>
      <c r="UDK156" s="168"/>
      <c r="UDL156" s="168"/>
      <c r="UDM156" s="168"/>
      <c r="UDN156" s="168"/>
      <c r="UDO156" s="168"/>
      <c r="UDP156" s="168"/>
      <c r="UDQ156" s="168"/>
      <c r="UDR156" s="168"/>
      <c r="UDS156" s="168"/>
      <c r="UDT156" s="168"/>
      <c r="UDU156" s="168"/>
      <c r="UDV156" s="168"/>
      <c r="UDW156" s="168"/>
      <c r="UDX156" s="168"/>
      <c r="UDY156" s="168"/>
      <c r="UDZ156" s="168"/>
      <c r="UEA156" s="168"/>
      <c r="UEB156" s="168"/>
      <c r="UEC156" s="168"/>
      <c r="UED156" s="168"/>
      <c r="UEE156" s="168"/>
      <c r="UEF156" s="168"/>
      <c r="UEG156" s="168"/>
      <c r="UEH156" s="168"/>
      <c r="UEI156" s="168"/>
      <c r="UEJ156" s="168"/>
      <c r="UEK156" s="168"/>
      <c r="UEL156" s="168"/>
      <c r="UEM156" s="168"/>
      <c r="UEN156" s="168"/>
      <c r="UEO156" s="168"/>
      <c r="UEP156" s="168"/>
      <c r="UEQ156" s="168"/>
      <c r="UER156" s="168"/>
      <c r="UES156" s="168"/>
      <c r="UET156" s="168"/>
      <c r="UEU156" s="168"/>
      <c r="UEV156" s="168"/>
      <c r="UEW156" s="168"/>
      <c r="UEX156" s="168"/>
      <c r="UEY156" s="168"/>
      <c r="UEZ156" s="168"/>
      <c r="UFA156" s="168"/>
      <c r="UFB156" s="168"/>
      <c r="UFC156" s="168"/>
      <c r="UFD156" s="168"/>
      <c r="UFE156" s="168"/>
      <c r="UFF156" s="168"/>
      <c r="UFG156" s="168"/>
      <c r="UFH156" s="168"/>
      <c r="UFI156" s="168"/>
      <c r="UFJ156" s="168"/>
      <c r="UFK156" s="168"/>
      <c r="UFL156" s="168"/>
      <c r="UFM156" s="168"/>
      <c r="UFN156" s="168"/>
      <c r="UFO156" s="168"/>
      <c r="UFP156" s="168"/>
      <c r="UFQ156" s="168"/>
      <c r="UFR156" s="168"/>
      <c r="UFS156" s="168"/>
      <c r="UFT156" s="168"/>
      <c r="UFU156" s="168"/>
      <c r="UFV156" s="168"/>
      <c r="UFW156" s="168"/>
      <c r="UFX156" s="168"/>
      <c r="UFY156" s="168"/>
      <c r="UFZ156" s="168"/>
      <c r="UGA156" s="168"/>
      <c r="UGB156" s="168"/>
      <c r="UGC156" s="168"/>
      <c r="UGD156" s="168"/>
      <c r="UGE156" s="168"/>
      <c r="UGF156" s="168"/>
      <c r="UGG156" s="168"/>
      <c r="UGH156" s="168"/>
      <c r="UGI156" s="168"/>
      <c r="UGJ156" s="168"/>
      <c r="UGK156" s="168"/>
      <c r="UGL156" s="168"/>
      <c r="UGM156" s="168"/>
      <c r="UGN156" s="168"/>
      <c r="UGO156" s="168"/>
      <c r="UGP156" s="168"/>
      <c r="UGQ156" s="168"/>
      <c r="UGR156" s="168"/>
      <c r="UGS156" s="168"/>
      <c r="UGT156" s="168"/>
      <c r="UGU156" s="168"/>
      <c r="UGV156" s="168"/>
      <c r="UGW156" s="168"/>
      <c r="UGX156" s="168"/>
      <c r="UGY156" s="168"/>
      <c r="UGZ156" s="168"/>
      <c r="UHA156" s="168"/>
      <c r="UHB156" s="168"/>
      <c r="UHC156" s="168"/>
      <c r="UHD156" s="168"/>
      <c r="UHE156" s="168"/>
      <c r="UHF156" s="168"/>
      <c r="UHG156" s="168"/>
      <c r="UHH156" s="168"/>
      <c r="UHI156" s="168"/>
      <c r="UHJ156" s="168"/>
      <c r="UHK156" s="168"/>
      <c r="UHL156" s="168"/>
      <c r="UHM156" s="168"/>
      <c r="UHN156" s="168"/>
      <c r="UHO156" s="168"/>
      <c r="UHP156" s="168"/>
      <c r="UHQ156" s="168"/>
      <c r="UHR156" s="168"/>
      <c r="UHS156" s="168"/>
      <c r="UHT156" s="168"/>
      <c r="UHU156" s="168"/>
      <c r="UHV156" s="168"/>
      <c r="UHW156" s="168"/>
      <c r="UHX156" s="168"/>
      <c r="UHY156" s="168"/>
      <c r="UHZ156" s="168"/>
      <c r="UIA156" s="168"/>
      <c r="UIB156" s="168"/>
      <c r="UIC156" s="168"/>
      <c r="UID156" s="168"/>
      <c r="UIE156" s="168"/>
      <c r="UIF156" s="168"/>
      <c r="UIG156" s="168"/>
      <c r="UIH156" s="168"/>
      <c r="UII156" s="168"/>
      <c r="UIJ156" s="168"/>
      <c r="UIK156" s="168"/>
      <c r="UIL156" s="168"/>
      <c r="UIM156" s="168"/>
      <c r="UIN156" s="168"/>
      <c r="UIO156" s="168"/>
      <c r="UIP156" s="168"/>
      <c r="UIQ156" s="168"/>
      <c r="UIR156" s="168"/>
      <c r="UIS156" s="168"/>
      <c r="UIT156" s="168"/>
      <c r="UIU156" s="168"/>
      <c r="UIV156" s="168"/>
      <c r="UIW156" s="168"/>
      <c r="UIX156" s="168"/>
      <c r="UIY156" s="168"/>
      <c r="UIZ156" s="168"/>
      <c r="UJA156" s="168"/>
      <c r="UJB156" s="168"/>
      <c r="UJC156" s="168"/>
      <c r="UJD156" s="168"/>
      <c r="UJE156" s="168"/>
      <c r="UJF156" s="168"/>
      <c r="UJG156" s="168"/>
      <c r="UJH156" s="168"/>
      <c r="UJI156" s="168"/>
      <c r="UJJ156" s="168"/>
      <c r="UJK156" s="168"/>
      <c r="UJL156" s="168"/>
      <c r="UJM156" s="168"/>
      <c r="UJN156" s="168"/>
      <c r="UJO156" s="168"/>
      <c r="UJP156" s="168"/>
      <c r="UJQ156" s="168"/>
      <c r="UJR156" s="168"/>
      <c r="UJS156" s="168"/>
      <c r="UJT156" s="168"/>
      <c r="UJU156" s="168"/>
      <c r="UJV156" s="168"/>
      <c r="UJW156" s="168"/>
      <c r="UJX156" s="168"/>
      <c r="UJY156" s="168"/>
      <c r="UJZ156" s="168"/>
      <c r="UKA156" s="168"/>
      <c r="UKB156" s="168"/>
      <c r="UKC156" s="168"/>
      <c r="UKD156" s="168"/>
      <c r="UKE156" s="168"/>
      <c r="UKF156" s="168"/>
      <c r="UKG156" s="168"/>
      <c r="UKH156" s="168"/>
      <c r="UKI156" s="168"/>
      <c r="UKJ156" s="168"/>
      <c r="UKK156" s="168"/>
      <c r="UKL156" s="168"/>
      <c r="UKM156" s="168"/>
      <c r="UKN156" s="168"/>
      <c r="UKO156" s="168"/>
      <c r="UKP156" s="168"/>
      <c r="UKQ156" s="168"/>
      <c r="UKR156" s="168"/>
      <c r="UKS156" s="168"/>
      <c r="UKT156" s="168"/>
      <c r="UKU156" s="168"/>
      <c r="UKV156" s="168"/>
      <c r="UKW156" s="168"/>
      <c r="UKX156" s="168"/>
      <c r="UKY156" s="168"/>
      <c r="UKZ156" s="168"/>
      <c r="ULA156" s="168"/>
      <c r="ULB156" s="168"/>
      <c r="ULC156" s="168"/>
      <c r="ULD156" s="168"/>
      <c r="ULE156" s="168"/>
      <c r="ULF156" s="168"/>
      <c r="ULG156" s="168"/>
      <c r="ULH156" s="168"/>
      <c r="ULI156" s="168"/>
      <c r="ULJ156" s="168"/>
      <c r="ULK156" s="168"/>
      <c r="ULL156" s="168"/>
      <c r="ULM156" s="168"/>
      <c r="ULN156" s="168"/>
      <c r="ULO156" s="168"/>
      <c r="ULP156" s="168"/>
      <c r="ULQ156" s="168"/>
      <c r="ULR156" s="168"/>
      <c r="ULS156" s="168"/>
      <c r="ULT156" s="168"/>
      <c r="ULU156" s="168"/>
      <c r="ULV156" s="168"/>
      <c r="ULW156" s="168"/>
      <c r="ULX156" s="168"/>
      <c r="ULY156" s="168"/>
      <c r="ULZ156" s="168"/>
      <c r="UMA156" s="168"/>
      <c r="UMB156" s="168"/>
      <c r="UMC156" s="168"/>
      <c r="UMD156" s="168"/>
      <c r="UME156" s="168"/>
      <c r="UMF156" s="168"/>
      <c r="UMG156" s="168"/>
      <c r="UMH156" s="168"/>
      <c r="UMI156" s="168"/>
      <c r="UMJ156" s="168"/>
      <c r="UMK156" s="168"/>
      <c r="UML156" s="168"/>
      <c r="UMM156" s="168"/>
      <c r="UMN156" s="168"/>
      <c r="UMO156" s="168"/>
      <c r="UMP156" s="168"/>
      <c r="UMQ156" s="168"/>
      <c r="UMR156" s="168"/>
      <c r="UMS156" s="168"/>
      <c r="UMT156" s="168"/>
      <c r="UMU156" s="168"/>
      <c r="UMV156" s="168"/>
      <c r="UMW156" s="168"/>
      <c r="UMX156" s="168"/>
      <c r="UMY156" s="168"/>
      <c r="UMZ156" s="168"/>
      <c r="UNA156" s="168"/>
      <c r="UNB156" s="168"/>
      <c r="UNC156" s="168"/>
      <c r="UND156" s="168"/>
      <c r="UNE156" s="168"/>
      <c r="UNF156" s="168"/>
      <c r="UNG156" s="168"/>
      <c r="UNH156" s="168"/>
      <c r="UNI156" s="168"/>
      <c r="UNJ156" s="168"/>
      <c r="UNK156" s="168"/>
      <c r="UNL156" s="168"/>
      <c r="UNM156" s="168"/>
      <c r="UNN156" s="168"/>
      <c r="UNO156" s="168"/>
      <c r="UNP156" s="168"/>
      <c r="UNQ156" s="168"/>
      <c r="UNR156" s="168"/>
      <c r="UNS156" s="168"/>
      <c r="UNT156" s="168"/>
      <c r="UNU156" s="168"/>
      <c r="UNV156" s="168"/>
      <c r="UNW156" s="168"/>
      <c r="UNX156" s="168"/>
      <c r="UNY156" s="168"/>
      <c r="UNZ156" s="168"/>
      <c r="UOA156" s="168"/>
      <c r="UOB156" s="168"/>
      <c r="UOC156" s="168"/>
      <c r="UOD156" s="168"/>
      <c r="UOE156" s="168"/>
      <c r="UOF156" s="168"/>
      <c r="UOG156" s="168"/>
      <c r="UOH156" s="168"/>
      <c r="UOI156" s="168"/>
      <c r="UOJ156" s="168"/>
      <c r="UOK156" s="168"/>
      <c r="UOL156" s="168"/>
      <c r="UOM156" s="168"/>
      <c r="UON156" s="168"/>
      <c r="UOO156" s="168"/>
      <c r="UOP156" s="168"/>
      <c r="UOQ156" s="168"/>
      <c r="UOR156" s="168"/>
      <c r="UOS156" s="168"/>
      <c r="UOT156" s="168"/>
      <c r="UOU156" s="168"/>
      <c r="UOV156" s="168"/>
      <c r="UOW156" s="168"/>
      <c r="UOX156" s="168"/>
      <c r="UOY156" s="168"/>
      <c r="UOZ156" s="168"/>
      <c r="UPA156" s="168"/>
      <c r="UPB156" s="168"/>
      <c r="UPC156" s="168"/>
      <c r="UPD156" s="168"/>
      <c r="UPE156" s="168"/>
      <c r="UPF156" s="168"/>
      <c r="UPG156" s="168"/>
      <c r="UPH156" s="168"/>
      <c r="UPI156" s="168"/>
      <c r="UPJ156" s="168"/>
      <c r="UPK156" s="168"/>
      <c r="UPL156" s="168"/>
      <c r="UPM156" s="168"/>
      <c r="UPN156" s="168"/>
      <c r="UPO156" s="168"/>
      <c r="UPP156" s="168"/>
      <c r="UPQ156" s="168"/>
      <c r="UPR156" s="168"/>
      <c r="UPS156" s="168"/>
      <c r="UPT156" s="168"/>
      <c r="UPU156" s="168"/>
      <c r="UPV156" s="168"/>
      <c r="UPW156" s="168"/>
      <c r="UPX156" s="168"/>
      <c r="UPY156" s="168"/>
      <c r="UPZ156" s="168"/>
      <c r="UQA156" s="168"/>
      <c r="UQB156" s="168"/>
      <c r="UQC156" s="168"/>
      <c r="UQD156" s="168"/>
      <c r="UQE156" s="168"/>
      <c r="UQF156" s="168"/>
      <c r="UQG156" s="168"/>
      <c r="UQH156" s="168"/>
      <c r="UQI156" s="168"/>
      <c r="UQJ156" s="168"/>
      <c r="UQK156" s="168"/>
      <c r="UQL156" s="168"/>
      <c r="UQM156" s="168"/>
      <c r="UQN156" s="168"/>
      <c r="UQO156" s="168"/>
      <c r="UQP156" s="168"/>
      <c r="UQQ156" s="168"/>
      <c r="UQR156" s="168"/>
      <c r="UQS156" s="168"/>
      <c r="UQT156" s="168"/>
      <c r="UQU156" s="168"/>
      <c r="UQV156" s="168"/>
      <c r="UQW156" s="168"/>
      <c r="UQX156" s="168"/>
      <c r="UQY156" s="168"/>
      <c r="UQZ156" s="168"/>
      <c r="URA156" s="168"/>
      <c r="URB156" s="168"/>
      <c r="URC156" s="168"/>
      <c r="URD156" s="168"/>
      <c r="URE156" s="168"/>
      <c r="URF156" s="168"/>
      <c r="URG156" s="168"/>
      <c r="URH156" s="168"/>
      <c r="URI156" s="168"/>
      <c r="URJ156" s="168"/>
      <c r="URK156" s="168"/>
      <c r="URL156" s="168"/>
      <c r="URM156" s="168"/>
      <c r="URN156" s="168"/>
      <c r="URO156" s="168"/>
      <c r="URP156" s="168"/>
      <c r="URQ156" s="168"/>
      <c r="URR156" s="168"/>
      <c r="URS156" s="168"/>
      <c r="URT156" s="168"/>
      <c r="URU156" s="168"/>
      <c r="URV156" s="168"/>
      <c r="URW156" s="168"/>
      <c r="URX156" s="168"/>
      <c r="URY156" s="168"/>
      <c r="URZ156" s="168"/>
      <c r="USA156" s="168"/>
      <c r="USB156" s="168"/>
      <c r="USC156" s="168"/>
      <c r="USD156" s="168"/>
      <c r="USE156" s="168"/>
      <c r="USF156" s="168"/>
      <c r="USG156" s="168"/>
      <c r="USH156" s="168"/>
      <c r="USI156" s="168"/>
      <c r="USJ156" s="168"/>
      <c r="USK156" s="168"/>
      <c r="USL156" s="168"/>
      <c r="USM156" s="168"/>
      <c r="USN156" s="168"/>
      <c r="USO156" s="168"/>
      <c r="USP156" s="168"/>
      <c r="USQ156" s="168"/>
      <c r="USR156" s="168"/>
      <c r="USS156" s="168"/>
      <c r="UST156" s="168"/>
      <c r="USU156" s="168"/>
      <c r="USV156" s="168"/>
      <c r="USW156" s="168"/>
      <c r="USX156" s="168"/>
      <c r="USY156" s="168"/>
      <c r="USZ156" s="168"/>
      <c r="UTA156" s="168"/>
      <c r="UTB156" s="168"/>
      <c r="UTC156" s="168"/>
      <c r="UTD156" s="168"/>
      <c r="UTE156" s="168"/>
      <c r="UTF156" s="168"/>
      <c r="UTG156" s="168"/>
      <c r="UTH156" s="168"/>
      <c r="UTI156" s="168"/>
      <c r="UTJ156" s="168"/>
      <c r="UTK156" s="168"/>
      <c r="UTL156" s="168"/>
      <c r="UTM156" s="168"/>
      <c r="UTN156" s="168"/>
      <c r="UTO156" s="168"/>
      <c r="UTP156" s="168"/>
      <c r="UTQ156" s="168"/>
      <c r="UTR156" s="168"/>
      <c r="UTS156" s="168"/>
      <c r="UTT156" s="168"/>
      <c r="UTU156" s="168"/>
      <c r="UTV156" s="168"/>
      <c r="UTW156" s="168"/>
      <c r="UTX156" s="168"/>
      <c r="UTY156" s="168"/>
      <c r="UTZ156" s="168"/>
      <c r="UUA156" s="168"/>
      <c r="UUB156" s="168"/>
      <c r="UUC156" s="168"/>
      <c r="UUD156" s="168"/>
      <c r="UUE156" s="168"/>
      <c r="UUF156" s="168"/>
      <c r="UUG156" s="168"/>
      <c r="UUH156" s="168"/>
      <c r="UUI156" s="168"/>
      <c r="UUJ156" s="168"/>
      <c r="UUK156" s="168"/>
      <c r="UUL156" s="168"/>
      <c r="UUM156" s="168"/>
      <c r="UUN156" s="168"/>
      <c r="UUO156" s="168"/>
      <c r="UUP156" s="168"/>
      <c r="UUQ156" s="168"/>
      <c r="UUR156" s="168"/>
      <c r="UUS156" s="168"/>
      <c r="UUT156" s="168"/>
      <c r="UUU156" s="168"/>
      <c r="UUV156" s="168"/>
      <c r="UUW156" s="168"/>
      <c r="UUX156" s="168"/>
      <c r="UUY156" s="168"/>
      <c r="UUZ156" s="168"/>
      <c r="UVA156" s="168"/>
      <c r="UVB156" s="168"/>
      <c r="UVC156" s="168"/>
      <c r="UVD156" s="168"/>
      <c r="UVE156" s="168"/>
      <c r="UVF156" s="168"/>
      <c r="UVG156" s="168"/>
      <c r="UVH156" s="168"/>
      <c r="UVI156" s="168"/>
      <c r="UVJ156" s="168"/>
      <c r="UVK156" s="168"/>
      <c r="UVL156" s="168"/>
      <c r="UVM156" s="168"/>
      <c r="UVN156" s="168"/>
      <c r="UVO156" s="168"/>
      <c r="UVP156" s="168"/>
      <c r="UVQ156" s="168"/>
      <c r="UVR156" s="168"/>
      <c r="UVS156" s="168"/>
      <c r="UVT156" s="168"/>
      <c r="UVU156" s="168"/>
      <c r="UVV156" s="168"/>
      <c r="UVW156" s="168"/>
      <c r="UVX156" s="168"/>
      <c r="UVY156" s="168"/>
      <c r="UVZ156" s="168"/>
      <c r="UWA156" s="168"/>
      <c r="UWB156" s="168"/>
      <c r="UWC156" s="168"/>
      <c r="UWD156" s="168"/>
      <c r="UWE156" s="168"/>
      <c r="UWF156" s="168"/>
      <c r="UWG156" s="168"/>
      <c r="UWH156" s="168"/>
      <c r="UWI156" s="168"/>
      <c r="UWJ156" s="168"/>
      <c r="UWK156" s="168"/>
      <c r="UWL156" s="168"/>
      <c r="UWM156" s="168"/>
      <c r="UWN156" s="168"/>
      <c r="UWO156" s="168"/>
      <c r="UWP156" s="168"/>
      <c r="UWQ156" s="168"/>
      <c r="UWR156" s="168"/>
      <c r="UWS156" s="168"/>
      <c r="UWT156" s="168"/>
      <c r="UWU156" s="168"/>
      <c r="UWV156" s="168"/>
      <c r="UWW156" s="168"/>
      <c r="UWX156" s="168"/>
      <c r="UWY156" s="168"/>
      <c r="UWZ156" s="168"/>
      <c r="UXA156" s="168"/>
      <c r="UXB156" s="168"/>
      <c r="UXC156" s="168"/>
      <c r="UXD156" s="168"/>
      <c r="UXE156" s="168"/>
      <c r="UXF156" s="168"/>
      <c r="UXG156" s="168"/>
      <c r="UXH156" s="168"/>
      <c r="UXI156" s="168"/>
      <c r="UXJ156" s="168"/>
      <c r="UXK156" s="168"/>
      <c r="UXL156" s="168"/>
      <c r="UXM156" s="168"/>
      <c r="UXN156" s="168"/>
      <c r="UXO156" s="168"/>
      <c r="UXP156" s="168"/>
      <c r="UXQ156" s="168"/>
      <c r="UXR156" s="168"/>
      <c r="UXS156" s="168"/>
      <c r="UXT156" s="168"/>
      <c r="UXU156" s="168"/>
      <c r="UXV156" s="168"/>
      <c r="UXW156" s="168"/>
      <c r="UXX156" s="168"/>
      <c r="UXY156" s="168"/>
      <c r="UXZ156" s="168"/>
      <c r="UYA156" s="168"/>
      <c r="UYB156" s="168"/>
      <c r="UYC156" s="168"/>
      <c r="UYD156" s="168"/>
      <c r="UYE156" s="168"/>
      <c r="UYF156" s="168"/>
      <c r="UYG156" s="168"/>
      <c r="UYH156" s="168"/>
      <c r="UYI156" s="168"/>
      <c r="UYJ156" s="168"/>
      <c r="UYK156" s="168"/>
      <c r="UYL156" s="168"/>
      <c r="UYM156" s="168"/>
      <c r="UYN156" s="168"/>
      <c r="UYO156" s="168"/>
      <c r="UYP156" s="168"/>
      <c r="UYQ156" s="168"/>
      <c r="UYR156" s="168"/>
      <c r="UYS156" s="168"/>
      <c r="UYT156" s="168"/>
      <c r="UYU156" s="168"/>
      <c r="UYV156" s="168"/>
      <c r="UYW156" s="168"/>
      <c r="UYX156" s="168"/>
      <c r="UYY156" s="168"/>
      <c r="UYZ156" s="168"/>
      <c r="UZA156" s="168"/>
      <c r="UZB156" s="168"/>
      <c r="UZC156" s="168"/>
      <c r="UZD156" s="168"/>
      <c r="UZE156" s="168"/>
      <c r="UZF156" s="168"/>
      <c r="UZG156" s="168"/>
      <c r="UZH156" s="168"/>
      <c r="UZI156" s="168"/>
      <c r="UZJ156" s="168"/>
      <c r="UZK156" s="168"/>
      <c r="UZL156" s="168"/>
      <c r="UZM156" s="168"/>
      <c r="UZN156" s="168"/>
      <c r="UZO156" s="168"/>
      <c r="UZP156" s="168"/>
      <c r="UZQ156" s="168"/>
      <c r="UZR156" s="168"/>
      <c r="UZS156" s="168"/>
      <c r="UZT156" s="168"/>
      <c r="UZU156" s="168"/>
      <c r="UZV156" s="168"/>
      <c r="UZW156" s="168"/>
      <c r="UZX156" s="168"/>
      <c r="UZY156" s="168"/>
      <c r="UZZ156" s="168"/>
      <c r="VAA156" s="168"/>
      <c r="VAB156" s="168"/>
      <c r="VAC156" s="168"/>
      <c r="VAD156" s="168"/>
      <c r="VAE156" s="168"/>
      <c r="VAF156" s="168"/>
      <c r="VAG156" s="168"/>
      <c r="VAH156" s="168"/>
      <c r="VAI156" s="168"/>
      <c r="VAJ156" s="168"/>
      <c r="VAK156" s="168"/>
      <c r="VAL156" s="168"/>
      <c r="VAM156" s="168"/>
      <c r="VAN156" s="168"/>
      <c r="VAO156" s="168"/>
      <c r="VAP156" s="168"/>
      <c r="VAQ156" s="168"/>
      <c r="VAR156" s="168"/>
      <c r="VAS156" s="168"/>
      <c r="VAT156" s="168"/>
      <c r="VAU156" s="168"/>
      <c r="VAV156" s="168"/>
      <c r="VAW156" s="168"/>
      <c r="VAX156" s="168"/>
      <c r="VAY156" s="168"/>
      <c r="VAZ156" s="168"/>
      <c r="VBA156" s="168"/>
      <c r="VBB156" s="168"/>
      <c r="VBC156" s="168"/>
      <c r="VBD156" s="168"/>
      <c r="VBE156" s="168"/>
      <c r="VBF156" s="168"/>
      <c r="VBG156" s="168"/>
      <c r="VBH156" s="168"/>
      <c r="VBI156" s="168"/>
      <c r="VBJ156" s="168"/>
      <c r="VBK156" s="168"/>
      <c r="VBL156" s="168"/>
      <c r="VBM156" s="168"/>
      <c r="VBN156" s="168"/>
      <c r="VBO156" s="168"/>
      <c r="VBP156" s="168"/>
      <c r="VBQ156" s="168"/>
      <c r="VBR156" s="168"/>
      <c r="VBS156" s="168"/>
      <c r="VBT156" s="168"/>
      <c r="VBU156" s="168"/>
      <c r="VBV156" s="168"/>
      <c r="VBW156" s="168"/>
      <c r="VBX156" s="168"/>
      <c r="VBY156" s="168"/>
      <c r="VBZ156" s="168"/>
      <c r="VCA156" s="168"/>
      <c r="VCB156" s="168"/>
      <c r="VCC156" s="168"/>
      <c r="VCD156" s="168"/>
      <c r="VCE156" s="168"/>
      <c r="VCF156" s="168"/>
      <c r="VCG156" s="168"/>
      <c r="VCH156" s="168"/>
      <c r="VCI156" s="168"/>
      <c r="VCJ156" s="168"/>
      <c r="VCK156" s="168"/>
      <c r="VCL156" s="168"/>
      <c r="VCM156" s="168"/>
      <c r="VCN156" s="168"/>
      <c r="VCO156" s="168"/>
      <c r="VCP156" s="168"/>
      <c r="VCQ156" s="168"/>
      <c r="VCR156" s="168"/>
      <c r="VCS156" s="168"/>
      <c r="VCT156" s="168"/>
      <c r="VCU156" s="168"/>
      <c r="VCV156" s="168"/>
      <c r="VCW156" s="168"/>
      <c r="VCX156" s="168"/>
      <c r="VCY156" s="168"/>
      <c r="VCZ156" s="168"/>
      <c r="VDA156" s="168"/>
      <c r="VDB156" s="168"/>
      <c r="VDC156" s="168"/>
      <c r="VDD156" s="168"/>
      <c r="VDE156" s="168"/>
      <c r="VDF156" s="168"/>
      <c r="VDG156" s="168"/>
      <c r="VDH156" s="168"/>
      <c r="VDI156" s="168"/>
      <c r="VDJ156" s="168"/>
      <c r="VDK156" s="168"/>
      <c r="VDL156" s="168"/>
      <c r="VDM156" s="168"/>
      <c r="VDN156" s="168"/>
      <c r="VDO156" s="168"/>
      <c r="VDP156" s="168"/>
      <c r="VDQ156" s="168"/>
      <c r="VDR156" s="168"/>
      <c r="VDS156" s="168"/>
      <c r="VDT156" s="168"/>
      <c r="VDU156" s="168"/>
      <c r="VDV156" s="168"/>
      <c r="VDW156" s="168"/>
      <c r="VDX156" s="168"/>
      <c r="VDY156" s="168"/>
      <c r="VDZ156" s="168"/>
      <c r="VEA156" s="168"/>
      <c r="VEB156" s="168"/>
      <c r="VEC156" s="168"/>
      <c r="VED156" s="168"/>
      <c r="VEE156" s="168"/>
      <c r="VEF156" s="168"/>
      <c r="VEG156" s="168"/>
      <c r="VEH156" s="168"/>
      <c r="VEI156" s="168"/>
      <c r="VEJ156" s="168"/>
      <c r="VEK156" s="168"/>
      <c r="VEL156" s="168"/>
      <c r="VEM156" s="168"/>
      <c r="VEN156" s="168"/>
      <c r="VEO156" s="168"/>
      <c r="VEP156" s="168"/>
      <c r="VEQ156" s="168"/>
      <c r="VER156" s="168"/>
      <c r="VES156" s="168"/>
      <c r="VET156" s="168"/>
      <c r="VEU156" s="168"/>
      <c r="VEV156" s="168"/>
      <c r="VEW156" s="168"/>
      <c r="VEX156" s="168"/>
      <c r="VEY156" s="168"/>
      <c r="VEZ156" s="168"/>
      <c r="VFA156" s="168"/>
      <c r="VFB156" s="168"/>
      <c r="VFC156" s="168"/>
      <c r="VFD156" s="168"/>
      <c r="VFE156" s="168"/>
      <c r="VFF156" s="168"/>
      <c r="VFG156" s="168"/>
      <c r="VFH156" s="168"/>
      <c r="VFI156" s="168"/>
      <c r="VFJ156" s="168"/>
      <c r="VFK156" s="168"/>
      <c r="VFL156" s="168"/>
      <c r="VFM156" s="168"/>
      <c r="VFN156" s="168"/>
      <c r="VFO156" s="168"/>
      <c r="VFP156" s="168"/>
      <c r="VFQ156" s="168"/>
      <c r="VFR156" s="168"/>
      <c r="VFS156" s="168"/>
      <c r="VFT156" s="168"/>
      <c r="VFU156" s="168"/>
      <c r="VFV156" s="168"/>
      <c r="VFW156" s="168"/>
      <c r="VFX156" s="168"/>
      <c r="VFY156" s="168"/>
      <c r="VFZ156" s="168"/>
      <c r="VGA156" s="168"/>
      <c r="VGB156" s="168"/>
      <c r="VGC156" s="168"/>
      <c r="VGD156" s="168"/>
      <c r="VGE156" s="168"/>
      <c r="VGF156" s="168"/>
      <c r="VGG156" s="168"/>
      <c r="VGH156" s="168"/>
      <c r="VGI156" s="168"/>
      <c r="VGJ156" s="168"/>
      <c r="VGK156" s="168"/>
      <c r="VGL156" s="168"/>
      <c r="VGM156" s="168"/>
      <c r="VGN156" s="168"/>
      <c r="VGO156" s="168"/>
      <c r="VGP156" s="168"/>
      <c r="VGQ156" s="168"/>
      <c r="VGR156" s="168"/>
      <c r="VGS156" s="168"/>
      <c r="VGT156" s="168"/>
      <c r="VGU156" s="168"/>
      <c r="VGV156" s="168"/>
      <c r="VGW156" s="168"/>
      <c r="VGX156" s="168"/>
      <c r="VGY156" s="168"/>
      <c r="VGZ156" s="168"/>
      <c r="VHA156" s="168"/>
      <c r="VHB156" s="168"/>
      <c r="VHC156" s="168"/>
      <c r="VHD156" s="168"/>
      <c r="VHE156" s="168"/>
      <c r="VHF156" s="168"/>
      <c r="VHG156" s="168"/>
      <c r="VHH156" s="168"/>
      <c r="VHI156" s="168"/>
      <c r="VHJ156" s="168"/>
      <c r="VHK156" s="168"/>
      <c r="VHL156" s="168"/>
      <c r="VHM156" s="168"/>
      <c r="VHN156" s="168"/>
      <c r="VHO156" s="168"/>
      <c r="VHP156" s="168"/>
      <c r="VHQ156" s="168"/>
      <c r="VHR156" s="168"/>
      <c r="VHS156" s="168"/>
      <c r="VHT156" s="168"/>
      <c r="VHU156" s="168"/>
      <c r="VHV156" s="168"/>
      <c r="VHW156" s="168"/>
      <c r="VHX156" s="168"/>
      <c r="VHY156" s="168"/>
      <c r="VHZ156" s="168"/>
      <c r="VIA156" s="168"/>
      <c r="VIB156" s="168"/>
      <c r="VIC156" s="168"/>
      <c r="VID156" s="168"/>
      <c r="VIE156" s="168"/>
      <c r="VIF156" s="168"/>
      <c r="VIG156" s="168"/>
      <c r="VIH156" s="168"/>
      <c r="VII156" s="168"/>
      <c r="VIJ156" s="168"/>
      <c r="VIK156" s="168"/>
      <c r="VIL156" s="168"/>
      <c r="VIM156" s="168"/>
      <c r="VIN156" s="168"/>
      <c r="VIO156" s="168"/>
      <c r="VIP156" s="168"/>
      <c r="VIQ156" s="168"/>
      <c r="VIR156" s="168"/>
      <c r="VIS156" s="168"/>
      <c r="VIT156" s="168"/>
      <c r="VIU156" s="168"/>
      <c r="VIV156" s="168"/>
      <c r="VIW156" s="168"/>
      <c r="VIX156" s="168"/>
      <c r="VIY156" s="168"/>
      <c r="VIZ156" s="168"/>
      <c r="VJA156" s="168"/>
      <c r="VJB156" s="168"/>
      <c r="VJC156" s="168"/>
      <c r="VJD156" s="168"/>
      <c r="VJE156" s="168"/>
      <c r="VJF156" s="168"/>
      <c r="VJG156" s="168"/>
      <c r="VJH156" s="168"/>
      <c r="VJI156" s="168"/>
      <c r="VJJ156" s="168"/>
      <c r="VJK156" s="168"/>
      <c r="VJL156" s="168"/>
      <c r="VJM156" s="168"/>
      <c r="VJN156" s="168"/>
      <c r="VJO156" s="168"/>
      <c r="VJP156" s="168"/>
      <c r="VJQ156" s="168"/>
      <c r="VJR156" s="168"/>
      <c r="VJS156" s="168"/>
      <c r="VJT156" s="168"/>
      <c r="VJU156" s="168"/>
      <c r="VJV156" s="168"/>
      <c r="VJW156" s="168"/>
      <c r="VJX156" s="168"/>
      <c r="VJY156" s="168"/>
      <c r="VJZ156" s="168"/>
      <c r="VKA156" s="168"/>
      <c r="VKB156" s="168"/>
      <c r="VKC156" s="168"/>
      <c r="VKD156" s="168"/>
      <c r="VKE156" s="168"/>
      <c r="VKF156" s="168"/>
      <c r="VKG156" s="168"/>
      <c r="VKH156" s="168"/>
      <c r="VKI156" s="168"/>
      <c r="VKJ156" s="168"/>
      <c r="VKK156" s="168"/>
      <c r="VKL156" s="168"/>
      <c r="VKM156" s="168"/>
      <c r="VKN156" s="168"/>
      <c r="VKO156" s="168"/>
      <c r="VKP156" s="168"/>
      <c r="VKQ156" s="168"/>
      <c r="VKR156" s="168"/>
      <c r="VKS156" s="168"/>
      <c r="VKT156" s="168"/>
      <c r="VKU156" s="168"/>
      <c r="VKV156" s="168"/>
      <c r="VKW156" s="168"/>
      <c r="VKX156" s="168"/>
      <c r="VKY156" s="168"/>
      <c r="VKZ156" s="168"/>
      <c r="VLA156" s="168"/>
      <c r="VLB156" s="168"/>
      <c r="VLC156" s="168"/>
      <c r="VLD156" s="168"/>
      <c r="VLE156" s="168"/>
      <c r="VLF156" s="168"/>
      <c r="VLG156" s="168"/>
      <c r="VLH156" s="168"/>
      <c r="VLI156" s="168"/>
      <c r="VLJ156" s="168"/>
      <c r="VLK156" s="168"/>
      <c r="VLL156" s="168"/>
      <c r="VLM156" s="168"/>
      <c r="VLN156" s="168"/>
      <c r="VLO156" s="168"/>
      <c r="VLP156" s="168"/>
      <c r="VLQ156" s="168"/>
      <c r="VLR156" s="168"/>
      <c r="VLS156" s="168"/>
      <c r="VLT156" s="168"/>
      <c r="VLU156" s="168"/>
      <c r="VLV156" s="168"/>
      <c r="VLW156" s="168"/>
      <c r="VLX156" s="168"/>
      <c r="VLY156" s="168"/>
      <c r="VLZ156" s="168"/>
      <c r="VMA156" s="168"/>
      <c r="VMB156" s="168"/>
      <c r="VMC156" s="168"/>
      <c r="VMD156" s="168"/>
      <c r="VME156" s="168"/>
      <c r="VMF156" s="168"/>
      <c r="VMG156" s="168"/>
      <c r="VMH156" s="168"/>
      <c r="VMI156" s="168"/>
      <c r="VMJ156" s="168"/>
      <c r="VMK156" s="168"/>
      <c r="VML156" s="168"/>
      <c r="VMM156" s="168"/>
      <c r="VMN156" s="168"/>
      <c r="VMO156" s="168"/>
      <c r="VMP156" s="168"/>
      <c r="VMQ156" s="168"/>
      <c r="VMR156" s="168"/>
      <c r="VMS156" s="168"/>
      <c r="VMT156" s="168"/>
      <c r="VMU156" s="168"/>
      <c r="VMV156" s="168"/>
      <c r="VMW156" s="168"/>
      <c r="VMX156" s="168"/>
      <c r="VMY156" s="168"/>
      <c r="VMZ156" s="168"/>
      <c r="VNA156" s="168"/>
      <c r="VNB156" s="168"/>
      <c r="VNC156" s="168"/>
      <c r="VND156" s="168"/>
      <c r="VNE156" s="168"/>
      <c r="VNF156" s="168"/>
      <c r="VNG156" s="168"/>
      <c r="VNH156" s="168"/>
      <c r="VNI156" s="168"/>
      <c r="VNJ156" s="168"/>
      <c r="VNK156" s="168"/>
      <c r="VNL156" s="168"/>
      <c r="VNM156" s="168"/>
      <c r="VNN156" s="168"/>
      <c r="VNO156" s="168"/>
      <c r="VNP156" s="168"/>
      <c r="VNQ156" s="168"/>
      <c r="VNR156" s="168"/>
      <c r="VNS156" s="168"/>
      <c r="VNT156" s="168"/>
      <c r="VNU156" s="168"/>
      <c r="VNV156" s="168"/>
      <c r="VNW156" s="168"/>
      <c r="VNX156" s="168"/>
      <c r="VNY156" s="168"/>
      <c r="VNZ156" s="168"/>
      <c r="VOA156" s="168"/>
      <c r="VOB156" s="168"/>
      <c r="VOC156" s="168"/>
      <c r="VOD156" s="168"/>
      <c r="VOE156" s="168"/>
      <c r="VOF156" s="168"/>
      <c r="VOG156" s="168"/>
      <c r="VOH156" s="168"/>
      <c r="VOI156" s="168"/>
      <c r="VOJ156" s="168"/>
      <c r="VOK156" s="168"/>
      <c r="VOL156" s="168"/>
      <c r="VOM156" s="168"/>
      <c r="VON156" s="168"/>
      <c r="VOO156" s="168"/>
      <c r="VOP156" s="168"/>
      <c r="VOQ156" s="168"/>
      <c r="VOR156" s="168"/>
      <c r="VOS156" s="168"/>
      <c r="VOT156" s="168"/>
      <c r="VOU156" s="168"/>
      <c r="VOV156" s="168"/>
      <c r="VOW156" s="168"/>
      <c r="VOX156" s="168"/>
      <c r="VOY156" s="168"/>
      <c r="VOZ156" s="168"/>
      <c r="VPA156" s="168"/>
      <c r="VPB156" s="168"/>
      <c r="VPC156" s="168"/>
      <c r="VPD156" s="168"/>
      <c r="VPE156" s="168"/>
      <c r="VPF156" s="168"/>
      <c r="VPG156" s="168"/>
      <c r="VPH156" s="168"/>
      <c r="VPI156" s="168"/>
      <c r="VPJ156" s="168"/>
      <c r="VPK156" s="168"/>
      <c r="VPL156" s="168"/>
      <c r="VPM156" s="168"/>
      <c r="VPN156" s="168"/>
      <c r="VPO156" s="168"/>
      <c r="VPP156" s="168"/>
      <c r="VPQ156" s="168"/>
      <c r="VPR156" s="168"/>
      <c r="VPS156" s="168"/>
      <c r="VPT156" s="168"/>
      <c r="VPU156" s="168"/>
      <c r="VPV156" s="168"/>
      <c r="VPW156" s="168"/>
      <c r="VPX156" s="168"/>
      <c r="VPY156" s="168"/>
      <c r="VPZ156" s="168"/>
      <c r="VQA156" s="168"/>
      <c r="VQB156" s="168"/>
      <c r="VQC156" s="168"/>
      <c r="VQD156" s="168"/>
      <c r="VQE156" s="168"/>
      <c r="VQF156" s="168"/>
      <c r="VQG156" s="168"/>
      <c r="VQH156" s="168"/>
      <c r="VQI156" s="168"/>
      <c r="VQJ156" s="168"/>
      <c r="VQK156" s="168"/>
      <c r="VQL156" s="168"/>
      <c r="VQM156" s="168"/>
      <c r="VQN156" s="168"/>
      <c r="VQO156" s="168"/>
      <c r="VQP156" s="168"/>
      <c r="VQQ156" s="168"/>
      <c r="VQR156" s="168"/>
      <c r="VQS156" s="168"/>
      <c r="VQT156" s="168"/>
      <c r="VQU156" s="168"/>
      <c r="VQV156" s="168"/>
      <c r="VQW156" s="168"/>
      <c r="VQX156" s="168"/>
      <c r="VQY156" s="168"/>
      <c r="VQZ156" s="168"/>
      <c r="VRA156" s="168"/>
      <c r="VRB156" s="168"/>
      <c r="VRC156" s="168"/>
      <c r="VRD156" s="168"/>
      <c r="VRE156" s="168"/>
      <c r="VRF156" s="168"/>
      <c r="VRG156" s="168"/>
      <c r="VRH156" s="168"/>
      <c r="VRI156" s="168"/>
      <c r="VRJ156" s="168"/>
      <c r="VRK156" s="168"/>
      <c r="VRL156" s="168"/>
      <c r="VRM156" s="168"/>
      <c r="VRN156" s="168"/>
      <c r="VRO156" s="168"/>
      <c r="VRP156" s="168"/>
      <c r="VRQ156" s="168"/>
      <c r="VRR156" s="168"/>
      <c r="VRS156" s="168"/>
      <c r="VRT156" s="168"/>
      <c r="VRU156" s="168"/>
      <c r="VRV156" s="168"/>
      <c r="VRW156" s="168"/>
      <c r="VRX156" s="168"/>
      <c r="VRY156" s="168"/>
      <c r="VRZ156" s="168"/>
      <c r="VSA156" s="168"/>
      <c r="VSB156" s="168"/>
      <c r="VSC156" s="168"/>
      <c r="VSD156" s="168"/>
      <c r="VSE156" s="168"/>
      <c r="VSF156" s="168"/>
      <c r="VSG156" s="168"/>
      <c r="VSH156" s="168"/>
      <c r="VSI156" s="168"/>
      <c r="VSJ156" s="168"/>
      <c r="VSK156" s="168"/>
      <c r="VSL156" s="168"/>
      <c r="VSM156" s="168"/>
      <c r="VSN156" s="168"/>
      <c r="VSO156" s="168"/>
      <c r="VSP156" s="168"/>
      <c r="VSQ156" s="168"/>
      <c r="VSR156" s="168"/>
      <c r="VSS156" s="168"/>
      <c r="VST156" s="168"/>
      <c r="VSU156" s="168"/>
      <c r="VSV156" s="168"/>
      <c r="VSW156" s="168"/>
      <c r="VSX156" s="168"/>
      <c r="VSY156" s="168"/>
      <c r="VSZ156" s="168"/>
      <c r="VTA156" s="168"/>
      <c r="VTB156" s="168"/>
      <c r="VTC156" s="168"/>
      <c r="VTD156" s="168"/>
      <c r="VTE156" s="168"/>
      <c r="VTF156" s="168"/>
      <c r="VTG156" s="168"/>
      <c r="VTH156" s="168"/>
      <c r="VTI156" s="168"/>
      <c r="VTJ156" s="168"/>
      <c r="VTK156" s="168"/>
      <c r="VTL156" s="168"/>
      <c r="VTM156" s="168"/>
      <c r="VTN156" s="168"/>
      <c r="VTO156" s="168"/>
      <c r="VTP156" s="168"/>
      <c r="VTQ156" s="168"/>
      <c r="VTR156" s="168"/>
      <c r="VTS156" s="168"/>
      <c r="VTT156" s="168"/>
      <c r="VTU156" s="168"/>
      <c r="VTV156" s="168"/>
      <c r="VTW156" s="168"/>
      <c r="VTX156" s="168"/>
      <c r="VTY156" s="168"/>
      <c r="VTZ156" s="168"/>
      <c r="VUA156" s="168"/>
      <c r="VUB156" s="168"/>
      <c r="VUC156" s="168"/>
      <c r="VUD156" s="168"/>
      <c r="VUE156" s="168"/>
      <c r="VUF156" s="168"/>
      <c r="VUG156" s="168"/>
      <c r="VUH156" s="168"/>
      <c r="VUI156" s="168"/>
      <c r="VUJ156" s="168"/>
      <c r="VUK156" s="168"/>
      <c r="VUL156" s="168"/>
      <c r="VUM156" s="168"/>
      <c r="VUN156" s="168"/>
      <c r="VUO156" s="168"/>
      <c r="VUP156" s="168"/>
      <c r="VUQ156" s="168"/>
      <c r="VUR156" s="168"/>
      <c r="VUS156" s="168"/>
      <c r="VUT156" s="168"/>
      <c r="VUU156" s="168"/>
      <c r="VUV156" s="168"/>
      <c r="VUW156" s="168"/>
      <c r="VUX156" s="168"/>
      <c r="VUY156" s="168"/>
      <c r="VUZ156" s="168"/>
      <c r="VVA156" s="168"/>
      <c r="VVB156" s="168"/>
      <c r="VVC156" s="168"/>
      <c r="VVD156" s="168"/>
      <c r="VVE156" s="168"/>
      <c r="VVF156" s="168"/>
      <c r="VVG156" s="168"/>
      <c r="VVH156" s="168"/>
      <c r="VVI156" s="168"/>
      <c r="VVJ156" s="168"/>
      <c r="VVK156" s="168"/>
      <c r="VVL156" s="168"/>
      <c r="VVM156" s="168"/>
      <c r="VVN156" s="168"/>
      <c r="VVO156" s="168"/>
      <c r="VVP156" s="168"/>
      <c r="VVQ156" s="168"/>
      <c r="VVR156" s="168"/>
      <c r="VVS156" s="168"/>
      <c r="VVT156" s="168"/>
      <c r="VVU156" s="168"/>
      <c r="VVV156" s="168"/>
      <c r="VVW156" s="168"/>
      <c r="VVX156" s="168"/>
      <c r="VVY156" s="168"/>
      <c r="VVZ156" s="168"/>
      <c r="VWA156" s="168"/>
      <c r="VWB156" s="168"/>
      <c r="VWC156" s="168"/>
      <c r="VWD156" s="168"/>
      <c r="VWE156" s="168"/>
      <c r="VWF156" s="168"/>
      <c r="VWG156" s="168"/>
      <c r="VWH156" s="168"/>
      <c r="VWI156" s="168"/>
      <c r="VWJ156" s="168"/>
      <c r="VWK156" s="168"/>
      <c r="VWL156" s="168"/>
      <c r="VWM156" s="168"/>
      <c r="VWN156" s="168"/>
      <c r="VWO156" s="168"/>
      <c r="VWP156" s="168"/>
      <c r="VWQ156" s="168"/>
      <c r="VWR156" s="168"/>
      <c r="VWS156" s="168"/>
      <c r="VWT156" s="168"/>
      <c r="VWU156" s="168"/>
      <c r="VWV156" s="168"/>
      <c r="VWW156" s="168"/>
      <c r="VWX156" s="168"/>
      <c r="VWY156" s="168"/>
      <c r="VWZ156" s="168"/>
      <c r="VXA156" s="168"/>
      <c r="VXB156" s="168"/>
      <c r="VXC156" s="168"/>
      <c r="VXD156" s="168"/>
      <c r="VXE156" s="168"/>
      <c r="VXF156" s="168"/>
      <c r="VXG156" s="168"/>
      <c r="VXH156" s="168"/>
      <c r="VXI156" s="168"/>
      <c r="VXJ156" s="168"/>
      <c r="VXK156" s="168"/>
      <c r="VXL156" s="168"/>
      <c r="VXM156" s="168"/>
      <c r="VXN156" s="168"/>
      <c r="VXO156" s="168"/>
      <c r="VXP156" s="168"/>
      <c r="VXQ156" s="168"/>
      <c r="VXR156" s="168"/>
      <c r="VXS156" s="168"/>
      <c r="VXT156" s="168"/>
      <c r="VXU156" s="168"/>
      <c r="VXV156" s="168"/>
      <c r="VXW156" s="168"/>
      <c r="VXX156" s="168"/>
      <c r="VXY156" s="168"/>
      <c r="VXZ156" s="168"/>
      <c r="VYA156" s="168"/>
      <c r="VYB156" s="168"/>
      <c r="VYC156" s="168"/>
      <c r="VYD156" s="168"/>
      <c r="VYE156" s="168"/>
      <c r="VYF156" s="168"/>
      <c r="VYG156" s="168"/>
      <c r="VYH156" s="168"/>
      <c r="VYI156" s="168"/>
      <c r="VYJ156" s="168"/>
      <c r="VYK156" s="168"/>
      <c r="VYL156" s="168"/>
      <c r="VYM156" s="168"/>
      <c r="VYN156" s="168"/>
      <c r="VYO156" s="168"/>
      <c r="VYP156" s="168"/>
      <c r="VYQ156" s="168"/>
      <c r="VYR156" s="168"/>
      <c r="VYS156" s="168"/>
      <c r="VYT156" s="168"/>
      <c r="VYU156" s="168"/>
      <c r="VYV156" s="168"/>
      <c r="VYW156" s="168"/>
      <c r="VYX156" s="168"/>
      <c r="VYY156" s="168"/>
      <c r="VYZ156" s="168"/>
      <c r="VZA156" s="168"/>
      <c r="VZB156" s="168"/>
      <c r="VZC156" s="168"/>
      <c r="VZD156" s="168"/>
      <c r="VZE156" s="168"/>
      <c r="VZF156" s="168"/>
      <c r="VZG156" s="168"/>
      <c r="VZH156" s="168"/>
      <c r="VZI156" s="168"/>
      <c r="VZJ156" s="168"/>
      <c r="VZK156" s="168"/>
      <c r="VZL156" s="168"/>
      <c r="VZM156" s="168"/>
      <c r="VZN156" s="168"/>
      <c r="VZO156" s="168"/>
      <c r="VZP156" s="168"/>
      <c r="VZQ156" s="168"/>
      <c r="VZR156" s="168"/>
      <c r="VZS156" s="168"/>
      <c r="VZT156" s="168"/>
      <c r="VZU156" s="168"/>
      <c r="VZV156" s="168"/>
      <c r="VZW156" s="168"/>
      <c r="VZX156" s="168"/>
      <c r="VZY156" s="168"/>
      <c r="VZZ156" s="168"/>
      <c r="WAA156" s="168"/>
      <c r="WAB156" s="168"/>
      <c r="WAC156" s="168"/>
      <c r="WAD156" s="168"/>
      <c r="WAE156" s="168"/>
      <c r="WAF156" s="168"/>
      <c r="WAG156" s="168"/>
      <c r="WAH156" s="168"/>
      <c r="WAI156" s="168"/>
      <c r="WAJ156" s="168"/>
      <c r="WAK156" s="168"/>
      <c r="WAL156" s="168"/>
      <c r="WAM156" s="168"/>
      <c r="WAN156" s="168"/>
      <c r="WAO156" s="168"/>
      <c r="WAP156" s="168"/>
      <c r="WAQ156" s="168"/>
      <c r="WAR156" s="168"/>
      <c r="WAS156" s="168"/>
      <c r="WAT156" s="168"/>
      <c r="WAU156" s="168"/>
      <c r="WAV156" s="168"/>
      <c r="WAW156" s="168"/>
      <c r="WAX156" s="168"/>
      <c r="WAY156" s="168"/>
      <c r="WAZ156" s="168"/>
      <c r="WBA156" s="168"/>
      <c r="WBB156" s="168"/>
      <c r="WBC156" s="168"/>
      <c r="WBD156" s="168"/>
      <c r="WBE156" s="168"/>
      <c r="WBF156" s="168"/>
      <c r="WBG156" s="168"/>
      <c r="WBH156" s="168"/>
      <c r="WBI156" s="168"/>
      <c r="WBJ156" s="168"/>
      <c r="WBK156" s="168"/>
      <c r="WBL156" s="168"/>
      <c r="WBM156" s="168"/>
      <c r="WBN156" s="168"/>
      <c r="WBO156" s="168"/>
      <c r="WBP156" s="168"/>
      <c r="WBQ156" s="168"/>
      <c r="WBR156" s="168"/>
      <c r="WBS156" s="168"/>
      <c r="WBT156" s="168"/>
      <c r="WBU156" s="168"/>
      <c r="WBV156" s="168"/>
      <c r="WBW156" s="168"/>
      <c r="WBX156" s="168"/>
      <c r="WBY156" s="168"/>
      <c r="WBZ156" s="168"/>
      <c r="WCA156" s="168"/>
      <c r="WCB156" s="168"/>
      <c r="WCC156" s="168"/>
      <c r="WCD156" s="168"/>
      <c r="WCE156" s="168"/>
      <c r="WCF156" s="168"/>
      <c r="WCG156" s="168"/>
      <c r="WCH156" s="168"/>
      <c r="WCI156" s="168"/>
      <c r="WCJ156" s="168"/>
      <c r="WCK156" s="168"/>
      <c r="WCL156" s="168"/>
      <c r="WCM156" s="168"/>
      <c r="WCN156" s="168"/>
      <c r="WCO156" s="168"/>
      <c r="WCP156" s="168"/>
      <c r="WCQ156" s="168"/>
      <c r="WCR156" s="168"/>
      <c r="WCS156" s="168"/>
      <c r="WCT156" s="168"/>
      <c r="WCU156" s="168"/>
      <c r="WCV156" s="168"/>
      <c r="WCW156" s="168"/>
      <c r="WCX156" s="168"/>
      <c r="WCY156" s="168"/>
      <c r="WCZ156" s="168"/>
      <c r="WDA156" s="168"/>
      <c r="WDB156" s="168"/>
      <c r="WDC156" s="168"/>
      <c r="WDD156" s="168"/>
      <c r="WDE156" s="168"/>
      <c r="WDF156" s="168"/>
      <c r="WDG156" s="168"/>
      <c r="WDH156" s="168"/>
      <c r="WDI156" s="168"/>
      <c r="WDJ156" s="168"/>
      <c r="WDK156" s="168"/>
      <c r="WDL156" s="168"/>
      <c r="WDM156" s="168"/>
      <c r="WDN156" s="168"/>
      <c r="WDO156" s="168"/>
      <c r="WDP156" s="168"/>
      <c r="WDQ156" s="168"/>
      <c r="WDR156" s="168"/>
      <c r="WDS156" s="168"/>
      <c r="WDT156" s="168"/>
      <c r="WDU156" s="168"/>
      <c r="WDV156" s="168"/>
      <c r="WDW156" s="168"/>
      <c r="WDX156" s="168"/>
      <c r="WDY156" s="168"/>
      <c r="WDZ156" s="168"/>
      <c r="WEA156" s="168"/>
      <c r="WEB156" s="168"/>
      <c r="WEC156" s="168"/>
      <c r="WED156" s="168"/>
      <c r="WEE156" s="168"/>
      <c r="WEF156" s="168"/>
      <c r="WEG156" s="168"/>
      <c r="WEH156" s="168"/>
      <c r="WEI156" s="168"/>
      <c r="WEJ156" s="168"/>
      <c r="WEK156" s="168"/>
      <c r="WEL156" s="168"/>
      <c r="WEM156" s="168"/>
      <c r="WEN156" s="168"/>
      <c r="WEO156" s="168"/>
      <c r="WEP156" s="168"/>
      <c r="WEQ156" s="168"/>
      <c r="WER156" s="168"/>
      <c r="WES156" s="168"/>
      <c r="WET156" s="168"/>
      <c r="WEU156" s="168"/>
      <c r="WEV156" s="168"/>
      <c r="WEW156" s="168"/>
      <c r="WEX156" s="168"/>
      <c r="WEY156" s="168"/>
      <c r="WEZ156" s="168"/>
      <c r="WFA156" s="168"/>
      <c r="WFB156" s="168"/>
      <c r="WFC156" s="168"/>
      <c r="WFD156" s="168"/>
      <c r="WFE156" s="168"/>
      <c r="WFF156" s="168"/>
      <c r="WFG156" s="168"/>
      <c r="WFH156" s="168"/>
      <c r="WFI156" s="168"/>
      <c r="WFJ156" s="168"/>
      <c r="WFK156" s="168"/>
      <c r="WFL156" s="168"/>
      <c r="WFM156" s="168"/>
      <c r="WFN156" s="168"/>
      <c r="WFO156" s="168"/>
      <c r="WFP156" s="168"/>
      <c r="WFQ156" s="168"/>
      <c r="WFR156" s="168"/>
      <c r="WFS156" s="168"/>
      <c r="WFT156" s="168"/>
      <c r="WFU156" s="168"/>
      <c r="WFV156" s="168"/>
      <c r="WFW156" s="168"/>
      <c r="WFX156" s="168"/>
      <c r="WFY156" s="168"/>
      <c r="WFZ156" s="168"/>
      <c r="WGA156" s="168"/>
      <c r="WGB156" s="168"/>
      <c r="WGC156" s="168"/>
      <c r="WGD156" s="168"/>
      <c r="WGE156" s="168"/>
      <c r="WGF156" s="168"/>
      <c r="WGG156" s="168"/>
      <c r="WGH156" s="168"/>
      <c r="WGI156" s="168"/>
      <c r="WGJ156" s="168"/>
      <c r="WGK156" s="168"/>
      <c r="WGL156" s="168"/>
      <c r="WGM156" s="168"/>
      <c r="WGN156" s="168"/>
      <c r="WGO156" s="168"/>
      <c r="WGP156" s="168"/>
      <c r="WGQ156" s="168"/>
      <c r="WGR156" s="168"/>
      <c r="WGS156" s="168"/>
      <c r="WGT156" s="168"/>
      <c r="WGU156" s="168"/>
      <c r="WGV156" s="168"/>
      <c r="WGW156" s="168"/>
      <c r="WGX156" s="168"/>
      <c r="WGY156" s="168"/>
      <c r="WGZ156" s="168"/>
      <c r="WHA156" s="168"/>
      <c r="WHB156" s="168"/>
      <c r="WHC156" s="168"/>
      <c r="WHD156" s="168"/>
      <c r="WHE156" s="168"/>
      <c r="WHF156" s="168"/>
      <c r="WHG156" s="168"/>
      <c r="WHH156" s="168"/>
      <c r="WHI156" s="168"/>
      <c r="WHJ156" s="168"/>
      <c r="WHK156" s="168"/>
      <c r="WHL156" s="168"/>
      <c r="WHM156" s="168"/>
      <c r="WHN156" s="168"/>
      <c r="WHO156" s="168"/>
      <c r="WHP156" s="168"/>
      <c r="WHQ156" s="168"/>
      <c r="WHR156" s="168"/>
      <c r="WHS156" s="168"/>
      <c r="WHT156" s="168"/>
      <c r="WHU156" s="168"/>
      <c r="WHV156" s="168"/>
      <c r="WHW156" s="168"/>
      <c r="WHX156" s="168"/>
      <c r="WHY156" s="168"/>
      <c r="WHZ156" s="168"/>
      <c r="WIA156" s="168"/>
      <c r="WIB156" s="168"/>
      <c r="WIC156" s="168"/>
      <c r="WID156" s="168"/>
      <c r="WIE156" s="168"/>
      <c r="WIF156" s="168"/>
      <c r="WIG156" s="168"/>
      <c r="WIH156" s="168"/>
      <c r="WII156" s="168"/>
      <c r="WIJ156" s="168"/>
      <c r="WIK156" s="168"/>
      <c r="WIL156" s="168"/>
      <c r="WIM156" s="168"/>
      <c r="WIN156" s="168"/>
      <c r="WIO156" s="168"/>
      <c r="WIP156" s="168"/>
      <c r="WIQ156" s="168"/>
      <c r="WIR156" s="168"/>
      <c r="WIS156" s="168"/>
      <c r="WIT156" s="168"/>
      <c r="WIU156" s="168"/>
      <c r="WIV156" s="168"/>
      <c r="WIW156" s="168"/>
      <c r="WIX156" s="168"/>
      <c r="WIY156" s="168"/>
      <c r="WIZ156" s="168"/>
      <c r="WJA156" s="168"/>
      <c r="WJB156" s="168"/>
      <c r="WJC156" s="168"/>
      <c r="WJD156" s="168"/>
      <c r="WJE156" s="168"/>
      <c r="WJF156" s="168"/>
      <c r="WJG156" s="168"/>
      <c r="WJH156" s="168"/>
      <c r="WJI156" s="168"/>
      <c r="WJJ156" s="168"/>
      <c r="WJK156" s="168"/>
      <c r="WJL156" s="168"/>
      <c r="WJM156" s="168"/>
      <c r="WJN156" s="168"/>
      <c r="WJO156" s="168"/>
      <c r="WJP156" s="168"/>
      <c r="WJQ156" s="168"/>
      <c r="WJR156" s="168"/>
      <c r="WJS156" s="168"/>
      <c r="WJT156" s="168"/>
      <c r="WJU156" s="168"/>
      <c r="WJV156" s="168"/>
      <c r="WJW156" s="168"/>
      <c r="WJX156" s="168"/>
      <c r="WJY156" s="168"/>
      <c r="WJZ156" s="168"/>
      <c r="WKA156" s="168"/>
      <c r="WKB156" s="168"/>
      <c r="WKC156" s="168"/>
      <c r="WKD156" s="168"/>
      <c r="WKE156" s="168"/>
      <c r="WKF156" s="168"/>
      <c r="WKG156" s="168"/>
      <c r="WKH156" s="168"/>
      <c r="WKI156" s="168"/>
      <c r="WKJ156" s="168"/>
      <c r="WKK156" s="168"/>
      <c r="WKL156" s="168"/>
      <c r="WKM156" s="168"/>
      <c r="WKN156" s="168"/>
      <c r="WKO156" s="168"/>
      <c r="WKP156" s="168"/>
      <c r="WKQ156" s="168"/>
      <c r="WKR156" s="168"/>
      <c r="WKS156" s="168"/>
      <c r="WKT156" s="168"/>
      <c r="WKU156" s="168"/>
      <c r="WKV156" s="168"/>
      <c r="WKW156" s="168"/>
      <c r="WKX156" s="168"/>
      <c r="WKY156" s="168"/>
      <c r="WKZ156" s="168"/>
      <c r="WLA156" s="168"/>
      <c r="WLB156" s="168"/>
      <c r="WLC156" s="168"/>
      <c r="WLD156" s="168"/>
      <c r="WLE156" s="168"/>
      <c r="WLF156" s="168"/>
      <c r="WLG156" s="168"/>
      <c r="WLH156" s="168"/>
      <c r="WLI156" s="168"/>
      <c r="WLJ156" s="168"/>
      <c r="WLK156" s="168"/>
      <c r="WLL156" s="168"/>
      <c r="WLM156" s="168"/>
      <c r="WLN156" s="168"/>
      <c r="WLO156" s="168"/>
      <c r="WLP156" s="168"/>
      <c r="WLQ156" s="168"/>
      <c r="WLR156" s="168"/>
      <c r="WLS156" s="168"/>
      <c r="WLT156" s="168"/>
      <c r="WLU156" s="168"/>
      <c r="WLV156" s="168"/>
      <c r="WLW156" s="168"/>
      <c r="WLX156" s="168"/>
      <c r="WLY156" s="168"/>
      <c r="WLZ156" s="168"/>
      <c r="WMA156" s="168"/>
      <c r="WMB156" s="168"/>
      <c r="WMC156" s="168"/>
      <c r="WMD156" s="168"/>
      <c r="WME156" s="168"/>
      <c r="WMF156" s="168"/>
      <c r="WMG156" s="168"/>
      <c r="WMH156" s="168"/>
      <c r="WMI156" s="168"/>
      <c r="WMJ156" s="168"/>
      <c r="WMK156" s="168"/>
      <c r="WML156" s="168"/>
      <c r="WMM156" s="168"/>
      <c r="WMN156" s="168"/>
      <c r="WMO156" s="168"/>
      <c r="WMP156" s="168"/>
      <c r="WMQ156" s="168"/>
      <c r="WMR156" s="168"/>
      <c r="WMS156" s="168"/>
      <c r="WMT156" s="168"/>
      <c r="WMU156" s="168"/>
      <c r="WMV156" s="168"/>
      <c r="WMW156" s="168"/>
      <c r="WMX156" s="168"/>
      <c r="WMY156" s="168"/>
      <c r="WMZ156" s="168"/>
      <c r="WNA156" s="168"/>
      <c r="WNB156" s="168"/>
      <c r="WNC156" s="168"/>
      <c r="WND156" s="168"/>
      <c r="WNE156" s="168"/>
      <c r="WNF156" s="168"/>
      <c r="WNG156" s="168"/>
      <c r="WNH156" s="168"/>
      <c r="WNI156" s="168"/>
      <c r="WNJ156" s="168"/>
      <c r="WNK156" s="168"/>
      <c r="WNL156" s="168"/>
      <c r="WNM156" s="168"/>
      <c r="WNN156" s="168"/>
      <c r="WNO156" s="168"/>
      <c r="WNP156" s="168"/>
      <c r="WNQ156" s="168"/>
      <c r="WNR156" s="168"/>
      <c r="WNS156" s="168"/>
      <c r="WNT156" s="168"/>
      <c r="WNU156" s="168"/>
      <c r="WNV156" s="168"/>
      <c r="WNW156" s="168"/>
      <c r="WNX156" s="168"/>
      <c r="WNY156" s="168"/>
      <c r="WNZ156" s="168"/>
      <c r="WOA156" s="168"/>
      <c r="WOB156" s="168"/>
      <c r="WOC156" s="168"/>
      <c r="WOD156" s="168"/>
      <c r="WOE156" s="168"/>
      <c r="WOF156" s="168"/>
      <c r="WOG156" s="168"/>
      <c r="WOH156" s="168"/>
      <c r="WOI156" s="168"/>
      <c r="WOJ156" s="168"/>
      <c r="WOK156" s="168"/>
      <c r="WOL156" s="168"/>
      <c r="WOM156" s="168"/>
      <c r="WON156" s="168"/>
      <c r="WOO156" s="168"/>
      <c r="WOP156" s="168"/>
      <c r="WOQ156" s="168"/>
      <c r="WOR156" s="168"/>
      <c r="WOS156" s="168"/>
      <c r="WOT156" s="168"/>
      <c r="WOU156" s="168"/>
      <c r="WOV156" s="168"/>
      <c r="WOW156" s="168"/>
      <c r="WOX156" s="168"/>
      <c r="WOY156" s="168"/>
      <c r="WOZ156" s="168"/>
      <c r="WPA156" s="168"/>
      <c r="WPB156" s="168"/>
      <c r="WPC156" s="168"/>
      <c r="WPD156" s="168"/>
      <c r="WPE156" s="168"/>
      <c r="WPF156" s="168"/>
      <c r="WPG156" s="168"/>
      <c r="WPH156" s="168"/>
      <c r="WPI156" s="168"/>
      <c r="WPJ156" s="168"/>
      <c r="WPK156" s="168"/>
      <c r="WPL156" s="168"/>
      <c r="WPM156" s="168"/>
      <c r="WPN156" s="168"/>
      <c r="WPO156" s="168"/>
      <c r="WPP156" s="168"/>
      <c r="WPQ156" s="168"/>
      <c r="WPR156" s="168"/>
      <c r="WPS156" s="168"/>
      <c r="WPT156" s="168"/>
      <c r="WPU156" s="168"/>
      <c r="WPV156" s="168"/>
      <c r="WPW156" s="168"/>
      <c r="WPX156" s="168"/>
      <c r="WPY156" s="168"/>
      <c r="WPZ156" s="168"/>
      <c r="WQA156" s="168"/>
      <c r="WQB156" s="168"/>
      <c r="WQC156" s="168"/>
      <c r="WQD156" s="168"/>
      <c r="WQE156" s="168"/>
      <c r="WQF156" s="168"/>
      <c r="WQG156" s="168"/>
      <c r="WQH156" s="168"/>
      <c r="WQI156" s="168"/>
      <c r="WQJ156" s="168"/>
      <c r="WQK156" s="168"/>
      <c r="WQL156" s="168"/>
      <c r="WQM156" s="168"/>
      <c r="WQN156" s="168"/>
      <c r="WQO156" s="168"/>
      <c r="WQP156" s="168"/>
      <c r="WQQ156" s="168"/>
      <c r="WQR156" s="168"/>
      <c r="WQS156" s="168"/>
      <c r="WQT156" s="168"/>
      <c r="WQU156" s="168"/>
      <c r="WQV156" s="168"/>
      <c r="WQW156" s="168"/>
      <c r="WQX156" s="168"/>
      <c r="WQY156" s="168"/>
      <c r="WQZ156" s="168"/>
      <c r="WRA156" s="168"/>
      <c r="WRB156" s="168"/>
      <c r="WRC156" s="168"/>
      <c r="WRD156" s="168"/>
      <c r="WRE156" s="168"/>
      <c r="WRF156" s="168"/>
      <c r="WRG156" s="168"/>
      <c r="WRH156" s="168"/>
      <c r="WRI156" s="168"/>
      <c r="WRJ156" s="168"/>
      <c r="WRK156" s="168"/>
      <c r="WRL156" s="168"/>
      <c r="WRM156" s="168"/>
      <c r="WRN156" s="168"/>
      <c r="WRO156" s="168"/>
      <c r="WRP156" s="168"/>
      <c r="WRQ156" s="168"/>
      <c r="WRR156" s="168"/>
      <c r="WRS156" s="168"/>
      <c r="WRT156" s="168"/>
      <c r="WRU156" s="168"/>
      <c r="WRV156" s="168"/>
      <c r="WRW156" s="168"/>
      <c r="WRX156" s="168"/>
      <c r="WRY156" s="168"/>
      <c r="WRZ156" s="168"/>
      <c r="WSA156" s="168"/>
      <c r="WSB156" s="168"/>
      <c r="WSC156" s="168"/>
      <c r="WSD156" s="168"/>
      <c r="WSE156" s="168"/>
      <c r="WSF156" s="168"/>
      <c r="WSG156" s="168"/>
      <c r="WSH156" s="168"/>
      <c r="WSI156" s="168"/>
      <c r="WSJ156" s="168"/>
      <c r="WSK156" s="168"/>
      <c r="WSL156" s="168"/>
      <c r="WSM156" s="168"/>
      <c r="WSN156" s="168"/>
      <c r="WSO156" s="168"/>
      <c r="WSP156" s="168"/>
      <c r="WSQ156" s="168"/>
      <c r="WSR156" s="168"/>
      <c r="WSS156" s="168"/>
      <c r="WST156" s="168"/>
      <c r="WSU156" s="168"/>
      <c r="WSV156" s="168"/>
      <c r="WSW156" s="168"/>
      <c r="WSX156" s="168"/>
      <c r="WSY156" s="168"/>
      <c r="WSZ156" s="168"/>
      <c r="WTA156" s="168"/>
      <c r="WTB156" s="168"/>
      <c r="WTC156" s="168"/>
      <c r="WTD156" s="168"/>
      <c r="WTE156" s="168"/>
      <c r="WTF156" s="168"/>
      <c r="WTG156" s="168"/>
      <c r="WTH156" s="168"/>
      <c r="WTI156" s="168"/>
      <c r="WTJ156" s="168"/>
      <c r="WTK156" s="168"/>
      <c r="WTL156" s="168"/>
      <c r="WTM156" s="168"/>
      <c r="WTN156" s="168"/>
      <c r="WTO156" s="168"/>
      <c r="WTP156" s="168"/>
      <c r="WTQ156" s="168"/>
      <c r="WTR156" s="168"/>
      <c r="WTS156" s="168"/>
      <c r="WTT156" s="168"/>
      <c r="WTU156" s="168"/>
      <c r="WTV156" s="168"/>
      <c r="WTW156" s="168"/>
      <c r="WTX156" s="168"/>
      <c r="WTY156" s="168"/>
      <c r="WTZ156" s="168"/>
      <c r="WUA156" s="168"/>
      <c r="WUB156" s="168"/>
      <c r="WUC156" s="168"/>
      <c r="WUD156" s="168"/>
      <c r="WUE156" s="168"/>
      <c r="WUF156" s="168"/>
      <c r="WUG156" s="168"/>
      <c r="WUH156" s="168"/>
      <c r="WUI156" s="168"/>
      <c r="WUJ156" s="168"/>
      <c r="WUK156" s="168"/>
      <c r="WUL156" s="168"/>
      <c r="WUM156" s="168"/>
      <c r="WUN156" s="168"/>
      <c r="WUO156" s="168"/>
      <c r="WUP156" s="168"/>
      <c r="WUQ156" s="168"/>
      <c r="WUR156" s="168"/>
      <c r="WUS156" s="168"/>
      <c r="WUT156" s="168"/>
      <c r="WUU156" s="168"/>
      <c r="WUV156" s="168"/>
      <c r="WUW156" s="168"/>
      <c r="WUX156" s="168"/>
      <c r="WUY156" s="168"/>
      <c r="WUZ156" s="168"/>
      <c r="WVA156" s="168"/>
      <c r="WVB156" s="168"/>
      <c r="WVC156" s="168"/>
      <c r="WVD156" s="168"/>
      <c r="WVE156" s="168"/>
      <c r="WVF156" s="168"/>
      <c r="WVG156" s="168"/>
      <c r="WVH156" s="168"/>
      <c r="WVI156" s="168"/>
      <c r="WVJ156" s="168"/>
      <c r="WVK156" s="168"/>
      <c r="WVL156" s="168"/>
      <c r="WVM156" s="168"/>
      <c r="WVN156" s="168"/>
      <c r="WVO156" s="168"/>
      <c r="WVP156" s="168"/>
      <c r="WVQ156" s="168"/>
      <c r="WVR156" s="168"/>
      <c r="WVS156" s="168"/>
      <c r="WVT156" s="168"/>
      <c r="WVU156" s="168"/>
      <c r="WVV156" s="168"/>
      <c r="WVW156" s="168"/>
      <c r="WVX156" s="168"/>
      <c r="WVY156" s="168"/>
      <c r="WVZ156" s="168"/>
      <c r="WWA156" s="168"/>
      <c r="WWB156" s="168"/>
      <c r="WWC156" s="168"/>
      <c r="WWD156" s="168"/>
      <c r="WWE156" s="168"/>
      <c r="WWF156" s="168"/>
      <c r="WWG156" s="168"/>
      <c r="WWH156" s="168"/>
      <c r="WWI156" s="168"/>
      <c r="WWJ156" s="168"/>
      <c r="WWK156" s="168"/>
      <c r="WWL156" s="168"/>
      <c r="WWM156" s="168"/>
      <c r="WWN156" s="168"/>
      <c r="WWO156" s="168"/>
      <c r="WWP156" s="168"/>
      <c r="WWQ156" s="168"/>
      <c r="WWR156" s="168"/>
      <c r="WWS156" s="168"/>
      <c r="WWT156" s="168"/>
      <c r="WWU156" s="168"/>
      <c r="WWV156" s="168"/>
      <c r="WWW156" s="168"/>
      <c r="WWX156" s="168"/>
      <c r="WWY156" s="168"/>
      <c r="WWZ156" s="168"/>
      <c r="WXA156" s="168"/>
      <c r="WXB156" s="168"/>
      <c r="WXC156" s="168"/>
      <c r="WXD156" s="168"/>
      <c r="WXE156" s="168"/>
      <c r="WXF156" s="168"/>
      <c r="WXG156" s="168"/>
      <c r="WXH156" s="168"/>
      <c r="WXI156" s="168"/>
      <c r="WXJ156" s="168"/>
      <c r="WXK156" s="168"/>
      <c r="WXL156" s="168"/>
      <c r="WXM156" s="168"/>
      <c r="WXN156" s="168"/>
      <c r="WXO156" s="168"/>
      <c r="WXP156" s="168"/>
      <c r="WXQ156" s="168"/>
      <c r="WXR156" s="168"/>
      <c r="WXS156" s="168"/>
      <c r="WXT156" s="168"/>
      <c r="WXU156" s="168"/>
      <c r="WXV156" s="168"/>
      <c r="WXW156" s="168"/>
      <c r="WXX156" s="168"/>
      <c r="WXY156" s="168"/>
      <c r="WXZ156" s="168"/>
      <c r="WYA156" s="168"/>
      <c r="WYB156" s="168"/>
      <c r="WYC156" s="168"/>
      <c r="WYD156" s="168"/>
      <c r="WYE156" s="168"/>
      <c r="WYF156" s="168"/>
      <c r="WYG156" s="168"/>
      <c r="WYH156" s="168"/>
      <c r="WYI156" s="168"/>
      <c r="WYJ156" s="168"/>
      <c r="WYK156" s="168"/>
      <c r="WYL156" s="168"/>
      <c r="WYM156" s="168"/>
      <c r="WYN156" s="168"/>
      <c r="WYO156" s="168"/>
      <c r="WYP156" s="168"/>
      <c r="WYQ156" s="168"/>
      <c r="WYR156" s="168"/>
      <c r="WYS156" s="168"/>
      <c r="WYT156" s="168"/>
      <c r="WYU156" s="168"/>
      <c r="WYV156" s="168"/>
      <c r="WYW156" s="168"/>
      <c r="WYX156" s="168"/>
      <c r="WYY156" s="168"/>
      <c r="WYZ156" s="168"/>
      <c r="WZA156" s="168"/>
      <c r="WZB156" s="168"/>
      <c r="WZC156" s="168"/>
      <c r="WZD156" s="168"/>
      <c r="WZE156" s="168"/>
      <c r="WZF156" s="168"/>
      <c r="WZG156" s="168"/>
      <c r="WZH156" s="168"/>
      <c r="WZI156" s="168"/>
      <c r="WZJ156" s="168"/>
      <c r="WZK156" s="168"/>
      <c r="WZL156" s="168"/>
      <c r="WZM156" s="168"/>
      <c r="WZN156" s="168"/>
      <c r="WZO156" s="168"/>
      <c r="WZP156" s="168"/>
      <c r="WZQ156" s="168"/>
      <c r="WZR156" s="168"/>
      <c r="WZS156" s="168"/>
      <c r="WZT156" s="168"/>
      <c r="WZU156" s="168"/>
      <c r="WZV156" s="168"/>
      <c r="WZW156" s="168"/>
      <c r="WZX156" s="168"/>
      <c r="WZY156" s="168"/>
      <c r="WZZ156" s="168"/>
      <c r="XAA156" s="168"/>
      <c r="XAB156" s="168"/>
      <c r="XAC156" s="168"/>
      <c r="XAD156" s="168"/>
      <c r="XAE156" s="168"/>
      <c r="XAF156" s="168"/>
      <c r="XAG156" s="168"/>
      <c r="XAH156" s="168"/>
      <c r="XAI156" s="168"/>
      <c r="XAJ156" s="168"/>
      <c r="XAK156" s="168"/>
      <c r="XAL156" s="168"/>
      <c r="XAM156" s="168"/>
      <c r="XAN156" s="168"/>
      <c r="XAO156" s="168"/>
      <c r="XAP156" s="168"/>
      <c r="XAQ156" s="168"/>
      <c r="XAR156" s="168"/>
      <c r="XAS156" s="168"/>
      <c r="XAT156" s="168"/>
      <c r="XAU156" s="168"/>
      <c r="XAV156" s="168"/>
      <c r="XAW156" s="168"/>
      <c r="XAX156" s="168"/>
      <c r="XAY156" s="168"/>
      <c r="XAZ156" s="168"/>
      <c r="XBA156" s="168"/>
      <c r="XBB156" s="168"/>
      <c r="XBC156" s="168"/>
      <c r="XBD156" s="168"/>
      <c r="XBE156" s="168"/>
      <c r="XBF156" s="168"/>
      <c r="XBG156" s="168"/>
      <c r="XBH156" s="168"/>
      <c r="XBI156" s="168"/>
      <c r="XBJ156" s="168"/>
      <c r="XBK156" s="168"/>
      <c r="XBL156" s="168"/>
      <c r="XBM156" s="168"/>
      <c r="XBN156" s="168"/>
      <c r="XBO156" s="168"/>
      <c r="XBP156" s="168"/>
      <c r="XBQ156" s="168"/>
      <c r="XBR156" s="168"/>
      <c r="XBS156" s="168"/>
      <c r="XBT156" s="168"/>
      <c r="XBU156" s="168"/>
      <c r="XBV156" s="168"/>
      <c r="XBW156" s="168"/>
      <c r="XBX156" s="168"/>
      <c r="XBY156" s="168"/>
      <c r="XBZ156" s="168"/>
      <c r="XCA156" s="168"/>
      <c r="XCB156" s="168"/>
      <c r="XCC156" s="168"/>
      <c r="XCD156" s="168"/>
      <c r="XCE156" s="168"/>
      <c r="XCF156" s="168"/>
      <c r="XCG156" s="168"/>
      <c r="XCH156" s="168"/>
      <c r="XCI156" s="168"/>
      <c r="XCJ156" s="168"/>
      <c r="XCK156" s="168"/>
      <c r="XCL156" s="168"/>
      <c r="XCM156" s="168"/>
      <c r="XCN156" s="168"/>
      <c r="XCO156" s="168"/>
      <c r="XCP156" s="168"/>
      <c r="XCQ156" s="168"/>
      <c r="XCR156" s="168"/>
      <c r="XCS156" s="168"/>
      <c r="XCT156" s="168"/>
      <c r="XCU156" s="168"/>
      <c r="XCV156" s="168"/>
      <c r="XCW156" s="168"/>
      <c r="XCX156" s="168"/>
      <c r="XCY156" s="168"/>
      <c r="XCZ156" s="168"/>
      <c r="XDA156" s="168"/>
      <c r="XDB156" s="168"/>
      <c r="XDC156" s="168"/>
      <c r="XDD156" s="168"/>
      <c r="XDE156" s="168"/>
      <c r="XDF156" s="168"/>
      <c r="XDG156" s="168"/>
      <c r="XDH156" s="168"/>
      <c r="XDI156" s="168"/>
      <c r="XDJ156" s="168"/>
      <c r="XDK156" s="168"/>
      <c r="XDL156" s="168"/>
      <c r="XDM156" s="168"/>
      <c r="XDN156" s="168"/>
      <c r="XDO156" s="168"/>
      <c r="XDP156" s="168"/>
      <c r="XDQ156" s="168"/>
      <c r="XDR156" s="168"/>
      <c r="XDS156" s="168"/>
      <c r="XDT156" s="168"/>
      <c r="XDU156" s="168"/>
      <c r="XDV156" s="168"/>
      <c r="XDW156" s="168"/>
      <c r="XDX156" s="168"/>
      <c r="XDY156" s="168"/>
      <c r="XDZ156" s="168"/>
      <c r="XEA156" s="168"/>
      <c r="XEB156" s="168"/>
      <c r="XEC156" s="168"/>
      <c r="XED156" s="168"/>
      <c r="XEE156" s="168"/>
      <c r="XEF156" s="168"/>
    </row>
    <row r="157" spans="1:16360" s="79" customFormat="1" ht="44.25" hidden="1" customHeight="1" x14ac:dyDescent="0.3">
      <c r="A157" s="171">
        <v>567</v>
      </c>
      <c r="B157" s="174" t="s">
        <v>103</v>
      </c>
      <c r="C157" s="103">
        <v>5570871</v>
      </c>
      <c r="D157" s="120" t="s">
        <v>871</v>
      </c>
      <c r="E157" s="120" t="s">
        <v>872</v>
      </c>
      <c r="F157" s="171" t="s">
        <v>148</v>
      </c>
      <c r="G157" s="159">
        <v>45796</v>
      </c>
      <c r="H157" s="159"/>
      <c r="I157" s="171" t="s">
        <v>839</v>
      </c>
      <c r="J157" s="195">
        <v>2000</v>
      </c>
      <c r="K157" s="236">
        <v>0.2</v>
      </c>
      <c r="L157" s="180">
        <f>Table3[[#This Row],[PoW]]*Table3[[#This Row],[ToV in 1.000]]</f>
        <v>400</v>
      </c>
      <c r="M157" s="120" t="s">
        <v>3958</v>
      </c>
      <c r="N157" s="180" t="s">
        <v>873</v>
      </c>
      <c r="O157" s="79" t="s">
        <v>4011</v>
      </c>
      <c r="Q157" s="180" t="s">
        <v>93</v>
      </c>
      <c r="R157" s="145" t="s">
        <v>874</v>
      </c>
      <c r="S157" s="145" t="s">
        <v>875</v>
      </c>
      <c r="T157" s="145" t="s">
        <v>4089</v>
      </c>
      <c r="U157" s="171"/>
      <c r="V157" s="120"/>
      <c r="W157" s="171"/>
      <c r="X157" s="171" t="s">
        <v>522</v>
      </c>
      <c r="Y157" s="159">
        <v>45631</v>
      </c>
      <c r="Z157" s="100" t="s">
        <v>163</v>
      </c>
      <c r="AA157" s="159"/>
      <c r="AB157" s="159"/>
      <c r="AC157" s="227"/>
      <c r="AD157" s="228"/>
      <c r="AE157" s="229"/>
      <c r="AF157" s="96"/>
      <c r="AG157" s="97"/>
      <c r="AH157" s="97"/>
      <c r="AI157" s="96"/>
      <c r="AJ157" s="97"/>
      <c r="AK157" s="237" t="s">
        <v>876</v>
      </c>
      <c r="AL157" s="95"/>
      <c r="AM157" s="95"/>
      <c r="AN157" s="100"/>
      <c r="AO157" s="95"/>
      <c r="AP157" s="95"/>
      <c r="AQ157" s="95"/>
      <c r="AR157" s="94"/>
      <c r="AS157" s="95"/>
      <c r="AT157" s="168"/>
      <c r="AU157" s="168"/>
      <c r="AV157" s="168"/>
      <c r="AW157" s="168"/>
      <c r="AX157" s="168"/>
      <c r="AY157" s="168"/>
      <c r="AZ157" s="168"/>
      <c r="BA157" s="168"/>
      <c r="BB157" s="168"/>
      <c r="BC157" s="168"/>
      <c r="BD157" s="168"/>
      <c r="BE157" s="168"/>
      <c r="BF157" s="168"/>
      <c r="BG157" s="168"/>
      <c r="BH157" s="168"/>
      <c r="BI157" s="168"/>
      <c r="BJ157" s="168"/>
      <c r="BK157" s="168"/>
      <c r="BL157" s="168"/>
      <c r="BM157" s="168"/>
      <c r="BN157" s="168"/>
      <c r="BO157" s="168"/>
      <c r="BP157" s="168"/>
      <c r="BQ157" s="168"/>
      <c r="BR157" s="168"/>
      <c r="BS157" s="168"/>
      <c r="BT157" s="168"/>
      <c r="BU157" s="168"/>
      <c r="BV157" s="168"/>
      <c r="BW157" s="168"/>
      <c r="BX157" s="168"/>
      <c r="BY157" s="168"/>
      <c r="BZ157" s="168"/>
      <c r="CA157" s="168"/>
      <c r="CB157" s="168"/>
      <c r="CC157" s="168"/>
      <c r="CD157" s="168"/>
      <c r="CE157" s="168"/>
      <c r="CF157" s="168"/>
      <c r="CG157" s="168"/>
      <c r="CH157" s="168"/>
      <c r="CI157" s="168"/>
      <c r="CJ157" s="168"/>
      <c r="CK157" s="168"/>
      <c r="CL157" s="168"/>
      <c r="CM157" s="168"/>
      <c r="CN157" s="168"/>
      <c r="CO157" s="168"/>
      <c r="CP157" s="168"/>
      <c r="CQ157" s="168"/>
      <c r="CR157" s="168"/>
      <c r="CS157" s="168"/>
      <c r="CT157" s="168"/>
      <c r="CU157" s="168"/>
      <c r="CV157" s="168"/>
      <c r="CW157" s="168"/>
      <c r="CX157" s="168"/>
      <c r="CY157" s="168"/>
      <c r="CZ157" s="168"/>
      <c r="DA157" s="168"/>
      <c r="DB157" s="168"/>
      <c r="DC157" s="168"/>
      <c r="DD157" s="168"/>
      <c r="DE157" s="168"/>
      <c r="DF157" s="168"/>
      <c r="DG157" s="168"/>
      <c r="DH157" s="168"/>
      <c r="DI157" s="168"/>
      <c r="DJ157" s="168"/>
      <c r="DK157" s="168"/>
      <c r="DL157" s="168"/>
      <c r="DM157" s="168"/>
      <c r="DN157" s="168"/>
      <c r="DO157" s="168"/>
      <c r="DP157" s="168"/>
      <c r="DQ157" s="168"/>
      <c r="DR157" s="168"/>
      <c r="DS157" s="168"/>
      <c r="DT157" s="168"/>
      <c r="DU157" s="168"/>
      <c r="DV157" s="168"/>
      <c r="DW157" s="168"/>
      <c r="DX157" s="168"/>
      <c r="DY157" s="168"/>
      <c r="DZ157" s="168"/>
      <c r="EA157" s="168"/>
      <c r="EB157" s="168"/>
      <c r="EC157" s="168"/>
      <c r="ED157" s="168"/>
      <c r="EE157" s="168"/>
      <c r="EF157" s="168"/>
      <c r="EG157" s="168"/>
      <c r="EH157" s="168"/>
      <c r="EI157" s="168"/>
      <c r="EJ157" s="168"/>
      <c r="EK157" s="168"/>
      <c r="EL157" s="168"/>
      <c r="EM157" s="168"/>
      <c r="EN157" s="168"/>
      <c r="EO157" s="168"/>
      <c r="EP157" s="168"/>
      <c r="EQ157" s="168"/>
      <c r="ER157" s="168"/>
      <c r="ES157" s="168"/>
      <c r="ET157" s="168"/>
      <c r="EU157" s="168"/>
      <c r="EV157" s="168"/>
      <c r="EW157" s="168"/>
      <c r="EX157" s="168"/>
      <c r="EY157" s="168"/>
      <c r="EZ157" s="168"/>
      <c r="FA157" s="168"/>
      <c r="FB157" s="168"/>
      <c r="FC157" s="168"/>
      <c r="FD157" s="168"/>
      <c r="FE157" s="168"/>
      <c r="FF157" s="168"/>
      <c r="FG157" s="168"/>
      <c r="FH157" s="168"/>
      <c r="FI157" s="168"/>
      <c r="FJ157" s="168"/>
      <c r="FK157" s="168"/>
      <c r="FL157" s="168"/>
      <c r="FM157" s="168"/>
      <c r="FN157" s="168"/>
      <c r="FO157" s="168"/>
      <c r="FP157" s="168"/>
      <c r="FQ157" s="168"/>
      <c r="FR157" s="168"/>
      <c r="FS157" s="168"/>
      <c r="FT157" s="168"/>
      <c r="FU157" s="168"/>
      <c r="FV157" s="168"/>
      <c r="FW157" s="168"/>
      <c r="FX157" s="168"/>
      <c r="FY157" s="168"/>
      <c r="FZ157" s="168"/>
      <c r="GA157" s="168"/>
      <c r="GB157" s="168"/>
      <c r="GC157" s="168"/>
      <c r="GD157" s="168"/>
      <c r="GE157" s="168"/>
      <c r="GF157" s="168"/>
      <c r="GG157" s="168"/>
      <c r="GH157" s="168"/>
      <c r="GI157" s="168"/>
      <c r="GJ157" s="168"/>
      <c r="GK157" s="168"/>
      <c r="GL157" s="168"/>
      <c r="GM157" s="168"/>
      <c r="GN157" s="168"/>
      <c r="GO157" s="168"/>
      <c r="GP157" s="168"/>
      <c r="GQ157" s="168"/>
      <c r="GR157" s="168"/>
      <c r="GS157" s="168"/>
      <c r="GT157" s="168"/>
      <c r="GU157" s="168"/>
      <c r="GV157" s="168"/>
      <c r="GW157" s="168"/>
      <c r="GX157" s="168"/>
      <c r="GY157" s="168"/>
      <c r="GZ157" s="168"/>
      <c r="HA157" s="168"/>
      <c r="HB157" s="168"/>
      <c r="HC157" s="168"/>
      <c r="HD157" s="168"/>
      <c r="HE157" s="168"/>
      <c r="HF157" s="168"/>
      <c r="HG157" s="168"/>
      <c r="HH157" s="168"/>
      <c r="HI157" s="168"/>
      <c r="HJ157" s="168"/>
      <c r="HK157" s="168"/>
      <c r="HL157" s="168"/>
      <c r="HM157" s="168"/>
      <c r="HN157" s="168"/>
      <c r="HO157" s="168"/>
      <c r="HP157" s="168"/>
      <c r="HQ157" s="168"/>
      <c r="HR157" s="168"/>
      <c r="HS157" s="168"/>
      <c r="HT157" s="168"/>
      <c r="HU157" s="168"/>
      <c r="HV157" s="168"/>
      <c r="HW157" s="168"/>
      <c r="HX157" s="168"/>
      <c r="HY157" s="168"/>
      <c r="HZ157" s="168"/>
      <c r="IA157" s="168"/>
      <c r="IB157" s="168"/>
      <c r="IC157" s="168"/>
      <c r="ID157" s="168"/>
      <c r="IE157" s="168"/>
      <c r="IF157" s="168"/>
      <c r="IG157" s="168"/>
      <c r="IH157" s="168"/>
      <c r="II157" s="168"/>
      <c r="IJ157" s="168"/>
      <c r="IK157" s="168"/>
      <c r="IL157" s="168"/>
      <c r="IM157" s="168"/>
      <c r="IN157" s="168"/>
      <c r="IO157" s="168"/>
      <c r="IP157" s="168"/>
      <c r="IQ157" s="168"/>
      <c r="IR157" s="168"/>
      <c r="IS157" s="168"/>
      <c r="IT157" s="168"/>
      <c r="IU157" s="168"/>
      <c r="IV157" s="168"/>
      <c r="IW157" s="168"/>
      <c r="IX157" s="168"/>
      <c r="IY157" s="168"/>
      <c r="IZ157" s="168"/>
      <c r="JA157" s="168"/>
      <c r="JB157" s="168"/>
      <c r="JC157" s="168"/>
      <c r="JD157" s="168"/>
      <c r="JE157" s="168"/>
      <c r="JF157" s="168"/>
      <c r="JG157" s="168"/>
      <c r="JH157" s="168"/>
      <c r="JI157" s="168"/>
      <c r="JJ157" s="168"/>
      <c r="JK157" s="168"/>
      <c r="JL157" s="168"/>
      <c r="JM157" s="168"/>
      <c r="JN157" s="168"/>
      <c r="JO157" s="168"/>
      <c r="JP157" s="168"/>
      <c r="JQ157" s="168"/>
      <c r="JR157" s="168"/>
      <c r="JS157" s="168"/>
      <c r="JT157" s="168"/>
      <c r="JU157" s="168"/>
      <c r="JV157" s="168"/>
      <c r="JW157" s="168"/>
      <c r="JX157" s="168"/>
      <c r="JY157" s="168"/>
      <c r="JZ157" s="168"/>
      <c r="KA157" s="168"/>
      <c r="KB157" s="168"/>
      <c r="KC157" s="168"/>
      <c r="KD157" s="168"/>
      <c r="KE157" s="168"/>
      <c r="KF157" s="168"/>
      <c r="KG157" s="168"/>
      <c r="KH157" s="168"/>
      <c r="KI157" s="168"/>
      <c r="KJ157" s="168"/>
      <c r="KK157" s="168"/>
      <c r="KL157" s="168"/>
      <c r="KM157" s="168"/>
      <c r="KN157" s="168"/>
      <c r="KO157" s="168"/>
      <c r="KP157" s="168"/>
      <c r="KQ157" s="168"/>
      <c r="KR157" s="168"/>
      <c r="KS157" s="168"/>
      <c r="KT157" s="168"/>
      <c r="KU157" s="168"/>
      <c r="KV157" s="168"/>
      <c r="KW157" s="168"/>
      <c r="KX157" s="168"/>
      <c r="KY157" s="168"/>
      <c r="KZ157" s="168"/>
      <c r="LA157" s="168"/>
      <c r="LB157" s="168"/>
      <c r="LC157" s="168"/>
      <c r="LD157" s="168"/>
      <c r="LE157" s="168"/>
      <c r="LF157" s="168"/>
      <c r="LG157" s="168"/>
      <c r="LH157" s="168"/>
      <c r="LI157" s="168"/>
      <c r="LJ157" s="168"/>
      <c r="LK157" s="168"/>
      <c r="LL157" s="168"/>
      <c r="LM157" s="168"/>
      <c r="LN157" s="168"/>
      <c r="LO157" s="168"/>
      <c r="LP157" s="168"/>
      <c r="LQ157" s="168"/>
      <c r="LR157" s="168"/>
      <c r="LS157" s="168"/>
      <c r="LT157" s="168"/>
      <c r="LU157" s="168"/>
      <c r="LV157" s="168"/>
      <c r="LW157" s="168"/>
      <c r="LX157" s="168"/>
      <c r="LY157" s="168"/>
      <c r="LZ157" s="168"/>
      <c r="MA157" s="168"/>
      <c r="MB157" s="168"/>
      <c r="MC157" s="168"/>
      <c r="MD157" s="168"/>
      <c r="ME157" s="168"/>
      <c r="MF157" s="168"/>
      <c r="MG157" s="168"/>
      <c r="MH157" s="168"/>
      <c r="MI157" s="168"/>
      <c r="MJ157" s="168"/>
      <c r="MK157" s="168"/>
      <c r="ML157" s="168"/>
      <c r="MM157" s="168"/>
      <c r="MN157" s="168"/>
      <c r="MO157" s="168"/>
      <c r="MP157" s="168"/>
      <c r="MQ157" s="168"/>
      <c r="MR157" s="168"/>
      <c r="MS157" s="168"/>
      <c r="MT157" s="168"/>
      <c r="MU157" s="168"/>
      <c r="MV157" s="168"/>
      <c r="MW157" s="168"/>
      <c r="MX157" s="168"/>
      <c r="MY157" s="168"/>
      <c r="MZ157" s="168"/>
      <c r="NA157" s="168"/>
      <c r="NB157" s="168"/>
      <c r="NC157" s="168"/>
      <c r="ND157" s="168"/>
      <c r="NE157" s="168"/>
      <c r="NF157" s="168"/>
      <c r="NG157" s="168"/>
      <c r="NH157" s="168"/>
      <c r="NI157" s="168"/>
      <c r="NJ157" s="168"/>
      <c r="NK157" s="168"/>
      <c r="NL157" s="168"/>
      <c r="NM157" s="168"/>
      <c r="NN157" s="168"/>
      <c r="NO157" s="168"/>
      <c r="NP157" s="168"/>
      <c r="NQ157" s="168"/>
      <c r="NR157" s="168"/>
      <c r="NS157" s="168"/>
      <c r="NT157" s="168"/>
      <c r="NU157" s="168"/>
      <c r="NV157" s="168"/>
      <c r="NW157" s="168"/>
      <c r="NX157" s="168"/>
      <c r="NY157" s="168"/>
      <c r="NZ157" s="168"/>
      <c r="OA157" s="168"/>
      <c r="OB157" s="168"/>
      <c r="OC157" s="168"/>
      <c r="OD157" s="168"/>
      <c r="OE157" s="168"/>
      <c r="OF157" s="168"/>
      <c r="OG157" s="168"/>
      <c r="OH157" s="168"/>
      <c r="OI157" s="168"/>
      <c r="OJ157" s="168"/>
      <c r="OK157" s="168"/>
      <c r="OL157" s="168"/>
      <c r="OM157" s="168"/>
      <c r="ON157" s="168"/>
      <c r="OO157" s="168"/>
      <c r="OP157" s="168"/>
      <c r="OQ157" s="168"/>
      <c r="OR157" s="168"/>
      <c r="OS157" s="168"/>
      <c r="OT157" s="168"/>
      <c r="OU157" s="168"/>
      <c r="OV157" s="168"/>
      <c r="OW157" s="168"/>
      <c r="OX157" s="168"/>
      <c r="OY157" s="168"/>
      <c r="OZ157" s="168"/>
      <c r="PA157" s="168"/>
      <c r="PB157" s="168"/>
      <c r="PC157" s="168"/>
      <c r="PD157" s="168"/>
      <c r="PE157" s="168"/>
      <c r="PF157" s="168"/>
      <c r="PG157" s="168"/>
      <c r="PH157" s="168"/>
      <c r="PI157" s="168"/>
      <c r="PJ157" s="168"/>
      <c r="PK157" s="168"/>
      <c r="PL157" s="168"/>
      <c r="PM157" s="168"/>
      <c r="PN157" s="168"/>
      <c r="PO157" s="168"/>
      <c r="PP157" s="168"/>
      <c r="PQ157" s="168"/>
      <c r="PR157" s="168"/>
      <c r="PS157" s="168"/>
      <c r="PT157" s="168"/>
      <c r="PU157" s="168"/>
      <c r="PV157" s="168"/>
      <c r="PW157" s="168"/>
      <c r="PX157" s="168"/>
      <c r="PY157" s="168"/>
      <c r="PZ157" s="168"/>
      <c r="QA157" s="168"/>
      <c r="QB157" s="168"/>
      <c r="QC157" s="168"/>
      <c r="QD157" s="168"/>
      <c r="QE157" s="168"/>
      <c r="QF157" s="168"/>
      <c r="QG157" s="168"/>
      <c r="QH157" s="168"/>
      <c r="QI157" s="168"/>
      <c r="QJ157" s="168"/>
      <c r="QK157" s="168"/>
      <c r="QL157" s="168"/>
      <c r="QM157" s="168"/>
      <c r="QN157" s="168"/>
      <c r="QO157" s="168"/>
      <c r="QP157" s="168"/>
      <c r="QQ157" s="168"/>
      <c r="QR157" s="168"/>
      <c r="QS157" s="168"/>
      <c r="QT157" s="168"/>
      <c r="QU157" s="168"/>
      <c r="QV157" s="168"/>
      <c r="QW157" s="168"/>
      <c r="QX157" s="168"/>
      <c r="QY157" s="168"/>
      <c r="QZ157" s="168"/>
      <c r="RA157" s="168"/>
      <c r="RB157" s="168"/>
      <c r="RC157" s="168"/>
      <c r="RD157" s="168"/>
      <c r="RE157" s="168"/>
      <c r="RF157" s="168"/>
      <c r="RG157" s="168"/>
      <c r="RH157" s="168"/>
      <c r="RI157" s="168"/>
      <c r="RJ157" s="168"/>
      <c r="RK157" s="168"/>
      <c r="RL157" s="168"/>
      <c r="RM157" s="168"/>
      <c r="RN157" s="168"/>
      <c r="RO157" s="168"/>
      <c r="RP157" s="168"/>
      <c r="RQ157" s="168"/>
      <c r="RR157" s="168"/>
      <c r="RS157" s="168"/>
      <c r="RT157" s="168"/>
      <c r="RU157" s="168"/>
      <c r="RV157" s="168"/>
      <c r="RW157" s="168"/>
      <c r="RX157" s="168"/>
      <c r="RY157" s="168"/>
      <c r="RZ157" s="168"/>
      <c r="SA157" s="168"/>
      <c r="SB157" s="168"/>
      <c r="SC157" s="168"/>
      <c r="SD157" s="168"/>
      <c r="SE157" s="168"/>
      <c r="SF157" s="168"/>
      <c r="SG157" s="168"/>
      <c r="SH157" s="168"/>
      <c r="SI157" s="168"/>
      <c r="SJ157" s="168"/>
      <c r="SK157" s="168"/>
      <c r="SL157" s="168"/>
      <c r="SM157" s="168"/>
      <c r="SN157" s="168"/>
      <c r="SO157" s="168"/>
      <c r="SP157" s="168"/>
      <c r="SQ157" s="168"/>
      <c r="SR157" s="168"/>
      <c r="SS157" s="168"/>
      <c r="ST157" s="168"/>
      <c r="SU157" s="168"/>
      <c r="SV157" s="168"/>
      <c r="SW157" s="168"/>
      <c r="SX157" s="168"/>
      <c r="SY157" s="168"/>
      <c r="SZ157" s="168"/>
      <c r="TA157" s="168"/>
      <c r="TB157" s="168"/>
      <c r="TC157" s="168"/>
      <c r="TD157" s="168"/>
      <c r="TE157" s="168"/>
      <c r="TF157" s="168"/>
      <c r="TG157" s="168"/>
      <c r="TH157" s="168"/>
      <c r="TI157" s="168"/>
      <c r="TJ157" s="168"/>
      <c r="TK157" s="168"/>
      <c r="TL157" s="168"/>
      <c r="TM157" s="168"/>
      <c r="TN157" s="168"/>
      <c r="TO157" s="168"/>
      <c r="TP157" s="168"/>
      <c r="TQ157" s="168"/>
      <c r="TR157" s="168"/>
      <c r="TS157" s="168"/>
      <c r="TT157" s="168"/>
      <c r="TU157" s="168"/>
      <c r="TV157" s="168"/>
      <c r="TW157" s="168"/>
      <c r="TX157" s="168"/>
      <c r="TY157" s="168"/>
      <c r="TZ157" s="168"/>
      <c r="UA157" s="168"/>
      <c r="UB157" s="168"/>
      <c r="UC157" s="168"/>
      <c r="UD157" s="168"/>
      <c r="UE157" s="168"/>
      <c r="UF157" s="168"/>
      <c r="UG157" s="168"/>
      <c r="UH157" s="168"/>
      <c r="UI157" s="168"/>
      <c r="UJ157" s="168"/>
      <c r="UK157" s="168"/>
      <c r="UL157" s="168"/>
      <c r="UM157" s="168"/>
      <c r="UN157" s="168"/>
      <c r="UO157" s="168"/>
      <c r="UP157" s="168"/>
      <c r="UQ157" s="168"/>
      <c r="UR157" s="168"/>
      <c r="US157" s="168"/>
      <c r="UT157" s="168"/>
      <c r="UU157" s="168"/>
      <c r="UV157" s="168"/>
      <c r="UW157" s="168"/>
      <c r="UX157" s="168"/>
      <c r="UY157" s="168"/>
      <c r="UZ157" s="168"/>
      <c r="VA157" s="168"/>
      <c r="VB157" s="168"/>
      <c r="VC157" s="168"/>
      <c r="VD157" s="168"/>
      <c r="VE157" s="168"/>
      <c r="VF157" s="168"/>
      <c r="VG157" s="168"/>
      <c r="VH157" s="168"/>
      <c r="VI157" s="168"/>
      <c r="VJ157" s="168"/>
      <c r="VK157" s="168"/>
      <c r="VL157" s="168"/>
      <c r="VM157" s="168"/>
      <c r="VN157" s="168"/>
      <c r="VO157" s="168"/>
      <c r="VP157" s="168"/>
      <c r="VQ157" s="168"/>
      <c r="VR157" s="168"/>
      <c r="VS157" s="168"/>
      <c r="VT157" s="168"/>
      <c r="VU157" s="168"/>
      <c r="VV157" s="168"/>
      <c r="VW157" s="168"/>
      <c r="VX157" s="168"/>
      <c r="VY157" s="168"/>
      <c r="VZ157" s="168"/>
      <c r="WA157" s="168"/>
      <c r="WB157" s="168"/>
      <c r="WC157" s="168"/>
      <c r="WD157" s="168"/>
      <c r="WE157" s="168"/>
      <c r="WF157" s="168"/>
      <c r="WG157" s="168"/>
      <c r="WH157" s="168"/>
      <c r="WI157" s="168"/>
      <c r="WJ157" s="168"/>
      <c r="WK157" s="168"/>
      <c r="WL157" s="168"/>
      <c r="WM157" s="168"/>
      <c r="WN157" s="168"/>
      <c r="WO157" s="168"/>
      <c r="WP157" s="168"/>
      <c r="WQ157" s="168"/>
      <c r="WR157" s="168"/>
      <c r="WS157" s="168"/>
      <c r="WT157" s="168"/>
      <c r="WU157" s="168"/>
      <c r="WV157" s="168"/>
      <c r="WW157" s="168"/>
      <c r="WX157" s="168"/>
      <c r="WY157" s="168"/>
      <c r="WZ157" s="168"/>
      <c r="XA157" s="168"/>
      <c r="XB157" s="168"/>
      <c r="XC157" s="168"/>
      <c r="XD157" s="168"/>
      <c r="XE157" s="168"/>
      <c r="XF157" s="168"/>
      <c r="XG157" s="168"/>
      <c r="XH157" s="168"/>
      <c r="XI157" s="168"/>
      <c r="XJ157" s="168"/>
      <c r="XK157" s="168"/>
      <c r="XL157" s="168"/>
      <c r="XM157" s="168"/>
      <c r="XN157" s="168"/>
      <c r="XO157" s="168"/>
      <c r="XP157" s="168"/>
      <c r="XQ157" s="168"/>
      <c r="XR157" s="168"/>
      <c r="XS157" s="168"/>
      <c r="XT157" s="168"/>
      <c r="XU157" s="168"/>
      <c r="XV157" s="168"/>
      <c r="XW157" s="168"/>
      <c r="XX157" s="168"/>
      <c r="XY157" s="168"/>
      <c r="XZ157" s="168"/>
      <c r="YA157" s="168"/>
      <c r="YB157" s="168"/>
      <c r="YC157" s="168"/>
      <c r="YD157" s="168"/>
      <c r="YE157" s="168"/>
      <c r="YF157" s="168"/>
      <c r="YG157" s="168"/>
      <c r="YH157" s="168"/>
      <c r="YI157" s="168"/>
      <c r="YJ157" s="168"/>
      <c r="YK157" s="168"/>
      <c r="YL157" s="168"/>
      <c r="YM157" s="168"/>
      <c r="YN157" s="168"/>
      <c r="YO157" s="168"/>
      <c r="YP157" s="168"/>
      <c r="YQ157" s="168"/>
      <c r="YR157" s="168"/>
      <c r="YS157" s="168"/>
      <c r="YT157" s="168"/>
      <c r="YU157" s="168"/>
      <c r="YV157" s="168"/>
      <c r="YW157" s="168"/>
      <c r="YX157" s="168"/>
      <c r="YY157" s="168"/>
      <c r="YZ157" s="168"/>
      <c r="ZA157" s="168"/>
      <c r="ZB157" s="168"/>
      <c r="ZC157" s="168"/>
      <c r="ZD157" s="168"/>
      <c r="ZE157" s="168"/>
      <c r="ZF157" s="168"/>
      <c r="ZG157" s="168"/>
      <c r="ZH157" s="168"/>
      <c r="ZI157" s="168"/>
      <c r="ZJ157" s="168"/>
      <c r="ZK157" s="168"/>
      <c r="ZL157" s="168"/>
      <c r="ZM157" s="168"/>
      <c r="ZN157" s="168"/>
      <c r="ZO157" s="168"/>
      <c r="ZP157" s="168"/>
      <c r="ZQ157" s="168"/>
      <c r="ZR157" s="168"/>
      <c r="ZS157" s="168"/>
      <c r="ZT157" s="168"/>
      <c r="ZU157" s="168"/>
      <c r="ZV157" s="168"/>
      <c r="ZW157" s="168"/>
      <c r="ZX157" s="168"/>
      <c r="ZY157" s="168"/>
      <c r="ZZ157" s="168"/>
      <c r="AAA157" s="168"/>
      <c r="AAB157" s="168"/>
      <c r="AAC157" s="168"/>
      <c r="AAD157" s="168"/>
      <c r="AAE157" s="168"/>
      <c r="AAF157" s="168"/>
      <c r="AAG157" s="168"/>
      <c r="AAH157" s="168"/>
      <c r="AAI157" s="168"/>
      <c r="AAJ157" s="168"/>
      <c r="AAK157" s="168"/>
      <c r="AAL157" s="168"/>
      <c r="AAM157" s="168"/>
      <c r="AAN157" s="168"/>
      <c r="AAO157" s="168"/>
      <c r="AAP157" s="168"/>
      <c r="AAQ157" s="168"/>
      <c r="AAR157" s="168"/>
      <c r="AAS157" s="168"/>
      <c r="AAT157" s="168"/>
      <c r="AAU157" s="168"/>
      <c r="AAV157" s="168"/>
      <c r="AAW157" s="168"/>
      <c r="AAX157" s="168"/>
      <c r="AAY157" s="168"/>
      <c r="AAZ157" s="168"/>
      <c r="ABA157" s="168"/>
      <c r="ABB157" s="168"/>
      <c r="ABC157" s="168"/>
      <c r="ABD157" s="168"/>
      <c r="ABE157" s="168"/>
      <c r="ABF157" s="168"/>
      <c r="ABG157" s="168"/>
      <c r="ABH157" s="168"/>
      <c r="ABI157" s="168"/>
      <c r="ABJ157" s="168"/>
      <c r="ABK157" s="168"/>
      <c r="ABL157" s="168"/>
      <c r="ABM157" s="168"/>
      <c r="ABN157" s="168"/>
      <c r="ABO157" s="168"/>
      <c r="ABP157" s="168"/>
      <c r="ABQ157" s="168"/>
      <c r="ABR157" s="168"/>
      <c r="ABS157" s="168"/>
      <c r="ABT157" s="168"/>
      <c r="ABU157" s="168"/>
      <c r="ABV157" s="168"/>
      <c r="ABW157" s="168"/>
      <c r="ABX157" s="168"/>
      <c r="ABY157" s="168"/>
      <c r="ABZ157" s="168"/>
      <c r="ACA157" s="168"/>
      <c r="ACB157" s="168"/>
      <c r="ACC157" s="168"/>
      <c r="ACD157" s="168"/>
      <c r="ACE157" s="168"/>
      <c r="ACF157" s="168"/>
      <c r="ACG157" s="168"/>
      <c r="ACH157" s="168"/>
      <c r="ACI157" s="168"/>
      <c r="ACJ157" s="168"/>
      <c r="ACK157" s="168"/>
      <c r="ACL157" s="168"/>
      <c r="ACM157" s="168"/>
      <c r="ACN157" s="168"/>
      <c r="ACO157" s="168"/>
      <c r="ACP157" s="168"/>
      <c r="ACQ157" s="168"/>
      <c r="ACR157" s="168"/>
      <c r="ACS157" s="168"/>
      <c r="ACT157" s="168"/>
      <c r="ACU157" s="168"/>
      <c r="ACV157" s="168"/>
      <c r="ACW157" s="168"/>
      <c r="ACX157" s="168"/>
      <c r="ACY157" s="168"/>
      <c r="ACZ157" s="168"/>
      <c r="ADA157" s="168"/>
      <c r="ADB157" s="168"/>
      <c r="ADC157" s="168"/>
      <c r="ADD157" s="168"/>
      <c r="ADE157" s="168"/>
      <c r="ADF157" s="168"/>
      <c r="ADG157" s="168"/>
      <c r="ADH157" s="168"/>
      <c r="ADI157" s="168"/>
      <c r="ADJ157" s="168"/>
      <c r="ADK157" s="168"/>
      <c r="ADL157" s="168"/>
      <c r="ADM157" s="168"/>
      <c r="ADN157" s="168"/>
      <c r="ADO157" s="168"/>
      <c r="ADP157" s="168"/>
      <c r="ADQ157" s="168"/>
      <c r="ADR157" s="168"/>
      <c r="ADS157" s="168"/>
      <c r="ADT157" s="168"/>
      <c r="ADU157" s="168"/>
      <c r="ADV157" s="168"/>
      <c r="ADW157" s="168"/>
      <c r="ADX157" s="168"/>
      <c r="ADY157" s="168"/>
      <c r="ADZ157" s="168"/>
      <c r="AEA157" s="168"/>
      <c r="AEB157" s="168"/>
      <c r="AEC157" s="168"/>
      <c r="AED157" s="168"/>
      <c r="AEE157" s="168"/>
      <c r="AEF157" s="168"/>
      <c r="AEG157" s="168"/>
      <c r="AEH157" s="168"/>
      <c r="AEI157" s="168"/>
      <c r="AEJ157" s="168"/>
      <c r="AEK157" s="168"/>
      <c r="AEL157" s="168"/>
      <c r="AEM157" s="168"/>
      <c r="AEN157" s="168"/>
      <c r="AEO157" s="168"/>
      <c r="AEP157" s="168"/>
      <c r="AEQ157" s="168"/>
      <c r="AER157" s="168"/>
      <c r="AES157" s="168"/>
      <c r="AET157" s="168"/>
      <c r="AEU157" s="168"/>
      <c r="AEV157" s="168"/>
      <c r="AEW157" s="168"/>
      <c r="AEX157" s="168"/>
      <c r="AEY157" s="168"/>
      <c r="AEZ157" s="168"/>
      <c r="AFA157" s="168"/>
      <c r="AFB157" s="168"/>
      <c r="AFC157" s="168"/>
      <c r="AFD157" s="168"/>
      <c r="AFE157" s="168"/>
      <c r="AFF157" s="168"/>
      <c r="AFG157" s="168"/>
      <c r="AFH157" s="168"/>
      <c r="AFI157" s="168"/>
      <c r="AFJ157" s="168"/>
      <c r="AFK157" s="168"/>
      <c r="AFL157" s="168"/>
      <c r="AFM157" s="168"/>
      <c r="AFN157" s="168"/>
      <c r="AFO157" s="168"/>
      <c r="AFP157" s="168"/>
      <c r="AFQ157" s="168"/>
      <c r="AFR157" s="168"/>
      <c r="AFS157" s="168"/>
      <c r="AFT157" s="168"/>
      <c r="AFU157" s="168"/>
      <c r="AFV157" s="168"/>
      <c r="AFW157" s="168"/>
      <c r="AFX157" s="168"/>
      <c r="AFY157" s="168"/>
      <c r="AFZ157" s="168"/>
      <c r="AGA157" s="168"/>
      <c r="AGB157" s="168"/>
      <c r="AGC157" s="168"/>
      <c r="AGD157" s="168"/>
      <c r="AGE157" s="168"/>
      <c r="AGF157" s="168"/>
      <c r="AGG157" s="168"/>
      <c r="AGH157" s="168"/>
      <c r="AGI157" s="168"/>
      <c r="AGJ157" s="168"/>
      <c r="AGK157" s="168"/>
      <c r="AGL157" s="168"/>
      <c r="AGM157" s="168"/>
      <c r="AGN157" s="168"/>
      <c r="AGO157" s="168"/>
      <c r="AGP157" s="168"/>
      <c r="AGQ157" s="168"/>
      <c r="AGR157" s="168"/>
      <c r="AGS157" s="168"/>
      <c r="AGT157" s="168"/>
      <c r="AGU157" s="168"/>
      <c r="AGV157" s="168"/>
      <c r="AGW157" s="168"/>
      <c r="AGX157" s="168"/>
      <c r="AGY157" s="168"/>
      <c r="AGZ157" s="168"/>
      <c r="AHA157" s="168"/>
      <c r="AHB157" s="168"/>
      <c r="AHC157" s="168"/>
      <c r="AHD157" s="168"/>
      <c r="AHE157" s="168"/>
      <c r="AHF157" s="168"/>
      <c r="AHG157" s="168"/>
      <c r="AHH157" s="168"/>
      <c r="AHI157" s="168"/>
      <c r="AHJ157" s="168"/>
      <c r="AHK157" s="168"/>
      <c r="AHL157" s="168"/>
      <c r="AHM157" s="168"/>
      <c r="AHN157" s="168"/>
      <c r="AHO157" s="168"/>
      <c r="AHP157" s="168"/>
      <c r="AHQ157" s="168"/>
      <c r="AHR157" s="168"/>
      <c r="AHS157" s="168"/>
      <c r="AHT157" s="168"/>
      <c r="AHU157" s="168"/>
      <c r="AHV157" s="168"/>
      <c r="AHW157" s="168"/>
      <c r="AHX157" s="168"/>
      <c r="AHY157" s="168"/>
      <c r="AHZ157" s="168"/>
      <c r="AIA157" s="168"/>
      <c r="AIB157" s="168"/>
      <c r="AIC157" s="168"/>
      <c r="AID157" s="168"/>
      <c r="AIE157" s="168"/>
      <c r="AIF157" s="168"/>
      <c r="AIG157" s="168"/>
      <c r="AIH157" s="168"/>
      <c r="AII157" s="168"/>
      <c r="AIJ157" s="168"/>
      <c r="AIK157" s="168"/>
      <c r="AIL157" s="168"/>
      <c r="AIM157" s="168"/>
      <c r="AIN157" s="168"/>
      <c r="AIO157" s="168"/>
      <c r="AIP157" s="168"/>
      <c r="AIQ157" s="168"/>
      <c r="AIR157" s="168"/>
      <c r="AIS157" s="168"/>
      <c r="AIT157" s="168"/>
      <c r="AIU157" s="168"/>
      <c r="AIV157" s="168"/>
      <c r="AIW157" s="168"/>
      <c r="AIX157" s="168"/>
      <c r="AIY157" s="168"/>
      <c r="AIZ157" s="168"/>
      <c r="AJA157" s="168"/>
      <c r="AJB157" s="168"/>
      <c r="AJC157" s="168"/>
      <c r="AJD157" s="168"/>
      <c r="AJE157" s="168"/>
      <c r="AJF157" s="168"/>
      <c r="AJG157" s="168"/>
      <c r="AJH157" s="168"/>
      <c r="AJI157" s="168"/>
      <c r="AJJ157" s="168"/>
      <c r="AJK157" s="168"/>
      <c r="AJL157" s="168"/>
      <c r="AJM157" s="168"/>
      <c r="AJN157" s="168"/>
      <c r="AJO157" s="168"/>
      <c r="AJP157" s="168"/>
      <c r="AJQ157" s="168"/>
      <c r="AJR157" s="168"/>
      <c r="AJS157" s="168"/>
      <c r="AJT157" s="168"/>
      <c r="AJU157" s="168"/>
      <c r="AJV157" s="168"/>
      <c r="AJW157" s="168"/>
      <c r="AJX157" s="168"/>
      <c r="AJY157" s="168"/>
      <c r="AJZ157" s="168"/>
      <c r="AKA157" s="168"/>
      <c r="AKB157" s="168"/>
      <c r="AKC157" s="168"/>
      <c r="AKD157" s="168"/>
      <c r="AKE157" s="168"/>
      <c r="AKF157" s="168"/>
      <c r="AKG157" s="168"/>
      <c r="AKH157" s="168"/>
      <c r="AKI157" s="168"/>
      <c r="AKJ157" s="168"/>
      <c r="AKK157" s="168"/>
      <c r="AKL157" s="168"/>
      <c r="AKM157" s="168"/>
      <c r="AKN157" s="168"/>
      <c r="AKO157" s="168"/>
      <c r="AKP157" s="168"/>
      <c r="AKQ157" s="168"/>
      <c r="AKR157" s="168"/>
      <c r="AKS157" s="168"/>
      <c r="AKT157" s="168"/>
      <c r="AKU157" s="168"/>
      <c r="AKV157" s="168"/>
      <c r="AKW157" s="168"/>
      <c r="AKX157" s="168"/>
      <c r="AKY157" s="168"/>
      <c r="AKZ157" s="168"/>
      <c r="ALA157" s="168"/>
      <c r="ALB157" s="168"/>
      <c r="ALC157" s="168"/>
      <c r="ALD157" s="168"/>
      <c r="ALE157" s="168"/>
      <c r="ALF157" s="168"/>
      <c r="ALG157" s="168"/>
      <c r="ALH157" s="168"/>
      <c r="ALI157" s="168"/>
      <c r="ALJ157" s="168"/>
      <c r="ALK157" s="168"/>
      <c r="ALL157" s="168"/>
      <c r="ALM157" s="168"/>
      <c r="ALN157" s="168"/>
      <c r="ALO157" s="168"/>
      <c r="ALP157" s="168"/>
      <c r="ALQ157" s="168"/>
      <c r="ALR157" s="168"/>
      <c r="ALS157" s="168"/>
      <c r="ALT157" s="168"/>
      <c r="ALU157" s="168"/>
      <c r="ALV157" s="168"/>
      <c r="ALW157" s="168"/>
      <c r="ALX157" s="168"/>
      <c r="ALY157" s="168"/>
      <c r="ALZ157" s="168"/>
      <c r="AMA157" s="168"/>
      <c r="AMB157" s="168"/>
      <c r="AMC157" s="168"/>
      <c r="AMD157" s="168"/>
      <c r="AME157" s="168"/>
      <c r="AMF157" s="168"/>
      <c r="AMG157" s="168"/>
      <c r="AMH157" s="168"/>
      <c r="AMI157" s="168"/>
      <c r="AMJ157" s="168"/>
      <c r="AMK157" s="168"/>
      <c r="AML157" s="168"/>
      <c r="AMM157" s="168"/>
      <c r="AMN157" s="168"/>
      <c r="AMO157" s="168"/>
      <c r="AMP157" s="168"/>
      <c r="AMQ157" s="168"/>
      <c r="AMR157" s="168"/>
      <c r="AMS157" s="168"/>
      <c r="AMT157" s="168"/>
      <c r="AMU157" s="168"/>
      <c r="AMV157" s="168"/>
      <c r="AMW157" s="168"/>
      <c r="AMX157" s="168"/>
      <c r="AMY157" s="168"/>
      <c r="AMZ157" s="168"/>
      <c r="ANA157" s="168"/>
      <c r="ANB157" s="168"/>
      <c r="ANC157" s="168"/>
      <c r="AND157" s="168"/>
      <c r="ANE157" s="168"/>
      <c r="ANF157" s="168"/>
      <c r="ANG157" s="168"/>
      <c r="ANH157" s="168"/>
      <c r="ANI157" s="168"/>
      <c r="ANJ157" s="168"/>
      <c r="ANK157" s="168"/>
      <c r="ANL157" s="168"/>
      <c r="ANM157" s="168"/>
      <c r="ANN157" s="168"/>
      <c r="ANO157" s="168"/>
      <c r="ANP157" s="168"/>
      <c r="ANQ157" s="168"/>
      <c r="ANR157" s="168"/>
      <c r="ANS157" s="168"/>
      <c r="ANT157" s="168"/>
      <c r="ANU157" s="168"/>
      <c r="ANV157" s="168"/>
      <c r="ANW157" s="168"/>
      <c r="ANX157" s="168"/>
      <c r="ANY157" s="168"/>
      <c r="ANZ157" s="168"/>
      <c r="AOA157" s="168"/>
      <c r="AOB157" s="168"/>
      <c r="AOC157" s="168"/>
      <c r="AOD157" s="168"/>
      <c r="AOE157" s="168"/>
      <c r="AOF157" s="168"/>
      <c r="AOG157" s="168"/>
      <c r="AOH157" s="168"/>
      <c r="AOI157" s="168"/>
      <c r="AOJ157" s="168"/>
      <c r="AOK157" s="168"/>
      <c r="AOL157" s="168"/>
      <c r="AOM157" s="168"/>
      <c r="AON157" s="168"/>
      <c r="AOO157" s="168"/>
      <c r="AOP157" s="168"/>
      <c r="AOQ157" s="168"/>
      <c r="AOR157" s="168"/>
      <c r="AOS157" s="168"/>
      <c r="AOT157" s="168"/>
      <c r="AOU157" s="168"/>
      <c r="AOV157" s="168"/>
      <c r="AOW157" s="168"/>
      <c r="AOX157" s="168"/>
      <c r="AOY157" s="168"/>
      <c r="AOZ157" s="168"/>
      <c r="APA157" s="168"/>
      <c r="APB157" s="168"/>
      <c r="APC157" s="168"/>
      <c r="APD157" s="168"/>
      <c r="APE157" s="168"/>
      <c r="APF157" s="168"/>
      <c r="APG157" s="168"/>
      <c r="APH157" s="168"/>
      <c r="API157" s="168"/>
      <c r="APJ157" s="168"/>
      <c r="APK157" s="168"/>
      <c r="APL157" s="168"/>
      <c r="APM157" s="168"/>
      <c r="APN157" s="168"/>
      <c r="APO157" s="168"/>
      <c r="APP157" s="168"/>
      <c r="APQ157" s="168"/>
      <c r="APR157" s="168"/>
      <c r="APS157" s="168"/>
      <c r="APT157" s="168"/>
      <c r="APU157" s="168"/>
      <c r="APV157" s="168"/>
      <c r="APW157" s="168"/>
      <c r="APX157" s="168"/>
      <c r="APY157" s="168"/>
      <c r="APZ157" s="168"/>
      <c r="AQA157" s="168"/>
      <c r="AQB157" s="168"/>
      <c r="AQC157" s="168"/>
      <c r="AQD157" s="168"/>
      <c r="AQE157" s="168"/>
      <c r="AQF157" s="168"/>
      <c r="AQG157" s="168"/>
      <c r="AQH157" s="168"/>
      <c r="AQI157" s="168"/>
      <c r="AQJ157" s="168"/>
      <c r="AQK157" s="168"/>
      <c r="AQL157" s="168"/>
      <c r="AQM157" s="168"/>
      <c r="AQN157" s="168"/>
      <c r="AQO157" s="168"/>
      <c r="AQP157" s="168"/>
      <c r="AQQ157" s="168"/>
      <c r="AQR157" s="168"/>
      <c r="AQS157" s="168"/>
      <c r="AQT157" s="168"/>
      <c r="AQU157" s="168"/>
      <c r="AQV157" s="168"/>
      <c r="AQW157" s="168"/>
      <c r="AQX157" s="168"/>
      <c r="AQY157" s="168"/>
      <c r="AQZ157" s="168"/>
      <c r="ARA157" s="168"/>
      <c r="ARB157" s="168"/>
      <c r="ARC157" s="168"/>
      <c r="ARD157" s="168"/>
      <c r="ARE157" s="168"/>
      <c r="ARF157" s="168"/>
      <c r="ARG157" s="168"/>
      <c r="ARH157" s="168"/>
      <c r="ARI157" s="168"/>
      <c r="ARJ157" s="168"/>
      <c r="ARK157" s="168"/>
      <c r="ARL157" s="168"/>
      <c r="ARM157" s="168"/>
      <c r="ARN157" s="168"/>
      <c r="ARO157" s="168"/>
      <c r="ARP157" s="168"/>
      <c r="ARQ157" s="168"/>
      <c r="ARR157" s="168"/>
      <c r="ARS157" s="168"/>
      <c r="ART157" s="168"/>
      <c r="ARU157" s="168"/>
      <c r="ARV157" s="168"/>
      <c r="ARW157" s="168"/>
      <c r="ARX157" s="168"/>
      <c r="ARY157" s="168"/>
      <c r="ARZ157" s="168"/>
      <c r="ASA157" s="168"/>
      <c r="ASB157" s="168"/>
      <c r="ASC157" s="168"/>
      <c r="ASD157" s="168"/>
      <c r="ASE157" s="168"/>
      <c r="ASF157" s="168"/>
      <c r="ASG157" s="168"/>
      <c r="ASH157" s="168"/>
      <c r="ASI157" s="168"/>
      <c r="ASJ157" s="168"/>
      <c r="ASK157" s="168"/>
      <c r="ASL157" s="168"/>
      <c r="ASM157" s="168"/>
      <c r="ASN157" s="168"/>
      <c r="ASO157" s="168"/>
      <c r="ASP157" s="168"/>
      <c r="ASQ157" s="168"/>
      <c r="ASR157" s="168"/>
      <c r="ASS157" s="168"/>
      <c r="AST157" s="168"/>
      <c r="ASU157" s="168"/>
      <c r="ASV157" s="168"/>
      <c r="ASW157" s="168"/>
      <c r="ASX157" s="168"/>
      <c r="ASY157" s="168"/>
      <c r="ASZ157" s="168"/>
      <c r="ATA157" s="168"/>
      <c r="ATB157" s="168"/>
      <c r="ATC157" s="168"/>
      <c r="ATD157" s="168"/>
      <c r="ATE157" s="168"/>
      <c r="ATF157" s="168"/>
      <c r="ATG157" s="168"/>
      <c r="ATH157" s="168"/>
      <c r="ATI157" s="168"/>
      <c r="ATJ157" s="168"/>
      <c r="ATK157" s="168"/>
      <c r="ATL157" s="168"/>
      <c r="ATM157" s="168"/>
      <c r="ATN157" s="168"/>
      <c r="ATO157" s="168"/>
      <c r="ATP157" s="168"/>
      <c r="ATQ157" s="168"/>
      <c r="ATR157" s="168"/>
      <c r="ATS157" s="168"/>
      <c r="ATT157" s="168"/>
      <c r="ATU157" s="168"/>
      <c r="ATV157" s="168"/>
      <c r="ATW157" s="168"/>
      <c r="ATX157" s="168"/>
      <c r="ATY157" s="168"/>
      <c r="ATZ157" s="168"/>
      <c r="AUA157" s="168"/>
      <c r="AUB157" s="168"/>
      <c r="AUC157" s="168"/>
      <c r="AUD157" s="168"/>
      <c r="AUE157" s="168"/>
      <c r="AUF157" s="168"/>
      <c r="AUG157" s="168"/>
      <c r="AUH157" s="168"/>
      <c r="AUI157" s="168"/>
      <c r="AUJ157" s="168"/>
      <c r="AUK157" s="168"/>
      <c r="AUL157" s="168"/>
      <c r="AUM157" s="168"/>
      <c r="AUN157" s="168"/>
      <c r="AUO157" s="168"/>
      <c r="AUP157" s="168"/>
      <c r="AUQ157" s="168"/>
      <c r="AUR157" s="168"/>
      <c r="AUS157" s="168"/>
      <c r="AUT157" s="168"/>
      <c r="AUU157" s="168"/>
      <c r="AUV157" s="168"/>
      <c r="AUW157" s="168"/>
      <c r="AUX157" s="168"/>
      <c r="AUY157" s="168"/>
      <c r="AUZ157" s="168"/>
      <c r="AVA157" s="168"/>
      <c r="AVB157" s="168"/>
      <c r="AVC157" s="168"/>
      <c r="AVD157" s="168"/>
      <c r="AVE157" s="168"/>
      <c r="AVF157" s="168"/>
      <c r="AVG157" s="168"/>
      <c r="AVH157" s="168"/>
      <c r="AVI157" s="168"/>
      <c r="AVJ157" s="168"/>
      <c r="AVK157" s="168"/>
      <c r="AVL157" s="168"/>
      <c r="AVM157" s="168"/>
      <c r="AVN157" s="168"/>
      <c r="AVO157" s="168"/>
      <c r="AVP157" s="168"/>
      <c r="AVQ157" s="168"/>
      <c r="AVR157" s="168"/>
      <c r="AVS157" s="168"/>
      <c r="AVT157" s="168"/>
      <c r="AVU157" s="168"/>
      <c r="AVV157" s="168"/>
      <c r="AVW157" s="168"/>
      <c r="AVX157" s="168"/>
      <c r="AVY157" s="168"/>
      <c r="AVZ157" s="168"/>
      <c r="AWA157" s="168"/>
      <c r="AWB157" s="168"/>
      <c r="AWC157" s="168"/>
      <c r="AWD157" s="168"/>
      <c r="AWE157" s="168"/>
      <c r="AWF157" s="168"/>
      <c r="AWG157" s="168"/>
      <c r="AWH157" s="168"/>
      <c r="AWI157" s="168"/>
      <c r="AWJ157" s="168"/>
      <c r="AWK157" s="168"/>
      <c r="AWL157" s="168"/>
      <c r="AWM157" s="168"/>
      <c r="AWN157" s="168"/>
      <c r="AWO157" s="168"/>
      <c r="AWP157" s="168"/>
      <c r="AWQ157" s="168"/>
      <c r="AWR157" s="168"/>
      <c r="AWS157" s="168"/>
      <c r="AWT157" s="168"/>
      <c r="AWU157" s="168"/>
      <c r="AWV157" s="168"/>
      <c r="AWW157" s="168"/>
      <c r="AWX157" s="168"/>
      <c r="AWY157" s="168"/>
      <c r="AWZ157" s="168"/>
      <c r="AXA157" s="168"/>
      <c r="AXB157" s="168"/>
      <c r="AXC157" s="168"/>
      <c r="AXD157" s="168"/>
      <c r="AXE157" s="168"/>
      <c r="AXF157" s="168"/>
      <c r="AXG157" s="168"/>
      <c r="AXH157" s="168"/>
      <c r="AXI157" s="168"/>
      <c r="AXJ157" s="168"/>
      <c r="AXK157" s="168"/>
      <c r="AXL157" s="168"/>
      <c r="AXM157" s="168"/>
      <c r="AXN157" s="168"/>
      <c r="AXO157" s="168"/>
      <c r="AXP157" s="168"/>
      <c r="AXQ157" s="168"/>
      <c r="AXR157" s="168"/>
      <c r="AXS157" s="168"/>
      <c r="AXT157" s="168"/>
      <c r="AXU157" s="168"/>
      <c r="AXV157" s="168"/>
      <c r="AXW157" s="168"/>
      <c r="AXX157" s="168"/>
      <c r="AXY157" s="168"/>
      <c r="AXZ157" s="168"/>
      <c r="AYA157" s="168"/>
      <c r="AYB157" s="168"/>
      <c r="AYC157" s="168"/>
      <c r="AYD157" s="168"/>
      <c r="AYE157" s="168"/>
      <c r="AYF157" s="168"/>
      <c r="AYG157" s="168"/>
      <c r="AYH157" s="168"/>
      <c r="AYI157" s="168"/>
      <c r="AYJ157" s="168"/>
      <c r="AYK157" s="168"/>
      <c r="AYL157" s="168"/>
      <c r="AYM157" s="168"/>
      <c r="AYN157" s="168"/>
      <c r="AYO157" s="168"/>
      <c r="AYP157" s="168"/>
      <c r="AYQ157" s="168"/>
      <c r="AYR157" s="168"/>
      <c r="AYS157" s="168"/>
      <c r="AYT157" s="168"/>
      <c r="AYU157" s="168"/>
      <c r="AYV157" s="168"/>
      <c r="AYW157" s="168"/>
      <c r="AYX157" s="168"/>
      <c r="AYY157" s="168"/>
      <c r="AYZ157" s="168"/>
      <c r="AZA157" s="168"/>
      <c r="AZB157" s="168"/>
      <c r="AZC157" s="168"/>
      <c r="AZD157" s="168"/>
      <c r="AZE157" s="168"/>
      <c r="AZF157" s="168"/>
      <c r="AZG157" s="168"/>
      <c r="AZH157" s="168"/>
      <c r="AZI157" s="168"/>
      <c r="AZJ157" s="168"/>
      <c r="AZK157" s="168"/>
      <c r="AZL157" s="168"/>
      <c r="AZM157" s="168"/>
      <c r="AZN157" s="168"/>
      <c r="AZO157" s="168"/>
      <c r="AZP157" s="168"/>
      <c r="AZQ157" s="168"/>
      <c r="AZR157" s="168"/>
      <c r="AZS157" s="168"/>
      <c r="AZT157" s="168"/>
      <c r="AZU157" s="168"/>
      <c r="AZV157" s="168"/>
      <c r="AZW157" s="168"/>
      <c r="AZX157" s="168"/>
      <c r="AZY157" s="168"/>
      <c r="AZZ157" s="168"/>
      <c r="BAA157" s="168"/>
      <c r="BAB157" s="168"/>
      <c r="BAC157" s="168"/>
      <c r="BAD157" s="168"/>
      <c r="BAE157" s="168"/>
      <c r="BAF157" s="168"/>
      <c r="BAG157" s="168"/>
      <c r="BAH157" s="168"/>
      <c r="BAI157" s="168"/>
      <c r="BAJ157" s="168"/>
      <c r="BAK157" s="168"/>
      <c r="BAL157" s="168"/>
      <c r="BAM157" s="168"/>
      <c r="BAN157" s="168"/>
      <c r="BAO157" s="168"/>
      <c r="BAP157" s="168"/>
      <c r="BAQ157" s="168"/>
      <c r="BAR157" s="168"/>
      <c r="BAS157" s="168"/>
      <c r="BAT157" s="168"/>
      <c r="BAU157" s="168"/>
      <c r="BAV157" s="168"/>
      <c r="BAW157" s="168"/>
      <c r="BAX157" s="168"/>
      <c r="BAY157" s="168"/>
      <c r="BAZ157" s="168"/>
      <c r="BBA157" s="168"/>
      <c r="BBB157" s="168"/>
      <c r="BBC157" s="168"/>
      <c r="BBD157" s="168"/>
      <c r="BBE157" s="168"/>
      <c r="BBF157" s="168"/>
      <c r="BBG157" s="168"/>
      <c r="BBH157" s="168"/>
      <c r="BBI157" s="168"/>
      <c r="BBJ157" s="168"/>
      <c r="BBK157" s="168"/>
      <c r="BBL157" s="168"/>
      <c r="BBM157" s="168"/>
      <c r="BBN157" s="168"/>
      <c r="BBO157" s="168"/>
      <c r="BBP157" s="168"/>
      <c r="BBQ157" s="168"/>
      <c r="BBR157" s="168"/>
      <c r="BBS157" s="168"/>
      <c r="BBT157" s="168"/>
      <c r="BBU157" s="168"/>
      <c r="BBV157" s="168"/>
      <c r="BBW157" s="168"/>
      <c r="BBX157" s="168"/>
      <c r="BBY157" s="168"/>
      <c r="BBZ157" s="168"/>
      <c r="BCA157" s="168"/>
      <c r="BCB157" s="168"/>
      <c r="BCC157" s="168"/>
      <c r="BCD157" s="168"/>
      <c r="BCE157" s="168"/>
      <c r="BCF157" s="168"/>
      <c r="BCG157" s="168"/>
      <c r="BCH157" s="168"/>
      <c r="BCI157" s="168"/>
      <c r="BCJ157" s="168"/>
      <c r="BCK157" s="168"/>
      <c r="BCL157" s="168"/>
      <c r="BCM157" s="168"/>
      <c r="BCN157" s="168"/>
      <c r="BCO157" s="168"/>
      <c r="BCP157" s="168"/>
      <c r="BCQ157" s="168"/>
      <c r="BCR157" s="168"/>
      <c r="BCS157" s="168"/>
      <c r="BCT157" s="168"/>
      <c r="BCU157" s="168"/>
      <c r="BCV157" s="168"/>
      <c r="BCW157" s="168"/>
      <c r="BCX157" s="168"/>
      <c r="BCY157" s="168"/>
      <c r="BCZ157" s="168"/>
      <c r="BDA157" s="168"/>
      <c r="BDB157" s="168"/>
      <c r="BDC157" s="168"/>
      <c r="BDD157" s="168"/>
      <c r="BDE157" s="168"/>
      <c r="BDF157" s="168"/>
      <c r="BDG157" s="168"/>
      <c r="BDH157" s="168"/>
      <c r="BDI157" s="168"/>
      <c r="BDJ157" s="168"/>
      <c r="BDK157" s="168"/>
      <c r="BDL157" s="168"/>
      <c r="BDM157" s="168"/>
      <c r="BDN157" s="168"/>
      <c r="BDO157" s="168"/>
      <c r="BDP157" s="168"/>
      <c r="BDQ157" s="168"/>
      <c r="BDR157" s="168"/>
      <c r="BDS157" s="168"/>
      <c r="BDT157" s="168"/>
      <c r="BDU157" s="168"/>
      <c r="BDV157" s="168"/>
      <c r="BDW157" s="168"/>
      <c r="BDX157" s="168"/>
      <c r="BDY157" s="168"/>
      <c r="BDZ157" s="168"/>
      <c r="BEA157" s="168"/>
      <c r="BEB157" s="168"/>
      <c r="BEC157" s="168"/>
      <c r="BED157" s="168"/>
      <c r="BEE157" s="168"/>
      <c r="BEF157" s="168"/>
      <c r="BEG157" s="168"/>
      <c r="BEH157" s="168"/>
      <c r="BEI157" s="168"/>
      <c r="BEJ157" s="168"/>
      <c r="BEK157" s="168"/>
      <c r="BEL157" s="168"/>
      <c r="BEM157" s="168"/>
      <c r="BEN157" s="168"/>
      <c r="BEO157" s="168"/>
      <c r="BEP157" s="168"/>
      <c r="BEQ157" s="168"/>
      <c r="BER157" s="168"/>
      <c r="BES157" s="168"/>
      <c r="BET157" s="168"/>
      <c r="BEU157" s="168"/>
      <c r="BEV157" s="168"/>
      <c r="BEW157" s="168"/>
      <c r="BEX157" s="168"/>
      <c r="BEY157" s="168"/>
      <c r="BEZ157" s="168"/>
      <c r="BFA157" s="168"/>
      <c r="BFB157" s="168"/>
      <c r="BFC157" s="168"/>
      <c r="BFD157" s="168"/>
      <c r="BFE157" s="168"/>
      <c r="BFF157" s="168"/>
      <c r="BFG157" s="168"/>
      <c r="BFH157" s="168"/>
      <c r="BFI157" s="168"/>
      <c r="BFJ157" s="168"/>
      <c r="BFK157" s="168"/>
      <c r="BFL157" s="168"/>
      <c r="BFM157" s="168"/>
      <c r="BFN157" s="168"/>
      <c r="BFO157" s="168"/>
      <c r="BFP157" s="168"/>
      <c r="BFQ157" s="168"/>
      <c r="BFR157" s="168"/>
      <c r="BFS157" s="168"/>
      <c r="BFT157" s="168"/>
      <c r="BFU157" s="168"/>
      <c r="BFV157" s="168"/>
      <c r="BFW157" s="168"/>
      <c r="BFX157" s="168"/>
      <c r="BFY157" s="168"/>
      <c r="BFZ157" s="168"/>
      <c r="BGA157" s="168"/>
      <c r="BGB157" s="168"/>
      <c r="BGC157" s="168"/>
      <c r="BGD157" s="168"/>
      <c r="BGE157" s="168"/>
      <c r="BGF157" s="168"/>
      <c r="BGG157" s="168"/>
      <c r="BGH157" s="168"/>
      <c r="BGI157" s="168"/>
      <c r="BGJ157" s="168"/>
      <c r="BGK157" s="168"/>
      <c r="BGL157" s="168"/>
      <c r="BGM157" s="168"/>
      <c r="BGN157" s="168"/>
      <c r="BGO157" s="168"/>
      <c r="BGP157" s="168"/>
      <c r="BGQ157" s="168"/>
      <c r="BGR157" s="168"/>
      <c r="BGS157" s="168"/>
      <c r="BGT157" s="168"/>
      <c r="BGU157" s="168"/>
      <c r="BGV157" s="168"/>
      <c r="BGW157" s="168"/>
      <c r="BGX157" s="168"/>
      <c r="BGY157" s="168"/>
      <c r="BGZ157" s="168"/>
      <c r="BHA157" s="168"/>
      <c r="BHB157" s="168"/>
      <c r="BHC157" s="168"/>
      <c r="BHD157" s="168"/>
      <c r="BHE157" s="168"/>
      <c r="BHF157" s="168"/>
      <c r="BHG157" s="168"/>
      <c r="BHH157" s="168"/>
      <c r="BHI157" s="168"/>
      <c r="BHJ157" s="168"/>
      <c r="BHK157" s="168"/>
      <c r="BHL157" s="168"/>
      <c r="BHM157" s="168"/>
      <c r="BHN157" s="168"/>
      <c r="BHO157" s="168"/>
      <c r="BHP157" s="168"/>
      <c r="BHQ157" s="168"/>
      <c r="BHR157" s="168"/>
      <c r="BHS157" s="168"/>
      <c r="BHT157" s="168"/>
      <c r="BHU157" s="168"/>
      <c r="BHV157" s="168"/>
      <c r="BHW157" s="168"/>
      <c r="BHX157" s="168"/>
      <c r="BHY157" s="168"/>
      <c r="BHZ157" s="168"/>
      <c r="BIA157" s="168"/>
      <c r="BIB157" s="168"/>
      <c r="BIC157" s="168"/>
      <c r="BID157" s="168"/>
      <c r="BIE157" s="168"/>
      <c r="BIF157" s="168"/>
      <c r="BIG157" s="168"/>
      <c r="BIH157" s="168"/>
      <c r="BII157" s="168"/>
      <c r="BIJ157" s="168"/>
      <c r="BIK157" s="168"/>
      <c r="BIL157" s="168"/>
      <c r="BIM157" s="168"/>
      <c r="BIN157" s="168"/>
      <c r="BIO157" s="168"/>
      <c r="BIP157" s="168"/>
      <c r="BIQ157" s="168"/>
      <c r="BIR157" s="168"/>
      <c r="BIS157" s="168"/>
      <c r="BIT157" s="168"/>
      <c r="BIU157" s="168"/>
      <c r="BIV157" s="168"/>
      <c r="BIW157" s="168"/>
      <c r="BIX157" s="168"/>
      <c r="BIY157" s="168"/>
      <c r="BIZ157" s="168"/>
      <c r="BJA157" s="168"/>
      <c r="BJB157" s="168"/>
      <c r="BJC157" s="168"/>
      <c r="BJD157" s="168"/>
      <c r="BJE157" s="168"/>
      <c r="BJF157" s="168"/>
      <c r="BJG157" s="168"/>
      <c r="BJH157" s="168"/>
      <c r="BJI157" s="168"/>
      <c r="BJJ157" s="168"/>
      <c r="BJK157" s="168"/>
      <c r="BJL157" s="168"/>
      <c r="BJM157" s="168"/>
      <c r="BJN157" s="168"/>
      <c r="BJO157" s="168"/>
      <c r="BJP157" s="168"/>
      <c r="BJQ157" s="168"/>
      <c r="BJR157" s="168"/>
      <c r="BJS157" s="168"/>
      <c r="BJT157" s="168"/>
      <c r="BJU157" s="168"/>
      <c r="BJV157" s="168"/>
      <c r="BJW157" s="168"/>
      <c r="BJX157" s="168"/>
      <c r="BJY157" s="168"/>
      <c r="BJZ157" s="168"/>
      <c r="BKA157" s="168"/>
      <c r="BKB157" s="168"/>
      <c r="BKC157" s="168"/>
      <c r="BKD157" s="168"/>
      <c r="BKE157" s="168"/>
      <c r="BKF157" s="168"/>
      <c r="BKG157" s="168"/>
      <c r="BKH157" s="168"/>
      <c r="BKI157" s="168"/>
      <c r="BKJ157" s="168"/>
      <c r="BKK157" s="168"/>
      <c r="BKL157" s="168"/>
      <c r="BKM157" s="168"/>
      <c r="BKN157" s="168"/>
      <c r="BKO157" s="168"/>
      <c r="BKP157" s="168"/>
      <c r="BKQ157" s="168"/>
      <c r="BKR157" s="168"/>
      <c r="BKS157" s="168"/>
      <c r="BKT157" s="168"/>
      <c r="BKU157" s="168"/>
      <c r="BKV157" s="168"/>
      <c r="BKW157" s="168"/>
      <c r="BKX157" s="168"/>
      <c r="BKY157" s="168"/>
      <c r="BKZ157" s="168"/>
      <c r="BLA157" s="168"/>
      <c r="BLB157" s="168"/>
      <c r="BLC157" s="168"/>
      <c r="BLD157" s="168"/>
      <c r="BLE157" s="168"/>
      <c r="BLF157" s="168"/>
      <c r="BLG157" s="168"/>
      <c r="BLH157" s="168"/>
      <c r="BLI157" s="168"/>
      <c r="BLJ157" s="168"/>
      <c r="BLK157" s="168"/>
      <c r="BLL157" s="168"/>
      <c r="BLM157" s="168"/>
      <c r="BLN157" s="168"/>
      <c r="BLO157" s="168"/>
      <c r="BLP157" s="168"/>
      <c r="BLQ157" s="168"/>
      <c r="BLR157" s="168"/>
      <c r="BLS157" s="168"/>
      <c r="BLT157" s="168"/>
      <c r="BLU157" s="168"/>
      <c r="BLV157" s="168"/>
      <c r="BLW157" s="168"/>
      <c r="BLX157" s="168"/>
      <c r="BLY157" s="168"/>
      <c r="BLZ157" s="168"/>
      <c r="BMA157" s="168"/>
      <c r="BMB157" s="168"/>
      <c r="BMC157" s="168"/>
      <c r="BMD157" s="168"/>
      <c r="BME157" s="168"/>
      <c r="BMF157" s="168"/>
      <c r="BMG157" s="168"/>
      <c r="BMH157" s="168"/>
      <c r="BMI157" s="168"/>
      <c r="BMJ157" s="168"/>
      <c r="BMK157" s="168"/>
      <c r="BML157" s="168"/>
      <c r="BMM157" s="168"/>
      <c r="BMN157" s="168"/>
      <c r="BMO157" s="168"/>
      <c r="BMP157" s="168"/>
      <c r="BMQ157" s="168"/>
      <c r="BMR157" s="168"/>
      <c r="BMS157" s="168"/>
      <c r="BMT157" s="168"/>
      <c r="BMU157" s="168"/>
      <c r="BMV157" s="168"/>
      <c r="BMW157" s="168"/>
      <c r="BMX157" s="168"/>
      <c r="BMY157" s="168"/>
      <c r="BMZ157" s="168"/>
      <c r="BNA157" s="168"/>
      <c r="BNB157" s="168"/>
      <c r="BNC157" s="168"/>
      <c r="BND157" s="168"/>
      <c r="BNE157" s="168"/>
      <c r="BNF157" s="168"/>
      <c r="BNG157" s="168"/>
      <c r="BNH157" s="168"/>
      <c r="BNI157" s="168"/>
      <c r="BNJ157" s="168"/>
      <c r="BNK157" s="168"/>
      <c r="BNL157" s="168"/>
      <c r="BNM157" s="168"/>
      <c r="BNN157" s="168"/>
      <c r="BNO157" s="168"/>
      <c r="BNP157" s="168"/>
      <c r="BNQ157" s="168"/>
      <c r="BNR157" s="168"/>
      <c r="BNS157" s="168"/>
      <c r="BNT157" s="168"/>
      <c r="BNU157" s="168"/>
      <c r="BNV157" s="168"/>
      <c r="BNW157" s="168"/>
      <c r="BNX157" s="168"/>
      <c r="BNY157" s="168"/>
      <c r="BNZ157" s="168"/>
      <c r="BOA157" s="168"/>
      <c r="BOB157" s="168"/>
      <c r="BOC157" s="168"/>
      <c r="BOD157" s="168"/>
      <c r="BOE157" s="168"/>
      <c r="BOF157" s="168"/>
      <c r="BOG157" s="168"/>
      <c r="BOH157" s="168"/>
      <c r="BOI157" s="168"/>
      <c r="BOJ157" s="168"/>
      <c r="BOK157" s="168"/>
      <c r="BOL157" s="168"/>
      <c r="BOM157" s="168"/>
      <c r="BON157" s="168"/>
      <c r="BOO157" s="168"/>
      <c r="BOP157" s="168"/>
      <c r="BOQ157" s="168"/>
      <c r="BOR157" s="168"/>
      <c r="BOS157" s="168"/>
      <c r="BOT157" s="168"/>
      <c r="BOU157" s="168"/>
      <c r="BOV157" s="168"/>
      <c r="BOW157" s="168"/>
      <c r="BOX157" s="168"/>
      <c r="BOY157" s="168"/>
      <c r="BOZ157" s="168"/>
      <c r="BPA157" s="168"/>
      <c r="BPB157" s="168"/>
      <c r="BPC157" s="168"/>
      <c r="BPD157" s="168"/>
      <c r="BPE157" s="168"/>
      <c r="BPF157" s="168"/>
      <c r="BPG157" s="168"/>
      <c r="BPH157" s="168"/>
      <c r="BPI157" s="168"/>
      <c r="BPJ157" s="168"/>
      <c r="BPK157" s="168"/>
      <c r="BPL157" s="168"/>
      <c r="BPM157" s="168"/>
      <c r="BPN157" s="168"/>
      <c r="BPO157" s="168"/>
      <c r="BPP157" s="168"/>
      <c r="BPQ157" s="168"/>
      <c r="BPR157" s="168"/>
      <c r="BPS157" s="168"/>
      <c r="BPT157" s="168"/>
      <c r="BPU157" s="168"/>
      <c r="BPV157" s="168"/>
      <c r="BPW157" s="168"/>
      <c r="BPX157" s="168"/>
      <c r="BPY157" s="168"/>
      <c r="BPZ157" s="168"/>
      <c r="BQA157" s="168"/>
      <c r="BQB157" s="168"/>
      <c r="BQC157" s="168"/>
      <c r="BQD157" s="168"/>
      <c r="BQE157" s="168"/>
      <c r="BQF157" s="168"/>
      <c r="BQG157" s="168"/>
      <c r="BQH157" s="168"/>
      <c r="BQI157" s="168"/>
      <c r="BQJ157" s="168"/>
      <c r="BQK157" s="168"/>
      <c r="BQL157" s="168"/>
      <c r="BQM157" s="168"/>
      <c r="BQN157" s="168"/>
      <c r="BQO157" s="168"/>
      <c r="BQP157" s="168"/>
      <c r="BQQ157" s="168"/>
      <c r="BQR157" s="168"/>
      <c r="BQS157" s="168"/>
      <c r="BQT157" s="168"/>
      <c r="BQU157" s="168"/>
      <c r="BQV157" s="168"/>
      <c r="BQW157" s="168"/>
      <c r="BQX157" s="168"/>
      <c r="BQY157" s="168"/>
      <c r="BQZ157" s="168"/>
      <c r="BRA157" s="168"/>
      <c r="BRB157" s="168"/>
      <c r="BRC157" s="168"/>
      <c r="BRD157" s="168"/>
      <c r="BRE157" s="168"/>
      <c r="BRF157" s="168"/>
      <c r="BRG157" s="168"/>
      <c r="BRH157" s="168"/>
      <c r="BRI157" s="168"/>
      <c r="BRJ157" s="168"/>
      <c r="BRK157" s="168"/>
      <c r="BRL157" s="168"/>
      <c r="BRM157" s="168"/>
      <c r="BRN157" s="168"/>
      <c r="BRO157" s="168"/>
      <c r="BRP157" s="168"/>
      <c r="BRQ157" s="168"/>
      <c r="BRR157" s="168"/>
      <c r="BRS157" s="168"/>
      <c r="BRT157" s="168"/>
      <c r="BRU157" s="168"/>
      <c r="BRV157" s="168"/>
      <c r="BRW157" s="168"/>
      <c r="BRX157" s="168"/>
      <c r="BRY157" s="168"/>
      <c r="BRZ157" s="168"/>
      <c r="BSA157" s="168"/>
      <c r="BSB157" s="168"/>
      <c r="BSC157" s="168"/>
      <c r="BSD157" s="168"/>
      <c r="BSE157" s="168"/>
      <c r="BSF157" s="168"/>
      <c r="BSG157" s="168"/>
      <c r="BSH157" s="168"/>
      <c r="BSI157" s="168"/>
      <c r="BSJ157" s="168"/>
      <c r="BSK157" s="168"/>
      <c r="BSL157" s="168"/>
      <c r="BSM157" s="168"/>
      <c r="BSN157" s="168"/>
      <c r="BSO157" s="168"/>
      <c r="BSP157" s="168"/>
      <c r="BSQ157" s="168"/>
      <c r="BSR157" s="168"/>
      <c r="BSS157" s="168"/>
      <c r="BST157" s="168"/>
      <c r="BSU157" s="168"/>
      <c r="BSV157" s="168"/>
      <c r="BSW157" s="168"/>
      <c r="BSX157" s="168"/>
      <c r="BSY157" s="168"/>
      <c r="BSZ157" s="168"/>
      <c r="BTA157" s="168"/>
      <c r="BTB157" s="168"/>
      <c r="BTC157" s="168"/>
      <c r="BTD157" s="168"/>
      <c r="BTE157" s="168"/>
      <c r="BTF157" s="168"/>
      <c r="BTG157" s="168"/>
      <c r="BTH157" s="168"/>
      <c r="BTI157" s="168"/>
      <c r="BTJ157" s="168"/>
      <c r="BTK157" s="168"/>
      <c r="BTL157" s="168"/>
      <c r="BTM157" s="168"/>
      <c r="BTN157" s="168"/>
      <c r="BTO157" s="168"/>
      <c r="BTP157" s="168"/>
      <c r="BTQ157" s="168"/>
      <c r="BTR157" s="168"/>
      <c r="BTS157" s="168"/>
      <c r="BTT157" s="168"/>
      <c r="BTU157" s="168"/>
      <c r="BTV157" s="168"/>
      <c r="BTW157" s="168"/>
      <c r="BTX157" s="168"/>
      <c r="BTY157" s="168"/>
      <c r="BTZ157" s="168"/>
      <c r="BUA157" s="168"/>
      <c r="BUB157" s="168"/>
      <c r="BUC157" s="168"/>
      <c r="BUD157" s="168"/>
      <c r="BUE157" s="168"/>
      <c r="BUF157" s="168"/>
      <c r="BUG157" s="168"/>
      <c r="BUH157" s="168"/>
      <c r="BUI157" s="168"/>
      <c r="BUJ157" s="168"/>
      <c r="BUK157" s="168"/>
      <c r="BUL157" s="168"/>
      <c r="BUM157" s="168"/>
      <c r="BUN157" s="168"/>
      <c r="BUO157" s="168"/>
      <c r="BUP157" s="168"/>
      <c r="BUQ157" s="168"/>
      <c r="BUR157" s="168"/>
      <c r="BUS157" s="168"/>
      <c r="BUT157" s="168"/>
      <c r="BUU157" s="168"/>
      <c r="BUV157" s="168"/>
      <c r="BUW157" s="168"/>
      <c r="BUX157" s="168"/>
      <c r="BUY157" s="168"/>
      <c r="BUZ157" s="168"/>
      <c r="BVA157" s="168"/>
      <c r="BVB157" s="168"/>
      <c r="BVC157" s="168"/>
      <c r="BVD157" s="168"/>
      <c r="BVE157" s="168"/>
      <c r="BVF157" s="168"/>
      <c r="BVG157" s="168"/>
      <c r="BVH157" s="168"/>
      <c r="BVI157" s="168"/>
      <c r="BVJ157" s="168"/>
      <c r="BVK157" s="168"/>
      <c r="BVL157" s="168"/>
      <c r="BVM157" s="168"/>
      <c r="BVN157" s="168"/>
      <c r="BVO157" s="168"/>
      <c r="BVP157" s="168"/>
      <c r="BVQ157" s="168"/>
      <c r="BVR157" s="168"/>
      <c r="BVS157" s="168"/>
      <c r="BVT157" s="168"/>
      <c r="BVU157" s="168"/>
      <c r="BVV157" s="168"/>
      <c r="BVW157" s="168"/>
      <c r="BVX157" s="168"/>
      <c r="BVY157" s="168"/>
      <c r="BVZ157" s="168"/>
      <c r="BWA157" s="168"/>
      <c r="BWB157" s="168"/>
      <c r="BWC157" s="168"/>
      <c r="BWD157" s="168"/>
      <c r="BWE157" s="168"/>
      <c r="BWF157" s="168"/>
      <c r="BWG157" s="168"/>
      <c r="BWH157" s="168"/>
      <c r="BWI157" s="168"/>
      <c r="BWJ157" s="168"/>
      <c r="BWK157" s="168"/>
      <c r="BWL157" s="168"/>
      <c r="BWM157" s="168"/>
      <c r="BWN157" s="168"/>
      <c r="BWO157" s="168"/>
      <c r="BWP157" s="168"/>
      <c r="BWQ157" s="168"/>
      <c r="BWR157" s="168"/>
      <c r="BWS157" s="168"/>
      <c r="BWT157" s="168"/>
      <c r="BWU157" s="168"/>
      <c r="BWV157" s="168"/>
      <c r="BWW157" s="168"/>
      <c r="BWX157" s="168"/>
      <c r="BWY157" s="168"/>
      <c r="BWZ157" s="168"/>
      <c r="BXA157" s="168"/>
      <c r="BXB157" s="168"/>
      <c r="BXC157" s="168"/>
      <c r="BXD157" s="168"/>
      <c r="BXE157" s="168"/>
      <c r="BXF157" s="168"/>
      <c r="BXG157" s="168"/>
      <c r="BXH157" s="168"/>
      <c r="BXI157" s="168"/>
      <c r="BXJ157" s="168"/>
      <c r="BXK157" s="168"/>
      <c r="BXL157" s="168"/>
      <c r="BXM157" s="168"/>
      <c r="BXN157" s="168"/>
      <c r="BXO157" s="168"/>
      <c r="BXP157" s="168"/>
      <c r="BXQ157" s="168"/>
      <c r="BXR157" s="168"/>
      <c r="BXS157" s="168"/>
      <c r="BXT157" s="168"/>
      <c r="BXU157" s="168"/>
      <c r="BXV157" s="168"/>
      <c r="BXW157" s="168"/>
      <c r="BXX157" s="168"/>
      <c r="BXY157" s="168"/>
      <c r="BXZ157" s="168"/>
      <c r="BYA157" s="168"/>
      <c r="BYB157" s="168"/>
      <c r="BYC157" s="168"/>
      <c r="BYD157" s="168"/>
      <c r="BYE157" s="168"/>
      <c r="BYF157" s="168"/>
      <c r="BYG157" s="168"/>
      <c r="BYH157" s="168"/>
      <c r="BYI157" s="168"/>
      <c r="BYJ157" s="168"/>
      <c r="BYK157" s="168"/>
      <c r="BYL157" s="168"/>
      <c r="BYM157" s="168"/>
      <c r="BYN157" s="168"/>
      <c r="BYO157" s="168"/>
      <c r="BYP157" s="168"/>
      <c r="BYQ157" s="168"/>
      <c r="BYR157" s="168"/>
      <c r="BYS157" s="168"/>
      <c r="BYT157" s="168"/>
      <c r="BYU157" s="168"/>
      <c r="BYV157" s="168"/>
      <c r="BYW157" s="168"/>
      <c r="BYX157" s="168"/>
      <c r="BYY157" s="168"/>
      <c r="BYZ157" s="168"/>
      <c r="BZA157" s="168"/>
      <c r="BZB157" s="168"/>
      <c r="BZC157" s="168"/>
      <c r="BZD157" s="168"/>
      <c r="BZE157" s="168"/>
      <c r="BZF157" s="168"/>
      <c r="BZG157" s="168"/>
      <c r="BZH157" s="168"/>
      <c r="BZI157" s="168"/>
      <c r="BZJ157" s="168"/>
      <c r="BZK157" s="168"/>
      <c r="BZL157" s="168"/>
      <c r="BZM157" s="168"/>
      <c r="BZN157" s="168"/>
      <c r="BZO157" s="168"/>
      <c r="BZP157" s="168"/>
      <c r="BZQ157" s="168"/>
      <c r="BZR157" s="168"/>
      <c r="BZS157" s="168"/>
      <c r="BZT157" s="168"/>
      <c r="BZU157" s="168"/>
      <c r="BZV157" s="168"/>
      <c r="BZW157" s="168"/>
      <c r="BZX157" s="168"/>
      <c r="BZY157" s="168"/>
      <c r="BZZ157" s="168"/>
      <c r="CAA157" s="168"/>
      <c r="CAB157" s="168"/>
      <c r="CAC157" s="168"/>
      <c r="CAD157" s="168"/>
      <c r="CAE157" s="168"/>
      <c r="CAF157" s="168"/>
      <c r="CAG157" s="168"/>
      <c r="CAH157" s="168"/>
      <c r="CAI157" s="168"/>
      <c r="CAJ157" s="168"/>
      <c r="CAK157" s="168"/>
      <c r="CAL157" s="168"/>
      <c r="CAM157" s="168"/>
      <c r="CAN157" s="168"/>
      <c r="CAO157" s="168"/>
      <c r="CAP157" s="168"/>
      <c r="CAQ157" s="168"/>
      <c r="CAR157" s="168"/>
      <c r="CAS157" s="168"/>
      <c r="CAT157" s="168"/>
      <c r="CAU157" s="168"/>
      <c r="CAV157" s="168"/>
      <c r="CAW157" s="168"/>
      <c r="CAX157" s="168"/>
      <c r="CAY157" s="168"/>
      <c r="CAZ157" s="168"/>
      <c r="CBA157" s="168"/>
      <c r="CBB157" s="168"/>
      <c r="CBC157" s="168"/>
      <c r="CBD157" s="168"/>
      <c r="CBE157" s="168"/>
      <c r="CBF157" s="168"/>
      <c r="CBG157" s="168"/>
      <c r="CBH157" s="168"/>
      <c r="CBI157" s="168"/>
      <c r="CBJ157" s="168"/>
      <c r="CBK157" s="168"/>
      <c r="CBL157" s="168"/>
      <c r="CBM157" s="168"/>
      <c r="CBN157" s="168"/>
      <c r="CBO157" s="168"/>
      <c r="CBP157" s="168"/>
      <c r="CBQ157" s="168"/>
      <c r="CBR157" s="168"/>
      <c r="CBS157" s="168"/>
      <c r="CBT157" s="168"/>
      <c r="CBU157" s="168"/>
      <c r="CBV157" s="168"/>
      <c r="CBW157" s="168"/>
      <c r="CBX157" s="168"/>
      <c r="CBY157" s="168"/>
      <c r="CBZ157" s="168"/>
      <c r="CCA157" s="168"/>
      <c r="CCB157" s="168"/>
      <c r="CCC157" s="168"/>
      <c r="CCD157" s="168"/>
      <c r="CCE157" s="168"/>
      <c r="CCF157" s="168"/>
      <c r="CCG157" s="168"/>
      <c r="CCH157" s="168"/>
      <c r="CCI157" s="168"/>
      <c r="CCJ157" s="168"/>
      <c r="CCK157" s="168"/>
      <c r="CCL157" s="168"/>
      <c r="CCM157" s="168"/>
      <c r="CCN157" s="168"/>
      <c r="CCO157" s="168"/>
      <c r="CCP157" s="168"/>
      <c r="CCQ157" s="168"/>
      <c r="CCR157" s="168"/>
      <c r="CCS157" s="168"/>
      <c r="CCT157" s="168"/>
      <c r="CCU157" s="168"/>
      <c r="CCV157" s="168"/>
      <c r="CCW157" s="168"/>
      <c r="CCX157" s="168"/>
      <c r="CCY157" s="168"/>
      <c r="CCZ157" s="168"/>
      <c r="CDA157" s="168"/>
      <c r="CDB157" s="168"/>
      <c r="CDC157" s="168"/>
      <c r="CDD157" s="168"/>
      <c r="CDE157" s="168"/>
      <c r="CDF157" s="168"/>
      <c r="CDG157" s="168"/>
      <c r="CDH157" s="168"/>
      <c r="CDI157" s="168"/>
      <c r="CDJ157" s="168"/>
      <c r="CDK157" s="168"/>
      <c r="CDL157" s="168"/>
      <c r="CDM157" s="168"/>
      <c r="CDN157" s="168"/>
      <c r="CDO157" s="168"/>
      <c r="CDP157" s="168"/>
      <c r="CDQ157" s="168"/>
      <c r="CDR157" s="168"/>
      <c r="CDS157" s="168"/>
      <c r="CDT157" s="168"/>
      <c r="CDU157" s="168"/>
      <c r="CDV157" s="168"/>
      <c r="CDW157" s="168"/>
      <c r="CDX157" s="168"/>
      <c r="CDY157" s="168"/>
      <c r="CDZ157" s="168"/>
      <c r="CEA157" s="168"/>
      <c r="CEB157" s="168"/>
      <c r="CEC157" s="168"/>
      <c r="CED157" s="168"/>
      <c r="CEE157" s="168"/>
      <c r="CEF157" s="168"/>
      <c r="CEG157" s="168"/>
      <c r="CEH157" s="168"/>
      <c r="CEI157" s="168"/>
      <c r="CEJ157" s="168"/>
      <c r="CEK157" s="168"/>
      <c r="CEL157" s="168"/>
      <c r="CEM157" s="168"/>
      <c r="CEN157" s="168"/>
      <c r="CEO157" s="168"/>
      <c r="CEP157" s="168"/>
      <c r="CEQ157" s="168"/>
      <c r="CER157" s="168"/>
      <c r="CES157" s="168"/>
      <c r="CET157" s="168"/>
      <c r="CEU157" s="168"/>
      <c r="CEV157" s="168"/>
      <c r="CEW157" s="168"/>
      <c r="CEX157" s="168"/>
      <c r="CEY157" s="168"/>
      <c r="CEZ157" s="168"/>
      <c r="CFA157" s="168"/>
      <c r="CFB157" s="168"/>
      <c r="CFC157" s="168"/>
      <c r="CFD157" s="168"/>
      <c r="CFE157" s="168"/>
      <c r="CFF157" s="168"/>
      <c r="CFG157" s="168"/>
      <c r="CFH157" s="168"/>
      <c r="CFI157" s="168"/>
      <c r="CFJ157" s="168"/>
      <c r="CFK157" s="168"/>
      <c r="CFL157" s="168"/>
      <c r="CFM157" s="168"/>
      <c r="CFN157" s="168"/>
      <c r="CFO157" s="168"/>
      <c r="CFP157" s="168"/>
      <c r="CFQ157" s="168"/>
      <c r="CFR157" s="168"/>
      <c r="CFS157" s="168"/>
      <c r="CFT157" s="168"/>
      <c r="CFU157" s="168"/>
      <c r="CFV157" s="168"/>
      <c r="CFW157" s="168"/>
      <c r="CFX157" s="168"/>
      <c r="CFY157" s="168"/>
      <c r="CFZ157" s="168"/>
      <c r="CGA157" s="168"/>
      <c r="CGB157" s="168"/>
      <c r="CGC157" s="168"/>
      <c r="CGD157" s="168"/>
      <c r="CGE157" s="168"/>
      <c r="CGF157" s="168"/>
      <c r="CGG157" s="168"/>
      <c r="CGH157" s="168"/>
      <c r="CGI157" s="168"/>
      <c r="CGJ157" s="168"/>
      <c r="CGK157" s="168"/>
      <c r="CGL157" s="168"/>
      <c r="CGM157" s="168"/>
      <c r="CGN157" s="168"/>
      <c r="CGO157" s="168"/>
      <c r="CGP157" s="168"/>
      <c r="CGQ157" s="168"/>
      <c r="CGR157" s="168"/>
      <c r="CGS157" s="168"/>
      <c r="CGT157" s="168"/>
      <c r="CGU157" s="168"/>
      <c r="CGV157" s="168"/>
      <c r="CGW157" s="168"/>
      <c r="CGX157" s="168"/>
      <c r="CGY157" s="168"/>
      <c r="CGZ157" s="168"/>
      <c r="CHA157" s="168"/>
      <c r="CHB157" s="168"/>
      <c r="CHC157" s="168"/>
      <c r="CHD157" s="168"/>
      <c r="CHE157" s="168"/>
      <c r="CHF157" s="168"/>
      <c r="CHG157" s="168"/>
      <c r="CHH157" s="168"/>
      <c r="CHI157" s="168"/>
      <c r="CHJ157" s="168"/>
      <c r="CHK157" s="168"/>
      <c r="CHL157" s="168"/>
      <c r="CHM157" s="168"/>
      <c r="CHN157" s="168"/>
      <c r="CHO157" s="168"/>
      <c r="CHP157" s="168"/>
      <c r="CHQ157" s="168"/>
      <c r="CHR157" s="168"/>
      <c r="CHS157" s="168"/>
      <c r="CHT157" s="168"/>
      <c r="CHU157" s="168"/>
      <c r="CHV157" s="168"/>
      <c r="CHW157" s="168"/>
      <c r="CHX157" s="168"/>
      <c r="CHY157" s="168"/>
      <c r="CHZ157" s="168"/>
      <c r="CIA157" s="168"/>
      <c r="CIB157" s="168"/>
      <c r="CIC157" s="168"/>
      <c r="CID157" s="168"/>
      <c r="CIE157" s="168"/>
      <c r="CIF157" s="168"/>
      <c r="CIG157" s="168"/>
      <c r="CIH157" s="168"/>
      <c r="CII157" s="168"/>
      <c r="CIJ157" s="168"/>
      <c r="CIK157" s="168"/>
      <c r="CIL157" s="168"/>
      <c r="CIM157" s="168"/>
      <c r="CIN157" s="168"/>
      <c r="CIO157" s="168"/>
      <c r="CIP157" s="168"/>
      <c r="CIQ157" s="168"/>
      <c r="CIR157" s="168"/>
      <c r="CIS157" s="168"/>
      <c r="CIT157" s="168"/>
      <c r="CIU157" s="168"/>
      <c r="CIV157" s="168"/>
      <c r="CIW157" s="168"/>
      <c r="CIX157" s="168"/>
      <c r="CIY157" s="168"/>
      <c r="CIZ157" s="168"/>
      <c r="CJA157" s="168"/>
      <c r="CJB157" s="168"/>
      <c r="CJC157" s="168"/>
      <c r="CJD157" s="168"/>
      <c r="CJE157" s="168"/>
      <c r="CJF157" s="168"/>
      <c r="CJG157" s="168"/>
      <c r="CJH157" s="168"/>
      <c r="CJI157" s="168"/>
      <c r="CJJ157" s="168"/>
      <c r="CJK157" s="168"/>
      <c r="CJL157" s="168"/>
      <c r="CJM157" s="168"/>
      <c r="CJN157" s="168"/>
      <c r="CJO157" s="168"/>
      <c r="CJP157" s="168"/>
      <c r="CJQ157" s="168"/>
      <c r="CJR157" s="168"/>
      <c r="CJS157" s="168"/>
      <c r="CJT157" s="168"/>
      <c r="CJU157" s="168"/>
      <c r="CJV157" s="168"/>
      <c r="CJW157" s="168"/>
      <c r="CJX157" s="168"/>
      <c r="CJY157" s="168"/>
      <c r="CJZ157" s="168"/>
      <c r="CKA157" s="168"/>
      <c r="CKB157" s="168"/>
      <c r="CKC157" s="168"/>
      <c r="CKD157" s="168"/>
      <c r="CKE157" s="168"/>
      <c r="CKF157" s="168"/>
      <c r="CKG157" s="168"/>
      <c r="CKH157" s="168"/>
      <c r="CKI157" s="168"/>
      <c r="CKJ157" s="168"/>
      <c r="CKK157" s="168"/>
      <c r="CKL157" s="168"/>
      <c r="CKM157" s="168"/>
      <c r="CKN157" s="168"/>
      <c r="CKO157" s="168"/>
      <c r="CKP157" s="168"/>
      <c r="CKQ157" s="168"/>
      <c r="CKR157" s="168"/>
      <c r="CKS157" s="168"/>
      <c r="CKT157" s="168"/>
      <c r="CKU157" s="168"/>
      <c r="CKV157" s="168"/>
      <c r="CKW157" s="168"/>
      <c r="CKX157" s="168"/>
      <c r="CKY157" s="168"/>
      <c r="CKZ157" s="168"/>
      <c r="CLA157" s="168"/>
      <c r="CLB157" s="168"/>
      <c r="CLC157" s="168"/>
      <c r="CLD157" s="168"/>
      <c r="CLE157" s="168"/>
      <c r="CLF157" s="168"/>
      <c r="CLG157" s="168"/>
      <c r="CLH157" s="168"/>
      <c r="CLI157" s="168"/>
      <c r="CLJ157" s="168"/>
      <c r="CLK157" s="168"/>
      <c r="CLL157" s="168"/>
      <c r="CLM157" s="168"/>
      <c r="CLN157" s="168"/>
      <c r="CLO157" s="168"/>
      <c r="CLP157" s="168"/>
      <c r="CLQ157" s="168"/>
      <c r="CLR157" s="168"/>
      <c r="CLS157" s="168"/>
      <c r="CLT157" s="168"/>
      <c r="CLU157" s="168"/>
      <c r="CLV157" s="168"/>
      <c r="CLW157" s="168"/>
      <c r="CLX157" s="168"/>
      <c r="CLY157" s="168"/>
      <c r="CLZ157" s="168"/>
      <c r="CMA157" s="168"/>
      <c r="CMB157" s="168"/>
      <c r="CMC157" s="168"/>
      <c r="CMD157" s="168"/>
      <c r="CME157" s="168"/>
      <c r="CMF157" s="168"/>
      <c r="CMG157" s="168"/>
      <c r="CMH157" s="168"/>
      <c r="CMI157" s="168"/>
      <c r="CMJ157" s="168"/>
      <c r="CMK157" s="168"/>
      <c r="CML157" s="168"/>
      <c r="CMM157" s="168"/>
      <c r="CMN157" s="168"/>
      <c r="CMO157" s="168"/>
      <c r="CMP157" s="168"/>
      <c r="CMQ157" s="168"/>
      <c r="CMR157" s="168"/>
      <c r="CMS157" s="168"/>
      <c r="CMT157" s="168"/>
      <c r="CMU157" s="168"/>
      <c r="CMV157" s="168"/>
      <c r="CMW157" s="168"/>
      <c r="CMX157" s="168"/>
      <c r="CMY157" s="168"/>
      <c r="CMZ157" s="168"/>
      <c r="CNA157" s="168"/>
      <c r="CNB157" s="168"/>
      <c r="CNC157" s="168"/>
      <c r="CND157" s="168"/>
      <c r="CNE157" s="168"/>
      <c r="CNF157" s="168"/>
      <c r="CNG157" s="168"/>
      <c r="CNH157" s="168"/>
      <c r="CNI157" s="168"/>
      <c r="CNJ157" s="168"/>
      <c r="CNK157" s="168"/>
      <c r="CNL157" s="168"/>
      <c r="CNM157" s="168"/>
      <c r="CNN157" s="168"/>
      <c r="CNO157" s="168"/>
      <c r="CNP157" s="168"/>
      <c r="CNQ157" s="168"/>
      <c r="CNR157" s="168"/>
      <c r="CNS157" s="168"/>
      <c r="CNT157" s="168"/>
      <c r="CNU157" s="168"/>
      <c r="CNV157" s="168"/>
      <c r="CNW157" s="168"/>
      <c r="CNX157" s="168"/>
      <c r="CNY157" s="168"/>
      <c r="CNZ157" s="168"/>
      <c r="COA157" s="168"/>
      <c r="COB157" s="168"/>
      <c r="COC157" s="168"/>
      <c r="COD157" s="168"/>
      <c r="COE157" s="168"/>
      <c r="COF157" s="168"/>
      <c r="COG157" s="168"/>
      <c r="COH157" s="168"/>
      <c r="COI157" s="168"/>
      <c r="COJ157" s="168"/>
      <c r="COK157" s="168"/>
      <c r="COL157" s="168"/>
      <c r="COM157" s="168"/>
      <c r="CON157" s="168"/>
      <c r="COO157" s="168"/>
      <c r="COP157" s="168"/>
      <c r="COQ157" s="168"/>
      <c r="COR157" s="168"/>
      <c r="COS157" s="168"/>
      <c r="COT157" s="168"/>
      <c r="COU157" s="168"/>
      <c r="COV157" s="168"/>
      <c r="COW157" s="168"/>
      <c r="COX157" s="168"/>
      <c r="COY157" s="168"/>
      <c r="COZ157" s="168"/>
      <c r="CPA157" s="168"/>
      <c r="CPB157" s="168"/>
      <c r="CPC157" s="168"/>
      <c r="CPD157" s="168"/>
      <c r="CPE157" s="168"/>
      <c r="CPF157" s="168"/>
      <c r="CPG157" s="168"/>
      <c r="CPH157" s="168"/>
      <c r="CPI157" s="168"/>
      <c r="CPJ157" s="168"/>
      <c r="CPK157" s="168"/>
      <c r="CPL157" s="168"/>
      <c r="CPM157" s="168"/>
      <c r="CPN157" s="168"/>
      <c r="CPO157" s="168"/>
      <c r="CPP157" s="168"/>
      <c r="CPQ157" s="168"/>
      <c r="CPR157" s="168"/>
      <c r="CPS157" s="168"/>
      <c r="CPT157" s="168"/>
      <c r="CPU157" s="168"/>
      <c r="CPV157" s="168"/>
      <c r="CPW157" s="168"/>
      <c r="CPX157" s="168"/>
      <c r="CPY157" s="168"/>
      <c r="CPZ157" s="168"/>
      <c r="CQA157" s="168"/>
      <c r="CQB157" s="168"/>
      <c r="CQC157" s="168"/>
      <c r="CQD157" s="168"/>
      <c r="CQE157" s="168"/>
      <c r="CQF157" s="168"/>
      <c r="CQG157" s="168"/>
      <c r="CQH157" s="168"/>
      <c r="CQI157" s="168"/>
      <c r="CQJ157" s="168"/>
      <c r="CQK157" s="168"/>
      <c r="CQL157" s="168"/>
      <c r="CQM157" s="168"/>
      <c r="CQN157" s="168"/>
      <c r="CQO157" s="168"/>
      <c r="CQP157" s="168"/>
      <c r="CQQ157" s="168"/>
      <c r="CQR157" s="168"/>
      <c r="CQS157" s="168"/>
      <c r="CQT157" s="168"/>
      <c r="CQU157" s="168"/>
      <c r="CQV157" s="168"/>
      <c r="CQW157" s="168"/>
      <c r="CQX157" s="168"/>
      <c r="CQY157" s="168"/>
      <c r="CQZ157" s="168"/>
      <c r="CRA157" s="168"/>
      <c r="CRB157" s="168"/>
      <c r="CRC157" s="168"/>
      <c r="CRD157" s="168"/>
      <c r="CRE157" s="168"/>
      <c r="CRF157" s="168"/>
      <c r="CRG157" s="168"/>
      <c r="CRH157" s="168"/>
      <c r="CRI157" s="168"/>
      <c r="CRJ157" s="168"/>
      <c r="CRK157" s="168"/>
      <c r="CRL157" s="168"/>
      <c r="CRM157" s="168"/>
      <c r="CRN157" s="168"/>
      <c r="CRO157" s="168"/>
      <c r="CRP157" s="168"/>
      <c r="CRQ157" s="168"/>
      <c r="CRR157" s="168"/>
      <c r="CRS157" s="168"/>
      <c r="CRT157" s="168"/>
      <c r="CRU157" s="168"/>
      <c r="CRV157" s="168"/>
      <c r="CRW157" s="168"/>
      <c r="CRX157" s="168"/>
      <c r="CRY157" s="168"/>
      <c r="CRZ157" s="168"/>
      <c r="CSA157" s="168"/>
      <c r="CSB157" s="168"/>
      <c r="CSC157" s="168"/>
      <c r="CSD157" s="168"/>
      <c r="CSE157" s="168"/>
      <c r="CSF157" s="168"/>
      <c r="CSG157" s="168"/>
      <c r="CSH157" s="168"/>
      <c r="CSI157" s="168"/>
      <c r="CSJ157" s="168"/>
      <c r="CSK157" s="168"/>
      <c r="CSL157" s="168"/>
      <c r="CSM157" s="168"/>
      <c r="CSN157" s="168"/>
      <c r="CSO157" s="168"/>
      <c r="CSP157" s="168"/>
      <c r="CSQ157" s="168"/>
      <c r="CSR157" s="168"/>
      <c r="CSS157" s="168"/>
      <c r="CST157" s="168"/>
      <c r="CSU157" s="168"/>
      <c r="CSV157" s="168"/>
      <c r="CSW157" s="168"/>
      <c r="CSX157" s="168"/>
      <c r="CSY157" s="168"/>
      <c r="CSZ157" s="168"/>
      <c r="CTA157" s="168"/>
      <c r="CTB157" s="168"/>
      <c r="CTC157" s="168"/>
      <c r="CTD157" s="168"/>
      <c r="CTE157" s="168"/>
      <c r="CTF157" s="168"/>
      <c r="CTG157" s="168"/>
      <c r="CTH157" s="168"/>
      <c r="CTI157" s="168"/>
      <c r="CTJ157" s="168"/>
      <c r="CTK157" s="168"/>
      <c r="CTL157" s="168"/>
      <c r="CTM157" s="168"/>
      <c r="CTN157" s="168"/>
      <c r="CTO157" s="168"/>
      <c r="CTP157" s="168"/>
      <c r="CTQ157" s="168"/>
      <c r="CTR157" s="168"/>
      <c r="CTS157" s="168"/>
      <c r="CTT157" s="168"/>
      <c r="CTU157" s="168"/>
      <c r="CTV157" s="168"/>
      <c r="CTW157" s="168"/>
      <c r="CTX157" s="168"/>
      <c r="CTY157" s="168"/>
      <c r="CTZ157" s="168"/>
      <c r="CUA157" s="168"/>
      <c r="CUB157" s="168"/>
      <c r="CUC157" s="168"/>
      <c r="CUD157" s="168"/>
      <c r="CUE157" s="168"/>
      <c r="CUF157" s="168"/>
      <c r="CUG157" s="168"/>
      <c r="CUH157" s="168"/>
      <c r="CUI157" s="168"/>
      <c r="CUJ157" s="168"/>
      <c r="CUK157" s="168"/>
      <c r="CUL157" s="168"/>
      <c r="CUM157" s="168"/>
      <c r="CUN157" s="168"/>
      <c r="CUO157" s="168"/>
      <c r="CUP157" s="168"/>
      <c r="CUQ157" s="168"/>
      <c r="CUR157" s="168"/>
      <c r="CUS157" s="168"/>
      <c r="CUT157" s="168"/>
      <c r="CUU157" s="168"/>
      <c r="CUV157" s="168"/>
      <c r="CUW157" s="168"/>
      <c r="CUX157" s="168"/>
      <c r="CUY157" s="168"/>
      <c r="CUZ157" s="168"/>
      <c r="CVA157" s="168"/>
      <c r="CVB157" s="168"/>
      <c r="CVC157" s="168"/>
      <c r="CVD157" s="168"/>
      <c r="CVE157" s="168"/>
      <c r="CVF157" s="168"/>
      <c r="CVG157" s="168"/>
      <c r="CVH157" s="168"/>
      <c r="CVI157" s="168"/>
      <c r="CVJ157" s="168"/>
      <c r="CVK157" s="168"/>
      <c r="CVL157" s="168"/>
      <c r="CVM157" s="168"/>
      <c r="CVN157" s="168"/>
      <c r="CVO157" s="168"/>
      <c r="CVP157" s="168"/>
      <c r="CVQ157" s="168"/>
      <c r="CVR157" s="168"/>
      <c r="CVS157" s="168"/>
      <c r="CVT157" s="168"/>
      <c r="CVU157" s="168"/>
      <c r="CVV157" s="168"/>
      <c r="CVW157" s="168"/>
      <c r="CVX157" s="168"/>
      <c r="CVY157" s="168"/>
      <c r="CVZ157" s="168"/>
      <c r="CWA157" s="168"/>
      <c r="CWB157" s="168"/>
      <c r="CWC157" s="168"/>
      <c r="CWD157" s="168"/>
      <c r="CWE157" s="168"/>
      <c r="CWF157" s="168"/>
      <c r="CWG157" s="168"/>
      <c r="CWH157" s="168"/>
      <c r="CWI157" s="168"/>
      <c r="CWJ157" s="168"/>
      <c r="CWK157" s="168"/>
      <c r="CWL157" s="168"/>
      <c r="CWM157" s="168"/>
      <c r="CWN157" s="168"/>
      <c r="CWO157" s="168"/>
      <c r="CWP157" s="168"/>
      <c r="CWQ157" s="168"/>
      <c r="CWR157" s="168"/>
      <c r="CWS157" s="168"/>
      <c r="CWT157" s="168"/>
      <c r="CWU157" s="168"/>
      <c r="CWV157" s="168"/>
      <c r="CWW157" s="168"/>
      <c r="CWX157" s="168"/>
      <c r="CWY157" s="168"/>
      <c r="CWZ157" s="168"/>
      <c r="CXA157" s="168"/>
      <c r="CXB157" s="168"/>
      <c r="CXC157" s="168"/>
      <c r="CXD157" s="168"/>
      <c r="CXE157" s="168"/>
      <c r="CXF157" s="168"/>
      <c r="CXG157" s="168"/>
      <c r="CXH157" s="168"/>
      <c r="CXI157" s="168"/>
      <c r="CXJ157" s="168"/>
      <c r="CXK157" s="168"/>
      <c r="CXL157" s="168"/>
      <c r="CXM157" s="168"/>
      <c r="CXN157" s="168"/>
      <c r="CXO157" s="168"/>
      <c r="CXP157" s="168"/>
      <c r="CXQ157" s="168"/>
      <c r="CXR157" s="168"/>
      <c r="CXS157" s="168"/>
      <c r="CXT157" s="168"/>
      <c r="CXU157" s="168"/>
      <c r="CXV157" s="168"/>
      <c r="CXW157" s="168"/>
      <c r="CXX157" s="168"/>
      <c r="CXY157" s="168"/>
      <c r="CXZ157" s="168"/>
      <c r="CYA157" s="168"/>
      <c r="CYB157" s="168"/>
      <c r="CYC157" s="168"/>
      <c r="CYD157" s="168"/>
      <c r="CYE157" s="168"/>
      <c r="CYF157" s="168"/>
      <c r="CYG157" s="168"/>
      <c r="CYH157" s="168"/>
      <c r="CYI157" s="168"/>
      <c r="CYJ157" s="168"/>
      <c r="CYK157" s="168"/>
      <c r="CYL157" s="168"/>
      <c r="CYM157" s="168"/>
      <c r="CYN157" s="168"/>
      <c r="CYO157" s="168"/>
      <c r="CYP157" s="168"/>
      <c r="CYQ157" s="168"/>
      <c r="CYR157" s="168"/>
      <c r="CYS157" s="168"/>
      <c r="CYT157" s="168"/>
      <c r="CYU157" s="168"/>
      <c r="CYV157" s="168"/>
      <c r="CYW157" s="168"/>
      <c r="CYX157" s="168"/>
      <c r="CYY157" s="168"/>
      <c r="CYZ157" s="168"/>
      <c r="CZA157" s="168"/>
      <c r="CZB157" s="168"/>
      <c r="CZC157" s="168"/>
      <c r="CZD157" s="168"/>
      <c r="CZE157" s="168"/>
      <c r="CZF157" s="168"/>
      <c r="CZG157" s="168"/>
      <c r="CZH157" s="168"/>
      <c r="CZI157" s="168"/>
      <c r="CZJ157" s="168"/>
      <c r="CZK157" s="168"/>
      <c r="CZL157" s="168"/>
      <c r="CZM157" s="168"/>
      <c r="CZN157" s="168"/>
      <c r="CZO157" s="168"/>
      <c r="CZP157" s="168"/>
      <c r="CZQ157" s="168"/>
      <c r="CZR157" s="168"/>
      <c r="CZS157" s="168"/>
      <c r="CZT157" s="168"/>
      <c r="CZU157" s="168"/>
      <c r="CZV157" s="168"/>
      <c r="CZW157" s="168"/>
      <c r="CZX157" s="168"/>
      <c r="CZY157" s="168"/>
      <c r="CZZ157" s="168"/>
      <c r="DAA157" s="168"/>
      <c r="DAB157" s="168"/>
      <c r="DAC157" s="168"/>
      <c r="DAD157" s="168"/>
      <c r="DAE157" s="168"/>
      <c r="DAF157" s="168"/>
      <c r="DAG157" s="168"/>
      <c r="DAH157" s="168"/>
      <c r="DAI157" s="168"/>
      <c r="DAJ157" s="168"/>
      <c r="DAK157" s="168"/>
      <c r="DAL157" s="168"/>
      <c r="DAM157" s="168"/>
      <c r="DAN157" s="168"/>
      <c r="DAO157" s="168"/>
      <c r="DAP157" s="168"/>
      <c r="DAQ157" s="168"/>
      <c r="DAR157" s="168"/>
      <c r="DAS157" s="168"/>
      <c r="DAT157" s="168"/>
      <c r="DAU157" s="168"/>
      <c r="DAV157" s="168"/>
      <c r="DAW157" s="168"/>
      <c r="DAX157" s="168"/>
      <c r="DAY157" s="168"/>
      <c r="DAZ157" s="168"/>
      <c r="DBA157" s="168"/>
      <c r="DBB157" s="168"/>
      <c r="DBC157" s="168"/>
      <c r="DBD157" s="168"/>
      <c r="DBE157" s="168"/>
      <c r="DBF157" s="168"/>
      <c r="DBG157" s="168"/>
      <c r="DBH157" s="168"/>
      <c r="DBI157" s="168"/>
      <c r="DBJ157" s="168"/>
      <c r="DBK157" s="168"/>
      <c r="DBL157" s="168"/>
      <c r="DBM157" s="168"/>
      <c r="DBN157" s="168"/>
      <c r="DBO157" s="168"/>
      <c r="DBP157" s="168"/>
      <c r="DBQ157" s="168"/>
      <c r="DBR157" s="168"/>
      <c r="DBS157" s="168"/>
      <c r="DBT157" s="168"/>
      <c r="DBU157" s="168"/>
      <c r="DBV157" s="168"/>
      <c r="DBW157" s="168"/>
      <c r="DBX157" s="168"/>
      <c r="DBY157" s="168"/>
      <c r="DBZ157" s="168"/>
      <c r="DCA157" s="168"/>
      <c r="DCB157" s="168"/>
      <c r="DCC157" s="168"/>
      <c r="DCD157" s="168"/>
      <c r="DCE157" s="168"/>
      <c r="DCF157" s="168"/>
      <c r="DCG157" s="168"/>
      <c r="DCH157" s="168"/>
      <c r="DCI157" s="168"/>
      <c r="DCJ157" s="168"/>
      <c r="DCK157" s="168"/>
      <c r="DCL157" s="168"/>
      <c r="DCM157" s="168"/>
      <c r="DCN157" s="168"/>
      <c r="DCO157" s="168"/>
      <c r="DCP157" s="168"/>
      <c r="DCQ157" s="168"/>
      <c r="DCR157" s="168"/>
      <c r="DCS157" s="168"/>
      <c r="DCT157" s="168"/>
      <c r="DCU157" s="168"/>
      <c r="DCV157" s="168"/>
      <c r="DCW157" s="168"/>
      <c r="DCX157" s="168"/>
      <c r="DCY157" s="168"/>
      <c r="DCZ157" s="168"/>
      <c r="DDA157" s="168"/>
      <c r="DDB157" s="168"/>
      <c r="DDC157" s="168"/>
      <c r="DDD157" s="168"/>
      <c r="DDE157" s="168"/>
      <c r="DDF157" s="168"/>
      <c r="DDG157" s="168"/>
      <c r="DDH157" s="168"/>
      <c r="DDI157" s="168"/>
      <c r="DDJ157" s="168"/>
      <c r="DDK157" s="168"/>
      <c r="DDL157" s="168"/>
      <c r="DDM157" s="168"/>
      <c r="DDN157" s="168"/>
      <c r="DDO157" s="168"/>
      <c r="DDP157" s="168"/>
      <c r="DDQ157" s="168"/>
      <c r="DDR157" s="168"/>
      <c r="DDS157" s="168"/>
      <c r="DDT157" s="168"/>
      <c r="DDU157" s="168"/>
      <c r="DDV157" s="168"/>
      <c r="DDW157" s="168"/>
      <c r="DDX157" s="168"/>
      <c r="DDY157" s="168"/>
      <c r="DDZ157" s="168"/>
      <c r="DEA157" s="168"/>
      <c r="DEB157" s="168"/>
      <c r="DEC157" s="168"/>
      <c r="DED157" s="168"/>
      <c r="DEE157" s="168"/>
      <c r="DEF157" s="168"/>
      <c r="DEG157" s="168"/>
      <c r="DEH157" s="168"/>
      <c r="DEI157" s="168"/>
      <c r="DEJ157" s="168"/>
      <c r="DEK157" s="168"/>
      <c r="DEL157" s="168"/>
      <c r="DEM157" s="168"/>
      <c r="DEN157" s="168"/>
      <c r="DEO157" s="168"/>
      <c r="DEP157" s="168"/>
      <c r="DEQ157" s="168"/>
      <c r="DER157" s="168"/>
      <c r="DES157" s="168"/>
      <c r="DET157" s="168"/>
      <c r="DEU157" s="168"/>
      <c r="DEV157" s="168"/>
      <c r="DEW157" s="168"/>
      <c r="DEX157" s="168"/>
      <c r="DEY157" s="168"/>
      <c r="DEZ157" s="168"/>
      <c r="DFA157" s="168"/>
      <c r="DFB157" s="168"/>
      <c r="DFC157" s="168"/>
      <c r="DFD157" s="168"/>
      <c r="DFE157" s="168"/>
      <c r="DFF157" s="168"/>
      <c r="DFG157" s="168"/>
      <c r="DFH157" s="168"/>
      <c r="DFI157" s="168"/>
      <c r="DFJ157" s="168"/>
      <c r="DFK157" s="168"/>
      <c r="DFL157" s="168"/>
      <c r="DFM157" s="168"/>
      <c r="DFN157" s="168"/>
      <c r="DFO157" s="168"/>
      <c r="DFP157" s="168"/>
      <c r="DFQ157" s="168"/>
      <c r="DFR157" s="168"/>
      <c r="DFS157" s="168"/>
      <c r="DFT157" s="168"/>
      <c r="DFU157" s="168"/>
      <c r="DFV157" s="168"/>
      <c r="DFW157" s="168"/>
      <c r="DFX157" s="168"/>
      <c r="DFY157" s="168"/>
      <c r="DFZ157" s="168"/>
      <c r="DGA157" s="168"/>
      <c r="DGB157" s="168"/>
      <c r="DGC157" s="168"/>
      <c r="DGD157" s="168"/>
      <c r="DGE157" s="168"/>
      <c r="DGF157" s="168"/>
      <c r="DGG157" s="168"/>
      <c r="DGH157" s="168"/>
      <c r="DGI157" s="168"/>
      <c r="DGJ157" s="168"/>
      <c r="DGK157" s="168"/>
      <c r="DGL157" s="168"/>
      <c r="DGM157" s="168"/>
      <c r="DGN157" s="168"/>
      <c r="DGO157" s="168"/>
      <c r="DGP157" s="168"/>
      <c r="DGQ157" s="168"/>
      <c r="DGR157" s="168"/>
      <c r="DGS157" s="168"/>
      <c r="DGT157" s="168"/>
      <c r="DGU157" s="168"/>
      <c r="DGV157" s="168"/>
      <c r="DGW157" s="168"/>
      <c r="DGX157" s="168"/>
      <c r="DGY157" s="168"/>
      <c r="DGZ157" s="168"/>
      <c r="DHA157" s="168"/>
      <c r="DHB157" s="168"/>
      <c r="DHC157" s="168"/>
      <c r="DHD157" s="168"/>
      <c r="DHE157" s="168"/>
      <c r="DHF157" s="168"/>
      <c r="DHG157" s="168"/>
      <c r="DHH157" s="168"/>
      <c r="DHI157" s="168"/>
      <c r="DHJ157" s="168"/>
      <c r="DHK157" s="168"/>
      <c r="DHL157" s="168"/>
      <c r="DHM157" s="168"/>
      <c r="DHN157" s="168"/>
      <c r="DHO157" s="168"/>
      <c r="DHP157" s="168"/>
      <c r="DHQ157" s="168"/>
      <c r="DHR157" s="168"/>
      <c r="DHS157" s="168"/>
      <c r="DHT157" s="168"/>
      <c r="DHU157" s="168"/>
      <c r="DHV157" s="168"/>
      <c r="DHW157" s="168"/>
      <c r="DHX157" s="168"/>
      <c r="DHY157" s="168"/>
      <c r="DHZ157" s="168"/>
      <c r="DIA157" s="168"/>
      <c r="DIB157" s="168"/>
      <c r="DIC157" s="168"/>
      <c r="DID157" s="168"/>
      <c r="DIE157" s="168"/>
      <c r="DIF157" s="168"/>
      <c r="DIG157" s="168"/>
      <c r="DIH157" s="168"/>
      <c r="DII157" s="168"/>
      <c r="DIJ157" s="168"/>
      <c r="DIK157" s="168"/>
      <c r="DIL157" s="168"/>
      <c r="DIM157" s="168"/>
      <c r="DIN157" s="168"/>
      <c r="DIO157" s="168"/>
      <c r="DIP157" s="168"/>
      <c r="DIQ157" s="168"/>
      <c r="DIR157" s="168"/>
      <c r="DIS157" s="168"/>
      <c r="DIT157" s="168"/>
      <c r="DIU157" s="168"/>
      <c r="DIV157" s="168"/>
      <c r="DIW157" s="168"/>
      <c r="DIX157" s="168"/>
      <c r="DIY157" s="168"/>
      <c r="DIZ157" s="168"/>
      <c r="DJA157" s="168"/>
      <c r="DJB157" s="168"/>
      <c r="DJC157" s="168"/>
      <c r="DJD157" s="168"/>
      <c r="DJE157" s="168"/>
      <c r="DJF157" s="168"/>
      <c r="DJG157" s="168"/>
      <c r="DJH157" s="168"/>
      <c r="DJI157" s="168"/>
      <c r="DJJ157" s="168"/>
      <c r="DJK157" s="168"/>
      <c r="DJL157" s="168"/>
      <c r="DJM157" s="168"/>
      <c r="DJN157" s="168"/>
      <c r="DJO157" s="168"/>
      <c r="DJP157" s="168"/>
      <c r="DJQ157" s="168"/>
      <c r="DJR157" s="168"/>
      <c r="DJS157" s="168"/>
      <c r="DJT157" s="168"/>
      <c r="DJU157" s="168"/>
      <c r="DJV157" s="168"/>
      <c r="DJW157" s="168"/>
      <c r="DJX157" s="168"/>
      <c r="DJY157" s="168"/>
      <c r="DJZ157" s="168"/>
      <c r="DKA157" s="168"/>
      <c r="DKB157" s="168"/>
      <c r="DKC157" s="168"/>
      <c r="DKD157" s="168"/>
      <c r="DKE157" s="168"/>
      <c r="DKF157" s="168"/>
      <c r="DKG157" s="168"/>
      <c r="DKH157" s="168"/>
      <c r="DKI157" s="168"/>
      <c r="DKJ157" s="168"/>
      <c r="DKK157" s="168"/>
      <c r="DKL157" s="168"/>
      <c r="DKM157" s="168"/>
      <c r="DKN157" s="168"/>
      <c r="DKO157" s="168"/>
      <c r="DKP157" s="168"/>
      <c r="DKQ157" s="168"/>
      <c r="DKR157" s="168"/>
      <c r="DKS157" s="168"/>
      <c r="DKT157" s="168"/>
      <c r="DKU157" s="168"/>
      <c r="DKV157" s="168"/>
      <c r="DKW157" s="168"/>
      <c r="DKX157" s="168"/>
      <c r="DKY157" s="168"/>
      <c r="DKZ157" s="168"/>
      <c r="DLA157" s="168"/>
      <c r="DLB157" s="168"/>
      <c r="DLC157" s="168"/>
      <c r="DLD157" s="168"/>
      <c r="DLE157" s="168"/>
      <c r="DLF157" s="168"/>
      <c r="DLG157" s="168"/>
      <c r="DLH157" s="168"/>
      <c r="DLI157" s="168"/>
      <c r="DLJ157" s="168"/>
      <c r="DLK157" s="168"/>
      <c r="DLL157" s="168"/>
      <c r="DLM157" s="168"/>
      <c r="DLN157" s="168"/>
      <c r="DLO157" s="168"/>
      <c r="DLP157" s="168"/>
      <c r="DLQ157" s="168"/>
      <c r="DLR157" s="168"/>
      <c r="DLS157" s="168"/>
      <c r="DLT157" s="168"/>
      <c r="DLU157" s="168"/>
      <c r="DLV157" s="168"/>
      <c r="DLW157" s="168"/>
      <c r="DLX157" s="168"/>
      <c r="DLY157" s="168"/>
      <c r="DLZ157" s="168"/>
      <c r="DMA157" s="168"/>
      <c r="DMB157" s="168"/>
      <c r="DMC157" s="168"/>
      <c r="DMD157" s="168"/>
      <c r="DME157" s="168"/>
      <c r="DMF157" s="168"/>
      <c r="DMG157" s="168"/>
      <c r="DMH157" s="168"/>
      <c r="DMI157" s="168"/>
      <c r="DMJ157" s="168"/>
      <c r="DMK157" s="168"/>
      <c r="DML157" s="168"/>
      <c r="DMM157" s="168"/>
      <c r="DMN157" s="168"/>
      <c r="DMO157" s="168"/>
      <c r="DMP157" s="168"/>
      <c r="DMQ157" s="168"/>
      <c r="DMR157" s="168"/>
      <c r="DMS157" s="168"/>
      <c r="DMT157" s="168"/>
      <c r="DMU157" s="168"/>
      <c r="DMV157" s="168"/>
      <c r="DMW157" s="168"/>
      <c r="DMX157" s="168"/>
      <c r="DMY157" s="168"/>
      <c r="DMZ157" s="168"/>
      <c r="DNA157" s="168"/>
      <c r="DNB157" s="168"/>
      <c r="DNC157" s="168"/>
      <c r="DND157" s="168"/>
      <c r="DNE157" s="168"/>
      <c r="DNF157" s="168"/>
      <c r="DNG157" s="168"/>
      <c r="DNH157" s="168"/>
      <c r="DNI157" s="168"/>
      <c r="DNJ157" s="168"/>
      <c r="DNK157" s="168"/>
      <c r="DNL157" s="168"/>
      <c r="DNM157" s="168"/>
      <c r="DNN157" s="168"/>
      <c r="DNO157" s="168"/>
      <c r="DNP157" s="168"/>
      <c r="DNQ157" s="168"/>
      <c r="DNR157" s="168"/>
      <c r="DNS157" s="168"/>
      <c r="DNT157" s="168"/>
      <c r="DNU157" s="168"/>
      <c r="DNV157" s="168"/>
      <c r="DNW157" s="168"/>
      <c r="DNX157" s="168"/>
      <c r="DNY157" s="168"/>
      <c r="DNZ157" s="168"/>
      <c r="DOA157" s="168"/>
      <c r="DOB157" s="168"/>
      <c r="DOC157" s="168"/>
      <c r="DOD157" s="168"/>
      <c r="DOE157" s="168"/>
      <c r="DOF157" s="168"/>
      <c r="DOG157" s="168"/>
      <c r="DOH157" s="168"/>
      <c r="DOI157" s="168"/>
      <c r="DOJ157" s="168"/>
      <c r="DOK157" s="168"/>
      <c r="DOL157" s="168"/>
      <c r="DOM157" s="168"/>
      <c r="DON157" s="168"/>
      <c r="DOO157" s="168"/>
      <c r="DOP157" s="168"/>
      <c r="DOQ157" s="168"/>
      <c r="DOR157" s="168"/>
      <c r="DOS157" s="168"/>
      <c r="DOT157" s="168"/>
      <c r="DOU157" s="168"/>
      <c r="DOV157" s="168"/>
      <c r="DOW157" s="168"/>
      <c r="DOX157" s="168"/>
      <c r="DOY157" s="168"/>
      <c r="DOZ157" s="168"/>
      <c r="DPA157" s="168"/>
      <c r="DPB157" s="168"/>
      <c r="DPC157" s="168"/>
      <c r="DPD157" s="168"/>
      <c r="DPE157" s="168"/>
      <c r="DPF157" s="168"/>
      <c r="DPG157" s="168"/>
      <c r="DPH157" s="168"/>
      <c r="DPI157" s="168"/>
      <c r="DPJ157" s="168"/>
      <c r="DPK157" s="168"/>
      <c r="DPL157" s="168"/>
      <c r="DPM157" s="168"/>
      <c r="DPN157" s="168"/>
      <c r="DPO157" s="168"/>
      <c r="DPP157" s="168"/>
      <c r="DPQ157" s="168"/>
      <c r="DPR157" s="168"/>
      <c r="DPS157" s="168"/>
      <c r="DPT157" s="168"/>
      <c r="DPU157" s="168"/>
      <c r="DPV157" s="168"/>
      <c r="DPW157" s="168"/>
      <c r="DPX157" s="168"/>
      <c r="DPY157" s="168"/>
      <c r="DPZ157" s="168"/>
      <c r="DQA157" s="168"/>
      <c r="DQB157" s="168"/>
      <c r="DQC157" s="168"/>
      <c r="DQD157" s="168"/>
      <c r="DQE157" s="168"/>
      <c r="DQF157" s="168"/>
      <c r="DQG157" s="168"/>
      <c r="DQH157" s="168"/>
      <c r="DQI157" s="168"/>
      <c r="DQJ157" s="168"/>
      <c r="DQK157" s="168"/>
      <c r="DQL157" s="168"/>
      <c r="DQM157" s="168"/>
      <c r="DQN157" s="168"/>
      <c r="DQO157" s="168"/>
      <c r="DQP157" s="168"/>
      <c r="DQQ157" s="168"/>
      <c r="DQR157" s="168"/>
      <c r="DQS157" s="168"/>
      <c r="DQT157" s="168"/>
      <c r="DQU157" s="168"/>
      <c r="DQV157" s="168"/>
      <c r="DQW157" s="168"/>
      <c r="DQX157" s="168"/>
      <c r="DQY157" s="168"/>
      <c r="DQZ157" s="168"/>
      <c r="DRA157" s="168"/>
      <c r="DRB157" s="168"/>
      <c r="DRC157" s="168"/>
      <c r="DRD157" s="168"/>
      <c r="DRE157" s="168"/>
      <c r="DRF157" s="168"/>
      <c r="DRG157" s="168"/>
      <c r="DRH157" s="168"/>
      <c r="DRI157" s="168"/>
      <c r="DRJ157" s="168"/>
      <c r="DRK157" s="168"/>
      <c r="DRL157" s="168"/>
      <c r="DRM157" s="168"/>
      <c r="DRN157" s="168"/>
      <c r="DRO157" s="168"/>
      <c r="DRP157" s="168"/>
      <c r="DRQ157" s="168"/>
      <c r="DRR157" s="168"/>
      <c r="DRS157" s="168"/>
      <c r="DRT157" s="168"/>
      <c r="DRU157" s="168"/>
      <c r="DRV157" s="168"/>
      <c r="DRW157" s="168"/>
      <c r="DRX157" s="168"/>
      <c r="DRY157" s="168"/>
      <c r="DRZ157" s="168"/>
      <c r="DSA157" s="168"/>
      <c r="DSB157" s="168"/>
      <c r="DSC157" s="168"/>
      <c r="DSD157" s="168"/>
      <c r="DSE157" s="168"/>
      <c r="DSF157" s="168"/>
      <c r="DSG157" s="168"/>
      <c r="DSH157" s="168"/>
      <c r="DSI157" s="168"/>
      <c r="DSJ157" s="168"/>
      <c r="DSK157" s="168"/>
      <c r="DSL157" s="168"/>
      <c r="DSM157" s="168"/>
      <c r="DSN157" s="168"/>
      <c r="DSO157" s="168"/>
      <c r="DSP157" s="168"/>
      <c r="DSQ157" s="168"/>
      <c r="DSR157" s="168"/>
      <c r="DSS157" s="168"/>
      <c r="DST157" s="168"/>
      <c r="DSU157" s="168"/>
      <c r="DSV157" s="168"/>
      <c r="DSW157" s="168"/>
      <c r="DSX157" s="168"/>
      <c r="DSY157" s="168"/>
      <c r="DSZ157" s="168"/>
      <c r="DTA157" s="168"/>
      <c r="DTB157" s="168"/>
      <c r="DTC157" s="168"/>
      <c r="DTD157" s="168"/>
      <c r="DTE157" s="168"/>
      <c r="DTF157" s="168"/>
      <c r="DTG157" s="168"/>
      <c r="DTH157" s="168"/>
      <c r="DTI157" s="168"/>
      <c r="DTJ157" s="168"/>
      <c r="DTK157" s="168"/>
      <c r="DTL157" s="168"/>
      <c r="DTM157" s="168"/>
      <c r="DTN157" s="168"/>
      <c r="DTO157" s="168"/>
      <c r="DTP157" s="168"/>
      <c r="DTQ157" s="168"/>
      <c r="DTR157" s="168"/>
      <c r="DTS157" s="168"/>
      <c r="DTT157" s="168"/>
      <c r="DTU157" s="168"/>
      <c r="DTV157" s="168"/>
      <c r="DTW157" s="168"/>
      <c r="DTX157" s="168"/>
      <c r="DTY157" s="168"/>
      <c r="DTZ157" s="168"/>
      <c r="DUA157" s="168"/>
      <c r="DUB157" s="168"/>
      <c r="DUC157" s="168"/>
      <c r="DUD157" s="168"/>
      <c r="DUE157" s="168"/>
      <c r="DUF157" s="168"/>
      <c r="DUG157" s="168"/>
      <c r="DUH157" s="168"/>
      <c r="DUI157" s="168"/>
      <c r="DUJ157" s="168"/>
      <c r="DUK157" s="168"/>
      <c r="DUL157" s="168"/>
      <c r="DUM157" s="168"/>
      <c r="DUN157" s="168"/>
      <c r="DUO157" s="168"/>
      <c r="DUP157" s="168"/>
      <c r="DUQ157" s="168"/>
      <c r="DUR157" s="168"/>
      <c r="DUS157" s="168"/>
      <c r="DUT157" s="168"/>
      <c r="DUU157" s="168"/>
      <c r="DUV157" s="168"/>
      <c r="DUW157" s="168"/>
      <c r="DUX157" s="168"/>
      <c r="DUY157" s="168"/>
      <c r="DUZ157" s="168"/>
      <c r="DVA157" s="168"/>
      <c r="DVB157" s="168"/>
      <c r="DVC157" s="168"/>
      <c r="DVD157" s="168"/>
      <c r="DVE157" s="168"/>
      <c r="DVF157" s="168"/>
      <c r="DVG157" s="168"/>
      <c r="DVH157" s="168"/>
      <c r="DVI157" s="168"/>
      <c r="DVJ157" s="168"/>
      <c r="DVK157" s="168"/>
      <c r="DVL157" s="168"/>
      <c r="DVM157" s="168"/>
      <c r="DVN157" s="168"/>
      <c r="DVO157" s="168"/>
      <c r="DVP157" s="168"/>
      <c r="DVQ157" s="168"/>
      <c r="DVR157" s="168"/>
      <c r="DVS157" s="168"/>
      <c r="DVT157" s="168"/>
      <c r="DVU157" s="168"/>
      <c r="DVV157" s="168"/>
      <c r="DVW157" s="168"/>
      <c r="DVX157" s="168"/>
      <c r="DVY157" s="168"/>
      <c r="DVZ157" s="168"/>
      <c r="DWA157" s="168"/>
      <c r="DWB157" s="168"/>
      <c r="DWC157" s="168"/>
      <c r="DWD157" s="168"/>
      <c r="DWE157" s="168"/>
      <c r="DWF157" s="168"/>
      <c r="DWG157" s="168"/>
      <c r="DWH157" s="168"/>
      <c r="DWI157" s="168"/>
      <c r="DWJ157" s="168"/>
      <c r="DWK157" s="168"/>
      <c r="DWL157" s="168"/>
      <c r="DWM157" s="168"/>
      <c r="DWN157" s="168"/>
      <c r="DWO157" s="168"/>
      <c r="DWP157" s="168"/>
      <c r="DWQ157" s="168"/>
      <c r="DWR157" s="168"/>
      <c r="DWS157" s="168"/>
      <c r="DWT157" s="168"/>
      <c r="DWU157" s="168"/>
      <c r="DWV157" s="168"/>
      <c r="DWW157" s="168"/>
      <c r="DWX157" s="168"/>
      <c r="DWY157" s="168"/>
      <c r="DWZ157" s="168"/>
      <c r="DXA157" s="168"/>
      <c r="DXB157" s="168"/>
      <c r="DXC157" s="168"/>
      <c r="DXD157" s="168"/>
      <c r="DXE157" s="168"/>
      <c r="DXF157" s="168"/>
      <c r="DXG157" s="168"/>
      <c r="DXH157" s="168"/>
      <c r="DXI157" s="168"/>
      <c r="DXJ157" s="168"/>
      <c r="DXK157" s="168"/>
      <c r="DXL157" s="168"/>
      <c r="DXM157" s="168"/>
      <c r="DXN157" s="168"/>
      <c r="DXO157" s="168"/>
      <c r="DXP157" s="168"/>
      <c r="DXQ157" s="168"/>
      <c r="DXR157" s="168"/>
      <c r="DXS157" s="168"/>
      <c r="DXT157" s="168"/>
      <c r="DXU157" s="168"/>
      <c r="DXV157" s="168"/>
      <c r="DXW157" s="168"/>
      <c r="DXX157" s="168"/>
      <c r="DXY157" s="168"/>
      <c r="DXZ157" s="168"/>
      <c r="DYA157" s="168"/>
      <c r="DYB157" s="168"/>
      <c r="DYC157" s="168"/>
      <c r="DYD157" s="168"/>
      <c r="DYE157" s="168"/>
      <c r="DYF157" s="168"/>
      <c r="DYG157" s="168"/>
      <c r="DYH157" s="168"/>
      <c r="DYI157" s="168"/>
      <c r="DYJ157" s="168"/>
      <c r="DYK157" s="168"/>
      <c r="DYL157" s="168"/>
      <c r="DYM157" s="168"/>
      <c r="DYN157" s="168"/>
      <c r="DYO157" s="168"/>
      <c r="DYP157" s="168"/>
      <c r="DYQ157" s="168"/>
      <c r="DYR157" s="168"/>
      <c r="DYS157" s="168"/>
      <c r="DYT157" s="168"/>
      <c r="DYU157" s="168"/>
      <c r="DYV157" s="168"/>
      <c r="DYW157" s="168"/>
      <c r="DYX157" s="168"/>
      <c r="DYY157" s="168"/>
      <c r="DYZ157" s="168"/>
      <c r="DZA157" s="168"/>
      <c r="DZB157" s="168"/>
      <c r="DZC157" s="168"/>
      <c r="DZD157" s="168"/>
      <c r="DZE157" s="168"/>
      <c r="DZF157" s="168"/>
      <c r="DZG157" s="168"/>
      <c r="DZH157" s="168"/>
      <c r="DZI157" s="168"/>
      <c r="DZJ157" s="168"/>
      <c r="DZK157" s="168"/>
      <c r="DZL157" s="168"/>
      <c r="DZM157" s="168"/>
      <c r="DZN157" s="168"/>
      <c r="DZO157" s="168"/>
      <c r="DZP157" s="168"/>
      <c r="DZQ157" s="168"/>
      <c r="DZR157" s="168"/>
      <c r="DZS157" s="168"/>
      <c r="DZT157" s="168"/>
      <c r="DZU157" s="168"/>
      <c r="DZV157" s="168"/>
      <c r="DZW157" s="168"/>
      <c r="DZX157" s="168"/>
      <c r="DZY157" s="168"/>
      <c r="DZZ157" s="168"/>
      <c r="EAA157" s="168"/>
      <c r="EAB157" s="168"/>
      <c r="EAC157" s="168"/>
      <c r="EAD157" s="168"/>
      <c r="EAE157" s="168"/>
      <c r="EAF157" s="168"/>
      <c r="EAG157" s="168"/>
      <c r="EAH157" s="168"/>
      <c r="EAI157" s="168"/>
      <c r="EAJ157" s="168"/>
      <c r="EAK157" s="168"/>
      <c r="EAL157" s="168"/>
      <c r="EAM157" s="168"/>
      <c r="EAN157" s="168"/>
      <c r="EAO157" s="168"/>
      <c r="EAP157" s="168"/>
      <c r="EAQ157" s="168"/>
      <c r="EAR157" s="168"/>
      <c r="EAS157" s="168"/>
      <c r="EAT157" s="168"/>
      <c r="EAU157" s="168"/>
      <c r="EAV157" s="168"/>
      <c r="EAW157" s="168"/>
      <c r="EAX157" s="168"/>
      <c r="EAY157" s="168"/>
      <c r="EAZ157" s="168"/>
      <c r="EBA157" s="168"/>
      <c r="EBB157" s="168"/>
      <c r="EBC157" s="168"/>
      <c r="EBD157" s="168"/>
      <c r="EBE157" s="168"/>
      <c r="EBF157" s="168"/>
      <c r="EBG157" s="168"/>
      <c r="EBH157" s="168"/>
      <c r="EBI157" s="168"/>
      <c r="EBJ157" s="168"/>
      <c r="EBK157" s="168"/>
      <c r="EBL157" s="168"/>
      <c r="EBM157" s="168"/>
      <c r="EBN157" s="168"/>
      <c r="EBO157" s="168"/>
      <c r="EBP157" s="168"/>
      <c r="EBQ157" s="168"/>
      <c r="EBR157" s="168"/>
      <c r="EBS157" s="168"/>
      <c r="EBT157" s="168"/>
      <c r="EBU157" s="168"/>
      <c r="EBV157" s="168"/>
      <c r="EBW157" s="168"/>
      <c r="EBX157" s="168"/>
      <c r="EBY157" s="168"/>
      <c r="EBZ157" s="168"/>
      <c r="ECA157" s="168"/>
      <c r="ECB157" s="168"/>
      <c r="ECC157" s="168"/>
      <c r="ECD157" s="168"/>
      <c r="ECE157" s="168"/>
      <c r="ECF157" s="168"/>
      <c r="ECG157" s="168"/>
      <c r="ECH157" s="168"/>
      <c r="ECI157" s="168"/>
      <c r="ECJ157" s="168"/>
      <c r="ECK157" s="168"/>
      <c r="ECL157" s="168"/>
      <c r="ECM157" s="168"/>
      <c r="ECN157" s="168"/>
      <c r="ECO157" s="168"/>
      <c r="ECP157" s="168"/>
      <c r="ECQ157" s="168"/>
      <c r="ECR157" s="168"/>
      <c r="ECS157" s="168"/>
      <c r="ECT157" s="168"/>
      <c r="ECU157" s="168"/>
      <c r="ECV157" s="168"/>
      <c r="ECW157" s="168"/>
      <c r="ECX157" s="168"/>
      <c r="ECY157" s="168"/>
      <c r="ECZ157" s="168"/>
      <c r="EDA157" s="168"/>
      <c r="EDB157" s="168"/>
      <c r="EDC157" s="168"/>
      <c r="EDD157" s="168"/>
      <c r="EDE157" s="168"/>
      <c r="EDF157" s="168"/>
      <c r="EDG157" s="168"/>
      <c r="EDH157" s="168"/>
      <c r="EDI157" s="168"/>
      <c r="EDJ157" s="168"/>
      <c r="EDK157" s="168"/>
      <c r="EDL157" s="168"/>
      <c r="EDM157" s="168"/>
      <c r="EDN157" s="168"/>
      <c r="EDO157" s="168"/>
      <c r="EDP157" s="168"/>
      <c r="EDQ157" s="168"/>
      <c r="EDR157" s="168"/>
      <c r="EDS157" s="168"/>
      <c r="EDT157" s="168"/>
      <c r="EDU157" s="168"/>
      <c r="EDV157" s="168"/>
      <c r="EDW157" s="168"/>
      <c r="EDX157" s="168"/>
      <c r="EDY157" s="168"/>
      <c r="EDZ157" s="168"/>
      <c r="EEA157" s="168"/>
      <c r="EEB157" s="168"/>
      <c r="EEC157" s="168"/>
      <c r="EED157" s="168"/>
      <c r="EEE157" s="168"/>
      <c r="EEF157" s="168"/>
      <c r="EEG157" s="168"/>
      <c r="EEH157" s="168"/>
      <c r="EEI157" s="168"/>
      <c r="EEJ157" s="168"/>
      <c r="EEK157" s="168"/>
      <c r="EEL157" s="168"/>
      <c r="EEM157" s="168"/>
      <c r="EEN157" s="168"/>
      <c r="EEO157" s="168"/>
      <c r="EEP157" s="168"/>
      <c r="EEQ157" s="168"/>
      <c r="EER157" s="168"/>
      <c r="EES157" s="168"/>
      <c r="EET157" s="168"/>
      <c r="EEU157" s="168"/>
      <c r="EEV157" s="168"/>
      <c r="EEW157" s="168"/>
      <c r="EEX157" s="168"/>
      <c r="EEY157" s="168"/>
      <c r="EEZ157" s="168"/>
      <c r="EFA157" s="168"/>
      <c r="EFB157" s="168"/>
      <c r="EFC157" s="168"/>
      <c r="EFD157" s="168"/>
      <c r="EFE157" s="168"/>
      <c r="EFF157" s="168"/>
      <c r="EFG157" s="168"/>
      <c r="EFH157" s="168"/>
      <c r="EFI157" s="168"/>
      <c r="EFJ157" s="168"/>
      <c r="EFK157" s="168"/>
      <c r="EFL157" s="168"/>
      <c r="EFM157" s="168"/>
      <c r="EFN157" s="168"/>
      <c r="EFO157" s="168"/>
      <c r="EFP157" s="168"/>
      <c r="EFQ157" s="168"/>
      <c r="EFR157" s="168"/>
      <c r="EFS157" s="168"/>
      <c r="EFT157" s="168"/>
      <c r="EFU157" s="168"/>
      <c r="EFV157" s="168"/>
      <c r="EFW157" s="168"/>
      <c r="EFX157" s="168"/>
      <c r="EFY157" s="168"/>
      <c r="EFZ157" s="168"/>
      <c r="EGA157" s="168"/>
      <c r="EGB157" s="168"/>
      <c r="EGC157" s="168"/>
      <c r="EGD157" s="168"/>
      <c r="EGE157" s="168"/>
      <c r="EGF157" s="168"/>
      <c r="EGG157" s="168"/>
      <c r="EGH157" s="168"/>
      <c r="EGI157" s="168"/>
      <c r="EGJ157" s="168"/>
      <c r="EGK157" s="168"/>
      <c r="EGL157" s="168"/>
      <c r="EGM157" s="168"/>
      <c r="EGN157" s="168"/>
      <c r="EGO157" s="168"/>
      <c r="EGP157" s="168"/>
      <c r="EGQ157" s="168"/>
      <c r="EGR157" s="168"/>
      <c r="EGS157" s="168"/>
      <c r="EGT157" s="168"/>
      <c r="EGU157" s="168"/>
      <c r="EGV157" s="168"/>
      <c r="EGW157" s="168"/>
      <c r="EGX157" s="168"/>
      <c r="EGY157" s="168"/>
      <c r="EGZ157" s="168"/>
      <c r="EHA157" s="168"/>
      <c r="EHB157" s="168"/>
      <c r="EHC157" s="168"/>
      <c r="EHD157" s="168"/>
      <c r="EHE157" s="168"/>
      <c r="EHF157" s="168"/>
      <c r="EHG157" s="168"/>
      <c r="EHH157" s="168"/>
      <c r="EHI157" s="168"/>
      <c r="EHJ157" s="168"/>
      <c r="EHK157" s="168"/>
      <c r="EHL157" s="168"/>
      <c r="EHM157" s="168"/>
      <c r="EHN157" s="168"/>
      <c r="EHO157" s="168"/>
      <c r="EHP157" s="168"/>
      <c r="EHQ157" s="168"/>
      <c r="EHR157" s="168"/>
      <c r="EHS157" s="168"/>
      <c r="EHT157" s="168"/>
      <c r="EHU157" s="168"/>
      <c r="EHV157" s="168"/>
      <c r="EHW157" s="168"/>
      <c r="EHX157" s="168"/>
      <c r="EHY157" s="168"/>
      <c r="EHZ157" s="168"/>
      <c r="EIA157" s="168"/>
      <c r="EIB157" s="168"/>
      <c r="EIC157" s="168"/>
      <c r="EID157" s="168"/>
      <c r="EIE157" s="168"/>
      <c r="EIF157" s="168"/>
      <c r="EIG157" s="168"/>
      <c r="EIH157" s="168"/>
      <c r="EII157" s="168"/>
      <c r="EIJ157" s="168"/>
      <c r="EIK157" s="168"/>
      <c r="EIL157" s="168"/>
      <c r="EIM157" s="168"/>
      <c r="EIN157" s="168"/>
      <c r="EIO157" s="168"/>
      <c r="EIP157" s="168"/>
      <c r="EIQ157" s="168"/>
      <c r="EIR157" s="168"/>
      <c r="EIS157" s="168"/>
      <c r="EIT157" s="168"/>
      <c r="EIU157" s="168"/>
      <c r="EIV157" s="168"/>
      <c r="EIW157" s="168"/>
      <c r="EIX157" s="168"/>
      <c r="EIY157" s="168"/>
      <c r="EIZ157" s="168"/>
      <c r="EJA157" s="168"/>
      <c r="EJB157" s="168"/>
      <c r="EJC157" s="168"/>
      <c r="EJD157" s="168"/>
      <c r="EJE157" s="168"/>
      <c r="EJF157" s="168"/>
      <c r="EJG157" s="168"/>
      <c r="EJH157" s="168"/>
      <c r="EJI157" s="168"/>
      <c r="EJJ157" s="168"/>
      <c r="EJK157" s="168"/>
      <c r="EJL157" s="168"/>
      <c r="EJM157" s="168"/>
      <c r="EJN157" s="168"/>
      <c r="EJO157" s="168"/>
      <c r="EJP157" s="168"/>
      <c r="EJQ157" s="168"/>
      <c r="EJR157" s="168"/>
      <c r="EJS157" s="168"/>
      <c r="EJT157" s="168"/>
      <c r="EJU157" s="168"/>
      <c r="EJV157" s="168"/>
      <c r="EJW157" s="168"/>
      <c r="EJX157" s="168"/>
      <c r="EJY157" s="168"/>
      <c r="EJZ157" s="168"/>
      <c r="EKA157" s="168"/>
      <c r="EKB157" s="168"/>
      <c r="EKC157" s="168"/>
      <c r="EKD157" s="168"/>
      <c r="EKE157" s="168"/>
      <c r="EKF157" s="168"/>
      <c r="EKG157" s="168"/>
      <c r="EKH157" s="168"/>
      <c r="EKI157" s="168"/>
      <c r="EKJ157" s="168"/>
      <c r="EKK157" s="168"/>
      <c r="EKL157" s="168"/>
      <c r="EKM157" s="168"/>
      <c r="EKN157" s="168"/>
      <c r="EKO157" s="168"/>
      <c r="EKP157" s="168"/>
      <c r="EKQ157" s="168"/>
      <c r="EKR157" s="168"/>
      <c r="EKS157" s="168"/>
      <c r="EKT157" s="168"/>
      <c r="EKU157" s="168"/>
      <c r="EKV157" s="168"/>
      <c r="EKW157" s="168"/>
      <c r="EKX157" s="168"/>
      <c r="EKY157" s="168"/>
      <c r="EKZ157" s="168"/>
      <c r="ELA157" s="168"/>
      <c r="ELB157" s="168"/>
      <c r="ELC157" s="168"/>
      <c r="ELD157" s="168"/>
      <c r="ELE157" s="168"/>
      <c r="ELF157" s="168"/>
      <c r="ELG157" s="168"/>
      <c r="ELH157" s="168"/>
      <c r="ELI157" s="168"/>
      <c r="ELJ157" s="168"/>
      <c r="ELK157" s="168"/>
      <c r="ELL157" s="168"/>
      <c r="ELM157" s="168"/>
      <c r="ELN157" s="168"/>
      <c r="ELO157" s="168"/>
      <c r="ELP157" s="168"/>
      <c r="ELQ157" s="168"/>
      <c r="ELR157" s="168"/>
      <c r="ELS157" s="168"/>
      <c r="ELT157" s="168"/>
      <c r="ELU157" s="168"/>
      <c r="ELV157" s="168"/>
      <c r="ELW157" s="168"/>
      <c r="ELX157" s="168"/>
      <c r="ELY157" s="168"/>
      <c r="ELZ157" s="168"/>
      <c r="EMA157" s="168"/>
      <c r="EMB157" s="168"/>
      <c r="EMC157" s="168"/>
      <c r="EMD157" s="168"/>
      <c r="EME157" s="168"/>
      <c r="EMF157" s="168"/>
      <c r="EMG157" s="168"/>
      <c r="EMH157" s="168"/>
      <c r="EMI157" s="168"/>
      <c r="EMJ157" s="168"/>
      <c r="EMK157" s="168"/>
      <c r="EML157" s="168"/>
      <c r="EMM157" s="168"/>
      <c r="EMN157" s="168"/>
      <c r="EMO157" s="168"/>
      <c r="EMP157" s="168"/>
      <c r="EMQ157" s="168"/>
      <c r="EMR157" s="168"/>
      <c r="EMS157" s="168"/>
      <c r="EMT157" s="168"/>
      <c r="EMU157" s="168"/>
      <c r="EMV157" s="168"/>
      <c r="EMW157" s="168"/>
      <c r="EMX157" s="168"/>
      <c r="EMY157" s="168"/>
      <c r="EMZ157" s="168"/>
      <c r="ENA157" s="168"/>
      <c r="ENB157" s="168"/>
      <c r="ENC157" s="168"/>
      <c r="END157" s="168"/>
      <c r="ENE157" s="168"/>
      <c r="ENF157" s="168"/>
      <c r="ENG157" s="168"/>
      <c r="ENH157" s="168"/>
      <c r="ENI157" s="168"/>
      <c r="ENJ157" s="168"/>
      <c r="ENK157" s="168"/>
      <c r="ENL157" s="168"/>
      <c r="ENM157" s="168"/>
      <c r="ENN157" s="168"/>
      <c r="ENO157" s="168"/>
      <c r="ENP157" s="168"/>
      <c r="ENQ157" s="168"/>
      <c r="ENR157" s="168"/>
      <c r="ENS157" s="168"/>
      <c r="ENT157" s="168"/>
      <c r="ENU157" s="168"/>
      <c r="ENV157" s="168"/>
      <c r="ENW157" s="168"/>
      <c r="ENX157" s="168"/>
      <c r="ENY157" s="168"/>
      <c r="ENZ157" s="168"/>
      <c r="EOA157" s="168"/>
      <c r="EOB157" s="168"/>
      <c r="EOC157" s="168"/>
      <c r="EOD157" s="168"/>
      <c r="EOE157" s="168"/>
      <c r="EOF157" s="168"/>
      <c r="EOG157" s="168"/>
      <c r="EOH157" s="168"/>
      <c r="EOI157" s="168"/>
      <c r="EOJ157" s="168"/>
      <c r="EOK157" s="168"/>
      <c r="EOL157" s="168"/>
      <c r="EOM157" s="168"/>
      <c r="EON157" s="168"/>
      <c r="EOO157" s="168"/>
      <c r="EOP157" s="168"/>
      <c r="EOQ157" s="168"/>
      <c r="EOR157" s="168"/>
      <c r="EOS157" s="168"/>
      <c r="EOT157" s="168"/>
      <c r="EOU157" s="168"/>
      <c r="EOV157" s="168"/>
      <c r="EOW157" s="168"/>
      <c r="EOX157" s="168"/>
      <c r="EOY157" s="168"/>
      <c r="EOZ157" s="168"/>
      <c r="EPA157" s="168"/>
      <c r="EPB157" s="168"/>
      <c r="EPC157" s="168"/>
      <c r="EPD157" s="168"/>
      <c r="EPE157" s="168"/>
      <c r="EPF157" s="168"/>
      <c r="EPG157" s="168"/>
      <c r="EPH157" s="168"/>
      <c r="EPI157" s="168"/>
      <c r="EPJ157" s="168"/>
      <c r="EPK157" s="168"/>
      <c r="EPL157" s="168"/>
      <c r="EPM157" s="168"/>
      <c r="EPN157" s="168"/>
      <c r="EPO157" s="168"/>
      <c r="EPP157" s="168"/>
      <c r="EPQ157" s="168"/>
      <c r="EPR157" s="168"/>
      <c r="EPS157" s="168"/>
      <c r="EPT157" s="168"/>
      <c r="EPU157" s="168"/>
      <c r="EPV157" s="168"/>
      <c r="EPW157" s="168"/>
      <c r="EPX157" s="168"/>
      <c r="EPY157" s="168"/>
      <c r="EPZ157" s="168"/>
      <c r="EQA157" s="168"/>
      <c r="EQB157" s="168"/>
      <c r="EQC157" s="168"/>
      <c r="EQD157" s="168"/>
      <c r="EQE157" s="168"/>
      <c r="EQF157" s="168"/>
      <c r="EQG157" s="168"/>
      <c r="EQH157" s="168"/>
      <c r="EQI157" s="168"/>
      <c r="EQJ157" s="168"/>
      <c r="EQK157" s="168"/>
      <c r="EQL157" s="168"/>
      <c r="EQM157" s="168"/>
      <c r="EQN157" s="168"/>
      <c r="EQO157" s="168"/>
      <c r="EQP157" s="168"/>
      <c r="EQQ157" s="168"/>
      <c r="EQR157" s="168"/>
      <c r="EQS157" s="168"/>
      <c r="EQT157" s="168"/>
      <c r="EQU157" s="168"/>
      <c r="EQV157" s="168"/>
      <c r="EQW157" s="168"/>
      <c r="EQX157" s="168"/>
      <c r="EQY157" s="168"/>
      <c r="EQZ157" s="168"/>
      <c r="ERA157" s="168"/>
      <c r="ERB157" s="168"/>
      <c r="ERC157" s="168"/>
      <c r="ERD157" s="168"/>
      <c r="ERE157" s="168"/>
      <c r="ERF157" s="168"/>
      <c r="ERG157" s="168"/>
      <c r="ERH157" s="168"/>
      <c r="ERI157" s="168"/>
      <c r="ERJ157" s="168"/>
      <c r="ERK157" s="168"/>
      <c r="ERL157" s="168"/>
      <c r="ERM157" s="168"/>
      <c r="ERN157" s="168"/>
      <c r="ERO157" s="168"/>
      <c r="ERP157" s="168"/>
      <c r="ERQ157" s="168"/>
      <c r="ERR157" s="168"/>
      <c r="ERS157" s="168"/>
      <c r="ERT157" s="168"/>
      <c r="ERU157" s="168"/>
      <c r="ERV157" s="168"/>
      <c r="ERW157" s="168"/>
      <c r="ERX157" s="168"/>
      <c r="ERY157" s="168"/>
      <c r="ERZ157" s="168"/>
      <c r="ESA157" s="168"/>
      <c r="ESB157" s="168"/>
      <c r="ESC157" s="168"/>
      <c r="ESD157" s="168"/>
      <c r="ESE157" s="168"/>
      <c r="ESF157" s="168"/>
      <c r="ESG157" s="168"/>
      <c r="ESH157" s="168"/>
      <c r="ESI157" s="168"/>
      <c r="ESJ157" s="168"/>
      <c r="ESK157" s="168"/>
      <c r="ESL157" s="168"/>
      <c r="ESM157" s="168"/>
      <c r="ESN157" s="168"/>
      <c r="ESO157" s="168"/>
      <c r="ESP157" s="168"/>
      <c r="ESQ157" s="168"/>
      <c r="ESR157" s="168"/>
      <c r="ESS157" s="168"/>
      <c r="EST157" s="168"/>
      <c r="ESU157" s="168"/>
      <c r="ESV157" s="168"/>
      <c r="ESW157" s="168"/>
      <c r="ESX157" s="168"/>
      <c r="ESY157" s="168"/>
      <c r="ESZ157" s="168"/>
      <c r="ETA157" s="168"/>
      <c r="ETB157" s="168"/>
      <c r="ETC157" s="168"/>
      <c r="ETD157" s="168"/>
      <c r="ETE157" s="168"/>
      <c r="ETF157" s="168"/>
      <c r="ETG157" s="168"/>
      <c r="ETH157" s="168"/>
      <c r="ETI157" s="168"/>
      <c r="ETJ157" s="168"/>
      <c r="ETK157" s="168"/>
      <c r="ETL157" s="168"/>
      <c r="ETM157" s="168"/>
      <c r="ETN157" s="168"/>
      <c r="ETO157" s="168"/>
      <c r="ETP157" s="168"/>
      <c r="ETQ157" s="168"/>
      <c r="ETR157" s="168"/>
      <c r="ETS157" s="168"/>
      <c r="ETT157" s="168"/>
      <c r="ETU157" s="168"/>
      <c r="ETV157" s="168"/>
      <c r="ETW157" s="168"/>
      <c r="ETX157" s="168"/>
      <c r="ETY157" s="168"/>
      <c r="ETZ157" s="168"/>
      <c r="EUA157" s="168"/>
      <c r="EUB157" s="168"/>
      <c r="EUC157" s="168"/>
      <c r="EUD157" s="168"/>
      <c r="EUE157" s="168"/>
      <c r="EUF157" s="168"/>
      <c r="EUG157" s="168"/>
      <c r="EUH157" s="168"/>
      <c r="EUI157" s="168"/>
      <c r="EUJ157" s="168"/>
      <c r="EUK157" s="168"/>
      <c r="EUL157" s="168"/>
      <c r="EUM157" s="168"/>
      <c r="EUN157" s="168"/>
      <c r="EUO157" s="168"/>
      <c r="EUP157" s="168"/>
      <c r="EUQ157" s="168"/>
      <c r="EUR157" s="168"/>
      <c r="EUS157" s="168"/>
      <c r="EUT157" s="168"/>
      <c r="EUU157" s="168"/>
      <c r="EUV157" s="168"/>
      <c r="EUW157" s="168"/>
      <c r="EUX157" s="168"/>
      <c r="EUY157" s="168"/>
      <c r="EUZ157" s="168"/>
      <c r="EVA157" s="168"/>
      <c r="EVB157" s="168"/>
      <c r="EVC157" s="168"/>
      <c r="EVD157" s="168"/>
      <c r="EVE157" s="168"/>
      <c r="EVF157" s="168"/>
      <c r="EVG157" s="168"/>
      <c r="EVH157" s="168"/>
      <c r="EVI157" s="168"/>
      <c r="EVJ157" s="168"/>
      <c r="EVK157" s="168"/>
      <c r="EVL157" s="168"/>
      <c r="EVM157" s="168"/>
      <c r="EVN157" s="168"/>
      <c r="EVO157" s="168"/>
      <c r="EVP157" s="168"/>
      <c r="EVQ157" s="168"/>
      <c r="EVR157" s="168"/>
      <c r="EVS157" s="168"/>
      <c r="EVT157" s="168"/>
      <c r="EVU157" s="168"/>
      <c r="EVV157" s="168"/>
      <c r="EVW157" s="168"/>
      <c r="EVX157" s="168"/>
      <c r="EVY157" s="168"/>
      <c r="EVZ157" s="168"/>
      <c r="EWA157" s="168"/>
      <c r="EWB157" s="168"/>
      <c r="EWC157" s="168"/>
      <c r="EWD157" s="168"/>
      <c r="EWE157" s="168"/>
      <c r="EWF157" s="168"/>
      <c r="EWG157" s="168"/>
      <c r="EWH157" s="168"/>
      <c r="EWI157" s="168"/>
      <c r="EWJ157" s="168"/>
      <c r="EWK157" s="168"/>
      <c r="EWL157" s="168"/>
      <c r="EWM157" s="168"/>
      <c r="EWN157" s="168"/>
      <c r="EWO157" s="168"/>
      <c r="EWP157" s="168"/>
      <c r="EWQ157" s="168"/>
      <c r="EWR157" s="168"/>
      <c r="EWS157" s="168"/>
      <c r="EWT157" s="168"/>
      <c r="EWU157" s="168"/>
      <c r="EWV157" s="168"/>
      <c r="EWW157" s="168"/>
      <c r="EWX157" s="168"/>
      <c r="EWY157" s="168"/>
      <c r="EWZ157" s="168"/>
      <c r="EXA157" s="168"/>
      <c r="EXB157" s="168"/>
      <c r="EXC157" s="168"/>
      <c r="EXD157" s="168"/>
      <c r="EXE157" s="168"/>
      <c r="EXF157" s="168"/>
      <c r="EXG157" s="168"/>
      <c r="EXH157" s="168"/>
      <c r="EXI157" s="168"/>
      <c r="EXJ157" s="168"/>
      <c r="EXK157" s="168"/>
      <c r="EXL157" s="168"/>
      <c r="EXM157" s="168"/>
      <c r="EXN157" s="168"/>
      <c r="EXO157" s="168"/>
      <c r="EXP157" s="168"/>
      <c r="EXQ157" s="168"/>
      <c r="EXR157" s="168"/>
      <c r="EXS157" s="168"/>
      <c r="EXT157" s="168"/>
      <c r="EXU157" s="168"/>
      <c r="EXV157" s="168"/>
      <c r="EXW157" s="168"/>
      <c r="EXX157" s="168"/>
      <c r="EXY157" s="168"/>
      <c r="EXZ157" s="168"/>
      <c r="EYA157" s="168"/>
      <c r="EYB157" s="168"/>
      <c r="EYC157" s="168"/>
      <c r="EYD157" s="168"/>
      <c r="EYE157" s="168"/>
      <c r="EYF157" s="168"/>
      <c r="EYG157" s="168"/>
      <c r="EYH157" s="168"/>
      <c r="EYI157" s="168"/>
      <c r="EYJ157" s="168"/>
      <c r="EYK157" s="168"/>
      <c r="EYL157" s="168"/>
      <c r="EYM157" s="168"/>
      <c r="EYN157" s="168"/>
      <c r="EYO157" s="168"/>
      <c r="EYP157" s="168"/>
      <c r="EYQ157" s="168"/>
      <c r="EYR157" s="168"/>
      <c r="EYS157" s="168"/>
      <c r="EYT157" s="168"/>
      <c r="EYU157" s="168"/>
      <c r="EYV157" s="168"/>
      <c r="EYW157" s="168"/>
      <c r="EYX157" s="168"/>
      <c r="EYY157" s="168"/>
      <c r="EYZ157" s="168"/>
      <c r="EZA157" s="168"/>
      <c r="EZB157" s="168"/>
      <c r="EZC157" s="168"/>
      <c r="EZD157" s="168"/>
      <c r="EZE157" s="168"/>
      <c r="EZF157" s="168"/>
      <c r="EZG157" s="168"/>
      <c r="EZH157" s="168"/>
      <c r="EZI157" s="168"/>
      <c r="EZJ157" s="168"/>
      <c r="EZK157" s="168"/>
      <c r="EZL157" s="168"/>
      <c r="EZM157" s="168"/>
      <c r="EZN157" s="168"/>
      <c r="EZO157" s="168"/>
      <c r="EZP157" s="168"/>
      <c r="EZQ157" s="168"/>
      <c r="EZR157" s="168"/>
      <c r="EZS157" s="168"/>
      <c r="EZT157" s="168"/>
      <c r="EZU157" s="168"/>
      <c r="EZV157" s="168"/>
      <c r="EZW157" s="168"/>
      <c r="EZX157" s="168"/>
      <c r="EZY157" s="168"/>
      <c r="EZZ157" s="168"/>
      <c r="FAA157" s="168"/>
      <c r="FAB157" s="168"/>
      <c r="FAC157" s="168"/>
      <c r="FAD157" s="168"/>
      <c r="FAE157" s="168"/>
      <c r="FAF157" s="168"/>
      <c r="FAG157" s="168"/>
      <c r="FAH157" s="168"/>
      <c r="FAI157" s="168"/>
      <c r="FAJ157" s="168"/>
      <c r="FAK157" s="168"/>
      <c r="FAL157" s="168"/>
      <c r="FAM157" s="168"/>
      <c r="FAN157" s="168"/>
      <c r="FAO157" s="168"/>
      <c r="FAP157" s="168"/>
      <c r="FAQ157" s="168"/>
      <c r="FAR157" s="168"/>
      <c r="FAS157" s="168"/>
      <c r="FAT157" s="168"/>
      <c r="FAU157" s="168"/>
      <c r="FAV157" s="168"/>
      <c r="FAW157" s="168"/>
      <c r="FAX157" s="168"/>
      <c r="FAY157" s="168"/>
      <c r="FAZ157" s="168"/>
      <c r="FBA157" s="168"/>
      <c r="FBB157" s="168"/>
      <c r="FBC157" s="168"/>
      <c r="FBD157" s="168"/>
      <c r="FBE157" s="168"/>
      <c r="FBF157" s="168"/>
      <c r="FBG157" s="168"/>
      <c r="FBH157" s="168"/>
      <c r="FBI157" s="168"/>
      <c r="FBJ157" s="168"/>
      <c r="FBK157" s="168"/>
      <c r="FBL157" s="168"/>
      <c r="FBM157" s="168"/>
      <c r="FBN157" s="168"/>
      <c r="FBO157" s="168"/>
      <c r="FBP157" s="168"/>
      <c r="FBQ157" s="168"/>
      <c r="FBR157" s="168"/>
      <c r="FBS157" s="168"/>
      <c r="FBT157" s="168"/>
      <c r="FBU157" s="168"/>
      <c r="FBV157" s="168"/>
      <c r="FBW157" s="168"/>
      <c r="FBX157" s="168"/>
      <c r="FBY157" s="168"/>
      <c r="FBZ157" s="168"/>
      <c r="FCA157" s="168"/>
      <c r="FCB157" s="168"/>
      <c r="FCC157" s="168"/>
      <c r="FCD157" s="168"/>
      <c r="FCE157" s="168"/>
      <c r="FCF157" s="168"/>
      <c r="FCG157" s="168"/>
      <c r="FCH157" s="168"/>
      <c r="FCI157" s="168"/>
      <c r="FCJ157" s="168"/>
      <c r="FCK157" s="168"/>
      <c r="FCL157" s="168"/>
      <c r="FCM157" s="168"/>
      <c r="FCN157" s="168"/>
      <c r="FCO157" s="168"/>
      <c r="FCP157" s="168"/>
      <c r="FCQ157" s="168"/>
      <c r="FCR157" s="168"/>
      <c r="FCS157" s="168"/>
      <c r="FCT157" s="168"/>
      <c r="FCU157" s="168"/>
      <c r="FCV157" s="168"/>
      <c r="FCW157" s="168"/>
      <c r="FCX157" s="168"/>
      <c r="FCY157" s="168"/>
      <c r="FCZ157" s="168"/>
      <c r="FDA157" s="168"/>
      <c r="FDB157" s="168"/>
      <c r="FDC157" s="168"/>
      <c r="FDD157" s="168"/>
      <c r="FDE157" s="168"/>
      <c r="FDF157" s="168"/>
      <c r="FDG157" s="168"/>
      <c r="FDH157" s="168"/>
      <c r="FDI157" s="168"/>
      <c r="FDJ157" s="168"/>
      <c r="FDK157" s="168"/>
      <c r="FDL157" s="168"/>
      <c r="FDM157" s="168"/>
      <c r="FDN157" s="168"/>
      <c r="FDO157" s="168"/>
      <c r="FDP157" s="168"/>
      <c r="FDQ157" s="168"/>
      <c r="FDR157" s="168"/>
      <c r="FDS157" s="168"/>
      <c r="FDT157" s="168"/>
      <c r="FDU157" s="168"/>
      <c r="FDV157" s="168"/>
      <c r="FDW157" s="168"/>
      <c r="FDX157" s="168"/>
      <c r="FDY157" s="168"/>
      <c r="FDZ157" s="168"/>
      <c r="FEA157" s="168"/>
      <c r="FEB157" s="168"/>
      <c r="FEC157" s="168"/>
      <c r="FED157" s="168"/>
      <c r="FEE157" s="168"/>
      <c r="FEF157" s="168"/>
      <c r="FEG157" s="168"/>
      <c r="FEH157" s="168"/>
      <c r="FEI157" s="168"/>
      <c r="FEJ157" s="168"/>
      <c r="FEK157" s="168"/>
      <c r="FEL157" s="168"/>
      <c r="FEM157" s="168"/>
      <c r="FEN157" s="168"/>
      <c r="FEO157" s="168"/>
      <c r="FEP157" s="168"/>
      <c r="FEQ157" s="168"/>
      <c r="FER157" s="168"/>
      <c r="FES157" s="168"/>
      <c r="FET157" s="168"/>
      <c r="FEU157" s="168"/>
      <c r="FEV157" s="168"/>
      <c r="FEW157" s="168"/>
      <c r="FEX157" s="168"/>
      <c r="FEY157" s="168"/>
      <c r="FEZ157" s="168"/>
      <c r="FFA157" s="168"/>
      <c r="FFB157" s="168"/>
      <c r="FFC157" s="168"/>
      <c r="FFD157" s="168"/>
      <c r="FFE157" s="168"/>
      <c r="FFF157" s="168"/>
      <c r="FFG157" s="168"/>
      <c r="FFH157" s="168"/>
      <c r="FFI157" s="168"/>
      <c r="FFJ157" s="168"/>
      <c r="FFK157" s="168"/>
      <c r="FFL157" s="168"/>
      <c r="FFM157" s="168"/>
      <c r="FFN157" s="168"/>
      <c r="FFO157" s="168"/>
      <c r="FFP157" s="168"/>
      <c r="FFQ157" s="168"/>
      <c r="FFR157" s="168"/>
      <c r="FFS157" s="168"/>
      <c r="FFT157" s="168"/>
      <c r="FFU157" s="168"/>
      <c r="FFV157" s="168"/>
      <c r="FFW157" s="168"/>
      <c r="FFX157" s="168"/>
      <c r="FFY157" s="168"/>
      <c r="FFZ157" s="168"/>
      <c r="FGA157" s="168"/>
      <c r="FGB157" s="168"/>
      <c r="FGC157" s="168"/>
      <c r="FGD157" s="168"/>
      <c r="FGE157" s="168"/>
      <c r="FGF157" s="168"/>
      <c r="FGG157" s="168"/>
      <c r="FGH157" s="168"/>
      <c r="FGI157" s="168"/>
      <c r="FGJ157" s="168"/>
      <c r="FGK157" s="168"/>
      <c r="FGL157" s="168"/>
      <c r="FGM157" s="168"/>
      <c r="FGN157" s="168"/>
      <c r="FGO157" s="168"/>
      <c r="FGP157" s="168"/>
      <c r="FGQ157" s="168"/>
      <c r="FGR157" s="168"/>
      <c r="FGS157" s="168"/>
      <c r="FGT157" s="168"/>
      <c r="FGU157" s="168"/>
      <c r="FGV157" s="168"/>
      <c r="FGW157" s="168"/>
      <c r="FGX157" s="168"/>
      <c r="FGY157" s="168"/>
      <c r="FGZ157" s="168"/>
      <c r="FHA157" s="168"/>
      <c r="FHB157" s="168"/>
      <c r="FHC157" s="168"/>
      <c r="FHD157" s="168"/>
      <c r="FHE157" s="168"/>
      <c r="FHF157" s="168"/>
      <c r="FHG157" s="168"/>
      <c r="FHH157" s="168"/>
      <c r="FHI157" s="168"/>
      <c r="FHJ157" s="168"/>
      <c r="FHK157" s="168"/>
      <c r="FHL157" s="168"/>
      <c r="FHM157" s="168"/>
      <c r="FHN157" s="168"/>
      <c r="FHO157" s="168"/>
      <c r="FHP157" s="168"/>
      <c r="FHQ157" s="168"/>
      <c r="FHR157" s="168"/>
      <c r="FHS157" s="168"/>
      <c r="FHT157" s="168"/>
      <c r="FHU157" s="168"/>
      <c r="FHV157" s="168"/>
      <c r="FHW157" s="168"/>
      <c r="FHX157" s="168"/>
      <c r="FHY157" s="168"/>
      <c r="FHZ157" s="168"/>
      <c r="FIA157" s="168"/>
      <c r="FIB157" s="168"/>
      <c r="FIC157" s="168"/>
      <c r="FID157" s="168"/>
      <c r="FIE157" s="168"/>
      <c r="FIF157" s="168"/>
      <c r="FIG157" s="168"/>
      <c r="FIH157" s="168"/>
      <c r="FII157" s="168"/>
      <c r="FIJ157" s="168"/>
      <c r="FIK157" s="168"/>
      <c r="FIL157" s="168"/>
      <c r="FIM157" s="168"/>
      <c r="FIN157" s="168"/>
      <c r="FIO157" s="168"/>
      <c r="FIP157" s="168"/>
      <c r="FIQ157" s="168"/>
      <c r="FIR157" s="168"/>
      <c r="FIS157" s="168"/>
      <c r="FIT157" s="168"/>
      <c r="FIU157" s="168"/>
      <c r="FIV157" s="168"/>
      <c r="FIW157" s="168"/>
      <c r="FIX157" s="168"/>
      <c r="FIY157" s="168"/>
      <c r="FIZ157" s="168"/>
      <c r="FJA157" s="168"/>
      <c r="FJB157" s="168"/>
      <c r="FJC157" s="168"/>
      <c r="FJD157" s="168"/>
      <c r="FJE157" s="168"/>
      <c r="FJF157" s="168"/>
      <c r="FJG157" s="168"/>
      <c r="FJH157" s="168"/>
      <c r="FJI157" s="168"/>
      <c r="FJJ157" s="168"/>
      <c r="FJK157" s="168"/>
      <c r="FJL157" s="168"/>
      <c r="FJM157" s="168"/>
      <c r="FJN157" s="168"/>
      <c r="FJO157" s="168"/>
      <c r="FJP157" s="168"/>
      <c r="FJQ157" s="168"/>
      <c r="FJR157" s="168"/>
      <c r="FJS157" s="168"/>
      <c r="FJT157" s="168"/>
      <c r="FJU157" s="168"/>
      <c r="FJV157" s="168"/>
      <c r="FJW157" s="168"/>
      <c r="FJX157" s="168"/>
      <c r="FJY157" s="168"/>
      <c r="FJZ157" s="168"/>
      <c r="FKA157" s="168"/>
      <c r="FKB157" s="168"/>
      <c r="FKC157" s="168"/>
      <c r="FKD157" s="168"/>
      <c r="FKE157" s="168"/>
      <c r="FKF157" s="168"/>
      <c r="FKG157" s="168"/>
      <c r="FKH157" s="168"/>
      <c r="FKI157" s="168"/>
      <c r="FKJ157" s="168"/>
      <c r="FKK157" s="168"/>
      <c r="FKL157" s="168"/>
      <c r="FKM157" s="168"/>
      <c r="FKN157" s="168"/>
      <c r="FKO157" s="168"/>
      <c r="FKP157" s="168"/>
      <c r="FKQ157" s="168"/>
      <c r="FKR157" s="168"/>
      <c r="FKS157" s="168"/>
      <c r="FKT157" s="168"/>
      <c r="FKU157" s="168"/>
      <c r="FKV157" s="168"/>
      <c r="FKW157" s="168"/>
      <c r="FKX157" s="168"/>
      <c r="FKY157" s="168"/>
      <c r="FKZ157" s="168"/>
      <c r="FLA157" s="168"/>
      <c r="FLB157" s="168"/>
      <c r="FLC157" s="168"/>
      <c r="FLD157" s="168"/>
      <c r="FLE157" s="168"/>
      <c r="FLF157" s="168"/>
      <c r="FLG157" s="168"/>
      <c r="FLH157" s="168"/>
      <c r="FLI157" s="168"/>
      <c r="FLJ157" s="168"/>
      <c r="FLK157" s="168"/>
      <c r="FLL157" s="168"/>
      <c r="FLM157" s="168"/>
      <c r="FLN157" s="168"/>
      <c r="FLO157" s="168"/>
      <c r="FLP157" s="168"/>
      <c r="FLQ157" s="168"/>
      <c r="FLR157" s="168"/>
      <c r="FLS157" s="168"/>
      <c r="FLT157" s="168"/>
      <c r="FLU157" s="168"/>
      <c r="FLV157" s="168"/>
      <c r="FLW157" s="168"/>
      <c r="FLX157" s="168"/>
      <c r="FLY157" s="168"/>
      <c r="FLZ157" s="168"/>
      <c r="FMA157" s="168"/>
      <c r="FMB157" s="168"/>
      <c r="FMC157" s="168"/>
      <c r="FMD157" s="168"/>
      <c r="FME157" s="168"/>
      <c r="FMF157" s="168"/>
      <c r="FMG157" s="168"/>
      <c r="FMH157" s="168"/>
      <c r="FMI157" s="168"/>
      <c r="FMJ157" s="168"/>
      <c r="FMK157" s="168"/>
      <c r="FML157" s="168"/>
      <c r="FMM157" s="168"/>
      <c r="FMN157" s="168"/>
      <c r="FMO157" s="168"/>
      <c r="FMP157" s="168"/>
      <c r="FMQ157" s="168"/>
      <c r="FMR157" s="168"/>
      <c r="FMS157" s="168"/>
      <c r="FMT157" s="168"/>
      <c r="FMU157" s="168"/>
      <c r="FMV157" s="168"/>
      <c r="FMW157" s="168"/>
      <c r="FMX157" s="168"/>
      <c r="FMY157" s="168"/>
      <c r="FMZ157" s="168"/>
      <c r="FNA157" s="168"/>
      <c r="FNB157" s="168"/>
      <c r="FNC157" s="168"/>
      <c r="FND157" s="168"/>
      <c r="FNE157" s="168"/>
      <c r="FNF157" s="168"/>
      <c r="FNG157" s="168"/>
      <c r="FNH157" s="168"/>
      <c r="FNI157" s="168"/>
      <c r="FNJ157" s="168"/>
      <c r="FNK157" s="168"/>
      <c r="FNL157" s="168"/>
      <c r="FNM157" s="168"/>
      <c r="FNN157" s="168"/>
      <c r="FNO157" s="168"/>
      <c r="FNP157" s="168"/>
      <c r="FNQ157" s="168"/>
      <c r="FNR157" s="168"/>
      <c r="FNS157" s="168"/>
      <c r="FNT157" s="168"/>
      <c r="FNU157" s="168"/>
      <c r="FNV157" s="168"/>
      <c r="FNW157" s="168"/>
      <c r="FNX157" s="168"/>
      <c r="FNY157" s="168"/>
      <c r="FNZ157" s="168"/>
      <c r="FOA157" s="168"/>
      <c r="FOB157" s="168"/>
      <c r="FOC157" s="168"/>
      <c r="FOD157" s="168"/>
      <c r="FOE157" s="168"/>
      <c r="FOF157" s="168"/>
      <c r="FOG157" s="168"/>
      <c r="FOH157" s="168"/>
      <c r="FOI157" s="168"/>
      <c r="FOJ157" s="168"/>
      <c r="FOK157" s="168"/>
      <c r="FOL157" s="168"/>
      <c r="FOM157" s="168"/>
      <c r="FON157" s="168"/>
      <c r="FOO157" s="168"/>
      <c r="FOP157" s="168"/>
      <c r="FOQ157" s="168"/>
      <c r="FOR157" s="168"/>
      <c r="FOS157" s="168"/>
      <c r="FOT157" s="168"/>
      <c r="FOU157" s="168"/>
      <c r="FOV157" s="168"/>
      <c r="FOW157" s="168"/>
      <c r="FOX157" s="168"/>
      <c r="FOY157" s="168"/>
      <c r="FOZ157" s="168"/>
      <c r="FPA157" s="168"/>
      <c r="FPB157" s="168"/>
      <c r="FPC157" s="168"/>
      <c r="FPD157" s="168"/>
      <c r="FPE157" s="168"/>
      <c r="FPF157" s="168"/>
      <c r="FPG157" s="168"/>
      <c r="FPH157" s="168"/>
      <c r="FPI157" s="168"/>
      <c r="FPJ157" s="168"/>
      <c r="FPK157" s="168"/>
      <c r="FPL157" s="168"/>
      <c r="FPM157" s="168"/>
      <c r="FPN157" s="168"/>
      <c r="FPO157" s="168"/>
      <c r="FPP157" s="168"/>
      <c r="FPQ157" s="168"/>
      <c r="FPR157" s="168"/>
      <c r="FPS157" s="168"/>
      <c r="FPT157" s="168"/>
      <c r="FPU157" s="168"/>
      <c r="FPV157" s="168"/>
      <c r="FPW157" s="168"/>
      <c r="FPX157" s="168"/>
      <c r="FPY157" s="168"/>
      <c r="FPZ157" s="168"/>
      <c r="FQA157" s="168"/>
      <c r="FQB157" s="168"/>
      <c r="FQC157" s="168"/>
      <c r="FQD157" s="168"/>
      <c r="FQE157" s="168"/>
      <c r="FQF157" s="168"/>
      <c r="FQG157" s="168"/>
      <c r="FQH157" s="168"/>
      <c r="FQI157" s="168"/>
      <c r="FQJ157" s="168"/>
      <c r="FQK157" s="168"/>
      <c r="FQL157" s="168"/>
      <c r="FQM157" s="168"/>
      <c r="FQN157" s="168"/>
      <c r="FQO157" s="168"/>
      <c r="FQP157" s="168"/>
      <c r="FQQ157" s="168"/>
      <c r="FQR157" s="168"/>
      <c r="FQS157" s="168"/>
      <c r="FQT157" s="168"/>
      <c r="FQU157" s="168"/>
      <c r="FQV157" s="168"/>
      <c r="FQW157" s="168"/>
      <c r="FQX157" s="168"/>
      <c r="FQY157" s="168"/>
      <c r="FQZ157" s="168"/>
      <c r="FRA157" s="168"/>
      <c r="FRB157" s="168"/>
      <c r="FRC157" s="168"/>
      <c r="FRD157" s="168"/>
      <c r="FRE157" s="168"/>
      <c r="FRF157" s="168"/>
      <c r="FRG157" s="168"/>
      <c r="FRH157" s="168"/>
      <c r="FRI157" s="168"/>
      <c r="FRJ157" s="168"/>
      <c r="FRK157" s="168"/>
      <c r="FRL157" s="168"/>
      <c r="FRM157" s="168"/>
      <c r="FRN157" s="168"/>
      <c r="FRO157" s="168"/>
      <c r="FRP157" s="168"/>
      <c r="FRQ157" s="168"/>
      <c r="FRR157" s="168"/>
      <c r="FRS157" s="168"/>
      <c r="FRT157" s="168"/>
      <c r="FRU157" s="168"/>
      <c r="FRV157" s="168"/>
      <c r="FRW157" s="168"/>
      <c r="FRX157" s="168"/>
      <c r="FRY157" s="168"/>
      <c r="FRZ157" s="168"/>
      <c r="FSA157" s="168"/>
      <c r="FSB157" s="168"/>
      <c r="FSC157" s="168"/>
      <c r="FSD157" s="168"/>
      <c r="FSE157" s="168"/>
      <c r="FSF157" s="168"/>
      <c r="FSG157" s="168"/>
      <c r="FSH157" s="168"/>
      <c r="FSI157" s="168"/>
      <c r="FSJ157" s="168"/>
      <c r="FSK157" s="168"/>
      <c r="FSL157" s="168"/>
      <c r="FSM157" s="168"/>
      <c r="FSN157" s="168"/>
      <c r="FSO157" s="168"/>
      <c r="FSP157" s="168"/>
      <c r="FSQ157" s="168"/>
      <c r="FSR157" s="168"/>
      <c r="FSS157" s="168"/>
      <c r="FST157" s="168"/>
      <c r="FSU157" s="168"/>
      <c r="FSV157" s="168"/>
      <c r="FSW157" s="168"/>
      <c r="FSX157" s="168"/>
      <c r="FSY157" s="168"/>
      <c r="FSZ157" s="168"/>
      <c r="FTA157" s="168"/>
      <c r="FTB157" s="168"/>
      <c r="FTC157" s="168"/>
      <c r="FTD157" s="168"/>
      <c r="FTE157" s="168"/>
      <c r="FTF157" s="168"/>
      <c r="FTG157" s="168"/>
      <c r="FTH157" s="168"/>
      <c r="FTI157" s="168"/>
      <c r="FTJ157" s="168"/>
      <c r="FTK157" s="168"/>
      <c r="FTL157" s="168"/>
      <c r="FTM157" s="168"/>
      <c r="FTN157" s="168"/>
      <c r="FTO157" s="168"/>
      <c r="FTP157" s="168"/>
      <c r="FTQ157" s="168"/>
      <c r="FTR157" s="168"/>
      <c r="FTS157" s="168"/>
      <c r="FTT157" s="168"/>
      <c r="FTU157" s="168"/>
      <c r="FTV157" s="168"/>
      <c r="FTW157" s="168"/>
      <c r="FTX157" s="168"/>
      <c r="FTY157" s="168"/>
      <c r="FTZ157" s="168"/>
      <c r="FUA157" s="168"/>
      <c r="FUB157" s="168"/>
      <c r="FUC157" s="168"/>
      <c r="FUD157" s="168"/>
      <c r="FUE157" s="168"/>
      <c r="FUF157" s="168"/>
      <c r="FUG157" s="168"/>
      <c r="FUH157" s="168"/>
      <c r="FUI157" s="168"/>
      <c r="FUJ157" s="168"/>
      <c r="FUK157" s="168"/>
      <c r="FUL157" s="168"/>
      <c r="FUM157" s="168"/>
      <c r="FUN157" s="168"/>
      <c r="FUO157" s="168"/>
      <c r="FUP157" s="168"/>
      <c r="FUQ157" s="168"/>
      <c r="FUR157" s="168"/>
      <c r="FUS157" s="168"/>
      <c r="FUT157" s="168"/>
      <c r="FUU157" s="168"/>
      <c r="FUV157" s="168"/>
      <c r="FUW157" s="168"/>
      <c r="FUX157" s="168"/>
      <c r="FUY157" s="168"/>
      <c r="FUZ157" s="168"/>
      <c r="FVA157" s="168"/>
      <c r="FVB157" s="168"/>
      <c r="FVC157" s="168"/>
      <c r="FVD157" s="168"/>
      <c r="FVE157" s="168"/>
      <c r="FVF157" s="168"/>
      <c r="FVG157" s="168"/>
      <c r="FVH157" s="168"/>
      <c r="FVI157" s="168"/>
      <c r="FVJ157" s="168"/>
      <c r="FVK157" s="168"/>
      <c r="FVL157" s="168"/>
      <c r="FVM157" s="168"/>
      <c r="FVN157" s="168"/>
      <c r="FVO157" s="168"/>
      <c r="FVP157" s="168"/>
      <c r="FVQ157" s="168"/>
      <c r="FVR157" s="168"/>
      <c r="FVS157" s="168"/>
      <c r="FVT157" s="168"/>
      <c r="FVU157" s="168"/>
      <c r="FVV157" s="168"/>
      <c r="FVW157" s="168"/>
      <c r="FVX157" s="168"/>
      <c r="FVY157" s="168"/>
      <c r="FVZ157" s="168"/>
      <c r="FWA157" s="168"/>
      <c r="FWB157" s="168"/>
      <c r="FWC157" s="168"/>
      <c r="FWD157" s="168"/>
      <c r="FWE157" s="168"/>
      <c r="FWF157" s="168"/>
      <c r="FWG157" s="168"/>
      <c r="FWH157" s="168"/>
      <c r="FWI157" s="168"/>
      <c r="FWJ157" s="168"/>
      <c r="FWK157" s="168"/>
      <c r="FWL157" s="168"/>
      <c r="FWM157" s="168"/>
      <c r="FWN157" s="168"/>
      <c r="FWO157" s="168"/>
      <c r="FWP157" s="168"/>
      <c r="FWQ157" s="168"/>
      <c r="FWR157" s="168"/>
      <c r="FWS157" s="168"/>
      <c r="FWT157" s="168"/>
      <c r="FWU157" s="168"/>
      <c r="FWV157" s="168"/>
      <c r="FWW157" s="168"/>
      <c r="FWX157" s="168"/>
      <c r="FWY157" s="168"/>
      <c r="FWZ157" s="168"/>
      <c r="FXA157" s="168"/>
      <c r="FXB157" s="168"/>
      <c r="FXC157" s="168"/>
      <c r="FXD157" s="168"/>
      <c r="FXE157" s="168"/>
      <c r="FXF157" s="168"/>
      <c r="FXG157" s="168"/>
      <c r="FXH157" s="168"/>
      <c r="FXI157" s="168"/>
      <c r="FXJ157" s="168"/>
      <c r="FXK157" s="168"/>
      <c r="FXL157" s="168"/>
      <c r="FXM157" s="168"/>
      <c r="FXN157" s="168"/>
      <c r="FXO157" s="168"/>
      <c r="FXP157" s="168"/>
      <c r="FXQ157" s="168"/>
      <c r="FXR157" s="168"/>
      <c r="FXS157" s="168"/>
      <c r="FXT157" s="168"/>
      <c r="FXU157" s="168"/>
      <c r="FXV157" s="168"/>
      <c r="FXW157" s="168"/>
      <c r="FXX157" s="168"/>
      <c r="FXY157" s="168"/>
      <c r="FXZ157" s="168"/>
      <c r="FYA157" s="168"/>
      <c r="FYB157" s="168"/>
      <c r="FYC157" s="168"/>
      <c r="FYD157" s="168"/>
      <c r="FYE157" s="168"/>
      <c r="FYF157" s="168"/>
      <c r="FYG157" s="168"/>
      <c r="FYH157" s="168"/>
      <c r="FYI157" s="168"/>
      <c r="FYJ157" s="168"/>
      <c r="FYK157" s="168"/>
      <c r="FYL157" s="168"/>
      <c r="FYM157" s="168"/>
      <c r="FYN157" s="168"/>
      <c r="FYO157" s="168"/>
      <c r="FYP157" s="168"/>
      <c r="FYQ157" s="168"/>
      <c r="FYR157" s="168"/>
      <c r="FYS157" s="168"/>
      <c r="FYT157" s="168"/>
      <c r="FYU157" s="168"/>
      <c r="FYV157" s="168"/>
      <c r="FYW157" s="168"/>
      <c r="FYX157" s="168"/>
      <c r="FYY157" s="168"/>
      <c r="FYZ157" s="168"/>
      <c r="FZA157" s="168"/>
      <c r="FZB157" s="168"/>
      <c r="FZC157" s="168"/>
      <c r="FZD157" s="168"/>
      <c r="FZE157" s="168"/>
      <c r="FZF157" s="168"/>
      <c r="FZG157" s="168"/>
      <c r="FZH157" s="168"/>
      <c r="FZI157" s="168"/>
      <c r="FZJ157" s="168"/>
      <c r="FZK157" s="168"/>
      <c r="FZL157" s="168"/>
      <c r="FZM157" s="168"/>
      <c r="FZN157" s="168"/>
      <c r="FZO157" s="168"/>
      <c r="FZP157" s="168"/>
      <c r="FZQ157" s="168"/>
      <c r="FZR157" s="168"/>
      <c r="FZS157" s="168"/>
      <c r="FZT157" s="168"/>
      <c r="FZU157" s="168"/>
      <c r="FZV157" s="168"/>
      <c r="FZW157" s="168"/>
      <c r="FZX157" s="168"/>
      <c r="FZY157" s="168"/>
      <c r="FZZ157" s="168"/>
      <c r="GAA157" s="168"/>
      <c r="GAB157" s="168"/>
      <c r="GAC157" s="168"/>
      <c r="GAD157" s="168"/>
      <c r="GAE157" s="168"/>
      <c r="GAF157" s="168"/>
      <c r="GAG157" s="168"/>
      <c r="GAH157" s="168"/>
      <c r="GAI157" s="168"/>
      <c r="GAJ157" s="168"/>
      <c r="GAK157" s="168"/>
      <c r="GAL157" s="168"/>
      <c r="GAM157" s="168"/>
      <c r="GAN157" s="168"/>
      <c r="GAO157" s="168"/>
      <c r="GAP157" s="168"/>
      <c r="GAQ157" s="168"/>
      <c r="GAR157" s="168"/>
      <c r="GAS157" s="168"/>
      <c r="GAT157" s="168"/>
      <c r="GAU157" s="168"/>
      <c r="GAV157" s="168"/>
      <c r="GAW157" s="168"/>
      <c r="GAX157" s="168"/>
      <c r="GAY157" s="168"/>
      <c r="GAZ157" s="168"/>
      <c r="GBA157" s="168"/>
      <c r="GBB157" s="168"/>
      <c r="GBC157" s="168"/>
      <c r="GBD157" s="168"/>
      <c r="GBE157" s="168"/>
      <c r="GBF157" s="168"/>
      <c r="GBG157" s="168"/>
      <c r="GBH157" s="168"/>
      <c r="GBI157" s="168"/>
      <c r="GBJ157" s="168"/>
      <c r="GBK157" s="168"/>
      <c r="GBL157" s="168"/>
      <c r="GBM157" s="168"/>
      <c r="GBN157" s="168"/>
      <c r="GBO157" s="168"/>
      <c r="GBP157" s="168"/>
      <c r="GBQ157" s="168"/>
      <c r="GBR157" s="168"/>
      <c r="GBS157" s="168"/>
      <c r="GBT157" s="168"/>
      <c r="GBU157" s="168"/>
      <c r="GBV157" s="168"/>
      <c r="GBW157" s="168"/>
      <c r="GBX157" s="168"/>
      <c r="GBY157" s="168"/>
      <c r="GBZ157" s="168"/>
      <c r="GCA157" s="168"/>
      <c r="GCB157" s="168"/>
      <c r="GCC157" s="168"/>
      <c r="GCD157" s="168"/>
      <c r="GCE157" s="168"/>
      <c r="GCF157" s="168"/>
      <c r="GCG157" s="168"/>
      <c r="GCH157" s="168"/>
      <c r="GCI157" s="168"/>
      <c r="GCJ157" s="168"/>
      <c r="GCK157" s="168"/>
      <c r="GCL157" s="168"/>
      <c r="GCM157" s="168"/>
      <c r="GCN157" s="168"/>
      <c r="GCO157" s="168"/>
      <c r="GCP157" s="168"/>
      <c r="GCQ157" s="168"/>
      <c r="GCR157" s="168"/>
      <c r="GCS157" s="168"/>
      <c r="GCT157" s="168"/>
      <c r="GCU157" s="168"/>
      <c r="GCV157" s="168"/>
      <c r="GCW157" s="168"/>
      <c r="GCX157" s="168"/>
      <c r="GCY157" s="168"/>
      <c r="GCZ157" s="168"/>
      <c r="GDA157" s="168"/>
      <c r="GDB157" s="168"/>
      <c r="GDC157" s="168"/>
      <c r="GDD157" s="168"/>
      <c r="GDE157" s="168"/>
      <c r="GDF157" s="168"/>
      <c r="GDG157" s="168"/>
      <c r="GDH157" s="168"/>
      <c r="GDI157" s="168"/>
      <c r="GDJ157" s="168"/>
      <c r="GDK157" s="168"/>
      <c r="GDL157" s="168"/>
      <c r="GDM157" s="168"/>
      <c r="GDN157" s="168"/>
      <c r="GDO157" s="168"/>
      <c r="GDP157" s="168"/>
      <c r="GDQ157" s="168"/>
      <c r="GDR157" s="168"/>
      <c r="GDS157" s="168"/>
      <c r="GDT157" s="168"/>
      <c r="GDU157" s="168"/>
      <c r="GDV157" s="168"/>
      <c r="GDW157" s="168"/>
      <c r="GDX157" s="168"/>
      <c r="GDY157" s="168"/>
      <c r="GDZ157" s="168"/>
      <c r="GEA157" s="168"/>
      <c r="GEB157" s="168"/>
      <c r="GEC157" s="168"/>
      <c r="GED157" s="168"/>
      <c r="GEE157" s="168"/>
      <c r="GEF157" s="168"/>
      <c r="GEG157" s="168"/>
      <c r="GEH157" s="168"/>
      <c r="GEI157" s="168"/>
      <c r="GEJ157" s="168"/>
      <c r="GEK157" s="168"/>
      <c r="GEL157" s="168"/>
      <c r="GEM157" s="168"/>
      <c r="GEN157" s="168"/>
      <c r="GEO157" s="168"/>
      <c r="GEP157" s="168"/>
      <c r="GEQ157" s="168"/>
      <c r="GER157" s="168"/>
      <c r="GES157" s="168"/>
      <c r="GET157" s="168"/>
      <c r="GEU157" s="168"/>
      <c r="GEV157" s="168"/>
      <c r="GEW157" s="168"/>
      <c r="GEX157" s="168"/>
      <c r="GEY157" s="168"/>
      <c r="GEZ157" s="168"/>
      <c r="GFA157" s="168"/>
      <c r="GFB157" s="168"/>
      <c r="GFC157" s="168"/>
      <c r="GFD157" s="168"/>
      <c r="GFE157" s="168"/>
      <c r="GFF157" s="168"/>
      <c r="GFG157" s="168"/>
      <c r="GFH157" s="168"/>
      <c r="GFI157" s="168"/>
      <c r="GFJ157" s="168"/>
      <c r="GFK157" s="168"/>
      <c r="GFL157" s="168"/>
      <c r="GFM157" s="168"/>
      <c r="GFN157" s="168"/>
      <c r="GFO157" s="168"/>
      <c r="GFP157" s="168"/>
      <c r="GFQ157" s="168"/>
      <c r="GFR157" s="168"/>
      <c r="GFS157" s="168"/>
      <c r="GFT157" s="168"/>
      <c r="GFU157" s="168"/>
      <c r="GFV157" s="168"/>
      <c r="GFW157" s="168"/>
      <c r="GFX157" s="168"/>
      <c r="GFY157" s="168"/>
      <c r="GFZ157" s="168"/>
      <c r="GGA157" s="168"/>
      <c r="GGB157" s="168"/>
      <c r="GGC157" s="168"/>
      <c r="GGD157" s="168"/>
      <c r="GGE157" s="168"/>
      <c r="GGF157" s="168"/>
      <c r="GGG157" s="168"/>
      <c r="GGH157" s="168"/>
      <c r="GGI157" s="168"/>
      <c r="GGJ157" s="168"/>
      <c r="GGK157" s="168"/>
      <c r="GGL157" s="168"/>
      <c r="GGM157" s="168"/>
      <c r="GGN157" s="168"/>
      <c r="GGO157" s="168"/>
      <c r="GGP157" s="168"/>
      <c r="GGQ157" s="168"/>
      <c r="GGR157" s="168"/>
      <c r="GGS157" s="168"/>
      <c r="GGT157" s="168"/>
      <c r="GGU157" s="168"/>
      <c r="GGV157" s="168"/>
      <c r="GGW157" s="168"/>
      <c r="GGX157" s="168"/>
      <c r="GGY157" s="168"/>
      <c r="GGZ157" s="168"/>
      <c r="GHA157" s="168"/>
      <c r="GHB157" s="168"/>
      <c r="GHC157" s="168"/>
      <c r="GHD157" s="168"/>
      <c r="GHE157" s="168"/>
      <c r="GHF157" s="168"/>
      <c r="GHG157" s="168"/>
      <c r="GHH157" s="168"/>
      <c r="GHI157" s="168"/>
      <c r="GHJ157" s="168"/>
      <c r="GHK157" s="168"/>
      <c r="GHL157" s="168"/>
      <c r="GHM157" s="168"/>
      <c r="GHN157" s="168"/>
      <c r="GHO157" s="168"/>
      <c r="GHP157" s="168"/>
      <c r="GHQ157" s="168"/>
      <c r="GHR157" s="168"/>
      <c r="GHS157" s="168"/>
      <c r="GHT157" s="168"/>
      <c r="GHU157" s="168"/>
      <c r="GHV157" s="168"/>
      <c r="GHW157" s="168"/>
      <c r="GHX157" s="168"/>
      <c r="GHY157" s="168"/>
      <c r="GHZ157" s="168"/>
      <c r="GIA157" s="168"/>
      <c r="GIB157" s="168"/>
      <c r="GIC157" s="168"/>
      <c r="GID157" s="168"/>
      <c r="GIE157" s="168"/>
      <c r="GIF157" s="168"/>
      <c r="GIG157" s="168"/>
      <c r="GIH157" s="168"/>
      <c r="GII157" s="168"/>
      <c r="GIJ157" s="168"/>
      <c r="GIK157" s="168"/>
      <c r="GIL157" s="168"/>
      <c r="GIM157" s="168"/>
      <c r="GIN157" s="168"/>
      <c r="GIO157" s="168"/>
      <c r="GIP157" s="168"/>
      <c r="GIQ157" s="168"/>
      <c r="GIR157" s="168"/>
      <c r="GIS157" s="168"/>
      <c r="GIT157" s="168"/>
      <c r="GIU157" s="168"/>
      <c r="GIV157" s="168"/>
      <c r="GIW157" s="168"/>
      <c r="GIX157" s="168"/>
      <c r="GIY157" s="168"/>
      <c r="GIZ157" s="168"/>
      <c r="GJA157" s="168"/>
      <c r="GJB157" s="168"/>
      <c r="GJC157" s="168"/>
      <c r="GJD157" s="168"/>
      <c r="GJE157" s="168"/>
      <c r="GJF157" s="168"/>
      <c r="GJG157" s="168"/>
      <c r="GJH157" s="168"/>
      <c r="GJI157" s="168"/>
      <c r="GJJ157" s="168"/>
      <c r="GJK157" s="168"/>
      <c r="GJL157" s="168"/>
      <c r="GJM157" s="168"/>
      <c r="GJN157" s="168"/>
      <c r="GJO157" s="168"/>
      <c r="GJP157" s="168"/>
      <c r="GJQ157" s="168"/>
      <c r="GJR157" s="168"/>
      <c r="GJS157" s="168"/>
      <c r="GJT157" s="168"/>
      <c r="GJU157" s="168"/>
      <c r="GJV157" s="168"/>
      <c r="GJW157" s="168"/>
      <c r="GJX157" s="168"/>
      <c r="GJY157" s="168"/>
      <c r="GJZ157" s="168"/>
      <c r="GKA157" s="168"/>
      <c r="GKB157" s="168"/>
      <c r="GKC157" s="168"/>
      <c r="GKD157" s="168"/>
      <c r="GKE157" s="168"/>
      <c r="GKF157" s="168"/>
      <c r="GKG157" s="168"/>
      <c r="GKH157" s="168"/>
      <c r="GKI157" s="168"/>
      <c r="GKJ157" s="168"/>
      <c r="GKK157" s="168"/>
      <c r="GKL157" s="168"/>
      <c r="GKM157" s="168"/>
      <c r="GKN157" s="168"/>
      <c r="GKO157" s="168"/>
      <c r="GKP157" s="168"/>
      <c r="GKQ157" s="168"/>
      <c r="GKR157" s="168"/>
      <c r="GKS157" s="168"/>
      <c r="GKT157" s="168"/>
      <c r="GKU157" s="168"/>
      <c r="GKV157" s="168"/>
      <c r="GKW157" s="168"/>
      <c r="GKX157" s="168"/>
      <c r="GKY157" s="168"/>
      <c r="GKZ157" s="168"/>
      <c r="GLA157" s="168"/>
      <c r="GLB157" s="168"/>
      <c r="GLC157" s="168"/>
      <c r="GLD157" s="168"/>
      <c r="GLE157" s="168"/>
      <c r="GLF157" s="168"/>
      <c r="GLG157" s="168"/>
      <c r="GLH157" s="168"/>
      <c r="GLI157" s="168"/>
      <c r="GLJ157" s="168"/>
      <c r="GLK157" s="168"/>
      <c r="GLL157" s="168"/>
      <c r="GLM157" s="168"/>
      <c r="GLN157" s="168"/>
      <c r="GLO157" s="168"/>
      <c r="GLP157" s="168"/>
      <c r="GLQ157" s="168"/>
      <c r="GLR157" s="168"/>
      <c r="GLS157" s="168"/>
      <c r="GLT157" s="168"/>
      <c r="GLU157" s="168"/>
      <c r="GLV157" s="168"/>
      <c r="GLW157" s="168"/>
      <c r="GLX157" s="168"/>
      <c r="GLY157" s="168"/>
      <c r="GLZ157" s="168"/>
      <c r="GMA157" s="168"/>
      <c r="GMB157" s="168"/>
      <c r="GMC157" s="168"/>
      <c r="GMD157" s="168"/>
      <c r="GME157" s="168"/>
      <c r="GMF157" s="168"/>
      <c r="GMG157" s="168"/>
      <c r="GMH157" s="168"/>
      <c r="GMI157" s="168"/>
      <c r="GMJ157" s="168"/>
      <c r="GMK157" s="168"/>
      <c r="GML157" s="168"/>
      <c r="GMM157" s="168"/>
      <c r="GMN157" s="168"/>
      <c r="GMO157" s="168"/>
      <c r="GMP157" s="168"/>
      <c r="GMQ157" s="168"/>
      <c r="GMR157" s="168"/>
      <c r="GMS157" s="168"/>
      <c r="GMT157" s="168"/>
      <c r="GMU157" s="168"/>
      <c r="GMV157" s="168"/>
      <c r="GMW157" s="168"/>
      <c r="GMX157" s="168"/>
      <c r="GMY157" s="168"/>
      <c r="GMZ157" s="168"/>
      <c r="GNA157" s="168"/>
      <c r="GNB157" s="168"/>
      <c r="GNC157" s="168"/>
      <c r="GND157" s="168"/>
      <c r="GNE157" s="168"/>
      <c r="GNF157" s="168"/>
      <c r="GNG157" s="168"/>
      <c r="GNH157" s="168"/>
      <c r="GNI157" s="168"/>
      <c r="GNJ157" s="168"/>
      <c r="GNK157" s="168"/>
      <c r="GNL157" s="168"/>
      <c r="GNM157" s="168"/>
      <c r="GNN157" s="168"/>
      <c r="GNO157" s="168"/>
      <c r="GNP157" s="168"/>
      <c r="GNQ157" s="168"/>
      <c r="GNR157" s="168"/>
      <c r="GNS157" s="168"/>
      <c r="GNT157" s="168"/>
      <c r="GNU157" s="168"/>
      <c r="GNV157" s="168"/>
      <c r="GNW157" s="168"/>
      <c r="GNX157" s="168"/>
      <c r="GNY157" s="168"/>
      <c r="GNZ157" s="168"/>
      <c r="GOA157" s="168"/>
      <c r="GOB157" s="168"/>
      <c r="GOC157" s="168"/>
      <c r="GOD157" s="168"/>
      <c r="GOE157" s="168"/>
      <c r="GOF157" s="168"/>
      <c r="GOG157" s="168"/>
      <c r="GOH157" s="168"/>
      <c r="GOI157" s="168"/>
      <c r="GOJ157" s="168"/>
      <c r="GOK157" s="168"/>
      <c r="GOL157" s="168"/>
      <c r="GOM157" s="168"/>
      <c r="GON157" s="168"/>
      <c r="GOO157" s="168"/>
      <c r="GOP157" s="168"/>
      <c r="GOQ157" s="168"/>
      <c r="GOR157" s="168"/>
      <c r="GOS157" s="168"/>
      <c r="GOT157" s="168"/>
      <c r="GOU157" s="168"/>
      <c r="GOV157" s="168"/>
      <c r="GOW157" s="168"/>
      <c r="GOX157" s="168"/>
      <c r="GOY157" s="168"/>
      <c r="GOZ157" s="168"/>
      <c r="GPA157" s="168"/>
      <c r="GPB157" s="168"/>
      <c r="GPC157" s="168"/>
      <c r="GPD157" s="168"/>
      <c r="GPE157" s="168"/>
      <c r="GPF157" s="168"/>
      <c r="GPG157" s="168"/>
      <c r="GPH157" s="168"/>
      <c r="GPI157" s="168"/>
      <c r="GPJ157" s="168"/>
      <c r="GPK157" s="168"/>
      <c r="GPL157" s="168"/>
      <c r="GPM157" s="168"/>
      <c r="GPN157" s="168"/>
      <c r="GPO157" s="168"/>
      <c r="GPP157" s="168"/>
      <c r="GPQ157" s="168"/>
      <c r="GPR157" s="168"/>
      <c r="GPS157" s="168"/>
      <c r="GPT157" s="168"/>
      <c r="GPU157" s="168"/>
      <c r="GPV157" s="168"/>
      <c r="GPW157" s="168"/>
      <c r="GPX157" s="168"/>
      <c r="GPY157" s="168"/>
      <c r="GPZ157" s="168"/>
      <c r="GQA157" s="168"/>
      <c r="GQB157" s="168"/>
      <c r="GQC157" s="168"/>
      <c r="GQD157" s="168"/>
      <c r="GQE157" s="168"/>
      <c r="GQF157" s="168"/>
      <c r="GQG157" s="168"/>
      <c r="GQH157" s="168"/>
      <c r="GQI157" s="168"/>
      <c r="GQJ157" s="168"/>
      <c r="GQK157" s="168"/>
      <c r="GQL157" s="168"/>
      <c r="GQM157" s="168"/>
      <c r="GQN157" s="168"/>
      <c r="GQO157" s="168"/>
      <c r="GQP157" s="168"/>
      <c r="GQQ157" s="168"/>
      <c r="GQR157" s="168"/>
      <c r="GQS157" s="168"/>
      <c r="GQT157" s="168"/>
      <c r="GQU157" s="168"/>
      <c r="GQV157" s="168"/>
      <c r="GQW157" s="168"/>
      <c r="GQX157" s="168"/>
      <c r="GQY157" s="168"/>
      <c r="GQZ157" s="168"/>
      <c r="GRA157" s="168"/>
      <c r="GRB157" s="168"/>
      <c r="GRC157" s="168"/>
      <c r="GRD157" s="168"/>
      <c r="GRE157" s="168"/>
      <c r="GRF157" s="168"/>
      <c r="GRG157" s="168"/>
      <c r="GRH157" s="168"/>
      <c r="GRI157" s="168"/>
      <c r="GRJ157" s="168"/>
      <c r="GRK157" s="168"/>
      <c r="GRL157" s="168"/>
      <c r="GRM157" s="168"/>
      <c r="GRN157" s="168"/>
      <c r="GRO157" s="168"/>
      <c r="GRP157" s="168"/>
      <c r="GRQ157" s="168"/>
      <c r="GRR157" s="168"/>
      <c r="GRS157" s="168"/>
      <c r="GRT157" s="168"/>
      <c r="GRU157" s="168"/>
      <c r="GRV157" s="168"/>
      <c r="GRW157" s="168"/>
      <c r="GRX157" s="168"/>
      <c r="GRY157" s="168"/>
      <c r="GRZ157" s="168"/>
      <c r="GSA157" s="168"/>
      <c r="GSB157" s="168"/>
      <c r="GSC157" s="168"/>
      <c r="GSD157" s="168"/>
      <c r="GSE157" s="168"/>
      <c r="GSF157" s="168"/>
      <c r="GSG157" s="168"/>
      <c r="GSH157" s="168"/>
      <c r="GSI157" s="168"/>
      <c r="GSJ157" s="168"/>
      <c r="GSK157" s="168"/>
      <c r="GSL157" s="168"/>
      <c r="GSM157" s="168"/>
      <c r="GSN157" s="168"/>
      <c r="GSO157" s="168"/>
      <c r="GSP157" s="168"/>
      <c r="GSQ157" s="168"/>
      <c r="GSR157" s="168"/>
      <c r="GSS157" s="168"/>
      <c r="GST157" s="168"/>
      <c r="GSU157" s="168"/>
      <c r="GSV157" s="168"/>
      <c r="GSW157" s="168"/>
      <c r="GSX157" s="168"/>
      <c r="GSY157" s="168"/>
      <c r="GSZ157" s="168"/>
      <c r="GTA157" s="168"/>
      <c r="GTB157" s="168"/>
      <c r="GTC157" s="168"/>
      <c r="GTD157" s="168"/>
      <c r="GTE157" s="168"/>
      <c r="GTF157" s="168"/>
      <c r="GTG157" s="168"/>
      <c r="GTH157" s="168"/>
      <c r="GTI157" s="168"/>
      <c r="GTJ157" s="168"/>
      <c r="GTK157" s="168"/>
      <c r="GTL157" s="168"/>
      <c r="GTM157" s="168"/>
      <c r="GTN157" s="168"/>
      <c r="GTO157" s="168"/>
      <c r="GTP157" s="168"/>
      <c r="GTQ157" s="168"/>
      <c r="GTR157" s="168"/>
      <c r="GTS157" s="168"/>
      <c r="GTT157" s="168"/>
      <c r="GTU157" s="168"/>
      <c r="GTV157" s="168"/>
      <c r="GTW157" s="168"/>
      <c r="GTX157" s="168"/>
      <c r="GTY157" s="168"/>
      <c r="GTZ157" s="168"/>
      <c r="GUA157" s="168"/>
      <c r="GUB157" s="168"/>
      <c r="GUC157" s="168"/>
      <c r="GUD157" s="168"/>
      <c r="GUE157" s="168"/>
      <c r="GUF157" s="168"/>
      <c r="GUG157" s="168"/>
      <c r="GUH157" s="168"/>
      <c r="GUI157" s="168"/>
      <c r="GUJ157" s="168"/>
      <c r="GUK157" s="168"/>
      <c r="GUL157" s="168"/>
      <c r="GUM157" s="168"/>
      <c r="GUN157" s="168"/>
      <c r="GUO157" s="168"/>
      <c r="GUP157" s="168"/>
      <c r="GUQ157" s="168"/>
      <c r="GUR157" s="168"/>
      <c r="GUS157" s="168"/>
      <c r="GUT157" s="168"/>
      <c r="GUU157" s="168"/>
      <c r="GUV157" s="168"/>
      <c r="GUW157" s="168"/>
      <c r="GUX157" s="168"/>
      <c r="GUY157" s="168"/>
      <c r="GUZ157" s="168"/>
      <c r="GVA157" s="168"/>
      <c r="GVB157" s="168"/>
      <c r="GVC157" s="168"/>
      <c r="GVD157" s="168"/>
      <c r="GVE157" s="168"/>
      <c r="GVF157" s="168"/>
      <c r="GVG157" s="168"/>
      <c r="GVH157" s="168"/>
      <c r="GVI157" s="168"/>
      <c r="GVJ157" s="168"/>
      <c r="GVK157" s="168"/>
      <c r="GVL157" s="168"/>
      <c r="GVM157" s="168"/>
      <c r="GVN157" s="168"/>
      <c r="GVO157" s="168"/>
      <c r="GVP157" s="168"/>
      <c r="GVQ157" s="168"/>
      <c r="GVR157" s="168"/>
      <c r="GVS157" s="168"/>
      <c r="GVT157" s="168"/>
      <c r="GVU157" s="168"/>
      <c r="GVV157" s="168"/>
      <c r="GVW157" s="168"/>
      <c r="GVX157" s="168"/>
      <c r="GVY157" s="168"/>
      <c r="GVZ157" s="168"/>
      <c r="GWA157" s="168"/>
      <c r="GWB157" s="168"/>
      <c r="GWC157" s="168"/>
      <c r="GWD157" s="168"/>
      <c r="GWE157" s="168"/>
      <c r="GWF157" s="168"/>
      <c r="GWG157" s="168"/>
      <c r="GWH157" s="168"/>
      <c r="GWI157" s="168"/>
      <c r="GWJ157" s="168"/>
      <c r="GWK157" s="168"/>
      <c r="GWL157" s="168"/>
      <c r="GWM157" s="168"/>
      <c r="GWN157" s="168"/>
      <c r="GWO157" s="168"/>
      <c r="GWP157" s="168"/>
      <c r="GWQ157" s="168"/>
      <c r="GWR157" s="168"/>
      <c r="GWS157" s="168"/>
      <c r="GWT157" s="168"/>
      <c r="GWU157" s="168"/>
      <c r="GWV157" s="168"/>
      <c r="GWW157" s="168"/>
      <c r="GWX157" s="168"/>
      <c r="GWY157" s="168"/>
      <c r="GWZ157" s="168"/>
      <c r="GXA157" s="168"/>
      <c r="GXB157" s="168"/>
      <c r="GXC157" s="168"/>
      <c r="GXD157" s="168"/>
      <c r="GXE157" s="168"/>
      <c r="GXF157" s="168"/>
      <c r="GXG157" s="168"/>
      <c r="GXH157" s="168"/>
      <c r="GXI157" s="168"/>
      <c r="GXJ157" s="168"/>
      <c r="GXK157" s="168"/>
      <c r="GXL157" s="168"/>
      <c r="GXM157" s="168"/>
      <c r="GXN157" s="168"/>
      <c r="GXO157" s="168"/>
      <c r="GXP157" s="168"/>
      <c r="GXQ157" s="168"/>
      <c r="GXR157" s="168"/>
      <c r="GXS157" s="168"/>
      <c r="GXT157" s="168"/>
      <c r="GXU157" s="168"/>
      <c r="GXV157" s="168"/>
      <c r="GXW157" s="168"/>
      <c r="GXX157" s="168"/>
      <c r="GXY157" s="168"/>
      <c r="GXZ157" s="168"/>
      <c r="GYA157" s="168"/>
      <c r="GYB157" s="168"/>
      <c r="GYC157" s="168"/>
      <c r="GYD157" s="168"/>
      <c r="GYE157" s="168"/>
      <c r="GYF157" s="168"/>
      <c r="GYG157" s="168"/>
      <c r="GYH157" s="168"/>
      <c r="GYI157" s="168"/>
      <c r="GYJ157" s="168"/>
      <c r="GYK157" s="168"/>
      <c r="GYL157" s="168"/>
      <c r="GYM157" s="168"/>
      <c r="GYN157" s="168"/>
      <c r="GYO157" s="168"/>
      <c r="GYP157" s="168"/>
      <c r="GYQ157" s="168"/>
      <c r="GYR157" s="168"/>
      <c r="GYS157" s="168"/>
      <c r="GYT157" s="168"/>
      <c r="GYU157" s="168"/>
      <c r="GYV157" s="168"/>
      <c r="GYW157" s="168"/>
      <c r="GYX157" s="168"/>
      <c r="GYY157" s="168"/>
      <c r="GYZ157" s="168"/>
      <c r="GZA157" s="168"/>
      <c r="GZB157" s="168"/>
      <c r="GZC157" s="168"/>
      <c r="GZD157" s="168"/>
      <c r="GZE157" s="168"/>
      <c r="GZF157" s="168"/>
      <c r="GZG157" s="168"/>
      <c r="GZH157" s="168"/>
      <c r="GZI157" s="168"/>
      <c r="GZJ157" s="168"/>
      <c r="GZK157" s="168"/>
      <c r="GZL157" s="168"/>
      <c r="GZM157" s="168"/>
      <c r="GZN157" s="168"/>
      <c r="GZO157" s="168"/>
      <c r="GZP157" s="168"/>
      <c r="GZQ157" s="168"/>
      <c r="GZR157" s="168"/>
      <c r="GZS157" s="168"/>
      <c r="GZT157" s="168"/>
      <c r="GZU157" s="168"/>
      <c r="GZV157" s="168"/>
      <c r="GZW157" s="168"/>
      <c r="GZX157" s="168"/>
      <c r="GZY157" s="168"/>
      <c r="GZZ157" s="168"/>
      <c r="HAA157" s="168"/>
      <c r="HAB157" s="168"/>
      <c r="HAC157" s="168"/>
      <c r="HAD157" s="168"/>
      <c r="HAE157" s="168"/>
      <c r="HAF157" s="168"/>
      <c r="HAG157" s="168"/>
      <c r="HAH157" s="168"/>
      <c r="HAI157" s="168"/>
      <c r="HAJ157" s="168"/>
      <c r="HAK157" s="168"/>
      <c r="HAL157" s="168"/>
      <c r="HAM157" s="168"/>
      <c r="HAN157" s="168"/>
      <c r="HAO157" s="168"/>
      <c r="HAP157" s="168"/>
      <c r="HAQ157" s="168"/>
      <c r="HAR157" s="168"/>
      <c r="HAS157" s="168"/>
      <c r="HAT157" s="168"/>
      <c r="HAU157" s="168"/>
      <c r="HAV157" s="168"/>
      <c r="HAW157" s="168"/>
      <c r="HAX157" s="168"/>
      <c r="HAY157" s="168"/>
      <c r="HAZ157" s="168"/>
      <c r="HBA157" s="168"/>
      <c r="HBB157" s="168"/>
      <c r="HBC157" s="168"/>
      <c r="HBD157" s="168"/>
      <c r="HBE157" s="168"/>
      <c r="HBF157" s="168"/>
      <c r="HBG157" s="168"/>
      <c r="HBH157" s="168"/>
      <c r="HBI157" s="168"/>
      <c r="HBJ157" s="168"/>
      <c r="HBK157" s="168"/>
      <c r="HBL157" s="168"/>
      <c r="HBM157" s="168"/>
      <c r="HBN157" s="168"/>
      <c r="HBO157" s="168"/>
      <c r="HBP157" s="168"/>
      <c r="HBQ157" s="168"/>
      <c r="HBR157" s="168"/>
      <c r="HBS157" s="168"/>
      <c r="HBT157" s="168"/>
      <c r="HBU157" s="168"/>
      <c r="HBV157" s="168"/>
      <c r="HBW157" s="168"/>
      <c r="HBX157" s="168"/>
      <c r="HBY157" s="168"/>
      <c r="HBZ157" s="168"/>
      <c r="HCA157" s="168"/>
      <c r="HCB157" s="168"/>
      <c r="HCC157" s="168"/>
      <c r="HCD157" s="168"/>
      <c r="HCE157" s="168"/>
      <c r="HCF157" s="168"/>
      <c r="HCG157" s="168"/>
      <c r="HCH157" s="168"/>
      <c r="HCI157" s="168"/>
      <c r="HCJ157" s="168"/>
      <c r="HCK157" s="168"/>
      <c r="HCL157" s="168"/>
      <c r="HCM157" s="168"/>
      <c r="HCN157" s="168"/>
      <c r="HCO157" s="168"/>
      <c r="HCP157" s="168"/>
      <c r="HCQ157" s="168"/>
      <c r="HCR157" s="168"/>
      <c r="HCS157" s="168"/>
      <c r="HCT157" s="168"/>
      <c r="HCU157" s="168"/>
      <c r="HCV157" s="168"/>
      <c r="HCW157" s="168"/>
      <c r="HCX157" s="168"/>
      <c r="HCY157" s="168"/>
      <c r="HCZ157" s="168"/>
      <c r="HDA157" s="168"/>
      <c r="HDB157" s="168"/>
      <c r="HDC157" s="168"/>
      <c r="HDD157" s="168"/>
      <c r="HDE157" s="168"/>
      <c r="HDF157" s="168"/>
      <c r="HDG157" s="168"/>
      <c r="HDH157" s="168"/>
      <c r="HDI157" s="168"/>
      <c r="HDJ157" s="168"/>
      <c r="HDK157" s="168"/>
      <c r="HDL157" s="168"/>
      <c r="HDM157" s="168"/>
      <c r="HDN157" s="168"/>
      <c r="HDO157" s="168"/>
      <c r="HDP157" s="168"/>
      <c r="HDQ157" s="168"/>
      <c r="HDR157" s="168"/>
      <c r="HDS157" s="168"/>
      <c r="HDT157" s="168"/>
      <c r="HDU157" s="168"/>
      <c r="HDV157" s="168"/>
      <c r="HDW157" s="168"/>
      <c r="HDX157" s="168"/>
      <c r="HDY157" s="168"/>
      <c r="HDZ157" s="168"/>
      <c r="HEA157" s="168"/>
      <c r="HEB157" s="168"/>
      <c r="HEC157" s="168"/>
      <c r="HED157" s="168"/>
      <c r="HEE157" s="168"/>
      <c r="HEF157" s="168"/>
      <c r="HEG157" s="168"/>
      <c r="HEH157" s="168"/>
      <c r="HEI157" s="168"/>
      <c r="HEJ157" s="168"/>
      <c r="HEK157" s="168"/>
      <c r="HEL157" s="168"/>
      <c r="HEM157" s="168"/>
      <c r="HEN157" s="168"/>
      <c r="HEO157" s="168"/>
      <c r="HEP157" s="168"/>
      <c r="HEQ157" s="168"/>
      <c r="HER157" s="168"/>
      <c r="HES157" s="168"/>
      <c r="HET157" s="168"/>
      <c r="HEU157" s="168"/>
      <c r="HEV157" s="168"/>
      <c r="HEW157" s="168"/>
      <c r="HEX157" s="168"/>
      <c r="HEY157" s="168"/>
      <c r="HEZ157" s="168"/>
      <c r="HFA157" s="168"/>
      <c r="HFB157" s="168"/>
      <c r="HFC157" s="168"/>
      <c r="HFD157" s="168"/>
      <c r="HFE157" s="168"/>
      <c r="HFF157" s="168"/>
      <c r="HFG157" s="168"/>
      <c r="HFH157" s="168"/>
      <c r="HFI157" s="168"/>
      <c r="HFJ157" s="168"/>
      <c r="HFK157" s="168"/>
      <c r="HFL157" s="168"/>
      <c r="HFM157" s="168"/>
      <c r="HFN157" s="168"/>
      <c r="HFO157" s="168"/>
      <c r="HFP157" s="168"/>
      <c r="HFQ157" s="168"/>
      <c r="HFR157" s="168"/>
      <c r="HFS157" s="168"/>
      <c r="HFT157" s="168"/>
      <c r="HFU157" s="168"/>
      <c r="HFV157" s="168"/>
      <c r="HFW157" s="168"/>
      <c r="HFX157" s="168"/>
      <c r="HFY157" s="168"/>
      <c r="HFZ157" s="168"/>
      <c r="HGA157" s="168"/>
      <c r="HGB157" s="168"/>
      <c r="HGC157" s="168"/>
      <c r="HGD157" s="168"/>
      <c r="HGE157" s="168"/>
      <c r="HGF157" s="168"/>
      <c r="HGG157" s="168"/>
      <c r="HGH157" s="168"/>
      <c r="HGI157" s="168"/>
      <c r="HGJ157" s="168"/>
      <c r="HGK157" s="168"/>
      <c r="HGL157" s="168"/>
      <c r="HGM157" s="168"/>
      <c r="HGN157" s="168"/>
      <c r="HGO157" s="168"/>
      <c r="HGP157" s="168"/>
      <c r="HGQ157" s="168"/>
      <c r="HGR157" s="168"/>
      <c r="HGS157" s="168"/>
      <c r="HGT157" s="168"/>
      <c r="HGU157" s="168"/>
      <c r="HGV157" s="168"/>
      <c r="HGW157" s="168"/>
      <c r="HGX157" s="168"/>
      <c r="HGY157" s="168"/>
      <c r="HGZ157" s="168"/>
      <c r="HHA157" s="168"/>
      <c r="HHB157" s="168"/>
      <c r="HHC157" s="168"/>
      <c r="HHD157" s="168"/>
      <c r="HHE157" s="168"/>
      <c r="HHF157" s="168"/>
      <c r="HHG157" s="168"/>
      <c r="HHH157" s="168"/>
      <c r="HHI157" s="168"/>
      <c r="HHJ157" s="168"/>
      <c r="HHK157" s="168"/>
      <c r="HHL157" s="168"/>
      <c r="HHM157" s="168"/>
      <c r="HHN157" s="168"/>
      <c r="HHO157" s="168"/>
      <c r="HHP157" s="168"/>
      <c r="HHQ157" s="168"/>
      <c r="HHR157" s="168"/>
      <c r="HHS157" s="168"/>
      <c r="HHT157" s="168"/>
      <c r="HHU157" s="168"/>
      <c r="HHV157" s="168"/>
      <c r="HHW157" s="168"/>
      <c r="HHX157" s="168"/>
      <c r="HHY157" s="168"/>
      <c r="HHZ157" s="168"/>
      <c r="HIA157" s="168"/>
      <c r="HIB157" s="168"/>
      <c r="HIC157" s="168"/>
      <c r="HID157" s="168"/>
      <c r="HIE157" s="168"/>
      <c r="HIF157" s="168"/>
      <c r="HIG157" s="168"/>
      <c r="HIH157" s="168"/>
      <c r="HII157" s="168"/>
      <c r="HIJ157" s="168"/>
      <c r="HIK157" s="168"/>
      <c r="HIL157" s="168"/>
      <c r="HIM157" s="168"/>
      <c r="HIN157" s="168"/>
      <c r="HIO157" s="168"/>
      <c r="HIP157" s="168"/>
      <c r="HIQ157" s="168"/>
      <c r="HIR157" s="168"/>
      <c r="HIS157" s="168"/>
      <c r="HIT157" s="168"/>
      <c r="HIU157" s="168"/>
      <c r="HIV157" s="168"/>
      <c r="HIW157" s="168"/>
      <c r="HIX157" s="168"/>
      <c r="HIY157" s="168"/>
      <c r="HIZ157" s="168"/>
      <c r="HJA157" s="168"/>
      <c r="HJB157" s="168"/>
      <c r="HJC157" s="168"/>
      <c r="HJD157" s="168"/>
      <c r="HJE157" s="168"/>
      <c r="HJF157" s="168"/>
      <c r="HJG157" s="168"/>
      <c r="HJH157" s="168"/>
      <c r="HJI157" s="168"/>
      <c r="HJJ157" s="168"/>
      <c r="HJK157" s="168"/>
      <c r="HJL157" s="168"/>
      <c r="HJM157" s="168"/>
      <c r="HJN157" s="168"/>
      <c r="HJO157" s="168"/>
      <c r="HJP157" s="168"/>
      <c r="HJQ157" s="168"/>
      <c r="HJR157" s="168"/>
      <c r="HJS157" s="168"/>
      <c r="HJT157" s="168"/>
      <c r="HJU157" s="168"/>
      <c r="HJV157" s="168"/>
      <c r="HJW157" s="168"/>
      <c r="HJX157" s="168"/>
      <c r="HJY157" s="168"/>
      <c r="HJZ157" s="168"/>
      <c r="HKA157" s="168"/>
      <c r="HKB157" s="168"/>
      <c r="HKC157" s="168"/>
      <c r="HKD157" s="168"/>
      <c r="HKE157" s="168"/>
      <c r="HKF157" s="168"/>
      <c r="HKG157" s="168"/>
      <c r="HKH157" s="168"/>
      <c r="HKI157" s="168"/>
      <c r="HKJ157" s="168"/>
      <c r="HKK157" s="168"/>
      <c r="HKL157" s="168"/>
      <c r="HKM157" s="168"/>
      <c r="HKN157" s="168"/>
      <c r="HKO157" s="168"/>
      <c r="HKP157" s="168"/>
      <c r="HKQ157" s="168"/>
      <c r="HKR157" s="168"/>
      <c r="HKS157" s="168"/>
      <c r="HKT157" s="168"/>
      <c r="HKU157" s="168"/>
      <c r="HKV157" s="168"/>
      <c r="HKW157" s="168"/>
      <c r="HKX157" s="168"/>
      <c r="HKY157" s="168"/>
      <c r="HKZ157" s="168"/>
      <c r="HLA157" s="168"/>
      <c r="HLB157" s="168"/>
      <c r="HLC157" s="168"/>
      <c r="HLD157" s="168"/>
      <c r="HLE157" s="168"/>
      <c r="HLF157" s="168"/>
      <c r="HLG157" s="168"/>
      <c r="HLH157" s="168"/>
      <c r="HLI157" s="168"/>
      <c r="HLJ157" s="168"/>
      <c r="HLK157" s="168"/>
      <c r="HLL157" s="168"/>
      <c r="HLM157" s="168"/>
      <c r="HLN157" s="168"/>
      <c r="HLO157" s="168"/>
      <c r="HLP157" s="168"/>
      <c r="HLQ157" s="168"/>
      <c r="HLR157" s="168"/>
      <c r="HLS157" s="168"/>
      <c r="HLT157" s="168"/>
      <c r="HLU157" s="168"/>
      <c r="HLV157" s="168"/>
      <c r="HLW157" s="168"/>
      <c r="HLX157" s="168"/>
      <c r="HLY157" s="168"/>
      <c r="HLZ157" s="168"/>
      <c r="HMA157" s="168"/>
      <c r="HMB157" s="168"/>
      <c r="HMC157" s="168"/>
      <c r="HMD157" s="168"/>
      <c r="HME157" s="168"/>
      <c r="HMF157" s="168"/>
      <c r="HMG157" s="168"/>
      <c r="HMH157" s="168"/>
      <c r="HMI157" s="168"/>
      <c r="HMJ157" s="168"/>
      <c r="HMK157" s="168"/>
      <c r="HML157" s="168"/>
      <c r="HMM157" s="168"/>
      <c r="HMN157" s="168"/>
      <c r="HMO157" s="168"/>
      <c r="HMP157" s="168"/>
      <c r="HMQ157" s="168"/>
      <c r="HMR157" s="168"/>
      <c r="HMS157" s="168"/>
      <c r="HMT157" s="168"/>
      <c r="HMU157" s="168"/>
      <c r="HMV157" s="168"/>
      <c r="HMW157" s="168"/>
      <c r="HMX157" s="168"/>
      <c r="HMY157" s="168"/>
      <c r="HMZ157" s="168"/>
      <c r="HNA157" s="168"/>
      <c r="HNB157" s="168"/>
      <c r="HNC157" s="168"/>
      <c r="HND157" s="168"/>
      <c r="HNE157" s="168"/>
      <c r="HNF157" s="168"/>
      <c r="HNG157" s="168"/>
      <c r="HNH157" s="168"/>
      <c r="HNI157" s="168"/>
      <c r="HNJ157" s="168"/>
      <c r="HNK157" s="168"/>
      <c r="HNL157" s="168"/>
      <c r="HNM157" s="168"/>
      <c r="HNN157" s="168"/>
      <c r="HNO157" s="168"/>
      <c r="HNP157" s="168"/>
      <c r="HNQ157" s="168"/>
      <c r="HNR157" s="168"/>
      <c r="HNS157" s="168"/>
      <c r="HNT157" s="168"/>
      <c r="HNU157" s="168"/>
      <c r="HNV157" s="168"/>
      <c r="HNW157" s="168"/>
      <c r="HNX157" s="168"/>
      <c r="HNY157" s="168"/>
      <c r="HNZ157" s="168"/>
      <c r="HOA157" s="168"/>
      <c r="HOB157" s="168"/>
      <c r="HOC157" s="168"/>
      <c r="HOD157" s="168"/>
      <c r="HOE157" s="168"/>
      <c r="HOF157" s="168"/>
      <c r="HOG157" s="168"/>
      <c r="HOH157" s="168"/>
      <c r="HOI157" s="168"/>
      <c r="HOJ157" s="168"/>
      <c r="HOK157" s="168"/>
      <c r="HOL157" s="168"/>
      <c r="HOM157" s="168"/>
      <c r="HON157" s="168"/>
      <c r="HOO157" s="168"/>
      <c r="HOP157" s="168"/>
      <c r="HOQ157" s="168"/>
      <c r="HOR157" s="168"/>
      <c r="HOS157" s="168"/>
      <c r="HOT157" s="168"/>
      <c r="HOU157" s="168"/>
      <c r="HOV157" s="168"/>
      <c r="HOW157" s="168"/>
      <c r="HOX157" s="168"/>
      <c r="HOY157" s="168"/>
      <c r="HOZ157" s="168"/>
      <c r="HPA157" s="168"/>
      <c r="HPB157" s="168"/>
      <c r="HPC157" s="168"/>
      <c r="HPD157" s="168"/>
      <c r="HPE157" s="168"/>
      <c r="HPF157" s="168"/>
      <c r="HPG157" s="168"/>
      <c r="HPH157" s="168"/>
      <c r="HPI157" s="168"/>
      <c r="HPJ157" s="168"/>
      <c r="HPK157" s="168"/>
      <c r="HPL157" s="168"/>
      <c r="HPM157" s="168"/>
      <c r="HPN157" s="168"/>
      <c r="HPO157" s="168"/>
      <c r="HPP157" s="168"/>
      <c r="HPQ157" s="168"/>
      <c r="HPR157" s="168"/>
      <c r="HPS157" s="168"/>
      <c r="HPT157" s="168"/>
      <c r="HPU157" s="168"/>
      <c r="HPV157" s="168"/>
      <c r="HPW157" s="168"/>
      <c r="HPX157" s="168"/>
      <c r="HPY157" s="168"/>
      <c r="HPZ157" s="168"/>
      <c r="HQA157" s="168"/>
      <c r="HQB157" s="168"/>
      <c r="HQC157" s="168"/>
      <c r="HQD157" s="168"/>
      <c r="HQE157" s="168"/>
      <c r="HQF157" s="168"/>
      <c r="HQG157" s="168"/>
      <c r="HQH157" s="168"/>
      <c r="HQI157" s="168"/>
      <c r="HQJ157" s="168"/>
      <c r="HQK157" s="168"/>
      <c r="HQL157" s="168"/>
      <c r="HQM157" s="168"/>
      <c r="HQN157" s="168"/>
      <c r="HQO157" s="168"/>
      <c r="HQP157" s="168"/>
      <c r="HQQ157" s="168"/>
      <c r="HQR157" s="168"/>
      <c r="HQS157" s="168"/>
      <c r="HQT157" s="168"/>
      <c r="HQU157" s="168"/>
      <c r="HQV157" s="168"/>
      <c r="HQW157" s="168"/>
      <c r="HQX157" s="168"/>
      <c r="HQY157" s="168"/>
      <c r="HQZ157" s="168"/>
      <c r="HRA157" s="168"/>
      <c r="HRB157" s="168"/>
      <c r="HRC157" s="168"/>
      <c r="HRD157" s="168"/>
      <c r="HRE157" s="168"/>
      <c r="HRF157" s="168"/>
      <c r="HRG157" s="168"/>
      <c r="HRH157" s="168"/>
      <c r="HRI157" s="168"/>
      <c r="HRJ157" s="168"/>
      <c r="HRK157" s="168"/>
      <c r="HRL157" s="168"/>
      <c r="HRM157" s="168"/>
      <c r="HRN157" s="168"/>
      <c r="HRO157" s="168"/>
      <c r="HRP157" s="168"/>
      <c r="HRQ157" s="168"/>
      <c r="HRR157" s="168"/>
      <c r="HRS157" s="168"/>
      <c r="HRT157" s="168"/>
      <c r="HRU157" s="168"/>
      <c r="HRV157" s="168"/>
      <c r="HRW157" s="168"/>
      <c r="HRX157" s="168"/>
      <c r="HRY157" s="168"/>
      <c r="HRZ157" s="168"/>
      <c r="HSA157" s="168"/>
      <c r="HSB157" s="168"/>
      <c r="HSC157" s="168"/>
      <c r="HSD157" s="168"/>
      <c r="HSE157" s="168"/>
      <c r="HSF157" s="168"/>
      <c r="HSG157" s="168"/>
      <c r="HSH157" s="168"/>
      <c r="HSI157" s="168"/>
      <c r="HSJ157" s="168"/>
      <c r="HSK157" s="168"/>
      <c r="HSL157" s="168"/>
      <c r="HSM157" s="168"/>
      <c r="HSN157" s="168"/>
      <c r="HSO157" s="168"/>
      <c r="HSP157" s="168"/>
      <c r="HSQ157" s="168"/>
      <c r="HSR157" s="168"/>
      <c r="HSS157" s="168"/>
      <c r="HST157" s="168"/>
      <c r="HSU157" s="168"/>
      <c r="HSV157" s="168"/>
      <c r="HSW157" s="168"/>
      <c r="HSX157" s="168"/>
      <c r="HSY157" s="168"/>
      <c r="HSZ157" s="168"/>
      <c r="HTA157" s="168"/>
      <c r="HTB157" s="168"/>
      <c r="HTC157" s="168"/>
      <c r="HTD157" s="168"/>
      <c r="HTE157" s="168"/>
      <c r="HTF157" s="168"/>
      <c r="HTG157" s="168"/>
      <c r="HTH157" s="168"/>
      <c r="HTI157" s="168"/>
      <c r="HTJ157" s="168"/>
      <c r="HTK157" s="168"/>
      <c r="HTL157" s="168"/>
      <c r="HTM157" s="168"/>
      <c r="HTN157" s="168"/>
      <c r="HTO157" s="168"/>
      <c r="HTP157" s="168"/>
      <c r="HTQ157" s="168"/>
      <c r="HTR157" s="168"/>
      <c r="HTS157" s="168"/>
      <c r="HTT157" s="168"/>
      <c r="HTU157" s="168"/>
      <c r="HTV157" s="168"/>
      <c r="HTW157" s="168"/>
      <c r="HTX157" s="168"/>
      <c r="HTY157" s="168"/>
      <c r="HTZ157" s="168"/>
      <c r="HUA157" s="168"/>
      <c r="HUB157" s="168"/>
      <c r="HUC157" s="168"/>
      <c r="HUD157" s="168"/>
      <c r="HUE157" s="168"/>
      <c r="HUF157" s="168"/>
      <c r="HUG157" s="168"/>
      <c r="HUH157" s="168"/>
      <c r="HUI157" s="168"/>
      <c r="HUJ157" s="168"/>
      <c r="HUK157" s="168"/>
      <c r="HUL157" s="168"/>
      <c r="HUM157" s="168"/>
      <c r="HUN157" s="168"/>
      <c r="HUO157" s="168"/>
      <c r="HUP157" s="168"/>
      <c r="HUQ157" s="168"/>
      <c r="HUR157" s="168"/>
      <c r="HUS157" s="168"/>
      <c r="HUT157" s="168"/>
      <c r="HUU157" s="168"/>
      <c r="HUV157" s="168"/>
      <c r="HUW157" s="168"/>
      <c r="HUX157" s="168"/>
      <c r="HUY157" s="168"/>
      <c r="HUZ157" s="168"/>
      <c r="HVA157" s="168"/>
      <c r="HVB157" s="168"/>
      <c r="HVC157" s="168"/>
      <c r="HVD157" s="168"/>
      <c r="HVE157" s="168"/>
      <c r="HVF157" s="168"/>
      <c r="HVG157" s="168"/>
      <c r="HVH157" s="168"/>
      <c r="HVI157" s="168"/>
      <c r="HVJ157" s="168"/>
      <c r="HVK157" s="168"/>
      <c r="HVL157" s="168"/>
      <c r="HVM157" s="168"/>
      <c r="HVN157" s="168"/>
      <c r="HVO157" s="168"/>
      <c r="HVP157" s="168"/>
      <c r="HVQ157" s="168"/>
      <c r="HVR157" s="168"/>
      <c r="HVS157" s="168"/>
      <c r="HVT157" s="168"/>
      <c r="HVU157" s="168"/>
      <c r="HVV157" s="168"/>
      <c r="HVW157" s="168"/>
      <c r="HVX157" s="168"/>
      <c r="HVY157" s="168"/>
      <c r="HVZ157" s="168"/>
      <c r="HWA157" s="168"/>
      <c r="HWB157" s="168"/>
      <c r="HWC157" s="168"/>
      <c r="HWD157" s="168"/>
      <c r="HWE157" s="168"/>
      <c r="HWF157" s="168"/>
      <c r="HWG157" s="168"/>
      <c r="HWH157" s="168"/>
      <c r="HWI157" s="168"/>
      <c r="HWJ157" s="168"/>
      <c r="HWK157" s="168"/>
      <c r="HWL157" s="168"/>
      <c r="HWM157" s="168"/>
      <c r="HWN157" s="168"/>
      <c r="HWO157" s="168"/>
      <c r="HWP157" s="168"/>
      <c r="HWQ157" s="168"/>
      <c r="HWR157" s="168"/>
      <c r="HWS157" s="168"/>
      <c r="HWT157" s="168"/>
      <c r="HWU157" s="168"/>
      <c r="HWV157" s="168"/>
      <c r="HWW157" s="168"/>
      <c r="HWX157" s="168"/>
      <c r="HWY157" s="168"/>
      <c r="HWZ157" s="168"/>
      <c r="HXA157" s="168"/>
      <c r="HXB157" s="168"/>
      <c r="HXC157" s="168"/>
      <c r="HXD157" s="168"/>
      <c r="HXE157" s="168"/>
      <c r="HXF157" s="168"/>
      <c r="HXG157" s="168"/>
      <c r="HXH157" s="168"/>
      <c r="HXI157" s="168"/>
      <c r="HXJ157" s="168"/>
      <c r="HXK157" s="168"/>
      <c r="HXL157" s="168"/>
      <c r="HXM157" s="168"/>
      <c r="HXN157" s="168"/>
      <c r="HXO157" s="168"/>
      <c r="HXP157" s="168"/>
      <c r="HXQ157" s="168"/>
      <c r="HXR157" s="168"/>
      <c r="HXS157" s="168"/>
      <c r="HXT157" s="168"/>
      <c r="HXU157" s="168"/>
      <c r="HXV157" s="168"/>
      <c r="HXW157" s="168"/>
      <c r="HXX157" s="168"/>
      <c r="HXY157" s="168"/>
      <c r="HXZ157" s="168"/>
      <c r="HYA157" s="168"/>
      <c r="HYB157" s="168"/>
      <c r="HYC157" s="168"/>
      <c r="HYD157" s="168"/>
      <c r="HYE157" s="168"/>
      <c r="HYF157" s="168"/>
      <c r="HYG157" s="168"/>
      <c r="HYH157" s="168"/>
      <c r="HYI157" s="168"/>
      <c r="HYJ157" s="168"/>
      <c r="HYK157" s="168"/>
      <c r="HYL157" s="168"/>
      <c r="HYM157" s="168"/>
      <c r="HYN157" s="168"/>
      <c r="HYO157" s="168"/>
      <c r="HYP157" s="168"/>
      <c r="HYQ157" s="168"/>
      <c r="HYR157" s="168"/>
      <c r="HYS157" s="168"/>
      <c r="HYT157" s="168"/>
      <c r="HYU157" s="168"/>
      <c r="HYV157" s="168"/>
      <c r="HYW157" s="168"/>
      <c r="HYX157" s="168"/>
      <c r="HYY157" s="168"/>
      <c r="HYZ157" s="168"/>
      <c r="HZA157" s="168"/>
      <c r="HZB157" s="168"/>
      <c r="HZC157" s="168"/>
      <c r="HZD157" s="168"/>
      <c r="HZE157" s="168"/>
      <c r="HZF157" s="168"/>
      <c r="HZG157" s="168"/>
      <c r="HZH157" s="168"/>
      <c r="HZI157" s="168"/>
      <c r="HZJ157" s="168"/>
      <c r="HZK157" s="168"/>
      <c r="HZL157" s="168"/>
      <c r="HZM157" s="168"/>
      <c r="HZN157" s="168"/>
      <c r="HZO157" s="168"/>
      <c r="HZP157" s="168"/>
      <c r="HZQ157" s="168"/>
      <c r="HZR157" s="168"/>
      <c r="HZS157" s="168"/>
      <c r="HZT157" s="168"/>
      <c r="HZU157" s="168"/>
      <c r="HZV157" s="168"/>
      <c r="HZW157" s="168"/>
      <c r="HZX157" s="168"/>
      <c r="HZY157" s="168"/>
      <c r="HZZ157" s="168"/>
      <c r="IAA157" s="168"/>
      <c r="IAB157" s="168"/>
      <c r="IAC157" s="168"/>
      <c r="IAD157" s="168"/>
      <c r="IAE157" s="168"/>
      <c r="IAF157" s="168"/>
      <c r="IAG157" s="168"/>
      <c r="IAH157" s="168"/>
      <c r="IAI157" s="168"/>
      <c r="IAJ157" s="168"/>
      <c r="IAK157" s="168"/>
      <c r="IAL157" s="168"/>
      <c r="IAM157" s="168"/>
      <c r="IAN157" s="168"/>
      <c r="IAO157" s="168"/>
      <c r="IAP157" s="168"/>
      <c r="IAQ157" s="168"/>
      <c r="IAR157" s="168"/>
      <c r="IAS157" s="168"/>
      <c r="IAT157" s="168"/>
      <c r="IAU157" s="168"/>
      <c r="IAV157" s="168"/>
      <c r="IAW157" s="168"/>
      <c r="IAX157" s="168"/>
      <c r="IAY157" s="168"/>
      <c r="IAZ157" s="168"/>
      <c r="IBA157" s="168"/>
      <c r="IBB157" s="168"/>
      <c r="IBC157" s="168"/>
      <c r="IBD157" s="168"/>
      <c r="IBE157" s="168"/>
      <c r="IBF157" s="168"/>
      <c r="IBG157" s="168"/>
      <c r="IBH157" s="168"/>
      <c r="IBI157" s="168"/>
      <c r="IBJ157" s="168"/>
      <c r="IBK157" s="168"/>
      <c r="IBL157" s="168"/>
      <c r="IBM157" s="168"/>
      <c r="IBN157" s="168"/>
      <c r="IBO157" s="168"/>
      <c r="IBP157" s="168"/>
      <c r="IBQ157" s="168"/>
      <c r="IBR157" s="168"/>
      <c r="IBS157" s="168"/>
      <c r="IBT157" s="168"/>
      <c r="IBU157" s="168"/>
      <c r="IBV157" s="168"/>
      <c r="IBW157" s="168"/>
      <c r="IBX157" s="168"/>
      <c r="IBY157" s="168"/>
      <c r="IBZ157" s="168"/>
      <c r="ICA157" s="168"/>
      <c r="ICB157" s="168"/>
      <c r="ICC157" s="168"/>
      <c r="ICD157" s="168"/>
      <c r="ICE157" s="168"/>
      <c r="ICF157" s="168"/>
      <c r="ICG157" s="168"/>
      <c r="ICH157" s="168"/>
      <c r="ICI157" s="168"/>
      <c r="ICJ157" s="168"/>
      <c r="ICK157" s="168"/>
      <c r="ICL157" s="168"/>
      <c r="ICM157" s="168"/>
      <c r="ICN157" s="168"/>
      <c r="ICO157" s="168"/>
      <c r="ICP157" s="168"/>
      <c r="ICQ157" s="168"/>
      <c r="ICR157" s="168"/>
      <c r="ICS157" s="168"/>
      <c r="ICT157" s="168"/>
      <c r="ICU157" s="168"/>
      <c r="ICV157" s="168"/>
      <c r="ICW157" s="168"/>
      <c r="ICX157" s="168"/>
      <c r="ICY157" s="168"/>
      <c r="ICZ157" s="168"/>
      <c r="IDA157" s="168"/>
      <c r="IDB157" s="168"/>
      <c r="IDC157" s="168"/>
      <c r="IDD157" s="168"/>
      <c r="IDE157" s="168"/>
      <c r="IDF157" s="168"/>
      <c r="IDG157" s="168"/>
      <c r="IDH157" s="168"/>
      <c r="IDI157" s="168"/>
      <c r="IDJ157" s="168"/>
      <c r="IDK157" s="168"/>
      <c r="IDL157" s="168"/>
      <c r="IDM157" s="168"/>
      <c r="IDN157" s="168"/>
      <c r="IDO157" s="168"/>
      <c r="IDP157" s="168"/>
      <c r="IDQ157" s="168"/>
      <c r="IDR157" s="168"/>
      <c r="IDS157" s="168"/>
      <c r="IDT157" s="168"/>
      <c r="IDU157" s="168"/>
      <c r="IDV157" s="168"/>
      <c r="IDW157" s="168"/>
      <c r="IDX157" s="168"/>
      <c r="IDY157" s="168"/>
      <c r="IDZ157" s="168"/>
      <c r="IEA157" s="168"/>
      <c r="IEB157" s="168"/>
      <c r="IEC157" s="168"/>
      <c r="IED157" s="168"/>
      <c r="IEE157" s="168"/>
      <c r="IEF157" s="168"/>
      <c r="IEG157" s="168"/>
      <c r="IEH157" s="168"/>
      <c r="IEI157" s="168"/>
      <c r="IEJ157" s="168"/>
      <c r="IEK157" s="168"/>
      <c r="IEL157" s="168"/>
      <c r="IEM157" s="168"/>
      <c r="IEN157" s="168"/>
      <c r="IEO157" s="168"/>
      <c r="IEP157" s="168"/>
      <c r="IEQ157" s="168"/>
      <c r="IER157" s="168"/>
      <c r="IES157" s="168"/>
      <c r="IET157" s="168"/>
      <c r="IEU157" s="168"/>
      <c r="IEV157" s="168"/>
      <c r="IEW157" s="168"/>
      <c r="IEX157" s="168"/>
      <c r="IEY157" s="168"/>
      <c r="IEZ157" s="168"/>
      <c r="IFA157" s="168"/>
      <c r="IFB157" s="168"/>
      <c r="IFC157" s="168"/>
      <c r="IFD157" s="168"/>
      <c r="IFE157" s="168"/>
      <c r="IFF157" s="168"/>
      <c r="IFG157" s="168"/>
      <c r="IFH157" s="168"/>
      <c r="IFI157" s="168"/>
      <c r="IFJ157" s="168"/>
      <c r="IFK157" s="168"/>
      <c r="IFL157" s="168"/>
      <c r="IFM157" s="168"/>
      <c r="IFN157" s="168"/>
      <c r="IFO157" s="168"/>
      <c r="IFP157" s="168"/>
      <c r="IFQ157" s="168"/>
      <c r="IFR157" s="168"/>
      <c r="IFS157" s="168"/>
      <c r="IFT157" s="168"/>
      <c r="IFU157" s="168"/>
      <c r="IFV157" s="168"/>
      <c r="IFW157" s="168"/>
      <c r="IFX157" s="168"/>
      <c r="IFY157" s="168"/>
      <c r="IFZ157" s="168"/>
      <c r="IGA157" s="168"/>
      <c r="IGB157" s="168"/>
      <c r="IGC157" s="168"/>
      <c r="IGD157" s="168"/>
      <c r="IGE157" s="168"/>
      <c r="IGF157" s="168"/>
      <c r="IGG157" s="168"/>
      <c r="IGH157" s="168"/>
      <c r="IGI157" s="168"/>
      <c r="IGJ157" s="168"/>
      <c r="IGK157" s="168"/>
      <c r="IGL157" s="168"/>
      <c r="IGM157" s="168"/>
      <c r="IGN157" s="168"/>
      <c r="IGO157" s="168"/>
      <c r="IGP157" s="168"/>
      <c r="IGQ157" s="168"/>
      <c r="IGR157" s="168"/>
      <c r="IGS157" s="168"/>
      <c r="IGT157" s="168"/>
      <c r="IGU157" s="168"/>
      <c r="IGV157" s="168"/>
      <c r="IGW157" s="168"/>
      <c r="IGX157" s="168"/>
      <c r="IGY157" s="168"/>
      <c r="IGZ157" s="168"/>
      <c r="IHA157" s="168"/>
      <c r="IHB157" s="168"/>
      <c r="IHC157" s="168"/>
      <c r="IHD157" s="168"/>
      <c r="IHE157" s="168"/>
      <c r="IHF157" s="168"/>
      <c r="IHG157" s="168"/>
      <c r="IHH157" s="168"/>
      <c r="IHI157" s="168"/>
      <c r="IHJ157" s="168"/>
      <c r="IHK157" s="168"/>
      <c r="IHL157" s="168"/>
      <c r="IHM157" s="168"/>
      <c r="IHN157" s="168"/>
      <c r="IHO157" s="168"/>
      <c r="IHP157" s="168"/>
      <c r="IHQ157" s="168"/>
      <c r="IHR157" s="168"/>
      <c r="IHS157" s="168"/>
      <c r="IHT157" s="168"/>
      <c r="IHU157" s="168"/>
      <c r="IHV157" s="168"/>
      <c r="IHW157" s="168"/>
      <c r="IHX157" s="168"/>
      <c r="IHY157" s="168"/>
      <c r="IHZ157" s="168"/>
      <c r="IIA157" s="168"/>
      <c r="IIB157" s="168"/>
      <c r="IIC157" s="168"/>
      <c r="IID157" s="168"/>
      <c r="IIE157" s="168"/>
      <c r="IIF157" s="168"/>
      <c r="IIG157" s="168"/>
      <c r="IIH157" s="168"/>
      <c r="III157" s="168"/>
      <c r="IIJ157" s="168"/>
      <c r="IIK157" s="168"/>
      <c r="IIL157" s="168"/>
      <c r="IIM157" s="168"/>
      <c r="IIN157" s="168"/>
      <c r="IIO157" s="168"/>
      <c r="IIP157" s="168"/>
      <c r="IIQ157" s="168"/>
      <c r="IIR157" s="168"/>
      <c r="IIS157" s="168"/>
      <c r="IIT157" s="168"/>
      <c r="IIU157" s="168"/>
      <c r="IIV157" s="168"/>
      <c r="IIW157" s="168"/>
      <c r="IIX157" s="168"/>
      <c r="IIY157" s="168"/>
      <c r="IIZ157" s="168"/>
      <c r="IJA157" s="168"/>
      <c r="IJB157" s="168"/>
      <c r="IJC157" s="168"/>
      <c r="IJD157" s="168"/>
      <c r="IJE157" s="168"/>
      <c r="IJF157" s="168"/>
      <c r="IJG157" s="168"/>
      <c r="IJH157" s="168"/>
      <c r="IJI157" s="168"/>
      <c r="IJJ157" s="168"/>
      <c r="IJK157" s="168"/>
      <c r="IJL157" s="168"/>
      <c r="IJM157" s="168"/>
      <c r="IJN157" s="168"/>
      <c r="IJO157" s="168"/>
      <c r="IJP157" s="168"/>
      <c r="IJQ157" s="168"/>
      <c r="IJR157" s="168"/>
      <c r="IJS157" s="168"/>
      <c r="IJT157" s="168"/>
      <c r="IJU157" s="168"/>
      <c r="IJV157" s="168"/>
      <c r="IJW157" s="168"/>
      <c r="IJX157" s="168"/>
      <c r="IJY157" s="168"/>
      <c r="IJZ157" s="168"/>
      <c r="IKA157" s="168"/>
      <c r="IKB157" s="168"/>
      <c r="IKC157" s="168"/>
      <c r="IKD157" s="168"/>
      <c r="IKE157" s="168"/>
      <c r="IKF157" s="168"/>
      <c r="IKG157" s="168"/>
      <c r="IKH157" s="168"/>
      <c r="IKI157" s="168"/>
      <c r="IKJ157" s="168"/>
      <c r="IKK157" s="168"/>
      <c r="IKL157" s="168"/>
      <c r="IKM157" s="168"/>
      <c r="IKN157" s="168"/>
      <c r="IKO157" s="168"/>
      <c r="IKP157" s="168"/>
      <c r="IKQ157" s="168"/>
      <c r="IKR157" s="168"/>
      <c r="IKS157" s="168"/>
      <c r="IKT157" s="168"/>
      <c r="IKU157" s="168"/>
      <c r="IKV157" s="168"/>
      <c r="IKW157" s="168"/>
      <c r="IKX157" s="168"/>
      <c r="IKY157" s="168"/>
      <c r="IKZ157" s="168"/>
      <c r="ILA157" s="168"/>
      <c r="ILB157" s="168"/>
      <c r="ILC157" s="168"/>
      <c r="ILD157" s="168"/>
      <c r="ILE157" s="168"/>
      <c r="ILF157" s="168"/>
      <c r="ILG157" s="168"/>
      <c r="ILH157" s="168"/>
      <c r="ILI157" s="168"/>
      <c r="ILJ157" s="168"/>
      <c r="ILK157" s="168"/>
      <c r="ILL157" s="168"/>
      <c r="ILM157" s="168"/>
      <c r="ILN157" s="168"/>
      <c r="ILO157" s="168"/>
      <c r="ILP157" s="168"/>
      <c r="ILQ157" s="168"/>
      <c r="ILR157" s="168"/>
      <c r="ILS157" s="168"/>
      <c r="ILT157" s="168"/>
      <c r="ILU157" s="168"/>
      <c r="ILV157" s="168"/>
      <c r="ILW157" s="168"/>
      <c r="ILX157" s="168"/>
      <c r="ILY157" s="168"/>
      <c r="ILZ157" s="168"/>
      <c r="IMA157" s="168"/>
      <c r="IMB157" s="168"/>
      <c r="IMC157" s="168"/>
      <c r="IMD157" s="168"/>
      <c r="IME157" s="168"/>
      <c r="IMF157" s="168"/>
      <c r="IMG157" s="168"/>
      <c r="IMH157" s="168"/>
      <c r="IMI157" s="168"/>
      <c r="IMJ157" s="168"/>
      <c r="IMK157" s="168"/>
      <c r="IML157" s="168"/>
      <c r="IMM157" s="168"/>
      <c r="IMN157" s="168"/>
      <c r="IMO157" s="168"/>
      <c r="IMP157" s="168"/>
      <c r="IMQ157" s="168"/>
      <c r="IMR157" s="168"/>
      <c r="IMS157" s="168"/>
      <c r="IMT157" s="168"/>
      <c r="IMU157" s="168"/>
      <c r="IMV157" s="168"/>
      <c r="IMW157" s="168"/>
      <c r="IMX157" s="168"/>
      <c r="IMY157" s="168"/>
      <c r="IMZ157" s="168"/>
      <c r="INA157" s="168"/>
      <c r="INB157" s="168"/>
      <c r="INC157" s="168"/>
      <c r="IND157" s="168"/>
      <c r="INE157" s="168"/>
      <c r="INF157" s="168"/>
      <c r="ING157" s="168"/>
      <c r="INH157" s="168"/>
      <c r="INI157" s="168"/>
      <c r="INJ157" s="168"/>
      <c r="INK157" s="168"/>
      <c r="INL157" s="168"/>
      <c r="INM157" s="168"/>
      <c r="INN157" s="168"/>
      <c r="INO157" s="168"/>
      <c r="INP157" s="168"/>
      <c r="INQ157" s="168"/>
      <c r="INR157" s="168"/>
      <c r="INS157" s="168"/>
      <c r="INT157" s="168"/>
      <c r="INU157" s="168"/>
      <c r="INV157" s="168"/>
      <c r="INW157" s="168"/>
      <c r="INX157" s="168"/>
      <c r="INY157" s="168"/>
      <c r="INZ157" s="168"/>
      <c r="IOA157" s="168"/>
      <c r="IOB157" s="168"/>
      <c r="IOC157" s="168"/>
      <c r="IOD157" s="168"/>
      <c r="IOE157" s="168"/>
      <c r="IOF157" s="168"/>
      <c r="IOG157" s="168"/>
      <c r="IOH157" s="168"/>
      <c r="IOI157" s="168"/>
      <c r="IOJ157" s="168"/>
      <c r="IOK157" s="168"/>
      <c r="IOL157" s="168"/>
      <c r="IOM157" s="168"/>
      <c r="ION157" s="168"/>
      <c r="IOO157" s="168"/>
      <c r="IOP157" s="168"/>
      <c r="IOQ157" s="168"/>
      <c r="IOR157" s="168"/>
      <c r="IOS157" s="168"/>
      <c r="IOT157" s="168"/>
      <c r="IOU157" s="168"/>
      <c r="IOV157" s="168"/>
      <c r="IOW157" s="168"/>
      <c r="IOX157" s="168"/>
      <c r="IOY157" s="168"/>
      <c r="IOZ157" s="168"/>
      <c r="IPA157" s="168"/>
      <c r="IPB157" s="168"/>
      <c r="IPC157" s="168"/>
      <c r="IPD157" s="168"/>
      <c r="IPE157" s="168"/>
      <c r="IPF157" s="168"/>
      <c r="IPG157" s="168"/>
      <c r="IPH157" s="168"/>
      <c r="IPI157" s="168"/>
      <c r="IPJ157" s="168"/>
      <c r="IPK157" s="168"/>
      <c r="IPL157" s="168"/>
      <c r="IPM157" s="168"/>
      <c r="IPN157" s="168"/>
      <c r="IPO157" s="168"/>
      <c r="IPP157" s="168"/>
      <c r="IPQ157" s="168"/>
      <c r="IPR157" s="168"/>
      <c r="IPS157" s="168"/>
      <c r="IPT157" s="168"/>
      <c r="IPU157" s="168"/>
      <c r="IPV157" s="168"/>
      <c r="IPW157" s="168"/>
      <c r="IPX157" s="168"/>
      <c r="IPY157" s="168"/>
      <c r="IPZ157" s="168"/>
      <c r="IQA157" s="168"/>
      <c r="IQB157" s="168"/>
      <c r="IQC157" s="168"/>
      <c r="IQD157" s="168"/>
      <c r="IQE157" s="168"/>
      <c r="IQF157" s="168"/>
      <c r="IQG157" s="168"/>
      <c r="IQH157" s="168"/>
      <c r="IQI157" s="168"/>
      <c r="IQJ157" s="168"/>
      <c r="IQK157" s="168"/>
      <c r="IQL157" s="168"/>
      <c r="IQM157" s="168"/>
      <c r="IQN157" s="168"/>
      <c r="IQO157" s="168"/>
      <c r="IQP157" s="168"/>
      <c r="IQQ157" s="168"/>
      <c r="IQR157" s="168"/>
      <c r="IQS157" s="168"/>
      <c r="IQT157" s="168"/>
      <c r="IQU157" s="168"/>
      <c r="IQV157" s="168"/>
      <c r="IQW157" s="168"/>
      <c r="IQX157" s="168"/>
      <c r="IQY157" s="168"/>
      <c r="IQZ157" s="168"/>
      <c r="IRA157" s="168"/>
      <c r="IRB157" s="168"/>
      <c r="IRC157" s="168"/>
      <c r="IRD157" s="168"/>
      <c r="IRE157" s="168"/>
      <c r="IRF157" s="168"/>
      <c r="IRG157" s="168"/>
      <c r="IRH157" s="168"/>
      <c r="IRI157" s="168"/>
      <c r="IRJ157" s="168"/>
      <c r="IRK157" s="168"/>
      <c r="IRL157" s="168"/>
      <c r="IRM157" s="168"/>
      <c r="IRN157" s="168"/>
      <c r="IRO157" s="168"/>
      <c r="IRP157" s="168"/>
      <c r="IRQ157" s="168"/>
      <c r="IRR157" s="168"/>
      <c r="IRS157" s="168"/>
      <c r="IRT157" s="168"/>
      <c r="IRU157" s="168"/>
      <c r="IRV157" s="168"/>
      <c r="IRW157" s="168"/>
      <c r="IRX157" s="168"/>
      <c r="IRY157" s="168"/>
      <c r="IRZ157" s="168"/>
      <c r="ISA157" s="168"/>
      <c r="ISB157" s="168"/>
      <c r="ISC157" s="168"/>
      <c r="ISD157" s="168"/>
      <c r="ISE157" s="168"/>
      <c r="ISF157" s="168"/>
      <c r="ISG157" s="168"/>
      <c r="ISH157" s="168"/>
      <c r="ISI157" s="168"/>
      <c r="ISJ157" s="168"/>
      <c r="ISK157" s="168"/>
      <c r="ISL157" s="168"/>
      <c r="ISM157" s="168"/>
      <c r="ISN157" s="168"/>
      <c r="ISO157" s="168"/>
      <c r="ISP157" s="168"/>
      <c r="ISQ157" s="168"/>
      <c r="ISR157" s="168"/>
      <c r="ISS157" s="168"/>
      <c r="IST157" s="168"/>
      <c r="ISU157" s="168"/>
      <c r="ISV157" s="168"/>
      <c r="ISW157" s="168"/>
      <c r="ISX157" s="168"/>
      <c r="ISY157" s="168"/>
      <c r="ISZ157" s="168"/>
      <c r="ITA157" s="168"/>
      <c r="ITB157" s="168"/>
      <c r="ITC157" s="168"/>
      <c r="ITD157" s="168"/>
      <c r="ITE157" s="168"/>
      <c r="ITF157" s="168"/>
      <c r="ITG157" s="168"/>
      <c r="ITH157" s="168"/>
      <c r="ITI157" s="168"/>
      <c r="ITJ157" s="168"/>
      <c r="ITK157" s="168"/>
      <c r="ITL157" s="168"/>
      <c r="ITM157" s="168"/>
      <c r="ITN157" s="168"/>
      <c r="ITO157" s="168"/>
      <c r="ITP157" s="168"/>
      <c r="ITQ157" s="168"/>
      <c r="ITR157" s="168"/>
      <c r="ITS157" s="168"/>
      <c r="ITT157" s="168"/>
      <c r="ITU157" s="168"/>
      <c r="ITV157" s="168"/>
      <c r="ITW157" s="168"/>
      <c r="ITX157" s="168"/>
      <c r="ITY157" s="168"/>
      <c r="ITZ157" s="168"/>
      <c r="IUA157" s="168"/>
      <c r="IUB157" s="168"/>
      <c r="IUC157" s="168"/>
      <c r="IUD157" s="168"/>
      <c r="IUE157" s="168"/>
      <c r="IUF157" s="168"/>
      <c r="IUG157" s="168"/>
      <c r="IUH157" s="168"/>
      <c r="IUI157" s="168"/>
      <c r="IUJ157" s="168"/>
      <c r="IUK157" s="168"/>
      <c r="IUL157" s="168"/>
      <c r="IUM157" s="168"/>
      <c r="IUN157" s="168"/>
      <c r="IUO157" s="168"/>
      <c r="IUP157" s="168"/>
      <c r="IUQ157" s="168"/>
      <c r="IUR157" s="168"/>
      <c r="IUS157" s="168"/>
      <c r="IUT157" s="168"/>
      <c r="IUU157" s="168"/>
      <c r="IUV157" s="168"/>
      <c r="IUW157" s="168"/>
      <c r="IUX157" s="168"/>
      <c r="IUY157" s="168"/>
      <c r="IUZ157" s="168"/>
      <c r="IVA157" s="168"/>
      <c r="IVB157" s="168"/>
      <c r="IVC157" s="168"/>
      <c r="IVD157" s="168"/>
      <c r="IVE157" s="168"/>
      <c r="IVF157" s="168"/>
      <c r="IVG157" s="168"/>
      <c r="IVH157" s="168"/>
      <c r="IVI157" s="168"/>
      <c r="IVJ157" s="168"/>
      <c r="IVK157" s="168"/>
      <c r="IVL157" s="168"/>
      <c r="IVM157" s="168"/>
      <c r="IVN157" s="168"/>
      <c r="IVO157" s="168"/>
      <c r="IVP157" s="168"/>
      <c r="IVQ157" s="168"/>
      <c r="IVR157" s="168"/>
      <c r="IVS157" s="168"/>
      <c r="IVT157" s="168"/>
      <c r="IVU157" s="168"/>
      <c r="IVV157" s="168"/>
      <c r="IVW157" s="168"/>
      <c r="IVX157" s="168"/>
      <c r="IVY157" s="168"/>
      <c r="IVZ157" s="168"/>
      <c r="IWA157" s="168"/>
      <c r="IWB157" s="168"/>
      <c r="IWC157" s="168"/>
      <c r="IWD157" s="168"/>
      <c r="IWE157" s="168"/>
      <c r="IWF157" s="168"/>
      <c r="IWG157" s="168"/>
      <c r="IWH157" s="168"/>
      <c r="IWI157" s="168"/>
      <c r="IWJ157" s="168"/>
      <c r="IWK157" s="168"/>
      <c r="IWL157" s="168"/>
      <c r="IWM157" s="168"/>
      <c r="IWN157" s="168"/>
      <c r="IWO157" s="168"/>
      <c r="IWP157" s="168"/>
      <c r="IWQ157" s="168"/>
      <c r="IWR157" s="168"/>
      <c r="IWS157" s="168"/>
      <c r="IWT157" s="168"/>
      <c r="IWU157" s="168"/>
      <c r="IWV157" s="168"/>
      <c r="IWW157" s="168"/>
      <c r="IWX157" s="168"/>
      <c r="IWY157" s="168"/>
      <c r="IWZ157" s="168"/>
      <c r="IXA157" s="168"/>
      <c r="IXB157" s="168"/>
      <c r="IXC157" s="168"/>
      <c r="IXD157" s="168"/>
      <c r="IXE157" s="168"/>
      <c r="IXF157" s="168"/>
      <c r="IXG157" s="168"/>
      <c r="IXH157" s="168"/>
      <c r="IXI157" s="168"/>
      <c r="IXJ157" s="168"/>
      <c r="IXK157" s="168"/>
      <c r="IXL157" s="168"/>
      <c r="IXM157" s="168"/>
      <c r="IXN157" s="168"/>
      <c r="IXO157" s="168"/>
      <c r="IXP157" s="168"/>
      <c r="IXQ157" s="168"/>
      <c r="IXR157" s="168"/>
      <c r="IXS157" s="168"/>
      <c r="IXT157" s="168"/>
      <c r="IXU157" s="168"/>
      <c r="IXV157" s="168"/>
      <c r="IXW157" s="168"/>
      <c r="IXX157" s="168"/>
      <c r="IXY157" s="168"/>
      <c r="IXZ157" s="168"/>
      <c r="IYA157" s="168"/>
      <c r="IYB157" s="168"/>
      <c r="IYC157" s="168"/>
      <c r="IYD157" s="168"/>
      <c r="IYE157" s="168"/>
      <c r="IYF157" s="168"/>
      <c r="IYG157" s="168"/>
      <c r="IYH157" s="168"/>
      <c r="IYI157" s="168"/>
      <c r="IYJ157" s="168"/>
      <c r="IYK157" s="168"/>
      <c r="IYL157" s="168"/>
      <c r="IYM157" s="168"/>
      <c r="IYN157" s="168"/>
      <c r="IYO157" s="168"/>
      <c r="IYP157" s="168"/>
      <c r="IYQ157" s="168"/>
      <c r="IYR157" s="168"/>
      <c r="IYS157" s="168"/>
      <c r="IYT157" s="168"/>
      <c r="IYU157" s="168"/>
      <c r="IYV157" s="168"/>
      <c r="IYW157" s="168"/>
      <c r="IYX157" s="168"/>
      <c r="IYY157" s="168"/>
      <c r="IYZ157" s="168"/>
      <c r="IZA157" s="168"/>
      <c r="IZB157" s="168"/>
      <c r="IZC157" s="168"/>
      <c r="IZD157" s="168"/>
      <c r="IZE157" s="168"/>
      <c r="IZF157" s="168"/>
      <c r="IZG157" s="168"/>
      <c r="IZH157" s="168"/>
      <c r="IZI157" s="168"/>
      <c r="IZJ157" s="168"/>
      <c r="IZK157" s="168"/>
      <c r="IZL157" s="168"/>
      <c r="IZM157" s="168"/>
      <c r="IZN157" s="168"/>
      <c r="IZO157" s="168"/>
      <c r="IZP157" s="168"/>
      <c r="IZQ157" s="168"/>
      <c r="IZR157" s="168"/>
      <c r="IZS157" s="168"/>
      <c r="IZT157" s="168"/>
      <c r="IZU157" s="168"/>
      <c r="IZV157" s="168"/>
      <c r="IZW157" s="168"/>
      <c r="IZX157" s="168"/>
      <c r="IZY157" s="168"/>
      <c r="IZZ157" s="168"/>
      <c r="JAA157" s="168"/>
      <c r="JAB157" s="168"/>
      <c r="JAC157" s="168"/>
      <c r="JAD157" s="168"/>
      <c r="JAE157" s="168"/>
      <c r="JAF157" s="168"/>
      <c r="JAG157" s="168"/>
      <c r="JAH157" s="168"/>
      <c r="JAI157" s="168"/>
      <c r="JAJ157" s="168"/>
      <c r="JAK157" s="168"/>
      <c r="JAL157" s="168"/>
      <c r="JAM157" s="168"/>
      <c r="JAN157" s="168"/>
      <c r="JAO157" s="168"/>
      <c r="JAP157" s="168"/>
      <c r="JAQ157" s="168"/>
      <c r="JAR157" s="168"/>
      <c r="JAS157" s="168"/>
      <c r="JAT157" s="168"/>
      <c r="JAU157" s="168"/>
      <c r="JAV157" s="168"/>
      <c r="JAW157" s="168"/>
      <c r="JAX157" s="168"/>
      <c r="JAY157" s="168"/>
      <c r="JAZ157" s="168"/>
      <c r="JBA157" s="168"/>
      <c r="JBB157" s="168"/>
      <c r="JBC157" s="168"/>
      <c r="JBD157" s="168"/>
      <c r="JBE157" s="168"/>
      <c r="JBF157" s="168"/>
      <c r="JBG157" s="168"/>
      <c r="JBH157" s="168"/>
      <c r="JBI157" s="168"/>
      <c r="JBJ157" s="168"/>
      <c r="JBK157" s="168"/>
      <c r="JBL157" s="168"/>
      <c r="JBM157" s="168"/>
      <c r="JBN157" s="168"/>
      <c r="JBO157" s="168"/>
      <c r="JBP157" s="168"/>
      <c r="JBQ157" s="168"/>
      <c r="JBR157" s="168"/>
      <c r="JBS157" s="168"/>
      <c r="JBT157" s="168"/>
      <c r="JBU157" s="168"/>
      <c r="JBV157" s="168"/>
      <c r="JBW157" s="168"/>
      <c r="JBX157" s="168"/>
      <c r="JBY157" s="168"/>
      <c r="JBZ157" s="168"/>
      <c r="JCA157" s="168"/>
      <c r="JCB157" s="168"/>
      <c r="JCC157" s="168"/>
      <c r="JCD157" s="168"/>
      <c r="JCE157" s="168"/>
      <c r="JCF157" s="168"/>
      <c r="JCG157" s="168"/>
      <c r="JCH157" s="168"/>
      <c r="JCI157" s="168"/>
      <c r="JCJ157" s="168"/>
      <c r="JCK157" s="168"/>
      <c r="JCL157" s="168"/>
      <c r="JCM157" s="168"/>
      <c r="JCN157" s="168"/>
      <c r="JCO157" s="168"/>
      <c r="JCP157" s="168"/>
      <c r="JCQ157" s="168"/>
      <c r="JCR157" s="168"/>
      <c r="JCS157" s="168"/>
      <c r="JCT157" s="168"/>
      <c r="JCU157" s="168"/>
      <c r="JCV157" s="168"/>
      <c r="JCW157" s="168"/>
      <c r="JCX157" s="168"/>
      <c r="JCY157" s="168"/>
      <c r="JCZ157" s="168"/>
      <c r="JDA157" s="168"/>
      <c r="JDB157" s="168"/>
      <c r="JDC157" s="168"/>
      <c r="JDD157" s="168"/>
      <c r="JDE157" s="168"/>
      <c r="JDF157" s="168"/>
      <c r="JDG157" s="168"/>
      <c r="JDH157" s="168"/>
      <c r="JDI157" s="168"/>
      <c r="JDJ157" s="168"/>
      <c r="JDK157" s="168"/>
      <c r="JDL157" s="168"/>
      <c r="JDM157" s="168"/>
      <c r="JDN157" s="168"/>
      <c r="JDO157" s="168"/>
      <c r="JDP157" s="168"/>
      <c r="JDQ157" s="168"/>
      <c r="JDR157" s="168"/>
      <c r="JDS157" s="168"/>
      <c r="JDT157" s="168"/>
      <c r="JDU157" s="168"/>
      <c r="JDV157" s="168"/>
      <c r="JDW157" s="168"/>
      <c r="JDX157" s="168"/>
      <c r="JDY157" s="168"/>
      <c r="JDZ157" s="168"/>
      <c r="JEA157" s="168"/>
      <c r="JEB157" s="168"/>
      <c r="JEC157" s="168"/>
      <c r="JED157" s="168"/>
      <c r="JEE157" s="168"/>
      <c r="JEF157" s="168"/>
      <c r="JEG157" s="168"/>
      <c r="JEH157" s="168"/>
      <c r="JEI157" s="168"/>
      <c r="JEJ157" s="168"/>
      <c r="JEK157" s="168"/>
      <c r="JEL157" s="168"/>
      <c r="JEM157" s="168"/>
      <c r="JEN157" s="168"/>
      <c r="JEO157" s="168"/>
      <c r="JEP157" s="168"/>
      <c r="JEQ157" s="168"/>
      <c r="JER157" s="168"/>
      <c r="JES157" s="168"/>
      <c r="JET157" s="168"/>
      <c r="JEU157" s="168"/>
      <c r="JEV157" s="168"/>
      <c r="JEW157" s="168"/>
      <c r="JEX157" s="168"/>
      <c r="JEY157" s="168"/>
      <c r="JEZ157" s="168"/>
      <c r="JFA157" s="168"/>
      <c r="JFB157" s="168"/>
      <c r="JFC157" s="168"/>
      <c r="JFD157" s="168"/>
      <c r="JFE157" s="168"/>
      <c r="JFF157" s="168"/>
      <c r="JFG157" s="168"/>
      <c r="JFH157" s="168"/>
      <c r="JFI157" s="168"/>
      <c r="JFJ157" s="168"/>
      <c r="JFK157" s="168"/>
      <c r="JFL157" s="168"/>
      <c r="JFM157" s="168"/>
      <c r="JFN157" s="168"/>
      <c r="JFO157" s="168"/>
      <c r="JFP157" s="168"/>
      <c r="JFQ157" s="168"/>
      <c r="JFR157" s="168"/>
      <c r="JFS157" s="168"/>
      <c r="JFT157" s="168"/>
      <c r="JFU157" s="168"/>
      <c r="JFV157" s="168"/>
      <c r="JFW157" s="168"/>
      <c r="JFX157" s="168"/>
      <c r="JFY157" s="168"/>
      <c r="JFZ157" s="168"/>
      <c r="JGA157" s="168"/>
      <c r="JGB157" s="168"/>
      <c r="JGC157" s="168"/>
      <c r="JGD157" s="168"/>
      <c r="JGE157" s="168"/>
      <c r="JGF157" s="168"/>
      <c r="JGG157" s="168"/>
      <c r="JGH157" s="168"/>
      <c r="JGI157" s="168"/>
      <c r="JGJ157" s="168"/>
      <c r="JGK157" s="168"/>
      <c r="JGL157" s="168"/>
      <c r="JGM157" s="168"/>
      <c r="JGN157" s="168"/>
      <c r="JGO157" s="168"/>
      <c r="JGP157" s="168"/>
      <c r="JGQ157" s="168"/>
      <c r="JGR157" s="168"/>
      <c r="JGS157" s="168"/>
      <c r="JGT157" s="168"/>
      <c r="JGU157" s="168"/>
      <c r="JGV157" s="168"/>
      <c r="JGW157" s="168"/>
      <c r="JGX157" s="168"/>
      <c r="JGY157" s="168"/>
      <c r="JGZ157" s="168"/>
      <c r="JHA157" s="168"/>
      <c r="JHB157" s="168"/>
      <c r="JHC157" s="168"/>
      <c r="JHD157" s="168"/>
      <c r="JHE157" s="168"/>
      <c r="JHF157" s="168"/>
      <c r="JHG157" s="168"/>
      <c r="JHH157" s="168"/>
      <c r="JHI157" s="168"/>
      <c r="JHJ157" s="168"/>
      <c r="JHK157" s="168"/>
      <c r="JHL157" s="168"/>
      <c r="JHM157" s="168"/>
      <c r="JHN157" s="168"/>
      <c r="JHO157" s="168"/>
      <c r="JHP157" s="168"/>
      <c r="JHQ157" s="168"/>
      <c r="JHR157" s="168"/>
      <c r="JHS157" s="168"/>
      <c r="JHT157" s="168"/>
      <c r="JHU157" s="168"/>
      <c r="JHV157" s="168"/>
      <c r="JHW157" s="168"/>
      <c r="JHX157" s="168"/>
      <c r="JHY157" s="168"/>
      <c r="JHZ157" s="168"/>
      <c r="JIA157" s="168"/>
      <c r="JIB157" s="168"/>
      <c r="JIC157" s="168"/>
      <c r="JID157" s="168"/>
      <c r="JIE157" s="168"/>
      <c r="JIF157" s="168"/>
      <c r="JIG157" s="168"/>
      <c r="JIH157" s="168"/>
      <c r="JII157" s="168"/>
      <c r="JIJ157" s="168"/>
      <c r="JIK157" s="168"/>
      <c r="JIL157" s="168"/>
      <c r="JIM157" s="168"/>
      <c r="JIN157" s="168"/>
      <c r="JIO157" s="168"/>
      <c r="JIP157" s="168"/>
      <c r="JIQ157" s="168"/>
      <c r="JIR157" s="168"/>
      <c r="JIS157" s="168"/>
      <c r="JIT157" s="168"/>
      <c r="JIU157" s="168"/>
      <c r="JIV157" s="168"/>
      <c r="JIW157" s="168"/>
      <c r="JIX157" s="168"/>
      <c r="JIY157" s="168"/>
      <c r="JIZ157" s="168"/>
      <c r="JJA157" s="168"/>
      <c r="JJB157" s="168"/>
      <c r="JJC157" s="168"/>
      <c r="JJD157" s="168"/>
      <c r="JJE157" s="168"/>
      <c r="JJF157" s="168"/>
      <c r="JJG157" s="168"/>
      <c r="JJH157" s="168"/>
      <c r="JJI157" s="168"/>
      <c r="JJJ157" s="168"/>
      <c r="JJK157" s="168"/>
      <c r="JJL157" s="168"/>
      <c r="JJM157" s="168"/>
      <c r="JJN157" s="168"/>
      <c r="JJO157" s="168"/>
      <c r="JJP157" s="168"/>
      <c r="JJQ157" s="168"/>
      <c r="JJR157" s="168"/>
      <c r="JJS157" s="168"/>
      <c r="JJT157" s="168"/>
      <c r="JJU157" s="168"/>
      <c r="JJV157" s="168"/>
      <c r="JJW157" s="168"/>
      <c r="JJX157" s="168"/>
      <c r="JJY157" s="168"/>
      <c r="JJZ157" s="168"/>
      <c r="JKA157" s="168"/>
      <c r="JKB157" s="168"/>
      <c r="JKC157" s="168"/>
      <c r="JKD157" s="168"/>
      <c r="JKE157" s="168"/>
      <c r="JKF157" s="168"/>
      <c r="JKG157" s="168"/>
      <c r="JKH157" s="168"/>
      <c r="JKI157" s="168"/>
      <c r="JKJ157" s="168"/>
      <c r="JKK157" s="168"/>
      <c r="JKL157" s="168"/>
      <c r="JKM157" s="168"/>
      <c r="JKN157" s="168"/>
      <c r="JKO157" s="168"/>
      <c r="JKP157" s="168"/>
      <c r="JKQ157" s="168"/>
      <c r="JKR157" s="168"/>
      <c r="JKS157" s="168"/>
      <c r="JKT157" s="168"/>
      <c r="JKU157" s="168"/>
      <c r="JKV157" s="168"/>
      <c r="JKW157" s="168"/>
      <c r="JKX157" s="168"/>
      <c r="JKY157" s="168"/>
      <c r="JKZ157" s="168"/>
      <c r="JLA157" s="168"/>
      <c r="JLB157" s="168"/>
      <c r="JLC157" s="168"/>
      <c r="JLD157" s="168"/>
      <c r="JLE157" s="168"/>
      <c r="JLF157" s="168"/>
      <c r="JLG157" s="168"/>
      <c r="JLH157" s="168"/>
      <c r="JLI157" s="168"/>
      <c r="JLJ157" s="168"/>
      <c r="JLK157" s="168"/>
      <c r="JLL157" s="168"/>
      <c r="JLM157" s="168"/>
      <c r="JLN157" s="168"/>
      <c r="JLO157" s="168"/>
      <c r="JLP157" s="168"/>
      <c r="JLQ157" s="168"/>
      <c r="JLR157" s="168"/>
      <c r="JLS157" s="168"/>
      <c r="JLT157" s="168"/>
      <c r="JLU157" s="168"/>
      <c r="JLV157" s="168"/>
      <c r="JLW157" s="168"/>
      <c r="JLX157" s="168"/>
      <c r="JLY157" s="168"/>
      <c r="JLZ157" s="168"/>
      <c r="JMA157" s="168"/>
      <c r="JMB157" s="168"/>
      <c r="JMC157" s="168"/>
      <c r="JMD157" s="168"/>
      <c r="JME157" s="168"/>
      <c r="JMF157" s="168"/>
      <c r="JMG157" s="168"/>
      <c r="JMH157" s="168"/>
      <c r="JMI157" s="168"/>
      <c r="JMJ157" s="168"/>
      <c r="JMK157" s="168"/>
      <c r="JML157" s="168"/>
      <c r="JMM157" s="168"/>
      <c r="JMN157" s="168"/>
      <c r="JMO157" s="168"/>
      <c r="JMP157" s="168"/>
      <c r="JMQ157" s="168"/>
      <c r="JMR157" s="168"/>
      <c r="JMS157" s="168"/>
      <c r="JMT157" s="168"/>
      <c r="JMU157" s="168"/>
      <c r="JMV157" s="168"/>
      <c r="JMW157" s="168"/>
      <c r="JMX157" s="168"/>
      <c r="JMY157" s="168"/>
      <c r="JMZ157" s="168"/>
      <c r="JNA157" s="168"/>
      <c r="JNB157" s="168"/>
      <c r="JNC157" s="168"/>
      <c r="JND157" s="168"/>
      <c r="JNE157" s="168"/>
      <c r="JNF157" s="168"/>
      <c r="JNG157" s="168"/>
      <c r="JNH157" s="168"/>
      <c r="JNI157" s="168"/>
      <c r="JNJ157" s="168"/>
      <c r="JNK157" s="168"/>
      <c r="JNL157" s="168"/>
      <c r="JNM157" s="168"/>
      <c r="JNN157" s="168"/>
      <c r="JNO157" s="168"/>
      <c r="JNP157" s="168"/>
      <c r="JNQ157" s="168"/>
      <c r="JNR157" s="168"/>
      <c r="JNS157" s="168"/>
      <c r="JNT157" s="168"/>
      <c r="JNU157" s="168"/>
      <c r="JNV157" s="168"/>
      <c r="JNW157" s="168"/>
      <c r="JNX157" s="168"/>
      <c r="JNY157" s="168"/>
      <c r="JNZ157" s="168"/>
      <c r="JOA157" s="168"/>
      <c r="JOB157" s="168"/>
      <c r="JOC157" s="168"/>
      <c r="JOD157" s="168"/>
      <c r="JOE157" s="168"/>
      <c r="JOF157" s="168"/>
      <c r="JOG157" s="168"/>
      <c r="JOH157" s="168"/>
      <c r="JOI157" s="168"/>
      <c r="JOJ157" s="168"/>
      <c r="JOK157" s="168"/>
      <c r="JOL157" s="168"/>
      <c r="JOM157" s="168"/>
      <c r="JON157" s="168"/>
      <c r="JOO157" s="168"/>
      <c r="JOP157" s="168"/>
      <c r="JOQ157" s="168"/>
      <c r="JOR157" s="168"/>
      <c r="JOS157" s="168"/>
      <c r="JOT157" s="168"/>
      <c r="JOU157" s="168"/>
      <c r="JOV157" s="168"/>
      <c r="JOW157" s="168"/>
      <c r="JOX157" s="168"/>
      <c r="JOY157" s="168"/>
      <c r="JOZ157" s="168"/>
      <c r="JPA157" s="168"/>
      <c r="JPB157" s="168"/>
      <c r="JPC157" s="168"/>
      <c r="JPD157" s="168"/>
      <c r="JPE157" s="168"/>
      <c r="JPF157" s="168"/>
      <c r="JPG157" s="168"/>
      <c r="JPH157" s="168"/>
      <c r="JPI157" s="168"/>
      <c r="JPJ157" s="168"/>
      <c r="JPK157" s="168"/>
      <c r="JPL157" s="168"/>
      <c r="JPM157" s="168"/>
      <c r="JPN157" s="168"/>
      <c r="JPO157" s="168"/>
      <c r="JPP157" s="168"/>
      <c r="JPQ157" s="168"/>
      <c r="JPR157" s="168"/>
      <c r="JPS157" s="168"/>
      <c r="JPT157" s="168"/>
      <c r="JPU157" s="168"/>
      <c r="JPV157" s="168"/>
      <c r="JPW157" s="168"/>
      <c r="JPX157" s="168"/>
      <c r="JPY157" s="168"/>
      <c r="JPZ157" s="168"/>
      <c r="JQA157" s="168"/>
      <c r="JQB157" s="168"/>
      <c r="JQC157" s="168"/>
      <c r="JQD157" s="168"/>
      <c r="JQE157" s="168"/>
      <c r="JQF157" s="168"/>
      <c r="JQG157" s="168"/>
      <c r="JQH157" s="168"/>
      <c r="JQI157" s="168"/>
      <c r="JQJ157" s="168"/>
      <c r="JQK157" s="168"/>
      <c r="JQL157" s="168"/>
      <c r="JQM157" s="168"/>
      <c r="JQN157" s="168"/>
      <c r="JQO157" s="168"/>
      <c r="JQP157" s="168"/>
      <c r="JQQ157" s="168"/>
      <c r="JQR157" s="168"/>
      <c r="JQS157" s="168"/>
      <c r="JQT157" s="168"/>
      <c r="JQU157" s="168"/>
      <c r="JQV157" s="168"/>
      <c r="JQW157" s="168"/>
      <c r="JQX157" s="168"/>
      <c r="JQY157" s="168"/>
      <c r="JQZ157" s="168"/>
      <c r="JRA157" s="168"/>
      <c r="JRB157" s="168"/>
      <c r="JRC157" s="168"/>
      <c r="JRD157" s="168"/>
      <c r="JRE157" s="168"/>
      <c r="JRF157" s="168"/>
      <c r="JRG157" s="168"/>
      <c r="JRH157" s="168"/>
      <c r="JRI157" s="168"/>
      <c r="JRJ157" s="168"/>
      <c r="JRK157" s="168"/>
      <c r="JRL157" s="168"/>
      <c r="JRM157" s="168"/>
      <c r="JRN157" s="168"/>
      <c r="JRO157" s="168"/>
      <c r="JRP157" s="168"/>
      <c r="JRQ157" s="168"/>
      <c r="JRR157" s="168"/>
      <c r="JRS157" s="168"/>
      <c r="JRT157" s="168"/>
      <c r="JRU157" s="168"/>
      <c r="JRV157" s="168"/>
      <c r="JRW157" s="168"/>
      <c r="JRX157" s="168"/>
      <c r="JRY157" s="168"/>
      <c r="JRZ157" s="168"/>
      <c r="JSA157" s="168"/>
      <c r="JSB157" s="168"/>
      <c r="JSC157" s="168"/>
      <c r="JSD157" s="168"/>
      <c r="JSE157" s="168"/>
      <c r="JSF157" s="168"/>
      <c r="JSG157" s="168"/>
      <c r="JSH157" s="168"/>
      <c r="JSI157" s="168"/>
      <c r="JSJ157" s="168"/>
      <c r="JSK157" s="168"/>
      <c r="JSL157" s="168"/>
      <c r="JSM157" s="168"/>
      <c r="JSN157" s="168"/>
      <c r="JSO157" s="168"/>
      <c r="JSP157" s="168"/>
      <c r="JSQ157" s="168"/>
      <c r="JSR157" s="168"/>
      <c r="JSS157" s="168"/>
      <c r="JST157" s="168"/>
      <c r="JSU157" s="168"/>
      <c r="JSV157" s="168"/>
      <c r="JSW157" s="168"/>
      <c r="JSX157" s="168"/>
      <c r="JSY157" s="168"/>
      <c r="JSZ157" s="168"/>
      <c r="JTA157" s="168"/>
      <c r="JTB157" s="168"/>
      <c r="JTC157" s="168"/>
      <c r="JTD157" s="168"/>
      <c r="JTE157" s="168"/>
      <c r="JTF157" s="168"/>
      <c r="JTG157" s="168"/>
      <c r="JTH157" s="168"/>
      <c r="JTI157" s="168"/>
      <c r="JTJ157" s="168"/>
      <c r="JTK157" s="168"/>
      <c r="JTL157" s="168"/>
      <c r="JTM157" s="168"/>
      <c r="JTN157" s="168"/>
      <c r="JTO157" s="168"/>
      <c r="JTP157" s="168"/>
      <c r="JTQ157" s="168"/>
      <c r="JTR157" s="168"/>
      <c r="JTS157" s="168"/>
      <c r="JTT157" s="168"/>
      <c r="JTU157" s="168"/>
      <c r="JTV157" s="168"/>
      <c r="JTW157" s="168"/>
      <c r="JTX157" s="168"/>
      <c r="JTY157" s="168"/>
      <c r="JTZ157" s="168"/>
      <c r="JUA157" s="168"/>
      <c r="JUB157" s="168"/>
      <c r="JUC157" s="168"/>
      <c r="JUD157" s="168"/>
      <c r="JUE157" s="168"/>
      <c r="JUF157" s="168"/>
      <c r="JUG157" s="168"/>
      <c r="JUH157" s="168"/>
      <c r="JUI157" s="168"/>
      <c r="JUJ157" s="168"/>
      <c r="JUK157" s="168"/>
      <c r="JUL157" s="168"/>
      <c r="JUM157" s="168"/>
      <c r="JUN157" s="168"/>
      <c r="JUO157" s="168"/>
      <c r="JUP157" s="168"/>
      <c r="JUQ157" s="168"/>
      <c r="JUR157" s="168"/>
      <c r="JUS157" s="168"/>
      <c r="JUT157" s="168"/>
      <c r="JUU157" s="168"/>
      <c r="JUV157" s="168"/>
      <c r="JUW157" s="168"/>
      <c r="JUX157" s="168"/>
      <c r="JUY157" s="168"/>
      <c r="JUZ157" s="168"/>
      <c r="JVA157" s="168"/>
      <c r="JVB157" s="168"/>
      <c r="JVC157" s="168"/>
      <c r="JVD157" s="168"/>
      <c r="JVE157" s="168"/>
      <c r="JVF157" s="168"/>
      <c r="JVG157" s="168"/>
      <c r="JVH157" s="168"/>
      <c r="JVI157" s="168"/>
      <c r="JVJ157" s="168"/>
      <c r="JVK157" s="168"/>
      <c r="JVL157" s="168"/>
      <c r="JVM157" s="168"/>
      <c r="JVN157" s="168"/>
      <c r="JVO157" s="168"/>
      <c r="JVP157" s="168"/>
      <c r="JVQ157" s="168"/>
      <c r="JVR157" s="168"/>
      <c r="JVS157" s="168"/>
      <c r="JVT157" s="168"/>
      <c r="JVU157" s="168"/>
      <c r="JVV157" s="168"/>
      <c r="JVW157" s="168"/>
      <c r="JVX157" s="168"/>
      <c r="JVY157" s="168"/>
      <c r="JVZ157" s="168"/>
      <c r="JWA157" s="168"/>
      <c r="JWB157" s="168"/>
      <c r="JWC157" s="168"/>
      <c r="JWD157" s="168"/>
      <c r="JWE157" s="168"/>
      <c r="JWF157" s="168"/>
      <c r="JWG157" s="168"/>
      <c r="JWH157" s="168"/>
      <c r="JWI157" s="168"/>
      <c r="JWJ157" s="168"/>
      <c r="JWK157" s="168"/>
      <c r="JWL157" s="168"/>
      <c r="JWM157" s="168"/>
      <c r="JWN157" s="168"/>
      <c r="JWO157" s="168"/>
      <c r="JWP157" s="168"/>
      <c r="JWQ157" s="168"/>
      <c r="JWR157" s="168"/>
      <c r="JWS157" s="168"/>
      <c r="JWT157" s="168"/>
      <c r="JWU157" s="168"/>
      <c r="JWV157" s="168"/>
      <c r="JWW157" s="168"/>
      <c r="JWX157" s="168"/>
      <c r="JWY157" s="168"/>
      <c r="JWZ157" s="168"/>
      <c r="JXA157" s="168"/>
      <c r="JXB157" s="168"/>
      <c r="JXC157" s="168"/>
      <c r="JXD157" s="168"/>
      <c r="JXE157" s="168"/>
      <c r="JXF157" s="168"/>
      <c r="JXG157" s="168"/>
      <c r="JXH157" s="168"/>
      <c r="JXI157" s="168"/>
      <c r="JXJ157" s="168"/>
      <c r="JXK157" s="168"/>
      <c r="JXL157" s="168"/>
      <c r="JXM157" s="168"/>
      <c r="JXN157" s="168"/>
      <c r="JXO157" s="168"/>
      <c r="JXP157" s="168"/>
      <c r="JXQ157" s="168"/>
      <c r="JXR157" s="168"/>
      <c r="JXS157" s="168"/>
      <c r="JXT157" s="168"/>
      <c r="JXU157" s="168"/>
      <c r="JXV157" s="168"/>
      <c r="JXW157" s="168"/>
      <c r="JXX157" s="168"/>
      <c r="JXY157" s="168"/>
      <c r="JXZ157" s="168"/>
      <c r="JYA157" s="168"/>
      <c r="JYB157" s="168"/>
      <c r="JYC157" s="168"/>
      <c r="JYD157" s="168"/>
      <c r="JYE157" s="168"/>
      <c r="JYF157" s="168"/>
      <c r="JYG157" s="168"/>
      <c r="JYH157" s="168"/>
      <c r="JYI157" s="168"/>
      <c r="JYJ157" s="168"/>
      <c r="JYK157" s="168"/>
      <c r="JYL157" s="168"/>
      <c r="JYM157" s="168"/>
      <c r="JYN157" s="168"/>
      <c r="JYO157" s="168"/>
      <c r="JYP157" s="168"/>
      <c r="JYQ157" s="168"/>
      <c r="JYR157" s="168"/>
      <c r="JYS157" s="168"/>
      <c r="JYT157" s="168"/>
      <c r="JYU157" s="168"/>
      <c r="JYV157" s="168"/>
      <c r="JYW157" s="168"/>
      <c r="JYX157" s="168"/>
      <c r="JYY157" s="168"/>
      <c r="JYZ157" s="168"/>
      <c r="JZA157" s="168"/>
      <c r="JZB157" s="168"/>
      <c r="JZC157" s="168"/>
      <c r="JZD157" s="168"/>
      <c r="JZE157" s="168"/>
      <c r="JZF157" s="168"/>
      <c r="JZG157" s="168"/>
      <c r="JZH157" s="168"/>
      <c r="JZI157" s="168"/>
      <c r="JZJ157" s="168"/>
      <c r="JZK157" s="168"/>
      <c r="JZL157" s="168"/>
      <c r="JZM157" s="168"/>
      <c r="JZN157" s="168"/>
      <c r="JZO157" s="168"/>
      <c r="JZP157" s="168"/>
      <c r="JZQ157" s="168"/>
      <c r="JZR157" s="168"/>
      <c r="JZS157" s="168"/>
      <c r="JZT157" s="168"/>
      <c r="JZU157" s="168"/>
      <c r="JZV157" s="168"/>
      <c r="JZW157" s="168"/>
      <c r="JZX157" s="168"/>
      <c r="JZY157" s="168"/>
      <c r="JZZ157" s="168"/>
      <c r="KAA157" s="168"/>
      <c r="KAB157" s="168"/>
      <c r="KAC157" s="168"/>
      <c r="KAD157" s="168"/>
      <c r="KAE157" s="168"/>
      <c r="KAF157" s="168"/>
      <c r="KAG157" s="168"/>
      <c r="KAH157" s="168"/>
      <c r="KAI157" s="168"/>
      <c r="KAJ157" s="168"/>
      <c r="KAK157" s="168"/>
      <c r="KAL157" s="168"/>
      <c r="KAM157" s="168"/>
      <c r="KAN157" s="168"/>
      <c r="KAO157" s="168"/>
      <c r="KAP157" s="168"/>
      <c r="KAQ157" s="168"/>
      <c r="KAR157" s="168"/>
      <c r="KAS157" s="168"/>
      <c r="KAT157" s="168"/>
      <c r="KAU157" s="168"/>
      <c r="KAV157" s="168"/>
      <c r="KAW157" s="168"/>
      <c r="KAX157" s="168"/>
      <c r="KAY157" s="168"/>
      <c r="KAZ157" s="168"/>
      <c r="KBA157" s="168"/>
      <c r="KBB157" s="168"/>
      <c r="KBC157" s="168"/>
      <c r="KBD157" s="168"/>
      <c r="KBE157" s="168"/>
      <c r="KBF157" s="168"/>
      <c r="KBG157" s="168"/>
      <c r="KBH157" s="168"/>
      <c r="KBI157" s="168"/>
      <c r="KBJ157" s="168"/>
      <c r="KBK157" s="168"/>
      <c r="KBL157" s="168"/>
      <c r="KBM157" s="168"/>
      <c r="KBN157" s="168"/>
      <c r="KBO157" s="168"/>
      <c r="KBP157" s="168"/>
      <c r="KBQ157" s="168"/>
      <c r="KBR157" s="168"/>
      <c r="KBS157" s="168"/>
      <c r="KBT157" s="168"/>
      <c r="KBU157" s="168"/>
      <c r="KBV157" s="168"/>
      <c r="KBW157" s="168"/>
      <c r="KBX157" s="168"/>
      <c r="KBY157" s="168"/>
      <c r="KBZ157" s="168"/>
      <c r="KCA157" s="168"/>
      <c r="KCB157" s="168"/>
      <c r="KCC157" s="168"/>
      <c r="KCD157" s="168"/>
      <c r="KCE157" s="168"/>
      <c r="KCF157" s="168"/>
      <c r="KCG157" s="168"/>
      <c r="KCH157" s="168"/>
      <c r="KCI157" s="168"/>
      <c r="KCJ157" s="168"/>
      <c r="KCK157" s="168"/>
      <c r="KCL157" s="168"/>
      <c r="KCM157" s="168"/>
      <c r="KCN157" s="168"/>
      <c r="KCO157" s="168"/>
      <c r="KCP157" s="168"/>
      <c r="KCQ157" s="168"/>
      <c r="KCR157" s="168"/>
      <c r="KCS157" s="168"/>
      <c r="KCT157" s="168"/>
      <c r="KCU157" s="168"/>
      <c r="KCV157" s="168"/>
      <c r="KCW157" s="168"/>
      <c r="KCX157" s="168"/>
      <c r="KCY157" s="168"/>
      <c r="KCZ157" s="168"/>
      <c r="KDA157" s="168"/>
      <c r="KDB157" s="168"/>
      <c r="KDC157" s="168"/>
      <c r="KDD157" s="168"/>
      <c r="KDE157" s="168"/>
      <c r="KDF157" s="168"/>
      <c r="KDG157" s="168"/>
      <c r="KDH157" s="168"/>
      <c r="KDI157" s="168"/>
      <c r="KDJ157" s="168"/>
      <c r="KDK157" s="168"/>
      <c r="KDL157" s="168"/>
      <c r="KDM157" s="168"/>
      <c r="KDN157" s="168"/>
      <c r="KDO157" s="168"/>
      <c r="KDP157" s="168"/>
      <c r="KDQ157" s="168"/>
      <c r="KDR157" s="168"/>
      <c r="KDS157" s="168"/>
      <c r="KDT157" s="168"/>
      <c r="KDU157" s="168"/>
      <c r="KDV157" s="168"/>
      <c r="KDW157" s="168"/>
      <c r="KDX157" s="168"/>
      <c r="KDY157" s="168"/>
      <c r="KDZ157" s="168"/>
      <c r="KEA157" s="168"/>
      <c r="KEB157" s="168"/>
      <c r="KEC157" s="168"/>
      <c r="KED157" s="168"/>
      <c r="KEE157" s="168"/>
      <c r="KEF157" s="168"/>
      <c r="KEG157" s="168"/>
      <c r="KEH157" s="168"/>
      <c r="KEI157" s="168"/>
      <c r="KEJ157" s="168"/>
      <c r="KEK157" s="168"/>
      <c r="KEL157" s="168"/>
      <c r="KEM157" s="168"/>
      <c r="KEN157" s="168"/>
      <c r="KEO157" s="168"/>
      <c r="KEP157" s="168"/>
      <c r="KEQ157" s="168"/>
      <c r="KER157" s="168"/>
      <c r="KES157" s="168"/>
      <c r="KET157" s="168"/>
      <c r="KEU157" s="168"/>
      <c r="KEV157" s="168"/>
      <c r="KEW157" s="168"/>
      <c r="KEX157" s="168"/>
      <c r="KEY157" s="168"/>
      <c r="KEZ157" s="168"/>
      <c r="KFA157" s="168"/>
      <c r="KFB157" s="168"/>
      <c r="KFC157" s="168"/>
      <c r="KFD157" s="168"/>
      <c r="KFE157" s="168"/>
      <c r="KFF157" s="168"/>
      <c r="KFG157" s="168"/>
      <c r="KFH157" s="168"/>
      <c r="KFI157" s="168"/>
      <c r="KFJ157" s="168"/>
      <c r="KFK157" s="168"/>
      <c r="KFL157" s="168"/>
      <c r="KFM157" s="168"/>
      <c r="KFN157" s="168"/>
      <c r="KFO157" s="168"/>
      <c r="KFP157" s="168"/>
      <c r="KFQ157" s="168"/>
      <c r="KFR157" s="168"/>
      <c r="KFS157" s="168"/>
      <c r="KFT157" s="168"/>
      <c r="KFU157" s="168"/>
      <c r="KFV157" s="168"/>
      <c r="KFW157" s="168"/>
      <c r="KFX157" s="168"/>
      <c r="KFY157" s="168"/>
      <c r="KFZ157" s="168"/>
      <c r="KGA157" s="168"/>
      <c r="KGB157" s="168"/>
      <c r="KGC157" s="168"/>
      <c r="KGD157" s="168"/>
      <c r="KGE157" s="168"/>
      <c r="KGF157" s="168"/>
      <c r="KGG157" s="168"/>
      <c r="KGH157" s="168"/>
      <c r="KGI157" s="168"/>
      <c r="KGJ157" s="168"/>
      <c r="KGK157" s="168"/>
      <c r="KGL157" s="168"/>
      <c r="KGM157" s="168"/>
      <c r="KGN157" s="168"/>
      <c r="KGO157" s="168"/>
      <c r="KGP157" s="168"/>
      <c r="KGQ157" s="168"/>
      <c r="KGR157" s="168"/>
      <c r="KGS157" s="168"/>
      <c r="KGT157" s="168"/>
      <c r="KGU157" s="168"/>
      <c r="KGV157" s="168"/>
      <c r="KGW157" s="168"/>
      <c r="KGX157" s="168"/>
      <c r="KGY157" s="168"/>
      <c r="KGZ157" s="168"/>
      <c r="KHA157" s="168"/>
      <c r="KHB157" s="168"/>
      <c r="KHC157" s="168"/>
      <c r="KHD157" s="168"/>
      <c r="KHE157" s="168"/>
      <c r="KHF157" s="168"/>
      <c r="KHG157" s="168"/>
      <c r="KHH157" s="168"/>
      <c r="KHI157" s="168"/>
      <c r="KHJ157" s="168"/>
      <c r="KHK157" s="168"/>
      <c r="KHL157" s="168"/>
      <c r="KHM157" s="168"/>
      <c r="KHN157" s="168"/>
      <c r="KHO157" s="168"/>
      <c r="KHP157" s="168"/>
      <c r="KHQ157" s="168"/>
      <c r="KHR157" s="168"/>
      <c r="KHS157" s="168"/>
      <c r="KHT157" s="168"/>
      <c r="KHU157" s="168"/>
      <c r="KHV157" s="168"/>
      <c r="KHW157" s="168"/>
      <c r="KHX157" s="168"/>
      <c r="KHY157" s="168"/>
      <c r="KHZ157" s="168"/>
      <c r="KIA157" s="168"/>
      <c r="KIB157" s="168"/>
      <c r="KIC157" s="168"/>
      <c r="KID157" s="168"/>
      <c r="KIE157" s="168"/>
      <c r="KIF157" s="168"/>
      <c r="KIG157" s="168"/>
      <c r="KIH157" s="168"/>
      <c r="KII157" s="168"/>
      <c r="KIJ157" s="168"/>
      <c r="KIK157" s="168"/>
      <c r="KIL157" s="168"/>
      <c r="KIM157" s="168"/>
      <c r="KIN157" s="168"/>
      <c r="KIO157" s="168"/>
      <c r="KIP157" s="168"/>
      <c r="KIQ157" s="168"/>
      <c r="KIR157" s="168"/>
      <c r="KIS157" s="168"/>
      <c r="KIT157" s="168"/>
      <c r="KIU157" s="168"/>
      <c r="KIV157" s="168"/>
      <c r="KIW157" s="168"/>
      <c r="KIX157" s="168"/>
      <c r="KIY157" s="168"/>
      <c r="KIZ157" s="168"/>
      <c r="KJA157" s="168"/>
      <c r="KJB157" s="168"/>
      <c r="KJC157" s="168"/>
      <c r="KJD157" s="168"/>
      <c r="KJE157" s="168"/>
      <c r="KJF157" s="168"/>
      <c r="KJG157" s="168"/>
      <c r="KJH157" s="168"/>
      <c r="KJI157" s="168"/>
      <c r="KJJ157" s="168"/>
      <c r="KJK157" s="168"/>
      <c r="KJL157" s="168"/>
      <c r="KJM157" s="168"/>
      <c r="KJN157" s="168"/>
      <c r="KJO157" s="168"/>
      <c r="KJP157" s="168"/>
      <c r="KJQ157" s="168"/>
      <c r="KJR157" s="168"/>
      <c r="KJS157" s="168"/>
      <c r="KJT157" s="168"/>
      <c r="KJU157" s="168"/>
      <c r="KJV157" s="168"/>
      <c r="KJW157" s="168"/>
      <c r="KJX157" s="168"/>
      <c r="KJY157" s="168"/>
      <c r="KJZ157" s="168"/>
      <c r="KKA157" s="168"/>
      <c r="KKB157" s="168"/>
      <c r="KKC157" s="168"/>
      <c r="KKD157" s="168"/>
      <c r="KKE157" s="168"/>
      <c r="KKF157" s="168"/>
      <c r="KKG157" s="168"/>
      <c r="KKH157" s="168"/>
      <c r="KKI157" s="168"/>
      <c r="KKJ157" s="168"/>
      <c r="KKK157" s="168"/>
      <c r="KKL157" s="168"/>
      <c r="KKM157" s="168"/>
      <c r="KKN157" s="168"/>
      <c r="KKO157" s="168"/>
      <c r="KKP157" s="168"/>
      <c r="KKQ157" s="168"/>
      <c r="KKR157" s="168"/>
      <c r="KKS157" s="168"/>
      <c r="KKT157" s="168"/>
      <c r="KKU157" s="168"/>
      <c r="KKV157" s="168"/>
      <c r="KKW157" s="168"/>
      <c r="KKX157" s="168"/>
      <c r="KKY157" s="168"/>
      <c r="KKZ157" s="168"/>
      <c r="KLA157" s="168"/>
      <c r="KLB157" s="168"/>
      <c r="KLC157" s="168"/>
      <c r="KLD157" s="168"/>
      <c r="KLE157" s="168"/>
      <c r="KLF157" s="168"/>
      <c r="KLG157" s="168"/>
      <c r="KLH157" s="168"/>
      <c r="KLI157" s="168"/>
      <c r="KLJ157" s="168"/>
      <c r="KLK157" s="168"/>
      <c r="KLL157" s="168"/>
      <c r="KLM157" s="168"/>
      <c r="KLN157" s="168"/>
      <c r="KLO157" s="168"/>
      <c r="KLP157" s="168"/>
      <c r="KLQ157" s="168"/>
      <c r="KLR157" s="168"/>
      <c r="KLS157" s="168"/>
      <c r="KLT157" s="168"/>
      <c r="KLU157" s="168"/>
      <c r="KLV157" s="168"/>
      <c r="KLW157" s="168"/>
      <c r="KLX157" s="168"/>
      <c r="KLY157" s="168"/>
      <c r="KLZ157" s="168"/>
      <c r="KMA157" s="168"/>
      <c r="KMB157" s="168"/>
      <c r="KMC157" s="168"/>
      <c r="KMD157" s="168"/>
      <c r="KME157" s="168"/>
      <c r="KMF157" s="168"/>
      <c r="KMG157" s="168"/>
      <c r="KMH157" s="168"/>
      <c r="KMI157" s="168"/>
      <c r="KMJ157" s="168"/>
      <c r="KMK157" s="168"/>
      <c r="KML157" s="168"/>
      <c r="KMM157" s="168"/>
      <c r="KMN157" s="168"/>
      <c r="KMO157" s="168"/>
      <c r="KMP157" s="168"/>
      <c r="KMQ157" s="168"/>
      <c r="KMR157" s="168"/>
      <c r="KMS157" s="168"/>
      <c r="KMT157" s="168"/>
      <c r="KMU157" s="168"/>
      <c r="KMV157" s="168"/>
      <c r="KMW157" s="168"/>
      <c r="KMX157" s="168"/>
      <c r="KMY157" s="168"/>
      <c r="KMZ157" s="168"/>
      <c r="KNA157" s="168"/>
      <c r="KNB157" s="168"/>
      <c r="KNC157" s="168"/>
      <c r="KND157" s="168"/>
      <c r="KNE157" s="168"/>
      <c r="KNF157" s="168"/>
      <c r="KNG157" s="168"/>
      <c r="KNH157" s="168"/>
      <c r="KNI157" s="168"/>
      <c r="KNJ157" s="168"/>
      <c r="KNK157" s="168"/>
      <c r="KNL157" s="168"/>
      <c r="KNM157" s="168"/>
      <c r="KNN157" s="168"/>
      <c r="KNO157" s="168"/>
      <c r="KNP157" s="168"/>
      <c r="KNQ157" s="168"/>
      <c r="KNR157" s="168"/>
      <c r="KNS157" s="168"/>
      <c r="KNT157" s="168"/>
      <c r="KNU157" s="168"/>
      <c r="KNV157" s="168"/>
      <c r="KNW157" s="168"/>
      <c r="KNX157" s="168"/>
      <c r="KNY157" s="168"/>
      <c r="KNZ157" s="168"/>
      <c r="KOA157" s="168"/>
      <c r="KOB157" s="168"/>
      <c r="KOC157" s="168"/>
      <c r="KOD157" s="168"/>
      <c r="KOE157" s="168"/>
      <c r="KOF157" s="168"/>
      <c r="KOG157" s="168"/>
      <c r="KOH157" s="168"/>
      <c r="KOI157" s="168"/>
      <c r="KOJ157" s="168"/>
      <c r="KOK157" s="168"/>
      <c r="KOL157" s="168"/>
      <c r="KOM157" s="168"/>
      <c r="KON157" s="168"/>
      <c r="KOO157" s="168"/>
      <c r="KOP157" s="168"/>
      <c r="KOQ157" s="168"/>
      <c r="KOR157" s="168"/>
      <c r="KOS157" s="168"/>
      <c r="KOT157" s="168"/>
      <c r="KOU157" s="168"/>
      <c r="KOV157" s="168"/>
      <c r="KOW157" s="168"/>
      <c r="KOX157" s="168"/>
      <c r="KOY157" s="168"/>
      <c r="KOZ157" s="168"/>
      <c r="KPA157" s="168"/>
      <c r="KPB157" s="168"/>
      <c r="KPC157" s="168"/>
      <c r="KPD157" s="168"/>
      <c r="KPE157" s="168"/>
      <c r="KPF157" s="168"/>
      <c r="KPG157" s="168"/>
      <c r="KPH157" s="168"/>
      <c r="KPI157" s="168"/>
      <c r="KPJ157" s="168"/>
      <c r="KPK157" s="168"/>
      <c r="KPL157" s="168"/>
      <c r="KPM157" s="168"/>
      <c r="KPN157" s="168"/>
      <c r="KPO157" s="168"/>
      <c r="KPP157" s="168"/>
      <c r="KPQ157" s="168"/>
      <c r="KPR157" s="168"/>
      <c r="KPS157" s="168"/>
      <c r="KPT157" s="168"/>
      <c r="KPU157" s="168"/>
      <c r="KPV157" s="168"/>
      <c r="KPW157" s="168"/>
      <c r="KPX157" s="168"/>
      <c r="KPY157" s="168"/>
      <c r="KPZ157" s="168"/>
      <c r="KQA157" s="168"/>
      <c r="KQB157" s="168"/>
      <c r="KQC157" s="168"/>
      <c r="KQD157" s="168"/>
      <c r="KQE157" s="168"/>
      <c r="KQF157" s="168"/>
      <c r="KQG157" s="168"/>
      <c r="KQH157" s="168"/>
      <c r="KQI157" s="168"/>
      <c r="KQJ157" s="168"/>
      <c r="KQK157" s="168"/>
      <c r="KQL157" s="168"/>
      <c r="KQM157" s="168"/>
      <c r="KQN157" s="168"/>
      <c r="KQO157" s="168"/>
      <c r="KQP157" s="168"/>
      <c r="KQQ157" s="168"/>
      <c r="KQR157" s="168"/>
      <c r="KQS157" s="168"/>
      <c r="KQT157" s="168"/>
      <c r="KQU157" s="168"/>
      <c r="KQV157" s="168"/>
      <c r="KQW157" s="168"/>
      <c r="KQX157" s="168"/>
      <c r="KQY157" s="168"/>
      <c r="KQZ157" s="168"/>
      <c r="KRA157" s="168"/>
      <c r="KRB157" s="168"/>
      <c r="KRC157" s="168"/>
      <c r="KRD157" s="168"/>
      <c r="KRE157" s="168"/>
      <c r="KRF157" s="168"/>
      <c r="KRG157" s="168"/>
      <c r="KRH157" s="168"/>
      <c r="KRI157" s="168"/>
      <c r="KRJ157" s="168"/>
      <c r="KRK157" s="168"/>
      <c r="KRL157" s="168"/>
      <c r="KRM157" s="168"/>
      <c r="KRN157" s="168"/>
      <c r="KRO157" s="168"/>
      <c r="KRP157" s="168"/>
      <c r="KRQ157" s="168"/>
      <c r="KRR157" s="168"/>
      <c r="KRS157" s="168"/>
      <c r="KRT157" s="168"/>
      <c r="KRU157" s="168"/>
      <c r="KRV157" s="168"/>
      <c r="KRW157" s="168"/>
      <c r="KRX157" s="168"/>
      <c r="KRY157" s="168"/>
      <c r="KRZ157" s="168"/>
      <c r="KSA157" s="168"/>
      <c r="KSB157" s="168"/>
      <c r="KSC157" s="168"/>
      <c r="KSD157" s="168"/>
      <c r="KSE157" s="168"/>
      <c r="KSF157" s="168"/>
      <c r="KSG157" s="168"/>
      <c r="KSH157" s="168"/>
      <c r="KSI157" s="168"/>
      <c r="KSJ157" s="168"/>
      <c r="KSK157" s="168"/>
      <c r="KSL157" s="168"/>
      <c r="KSM157" s="168"/>
      <c r="KSN157" s="168"/>
      <c r="KSO157" s="168"/>
      <c r="KSP157" s="168"/>
      <c r="KSQ157" s="168"/>
      <c r="KSR157" s="168"/>
      <c r="KSS157" s="168"/>
      <c r="KST157" s="168"/>
      <c r="KSU157" s="168"/>
      <c r="KSV157" s="168"/>
      <c r="KSW157" s="168"/>
      <c r="KSX157" s="168"/>
      <c r="KSY157" s="168"/>
      <c r="KSZ157" s="168"/>
      <c r="KTA157" s="168"/>
      <c r="KTB157" s="168"/>
      <c r="KTC157" s="168"/>
      <c r="KTD157" s="168"/>
      <c r="KTE157" s="168"/>
      <c r="KTF157" s="168"/>
      <c r="KTG157" s="168"/>
      <c r="KTH157" s="168"/>
      <c r="KTI157" s="168"/>
      <c r="KTJ157" s="168"/>
      <c r="KTK157" s="168"/>
      <c r="KTL157" s="168"/>
      <c r="KTM157" s="168"/>
      <c r="KTN157" s="168"/>
      <c r="KTO157" s="168"/>
      <c r="KTP157" s="168"/>
      <c r="KTQ157" s="168"/>
      <c r="KTR157" s="168"/>
      <c r="KTS157" s="168"/>
      <c r="KTT157" s="168"/>
      <c r="KTU157" s="168"/>
      <c r="KTV157" s="168"/>
      <c r="KTW157" s="168"/>
      <c r="KTX157" s="168"/>
      <c r="KTY157" s="168"/>
      <c r="KTZ157" s="168"/>
      <c r="KUA157" s="168"/>
      <c r="KUB157" s="168"/>
      <c r="KUC157" s="168"/>
      <c r="KUD157" s="168"/>
      <c r="KUE157" s="168"/>
      <c r="KUF157" s="168"/>
      <c r="KUG157" s="168"/>
      <c r="KUH157" s="168"/>
      <c r="KUI157" s="168"/>
      <c r="KUJ157" s="168"/>
      <c r="KUK157" s="168"/>
      <c r="KUL157" s="168"/>
      <c r="KUM157" s="168"/>
      <c r="KUN157" s="168"/>
      <c r="KUO157" s="168"/>
      <c r="KUP157" s="168"/>
      <c r="KUQ157" s="168"/>
      <c r="KUR157" s="168"/>
      <c r="KUS157" s="168"/>
      <c r="KUT157" s="168"/>
      <c r="KUU157" s="168"/>
      <c r="KUV157" s="168"/>
      <c r="KUW157" s="168"/>
      <c r="KUX157" s="168"/>
      <c r="KUY157" s="168"/>
      <c r="KUZ157" s="168"/>
      <c r="KVA157" s="168"/>
      <c r="KVB157" s="168"/>
      <c r="KVC157" s="168"/>
      <c r="KVD157" s="168"/>
      <c r="KVE157" s="168"/>
      <c r="KVF157" s="168"/>
      <c r="KVG157" s="168"/>
      <c r="KVH157" s="168"/>
      <c r="KVI157" s="168"/>
      <c r="KVJ157" s="168"/>
      <c r="KVK157" s="168"/>
      <c r="KVL157" s="168"/>
      <c r="KVM157" s="168"/>
      <c r="KVN157" s="168"/>
      <c r="KVO157" s="168"/>
      <c r="KVP157" s="168"/>
      <c r="KVQ157" s="168"/>
      <c r="KVR157" s="168"/>
      <c r="KVS157" s="168"/>
      <c r="KVT157" s="168"/>
      <c r="KVU157" s="168"/>
      <c r="KVV157" s="168"/>
      <c r="KVW157" s="168"/>
      <c r="KVX157" s="168"/>
      <c r="KVY157" s="168"/>
      <c r="KVZ157" s="168"/>
      <c r="KWA157" s="168"/>
      <c r="KWB157" s="168"/>
      <c r="KWC157" s="168"/>
      <c r="KWD157" s="168"/>
      <c r="KWE157" s="168"/>
      <c r="KWF157" s="168"/>
      <c r="KWG157" s="168"/>
      <c r="KWH157" s="168"/>
      <c r="KWI157" s="168"/>
      <c r="KWJ157" s="168"/>
      <c r="KWK157" s="168"/>
      <c r="KWL157" s="168"/>
      <c r="KWM157" s="168"/>
      <c r="KWN157" s="168"/>
      <c r="KWO157" s="168"/>
      <c r="KWP157" s="168"/>
      <c r="KWQ157" s="168"/>
      <c r="KWR157" s="168"/>
      <c r="KWS157" s="168"/>
      <c r="KWT157" s="168"/>
      <c r="KWU157" s="168"/>
      <c r="KWV157" s="168"/>
      <c r="KWW157" s="168"/>
      <c r="KWX157" s="168"/>
      <c r="KWY157" s="168"/>
      <c r="KWZ157" s="168"/>
      <c r="KXA157" s="168"/>
      <c r="KXB157" s="168"/>
      <c r="KXC157" s="168"/>
      <c r="KXD157" s="168"/>
      <c r="KXE157" s="168"/>
      <c r="KXF157" s="168"/>
      <c r="KXG157" s="168"/>
      <c r="KXH157" s="168"/>
      <c r="KXI157" s="168"/>
      <c r="KXJ157" s="168"/>
      <c r="KXK157" s="168"/>
      <c r="KXL157" s="168"/>
      <c r="KXM157" s="168"/>
      <c r="KXN157" s="168"/>
      <c r="KXO157" s="168"/>
      <c r="KXP157" s="168"/>
      <c r="KXQ157" s="168"/>
      <c r="KXR157" s="168"/>
      <c r="KXS157" s="168"/>
      <c r="KXT157" s="168"/>
      <c r="KXU157" s="168"/>
      <c r="KXV157" s="168"/>
      <c r="KXW157" s="168"/>
      <c r="KXX157" s="168"/>
      <c r="KXY157" s="168"/>
      <c r="KXZ157" s="168"/>
      <c r="KYA157" s="168"/>
      <c r="KYB157" s="168"/>
      <c r="KYC157" s="168"/>
      <c r="KYD157" s="168"/>
      <c r="KYE157" s="168"/>
      <c r="KYF157" s="168"/>
      <c r="KYG157" s="168"/>
      <c r="KYH157" s="168"/>
      <c r="KYI157" s="168"/>
      <c r="KYJ157" s="168"/>
      <c r="KYK157" s="168"/>
      <c r="KYL157" s="168"/>
      <c r="KYM157" s="168"/>
      <c r="KYN157" s="168"/>
      <c r="KYO157" s="168"/>
      <c r="KYP157" s="168"/>
      <c r="KYQ157" s="168"/>
      <c r="KYR157" s="168"/>
      <c r="KYS157" s="168"/>
      <c r="KYT157" s="168"/>
      <c r="KYU157" s="168"/>
      <c r="KYV157" s="168"/>
      <c r="KYW157" s="168"/>
      <c r="KYX157" s="168"/>
      <c r="KYY157" s="168"/>
      <c r="KYZ157" s="168"/>
      <c r="KZA157" s="168"/>
      <c r="KZB157" s="168"/>
      <c r="KZC157" s="168"/>
      <c r="KZD157" s="168"/>
      <c r="KZE157" s="168"/>
      <c r="KZF157" s="168"/>
      <c r="KZG157" s="168"/>
      <c r="KZH157" s="168"/>
      <c r="KZI157" s="168"/>
      <c r="KZJ157" s="168"/>
      <c r="KZK157" s="168"/>
      <c r="KZL157" s="168"/>
      <c r="KZM157" s="168"/>
      <c r="KZN157" s="168"/>
      <c r="KZO157" s="168"/>
      <c r="KZP157" s="168"/>
      <c r="KZQ157" s="168"/>
      <c r="KZR157" s="168"/>
      <c r="KZS157" s="168"/>
      <c r="KZT157" s="168"/>
      <c r="KZU157" s="168"/>
      <c r="KZV157" s="168"/>
      <c r="KZW157" s="168"/>
      <c r="KZX157" s="168"/>
      <c r="KZY157" s="168"/>
      <c r="KZZ157" s="168"/>
      <c r="LAA157" s="168"/>
      <c r="LAB157" s="168"/>
      <c r="LAC157" s="168"/>
      <c r="LAD157" s="168"/>
      <c r="LAE157" s="168"/>
      <c r="LAF157" s="168"/>
      <c r="LAG157" s="168"/>
      <c r="LAH157" s="168"/>
      <c r="LAI157" s="168"/>
      <c r="LAJ157" s="168"/>
      <c r="LAK157" s="168"/>
      <c r="LAL157" s="168"/>
      <c r="LAM157" s="168"/>
      <c r="LAN157" s="168"/>
      <c r="LAO157" s="168"/>
      <c r="LAP157" s="168"/>
      <c r="LAQ157" s="168"/>
      <c r="LAR157" s="168"/>
      <c r="LAS157" s="168"/>
      <c r="LAT157" s="168"/>
      <c r="LAU157" s="168"/>
      <c r="LAV157" s="168"/>
      <c r="LAW157" s="168"/>
      <c r="LAX157" s="168"/>
      <c r="LAY157" s="168"/>
      <c r="LAZ157" s="168"/>
      <c r="LBA157" s="168"/>
      <c r="LBB157" s="168"/>
      <c r="LBC157" s="168"/>
      <c r="LBD157" s="168"/>
      <c r="LBE157" s="168"/>
      <c r="LBF157" s="168"/>
      <c r="LBG157" s="168"/>
      <c r="LBH157" s="168"/>
      <c r="LBI157" s="168"/>
      <c r="LBJ157" s="168"/>
      <c r="LBK157" s="168"/>
      <c r="LBL157" s="168"/>
      <c r="LBM157" s="168"/>
      <c r="LBN157" s="168"/>
      <c r="LBO157" s="168"/>
      <c r="LBP157" s="168"/>
      <c r="LBQ157" s="168"/>
      <c r="LBR157" s="168"/>
      <c r="LBS157" s="168"/>
      <c r="LBT157" s="168"/>
      <c r="LBU157" s="168"/>
      <c r="LBV157" s="168"/>
      <c r="LBW157" s="168"/>
      <c r="LBX157" s="168"/>
      <c r="LBY157" s="168"/>
      <c r="LBZ157" s="168"/>
      <c r="LCA157" s="168"/>
      <c r="LCB157" s="168"/>
      <c r="LCC157" s="168"/>
      <c r="LCD157" s="168"/>
      <c r="LCE157" s="168"/>
      <c r="LCF157" s="168"/>
      <c r="LCG157" s="168"/>
      <c r="LCH157" s="168"/>
      <c r="LCI157" s="168"/>
      <c r="LCJ157" s="168"/>
      <c r="LCK157" s="168"/>
      <c r="LCL157" s="168"/>
      <c r="LCM157" s="168"/>
      <c r="LCN157" s="168"/>
      <c r="LCO157" s="168"/>
      <c r="LCP157" s="168"/>
      <c r="LCQ157" s="168"/>
      <c r="LCR157" s="168"/>
      <c r="LCS157" s="168"/>
      <c r="LCT157" s="168"/>
      <c r="LCU157" s="168"/>
      <c r="LCV157" s="168"/>
      <c r="LCW157" s="168"/>
      <c r="LCX157" s="168"/>
      <c r="LCY157" s="168"/>
      <c r="LCZ157" s="168"/>
      <c r="LDA157" s="168"/>
      <c r="LDB157" s="168"/>
      <c r="LDC157" s="168"/>
      <c r="LDD157" s="168"/>
      <c r="LDE157" s="168"/>
      <c r="LDF157" s="168"/>
      <c r="LDG157" s="168"/>
      <c r="LDH157" s="168"/>
      <c r="LDI157" s="168"/>
      <c r="LDJ157" s="168"/>
      <c r="LDK157" s="168"/>
      <c r="LDL157" s="168"/>
      <c r="LDM157" s="168"/>
      <c r="LDN157" s="168"/>
      <c r="LDO157" s="168"/>
      <c r="LDP157" s="168"/>
      <c r="LDQ157" s="168"/>
      <c r="LDR157" s="168"/>
      <c r="LDS157" s="168"/>
      <c r="LDT157" s="168"/>
      <c r="LDU157" s="168"/>
      <c r="LDV157" s="168"/>
      <c r="LDW157" s="168"/>
      <c r="LDX157" s="168"/>
      <c r="LDY157" s="168"/>
      <c r="LDZ157" s="168"/>
      <c r="LEA157" s="168"/>
      <c r="LEB157" s="168"/>
      <c r="LEC157" s="168"/>
      <c r="LED157" s="168"/>
      <c r="LEE157" s="168"/>
      <c r="LEF157" s="168"/>
      <c r="LEG157" s="168"/>
      <c r="LEH157" s="168"/>
      <c r="LEI157" s="168"/>
      <c r="LEJ157" s="168"/>
      <c r="LEK157" s="168"/>
      <c r="LEL157" s="168"/>
      <c r="LEM157" s="168"/>
      <c r="LEN157" s="168"/>
      <c r="LEO157" s="168"/>
      <c r="LEP157" s="168"/>
      <c r="LEQ157" s="168"/>
      <c r="LER157" s="168"/>
      <c r="LES157" s="168"/>
      <c r="LET157" s="168"/>
      <c r="LEU157" s="168"/>
      <c r="LEV157" s="168"/>
      <c r="LEW157" s="168"/>
      <c r="LEX157" s="168"/>
      <c r="LEY157" s="168"/>
      <c r="LEZ157" s="168"/>
      <c r="LFA157" s="168"/>
      <c r="LFB157" s="168"/>
      <c r="LFC157" s="168"/>
      <c r="LFD157" s="168"/>
      <c r="LFE157" s="168"/>
      <c r="LFF157" s="168"/>
      <c r="LFG157" s="168"/>
      <c r="LFH157" s="168"/>
      <c r="LFI157" s="168"/>
      <c r="LFJ157" s="168"/>
      <c r="LFK157" s="168"/>
      <c r="LFL157" s="168"/>
      <c r="LFM157" s="168"/>
      <c r="LFN157" s="168"/>
      <c r="LFO157" s="168"/>
      <c r="LFP157" s="168"/>
      <c r="LFQ157" s="168"/>
      <c r="LFR157" s="168"/>
      <c r="LFS157" s="168"/>
      <c r="LFT157" s="168"/>
      <c r="LFU157" s="168"/>
      <c r="LFV157" s="168"/>
      <c r="LFW157" s="168"/>
      <c r="LFX157" s="168"/>
      <c r="LFY157" s="168"/>
      <c r="LFZ157" s="168"/>
      <c r="LGA157" s="168"/>
      <c r="LGB157" s="168"/>
      <c r="LGC157" s="168"/>
      <c r="LGD157" s="168"/>
      <c r="LGE157" s="168"/>
      <c r="LGF157" s="168"/>
      <c r="LGG157" s="168"/>
      <c r="LGH157" s="168"/>
      <c r="LGI157" s="168"/>
      <c r="LGJ157" s="168"/>
      <c r="LGK157" s="168"/>
      <c r="LGL157" s="168"/>
      <c r="LGM157" s="168"/>
      <c r="LGN157" s="168"/>
      <c r="LGO157" s="168"/>
      <c r="LGP157" s="168"/>
      <c r="LGQ157" s="168"/>
      <c r="LGR157" s="168"/>
      <c r="LGS157" s="168"/>
      <c r="LGT157" s="168"/>
      <c r="LGU157" s="168"/>
      <c r="LGV157" s="168"/>
      <c r="LGW157" s="168"/>
      <c r="LGX157" s="168"/>
      <c r="LGY157" s="168"/>
      <c r="LGZ157" s="168"/>
      <c r="LHA157" s="168"/>
      <c r="LHB157" s="168"/>
      <c r="LHC157" s="168"/>
      <c r="LHD157" s="168"/>
      <c r="LHE157" s="168"/>
      <c r="LHF157" s="168"/>
      <c r="LHG157" s="168"/>
      <c r="LHH157" s="168"/>
      <c r="LHI157" s="168"/>
      <c r="LHJ157" s="168"/>
      <c r="LHK157" s="168"/>
      <c r="LHL157" s="168"/>
      <c r="LHM157" s="168"/>
      <c r="LHN157" s="168"/>
      <c r="LHO157" s="168"/>
      <c r="LHP157" s="168"/>
      <c r="LHQ157" s="168"/>
      <c r="LHR157" s="168"/>
      <c r="LHS157" s="168"/>
      <c r="LHT157" s="168"/>
      <c r="LHU157" s="168"/>
      <c r="LHV157" s="168"/>
      <c r="LHW157" s="168"/>
      <c r="LHX157" s="168"/>
      <c r="LHY157" s="168"/>
      <c r="LHZ157" s="168"/>
      <c r="LIA157" s="168"/>
      <c r="LIB157" s="168"/>
      <c r="LIC157" s="168"/>
      <c r="LID157" s="168"/>
      <c r="LIE157" s="168"/>
      <c r="LIF157" s="168"/>
      <c r="LIG157" s="168"/>
      <c r="LIH157" s="168"/>
      <c r="LII157" s="168"/>
      <c r="LIJ157" s="168"/>
      <c r="LIK157" s="168"/>
      <c r="LIL157" s="168"/>
      <c r="LIM157" s="168"/>
      <c r="LIN157" s="168"/>
      <c r="LIO157" s="168"/>
      <c r="LIP157" s="168"/>
      <c r="LIQ157" s="168"/>
      <c r="LIR157" s="168"/>
      <c r="LIS157" s="168"/>
      <c r="LIT157" s="168"/>
      <c r="LIU157" s="168"/>
      <c r="LIV157" s="168"/>
      <c r="LIW157" s="168"/>
      <c r="LIX157" s="168"/>
      <c r="LIY157" s="168"/>
      <c r="LIZ157" s="168"/>
      <c r="LJA157" s="168"/>
      <c r="LJB157" s="168"/>
      <c r="LJC157" s="168"/>
      <c r="LJD157" s="168"/>
      <c r="LJE157" s="168"/>
      <c r="LJF157" s="168"/>
      <c r="LJG157" s="168"/>
      <c r="LJH157" s="168"/>
      <c r="LJI157" s="168"/>
      <c r="LJJ157" s="168"/>
      <c r="LJK157" s="168"/>
      <c r="LJL157" s="168"/>
      <c r="LJM157" s="168"/>
      <c r="LJN157" s="168"/>
      <c r="LJO157" s="168"/>
      <c r="LJP157" s="168"/>
      <c r="LJQ157" s="168"/>
      <c r="LJR157" s="168"/>
      <c r="LJS157" s="168"/>
      <c r="LJT157" s="168"/>
      <c r="LJU157" s="168"/>
      <c r="LJV157" s="168"/>
      <c r="LJW157" s="168"/>
      <c r="LJX157" s="168"/>
      <c r="LJY157" s="168"/>
      <c r="LJZ157" s="168"/>
      <c r="LKA157" s="168"/>
      <c r="LKB157" s="168"/>
      <c r="LKC157" s="168"/>
      <c r="LKD157" s="168"/>
      <c r="LKE157" s="168"/>
      <c r="LKF157" s="168"/>
      <c r="LKG157" s="168"/>
      <c r="LKH157" s="168"/>
      <c r="LKI157" s="168"/>
      <c r="LKJ157" s="168"/>
      <c r="LKK157" s="168"/>
      <c r="LKL157" s="168"/>
      <c r="LKM157" s="168"/>
      <c r="LKN157" s="168"/>
      <c r="LKO157" s="168"/>
      <c r="LKP157" s="168"/>
      <c r="LKQ157" s="168"/>
      <c r="LKR157" s="168"/>
      <c r="LKS157" s="168"/>
      <c r="LKT157" s="168"/>
      <c r="LKU157" s="168"/>
      <c r="LKV157" s="168"/>
      <c r="LKW157" s="168"/>
      <c r="LKX157" s="168"/>
      <c r="LKY157" s="168"/>
      <c r="LKZ157" s="168"/>
      <c r="LLA157" s="168"/>
      <c r="LLB157" s="168"/>
      <c r="LLC157" s="168"/>
      <c r="LLD157" s="168"/>
      <c r="LLE157" s="168"/>
      <c r="LLF157" s="168"/>
      <c r="LLG157" s="168"/>
      <c r="LLH157" s="168"/>
      <c r="LLI157" s="168"/>
      <c r="LLJ157" s="168"/>
      <c r="LLK157" s="168"/>
      <c r="LLL157" s="168"/>
      <c r="LLM157" s="168"/>
      <c r="LLN157" s="168"/>
      <c r="LLO157" s="168"/>
      <c r="LLP157" s="168"/>
      <c r="LLQ157" s="168"/>
      <c r="LLR157" s="168"/>
      <c r="LLS157" s="168"/>
      <c r="LLT157" s="168"/>
      <c r="LLU157" s="168"/>
      <c r="LLV157" s="168"/>
      <c r="LLW157" s="168"/>
      <c r="LLX157" s="168"/>
      <c r="LLY157" s="168"/>
      <c r="LLZ157" s="168"/>
      <c r="LMA157" s="168"/>
      <c r="LMB157" s="168"/>
      <c r="LMC157" s="168"/>
      <c r="LMD157" s="168"/>
      <c r="LME157" s="168"/>
      <c r="LMF157" s="168"/>
      <c r="LMG157" s="168"/>
      <c r="LMH157" s="168"/>
      <c r="LMI157" s="168"/>
      <c r="LMJ157" s="168"/>
      <c r="LMK157" s="168"/>
      <c r="LML157" s="168"/>
      <c r="LMM157" s="168"/>
      <c r="LMN157" s="168"/>
      <c r="LMO157" s="168"/>
      <c r="LMP157" s="168"/>
      <c r="LMQ157" s="168"/>
      <c r="LMR157" s="168"/>
      <c r="LMS157" s="168"/>
      <c r="LMT157" s="168"/>
      <c r="LMU157" s="168"/>
      <c r="LMV157" s="168"/>
      <c r="LMW157" s="168"/>
      <c r="LMX157" s="168"/>
      <c r="LMY157" s="168"/>
      <c r="LMZ157" s="168"/>
      <c r="LNA157" s="168"/>
      <c r="LNB157" s="168"/>
      <c r="LNC157" s="168"/>
      <c r="LND157" s="168"/>
      <c r="LNE157" s="168"/>
      <c r="LNF157" s="168"/>
      <c r="LNG157" s="168"/>
      <c r="LNH157" s="168"/>
      <c r="LNI157" s="168"/>
      <c r="LNJ157" s="168"/>
      <c r="LNK157" s="168"/>
      <c r="LNL157" s="168"/>
      <c r="LNM157" s="168"/>
      <c r="LNN157" s="168"/>
      <c r="LNO157" s="168"/>
      <c r="LNP157" s="168"/>
      <c r="LNQ157" s="168"/>
      <c r="LNR157" s="168"/>
      <c r="LNS157" s="168"/>
      <c r="LNT157" s="168"/>
      <c r="LNU157" s="168"/>
      <c r="LNV157" s="168"/>
      <c r="LNW157" s="168"/>
      <c r="LNX157" s="168"/>
      <c r="LNY157" s="168"/>
      <c r="LNZ157" s="168"/>
      <c r="LOA157" s="168"/>
      <c r="LOB157" s="168"/>
      <c r="LOC157" s="168"/>
      <c r="LOD157" s="168"/>
      <c r="LOE157" s="168"/>
      <c r="LOF157" s="168"/>
      <c r="LOG157" s="168"/>
      <c r="LOH157" s="168"/>
      <c r="LOI157" s="168"/>
      <c r="LOJ157" s="168"/>
      <c r="LOK157" s="168"/>
      <c r="LOL157" s="168"/>
      <c r="LOM157" s="168"/>
      <c r="LON157" s="168"/>
      <c r="LOO157" s="168"/>
      <c r="LOP157" s="168"/>
      <c r="LOQ157" s="168"/>
      <c r="LOR157" s="168"/>
      <c r="LOS157" s="168"/>
      <c r="LOT157" s="168"/>
      <c r="LOU157" s="168"/>
      <c r="LOV157" s="168"/>
      <c r="LOW157" s="168"/>
      <c r="LOX157" s="168"/>
      <c r="LOY157" s="168"/>
      <c r="LOZ157" s="168"/>
      <c r="LPA157" s="168"/>
      <c r="LPB157" s="168"/>
      <c r="LPC157" s="168"/>
      <c r="LPD157" s="168"/>
      <c r="LPE157" s="168"/>
      <c r="LPF157" s="168"/>
      <c r="LPG157" s="168"/>
      <c r="LPH157" s="168"/>
      <c r="LPI157" s="168"/>
      <c r="LPJ157" s="168"/>
      <c r="LPK157" s="168"/>
      <c r="LPL157" s="168"/>
      <c r="LPM157" s="168"/>
      <c r="LPN157" s="168"/>
      <c r="LPO157" s="168"/>
      <c r="LPP157" s="168"/>
      <c r="LPQ157" s="168"/>
      <c r="LPR157" s="168"/>
      <c r="LPS157" s="168"/>
      <c r="LPT157" s="168"/>
      <c r="LPU157" s="168"/>
      <c r="LPV157" s="168"/>
      <c r="LPW157" s="168"/>
      <c r="LPX157" s="168"/>
      <c r="LPY157" s="168"/>
      <c r="LPZ157" s="168"/>
      <c r="LQA157" s="168"/>
      <c r="LQB157" s="168"/>
      <c r="LQC157" s="168"/>
      <c r="LQD157" s="168"/>
      <c r="LQE157" s="168"/>
      <c r="LQF157" s="168"/>
      <c r="LQG157" s="168"/>
      <c r="LQH157" s="168"/>
      <c r="LQI157" s="168"/>
      <c r="LQJ157" s="168"/>
      <c r="LQK157" s="168"/>
      <c r="LQL157" s="168"/>
      <c r="LQM157" s="168"/>
      <c r="LQN157" s="168"/>
      <c r="LQO157" s="168"/>
      <c r="LQP157" s="168"/>
      <c r="LQQ157" s="168"/>
      <c r="LQR157" s="168"/>
      <c r="LQS157" s="168"/>
      <c r="LQT157" s="168"/>
      <c r="LQU157" s="168"/>
      <c r="LQV157" s="168"/>
      <c r="LQW157" s="168"/>
      <c r="LQX157" s="168"/>
      <c r="LQY157" s="168"/>
      <c r="LQZ157" s="168"/>
      <c r="LRA157" s="168"/>
      <c r="LRB157" s="168"/>
      <c r="LRC157" s="168"/>
      <c r="LRD157" s="168"/>
      <c r="LRE157" s="168"/>
      <c r="LRF157" s="168"/>
      <c r="LRG157" s="168"/>
      <c r="LRH157" s="168"/>
      <c r="LRI157" s="168"/>
      <c r="LRJ157" s="168"/>
      <c r="LRK157" s="168"/>
      <c r="LRL157" s="168"/>
      <c r="LRM157" s="168"/>
      <c r="LRN157" s="168"/>
      <c r="LRO157" s="168"/>
      <c r="LRP157" s="168"/>
      <c r="LRQ157" s="168"/>
      <c r="LRR157" s="168"/>
      <c r="LRS157" s="168"/>
      <c r="LRT157" s="168"/>
      <c r="LRU157" s="168"/>
      <c r="LRV157" s="168"/>
      <c r="LRW157" s="168"/>
      <c r="LRX157" s="168"/>
      <c r="LRY157" s="168"/>
      <c r="LRZ157" s="168"/>
      <c r="LSA157" s="168"/>
      <c r="LSB157" s="168"/>
      <c r="LSC157" s="168"/>
      <c r="LSD157" s="168"/>
      <c r="LSE157" s="168"/>
      <c r="LSF157" s="168"/>
      <c r="LSG157" s="168"/>
      <c r="LSH157" s="168"/>
      <c r="LSI157" s="168"/>
      <c r="LSJ157" s="168"/>
      <c r="LSK157" s="168"/>
      <c r="LSL157" s="168"/>
      <c r="LSM157" s="168"/>
      <c r="LSN157" s="168"/>
      <c r="LSO157" s="168"/>
      <c r="LSP157" s="168"/>
      <c r="LSQ157" s="168"/>
      <c r="LSR157" s="168"/>
      <c r="LSS157" s="168"/>
      <c r="LST157" s="168"/>
      <c r="LSU157" s="168"/>
      <c r="LSV157" s="168"/>
      <c r="LSW157" s="168"/>
      <c r="LSX157" s="168"/>
      <c r="LSY157" s="168"/>
      <c r="LSZ157" s="168"/>
      <c r="LTA157" s="168"/>
      <c r="LTB157" s="168"/>
      <c r="LTC157" s="168"/>
      <c r="LTD157" s="168"/>
      <c r="LTE157" s="168"/>
      <c r="LTF157" s="168"/>
      <c r="LTG157" s="168"/>
      <c r="LTH157" s="168"/>
      <c r="LTI157" s="168"/>
      <c r="LTJ157" s="168"/>
      <c r="LTK157" s="168"/>
      <c r="LTL157" s="168"/>
      <c r="LTM157" s="168"/>
      <c r="LTN157" s="168"/>
      <c r="LTO157" s="168"/>
      <c r="LTP157" s="168"/>
      <c r="LTQ157" s="168"/>
      <c r="LTR157" s="168"/>
      <c r="LTS157" s="168"/>
      <c r="LTT157" s="168"/>
      <c r="LTU157" s="168"/>
      <c r="LTV157" s="168"/>
      <c r="LTW157" s="168"/>
      <c r="LTX157" s="168"/>
      <c r="LTY157" s="168"/>
      <c r="LTZ157" s="168"/>
      <c r="LUA157" s="168"/>
      <c r="LUB157" s="168"/>
      <c r="LUC157" s="168"/>
      <c r="LUD157" s="168"/>
      <c r="LUE157" s="168"/>
      <c r="LUF157" s="168"/>
      <c r="LUG157" s="168"/>
      <c r="LUH157" s="168"/>
      <c r="LUI157" s="168"/>
      <c r="LUJ157" s="168"/>
      <c r="LUK157" s="168"/>
      <c r="LUL157" s="168"/>
      <c r="LUM157" s="168"/>
      <c r="LUN157" s="168"/>
      <c r="LUO157" s="168"/>
      <c r="LUP157" s="168"/>
      <c r="LUQ157" s="168"/>
      <c r="LUR157" s="168"/>
      <c r="LUS157" s="168"/>
      <c r="LUT157" s="168"/>
      <c r="LUU157" s="168"/>
      <c r="LUV157" s="168"/>
      <c r="LUW157" s="168"/>
      <c r="LUX157" s="168"/>
      <c r="LUY157" s="168"/>
      <c r="LUZ157" s="168"/>
      <c r="LVA157" s="168"/>
      <c r="LVB157" s="168"/>
      <c r="LVC157" s="168"/>
      <c r="LVD157" s="168"/>
      <c r="LVE157" s="168"/>
      <c r="LVF157" s="168"/>
      <c r="LVG157" s="168"/>
      <c r="LVH157" s="168"/>
      <c r="LVI157" s="168"/>
      <c r="LVJ157" s="168"/>
      <c r="LVK157" s="168"/>
      <c r="LVL157" s="168"/>
      <c r="LVM157" s="168"/>
      <c r="LVN157" s="168"/>
      <c r="LVO157" s="168"/>
      <c r="LVP157" s="168"/>
      <c r="LVQ157" s="168"/>
      <c r="LVR157" s="168"/>
      <c r="LVS157" s="168"/>
      <c r="LVT157" s="168"/>
      <c r="LVU157" s="168"/>
      <c r="LVV157" s="168"/>
      <c r="LVW157" s="168"/>
      <c r="LVX157" s="168"/>
      <c r="LVY157" s="168"/>
      <c r="LVZ157" s="168"/>
      <c r="LWA157" s="168"/>
      <c r="LWB157" s="168"/>
      <c r="LWC157" s="168"/>
      <c r="LWD157" s="168"/>
      <c r="LWE157" s="168"/>
      <c r="LWF157" s="168"/>
      <c r="LWG157" s="168"/>
      <c r="LWH157" s="168"/>
      <c r="LWI157" s="168"/>
      <c r="LWJ157" s="168"/>
      <c r="LWK157" s="168"/>
      <c r="LWL157" s="168"/>
      <c r="LWM157" s="168"/>
      <c r="LWN157" s="168"/>
      <c r="LWO157" s="168"/>
      <c r="LWP157" s="168"/>
      <c r="LWQ157" s="168"/>
      <c r="LWR157" s="168"/>
      <c r="LWS157" s="168"/>
      <c r="LWT157" s="168"/>
      <c r="LWU157" s="168"/>
      <c r="LWV157" s="168"/>
      <c r="LWW157" s="168"/>
      <c r="LWX157" s="168"/>
      <c r="LWY157" s="168"/>
      <c r="LWZ157" s="168"/>
      <c r="LXA157" s="168"/>
      <c r="LXB157" s="168"/>
      <c r="LXC157" s="168"/>
      <c r="LXD157" s="168"/>
      <c r="LXE157" s="168"/>
      <c r="LXF157" s="168"/>
      <c r="LXG157" s="168"/>
      <c r="LXH157" s="168"/>
      <c r="LXI157" s="168"/>
      <c r="LXJ157" s="168"/>
      <c r="LXK157" s="168"/>
      <c r="LXL157" s="168"/>
      <c r="LXM157" s="168"/>
      <c r="LXN157" s="168"/>
      <c r="LXO157" s="168"/>
      <c r="LXP157" s="168"/>
      <c r="LXQ157" s="168"/>
      <c r="LXR157" s="168"/>
      <c r="LXS157" s="168"/>
      <c r="LXT157" s="168"/>
      <c r="LXU157" s="168"/>
      <c r="LXV157" s="168"/>
      <c r="LXW157" s="168"/>
      <c r="LXX157" s="168"/>
      <c r="LXY157" s="168"/>
      <c r="LXZ157" s="168"/>
      <c r="LYA157" s="168"/>
      <c r="LYB157" s="168"/>
      <c r="LYC157" s="168"/>
      <c r="LYD157" s="168"/>
      <c r="LYE157" s="168"/>
      <c r="LYF157" s="168"/>
      <c r="LYG157" s="168"/>
      <c r="LYH157" s="168"/>
      <c r="LYI157" s="168"/>
      <c r="LYJ157" s="168"/>
      <c r="LYK157" s="168"/>
      <c r="LYL157" s="168"/>
      <c r="LYM157" s="168"/>
      <c r="LYN157" s="168"/>
      <c r="LYO157" s="168"/>
      <c r="LYP157" s="168"/>
      <c r="LYQ157" s="168"/>
      <c r="LYR157" s="168"/>
      <c r="LYS157" s="168"/>
      <c r="LYT157" s="168"/>
      <c r="LYU157" s="168"/>
      <c r="LYV157" s="168"/>
      <c r="LYW157" s="168"/>
      <c r="LYX157" s="168"/>
      <c r="LYY157" s="168"/>
      <c r="LYZ157" s="168"/>
      <c r="LZA157" s="168"/>
      <c r="LZB157" s="168"/>
      <c r="LZC157" s="168"/>
      <c r="LZD157" s="168"/>
      <c r="LZE157" s="168"/>
      <c r="LZF157" s="168"/>
      <c r="LZG157" s="168"/>
      <c r="LZH157" s="168"/>
      <c r="LZI157" s="168"/>
      <c r="LZJ157" s="168"/>
      <c r="LZK157" s="168"/>
      <c r="LZL157" s="168"/>
      <c r="LZM157" s="168"/>
      <c r="LZN157" s="168"/>
      <c r="LZO157" s="168"/>
      <c r="LZP157" s="168"/>
      <c r="LZQ157" s="168"/>
      <c r="LZR157" s="168"/>
      <c r="LZS157" s="168"/>
      <c r="LZT157" s="168"/>
      <c r="LZU157" s="168"/>
      <c r="LZV157" s="168"/>
      <c r="LZW157" s="168"/>
      <c r="LZX157" s="168"/>
      <c r="LZY157" s="168"/>
      <c r="LZZ157" s="168"/>
      <c r="MAA157" s="168"/>
      <c r="MAB157" s="168"/>
      <c r="MAC157" s="168"/>
      <c r="MAD157" s="168"/>
      <c r="MAE157" s="168"/>
      <c r="MAF157" s="168"/>
      <c r="MAG157" s="168"/>
      <c r="MAH157" s="168"/>
      <c r="MAI157" s="168"/>
      <c r="MAJ157" s="168"/>
      <c r="MAK157" s="168"/>
      <c r="MAL157" s="168"/>
      <c r="MAM157" s="168"/>
      <c r="MAN157" s="168"/>
      <c r="MAO157" s="168"/>
      <c r="MAP157" s="168"/>
      <c r="MAQ157" s="168"/>
      <c r="MAR157" s="168"/>
      <c r="MAS157" s="168"/>
      <c r="MAT157" s="168"/>
      <c r="MAU157" s="168"/>
      <c r="MAV157" s="168"/>
      <c r="MAW157" s="168"/>
      <c r="MAX157" s="168"/>
      <c r="MAY157" s="168"/>
      <c r="MAZ157" s="168"/>
      <c r="MBA157" s="168"/>
      <c r="MBB157" s="168"/>
      <c r="MBC157" s="168"/>
      <c r="MBD157" s="168"/>
      <c r="MBE157" s="168"/>
      <c r="MBF157" s="168"/>
      <c r="MBG157" s="168"/>
      <c r="MBH157" s="168"/>
      <c r="MBI157" s="168"/>
      <c r="MBJ157" s="168"/>
      <c r="MBK157" s="168"/>
      <c r="MBL157" s="168"/>
      <c r="MBM157" s="168"/>
      <c r="MBN157" s="168"/>
      <c r="MBO157" s="168"/>
      <c r="MBP157" s="168"/>
      <c r="MBQ157" s="168"/>
      <c r="MBR157" s="168"/>
      <c r="MBS157" s="168"/>
      <c r="MBT157" s="168"/>
      <c r="MBU157" s="168"/>
      <c r="MBV157" s="168"/>
      <c r="MBW157" s="168"/>
      <c r="MBX157" s="168"/>
      <c r="MBY157" s="168"/>
      <c r="MBZ157" s="168"/>
      <c r="MCA157" s="168"/>
      <c r="MCB157" s="168"/>
      <c r="MCC157" s="168"/>
      <c r="MCD157" s="168"/>
      <c r="MCE157" s="168"/>
      <c r="MCF157" s="168"/>
      <c r="MCG157" s="168"/>
      <c r="MCH157" s="168"/>
      <c r="MCI157" s="168"/>
      <c r="MCJ157" s="168"/>
      <c r="MCK157" s="168"/>
      <c r="MCL157" s="168"/>
      <c r="MCM157" s="168"/>
      <c r="MCN157" s="168"/>
      <c r="MCO157" s="168"/>
      <c r="MCP157" s="168"/>
      <c r="MCQ157" s="168"/>
      <c r="MCR157" s="168"/>
      <c r="MCS157" s="168"/>
      <c r="MCT157" s="168"/>
      <c r="MCU157" s="168"/>
      <c r="MCV157" s="168"/>
      <c r="MCW157" s="168"/>
      <c r="MCX157" s="168"/>
      <c r="MCY157" s="168"/>
      <c r="MCZ157" s="168"/>
      <c r="MDA157" s="168"/>
      <c r="MDB157" s="168"/>
      <c r="MDC157" s="168"/>
      <c r="MDD157" s="168"/>
      <c r="MDE157" s="168"/>
      <c r="MDF157" s="168"/>
      <c r="MDG157" s="168"/>
      <c r="MDH157" s="168"/>
      <c r="MDI157" s="168"/>
      <c r="MDJ157" s="168"/>
      <c r="MDK157" s="168"/>
      <c r="MDL157" s="168"/>
      <c r="MDM157" s="168"/>
      <c r="MDN157" s="168"/>
      <c r="MDO157" s="168"/>
      <c r="MDP157" s="168"/>
      <c r="MDQ157" s="168"/>
      <c r="MDR157" s="168"/>
      <c r="MDS157" s="168"/>
      <c r="MDT157" s="168"/>
      <c r="MDU157" s="168"/>
      <c r="MDV157" s="168"/>
      <c r="MDW157" s="168"/>
      <c r="MDX157" s="168"/>
      <c r="MDY157" s="168"/>
      <c r="MDZ157" s="168"/>
      <c r="MEA157" s="168"/>
      <c r="MEB157" s="168"/>
      <c r="MEC157" s="168"/>
      <c r="MED157" s="168"/>
      <c r="MEE157" s="168"/>
      <c r="MEF157" s="168"/>
      <c r="MEG157" s="168"/>
      <c r="MEH157" s="168"/>
      <c r="MEI157" s="168"/>
      <c r="MEJ157" s="168"/>
      <c r="MEK157" s="168"/>
      <c r="MEL157" s="168"/>
      <c r="MEM157" s="168"/>
      <c r="MEN157" s="168"/>
      <c r="MEO157" s="168"/>
      <c r="MEP157" s="168"/>
      <c r="MEQ157" s="168"/>
      <c r="MER157" s="168"/>
      <c r="MES157" s="168"/>
      <c r="MET157" s="168"/>
      <c r="MEU157" s="168"/>
      <c r="MEV157" s="168"/>
      <c r="MEW157" s="168"/>
      <c r="MEX157" s="168"/>
      <c r="MEY157" s="168"/>
      <c r="MEZ157" s="168"/>
      <c r="MFA157" s="168"/>
      <c r="MFB157" s="168"/>
      <c r="MFC157" s="168"/>
      <c r="MFD157" s="168"/>
      <c r="MFE157" s="168"/>
      <c r="MFF157" s="168"/>
      <c r="MFG157" s="168"/>
      <c r="MFH157" s="168"/>
      <c r="MFI157" s="168"/>
      <c r="MFJ157" s="168"/>
      <c r="MFK157" s="168"/>
      <c r="MFL157" s="168"/>
      <c r="MFM157" s="168"/>
      <c r="MFN157" s="168"/>
      <c r="MFO157" s="168"/>
      <c r="MFP157" s="168"/>
      <c r="MFQ157" s="168"/>
      <c r="MFR157" s="168"/>
      <c r="MFS157" s="168"/>
      <c r="MFT157" s="168"/>
      <c r="MFU157" s="168"/>
      <c r="MFV157" s="168"/>
      <c r="MFW157" s="168"/>
      <c r="MFX157" s="168"/>
      <c r="MFY157" s="168"/>
      <c r="MFZ157" s="168"/>
      <c r="MGA157" s="168"/>
      <c r="MGB157" s="168"/>
      <c r="MGC157" s="168"/>
      <c r="MGD157" s="168"/>
      <c r="MGE157" s="168"/>
      <c r="MGF157" s="168"/>
      <c r="MGG157" s="168"/>
      <c r="MGH157" s="168"/>
      <c r="MGI157" s="168"/>
      <c r="MGJ157" s="168"/>
      <c r="MGK157" s="168"/>
      <c r="MGL157" s="168"/>
      <c r="MGM157" s="168"/>
      <c r="MGN157" s="168"/>
      <c r="MGO157" s="168"/>
      <c r="MGP157" s="168"/>
      <c r="MGQ157" s="168"/>
      <c r="MGR157" s="168"/>
      <c r="MGS157" s="168"/>
      <c r="MGT157" s="168"/>
      <c r="MGU157" s="168"/>
      <c r="MGV157" s="168"/>
      <c r="MGW157" s="168"/>
      <c r="MGX157" s="168"/>
      <c r="MGY157" s="168"/>
      <c r="MGZ157" s="168"/>
      <c r="MHA157" s="168"/>
      <c r="MHB157" s="168"/>
      <c r="MHC157" s="168"/>
      <c r="MHD157" s="168"/>
      <c r="MHE157" s="168"/>
      <c r="MHF157" s="168"/>
      <c r="MHG157" s="168"/>
      <c r="MHH157" s="168"/>
      <c r="MHI157" s="168"/>
      <c r="MHJ157" s="168"/>
      <c r="MHK157" s="168"/>
      <c r="MHL157" s="168"/>
      <c r="MHM157" s="168"/>
      <c r="MHN157" s="168"/>
      <c r="MHO157" s="168"/>
      <c r="MHP157" s="168"/>
      <c r="MHQ157" s="168"/>
      <c r="MHR157" s="168"/>
      <c r="MHS157" s="168"/>
      <c r="MHT157" s="168"/>
      <c r="MHU157" s="168"/>
      <c r="MHV157" s="168"/>
      <c r="MHW157" s="168"/>
      <c r="MHX157" s="168"/>
      <c r="MHY157" s="168"/>
      <c r="MHZ157" s="168"/>
      <c r="MIA157" s="168"/>
      <c r="MIB157" s="168"/>
      <c r="MIC157" s="168"/>
      <c r="MID157" s="168"/>
      <c r="MIE157" s="168"/>
      <c r="MIF157" s="168"/>
      <c r="MIG157" s="168"/>
      <c r="MIH157" s="168"/>
      <c r="MII157" s="168"/>
      <c r="MIJ157" s="168"/>
      <c r="MIK157" s="168"/>
      <c r="MIL157" s="168"/>
      <c r="MIM157" s="168"/>
      <c r="MIN157" s="168"/>
      <c r="MIO157" s="168"/>
      <c r="MIP157" s="168"/>
      <c r="MIQ157" s="168"/>
      <c r="MIR157" s="168"/>
      <c r="MIS157" s="168"/>
      <c r="MIT157" s="168"/>
      <c r="MIU157" s="168"/>
      <c r="MIV157" s="168"/>
      <c r="MIW157" s="168"/>
      <c r="MIX157" s="168"/>
      <c r="MIY157" s="168"/>
      <c r="MIZ157" s="168"/>
      <c r="MJA157" s="168"/>
      <c r="MJB157" s="168"/>
      <c r="MJC157" s="168"/>
      <c r="MJD157" s="168"/>
      <c r="MJE157" s="168"/>
      <c r="MJF157" s="168"/>
      <c r="MJG157" s="168"/>
      <c r="MJH157" s="168"/>
      <c r="MJI157" s="168"/>
      <c r="MJJ157" s="168"/>
      <c r="MJK157" s="168"/>
      <c r="MJL157" s="168"/>
      <c r="MJM157" s="168"/>
      <c r="MJN157" s="168"/>
      <c r="MJO157" s="168"/>
      <c r="MJP157" s="168"/>
      <c r="MJQ157" s="168"/>
      <c r="MJR157" s="168"/>
      <c r="MJS157" s="168"/>
      <c r="MJT157" s="168"/>
      <c r="MJU157" s="168"/>
      <c r="MJV157" s="168"/>
      <c r="MJW157" s="168"/>
      <c r="MJX157" s="168"/>
      <c r="MJY157" s="168"/>
      <c r="MJZ157" s="168"/>
      <c r="MKA157" s="168"/>
      <c r="MKB157" s="168"/>
      <c r="MKC157" s="168"/>
      <c r="MKD157" s="168"/>
      <c r="MKE157" s="168"/>
      <c r="MKF157" s="168"/>
      <c r="MKG157" s="168"/>
      <c r="MKH157" s="168"/>
      <c r="MKI157" s="168"/>
      <c r="MKJ157" s="168"/>
      <c r="MKK157" s="168"/>
      <c r="MKL157" s="168"/>
      <c r="MKM157" s="168"/>
      <c r="MKN157" s="168"/>
      <c r="MKO157" s="168"/>
      <c r="MKP157" s="168"/>
      <c r="MKQ157" s="168"/>
      <c r="MKR157" s="168"/>
      <c r="MKS157" s="168"/>
      <c r="MKT157" s="168"/>
      <c r="MKU157" s="168"/>
      <c r="MKV157" s="168"/>
      <c r="MKW157" s="168"/>
      <c r="MKX157" s="168"/>
      <c r="MKY157" s="168"/>
      <c r="MKZ157" s="168"/>
      <c r="MLA157" s="168"/>
      <c r="MLB157" s="168"/>
      <c r="MLC157" s="168"/>
      <c r="MLD157" s="168"/>
      <c r="MLE157" s="168"/>
      <c r="MLF157" s="168"/>
      <c r="MLG157" s="168"/>
      <c r="MLH157" s="168"/>
      <c r="MLI157" s="168"/>
      <c r="MLJ157" s="168"/>
      <c r="MLK157" s="168"/>
      <c r="MLL157" s="168"/>
      <c r="MLM157" s="168"/>
      <c r="MLN157" s="168"/>
      <c r="MLO157" s="168"/>
      <c r="MLP157" s="168"/>
      <c r="MLQ157" s="168"/>
      <c r="MLR157" s="168"/>
      <c r="MLS157" s="168"/>
      <c r="MLT157" s="168"/>
      <c r="MLU157" s="168"/>
      <c r="MLV157" s="168"/>
      <c r="MLW157" s="168"/>
      <c r="MLX157" s="168"/>
      <c r="MLY157" s="168"/>
      <c r="MLZ157" s="168"/>
      <c r="MMA157" s="168"/>
      <c r="MMB157" s="168"/>
      <c r="MMC157" s="168"/>
      <c r="MMD157" s="168"/>
      <c r="MME157" s="168"/>
      <c r="MMF157" s="168"/>
      <c r="MMG157" s="168"/>
      <c r="MMH157" s="168"/>
      <c r="MMI157" s="168"/>
      <c r="MMJ157" s="168"/>
      <c r="MMK157" s="168"/>
      <c r="MML157" s="168"/>
      <c r="MMM157" s="168"/>
      <c r="MMN157" s="168"/>
      <c r="MMO157" s="168"/>
      <c r="MMP157" s="168"/>
      <c r="MMQ157" s="168"/>
      <c r="MMR157" s="168"/>
      <c r="MMS157" s="168"/>
      <c r="MMT157" s="168"/>
      <c r="MMU157" s="168"/>
      <c r="MMV157" s="168"/>
      <c r="MMW157" s="168"/>
      <c r="MMX157" s="168"/>
      <c r="MMY157" s="168"/>
      <c r="MMZ157" s="168"/>
      <c r="MNA157" s="168"/>
      <c r="MNB157" s="168"/>
      <c r="MNC157" s="168"/>
      <c r="MND157" s="168"/>
      <c r="MNE157" s="168"/>
      <c r="MNF157" s="168"/>
      <c r="MNG157" s="168"/>
      <c r="MNH157" s="168"/>
      <c r="MNI157" s="168"/>
      <c r="MNJ157" s="168"/>
      <c r="MNK157" s="168"/>
      <c r="MNL157" s="168"/>
      <c r="MNM157" s="168"/>
      <c r="MNN157" s="168"/>
      <c r="MNO157" s="168"/>
      <c r="MNP157" s="168"/>
      <c r="MNQ157" s="168"/>
      <c r="MNR157" s="168"/>
      <c r="MNS157" s="168"/>
      <c r="MNT157" s="168"/>
      <c r="MNU157" s="168"/>
      <c r="MNV157" s="168"/>
      <c r="MNW157" s="168"/>
      <c r="MNX157" s="168"/>
      <c r="MNY157" s="168"/>
      <c r="MNZ157" s="168"/>
      <c r="MOA157" s="168"/>
      <c r="MOB157" s="168"/>
      <c r="MOC157" s="168"/>
      <c r="MOD157" s="168"/>
      <c r="MOE157" s="168"/>
      <c r="MOF157" s="168"/>
      <c r="MOG157" s="168"/>
      <c r="MOH157" s="168"/>
      <c r="MOI157" s="168"/>
      <c r="MOJ157" s="168"/>
      <c r="MOK157" s="168"/>
      <c r="MOL157" s="168"/>
      <c r="MOM157" s="168"/>
      <c r="MON157" s="168"/>
      <c r="MOO157" s="168"/>
      <c r="MOP157" s="168"/>
      <c r="MOQ157" s="168"/>
      <c r="MOR157" s="168"/>
      <c r="MOS157" s="168"/>
      <c r="MOT157" s="168"/>
      <c r="MOU157" s="168"/>
      <c r="MOV157" s="168"/>
      <c r="MOW157" s="168"/>
      <c r="MOX157" s="168"/>
      <c r="MOY157" s="168"/>
      <c r="MOZ157" s="168"/>
      <c r="MPA157" s="168"/>
      <c r="MPB157" s="168"/>
      <c r="MPC157" s="168"/>
      <c r="MPD157" s="168"/>
      <c r="MPE157" s="168"/>
      <c r="MPF157" s="168"/>
      <c r="MPG157" s="168"/>
      <c r="MPH157" s="168"/>
      <c r="MPI157" s="168"/>
      <c r="MPJ157" s="168"/>
      <c r="MPK157" s="168"/>
      <c r="MPL157" s="168"/>
      <c r="MPM157" s="168"/>
      <c r="MPN157" s="168"/>
      <c r="MPO157" s="168"/>
      <c r="MPP157" s="168"/>
      <c r="MPQ157" s="168"/>
      <c r="MPR157" s="168"/>
      <c r="MPS157" s="168"/>
      <c r="MPT157" s="168"/>
      <c r="MPU157" s="168"/>
      <c r="MPV157" s="168"/>
      <c r="MPW157" s="168"/>
      <c r="MPX157" s="168"/>
      <c r="MPY157" s="168"/>
      <c r="MPZ157" s="168"/>
      <c r="MQA157" s="168"/>
      <c r="MQB157" s="168"/>
      <c r="MQC157" s="168"/>
      <c r="MQD157" s="168"/>
      <c r="MQE157" s="168"/>
      <c r="MQF157" s="168"/>
      <c r="MQG157" s="168"/>
      <c r="MQH157" s="168"/>
      <c r="MQI157" s="168"/>
      <c r="MQJ157" s="168"/>
      <c r="MQK157" s="168"/>
      <c r="MQL157" s="168"/>
      <c r="MQM157" s="168"/>
      <c r="MQN157" s="168"/>
      <c r="MQO157" s="168"/>
      <c r="MQP157" s="168"/>
      <c r="MQQ157" s="168"/>
      <c r="MQR157" s="168"/>
      <c r="MQS157" s="168"/>
      <c r="MQT157" s="168"/>
      <c r="MQU157" s="168"/>
      <c r="MQV157" s="168"/>
      <c r="MQW157" s="168"/>
      <c r="MQX157" s="168"/>
      <c r="MQY157" s="168"/>
      <c r="MQZ157" s="168"/>
      <c r="MRA157" s="168"/>
      <c r="MRB157" s="168"/>
      <c r="MRC157" s="168"/>
      <c r="MRD157" s="168"/>
      <c r="MRE157" s="168"/>
      <c r="MRF157" s="168"/>
      <c r="MRG157" s="168"/>
      <c r="MRH157" s="168"/>
      <c r="MRI157" s="168"/>
      <c r="MRJ157" s="168"/>
      <c r="MRK157" s="168"/>
      <c r="MRL157" s="168"/>
      <c r="MRM157" s="168"/>
      <c r="MRN157" s="168"/>
      <c r="MRO157" s="168"/>
      <c r="MRP157" s="168"/>
      <c r="MRQ157" s="168"/>
      <c r="MRR157" s="168"/>
      <c r="MRS157" s="168"/>
      <c r="MRT157" s="168"/>
      <c r="MRU157" s="168"/>
      <c r="MRV157" s="168"/>
      <c r="MRW157" s="168"/>
      <c r="MRX157" s="168"/>
      <c r="MRY157" s="168"/>
      <c r="MRZ157" s="168"/>
      <c r="MSA157" s="168"/>
      <c r="MSB157" s="168"/>
      <c r="MSC157" s="168"/>
      <c r="MSD157" s="168"/>
      <c r="MSE157" s="168"/>
      <c r="MSF157" s="168"/>
      <c r="MSG157" s="168"/>
      <c r="MSH157" s="168"/>
      <c r="MSI157" s="168"/>
      <c r="MSJ157" s="168"/>
      <c r="MSK157" s="168"/>
      <c r="MSL157" s="168"/>
      <c r="MSM157" s="168"/>
      <c r="MSN157" s="168"/>
      <c r="MSO157" s="168"/>
      <c r="MSP157" s="168"/>
      <c r="MSQ157" s="168"/>
      <c r="MSR157" s="168"/>
      <c r="MSS157" s="168"/>
      <c r="MST157" s="168"/>
      <c r="MSU157" s="168"/>
      <c r="MSV157" s="168"/>
      <c r="MSW157" s="168"/>
      <c r="MSX157" s="168"/>
      <c r="MSY157" s="168"/>
      <c r="MSZ157" s="168"/>
      <c r="MTA157" s="168"/>
      <c r="MTB157" s="168"/>
      <c r="MTC157" s="168"/>
      <c r="MTD157" s="168"/>
      <c r="MTE157" s="168"/>
      <c r="MTF157" s="168"/>
      <c r="MTG157" s="168"/>
      <c r="MTH157" s="168"/>
      <c r="MTI157" s="168"/>
      <c r="MTJ157" s="168"/>
      <c r="MTK157" s="168"/>
      <c r="MTL157" s="168"/>
      <c r="MTM157" s="168"/>
      <c r="MTN157" s="168"/>
      <c r="MTO157" s="168"/>
      <c r="MTP157" s="168"/>
      <c r="MTQ157" s="168"/>
      <c r="MTR157" s="168"/>
      <c r="MTS157" s="168"/>
      <c r="MTT157" s="168"/>
      <c r="MTU157" s="168"/>
      <c r="MTV157" s="168"/>
      <c r="MTW157" s="168"/>
      <c r="MTX157" s="168"/>
      <c r="MTY157" s="168"/>
      <c r="MTZ157" s="168"/>
      <c r="MUA157" s="168"/>
      <c r="MUB157" s="168"/>
      <c r="MUC157" s="168"/>
      <c r="MUD157" s="168"/>
      <c r="MUE157" s="168"/>
      <c r="MUF157" s="168"/>
      <c r="MUG157" s="168"/>
      <c r="MUH157" s="168"/>
      <c r="MUI157" s="168"/>
      <c r="MUJ157" s="168"/>
      <c r="MUK157" s="168"/>
      <c r="MUL157" s="168"/>
      <c r="MUM157" s="168"/>
      <c r="MUN157" s="168"/>
      <c r="MUO157" s="168"/>
      <c r="MUP157" s="168"/>
      <c r="MUQ157" s="168"/>
      <c r="MUR157" s="168"/>
      <c r="MUS157" s="168"/>
      <c r="MUT157" s="168"/>
      <c r="MUU157" s="168"/>
      <c r="MUV157" s="168"/>
      <c r="MUW157" s="168"/>
      <c r="MUX157" s="168"/>
      <c r="MUY157" s="168"/>
      <c r="MUZ157" s="168"/>
      <c r="MVA157" s="168"/>
      <c r="MVB157" s="168"/>
      <c r="MVC157" s="168"/>
      <c r="MVD157" s="168"/>
      <c r="MVE157" s="168"/>
      <c r="MVF157" s="168"/>
      <c r="MVG157" s="168"/>
      <c r="MVH157" s="168"/>
      <c r="MVI157" s="168"/>
      <c r="MVJ157" s="168"/>
      <c r="MVK157" s="168"/>
      <c r="MVL157" s="168"/>
      <c r="MVM157" s="168"/>
      <c r="MVN157" s="168"/>
      <c r="MVO157" s="168"/>
      <c r="MVP157" s="168"/>
      <c r="MVQ157" s="168"/>
      <c r="MVR157" s="168"/>
      <c r="MVS157" s="168"/>
      <c r="MVT157" s="168"/>
      <c r="MVU157" s="168"/>
      <c r="MVV157" s="168"/>
      <c r="MVW157" s="168"/>
      <c r="MVX157" s="168"/>
      <c r="MVY157" s="168"/>
      <c r="MVZ157" s="168"/>
      <c r="MWA157" s="168"/>
      <c r="MWB157" s="168"/>
      <c r="MWC157" s="168"/>
      <c r="MWD157" s="168"/>
      <c r="MWE157" s="168"/>
      <c r="MWF157" s="168"/>
      <c r="MWG157" s="168"/>
      <c r="MWH157" s="168"/>
      <c r="MWI157" s="168"/>
      <c r="MWJ157" s="168"/>
      <c r="MWK157" s="168"/>
      <c r="MWL157" s="168"/>
      <c r="MWM157" s="168"/>
      <c r="MWN157" s="168"/>
      <c r="MWO157" s="168"/>
      <c r="MWP157" s="168"/>
      <c r="MWQ157" s="168"/>
      <c r="MWR157" s="168"/>
      <c r="MWS157" s="168"/>
      <c r="MWT157" s="168"/>
      <c r="MWU157" s="168"/>
      <c r="MWV157" s="168"/>
      <c r="MWW157" s="168"/>
      <c r="MWX157" s="168"/>
      <c r="MWY157" s="168"/>
      <c r="MWZ157" s="168"/>
      <c r="MXA157" s="168"/>
      <c r="MXB157" s="168"/>
      <c r="MXC157" s="168"/>
      <c r="MXD157" s="168"/>
      <c r="MXE157" s="168"/>
      <c r="MXF157" s="168"/>
      <c r="MXG157" s="168"/>
      <c r="MXH157" s="168"/>
      <c r="MXI157" s="168"/>
      <c r="MXJ157" s="168"/>
      <c r="MXK157" s="168"/>
      <c r="MXL157" s="168"/>
      <c r="MXM157" s="168"/>
      <c r="MXN157" s="168"/>
      <c r="MXO157" s="168"/>
      <c r="MXP157" s="168"/>
      <c r="MXQ157" s="168"/>
      <c r="MXR157" s="168"/>
      <c r="MXS157" s="168"/>
      <c r="MXT157" s="168"/>
      <c r="MXU157" s="168"/>
      <c r="MXV157" s="168"/>
      <c r="MXW157" s="168"/>
      <c r="MXX157" s="168"/>
      <c r="MXY157" s="168"/>
      <c r="MXZ157" s="168"/>
      <c r="MYA157" s="168"/>
      <c r="MYB157" s="168"/>
      <c r="MYC157" s="168"/>
      <c r="MYD157" s="168"/>
      <c r="MYE157" s="168"/>
      <c r="MYF157" s="168"/>
      <c r="MYG157" s="168"/>
      <c r="MYH157" s="168"/>
      <c r="MYI157" s="168"/>
      <c r="MYJ157" s="168"/>
      <c r="MYK157" s="168"/>
      <c r="MYL157" s="168"/>
      <c r="MYM157" s="168"/>
      <c r="MYN157" s="168"/>
      <c r="MYO157" s="168"/>
      <c r="MYP157" s="168"/>
      <c r="MYQ157" s="168"/>
      <c r="MYR157" s="168"/>
      <c r="MYS157" s="168"/>
      <c r="MYT157" s="168"/>
      <c r="MYU157" s="168"/>
      <c r="MYV157" s="168"/>
      <c r="MYW157" s="168"/>
      <c r="MYX157" s="168"/>
      <c r="MYY157" s="168"/>
      <c r="MYZ157" s="168"/>
      <c r="MZA157" s="168"/>
      <c r="MZB157" s="168"/>
      <c r="MZC157" s="168"/>
      <c r="MZD157" s="168"/>
      <c r="MZE157" s="168"/>
      <c r="MZF157" s="168"/>
      <c r="MZG157" s="168"/>
      <c r="MZH157" s="168"/>
      <c r="MZI157" s="168"/>
      <c r="MZJ157" s="168"/>
      <c r="MZK157" s="168"/>
      <c r="MZL157" s="168"/>
      <c r="MZM157" s="168"/>
      <c r="MZN157" s="168"/>
      <c r="MZO157" s="168"/>
      <c r="MZP157" s="168"/>
      <c r="MZQ157" s="168"/>
      <c r="MZR157" s="168"/>
      <c r="MZS157" s="168"/>
      <c r="MZT157" s="168"/>
      <c r="MZU157" s="168"/>
      <c r="MZV157" s="168"/>
      <c r="MZW157" s="168"/>
      <c r="MZX157" s="168"/>
      <c r="MZY157" s="168"/>
      <c r="MZZ157" s="168"/>
      <c r="NAA157" s="168"/>
      <c r="NAB157" s="168"/>
      <c r="NAC157" s="168"/>
      <c r="NAD157" s="168"/>
      <c r="NAE157" s="168"/>
      <c r="NAF157" s="168"/>
      <c r="NAG157" s="168"/>
      <c r="NAH157" s="168"/>
      <c r="NAI157" s="168"/>
      <c r="NAJ157" s="168"/>
      <c r="NAK157" s="168"/>
      <c r="NAL157" s="168"/>
      <c r="NAM157" s="168"/>
      <c r="NAN157" s="168"/>
      <c r="NAO157" s="168"/>
      <c r="NAP157" s="168"/>
      <c r="NAQ157" s="168"/>
      <c r="NAR157" s="168"/>
      <c r="NAS157" s="168"/>
      <c r="NAT157" s="168"/>
      <c r="NAU157" s="168"/>
      <c r="NAV157" s="168"/>
      <c r="NAW157" s="168"/>
      <c r="NAX157" s="168"/>
      <c r="NAY157" s="168"/>
      <c r="NAZ157" s="168"/>
      <c r="NBA157" s="168"/>
      <c r="NBB157" s="168"/>
      <c r="NBC157" s="168"/>
      <c r="NBD157" s="168"/>
      <c r="NBE157" s="168"/>
      <c r="NBF157" s="168"/>
      <c r="NBG157" s="168"/>
      <c r="NBH157" s="168"/>
      <c r="NBI157" s="168"/>
      <c r="NBJ157" s="168"/>
      <c r="NBK157" s="168"/>
      <c r="NBL157" s="168"/>
      <c r="NBM157" s="168"/>
      <c r="NBN157" s="168"/>
      <c r="NBO157" s="168"/>
      <c r="NBP157" s="168"/>
      <c r="NBQ157" s="168"/>
      <c r="NBR157" s="168"/>
      <c r="NBS157" s="168"/>
      <c r="NBT157" s="168"/>
      <c r="NBU157" s="168"/>
      <c r="NBV157" s="168"/>
      <c r="NBW157" s="168"/>
      <c r="NBX157" s="168"/>
      <c r="NBY157" s="168"/>
      <c r="NBZ157" s="168"/>
      <c r="NCA157" s="168"/>
      <c r="NCB157" s="168"/>
      <c r="NCC157" s="168"/>
      <c r="NCD157" s="168"/>
      <c r="NCE157" s="168"/>
      <c r="NCF157" s="168"/>
      <c r="NCG157" s="168"/>
      <c r="NCH157" s="168"/>
      <c r="NCI157" s="168"/>
      <c r="NCJ157" s="168"/>
      <c r="NCK157" s="168"/>
      <c r="NCL157" s="168"/>
      <c r="NCM157" s="168"/>
      <c r="NCN157" s="168"/>
      <c r="NCO157" s="168"/>
      <c r="NCP157" s="168"/>
      <c r="NCQ157" s="168"/>
      <c r="NCR157" s="168"/>
      <c r="NCS157" s="168"/>
      <c r="NCT157" s="168"/>
      <c r="NCU157" s="168"/>
      <c r="NCV157" s="168"/>
      <c r="NCW157" s="168"/>
      <c r="NCX157" s="168"/>
      <c r="NCY157" s="168"/>
      <c r="NCZ157" s="168"/>
      <c r="NDA157" s="168"/>
      <c r="NDB157" s="168"/>
      <c r="NDC157" s="168"/>
      <c r="NDD157" s="168"/>
      <c r="NDE157" s="168"/>
      <c r="NDF157" s="168"/>
      <c r="NDG157" s="168"/>
      <c r="NDH157" s="168"/>
      <c r="NDI157" s="168"/>
      <c r="NDJ157" s="168"/>
      <c r="NDK157" s="168"/>
      <c r="NDL157" s="168"/>
      <c r="NDM157" s="168"/>
      <c r="NDN157" s="168"/>
      <c r="NDO157" s="168"/>
      <c r="NDP157" s="168"/>
      <c r="NDQ157" s="168"/>
      <c r="NDR157" s="168"/>
      <c r="NDS157" s="168"/>
      <c r="NDT157" s="168"/>
      <c r="NDU157" s="168"/>
      <c r="NDV157" s="168"/>
      <c r="NDW157" s="168"/>
      <c r="NDX157" s="168"/>
      <c r="NDY157" s="168"/>
      <c r="NDZ157" s="168"/>
      <c r="NEA157" s="168"/>
      <c r="NEB157" s="168"/>
      <c r="NEC157" s="168"/>
      <c r="NED157" s="168"/>
      <c r="NEE157" s="168"/>
      <c r="NEF157" s="168"/>
      <c r="NEG157" s="168"/>
      <c r="NEH157" s="168"/>
      <c r="NEI157" s="168"/>
      <c r="NEJ157" s="168"/>
      <c r="NEK157" s="168"/>
      <c r="NEL157" s="168"/>
      <c r="NEM157" s="168"/>
      <c r="NEN157" s="168"/>
      <c r="NEO157" s="168"/>
      <c r="NEP157" s="168"/>
      <c r="NEQ157" s="168"/>
      <c r="NER157" s="168"/>
      <c r="NES157" s="168"/>
      <c r="NET157" s="168"/>
      <c r="NEU157" s="168"/>
      <c r="NEV157" s="168"/>
      <c r="NEW157" s="168"/>
      <c r="NEX157" s="168"/>
      <c r="NEY157" s="168"/>
      <c r="NEZ157" s="168"/>
      <c r="NFA157" s="168"/>
      <c r="NFB157" s="168"/>
      <c r="NFC157" s="168"/>
      <c r="NFD157" s="168"/>
      <c r="NFE157" s="168"/>
      <c r="NFF157" s="168"/>
      <c r="NFG157" s="168"/>
      <c r="NFH157" s="168"/>
      <c r="NFI157" s="168"/>
      <c r="NFJ157" s="168"/>
      <c r="NFK157" s="168"/>
      <c r="NFL157" s="168"/>
      <c r="NFM157" s="168"/>
      <c r="NFN157" s="168"/>
      <c r="NFO157" s="168"/>
      <c r="NFP157" s="168"/>
      <c r="NFQ157" s="168"/>
      <c r="NFR157" s="168"/>
      <c r="NFS157" s="168"/>
      <c r="NFT157" s="168"/>
      <c r="NFU157" s="168"/>
      <c r="NFV157" s="168"/>
      <c r="NFW157" s="168"/>
      <c r="NFX157" s="168"/>
      <c r="NFY157" s="168"/>
      <c r="NFZ157" s="168"/>
      <c r="NGA157" s="168"/>
      <c r="NGB157" s="168"/>
      <c r="NGC157" s="168"/>
      <c r="NGD157" s="168"/>
      <c r="NGE157" s="168"/>
      <c r="NGF157" s="168"/>
      <c r="NGG157" s="168"/>
      <c r="NGH157" s="168"/>
      <c r="NGI157" s="168"/>
      <c r="NGJ157" s="168"/>
      <c r="NGK157" s="168"/>
      <c r="NGL157" s="168"/>
      <c r="NGM157" s="168"/>
      <c r="NGN157" s="168"/>
      <c r="NGO157" s="168"/>
      <c r="NGP157" s="168"/>
      <c r="NGQ157" s="168"/>
      <c r="NGR157" s="168"/>
      <c r="NGS157" s="168"/>
      <c r="NGT157" s="168"/>
      <c r="NGU157" s="168"/>
      <c r="NGV157" s="168"/>
      <c r="NGW157" s="168"/>
      <c r="NGX157" s="168"/>
      <c r="NGY157" s="168"/>
      <c r="NGZ157" s="168"/>
      <c r="NHA157" s="168"/>
      <c r="NHB157" s="168"/>
      <c r="NHC157" s="168"/>
      <c r="NHD157" s="168"/>
      <c r="NHE157" s="168"/>
      <c r="NHF157" s="168"/>
      <c r="NHG157" s="168"/>
      <c r="NHH157" s="168"/>
      <c r="NHI157" s="168"/>
      <c r="NHJ157" s="168"/>
      <c r="NHK157" s="168"/>
      <c r="NHL157" s="168"/>
      <c r="NHM157" s="168"/>
      <c r="NHN157" s="168"/>
      <c r="NHO157" s="168"/>
      <c r="NHP157" s="168"/>
      <c r="NHQ157" s="168"/>
      <c r="NHR157" s="168"/>
      <c r="NHS157" s="168"/>
      <c r="NHT157" s="168"/>
      <c r="NHU157" s="168"/>
      <c r="NHV157" s="168"/>
      <c r="NHW157" s="168"/>
      <c r="NHX157" s="168"/>
      <c r="NHY157" s="168"/>
      <c r="NHZ157" s="168"/>
      <c r="NIA157" s="168"/>
      <c r="NIB157" s="168"/>
      <c r="NIC157" s="168"/>
      <c r="NID157" s="168"/>
      <c r="NIE157" s="168"/>
      <c r="NIF157" s="168"/>
      <c r="NIG157" s="168"/>
      <c r="NIH157" s="168"/>
      <c r="NII157" s="168"/>
      <c r="NIJ157" s="168"/>
      <c r="NIK157" s="168"/>
      <c r="NIL157" s="168"/>
      <c r="NIM157" s="168"/>
      <c r="NIN157" s="168"/>
      <c r="NIO157" s="168"/>
      <c r="NIP157" s="168"/>
      <c r="NIQ157" s="168"/>
      <c r="NIR157" s="168"/>
      <c r="NIS157" s="168"/>
      <c r="NIT157" s="168"/>
      <c r="NIU157" s="168"/>
      <c r="NIV157" s="168"/>
      <c r="NIW157" s="168"/>
      <c r="NIX157" s="168"/>
      <c r="NIY157" s="168"/>
      <c r="NIZ157" s="168"/>
      <c r="NJA157" s="168"/>
      <c r="NJB157" s="168"/>
      <c r="NJC157" s="168"/>
      <c r="NJD157" s="168"/>
      <c r="NJE157" s="168"/>
      <c r="NJF157" s="168"/>
      <c r="NJG157" s="168"/>
      <c r="NJH157" s="168"/>
      <c r="NJI157" s="168"/>
      <c r="NJJ157" s="168"/>
      <c r="NJK157" s="168"/>
      <c r="NJL157" s="168"/>
      <c r="NJM157" s="168"/>
      <c r="NJN157" s="168"/>
      <c r="NJO157" s="168"/>
      <c r="NJP157" s="168"/>
      <c r="NJQ157" s="168"/>
      <c r="NJR157" s="168"/>
      <c r="NJS157" s="168"/>
      <c r="NJT157" s="168"/>
      <c r="NJU157" s="168"/>
      <c r="NJV157" s="168"/>
      <c r="NJW157" s="168"/>
      <c r="NJX157" s="168"/>
      <c r="NJY157" s="168"/>
      <c r="NJZ157" s="168"/>
      <c r="NKA157" s="168"/>
      <c r="NKB157" s="168"/>
      <c r="NKC157" s="168"/>
      <c r="NKD157" s="168"/>
      <c r="NKE157" s="168"/>
      <c r="NKF157" s="168"/>
      <c r="NKG157" s="168"/>
      <c r="NKH157" s="168"/>
      <c r="NKI157" s="168"/>
      <c r="NKJ157" s="168"/>
      <c r="NKK157" s="168"/>
      <c r="NKL157" s="168"/>
      <c r="NKM157" s="168"/>
      <c r="NKN157" s="168"/>
      <c r="NKO157" s="168"/>
      <c r="NKP157" s="168"/>
      <c r="NKQ157" s="168"/>
      <c r="NKR157" s="168"/>
      <c r="NKS157" s="168"/>
      <c r="NKT157" s="168"/>
      <c r="NKU157" s="168"/>
      <c r="NKV157" s="168"/>
      <c r="NKW157" s="168"/>
      <c r="NKX157" s="168"/>
      <c r="NKY157" s="168"/>
      <c r="NKZ157" s="168"/>
      <c r="NLA157" s="168"/>
      <c r="NLB157" s="168"/>
      <c r="NLC157" s="168"/>
      <c r="NLD157" s="168"/>
      <c r="NLE157" s="168"/>
      <c r="NLF157" s="168"/>
      <c r="NLG157" s="168"/>
      <c r="NLH157" s="168"/>
      <c r="NLI157" s="168"/>
      <c r="NLJ157" s="168"/>
      <c r="NLK157" s="168"/>
      <c r="NLL157" s="168"/>
      <c r="NLM157" s="168"/>
      <c r="NLN157" s="168"/>
      <c r="NLO157" s="168"/>
      <c r="NLP157" s="168"/>
      <c r="NLQ157" s="168"/>
      <c r="NLR157" s="168"/>
      <c r="NLS157" s="168"/>
      <c r="NLT157" s="168"/>
      <c r="NLU157" s="168"/>
      <c r="NLV157" s="168"/>
      <c r="NLW157" s="168"/>
      <c r="NLX157" s="168"/>
      <c r="NLY157" s="168"/>
      <c r="NLZ157" s="168"/>
      <c r="NMA157" s="168"/>
      <c r="NMB157" s="168"/>
      <c r="NMC157" s="168"/>
      <c r="NMD157" s="168"/>
      <c r="NME157" s="168"/>
      <c r="NMF157" s="168"/>
      <c r="NMG157" s="168"/>
      <c r="NMH157" s="168"/>
      <c r="NMI157" s="168"/>
      <c r="NMJ157" s="168"/>
      <c r="NMK157" s="168"/>
      <c r="NML157" s="168"/>
      <c r="NMM157" s="168"/>
      <c r="NMN157" s="168"/>
      <c r="NMO157" s="168"/>
      <c r="NMP157" s="168"/>
      <c r="NMQ157" s="168"/>
      <c r="NMR157" s="168"/>
      <c r="NMS157" s="168"/>
      <c r="NMT157" s="168"/>
      <c r="NMU157" s="168"/>
      <c r="NMV157" s="168"/>
      <c r="NMW157" s="168"/>
      <c r="NMX157" s="168"/>
      <c r="NMY157" s="168"/>
      <c r="NMZ157" s="168"/>
      <c r="NNA157" s="168"/>
      <c r="NNB157" s="168"/>
      <c r="NNC157" s="168"/>
      <c r="NND157" s="168"/>
      <c r="NNE157" s="168"/>
      <c r="NNF157" s="168"/>
      <c r="NNG157" s="168"/>
      <c r="NNH157" s="168"/>
      <c r="NNI157" s="168"/>
      <c r="NNJ157" s="168"/>
      <c r="NNK157" s="168"/>
      <c r="NNL157" s="168"/>
      <c r="NNM157" s="168"/>
      <c r="NNN157" s="168"/>
      <c r="NNO157" s="168"/>
      <c r="NNP157" s="168"/>
      <c r="NNQ157" s="168"/>
      <c r="NNR157" s="168"/>
      <c r="NNS157" s="168"/>
      <c r="NNT157" s="168"/>
      <c r="NNU157" s="168"/>
      <c r="NNV157" s="168"/>
      <c r="NNW157" s="168"/>
      <c r="NNX157" s="168"/>
      <c r="NNY157" s="168"/>
      <c r="NNZ157" s="168"/>
      <c r="NOA157" s="168"/>
      <c r="NOB157" s="168"/>
      <c r="NOC157" s="168"/>
      <c r="NOD157" s="168"/>
      <c r="NOE157" s="168"/>
      <c r="NOF157" s="168"/>
      <c r="NOG157" s="168"/>
      <c r="NOH157" s="168"/>
      <c r="NOI157" s="168"/>
      <c r="NOJ157" s="168"/>
      <c r="NOK157" s="168"/>
      <c r="NOL157" s="168"/>
      <c r="NOM157" s="168"/>
      <c r="NON157" s="168"/>
      <c r="NOO157" s="168"/>
      <c r="NOP157" s="168"/>
      <c r="NOQ157" s="168"/>
      <c r="NOR157" s="168"/>
      <c r="NOS157" s="168"/>
      <c r="NOT157" s="168"/>
      <c r="NOU157" s="168"/>
      <c r="NOV157" s="168"/>
      <c r="NOW157" s="168"/>
      <c r="NOX157" s="168"/>
      <c r="NOY157" s="168"/>
      <c r="NOZ157" s="168"/>
      <c r="NPA157" s="168"/>
      <c r="NPB157" s="168"/>
      <c r="NPC157" s="168"/>
      <c r="NPD157" s="168"/>
      <c r="NPE157" s="168"/>
      <c r="NPF157" s="168"/>
      <c r="NPG157" s="168"/>
      <c r="NPH157" s="168"/>
      <c r="NPI157" s="168"/>
      <c r="NPJ157" s="168"/>
      <c r="NPK157" s="168"/>
      <c r="NPL157" s="168"/>
      <c r="NPM157" s="168"/>
      <c r="NPN157" s="168"/>
      <c r="NPO157" s="168"/>
      <c r="NPP157" s="168"/>
      <c r="NPQ157" s="168"/>
      <c r="NPR157" s="168"/>
      <c r="NPS157" s="168"/>
      <c r="NPT157" s="168"/>
      <c r="NPU157" s="168"/>
      <c r="NPV157" s="168"/>
      <c r="NPW157" s="168"/>
      <c r="NPX157" s="168"/>
      <c r="NPY157" s="168"/>
      <c r="NPZ157" s="168"/>
      <c r="NQA157" s="168"/>
      <c r="NQB157" s="168"/>
      <c r="NQC157" s="168"/>
      <c r="NQD157" s="168"/>
      <c r="NQE157" s="168"/>
      <c r="NQF157" s="168"/>
      <c r="NQG157" s="168"/>
      <c r="NQH157" s="168"/>
      <c r="NQI157" s="168"/>
      <c r="NQJ157" s="168"/>
      <c r="NQK157" s="168"/>
      <c r="NQL157" s="168"/>
      <c r="NQM157" s="168"/>
      <c r="NQN157" s="168"/>
      <c r="NQO157" s="168"/>
      <c r="NQP157" s="168"/>
      <c r="NQQ157" s="168"/>
      <c r="NQR157" s="168"/>
      <c r="NQS157" s="168"/>
      <c r="NQT157" s="168"/>
      <c r="NQU157" s="168"/>
      <c r="NQV157" s="168"/>
      <c r="NQW157" s="168"/>
      <c r="NQX157" s="168"/>
      <c r="NQY157" s="168"/>
      <c r="NQZ157" s="168"/>
      <c r="NRA157" s="168"/>
      <c r="NRB157" s="168"/>
      <c r="NRC157" s="168"/>
      <c r="NRD157" s="168"/>
      <c r="NRE157" s="168"/>
      <c r="NRF157" s="168"/>
      <c r="NRG157" s="168"/>
      <c r="NRH157" s="168"/>
      <c r="NRI157" s="168"/>
      <c r="NRJ157" s="168"/>
      <c r="NRK157" s="168"/>
      <c r="NRL157" s="168"/>
      <c r="NRM157" s="168"/>
      <c r="NRN157" s="168"/>
      <c r="NRO157" s="168"/>
      <c r="NRP157" s="168"/>
      <c r="NRQ157" s="168"/>
      <c r="NRR157" s="168"/>
      <c r="NRS157" s="168"/>
      <c r="NRT157" s="168"/>
      <c r="NRU157" s="168"/>
      <c r="NRV157" s="168"/>
      <c r="NRW157" s="168"/>
      <c r="NRX157" s="168"/>
      <c r="NRY157" s="168"/>
      <c r="NRZ157" s="168"/>
      <c r="NSA157" s="168"/>
      <c r="NSB157" s="168"/>
      <c r="NSC157" s="168"/>
      <c r="NSD157" s="168"/>
      <c r="NSE157" s="168"/>
      <c r="NSF157" s="168"/>
      <c r="NSG157" s="168"/>
      <c r="NSH157" s="168"/>
      <c r="NSI157" s="168"/>
      <c r="NSJ157" s="168"/>
      <c r="NSK157" s="168"/>
      <c r="NSL157" s="168"/>
      <c r="NSM157" s="168"/>
      <c r="NSN157" s="168"/>
      <c r="NSO157" s="168"/>
      <c r="NSP157" s="168"/>
      <c r="NSQ157" s="168"/>
      <c r="NSR157" s="168"/>
      <c r="NSS157" s="168"/>
      <c r="NST157" s="168"/>
      <c r="NSU157" s="168"/>
      <c r="NSV157" s="168"/>
      <c r="NSW157" s="168"/>
      <c r="NSX157" s="168"/>
      <c r="NSY157" s="168"/>
      <c r="NSZ157" s="168"/>
      <c r="NTA157" s="168"/>
      <c r="NTB157" s="168"/>
      <c r="NTC157" s="168"/>
      <c r="NTD157" s="168"/>
      <c r="NTE157" s="168"/>
      <c r="NTF157" s="168"/>
      <c r="NTG157" s="168"/>
      <c r="NTH157" s="168"/>
      <c r="NTI157" s="168"/>
      <c r="NTJ157" s="168"/>
      <c r="NTK157" s="168"/>
      <c r="NTL157" s="168"/>
      <c r="NTM157" s="168"/>
      <c r="NTN157" s="168"/>
      <c r="NTO157" s="168"/>
      <c r="NTP157" s="168"/>
      <c r="NTQ157" s="168"/>
      <c r="NTR157" s="168"/>
      <c r="NTS157" s="168"/>
      <c r="NTT157" s="168"/>
      <c r="NTU157" s="168"/>
      <c r="NTV157" s="168"/>
      <c r="NTW157" s="168"/>
      <c r="NTX157" s="168"/>
      <c r="NTY157" s="168"/>
      <c r="NTZ157" s="168"/>
      <c r="NUA157" s="168"/>
      <c r="NUB157" s="168"/>
      <c r="NUC157" s="168"/>
      <c r="NUD157" s="168"/>
      <c r="NUE157" s="168"/>
      <c r="NUF157" s="168"/>
      <c r="NUG157" s="168"/>
      <c r="NUH157" s="168"/>
      <c r="NUI157" s="168"/>
      <c r="NUJ157" s="168"/>
      <c r="NUK157" s="168"/>
      <c r="NUL157" s="168"/>
      <c r="NUM157" s="168"/>
      <c r="NUN157" s="168"/>
      <c r="NUO157" s="168"/>
      <c r="NUP157" s="168"/>
      <c r="NUQ157" s="168"/>
      <c r="NUR157" s="168"/>
      <c r="NUS157" s="168"/>
      <c r="NUT157" s="168"/>
      <c r="NUU157" s="168"/>
      <c r="NUV157" s="168"/>
      <c r="NUW157" s="168"/>
      <c r="NUX157" s="168"/>
      <c r="NUY157" s="168"/>
      <c r="NUZ157" s="168"/>
      <c r="NVA157" s="168"/>
      <c r="NVB157" s="168"/>
      <c r="NVC157" s="168"/>
      <c r="NVD157" s="168"/>
      <c r="NVE157" s="168"/>
      <c r="NVF157" s="168"/>
      <c r="NVG157" s="168"/>
      <c r="NVH157" s="168"/>
      <c r="NVI157" s="168"/>
      <c r="NVJ157" s="168"/>
      <c r="NVK157" s="168"/>
      <c r="NVL157" s="168"/>
      <c r="NVM157" s="168"/>
      <c r="NVN157" s="168"/>
      <c r="NVO157" s="168"/>
      <c r="NVP157" s="168"/>
      <c r="NVQ157" s="168"/>
      <c r="NVR157" s="168"/>
      <c r="NVS157" s="168"/>
      <c r="NVT157" s="168"/>
      <c r="NVU157" s="168"/>
      <c r="NVV157" s="168"/>
      <c r="NVW157" s="168"/>
      <c r="NVX157" s="168"/>
      <c r="NVY157" s="168"/>
      <c r="NVZ157" s="168"/>
      <c r="NWA157" s="168"/>
      <c r="NWB157" s="168"/>
      <c r="NWC157" s="168"/>
      <c r="NWD157" s="168"/>
      <c r="NWE157" s="168"/>
      <c r="NWF157" s="168"/>
      <c r="NWG157" s="168"/>
      <c r="NWH157" s="168"/>
      <c r="NWI157" s="168"/>
      <c r="NWJ157" s="168"/>
      <c r="NWK157" s="168"/>
      <c r="NWL157" s="168"/>
      <c r="NWM157" s="168"/>
      <c r="NWN157" s="168"/>
      <c r="NWO157" s="168"/>
      <c r="NWP157" s="168"/>
      <c r="NWQ157" s="168"/>
      <c r="NWR157" s="168"/>
      <c r="NWS157" s="168"/>
      <c r="NWT157" s="168"/>
      <c r="NWU157" s="168"/>
      <c r="NWV157" s="168"/>
      <c r="NWW157" s="168"/>
      <c r="NWX157" s="168"/>
      <c r="NWY157" s="168"/>
      <c r="NWZ157" s="168"/>
      <c r="NXA157" s="168"/>
      <c r="NXB157" s="168"/>
      <c r="NXC157" s="168"/>
      <c r="NXD157" s="168"/>
      <c r="NXE157" s="168"/>
      <c r="NXF157" s="168"/>
      <c r="NXG157" s="168"/>
      <c r="NXH157" s="168"/>
      <c r="NXI157" s="168"/>
      <c r="NXJ157" s="168"/>
      <c r="NXK157" s="168"/>
      <c r="NXL157" s="168"/>
      <c r="NXM157" s="168"/>
      <c r="NXN157" s="168"/>
      <c r="NXO157" s="168"/>
      <c r="NXP157" s="168"/>
      <c r="NXQ157" s="168"/>
      <c r="NXR157" s="168"/>
      <c r="NXS157" s="168"/>
      <c r="NXT157" s="168"/>
      <c r="NXU157" s="168"/>
      <c r="NXV157" s="168"/>
      <c r="NXW157" s="168"/>
      <c r="NXX157" s="168"/>
      <c r="NXY157" s="168"/>
      <c r="NXZ157" s="168"/>
      <c r="NYA157" s="168"/>
      <c r="NYB157" s="168"/>
      <c r="NYC157" s="168"/>
      <c r="NYD157" s="168"/>
      <c r="NYE157" s="168"/>
      <c r="NYF157" s="168"/>
      <c r="NYG157" s="168"/>
      <c r="NYH157" s="168"/>
      <c r="NYI157" s="168"/>
      <c r="NYJ157" s="168"/>
      <c r="NYK157" s="168"/>
      <c r="NYL157" s="168"/>
      <c r="NYM157" s="168"/>
      <c r="NYN157" s="168"/>
      <c r="NYO157" s="168"/>
      <c r="NYP157" s="168"/>
      <c r="NYQ157" s="168"/>
      <c r="NYR157" s="168"/>
      <c r="NYS157" s="168"/>
      <c r="NYT157" s="168"/>
      <c r="NYU157" s="168"/>
      <c r="NYV157" s="168"/>
      <c r="NYW157" s="168"/>
      <c r="NYX157" s="168"/>
      <c r="NYY157" s="168"/>
      <c r="NYZ157" s="168"/>
      <c r="NZA157" s="168"/>
      <c r="NZB157" s="168"/>
      <c r="NZC157" s="168"/>
      <c r="NZD157" s="168"/>
      <c r="NZE157" s="168"/>
      <c r="NZF157" s="168"/>
      <c r="NZG157" s="168"/>
      <c r="NZH157" s="168"/>
      <c r="NZI157" s="168"/>
      <c r="NZJ157" s="168"/>
      <c r="NZK157" s="168"/>
      <c r="NZL157" s="168"/>
      <c r="NZM157" s="168"/>
      <c r="NZN157" s="168"/>
      <c r="NZO157" s="168"/>
      <c r="NZP157" s="168"/>
      <c r="NZQ157" s="168"/>
      <c r="NZR157" s="168"/>
      <c r="NZS157" s="168"/>
      <c r="NZT157" s="168"/>
      <c r="NZU157" s="168"/>
      <c r="NZV157" s="168"/>
      <c r="NZW157" s="168"/>
      <c r="NZX157" s="168"/>
      <c r="NZY157" s="168"/>
      <c r="NZZ157" s="168"/>
      <c r="OAA157" s="168"/>
      <c r="OAB157" s="168"/>
      <c r="OAC157" s="168"/>
      <c r="OAD157" s="168"/>
      <c r="OAE157" s="168"/>
      <c r="OAF157" s="168"/>
      <c r="OAG157" s="168"/>
      <c r="OAH157" s="168"/>
      <c r="OAI157" s="168"/>
      <c r="OAJ157" s="168"/>
      <c r="OAK157" s="168"/>
      <c r="OAL157" s="168"/>
      <c r="OAM157" s="168"/>
      <c r="OAN157" s="168"/>
      <c r="OAO157" s="168"/>
      <c r="OAP157" s="168"/>
      <c r="OAQ157" s="168"/>
      <c r="OAR157" s="168"/>
      <c r="OAS157" s="168"/>
      <c r="OAT157" s="168"/>
      <c r="OAU157" s="168"/>
      <c r="OAV157" s="168"/>
      <c r="OAW157" s="168"/>
      <c r="OAX157" s="168"/>
      <c r="OAY157" s="168"/>
      <c r="OAZ157" s="168"/>
      <c r="OBA157" s="168"/>
      <c r="OBB157" s="168"/>
      <c r="OBC157" s="168"/>
      <c r="OBD157" s="168"/>
      <c r="OBE157" s="168"/>
      <c r="OBF157" s="168"/>
      <c r="OBG157" s="168"/>
      <c r="OBH157" s="168"/>
      <c r="OBI157" s="168"/>
      <c r="OBJ157" s="168"/>
      <c r="OBK157" s="168"/>
      <c r="OBL157" s="168"/>
      <c r="OBM157" s="168"/>
      <c r="OBN157" s="168"/>
      <c r="OBO157" s="168"/>
      <c r="OBP157" s="168"/>
      <c r="OBQ157" s="168"/>
      <c r="OBR157" s="168"/>
      <c r="OBS157" s="168"/>
      <c r="OBT157" s="168"/>
      <c r="OBU157" s="168"/>
      <c r="OBV157" s="168"/>
      <c r="OBW157" s="168"/>
      <c r="OBX157" s="168"/>
      <c r="OBY157" s="168"/>
      <c r="OBZ157" s="168"/>
      <c r="OCA157" s="168"/>
      <c r="OCB157" s="168"/>
      <c r="OCC157" s="168"/>
      <c r="OCD157" s="168"/>
      <c r="OCE157" s="168"/>
      <c r="OCF157" s="168"/>
      <c r="OCG157" s="168"/>
      <c r="OCH157" s="168"/>
      <c r="OCI157" s="168"/>
      <c r="OCJ157" s="168"/>
      <c r="OCK157" s="168"/>
      <c r="OCL157" s="168"/>
      <c r="OCM157" s="168"/>
      <c r="OCN157" s="168"/>
      <c r="OCO157" s="168"/>
      <c r="OCP157" s="168"/>
      <c r="OCQ157" s="168"/>
      <c r="OCR157" s="168"/>
      <c r="OCS157" s="168"/>
      <c r="OCT157" s="168"/>
      <c r="OCU157" s="168"/>
      <c r="OCV157" s="168"/>
      <c r="OCW157" s="168"/>
      <c r="OCX157" s="168"/>
      <c r="OCY157" s="168"/>
      <c r="OCZ157" s="168"/>
      <c r="ODA157" s="168"/>
      <c r="ODB157" s="168"/>
      <c r="ODC157" s="168"/>
      <c r="ODD157" s="168"/>
      <c r="ODE157" s="168"/>
      <c r="ODF157" s="168"/>
      <c r="ODG157" s="168"/>
      <c r="ODH157" s="168"/>
      <c r="ODI157" s="168"/>
      <c r="ODJ157" s="168"/>
      <c r="ODK157" s="168"/>
      <c r="ODL157" s="168"/>
      <c r="ODM157" s="168"/>
      <c r="ODN157" s="168"/>
      <c r="ODO157" s="168"/>
      <c r="ODP157" s="168"/>
      <c r="ODQ157" s="168"/>
      <c r="ODR157" s="168"/>
      <c r="ODS157" s="168"/>
      <c r="ODT157" s="168"/>
      <c r="ODU157" s="168"/>
      <c r="ODV157" s="168"/>
      <c r="ODW157" s="168"/>
      <c r="ODX157" s="168"/>
      <c r="ODY157" s="168"/>
      <c r="ODZ157" s="168"/>
      <c r="OEA157" s="168"/>
      <c r="OEB157" s="168"/>
      <c r="OEC157" s="168"/>
      <c r="OED157" s="168"/>
      <c r="OEE157" s="168"/>
      <c r="OEF157" s="168"/>
      <c r="OEG157" s="168"/>
      <c r="OEH157" s="168"/>
      <c r="OEI157" s="168"/>
      <c r="OEJ157" s="168"/>
      <c r="OEK157" s="168"/>
      <c r="OEL157" s="168"/>
      <c r="OEM157" s="168"/>
      <c r="OEN157" s="168"/>
      <c r="OEO157" s="168"/>
      <c r="OEP157" s="168"/>
      <c r="OEQ157" s="168"/>
      <c r="OER157" s="168"/>
      <c r="OES157" s="168"/>
      <c r="OET157" s="168"/>
      <c r="OEU157" s="168"/>
      <c r="OEV157" s="168"/>
      <c r="OEW157" s="168"/>
      <c r="OEX157" s="168"/>
      <c r="OEY157" s="168"/>
      <c r="OEZ157" s="168"/>
      <c r="OFA157" s="168"/>
      <c r="OFB157" s="168"/>
      <c r="OFC157" s="168"/>
      <c r="OFD157" s="168"/>
      <c r="OFE157" s="168"/>
      <c r="OFF157" s="168"/>
      <c r="OFG157" s="168"/>
      <c r="OFH157" s="168"/>
      <c r="OFI157" s="168"/>
      <c r="OFJ157" s="168"/>
      <c r="OFK157" s="168"/>
      <c r="OFL157" s="168"/>
      <c r="OFM157" s="168"/>
      <c r="OFN157" s="168"/>
      <c r="OFO157" s="168"/>
      <c r="OFP157" s="168"/>
      <c r="OFQ157" s="168"/>
      <c r="OFR157" s="168"/>
      <c r="OFS157" s="168"/>
      <c r="OFT157" s="168"/>
      <c r="OFU157" s="168"/>
      <c r="OFV157" s="168"/>
      <c r="OFW157" s="168"/>
      <c r="OFX157" s="168"/>
      <c r="OFY157" s="168"/>
      <c r="OFZ157" s="168"/>
      <c r="OGA157" s="168"/>
      <c r="OGB157" s="168"/>
      <c r="OGC157" s="168"/>
      <c r="OGD157" s="168"/>
      <c r="OGE157" s="168"/>
      <c r="OGF157" s="168"/>
      <c r="OGG157" s="168"/>
      <c r="OGH157" s="168"/>
      <c r="OGI157" s="168"/>
      <c r="OGJ157" s="168"/>
      <c r="OGK157" s="168"/>
      <c r="OGL157" s="168"/>
      <c r="OGM157" s="168"/>
      <c r="OGN157" s="168"/>
      <c r="OGO157" s="168"/>
      <c r="OGP157" s="168"/>
      <c r="OGQ157" s="168"/>
      <c r="OGR157" s="168"/>
      <c r="OGS157" s="168"/>
      <c r="OGT157" s="168"/>
      <c r="OGU157" s="168"/>
      <c r="OGV157" s="168"/>
      <c r="OGW157" s="168"/>
      <c r="OGX157" s="168"/>
      <c r="OGY157" s="168"/>
      <c r="OGZ157" s="168"/>
      <c r="OHA157" s="168"/>
      <c r="OHB157" s="168"/>
      <c r="OHC157" s="168"/>
      <c r="OHD157" s="168"/>
      <c r="OHE157" s="168"/>
      <c r="OHF157" s="168"/>
      <c r="OHG157" s="168"/>
      <c r="OHH157" s="168"/>
      <c r="OHI157" s="168"/>
      <c r="OHJ157" s="168"/>
      <c r="OHK157" s="168"/>
      <c r="OHL157" s="168"/>
      <c r="OHM157" s="168"/>
      <c r="OHN157" s="168"/>
      <c r="OHO157" s="168"/>
      <c r="OHP157" s="168"/>
      <c r="OHQ157" s="168"/>
      <c r="OHR157" s="168"/>
      <c r="OHS157" s="168"/>
      <c r="OHT157" s="168"/>
      <c r="OHU157" s="168"/>
      <c r="OHV157" s="168"/>
      <c r="OHW157" s="168"/>
      <c r="OHX157" s="168"/>
      <c r="OHY157" s="168"/>
      <c r="OHZ157" s="168"/>
      <c r="OIA157" s="168"/>
      <c r="OIB157" s="168"/>
      <c r="OIC157" s="168"/>
      <c r="OID157" s="168"/>
      <c r="OIE157" s="168"/>
      <c r="OIF157" s="168"/>
      <c r="OIG157" s="168"/>
      <c r="OIH157" s="168"/>
      <c r="OII157" s="168"/>
      <c r="OIJ157" s="168"/>
      <c r="OIK157" s="168"/>
      <c r="OIL157" s="168"/>
      <c r="OIM157" s="168"/>
      <c r="OIN157" s="168"/>
      <c r="OIO157" s="168"/>
      <c r="OIP157" s="168"/>
      <c r="OIQ157" s="168"/>
      <c r="OIR157" s="168"/>
      <c r="OIS157" s="168"/>
      <c r="OIT157" s="168"/>
      <c r="OIU157" s="168"/>
      <c r="OIV157" s="168"/>
      <c r="OIW157" s="168"/>
      <c r="OIX157" s="168"/>
      <c r="OIY157" s="168"/>
      <c r="OIZ157" s="168"/>
      <c r="OJA157" s="168"/>
      <c r="OJB157" s="168"/>
      <c r="OJC157" s="168"/>
      <c r="OJD157" s="168"/>
      <c r="OJE157" s="168"/>
      <c r="OJF157" s="168"/>
      <c r="OJG157" s="168"/>
      <c r="OJH157" s="168"/>
      <c r="OJI157" s="168"/>
      <c r="OJJ157" s="168"/>
      <c r="OJK157" s="168"/>
      <c r="OJL157" s="168"/>
      <c r="OJM157" s="168"/>
      <c r="OJN157" s="168"/>
      <c r="OJO157" s="168"/>
      <c r="OJP157" s="168"/>
      <c r="OJQ157" s="168"/>
      <c r="OJR157" s="168"/>
      <c r="OJS157" s="168"/>
      <c r="OJT157" s="168"/>
      <c r="OJU157" s="168"/>
      <c r="OJV157" s="168"/>
      <c r="OJW157" s="168"/>
      <c r="OJX157" s="168"/>
      <c r="OJY157" s="168"/>
      <c r="OJZ157" s="168"/>
      <c r="OKA157" s="168"/>
      <c r="OKB157" s="168"/>
      <c r="OKC157" s="168"/>
      <c r="OKD157" s="168"/>
      <c r="OKE157" s="168"/>
      <c r="OKF157" s="168"/>
      <c r="OKG157" s="168"/>
      <c r="OKH157" s="168"/>
      <c r="OKI157" s="168"/>
      <c r="OKJ157" s="168"/>
      <c r="OKK157" s="168"/>
      <c r="OKL157" s="168"/>
      <c r="OKM157" s="168"/>
      <c r="OKN157" s="168"/>
      <c r="OKO157" s="168"/>
      <c r="OKP157" s="168"/>
      <c r="OKQ157" s="168"/>
      <c r="OKR157" s="168"/>
      <c r="OKS157" s="168"/>
      <c r="OKT157" s="168"/>
      <c r="OKU157" s="168"/>
      <c r="OKV157" s="168"/>
      <c r="OKW157" s="168"/>
      <c r="OKX157" s="168"/>
      <c r="OKY157" s="168"/>
      <c r="OKZ157" s="168"/>
      <c r="OLA157" s="168"/>
      <c r="OLB157" s="168"/>
      <c r="OLC157" s="168"/>
      <c r="OLD157" s="168"/>
      <c r="OLE157" s="168"/>
      <c r="OLF157" s="168"/>
      <c r="OLG157" s="168"/>
      <c r="OLH157" s="168"/>
      <c r="OLI157" s="168"/>
      <c r="OLJ157" s="168"/>
      <c r="OLK157" s="168"/>
      <c r="OLL157" s="168"/>
      <c r="OLM157" s="168"/>
      <c r="OLN157" s="168"/>
      <c r="OLO157" s="168"/>
      <c r="OLP157" s="168"/>
      <c r="OLQ157" s="168"/>
      <c r="OLR157" s="168"/>
      <c r="OLS157" s="168"/>
      <c r="OLT157" s="168"/>
      <c r="OLU157" s="168"/>
      <c r="OLV157" s="168"/>
      <c r="OLW157" s="168"/>
      <c r="OLX157" s="168"/>
      <c r="OLY157" s="168"/>
      <c r="OLZ157" s="168"/>
      <c r="OMA157" s="168"/>
      <c r="OMB157" s="168"/>
      <c r="OMC157" s="168"/>
      <c r="OMD157" s="168"/>
      <c r="OME157" s="168"/>
      <c r="OMF157" s="168"/>
      <c r="OMG157" s="168"/>
      <c r="OMH157" s="168"/>
      <c r="OMI157" s="168"/>
      <c r="OMJ157" s="168"/>
      <c r="OMK157" s="168"/>
      <c r="OML157" s="168"/>
      <c r="OMM157" s="168"/>
      <c r="OMN157" s="168"/>
      <c r="OMO157" s="168"/>
      <c r="OMP157" s="168"/>
      <c r="OMQ157" s="168"/>
      <c r="OMR157" s="168"/>
      <c r="OMS157" s="168"/>
      <c r="OMT157" s="168"/>
      <c r="OMU157" s="168"/>
      <c r="OMV157" s="168"/>
      <c r="OMW157" s="168"/>
      <c r="OMX157" s="168"/>
      <c r="OMY157" s="168"/>
      <c r="OMZ157" s="168"/>
      <c r="ONA157" s="168"/>
      <c r="ONB157" s="168"/>
      <c r="ONC157" s="168"/>
      <c r="OND157" s="168"/>
      <c r="ONE157" s="168"/>
      <c r="ONF157" s="168"/>
      <c r="ONG157" s="168"/>
      <c r="ONH157" s="168"/>
      <c r="ONI157" s="168"/>
      <c r="ONJ157" s="168"/>
      <c r="ONK157" s="168"/>
      <c r="ONL157" s="168"/>
      <c r="ONM157" s="168"/>
      <c r="ONN157" s="168"/>
      <c r="ONO157" s="168"/>
      <c r="ONP157" s="168"/>
      <c r="ONQ157" s="168"/>
      <c r="ONR157" s="168"/>
      <c r="ONS157" s="168"/>
      <c r="ONT157" s="168"/>
      <c r="ONU157" s="168"/>
      <c r="ONV157" s="168"/>
      <c r="ONW157" s="168"/>
      <c r="ONX157" s="168"/>
      <c r="ONY157" s="168"/>
      <c r="ONZ157" s="168"/>
      <c r="OOA157" s="168"/>
      <c r="OOB157" s="168"/>
      <c r="OOC157" s="168"/>
      <c r="OOD157" s="168"/>
      <c r="OOE157" s="168"/>
      <c r="OOF157" s="168"/>
      <c r="OOG157" s="168"/>
      <c r="OOH157" s="168"/>
      <c r="OOI157" s="168"/>
      <c r="OOJ157" s="168"/>
      <c r="OOK157" s="168"/>
      <c r="OOL157" s="168"/>
      <c r="OOM157" s="168"/>
      <c r="OON157" s="168"/>
      <c r="OOO157" s="168"/>
      <c r="OOP157" s="168"/>
      <c r="OOQ157" s="168"/>
      <c r="OOR157" s="168"/>
      <c r="OOS157" s="168"/>
      <c r="OOT157" s="168"/>
      <c r="OOU157" s="168"/>
      <c r="OOV157" s="168"/>
      <c r="OOW157" s="168"/>
      <c r="OOX157" s="168"/>
      <c r="OOY157" s="168"/>
      <c r="OOZ157" s="168"/>
      <c r="OPA157" s="168"/>
      <c r="OPB157" s="168"/>
      <c r="OPC157" s="168"/>
      <c r="OPD157" s="168"/>
      <c r="OPE157" s="168"/>
      <c r="OPF157" s="168"/>
      <c r="OPG157" s="168"/>
      <c r="OPH157" s="168"/>
      <c r="OPI157" s="168"/>
      <c r="OPJ157" s="168"/>
      <c r="OPK157" s="168"/>
      <c r="OPL157" s="168"/>
      <c r="OPM157" s="168"/>
      <c r="OPN157" s="168"/>
      <c r="OPO157" s="168"/>
      <c r="OPP157" s="168"/>
      <c r="OPQ157" s="168"/>
      <c r="OPR157" s="168"/>
      <c r="OPS157" s="168"/>
      <c r="OPT157" s="168"/>
      <c r="OPU157" s="168"/>
      <c r="OPV157" s="168"/>
      <c r="OPW157" s="168"/>
      <c r="OPX157" s="168"/>
      <c r="OPY157" s="168"/>
      <c r="OPZ157" s="168"/>
      <c r="OQA157" s="168"/>
      <c r="OQB157" s="168"/>
      <c r="OQC157" s="168"/>
      <c r="OQD157" s="168"/>
      <c r="OQE157" s="168"/>
      <c r="OQF157" s="168"/>
      <c r="OQG157" s="168"/>
      <c r="OQH157" s="168"/>
      <c r="OQI157" s="168"/>
      <c r="OQJ157" s="168"/>
      <c r="OQK157" s="168"/>
      <c r="OQL157" s="168"/>
      <c r="OQM157" s="168"/>
      <c r="OQN157" s="168"/>
      <c r="OQO157" s="168"/>
      <c r="OQP157" s="168"/>
      <c r="OQQ157" s="168"/>
      <c r="OQR157" s="168"/>
      <c r="OQS157" s="168"/>
      <c r="OQT157" s="168"/>
      <c r="OQU157" s="168"/>
      <c r="OQV157" s="168"/>
      <c r="OQW157" s="168"/>
      <c r="OQX157" s="168"/>
      <c r="OQY157" s="168"/>
      <c r="OQZ157" s="168"/>
      <c r="ORA157" s="168"/>
      <c r="ORB157" s="168"/>
      <c r="ORC157" s="168"/>
      <c r="ORD157" s="168"/>
      <c r="ORE157" s="168"/>
      <c r="ORF157" s="168"/>
      <c r="ORG157" s="168"/>
      <c r="ORH157" s="168"/>
      <c r="ORI157" s="168"/>
      <c r="ORJ157" s="168"/>
      <c r="ORK157" s="168"/>
      <c r="ORL157" s="168"/>
      <c r="ORM157" s="168"/>
      <c r="ORN157" s="168"/>
      <c r="ORO157" s="168"/>
      <c r="ORP157" s="168"/>
      <c r="ORQ157" s="168"/>
      <c r="ORR157" s="168"/>
      <c r="ORS157" s="168"/>
      <c r="ORT157" s="168"/>
      <c r="ORU157" s="168"/>
      <c r="ORV157" s="168"/>
      <c r="ORW157" s="168"/>
      <c r="ORX157" s="168"/>
      <c r="ORY157" s="168"/>
      <c r="ORZ157" s="168"/>
      <c r="OSA157" s="168"/>
      <c r="OSB157" s="168"/>
      <c r="OSC157" s="168"/>
      <c r="OSD157" s="168"/>
      <c r="OSE157" s="168"/>
      <c r="OSF157" s="168"/>
      <c r="OSG157" s="168"/>
      <c r="OSH157" s="168"/>
      <c r="OSI157" s="168"/>
      <c r="OSJ157" s="168"/>
      <c r="OSK157" s="168"/>
      <c r="OSL157" s="168"/>
      <c r="OSM157" s="168"/>
      <c r="OSN157" s="168"/>
      <c r="OSO157" s="168"/>
      <c r="OSP157" s="168"/>
      <c r="OSQ157" s="168"/>
      <c r="OSR157" s="168"/>
      <c r="OSS157" s="168"/>
      <c r="OST157" s="168"/>
      <c r="OSU157" s="168"/>
      <c r="OSV157" s="168"/>
      <c r="OSW157" s="168"/>
      <c r="OSX157" s="168"/>
      <c r="OSY157" s="168"/>
      <c r="OSZ157" s="168"/>
      <c r="OTA157" s="168"/>
      <c r="OTB157" s="168"/>
      <c r="OTC157" s="168"/>
      <c r="OTD157" s="168"/>
      <c r="OTE157" s="168"/>
      <c r="OTF157" s="168"/>
      <c r="OTG157" s="168"/>
      <c r="OTH157" s="168"/>
      <c r="OTI157" s="168"/>
      <c r="OTJ157" s="168"/>
      <c r="OTK157" s="168"/>
      <c r="OTL157" s="168"/>
      <c r="OTM157" s="168"/>
      <c r="OTN157" s="168"/>
      <c r="OTO157" s="168"/>
      <c r="OTP157" s="168"/>
      <c r="OTQ157" s="168"/>
      <c r="OTR157" s="168"/>
      <c r="OTS157" s="168"/>
      <c r="OTT157" s="168"/>
      <c r="OTU157" s="168"/>
      <c r="OTV157" s="168"/>
      <c r="OTW157" s="168"/>
      <c r="OTX157" s="168"/>
      <c r="OTY157" s="168"/>
      <c r="OTZ157" s="168"/>
      <c r="OUA157" s="168"/>
      <c r="OUB157" s="168"/>
      <c r="OUC157" s="168"/>
      <c r="OUD157" s="168"/>
      <c r="OUE157" s="168"/>
      <c r="OUF157" s="168"/>
      <c r="OUG157" s="168"/>
      <c r="OUH157" s="168"/>
      <c r="OUI157" s="168"/>
      <c r="OUJ157" s="168"/>
      <c r="OUK157" s="168"/>
      <c r="OUL157" s="168"/>
      <c r="OUM157" s="168"/>
      <c r="OUN157" s="168"/>
      <c r="OUO157" s="168"/>
      <c r="OUP157" s="168"/>
      <c r="OUQ157" s="168"/>
      <c r="OUR157" s="168"/>
      <c r="OUS157" s="168"/>
      <c r="OUT157" s="168"/>
      <c r="OUU157" s="168"/>
      <c r="OUV157" s="168"/>
      <c r="OUW157" s="168"/>
      <c r="OUX157" s="168"/>
      <c r="OUY157" s="168"/>
      <c r="OUZ157" s="168"/>
      <c r="OVA157" s="168"/>
      <c r="OVB157" s="168"/>
      <c r="OVC157" s="168"/>
      <c r="OVD157" s="168"/>
      <c r="OVE157" s="168"/>
      <c r="OVF157" s="168"/>
      <c r="OVG157" s="168"/>
      <c r="OVH157" s="168"/>
      <c r="OVI157" s="168"/>
      <c r="OVJ157" s="168"/>
      <c r="OVK157" s="168"/>
      <c r="OVL157" s="168"/>
      <c r="OVM157" s="168"/>
      <c r="OVN157" s="168"/>
      <c r="OVO157" s="168"/>
      <c r="OVP157" s="168"/>
      <c r="OVQ157" s="168"/>
      <c r="OVR157" s="168"/>
      <c r="OVS157" s="168"/>
      <c r="OVT157" s="168"/>
      <c r="OVU157" s="168"/>
      <c r="OVV157" s="168"/>
      <c r="OVW157" s="168"/>
      <c r="OVX157" s="168"/>
      <c r="OVY157" s="168"/>
      <c r="OVZ157" s="168"/>
      <c r="OWA157" s="168"/>
      <c r="OWB157" s="168"/>
      <c r="OWC157" s="168"/>
      <c r="OWD157" s="168"/>
      <c r="OWE157" s="168"/>
      <c r="OWF157" s="168"/>
      <c r="OWG157" s="168"/>
      <c r="OWH157" s="168"/>
      <c r="OWI157" s="168"/>
      <c r="OWJ157" s="168"/>
      <c r="OWK157" s="168"/>
      <c r="OWL157" s="168"/>
      <c r="OWM157" s="168"/>
      <c r="OWN157" s="168"/>
      <c r="OWO157" s="168"/>
      <c r="OWP157" s="168"/>
      <c r="OWQ157" s="168"/>
      <c r="OWR157" s="168"/>
      <c r="OWS157" s="168"/>
      <c r="OWT157" s="168"/>
      <c r="OWU157" s="168"/>
      <c r="OWV157" s="168"/>
      <c r="OWW157" s="168"/>
      <c r="OWX157" s="168"/>
      <c r="OWY157" s="168"/>
      <c r="OWZ157" s="168"/>
      <c r="OXA157" s="168"/>
      <c r="OXB157" s="168"/>
      <c r="OXC157" s="168"/>
      <c r="OXD157" s="168"/>
      <c r="OXE157" s="168"/>
      <c r="OXF157" s="168"/>
      <c r="OXG157" s="168"/>
      <c r="OXH157" s="168"/>
      <c r="OXI157" s="168"/>
      <c r="OXJ157" s="168"/>
      <c r="OXK157" s="168"/>
      <c r="OXL157" s="168"/>
      <c r="OXM157" s="168"/>
      <c r="OXN157" s="168"/>
      <c r="OXO157" s="168"/>
      <c r="OXP157" s="168"/>
      <c r="OXQ157" s="168"/>
      <c r="OXR157" s="168"/>
      <c r="OXS157" s="168"/>
      <c r="OXT157" s="168"/>
      <c r="OXU157" s="168"/>
      <c r="OXV157" s="168"/>
      <c r="OXW157" s="168"/>
      <c r="OXX157" s="168"/>
      <c r="OXY157" s="168"/>
      <c r="OXZ157" s="168"/>
      <c r="OYA157" s="168"/>
      <c r="OYB157" s="168"/>
      <c r="OYC157" s="168"/>
      <c r="OYD157" s="168"/>
      <c r="OYE157" s="168"/>
      <c r="OYF157" s="168"/>
      <c r="OYG157" s="168"/>
      <c r="OYH157" s="168"/>
      <c r="OYI157" s="168"/>
      <c r="OYJ157" s="168"/>
      <c r="OYK157" s="168"/>
      <c r="OYL157" s="168"/>
      <c r="OYM157" s="168"/>
      <c r="OYN157" s="168"/>
      <c r="OYO157" s="168"/>
      <c r="OYP157" s="168"/>
      <c r="OYQ157" s="168"/>
      <c r="OYR157" s="168"/>
      <c r="OYS157" s="168"/>
      <c r="OYT157" s="168"/>
      <c r="OYU157" s="168"/>
      <c r="OYV157" s="168"/>
      <c r="OYW157" s="168"/>
      <c r="OYX157" s="168"/>
      <c r="OYY157" s="168"/>
      <c r="OYZ157" s="168"/>
      <c r="OZA157" s="168"/>
      <c r="OZB157" s="168"/>
      <c r="OZC157" s="168"/>
      <c r="OZD157" s="168"/>
      <c r="OZE157" s="168"/>
      <c r="OZF157" s="168"/>
      <c r="OZG157" s="168"/>
      <c r="OZH157" s="168"/>
      <c r="OZI157" s="168"/>
      <c r="OZJ157" s="168"/>
      <c r="OZK157" s="168"/>
      <c r="OZL157" s="168"/>
      <c r="OZM157" s="168"/>
      <c r="OZN157" s="168"/>
      <c r="OZO157" s="168"/>
      <c r="OZP157" s="168"/>
      <c r="OZQ157" s="168"/>
      <c r="OZR157" s="168"/>
      <c r="OZS157" s="168"/>
      <c r="OZT157" s="168"/>
      <c r="OZU157" s="168"/>
      <c r="OZV157" s="168"/>
      <c r="OZW157" s="168"/>
      <c r="OZX157" s="168"/>
      <c r="OZY157" s="168"/>
      <c r="OZZ157" s="168"/>
      <c r="PAA157" s="168"/>
      <c r="PAB157" s="168"/>
      <c r="PAC157" s="168"/>
      <c r="PAD157" s="168"/>
      <c r="PAE157" s="168"/>
      <c r="PAF157" s="168"/>
      <c r="PAG157" s="168"/>
      <c r="PAH157" s="168"/>
      <c r="PAI157" s="168"/>
      <c r="PAJ157" s="168"/>
      <c r="PAK157" s="168"/>
      <c r="PAL157" s="168"/>
      <c r="PAM157" s="168"/>
      <c r="PAN157" s="168"/>
      <c r="PAO157" s="168"/>
      <c r="PAP157" s="168"/>
      <c r="PAQ157" s="168"/>
      <c r="PAR157" s="168"/>
      <c r="PAS157" s="168"/>
      <c r="PAT157" s="168"/>
      <c r="PAU157" s="168"/>
      <c r="PAV157" s="168"/>
      <c r="PAW157" s="168"/>
      <c r="PAX157" s="168"/>
      <c r="PAY157" s="168"/>
      <c r="PAZ157" s="168"/>
      <c r="PBA157" s="168"/>
      <c r="PBB157" s="168"/>
      <c r="PBC157" s="168"/>
      <c r="PBD157" s="168"/>
      <c r="PBE157" s="168"/>
      <c r="PBF157" s="168"/>
      <c r="PBG157" s="168"/>
      <c r="PBH157" s="168"/>
      <c r="PBI157" s="168"/>
      <c r="PBJ157" s="168"/>
      <c r="PBK157" s="168"/>
      <c r="PBL157" s="168"/>
      <c r="PBM157" s="168"/>
      <c r="PBN157" s="168"/>
      <c r="PBO157" s="168"/>
      <c r="PBP157" s="168"/>
      <c r="PBQ157" s="168"/>
      <c r="PBR157" s="168"/>
      <c r="PBS157" s="168"/>
      <c r="PBT157" s="168"/>
      <c r="PBU157" s="168"/>
      <c r="PBV157" s="168"/>
      <c r="PBW157" s="168"/>
      <c r="PBX157" s="168"/>
      <c r="PBY157" s="168"/>
      <c r="PBZ157" s="168"/>
      <c r="PCA157" s="168"/>
      <c r="PCB157" s="168"/>
      <c r="PCC157" s="168"/>
      <c r="PCD157" s="168"/>
      <c r="PCE157" s="168"/>
      <c r="PCF157" s="168"/>
      <c r="PCG157" s="168"/>
      <c r="PCH157" s="168"/>
      <c r="PCI157" s="168"/>
      <c r="PCJ157" s="168"/>
      <c r="PCK157" s="168"/>
      <c r="PCL157" s="168"/>
      <c r="PCM157" s="168"/>
      <c r="PCN157" s="168"/>
      <c r="PCO157" s="168"/>
      <c r="PCP157" s="168"/>
      <c r="PCQ157" s="168"/>
      <c r="PCR157" s="168"/>
      <c r="PCS157" s="168"/>
      <c r="PCT157" s="168"/>
      <c r="PCU157" s="168"/>
      <c r="PCV157" s="168"/>
      <c r="PCW157" s="168"/>
      <c r="PCX157" s="168"/>
      <c r="PCY157" s="168"/>
      <c r="PCZ157" s="168"/>
      <c r="PDA157" s="168"/>
      <c r="PDB157" s="168"/>
      <c r="PDC157" s="168"/>
      <c r="PDD157" s="168"/>
      <c r="PDE157" s="168"/>
      <c r="PDF157" s="168"/>
      <c r="PDG157" s="168"/>
      <c r="PDH157" s="168"/>
      <c r="PDI157" s="168"/>
      <c r="PDJ157" s="168"/>
      <c r="PDK157" s="168"/>
      <c r="PDL157" s="168"/>
      <c r="PDM157" s="168"/>
      <c r="PDN157" s="168"/>
      <c r="PDO157" s="168"/>
      <c r="PDP157" s="168"/>
      <c r="PDQ157" s="168"/>
      <c r="PDR157" s="168"/>
      <c r="PDS157" s="168"/>
      <c r="PDT157" s="168"/>
      <c r="PDU157" s="168"/>
      <c r="PDV157" s="168"/>
      <c r="PDW157" s="168"/>
      <c r="PDX157" s="168"/>
      <c r="PDY157" s="168"/>
      <c r="PDZ157" s="168"/>
      <c r="PEA157" s="168"/>
      <c r="PEB157" s="168"/>
      <c r="PEC157" s="168"/>
      <c r="PED157" s="168"/>
      <c r="PEE157" s="168"/>
      <c r="PEF157" s="168"/>
      <c r="PEG157" s="168"/>
      <c r="PEH157" s="168"/>
      <c r="PEI157" s="168"/>
      <c r="PEJ157" s="168"/>
      <c r="PEK157" s="168"/>
      <c r="PEL157" s="168"/>
      <c r="PEM157" s="168"/>
      <c r="PEN157" s="168"/>
      <c r="PEO157" s="168"/>
      <c r="PEP157" s="168"/>
      <c r="PEQ157" s="168"/>
      <c r="PER157" s="168"/>
      <c r="PES157" s="168"/>
      <c r="PET157" s="168"/>
      <c r="PEU157" s="168"/>
      <c r="PEV157" s="168"/>
      <c r="PEW157" s="168"/>
      <c r="PEX157" s="168"/>
      <c r="PEY157" s="168"/>
      <c r="PEZ157" s="168"/>
      <c r="PFA157" s="168"/>
      <c r="PFB157" s="168"/>
      <c r="PFC157" s="168"/>
      <c r="PFD157" s="168"/>
      <c r="PFE157" s="168"/>
      <c r="PFF157" s="168"/>
      <c r="PFG157" s="168"/>
      <c r="PFH157" s="168"/>
      <c r="PFI157" s="168"/>
      <c r="PFJ157" s="168"/>
      <c r="PFK157" s="168"/>
      <c r="PFL157" s="168"/>
      <c r="PFM157" s="168"/>
      <c r="PFN157" s="168"/>
      <c r="PFO157" s="168"/>
      <c r="PFP157" s="168"/>
      <c r="PFQ157" s="168"/>
      <c r="PFR157" s="168"/>
      <c r="PFS157" s="168"/>
      <c r="PFT157" s="168"/>
      <c r="PFU157" s="168"/>
      <c r="PFV157" s="168"/>
      <c r="PFW157" s="168"/>
      <c r="PFX157" s="168"/>
      <c r="PFY157" s="168"/>
      <c r="PFZ157" s="168"/>
      <c r="PGA157" s="168"/>
      <c r="PGB157" s="168"/>
      <c r="PGC157" s="168"/>
      <c r="PGD157" s="168"/>
      <c r="PGE157" s="168"/>
      <c r="PGF157" s="168"/>
      <c r="PGG157" s="168"/>
      <c r="PGH157" s="168"/>
      <c r="PGI157" s="168"/>
      <c r="PGJ157" s="168"/>
      <c r="PGK157" s="168"/>
      <c r="PGL157" s="168"/>
      <c r="PGM157" s="168"/>
      <c r="PGN157" s="168"/>
      <c r="PGO157" s="168"/>
      <c r="PGP157" s="168"/>
      <c r="PGQ157" s="168"/>
      <c r="PGR157" s="168"/>
      <c r="PGS157" s="168"/>
      <c r="PGT157" s="168"/>
      <c r="PGU157" s="168"/>
      <c r="PGV157" s="168"/>
      <c r="PGW157" s="168"/>
      <c r="PGX157" s="168"/>
      <c r="PGY157" s="168"/>
      <c r="PGZ157" s="168"/>
      <c r="PHA157" s="168"/>
      <c r="PHB157" s="168"/>
      <c r="PHC157" s="168"/>
      <c r="PHD157" s="168"/>
      <c r="PHE157" s="168"/>
      <c r="PHF157" s="168"/>
      <c r="PHG157" s="168"/>
      <c r="PHH157" s="168"/>
      <c r="PHI157" s="168"/>
      <c r="PHJ157" s="168"/>
      <c r="PHK157" s="168"/>
      <c r="PHL157" s="168"/>
      <c r="PHM157" s="168"/>
      <c r="PHN157" s="168"/>
      <c r="PHO157" s="168"/>
      <c r="PHP157" s="168"/>
      <c r="PHQ157" s="168"/>
      <c r="PHR157" s="168"/>
      <c r="PHS157" s="168"/>
      <c r="PHT157" s="168"/>
      <c r="PHU157" s="168"/>
      <c r="PHV157" s="168"/>
      <c r="PHW157" s="168"/>
      <c r="PHX157" s="168"/>
      <c r="PHY157" s="168"/>
      <c r="PHZ157" s="168"/>
      <c r="PIA157" s="168"/>
      <c r="PIB157" s="168"/>
      <c r="PIC157" s="168"/>
      <c r="PID157" s="168"/>
      <c r="PIE157" s="168"/>
      <c r="PIF157" s="168"/>
      <c r="PIG157" s="168"/>
      <c r="PIH157" s="168"/>
      <c r="PII157" s="168"/>
      <c r="PIJ157" s="168"/>
      <c r="PIK157" s="168"/>
      <c r="PIL157" s="168"/>
      <c r="PIM157" s="168"/>
      <c r="PIN157" s="168"/>
      <c r="PIO157" s="168"/>
      <c r="PIP157" s="168"/>
      <c r="PIQ157" s="168"/>
      <c r="PIR157" s="168"/>
      <c r="PIS157" s="168"/>
      <c r="PIT157" s="168"/>
      <c r="PIU157" s="168"/>
      <c r="PIV157" s="168"/>
      <c r="PIW157" s="168"/>
      <c r="PIX157" s="168"/>
      <c r="PIY157" s="168"/>
      <c r="PIZ157" s="168"/>
      <c r="PJA157" s="168"/>
      <c r="PJB157" s="168"/>
      <c r="PJC157" s="168"/>
      <c r="PJD157" s="168"/>
      <c r="PJE157" s="168"/>
      <c r="PJF157" s="168"/>
      <c r="PJG157" s="168"/>
      <c r="PJH157" s="168"/>
      <c r="PJI157" s="168"/>
      <c r="PJJ157" s="168"/>
      <c r="PJK157" s="168"/>
      <c r="PJL157" s="168"/>
      <c r="PJM157" s="168"/>
      <c r="PJN157" s="168"/>
      <c r="PJO157" s="168"/>
      <c r="PJP157" s="168"/>
      <c r="PJQ157" s="168"/>
      <c r="PJR157" s="168"/>
      <c r="PJS157" s="168"/>
      <c r="PJT157" s="168"/>
      <c r="PJU157" s="168"/>
      <c r="PJV157" s="168"/>
      <c r="PJW157" s="168"/>
      <c r="PJX157" s="168"/>
      <c r="PJY157" s="168"/>
      <c r="PJZ157" s="168"/>
      <c r="PKA157" s="168"/>
      <c r="PKB157" s="168"/>
      <c r="PKC157" s="168"/>
      <c r="PKD157" s="168"/>
      <c r="PKE157" s="168"/>
      <c r="PKF157" s="168"/>
      <c r="PKG157" s="168"/>
      <c r="PKH157" s="168"/>
      <c r="PKI157" s="168"/>
      <c r="PKJ157" s="168"/>
      <c r="PKK157" s="168"/>
      <c r="PKL157" s="168"/>
      <c r="PKM157" s="168"/>
      <c r="PKN157" s="168"/>
      <c r="PKO157" s="168"/>
      <c r="PKP157" s="168"/>
      <c r="PKQ157" s="168"/>
      <c r="PKR157" s="168"/>
      <c r="PKS157" s="168"/>
      <c r="PKT157" s="168"/>
      <c r="PKU157" s="168"/>
      <c r="PKV157" s="168"/>
      <c r="PKW157" s="168"/>
      <c r="PKX157" s="168"/>
      <c r="PKY157" s="168"/>
      <c r="PKZ157" s="168"/>
      <c r="PLA157" s="168"/>
      <c r="PLB157" s="168"/>
      <c r="PLC157" s="168"/>
      <c r="PLD157" s="168"/>
      <c r="PLE157" s="168"/>
      <c r="PLF157" s="168"/>
      <c r="PLG157" s="168"/>
      <c r="PLH157" s="168"/>
      <c r="PLI157" s="168"/>
      <c r="PLJ157" s="168"/>
      <c r="PLK157" s="168"/>
      <c r="PLL157" s="168"/>
      <c r="PLM157" s="168"/>
      <c r="PLN157" s="168"/>
      <c r="PLO157" s="168"/>
      <c r="PLP157" s="168"/>
      <c r="PLQ157" s="168"/>
      <c r="PLR157" s="168"/>
      <c r="PLS157" s="168"/>
      <c r="PLT157" s="168"/>
      <c r="PLU157" s="168"/>
      <c r="PLV157" s="168"/>
      <c r="PLW157" s="168"/>
      <c r="PLX157" s="168"/>
      <c r="PLY157" s="168"/>
      <c r="PLZ157" s="168"/>
      <c r="PMA157" s="168"/>
      <c r="PMB157" s="168"/>
      <c r="PMC157" s="168"/>
      <c r="PMD157" s="168"/>
      <c r="PME157" s="168"/>
      <c r="PMF157" s="168"/>
      <c r="PMG157" s="168"/>
      <c r="PMH157" s="168"/>
      <c r="PMI157" s="168"/>
      <c r="PMJ157" s="168"/>
      <c r="PMK157" s="168"/>
      <c r="PML157" s="168"/>
      <c r="PMM157" s="168"/>
      <c r="PMN157" s="168"/>
      <c r="PMO157" s="168"/>
      <c r="PMP157" s="168"/>
      <c r="PMQ157" s="168"/>
      <c r="PMR157" s="168"/>
      <c r="PMS157" s="168"/>
      <c r="PMT157" s="168"/>
      <c r="PMU157" s="168"/>
      <c r="PMV157" s="168"/>
      <c r="PMW157" s="168"/>
      <c r="PMX157" s="168"/>
      <c r="PMY157" s="168"/>
      <c r="PMZ157" s="168"/>
      <c r="PNA157" s="168"/>
      <c r="PNB157" s="168"/>
      <c r="PNC157" s="168"/>
      <c r="PND157" s="168"/>
      <c r="PNE157" s="168"/>
      <c r="PNF157" s="168"/>
      <c r="PNG157" s="168"/>
      <c r="PNH157" s="168"/>
      <c r="PNI157" s="168"/>
      <c r="PNJ157" s="168"/>
      <c r="PNK157" s="168"/>
      <c r="PNL157" s="168"/>
      <c r="PNM157" s="168"/>
      <c r="PNN157" s="168"/>
      <c r="PNO157" s="168"/>
      <c r="PNP157" s="168"/>
      <c r="PNQ157" s="168"/>
      <c r="PNR157" s="168"/>
      <c r="PNS157" s="168"/>
      <c r="PNT157" s="168"/>
      <c r="PNU157" s="168"/>
      <c r="PNV157" s="168"/>
      <c r="PNW157" s="168"/>
      <c r="PNX157" s="168"/>
      <c r="PNY157" s="168"/>
      <c r="PNZ157" s="168"/>
      <c r="POA157" s="168"/>
      <c r="POB157" s="168"/>
      <c r="POC157" s="168"/>
      <c r="POD157" s="168"/>
      <c r="POE157" s="168"/>
      <c r="POF157" s="168"/>
      <c r="POG157" s="168"/>
      <c r="POH157" s="168"/>
      <c r="POI157" s="168"/>
      <c r="POJ157" s="168"/>
      <c r="POK157" s="168"/>
      <c r="POL157" s="168"/>
      <c r="POM157" s="168"/>
      <c r="PON157" s="168"/>
      <c r="POO157" s="168"/>
      <c r="POP157" s="168"/>
      <c r="POQ157" s="168"/>
      <c r="POR157" s="168"/>
      <c r="POS157" s="168"/>
      <c r="POT157" s="168"/>
      <c r="POU157" s="168"/>
      <c r="POV157" s="168"/>
      <c r="POW157" s="168"/>
      <c r="POX157" s="168"/>
      <c r="POY157" s="168"/>
      <c r="POZ157" s="168"/>
      <c r="PPA157" s="168"/>
      <c r="PPB157" s="168"/>
      <c r="PPC157" s="168"/>
      <c r="PPD157" s="168"/>
      <c r="PPE157" s="168"/>
      <c r="PPF157" s="168"/>
      <c r="PPG157" s="168"/>
      <c r="PPH157" s="168"/>
      <c r="PPI157" s="168"/>
      <c r="PPJ157" s="168"/>
      <c r="PPK157" s="168"/>
      <c r="PPL157" s="168"/>
      <c r="PPM157" s="168"/>
      <c r="PPN157" s="168"/>
      <c r="PPO157" s="168"/>
      <c r="PPP157" s="168"/>
      <c r="PPQ157" s="168"/>
      <c r="PPR157" s="168"/>
      <c r="PPS157" s="168"/>
      <c r="PPT157" s="168"/>
      <c r="PPU157" s="168"/>
      <c r="PPV157" s="168"/>
      <c r="PPW157" s="168"/>
      <c r="PPX157" s="168"/>
      <c r="PPY157" s="168"/>
      <c r="PPZ157" s="168"/>
      <c r="PQA157" s="168"/>
      <c r="PQB157" s="168"/>
      <c r="PQC157" s="168"/>
      <c r="PQD157" s="168"/>
      <c r="PQE157" s="168"/>
      <c r="PQF157" s="168"/>
      <c r="PQG157" s="168"/>
      <c r="PQH157" s="168"/>
      <c r="PQI157" s="168"/>
      <c r="PQJ157" s="168"/>
      <c r="PQK157" s="168"/>
      <c r="PQL157" s="168"/>
      <c r="PQM157" s="168"/>
      <c r="PQN157" s="168"/>
      <c r="PQO157" s="168"/>
      <c r="PQP157" s="168"/>
      <c r="PQQ157" s="168"/>
      <c r="PQR157" s="168"/>
      <c r="PQS157" s="168"/>
      <c r="PQT157" s="168"/>
      <c r="PQU157" s="168"/>
      <c r="PQV157" s="168"/>
      <c r="PQW157" s="168"/>
      <c r="PQX157" s="168"/>
      <c r="PQY157" s="168"/>
      <c r="PQZ157" s="168"/>
      <c r="PRA157" s="168"/>
      <c r="PRB157" s="168"/>
      <c r="PRC157" s="168"/>
      <c r="PRD157" s="168"/>
      <c r="PRE157" s="168"/>
      <c r="PRF157" s="168"/>
      <c r="PRG157" s="168"/>
      <c r="PRH157" s="168"/>
      <c r="PRI157" s="168"/>
      <c r="PRJ157" s="168"/>
      <c r="PRK157" s="168"/>
      <c r="PRL157" s="168"/>
      <c r="PRM157" s="168"/>
      <c r="PRN157" s="168"/>
      <c r="PRO157" s="168"/>
      <c r="PRP157" s="168"/>
      <c r="PRQ157" s="168"/>
      <c r="PRR157" s="168"/>
      <c r="PRS157" s="168"/>
      <c r="PRT157" s="168"/>
      <c r="PRU157" s="168"/>
      <c r="PRV157" s="168"/>
      <c r="PRW157" s="168"/>
      <c r="PRX157" s="168"/>
      <c r="PRY157" s="168"/>
      <c r="PRZ157" s="168"/>
      <c r="PSA157" s="168"/>
      <c r="PSB157" s="168"/>
      <c r="PSC157" s="168"/>
      <c r="PSD157" s="168"/>
      <c r="PSE157" s="168"/>
      <c r="PSF157" s="168"/>
      <c r="PSG157" s="168"/>
      <c r="PSH157" s="168"/>
      <c r="PSI157" s="168"/>
      <c r="PSJ157" s="168"/>
      <c r="PSK157" s="168"/>
      <c r="PSL157" s="168"/>
      <c r="PSM157" s="168"/>
      <c r="PSN157" s="168"/>
      <c r="PSO157" s="168"/>
      <c r="PSP157" s="168"/>
      <c r="PSQ157" s="168"/>
      <c r="PSR157" s="168"/>
      <c r="PSS157" s="168"/>
      <c r="PST157" s="168"/>
      <c r="PSU157" s="168"/>
      <c r="PSV157" s="168"/>
      <c r="PSW157" s="168"/>
      <c r="PSX157" s="168"/>
      <c r="PSY157" s="168"/>
      <c r="PSZ157" s="168"/>
      <c r="PTA157" s="168"/>
      <c r="PTB157" s="168"/>
      <c r="PTC157" s="168"/>
      <c r="PTD157" s="168"/>
      <c r="PTE157" s="168"/>
      <c r="PTF157" s="168"/>
      <c r="PTG157" s="168"/>
      <c r="PTH157" s="168"/>
      <c r="PTI157" s="168"/>
      <c r="PTJ157" s="168"/>
      <c r="PTK157" s="168"/>
      <c r="PTL157" s="168"/>
      <c r="PTM157" s="168"/>
      <c r="PTN157" s="168"/>
      <c r="PTO157" s="168"/>
      <c r="PTP157" s="168"/>
      <c r="PTQ157" s="168"/>
      <c r="PTR157" s="168"/>
      <c r="PTS157" s="168"/>
      <c r="PTT157" s="168"/>
      <c r="PTU157" s="168"/>
      <c r="PTV157" s="168"/>
      <c r="PTW157" s="168"/>
      <c r="PTX157" s="168"/>
      <c r="PTY157" s="168"/>
      <c r="PTZ157" s="168"/>
      <c r="PUA157" s="168"/>
      <c r="PUB157" s="168"/>
      <c r="PUC157" s="168"/>
      <c r="PUD157" s="168"/>
      <c r="PUE157" s="168"/>
      <c r="PUF157" s="168"/>
      <c r="PUG157" s="168"/>
      <c r="PUH157" s="168"/>
      <c r="PUI157" s="168"/>
      <c r="PUJ157" s="168"/>
      <c r="PUK157" s="168"/>
      <c r="PUL157" s="168"/>
      <c r="PUM157" s="168"/>
      <c r="PUN157" s="168"/>
      <c r="PUO157" s="168"/>
      <c r="PUP157" s="168"/>
      <c r="PUQ157" s="168"/>
      <c r="PUR157" s="168"/>
      <c r="PUS157" s="168"/>
      <c r="PUT157" s="168"/>
      <c r="PUU157" s="168"/>
      <c r="PUV157" s="168"/>
      <c r="PUW157" s="168"/>
      <c r="PUX157" s="168"/>
      <c r="PUY157" s="168"/>
      <c r="PUZ157" s="168"/>
      <c r="PVA157" s="168"/>
      <c r="PVB157" s="168"/>
      <c r="PVC157" s="168"/>
      <c r="PVD157" s="168"/>
      <c r="PVE157" s="168"/>
      <c r="PVF157" s="168"/>
      <c r="PVG157" s="168"/>
      <c r="PVH157" s="168"/>
      <c r="PVI157" s="168"/>
      <c r="PVJ157" s="168"/>
      <c r="PVK157" s="168"/>
      <c r="PVL157" s="168"/>
      <c r="PVM157" s="168"/>
      <c r="PVN157" s="168"/>
      <c r="PVO157" s="168"/>
      <c r="PVP157" s="168"/>
      <c r="PVQ157" s="168"/>
      <c r="PVR157" s="168"/>
      <c r="PVS157" s="168"/>
      <c r="PVT157" s="168"/>
      <c r="PVU157" s="168"/>
      <c r="PVV157" s="168"/>
      <c r="PVW157" s="168"/>
      <c r="PVX157" s="168"/>
      <c r="PVY157" s="168"/>
      <c r="PVZ157" s="168"/>
      <c r="PWA157" s="168"/>
      <c r="PWB157" s="168"/>
      <c r="PWC157" s="168"/>
      <c r="PWD157" s="168"/>
      <c r="PWE157" s="168"/>
      <c r="PWF157" s="168"/>
      <c r="PWG157" s="168"/>
      <c r="PWH157" s="168"/>
      <c r="PWI157" s="168"/>
      <c r="PWJ157" s="168"/>
      <c r="PWK157" s="168"/>
      <c r="PWL157" s="168"/>
      <c r="PWM157" s="168"/>
      <c r="PWN157" s="168"/>
      <c r="PWO157" s="168"/>
      <c r="PWP157" s="168"/>
      <c r="PWQ157" s="168"/>
      <c r="PWR157" s="168"/>
      <c r="PWS157" s="168"/>
      <c r="PWT157" s="168"/>
      <c r="PWU157" s="168"/>
      <c r="PWV157" s="168"/>
      <c r="PWW157" s="168"/>
      <c r="PWX157" s="168"/>
      <c r="PWY157" s="168"/>
      <c r="PWZ157" s="168"/>
      <c r="PXA157" s="168"/>
      <c r="PXB157" s="168"/>
      <c r="PXC157" s="168"/>
      <c r="PXD157" s="168"/>
      <c r="PXE157" s="168"/>
      <c r="PXF157" s="168"/>
      <c r="PXG157" s="168"/>
      <c r="PXH157" s="168"/>
      <c r="PXI157" s="168"/>
      <c r="PXJ157" s="168"/>
      <c r="PXK157" s="168"/>
      <c r="PXL157" s="168"/>
      <c r="PXM157" s="168"/>
      <c r="PXN157" s="168"/>
      <c r="PXO157" s="168"/>
      <c r="PXP157" s="168"/>
      <c r="PXQ157" s="168"/>
      <c r="PXR157" s="168"/>
      <c r="PXS157" s="168"/>
      <c r="PXT157" s="168"/>
      <c r="PXU157" s="168"/>
      <c r="PXV157" s="168"/>
      <c r="PXW157" s="168"/>
      <c r="PXX157" s="168"/>
      <c r="PXY157" s="168"/>
      <c r="PXZ157" s="168"/>
      <c r="PYA157" s="168"/>
      <c r="PYB157" s="168"/>
      <c r="PYC157" s="168"/>
      <c r="PYD157" s="168"/>
      <c r="PYE157" s="168"/>
      <c r="PYF157" s="168"/>
      <c r="PYG157" s="168"/>
      <c r="PYH157" s="168"/>
      <c r="PYI157" s="168"/>
      <c r="PYJ157" s="168"/>
      <c r="PYK157" s="168"/>
      <c r="PYL157" s="168"/>
      <c r="PYM157" s="168"/>
      <c r="PYN157" s="168"/>
      <c r="PYO157" s="168"/>
      <c r="PYP157" s="168"/>
      <c r="PYQ157" s="168"/>
      <c r="PYR157" s="168"/>
      <c r="PYS157" s="168"/>
      <c r="PYT157" s="168"/>
      <c r="PYU157" s="168"/>
      <c r="PYV157" s="168"/>
      <c r="PYW157" s="168"/>
      <c r="PYX157" s="168"/>
      <c r="PYY157" s="168"/>
      <c r="PYZ157" s="168"/>
      <c r="PZA157" s="168"/>
      <c r="PZB157" s="168"/>
      <c r="PZC157" s="168"/>
      <c r="PZD157" s="168"/>
      <c r="PZE157" s="168"/>
      <c r="PZF157" s="168"/>
      <c r="PZG157" s="168"/>
      <c r="PZH157" s="168"/>
      <c r="PZI157" s="168"/>
      <c r="PZJ157" s="168"/>
      <c r="PZK157" s="168"/>
      <c r="PZL157" s="168"/>
      <c r="PZM157" s="168"/>
      <c r="PZN157" s="168"/>
      <c r="PZO157" s="168"/>
      <c r="PZP157" s="168"/>
      <c r="PZQ157" s="168"/>
      <c r="PZR157" s="168"/>
      <c r="PZS157" s="168"/>
      <c r="PZT157" s="168"/>
      <c r="PZU157" s="168"/>
      <c r="PZV157" s="168"/>
      <c r="PZW157" s="168"/>
      <c r="PZX157" s="168"/>
      <c r="PZY157" s="168"/>
      <c r="PZZ157" s="168"/>
      <c r="QAA157" s="168"/>
      <c r="QAB157" s="168"/>
      <c r="QAC157" s="168"/>
      <c r="QAD157" s="168"/>
      <c r="QAE157" s="168"/>
      <c r="QAF157" s="168"/>
      <c r="QAG157" s="168"/>
      <c r="QAH157" s="168"/>
      <c r="QAI157" s="168"/>
      <c r="QAJ157" s="168"/>
      <c r="QAK157" s="168"/>
      <c r="QAL157" s="168"/>
      <c r="QAM157" s="168"/>
      <c r="QAN157" s="168"/>
      <c r="QAO157" s="168"/>
      <c r="QAP157" s="168"/>
      <c r="QAQ157" s="168"/>
      <c r="QAR157" s="168"/>
      <c r="QAS157" s="168"/>
      <c r="QAT157" s="168"/>
      <c r="QAU157" s="168"/>
      <c r="QAV157" s="168"/>
      <c r="QAW157" s="168"/>
      <c r="QAX157" s="168"/>
      <c r="QAY157" s="168"/>
      <c r="QAZ157" s="168"/>
      <c r="QBA157" s="168"/>
      <c r="QBB157" s="168"/>
      <c r="QBC157" s="168"/>
      <c r="QBD157" s="168"/>
      <c r="QBE157" s="168"/>
      <c r="QBF157" s="168"/>
      <c r="QBG157" s="168"/>
      <c r="QBH157" s="168"/>
      <c r="QBI157" s="168"/>
      <c r="QBJ157" s="168"/>
      <c r="QBK157" s="168"/>
      <c r="QBL157" s="168"/>
      <c r="QBM157" s="168"/>
      <c r="QBN157" s="168"/>
      <c r="QBO157" s="168"/>
      <c r="QBP157" s="168"/>
      <c r="QBQ157" s="168"/>
      <c r="QBR157" s="168"/>
      <c r="QBS157" s="168"/>
      <c r="QBT157" s="168"/>
      <c r="QBU157" s="168"/>
      <c r="QBV157" s="168"/>
      <c r="QBW157" s="168"/>
      <c r="QBX157" s="168"/>
      <c r="QBY157" s="168"/>
      <c r="QBZ157" s="168"/>
      <c r="QCA157" s="168"/>
      <c r="QCB157" s="168"/>
      <c r="QCC157" s="168"/>
      <c r="QCD157" s="168"/>
      <c r="QCE157" s="168"/>
      <c r="QCF157" s="168"/>
      <c r="QCG157" s="168"/>
      <c r="QCH157" s="168"/>
      <c r="QCI157" s="168"/>
      <c r="QCJ157" s="168"/>
      <c r="QCK157" s="168"/>
      <c r="QCL157" s="168"/>
      <c r="QCM157" s="168"/>
      <c r="QCN157" s="168"/>
      <c r="QCO157" s="168"/>
      <c r="QCP157" s="168"/>
      <c r="QCQ157" s="168"/>
      <c r="QCR157" s="168"/>
      <c r="QCS157" s="168"/>
      <c r="QCT157" s="168"/>
      <c r="QCU157" s="168"/>
      <c r="QCV157" s="168"/>
      <c r="QCW157" s="168"/>
      <c r="QCX157" s="168"/>
      <c r="QCY157" s="168"/>
      <c r="QCZ157" s="168"/>
      <c r="QDA157" s="168"/>
      <c r="QDB157" s="168"/>
      <c r="QDC157" s="168"/>
      <c r="QDD157" s="168"/>
      <c r="QDE157" s="168"/>
      <c r="QDF157" s="168"/>
      <c r="QDG157" s="168"/>
      <c r="QDH157" s="168"/>
      <c r="QDI157" s="168"/>
      <c r="QDJ157" s="168"/>
      <c r="QDK157" s="168"/>
      <c r="QDL157" s="168"/>
      <c r="QDM157" s="168"/>
      <c r="QDN157" s="168"/>
      <c r="QDO157" s="168"/>
      <c r="QDP157" s="168"/>
      <c r="QDQ157" s="168"/>
      <c r="QDR157" s="168"/>
      <c r="QDS157" s="168"/>
      <c r="QDT157" s="168"/>
      <c r="QDU157" s="168"/>
      <c r="QDV157" s="168"/>
      <c r="QDW157" s="168"/>
      <c r="QDX157" s="168"/>
      <c r="QDY157" s="168"/>
      <c r="QDZ157" s="168"/>
      <c r="QEA157" s="168"/>
      <c r="QEB157" s="168"/>
      <c r="QEC157" s="168"/>
      <c r="QED157" s="168"/>
      <c r="QEE157" s="168"/>
      <c r="QEF157" s="168"/>
      <c r="QEG157" s="168"/>
      <c r="QEH157" s="168"/>
      <c r="QEI157" s="168"/>
      <c r="QEJ157" s="168"/>
      <c r="QEK157" s="168"/>
      <c r="QEL157" s="168"/>
      <c r="QEM157" s="168"/>
      <c r="QEN157" s="168"/>
      <c r="QEO157" s="168"/>
      <c r="QEP157" s="168"/>
      <c r="QEQ157" s="168"/>
      <c r="QER157" s="168"/>
      <c r="QES157" s="168"/>
      <c r="QET157" s="168"/>
      <c r="QEU157" s="168"/>
      <c r="QEV157" s="168"/>
      <c r="QEW157" s="168"/>
      <c r="QEX157" s="168"/>
      <c r="QEY157" s="168"/>
      <c r="QEZ157" s="168"/>
      <c r="QFA157" s="168"/>
      <c r="QFB157" s="168"/>
      <c r="QFC157" s="168"/>
      <c r="QFD157" s="168"/>
      <c r="QFE157" s="168"/>
      <c r="QFF157" s="168"/>
      <c r="QFG157" s="168"/>
      <c r="QFH157" s="168"/>
      <c r="QFI157" s="168"/>
      <c r="QFJ157" s="168"/>
      <c r="QFK157" s="168"/>
      <c r="QFL157" s="168"/>
      <c r="QFM157" s="168"/>
      <c r="QFN157" s="168"/>
      <c r="QFO157" s="168"/>
      <c r="QFP157" s="168"/>
      <c r="QFQ157" s="168"/>
      <c r="QFR157" s="168"/>
      <c r="QFS157" s="168"/>
      <c r="QFT157" s="168"/>
      <c r="QFU157" s="168"/>
      <c r="QFV157" s="168"/>
      <c r="QFW157" s="168"/>
      <c r="QFX157" s="168"/>
      <c r="QFY157" s="168"/>
      <c r="QFZ157" s="168"/>
      <c r="QGA157" s="168"/>
      <c r="QGB157" s="168"/>
      <c r="QGC157" s="168"/>
      <c r="QGD157" s="168"/>
      <c r="QGE157" s="168"/>
      <c r="QGF157" s="168"/>
      <c r="QGG157" s="168"/>
      <c r="QGH157" s="168"/>
      <c r="QGI157" s="168"/>
      <c r="QGJ157" s="168"/>
      <c r="QGK157" s="168"/>
      <c r="QGL157" s="168"/>
      <c r="QGM157" s="168"/>
      <c r="QGN157" s="168"/>
      <c r="QGO157" s="168"/>
      <c r="QGP157" s="168"/>
      <c r="QGQ157" s="168"/>
      <c r="QGR157" s="168"/>
      <c r="QGS157" s="168"/>
      <c r="QGT157" s="168"/>
      <c r="QGU157" s="168"/>
      <c r="QGV157" s="168"/>
      <c r="QGW157" s="168"/>
      <c r="QGX157" s="168"/>
      <c r="QGY157" s="168"/>
      <c r="QGZ157" s="168"/>
      <c r="QHA157" s="168"/>
      <c r="QHB157" s="168"/>
      <c r="QHC157" s="168"/>
      <c r="QHD157" s="168"/>
      <c r="QHE157" s="168"/>
      <c r="QHF157" s="168"/>
      <c r="QHG157" s="168"/>
      <c r="QHH157" s="168"/>
      <c r="QHI157" s="168"/>
      <c r="QHJ157" s="168"/>
      <c r="QHK157" s="168"/>
      <c r="QHL157" s="168"/>
      <c r="QHM157" s="168"/>
      <c r="QHN157" s="168"/>
      <c r="QHO157" s="168"/>
      <c r="QHP157" s="168"/>
      <c r="QHQ157" s="168"/>
      <c r="QHR157" s="168"/>
      <c r="QHS157" s="168"/>
      <c r="QHT157" s="168"/>
      <c r="QHU157" s="168"/>
      <c r="QHV157" s="168"/>
      <c r="QHW157" s="168"/>
      <c r="QHX157" s="168"/>
      <c r="QHY157" s="168"/>
      <c r="QHZ157" s="168"/>
      <c r="QIA157" s="168"/>
      <c r="QIB157" s="168"/>
      <c r="QIC157" s="168"/>
      <c r="QID157" s="168"/>
      <c r="QIE157" s="168"/>
      <c r="QIF157" s="168"/>
      <c r="QIG157" s="168"/>
      <c r="QIH157" s="168"/>
      <c r="QII157" s="168"/>
      <c r="QIJ157" s="168"/>
      <c r="QIK157" s="168"/>
      <c r="QIL157" s="168"/>
      <c r="QIM157" s="168"/>
      <c r="QIN157" s="168"/>
      <c r="QIO157" s="168"/>
      <c r="QIP157" s="168"/>
      <c r="QIQ157" s="168"/>
      <c r="QIR157" s="168"/>
      <c r="QIS157" s="168"/>
      <c r="QIT157" s="168"/>
      <c r="QIU157" s="168"/>
      <c r="QIV157" s="168"/>
      <c r="QIW157" s="168"/>
      <c r="QIX157" s="168"/>
      <c r="QIY157" s="168"/>
      <c r="QIZ157" s="168"/>
      <c r="QJA157" s="168"/>
      <c r="QJB157" s="168"/>
      <c r="QJC157" s="168"/>
      <c r="QJD157" s="168"/>
      <c r="QJE157" s="168"/>
      <c r="QJF157" s="168"/>
      <c r="QJG157" s="168"/>
      <c r="QJH157" s="168"/>
      <c r="QJI157" s="168"/>
      <c r="QJJ157" s="168"/>
      <c r="QJK157" s="168"/>
      <c r="QJL157" s="168"/>
      <c r="QJM157" s="168"/>
      <c r="QJN157" s="168"/>
      <c r="QJO157" s="168"/>
      <c r="QJP157" s="168"/>
      <c r="QJQ157" s="168"/>
      <c r="QJR157" s="168"/>
      <c r="QJS157" s="168"/>
      <c r="QJT157" s="168"/>
      <c r="QJU157" s="168"/>
      <c r="QJV157" s="168"/>
      <c r="QJW157" s="168"/>
      <c r="QJX157" s="168"/>
      <c r="QJY157" s="168"/>
      <c r="QJZ157" s="168"/>
      <c r="QKA157" s="168"/>
      <c r="QKB157" s="168"/>
      <c r="QKC157" s="168"/>
      <c r="QKD157" s="168"/>
      <c r="QKE157" s="168"/>
      <c r="QKF157" s="168"/>
      <c r="QKG157" s="168"/>
      <c r="QKH157" s="168"/>
      <c r="QKI157" s="168"/>
      <c r="QKJ157" s="168"/>
      <c r="QKK157" s="168"/>
      <c r="QKL157" s="168"/>
      <c r="QKM157" s="168"/>
      <c r="QKN157" s="168"/>
      <c r="QKO157" s="168"/>
      <c r="QKP157" s="168"/>
      <c r="QKQ157" s="168"/>
      <c r="QKR157" s="168"/>
      <c r="QKS157" s="168"/>
      <c r="QKT157" s="168"/>
      <c r="QKU157" s="168"/>
      <c r="QKV157" s="168"/>
      <c r="QKW157" s="168"/>
      <c r="QKX157" s="168"/>
      <c r="QKY157" s="168"/>
      <c r="QKZ157" s="168"/>
      <c r="QLA157" s="168"/>
      <c r="QLB157" s="168"/>
      <c r="QLC157" s="168"/>
      <c r="QLD157" s="168"/>
      <c r="QLE157" s="168"/>
      <c r="QLF157" s="168"/>
      <c r="QLG157" s="168"/>
      <c r="QLH157" s="168"/>
      <c r="QLI157" s="168"/>
      <c r="QLJ157" s="168"/>
      <c r="QLK157" s="168"/>
      <c r="QLL157" s="168"/>
      <c r="QLM157" s="168"/>
      <c r="QLN157" s="168"/>
      <c r="QLO157" s="168"/>
      <c r="QLP157" s="168"/>
      <c r="QLQ157" s="168"/>
      <c r="QLR157" s="168"/>
      <c r="QLS157" s="168"/>
      <c r="QLT157" s="168"/>
      <c r="QLU157" s="168"/>
      <c r="QLV157" s="168"/>
      <c r="QLW157" s="168"/>
      <c r="QLX157" s="168"/>
      <c r="QLY157" s="168"/>
      <c r="QLZ157" s="168"/>
      <c r="QMA157" s="168"/>
      <c r="QMB157" s="168"/>
      <c r="QMC157" s="168"/>
      <c r="QMD157" s="168"/>
      <c r="QME157" s="168"/>
      <c r="QMF157" s="168"/>
      <c r="QMG157" s="168"/>
      <c r="QMH157" s="168"/>
      <c r="QMI157" s="168"/>
      <c r="QMJ157" s="168"/>
      <c r="QMK157" s="168"/>
      <c r="QML157" s="168"/>
      <c r="QMM157" s="168"/>
      <c r="QMN157" s="168"/>
      <c r="QMO157" s="168"/>
      <c r="QMP157" s="168"/>
      <c r="QMQ157" s="168"/>
      <c r="QMR157" s="168"/>
      <c r="QMS157" s="168"/>
      <c r="QMT157" s="168"/>
      <c r="QMU157" s="168"/>
      <c r="QMV157" s="168"/>
      <c r="QMW157" s="168"/>
      <c r="QMX157" s="168"/>
      <c r="QMY157" s="168"/>
      <c r="QMZ157" s="168"/>
      <c r="QNA157" s="168"/>
      <c r="QNB157" s="168"/>
      <c r="QNC157" s="168"/>
      <c r="QND157" s="168"/>
      <c r="QNE157" s="168"/>
      <c r="QNF157" s="168"/>
      <c r="QNG157" s="168"/>
      <c r="QNH157" s="168"/>
      <c r="QNI157" s="168"/>
      <c r="QNJ157" s="168"/>
      <c r="QNK157" s="168"/>
      <c r="QNL157" s="168"/>
      <c r="QNM157" s="168"/>
      <c r="QNN157" s="168"/>
      <c r="QNO157" s="168"/>
      <c r="QNP157" s="168"/>
      <c r="QNQ157" s="168"/>
      <c r="QNR157" s="168"/>
      <c r="QNS157" s="168"/>
      <c r="QNT157" s="168"/>
      <c r="QNU157" s="168"/>
      <c r="QNV157" s="168"/>
      <c r="QNW157" s="168"/>
      <c r="QNX157" s="168"/>
      <c r="QNY157" s="168"/>
      <c r="QNZ157" s="168"/>
      <c r="QOA157" s="168"/>
      <c r="QOB157" s="168"/>
      <c r="QOC157" s="168"/>
      <c r="QOD157" s="168"/>
      <c r="QOE157" s="168"/>
      <c r="QOF157" s="168"/>
      <c r="QOG157" s="168"/>
      <c r="QOH157" s="168"/>
      <c r="QOI157" s="168"/>
      <c r="QOJ157" s="168"/>
      <c r="QOK157" s="168"/>
      <c r="QOL157" s="168"/>
      <c r="QOM157" s="168"/>
      <c r="QON157" s="168"/>
      <c r="QOO157" s="168"/>
      <c r="QOP157" s="168"/>
      <c r="QOQ157" s="168"/>
      <c r="QOR157" s="168"/>
      <c r="QOS157" s="168"/>
      <c r="QOT157" s="168"/>
      <c r="QOU157" s="168"/>
      <c r="QOV157" s="168"/>
      <c r="QOW157" s="168"/>
      <c r="QOX157" s="168"/>
      <c r="QOY157" s="168"/>
      <c r="QOZ157" s="168"/>
      <c r="QPA157" s="168"/>
      <c r="QPB157" s="168"/>
      <c r="QPC157" s="168"/>
      <c r="QPD157" s="168"/>
      <c r="QPE157" s="168"/>
      <c r="QPF157" s="168"/>
      <c r="QPG157" s="168"/>
      <c r="QPH157" s="168"/>
      <c r="QPI157" s="168"/>
      <c r="QPJ157" s="168"/>
      <c r="QPK157" s="168"/>
      <c r="QPL157" s="168"/>
      <c r="QPM157" s="168"/>
      <c r="QPN157" s="168"/>
      <c r="QPO157" s="168"/>
      <c r="QPP157" s="168"/>
      <c r="QPQ157" s="168"/>
      <c r="QPR157" s="168"/>
      <c r="QPS157" s="168"/>
      <c r="QPT157" s="168"/>
      <c r="QPU157" s="168"/>
      <c r="QPV157" s="168"/>
      <c r="QPW157" s="168"/>
      <c r="QPX157" s="168"/>
      <c r="QPY157" s="168"/>
      <c r="QPZ157" s="168"/>
      <c r="QQA157" s="168"/>
      <c r="QQB157" s="168"/>
      <c r="QQC157" s="168"/>
      <c r="QQD157" s="168"/>
      <c r="QQE157" s="168"/>
      <c r="QQF157" s="168"/>
      <c r="QQG157" s="168"/>
      <c r="QQH157" s="168"/>
      <c r="QQI157" s="168"/>
      <c r="QQJ157" s="168"/>
      <c r="QQK157" s="168"/>
      <c r="QQL157" s="168"/>
      <c r="QQM157" s="168"/>
      <c r="QQN157" s="168"/>
      <c r="QQO157" s="168"/>
      <c r="QQP157" s="168"/>
      <c r="QQQ157" s="168"/>
      <c r="QQR157" s="168"/>
      <c r="QQS157" s="168"/>
      <c r="QQT157" s="168"/>
      <c r="QQU157" s="168"/>
      <c r="QQV157" s="168"/>
      <c r="QQW157" s="168"/>
      <c r="QQX157" s="168"/>
      <c r="QQY157" s="168"/>
      <c r="QQZ157" s="168"/>
      <c r="QRA157" s="168"/>
      <c r="QRB157" s="168"/>
      <c r="QRC157" s="168"/>
      <c r="QRD157" s="168"/>
      <c r="QRE157" s="168"/>
      <c r="QRF157" s="168"/>
      <c r="QRG157" s="168"/>
      <c r="QRH157" s="168"/>
      <c r="QRI157" s="168"/>
      <c r="QRJ157" s="168"/>
      <c r="QRK157" s="168"/>
      <c r="QRL157" s="168"/>
      <c r="QRM157" s="168"/>
      <c r="QRN157" s="168"/>
      <c r="QRO157" s="168"/>
      <c r="QRP157" s="168"/>
      <c r="QRQ157" s="168"/>
      <c r="QRR157" s="168"/>
      <c r="QRS157" s="168"/>
      <c r="QRT157" s="168"/>
      <c r="QRU157" s="168"/>
      <c r="QRV157" s="168"/>
      <c r="QRW157" s="168"/>
      <c r="QRX157" s="168"/>
      <c r="QRY157" s="168"/>
      <c r="QRZ157" s="168"/>
      <c r="QSA157" s="168"/>
      <c r="QSB157" s="168"/>
      <c r="QSC157" s="168"/>
      <c r="QSD157" s="168"/>
      <c r="QSE157" s="168"/>
      <c r="QSF157" s="168"/>
      <c r="QSG157" s="168"/>
      <c r="QSH157" s="168"/>
      <c r="QSI157" s="168"/>
      <c r="QSJ157" s="168"/>
      <c r="QSK157" s="168"/>
      <c r="QSL157" s="168"/>
      <c r="QSM157" s="168"/>
      <c r="QSN157" s="168"/>
      <c r="QSO157" s="168"/>
      <c r="QSP157" s="168"/>
      <c r="QSQ157" s="168"/>
      <c r="QSR157" s="168"/>
      <c r="QSS157" s="168"/>
      <c r="QST157" s="168"/>
      <c r="QSU157" s="168"/>
      <c r="QSV157" s="168"/>
      <c r="QSW157" s="168"/>
      <c r="QSX157" s="168"/>
      <c r="QSY157" s="168"/>
      <c r="QSZ157" s="168"/>
      <c r="QTA157" s="168"/>
      <c r="QTB157" s="168"/>
      <c r="QTC157" s="168"/>
      <c r="QTD157" s="168"/>
      <c r="QTE157" s="168"/>
      <c r="QTF157" s="168"/>
      <c r="QTG157" s="168"/>
      <c r="QTH157" s="168"/>
      <c r="QTI157" s="168"/>
      <c r="QTJ157" s="168"/>
      <c r="QTK157" s="168"/>
      <c r="QTL157" s="168"/>
      <c r="QTM157" s="168"/>
      <c r="QTN157" s="168"/>
      <c r="QTO157" s="168"/>
      <c r="QTP157" s="168"/>
      <c r="QTQ157" s="168"/>
      <c r="QTR157" s="168"/>
      <c r="QTS157" s="168"/>
      <c r="QTT157" s="168"/>
      <c r="QTU157" s="168"/>
      <c r="QTV157" s="168"/>
      <c r="QTW157" s="168"/>
      <c r="QTX157" s="168"/>
      <c r="QTY157" s="168"/>
      <c r="QTZ157" s="168"/>
      <c r="QUA157" s="168"/>
      <c r="QUB157" s="168"/>
      <c r="QUC157" s="168"/>
      <c r="QUD157" s="168"/>
      <c r="QUE157" s="168"/>
      <c r="QUF157" s="168"/>
      <c r="QUG157" s="168"/>
      <c r="QUH157" s="168"/>
      <c r="QUI157" s="168"/>
      <c r="QUJ157" s="168"/>
      <c r="QUK157" s="168"/>
      <c r="QUL157" s="168"/>
      <c r="QUM157" s="168"/>
      <c r="QUN157" s="168"/>
      <c r="QUO157" s="168"/>
      <c r="QUP157" s="168"/>
      <c r="QUQ157" s="168"/>
      <c r="QUR157" s="168"/>
      <c r="QUS157" s="168"/>
      <c r="QUT157" s="168"/>
      <c r="QUU157" s="168"/>
      <c r="QUV157" s="168"/>
      <c r="QUW157" s="168"/>
      <c r="QUX157" s="168"/>
      <c r="QUY157" s="168"/>
      <c r="QUZ157" s="168"/>
      <c r="QVA157" s="168"/>
      <c r="QVB157" s="168"/>
      <c r="QVC157" s="168"/>
      <c r="QVD157" s="168"/>
      <c r="QVE157" s="168"/>
      <c r="QVF157" s="168"/>
      <c r="QVG157" s="168"/>
      <c r="QVH157" s="168"/>
      <c r="QVI157" s="168"/>
      <c r="QVJ157" s="168"/>
      <c r="QVK157" s="168"/>
      <c r="QVL157" s="168"/>
      <c r="QVM157" s="168"/>
      <c r="QVN157" s="168"/>
      <c r="QVO157" s="168"/>
      <c r="QVP157" s="168"/>
      <c r="QVQ157" s="168"/>
      <c r="QVR157" s="168"/>
      <c r="QVS157" s="168"/>
      <c r="QVT157" s="168"/>
      <c r="QVU157" s="168"/>
      <c r="QVV157" s="168"/>
      <c r="QVW157" s="168"/>
      <c r="QVX157" s="168"/>
      <c r="QVY157" s="168"/>
      <c r="QVZ157" s="168"/>
      <c r="QWA157" s="168"/>
      <c r="QWB157" s="168"/>
      <c r="QWC157" s="168"/>
      <c r="QWD157" s="168"/>
      <c r="QWE157" s="168"/>
      <c r="QWF157" s="168"/>
      <c r="QWG157" s="168"/>
      <c r="QWH157" s="168"/>
      <c r="QWI157" s="168"/>
      <c r="QWJ157" s="168"/>
      <c r="QWK157" s="168"/>
      <c r="QWL157" s="168"/>
      <c r="QWM157" s="168"/>
      <c r="QWN157" s="168"/>
      <c r="QWO157" s="168"/>
      <c r="QWP157" s="168"/>
      <c r="QWQ157" s="168"/>
      <c r="QWR157" s="168"/>
      <c r="QWS157" s="168"/>
      <c r="QWT157" s="168"/>
      <c r="QWU157" s="168"/>
      <c r="QWV157" s="168"/>
      <c r="QWW157" s="168"/>
      <c r="QWX157" s="168"/>
      <c r="QWY157" s="168"/>
      <c r="QWZ157" s="168"/>
      <c r="QXA157" s="168"/>
      <c r="QXB157" s="168"/>
      <c r="QXC157" s="168"/>
      <c r="QXD157" s="168"/>
      <c r="QXE157" s="168"/>
      <c r="QXF157" s="168"/>
      <c r="QXG157" s="168"/>
      <c r="QXH157" s="168"/>
      <c r="QXI157" s="168"/>
      <c r="QXJ157" s="168"/>
      <c r="QXK157" s="168"/>
      <c r="QXL157" s="168"/>
      <c r="QXM157" s="168"/>
      <c r="QXN157" s="168"/>
      <c r="QXO157" s="168"/>
      <c r="QXP157" s="168"/>
      <c r="QXQ157" s="168"/>
      <c r="QXR157" s="168"/>
      <c r="QXS157" s="168"/>
      <c r="QXT157" s="168"/>
      <c r="QXU157" s="168"/>
      <c r="QXV157" s="168"/>
      <c r="QXW157" s="168"/>
      <c r="QXX157" s="168"/>
      <c r="QXY157" s="168"/>
      <c r="QXZ157" s="168"/>
      <c r="QYA157" s="168"/>
      <c r="QYB157" s="168"/>
      <c r="QYC157" s="168"/>
      <c r="QYD157" s="168"/>
      <c r="QYE157" s="168"/>
      <c r="QYF157" s="168"/>
      <c r="QYG157" s="168"/>
      <c r="QYH157" s="168"/>
      <c r="QYI157" s="168"/>
      <c r="QYJ157" s="168"/>
      <c r="QYK157" s="168"/>
      <c r="QYL157" s="168"/>
      <c r="QYM157" s="168"/>
      <c r="QYN157" s="168"/>
      <c r="QYO157" s="168"/>
      <c r="QYP157" s="168"/>
      <c r="QYQ157" s="168"/>
      <c r="QYR157" s="168"/>
      <c r="QYS157" s="168"/>
      <c r="QYT157" s="168"/>
      <c r="QYU157" s="168"/>
      <c r="QYV157" s="168"/>
      <c r="QYW157" s="168"/>
      <c r="QYX157" s="168"/>
      <c r="QYY157" s="168"/>
      <c r="QYZ157" s="168"/>
      <c r="QZA157" s="168"/>
      <c r="QZB157" s="168"/>
      <c r="QZC157" s="168"/>
      <c r="QZD157" s="168"/>
      <c r="QZE157" s="168"/>
      <c r="QZF157" s="168"/>
      <c r="QZG157" s="168"/>
      <c r="QZH157" s="168"/>
      <c r="QZI157" s="168"/>
      <c r="QZJ157" s="168"/>
      <c r="QZK157" s="168"/>
      <c r="QZL157" s="168"/>
      <c r="QZM157" s="168"/>
      <c r="QZN157" s="168"/>
      <c r="QZO157" s="168"/>
      <c r="QZP157" s="168"/>
      <c r="QZQ157" s="168"/>
      <c r="QZR157" s="168"/>
      <c r="QZS157" s="168"/>
      <c r="QZT157" s="168"/>
      <c r="QZU157" s="168"/>
      <c r="QZV157" s="168"/>
      <c r="QZW157" s="168"/>
      <c r="QZX157" s="168"/>
      <c r="QZY157" s="168"/>
      <c r="QZZ157" s="168"/>
      <c r="RAA157" s="168"/>
      <c r="RAB157" s="168"/>
      <c r="RAC157" s="168"/>
      <c r="RAD157" s="168"/>
      <c r="RAE157" s="168"/>
      <c r="RAF157" s="168"/>
      <c r="RAG157" s="168"/>
      <c r="RAH157" s="168"/>
      <c r="RAI157" s="168"/>
      <c r="RAJ157" s="168"/>
      <c r="RAK157" s="168"/>
      <c r="RAL157" s="168"/>
      <c r="RAM157" s="168"/>
      <c r="RAN157" s="168"/>
      <c r="RAO157" s="168"/>
      <c r="RAP157" s="168"/>
      <c r="RAQ157" s="168"/>
      <c r="RAR157" s="168"/>
      <c r="RAS157" s="168"/>
      <c r="RAT157" s="168"/>
      <c r="RAU157" s="168"/>
      <c r="RAV157" s="168"/>
      <c r="RAW157" s="168"/>
      <c r="RAX157" s="168"/>
      <c r="RAY157" s="168"/>
      <c r="RAZ157" s="168"/>
      <c r="RBA157" s="168"/>
      <c r="RBB157" s="168"/>
      <c r="RBC157" s="168"/>
      <c r="RBD157" s="168"/>
      <c r="RBE157" s="168"/>
      <c r="RBF157" s="168"/>
      <c r="RBG157" s="168"/>
      <c r="RBH157" s="168"/>
      <c r="RBI157" s="168"/>
      <c r="RBJ157" s="168"/>
      <c r="RBK157" s="168"/>
      <c r="RBL157" s="168"/>
      <c r="RBM157" s="168"/>
      <c r="RBN157" s="168"/>
      <c r="RBO157" s="168"/>
      <c r="RBP157" s="168"/>
      <c r="RBQ157" s="168"/>
      <c r="RBR157" s="168"/>
      <c r="RBS157" s="168"/>
      <c r="RBT157" s="168"/>
      <c r="RBU157" s="168"/>
      <c r="RBV157" s="168"/>
      <c r="RBW157" s="168"/>
      <c r="RBX157" s="168"/>
      <c r="RBY157" s="168"/>
      <c r="RBZ157" s="168"/>
      <c r="RCA157" s="168"/>
      <c r="RCB157" s="168"/>
      <c r="RCC157" s="168"/>
      <c r="RCD157" s="168"/>
      <c r="RCE157" s="168"/>
      <c r="RCF157" s="168"/>
      <c r="RCG157" s="168"/>
      <c r="RCH157" s="168"/>
      <c r="RCI157" s="168"/>
      <c r="RCJ157" s="168"/>
      <c r="RCK157" s="168"/>
      <c r="RCL157" s="168"/>
      <c r="RCM157" s="168"/>
      <c r="RCN157" s="168"/>
      <c r="RCO157" s="168"/>
      <c r="RCP157" s="168"/>
      <c r="RCQ157" s="168"/>
      <c r="RCR157" s="168"/>
      <c r="RCS157" s="168"/>
      <c r="RCT157" s="168"/>
      <c r="RCU157" s="168"/>
      <c r="RCV157" s="168"/>
      <c r="RCW157" s="168"/>
      <c r="RCX157" s="168"/>
      <c r="RCY157" s="168"/>
      <c r="RCZ157" s="168"/>
      <c r="RDA157" s="168"/>
      <c r="RDB157" s="168"/>
      <c r="RDC157" s="168"/>
      <c r="RDD157" s="168"/>
      <c r="RDE157" s="168"/>
      <c r="RDF157" s="168"/>
      <c r="RDG157" s="168"/>
      <c r="RDH157" s="168"/>
      <c r="RDI157" s="168"/>
      <c r="RDJ157" s="168"/>
      <c r="RDK157" s="168"/>
      <c r="RDL157" s="168"/>
      <c r="RDM157" s="168"/>
      <c r="RDN157" s="168"/>
      <c r="RDO157" s="168"/>
      <c r="RDP157" s="168"/>
      <c r="RDQ157" s="168"/>
      <c r="RDR157" s="168"/>
      <c r="RDS157" s="168"/>
      <c r="RDT157" s="168"/>
      <c r="RDU157" s="168"/>
      <c r="RDV157" s="168"/>
      <c r="RDW157" s="168"/>
      <c r="RDX157" s="168"/>
      <c r="RDY157" s="168"/>
      <c r="RDZ157" s="168"/>
      <c r="REA157" s="168"/>
      <c r="REB157" s="168"/>
      <c r="REC157" s="168"/>
      <c r="RED157" s="168"/>
      <c r="REE157" s="168"/>
      <c r="REF157" s="168"/>
      <c r="REG157" s="168"/>
      <c r="REH157" s="168"/>
      <c r="REI157" s="168"/>
      <c r="REJ157" s="168"/>
      <c r="REK157" s="168"/>
      <c r="REL157" s="168"/>
      <c r="REM157" s="168"/>
      <c r="REN157" s="168"/>
      <c r="REO157" s="168"/>
      <c r="REP157" s="168"/>
      <c r="REQ157" s="168"/>
      <c r="RER157" s="168"/>
      <c r="RES157" s="168"/>
      <c r="RET157" s="168"/>
      <c r="REU157" s="168"/>
      <c r="REV157" s="168"/>
      <c r="REW157" s="168"/>
      <c r="REX157" s="168"/>
      <c r="REY157" s="168"/>
      <c r="REZ157" s="168"/>
      <c r="RFA157" s="168"/>
      <c r="RFB157" s="168"/>
      <c r="RFC157" s="168"/>
      <c r="RFD157" s="168"/>
      <c r="RFE157" s="168"/>
      <c r="RFF157" s="168"/>
      <c r="RFG157" s="168"/>
      <c r="RFH157" s="168"/>
      <c r="RFI157" s="168"/>
      <c r="RFJ157" s="168"/>
      <c r="RFK157" s="168"/>
      <c r="RFL157" s="168"/>
      <c r="RFM157" s="168"/>
      <c r="RFN157" s="168"/>
      <c r="RFO157" s="168"/>
      <c r="RFP157" s="168"/>
      <c r="RFQ157" s="168"/>
      <c r="RFR157" s="168"/>
      <c r="RFS157" s="168"/>
      <c r="RFT157" s="168"/>
      <c r="RFU157" s="168"/>
      <c r="RFV157" s="168"/>
      <c r="RFW157" s="168"/>
      <c r="RFX157" s="168"/>
      <c r="RFY157" s="168"/>
      <c r="RFZ157" s="168"/>
      <c r="RGA157" s="168"/>
      <c r="RGB157" s="168"/>
      <c r="RGC157" s="168"/>
      <c r="RGD157" s="168"/>
      <c r="RGE157" s="168"/>
      <c r="RGF157" s="168"/>
      <c r="RGG157" s="168"/>
      <c r="RGH157" s="168"/>
      <c r="RGI157" s="168"/>
      <c r="RGJ157" s="168"/>
      <c r="RGK157" s="168"/>
      <c r="RGL157" s="168"/>
      <c r="RGM157" s="168"/>
      <c r="RGN157" s="168"/>
      <c r="RGO157" s="168"/>
      <c r="RGP157" s="168"/>
      <c r="RGQ157" s="168"/>
      <c r="RGR157" s="168"/>
      <c r="RGS157" s="168"/>
      <c r="RGT157" s="168"/>
      <c r="RGU157" s="168"/>
      <c r="RGV157" s="168"/>
      <c r="RGW157" s="168"/>
      <c r="RGX157" s="168"/>
      <c r="RGY157" s="168"/>
      <c r="RGZ157" s="168"/>
      <c r="RHA157" s="168"/>
      <c r="RHB157" s="168"/>
      <c r="RHC157" s="168"/>
      <c r="RHD157" s="168"/>
      <c r="RHE157" s="168"/>
      <c r="RHF157" s="168"/>
      <c r="RHG157" s="168"/>
      <c r="RHH157" s="168"/>
      <c r="RHI157" s="168"/>
      <c r="RHJ157" s="168"/>
      <c r="RHK157" s="168"/>
      <c r="RHL157" s="168"/>
      <c r="RHM157" s="168"/>
      <c r="RHN157" s="168"/>
      <c r="RHO157" s="168"/>
      <c r="RHP157" s="168"/>
      <c r="RHQ157" s="168"/>
      <c r="RHR157" s="168"/>
      <c r="RHS157" s="168"/>
      <c r="RHT157" s="168"/>
      <c r="RHU157" s="168"/>
      <c r="RHV157" s="168"/>
      <c r="RHW157" s="168"/>
      <c r="RHX157" s="168"/>
      <c r="RHY157" s="168"/>
      <c r="RHZ157" s="168"/>
      <c r="RIA157" s="168"/>
      <c r="RIB157" s="168"/>
      <c r="RIC157" s="168"/>
      <c r="RID157" s="168"/>
      <c r="RIE157" s="168"/>
      <c r="RIF157" s="168"/>
      <c r="RIG157" s="168"/>
      <c r="RIH157" s="168"/>
      <c r="RII157" s="168"/>
      <c r="RIJ157" s="168"/>
      <c r="RIK157" s="168"/>
      <c r="RIL157" s="168"/>
      <c r="RIM157" s="168"/>
      <c r="RIN157" s="168"/>
      <c r="RIO157" s="168"/>
      <c r="RIP157" s="168"/>
      <c r="RIQ157" s="168"/>
      <c r="RIR157" s="168"/>
      <c r="RIS157" s="168"/>
      <c r="RIT157" s="168"/>
      <c r="RIU157" s="168"/>
      <c r="RIV157" s="168"/>
      <c r="RIW157" s="168"/>
      <c r="RIX157" s="168"/>
      <c r="RIY157" s="168"/>
      <c r="RIZ157" s="168"/>
      <c r="RJA157" s="168"/>
      <c r="RJB157" s="168"/>
      <c r="RJC157" s="168"/>
      <c r="RJD157" s="168"/>
      <c r="RJE157" s="168"/>
      <c r="RJF157" s="168"/>
      <c r="RJG157" s="168"/>
      <c r="RJH157" s="168"/>
      <c r="RJI157" s="168"/>
      <c r="RJJ157" s="168"/>
      <c r="RJK157" s="168"/>
      <c r="RJL157" s="168"/>
      <c r="RJM157" s="168"/>
      <c r="RJN157" s="168"/>
      <c r="RJO157" s="168"/>
      <c r="RJP157" s="168"/>
      <c r="RJQ157" s="168"/>
      <c r="RJR157" s="168"/>
      <c r="RJS157" s="168"/>
      <c r="RJT157" s="168"/>
      <c r="RJU157" s="168"/>
      <c r="RJV157" s="168"/>
      <c r="RJW157" s="168"/>
      <c r="RJX157" s="168"/>
      <c r="RJY157" s="168"/>
      <c r="RJZ157" s="168"/>
      <c r="RKA157" s="168"/>
      <c r="RKB157" s="168"/>
      <c r="RKC157" s="168"/>
      <c r="RKD157" s="168"/>
      <c r="RKE157" s="168"/>
      <c r="RKF157" s="168"/>
      <c r="RKG157" s="168"/>
      <c r="RKH157" s="168"/>
      <c r="RKI157" s="168"/>
      <c r="RKJ157" s="168"/>
      <c r="RKK157" s="168"/>
      <c r="RKL157" s="168"/>
      <c r="RKM157" s="168"/>
      <c r="RKN157" s="168"/>
      <c r="RKO157" s="168"/>
      <c r="RKP157" s="168"/>
      <c r="RKQ157" s="168"/>
      <c r="RKR157" s="168"/>
      <c r="RKS157" s="168"/>
      <c r="RKT157" s="168"/>
      <c r="RKU157" s="168"/>
      <c r="RKV157" s="168"/>
      <c r="RKW157" s="168"/>
      <c r="RKX157" s="168"/>
      <c r="RKY157" s="168"/>
      <c r="RKZ157" s="168"/>
      <c r="RLA157" s="168"/>
      <c r="RLB157" s="168"/>
      <c r="RLC157" s="168"/>
      <c r="RLD157" s="168"/>
      <c r="RLE157" s="168"/>
      <c r="RLF157" s="168"/>
      <c r="RLG157" s="168"/>
      <c r="RLH157" s="168"/>
      <c r="RLI157" s="168"/>
      <c r="RLJ157" s="168"/>
      <c r="RLK157" s="168"/>
      <c r="RLL157" s="168"/>
      <c r="RLM157" s="168"/>
      <c r="RLN157" s="168"/>
      <c r="RLO157" s="168"/>
      <c r="RLP157" s="168"/>
      <c r="RLQ157" s="168"/>
      <c r="RLR157" s="168"/>
      <c r="RLS157" s="168"/>
      <c r="RLT157" s="168"/>
      <c r="RLU157" s="168"/>
      <c r="RLV157" s="168"/>
      <c r="RLW157" s="168"/>
      <c r="RLX157" s="168"/>
      <c r="RLY157" s="168"/>
      <c r="RLZ157" s="168"/>
      <c r="RMA157" s="168"/>
      <c r="RMB157" s="168"/>
      <c r="RMC157" s="168"/>
      <c r="RMD157" s="168"/>
      <c r="RME157" s="168"/>
      <c r="RMF157" s="168"/>
      <c r="RMG157" s="168"/>
      <c r="RMH157" s="168"/>
      <c r="RMI157" s="168"/>
      <c r="RMJ157" s="168"/>
      <c r="RMK157" s="168"/>
      <c r="RML157" s="168"/>
      <c r="RMM157" s="168"/>
      <c r="RMN157" s="168"/>
      <c r="RMO157" s="168"/>
      <c r="RMP157" s="168"/>
      <c r="RMQ157" s="168"/>
      <c r="RMR157" s="168"/>
      <c r="RMS157" s="168"/>
      <c r="RMT157" s="168"/>
      <c r="RMU157" s="168"/>
      <c r="RMV157" s="168"/>
      <c r="RMW157" s="168"/>
      <c r="RMX157" s="168"/>
      <c r="RMY157" s="168"/>
      <c r="RMZ157" s="168"/>
      <c r="RNA157" s="168"/>
      <c r="RNB157" s="168"/>
      <c r="RNC157" s="168"/>
      <c r="RND157" s="168"/>
      <c r="RNE157" s="168"/>
      <c r="RNF157" s="168"/>
      <c r="RNG157" s="168"/>
      <c r="RNH157" s="168"/>
      <c r="RNI157" s="168"/>
      <c r="RNJ157" s="168"/>
      <c r="RNK157" s="168"/>
      <c r="RNL157" s="168"/>
      <c r="RNM157" s="168"/>
      <c r="RNN157" s="168"/>
      <c r="RNO157" s="168"/>
      <c r="RNP157" s="168"/>
      <c r="RNQ157" s="168"/>
      <c r="RNR157" s="168"/>
      <c r="RNS157" s="168"/>
      <c r="RNT157" s="168"/>
      <c r="RNU157" s="168"/>
      <c r="RNV157" s="168"/>
      <c r="RNW157" s="168"/>
      <c r="RNX157" s="168"/>
      <c r="RNY157" s="168"/>
      <c r="RNZ157" s="168"/>
      <c r="ROA157" s="168"/>
      <c r="ROB157" s="168"/>
      <c r="ROC157" s="168"/>
      <c r="ROD157" s="168"/>
      <c r="ROE157" s="168"/>
      <c r="ROF157" s="168"/>
      <c r="ROG157" s="168"/>
      <c r="ROH157" s="168"/>
      <c r="ROI157" s="168"/>
      <c r="ROJ157" s="168"/>
      <c r="ROK157" s="168"/>
      <c r="ROL157" s="168"/>
      <c r="ROM157" s="168"/>
      <c r="RON157" s="168"/>
      <c r="ROO157" s="168"/>
      <c r="ROP157" s="168"/>
      <c r="ROQ157" s="168"/>
      <c r="ROR157" s="168"/>
      <c r="ROS157" s="168"/>
      <c r="ROT157" s="168"/>
      <c r="ROU157" s="168"/>
      <c r="ROV157" s="168"/>
      <c r="ROW157" s="168"/>
      <c r="ROX157" s="168"/>
      <c r="ROY157" s="168"/>
      <c r="ROZ157" s="168"/>
      <c r="RPA157" s="168"/>
      <c r="RPB157" s="168"/>
      <c r="RPC157" s="168"/>
      <c r="RPD157" s="168"/>
      <c r="RPE157" s="168"/>
      <c r="RPF157" s="168"/>
      <c r="RPG157" s="168"/>
      <c r="RPH157" s="168"/>
      <c r="RPI157" s="168"/>
      <c r="RPJ157" s="168"/>
      <c r="RPK157" s="168"/>
      <c r="RPL157" s="168"/>
      <c r="RPM157" s="168"/>
      <c r="RPN157" s="168"/>
      <c r="RPO157" s="168"/>
      <c r="RPP157" s="168"/>
      <c r="RPQ157" s="168"/>
      <c r="RPR157" s="168"/>
      <c r="RPS157" s="168"/>
      <c r="RPT157" s="168"/>
      <c r="RPU157" s="168"/>
      <c r="RPV157" s="168"/>
      <c r="RPW157" s="168"/>
      <c r="RPX157" s="168"/>
      <c r="RPY157" s="168"/>
      <c r="RPZ157" s="168"/>
      <c r="RQA157" s="168"/>
      <c r="RQB157" s="168"/>
      <c r="RQC157" s="168"/>
      <c r="RQD157" s="168"/>
      <c r="RQE157" s="168"/>
      <c r="RQF157" s="168"/>
      <c r="RQG157" s="168"/>
      <c r="RQH157" s="168"/>
      <c r="RQI157" s="168"/>
      <c r="RQJ157" s="168"/>
      <c r="RQK157" s="168"/>
      <c r="RQL157" s="168"/>
      <c r="RQM157" s="168"/>
      <c r="RQN157" s="168"/>
      <c r="RQO157" s="168"/>
      <c r="RQP157" s="168"/>
      <c r="RQQ157" s="168"/>
      <c r="RQR157" s="168"/>
      <c r="RQS157" s="168"/>
      <c r="RQT157" s="168"/>
      <c r="RQU157" s="168"/>
      <c r="RQV157" s="168"/>
      <c r="RQW157" s="168"/>
      <c r="RQX157" s="168"/>
      <c r="RQY157" s="168"/>
      <c r="RQZ157" s="168"/>
      <c r="RRA157" s="168"/>
      <c r="RRB157" s="168"/>
      <c r="RRC157" s="168"/>
      <c r="RRD157" s="168"/>
      <c r="RRE157" s="168"/>
      <c r="RRF157" s="168"/>
      <c r="RRG157" s="168"/>
      <c r="RRH157" s="168"/>
      <c r="RRI157" s="168"/>
      <c r="RRJ157" s="168"/>
      <c r="RRK157" s="168"/>
      <c r="RRL157" s="168"/>
      <c r="RRM157" s="168"/>
      <c r="RRN157" s="168"/>
      <c r="RRO157" s="168"/>
      <c r="RRP157" s="168"/>
      <c r="RRQ157" s="168"/>
      <c r="RRR157" s="168"/>
      <c r="RRS157" s="168"/>
      <c r="RRT157" s="168"/>
      <c r="RRU157" s="168"/>
      <c r="RRV157" s="168"/>
      <c r="RRW157" s="168"/>
      <c r="RRX157" s="168"/>
      <c r="RRY157" s="168"/>
      <c r="RRZ157" s="168"/>
      <c r="RSA157" s="168"/>
      <c r="RSB157" s="168"/>
      <c r="RSC157" s="168"/>
      <c r="RSD157" s="168"/>
      <c r="RSE157" s="168"/>
      <c r="RSF157" s="168"/>
      <c r="RSG157" s="168"/>
      <c r="RSH157" s="168"/>
      <c r="RSI157" s="168"/>
      <c r="RSJ157" s="168"/>
      <c r="RSK157" s="168"/>
      <c r="RSL157" s="168"/>
      <c r="RSM157" s="168"/>
      <c r="RSN157" s="168"/>
      <c r="RSO157" s="168"/>
      <c r="RSP157" s="168"/>
      <c r="RSQ157" s="168"/>
      <c r="RSR157" s="168"/>
      <c r="RSS157" s="168"/>
      <c r="RST157" s="168"/>
      <c r="RSU157" s="168"/>
      <c r="RSV157" s="168"/>
      <c r="RSW157" s="168"/>
      <c r="RSX157" s="168"/>
      <c r="RSY157" s="168"/>
      <c r="RSZ157" s="168"/>
      <c r="RTA157" s="168"/>
      <c r="RTB157" s="168"/>
      <c r="RTC157" s="168"/>
      <c r="RTD157" s="168"/>
      <c r="RTE157" s="168"/>
      <c r="RTF157" s="168"/>
      <c r="RTG157" s="168"/>
      <c r="RTH157" s="168"/>
      <c r="RTI157" s="168"/>
      <c r="RTJ157" s="168"/>
      <c r="RTK157" s="168"/>
      <c r="RTL157" s="168"/>
      <c r="RTM157" s="168"/>
      <c r="RTN157" s="168"/>
      <c r="RTO157" s="168"/>
      <c r="RTP157" s="168"/>
      <c r="RTQ157" s="168"/>
      <c r="RTR157" s="168"/>
      <c r="RTS157" s="168"/>
      <c r="RTT157" s="168"/>
      <c r="RTU157" s="168"/>
      <c r="RTV157" s="168"/>
      <c r="RTW157" s="168"/>
      <c r="RTX157" s="168"/>
      <c r="RTY157" s="168"/>
      <c r="RTZ157" s="168"/>
      <c r="RUA157" s="168"/>
      <c r="RUB157" s="168"/>
      <c r="RUC157" s="168"/>
      <c r="RUD157" s="168"/>
      <c r="RUE157" s="168"/>
      <c r="RUF157" s="168"/>
      <c r="RUG157" s="168"/>
      <c r="RUH157" s="168"/>
      <c r="RUI157" s="168"/>
      <c r="RUJ157" s="168"/>
      <c r="RUK157" s="168"/>
      <c r="RUL157" s="168"/>
      <c r="RUM157" s="168"/>
      <c r="RUN157" s="168"/>
      <c r="RUO157" s="168"/>
      <c r="RUP157" s="168"/>
      <c r="RUQ157" s="168"/>
      <c r="RUR157" s="168"/>
      <c r="RUS157" s="168"/>
      <c r="RUT157" s="168"/>
      <c r="RUU157" s="168"/>
      <c r="RUV157" s="168"/>
      <c r="RUW157" s="168"/>
      <c r="RUX157" s="168"/>
      <c r="RUY157" s="168"/>
      <c r="RUZ157" s="168"/>
      <c r="RVA157" s="168"/>
      <c r="RVB157" s="168"/>
      <c r="RVC157" s="168"/>
      <c r="RVD157" s="168"/>
      <c r="RVE157" s="168"/>
      <c r="RVF157" s="168"/>
      <c r="RVG157" s="168"/>
      <c r="RVH157" s="168"/>
      <c r="RVI157" s="168"/>
      <c r="RVJ157" s="168"/>
      <c r="RVK157" s="168"/>
      <c r="RVL157" s="168"/>
      <c r="RVM157" s="168"/>
      <c r="RVN157" s="168"/>
      <c r="RVO157" s="168"/>
      <c r="RVP157" s="168"/>
      <c r="RVQ157" s="168"/>
      <c r="RVR157" s="168"/>
      <c r="RVS157" s="168"/>
      <c r="RVT157" s="168"/>
      <c r="RVU157" s="168"/>
      <c r="RVV157" s="168"/>
      <c r="RVW157" s="168"/>
      <c r="RVX157" s="168"/>
      <c r="RVY157" s="168"/>
      <c r="RVZ157" s="168"/>
      <c r="RWA157" s="168"/>
      <c r="RWB157" s="168"/>
      <c r="RWC157" s="168"/>
      <c r="RWD157" s="168"/>
      <c r="RWE157" s="168"/>
      <c r="RWF157" s="168"/>
      <c r="RWG157" s="168"/>
      <c r="RWH157" s="168"/>
      <c r="RWI157" s="168"/>
      <c r="RWJ157" s="168"/>
      <c r="RWK157" s="168"/>
      <c r="RWL157" s="168"/>
      <c r="RWM157" s="168"/>
      <c r="RWN157" s="168"/>
      <c r="RWO157" s="168"/>
      <c r="RWP157" s="168"/>
      <c r="RWQ157" s="168"/>
      <c r="RWR157" s="168"/>
      <c r="RWS157" s="168"/>
      <c r="RWT157" s="168"/>
      <c r="RWU157" s="168"/>
      <c r="RWV157" s="168"/>
      <c r="RWW157" s="168"/>
      <c r="RWX157" s="168"/>
      <c r="RWY157" s="168"/>
      <c r="RWZ157" s="168"/>
      <c r="RXA157" s="168"/>
      <c r="RXB157" s="168"/>
      <c r="RXC157" s="168"/>
      <c r="RXD157" s="168"/>
      <c r="RXE157" s="168"/>
      <c r="RXF157" s="168"/>
      <c r="RXG157" s="168"/>
      <c r="RXH157" s="168"/>
      <c r="RXI157" s="168"/>
      <c r="RXJ157" s="168"/>
      <c r="RXK157" s="168"/>
      <c r="RXL157" s="168"/>
      <c r="RXM157" s="168"/>
      <c r="RXN157" s="168"/>
      <c r="RXO157" s="168"/>
      <c r="RXP157" s="168"/>
      <c r="RXQ157" s="168"/>
      <c r="RXR157" s="168"/>
      <c r="RXS157" s="168"/>
      <c r="RXT157" s="168"/>
      <c r="RXU157" s="168"/>
      <c r="RXV157" s="168"/>
      <c r="RXW157" s="168"/>
      <c r="RXX157" s="168"/>
      <c r="RXY157" s="168"/>
      <c r="RXZ157" s="168"/>
      <c r="RYA157" s="168"/>
      <c r="RYB157" s="168"/>
      <c r="RYC157" s="168"/>
      <c r="RYD157" s="168"/>
      <c r="RYE157" s="168"/>
      <c r="RYF157" s="168"/>
      <c r="RYG157" s="168"/>
      <c r="RYH157" s="168"/>
      <c r="RYI157" s="168"/>
      <c r="RYJ157" s="168"/>
      <c r="RYK157" s="168"/>
      <c r="RYL157" s="168"/>
      <c r="RYM157" s="168"/>
      <c r="RYN157" s="168"/>
      <c r="RYO157" s="168"/>
      <c r="RYP157" s="168"/>
      <c r="RYQ157" s="168"/>
      <c r="RYR157" s="168"/>
      <c r="RYS157" s="168"/>
      <c r="RYT157" s="168"/>
      <c r="RYU157" s="168"/>
      <c r="RYV157" s="168"/>
      <c r="RYW157" s="168"/>
      <c r="RYX157" s="168"/>
      <c r="RYY157" s="168"/>
      <c r="RYZ157" s="168"/>
      <c r="RZA157" s="168"/>
      <c r="RZB157" s="168"/>
      <c r="RZC157" s="168"/>
      <c r="RZD157" s="168"/>
      <c r="RZE157" s="168"/>
      <c r="RZF157" s="168"/>
      <c r="RZG157" s="168"/>
      <c r="RZH157" s="168"/>
      <c r="RZI157" s="168"/>
      <c r="RZJ157" s="168"/>
      <c r="RZK157" s="168"/>
      <c r="RZL157" s="168"/>
      <c r="RZM157" s="168"/>
      <c r="RZN157" s="168"/>
      <c r="RZO157" s="168"/>
      <c r="RZP157" s="168"/>
      <c r="RZQ157" s="168"/>
      <c r="RZR157" s="168"/>
      <c r="RZS157" s="168"/>
      <c r="RZT157" s="168"/>
      <c r="RZU157" s="168"/>
      <c r="RZV157" s="168"/>
      <c r="RZW157" s="168"/>
      <c r="RZX157" s="168"/>
      <c r="RZY157" s="168"/>
      <c r="RZZ157" s="168"/>
      <c r="SAA157" s="168"/>
      <c r="SAB157" s="168"/>
      <c r="SAC157" s="168"/>
      <c r="SAD157" s="168"/>
      <c r="SAE157" s="168"/>
      <c r="SAF157" s="168"/>
      <c r="SAG157" s="168"/>
      <c r="SAH157" s="168"/>
      <c r="SAI157" s="168"/>
      <c r="SAJ157" s="168"/>
      <c r="SAK157" s="168"/>
      <c r="SAL157" s="168"/>
      <c r="SAM157" s="168"/>
      <c r="SAN157" s="168"/>
      <c r="SAO157" s="168"/>
      <c r="SAP157" s="168"/>
      <c r="SAQ157" s="168"/>
      <c r="SAR157" s="168"/>
      <c r="SAS157" s="168"/>
      <c r="SAT157" s="168"/>
      <c r="SAU157" s="168"/>
      <c r="SAV157" s="168"/>
      <c r="SAW157" s="168"/>
      <c r="SAX157" s="168"/>
      <c r="SAY157" s="168"/>
      <c r="SAZ157" s="168"/>
      <c r="SBA157" s="168"/>
      <c r="SBB157" s="168"/>
      <c r="SBC157" s="168"/>
      <c r="SBD157" s="168"/>
      <c r="SBE157" s="168"/>
      <c r="SBF157" s="168"/>
      <c r="SBG157" s="168"/>
      <c r="SBH157" s="168"/>
      <c r="SBI157" s="168"/>
      <c r="SBJ157" s="168"/>
      <c r="SBK157" s="168"/>
      <c r="SBL157" s="168"/>
      <c r="SBM157" s="168"/>
      <c r="SBN157" s="168"/>
      <c r="SBO157" s="168"/>
      <c r="SBP157" s="168"/>
      <c r="SBQ157" s="168"/>
      <c r="SBR157" s="168"/>
      <c r="SBS157" s="168"/>
      <c r="SBT157" s="168"/>
      <c r="SBU157" s="168"/>
      <c r="SBV157" s="168"/>
      <c r="SBW157" s="168"/>
      <c r="SBX157" s="168"/>
      <c r="SBY157" s="168"/>
      <c r="SBZ157" s="168"/>
      <c r="SCA157" s="168"/>
      <c r="SCB157" s="168"/>
      <c r="SCC157" s="168"/>
      <c r="SCD157" s="168"/>
      <c r="SCE157" s="168"/>
      <c r="SCF157" s="168"/>
      <c r="SCG157" s="168"/>
      <c r="SCH157" s="168"/>
      <c r="SCI157" s="168"/>
      <c r="SCJ157" s="168"/>
      <c r="SCK157" s="168"/>
      <c r="SCL157" s="168"/>
      <c r="SCM157" s="168"/>
      <c r="SCN157" s="168"/>
      <c r="SCO157" s="168"/>
      <c r="SCP157" s="168"/>
      <c r="SCQ157" s="168"/>
      <c r="SCR157" s="168"/>
      <c r="SCS157" s="168"/>
      <c r="SCT157" s="168"/>
      <c r="SCU157" s="168"/>
      <c r="SCV157" s="168"/>
      <c r="SCW157" s="168"/>
      <c r="SCX157" s="168"/>
      <c r="SCY157" s="168"/>
      <c r="SCZ157" s="168"/>
      <c r="SDA157" s="168"/>
      <c r="SDB157" s="168"/>
      <c r="SDC157" s="168"/>
      <c r="SDD157" s="168"/>
      <c r="SDE157" s="168"/>
      <c r="SDF157" s="168"/>
      <c r="SDG157" s="168"/>
      <c r="SDH157" s="168"/>
      <c r="SDI157" s="168"/>
      <c r="SDJ157" s="168"/>
      <c r="SDK157" s="168"/>
      <c r="SDL157" s="168"/>
      <c r="SDM157" s="168"/>
      <c r="SDN157" s="168"/>
      <c r="SDO157" s="168"/>
      <c r="SDP157" s="168"/>
      <c r="SDQ157" s="168"/>
      <c r="SDR157" s="168"/>
      <c r="SDS157" s="168"/>
      <c r="SDT157" s="168"/>
      <c r="SDU157" s="168"/>
      <c r="SDV157" s="168"/>
      <c r="SDW157" s="168"/>
      <c r="SDX157" s="168"/>
      <c r="SDY157" s="168"/>
      <c r="SDZ157" s="168"/>
      <c r="SEA157" s="168"/>
      <c r="SEB157" s="168"/>
      <c r="SEC157" s="168"/>
      <c r="SED157" s="168"/>
      <c r="SEE157" s="168"/>
      <c r="SEF157" s="168"/>
      <c r="SEG157" s="168"/>
      <c r="SEH157" s="168"/>
      <c r="SEI157" s="168"/>
      <c r="SEJ157" s="168"/>
      <c r="SEK157" s="168"/>
      <c r="SEL157" s="168"/>
      <c r="SEM157" s="168"/>
      <c r="SEN157" s="168"/>
      <c r="SEO157" s="168"/>
      <c r="SEP157" s="168"/>
      <c r="SEQ157" s="168"/>
      <c r="SER157" s="168"/>
      <c r="SES157" s="168"/>
      <c r="SET157" s="168"/>
      <c r="SEU157" s="168"/>
      <c r="SEV157" s="168"/>
      <c r="SEW157" s="168"/>
      <c r="SEX157" s="168"/>
      <c r="SEY157" s="168"/>
      <c r="SEZ157" s="168"/>
      <c r="SFA157" s="168"/>
      <c r="SFB157" s="168"/>
      <c r="SFC157" s="168"/>
      <c r="SFD157" s="168"/>
      <c r="SFE157" s="168"/>
      <c r="SFF157" s="168"/>
      <c r="SFG157" s="168"/>
      <c r="SFH157" s="168"/>
      <c r="SFI157" s="168"/>
      <c r="SFJ157" s="168"/>
      <c r="SFK157" s="168"/>
      <c r="SFL157" s="168"/>
      <c r="SFM157" s="168"/>
      <c r="SFN157" s="168"/>
      <c r="SFO157" s="168"/>
      <c r="SFP157" s="168"/>
      <c r="SFQ157" s="168"/>
      <c r="SFR157" s="168"/>
      <c r="SFS157" s="168"/>
      <c r="SFT157" s="168"/>
      <c r="SFU157" s="168"/>
      <c r="SFV157" s="168"/>
      <c r="SFW157" s="168"/>
      <c r="SFX157" s="168"/>
      <c r="SFY157" s="168"/>
      <c r="SFZ157" s="168"/>
      <c r="SGA157" s="168"/>
      <c r="SGB157" s="168"/>
      <c r="SGC157" s="168"/>
      <c r="SGD157" s="168"/>
      <c r="SGE157" s="168"/>
      <c r="SGF157" s="168"/>
      <c r="SGG157" s="168"/>
      <c r="SGH157" s="168"/>
      <c r="SGI157" s="168"/>
      <c r="SGJ157" s="168"/>
      <c r="SGK157" s="168"/>
      <c r="SGL157" s="168"/>
      <c r="SGM157" s="168"/>
      <c r="SGN157" s="168"/>
      <c r="SGO157" s="168"/>
      <c r="SGP157" s="168"/>
      <c r="SGQ157" s="168"/>
      <c r="SGR157" s="168"/>
      <c r="SGS157" s="168"/>
      <c r="SGT157" s="168"/>
      <c r="SGU157" s="168"/>
      <c r="SGV157" s="168"/>
      <c r="SGW157" s="168"/>
      <c r="SGX157" s="168"/>
      <c r="SGY157" s="168"/>
      <c r="SGZ157" s="168"/>
      <c r="SHA157" s="168"/>
      <c r="SHB157" s="168"/>
      <c r="SHC157" s="168"/>
      <c r="SHD157" s="168"/>
      <c r="SHE157" s="168"/>
      <c r="SHF157" s="168"/>
      <c r="SHG157" s="168"/>
      <c r="SHH157" s="168"/>
      <c r="SHI157" s="168"/>
      <c r="SHJ157" s="168"/>
      <c r="SHK157" s="168"/>
      <c r="SHL157" s="168"/>
      <c r="SHM157" s="168"/>
      <c r="SHN157" s="168"/>
      <c r="SHO157" s="168"/>
      <c r="SHP157" s="168"/>
      <c r="SHQ157" s="168"/>
      <c r="SHR157" s="168"/>
      <c r="SHS157" s="168"/>
      <c r="SHT157" s="168"/>
      <c r="SHU157" s="168"/>
      <c r="SHV157" s="168"/>
      <c r="SHW157" s="168"/>
      <c r="SHX157" s="168"/>
      <c r="SHY157" s="168"/>
      <c r="SHZ157" s="168"/>
      <c r="SIA157" s="168"/>
      <c r="SIB157" s="168"/>
      <c r="SIC157" s="168"/>
      <c r="SID157" s="168"/>
      <c r="SIE157" s="168"/>
      <c r="SIF157" s="168"/>
      <c r="SIG157" s="168"/>
      <c r="SIH157" s="168"/>
      <c r="SII157" s="168"/>
      <c r="SIJ157" s="168"/>
      <c r="SIK157" s="168"/>
      <c r="SIL157" s="168"/>
      <c r="SIM157" s="168"/>
      <c r="SIN157" s="168"/>
      <c r="SIO157" s="168"/>
      <c r="SIP157" s="168"/>
      <c r="SIQ157" s="168"/>
      <c r="SIR157" s="168"/>
      <c r="SIS157" s="168"/>
      <c r="SIT157" s="168"/>
      <c r="SIU157" s="168"/>
      <c r="SIV157" s="168"/>
      <c r="SIW157" s="168"/>
      <c r="SIX157" s="168"/>
      <c r="SIY157" s="168"/>
      <c r="SIZ157" s="168"/>
      <c r="SJA157" s="168"/>
      <c r="SJB157" s="168"/>
      <c r="SJC157" s="168"/>
      <c r="SJD157" s="168"/>
      <c r="SJE157" s="168"/>
      <c r="SJF157" s="168"/>
      <c r="SJG157" s="168"/>
      <c r="SJH157" s="168"/>
      <c r="SJI157" s="168"/>
      <c r="SJJ157" s="168"/>
      <c r="SJK157" s="168"/>
      <c r="SJL157" s="168"/>
      <c r="SJM157" s="168"/>
      <c r="SJN157" s="168"/>
      <c r="SJO157" s="168"/>
      <c r="SJP157" s="168"/>
      <c r="SJQ157" s="168"/>
      <c r="SJR157" s="168"/>
      <c r="SJS157" s="168"/>
      <c r="SJT157" s="168"/>
      <c r="SJU157" s="168"/>
      <c r="SJV157" s="168"/>
      <c r="SJW157" s="168"/>
      <c r="SJX157" s="168"/>
      <c r="SJY157" s="168"/>
      <c r="SJZ157" s="168"/>
      <c r="SKA157" s="168"/>
      <c r="SKB157" s="168"/>
      <c r="SKC157" s="168"/>
      <c r="SKD157" s="168"/>
      <c r="SKE157" s="168"/>
      <c r="SKF157" s="168"/>
      <c r="SKG157" s="168"/>
      <c r="SKH157" s="168"/>
      <c r="SKI157" s="168"/>
      <c r="SKJ157" s="168"/>
      <c r="SKK157" s="168"/>
      <c r="SKL157" s="168"/>
      <c r="SKM157" s="168"/>
      <c r="SKN157" s="168"/>
      <c r="SKO157" s="168"/>
      <c r="SKP157" s="168"/>
      <c r="SKQ157" s="168"/>
      <c r="SKR157" s="168"/>
      <c r="SKS157" s="168"/>
      <c r="SKT157" s="168"/>
      <c r="SKU157" s="168"/>
      <c r="SKV157" s="168"/>
      <c r="SKW157" s="168"/>
      <c r="SKX157" s="168"/>
      <c r="SKY157" s="168"/>
      <c r="SKZ157" s="168"/>
      <c r="SLA157" s="168"/>
      <c r="SLB157" s="168"/>
      <c r="SLC157" s="168"/>
      <c r="SLD157" s="168"/>
      <c r="SLE157" s="168"/>
      <c r="SLF157" s="168"/>
      <c r="SLG157" s="168"/>
      <c r="SLH157" s="168"/>
      <c r="SLI157" s="168"/>
      <c r="SLJ157" s="168"/>
      <c r="SLK157" s="168"/>
      <c r="SLL157" s="168"/>
      <c r="SLM157" s="168"/>
      <c r="SLN157" s="168"/>
      <c r="SLO157" s="168"/>
      <c r="SLP157" s="168"/>
      <c r="SLQ157" s="168"/>
      <c r="SLR157" s="168"/>
      <c r="SLS157" s="168"/>
      <c r="SLT157" s="168"/>
      <c r="SLU157" s="168"/>
      <c r="SLV157" s="168"/>
      <c r="SLW157" s="168"/>
      <c r="SLX157" s="168"/>
      <c r="SLY157" s="168"/>
      <c r="SLZ157" s="168"/>
      <c r="SMA157" s="168"/>
      <c r="SMB157" s="168"/>
      <c r="SMC157" s="168"/>
      <c r="SMD157" s="168"/>
      <c r="SME157" s="168"/>
      <c r="SMF157" s="168"/>
      <c r="SMG157" s="168"/>
      <c r="SMH157" s="168"/>
      <c r="SMI157" s="168"/>
      <c r="SMJ157" s="168"/>
      <c r="SMK157" s="168"/>
      <c r="SML157" s="168"/>
      <c r="SMM157" s="168"/>
      <c r="SMN157" s="168"/>
      <c r="SMO157" s="168"/>
      <c r="SMP157" s="168"/>
      <c r="SMQ157" s="168"/>
      <c r="SMR157" s="168"/>
      <c r="SMS157" s="168"/>
      <c r="SMT157" s="168"/>
      <c r="SMU157" s="168"/>
      <c r="SMV157" s="168"/>
      <c r="SMW157" s="168"/>
      <c r="SMX157" s="168"/>
      <c r="SMY157" s="168"/>
      <c r="SMZ157" s="168"/>
      <c r="SNA157" s="168"/>
      <c r="SNB157" s="168"/>
      <c r="SNC157" s="168"/>
      <c r="SND157" s="168"/>
      <c r="SNE157" s="168"/>
      <c r="SNF157" s="168"/>
      <c r="SNG157" s="168"/>
      <c r="SNH157" s="168"/>
      <c r="SNI157" s="168"/>
      <c r="SNJ157" s="168"/>
      <c r="SNK157" s="168"/>
      <c r="SNL157" s="168"/>
      <c r="SNM157" s="168"/>
      <c r="SNN157" s="168"/>
      <c r="SNO157" s="168"/>
      <c r="SNP157" s="168"/>
      <c r="SNQ157" s="168"/>
      <c r="SNR157" s="168"/>
      <c r="SNS157" s="168"/>
      <c r="SNT157" s="168"/>
      <c r="SNU157" s="168"/>
      <c r="SNV157" s="168"/>
      <c r="SNW157" s="168"/>
      <c r="SNX157" s="168"/>
      <c r="SNY157" s="168"/>
      <c r="SNZ157" s="168"/>
      <c r="SOA157" s="168"/>
      <c r="SOB157" s="168"/>
      <c r="SOC157" s="168"/>
      <c r="SOD157" s="168"/>
      <c r="SOE157" s="168"/>
      <c r="SOF157" s="168"/>
      <c r="SOG157" s="168"/>
      <c r="SOH157" s="168"/>
      <c r="SOI157" s="168"/>
      <c r="SOJ157" s="168"/>
      <c r="SOK157" s="168"/>
      <c r="SOL157" s="168"/>
      <c r="SOM157" s="168"/>
      <c r="SON157" s="168"/>
      <c r="SOO157" s="168"/>
      <c r="SOP157" s="168"/>
      <c r="SOQ157" s="168"/>
      <c r="SOR157" s="168"/>
      <c r="SOS157" s="168"/>
      <c r="SOT157" s="168"/>
      <c r="SOU157" s="168"/>
      <c r="SOV157" s="168"/>
      <c r="SOW157" s="168"/>
      <c r="SOX157" s="168"/>
      <c r="SOY157" s="168"/>
      <c r="SOZ157" s="168"/>
      <c r="SPA157" s="168"/>
      <c r="SPB157" s="168"/>
      <c r="SPC157" s="168"/>
      <c r="SPD157" s="168"/>
      <c r="SPE157" s="168"/>
      <c r="SPF157" s="168"/>
      <c r="SPG157" s="168"/>
      <c r="SPH157" s="168"/>
      <c r="SPI157" s="168"/>
      <c r="SPJ157" s="168"/>
      <c r="SPK157" s="168"/>
      <c r="SPL157" s="168"/>
      <c r="SPM157" s="168"/>
      <c r="SPN157" s="168"/>
      <c r="SPO157" s="168"/>
      <c r="SPP157" s="168"/>
      <c r="SPQ157" s="168"/>
      <c r="SPR157" s="168"/>
      <c r="SPS157" s="168"/>
      <c r="SPT157" s="168"/>
      <c r="SPU157" s="168"/>
      <c r="SPV157" s="168"/>
      <c r="SPW157" s="168"/>
      <c r="SPX157" s="168"/>
      <c r="SPY157" s="168"/>
      <c r="SPZ157" s="168"/>
      <c r="SQA157" s="168"/>
      <c r="SQB157" s="168"/>
      <c r="SQC157" s="168"/>
      <c r="SQD157" s="168"/>
      <c r="SQE157" s="168"/>
      <c r="SQF157" s="168"/>
      <c r="SQG157" s="168"/>
      <c r="SQH157" s="168"/>
      <c r="SQI157" s="168"/>
      <c r="SQJ157" s="168"/>
      <c r="SQK157" s="168"/>
      <c r="SQL157" s="168"/>
      <c r="SQM157" s="168"/>
      <c r="SQN157" s="168"/>
      <c r="SQO157" s="168"/>
      <c r="SQP157" s="168"/>
      <c r="SQQ157" s="168"/>
      <c r="SQR157" s="168"/>
      <c r="SQS157" s="168"/>
      <c r="SQT157" s="168"/>
      <c r="SQU157" s="168"/>
      <c r="SQV157" s="168"/>
      <c r="SQW157" s="168"/>
      <c r="SQX157" s="168"/>
      <c r="SQY157" s="168"/>
      <c r="SQZ157" s="168"/>
      <c r="SRA157" s="168"/>
      <c r="SRB157" s="168"/>
      <c r="SRC157" s="168"/>
      <c r="SRD157" s="168"/>
      <c r="SRE157" s="168"/>
      <c r="SRF157" s="168"/>
      <c r="SRG157" s="168"/>
      <c r="SRH157" s="168"/>
      <c r="SRI157" s="168"/>
      <c r="SRJ157" s="168"/>
      <c r="SRK157" s="168"/>
      <c r="SRL157" s="168"/>
      <c r="SRM157" s="168"/>
      <c r="SRN157" s="168"/>
      <c r="SRO157" s="168"/>
      <c r="SRP157" s="168"/>
      <c r="SRQ157" s="168"/>
      <c r="SRR157" s="168"/>
      <c r="SRS157" s="168"/>
      <c r="SRT157" s="168"/>
      <c r="SRU157" s="168"/>
      <c r="SRV157" s="168"/>
      <c r="SRW157" s="168"/>
      <c r="SRX157" s="168"/>
      <c r="SRY157" s="168"/>
      <c r="SRZ157" s="168"/>
      <c r="SSA157" s="168"/>
      <c r="SSB157" s="168"/>
      <c r="SSC157" s="168"/>
      <c r="SSD157" s="168"/>
      <c r="SSE157" s="168"/>
      <c r="SSF157" s="168"/>
      <c r="SSG157" s="168"/>
      <c r="SSH157" s="168"/>
      <c r="SSI157" s="168"/>
      <c r="SSJ157" s="168"/>
      <c r="SSK157" s="168"/>
      <c r="SSL157" s="168"/>
      <c r="SSM157" s="168"/>
      <c r="SSN157" s="168"/>
      <c r="SSO157" s="168"/>
      <c r="SSP157" s="168"/>
      <c r="SSQ157" s="168"/>
      <c r="SSR157" s="168"/>
      <c r="SSS157" s="168"/>
      <c r="SST157" s="168"/>
      <c r="SSU157" s="168"/>
      <c r="SSV157" s="168"/>
      <c r="SSW157" s="168"/>
      <c r="SSX157" s="168"/>
      <c r="SSY157" s="168"/>
      <c r="SSZ157" s="168"/>
      <c r="STA157" s="168"/>
      <c r="STB157" s="168"/>
      <c r="STC157" s="168"/>
      <c r="STD157" s="168"/>
      <c r="STE157" s="168"/>
      <c r="STF157" s="168"/>
      <c r="STG157" s="168"/>
      <c r="STH157" s="168"/>
      <c r="STI157" s="168"/>
      <c r="STJ157" s="168"/>
      <c r="STK157" s="168"/>
      <c r="STL157" s="168"/>
      <c r="STM157" s="168"/>
      <c r="STN157" s="168"/>
      <c r="STO157" s="168"/>
      <c r="STP157" s="168"/>
      <c r="STQ157" s="168"/>
      <c r="STR157" s="168"/>
      <c r="STS157" s="168"/>
      <c r="STT157" s="168"/>
      <c r="STU157" s="168"/>
      <c r="STV157" s="168"/>
      <c r="STW157" s="168"/>
      <c r="STX157" s="168"/>
      <c r="STY157" s="168"/>
      <c r="STZ157" s="168"/>
      <c r="SUA157" s="168"/>
      <c r="SUB157" s="168"/>
      <c r="SUC157" s="168"/>
      <c r="SUD157" s="168"/>
      <c r="SUE157" s="168"/>
      <c r="SUF157" s="168"/>
      <c r="SUG157" s="168"/>
      <c r="SUH157" s="168"/>
      <c r="SUI157" s="168"/>
      <c r="SUJ157" s="168"/>
      <c r="SUK157" s="168"/>
      <c r="SUL157" s="168"/>
      <c r="SUM157" s="168"/>
      <c r="SUN157" s="168"/>
      <c r="SUO157" s="168"/>
      <c r="SUP157" s="168"/>
      <c r="SUQ157" s="168"/>
      <c r="SUR157" s="168"/>
      <c r="SUS157" s="168"/>
      <c r="SUT157" s="168"/>
      <c r="SUU157" s="168"/>
      <c r="SUV157" s="168"/>
      <c r="SUW157" s="168"/>
      <c r="SUX157" s="168"/>
      <c r="SUY157" s="168"/>
      <c r="SUZ157" s="168"/>
      <c r="SVA157" s="168"/>
      <c r="SVB157" s="168"/>
      <c r="SVC157" s="168"/>
      <c r="SVD157" s="168"/>
      <c r="SVE157" s="168"/>
      <c r="SVF157" s="168"/>
      <c r="SVG157" s="168"/>
      <c r="SVH157" s="168"/>
      <c r="SVI157" s="168"/>
      <c r="SVJ157" s="168"/>
      <c r="SVK157" s="168"/>
      <c r="SVL157" s="168"/>
      <c r="SVM157" s="168"/>
      <c r="SVN157" s="168"/>
      <c r="SVO157" s="168"/>
      <c r="SVP157" s="168"/>
      <c r="SVQ157" s="168"/>
      <c r="SVR157" s="168"/>
      <c r="SVS157" s="168"/>
      <c r="SVT157" s="168"/>
      <c r="SVU157" s="168"/>
      <c r="SVV157" s="168"/>
      <c r="SVW157" s="168"/>
      <c r="SVX157" s="168"/>
      <c r="SVY157" s="168"/>
      <c r="SVZ157" s="168"/>
      <c r="SWA157" s="168"/>
      <c r="SWB157" s="168"/>
      <c r="SWC157" s="168"/>
      <c r="SWD157" s="168"/>
      <c r="SWE157" s="168"/>
      <c r="SWF157" s="168"/>
      <c r="SWG157" s="168"/>
      <c r="SWH157" s="168"/>
      <c r="SWI157" s="168"/>
      <c r="SWJ157" s="168"/>
      <c r="SWK157" s="168"/>
      <c r="SWL157" s="168"/>
      <c r="SWM157" s="168"/>
      <c r="SWN157" s="168"/>
      <c r="SWO157" s="168"/>
      <c r="SWP157" s="168"/>
      <c r="SWQ157" s="168"/>
      <c r="SWR157" s="168"/>
      <c r="SWS157" s="168"/>
      <c r="SWT157" s="168"/>
      <c r="SWU157" s="168"/>
      <c r="SWV157" s="168"/>
      <c r="SWW157" s="168"/>
      <c r="SWX157" s="168"/>
      <c r="SWY157" s="168"/>
      <c r="SWZ157" s="168"/>
      <c r="SXA157" s="168"/>
      <c r="SXB157" s="168"/>
      <c r="SXC157" s="168"/>
      <c r="SXD157" s="168"/>
      <c r="SXE157" s="168"/>
      <c r="SXF157" s="168"/>
      <c r="SXG157" s="168"/>
      <c r="SXH157" s="168"/>
      <c r="SXI157" s="168"/>
      <c r="SXJ157" s="168"/>
      <c r="SXK157" s="168"/>
      <c r="SXL157" s="168"/>
      <c r="SXM157" s="168"/>
      <c r="SXN157" s="168"/>
      <c r="SXO157" s="168"/>
      <c r="SXP157" s="168"/>
      <c r="SXQ157" s="168"/>
      <c r="SXR157" s="168"/>
      <c r="SXS157" s="168"/>
      <c r="SXT157" s="168"/>
      <c r="SXU157" s="168"/>
      <c r="SXV157" s="168"/>
      <c r="SXW157" s="168"/>
      <c r="SXX157" s="168"/>
      <c r="SXY157" s="168"/>
      <c r="SXZ157" s="168"/>
      <c r="SYA157" s="168"/>
      <c r="SYB157" s="168"/>
      <c r="SYC157" s="168"/>
      <c r="SYD157" s="168"/>
      <c r="SYE157" s="168"/>
      <c r="SYF157" s="168"/>
      <c r="SYG157" s="168"/>
      <c r="SYH157" s="168"/>
      <c r="SYI157" s="168"/>
      <c r="SYJ157" s="168"/>
      <c r="SYK157" s="168"/>
      <c r="SYL157" s="168"/>
      <c r="SYM157" s="168"/>
      <c r="SYN157" s="168"/>
      <c r="SYO157" s="168"/>
      <c r="SYP157" s="168"/>
      <c r="SYQ157" s="168"/>
      <c r="SYR157" s="168"/>
      <c r="SYS157" s="168"/>
      <c r="SYT157" s="168"/>
      <c r="SYU157" s="168"/>
      <c r="SYV157" s="168"/>
      <c r="SYW157" s="168"/>
      <c r="SYX157" s="168"/>
      <c r="SYY157" s="168"/>
      <c r="SYZ157" s="168"/>
      <c r="SZA157" s="168"/>
      <c r="SZB157" s="168"/>
      <c r="SZC157" s="168"/>
      <c r="SZD157" s="168"/>
      <c r="SZE157" s="168"/>
      <c r="SZF157" s="168"/>
      <c r="SZG157" s="168"/>
      <c r="SZH157" s="168"/>
      <c r="SZI157" s="168"/>
      <c r="SZJ157" s="168"/>
      <c r="SZK157" s="168"/>
      <c r="SZL157" s="168"/>
      <c r="SZM157" s="168"/>
      <c r="SZN157" s="168"/>
      <c r="SZO157" s="168"/>
      <c r="SZP157" s="168"/>
      <c r="SZQ157" s="168"/>
      <c r="SZR157" s="168"/>
      <c r="SZS157" s="168"/>
      <c r="SZT157" s="168"/>
      <c r="SZU157" s="168"/>
      <c r="SZV157" s="168"/>
      <c r="SZW157" s="168"/>
      <c r="SZX157" s="168"/>
      <c r="SZY157" s="168"/>
      <c r="SZZ157" s="168"/>
      <c r="TAA157" s="168"/>
      <c r="TAB157" s="168"/>
      <c r="TAC157" s="168"/>
      <c r="TAD157" s="168"/>
      <c r="TAE157" s="168"/>
      <c r="TAF157" s="168"/>
      <c r="TAG157" s="168"/>
      <c r="TAH157" s="168"/>
      <c r="TAI157" s="168"/>
      <c r="TAJ157" s="168"/>
      <c r="TAK157" s="168"/>
      <c r="TAL157" s="168"/>
      <c r="TAM157" s="168"/>
      <c r="TAN157" s="168"/>
      <c r="TAO157" s="168"/>
      <c r="TAP157" s="168"/>
      <c r="TAQ157" s="168"/>
      <c r="TAR157" s="168"/>
      <c r="TAS157" s="168"/>
      <c r="TAT157" s="168"/>
      <c r="TAU157" s="168"/>
      <c r="TAV157" s="168"/>
      <c r="TAW157" s="168"/>
      <c r="TAX157" s="168"/>
      <c r="TAY157" s="168"/>
      <c r="TAZ157" s="168"/>
      <c r="TBA157" s="168"/>
      <c r="TBB157" s="168"/>
      <c r="TBC157" s="168"/>
      <c r="TBD157" s="168"/>
      <c r="TBE157" s="168"/>
      <c r="TBF157" s="168"/>
      <c r="TBG157" s="168"/>
      <c r="TBH157" s="168"/>
      <c r="TBI157" s="168"/>
      <c r="TBJ157" s="168"/>
      <c r="TBK157" s="168"/>
      <c r="TBL157" s="168"/>
      <c r="TBM157" s="168"/>
      <c r="TBN157" s="168"/>
      <c r="TBO157" s="168"/>
      <c r="TBP157" s="168"/>
      <c r="TBQ157" s="168"/>
      <c r="TBR157" s="168"/>
      <c r="TBS157" s="168"/>
      <c r="TBT157" s="168"/>
      <c r="TBU157" s="168"/>
      <c r="TBV157" s="168"/>
      <c r="TBW157" s="168"/>
      <c r="TBX157" s="168"/>
      <c r="TBY157" s="168"/>
      <c r="TBZ157" s="168"/>
      <c r="TCA157" s="168"/>
      <c r="TCB157" s="168"/>
      <c r="TCC157" s="168"/>
      <c r="TCD157" s="168"/>
      <c r="TCE157" s="168"/>
      <c r="TCF157" s="168"/>
      <c r="TCG157" s="168"/>
      <c r="TCH157" s="168"/>
      <c r="TCI157" s="168"/>
      <c r="TCJ157" s="168"/>
      <c r="TCK157" s="168"/>
      <c r="TCL157" s="168"/>
      <c r="TCM157" s="168"/>
      <c r="TCN157" s="168"/>
      <c r="TCO157" s="168"/>
      <c r="TCP157" s="168"/>
      <c r="TCQ157" s="168"/>
      <c r="TCR157" s="168"/>
      <c r="TCS157" s="168"/>
      <c r="TCT157" s="168"/>
      <c r="TCU157" s="168"/>
      <c r="TCV157" s="168"/>
      <c r="TCW157" s="168"/>
      <c r="TCX157" s="168"/>
      <c r="TCY157" s="168"/>
      <c r="TCZ157" s="168"/>
      <c r="TDA157" s="168"/>
      <c r="TDB157" s="168"/>
      <c r="TDC157" s="168"/>
      <c r="TDD157" s="168"/>
      <c r="TDE157" s="168"/>
      <c r="TDF157" s="168"/>
      <c r="TDG157" s="168"/>
      <c r="TDH157" s="168"/>
      <c r="TDI157" s="168"/>
      <c r="TDJ157" s="168"/>
      <c r="TDK157" s="168"/>
      <c r="TDL157" s="168"/>
      <c r="TDM157" s="168"/>
      <c r="TDN157" s="168"/>
      <c r="TDO157" s="168"/>
      <c r="TDP157" s="168"/>
      <c r="TDQ157" s="168"/>
      <c r="TDR157" s="168"/>
      <c r="TDS157" s="168"/>
      <c r="TDT157" s="168"/>
      <c r="TDU157" s="168"/>
      <c r="TDV157" s="168"/>
      <c r="TDW157" s="168"/>
      <c r="TDX157" s="168"/>
      <c r="TDY157" s="168"/>
      <c r="TDZ157" s="168"/>
      <c r="TEA157" s="168"/>
      <c r="TEB157" s="168"/>
      <c r="TEC157" s="168"/>
      <c r="TED157" s="168"/>
      <c r="TEE157" s="168"/>
      <c r="TEF157" s="168"/>
      <c r="TEG157" s="168"/>
      <c r="TEH157" s="168"/>
      <c r="TEI157" s="168"/>
      <c r="TEJ157" s="168"/>
      <c r="TEK157" s="168"/>
      <c r="TEL157" s="168"/>
      <c r="TEM157" s="168"/>
      <c r="TEN157" s="168"/>
      <c r="TEO157" s="168"/>
      <c r="TEP157" s="168"/>
      <c r="TEQ157" s="168"/>
      <c r="TER157" s="168"/>
      <c r="TES157" s="168"/>
      <c r="TET157" s="168"/>
      <c r="TEU157" s="168"/>
      <c r="TEV157" s="168"/>
      <c r="TEW157" s="168"/>
      <c r="TEX157" s="168"/>
      <c r="TEY157" s="168"/>
      <c r="TEZ157" s="168"/>
      <c r="TFA157" s="168"/>
      <c r="TFB157" s="168"/>
      <c r="TFC157" s="168"/>
      <c r="TFD157" s="168"/>
      <c r="TFE157" s="168"/>
      <c r="TFF157" s="168"/>
      <c r="TFG157" s="168"/>
      <c r="TFH157" s="168"/>
      <c r="TFI157" s="168"/>
      <c r="TFJ157" s="168"/>
      <c r="TFK157" s="168"/>
      <c r="TFL157" s="168"/>
      <c r="TFM157" s="168"/>
      <c r="TFN157" s="168"/>
      <c r="TFO157" s="168"/>
      <c r="TFP157" s="168"/>
      <c r="TFQ157" s="168"/>
      <c r="TFR157" s="168"/>
      <c r="TFS157" s="168"/>
      <c r="TFT157" s="168"/>
      <c r="TFU157" s="168"/>
      <c r="TFV157" s="168"/>
      <c r="TFW157" s="168"/>
      <c r="TFX157" s="168"/>
      <c r="TFY157" s="168"/>
      <c r="TFZ157" s="168"/>
      <c r="TGA157" s="168"/>
      <c r="TGB157" s="168"/>
      <c r="TGC157" s="168"/>
      <c r="TGD157" s="168"/>
      <c r="TGE157" s="168"/>
      <c r="TGF157" s="168"/>
      <c r="TGG157" s="168"/>
      <c r="TGH157" s="168"/>
      <c r="TGI157" s="168"/>
      <c r="TGJ157" s="168"/>
      <c r="TGK157" s="168"/>
      <c r="TGL157" s="168"/>
      <c r="TGM157" s="168"/>
      <c r="TGN157" s="168"/>
      <c r="TGO157" s="168"/>
      <c r="TGP157" s="168"/>
      <c r="TGQ157" s="168"/>
      <c r="TGR157" s="168"/>
      <c r="TGS157" s="168"/>
      <c r="TGT157" s="168"/>
      <c r="TGU157" s="168"/>
      <c r="TGV157" s="168"/>
      <c r="TGW157" s="168"/>
      <c r="TGX157" s="168"/>
      <c r="TGY157" s="168"/>
      <c r="TGZ157" s="168"/>
      <c r="THA157" s="168"/>
      <c r="THB157" s="168"/>
      <c r="THC157" s="168"/>
      <c r="THD157" s="168"/>
      <c r="THE157" s="168"/>
      <c r="THF157" s="168"/>
      <c r="THG157" s="168"/>
      <c r="THH157" s="168"/>
      <c r="THI157" s="168"/>
      <c r="THJ157" s="168"/>
      <c r="THK157" s="168"/>
      <c r="THL157" s="168"/>
      <c r="THM157" s="168"/>
      <c r="THN157" s="168"/>
      <c r="THO157" s="168"/>
      <c r="THP157" s="168"/>
      <c r="THQ157" s="168"/>
      <c r="THR157" s="168"/>
      <c r="THS157" s="168"/>
      <c r="THT157" s="168"/>
      <c r="THU157" s="168"/>
      <c r="THV157" s="168"/>
      <c r="THW157" s="168"/>
      <c r="THX157" s="168"/>
      <c r="THY157" s="168"/>
      <c r="THZ157" s="168"/>
      <c r="TIA157" s="168"/>
      <c r="TIB157" s="168"/>
      <c r="TIC157" s="168"/>
      <c r="TID157" s="168"/>
      <c r="TIE157" s="168"/>
      <c r="TIF157" s="168"/>
      <c r="TIG157" s="168"/>
      <c r="TIH157" s="168"/>
      <c r="TII157" s="168"/>
      <c r="TIJ157" s="168"/>
      <c r="TIK157" s="168"/>
      <c r="TIL157" s="168"/>
      <c r="TIM157" s="168"/>
      <c r="TIN157" s="168"/>
      <c r="TIO157" s="168"/>
      <c r="TIP157" s="168"/>
      <c r="TIQ157" s="168"/>
      <c r="TIR157" s="168"/>
      <c r="TIS157" s="168"/>
      <c r="TIT157" s="168"/>
      <c r="TIU157" s="168"/>
      <c r="TIV157" s="168"/>
      <c r="TIW157" s="168"/>
      <c r="TIX157" s="168"/>
      <c r="TIY157" s="168"/>
      <c r="TIZ157" s="168"/>
      <c r="TJA157" s="168"/>
      <c r="TJB157" s="168"/>
      <c r="TJC157" s="168"/>
      <c r="TJD157" s="168"/>
      <c r="TJE157" s="168"/>
      <c r="TJF157" s="168"/>
      <c r="TJG157" s="168"/>
      <c r="TJH157" s="168"/>
      <c r="TJI157" s="168"/>
      <c r="TJJ157" s="168"/>
      <c r="TJK157" s="168"/>
      <c r="TJL157" s="168"/>
      <c r="TJM157" s="168"/>
      <c r="TJN157" s="168"/>
      <c r="TJO157" s="168"/>
      <c r="TJP157" s="168"/>
      <c r="TJQ157" s="168"/>
      <c r="TJR157" s="168"/>
      <c r="TJS157" s="168"/>
      <c r="TJT157" s="168"/>
      <c r="TJU157" s="168"/>
      <c r="TJV157" s="168"/>
      <c r="TJW157" s="168"/>
      <c r="TJX157" s="168"/>
      <c r="TJY157" s="168"/>
      <c r="TJZ157" s="168"/>
      <c r="TKA157" s="168"/>
      <c r="TKB157" s="168"/>
      <c r="TKC157" s="168"/>
      <c r="TKD157" s="168"/>
      <c r="TKE157" s="168"/>
      <c r="TKF157" s="168"/>
      <c r="TKG157" s="168"/>
      <c r="TKH157" s="168"/>
      <c r="TKI157" s="168"/>
      <c r="TKJ157" s="168"/>
      <c r="TKK157" s="168"/>
      <c r="TKL157" s="168"/>
      <c r="TKM157" s="168"/>
      <c r="TKN157" s="168"/>
      <c r="TKO157" s="168"/>
      <c r="TKP157" s="168"/>
      <c r="TKQ157" s="168"/>
      <c r="TKR157" s="168"/>
      <c r="TKS157" s="168"/>
      <c r="TKT157" s="168"/>
      <c r="TKU157" s="168"/>
      <c r="TKV157" s="168"/>
      <c r="TKW157" s="168"/>
      <c r="TKX157" s="168"/>
      <c r="TKY157" s="168"/>
      <c r="TKZ157" s="168"/>
      <c r="TLA157" s="168"/>
      <c r="TLB157" s="168"/>
      <c r="TLC157" s="168"/>
      <c r="TLD157" s="168"/>
      <c r="TLE157" s="168"/>
      <c r="TLF157" s="168"/>
      <c r="TLG157" s="168"/>
      <c r="TLH157" s="168"/>
      <c r="TLI157" s="168"/>
      <c r="TLJ157" s="168"/>
      <c r="TLK157" s="168"/>
      <c r="TLL157" s="168"/>
      <c r="TLM157" s="168"/>
      <c r="TLN157" s="168"/>
      <c r="TLO157" s="168"/>
      <c r="TLP157" s="168"/>
      <c r="TLQ157" s="168"/>
      <c r="TLR157" s="168"/>
      <c r="TLS157" s="168"/>
      <c r="TLT157" s="168"/>
      <c r="TLU157" s="168"/>
      <c r="TLV157" s="168"/>
      <c r="TLW157" s="168"/>
      <c r="TLX157" s="168"/>
      <c r="TLY157" s="168"/>
      <c r="TLZ157" s="168"/>
      <c r="TMA157" s="168"/>
      <c r="TMB157" s="168"/>
      <c r="TMC157" s="168"/>
      <c r="TMD157" s="168"/>
      <c r="TME157" s="168"/>
      <c r="TMF157" s="168"/>
      <c r="TMG157" s="168"/>
      <c r="TMH157" s="168"/>
      <c r="TMI157" s="168"/>
      <c r="TMJ157" s="168"/>
      <c r="TMK157" s="168"/>
      <c r="TML157" s="168"/>
      <c r="TMM157" s="168"/>
      <c r="TMN157" s="168"/>
      <c r="TMO157" s="168"/>
      <c r="TMP157" s="168"/>
      <c r="TMQ157" s="168"/>
      <c r="TMR157" s="168"/>
      <c r="TMS157" s="168"/>
      <c r="TMT157" s="168"/>
      <c r="TMU157" s="168"/>
      <c r="TMV157" s="168"/>
      <c r="TMW157" s="168"/>
      <c r="TMX157" s="168"/>
      <c r="TMY157" s="168"/>
      <c r="TMZ157" s="168"/>
      <c r="TNA157" s="168"/>
      <c r="TNB157" s="168"/>
      <c r="TNC157" s="168"/>
      <c r="TND157" s="168"/>
      <c r="TNE157" s="168"/>
      <c r="TNF157" s="168"/>
      <c r="TNG157" s="168"/>
      <c r="TNH157" s="168"/>
      <c r="TNI157" s="168"/>
      <c r="TNJ157" s="168"/>
      <c r="TNK157" s="168"/>
      <c r="TNL157" s="168"/>
      <c r="TNM157" s="168"/>
      <c r="TNN157" s="168"/>
      <c r="TNO157" s="168"/>
      <c r="TNP157" s="168"/>
      <c r="TNQ157" s="168"/>
      <c r="TNR157" s="168"/>
      <c r="TNS157" s="168"/>
      <c r="TNT157" s="168"/>
      <c r="TNU157" s="168"/>
      <c r="TNV157" s="168"/>
      <c r="TNW157" s="168"/>
      <c r="TNX157" s="168"/>
      <c r="TNY157" s="168"/>
      <c r="TNZ157" s="168"/>
      <c r="TOA157" s="168"/>
      <c r="TOB157" s="168"/>
      <c r="TOC157" s="168"/>
      <c r="TOD157" s="168"/>
      <c r="TOE157" s="168"/>
      <c r="TOF157" s="168"/>
      <c r="TOG157" s="168"/>
      <c r="TOH157" s="168"/>
      <c r="TOI157" s="168"/>
      <c r="TOJ157" s="168"/>
      <c r="TOK157" s="168"/>
      <c r="TOL157" s="168"/>
      <c r="TOM157" s="168"/>
      <c r="TON157" s="168"/>
      <c r="TOO157" s="168"/>
      <c r="TOP157" s="168"/>
      <c r="TOQ157" s="168"/>
      <c r="TOR157" s="168"/>
      <c r="TOS157" s="168"/>
      <c r="TOT157" s="168"/>
      <c r="TOU157" s="168"/>
      <c r="TOV157" s="168"/>
      <c r="TOW157" s="168"/>
      <c r="TOX157" s="168"/>
      <c r="TOY157" s="168"/>
      <c r="TOZ157" s="168"/>
      <c r="TPA157" s="168"/>
      <c r="TPB157" s="168"/>
      <c r="TPC157" s="168"/>
      <c r="TPD157" s="168"/>
      <c r="TPE157" s="168"/>
      <c r="TPF157" s="168"/>
      <c r="TPG157" s="168"/>
      <c r="TPH157" s="168"/>
      <c r="TPI157" s="168"/>
      <c r="TPJ157" s="168"/>
      <c r="TPK157" s="168"/>
      <c r="TPL157" s="168"/>
      <c r="TPM157" s="168"/>
      <c r="TPN157" s="168"/>
      <c r="TPO157" s="168"/>
      <c r="TPP157" s="168"/>
      <c r="TPQ157" s="168"/>
      <c r="TPR157" s="168"/>
      <c r="TPS157" s="168"/>
      <c r="TPT157" s="168"/>
      <c r="TPU157" s="168"/>
      <c r="TPV157" s="168"/>
      <c r="TPW157" s="168"/>
      <c r="TPX157" s="168"/>
      <c r="TPY157" s="168"/>
      <c r="TPZ157" s="168"/>
      <c r="TQA157" s="168"/>
      <c r="TQB157" s="168"/>
      <c r="TQC157" s="168"/>
      <c r="TQD157" s="168"/>
      <c r="TQE157" s="168"/>
      <c r="TQF157" s="168"/>
      <c r="TQG157" s="168"/>
      <c r="TQH157" s="168"/>
      <c r="TQI157" s="168"/>
      <c r="TQJ157" s="168"/>
      <c r="TQK157" s="168"/>
      <c r="TQL157" s="168"/>
      <c r="TQM157" s="168"/>
      <c r="TQN157" s="168"/>
      <c r="TQO157" s="168"/>
      <c r="TQP157" s="168"/>
      <c r="TQQ157" s="168"/>
      <c r="TQR157" s="168"/>
      <c r="TQS157" s="168"/>
      <c r="TQT157" s="168"/>
      <c r="TQU157" s="168"/>
      <c r="TQV157" s="168"/>
      <c r="TQW157" s="168"/>
      <c r="TQX157" s="168"/>
      <c r="TQY157" s="168"/>
      <c r="TQZ157" s="168"/>
      <c r="TRA157" s="168"/>
      <c r="TRB157" s="168"/>
      <c r="TRC157" s="168"/>
      <c r="TRD157" s="168"/>
      <c r="TRE157" s="168"/>
      <c r="TRF157" s="168"/>
      <c r="TRG157" s="168"/>
      <c r="TRH157" s="168"/>
      <c r="TRI157" s="168"/>
      <c r="TRJ157" s="168"/>
      <c r="TRK157" s="168"/>
      <c r="TRL157" s="168"/>
      <c r="TRM157" s="168"/>
      <c r="TRN157" s="168"/>
      <c r="TRO157" s="168"/>
      <c r="TRP157" s="168"/>
      <c r="TRQ157" s="168"/>
      <c r="TRR157" s="168"/>
      <c r="TRS157" s="168"/>
      <c r="TRT157" s="168"/>
      <c r="TRU157" s="168"/>
      <c r="TRV157" s="168"/>
      <c r="TRW157" s="168"/>
      <c r="TRX157" s="168"/>
      <c r="TRY157" s="168"/>
      <c r="TRZ157" s="168"/>
      <c r="TSA157" s="168"/>
      <c r="TSB157" s="168"/>
      <c r="TSC157" s="168"/>
      <c r="TSD157" s="168"/>
      <c r="TSE157" s="168"/>
      <c r="TSF157" s="168"/>
      <c r="TSG157" s="168"/>
      <c r="TSH157" s="168"/>
      <c r="TSI157" s="168"/>
      <c r="TSJ157" s="168"/>
      <c r="TSK157" s="168"/>
      <c r="TSL157" s="168"/>
      <c r="TSM157" s="168"/>
      <c r="TSN157" s="168"/>
      <c r="TSO157" s="168"/>
      <c r="TSP157" s="168"/>
      <c r="TSQ157" s="168"/>
      <c r="TSR157" s="168"/>
      <c r="TSS157" s="168"/>
      <c r="TST157" s="168"/>
      <c r="TSU157" s="168"/>
      <c r="TSV157" s="168"/>
      <c r="TSW157" s="168"/>
      <c r="TSX157" s="168"/>
      <c r="TSY157" s="168"/>
      <c r="TSZ157" s="168"/>
      <c r="TTA157" s="168"/>
      <c r="TTB157" s="168"/>
      <c r="TTC157" s="168"/>
      <c r="TTD157" s="168"/>
      <c r="TTE157" s="168"/>
      <c r="TTF157" s="168"/>
      <c r="TTG157" s="168"/>
      <c r="TTH157" s="168"/>
      <c r="TTI157" s="168"/>
      <c r="TTJ157" s="168"/>
      <c r="TTK157" s="168"/>
      <c r="TTL157" s="168"/>
      <c r="TTM157" s="168"/>
      <c r="TTN157" s="168"/>
      <c r="TTO157" s="168"/>
      <c r="TTP157" s="168"/>
      <c r="TTQ157" s="168"/>
      <c r="TTR157" s="168"/>
      <c r="TTS157" s="168"/>
      <c r="TTT157" s="168"/>
      <c r="TTU157" s="168"/>
      <c r="TTV157" s="168"/>
      <c r="TTW157" s="168"/>
      <c r="TTX157" s="168"/>
      <c r="TTY157" s="168"/>
      <c r="TTZ157" s="168"/>
      <c r="TUA157" s="168"/>
      <c r="TUB157" s="168"/>
      <c r="TUC157" s="168"/>
      <c r="TUD157" s="168"/>
      <c r="TUE157" s="168"/>
      <c r="TUF157" s="168"/>
      <c r="TUG157" s="168"/>
      <c r="TUH157" s="168"/>
      <c r="TUI157" s="168"/>
      <c r="TUJ157" s="168"/>
      <c r="TUK157" s="168"/>
      <c r="TUL157" s="168"/>
      <c r="TUM157" s="168"/>
      <c r="TUN157" s="168"/>
      <c r="TUO157" s="168"/>
      <c r="TUP157" s="168"/>
      <c r="TUQ157" s="168"/>
      <c r="TUR157" s="168"/>
      <c r="TUS157" s="168"/>
      <c r="TUT157" s="168"/>
      <c r="TUU157" s="168"/>
      <c r="TUV157" s="168"/>
      <c r="TUW157" s="168"/>
      <c r="TUX157" s="168"/>
      <c r="TUY157" s="168"/>
      <c r="TUZ157" s="168"/>
      <c r="TVA157" s="168"/>
      <c r="TVB157" s="168"/>
      <c r="TVC157" s="168"/>
      <c r="TVD157" s="168"/>
      <c r="TVE157" s="168"/>
      <c r="TVF157" s="168"/>
      <c r="TVG157" s="168"/>
      <c r="TVH157" s="168"/>
      <c r="TVI157" s="168"/>
      <c r="TVJ157" s="168"/>
      <c r="TVK157" s="168"/>
      <c r="TVL157" s="168"/>
      <c r="TVM157" s="168"/>
      <c r="TVN157" s="168"/>
      <c r="TVO157" s="168"/>
      <c r="TVP157" s="168"/>
      <c r="TVQ157" s="168"/>
      <c r="TVR157" s="168"/>
      <c r="TVS157" s="168"/>
      <c r="TVT157" s="168"/>
      <c r="TVU157" s="168"/>
      <c r="TVV157" s="168"/>
      <c r="TVW157" s="168"/>
      <c r="TVX157" s="168"/>
      <c r="TVY157" s="168"/>
      <c r="TVZ157" s="168"/>
      <c r="TWA157" s="168"/>
      <c r="TWB157" s="168"/>
      <c r="TWC157" s="168"/>
      <c r="TWD157" s="168"/>
      <c r="TWE157" s="168"/>
      <c r="TWF157" s="168"/>
      <c r="TWG157" s="168"/>
      <c r="TWH157" s="168"/>
      <c r="TWI157" s="168"/>
      <c r="TWJ157" s="168"/>
      <c r="TWK157" s="168"/>
      <c r="TWL157" s="168"/>
      <c r="TWM157" s="168"/>
      <c r="TWN157" s="168"/>
      <c r="TWO157" s="168"/>
      <c r="TWP157" s="168"/>
      <c r="TWQ157" s="168"/>
      <c r="TWR157" s="168"/>
      <c r="TWS157" s="168"/>
      <c r="TWT157" s="168"/>
      <c r="TWU157" s="168"/>
      <c r="TWV157" s="168"/>
      <c r="TWW157" s="168"/>
      <c r="TWX157" s="168"/>
      <c r="TWY157" s="168"/>
      <c r="TWZ157" s="168"/>
      <c r="TXA157" s="168"/>
      <c r="TXB157" s="168"/>
      <c r="TXC157" s="168"/>
      <c r="TXD157" s="168"/>
      <c r="TXE157" s="168"/>
      <c r="TXF157" s="168"/>
      <c r="TXG157" s="168"/>
      <c r="TXH157" s="168"/>
      <c r="TXI157" s="168"/>
      <c r="TXJ157" s="168"/>
      <c r="TXK157" s="168"/>
      <c r="TXL157" s="168"/>
      <c r="TXM157" s="168"/>
      <c r="TXN157" s="168"/>
      <c r="TXO157" s="168"/>
      <c r="TXP157" s="168"/>
      <c r="TXQ157" s="168"/>
      <c r="TXR157" s="168"/>
      <c r="TXS157" s="168"/>
      <c r="TXT157" s="168"/>
      <c r="TXU157" s="168"/>
      <c r="TXV157" s="168"/>
      <c r="TXW157" s="168"/>
      <c r="TXX157" s="168"/>
      <c r="TXY157" s="168"/>
      <c r="TXZ157" s="168"/>
      <c r="TYA157" s="168"/>
      <c r="TYB157" s="168"/>
      <c r="TYC157" s="168"/>
      <c r="TYD157" s="168"/>
      <c r="TYE157" s="168"/>
      <c r="TYF157" s="168"/>
      <c r="TYG157" s="168"/>
      <c r="TYH157" s="168"/>
      <c r="TYI157" s="168"/>
      <c r="TYJ157" s="168"/>
      <c r="TYK157" s="168"/>
      <c r="TYL157" s="168"/>
      <c r="TYM157" s="168"/>
      <c r="TYN157" s="168"/>
      <c r="TYO157" s="168"/>
      <c r="TYP157" s="168"/>
      <c r="TYQ157" s="168"/>
      <c r="TYR157" s="168"/>
      <c r="TYS157" s="168"/>
      <c r="TYT157" s="168"/>
      <c r="TYU157" s="168"/>
      <c r="TYV157" s="168"/>
      <c r="TYW157" s="168"/>
      <c r="TYX157" s="168"/>
      <c r="TYY157" s="168"/>
      <c r="TYZ157" s="168"/>
      <c r="TZA157" s="168"/>
      <c r="TZB157" s="168"/>
      <c r="TZC157" s="168"/>
      <c r="TZD157" s="168"/>
      <c r="TZE157" s="168"/>
      <c r="TZF157" s="168"/>
      <c r="TZG157" s="168"/>
      <c r="TZH157" s="168"/>
      <c r="TZI157" s="168"/>
      <c r="TZJ157" s="168"/>
      <c r="TZK157" s="168"/>
      <c r="TZL157" s="168"/>
      <c r="TZM157" s="168"/>
      <c r="TZN157" s="168"/>
      <c r="TZO157" s="168"/>
      <c r="TZP157" s="168"/>
      <c r="TZQ157" s="168"/>
      <c r="TZR157" s="168"/>
      <c r="TZS157" s="168"/>
      <c r="TZT157" s="168"/>
      <c r="TZU157" s="168"/>
      <c r="TZV157" s="168"/>
      <c r="TZW157" s="168"/>
      <c r="TZX157" s="168"/>
      <c r="TZY157" s="168"/>
      <c r="TZZ157" s="168"/>
      <c r="UAA157" s="168"/>
      <c r="UAB157" s="168"/>
      <c r="UAC157" s="168"/>
      <c r="UAD157" s="168"/>
      <c r="UAE157" s="168"/>
      <c r="UAF157" s="168"/>
      <c r="UAG157" s="168"/>
      <c r="UAH157" s="168"/>
      <c r="UAI157" s="168"/>
      <c r="UAJ157" s="168"/>
      <c r="UAK157" s="168"/>
      <c r="UAL157" s="168"/>
      <c r="UAM157" s="168"/>
      <c r="UAN157" s="168"/>
      <c r="UAO157" s="168"/>
      <c r="UAP157" s="168"/>
      <c r="UAQ157" s="168"/>
      <c r="UAR157" s="168"/>
      <c r="UAS157" s="168"/>
      <c r="UAT157" s="168"/>
      <c r="UAU157" s="168"/>
      <c r="UAV157" s="168"/>
      <c r="UAW157" s="168"/>
      <c r="UAX157" s="168"/>
      <c r="UAY157" s="168"/>
      <c r="UAZ157" s="168"/>
      <c r="UBA157" s="168"/>
      <c r="UBB157" s="168"/>
      <c r="UBC157" s="168"/>
      <c r="UBD157" s="168"/>
      <c r="UBE157" s="168"/>
      <c r="UBF157" s="168"/>
      <c r="UBG157" s="168"/>
      <c r="UBH157" s="168"/>
      <c r="UBI157" s="168"/>
      <c r="UBJ157" s="168"/>
      <c r="UBK157" s="168"/>
      <c r="UBL157" s="168"/>
      <c r="UBM157" s="168"/>
      <c r="UBN157" s="168"/>
      <c r="UBO157" s="168"/>
      <c r="UBP157" s="168"/>
      <c r="UBQ157" s="168"/>
      <c r="UBR157" s="168"/>
      <c r="UBS157" s="168"/>
      <c r="UBT157" s="168"/>
      <c r="UBU157" s="168"/>
      <c r="UBV157" s="168"/>
      <c r="UBW157" s="168"/>
      <c r="UBX157" s="168"/>
      <c r="UBY157" s="168"/>
      <c r="UBZ157" s="168"/>
      <c r="UCA157" s="168"/>
      <c r="UCB157" s="168"/>
      <c r="UCC157" s="168"/>
      <c r="UCD157" s="168"/>
      <c r="UCE157" s="168"/>
      <c r="UCF157" s="168"/>
      <c r="UCG157" s="168"/>
      <c r="UCH157" s="168"/>
      <c r="UCI157" s="168"/>
      <c r="UCJ157" s="168"/>
      <c r="UCK157" s="168"/>
      <c r="UCL157" s="168"/>
      <c r="UCM157" s="168"/>
      <c r="UCN157" s="168"/>
      <c r="UCO157" s="168"/>
      <c r="UCP157" s="168"/>
      <c r="UCQ157" s="168"/>
      <c r="UCR157" s="168"/>
      <c r="UCS157" s="168"/>
      <c r="UCT157" s="168"/>
      <c r="UCU157" s="168"/>
      <c r="UCV157" s="168"/>
      <c r="UCW157" s="168"/>
      <c r="UCX157" s="168"/>
      <c r="UCY157" s="168"/>
      <c r="UCZ157" s="168"/>
      <c r="UDA157" s="168"/>
      <c r="UDB157" s="168"/>
      <c r="UDC157" s="168"/>
      <c r="UDD157" s="168"/>
      <c r="UDE157" s="168"/>
      <c r="UDF157" s="168"/>
      <c r="UDG157" s="168"/>
      <c r="UDH157" s="168"/>
      <c r="UDI157" s="168"/>
      <c r="UDJ157" s="168"/>
      <c r="UDK157" s="168"/>
      <c r="UDL157" s="168"/>
      <c r="UDM157" s="168"/>
      <c r="UDN157" s="168"/>
      <c r="UDO157" s="168"/>
      <c r="UDP157" s="168"/>
      <c r="UDQ157" s="168"/>
      <c r="UDR157" s="168"/>
      <c r="UDS157" s="168"/>
      <c r="UDT157" s="168"/>
      <c r="UDU157" s="168"/>
      <c r="UDV157" s="168"/>
      <c r="UDW157" s="168"/>
      <c r="UDX157" s="168"/>
      <c r="UDY157" s="168"/>
      <c r="UDZ157" s="168"/>
      <c r="UEA157" s="168"/>
      <c r="UEB157" s="168"/>
      <c r="UEC157" s="168"/>
      <c r="UED157" s="168"/>
      <c r="UEE157" s="168"/>
      <c r="UEF157" s="168"/>
      <c r="UEG157" s="168"/>
      <c r="UEH157" s="168"/>
      <c r="UEI157" s="168"/>
      <c r="UEJ157" s="168"/>
      <c r="UEK157" s="168"/>
      <c r="UEL157" s="168"/>
      <c r="UEM157" s="168"/>
      <c r="UEN157" s="168"/>
      <c r="UEO157" s="168"/>
      <c r="UEP157" s="168"/>
      <c r="UEQ157" s="168"/>
      <c r="UER157" s="168"/>
      <c r="UES157" s="168"/>
      <c r="UET157" s="168"/>
      <c r="UEU157" s="168"/>
      <c r="UEV157" s="168"/>
      <c r="UEW157" s="168"/>
      <c r="UEX157" s="168"/>
      <c r="UEY157" s="168"/>
      <c r="UEZ157" s="168"/>
      <c r="UFA157" s="168"/>
      <c r="UFB157" s="168"/>
      <c r="UFC157" s="168"/>
      <c r="UFD157" s="168"/>
      <c r="UFE157" s="168"/>
      <c r="UFF157" s="168"/>
      <c r="UFG157" s="168"/>
      <c r="UFH157" s="168"/>
      <c r="UFI157" s="168"/>
      <c r="UFJ157" s="168"/>
      <c r="UFK157" s="168"/>
      <c r="UFL157" s="168"/>
      <c r="UFM157" s="168"/>
      <c r="UFN157" s="168"/>
      <c r="UFO157" s="168"/>
      <c r="UFP157" s="168"/>
      <c r="UFQ157" s="168"/>
      <c r="UFR157" s="168"/>
      <c r="UFS157" s="168"/>
      <c r="UFT157" s="168"/>
      <c r="UFU157" s="168"/>
      <c r="UFV157" s="168"/>
      <c r="UFW157" s="168"/>
      <c r="UFX157" s="168"/>
      <c r="UFY157" s="168"/>
      <c r="UFZ157" s="168"/>
      <c r="UGA157" s="168"/>
      <c r="UGB157" s="168"/>
      <c r="UGC157" s="168"/>
      <c r="UGD157" s="168"/>
      <c r="UGE157" s="168"/>
      <c r="UGF157" s="168"/>
      <c r="UGG157" s="168"/>
      <c r="UGH157" s="168"/>
      <c r="UGI157" s="168"/>
      <c r="UGJ157" s="168"/>
      <c r="UGK157" s="168"/>
      <c r="UGL157" s="168"/>
      <c r="UGM157" s="168"/>
      <c r="UGN157" s="168"/>
      <c r="UGO157" s="168"/>
      <c r="UGP157" s="168"/>
      <c r="UGQ157" s="168"/>
      <c r="UGR157" s="168"/>
      <c r="UGS157" s="168"/>
      <c r="UGT157" s="168"/>
      <c r="UGU157" s="168"/>
      <c r="UGV157" s="168"/>
      <c r="UGW157" s="168"/>
      <c r="UGX157" s="168"/>
      <c r="UGY157" s="168"/>
      <c r="UGZ157" s="168"/>
      <c r="UHA157" s="168"/>
      <c r="UHB157" s="168"/>
      <c r="UHC157" s="168"/>
      <c r="UHD157" s="168"/>
      <c r="UHE157" s="168"/>
      <c r="UHF157" s="168"/>
      <c r="UHG157" s="168"/>
      <c r="UHH157" s="168"/>
      <c r="UHI157" s="168"/>
      <c r="UHJ157" s="168"/>
      <c r="UHK157" s="168"/>
      <c r="UHL157" s="168"/>
      <c r="UHM157" s="168"/>
      <c r="UHN157" s="168"/>
      <c r="UHO157" s="168"/>
      <c r="UHP157" s="168"/>
      <c r="UHQ157" s="168"/>
      <c r="UHR157" s="168"/>
      <c r="UHS157" s="168"/>
      <c r="UHT157" s="168"/>
      <c r="UHU157" s="168"/>
      <c r="UHV157" s="168"/>
      <c r="UHW157" s="168"/>
      <c r="UHX157" s="168"/>
      <c r="UHY157" s="168"/>
      <c r="UHZ157" s="168"/>
      <c r="UIA157" s="168"/>
      <c r="UIB157" s="168"/>
      <c r="UIC157" s="168"/>
      <c r="UID157" s="168"/>
      <c r="UIE157" s="168"/>
      <c r="UIF157" s="168"/>
      <c r="UIG157" s="168"/>
      <c r="UIH157" s="168"/>
      <c r="UII157" s="168"/>
      <c r="UIJ157" s="168"/>
      <c r="UIK157" s="168"/>
      <c r="UIL157" s="168"/>
      <c r="UIM157" s="168"/>
      <c r="UIN157" s="168"/>
      <c r="UIO157" s="168"/>
      <c r="UIP157" s="168"/>
      <c r="UIQ157" s="168"/>
      <c r="UIR157" s="168"/>
      <c r="UIS157" s="168"/>
      <c r="UIT157" s="168"/>
      <c r="UIU157" s="168"/>
      <c r="UIV157" s="168"/>
      <c r="UIW157" s="168"/>
      <c r="UIX157" s="168"/>
      <c r="UIY157" s="168"/>
      <c r="UIZ157" s="168"/>
      <c r="UJA157" s="168"/>
      <c r="UJB157" s="168"/>
      <c r="UJC157" s="168"/>
      <c r="UJD157" s="168"/>
      <c r="UJE157" s="168"/>
      <c r="UJF157" s="168"/>
      <c r="UJG157" s="168"/>
      <c r="UJH157" s="168"/>
      <c r="UJI157" s="168"/>
      <c r="UJJ157" s="168"/>
      <c r="UJK157" s="168"/>
      <c r="UJL157" s="168"/>
      <c r="UJM157" s="168"/>
      <c r="UJN157" s="168"/>
      <c r="UJO157" s="168"/>
      <c r="UJP157" s="168"/>
      <c r="UJQ157" s="168"/>
      <c r="UJR157" s="168"/>
      <c r="UJS157" s="168"/>
      <c r="UJT157" s="168"/>
      <c r="UJU157" s="168"/>
      <c r="UJV157" s="168"/>
      <c r="UJW157" s="168"/>
      <c r="UJX157" s="168"/>
      <c r="UJY157" s="168"/>
      <c r="UJZ157" s="168"/>
      <c r="UKA157" s="168"/>
      <c r="UKB157" s="168"/>
      <c r="UKC157" s="168"/>
      <c r="UKD157" s="168"/>
      <c r="UKE157" s="168"/>
      <c r="UKF157" s="168"/>
      <c r="UKG157" s="168"/>
      <c r="UKH157" s="168"/>
      <c r="UKI157" s="168"/>
      <c r="UKJ157" s="168"/>
      <c r="UKK157" s="168"/>
      <c r="UKL157" s="168"/>
      <c r="UKM157" s="168"/>
      <c r="UKN157" s="168"/>
      <c r="UKO157" s="168"/>
      <c r="UKP157" s="168"/>
      <c r="UKQ157" s="168"/>
      <c r="UKR157" s="168"/>
      <c r="UKS157" s="168"/>
      <c r="UKT157" s="168"/>
      <c r="UKU157" s="168"/>
      <c r="UKV157" s="168"/>
      <c r="UKW157" s="168"/>
      <c r="UKX157" s="168"/>
      <c r="UKY157" s="168"/>
      <c r="UKZ157" s="168"/>
      <c r="ULA157" s="168"/>
      <c r="ULB157" s="168"/>
      <c r="ULC157" s="168"/>
      <c r="ULD157" s="168"/>
      <c r="ULE157" s="168"/>
      <c r="ULF157" s="168"/>
      <c r="ULG157" s="168"/>
      <c r="ULH157" s="168"/>
      <c r="ULI157" s="168"/>
      <c r="ULJ157" s="168"/>
      <c r="ULK157" s="168"/>
      <c r="ULL157" s="168"/>
      <c r="ULM157" s="168"/>
      <c r="ULN157" s="168"/>
      <c r="ULO157" s="168"/>
      <c r="ULP157" s="168"/>
      <c r="ULQ157" s="168"/>
      <c r="ULR157" s="168"/>
      <c r="ULS157" s="168"/>
      <c r="ULT157" s="168"/>
      <c r="ULU157" s="168"/>
      <c r="ULV157" s="168"/>
      <c r="ULW157" s="168"/>
      <c r="ULX157" s="168"/>
      <c r="ULY157" s="168"/>
      <c r="ULZ157" s="168"/>
      <c r="UMA157" s="168"/>
      <c r="UMB157" s="168"/>
      <c r="UMC157" s="168"/>
      <c r="UMD157" s="168"/>
      <c r="UME157" s="168"/>
      <c r="UMF157" s="168"/>
      <c r="UMG157" s="168"/>
      <c r="UMH157" s="168"/>
      <c r="UMI157" s="168"/>
      <c r="UMJ157" s="168"/>
      <c r="UMK157" s="168"/>
      <c r="UML157" s="168"/>
      <c r="UMM157" s="168"/>
      <c r="UMN157" s="168"/>
      <c r="UMO157" s="168"/>
      <c r="UMP157" s="168"/>
      <c r="UMQ157" s="168"/>
      <c r="UMR157" s="168"/>
      <c r="UMS157" s="168"/>
      <c r="UMT157" s="168"/>
      <c r="UMU157" s="168"/>
      <c r="UMV157" s="168"/>
      <c r="UMW157" s="168"/>
      <c r="UMX157" s="168"/>
      <c r="UMY157" s="168"/>
      <c r="UMZ157" s="168"/>
      <c r="UNA157" s="168"/>
      <c r="UNB157" s="168"/>
      <c r="UNC157" s="168"/>
      <c r="UND157" s="168"/>
      <c r="UNE157" s="168"/>
      <c r="UNF157" s="168"/>
      <c r="UNG157" s="168"/>
      <c r="UNH157" s="168"/>
      <c r="UNI157" s="168"/>
      <c r="UNJ157" s="168"/>
      <c r="UNK157" s="168"/>
      <c r="UNL157" s="168"/>
      <c r="UNM157" s="168"/>
      <c r="UNN157" s="168"/>
      <c r="UNO157" s="168"/>
      <c r="UNP157" s="168"/>
      <c r="UNQ157" s="168"/>
      <c r="UNR157" s="168"/>
      <c r="UNS157" s="168"/>
      <c r="UNT157" s="168"/>
      <c r="UNU157" s="168"/>
      <c r="UNV157" s="168"/>
      <c r="UNW157" s="168"/>
      <c r="UNX157" s="168"/>
      <c r="UNY157" s="168"/>
      <c r="UNZ157" s="168"/>
      <c r="UOA157" s="168"/>
      <c r="UOB157" s="168"/>
      <c r="UOC157" s="168"/>
      <c r="UOD157" s="168"/>
      <c r="UOE157" s="168"/>
      <c r="UOF157" s="168"/>
      <c r="UOG157" s="168"/>
      <c r="UOH157" s="168"/>
      <c r="UOI157" s="168"/>
      <c r="UOJ157" s="168"/>
      <c r="UOK157" s="168"/>
      <c r="UOL157" s="168"/>
      <c r="UOM157" s="168"/>
      <c r="UON157" s="168"/>
      <c r="UOO157" s="168"/>
      <c r="UOP157" s="168"/>
      <c r="UOQ157" s="168"/>
      <c r="UOR157" s="168"/>
      <c r="UOS157" s="168"/>
      <c r="UOT157" s="168"/>
      <c r="UOU157" s="168"/>
      <c r="UOV157" s="168"/>
      <c r="UOW157" s="168"/>
      <c r="UOX157" s="168"/>
      <c r="UOY157" s="168"/>
      <c r="UOZ157" s="168"/>
      <c r="UPA157" s="168"/>
      <c r="UPB157" s="168"/>
      <c r="UPC157" s="168"/>
      <c r="UPD157" s="168"/>
      <c r="UPE157" s="168"/>
      <c r="UPF157" s="168"/>
      <c r="UPG157" s="168"/>
      <c r="UPH157" s="168"/>
      <c r="UPI157" s="168"/>
      <c r="UPJ157" s="168"/>
      <c r="UPK157" s="168"/>
      <c r="UPL157" s="168"/>
      <c r="UPM157" s="168"/>
      <c r="UPN157" s="168"/>
      <c r="UPO157" s="168"/>
      <c r="UPP157" s="168"/>
      <c r="UPQ157" s="168"/>
      <c r="UPR157" s="168"/>
      <c r="UPS157" s="168"/>
      <c r="UPT157" s="168"/>
      <c r="UPU157" s="168"/>
      <c r="UPV157" s="168"/>
      <c r="UPW157" s="168"/>
      <c r="UPX157" s="168"/>
      <c r="UPY157" s="168"/>
      <c r="UPZ157" s="168"/>
      <c r="UQA157" s="168"/>
      <c r="UQB157" s="168"/>
      <c r="UQC157" s="168"/>
      <c r="UQD157" s="168"/>
      <c r="UQE157" s="168"/>
      <c r="UQF157" s="168"/>
      <c r="UQG157" s="168"/>
      <c r="UQH157" s="168"/>
      <c r="UQI157" s="168"/>
      <c r="UQJ157" s="168"/>
      <c r="UQK157" s="168"/>
      <c r="UQL157" s="168"/>
      <c r="UQM157" s="168"/>
      <c r="UQN157" s="168"/>
      <c r="UQO157" s="168"/>
      <c r="UQP157" s="168"/>
      <c r="UQQ157" s="168"/>
      <c r="UQR157" s="168"/>
      <c r="UQS157" s="168"/>
      <c r="UQT157" s="168"/>
      <c r="UQU157" s="168"/>
      <c r="UQV157" s="168"/>
      <c r="UQW157" s="168"/>
      <c r="UQX157" s="168"/>
      <c r="UQY157" s="168"/>
      <c r="UQZ157" s="168"/>
      <c r="URA157" s="168"/>
      <c r="URB157" s="168"/>
      <c r="URC157" s="168"/>
      <c r="URD157" s="168"/>
      <c r="URE157" s="168"/>
      <c r="URF157" s="168"/>
      <c r="URG157" s="168"/>
      <c r="URH157" s="168"/>
      <c r="URI157" s="168"/>
      <c r="URJ157" s="168"/>
      <c r="URK157" s="168"/>
      <c r="URL157" s="168"/>
      <c r="URM157" s="168"/>
      <c r="URN157" s="168"/>
      <c r="URO157" s="168"/>
      <c r="URP157" s="168"/>
      <c r="URQ157" s="168"/>
      <c r="URR157" s="168"/>
      <c r="URS157" s="168"/>
      <c r="URT157" s="168"/>
      <c r="URU157" s="168"/>
      <c r="URV157" s="168"/>
      <c r="URW157" s="168"/>
      <c r="URX157" s="168"/>
      <c r="URY157" s="168"/>
      <c r="URZ157" s="168"/>
      <c r="USA157" s="168"/>
      <c r="USB157" s="168"/>
      <c r="USC157" s="168"/>
      <c r="USD157" s="168"/>
      <c r="USE157" s="168"/>
      <c r="USF157" s="168"/>
      <c r="USG157" s="168"/>
      <c r="USH157" s="168"/>
      <c r="USI157" s="168"/>
      <c r="USJ157" s="168"/>
      <c r="USK157" s="168"/>
      <c r="USL157" s="168"/>
      <c r="USM157" s="168"/>
      <c r="USN157" s="168"/>
      <c r="USO157" s="168"/>
      <c r="USP157" s="168"/>
      <c r="USQ157" s="168"/>
      <c r="USR157" s="168"/>
      <c r="USS157" s="168"/>
      <c r="UST157" s="168"/>
      <c r="USU157" s="168"/>
      <c r="USV157" s="168"/>
      <c r="USW157" s="168"/>
      <c r="USX157" s="168"/>
      <c r="USY157" s="168"/>
      <c r="USZ157" s="168"/>
      <c r="UTA157" s="168"/>
      <c r="UTB157" s="168"/>
      <c r="UTC157" s="168"/>
      <c r="UTD157" s="168"/>
      <c r="UTE157" s="168"/>
      <c r="UTF157" s="168"/>
      <c r="UTG157" s="168"/>
      <c r="UTH157" s="168"/>
      <c r="UTI157" s="168"/>
      <c r="UTJ157" s="168"/>
      <c r="UTK157" s="168"/>
      <c r="UTL157" s="168"/>
      <c r="UTM157" s="168"/>
      <c r="UTN157" s="168"/>
      <c r="UTO157" s="168"/>
      <c r="UTP157" s="168"/>
      <c r="UTQ157" s="168"/>
      <c r="UTR157" s="168"/>
      <c r="UTS157" s="168"/>
      <c r="UTT157" s="168"/>
      <c r="UTU157" s="168"/>
      <c r="UTV157" s="168"/>
      <c r="UTW157" s="168"/>
      <c r="UTX157" s="168"/>
      <c r="UTY157" s="168"/>
      <c r="UTZ157" s="168"/>
      <c r="UUA157" s="168"/>
      <c r="UUB157" s="168"/>
      <c r="UUC157" s="168"/>
      <c r="UUD157" s="168"/>
      <c r="UUE157" s="168"/>
      <c r="UUF157" s="168"/>
      <c r="UUG157" s="168"/>
      <c r="UUH157" s="168"/>
      <c r="UUI157" s="168"/>
      <c r="UUJ157" s="168"/>
      <c r="UUK157" s="168"/>
      <c r="UUL157" s="168"/>
      <c r="UUM157" s="168"/>
      <c r="UUN157" s="168"/>
      <c r="UUO157" s="168"/>
      <c r="UUP157" s="168"/>
      <c r="UUQ157" s="168"/>
      <c r="UUR157" s="168"/>
      <c r="UUS157" s="168"/>
      <c r="UUT157" s="168"/>
      <c r="UUU157" s="168"/>
      <c r="UUV157" s="168"/>
      <c r="UUW157" s="168"/>
      <c r="UUX157" s="168"/>
      <c r="UUY157" s="168"/>
      <c r="UUZ157" s="168"/>
      <c r="UVA157" s="168"/>
      <c r="UVB157" s="168"/>
      <c r="UVC157" s="168"/>
      <c r="UVD157" s="168"/>
      <c r="UVE157" s="168"/>
      <c r="UVF157" s="168"/>
      <c r="UVG157" s="168"/>
      <c r="UVH157" s="168"/>
      <c r="UVI157" s="168"/>
      <c r="UVJ157" s="168"/>
      <c r="UVK157" s="168"/>
      <c r="UVL157" s="168"/>
      <c r="UVM157" s="168"/>
      <c r="UVN157" s="168"/>
      <c r="UVO157" s="168"/>
      <c r="UVP157" s="168"/>
      <c r="UVQ157" s="168"/>
      <c r="UVR157" s="168"/>
      <c r="UVS157" s="168"/>
      <c r="UVT157" s="168"/>
      <c r="UVU157" s="168"/>
      <c r="UVV157" s="168"/>
      <c r="UVW157" s="168"/>
      <c r="UVX157" s="168"/>
      <c r="UVY157" s="168"/>
      <c r="UVZ157" s="168"/>
      <c r="UWA157" s="168"/>
      <c r="UWB157" s="168"/>
      <c r="UWC157" s="168"/>
      <c r="UWD157" s="168"/>
      <c r="UWE157" s="168"/>
      <c r="UWF157" s="168"/>
      <c r="UWG157" s="168"/>
      <c r="UWH157" s="168"/>
      <c r="UWI157" s="168"/>
      <c r="UWJ157" s="168"/>
      <c r="UWK157" s="168"/>
      <c r="UWL157" s="168"/>
      <c r="UWM157" s="168"/>
      <c r="UWN157" s="168"/>
      <c r="UWO157" s="168"/>
      <c r="UWP157" s="168"/>
      <c r="UWQ157" s="168"/>
      <c r="UWR157" s="168"/>
      <c r="UWS157" s="168"/>
      <c r="UWT157" s="168"/>
      <c r="UWU157" s="168"/>
      <c r="UWV157" s="168"/>
      <c r="UWW157" s="168"/>
      <c r="UWX157" s="168"/>
      <c r="UWY157" s="168"/>
      <c r="UWZ157" s="168"/>
      <c r="UXA157" s="168"/>
      <c r="UXB157" s="168"/>
      <c r="UXC157" s="168"/>
      <c r="UXD157" s="168"/>
      <c r="UXE157" s="168"/>
      <c r="UXF157" s="168"/>
      <c r="UXG157" s="168"/>
      <c r="UXH157" s="168"/>
      <c r="UXI157" s="168"/>
      <c r="UXJ157" s="168"/>
      <c r="UXK157" s="168"/>
      <c r="UXL157" s="168"/>
      <c r="UXM157" s="168"/>
      <c r="UXN157" s="168"/>
      <c r="UXO157" s="168"/>
      <c r="UXP157" s="168"/>
      <c r="UXQ157" s="168"/>
      <c r="UXR157" s="168"/>
      <c r="UXS157" s="168"/>
      <c r="UXT157" s="168"/>
      <c r="UXU157" s="168"/>
      <c r="UXV157" s="168"/>
      <c r="UXW157" s="168"/>
      <c r="UXX157" s="168"/>
      <c r="UXY157" s="168"/>
      <c r="UXZ157" s="168"/>
      <c r="UYA157" s="168"/>
      <c r="UYB157" s="168"/>
      <c r="UYC157" s="168"/>
      <c r="UYD157" s="168"/>
      <c r="UYE157" s="168"/>
      <c r="UYF157" s="168"/>
      <c r="UYG157" s="168"/>
      <c r="UYH157" s="168"/>
      <c r="UYI157" s="168"/>
      <c r="UYJ157" s="168"/>
      <c r="UYK157" s="168"/>
      <c r="UYL157" s="168"/>
      <c r="UYM157" s="168"/>
      <c r="UYN157" s="168"/>
      <c r="UYO157" s="168"/>
      <c r="UYP157" s="168"/>
      <c r="UYQ157" s="168"/>
      <c r="UYR157" s="168"/>
      <c r="UYS157" s="168"/>
      <c r="UYT157" s="168"/>
      <c r="UYU157" s="168"/>
      <c r="UYV157" s="168"/>
      <c r="UYW157" s="168"/>
      <c r="UYX157" s="168"/>
      <c r="UYY157" s="168"/>
      <c r="UYZ157" s="168"/>
      <c r="UZA157" s="168"/>
      <c r="UZB157" s="168"/>
      <c r="UZC157" s="168"/>
      <c r="UZD157" s="168"/>
      <c r="UZE157" s="168"/>
      <c r="UZF157" s="168"/>
      <c r="UZG157" s="168"/>
      <c r="UZH157" s="168"/>
      <c r="UZI157" s="168"/>
      <c r="UZJ157" s="168"/>
      <c r="UZK157" s="168"/>
      <c r="UZL157" s="168"/>
      <c r="UZM157" s="168"/>
      <c r="UZN157" s="168"/>
      <c r="UZO157" s="168"/>
      <c r="UZP157" s="168"/>
      <c r="UZQ157" s="168"/>
      <c r="UZR157" s="168"/>
      <c r="UZS157" s="168"/>
      <c r="UZT157" s="168"/>
      <c r="UZU157" s="168"/>
      <c r="UZV157" s="168"/>
      <c r="UZW157" s="168"/>
      <c r="UZX157" s="168"/>
      <c r="UZY157" s="168"/>
      <c r="UZZ157" s="168"/>
      <c r="VAA157" s="168"/>
      <c r="VAB157" s="168"/>
      <c r="VAC157" s="168"/>
      <c r="VAD157" s="168"/>
      <c r="VAE157" s="168"/>
      <c r="VAF157" s="168"/>
      <c r="VAG157" s="168"/>
      <c r="VAH157" s="168"/>
      <c r="VAI157" s="168"/>
      <c r="VAJ157" s="168"/>
      <c r="VAK157" s="168"/>
      <c r="VAL157" s="168"/>
      <c r="VAM157" s="168"/>
      <c r="VAN157" s="168"/>
      <c r="VAO157" s="168"/>
      <c r="VAP157" s="168"/>
      <c r="VAQ157" s="168"/>
      <c r="VAR157" s="168"/>
      <c r="VAS157" s="168"/>
      <c r="VAT157" s="168"/>
      <c r="VAU157" s="168"/>
      <c r="VAV157" s="168"/>
      <c r="VAW157" s="168"/>
      <c r="VAX157" s="168"/>
      <c r="VAY157" s="168"/>
      <c r="VAZ157" s="168"/>
      <c r="VBA157" s="168"/>
      <c r="VBB157" s="168"/>
      <c r="VBC157" s="168"/>
      <c r="VBD157" s="168"/>
      <c r="VBE157" s="168"/>
      <c r="VBF157" s="168"/>
      <c r="VBG157" s="168"/>
      <c r="VBH157" s="168"/>
      <c r="VBI157" s="168"/>
      <c r="VBJ157" s="168"/>
      <c r="VBK157" s="168"/>
      <c r="VBL157" s="168"/>
      <c r="VBM157" s="168"/>
      <c r="VBN157" s="168"/>
      <c r="VBO157" s="168"/>
      <c r="VBP157" s="168"/>
      <c r="VBQ157" s="168"/>
      <c r="VBR157" s="168"/>
      <c r="VBS157" s="168"/>
      <c r="VBT157" s="168"/>
      <c r="VBU157" s="168"/>
      <c r="VBV157" s="168"/>
      <c r="VBW157" s="168"/>
      <c r="VBX157" s="168"/>
      <c r="VBY157" s="168"/>
      <c r="VBZ157" s="168"/>
      <c r="VCA157" s="168"/>
      <c r="VCB157" s="168"/>
      <c r="VCC157" s="168"/>
      <c r="VCD157" s="168"/>
      <c r="VCE157" s="168"/>
      <c r="VCF157" s="168"/>
      <c r="VCG157" s="168"/>
      <c r="VCH157" s="168"/>
      <c r="VCI157" s="168"/>
      <c r="VCJ157" s="168"/>
      <c r="VCK157" s="168"/>
      <c r="VCL157" s="168"/>
      <c r="VCM157" s="168"/>
      <c r="VCN157" s="168"/>
      <c r="VCO157" s="168"/>
      <c r="VCP157" s="168"/>
      <c r="VCQ157" s="168"/>
      <c r="VCR157" s="168"/>
      <c r="VCS157" s="168"/>
      <c r="VCT157" s="168"/>
      <c r="VCU157" s="168"/>
      <c r="VCV157" s="168"/>
      <c r="VCW157" s="168"/>
      <c r="VCX157" s="168"/>
      <c r="VCY157" s="168"/>
      <c r="VCZ157" s="168"/>
      <c r="VDA157" s="168"/>
      <c r="VDB157" s="168"/>
      <c r="VDC157" s="168"/>
      <c r="VDD157" s="168"/>
      <c r="VDE157" s="168"/>
      <c r="VDF157" s="168"/>
      <c r="VDG157" s="168"/>
      <c r="VDH157" s="168"/>
      <c r="VDI157" s="168"/>
      <c r="VDJ157" s="168"/>
      <c r="VDK157" s="168"/>
      <c r="VDL157" s="168"/>
      <c r="VDM157" s="168"/>
      <c r="VDN157" s="168"/>
      <c r="VDO157" s="168"/>
      <c r="VDP157" s="168"/>
      <c r="VDQ157" s="168"/>
      <c r="VDR157" s="168"/>
      <c r="VDS157" s="168"/>
      <c r="VDT157" s="168"/>
      <c r="VDU157" s="168"/>
      <c r="VDV157" s="168"/>
      <c r="VDW157" s="168"/>
      <c r="VDX157" s="168"/>
      <c r="VDY157" s="168"/>
      <c r="VDZ157" s="168"/>
      <c r="VEA157" s="168"/>
      <c r="VEB157" s="168"/>
      <c r="VEC157" s="168"/>
      <c r="VED157" s="168"/>
      <c r="VEE157" s="168"/>
      <c r="VEF157" s="168"/>
      <c r="VEG157" s="168"/>
      <c r="VEH157" s="168"/>
      <c r="VEI157" s="168"/>
      <c r="VEJ157" s="168"/>
      <c r="VEK157" s="168"/>
      <c r="VEL157" s="168"/>
      <c r="VEM157" s="168"/>
      <c r="VEN157" s="168"/>
      <c r="VEO157" s="168"/>
      <c r="VEP157" s="168"/>
      <c r="VEQ157" s="168"/>
      <c r="VER157" s="168"/>
      <c r="VES157" s="168"/>
      <c r="VET157" s="168"/>
      <c r="VEU157" s="168"/>
      <c r="VEV157" s="168"/>
      <c r="VEW157" s="168"/>
      <c r="VEX157" s="168"/>
      <c r="VEY157" s="168"/>
      <c r="VEZ157" s="168"/>
      <c r="VFA157" s="168"/>
      <c r="VFB157" s="168"/>
      <c r="VFC157" s="168"/>
      <c r="VFD157" s="168"/>
      <c r="VFE157" s="168"/>
      <c r="VFF157" s="168"/>
      <c r="VFG157" s="168"/>
      <c r="VFH157" s="168"/>
      <c r="VFI157" s="168"/>
      <c r="VFJ157" s="168"/>
      <c r="VFK157" s="168"/>
      <c r="VFL157" s="168"/>
      <c r="VFM157" s="168"/>
      <c r="VFN157" s="168"/>
      <c r="VFO157" s="168"/>
      <c r="VFP157" s="168"/>
      <c r="VFQ157" s="168"/>
      <c r="VFR157" s="168"/>
      <c r="VFS157" s="168"/>
      <c r="VFT157" s="168"/>
      <c r="VFU157" s="168"/>
      <c r="VFV157" s="168"/>
      <c r="VFW157" s="168"/>
      <c r="VFX157" s="168"/>
      <c r="VFY157" s="168"/>
      <c r="VFZ157" s="168"/>
      <c r="VGA157" s="168"/>
      <c r="VGB157" s="168"/>
      <c r="VGC157" s="168"/>
      <c r="VGD157" s="168"/>
      <c r="VGE157" s="168"/>
      <c r="VGF157" s="168"/>
      <c r="VGG157" s="168"/>
      <c r="VGH157" s="168"/>
      <c r="VGI157" s="168"/>
      <c r="VGJ157" s="168"/>
      <c r="VGK157" s="168"/>
      <c r="VGL157" s="168"/>
      <c r="VGM157" s="168"/>
      <c r="VGN157" s="168"/>
      <c r="VGO157" s="168"/>
      <c r="VGP157" s="168"/>
      <c r="VGQ157" s="168"/>
      <c r="VGR157" s="168"/>
      <c r="VGS157" s="168"/>
      <c r="VGT157" s="168"/>
      <c r="VGU157" s="168"/>
      <c r="VGV157" s="168"/>
      <c r="VGW157" s="168"/>
      <c r="VGX157" s="168"/>
      <c r="VGY157" s="168"/>
      <c r="VGZ157" s="168"/>
      <c r="VHA157" s="168"/>
      <c r="VHB157" s="168"/>
      <c r="VHC157" s="168"/>
      <c r="VHD157" s="168"/>
      <c r="VHE157" s="168"/>
      <c r="VHF157" s="168"/>
      <c r="VHG157" s="168"/>
      <c r="VHH157" s="168"/>
      <c r="VHI157" s="168"/>
      <c r="VHJ157" s="168"/>
      <c r="VHK157" s="168"/>
      <c r="VHL157" s="168"/>
      <c r="VHM157" s="168"/>
      <c r="VHN157" s="168"/>
      <c r="VHO157" s="168"/>
      <c r="VHP157" s="168"/>
      <c r="VHQ157" s="168"/>
      <c r="VHR157" s="168"/>
      <c r="VHS157" s="168"/>
      <c r="VHT157" s="168"/>
      <c r="VHU157" s="168"/>
      <c r="VHV157" s="168"/>
      <c r="VHW157" s="168"/>
      <c r="VHX157" s="168"/>
      <c r="VHY157" s="168"/>
      <c r="VHZ157" s="168"/>
      <c r="VIA157" s="168"/>
      <c r="VIB157" s="168"/>
      <c r="VIC157" s="168"/>
      <c r="VID157" s="168"/>
      <c r="VIE157" s="168"/>
      <c r="VIF157" s="168"/>
      <c r="VIG157" s="168"/>
      <c r="VIH157" s="168"/>
      <c r="VII157" s="168"/>
      <c r="VIJ157" s="168"/>
      <c r="VIK157" s="168"/>
      <c r="VIL157" s="168"/>
      <c r="VIM157" s="168"/>
      <c r="VIN157" s="168"/>
      <c r="VIO157" s="168"/>
      <c r="VIP157" s="168"/>
      <c r="VIQ157" s="168"/>
      <c r="VIR157" s="168"/>
      <c r="VIS157" s="168"/>
      <c r="VIT157" s="168"/>
      <c r="VIU157" s="168"/>
      <c r="VIV157" s="168"/>
      <c r="VIW157" s="168"/>
      <c r="VIX157" s="168"/>
      <c r="VIY157" s="168"/>
      <c r="VIZ157" s="168"/>
      <c r="VJA157" s="168"/>
      <c r="VJB157" s="168"/>
      <c r="VJC157" s="168"/>
      <c r="VJD157" s="168"/>
      <c r="VJE157" s="168"/>
      <c r="VJF157" s="168"/>
      <c r="VJG157" s="168"/>
      <c r="VJH157" s="168"/>
      <c r="VJI157" s="168"/>
      <c r="VJJ157" s="168"/>
      <c r="VJK157" s="168"/>
      <c r="VJL157" s="168"/>
      <c r="VJM157" s="168"/>
      <c r="VJN157" s="168"/>
      <c r="VJO157" s="168"/>
      <c r="VJP157" s="168"/>
      <c r="VJQ157" s="168"/>
      <c r="VJR157" s="168"/>
      <c r="VJS157" s="168"/>
      <c r="VJT157" s="168"/>
      <c r="VJU157" s="168"/>
      <c r="VJV157" s="168"/>
      <c r="VJW157" s="168"/>
      <c r="VJX157" s="168"/>
      <c r="VJY157" s="168"/>
      <c r="VJZ157" s="168"/>
      <c r="VKA157" s="168"/>
      <c r="VKB157" s="168"/>
      <c r="VKC157" s="168"/>
      <c r="VKD157" s="168"/>
      <c r="VKE157" s="168"/>
      <c r="VKF157" s="168"/>
      <c r="VKG157" s="168"/>
      <c r="VKH157" s="168"/>
      <c r="VKI157" s="168"/>
      <c r="VKJ157" s="168"/>
      <c r="VKK157" s="168"/>
      <c r="VKL157" s="168"/>
      <c r="VKM157" s="168"/>
      <c r="VKN157" s="168"/>
      <c r="VKO157" s="168"/>
      <c r="VKP157" s="168"/>
      <c r="VKQ157" s="168"/>
      <c r="VKR157" s="168"/>
      <c r="VKS157" s="168"/>
      <c r="VKT157" s="168"/>
      <c r="VKU157" s="168"/>
      <c r="VKV157" s="168"/>
      <c r="VKW157" s="168"/>
      <c r="VKX157" s="168"/>
      <c r="VKY157" s="168"/>
      <c r="VKZ157" s="168"/>
      <c r="VLA157" s="168"/>
      <c r="VLB157" s="168"/>
      <c r="VLC157" s="168"/>
      <c r="VLD157" s="168"/>
      <c r="VLE157" s="168"/>
      <c r="VLF157" s="168"/>
      <c r="VLG157" s="168"/>
      <c r="VLH157" s="168"/>
      <c r="VLI157" s="168"/>
      <c r="VLJ157" s="168"/>
      <c r="VLK157" s="168"/>
      <c r="VLL157" s="168"/>
      <c r="VLM157" s="168"/>
      <c r="VLN157" s="168"/>
      <c r="VLO157" s="168"/>
      <c r="VLP157" s="168"/>
      <c r="VLQ157" s="168"/>
      <c r="VLR157" s="168"/>
      <c r="VLS157" s="168"/>
      <c r="VLT157" s="168"/>
      <c r="VLU157" s="168"/>
      <c r="VLV157" s="168"/>
      <c r="VLW157" s="168"/>
      <c r="VLX157" s="168"/>
      <c r="VLY157" s="168"/>
      <c r="VLZ157" s="168"/>
      <c r="VMA157" s="168"/>
      <c r="VMB157" s="168"/>
      <c r="VMC157" s="168"/>
      <c r="VMD157" s="168"/>
      <c r="VME157" s="168"/>
      <c r="VMF157" s="168"/>
      <c r="VMG157" s="168"/>
      <c r="VMH157" s="168"/>
      <c r="VMI157" s="168"/>
      <c r="VMJ157" s="168"/>
      <c r="VMK157" s="168"/>
      <c r="VML157" s="168"/>
      <c r="VMM157" s="168"/>
      <c r="VMN157" s="168"/>
      <c r="VMO157" s="168"/>
      <c r="VMP157" s="168"/>
      <c r="VMQ157" s="168"/>
      <c r="VMR157" s="168"/>
      <c r="VMS157" s="168"/>
      <c r="VMT157" s="168"/>
      <c r="VMU157" s="168"/>
      <c r="VMV157" s="168"/>
      <c r="VMW157" s="168"/>
      <c r="VMX157" s="168"/>
      <c r="VMY157" s="168"/>
      <c r="VMZ157" s="168"/>
      <c r="VNA157" s="168"/>
      <c r="VNB157" s="168"/>
      <c r="VNC157" s="168"/>
      <c r="VND157" s="168"/>
      <c r="VNE157" s="168"/>
      <c r="VNF157" s="168"/>
      <c r="VNG157" s="168"/>
      <c r="VNH157" s="168"/>
      <c r="VNI157" s="168"/>
      <c r="VNJ157" s="168"/>
      <c r="VNK157" s="168"/>
      <c r="VNL157" s="168"/>
      <c r="VNM157" s="168"/>
      <c r="VNN157" s="168"/>
      <c r="VNO157" s="168"/>
      <c r="VNP157" s="168"/>
      <c r="VNQ157" s="168"/>
      <c r="VNR157" s="168"/>
      <c r="VNS157" s="168"/>
      <c r="VNT157" s="168"/>
      <c r="VNU157" s="168"/>
      <c r="VNV157" s="168"/>
      <c r="VNW157" s="168"/>
      <c r="VNX157" s="168"/>
      <c r="VNY157" s="168"/>
      <c r="VNZ157" s="168"/>
      <c r="VOA157" s="168"/>
      <c r="VOB157" s="168"/>
      <c r="VOC157" s="168"/>
      <c r="VOD157" s="168"/>
      <c r="VOE157" s="168"/>
      <c r="VOF157" s="168"/>
      <c r="VOG157" s="168"/>
      <c r="VOH157" s="168"/>
      <c r="VOI157" s="168"/>
      <c r="VOJ157" s="168"/>
      <c r="VOK157" s="168"/>
      <c r="VOL157" s="168"/>
      <c r="VOM157" s="168"/>
      <c r="VON157" s="168"/>
      <c r="VOO157" s="168"/>
      <c r="VOP157" s="168"/>
      <c r="VOQ157" s="168"/>
      <c r="VOR157" s="168"/>
      <c r="VOS157" s="168"/>
      <c r="VOT157" s="168"/>
      <c r="VOU157" s="168"/>
      <c r="VOV157" s="168"/>
      <c r="VOW157" s="168"/>
      <c r="VOX157" s="168"/>
      <c r="VOY157" s="168"/>
      <c r="VOZ157" s="168"/>
      <c r="VPA157" s="168"/>
      <c r="VPB157" s="168"/>
      <c r="VPC157" s="168"/>
      <c r="VPD157" s="168"/>
      <c r="VPE157" s="168"/>
      <c r="VPF157" s="168"/>
      <c r="VPG157" s="168"/>
      <c r="VPH157" s="168"/>
      <c r="VPI157" s="168"/>
      <c r="VPJ157" s="168"/>
      <c r="VPK157" s="168"/>
      <c r="VPL157" s="168"/>
      <c r="VPM157" s="168"/>
      <c r="VPN157" s="168"/>
      <c r="VPO157" s="168"/>
      <c r="VPP157" s="168"/>
      <c r="VPQ157" s="168"/>
      <c r="VPR157" s="168"/>
      <c r="VPS157" s="168"/>
      <c r="VPT157" s="168"/>
      <c r="VPU157" s="168"/>
      <c r="VPV157" s="168"/>
      <c r="VPW157" s="168"/>
      <c r="VPX157" s="168"/>
      <c r="VPY157" s="168"/>
      <c r="VPZ157" s="168"/>
      <c r="VQA157" s="168"/>
      <c r="VQB157" s="168"/>
      <c r="VQC157" s="168"/>
      <c r="VQD157" s="168"/>
      <c r="VQE157" s="168"/>
      <c r="VQF157" s="168"/>
      <c r="VQG157" s="168"/>
      <c r="VQH157" s="168"/>
      <c r="VQI157" s="168"/>
      <c r="VQJ157" s="168"/>
      <c r="VQK157" s="168"/>
      <c r="VQL157" s="168"/>
      <c r="VQM157" s="168"/>
      <c r="VQN157" s="168"/>
      <c r="VQO157" s="168"/>
      <c r="VQP157" s="168"/>
      <c r="VQQ157" s="168"/>
      <c r="VQR157" s="168"/>
      <c r="VQS157" s="168"/>
      <c r="VQT157" s="168"/>
      <c r="VQU157" s="168"/>
      <c r="VQV157" s="168"/>
      <c r="VQW157" s="168"/>
      <c r="VQX157" s="168"/>
      <c r="VQY157" s="168"/>
      <c r="VQZ157" s="168"/>
      <c r="VRA157" s="168"/>
      <c r="VRB157" s="168"/>
      <c r="VRC157" s="168"/>
      <c r="VRD157" s="168"/>
      <c r="VRE157" s="168"/>
      <c r="VRF157" s="168"/>
      <c r="VRG157" s="168"/>
      <c r="VRH157" s="168"/>
      <c r="VRI157" s="168"/>
      <c r="VRJ157" s="168"/>
      <c r="VRK157" s="168"/>
      <c r="VRL157" s="168"/>
      <c r="VRM157" s="168"/>
      <c r="VRN157" s="168"/>
      <c r="VRO157" s="168"/>
      <c r="VRP157" s="168"/>
      <c r="VRQ157" s="168"/>
      <c r="VRR157" s="168"/>
      <c r="VRS157" s="168"/>
      <c r="VRT157" s="168"/>
      <c r="VRU157" s="168"/>
      <c r="VRV157" s="168"/>
      <c r="VRW157" s="168"/>
      <c r="VRX157" s="168"/>
      <c r="VRY157" s="168"/>
      <c r="VRZ157" s="168"/>
      <c r="VSA157" s="168"/>
      <c r="VSB157" s="168"/>
      <c r="VSC157" s="168"/>
      <c r="VSD157" s="168"/>
      <c r="VSE157" s="168"/>
      <c r="VSF157" s="168"/>
      <c r="VSG157" s="168"/>
      <c r="VSH157" s="168"/>
      <c r="VSI157" s="168"/>
      <c r="VSJ157" s="168"/>
      <c r="VSK157" s="168"/>
      <c r="VSL157" s="168"/>
      <c r="VSM157" s="168"/>
      <c r="VSN157" s="168"/>
      <c r="VSO157" s="168"/>
      <c r="VSP157" s="168"/>
      <c r="VSQ157" s="168"/>
      <c r="VSR157" s="168"/>
      <c r="VSS157" s="168"/>
      <c r="VST157" s="168"/>
      <c r="VSU157" s="168"/>
      <c r="VSV157" s="168"/>
      <c r="VSW157" s="168"/>
      <c r="VSX157" s="168"/>
      <c r="VSY157" s="168"/>
      <c r="VSZ157" s="168"/>
      <c r="VTA157" s="168"/>
      <c r="VTB157" s="168"/>
      <c r="VTC157" s="168"/>
      <c r="VTD157" s="168"/>
      <c r="VTE157" s="168"/>
      <c r="VTF157" s="168"/>
      <c r="VTG157" s="168"/>
      <c r="VTH157" s="168"/>
      <c r="VTI157" s="168"/>
      <c r="VTJ157" s="168"/>
      <c r="VTK157" s="168"/>
      <c r="VTL157" s="168"/>
      <c r="VTM157" s="168"/>
      <c r="VTN157" s="168"/>
      <c r="VTO157" s="168"/>
      <c r="VTP157" s="168"/>
      <c r="VTQ157" s="168"/>
      <c r="VTR157" s="168"/>
      <c r="VTS157" s="168"/>
      <c r="VTT157" s="168"/>
      <c r="VTU157" s="168"/>
      <c r="VTV157" s="168"/>
      <c r="VTW157" s="168"/>
      <c r="VTX157" s="168"/>
      <c r="VTY157" s="168"/>
      <c r="VTZ157" s="168"/>
      <c r="VUA157" s="168"/>
      <c r="VUB157" s="168"/>
      <c r="VUC157" s="168"/>
      <c r="VUD157" s="168"/>
      <c r="VUE157" s="168"/>
      <c r="VUF157" s="168"/>
      <c r="VUG157" s="168"/>
      <c r="VUH157" s="168"/>
      <c r="VUI157" s="168"/>
      <c r="VUJ157" s="168"/>
      <c r="VUK157" s="168"/>
      <c r="VUL157" s="168"/>
      <c r="VUM157" s="168"/>
      <c r="VUN157" s="168"/>
      <c r="VUO157" s="168"/>
      <c r="VUP157" s="168"/>
      <c r="VUQ157" s="168"/>
      <c r="VUR157" s="168"/>
      <c r="VUS157" s="168"/>
      <c r="VUT157" s="168"/>
      <c r="VUU157" s="168"/>
      <c r="VUV157" s="168"/>
      <c r="VUW157" s="168"/>
      <c r="VUX157" s="168"/>
      <c r="VUY157" s="168"/>
      <c r="VUZ157" s="168"/>
      <c r="VVA157" s="168"/>
      <c r="VVB157" s="168"/>
      <c r="VVC157" s="168"/>
      <c r="VVD157" s="168"/>
      <c r="VVE157" s="168"/>
      <c r="VVF157" s="168"/>
      <c r="VVG157" s="168"/>
      <c r="VVH157" s="168"/>
      <c r="VVI157" s="168"/>
      <c r="VVJ157" s="168"/>
      <c r="VVK157" s="168"/>
      <c r="VVL157" s="168"/>
      <c r="VVM157" s="168"/>
      <c r="VVN157" s="168"/>
      <c r="VVO157" s="168"/>
      <c r="VVP157" s="168"/>
      <c r="VVQ157" s="168"/>
      <c r="VVR157" s="168"/>
      <c r="VVS157" s="168"/>
      <c r="VVT157" s="168"/>
      <c r="VVU157" s="168"/>
      <c r="VVV157" s="168"/>
      <c r="VVW157" s="168"/>
      <c r="VVX157" s="168"/>
      <c r="VVY157" s="168"/>
      <c r="VVZ157" s="168"/>
      <c r="VWA157" s="168"/>
      <c r="VWB157" s="168"/>
      <c r="VWC157" s="168"/>
      <c r="VWD157" s="168"/>
      <c r="VWE157" s="168"/>
      <c r="VWF157" s="168"/>
      <c r="VWG157" s="168"/>
      <c r="VWH157" s="168"/>
      <c r="VWI157" s="168"/>
      <c r="VWJ157" s="168"/>
      <c r="VWK157" s="168"/>
      <c r="VWL157" s="168"/>
      <c r="VWM157" s="168"/>
      <c r="VWN157" s="168"/>
      <c r="VWO157" s="168"/>
      <c r="VWP157" s="168"/>
      <c r="VWQ157" s="168"/>
      <c r="VWR157" s="168"/>
      <c r="VWS157" s="168"/>
      <c r="VWT157" s="168"/>
      <c r="VWU157" s="168"/>
      <c r="VWV157" s="168"/>
      <c r="VWW157" s="168"/>
      <c r="VWX157" s="168"/>
      <c r="VWY157" s="168"/>
      <c r="VWZ157" s="168"/>
      <c r="VXA157" s="168"/>
      <c r="VXB157" s="168"/>
      <c r="VXC157" s="168"/>
      <c r="VXD157" s="168"/>
      <c r="VXE157" s="168"/>
      <c r="VXF157" s="168"/>
      <c r="VXG157" s="168"/>
      <c r="VXH157" s="168"/>
      <c r="VXI157" s="168"/>
      <c r="VXJ157" s="168"/>
      <c r="VXK157" s="168"/>
      <c r="VXL157" s="168"/>
      <c r="VXM157" s="168"/>
      <c r="VXN157" s="168"/>
      <c r="VXO157" s="168"/>
      <c r="VXP157" s="168"/>
      <c r="VXQ157" s="168"/>
      <c r="VXR157" s="168"/>
      <c r="VXS157" s="168"/>
      <c r="VXT157" s="168"/>
      <c r="VXU157" s="168"/>
      <c r="VXV157" s="168"/>
      <c r="VXW157" s="168"/>
      <c r="VXX157" s="168"/>
      <c r="VXY157" s="168"/>
      <c r="VXZ157" s="168"/>
      <c r="VYA157" s="168"/>
      <c r="VYB157" s="168"/>
      <c r="VYC157" s="168"/>
      <c r="VYD157" s="168"/>
      <c r="VYE157" s="168"/>
      <c r="VYF157" s="168"/>
      <c r="VYG157" s="168"/>
      <c r="VYH157" s="168"/>
      <c r="VYI157" s="168"/>
      <c r="VYJ157" s="168"/>
      <c r="VYK157" s="168"/>
      <c r="VYL157" s="168"/>
      <c r="VYM157" s="168"/>
      <c r="VYN157" s="168"/>
      <c r="VYO157" s="168"/>
      <c r="VYP157" s="168"/>
      <c r="VYQ157" s="168"/>
      <c r="VYR157" s="168"/>
      <c r="VYS157" s="168"/>
      <c r="VYT157" s="168"/>
      <c r="VYU157" s="168"/>
      <c r="VYV157" s="168"/>
      <c r="VYW157" s="168"/>
      <c r="VYX157" s="168"/>
      <c r="VYY157" s="168"/>
      <c r="VYZ157" s="168"/>
      <c r="VZA157" s="168"/>
      <c r="VZB157" s="168"/>
      <c r="VZC157" s="168"/>
      <c r="VZD157" s="168"/>
      <c r="VZE157" s="168"/>
      <c r="VZF157" s="168"/>
      <c r="VZG157" s="168"/>
      <c r="VZH157" s="168"/>
      <c r="VZI157" s="168"/>
      <c r="VZJ157" s="168"/>
      <c r="VZK157" s="168"/>
      <c r="VZL157" s="168"/>
      <c r="VZM157" s="168"/>
      <c r="VZN157" s="168"/>
      <c r="VZO157" s="168"/>
      <c r="VZP157" s="168"/>
      <c r="VZQ157" s="168"/>
      <c r="VZR157" s="168"/>
      <c r="VZS157" s="168"/>
      <c r="VZT157" s="168"/>
      <c r="VZU157" s="168"/>
      <c r="VZV157" s="168"/>
      <c r="VZW157" s="168"/>
      <c r="VZX157" s="168"/>
      <c r="VZY157" s="168"/>
      <c r="VZZ157" s="168"/>
      <c r="WAA157" s="168"/>
      <c r="WAB157" s="168"/>
      <c r="WAC157" s="168"/>
      <c r="WAD157" s="168"/>
      <c r="WAE157" s="168"/>
      <c r="WAF157" s="168"/>
      <c r="WAG157" s="168"/>
      <c r="WAH157" s="168"/>
      <c r="WAI157" s="168"/>
      <c r="WAJ157" s="168"/>
      <c r="WAK157" s="168"/>
      <c r="WAL157" s="168"/>
      <c r="WAM157" s="168"/>
      <c r="WAN157" s="168"/>
      <c r="WAO157" s="168"/>
      <c r="WAP157" s="168"/>
      <c r="WAQ157" s="168"/>
      <c r="WAR157" s="168"/>
      <c r="WAS157" s="168"/>
      <c r="WAT157" s="168"/>
      <c r="WAU157" s="168"/>
      <c r="WAV157" s="168"/>
      <c r="WAW157" s="168"/>
      <c r="WAX157" s="168"/>
      <c r="WAY157" s="168"/>
      <c r="WAZ157" s="168"/>
      <c r="WBA157" s="168"/>
      <c r="WBB157" s="168"/>
      <c r="WBC157" s="168"/>
      <c r="WBD157" s="168"/>
      <c r="WBE157" s="168"/>
      <c r="WBF157" s="168"/>
      <c r="WBG157" s="168"/>
      <c r="WBH157" s="168"/>
      <c r="WBI157" s="168"/>
      <c r="WBJ157" s="168"/>
      <c r="WBK157" s="168"/>
      <c r="WBL157" s="168"/>
      <c r="WBM157" s="168"/>
      <c r="WBN157" s="168"/>
      <c r="WBO157" s="168"/>
      <c r="WBP157" s="168"/>
      <c r="WBQ157" s="168"/>
      <c r="WBR157" s="168"/>
      <c r="WBS157" s="168"/>
      <c r="WBT157" s="168"/>
      <c r="WBU157" s="168"/>
      <c r="WBV157" s="168"/>
      <c r="WBW157" s="168"/>
      <c r="WBX157" s="168"/>
      <c r="WBY157" s="168"/>
      <c r="WBZ157" s="168"/>
      <c r="WCA157" s="168"/>
      <c r="WCB157" s="168"/>
      <c r="WCC157" s="168"/>
      <c r="WCD157" s="168"/>
      <c r="WCE157" s="168"/>
      <c r="WCF157" s="168"/>
      <c r="WCG157" s="168"/>
      <c r="WCH157" s="168"/>
      <c r="WCI157" s="168"/>
      <c r="WCJ157" s="168"/>
      <c r="WCK157" s="168"/>
      <c r="WCL157" s="168"/>
      <c r="WCM157" s="168"/>
      <c r="WCN157" s="168"/>
      <c r="WCO157" s="168"/>
      <c r="WCP157" s="168"/>
      <c r="WCQ157" s="168"/>
      <c r="WCR157" s="168"/>
      <c r="WCS157" s="168"/>
      <c r="WCT157" s="168"/>
      <c r="WCU157" s="168"/>
      <c r="WCV157" s="168"/>
      <c r="WCW157" s="168"/>
      <c r="WCX157" s="168"/>
      <c r="WCY157" s="168"/>
      <c r="WCZ157" s="168"/>
      <c r="WDA157" s="168"/>
      <c r="WDB157" s="168"/>
      <c r="WDC157" s="168"/>
      <c r="WDD157" s="168"/>
      <c r="WDE157" s="168"/>
      <c r="WDF157" s="168"/>
      <c r="WDG157" s="168"/>
      <c r="WDH157" s="168"/>
      <c r="WDI157" s="168"/>
      <c r="WDJ157" s="168"/>
      <c r="WDK157" s="168"/>
      <c r="WDL157" s="168"/>
      <c r="WDM157" s="168"/>
      <c r="WDN157" s="168"/>
      <c r="WDO157" s="168"/>
      <c r="WDP157" s="168"/>
      <c r="WDQ157" s="168"/>
      <c r="WDR157" s="168"/>
      <c r="WDS157" s="168"/>
      <c r="WDT157" s="168"/>
      <c r="WDU157" s="168"/>
      <c r="WDV157" s="168"/>
      <c r="WDW157" s="168"/>
      <c r="WDX157" s="168"/>
      <c r="WDY157" s="168"/>
      <c r="WDZ157" s="168"/>
      <c r="WEA157" s="168"/>
      <c r="WEB157" s="168"/>
      <c r="WEC157" s="168"/>
      <c r="WED157" s="168"/>
      <c r="WEE157" s="168"/>
      <c r="WEF157" s="168"/>
      <c r="WEG157" s="168"/>
      <c r="WEH157" s="168"/>
      <c r="WEI157" s="168"/>
      <c r="WEJ157" s="168"/>
      <c r="WEK157" s="168"/>
      <c r="WEL157" s="168"/>
      <c r="WEM157" s="168"/>
      <c r="WEN157" s="168"/>
      <c r="WEO157" s="168"/>
      <c r="WEP157" s="168"/>
      <c r="WEQ157" s="168"/>
      <c r="WER157" s="168"/>
      <c r="WES157" s="168"/>
      <c r="WET157" s="168"/>
      <c r="WEU157" s="168"/>
      <c r="WEV157" s="168"/>
      <c r="WEW157" s="168"/>
      <c r="WEX157" s="168"/>
      <c r="WEY157" s="168"/>
      <c r="WEZ157" s="168"/>
      <c r="WFA157" s="168"/>
      <c r="WFB157" s="168"/>
      <c r="WFC157" s="168"/>
      <c r="WFD157" s="168"/>
      <c r="WFE157" s="168"/>
      <c r="WFF157" s="168"/>
      <c r="WFG157" s="168"/>
      <c r="WFH157" s="168"/>
      <c r="WFI157" s="168"/>
      <c r="WFJ157" s="168"/>
      <c r="WFK157" s="168"/>
      <c r="WFL157" s="168"/>
      <c r="WFM157" s="168"/>
      <c r="WFN157" s="168"/>
      <c r="WFO157" s="168"/>
      <c r="WFP157" s="168"/>
      <c r="WFQ157" s="168"/>
      <c r="WFR157" s="168"/>
      <c r="WFS157" s="168"/>
      <c r="WFT157" s="168"/>
      <c r="WFU157" s="168"/>
      <c r="WFV157" s="168"/>
      <c r="WFW157" s="168"/>
      <c r="WFX157" s="168"/>
      <c r="WFY157" s="168"/>
      <c r="WFZ157" s="168"/>
      <c r="WGA157" s="168"/>
      <c r="WGB157" s="168"/>
      <c r="WGC157" s="168"/>
      <c r="WGD157" s="168"/>
      <c r="WGE157" s="168"/>
      <c r="WGF157" s="168"/>
      <c r="WGG157" s="168"/>
      <c r="WGH157" s="168"/>
      <c r="WGI157" s="168"/>
      <c r="WGJ157" s="168"/>
      <c r="WGK157" s="168"/>
      <c r="WGL157" s="168"/>
      <c r="WGM157" s="168"/>
      <c r="WGN157" s="168"/>
      <c r="WGO157" s="168"/>
      <c r="WGP157" s="168"/>
      <c r="WGQ157" s="168"/>
      <c r="WGR157" s="168"/>
      <c r="WGS157" s="168"/>
      <c r="WGT157" s="168"/>
      <c r="WGU157" s="168"/>
      <c r="WGV157" s="168"/>
      <c r="WGW157" s="168"/>
      <c r="WGX157" s="168"/>
      <c r="WGY157" s="168"/>
      <c r="WGZ157" s="168"/>
      <c r="WHA157" s="168"/>
      <c r="WHB157" s="168"/>
      <c r="WHC157" s="168"/>
      <c r="WHD157" s="168"/>
      <c r="WHE157" s="168"/>
      <c r="WHF157" s="168"/>
      <c r="WHG157" s="168"/>
      <c r="WHH157" s="168"/>
      <c r="WHI157" s="168"/>
      <c r="WHJ157" s="168"/>
      <c r="WHK157" s="168"/>
      <c r="WHL157" s="168"/>
      <c r="WHM157" s="168"/>
      <c r="WHN157" s="168"/>
      <c r="WHO157" s="168"/>
      <c r="WHP157" s="168"/>
      <c r="WHQ157" s="168"/>
      <c r="WHR157" s="168"/>
      <c r="WHS157" s="168"/>
      <c r="WHT157" s="168"/>
      <c r="WHU157" s="168"/>
      <c r="WHV157" s="168"/>
      <c r="WHW157" s="168"/>
      <c r="WHX157" s="168"/>
      <c r="WHY157" s="168"/>
      <c r="WHZ157" s="168"/>
      <c r="WIA157" s="168"/>
      <c r="WIB157" s="168"/>
      <c r="WIC157" s="168"/>
      <c r="WID157" s="168"/>
      <c r="WIE157" s="168"/>
      <c r="WIF157" s="168"/>
      <c r="WIG157" s="168"/>
      <c r="WIH157" s="168"/>
      <c r="WII157" s="168"/>
      <c r="WIJ157" s="168"/>
      <c r="WIK157" s="168"/>
      <c r="WIL157" s="168"/>
      <c r="WIM157" s="168"/>
      <c r="WIN157" s="168"/>
      <c r="WIO157" s="168"/>
      <c r="WIP157" s="168"/>
      <c r="WIQ157" s="168"/>
      <c r="WIR157" s="168"/>
      <c r="WIS157" s="168"/>
      <c r="WIT157" s="168"/>
      <c r="WIU157" s="168"/>
      <c r="WIV157" s="168"/>
      <c r="WIW157" s="168"/>
      <c r="WIX157" s="168"/>
      <c r="WIY157" s="168"/>
      <c r="WIZ157" s="168"/>
      <c r="WJA157" s="168"/>
      <c r="WJB157" s="168"/>
      <c r="WJC157" s="168"/>
      <c r="WJD157" s="168"/>
      <c r="WJE157" s="168"/>
      <c r="WJF157" s="168"/>
      <c r="WJG157" s="168"/>
      <c r="WJH157" s="168"/>
      <c r="WJI157" s="168"/>
      <c r="WJJ157" s="168"/>
      <c r="WJK157" s="168"/>
      <c r="WJL157" s="168"/>
      <c r="WJM157" s="168"/>
      <c r="WJN157" s="168"/>
      <c r="WJO157" s="168"/>
      <c r="WJP157" s="168"/>
      <c r="WJQ157" s="168"/>
      <c r="WJR157" s="168"/>
      <c r="WJS157" s="168"/>
      <c r="WJT157" s="168"/>
      <c r="WJU157" s="168"/>
      <c r="WJV157" s="168"/>
      <c r="WJW157" s="168"/>
      <c r="WJX157" s="168"/>
      <c r="WJY157" s="168"/>
      <c r="WJZ157" s="168"/>
      <c r="WKA157" s="168"/>
      <c r="WKB157" s="168"/>
      <c r="WKC157" s="168"/>
      <c r="WKD157" s="168"/>
      <c r="WKE157" s="168"/>
      <c r="WKF157" s="168"/>
      <c r="WKG157" s="168"/>
      <c r="WKH157" s="168"/>
      <c r="WKI157" s="168"/>
      <c r="WKJ157" s="168"/>
      <c r="WKK157" s="168"/>
      <c r="WKL157" s="168"/>
      <c r="WKM157" s="168"/>
      <c r="WKN157" s="168"/>
      <c r="WKO157" s="168"/>
      <c r="WKP157" s="168"/>
      <c r="WKQ157" s="168"/>
      <c r="WKR157" s="168"/>
      <c r="WKS157" s="168"/>
      <c r="WKT157" s="168"/>
      <c r="WKU157" s="168"/>
      <c r="WKV157" s="168"/>
      <c r="WKW157" s="168"/>
      <c r="WKX157" s="168"/>
      <c r="WKY157" s="168"/>
      <c r="WKZ157" s="168"/>
      <c r="WLA157" s="168"/>
      <c r="WLB157" s="168"/>
      <c r="WLC157" s="168"/>
      <c r="WLD157" s="168"/>
      <c r="WLE157" s="168"/>
      <c r="WLF157" s="168"/>
      <c r="WLG157" s="168"/>
      <c r="WLH157" s="168"/>
      <c r="WLI157" s="168"/>
      <c r="WLJ157" s="168"/>
      <c r="WLK157" s="168"/>
      <c r="WLL157" s="168"/>
      <c r="WLM157" s="168"/>
      <c r="WLN157" s="168"/>
      <c r="WLO157" s="168"/>
      <c r="WLP157" s="168"/>
      <c r="WLQ157" s="168"/>
      <c r="WLR157" s="168"/>
      <c r="WLS157" s="168"/>
      <c r="WLT157" s="168"/>
      <c r="WLU157" s="168"/>
      <c r="WLV157" s="168"/>
      <c r="WLW157" s="168"/>
      <c r="WLX157" s="168"/>
      <c r="WLY157" s="168"/>
      <c r="WLZ157" s="168"/>
      <c r="WMA157" s="168"/>
      <c r="WMB157" s="168"/>
      <c r="WMC157" s="168"/>
      <c r="WMD157" s="168"/>
      <c r="WME157" s="168"/>
      <c r="WMF157" s="168"/>
      <c r="WMG157" s="168"/>
      <c r="WMH157" s="168"/>
      <c r="WMI157" s="168"/>
      <c r="WMJ157" s="168"/>
      <c r="WMK157" s="168"/>
      <c r="WML157" s="168"/>
      <c r="WMM157" s="168"/>
      <c r="WMN157" s="168"/>
      <c r="WMO157" s="168"/>
      <c r="WMP157" s="168"/>
      <c r="WMQ157" s="168"/>
      <c r="WMR157" s="168"/>
      <c r="WMS157" s="168"/>
      <c r="WMT157" s="168"/>
      <c r="WMU157" s="168"/>
      <c r="WMV157" s="168"/>
      <c r="WMW157" s="168"/>
      <c r="WMX157" s="168"/>
      <c r="WMY157" s="168"/>
      <c r="WMZ157" s="168"/>
      <c r="WNA157" s="168"/>
      <c r="WNB157" s="168"/>
      <c r="WNC157" s="168"/>
      <c r="WND157" s="168"/>
      <c r="WNE157" s="168"/>
      <c r="WNF157" s="168"/>
      <c r="WNG157" s="168"/>
      <c r="WNH157" s="168"/>
      <c r="WNI157" s="168"/>
      <c r="WNJ157" s="168"/>
      <c r="WNK157" s="168"/>
      <c r="WNL157" s="168"/>
      <c r="WNM157" s="168"/>
      <c r="WNN157" s="168"/>
      <c r="WNO157" s="168"/>
      <c r="WNP157" s="168"/>
      <c r="WNQ157" s="168"/>
      <c r="WNR157" s="168"/>
      <c r="WNS157" s="168"/>
      <c r="WNT157" s="168"/>
      <c r="WNU157" s="168"/>
      <c r="WNV157" s="168"/>
      <c r="WNW157" s="168"/>
      <c r="WNX157" s="168"/>
      <c r="WNY157" s="168"/>
      <c r="WNZ157" s="168"/>
      <c r="WOA157" s="168"/>
      <c r="WOB157" s="168"/>
      <c r="WOC157" s="168"/>
      <c r="WOD157" s="168"/>
      <c r="WOE157" s="168"/>
      <c r="WOF157" s="168"/>
      <c r="WOG157" s="168"/>
      <c r="WOH157" s="168"/>
      <c r="WOI157" s="168"/>
      <c r="WOJ157" s="168"/>
      <c r="WOK157" s="168"/>
      <c r="WOL157" s="168"/>
      <c r="WOM157" s="168"/>
      <c r="WON157" s="168"/>
      <c r="WOO157" s="168"/>
      <c r="WOP157" s="168"/>
      <c r="WOQ157" s="168"/>
      <c r="WOR157" s="168"/>
      <c r="WOS157" s="168"/>
      <c r="WOT157" s="168"/>
      <c r="WOU157" s="168"/>
      <c r="WOV157" s="168"/>
      <c r="WOW157" s="168"/>
      <c r="WOX157" s="168"/>
      <c r="WOY157" s="168"/>
      <c r="WOZ157" s="168"/>
      <c r="WPA157" s="168"/>
      <c r="WPB157" s="168"/>
      <c r="WPC157" s="168"/>
      <c r="WPD157" s="168"/>
      <c r="WPE157" s="168"/>
      <c r="WPF157" s="168"/>
      <c r="WPG157" s="168"/>
      <c r="WPH157" s="168"/>
      <c r="WPI157" s="168"/>
      <c r="WPJ157" s="168"/>
      <c r="WPK157" s="168"/>
      <c r="WPL157" s="168"/>
      <c r="WPM157" s="168"/>
      <c r="WPN157" s="168"/>
      <c r="WPO157" s="168"/>
      <c r="WPP157" s="168"/>
      <c r="WPQ157" s="168"/>
      <c r="WPR157" s="168"/>
      <c r="WPS157" s="168"/>
      <c r="WPT157" s="168"/>
      <c r="WPU157" s="168"/>
      <c r="WPV157" s="168"/>
      <c r="WPW157" s="168"/>
      <c r="WPX157" s="168"/>
      <c r="WPY157" s="168"/>
      <c r="WPZ157" s="168"/>
      <c r="WQA157" s="168"/>
      <c r="WQB157" s="168"/>
      <c r="WQC157" s="168"/>
      <c r="WQD157" s="168"/>
      <c r="WQE157" s="168"/>
      <c r="WQF157" s="168"/>
      <c r="WQG157" s="168"/>
      <c r="WQH157" s="168"/>
      <c r="WQI157" s="168"/>
      <c r="WQJ157" s="168"/>
      <c r="WQK157" s="168"/>
      <c r="WQL157" s="168"/>
      <c r="WQM157" s="168"/>
      <c r="WQN157" s="168"/>
      <c r="WQO157" s="168"/>
      <c r="WQP157" s="168"/>
      <c r="WQQ157" s="168"/>
      <c r="WQR157" s="168"/>
      <c r="WQS157" s="168"/>
      <c r="WQT157" s="168"/>
      <c r="WQU157" s="168"/>
      <c r="WQV157" s="168"/>
      <c r="WQW157" s="168"/>
      <c r="WQX157" s="168"/>
      <c r="WQY157" s="168"/>
      <c r="WQZ157" s="168"/>
      <c r="WRA157" s="168"/>
      <c r="WRB157" s="168"/>
      <c r="WRC157" s="168"/>
      <c r="WRD157" s="168"/>
      <c r="WRE157" s="168"/>
      <c r="WRF157" s="168"/>
      <c r="WRG157" s="168"/>
      <c r="WRH157" s="168"/>
      <c r="WRI157" s="168"/>
      <c r="WRJ157" s="168"/>
      <c r="WRK157" s="168"/>
      <c r="WRL157" s="168"/>
      <c r="WRM157" s="168"/>
      <c r="WRN157" s="168"/>
      <c r="WRO157" s="168"/>
      <c r="WRP157" s="168"/>
      <c r="WRQ157" s="168"/>
      <c r="WRR157" s="168"/>
      <c r="WRS157" s="168"/>
      <c r="WRT157" s="168"/>
      <c r="WRU157" s="168"/>
      <c r="WRV157" s="168"/>
      <c r="WRW157" s="168"/>
      <c r="WRX157" s="168"/>
      <c r="WRY157" s="168"/>
      <c r="WRZ157" s="168"/>
      <c r="WSA157" s="168"/>
      <c r="WSB157" s="168"/>
      <c r="WSC157" s="168"/>
      <c r="WSD157" s="168"/>
      <c r="WSE157" s="168"/>
      <c r="WSF157" s="168"/>
      <c r="WSG157" s="168"/>
      <c r="WSH157" s="168"/>
      <c r="WSI157" s="168"/>
      <c r="WSJ157" s="168"/>
      <c r="WSK157" s="168"/>
      <c r="WSL157" s="168"/>
      <c r="WSM157" s="168"/>
      <c r="WSN157" s="168"/>
      <c r="WSO157" s="168"/>
      <c r="WSP157" s="168"/>
      <c r="WSQ157" s="168"/>
      <c r="WSR157" s="168"/>
      <c r="WSS157" s="168"/>
      <c r="WST157" s="168"/>
      <c r="WSU157" s="168"/>
      <c r="WSV157" s="168"/>
      <c r="WSW157" s="168"/>
      <c r="WSX157" s="168"/>
      <c r="WSY157" s="168"/>
      <c r="WSZ157" s="168"/>
      <c r="WTA157" s="168"/>
      <c r="WTB157" s="168"/>
      <c r="WTC157" s="168"/>
      <c r="WTD157" s="168"/>
      <c r="WTE157" s="168"/>
      <c r="WTF157" s="168"/>
      <c r="WTG157" s="168"/>
      <c r="WTH157" s="168"/>
      <c r="WTI157" s="168"/>
      <c r="WTJ157" s="168"/>
      <c r="WTK157" s="168"/>
      <c r="WTL157" s="168"/>
      <c r="WTM157" s="168"/>
      <c r="WTN157" s="168"/>
      <c r="WTO157" s="168"/>
      <c r="WTP157" s="168"/>
      <c r="WTQ157" s="168"/>
      <c r="WTR157" s="168"/>
      <c r="WTS157" s="168"/>
      <c r="WTT157" s="168"/>
      <c r="WTU157" s="168"/>
      <c r="WTV157" s="168"/>
      <c r="WTW157" s="168"/>
      <c r="WTX157" s="168"/>
      <c r="WTY157" s="168"/>
      <c r="WTZ157" s="168"/>
      <c r="WUA157" s="168"/>
      <c r="WUB157" s="168"/>
      <c r="WUC157" s="168"/>
      <c r="WUD157" s="168"/>
      <c r="WUE157" s="168"/>
      <c r="WUF157" s="168"/>
      <c r="WUG157" s="168"/>
      <c r="WUH157" s="168"/>
      <c r="WUI157" s="168"/>
      <c r="WUJ157" s="168"/>
      <c r="WUK157" s="168"/>
      <c r="WUL157" s="168"/>
      <c r="WUM157" s="168"/>
      <c r="WUN157" s="168"/>
      <c r="WUO157" s="168"/>
      <c r="WUP157" s="168"/>
      <c r="WUQ157" s="168"/>
      <c r="WUR157" s="168"/>
      <c r="WUS157" s="168"/>
      <c r="WUT157" s="168"/>
      <c r="WUU157" s="168"/>
      <c r="WUV157" s="168"/>
      <c r="WUW157" s="168"/>
      <c r="WUX157" s="168"/>
      <c r="WUY157" s="168"/>
      <c r="WUZ157" s="168"/>
      <c r="WVA157" s="168"/>
      <c r="WVB157" s="168"/>
      <c r="WVC157" s="168"/>
      <c r="WVD157" s="168"/>
      <c r="WVE157" s="168"/>
      <c r="WVF157" s="168"/>
      <c r="WVG157" s="168"/>
      <c r="WVH157" s="168"/>
      <c r="WVI157" s="168"/>
      <c r="WVJ157" s="168"/>
      <c r="WVK157" s="168"/>
      <c r="WVL157" s="168"/>
      <c r="WVM157" s="168"/>
      <c r="WVN157" s="168"/>
      <c r="WVO157" s="168"/>
      <c r="WVP157" s="168"/>
      <c r="WVQ157" s="168"/>
      <c r="WVR157" s="168"/>
      <c r="WVS157" s="168"/>
      <c r="WVT157" s="168"/>
      <c r="WVU157" s="168"/>
      <c r="WVV157" s="168"/>
      <c r="WVW157" s="168"/>
      <c r="WVX157" s="168"/>
      <c r="WVY157" s="168"/>
      <c r="WVZ157" s="168"/>
      <c r="WWA157" s="168"/>
      <c r="WWB157" s="168"/>
      <c r="WWC157" s="168"/>
      <c r="WWD157" s="168"/>
      <c r="WWE157" s="168"/>
      <c r="WWF157" s="168"/>
      <c r="WWG157" s="168"/>
      <c r="WWH157" s="168"/>
      <c r="WWI157" s="168"/>
      <c r="WWJ157" s="168"/>
      <c r="WWK157" s="168"/>
      <c r="WWL157" s="168"/>
      <c r="WWM157" s="168"/>
      <c r="WWN157" s="168"/>
      <c r="WWO157" s="168"/>
      <c r="WWP157" s="168"/>
      <c r="WWQ157" s="168"/>
      <c r="WWR157" s="168"/>
      <c r="WWS157" s="168"/>
      <c r="WWT157" s="168"/>
      <c r="WWU157" s="168"/>
      <c r="WWV157" s="168"/>
      <c r="WWW157" s="168"/>
      <c r="WWX157" s="168"/>
      <c r="WWY157" s="168"/>
      <c r="WWZ157" s="168"/>
      <c r="WXA157" s="168"/>
      <c r="WXB157" s="168"/>
      <c r="WXC157" s="168"/>
      <c r="WXD157" s="168"/>
      <c r="WXE157" s="168"/>
      <c r="WXF157" s="168"/>
      <c r="WXG157" s="168"/>
      <c r="WXH157" s="168"/>
      <c r="WXI157" s="168"/>
      <c r="WXJ157" s="168"/>
      <c r="WXK157" s="168"/>
      <c r="WXL157" s="168"/>
      <c r="WXM157" s="168"/>
      <c r="WXN157" s="168"/>
      <c r="WXO157" s="168"/>
      <c r="WXP157" s="168"/>
      <c r="WXQ157" s="168"/>
      <c r="WXR157" s="168"/>
      <c r="WXS157" s="168"/>
      <c r="WXT157" s="168"/>
      <c r="WXU157" s="168"/>
      <c r="WXV157" s="168"/>
      <c r="WXW157" s="168"/>
      <c r="WXX157" s="168"/>
      <c r="WXY157" s="168"/>
      <c r="WXZ157" s="168"/>
      <c r="WYA157" s="168"/>
      <c r="WYB157" s="168"/>
      <c r="WYC157" s="168"/>
      <c r="WYD157" s="168"/>
      <c r="WYE157" s="168"/>
      <c r="WYF157" s="168"/>
      <c r="WYG157" s="168"/>
      <c r="WYH157" s="168"/>
      <c r="WYI157" s="168"/>
      <c r="WYJ157" s="168"/>
      <c r="WYK157" s="168"/>
      <c r="WYL157" s="168"/>
      <c r="WYM157" s="168"/>
      <c r="WYN157" s="168"/>
      <c r="WYO157" s="168"/>
      <c r="WYP157" s="168"/>
      <c r="WYQ157" s="168"/>
      <c r="WYR157" s="168"/>
      <c r="WYS157" s="168"/>
      <c r="WYT157" s="168"/>
      <c r="WYU157" s="168"/>
      <c r="WYV157" s="168"/>
      <c r="WYW157" s="168"/>
      <c r="WYX157" s="168"/>
      <c r="WYY157" s="168"/>
      <c r="WYZ157" s="168"/>
      <c r="WZA157" s="168"/>
      <c r="WZB157" s="168"/>
      <c r="WZC157" s="168"/>
      <c r="WZD157" s="168"/>
      <c r="WZE157" s="168"/>
      <c r="WZF157" s="168"/>
      <c r="WZG157" s="168"/>
      <c r="WZH157" s="168"/>
      <c r="WZI157" s="168"/>
      <c r="WZJ157" s="168"/>
      <c r="WZK157" s="168"/>
      <c r="WZL157" s="168"/>
      <c r="WZM157" s="168"/>
      <c r="WZN157" s="168"/>
      <c r="WZO157" s="168"/>
      <c r="WZP157" s="168"/>
      <c r="WZQ157" s="168"/>
      <c r="WZR157" s="168"/>
      <c r="WZS157" s="168"/>
      <c r="WZT157" s="168"/>
      <c r="WZU157" s="168"/>
      <c r="WZV157" s="168"/>
      <c r="WZW157" s="168"/>
      <c r="WZX157" s="168"/>
      <c r="WZY157" s="168"/>
      <c r="WZZ157" s="168"/>
      <c r="XAA157" s="168"/>
      <c r="XAB157" s="168"/>
      <c r="XAC157" s="168"/>
      <c r="XAD157" s="168"/>
      <c r="XAE157" s="168"/>
      <c r="XAF157" s="168"/>
      <c r="XAG157" s="168"/>
      <c r="XAH157" s="168"/>
      <c r="XAI157" s="168"/>
      <c r="XAJ157" s="168"/>
      <c r="XAK157" s="168"/>
      <c r="XAL157" s="168"/>
      <c r="XAM157" s="168"/>
      <c r="XAN157" s="168"/>
      <c r="XAO157" s="168"/>
      <c r="XAP157" s="168"/>
      <c r="XAQ157" s="168"/>
      <c r="XAR157" s="168"/>
      <c r="XAS157" s="168"/>
      <c r="XAT157" s="168"/>
      <c r="XAU157" s="168"/>
      <c r="XAV157" s="168"/>
      <c r="XAW157" s="168"/>
      <c r="XAX157" s="168"/>
      <c r="XAY157" s="168"/>
      <c r="XAZ157" s="168"/>
      <c r="XBA157" s="168"/>
      <c r="XBB157" s="168"/>
      <c r="XBC157" s="168"/>
      <c r="XBD157" s="168"/>
      <c r="XBE157" s="168"/>
      <c r="XBF157" s="168"/>
      <c r="XBG157" s="168"/>
      <c r="XBH157" s="168"/>
      <c r="XBI157" s="168"/>
      <c r="XBJ157" s="168"/>
      <c r="XBK157" s="168"/>
      <c r="XBL157" s="168"/>
      <c r="XBM157" s="168"/>
      <c r="XBN157" s="168"/>
      <c r="XBO157" s="168"/>
      <c r="XBP157" s="168"/>
      <c r="XBQ157" s="168"/>
      <c r="XBR157" s="168"/>
      <c r="XBS157" s="168"/>
      <c r="XBT157" s="168"/>
      <c r="XBU157" s="168"/>
      <c r="XBV157" s="168"/>
      <c r="XBW157" s="168"/>
      <c r="XBX157" s="168"/>
      <c r="XBY157" s="168"/>
      <c r="XBZ157" s="168"/>
      <c r="XCA157" s="168"/>
      <c r="XCB157" s="168"/>
      <c r="XCC157" s="168"/>
      <c r="XCD157" s="168"/>
      <c r="XCE157" s="168"/>
      <c r="XCF157" s="168"/>
      <c r="XCG157" s="168"/>
      <c r="XCH157" s="168"/>
      <c r="XCI157" s="168"/>
      <c r="XCJ157" s="168"/>
      <c r="XCK157" s="168"/>
      <c r="XCL157" s="168"/>
      <c r="XCM157" s="168"/>
      <c r="XCN157" s="168"/>
      <c r="XCO157" s="168"/>
      <c r="XCP157" s="168"/>
      <c r="XCQ157" s="168"/>
      <c r="XCR157" s="168"/>
      <c r="XCS157" s="168"/>
      <c r="XCT157" s="168"/>
      <c r="XCU157" s="168"/>
      <c r="XCV157" s="168"/>
      <c r="XCW157" s="168"/>
      <c r="XCX157" s="168"/>
      <c r="XCY157" s="168"/>
      <c r="XCZ157" s="168"/>
      <c r="XDA157" s="168"/>
      <c r="XDB157" s="168"/>
      <c r="XDC157" s="168"/>
      <c r="XDD157" s="168"/>
      <c r="XDE157" s="168"/>
      <c r="XDF157" s="168"/>
      <c r="XDG157" s="168"/>
      <c r="XDH157" s="168"/>
      <c r="XDI157" s="168"/>
      <c r="XDJ157" s="168"/>
      <c r="XDK157" s="168"/>
      <c r="XDL157" s="168"/>
      <c r="XDM157" s="168"/>
      <c r="XDN157" s="168"/>
      <c r="XDO157" s="168"/>
      <c r="XDP157" s="168"/>
      <c r="XDQ157" s="168"/>
      <c r="XDR157" s="168"/>
      <c r="XDS157" s="168"/>
      <c r="XDT157" s="168"/>
      <c r="XDU157" s="168"/>
      <c r="XDV157" s="168"/>
      <c r="XDW157" s="168"/>
      <c r="XDX157" s="168"/>
      <c r="XDY157" s="168"/>
      <c r="XDZ157" s="168"/>
      <c r="XEA157" s="168"/>
      <c r="XEB157" s="168"/>
      <c r="XEC157" s="168"/>
      <c r="XED157" s="168"/>
      <c r="XEE157" s="168"/>
      <c r="XEF157" s="168"/>
    </row>
    <row r="158" spans="1:16360" s="79" customFormat="1" ht="44.25" customHeight="1" x14ac:dyDescent="0.3">
      <c r="A158" s="171">
        <v>615</v>
      </c>
      <c r="B158" s="171" t="s">
        <v>103</v>
      </c>
      <c r="C158" s="173">
        <v>5742129</v>
      </c>
      <c r="D158" s="171" t="s">
        <v>693</v>
      </c>
      <c r="E158" s="171" t="s">
        <v>694</v>
      </c>
      <c r="F158" s="171" t="s">
        <v>279</v>
      </c>
      <c r="G158" s="172"/>
      <c r="H158" s="172">
        <v>45709</v>
      </c>
      <c r="I158" s="171"/>
      <c r="J158" s="195">
        <v>15</v>
      </c>
      <c r="K158" s="236">
        <v>0.4</v>
      </c>
      <c r="L158" s="180">
        <f>Table3[[#This Row],[PoW]]*Table3[[#This Row],[ToV in 1.000]]</f>
        <v>6</v>
      </c>
      <c r="M158" s="180" t="s">
        <v>3959</v>
      </c>
      <c r="N158" s="180" t="s">
        <v>4032</v>
      </c>
      <c r="O158" s="168" t="s">
        <v>4008</v>
      </c>
      <c r="P158" s="168" t="s">
        <v>226</v>
      </c>
      <c r="Q158" s="168" t="s">
        <v>4008</v>
      </c>
      <c r="R158" s="145" t="s">
        <v>695</v>
      </c>
      <c r="S158" s="145"/>
      <c r="T158" s="171" t="s">
        <v>696</v>
      </c>
      <c r="U158" s="171" t="s">
        <v>209</v>
      </c>
      <c r="V158" s="171"/>
      <c r="W158" s="171"/>
      <c r="X158" s="171"/>
      <c r="Y158" s="171"/>
      <c r="Z158" s="100"/>
      <c r="AA158" s="172"/>
      <c r="AB158" s="172"/>
      <c r="AC158" s="227"/>
      <c r="AD158" s="228"/>
      <c r="AE158" s="229"/>
      <c r="AF158" s="96"/>
      <c r="AG158" s="97"/>
      <c r="AH158" s="97"/>
      <c r="AI158" s="96"/>
      <c r="AJ158" s="97" t="s">
        <v>697</v>
      </c>
      <c r="AK158" s="97"/>
      <c r="AL158" s="245"/>
      <c r="AM158" s="245"/>
      <c r="AN158" s="100"/>
      <c r="AO158" s="245"/>
      <c r="AP158" s="245"/>
      <c r="AQ158" s="245"/>
      <c r="AR158" s="168"/>
      <c r="AS158" s="245"/>
      <c r="AT158" s="168"/>
      <c r="AU158" s="168"/>
      <c r="AV158" s="168"/>
      <c r="AW158" s="168"/>
      <c r="AX158" s="168"/>
      <c r="AY158" s="168"/>
      <c r="AZ158" s="168"/>
      <c r="BA158" s="168"/>
      <c r="BB158" s="168"/>
      <c r="BC158" s="168"/>
      <c r="BD158" s="168"/>
      <c r="BE158" s="168"/>
      <c r="BF158" s="168"/>
      <c r="BG158" s="168"/>
      <c r="BH158" s="168"/>
      <c r="BI158" s="168"/>
      <c r="BJ158" s="168"/>
      <c r="BK158" s="168"/>
      <c r="BL158" s="168"/>
      <c r="BM158" s="168"/>
      <c r="BN158" s="168"/>
      <c r="BO158" s="168"/>
      <c r="BP158" s="168"/>
      <c r="BQ158" s="168"/>
      <c r="BR158" s="168"/>
      <c r="BS158" s="168"/>
      <c r="BT158" s="168"/>
      <c r="BU158" s="168"/>
      <c r="BV158" s="168"/>
      <c r="BW158" s="168"/>
      <c r="BX158" s="168"/>
      <c r="BY158" s="168"/>
      <c r="BZ158" s="168"/>
      <c r="CA158" s="168"/>
      <c r="CB158" s="168"/>
      <c r="CC158" s="168"/>
      <c r="CD158" s="168"/>
      <c r="CE158" s="168"/>
      <c r="CF158" s="168"/>
      <c r="CG158" s="168"/>
      <c r="CH158" s="168"/>
      <c r="CI158" s="168"/>
      <c r="CJ158" s="168"/>
      <c r="CK158" s="168"/>
      <c r="CL158" s="168"/>
      <c r="CM158" s="168"/>
      <c r="CN158" s="168"/>
      <c r="CO158" s="168"/>
      <c r="CP158" s="168"/>
      <c r="CQ158" s="168"/>
      <c r="CR158" s="168"/>
      <c r="CS158" s="168"/>
      <c r="CT158" s="168"/>
      <c r="CU158" s="168"/>
      <c r="CV158" s="168"/>
      <c r="CW158" s="168"/>
      <c r="CX158" s="168"/>
      <c r="CY158" s="168"/>
      <c r="CZ158" s="168"/>
      <c r="DA158" s="168"/>
      <c r="DB158" s="168"/>
      <c r="DC158" s="168"/>
      <c r="DD158" s="168"/>
      <c r="DE158" s="168"/>
      <c r="DF158" s="168"/>
      <c r="DG158" s="168"/>
      <c r="DH158" s="168"/>
      <c r="DI158" s="168"/>
      <c r="DJ158" s="168"/>
      <c r="DK158" s="168"/>
      <c r="DL158" s="168"/>
      <c r="DM158" s="168"/>
      <c r="DN158" s="168"/>
      <c r="DO158" s="168"/>
      <c r="DP158" s="168"/>
      <c r="DQ158" s="168"/>
      <c r="DR158" s="168"/>
      <c r="DS158" s="168"/>
      <c r="DT158" s="168"/>
      <c r="DU158" s="168"/>
      <c r="DV158" s="168"/>
      <c r="DW158" s="168"/>
      <c r="DX158" s="168"/>
      <c r="DY158" s="168"/>
      <c r="DZ158" s="168"/>
      <c r="EA158" s="168"/>
      <c r="EB158" s="168"/>
      <c r="EC158" s="168"/>
      <c r="ED158" s="168"/>
      <c r="EE158" s="168"/>
      <c r="EF158" s="168"/>
      <c r="EG158" s="168"/>
      <c r="EH158" s="168"/>
      <c r="EI158" s="168"/>
      <c r="EJ158" s="168"/>
      <c r="EK158" s="168"/>
      <c r="EL158" s="168"/>
      <c r="EM158" s="168"/>
      <c r="EN158" s="168"/>
      <c r="EO158" s="168"/>
      <c r="EP158" s="168"/>
      <c r="EQ158" s="168"/>
      <c r="ER158" s="168"/>
      <c r="ES158" s="168"/>
      <c r="ET158" s="168"/>
      <c r="EU158" s="168"/>
      <c r="EV158" s="168"/>
      <c r="EW158" s="168"/>
      <c r="EX158" s="168"/>
      <c r="EY158" s="168"/>
      <c r="EZ158" s="168"/>
      <c r="FA158" s="168"/>
      <c r="FB158" s="168"/>
      <c r="FC158" s="168"/>
      <c r="FD158" s="168"/>
      <c r="FE158" s="168"/>
      <c r="FF158" s="168"/>
      <c r="FG158" s="168"/>
      <c r="FH158" s="168"/>
      <c r="FI158" s="168"/>
      <c r="FJ158" s="168"/>
      <c r="FK158" s="168"/>
      <c r="FL158" s="168"/>
      <c r="FM158" s="168"/>
      <c r="FN158" s="168"/>
      <c r="FO158" s="168"/>
      <c r="FP158" s="168"/>
      <c r="FQ158" s="168"/>
      <c r="FR158" s="168"/>
      <c r="FS158" s="168"/>
      <c r="FT158" s="168"/>
      <c r="FU158" s="168"/>
      <c r="FV158" s="168"/>
      <c r="FW158" s="168"/>
      <c r="FX158" s="168"/>
      <c r="FY158" s="168"/>
      <c r="FZ158" s="168"/>
      <c r="GA158" s="168"/>
      <c r="GB158" s="168"/>
      <c r="GC158" s="168"/>
      <c r="GD158" s="168"/>
      <c r="GE158" s="168"/>
      <c r="GF158" s="168"/>
      <c r="GG158" s="168"/>
      <c r="GH158" s="168"/>
      <c r="GI158" s="168"/>
      <c r="GJ158" s="168"/>
      <c r="GK158" s="168"/>
      <c r="GL158" s="168"/>
      <c r="GM158" s="168"/>
      <c r="GN158" s="168"/>
      <c r="GO158" s="168"/>
      <c r="GP158" s="168"/>
      <c r="GQ158" s="168"/>
      <c r="GR158" s="168"/>
      <c r="GS158" s="168"/>
      <c r="GT158" s="168"/>
      <c r="GU158" s="168"/>
      <c r="GV158" s="168"/>
      <c r="GW158" s="168"/>
      <c r="GX158" s="168"/>
      <c r="GY158" s="168"/>
      <c r="GZ158" s="168"/>
      <c r="HA158" s="168"/>
      <c r="HB158" s="168"/>
      <c r="HC158" s="168"/>
      <c r="HD158" s="168"/>
      <c r="HE158" s="168"/>
      <c r="HF158" s="168"/>
      <c r="HG158" s="168"/>
      <c r="HH158" s="168"/>
      <c r="HI158" s="168"/>
      <c r="HJ158" s="168"/>
      <c r="HK158" s="168"/>
      <c r="HL158" s="168"/>
      <c r="HM158" s="168"/>
      <c r="HN158" s="168"/>
      <c r="HO158" s="168"/>
      <c r="HP158" s="168"/>
      <c r="HQ158" s="168"/>
      <c r="HR158" s="168"/>
      <c r="HS158" s="168"/>
      <c r="HT158" s="168"/>
      <c r="HU158" s="168"/>
      <c r="HV158" s="168"/>
      <c r="HW158" s="168"/>
      <c r="HX158" s="168"/>
      <c r="HY158" s="168"/>
      <c r="HZ158" s="168"/>
      <c r="IA158" s="168"/>
      <c r="IB158" s="168"/>
      <c r="IC158" s="168"/>
      <c r="ID158" s="168"/>
      <c r="IE158" s="168"/>
      <c r="IF158" s="168"/>
      <c r="IG158" s="168"/>
      <c r="IH158" s="168"/>
      <c r="II158" s="168"/>
      <c r="IJ158" s="168"/>
      <c r="IK158" s="168"/>
      <c r="IL158" s="168"/>
      <c r="IM158" s="168"/>
      <c r="IN158" s="168"/>
      <c r="IO158" s="168"/>
      <c r="IP158" s="168"/>
      <c r="IQ158" s="168"/>
      <c r="IR158" s="168"/>
      <c r="IS158" s="168"/>
      <c r="IT158" s="168"/>
      <c r="IU158" s="168"/>
      <c r="IV158" s="168"/>
      <c r="IW158" s="168"/>
      <c r="IX158" s="168"/>
      <c r="IY158" s="168"/>
      <c r="IZ158" s="168"/>
      <c r="JA158" s="168"/>
      <c r="JB158" s="168"/>
      <c r="JC158" s="168"/>
      <c r="JD158" s="168"/>
      <c r="JE158" s="168"/>
      <c r="JF158" s="168"/>
      <c r="JG158" s="168"/>
      <c r="JH158" s="168"/>
      <c r="JI158" s="168"/>
      <c r="JJ158" s="168"/>
      <c r="JK158" s="168"/>
      <c r="JL158" s="168"/>
      <c r="JM158" s="168"/>
      <c r="JN158" s="168"/>
      <c r="JO158" s="168"/>
      <c r="JP158" s="168"/>
      <c r="JQ158" s="168"/>
      <c r="JR158" s="168"/>
      <c r="JS158" s="168"/>
      <c r="JT158" s="168"/>
      <c r="JU158" s="168"/>
      <c r="JV158" s="168"/>
      <c r="JW158" s="168"/>
      <c r="JX158" s="168"/>
      <c r="JY158" s="168"/>
      <c r="JZ158" s="168"/>
      <c r="KA158" s="168"/>
      <c r="KB158" s="168"/>
      <c r="KC158" s="168"/>
      <c r="KD158" s="168"/>
      <c r="KE158" s="168"/>
      <c r="KF158" s="168"/>
      <c r="KG158" s="168"/>
      <c r="KH158" s="168"/>
      <c r="KI158" s="168"/>
      <c r="KJ158" s="168"/>
      <c r="KK158" s="168"/>
      <c r="KL158" s="168"/>
      <c r="KM158" s="168"/>
      <c r="KN158" s="168"/>
      <c r="KO158" s="168"/>
      <c r="KP158" s="168"/>
      <c r="KQ158" s="168"/>
      <c r="KR158" s="168"/>
      <c r="KS158" s="168"/>
      <c r="KT158" s="168"/>
      <c r="KU158" s="168"/>
      <c r="KV158" s="168"/>
      <c r="KW158" s="168"/>
      <c r="KX158" s="168"/>
      <c r="KY158" s="168"/>
      <c r="KZ158" s="168"/>
      <c r="LA158" s="168"/>
      <c r="LB158" s="168"/>
      <c r="LC158" s="168"/>
      <c r="LD158" s="168"/>
      <c r="LE158" s="168"/>
      <c r="LF158" s="168"/>
      <c r="LG158" s="168"/>
      <c r="LH158" s="168"/>
      <c r="LI158" s="168"/>
      <c r="LJ158" s="168"/>
      <c r="LK158" s="168"/>
      <c r="LL158" s="168"/>
      <c r="LM158" s="168"/>
      <c r="LN158" s="168"/>
      <c r="LO158" s="168"/>
      <c r="LP158" s="168"/>
      <c r="LQ158" s="168"/>
      <c r="LR158" s="168"/>
      <c r="LS158" s="168"/>
      <c r="LT158" s="168"/>
      <c r="LU158" s="168"/>
      <c r="LV158" s="168"/>
      <c r="LW158" s="168"/>
      <c r="LX158" s="168"/>
      <c r="LY158" s="168"/>
      <c r="LZ158" s="168"/>
      <c r="MA158" s="168"/>
      <c r="MB158" s="168"/>
      <c r="MC158" s="168"/>
      <c r="MD158" s="168"/>
      <c r="ME158" s="168"/>
      <c r="MF158" s="168"/>
      <c r="MG158" s="168"/>
      <c r="MH158" s="168"/>
      <c r="MI158" s="168"/>
      <c r="MJ158" s="168"/>
      <c r="MK158" s="168"/>
      <c r="ML158" s="168"/>
      <c r="MM158" s="168"/>
      <c r="MN158" s="168"/>
      <c r="MO158" s="168"/>
      <c r="MP158" s="168"/>
      <c r="MQ158" s="168"/>
      <c r="MR158" s="168"/>
      <c r="MS158" s="168"/>
      <c r="MT158" s="168"/>
      <c r="MU158" s="168"/>
      <c r="MV158" s="168"/>
      <c r="MW158" s="168"/>
      <c r="MX158" s="168"/>
      <c r="MY158" s="168"/>
      <c r="MZ158" s="168"/>
      <c r="NA158" s="168"/>
      <c r="NB158" s="168"/>
      <c r="NC158" s="168"/>
      <c r="ND158" s="168"/>
      <c r="NE158" s="168"/>
      <c r="NF158" s="168"/>
      <c r="NG158" s="168"/>
      <c r="NH158" s="168"/>
      <c r="NI158" s="168"/>
      <c r="NJ158" s="168"/>
      <c r="NK158" s="168"/>
      <c r="NL158" s="168"/>
      <c r="NM158" s="168"/>
      <c r="NN158" s="168"/>
      <c r="NO158" s="168"/>
      <c r="NP158" s="168"/>
      <c r="NQ158" s="168"/>
      <c r="NR158" s="168"/>
      <c r="NS158" s="168"/>
      <c r="NT158" s="168"/>
      <c r="NU158" s="168"/>
      <c r="NV158" s="168"/>
      <c r="NW158" s="168"/>
      <c r="NX158" s="168"/>
      <c r="NY158" s="168"/>
      <c r="NZ158" s="168"/>
      <c r="OA158" s="168"/>
      <c r="OB158" s="168"/>
      <c r="OC158" s="168"/>
      <c r="OD158" s="168"/>
      <c r="OE158" s="168"/>
      <c r="OF158" s="168"/>
      <c r="OG158" s="168"/>
      <c r="OH158" s="168"/>
      <c r="OI158" s="168"/>
      <c r="OJ158" s="168"/>
      <c r="OK158" s="168"/>
      <c r="OL158" s="168"/>
      <c r="OM158" s="168"/>
      <c r="ON158" s="168"/>
      <c r="OO158" s="168"/>
      <c r="OP158" s="168"/>
      <c r="OQ158" s="168"/>
      <c r="OR158" s="168"/>
      <c r="OS158" s="168"/>
      <c r="OT158" s="168"/>
      <c r="OU158" s="168"/>
      <c r="OV158" s="168"/>
      <c r="OW158" s="168"/>
      <c r="OX158" s="168"/>
      <c r="OY158" s="168"/>
      <c r="OZ158" s="168"/>
      <c r="PA158" s="168"/>
      <c r="PB158" s="168"/>
      <c r="PC158" s="168"/>
      <c r="PD158" s="168"/>
      <c r="PE158" s="168"/>
      <c r="PF158" s="168"/>
      <c r="PG158" s="168"/>
      <c r="PH158" s="168"/>
      <c r="PI158" s="168"/>
      <c r="PJ158" s="168"/>
      <c r="PK158" s="168"/>
      <c r="PL158" s="168"/>
      <c r="PM158" s="168"/>
      <c r="PN158" s="168"/>
      <c r="PO158" s="168"/>
      <c r="PP158" s="168"/>
      <c r="PQ158" s="168"/>
      <c r="PR158" s="168"/>
      <c r="PS158" s="168"/>
      <c r="PT158" s="168"/>
      <c r="PU158" s="168"/>
      <c r="PV158" s="168"/>
      <c r="PW158" s="168"/>
      <c r="PX158" s="168"/>
      <c r="PY158" s="168"/>
      <c r="PZ158" s="168"/>
      <c r="QA158" s="168"/>
      <c r="QB158" s="168"/>
      <c r="QC158" s="168"/>
      <c r="QD158" s="168"/>
      <c r="QE158" s="168"/>
      <c r="QF158" s="168"/>
      <c r="QG158" s="168"/>
      <c r="QH158" s="168"/>
      <c r="QI158" s="168"/>
      <c r="QJ158" s="168"/>
      <c r="QK158" s="168"/>
      <c r="QL158" s="168"/>
      <c r="QM158" s="168"/>
      <c r="QN158" s="168"/>
      <c r="QO158" s="168"/>
      <c r="QP158" s="168"/>
      <c r="QQ158" s="168"/>
      <c r="QR158" s="168"/>
      <c r="QS158" s="168"/>
      <c r="QT158" s="168"/>
      <c r="QU158" s="168"/>
      <c r="QV158" s="168"/>
      <c r="QW158" s="168"/>
      <c r="QX158" s="168"/>
      <c r="QY158" s="168"/>
      <c r="QZ158" s="168"/>
      <c r="RA158" s="168"/>
      <c r="RB158" s="168"/>
      <c r="RC158" s="168"/>
      <c r="RD158" s="168"/>
      <c r="RE158" s="168"/>
      <c r="RF158" s="168"/>
      <c r="RG158" s="168"/>
      <c r="RH158" s="168"/>
      <c r="RI158" s="168"/>
      <c r="RJ158" s="168"/>
      <c r="RK158" s="168"/>
      <c r="RL158" s="168"/>
      <c r="RM158" s="168"/>
      <c r="RN158" s="168"/>
      <c r="RO158" s="168"/>
      <c r="RP158" s="168"/>
      <c r="RQ158" s="168"/>
      <c r="RR158" s="168"/>
      <c r="RS158" s="168"/>
      <c r="RT158" s="168"/>
      <c r="RU158" s="168"/>
      <c r="RV158" s="168"/>
      <c r="RW158" s="168"/>
      <c r="RX158" s="168"/>
      <c r="RY158" s="168"/>
      <c r="RZ158" s="168"/>
      <c r="SA158" s="168"/>
      <c r="SB158" s="168"/>
      <c r="SC158" s="168"/>
      <c r="SD158" s="168"/>
      <c r="SE158" s="168"/>
      <c r="SF158" s="168"/>
      <c r="SG158" s="168"/>
      <c r="SH158" s="168"/>
      <c r="SI158" s="168"/>
      <c r="SJ158" s="168"/>
      <c r="SK158" s="168"/>
      <c r="SL158" s="168"/>
      <c r="SM158" s="168"/>
      <c r="SN158" s="168"/>
      <c r="SO158" s="168"/>
      <c r="SP158" s="168"/>
      <c r="SQ158" s="168"/>
      <c r="SR158" s="168"/>
      <c r="SS158" s="168"/>
      <c r="ST158" s="168"/>
      <c r="SU158" s="168"/>
      <c r="SV158" s="168"/>
      <c r="SW158" s="168"/>
      <c r="SX158" s="168"/>
      <c r="SY158" s="168"/>
      <c r="SZ158" s="168"/>
      <c r="TA158" s="168"/>
      <c r="TB158" s="168"/>
      <c r="TC158" s="168"/>
      <c r="TD158" s="168"/>
      <c r="TE158" s="168"/>
      <c r="TF158" s="168"/>
      <c r="TG158" s="168"/>
      <c r="TH158" s="168"/>
      <c r="TI158" s="168"/>
      <c r="TJ158" s="168"/>
      <c r="TK158" s="168"/>
      <c r="TL158" s="168"/>
      <c r="TM158" s="168"/>
      <c r="TN158" s="168"/>
      <c r="TO158" s="168"/>
      <c r="TP158" s="168"/>
      <c r="TQ158" s="168"/>
      <c r="TR158" s="168"/>
      <c r="TS158" s="168"/>
      <c r="TT158" s="168"/>
      <c r="TU158" s="168"/>
      <c r="TV158" s="168"/>
      <c r="TW158" s="168"/>
      <c r="TX158" s="168"/>
      <c r="TY158" s="168"/>
      <c r="TZ158" s="168"/>
      <c r="UA158" s="168"/>
      <c r="UB158" s="168"/>
      <c r="UC158" s="168"/>
      <c r="UD158" s="168"/>
      <c r="UE158" s="168"/>
      <c r="UF158" s="168"/>
      <c r="UG158" s="168"/>
      <c r="UH158" s="168"/>
      <c r="UI158" s="168"/>
      <c r="UJ158" s="168"/>
      <c r="UK158" s="168"/>
      <c r="UL158" s="168"/>
      <c r="UM158" s="168"/>
      <c r="UN158" s="168"/>
      <c r="UO158" s="168"/>
      <c r="UP158" s="168"/>
      <c r="UQ158" s="168"/>
      <c r="UR158" s="168"/>
      <c r="US158" s="168"/>
      <c r="UT158" s="168"/>
      <c r="UU158" s="168"/>
      <c r="UV158" s="168"/>
      <c r="UW158" s="168"/>
      <c r="UX158" s="168"/>
      <c r="UY158" s="168"/>
      <c r="UZ158" s="168"/>
      <c r="VA158" s="168"/>
      <c r="VB158" s="168"/>
      <c r="VC158" s="168"/>
      <c r="VD158" s="168"/>
      <c r="VE158" s="168"/>
      <c r="VF158" s="168"/>
      <c r="VG158" s="168"/>
      <c r="VH158" s="168"/>
      <c r="VI158" s="168"/>
      <c r="VJ158" s="168"/>
      <c r="VK158" s="168"/>
      <c r="VL158" s="168"/>
      <c r="VM158" s="168"/>
      <c r="VN158" s="168"/>
      <c r="VO158" s="168"/>
      <c r="VP158" s="168"/>
      <c r="VQ158" s="168"/>
      <c r="VR158" s="168"/>
      <c r="VS158" s="168"/>
      <c r="VT158" s="168"/>
      <c r="VU158" s="168"/>
      <c r="VV158" s="168"/>
      <c r="VW158" s="168"/>
      <c r="VX158" s="168"/>
      <c r="VY158" s="168"/>
      <c r="VZ158" s="168"/>
      <c r="WA158" s="168"/>
      <c r="WB158" s="168"/>
      <c r="WC158" s="168"/>
      <c r="WD158" s="168"/>
      <c r="WE158" s="168"/>
      <c r="WF158" s="168"/>
      <c r="WG158" s="168"/>
      <c r="WH158" s="168"/>
      <c r="WI158" s="168"/>
      <c r="WJ158" s="168"/>
      <c r="WK158" s="168"/>
      <c r="WL158" s="168"/>
      <c r="WM158" s="168"/>
      <c r="WN158" s="168"/>
      <c r="WO158" s="168"/>
      <c r="WP158" s="168"/>
      <c r="WQ158" s="168"/>
      <c r="WR158" s="168"/>
      <c r="WS158" s="168"/>
      <c r="WT158" s="168"/>
      <c r="WU158" s="168"/>
      <c r="WV158" s="168"/>
      <c r="WW158" s="168"/>
      <c r="WX158" s="168"/>
      <c r="WY158" s="168"/>
      <c r="WZ158" s="168"/>
      <c r="XA158" s="168"/>
      <c r="XB158" s="168"/>
      <c r="XC158" s="168"/>
      <c r="XD158" s="168"/>
      <c r="XE158" s="168"/>
      <c r="XF158" s="168"/>
      <c r="XG158" s="168"/>
      <c r="XH158" s="168"/>
      <c r="XI158" s="168"/>
      <c r="XJ158" s="168"/>
      <c r="XK158" s="168"/>
      <c r="XL158" s="168"/>
      <c r="XM158" s="168"/>
      <c r="XN158" s="168"/>
      <c r="XO158" s="168"/>
      <c r="XP158" s="168"/>
      <c r="XQ158" s="168"/>
      <c r="XR158" s="168"/>
      <c r="XS158" s="168"/>
      <c r="XT158" s="168"/>
      <c r="XU158" s="168"/>
      <c r="XV158" s="168"/>
      <c r="XW158" s="168"/>
      <c r="XX158" s="168"/>
      <c r="XY158" s="168"/>
      <c r="XZ158" s="168"/>
      <c r="YA158" s="168"/>
      <c r="YB158" s="168"/>
      <c r="YC158" s="168"/>
      <c r="YD158" s="168"/>
      <c r="YE158" s="168"/>
      <c r="YF158" s="168"/>
      <c r="YG158" s="168"/>
      <c r="YH158" s="168"/>
      <c r="YI158" s="168"/>
      <c r="YJ158" s="168"/>
      <c r="YK158" s="168"/>
      <c r="YL158" s="168"/>
      <c r="YM158" s="168"/>
      <c r="YN158" s="168"/>
      <c r="YO158" s="168"/>
      <c r="YP158" s="168"/>
      <c r="YQ158" s="168"/>
      <c r="YR158" s="168"/>
      <c r="YS158" s="168"/>
      <c r="YT158" s="168"/>
      <c r="YU158" s="168"/>
      <c r="YV158" s="168"/>
      <c r="YW158" s="168"/>
      <c r="YX158" s="168"/>
      <c r="YY158" s="168"/>
      <c r="YZ158" s="168"/>
      <c r="ZA158" s="168"/>
      <c r="ZB158" s="168"/>
      <c r="ZC158" s="168"/>
      <c r="ZD158" s="168"/>
      <c r="ZE158" s="168"/>
      <c r="ZF158" s="168"/>
      <c r="ZG158" s="168"/>
      <c r="ZH158" s="168"/>
      <c r="ZI158" s="168"/>
      <c r="ZJ158" s="168"/>
      <c r="ZK158" s="168"/>
      <c r="ZL158" s="168"/>
      <c r="ZM158" s="168"/>
      <c r="ZN158" s="168"/>
      <c r="ZO158" s="168"/>
      <c r="ZP158" s="168"/>
      <c r="ZQ158" s="168"/>
      <c r="ZR158" s="168"/>
      <c r="ZS158" s="168"/>
      <c r="ZT158" s="168"/>
      <c r="ZU158" s="168"/>
      <c r="ZV158" s="168"/>
      <c r="ZW158" s="168"/>
      <c r="ZX158" s="168"/>
      <c r="ZY158" s="168"/>
      <c r="ZZ158" s="168"/>
      <c r="AAA158" s="168"/>
      <c r="AAB158" s="168"/>
      <c r="AAC158" s="168"/>
      <c r="AAD158" s="168"/>
      <c r="AAE158" s="168"/>
      <c r="AAF158" s="168"/>
      <c r="AAG158" s="168"/>
      <c r="AAH158" s="168"/>
      <c r="AAI158" s="168"/>
      <c r="AAJ158" s="168"/>
      <c r="AAK158" s="168"/>
      <c r="AAL158" s="168"/>
      <c r="AAM158" s="168"/>
      <c r="AAN158" s="168"/>
      <c r="AAO158" s="168"/>
      <c r="AAP158" s="168"/>
      <c r="AAQ158" s="168"/>
      <c r="AAR158" s="168"/>
      <c r="AAS158" s="168"/>
      <c r="AAT158" s="168"/>
      <c r="AAU158" s="168"/>
      <c r="AAV158" s="168"/>
      <c r="AAW158" s="168"/>
      <c r="AAX158" s="168"/>
      <c r="AAY158" s="168"/>
      <c r="AAZ158" s="168"/>
      <c r="ABA158" s="168"/>
      <c r="ABB158" s="168"/>
      <c r="ABC158" s="168"/>
      <c r="ABD158" s="168"/>
      <c r="ABE158" s="168"/>
      <c r="ABF158" s="168"/>
      <c r="ABG158" s="168"/>
      <c r="ABH158" s="168"/>
      <c r="ABI158" s="168"/>
      <c r="ABJ158" s="168"/>
      <c r="ABK158" s="168"/>
      <c r="ABL158" s="168"/>
      <c r="ABM158" s="168"/>
      <c r="ABN158" s="168"/>
      <c r="ABO158" s="168"/>
      <c r="ABP158" s="168"/>
      <c r="ABQ158" s="168"/>
      <c r="ABR158" s="168"/>
      <c r="ABS158" s="168"/>
      <c r="ABT158" s="168"/>
      <c r="ABU158" s="168"/>
      <c r="ABV158" s="168"/>
      <c r="ABW158" s="168"/>
      <c r="ABX158" s="168"/>
      <c r="ABY158" s="168"/>
      <c r="ABZ158" s="168"/>
      <c r="ACA158" s="168"/>
      <c r="ACB158" s="168"/>
      <c r="ACC158" s="168"/>
      <c r="ACD158" s="168"/>
      <c r="ACE158" s="168"/>
      <c r="ACF158" s="168"/>
      <c r="ACG158" s="168"/>
      <c r="ACH158" s="168"/>
      <c r="ACI158" s="168"/>
      <c r="ACJ158" s="168"/>
      <c r="ACK158" s="168"/>
      <c r="ACL158" s="168"/>
      <c r="ACM158" s="168"/>
      <c r="ACN158" s="168"/>
      <c r="ACO158" s="168"/>
      <c r="ACP158" s="168"/>
      <c r="ACQ158" s="168"/>
      <c r="ACR158" s="168"/>
      <c r="ACS158" s="168"/>
      <c r="ACT158" s="168"/>
      <c r="ACU158" s="168"/>
      <c r="ACV158" s="168"/>
      <c r="ACW158" s="168"/>
      <c r="ACX158" s="168"/>
      <c r="ACY158" s="168"/>
      <c r="ACZ158" s="168"/>
      <c r="ADA158" s="168"/>
      <c r="ADB158" s="168"/>
      <c r="ADC158" s="168"/>
      <c r="ADD158" s="168"/>
      <c r="ADE158" s="168"/>
      <c r="ADF158" s="168"/>
      <c r="ADG158" s="168"/>
      <c r="ADH158" s="168"/>
      <c r="ADI158" s="168"/>
      <c r="ADJ158" s="168"/>
      <c r="ADK158" s="168"/>
      <c r="ADL158" s="168"/>
      <c r="ADM158" s="168"/>
      <c r="ADN158" s="168"/>
      <c r="ADO158" s="168"/>
      <c r="ADP158" s="168"/>
      <c r="ADQ158" s="168"/>
      <c r="ADR158" s="168"/>
      <c r="ADS158" s="168"/>
      <c r="ADT158" s="168"/>
      <c r="ADU158" s="168"/>
      <c r="ADV158" s="168"/>
      <c r="ADW158" s="168"/>
      <c r="ADX158" s="168"/>
      <c r="ADY158" s="168"/>
      <c r="ADZ158" s="168"/>
      <c r="AEA158" s="168"/>
      <c r="AEB158" s="168"/>
      <c r="AEC158" s="168"/>
      <c r="AED158" s="168"/>
      <c r="AEE158" s="168"/>
      <c r="AEF158" s="168"/>
      <c r="AEG158" s="168"/>
      <c r="AEH158" s="168"/>
      <c r="AEI158" s="168"/>
      <c r="AEJ158" s="168"/>
      <c r="AEK158" s="168"/>
      <c r="AEL158" s="168"/>
      <c r="AEM158" s="168"/>
      <c r="AEN158" s="168"/>
      <c r="AEO158" s="168"/>
      <c r="AEP158" s="168"/>
      <c r="AEQ158" s="168"/>
      <c r="AER158" s="168"/>
      <c r="AES158" s="168"/>
      <c r="AET158" s="168"/>
      <c r="AEU158" s="168"/>
      <c r="AEV158" s="168"/>
      <c r="AEW158" s="168"/>
      <c r="AEX158" s="168"/>
      <c r="AEY158" s="168"/>
      <c r="AEZ158" s="168"/>
      <c r="AFA158" s="168"/>
      <c r="AFB158" s="168"/>
      <c r="AFC158" s="168"/>
      <c r="AFD158" s="168"/>
      <c r="AFE158" s="168"/>
      <c r="AFF158" s="168"/>
      <c r="AFG158" s="168"/>
      <c r="AFH158" s="168"/>
      <c r="AFI158" s="168"/>
      <c r="AFJ158" s="168"/>
      <c r="AFK158" s="168"/>
      <c r="AFL158" s="168"/>
      <c r="AFM158" s="168"/>
      <c r="AFN158" s="168"/>
      <c r="AFO158" s="168"/>
      <c r="AFP158" s="168"/>
      <c r="AFQ158" s="168"/>
      <c r="AFR158" s="168"/>
      <c r="AFS158" s="168"/>
      <c r="AFT158" s="168"/>
      <c r="AFU158" s="168"/>
      <c r="AFV158" s="168"/>
      <c r="AFW158" s="168"/>
      <c r="AFX158" s="168"/>
      <c r="AFY158" s="168"/>
      <c r="AFZ158" s="168"/>
      <c r="AGA158" s="168"/>
      <c r="AGB158" s="168"/>
      <c r="AGC158" s="168"/>
      <c r="AGD158" s="168"/>
      <c r="AGE158" s="168"/>
      <c r="AGF158" s="168"/>
      <c r="AGG158" s="168"/>
      <c r="AGH158" s="168"/>
      <c r="AGI158" s="168"/>
      <c r="AGJ158" s="168"/>
      <c r="AGK158" s="168"/>
      <c r="AGL158" s="168"/>
      <c r="AGM158" s="168"/>
      <c r="AGN158" s="168"/>
      <c r="AGO158" s="168"/>
      <c r="AGP158" s="168"/>
      <c r="AGQ158" s="168"/>
      <c r="AGR158" s="168"/>
      <c r="AGS158" s="168"/>
      <c r="AGT158" s="168"/>
      <c r="AGU158" s="168"/>
      <c r="AGV158" s="168"/>
      <c r="AGW158" s="168"/>
      <c r="AGX158" s="168"/>
      <c r="AGY158" s="168"/>
      <c r="AGZ158" s="168"/>
      <c r="AHA158" s="168"/>
      <c r="AHB158" s="168"/>
      <c r="AHC158" s="168"/>
      <c r="AHD158" s="168"/>
      <c r="AHE158" s="168"/>
      <c r="AHF158" s="168"/>
      <c r="AHG158" s="168"/>
      <c r="AHH158" s="168"/>
      <c r="AHI158" s="168"/>
      <c r="AHJ158" s="168"/>
      <c r="AHK158" s="168"/>
      <c r="AHL158" s="168"/>
      <c r="AHM158" s="168"/>
      <c r="AHN158" s="168"/>
      <c r="AHO158" s="168"/>
      <c r="AHP158" s="168"/>
      <c r="AHQ158" s="168"/>
      <c r="AHR158" s="168"/>
      <c r="AHS158" s="168"/>
      <c r="AHT158" s="168"/>
      <c r="AHU158" s="168"/>
      <c r="AHV158" s="168"/>
      <c r="AHW158" s="168"/>
      <c r="AHX158" s="168"/>
      <c r="AHY158" s="168"/>
      <c r="AHZ158" s="168"/>
      <c r="AIA158" s="168"/>
      <c r="AIB158" s="168"/>
      <c r="AIC158" s="168"/>
      <c r="AID158" s="168"/>
      <c r="AIE158" s="168"/>
      <c r="AIF158" s="168"/>
      <c r="AIG158" s="168"/>
      <c r="AIH158" s="168"/>
      <c r="AII158" s="168"/>
      <c r="AIJ158" s="168"/>
      <c r="AIK158" s="168"/>
      <c r="AIL158" s="168"/>
      <c r="AIM158" s="168"/>
      <c r="AIN158" s="168"/>
      <c r="AIO158" s="168"/>
      <c r="AIP158" s="168"/>
      <c r="AIQ158" s="168"/>
      <c r="AIR158" s="168"/>
      <c r="AIS158" s="168"/>
      <c r="AIT158" s="168"/>
      <c r="AIU158" s="168"/>
      <c r="AIV158" s="168"/>
      <c r="AIW158" s="168"/>
      <c r="AIX158" s="168"/>
      <c r="AIY158" s="168"/>
      <c r="AIZ158" s="168"/>
      <c r="AJA158" s="168"/>
      <c r="AJB158" s="168"/>
      <c r="AJC158" s="168"/>
      <c r="AJD158" s="168"/>
      <c r="AJE158" s="168"/>
      <c r="AJF158" s="168"/>
      <c r="AJG158" s="168"/>
      <c r="AJH158" s="168"/>
      <c r="AJI158" s="168"/>
      <c r="AJJ158" s="168"/>
      <c r="AJK158" s="168"/>
      <c r="AJL158" s="168"/>
      <c r="AJM158" s="168"/>
      <c r="AJN158" s="168"/>
      <c r="AJO158" s="168"/>
      <c r="AJP158" s="168"/>
      <c r="AJQ158" s="168"/>
      <c r="AJR158" s="168"/>
      <c r="AJS158" s="168"/>
      <c r="AJT158" s="168"/>
      <c r="AJU158" s="168"/>
      <c r="AJV158" s="168"/>
      <c r="AJW158" s="168"/>
      <c r="AJX158" s="168"/>
      <c r="AJY158" s="168"/>
      <c r="AJZ158" s="168"/>
      <c r="AKA158" s="168"/>
      <c r="AKB158" s="168"/>
      <c r="AKC158" s="168"/>
      <c r="AKD158" s="168"/>
      <c r="AKE158" s="168"/>
      <c r="AKF158" s="168"/>
      <c r="AKG158" s="168"/>
      <c r="AKH158" s="168"/>
      <c r="AKI158" s="168"/>
      <c r="AKJ158" s="168"/>
      <c r="AKK158" s="168"/>
      <c r="AKL158" s="168"/>
      <c r="AKM158" s="168"/>
      <c r="AKN158" s="168"/>
      <c r="AKO158" s="168"/>
      <c r="AKP158" s="168"/>
      <c r="AKQ158" s="168"/>
      <c r="AKR158" s="168"/>
      <c r="AKS158" s="168"/>
      <c r="AKT158" s="168"/>
      <c r="AKU158" s="168"/>
      <c r="AKV158" s="168"/>
      <c r="AKW158" s="168"/>
      <c r="AKX158" s="168"/>
      <c r="AKY158" s="168"/>
      <c r="AKZ158" s="168"/>
      <c r="ALA158" s="168"/>
      <c r="ALB158" s="168"/>
      <c r="ALC158" s="168"/>
      <c r="ALD158" s="168"/>
      <c r="ALE158" s="168"/>
      <c r="ALF158" s="168"/>
      <c r="ALG158" s="168"/>
      <c r="ALH158" s="168"/>
      <c r="ALI158" s="168"/>
      <c r="ALJ158" s="168"/>
      <c r="ALK158" s="168"/>
      <c r="ALL158" s="168"/>
      <c r="ALM158" s="168"/>
      <c r="ALN158" s="168"/>
      <c r="ALO158" s="168"/>
      <c r="ALP158" s="168"/>
      <c r="ALQ158" s="168"/>
      <c r="ALR158" s="168"/>
      <c r="ALS158" s="168"/>
      <c r="ALT158" s="168"/>
      <c r="ALU158" s="168"/>
      <c r="ALV158" s="168"/>
      <c r="ALW158" s="168"/>
      <c r="ALX158" s="168"/>
      <c r="ALY158" s="168"/>
      <c r="ALZ158" s="168"/>
      <c r="AMA158" s="168"/>
      <c r="AMB158" s="168"/>
      <c r="AMC158" s="168"/>
      <c r="AMD158" s="168"/>
      <c r="AME158" s="168"/>
      <c r="AMF158" s="168"/>
      <c r="AMG158" s="168"/>
      <c r="AMH158" s="168"/>
      <c r="AMI158" s="168"/>
      <c r="AMJ158" s="168"/>
      <c r="AMK158" s="168"/>
      <c r="AML158" s="168"/>
      <c r="AMM158" s="168"/>
      <c r="AMN158" s="168"/>
      <c r="AMO158" s="168"/>
      <c r="AMP158" s="168"/>
      <c r="AMQ158" s="168"/>
      <c r="AMR158" s="168"/>
      <c r="AMS158" s="168"/>
      <c r="AMT158" s="168"/>
      <c r="AMU158" s="168"/>
      <c r="AMV158" s="168"/>
      <c r="AMW158" s="168"/>
      <c r="AMX158" s="168"/>
      <c r="AMY158" s="168"/>
      <c r="AMZ158" s="168"/>
      <c r="ANA158" s="168"/>
      <c r="ANB158" s="168"/>
      <c r="ANC158" s="168"/>
      <c r="AND158" s="168"/>
      <c r="ANE158" s="168"/>
      <c r="ANF158" s="168"/>
      <c r="ANG158" s="168"/>
      <c r="ANH158" s="168"/>
      <c r="ANI158" s="168"/>
      <c r="ANJ158" s="168"/>
      <c r="ANK158" s="168"/>
      <c r="ANL158" s="168"/>
      <c r="ANM158" s="168"/>
      <c r="ANN158" s="168"/>
      <c r="ANO158" s="168"/>
      <c r="ANP158" s="168"/>
      <c r="ANQ158" s="168"/>
      <c r="ANR158" s="168"/>
      <c r="ANS158" s="168"/>
      <c r="ANT158" s="168"/>
      <c r="ANU158" s="168"/>
      <c r="ANV158" s="168"/>
      <c r="ANW158" s="168"/>
      <c r="ANX158" s="168"/>
      <c r="ANY158" s="168"/>
      <c r="ANZ158" s="168"/>
      <c r="AOA158" s="168"/>
      <c r="AOB158" s="168"/>
      <c r="AOC158" s="168"/>
      <c r="AOD158" s="168"/>
      <c r="AOE158" s="168"/>
      <c r="AOF158" s="168"/>
      <c r="AOG158" s="168"/>
      <c r="AOH158" s="168"/>
      <c r="AOI158" s="168"/>
      <c r="AOJ158" s="168"/>
      <c r="AOK158" s="168"/>
      <c r="AOL158" s="168"/>
      <c r="AOM158" s="168"/>
      <c r="AON158" s="168"/>
      <c r="AOO158" s="168"/>
      <c r="AOP158" s="168"/>
      <c r="AOQ158" s="168"/>
      <c r="AOR158" s="168"/>
      <c r="AOS158" s="168"/>
      <c r="AOT158" s="168"/>
      <c r="AOU158" s="168"/>
      <c r="AOV158" s="168"/>
      <c r="AOW158" s="168"/>
      <c r="AOX158" s="168"/>
      <c r="AOY158" s="168"/>
      <c r="AOZ158" s="168"/>
      <c r="APA158" s="168"/>
      <c r="APB158" s="168"/>
      <c r="APC158" s="168"/>
      <c r="APD158" s="168"/>
      <c r="APE158" s="168"/>
      <c r="APF158" s="168"/>
      <c r="APG158" s="168"/>
      <c r="APH158" s="168"/>
      <c r="API158" s="168"/>
      <c r="APJ158" s="168"/>
      <c r="APK158" s="168"/>
      <c r="APL158" s="168"/>
      <c r="APM158" s="168"/>
      <c r="APN158" s="168"/>
      <c r="APO158" s="168"/>
      <c r="APP158" s="168"/>
      <c r="APQ158" s="168"/>
      <c r="APR158" s="168"/>
      <c r="APS158" s="168"/>
      <c r="APT158" s="168"/>
      <c r="APU158" s="168"/>
      <c r="APV158" s="168"/>
      <c r="APW158" s="168"/>
      <c r="APX158" s="168"/>
      <c r="APY158" s="168"/>
      <c r="APZ158" s="168"/>
      <c r="AQA158" s="168"/>
      <c r="AQB158" s="168"/>
      <c r="AQC158" s="168"/>
      <c r="AQD158" s="168"/>
      <c r="AQE158" s="168"/>
      <c r="AQF158" s="168"/>
      <c r="AQG158" s="168"/>
      <c r="AQH158" s="168"/>
      <c r="AQI158" s="168"/>
      <c r="AQJ158" s="168"/>
      <c r="AQK158" s="168"/>
      <c r="AQL158" s="168"/>
      <c r="AQM158" s="168"/>
      <c r="AQN158" s="168"/>
      <c r="AQO158" s="168"/>
      <c r="AQP158" s="168"/>
      <c r="AQQ158" s="168"/>
      <c r="AQR158" s="168"/>
      <c r="AQS158" s="168"/>
      <c r="AQT158" s="168"/>
      <c r="AQU158" s="168"/>
      <c r="AQV158" s="168"/>
      <c r="AQW158" s="168"/>
      <c r="AQX158" s="168"/>
      <c r="AQY158" s="168"/>
      <c r="AQZ158" s="168"/>
      <c r="ARA158" s="168"/>
      <c r="ARB158" s="168"/>
      <c r="ARC158" s="168"/>
      <c r="ARD158" s="168"/>
      <c r="ARE158" s="168"/>
      <c r="ARF158" s="168"/>
      <c r="ARG158" s="168"/>
      <c r="ARH158" s="168"/>
      <c r="ARI158" s="168"/>
      <c r="ARJ158" s="168"/>
      <c r="ARK158" s="168"/>
      <c r="ARL158" s="168"/>
      <c r="ARM158" s="168"/>
      <c r="ARN158" s="168"/>
      <c r="ARO158" s="168"/>
      <c r="ARP158" s="168"/>
      <c r="ARQ158" s="168"/>
      <c r="ARR158" s="168"/>
      <c r="ARS158" s="168"/>
      <c r="ART158" s="168"/>
      <c r="ARU158" s="168"/>
      <c r="ARV158" s="168"/>
      <c r="ARW158" s="168"/>
      <c r="ARX158" s="168"/>
      <c r="ARY158" s="168"/>
      <c r="ARZ158" s="168"/>
      <c r="ASA158" s="168"/>
      <c r="ASB158" s="168"/>
      <c r="ASC158" s="168"/>
      <c r="ASD158" s="168"/>
      <c r="ASE158" s="168"/>
      <c r="ASF158" s="168"/>
      <c r="ASG158" s="168"/>
      <c r="ASH158" s="168"/>
      <c r="ASI158" s="168"/>
      <c r="ASJ158" s="168"/>
      <c r="ASK158" s="168"/>
      <c r="ASL158" s="168"/>
      <c r="ASM158" s="168"/>
      <c r="ASN158" s="168"/>
      <c r="ASO158" s="168"/>
      <c r="ASP158" s="168"/>
      <c r="ASQ158" s="168"/>
      <c r="ASR158" s="168"/>
      <c r="ASS158" s="168"/>
      <c r="AST158" s="168"/>
      <c r="ASU158" s="168"/>
      <c r="ASV158" s="168"/>
      <c r="ASW158" s="168"/>
      <c r="ASX158" s="168"/>
      <c r="ASY158" s="168"/>
      <c r="ASZ158" s="168"/>
      <c r="ATA158" s="168"/>
      <c r="ATB158" s="168"/>
      <c r="ATC158" s="168"/>
      <c r="ATD158" s="168"/>
      <c r="ATE158" s="168"/>
      <c r="ATF158" s="168"/>
      <c r="ATG158" s="168"/>
      <c r="ATH158" s="168"/>
      <c r="ATI158" s="168"/>
      <c r="ATJ158" s="168"/>
      <c r="ATK158" s="168"/>
      <c r="ATL158" s="168"/>
      <c r="ATM158" s="168"/>
      <c r="ATN158" s="168"/>
      <c r="ATO158" s="168"/>
      <c r="ATP158" s="168"/>
      <c r="ATQ158" s="168"/>
      <c r="ATR158" s="168"/>
      <c r="ATS158" s="168"/>
      <c r="ATT158" s="168"/>
      <c r="ATU158" s="168"/>
      <c r="ATV158" s="168"/>
      <c r="ATW158" s="168"/>
      <c r="ATX158" s="168"/>
      <c r="ATY158" s="168"/>
      <c r="ATZ158" s="168"/>
      <c r="AUA158" s="168"/>
      <c r="AUB158" s="168"/>
      <c r="AUC158" s="168"/>
      <c r="AUD158" s="168"/>
      <c r="AUE158" s="168"/>
      <c r="AUF158" s="168"/>
      <c r="AUG158" s="168"/>
      <c r="AUH158" s="168"/>
      <c r="AUI158" s="168"/>
      <c r="AUJ158" s="168"/>
      <c r="AUK158" s="168"/>
      <c r="AUL158" s="168"/>
      <c r="AUM158" s="168"/>
      <c r="AUN158" s="168"/>
      <c r="AUO158" s="168"/>
      <c r="AUP158" s="168"/>
      <c r="AUQ158" s="168"/>
      <c r="AUR158" s="168"/>
      <c r="AUS158" s="168"/>
      <c r="AUT158" s="168"/>
      <c r="AUU158" s="168"/>
      <c r="AUV158" s="168"/>
      <c r="AUW158" s="168"/>
      <c r="AUX158" s="168"/>
      <c r="AUY158" s="168"/>
      <c r="AUZ158" s="168"/>
      <c r="AVA158" s="168"/>
      <c r="AVB158" s="168"/>
      <c r="AVC158" s="168"/>
      <c r="AVD158" s="168"/>
      <c r="AVE158" s="168"/>
      <c r="AVF158" s="168"/>
      <c r="AVG158" s="168"/>
      <c r="AVH158" s="168"/>
      <c r="AVI158" s="168"/>
      <c r="AVJ158" s="168"/>
      <c r="AVK158" s="168"/>
      <c r="AVL158" s="168"/>
      <c r="AVM158" s="168"/>
      <c r="AVN158" s="168"/>
      <c r="AVO158" s="168"/>
      <c r="AVP158" s="168"/>
      <c r="AVQ158" s="168"/>
      <c r="AVR158" s="168"/>
      <c r="AVS158" s="168"/>
      <c r="AVT158" s="168"/>
      <c r="AVU158" s="168"/>
      <c r="AVV158" s="168"/>
      <c r="AVW158" s="168"/>
      <c r="AVX158" s="168"/>
      <c r="AVY158" s="168"/>
      <c r="AVZ158" s="168"/>
      <c r="AWA158" s="168"/>
      <c r="AWB158" s="168"/>
      <c r="AWC158" s="168"/>
      <c r="AWD158" s="168"/>
      <c r="AWE158" s="168"/>
      <c r="AWF158" s="168"/>
      <c r="AWG158" s="168"/>
      <c r="AWH158" s="168"/>
      <c r="AWI158" s="168"/>
      <c r="AWJ158" s="168"/>
      <c r="AWK158" s="168"/>
      <c r="AWL158" s="168"/>
      <c r="AWM158" s="168"/>
      <c r="AWN158" s="168"/>
      <c r="AWO158" s="168"/>
      <c r="AWP158" s="168"/>
      <c r="AWQ158" s="168"/>
      <c r="AWR158" s="168"/>
      <c r="AWS158" s="168"/>
      <c r="AWT158" s="168"/>
      <c r="AWU158" s="168"/>
      <c r="AWV158" s="168"/>
      <c r="AWW158" s="168"/>
      <c r="AWX158" s="168"/>
      <c r="AWY158" s="168"/>
      <c r="AWZ158" s="168"/>
      <c r="AXA158" s="168"/>
      <c r="AXB158" s="168"/>
      <c r="AXC158" s="168"/>
      <c r="AXD158" s="168"/>
      <c r="AXE158" s="168"/>
      <c r="AXF158" s="168"/>
      <c r="AXG158" s="168"/>
      <c r="AXH158" s="168"/>
      <c r="AXI158" s="168"/>
      <c r="AXJ158" s="168"/>
      <c r="AXK158" s="168"/>
      <c r="AXL158" s="168"/>
      <c r="AXM158" s="168"/>
      <c r="AXN158" s="168"/>
      <c r="AXO158" s="168"/>
      <c r="AXP158" s="168"/>
      <c r="AXQ158" s="168"/>
      <c r="AXR158" s="168"/>
      <c r="AXS158" s="168"/>
      <c r="AXT158" s="168"/>
      <c r="AXU158" s="168"/>
      <c r="AXV158" s="168"/>
      <c r="AXW158" s="168"/>
      <c r="AXX158" s="168"/>
      <c r="AXY158" s="168"/>
      <c r="AXZ158" s="168"/>
      <c r="AYA158" s="168"/>
      <c r="AYB158" s="168"/>
      <c r="AYC158" s="168"/>
      <c r="AYD158" s="168"/>
      <c r="AYE158" s="168"/>
      <c r="AYF158" s="168"/>
      <c r="AYG158" s="168"/>
      <c r="AYH158" s="168"/>
      <c r="AYI158" s="168"/>
      <c r="AYJ158" s="168"/>
      <c r="AYK158" s="168"/>
      <c r="AYL158" s="168"/>
      <c r="AYM158" s="168"/>
      <c r="AYN158" s="168"/>
      <c r="AYO158" s="168"/>
      <c r="AYP158" s="168"/>
      <c r="AYQ158" s="168"/>
      <c r="AYR158" s="168"/>
      <c r="AYS158" s="168"/>
      <c r="AYT158" s="168"/>
      <c r="AYU158" s="168"/>
      <c r="AYV158" s="168"/>
      <c r="AYW158" s="168"/>
      <c r="AYX158" s="168"/>
      <c r="AYY158" s="168"/>
      <c r="AYZ158" s="168"/>
      <c r="AZA158" s="168"/>
      <c r="AZB158" s="168"/>
      <c r="AZC158" s="168"/>
      <c r="AZD158" s="168"/>
      <c r="AZE158" s="168"/>
      <c r="AZF158" s="168"/>
      <c r="AZG158" s="168"/>
      <c r="AZH158" s="168"/>
      <c r="AZI158" s="168"/>
      <c r="AZJ158" s="168"/>
      <c r="AZK158" s="168"/>
      <c r="AZL158" s="168"/>
      <c r="AZM158" s="168"/>
      <c r="AZN158" s="168"/>
      <c r="AZO158" s="168"/>
      <c r="AZP158" s="168"/>
      <c r="AZQ158" s="168"/>
      <c r="AZR158" s="168"/>
      <c r="AZS158" s="168"/>
      <c r="AZT158" s="168"/>
      <c r="AZU158" s="168"/>
      <c r="AZV158" s="168"/>
      <c r="AZW158" s="168"/>
      <c r="AZX158" s="168"/>
      <c r="AZY158" s="168"/>
      <c r="AZZ158" s="168"/>
      <c r="BAA158" s="168"/>
      <c r="BAB158" s="168"/>
      <c r="BAC158" s="168"/>
      <c r="BAD158" s="168"/>
      <c r="BAE158" s="168"/>
      <c r="BAF158" s="168"/>
      <c r="BAG158" s="168"/>
      <c r="BAH158" s="168"/>
      <c r="BAI158" s="168"/>
      <c r="BAJ158" s="168"/>
      <c r="BAK158" s="168"/>
      <c r="BAL158" s="168"/>
      <c r="BAM158" s="168"/>
      <c r="BAN158" s="168"/>
      <c r="BAO158" s="168"/>
      <c r="BAP158" s="168"/>
      <c r="BAQ158" s="168"/>
      <c r="BAR158" s="168"/>
      <c r="BAS158" s="168"/>
      <c r="BAT158" s="168"/>
      <c r="BAU158" s="168"/>
      <c r="BAV158" s="168"/>
      <c r="BAW158" s="168"/>
      <c r="BAX158" s="168"/>
      <c r="BAY158" s="168"/>
      <c r="BAZ158" s="168"/>
      <c r="BBA158" s="168"/>
      <c r="BBB158" s="168"/>
      <c r="BBC158" s="168"/>
      <c r="BBD158" s="168"/>
      <c r="BBE158" s="168"/>
      <c r="BBF158" s="168"/>
      <c r="BBG158" s="168"/>
      <c r="BBH158" s="168"/>
      <c r="BBI158" s="168"/>
      <c r="BBJ158" s="168"/>
      <c r="BBK158" s="168"/>
      <c r="BBL158" s="168"/>
      <c r="BBM158" s="168"/>
      <c r="BBN158" s="168"/>
      <c r="BBO158" s="168"/>
      <c r="BBP158" s="168"/>
      <c r="BBQ158" s="168"/>
      <c r="BBR158" s="168"/>
      <c r="BBS158" s="168"/>
      <c r="BBT158" s="168"/>
      <c r="BBU158" s="168"/>
      <c r="BBV158" s="168"/>
      <c r="BBW158" s="168"/>
      <c r="BBX158" s="168"/>
      <c r="BBY158" s="168"/>
      <c r="BBZ158" s="168"/>
      <c r="BCA158" s="168"/>
      <c r="BCB158" s="168"/>
      <c r="BCC158" s="168"/>
      <c r="BCD158" s="168"/>
      <c r="BCE158" s="168"/>
      <c r="BCF158" s="168"/>
      <c r="BCG158" s="168"/>
      <c r="BCH158" s="168"/>
      <c r="BCI158" s="168"/>
      <c r="BCJ158" s="168"/>
      <c r="BCK158" s="168"/>
      <c r="BCL158" s="168"/>
      <c r="BCM158" s="168"/>
      <c r="BCN158" s="168"/>
      <c r="BCO158" s="168"/>
      <c r="BCP158" s="168"/>
      <c r="BCQ158" s="168"/>
      <c r="BCR158" s="168"/>
      <c r="BCS158" s="168"/>
      <c r="BCT158" s="168"/>
      <c r="BCU158" s="168"/>
      <c r="BCV158" s="168"/>
      <c r="BCW158" s="168"/>
      <c r="BCX158" s="168"/>
      <c r="BCY158" s="168"/>
      <c r="BCZ158" s="168"/>
      <c r="BDA158" s="168"/>
      <c r="BDB158" s="168"/>
      <c r="BDC158" s="168"/>
      <c r="BDD158" s="168"/>
      <c r="BDE158" s="168"/>
      <c r="BDF158" s="168"/>
      <c r="BDG158" s="168"/>
      <c r="BDH158" s="168"/>
      <c r="BDI158" s="168"/>
      <c r="BDJ158" s="168"/>
      <c r="BDK158" s="168"/>
      <c r="BDL158" s="168"/>
      <c r="BDM158" s="168"/>
      <c r="BDN158" s="168"/>
      <c r="BDO158" s="168"/>
      <c r="BDP158" s="168"/>
      <c r="BDQ158" s="168"/>
      <c r="BDR158" s="168"/>
      <c r="BDS158" s="168"/>
      <c r="BDT158" s="168"/>
      <c r="BDU158" s="168"/>
      <c r="BDV158" s="168"/>
      <c r="BDW158" s="168"/>
      <c r="BDX158" s="168"/>
      <c r="BDY158" s="168"/>
      <c r="BDZ158" s="168"/>
      <c r="BEA158" s="168"/>
      <c r="BEB158" s="168"/>
      <c r="BEC158" s="168"/>
      <c r="BED158" s="168"/>
      <c r="BEE158" s="168"/>
      <c r="BEF158" s="168"/>
      <c r="BEG158" s="168"/>
      <c r="BEH158" s="168"/>
      <c r="BEI158" s="168"/>
      <c r="BEJ158" s="168"/>
      <c r="BEK158" s="168"/>
      <c r="BEL158" s="168"/>
      <c r="BEM158" s="168"/>
      <c r="BEN158" s="168"/>
      <c r="BEO158" s="168"/>
      <c r="BEP158" s="168"/>
      <c r="BEQ158" s="168"/>
      <c r="BER158" s="168"/>
      <c r="BES158" s="168"/>
      <c r="BET158" s="168"/>
      <c r="BEU158" s="168"/>
      <c r="BEV158" s="168"/>
      <c r="BEW158" s="168"/>
      <c r="BEX158" s="168"/>
      <c r="BEY158" s="168"/>
      <c r="BEZ158" s="168"/>
      <c r="BFA158" s="168"/>
      <c r="BFB158" s="168"/>
      <c r="BFC158" s="168"/>
      <c r="BFD158" s="168"/>
      <c r="BFE158" s="168"/>
      <c r="BFF158" s="168"/>
      <c r="BFG158" s="168"/>
      <c r="BFH158" s="168"/>
      <c r="BFI158" s="168"/>
      <c r="BFJ158" s="168"/>
      <c r="BFK158" s="168"/>
      <c r="BFL158" s="168"/>
      <c r="BFM158" s="168"/>
      <c r="BFN158" s="168"/>
      <c r="BFO158" s="168"/>
      <c r="BFP158" s="168"/>
      <c r="BFQ158" s="168"/>
      <c r="BFR158" s="168"/>
      <c r="BFS158" s="168"/>
      <c r="BFT158" s="168"/>
      <c r="BFU158" s="168"/>
      <c r="BFV158" s="168"/>
      <c r="BFW158" s="168"/>
      <c r="BFX158" s="168"/>
      <c r="BFY158" s="168"/>
      <c r="BFZ158" s="168"/>
      <c r="BGA158" s="168"/>
      <c r="BGB158" s="168"/>
      <c r="BGC158" s="168"/>
      <c r="BGD158" s="168"/>
      <c r="BGE158" s="168"/>
      <c r="BGF158" s="168"/>
      <c r="BGG158" s="168"/>
      <c r="BGH158" s="168"/>
      <c r="BGI158" s="168"/>
      <c r="BGJ158" s="168"/>
      <c r="BGK158" s="168"/>
      <c r="BGL158" s="168"/>
      <c r="BGM158" s="168"/>
      <c r="BGN158" s="168"/>
      <c r="BGO158" s="168"/>
      <c r="BGP158" s="168"/>
      <c r="BGQ158" s="168"/>
      <c r="BGR158" s="168"/>
      <c r="BGS158" s="168"/>
      <c r="BGT158" s="168"/>
      <c r="BGU158" s="168"/>
      <c r="BGV158" s="168"/>
      <c r="BGW158" s="168"/>
      <c r="BGX158" s="168"/>
      <c r="BGY158" s="168"/>
      <c r="BGZ158" s="168"/>
      <c r="BHA158" s="168"/>
      <c r="BHB158" s="168"/>
      <c r="BHC158" s="168"/>
      <c r="BHD158" s="168"/>
      <c r="BHE158" s="168"/>
      <c r="BHF158" s="168"/>
      <c r="BHG158" s="168"/>
      <c r="BHH158" s="168"/>
      <c r="BHI158" s="168"/>
      <c r="BHJ158" s="168"/>
      <c r="BHK158" s="168"/>
      <c r="BHL158" s="168"/>
      <c r="BHM158" s="168"/>
      <c r="BHN158" s="168"/>
      <c r="BHO158" s="168"/>
      <c r="BHP158" s="168"/>
      <c r="BHQ158" s="168"/>
      <c r="BHR158" s="168"/>
      <c r="BHS158" s="168"/>
      <c r="BHT158" s="168"/>
      <c r="BHU158" s="168"/>
      <c r="BHV158" s="168"/>
      <c r="BHW158" s="168"/>
      <c r="BHX158" s="168"/>
      <c r="BHY158" s="168"/>
      <c r="BHZ158" s="168"/>
      <c r="BIA158" s="168"/>
      <c r="BIB158" s="168"/>
      <c r="BIC158" s="168"/>
      <c r="BID158" s="168"/>
      <c r="BIE158" s="168"/>
      <c r="BIF158" s="168"/>
      <c r="BIG158" s="168"/>
      <c r="BIH158" s="168"/>
      <c r="BII158" s="168"/>
      <c r="BIJ158" s="168"/>
      <c r="BIK158" s="168"/>
      <c r="BIL158" s="168"/>
      <c r="BIM158" s="168"/>
      <c r="BIN158" s="168"/>
      <c r="BIO158" s="168"/>
      <c r="BIP158" s="168"/>
      <c r="BIQ158" s="168"/>
      <c r="BIR158" s="168"/>
      <c r="BIS158" s="168"/>
      <c r="BIT158" s="168"/>
      <c r="BIU158" s="168"/>
      <c r="BIV158" s="168"/>
      <c r="BIW158" s="168"/>
      <c r="BIX158" s="168"/>
      <c r="BIY158" s="168"/>
      <c r="BIZ158" s="168"/>
      <c r="BJA158" s="168"/>
      <c r="BJB158" s="168"/>
      <c r="BJC158" s="168"/>
      <c r="BJD158" s="168"/>
      <c r="BJE158" s="168"/>
      <c r="BJF158" s="168"/>
      <c r="BJG158" s="168"/>
      <c r="BJH158" s="168"/>
      <c r="BJI158" s="168"/>
      <c r="BJJ158" s="168"/>
      <c r="BJK158" s="168"/>
      <c r="BJL158" s="168"/>
      <c r="BJM158" s="168"/>
      <c r="BJN158" s="168"/>
      <c r="BJO158" s="168"/>
      <c r="BJP158" s="168"/>
      <c r="BJQ158" s="168"/>
      <c r="BJR158" s="168"/>
      <c r="BJS158" s="168"/>
      <c r="BJT158" s="168"/>
      <c r="BJU158" s="168"/>
      <c r="BJV158" s="168"/>
      <c r="BJW158" s="168"/>
      <c r="BJX158" s="168"/>
      <c r="BJY158" s="168"/>
      <c r="BJZ158" s="168"/>
      <c r="BKA158" s="168"/>
      <c r="BKB158" s="168"/>
      <c r="BKC158" s="168"/>
      <c r="BKD158" s="168"/>
      <c r="BKE158" s="168"/>
      <c r="BKF158" s="168"/>
      <c r="BKG158" s="168"/>
      <c r="BKH158" s="168"/>
      <c r="BKI158" s="168"/>
      <c r="BKJ158" s="168"/>
      <c r="BKK158" s="168"/>
      <c r="BKL158" s="168"/>
      <c r="BKM158" s="168"/>
      <c r="BKN158" s="168"/>
      <c r="BKO158" s="168"/>
      <c r="BKP158" s="168"/>
      <c r="BKQ158" s="168"/>
      <c r="BKR158" s="168"/>
      <c r="BKS158" s="168"/>
      <c r="BKT158" s="168"/>
      <c r="BKU158" s="168"/>
      <c r="BKV158" s="168"/>
      <c r="BKW158" s="168"/>
      <c r="BKX158" s="168"/>
      <c r="BKY158" s="168"/>
      <c r="BKZ158" s="168"/>
      <c r="BLA158" s="168"/>
      <c r="BLB158" s="168"/>
      <c r="BLC158" s="168"/>
      <c r="BLD158" s="168"/>
      <c r="BLE158" s="168"/>
      <c r="BLF158" s="168"/>
      <c r="BLG158" s="168"/>
      <c r="BLH158" s="168"/>
      <c r="BLI158" s="168"/>
      <c r="BLJ158" s="168"/>
      <c r="BLK158" s="168"/>
      <c r="BLL158" s="168"/>
      <c r="BLM158" s="168"/>
      <c r="BLN158" s="168"/>
      <c r="BLO158" s="168"/>
      <c r="BLP158" s="168"/>
      <c r="BLQ158" s="168"/>
      <c r="BLR158" s="168"/>
      <c r="BLS158" s="168"/>
      <c r="BLT158" s="168"/>
      <c r="BLU158" s="168"/>
      <c r="BLV158" s="168"/>
      <c r="BLW158" s="168"/>
      <c r="BLX158" s="168"/>
      <c r="BLY158" s="168"/>
      <c r="BLZ158" s="168"/>
      <c r="BMA158" s="168"/>
      <c r="BMB158" s="168"/>
      <c r="BMC158" s="168"/>
      <c r="BMD158" s="168"/>
      <c r="BME158" s="168"/>
      <c r="BMF158" s="168"/>
      <c r="BMG158" s="168"/>
      <c r="BMH158" s="168"/>
      <c r="BMI158" s="168"/>
      <c r="BMJ158" s="168"/>
      <c r="BMK158" s="168"/>
      <c r="BML158" s="168"/>
      <c r="BMM158" s="168"/>
      <c r="BMN158" s="168"/>
      <c r="BMO158" s="168"/>
      <c r="BMP158" s="168"/>
      <c r="BMQ158" s="168"/>
      <c r="BMR158" s="168"/>
      <c r="BMS158" s="168"/>
      <c r="BMT158" s="168"/>
      <c r="BMU158" s="168"/>
      <c r="BMV158" s="168"/>
      <c r="BMW158" s="168"/>
      <c r="BMX158" s="168"/>
      <c r="BMY158" s="168"/>
      <c r="BMZ158" s="168"/>
      <c r="BNA158" s="168"/>
      <c r="BNB158" s="168"/>
      <c r="BNC158" s="168"/>
      <c r="BND158" s="168"/>
      <c r="BNE158" s="168"/>
      <c r="BNF158" s="168"/>
      <c r="BNG158" s="168"/>
      <c r="BNH158" s="168"/>
      <c r="BNI158" s="168"/>
      <c r="BNJ158" s="168"/>
      <c r="BNK158" s="168"/>
      <c r="BNL158" s="168"/>
      <c r="BNM158" s="168"/>
      <c r="BNN158" s="168"/>
      <c r="BNO158" s="168"/>
      <c r="BNP158" s="168"/>
      <c r="BNQ158" s="168"/>
      <c r="BNR158" s="168"/>
      <c r="BNS158" s="168"/>
      <c r="BNT158" s="168"/>
      <c r="BNU158" s="168"/>
      <c r="BNV158" s="168"/>
      <c r="BNW158" s="168"/>
      <c r="BNX158" s="168"/>
      <c r="BNY158" s="168"/>
      <c r="BNZ158" s="168"/>
      <c r="BOA158" s="168"/>
      <c r="BOB158" s="168"/>
      <c r="BOC158" s="168"/>
      <c r="BOD158" s="168"/>
      <c r="BOE158" s="168"/>
      <c r="BOF158" s="168"/>
      <c r="BOG158" s="168"/>
      <c r="BOH158" s="168"/>
      <c r="BOI158" s="168"/>
      <c r="BOJ158" s="168"/>
      <c r="BOK158" s="168"/>
      <c r="BOL158" s="168"/>
      <c r="BOM158" s="168"/>
      <c r="BON158" s="168"/>
      <c r="BOO158" s="168"/>
      <c r="BOP158" s="168"/>
      <c r="BOQ158" s="168"/>
      <c r="BOR158" s="168"/>
      <c r="BOS158" s="168"/>
      <c r="BOT158" s="168"/>
      <c r="BOU158" s="168"/>
      <c r="BOV158" s="168"/>
      <c r="BOW158" s="168"/>
      <c r="BOX158" s="168"/>
      <c r="BOY158" s="168"/>
      <c r="BOZ158" s="168"/>
      <c r="BPA158" s="168"/>
      <c r="BPB158" s="168"/>
      <c r="BPC158" s="168"/>
      <c r="BPD158" s="168"/>
      <c r="BPE158" s="168"/>
      <c r="BPF158" s="168"/>
      <c r="BPG158" s="168"/>
      <c r="BPH158" s="168"/>
      <c r="BPI158" s="168"/>
      <c r="BPJ158" s="168"/>
      <c r="BPK158" s="168"/>
      <c r="BPL158" s="168"/>
      <c r="BPM158" s="168"/>
      <c r="BPN158" s="168"/>
      <c r="BPO158" s="168"/>
      <c r="BPP158" s="168"/>
      <c r="BPQ158" s="168"/>
      <c r="BPR158" s="168"/>
      <c r="BPS158" s="168"/>
      <c r="BPT158" s="168"/>
      <c r="BPU158" s="168"/>
      <c r="BPV158" s="168"/>
      <c r="BPW158" s="168"/>
      <c r="BPX158" s="168"/>
      <c r="BPY158" s="168"/>
      <c r="BPZ158" s="168"/>
      <c r="BQA158" s="168"/>
      <c r="BQB158" s="168"/>
      <c r="BQC158" s="168"/>
      <c r="BQD158" s="168"/>
      <c r="BQE158" s="168"/>
      <c r="BQF158" s="168"/>
      <c r="BQG158" s="168"/>
      <c r="BQH158" s="168"/>
      <c r="BQI158" s="168"/>
      <c r="BQJ158" s="168"/>
      <c r="BQK158" s="168"/>
      <c r="BQL158" s="168"/>
      <c r="BQM158" s="168"/>
      <c r="BQN158" s="168"/>
      <c r="BQO158" s="168"/>
      <c r="BQP158" s="168"/>
      <c r="BQQ158" s="168"/>
      <c r="BQR158" s="168"/>
      <c r="BQS158" s="168"/>
      <c r="BQT158" s="168"/>
      <c r="BQU158" s="168"/>
      <c r="BQV158" s="168"/>
      <c r="BQW158" s="168"/>
      <c r="BQX158" s="168"/>
      <c r="BQY158" s="168"/>
      <c r="BQZ158" s="168"/>
      <c r="BRA158" s="168"/>
      <c r="BRB158" s="168"/>
      <c r="BRC158" s="168"/>
      <c r="BRD158" s="168"/>
      <c r="BRE158" s="168"/>
      <c r="BRF158" s="168"/>
      <c r="BRG158" s="168"/>
      <c r="BRH158" s="168"/>
      <c r="BRI158" s="168"/>
      <c r="BRJ158" s="168"/>
      <c r="BRK158" s="168"/>
      <c r="BRL158" s="168"/>
      <c r="BRM158" s="168"/>
      <c r="BRN158" s="168"/>
      <c r="BRO158" s="168"/>
      <c r="BRP158" s="168"/>
      <c r="BRQ158" s="168"/>
      <c r="BRR158" s="168"/>
      <c r="BRS158" s="168"/>
      <c r="BRT158" s="168"/>
      <c r="BRU158" s="168"/>
      <c r="BRV158" s="168"/>
      <c r="BRW158" s="168"/>
      <c r="BRX158" s="168"/>
      <c r="BRY158" s="168"/>
      <c r="BRZ158" s="168"/>
      <c r="BSA158" s="168"/>
      <c r="BSB158" s="168"/>
      <c r="BSC158" s="168"/>
      <c r="BSD158" s="168"/>
      <c r="BSE158" s="168"/>
      <c r="BSF158" s="168"/>
      <c r="BSG158" s="168"/>
      <c r="BSH158" s="168"/>
      <c r="BSI158" s="168"/>
      <c r="BSJ158" s="168"/>
      <c r="BSK158" s="168"/>
      <c r="BSL158" s="168"/>
      <c r="BSM158" s="168"/>
      <c r="BSN158" s="168"/>
      <c r="BSO158" s="168"/>
      <c r="BSP158" s="168"/>
      <c r="BSQ158" s="168"/>
      <c r="BSR158" s="168"/>
      <c r="BSS158" s="168"/>
      <c r="BST158" s="168"/>
      <c r="BSU158" s="168"/>
      <c r="BSV158" s="168"/>
      <c r="BSW158" s="168"/>
      <c r="BSX158" s="168"/>
      <c r="BSY158" s="168"/>
      <c r="BSZ158" s="168"/>
      <c r="BTA158" s="168"/>
      <c r="BTB158" s="168"/>
      <c r="BTC158" s="168"/>
      <c r="BTD158" s="168"/>
      <c r="BTE158" s="168"/>
      <c r="BTF158" s="168"/>
      <c r="BTG158" s="168"/>
      <c r="BTH158" s="168"/>
      <c r="BTI158" s="168"/>
      <c r="BTJ158" s="168"/>
      <c r="BTK158" s="168"/>
      <c r="BTL158" s="168"/>
      <c r="BTM158" s="168"/>
      <c r="BTN158" s="168"/>
      <c r="BTO158" s="168"/>
      <c r="BTP158" s="168"/>
      <c r="BTQ158" s="168"/>
      <c r="BTR158" s="168"/>
      <c r="BTS158" s="168"/>
      <c r="BTT158" s="168"/>
      <c r="BTU158" s="168"/>
      <c r="BTV158" s="168"/>
      <c r="BTW158" s="168"/>
      <c r="BTX158" s="168"/>
      <c r="BTY158" s="168"/>
      <c r="BTZ158" s="168"/>
      <c r="BUA158" s="168"/>
      <c r="BUB158" s="168"/>
      <c r="BUC158" s="168"/>
      <c r="BUD158" s="168"/>
      <c r="BUE158" s="168"/>
      <c r="BUF158" s="168"/>
      <c r="BUG158" s="168"/>
      <c r="BUH158" s="168"/>
      <c r="BUI158" s="168"/>
      <c r="BUJ158" s="168"/>
      <c r="BUK158" s="168"/>
      <c r="BUL158" s="168"/>
      <c r="BUM158" s="168"/>
      <c r="BUN158" s="168"/>
      <c r="BUO158" s="168"/>
      <c r="BUP158" s="168"/>
      <c r="BUQ158" s="168"/>
      <c r="BUR158" s="168"/>
      <c r="BUS158" s="168"/>
      <c r="BUT158" s="168"/>
      <c r="BUU158" s="168"/>
      <c r="BUV158" s="168"/>
      <c r="BUW158" s="168"/>
      <c r="BUX158" s="168"/>
      <c r="BUY158" s="168"/>
      <c r="BUZ158" s="168"/>
      <c r="BVA158" s="168"/>
      <c r="BVB158" s="168"/>
      <c r="BVC158" s="168"/>
      <c r="BVD158" s="168"/>
      <c r="BVE158" s="168"/>
      <c r="BVF158" s="168"/>
      <c r="BVG158" s="168"/>
      <c r="BVH158" s="168"/>
      <c r="BVI158" s="168"/>
      <c r="BVJ158" s="168"/>
      <c r="BVK158" s="168"/>
      <c r="BVL158" s="168"/>
      <c r="BVM158" s="168"/>
      <c r="BVN158" s="168"/>
      <c r="BVO158" s="168"/>
      <c r="BVP158" s="168"/>
      <c r="BVQ158" s="168"/>
      <c r="BVR158" s="168"/>
      <c r="BVS158" s="168"/>
      <c r="BVT158" s="168"/>
      <c r="BVU158" s="168"/>
      <c r="BVV158" s="168"/>
      <c r="BVW158" s="168"/>
      <c r="BVX158" s="168"/>
      <c r="BVY158" s="168"/>
      <c r="BVZ158" s="168"/>
      <c r="BWA158" s="168"/>
      <c r="BWB158" s="168"/>
      <c r="BWC158" s="168"/>
      <c r="BWD158" s="168"/>
      <c r="BWE158" s="168"/>
      <c r="BWF158" s="168"/>
      <c r="BWG158" s="168"/>
      <c r="BWH158" s="168"/>
      <c r="BWI158" s="168"/>
      <c r="BWJ158" s="168"/>
      <c r="BWK158" s="168"/>
      <c r="BWL158" s="168"/>
      <c r="BWM158" s="168"/>
      <c r="BWN158" s="168"/>
      <c r="BWO158" s="168"/>
      <c r="BWP158" s="168"/>
      <c r="BWQ158" s="168"/>
      <c r="BWR158" s="168"/>
      <c r="BWS158" s="168"/>
      <c r="BWT158" s="168"/>
      <c r="BWU158" s="168"/>
      <c r="BWV158" s="168"/>
      <c r="BWW158" s="168"/>
      <c r="BWX158" s="168"/>
      <c r="BWY158" s="168"/>
      <c r="BWZ158" s="168"/>
      <c r="BXA158" s="168"/>
      <c r="BXB158" s="168"/>
      <c r="BXC158" s="168"/>
      <c r="BXD158" s="168"/>
      <c r="BXE158" s="168"/>
      <c r="BXF158" s="168"/>
      <c r="BXG158" s="168"/>
      <c r="BXH158" s="168"/>
      <c r="BXI158" s="168"/>
      <c r="BXJ158" s="168"/>
      <c r="BXK158" s="168"/>
      <c r="BXL158" s="168"/>
      <c r="BXM158" s="168"/>
      <c r="BXN158" s="168"/>
      <c r="BXO158" s="168"/>
      <c r="BXP158" s="168"/>
      <c r="BXQ158" s="168"/>
      <c r="BXR158" s="168"/>
      <c r="BXS158" s="168"/>
      <c r="BXT158" s="168"/>
      <c r="BXU158" s="168"/>
      <c r="BXV158" s="168"/>
      <c r="BXW158" s="168"/>
      <c r="BXX158" s="168"/>
      <c r="BXY158" s="168"/>
      <c r="BXZ158" s="168"/>
      <c r="BYA158" s="168"/>
      <c r="BYB158" s="168"/>
      <c r="BYC158" s="168"/>
      <c r="BYD158" s="168"/>
      <c r="BYE158" s="168"/>
      <c r="BYF158" s="168"/>
      <c r="BYG158" s="168"/>
      <c r="BYH158" s="168"/>
      <c r="BYI158" s="168"/>
      <c r="BYJ158" s="168"/>
      <c r="BYK158" s="168"/>
      <c r="BYL158" s="168"/>
      <c r="BYM158" s="168"/>
      <c r="BYN158" s="168"/>
      <c r="BYO158" s="168"/>
      <c r="BYP158" s="168"/>
      <c r="BYQ158" s="168"/>
      <c r="BYR158" s="168"/>
      <c r="BYS158" s="168"/>
      <c r="BYT158" s="168"/>
      <c r="BYU158" s="168"/>
      <c r="BYV158" s="168"/>
      <c r="BYW158" s="168"/>
      <c r="BYX158" s="168"/>
      <c r="BYY158" s="168"/>
      <c r="BYZ158" s="168"/>
      <c r="BZA158" s="168"/>
      <c r="BZB158" s="168"/>
      <c r="BZC158" s="168"/>
      <c r="BZD158" s="168"/>
      <c r="BZE158" s="168"/>
      <c r="BZF158" s="168"/>
      <c r="BZG158" s="168"/>
      <c r="BZH158" s="168"/>
      <c r="BZI158" s="168"/>
      <c r="BZJ158" s="168"/>
      <c r="BZK158" s="168"/>
      <c r="BZL158" s="168"/>
      <c r="BZM158" s="168"/>
      <c r="BZN158" s="168"/>
      <c r="BZO158" s="168"/>
      <c r="BZP158" s="168"/>
      <c r="BZQ158" s="168"/>
      <c r="BZR158" s="168"/>
      <c r="BZS158" s="168"/>
      <c r="BZT158" s="168"/>
      <c r="BZU158" s="168"/>
      <c r="BZV158" s="168"/>
      <c r="BZW158" s="168"/>
      <c r="BZX158" s="168"/>
      <c r="BZY158" s="168"/>
      <c r="BZZ158" s="168"/>
      <c r="CAA158" s="168"/>
      <c r="CAB158" s="168"/>
      <c r="CAC158" s="168"/>
      <c r="CAD158" s="168"/>
      <c r="CAE158" s="168"/>
      <c r="CAF158" s="168"/>
      <c r="CAG158" s="168"/>
      <c r="CAH158" s="168"/>
      <c r="CAI158" s="168"/>
      <c r="CAJ158" s="168"/>
      <c r="CAK158" s="168"/>
      <c r="CAL158" s="168"/>
      <c r="CAM158" s="168"/>
      <c r="CAN158" s="168"/>
      <c r="CAO158" s="168"/>
      <c r="CAP158" s="168"/>
      <c r="CAQ158" s="168"/>
      <c r="CAR158" s="168"/>
      <c r="CAS158" s="168"/>
      <c r="CAT158" s="168"/>
      <c r="CAU158" s="168"/>
      <c r="CAV158" s="168"/>
      <c r="CAW158" s="168"/>
      <c r="CAX158" s="168"/>
      <c r="CAY158" s="168"/>
      <c r="CAZ158" s="168"/>
      <c r="CBA158" s="168"/>
      <c r="CBB158" s="168"/>
      <c r="CBC158" s="168"/>
      <c r="CBD158" s="168"/>
      <c r="CBE158" s="168"/>
      <c r="CBF158" s="168"/>
      <c r="CBG158" s="168"/>
      <c r="CBH158" s="168"/>
      <c r="CBI158" s="168"/>
      <c r="CBJ158" s="168"/>
      <c r="CBK158" s="168"/>
      <c r="CBL158" s="168"/>
      <c r="CBM158" s="168"/>
      <c r="CBN158" s="168"/>
      <c r="CBO158" s="168"/>
      <c r="CBP158" s="168"/>
      <c r="CBQ158" s="168"/>
      <c r="CBR158" s="168"/>
      <c r="CBS158" s="168"/>
      <c r="CBT158" s="168"/>
      <c r="CBU158" s="168"/>
      <c r="CBV158" s="168"/>
      <c r="CBW158" s="168"/>
      <c r="CBX158" s="168"/>
      <c r="CBY158" s="168"/>
      <c r="CBZ158" s="168"/>
      <c r="CCA158" s="168"/>
      <c r="CCB158" s="168"/>
      <c r="CCC158" s="168"/>
      <c r="CCD158" s="168"/>
      <c r="CCE158" s="168"/>
      <c r="CCF158" s="168"/>
      <c r="CCG158" s="168"/>
      <c r="CCH158" s="168"/>
      <c r="CCI158" s="168"/>
      <c r="CCJ158" s="168"/>
      <c r="CCK158" s="168"/>
      <c r="CCL158" s="168"/>
      <c r="CCM158" s="168"/>
      <c r="CCN158" s="168"/>
      <c r="CCO158" s="168"/>
      <c r="CCP158" s="168"/>
      <c r="CCQ158" s="168"/>
      <c r="CCR158" s="168"/>
      <c r="CCS158" s="168"/>
      <c r="CCT158" s="168"/>
      <c r="CCU158" s="168"/>
      <c r="CCV158" s="168"/>
      <c r="CCW158" s="168"/>
      <c r="CCX158" s="168"/>
      <c r="CCY158" s="168"/>
      <c r="CCZ158" s="168"/>
      <c r="CDA158" s="168"/>
      <c r="CDB158" s="168"/>
      <c r="CDC158" s="168"/>
      <c r="CDD158" s="168"/>
      <c r="CDE158" s="168"/>
      <c r="CDF158" s="168"/>
      <c r="CDG158" s="168"/>
      <c r="CDH158" s="168"/>
      <c r="CDI158" s="168"/>
      <c r="CDJ158" s="168"/>
      <c r="CDK158" s="168"/>
      <c r="CDL158" s="168"/>
      <c r="CDM158" s="168"/>
      <c r="CDN158" s="168"/>
      <c r="CDO158" s="168"/>
      <c r="CDP158" s="168"/>
      <c r="CDQ158" s="168"/>
      <c r="CDR158" s="168"/>
      <c r="CDS158" s="168"/>
      <c r="CDT158" s="168"/>
      <c r="CDU158" s="168"/>
      <c r="CDV158" s="168"/>
      <c r="CDW158" s="168"/>
      <c r="CDX158" s="168"/>
      <c r="CDY158" s="168"/>
      <c r="CDZ158" s="168"/>
      <c r="CEA158" s="168"/>
      <c r="CEB158" s="168"/>
      <c r="CEC158" s="168"/>
      <c r="CED158" s="168"/>
      <c r="CEE158" s="168"/>
      <c r="CEF158" s="168"/>
      <c r="CEG158" s="168"/>
      <c r="CEH158" s="168"/>
      <c r="CEI158" s="168"/>
      <c r="CEJ158" s="168"/>
      <c r="CEK158" s="168"/>
      <c r="CEL158" s="168"/>
      <c r="CEM158" s="168"/>
      <c r="CEN158" s="168"/>
      <c r="CEO158" s="168"/>
      <c r="CEP158" s="168"/>
      <c r="CEQ158" s="168"/>
      <c r="CER158" s="168"/>
      <c r="CES158" s="168"/>
      <c r="CET158" s="168"/>
      <c r="CEU158" s="168"/>
      <c r="CEV158" s="168"/>
      <c r="CEW158" s="168"/>
      <c r="CEX158" s="168"/>
      <c r="CEY158" s="168"/>
      <c r="CEZ158" s="168"/>
      <c r="CFA158" s="168"/>
      <c r="CFB158" s="168"/>
      <c r="CFC158" s="168"/>
      <c r="CFD158" s="168"/>
      <c r="CFE158" s="168"/>
      <c r="CFF158" s="168"/>
      <c r="CFG158" s="168"/>
      <c r="CFH158" s="168"/>
      <c r="CFI158" s="168"/>
      <c r="CFJ158" s="168"/>
      <c r="CFK158" s="168"/>
      <c r="CFL158" s="168"/>
      <c r="CFM158" s="168"/>
      <c r="CFN158" s="168"/>
      <c r="CFO158" s="168"/>
      <c r="CFP158" s="168"/>
      <c r="CFQ158" s="168"/>
      <c r="CFR158" s="168"/>
      <c r="CFS158" s="168"/>
      <c r="CFT158" s="168"/>
      <c r="CFU158" s="168"/>
      <c r="CFV158" s="168"/>
      <c r="CFW158" s="168"/>
      <c r="CFX158" s="168"/>
      <c r="CFY158" s="168"/>
      <c r="CFZ158" s="168"/>
      <c r="CGA158" s="168"/>
      <c r="CGB158" s="168"/>
      <c r="CGC158" s="168"/>
      <c r="CGD158" s="168"/>
      <c r="CGE158" s="168"/>
      <c r="CGF158" s="168"/>
      <c r="CGG158" s="168"/>
      <c r="CGH158" s="168"/>
      <c r="CGI158" s="168"/>
      <c r="CGJ158" s="168"/>
      <c r="CGK158" s="168"/>
      <c r="CGL158" s="168"/>
      <c r="CGM158" s="168"/>
      <c r="CGN158" s="168"/>
      <c r="CGO158" s="168"/>
      <c r="CGP158" s="168"/>
      <c r="CGQ158" s="168"/>
      <c r="CGR158" s="168"/>
      <c r="CGS158" s="168"/>
      <c r="CGT158" s="168"/>
      <c r="CGU158" s="168"/>
      <c r="CGV158" s="168"/>
      <c r="CGW158" s="168"/>
      <c r="CGX158" s="168"/>
      <c r="CGY158" s="168"/>
      <c r="CGZ158" s="168"/>
      <c r="CHA158" s="168"/>
      <c r="CHB158" s="168"/>
      <c r="CHC158" s="168"/>
      <c r="CHD158" s="168"/>
      <c r="CHE158" s="168"/>
      <c r="CHF158" s="168"/>
      <c r="CHG158" s="168"/>
      <c r="CHH158" s="168"/>
      <c r="CHI158" s="168"/>
      <c r="CHJ158" s="168"/>
      <c r="CHK158" s="168"/>
      <c r="CHL158" s="168"/>
      <c r="CHM158" s="168"/>
      <c r="CHN158" s="168"/>
      <c r="CHO158" s="168"/>
      <c r="CHP158" s="168"/>
      <c r="CHQ158" s="168"/>
      <c r="CHR158" s="168"/>
      <c r="CHS158" s="168"/>
      <c r="CHT158" s="168"/>
      <c r="CHU158" s="168"/>
      <c r="CHV158" s="168"/>
      <c r="CHW158" s="168"/>
      <c r="CHX158" s="168"/>
      <c r="CHY158" s="168"/>
      <c r="CHZ158" s="168"/>
      <c r="CIA158" s="168"/>
      <c r="CIB158" s="168"/>
      <c r="CIC158" s="168"/>
      <c r="CID158" s="168"/>
      <c r="CIE158" s="168"/>
      <c r="CIF158" s="168"/>
      <c r="CIG158" s="168"/>
      <c r="CIH158" s="168"/>
      <c r="CII158" s="168"/>
      <c r="CIJ158" s="168"/>
      <c r="CIK158" s="168"/>
      <c r="CIL158" s="168"/>
      <c r="CIM158" s="168"/>
      <c r="CIN158" s="168"/>
      <c r="CIO158" s="168"/>
      <c r="CIP158" s="168"/>
      <c r="CIQ158" s="168"/>
      <c r="CIR158" s="168"/>
      <c r="CIS158" s="168"/>
      <c r="CIT158" s="168"/>
      <c r="CIU158" s="168"/>
      <c r="CIV158" s="168"/>
      <c r="CIW158" s="168"/>
      <c r="CIX158" s="168"/>
      <c r="CIY158" s="168"/>
      <c r="CIZ158" s="168"/>
      <c r="CJA158" s="168"/>
      <c r="CJB158" s="168"/>
      <c r="CJC158" s="168"/>
      <c r="CJD158" s="168"/>
      <c r="CJE158" s="168"/>
      <c r="CJF158" s="168"/>
      <c r="CJG158" s="168"/>
      <c r="CJH158" s="168"/>
      <c r="CJI158" s="168"/>
      <c r="CJJ158" s="168"/>
      <c r="CJK158" s="168"/>
      <c r="CJL158" s="168"/>
      <c r="CJM158" s="168"/>
      <c r="CJN158" s="168"/>
      <c r="CJO158" s="168"/>
      <c r="CJP158" s="168"/>
      <c r="CJQ158" s="168"/>
      <c r="CJR158" s="168"/>
      <c r="CJS158" s="168"/>
      <c r="CJT158" s="168"/>
      <c r="CJU158" s="168"/>
      <c r="CJV158" s="168"/>
      <c r="CJW158" s="168"/>
      <c r="CJX158" s="168"/>
      <c r="CJY158" s="168"/>
      <c r="CJZ158" s="168"/>
      <c r="CKA158" s="168"/>
      <c r="CKB158" s="168"/>
      <c r="CKC158" s="168"/>
      <c r="CKD158" s="168"/>
      <c r="CKE158" s="168"/>
      <c r="CKF158" s="168"/>
      <c r="CKG158" s="168"/>
      <c r="CKH158" s="168"/>
      <c r="CKI158" s="168"/>
      <c r="CKJ158" s="168"/>
      <c r="CKK158" s="168"/>
      <c r="CKL158" s="168"/>
      <c r="CKM158" s="168"/>
      <c r="CKN158" s="168"/>
      <c r="CKO158" s="168"/>
      <c r="CKP158" s="168"/>
      <c r="CKQ158" s="168"/>
      <c r="CKR158" s="168"/>
      <c r="CKS158" s="168"/>
      <c r="CKT158" s="168"/>
      <c r="CKU158" s="168"/>
      <c r="CKV158" s="168"/>
      <c r="CKW158" s="168"/>
      <c r="CKX158" s="168"/>
      <c r="CKY158" s="168"/>
      <c r="CKZ158" s="168"/>
      <c r="CLA158" s="168"/>
      <c r="CLB158" s="168"/>
      <c r="CLC158" s="168"/>
      <c r="CLD158" s="168"/>
      <c r="CLE158" s="168"/>
      <c r="CLF158" s="168"/>
      <c r="CLG158" s="168"/>
      <c r="CLH158" s="168"/>
      <c r="CLI158" s="168"/>
      <c r="CLJ158" s="168"/>
      <c r="CLK158" s="168"/>
      <c r="CLL158" s="168"/>
      <c r="CLM158" s="168"/>
      <c r="CLN158" s="168"/>
      <c r="CLO158" s="168"/>
      <c r="CLP158" s="168"/>
      <c r="CLQ158" s="168"/>
      <c r="CLR158" s="168"/>
      <c r="CLS158" s="168"/>
      <c r="CLT158" s="168"/>
      <c r="CLU158" s="168"/>
      <c r="CLV158" s="168"/>
      <c r="CLW158" s="168"/>
      <c r="CLX158" s="168"/>
      <c r="CLY158" s="168"/>
      <c r="CLZ158" s="168"/>
      <c r="CMA158" s="168"/>
      <c r="CMB158" s="168"/>
      <c r="CMC158" s="168"/>
      <c r="CMD158" s="168"/>
      <c r="CME158" s="168"/>
      <c r="CMF158" s="168"/>
      <c r="CMG158" s="168"/>
      <c r="CMH158" s="168"/>
      <c r="CMI158" s="168"/>
      <c r="CMJ158" s="168"/>
      <c r="CMK158" s="168"/>
      <c r="CML158" s="168"/>
      <c r="CMM158" s="168"/>
      <c r="CMN158" s="168"/>
      <c r="CMO158" s="168"/>
      <c r="CMP158" s="168"/>
      <c r="CMQ158" s="168"/>
      <c r="CMR158" s="168"/>
      <c r="CMS158" s="168"/>
      <c r="CMT158" s="168"/>
      <c r="CMU158" s="168"/>
      <c r="CMV158" s="168"/>
      <c r="CMW158" s="168"/>
      <c r="CMX158" s="168"/>
      <c r="CMY158" s="168"/>
      <c r="CMZ158" s="168"/>
      <c r="CNA158" s="168"/>
      <c r="CNB158" s="168"/>
      <c r="CNC158" s="168"/>
      <c r="CND158" s="168"/>
      <c r="CNE158" s="168"/>
      <c r="CNF158" s="168"/>
      <c r="CNG158" s="168"/>
      <c r="CNH158" s="168"/>
      <c r="CNI158" s="168"/>
      <c r="CNJ158" s="168"/>
      <c r="CNK158" s="168"/>
      <c r="CNL158" s="168"/>
      <c r="CNM158" s="168"/>
      <c r="CNN158" s="168"/>
      <c r="CNO158" s="168"/>
      <c r="CNP158" s="168"/>
      <c r="CNQ158" s="168"/>
      <c r="CNR158" s="168"/>
      <c r="CNS158" s="168"/>
      <c r="CNT158" s="168"/>
      <c r="CNU158" s="168"/>
      <c r="CNV158" s="168"/>
      <c r="CNW158" s="168"/>
      <c r="CNX158" s="168"/>
      <c r="CNY158" s="168"/>
      <c r="CNZ158" s="168"/>
      <c r="COA158" s="168"/>
      <c r="COB158" s="168"/>
      <c r="COC158" s="168"/>
      <c r="COD158" s="168"/>
      <c r="COE158" s="168"/>
      <c r="COF158" s="168"/>
      <c r="COG158" s="168"/>
      <c r="COH158" s="168"/>
      <c r="COI158" s="168"/>
      <c r="COJ158" s="168"/>
      <c r="COK158" s="168"/>
      <c r="COL158" s="168"/>
      <c r="COM158" s="168"/>
      <c r="CON158" s="168"/>
      <c r="COO158" s="168"/>
      <c r="COP158" s="168"/>
      <c r="COQ158" s="168"/>
      <c r="COR158" s="168"/>
      <c r="COS158" s="168"/>
      <c r="COT158" s="168"/>
      <c r="COU158" s="168"/>
      <c r="COV158" s="168"/>
      <c r="COW158" s="168"/>
      <c r="COX158" s="168"/>
      <c r="COY158" s="168"/>
      <c r="COZ158" s="168"/>
      <c r="CPA158" s="168"/>
      <c r="CPB158" s="168"/>
      <c r="CPC158" s="168"/>
      <c r="CPD158" s="168"/>
      <c r="CPE158" s="168"/>
      <c r="CPF158" s="168"/>
      <c r="CPG158" s="168"/>
      <c r="CPH158" s="168"/>
      <c r="CPI158" s="168"/>
      <c r="CPJ158" s="168"/>
      <c r="CPK158" s="168"/>
      <c r="CPL158" s="168"/>
      <c r="CPM158" s="168"/>
      <c r="CPN158" s="168"/>
      <c r="CPO158" s="168"/>
      <c r="CPP158" s="168"/>
      <c r="CPQ158" s="168"/>
      <c r="CPR158" s="168"/>
      <c r="CPS158" s="168"/>
      <c r="CPT158" s="168"/>
      <c r="CPU158" s="168"/>
      <c r="CPV158" s="168"/>
      <c r="CPW158" s="168"/>
      <c r="CPX158" s="168"/>
      <c r="CPY158" s="168"/>
      <c r="CPZ158" s="168"/>
      <c r="CQA158" s="168"/>
      <c r="CQB158" s="168"/>
      <c r="CQC158" s="168"/>
      <c r="CQD158" s="168"/>
      <c r="CQE158" s="168"/>
      <c r="CQF158" s="168"/>
      <c r="CQG158" s="168"/>
      <c r="CQH158" s="168"/>
      <c r="CQI158" s="168"/>
      <c r="CQJ158" s="168"/>
      <c r="CQK158" s="168"/>
      <c r="CQL158" s="168"/>
      <c r="CQM158" s="168"/>
      <c r="CQN158" s="168"/>
      <c r="CQO158" s="168"/>
      <c r="CQP158" s="168"/>
      <c r="CQQ158" s="168"/>
      <c r="CQR158" s="168"/>
      <c r="CQS158" s="168"/>
      <c r="CQT158" s="168"/>
      <c r="CQU158" s="168"/>
      <c r="CQV158" s="168"/>
      <c r="CQW158" s="168"/>
      <c r="CQX158" s="168"/>
      <c r="CQY158" s="168"/>
      <c r="CQZ158" s="168"/>
      <c r="CRA158" s="168"/>
      <c r="CRB158" s="168"/>
      <c r="CRC158" s="168"/>
      <c r="CRD158" s="168"/>
      <c r="CRE158" s="168"/>
      <c r="CRF158" s="168"/>
      <c r="CRG158" s="168"/>
      <c r="CRH158" s="168"/>
      <c r="CRI158" s="168"/>
      <c r="CRJ158" s="168"/>
      <c r="CRK158" s="168"/>
      <c r="CRL158" s="168"/>
      <c r="CRM158" s="168"/>
      <c r="CRN158" s="168"/>
      <c r="CRO158" s="168"/>
      <c r="CRP158" s="168"/>
      <c r="CRQ158" s="168"/>
      <c r="CRR158" s="168"/>
      <c r="CRS158" s="168"/>
      <c r="CRT158" s="168"/>
      <c r="CRU158" s="168"/>
      <c r="CRV158" s="168"/>
      <c r="CRW158" s="168"/>
      <c r="CRX158" s="168"/>
      <c r="CRY158" s="168"/>
      <c r="CRZ158" s="168"/>
      <c r="CSA158" s="168"/>
      <c r="CSB158" s="168"/>
      <c r="CSC158" s="168"/>
      <c r="CSD158" s="168"/>
      <c r="CSE158" s="168"/>
      <c r="CSF158" s="168"/>
      <c r="CSG158" s="168"/>
      <c r="CSH158" s="168"/>
      <c r="CSI158" s="168"/>
      <c r="CSJ158" s="168"/>
      <c r="CSK158" s="168"/>
      <c r="CSL158" s="168"/>
      <c r="CSM158" s="168"/>
      <c r="CSN158" s="168"/>
      <c r="CSO158" s="168"/>
      <c r="CSP158" s="168"/>
      <c r="CSQ158" s="168"/>
      <c r="CSR158" s="168"/>
      <c r="CSS158" s="168"/>
      <c r="CST158" s="168"/>
      <c r="CSU158" s="168"/>
      <c r="CSV158" s="168"/>
      <c r="CSW158" s="168"/>
      <c r="CSX158" s="168"/>
      <c r="CSY158" s="168"/>
      <c r="CSZ158" s="168"/>
      <c r="CTA158" s="168"/>
      <c r="CTB158" s="168"/>
      <c r="CTC158" s="168"/>
      <c r="CTD158" s="168"/>
      <c r="CTE158" s="168"/>
      <c r="CTF158" s="168"/>
      <c r="CTG158" s="168"/>
      <c r="CTH158" s="168"/>
      <c r="CTI158" s="168"/>
      <c r="CTJ158" s="168"/>
      <c r="CTK158" s="168"/>
      <c r="CTL158" s="168"/>
      <c r="CTM158" s="168"/>
      <c r="CTN158" s="168"/>
      <c r="CTO158" s="168"/>
      <c r="CTP158" s="168"/>
      <c r="CTQ158" s="168"/>
      <c r="CTR158" s="168"/>
      <c r="CTS158" s="168"/>
      <c r="CTT158" s="168"/>
      <c r="CTU158" s="168"/>
      <c r="CTV158" s="168"/>
      <c r="CTW158" s="168"/>
      <c r="CTX158" s="168"/>
      <c r="CTY158" s="168"/>
      <c r="CTZ158" s="168"/>
      <c r="CUA158" s="168"/>
      <c r="CUB158" s="168"/>
      <c r="CUC158" s="168"/>
      <c r="CUD158" s="168"/>
      <c r="CUE158" s="168"/>
      <c r="CUF158" s="168"/>
      <c r="CUG158" s="168"/>
      <c r="CUH158" s="168"/>
      <c r="CUI158" s="168"/>
      <c r="CUJ158" s="168"/>
      <c r="CUK158" s="168"/>
      <c r="CUL158" s="168"/>
      <c r="CUM158" s="168"/>
      <c r="CUN158" s="168"/>
      <c r="CUO158" s="168"/>
      <c r="CUP158" s="168"/>
      <c r="CUQ158" s="168"/>
      <c r="CUR158" s="168"/>
      <c r="CUS158" s="168"/>
      <c r="CUT158" s="168"/>
      <c r="CUU158" s="168"/>
      <c r="CUV158" s="168"/>
      <c r="CUW158" s="168"/>
      <c r="CUX158" s="168"/>
      <c r="CUY158" s="168"/>
      <c r="CUZ158" s="168"/>
      <c r="CVA158" s="168"/>
      <c r="CVB158" s="168"/>
      <c r="CVC158" s="168"/>
      <c r="CVD158" s="168"/>
      <c r="CVE158" s="168"/>
      <c r="CVF158" s="168"/>
      <c r="CVG158" s="168"/>
      <c r="CVH158" s="168"/>
      <c r="CVI158" s="168"/>
      <c r="CVJ158" s="168"/>
      <c r="CVK158" s="168"/>
      <c r="CVL158" s="168"/>
      <c r="CVM158" s="168"/>
      <c r="CVN158" s="168"/>
      <c r="CVO158" s="168"/>
      <c r="CVP158" s="168"/>
      <c r="CVQ158" s="168"/>
      <c r="CVR158" s="168"/>
      <c r="CVS158" s="168"/>
      <c r="CVT158" s="168"/>
      <c r="CVU158" s="168"/>
      <c r="CVV158" s="168"/>
      <c r="CVW158" s="168"/>
      <c r="CVX158" s="168"/>
      <c r="CVY158" s="168"/>
      <c r="CVZ158" s="168"/>
      <c r="CWA158" s="168"/>
      <c r="CWB158" s="168"/>
      <c r="CWC158" s="168"/>
      <c r="CWD158" s="168"/>
      <c r="CWE158" s="168"/>
      <c r="CWF158" s="168"/>
      <c r="CWG158" s="168"/>
      <c r="CWH158" s="168"/>
      <c r="CWI158" s="168"/>
      <c r="CWJ158" s="168"/>
      <c r="CWK158" s="168"/>
      <c r="CWL158" s="168"/>
      <c r="CWM158" s="168"/>
      <c r="CWN158" s="168"/>
      <c r="CWO158" s="168"/>
      <c r="CWP158" s="168"/>
      <c r="CWQ158" s="168"/>
      <c r="CWR158" s="168"/>
      <c r="CWS158" s="168"/>
      <c r="CWT158" s="168"/>
      <c r="CWU158" s="168"/>
      <c r="CWV158" s="168"/>
      <c r="CWW158" s="168"/>
      <c r="CWX158" s="168"/>
      <c r="CWY158" s="168"/>
      <c r="CWZ158" s="168"/>
      <c r="CXA158" s="168"/>
      <c r="CXB158" s="168"/>
      <c r="CXC158" s="168"/>
      <c r="CXD158" s="168"/>
      <c r="CXE158" s="168"/>
      <c r="CXF158" s="168"/>
      <c r="CXG158" s="168"/>
      <c r="CXH158" s="168"/>
      <c r="CXI158" s="168"/>
      <c r="CXJ158" s="168"/>
      <c r="CXK158" s="168"/>
      <c r="CXL158" s="168"/>
      <c r="CXM158" s="168"/>
      <c r="CXN158" s="168"/>
      <c r="CXO158" s="168"/>
      <c r="CXP158" s="168"/>
      <c r="CXQ158" s="168"/>
      <c r="CXR158" s="168"/>
      <c r="CXS158" s="168"/>
      <c r="CXT158" s="168"/>
      <c r="CXU158" s="168"/>
      <c r="CXV158" s="168"/>
      <c r="CXW158" s="168"/>
      <c r="CXX158" s="168"/>
      <c r="CXY158" s="168"/>
      <c r="CXZ158" s="168"/>
      <c r="CYA158" s="168"/>
      <c r="CYB158" s="168"/>
      <c r="CYC158" s="168"/>
      <c r="CYD158" s="168"/>
      <c r="CYE158" s="168"/>
      <c r="CYF158" s="168"/>
      <c r="CYG158" s="168"/>
      <c r="CYH158" s="168"/>
      <c r="CYI158" s="168"/>
      <c r="CYJ158" s="168"/>
      <c r="CYK158" s="168"/>
      <c r="CYL158" s="168"/>
      <c r="CYM158" s="168"/>
      <c r="CYN158" s="168"/>
      <c r="CYO158" s="168"/>
      <c r="CYP158" s="168"/>
      <c r="CYQ158" s="168"/>
      <c r="CYR158" s="168"/>
      <c r="CYS158" s="168"/>
      <c r="CYT158" s="168"/>
      <c r="CYU158" s="168"/>
      <c r="CYV158" s="168"/>
      <c r="CYW158" s="168"/>
      <c r="CYX158" s="168"/>
      <c r="CYY158" s="168"/>
      <c r="CYZ158" s="168"/>
      <c r="CZA158" s="168"/>
      <c r="CZB158" s="168"/>
      <c r="CZC158" s="168"/>
      <c r="CZD158" s="168"/>
      <c r="CZE158" s="168"/>
      <c r="CZF158" s="168"/>
      <c r="CZG158" s="168"/>
      <c r="CZH158" s="168"/>
      <c r="CZI158" s="168"/>
      <c r="CZJ158" s="168"/>
      <c r="CZK158" s="168"/>
      <c r="CZL158" s="168"/>
      <c r="CZM158" s="168"/>
      <c r="CZN158" s="168"/>
      <c r="CZO158" s="168"/>
      <c r="CZP158" s="168"/>
      <c r="CZQ158" s="168"/>
      <c r="CZR158" s="168"/>
      <c r="CZS158" s="168"/>
      <c r="CZT158" s="168"/>
      <c r="CZU158" s="168"/>
      <c r="CZV158" s="168"/>
      <c r="CZW158" s="168"/>
      <c r="CZX158" s="168"/>
      <c r="CZY158" s="168"/>
      <c r="CZZ158" s="168"/>
      <c r="DAA158" s="168"/>
      <c r="DAB158" s="168"/>
      <c r="DAC158" s="168"/>
      <c r="DAD158" s="168"/>
      <c r="DAE158" s="168"/>
      <c r="DAF158" s="168"/>
      <c r="DAG158" s="168"/>
      <c r="DAH158" s="168"/>
      <c r="DAI158" s="168"/>
      <c r="DAJ158" s="168"/>
      <c r="DAK158" s="168"/>
      <c r="DAL158" s="168"/>
      <c r="DAM158" s="168"/>
      <c r="DAN158" s="168"/>
      <c r="DAO158" s="168"/>
      <c r="DAP158" s="168"/>
      <c r="DAQ158" s="168"/>
      <c r="DAR158" s="168"/>
      <c r="DAS158" s="168"/>
      <c r="DAT158" s="168"/>
      <c r="DAU158" s="168"/>
      <c r="DAV158" s="168"/>
      <c r="DAW158" s="168"/>
      <c r="DAX158" s="168"/>
      <c r="DAY158" s="168"/>
      <c r="DAZ158" s="168"/>
      <c r="DBA158" s="168"/>
      <c r="DBB158" s="168"/>
      <c r="DBC158" s="168"/>
      <c r="DBD158" s="168"/>
      <c r="DBE158" s="168"/>
      <c r="DBF158" s="168"/>
      <c r="DBG158" s="168"/>
      <c r="DBH158" s="168"/>
      <c r="DBI158" s="168"/>
      <c r="DBJ158" s="168"/>
      <c r="DBK158" s="168"/>
      <c r="DBL158" s="168"/>
      <c r="DBM158" s="168"/>
      <c r="DBN158" s="168"/>
      <c r="DBO158" s="168"/>
      <c r="DBP158" s="168"/>
      <c r="DBQ158" s="168"/>
      <c r="DBR158" s="168"/>
      <c r="DBS158" s="168"/>
      <c r="DBT158" s="168"/>
      <c r="DBU158" s="168"/>
      <c r="DBV158" s="168"/>
      <c r="DBW158" s="168"/>
      <c r="DBX158" s="168"/>
      <c r="DBY158" s="168"/>
      <c r="DBZ158" s="168"/>
      <c r="DCA158" s="168"/>
      <c r="DCB158" s="168"/>
      <c r="DCC158" s="168"/>
      <c r="DCD158" s="168"/>
      <c r="DCE158" s="168"/>
      <c r="DCF158" s="168"/>
      <c r="DCG158" s="168"/>
      <c r="DCH158" s="168"/>
      <c r="DCI158" s="168"/>
      <c r="DCJ158" s="168"/>
      <c r="DCK158" s="168"/>
      <c r="DCL158" s="168"/>
      <c r="DCM158" s="168"/>
      <c r="DCN158" s="168"/>
      <c r="DCO158" s="168"/>
      <c r="DCP158" s="168"/>
      <c r="DCQ158" s="168"/>
      <c r="DCR158" s="168"/>
      <c r="DCS158" s="168"/>
      <c r="DCT158" s="168"/>
      <c r="DCU158" s="168"/>
      <c r="DCV158" s="168"/>
      <c r="DCW158" s="168"/>
      <c r="DCX158" s="168"/>
      <c r="DCY158" s="168"/>
      <c r="DCZ158" s="168"/>
      <c r="DDA158" s="168"/>
      <c r="DDB158" s="168"/>
      <c r="DDC158" s="168"/>
      <c r="DDD158" s="168"/>
      <c r="DDE158" s="168"/>
      <c r="DDF158" s="168"/>
      <c r="DDG158" s="168"/>
      <c r="DDH158" s="168"/>
      <c r="DDI158" s="168"/>
      <c r="DDJ158" s="168"/>
      <c r="DDK158" s="168"/>
      <c r="DDL158" s="168"/>
      <c r="DDM158" s="168"/>
      <c r="DDN158" s="168"/>
      <c r="DDO158" s="168"/>
      <c r="DDP158" s="168"/>
      <c r="DDQ158" s="168"/>
      <c r="DDR158" s="168"/>
      <c r="DDS158" s="168"/>
      <c r="DDT158" s="168"/>
      <c r="DDU158" s="168"/>
      <c r="DDV158" s="168"/>
      <c r="DDW158" s="168"/>
      <c r="DDX158" s="168"/>
      <c r="DDY158" s="168"/>
      <c r="DDZ158" s="168"/>
      <c r="DEA158" s="168"/>
      <c r="DEB158" s="168"/>
      <c r="DEC158" s="168"/>
      <c r="DED158" s="168"/>
      <c r="DEE158" s="168"/>
      <c r="DEF158" s="168"/>
      <c r="DEG158" s="168"/>
      <c r="DEH158" s="168"/>
      <c r="DEI158" s="168"/>
      <c r="DEJ158" s="168"/>
      <c r="DEK158" s="168"/>
      <c r="DEL158" s="168"/>
      <c r="DEM158" s="168"/>
      <c r="DEN158" s="168"/>
      <c r="DEO158" s="168"/>
      <c r="DEP158" s="168"/>
      <c r="DEQ158" s="168"/>
      <c r="DER158" s="168"/>
      <c r="DES158" s="168"/>
      <c r="DET158" s="168"/>
      <c r="DEU158" s="168"/>
      <c r="DEV158" s="168"/>
      <c r="DEW158" s="168"/>
      <c r="DEX158" s="168"/>
      <c r="DEY158" s="168"/>
      <c r="DEZ158" s="168"/>
      <c r="DFA158" s="168"/>
      <c r="DFB158" s="168"/>
      <c r="DFC158" s="168"/>
      <c r="DFD158" s="168"/>
      <c r="DFE158" s="168"/>
      <c r="DFF158" s="168"/>
      <c r="DFG158" s="168"/>
      <c r="DFH158" s="168"/>
      <c r="DFI158" s="168"/>
      <c r="DFJ158" s="168"/>
      <c r="DFK158" s="168"/>
      <c r="DFL158" s="168"/>
      <c r="DFM158" s="168"/>
      <c r="DFN158" s="168"/>
      <c r="DFO158" s="168"/>
      <c r="DFP158" s="168"/>
      <c r="DFQ158" s="168"/>
      <c r="DFR158" s="168"/>
      <c r="DFS158" s="168"/>
      <c r="DFT158" s="168"/>
      <c r="DFU158" s="168"/>
      <c r="DFV158" s="168"/>
      <c r="DFW158" s="168"/>
      <c r="DFX158" s="168"/>
      <c r="DFY158" s="168"/>
      <c r="DFZ158" s="168"/>
      <c r="DGA158" s="168"/>
      <c r="DGB158" s="168"/>
      <c r="DGC158" s="168"/>
      <c r="DGD158" s="168"/>
      <c r="DGE158" s="168"/>
      <c r="DGF158" s="168"/>
      <c r="DGG158" s="168"/>
      <c r="DGH158" s="168"/>
      <c r="DGI158" s="168"/>
      <c r="DGJ158" s="168"/>
      <c r="DGK158" s="168"/>
      <c r="DGL158" s="168"/>
      <c r="DGM158" s="168"/>
      <c r="DGN158" s="168"/>
      <c r="DGO158" s="168"/>
      <c r="DGP158" s="168"/>
      <c r="DGQ158" s="168"/>
      <c r="DGR158" s="168"/>
      <c r="DGS158" s="168"/>
      <c r="DGT158" s="168"/>
      <c r="DGU158" s="168"/>
      <c r="DGV158" s="168"/>
      <c r="DGW158" s="168"/>
      <c r="DGX158" s="168"/>
      <c r="DGY158" s="168"/>
      <c r="DGZ158" s="168"/>
      <c r="DHA158" s="168"/>
      <c r="DHB158" s="168"/>
      <c r="DHC158" s="168"/>
      <c r="DHD158" s="168"/>
      <c r="DHE158" s="168"/>
      <c r="DHF158" s="168"/>
      <c r="DHG158" s="168"/>
      <c r="DHH158" s="168"/>
      <c r="DHI158" s="168"/>
      <c r="DHJ158" s="168"/>
      <c r="DHK158" s="168"/>
      <c r="DHL158" s="168"/>
      <c r="DHM158" s="168"/>
      <c r="DHN158" s="168"/>
      <c r="DHO158" s="168"/>
      <c r="DHP158" s="168"/>
      <c r="DHQ158" s="168"/>
      <c r="DHR158" s="168"/>
      <c r="DHS158" s="168"/>
      <c r="DHT158" s="168"/>
      <c r="DHU158" s="168"/>
      <c r="DHV158" s="168"/>
      <c r="DHW158" s="168"/>
      <c r="DHX158" s="168"/>
      <c r="DHY158" s="168"/>
      <c r="DHZ158" s="168"/>
      <c r="DIA158" s="168"/>
      <c r="DIB158" s="168"/>
      <c r="DIC158" s="168"/>
      <c r="DID158" s="168"/>
      <c r="DIE158" s="168"/>
      <c r="DIF158" s="168"/>
      <c r="DIG158" s="168"/>
      <c r="DIH158" s="168"/>
      <c r="DII158" s="168"/>
      <c r="DIJ158" s="168"/>
      <c r="DIK158" s="168"/>
      <c r="DIL158" s="168"/>
      <c r="DIM158" s="168"/>
      <c r="DIN158" s="168"/>
      <c r="DIO158" s="168"/>
      <c r="DIP158" s="168"/>
      <c r="DIQ158" s="168"/>
      <c r="DIR158" s="168"/>
      <c r="DIS158" s="168"/>
      <c r="DIT158" s="168"/>
      <c r="DIU158" s="168"/>
      <c r="DIV158" s="168"/>
      <c r="DIW158" s="168"/>
      <c r="DIX158" s="168"/>
      <c r="DIY158" s="168"/>
      <c r="DIZ158" s="168"/>
      <c r="DJA158" s="168"/>
      <c r="DJB158" s="168"/>
      <c r="DJC158" s="168"/>
      <c r="DJD158" s="168"/>
      <c r="DJE158" s="168"/>
      <c r="DJF158" s="168"/>
      <c r="DJG158" s="168"/>
      <c r="DJH158" s="168"/>
      <c r="DJI158" s="168"/>
      <c r="DJJ158" s="168"/>
      <c r="DJK158" s="168"/>
      <c r="DJL158" s="168"/>
      <c r="DJM158" s="168"/>
      <c r="DJN158" s="168"/>
      <c r="DJO158" s="168"/>
      <c r="DJP158" s="168"/>
      <c r="DJQ158" s="168"/>
      <c r="DJR158" s="168"/>
      <c r="DJS158" s="168"/>
      <c r="DJT158" s="168"/>
      <c r="DJU158" s="168"/>
      <c r="DJV158" s="168"/>
      <c r="DJW158" s="168"/>
      <c r="DJX158" s="168"/>
      <c r="DJY158" s="168"/>
      <c r="DJZ158" s="168"/>
      <c r="DKA158" s="168"/>
      <c r="DKB158" s="168"/>
      <c r="DKC158" s="168"/>
      <c r="DKD158" s="168"/>
      <c r="DKE158" s="168"/>
      <c r="DKF158" s="168"/>
      <c r="DKG158" s="168"/>
      <c r="DKH158" s="168"/>
      <c r="DKI158" s="168"/>
      <c r="DKJ158" s="168"/>
      <c r="DKK158" s="168"/>
      <c r="DKL158" s="168"/>
      <c r="DKM158" s="168"/>
      <c r="DKN158" s="168"/>
      <c r="DKO158" s="168"/>
      <c r="DKP158" s="168"/>
      <c r="DKQ158" s="168"/>
      <c r="DKR158" s="168"/>
      <c r="DKS158" s="168"/>
      <c r="DKT158" s="168"/>
      <c r="DKU158" s="168"/>
      <c r="DKV158" s="168"/>
      <c r="DKW158" s="168"/>
      <c r="DKX158" s="168"/>
      <c r="DKY158" s="168"/>
      <c r="DKZ158" s="168"/>
      <c r="DLA158" s="168"/>
      <c r="DLB158" s="168"/>
      <c r="DLC158" s="168"/>
      <c r="DLD158" s="168"/>
      <c r="DLE158" s="168"/>
      <c r="DLF158" s="168"/>
      <c r="DLG158" s="168"/>
      <c r="DLH158" s="168"/>
      <c r="DLI158" s="168"/>
      <c r="DLJ158" s="168"/>
      <c r="DLK158" s="168"/>
      <c r="DLL158" s="168"/>
      <c r="DLM158" s="168"/>
      <c r="DLN158" s="168"/>
      <c r="DLO158" s="168"/>
      <c r="DLP158" s="168"/>
      <c r="DLQ158" s="168"/>
      <c r="DLR158" s="168"/>
      <c r="DLS158" s="168"/>
      <c r="DLT158" s="168"/>
      <c r="DLU158" s="168"/>
      <c r="DLV158" s="168"/>
      <c r="DLW158" s="168"/>
      <c r="DLX158" s="168"/>
      <c r="DLY158" s="168"/>
      <c r="DLZ158" s="168"/>
      <c r="DMA158" s="168"/>
      <c r="DMB158" s="168"/>
      <c r="DMC158" s="168"/>
      <c r="DMD158" s="168"/>
      <c r="DME158" s="168"/>
      <c r="DMF158" s="168"/>
      <c r="DMG158" s="168"/>
      <c r="DMH158" s="168"/>
      <c r="DMI158" s="168"/>
      <c r="DMJ158" s="168"/>
      <c r="DMK158" s="168"/>
      <c r="DML158" s="168"/>
      <c r="DMM158" s="168"/>
      <c r="DMN158" s="168"/>
      <c r="DMO158" s="168"/>
      <c r="DMP158" s="168"/>
      <c r="DMQ158" s="168"/>
      <c r="DMR158" s="168"/>
      <c r="DMS158" s="168"/>
      <c r="DMT158" s="168"/>
      <c r="DMU158" s="168"/>
      <c r="DMV158" s="168"/>
      <c r="DMW158" s="168"/>
      <c r="DMX158" s="168"/>
      <c r="DMY158" s="168"/>
      <c r="DMZ158" s="168"/>
      <c r="DNA158" s="168"/>
      <c r="DNB158" s="168"/>
      <c r="DNC158" s="168"/>
      <c r="DND158" s="168"/>
      <c r="DNE158" s="168"/>
      <c r="DNF158" s="168"/>
      <c r="DNG158" s="168"/>
      <c r="DNH158" s="168"/>
      <c r="DNI158" s="168"/>
      <c r="DNJ158" s="168"/>
      <c r="DNK158" s="168"/>
      <c r="DNL158" s="168"/>
      <c r="DNM158" s="168"/>
      <c r="DNN158" s="168"/>
      <c r="DNO158" s="168"/>
      <c r="DNP158" s="168"/>
      <c r="DNQ158" s="168"/>
      <c r="DNR158" s="168"/>
      <c r="DNS158" s="168"/>
      <c r="DNT158" s="168"/>
      <c r="DNU158" s="168"/>
      <c r="DNV158" s="168"/>
      <c r="DNW158" s="168"/>
      <c r="DNX158" s="168"/>
      <c r="DNY158" s="168"/>
      <c r="DNZ158" s="168"/>
      <c r="DOA158" s="168"/>
      <c r="DOB158" s="168"/>
      <c r="DOC158" s="168"/>
      <c r="DOD158" s="168"/>
      <c r="DOE158" s="168"/>
      <c r="DOF158" s="168"/>
      <c r="DOG158" s="168"/>
      <c r="DOH158" s="168"/>
      <c r="DOI158" s="168"/>
      <c r="DOJ158" s="168"/>
      <c r="DOK158" s="168"/>
      <c r="DOL158" s="168"/>
      <c r="DOM158" s="168"/>
      <c r="DON158" s="168"/>
      <c r="DOO158" s="168"/>
      <c r="DOP158" s="168"/>
      <c r="DOQ158" s="168"/>
      <c r="DOR158" s="168"/>
      <c r="DOS158" s="168"/>
      <c r="DOT158" s="168"/>
      <c r="DOU158" s="168"/>
      <c r="DOV158" s="168"/>
      <c r="DOW158" s="168"/>
      <c r="DOX158" s="168"/>
      <c r="DOY158" s="168"/>
      <c r="DOZ158" s="168"/>
      <c r="DPA158" s="168"/>
      <c r="DPB158" s="168"/>
      <c r="DPC158" s="168"/>
      <c r="DPD158" s="168"/>
      <c r="DPE158" s="168"/>
      <c r="DPF158" s="168"/>
      <c r="DPG158" s="168"/>
      <c r="DPH158" s="168"/>
      <c r="DPI158" s="168"/>
      <c r="DPJ158" s="168"/>
      <c r="DPK158" s="168"/>
      <c r="DPL158" s="168"/>
      <c r="DPM158" s="168"/>
      <c r="DPN158" s="168"/>
      <c r="DPO158" s="168"/>
      <c r="DPP158" s="168"/>
      <c r="DPQ158" s="168"/>
      <c r="DPR158" s="168"/>
      <c r="DPS158" s="168"/>
      <c r="DPT158" s="168"/>
      <c r="DPU158" s="168"/>
      <c r="DPV158" s="168"/>
      <c r="DPW158" s="168"/>
      <c r="DPX158" s="168"/>
      <c r="DPY158" s="168"/>
      <c r="DPZ158" s="168"/>
      <c r="DQA158" s="168"/>
      <c r="DQB158" s="168"/>
      <c r="DQC158" s="168"/>
      <c r="DQD158" s="168"/>
      <c r="DQE158" s="168"/>
      <c r="DQF158" s="168"/>
      <c r="DQG158" s="168"/>
      <c r="DQH158" s="168"/>
      <c r="DQI158" s="168"/>
      <c r="DQJ158" s="168"/>
      <c r="DQK158" s="168"/>
      <c r="DQL158" s="168"/>
      <c r="DQM158" s="168"/>
      <c r="DQN158" s="168"/>
      <c r="DQO158" s="168"/>
      <c r="DQP158" s="168"/>
      <c r="DQQ158" s="168"/>
      <c r="DQR158" s="168"/>
      <c r="DQS158" s="168"/>
      <c r="DQT158" s="168"/>
      <c r="DQU158" s="168"/>
      <c r="DQV158" s="168"/>
      <c r="DQW158" s="168"/>
      <c r="DQX158" s="168"/>
      <c r="DQY158" s="168"/>
      <c r="DQZ158" s="168"/>
      <c r="DRA158" s="168"/>
      <c r="DRB158" s="168"/>
      <c r="DRC158" s="168"/>
      <c r="DRD158" s="168"/>
      <c r="DRE158" s="168"/>
      <c r="DRF158" s="168"/>
      <c r="DRG158" s="168"/>
      <c r="DRH158" s="168"/>
      <c r="DRI158" s="168"/>
      <c r="DRJ158" s="168"/>
      <c r="DRK158" s="168"/>
      <c r="DRL158" s="168"/>
      <c r="DRM158" s="168"/>
      <c r="DRN158" s="168"/>
      <c r="DRO158" s="168"/>
      <c r="DRP158" s="168"/>
      <c r="DRQ158" s="168"/>
      <c r="DRR158" s="168"/>
      <c r="DRS158" s="168"/>
      <c r="DRT158" s="168"/>
      <c r="DRU158" s="168"/>
      <c r="DRV158" s="168"/>
      <c r="DRW158" s="168"/>
      <c r="DRX158" s="168"/>
      <c r="DRY158" s="168"/>
      <c r="DRZ158" s="168"/>
      <c r="DSA158" s="168"/>
      <c r="DSB158" s="168"/>
      <c r="DSC158" s="168"/>
      <c r="DSD158" s="168"/>
      <c r="DSE158" s="168"/>
      <c r="DSF158" s="168"/>
      <c r="DSG158" s="168"/>
      <c r="DSH158" s="168"/>
      <c r="DSI158" s="168"/>
      <c r="DSJ158" s="168"/>
      <c r="DSK158" s="168"/>
      <c r="DSL158" s="168"/>
      <c r="DSM158" s="168"/>
      <c r="DSN158" s="168"/>
      <c r="DSO158" s="168"/>
      <c r="DSP158" s="168"/>
      <c r="DSQ158" s="168"/>
      <c r="DSR158" s="168"/>
      <c r="DSS158" s="168"/>
      <c r="DST158" s="168"/>
      <c r="DSU158" s="168"/>
      <c r="DSV158" s="168"/>
      <c r="DSW158" s="168"/>
      <c r="DSX158" s="168"/>
      <c r="DSY158" s="168"/>
      <c r="DSZ158" s="168"/>
      <c r="DTA158" s="168"/>
      <c r="DTB158" s="168"/>
      <c r="DTC158" s="168"/>
      <c r="DTD158" s="168"/>
      <c r="DTE158" s="168"/>
      <c r="DTF158" s="168"/>
      <c r="DTG158" s="168"/>
      <c r="DTH158" s="168"/>
      <c r="DTI158" s="168"/>
      <c r="DTJ158" s="168"/>
      <c r="DTK158" s="168"/>
      <c r="DTL158" s="168"/>
      <c r="DTM158" s="168"/>
      <c r="DTN158" s="168"/>
      <c r="DTO158" s="168"/>
      <c r="DTP158" s="168"/>
      <c r="DTQ158" s="168"/>
      <c r="DTR158" s="168"/>
      <c r="DTS158" s="168"/>
      <c r="DTT158" s="168"/>
      <c r="DTU158" s="168"/>
      <c r="DTV158" s="168"/>
      <c r="DTW158" s="168"/>
      <c r="DTX158" s="168"/>
      <c r="DTY158" s="168"/>
      <c r="DTZ158" s="168"/>
      <c r="DUA158" s="168"/>
      <c r="DUB158" s="168"/>
      <c r="DUC158" s="168"/>
      <c r="DUD158" s="168"/>
      <c r="DUE158" s="168"/>
      <c r="DUF158" s="168"/>
      <c r="DUG158" s="168"/>
      <c r="DUH158" s="168"/>
      <c r="DUI158" s="168"/>
      <c r="DUJ158" s="168"/>
      <c r="DUK158" s="168"/>
      <c r="DUL158" s="168"/>
      <c r="DUM158" s="168"/>
      <c r="DUN158" s="168"/>
      <c r="DUO158" s="168"/>
      <c r="DUP158" s="168"/>
      <c r="DUQ158" s="168"/>
      <c r="DUR158" s="168"/>
      <c r="DUS158" s="168"/>
      <c r="DUT158" s="168"/>
      <c r="DUU158" s="168"/>
      <c r="DUV158" s="168"/>
      <c r="DUW158" s="168"/>
      <c r="DUX158" s="168"/>
      <c r="DUY158" s="168"/>
      <c r="DUZ158" s="168"/>
      <c r="DVA158" s="168"/>
      <c r="DVB158" s="168"/>
      <c r="DVC158" s="168"/>
      <c r="DVD158" s="168"/>
      <c r="DVE158" s="168"/>
      <c r="DVF158" s="168"/>
      <c r="DVG158" s="168"/>
      <c r="DVH158" s="168"/>
      <c r="DVI158" s="168"/>
      <c r="DVJ158" s="168"/>
      <c r="DVK158" s="168"/>
      <c r="DVL158" s="168"/>
      <c r="DVM158" s="168"/>
      <c r="DVN158" s="168"/>
      <c r="DVO158" s="168"/>
      <c r="DVP158" s="168"/>
      <c r="DVQ158" s="168"/>
      <c r="DVR158" s="168"/>
      <c r="DVS158" s="168"/>
      <c r="DVT158" s="168"/>
      <c r="DVU158" s="168"/>
      <c r="DVV158" s="168"/>
      <c r="DVW158" s="168"/>
      <c r="DVX158" s="168"/>
      <c r="DVY158" s="168"/>
      <c r="DVZ158" s="168"/>
      <c r="DWA158" s="168"/>
      <c r="DWB158" s="168"/>
      <c r="DWC158" s="168"/>
      <c r="DWD158" s="168"/>
      <c r="DWE158" s="168"/>
      <c r="DWF158" s="168"/>
      <c r="DWG158" s="168"/>
      <c r="DWH158" s="168"/>
      <c r="DWI158" s="168"/>
      <c r="DWJ158" s="168"/>
      <c r="DWK158" s="168"/>
      <c r="DWL158" s="168"/>
      <c r="DWM158" s="168"/>
      <c r="DWN158" s="168"/>
      <c r="DWO158" s="168"/>
      <c r="DWP158" s="168"/>
      <c r="DWQ158" s="168"/>
      <c r="DWR158" s="168"/>
      <c r="DWS158" s="168"/>
      <c r="DWT158" s="168"/>
      <c r="DWU158" s="168"/>
      <c r="DWV158" s="168"/>
      <c r="DWW158" s="168"/>
      <c r="DWX158" s="168"/>
      <c r="DWY158" s="168"/>
      <c r="DWZ158" s="168"/>
      <c r="DXA158" s="168"/>
      <c r="DXB158" s="168"/>
      <c r="DXC158" s="168"/>
      <c r="DXD158" s="168"/>
      <c r="DXE158" s="168"/>
      <c r="DXF158" s="168"/>
      <c r="DXG158" s="168"/>
      <c r="DXH158" s="168"/>
      <c r="DXI158" s="168"/>
      <c r="DXJ158" s="168"/>
      <c r="DXK158" s="168"/>
      <c r="DXL158" s="168"/>
      <c r="DXM158" s="168"/>
      <c r="DXN158" s="168"/>
      <c r="DXO158" s="168"/>
      <c r="DXP158" s="168"/>
      <c r="DXQ158" s="168"/>
      <c r="DXR158" s="168"/>
      <c r="DXS158" s="168"/>
      <c r="DXT158" s="168"/>
      <c r="DXU158" s="168"/>
      <c r="DXV158" s="168"/>
      <c r="DXW158" s="168"/>
      <c r="DXX158" s="168"/>
      <c r="DXY158" s="168"/>
      <c r="DXZ158" s="168"/>
      <c r="DYA158" s="168"/>
      <c r="DYB158" s="168"/>
      <c r="DYC158" s="168"/>
      <c r="DYD158" s="168"/>
      <c r="DYE158" s="168"/>
      <c r="DYF158" s="168"/>
      <c r="DYG158" s="168"/>
      <c r="DYH158" s="168"/>
      <c r="DYI158" s="168"/>
      <c r="DYJ158" s="168"/>
      <c r="DYK158" s="168"/>
      <c r="DYL158" s="168"/>
      <c r="DYM158" s="168"/>
      <c r="DYN158" s="168"/>
      <c r="DYO158" s="168"/>
      <c r="DYP158" s="168"/>
      <c r="DYQ158" s="168"/>
      <c r="DYR158" s="168"/>
      <c r="DYS158" s="168"/>
      <c r="DYT158" s="168"/>
      <c r="DYU158" s="168"/>
      <c r="DYV158" s="168"/>
      <c r="DYW158" s="168"/>
      <c r="DYX158" s="168"/>
      <c r="DYY158" s="168"/>
      <c r="DYZ158" s="168"/>
      <c r="DZA158" s="168"/>
      <c r="DZB158" s="168"/>
      <c r="DZC158" s="168"/>
      <c r="DZD158" s="168"/>
      <c r="DZE158" s="168"/>
      <c r="DZF158" s="168"/>
      <c r="DZG158" s="168"/>
      <c r="DZH158" s="168"/>
      <c r="DZI158" s="168"/>
      <c r="DZJ158" s="168"/>
      <c r="DZK158" s="168"/>
      <c r="DZL158" s="168"/>
      <c r="DZM158" s="168"/>
      <c r="DZN158" s="168"/>
      <c r="DZO158" s="168"/>
      <c r="DZP158" s="168"/>
      <c r="DZQ158" s="168"/>
      <c r="DZR158" s="168"/>
      <c r="DZS158" s="168"/>
      <c r="DZT158" s="168"/>
      <c r="DZU158" s="168"/>
      <c r="DZV158" s="168"/>
      <c r="DZW158" s="168"/>
      <c r="DZX158" s="168"/>
      <c r="DZY158" s="168"/>
      <c r="DZZ158" s="168"/>
      <c r="EAA158" s="168"/>
      <c r="EAB158" s="168"/>
      <c r="EAC158" s="168"/>
      <c r="EAD158" s="168"/>
      <c r="EAE158" s="168"/>
      <c r="EAF158" s="168"/>
      <c r="EAG158" s="168"/>
      <c r="EAH158" s="168"/>
      <c r="EAI158" s="168"/>
      <c r="EAJ158" s="168"/>
      <c r="EAK158" s="168"/>
      <c r="EAL158" s="168"/>
      <c r="EAM158" s="168"/>
      <c r="EAN158" s="168"/>
      <c r="EAO158" s="168"/>
      <c r="EAP158" s="168"/>
      <c r="EAQ158" s="168"/>
      <c r="EAR158" s="168"/>
      <c r="EAS158" s="168"/>
      <c r="EAT158" s="168"/>
      <c r="EAU158" s="168"/>
      <c r="EAV158" s="168"/>
      <c r="EAW158" s="168"/>
      <c r="EAX158" s="168"/>
      <c r="EAY158" s="168"/>
      <c r="EAZ158" s="168"/>
      <c r="EBA158" s="168"/>
      <c r="EBB158" s="168"/>
      <c r="EBC158" s="168"/>
      <c r="EBD158" s="168"/>
      <c r="EBE158" s="168"/>
      <c r="EBF158" s="168"/>
      <c r="EBG158" s="168"/>
      <c r="EBH158" s="168"/>
      <c r="EBI158" s="168"/>
      <c r="EBJ158" s="168"/>
      <c r="EBK158" s="168"/>
      <c r="EBL158" s="168"/>
      <c r="EBM158" s="168"/>
      <c r="EBN158" s="168"/>
      <c r="EBO158" s="168"/>
      <c r="EBP158" s="168"/>
      <c r="EBQ158" s="168"/>
      <c r="EBR158" s="168"/>
      <c r="EBS158" s="168"/>
      <c r="EBT158" s="168"/>
      <c r="EBU158" s="168"/>
      <c r="EBV158" s="168"/>
      <c r="EBW158" s="168"/>
      <c r="EBX158" s="168"/>
      <c r="EBY158" s="168"/>
      <c r="EBZ158" s="168"/>
      <c r="ECA158" s="168"/>
      <c r="ECB158" s="168"/>
      <c r="ECC158" s="168"/>
      <c r="ECD158" s="168"/>
      <c r="ECE158" s="168"/>
      <c r="ECF158" s="168"/>
      <c r="ECG158" s="168"/>
      <c r="ECH158" s="168"/>
      <c r="ECI158" s="168"/>
      <c r="ECJ158" s="168"/>
      <c r="ECK158" s="168"/>
      <c r="ECL158" s="168"/>
      <c r="ECM158" s="168"/>
      <c r="ECN158" s="168"/>
      <c r="ECO158" s="168"/>
      <c r="ECP158" s="168"/>
      <c r="ECQ158" s="168"/>
      <c r="ECR158" s="168"/>
      <c r="ECS158" s="168"/>
      <c r="ECT158" s="168"/>
      <c r="ECU158" s="168"/>
      <c r="ECV158" s="168"/>
      <c r="ECW158" s="168"/>
      <c r="ECX158" s="168"/>
      <c r="ECY158" s="168"/>
      <c r="ECZ158" s="168"/>
      <c r="EDA158" s="168"/>
      <c r="EDB158" s="168"/>
      <c r="EDC158" s="168"/>
      <c r="EDD158" s="168"/>
      <c r="EDE158" s="168"/>
      <c r="EDF158" s="168"/>
      <c r="EDG158" s="168"/>
      <c r="EDH158" s="168"/>
      <c r="EDI158" s="168"/>
      <c r="EDJ158" s="168"/>
      <c r="EDK158" s="168"/>
      <c r="EDL158" s="168"/>
      <c r="EDM158" s="168"/>
      <c r="EDN158" s="168"/>
      <c r="EDO158" s="168"/>
      <c r="EDP158" s="168"/>
      <c r="EDQ158" s="168"/>
      <c r="EDR158" s="168"/>
      <c r="EDS158" s="168"/>
      <c r="EDT158" s="168"/>
      <c r="EDU158" s="168"/>
      <c r="EDV158" s="168"/>
      <c r="EDW158" s="168"/>
      <c r="EDX158" s="168"/>
      <c r="EDY158" s="168"/>
      <c r="EDZ158" s="168"/>
      <c r="EEA158" s="168"/>
      <c r="EEB158" s="168"/>
      <c r="EEC158" s="168"/>
      <c r="EED158" s="168"/>
      <c r="EEE158" s="168"/>
      <c r="EEF158" s="168"/>
      <c r="EEG158" s="168"/>
      <c r="EEH158" s="168"/>
      <c r="EEI158" s="168"/>
      <c r="EEJ158" s="168"/>
      <c r="EEK158" s="168"/>
      <c r="EEL158" s="168"/>
      <c r="EEM158" s="168"/>
      <c r="EEN158" s="168"/>
      <c r="EEO158" s="168"/>
      <c r="EEP158" s="168"/>
      <c r="EEQ158" s="168"/>
      <c r="EER158" s="168"/>
      <c r="EES158" s="168"/>
      <c r="EET158" s="168"/>
      <c r="EEU158" s="168"/>
      <c r="EEV158" s="168"/>
      <c r="EEW158" s="168"/>
      <c r="EEX158" s="168"/>
      <c r="EEY158" s="168"/>
      <c r="EEZ158" s="168"/>
      <c r="EFA158" s="168"/>
      <c r="EFB158" s="168"/>
      <c r="EFC158" s="168"/>
      <c r="EFD158" s="168"/>
      <c r="EFE158" s="168"/>
      <c r="EFF158" s="168"/>
      <c r="EFG158" s="168"/>
      <c r="EFH158" s="168"/>
      <c r="EFI158" s="168"/>
      <c r="EFJ158" s="168"/>
      <c r="EFK158" s="168"/>
      <c r="EFL158" s="168"/>
      <c r="EFM158" s="168"/>
      <c r="EFN158" s="168"/>
      <c r="EFO158" s="168"/>
      <c r="EFP158" s="168"/>
      <c r="EFQ158" s="168"/>
      <c r="EFR158" s="168"/>
      <c r="EFS158" s="168"/>
      <c r="EFT158" s="168"/>
      <c r="EFU158" s="168"/>
      <c r="EFV158" s="168"/>
      <c r="EFW158" s="168"/>
      <c r="EFX158" s="168"/>
      <c r="EFY158" s="168"/>
      <c r="EFZ158" s="168"/>
      <c r="EGA158" s="168"/>
      <c r="EGB158" s="168"/>
      <c r="EGC158" s="168"/>
      <c r="EGD158" s="168"/>
      <c r="EGE158" s="168"/>
      <c r="EGF158" s="168"/>
      <c r="EGG158" s="168"/>
      <c r="EGH158" s="168"/>
      <c r="EGI158" s="168"/>
      <c r="EGJ158" s="168"/>
      <c r="EGK158" s="168"/>
      <c r="EGL158" s="168"/>
      <c r="EGM158" s="168"/>
      <c r="EGN158" s="168"/>
      <c r="EGO158" s="168"/>
      <c r="EGP158" s="168"/>
      <c r="EGQ158" s="168"/>
      <c r="EGR158" s="168"/>
      <c r="EGS158" s="168"/>
      <c r="EGT158" s="168"/>
      <c r="EGU158" s="168"/>
      <c r="EGV158" s="168"/>
      <c r="EGW158" s="168"/>
      <c r="EGX158" s="168"/>
      <c r="EGY158" s="168"/>
      <c r="EGZ158" s="168"/>
      <c r="EHA158" s="168"/>
      <c r="EHB158" s="168"/>
      <c r="EHC158" s="168"/>
      <c r="EHD158" s="168"/>
      <c r="EHE158" s="168"/>
      <c r="EHF158" s="168"/>
      <c r="EHG158" s="168"/>
      <c r="EHH158" s="168"/>
      <c r="EHI158" s="168"/>
      <c r="EHJ158" s="168"/>
      <c r="EHK158" s="168"/>
      <c r="EHL158" s="168"/>
      <c r="EHM158" s="168"/>
      <c r="EHN158" s="168"/>
      <c r="EHO158" s="168"/>
      <c r="EHP158" s="168"/>
      <c r="EHQ158" s="168"/>
      <c r="EHR158" s="168"/>
      <c r="EHS158" s="168"/>
      <c r="EHT158" s="168"/>
      <c r="EHU158" s="168"/>
      <c r="EHV158" s="168"/>
      <c r="EHW158" s="168"/>
      <c r="EHX158" s="168"/>
      <c r="EHY158" s="168"/>
      <c r="EHZ158" s="168"/>
      <c r="EIA158" s="168"/>
      <c r="EIB158" s="168"/>
      <c r="EIC158" s="168"/>
      <c r="EID158" s="168"/>
      <c r="EIE158" s="168"/>
      <c r="EIF158" s="168"/>
      <c r="EIG158" s="168"/>
      <c r="EIH158" s="168"/>
      <c r="EII158" s="168"/>
      <c r="EIJ158" s="168"/>
      <c r="EIK158" s="168"/>
      <c r="EIL158" s="168"/>
      <c r="EIM158" s="168"/>
      <c r="EIN158" s="168"/>
      <c r="EIO158" s="168"/>
      <c r="EIP158" s="168"/>
      <c r="EIQ158" s="168"/>
      <c r="EIR158" s="168"/>
      <c r="EIS158" s="168"/>
      <c r="EIT158" s="168"/>
      <c r="EIU158" s="168"/>
      <c r="EIV158" s="168"/>
      <c r="EIW158" s="168"/>
      <c r="EIX158" s="168"/>
      <c r="EIY158" s="168"/>
      <c r="EIZ158" s="168"/>
      <c r="EJA158" s="168"/>
      <c r="EJB158" s="168"/>
      <c r="EJC158" s="168"/>
      <c r="EJD158" s="168"/>
      <c r="EJE158" s="168"/>
      <c r="EJF158" s="168"/>
      <c r="EJG158" s="168"/>
      <c r="EJH158" s="168"/>
      <c r="EJI158" s="168"/>
      <c r="EJJ158" s="168"/>
      <c r="EJK158" s="168"/>
      <c r="EJL158" s="168"/>
      <c r="EJM158" s="168"/>
      <c r="EJN158" s="168"/>
      <c r="EJO158" s="168"/>
      <c r="EJP158" s="168"/>
      <c r="EJQ158" s="168"/>
      <c r="EJR158" s="168"/>
      <c r="EJS158" s="168"/>
      <c r="EJT158" s="168"/>
      <c r="EJU158" s="168"/>
      <c r="EJV158" s="168"/>
      <c r="EJW158" s="168"/>
      <c r="EJX158" s="168"/>
      <c r="EJY158" s="168"/>
      <c r="EJZ158" s="168"/>
      <c r="EKA158" s="168"/>
      <c r="EKB158" s="168"/>
      <c r="EKC158" s="168"/>
      <c r="EKD158" s="168"/>
      <c r="EKE158" s="168"/>
      <c r="EKF158" s="168"/>
      <c r="EKG158" s="168"/>
      <c r="EKH158" s="168"/>
      <c r="EKI158" s="168"/>
      <c r="EKJ158" s="168"/>
      <c r="EKK158" s="168"/>
      <c r="EKL158" s="168"/>
      <c r="EKM158" s="168"/>
      <c r="EKN158" s="168"/>
      <c r="EKO158" s="168"/>
      <c r="EKP158" s="168"/>
      <c r="EKQ158" s="168"/>
      <c r="EKR158" s="168"/>
      <c r="EKS158" s="168"/>
      <c r="EKT158" s="168"/>
      <c r="EKU158" s="168"/>
      <c r="EKV158" s="168"/>
      <c r="EKW158" s="168"/>
      <c r="EKX158" s="168"/>
      <c r="EKY158" s="168"/>
      <c r="EKZ158" s="168"/>
      <c r="ELA158" s="168"/>
      <c r="ELB158" s="168"/>
      <c r="ELC158" s="168"/>
      <c r="ELD158" s="168"/>
      <c r="ELE158" s="168"/>
      <c r="ELF158" s="168"/>
      <c r="ELG158" s="168"/>
      <c r="ELH158" s="168"/>
      <c r="ELI158" s="168"/>
      <c r="ELJ158" s="168"/>
      <c r="ELK158" s="168"/>
      <c r="ELL158" s="168"/>
      <c r="ELM158" s="168"/>
      <c r="ELN158" s="168"/>
      <c r="ELO158" s="168"/>
      <c r="ELP158" s="168"/>
      <c r="ELQ158" s="168"/>
      <c r="ELR158" s="168"/>
      <c r="ELS158" s="168"/>
      <c r="ELT158" s="168"/>
      <c r="ELU158" s="168"/>
      <c r="ELV158" s="168"/>
      <c r="ELW158" s="168"/>
      <c r="ELX158" s="168"/>
      <c r="ELY158" s="168"/>
      <c r="ELZ158" s="168"/>
      <c r="EMA158" s="168"/>
      <c r="EMB158" s="168"/>
      <c r="EMC158" s="168"/>
      <c r="EMD158" s="168"/>
      <c r="EME158" s="168"/>
      <c r="EMF158" s="168"/>
      <c r="EMG158" s="168"/>
      <c r="EMH158" s="168"/>
      <c r="EMI158" s="168"/>
      <c r="EMJ158" s="168"/>
      <c r="EMK158" s="168"/>
      <c r="EML158" s="168"/>
      <c r="EMM158" s="168"/>
      <c r="EMN158" s="168"/>
      <c r="EMO158" s="168"/>
      <c r="EMP158" s="168"/>
      <c r="EMQ158" s="168"/>
      <c r="EMR158" s="168"/>
      <c r="EMS158" s="168"/>
      <c r="EMT158" s="168"/>
      <c r="EMU158" s="168"/>
      <c r="EMV158" s="168"/>
      <c r="EMW158" s="168"/>
      <c r="EMX158" s="168"/>
      <c r="EMY158" s="168"/>
      <c r="EMZ158" s="168"/>
      <c r="ENA158" s="168"/>
      <c r="ENB158" s="168"/>
      <c r="ENC158" s="168"/>
      <c r="END158" s="168"/>
      <c r="ENE158" s="168"/>
      <c r="ENF158" s="168"/>
      <c r="ENG158" s="168"/>
      <c r="ENH158" s="168"/>
      <c r="ENI158" s="168"/>
      <c r="ENJ158" s="168"/>
      <c r="ENK158" s="168"/>
      <c r="ENL158" s="168"/>
      <c r="ENM158" s="168"/>
      <c r="ENN158" s="168"/>
      <c r="ENO158" s="168"/>
      <c r="ENP158" s="168"/>
      <c r="ENQ158" s="168"/>
      <c r="ENR158" s="168"/>
      <c r="ENS158" s="168"/>
      <c r="ENT158" s="168"/>
      <c r="ENU158" s="168"/>
      <c r="ENV158" s="168"/>
      <c r="ENW158" s="168"/>
      <c r="ENX158" s="168"/>
      <c r="ENY158" s="168"/>
      <c r="ENZ158" s="168"/>
      <c r="EOA158" s="168"/>
      <c r="EOB158" s="168"/>
      <c r="EOC158" s="168"/>
      <c r="EOD158" s="168"/>
      <c r="EOE158" s="168"/>
      <c r="EOF158" s="168"/>
      <c r="EOG158" s="168"/>
      <c r="EOH158" s="168"/>
      <c r="EOI158" s="168"/>
      <c r="EOJ158" s="168"/>
      <c r="EOK158" s="168"/>
      <c r="EOL158" s="168"/>
      <c r="EOM158" s="168"/>
      <c r="EON158" s="168"/>
      <c r="EOO158" s="168"/>
      <c r="EOP158" s="168"/>
      <c r="EOQ158" s="168"/>
      <c r="EOR158" s="168"/>
      <c r="EOS158" s="168"/>
      <c r="EOT158" s="168"/>
      <c r="EOU158" s="168"/>
      <c r="EOV158" s="168"/>
      <c r="EOW158" s="168"/>
      <c r="EOX158" s="168"/>
      <c r="EOY158" s="168"/>
      <c r="EOZ158" s="168"/>
      <c r="EPA158" s="168"/>
      <c r="EPB158" s="168"/>
      <c r="EPC158" s="168"/>
      <c r="EPD158" s="168"/>
      <c r="EPE158" s="168"/>
      <c r="EPF158" s="168"/>
      <c r="EPG158" s="168"/>
      <c r="EPH158" s="168"/>
      <c r="EPI158" s="168"/>
      <c r="EPJ158" s="168"/>
      <c r="EPK158" s="168"/>
      <c r="EPL158" s="168"/>
      <c r="EPM158" s="168"/>
      <c r="EPN158" s="168"/>
      <c r="EPO158" s="168"/>
      <c r="EPP158" s="168"/>
      <c r="EPQ158" s="168"/>
      <c r="EPR158" s="168"/>
      <c r="EPS158" s="168"/>
      <c r="EPT158" s="168"/>
      <c r="EPU158" s="168"/>
      <c r="EPV158" s="168"/>
      <c r="EPW158" s="168"/>
      <c r="EPX158" s="168"/>
      <c r="EPY158" s="168"/>
      <c r="EPZ158" s="168"/>
      <c r="EQA158" s="168"/>
      <c r="EQB158" s="168"/>
      <c r="EQC158" s="168"/>
      <c r="EQD158" s="168"/>
      <c r="EQE158" s="168"/>
      <c r="EQF158" s="168"/>
      <c r="EQG158" s="168"/>
      <c r="EQH158" s="168"/>
      <c r="EQI158" s="168"/>
      <c r="EQJ158" s="168"/>
      <c r="EQK158" s="168"/>
      <c r="EQL158" s="168"/>
      <c r="EQM158" s="168"/>
      <c r="EQN158" s="168"/>
      <c r="EQO158" s="168"/>
      <c r="EQP158" s="168"/>
      <c r="EQQ158" s="168"/>
      <c r="EQR158" s="168"/>
      <c r="EQS158" s="168"/>
      <c r="EQT158" s="168"/>
      <c r="EQU158" s="168"/>
      <c r="EQV158" s="168"/>
      <c r="EQW158" s="168"/>
      <c r="EQX158" s="168"/>
      <c r="EQY158" s="168"/>
      <c r="EQZ158" s="168"/>
      <c r="ERA158" s="168"/>
      <c r="ERB158" s="168"/>
      <c r="ERC158" s="168"/>
      <c r="ERD158" s="168"/>
      <c r="ERE158" s="168"/>
      <c r="ERF158" s="168"/>
      <c r="ERG158" s="168"/>
      <c r="ERH158" s="168"/>
      <c r="ERI158" s="168"/>
      <c r="ERJ158" s="168"/>
      <c r="ERK158" s="168"/>
      <c r="ERL158" s="168"/>
      <c r="ERM158" s="168"/>
      <c r="ERN158" s="168"/>
      <c r="ERO158" s="168"/>
      <c r="ERP158" s="168"/>
      <c r="ERQ158" s="168"/>
      <c r="ERR158" s="168"/>
      <c r="ERS158" s="168"/>
      <c r="ERT158" s="168"/>
      <c r="ERU158" s="168"/>
      <c r="ERV158" s="168"/>
      <c r="ERW158" s="168"/>
      <c r="ERX158" s="168"/>
      <c r="ERY158" s="168"/>
      <c r="ERZ158" s="168"/>
      <c r="ESA158" s="168"/>
      <c r="ESB158" s="168"/>
      <c r="ESC158" s="168"/>
      <c r="ESD158" s="168"/>
      <c r="ESE158" s="168"/>
      <c r="ESF158" s="168"/>
      <c r="ESG158" s="168"/>
      <c r="ESH158" s="168"/>
      <c r="ESI158" s="168"/>
      <c r="ESJ158" s="168"/>
      <c r="ESK158" s="168"/>
      <c r="ESL158" s="168"/>
      <c r="ESM158" s="168"/>
      <c r="ESN158" s="168"/>
      <c r="ESO158" s="168"/>
      <c r="ESP158" s="168"/>
      <c r="ESQ158" s="168"/>
      <c r="ESR158" s="168"/>
      <c r="ESS158" s="168"/>
      <c r="EST158" s="168"/>
      <c r="ESU158" s="168"/>
      <c r="ESV158" s="168"/>
      <c r="ESW158" s="168"/>
      <c r="ESX158" s="168"/>
      <c r="ESY158" s="168"/>
      <c r="ESZ158" s="168"/>
      <c r="ETA158" s="168"/>
      <c r="ETB158" s="168"/>
      <c r="ETC158" s="168"/>
      <c r="ETD158" s="168"/>
      <c r="ETE158" s="168"/>
      <c r="ETF158" s="168"/>
      <c r="ETG158" s="168"/>
      <c r="ETH158" s="168"/>
      <c r="ETI158" s="168"/>
      <c r="ETJ158" s="168"/>
      <c r="ETK158" s="168"/>
      <c r="ETL158" s="168"/>
      <c r="ETM158" s="168"/>
      <c r="ETN158" s="168"/>
      <c r="ETO158" s="168"/>
      <c r="ETP158" s="168"/>
      <c r="ETQ158" s="168"/>
      <c r="ETR158" s="168"/>
      <c r="ETS158" s="168"/>
      <c r="ETT158" s="168"/>
      <c r="ETU158" s="168"/>
      <c r="ETV158" s="168"/>
      <c r="ETW158" s="168"/>
      <c r="ETX158" s="168"/>
      <c r="ETY158" s="168"/>
      <c r="ETZ158" s="168"/>
      <c r="EUA158" s="168"/>
      <c r="EUB158" s="168"/>
      <c r="EUC158" s="168"/>
      <c r="EUD158" s="168"/>
      <c r="EUE158" s="168"/>
      <c r="EUF158" s="168"/>
      <c r="EUG158" s="168"/>
      <c r="EUH158" s="168"/>
      <c r="EUI158" s="168"/>
      <c r="EUJ158" s="168"/>
      <c r="EUK158" s="168"/>
      <c r="EUL158" s="168"/>
      <c r="EUM158" s="168"/>
      <c r="EUN158" s="168"/>
      <c r="EUO158" s="168"/>
      <c r="EUP158" s="168"/>
      <c r="EUQ158" s="168"/>
      <c r="EUR158" s="168"/>
      <c r="EUS158" s="168"/>
      <c r="EUT158" s="168"/>
      <c r="EUU158" s="168"/>
      <c r="EUV158" s="168"/>
      <c r="EUW158" s="168"/>
      <c r="EUX158" s="168"/>
      <c r="EUY158" s="168"/>
      <c r="EUZ158" s="168"/>
      <c r="EVA158" s="168"/>
      <c r="EVB158" s="168"/>
      <c r="EVC158" s="168"/>
      <c r="EVD158" s="168"/>
      <c r="EVE158" s="168"/>
      <c r="EVF158" s="168"/>
      <c r="EVG158" s="168"/>
      <c r="EVH158" s="168"/>
      <c r="EVI158" s="168"/>
      <c r="EVJ158" s="168"/>
      <c r="EVK158" s="168"/>
      <c r="EVL158" s="168"/>
      <c r="EVM158" s="168"/>
      <c r="EVN158" s="168"/>
      <c r="EVO158" s="168"/>
      <c r="EVP158" s="168"/>
      <c r="EVQ158" s="168"/>
      <c r="EVR158" s="168"/>
      <c r="EVS158" s="168"/>
      <c r="EVT158" s="168"/>
      <c r="EVU158" s="168"/>
      <c r="EVV158" s="168"/>
      <c r="EVW158" s="168"/>
      <c r="EVX158" s="168"/>
      <c r="EVY158" s="168"/>
      <c r="EVZ158" s="168"/>
      <c r="EWA158" s="168"/>
      <c r="EWB158" s="168"/>
      <c r="EWC158" s="168"/>
      <c r="EWD158" s="168"/>
      <c r="EWE158" s="168"/>
      <c r="EWF158" s="168"/>
      <c r="EWG158" s="168"/>
      <c r="EWH158" s="168"/>
      <c r="EWI158" s="168"/>
      <c r="EWJ158" s="168"/>
      <c r="EWK158" s="168"/>
      <c r="EWL158" s="168"/>
      <c r="EWM158" s="168"/>
      <c r="EWN158" s="168"/>
      <c r="EWO158" s="168"/>
      <c r="EWP158" s="168"/>
      <c r="EWQ158" s="168"/>
      <c r="EWR158" s="168"/>
      <c r="EWS158" s="168"/>
      <c r="EWT158" s="168"/>
      <c r="EWU158" s="168"/>
      <c r="EWV158" s="168"/>
      <c r="EWW158" s="168"/>
      <c r="EWX158" s="168"/>
      <c r="EWY158" s="168"/>
      <c r="EWZ158" s="168"/>
      <c r="EXA158" s="168"/>
      <c r="EXB158" s="168"/>
      <c r="EXC158" s="168"/>
      <c r="EXD158" s="168"/>
      <c r="EXE158" s="168"/>
      <c r="EXF158" s="168"/>
      <c r="EXG158" s="168"/>
      <c r="EXH158" s="168"/>
      <c r="EXI158" s="168"/>
      <c r="EXJ158" s="168"/>
      <c r="EXK158" s="168"/>
      <c r="EXL158" s="168"/>
      <c r="EXM158" s="168"/>
      <c r="EXN158" s="168"/>
      <c r="EXO158" s="168"/>
      <c r="EXP158" s="168"/>
      <c r="EXQ158" s="168"/>
      <c r="EXR158" s="168"/>
      <c r="EXS158" s="168"/>
      <c r="EXT158" s="168"/>
      <c r="EXU158" s="168"/>
      <c r="EXV158" s="168"/>
      <c r="EXW158" s="168"/>
      <c r="EXX158" s="168"/>
      <c r="EXY158" s="168"/>
      <c r="EXZ158" s="168"/>
      <c r="EYA158" s="168"/>
      <c r="EYB158" s="168"/>
      <c r="EYC158" s="168"/>
      <c r="EYD158" s="168"/>
      <c r="EYE158" s="168"/>
      <c r="EYF158" s="168"/>
      <c r="EYG158" s="168"/>
      <c r="EYH158" s="168"/>
      <c r="EYI158" s="168"/>
      <c r="EYJ158" s="168"/>
      <c r="EYK158" s="168"/>
      <c r="EYL158" s="168"/>
      <c r="EYM158" s="168"/>
      <c r="EYN158" s="168"/>
      <c r="EYO158" s="168"/>
      <c r="EYP158" s="168"/>
      <c r="EYQ158" s="168"/>
      <c r="EYR158" s="168"/>
      <c r="EYS158" s="168"/>
      <c r="EYT158" s="168"/>
      <c r="EYU158" s="168"/>
      <c r="EYV158" s="168"/>
      <c r="EYW158" s="168"/>
      <c r="EYX158" s="168"/>
      <c r="EYY158" s="168"/>
      <c r="EYZ158" s="168"/>
      <c r="EZA158" s="168"/>
      <c r="EZB158" s="168"/>
      <c r="EZC158" s="168"/>
      <c r="EZD158" s="168"/>
      <c r="EZE158" s="168"/>
      <c r="EZF158" s="168"/>
      <c r="EZG158" s="168"/>
      <c r="EZH158" s="168"/>
      <c r="EZI158" s="168"/>
      <c r="EZJ158" s="168"/>
      <c r="EZK158" s="168"/>
      <c r="EZL158" s="168"/>
      <c r="EZM158" s="168"/>
      <c r="EZN158" s="168"/>
      <c r="EZO158" s="168"/>
      <c r="EZP158" s="168"/>
      <c r="EZQ158" s="168"/>
      <c r="EZR158" s="168"/>
      <c r="EZS158" s="168"/>
      <c r="EZT158" s="168"/>
      <c r="EZU158" s="168"/>
      <c r="EZV158" s="168"/>
      <c r="EZW158" s="168"/>
      <c r="EZX158" s="168"/>
      <c r="EZY158" s="168"/>
      <c r="EZZ158" s="168"/>
      <c r="FAA158" s="168"/>
      <c r="FAB158" s="168"/>
      <c r="FAC158" s="168"/>
      <c r="FAD158" s="168"/>
      <c r="FAE158" s="168"/>
      <c r="FAF158" s="168"/>
      <c r="FAG158" s="168"/>
      <c r="FAH158" s="168"/>
      <c r="FAI158" s="168"/>
      <c r="FAJ158" s="168"/>
      <c r="FAK158" s="168"/>
      <c r="FAL158" s="168"/>
      <c r="FAM158" s="168"/>
      <c r="FAN158" s="168"/>
      <c r="FAO158" s="168"/>
      <c r="FAP158" s="168"/>
      <c r="FAQ158" s="168"/>
      <c r="FAR158" s="168"/>
      <c r="FAS158" s="168"/>
      <c r="FAT158" s="168"/>
      <c r="FAU158" s="168"/>
      <c r="FAV158" s="168"/>
      <c r="FAW158" s="168"/>
      <c r="FAX158" s="168"/>
      <c r="FAY158" s="168"/>
      <c r="FAZ158" s="168"/>
      <c r="FBA158" s="168"/>
      <c r="FBB158" s="168"/>
      <c r="FBC158" s="168"/>
      <c r="FBD158" s="168"/>
      <c r="FBE158" s="168"/>
      <c r="FBF158" s="168"/>
      <c r="FBG158" s="168"/>
      <c r="FBH158" s="168"/>
      <c r="FBI158" s="168"/>
      <c r="FBJ158" s="168"/>
      <c r="FBK158" s="168"/>
      <c r="FBL158" s="168"/>
      <c r="FBM158" s="168"/>
      <c r="FBN158" s="168"/>
      <c r="FBO158" s="168"/>
      <c r="FBP158" s="168"/>
      <c r="FBQ158" s="168"/>
      <c r="FBR158" s="168"/>
      <c r="FBS158" s="168"/>
      <c r="FBT158" s="168"/>
      <c r="FBU158" s="168"/>
      <c r="FBV158" s="168"/>
      <c r="FBW158" s="168"/>
      <c r="FBX158" s="168"/>
      <c r="FBY158" s="168"/>
      <c r="FBZ158" s="168"/>
      <c r="FCA158" s="168"/>
      <c r="FCB158" s="168"/>
      <c r="FCC158" s="168"/>
      <c r="FCD158" s="168"/>
      <c r="FCE158" s="168"/>
      <c r="FCF158" s="168"/>
      <c r="FCG158" s="168"/>
      <c r="FCH158" s="168"/>
      <c r="FCI158" s="168"/>
      <c r="FCJ158" s="168"/>
      <c r="FCK158" s="168"/>
      <c r="FCL158" s="168"/>
      <c r="FCM158" s="168"/>
      <c r="FCN158" s="168"/>
      <c r="FCO158" s="168"/>
      <c r="FCP158" s="168"/>
      <c r="FCQ158" s="168"/>
      <c r="FCR158" s="168"/>
      <c r="FCS158" s="168"/>
      <c r="FCT158" s="168"/>
      <c r="FCU158" s="168"/>
      <c r="FCV158" s="168"/>
      <c r="FCW158" s="168"/>
      <c r="FCX158" s="168"/>
      <c r="FCY158" s="168"/>
      <c r="FCZ158" s="168"/>
      <c r="FDA158" s="168"/>
      <c r="FDB158" s="168"/>
      <c r="FDC158" s="168"/>
      <c r="FDD158" s="168"/>
      <c r="FDE158" s="168"/>
      <c r="FDF158" s="168"/>
      <c r="FDG158" s="168"/>
      <c r="FDH158" s="168"/>
      <c r="FDI158" s="168"/>
      <c r="FDJ158" s="168"/>
      <c r="FDK158" s="168"/>
      <c r="FDL158" s="168"/>
      <c r="FDM158" s="168"/>
      <c r="FDN158" s="168"/>
      <c r="FDO158" s="168"/>
      <c r="FDP158" s="168"/>
      <c r="FDQ158" s="168"/>
      <c r="FDR158" s="168"/>
      <c r="FDS158" s="168"/>
      <c r="FDT158" s="168"/>
      <c r="FDU158" s="168"/>
      <c r="FDV158" s="168"/>
      <c r="FDW158" s="168"/>
      <c r="FDX158" s="168"/>
      <c r="FDY158" s="168"/>
      <c r="FDZ158" s="168"/>
      <c r="FEA158" s="168"/>
      <c r="FEB158" s="168"/>
      <c r="FEC158" s="168"/>
      <c r="FED158" s="168"/>
      <c r="FEE158" s="168"/>
      <c r="FEF158" s="168"/>
      <c r="FEG158" s="168"/>
      <c r="FEH158" s="168"/>
      <c r="FEI158" s="168"/>
      <c r="FEJ158" s="168"/>
      <c r="FEK158" s="168"/>
      <c r="FEL158" s="168"/>
      <c r="FEM158" s="168"/>
      <c r="FEN158" s="168"/>
      <c r="FEO158" s="168"/>
      <c r="FEP158" s="168"/>
      <c r="FEQ158" s="168"/>
      <c r="FER158" s="168"/>
      <c r="FES158" s="168"/>
      <c r="FET158" s="168"/>
      <c r="FEU158" s="168"/>
      <c r="FEV158" s="168"/>
      <c r="FEW158" s="168"/>
      <c r="FEX158" s="168"/>
      <c r="FEY158" s="168"/>
      <c r="FEZ158" s="168"/>
      <c r="FFA158" s="168"/>
      <c r="FFB158" s="168"/>
      <c r="FFC158" s="168"/>
      <c r="FFD158" s="168"/>
      <c r="FFE158" s="168"/>
      <c r="FFF158" s="168"/>
      <c r="FFG158" s="168"/>
      <c r="FFH158" s="168"/>
      <c r="FFI158" s="168"/>
      <c r="FFJ158" s="168"/>
      <c r="FFK158" s="168"/>
      <c r="FFL158" s="168"/>
      <c r="FFM158" s="168"/>
      <c r="FFN158" s="168"/>
      <c r="FFO158" s="168"/>
      <c r="FFP158" s="168"/>
      <c r="FFQ158" s="168"/>
      <c r="FFR158" s="168"/>
      <c r="FFS158" s="168"/>
      <c r="FFT158" s="168"/>
      <c r="FFU158" s="168"/>
      <c r="FFV158" s="168"/>
      <c r="FFW158" s="168"/>
      <c r="FFX158" s="168"/>
      <c r="FFY158" s="168"/>
      <c r="FFZ158" s="168"/>
      <c r="FGA158" s="168"/>
      <c r="FGB158" s="168"/>
      <c r="FGC158" s="168"/>
      <c r="FGD158" s="168"/>
      <c r="FGE158" s="168"/>
      <c r="FGF158" s="168"/>
      <c r="FGG158" s="168"/>
      <c r="FGH158" s="168"/>
      <c r="FGI158" s="168"/>
      <c r="FGJ158" s="168"/>
      <c r="FGK158" s="168"/>
      <c r="FGL158" s="168"/>
      <c r="FGM158" s="168"/>
      <c r="FGN158" s="168"/>
      <c r="FGO158" s="168"/>
      <c r="FGP158" s="168"/>
      <c r="FGQ158" s="168"/>
      <c r="FGR158" s="168"/>
      <c r="FGS158" s="168"/>
      <c r="FGT158" s="168"/>
      <c r="FGU158" s="168"/>
      <c r="FGV158" s="168"/>
      <c r="FGW158" s="168"/>
      <c r="FGX158" s="168"/>
      <c r="FGY158" s="168"/>
      <c r="FGZ158" s="168"/>
      <c r="FHA158" s="168"/>
      <c r="FHB158" s="168"/>
      <c r="FHC158" s="168"/>
      <c r="FHD158" s="168"/>
      <c r="FHE158" s="168"/>
      <c r="FHF158" s="168"/>
      <c r="FHG158" s="168"/>
      <c r="FHH158" s="168"/>
      <c r="FHI158" s="168"/>
      <c r="FHJ158" s="168"/>
      <c r="FHK158" s="168"/>
      <c r="FHL158" s="168"/>
      <c r="FHM158" s="168"/>
      <c r="FHN158" s="168"/>
      <c r="FHO158" s="168"/>
      <c r="FHP158" s="168"/>
      <c r="FHQ158" s="168"/>
      <c r="FHR158" s="168"/>
      <c r="FHS158" s="168"/>
      <c r="FHT158" s="168"/>
      <c r="FHU158" s="168"/>
      <c r="FHV158" s="168"/>
      <c r="FHW158" s="168"/>
      <c r="FHX158" s="168"/>
      <c r="FHY158" s="168"/>
      <c r="FHZ158" s="168"/>
      <c r="FIA158" s="168"/>
      <c r="FIB158" s="168"/>
      <c r="FIC158" s="168"/>
      <c r="FID158" s="168"/>
      <c r="FIE158" s="168"/>
      <c r="FIF158" s="168"/>
      <c r="FIG158" s="168"/>
      <c r="FIH158" s="168"/>
      <c r="FII158" s="168"/>
      <c r="FIJ158" s="168"/>
      <c r="FIK158" s="168"/>
      <c r="FIL158" s="168"/>
      <c r="FIM158" s="168"/>
      <c r="FIN158" s="168"/>
      <c r="FIO158" s="168"/>
      <c r="FIP158" s="168"/>
      <c r="FIQ158" s="168"/>
      <c r="FIR158" s="168"/>
      <c r="FIS158" s="168"/>
      <c r="FIT158" s="168"/>
      <c r="FIU158" s="168"/>
      <c r="FIV158" s="168"/>
      <c r="FIW158" s="168"/>
      <c r="FIX158" s="168"/>
      <c r="FIY158" s="168"/>
      <c r="FIZ158" s="168"/>
      <c r="FJA158" s="168"/>
      <c r="FJB158" s="168"/>
      <c r="FJC158" s="168"/>
      <c r="FJD158" s="168"/>
      <c r="FJE158" s="168"/>
      <c r="FJF158" s="168"/>
      <c r="FJG158" s="168"/>
      <c r="FJH158" s="168"/>
      <c r="FJI158" s="168"/>
      <c r="FJJ158" s="168"/>
      <c r="FJK158" s="168"/>
      <c r="FJL158" s="168"/>
      <c r="FJM158" s="168"/>
      <c r="FJN158" s="168"/>
      <c r="FJO158" s="168"/>
      <c r="FJP158" s="168"/>
      <c r="FJQ158" s="168"/>
      <c r="FJR158" s="168"/>
      <c r="FJS158" s="168"/>
      <c r="FJT158" s="168"/>
      <c r="FJU158" s="168"/>
      <c r="FJV158" s="168"/>
      <c r="FJW158" s="168"/>
      <c r="FJX158" s="168"/>
      <c r="FJY158" s="168"/>
      <c r="FJZ158" s="168"/>
      <c r="FKA158" s="168"/>
      <c r="FKB158" s="168"/>
      <c r="FKC158" s="168"/>
      <c r="FKD158" s="168"/>
      <c r="FKE158" s="168"/>
      <c r="FKF158" s="168"/>
      <c r="FKG158" s="168"/>
      <c r="FKH158" s="168"/>
      <c r="FKI158" s="168"/>
      <c r="FKJ158" s="168"/>
      <c r="FKK158" s="168"/>
      <c r="FKL158" s="168"/>
      <c r="FKM158" s="168"/>
      <c r="FKN158" s="168"/>
      <c r="FKO158" s="168"/>
      <c r="FKP158" s="168"/>
      <c r="FKQ158" s="168"/>
      <c r="FKR158" s="168"/>
      <c r="FKS158" s="168"/>
      <c r="FKT158" s="168"/>
      <c r="FKU158" s="168"/>
      <c r="FKV158" s="168"/>
      <c r="FKW158" s="168"/>
      <c r="FKX158" s="168"/>
      <c r="FKY158" s="168"/>
      <c r="FKZ158" s="168"/>
      <c r="FLA158" s="168"/>
      <c r="FLB158" s="168"/>
      <c r="FLC158" s="168"/>
      <c r="FLD158" s="168"/>
      <c r="FLE158" s="168"/>
      <c r="FLF158" s="168"/>
      <c r="FLG158" s="168"/>
      <c r="FLH158" s="168"/>
      <c r="FLI158" s="168"/>
      <c r="FLJ158" s="168"/>
      <c r="FLK158" s="168"/>
      <c r="FLL158" s="168"/>
      <c r="FLM158" s="168"/>
      <c r="FLN158" s="168"/>
      <c r="FLO158" s="168"/>
      <c r="FLP158" s="168"/>
      <c r="FLQ158" s="168"/>
      <c r="FLR158" s="168"/>
      <c r="FLS158" s="168"/>
      <c r="FLT158" s="168"/>
      <c r="FLU158" s="168"/>
      <c r="FLV158" s="168"/>
      <c r="FLW158" s="168"/>
      <c r="FLX158" s="168"/>
      <c r="FLY158" s="168"/>
      <c r="FLZ158" s="168"/>
      <c r="FMA158" s="168"/>
      <c r="FMB158" s="168"/>
      <c r="FMC158" s="168"/>
      <c r="FMD158" s="168"/>
      <c r="FME158" s="168"/>
      <c r="FMF158" s="168"/>
      <c r="FMG158" s="168"/>
      <c r="FMH158" s="168"/>
      <c r="FMI158" s="168"/>
      <c r="FMJ158" s="168"/>
      <c r="FMK158" s="168"/>
      <c r="FML158" s="168"/>
      <c r="FMM158" s="168"/>
      <c r="FMN158" s="168"/>
      <c r="FMO158" s="168"/>
      <c r="FMP158" s="168"/>
      <c r="FMQ158" s="168"/>
      <c r="FMR158" s="168"/>
      <c r="FMS158" s="168"/>
      <c r="FMT158" s="168"/>
      <c r="FMU158" s="168"/>
      <c r="FMV158" s="168"/>
      <c r="FMW158" s="168"/>
      <c r="FMX158" s="168"/>
      <c r="FMY158" s="168"/>
      <c r="FMZ158" s="168"/>
      <c r="FNA158" s="168"/>
      <c r="FNB158" s="168"/>
      <c r="FNC158" s="168"/>
      <c r="FND158" s="168"/>
      <c r="FNE158" s="168"/>
      <c r="FNF158" s="168"/>
      <c r="FNG158" s="168"/>
      <c r="FNH158" s="168"/>
      <c r="FNI158" s="168"/>
      <c r="FNJ158" s="168"/>
      <c r="FNK158" s="168"/>
      <c r="FNL158" s="168"/>
      <c r="FNM158" s="168"/>
      <c r="FNN158" s="168"/>
      <c r="FNO158" s="168"/>
      <c r="FNP158" s="168"/>
      <c r="FNQ158" s="168"/>
      <c r="FNR158" s="168"/>
      <c r="FNS158" s="168"/>
      <c r="FNT158" s="168"/>
      <c r="FNU158" s="168"/>
      <c r="FNV158" s="168"/>
      <c r="FNW158" s="168"/>
      <c r="FNX158" s="168"/>
      <c r="FNY158" s="168"/>
      <c r="FNZ158" s="168"/>
      <c r="FOA158" s="168"/>
      <c r="FOB158" s="168"/>
      <c r="FOC158" s="168"/>
      <c r="FOD158" s="168"/>
      <c r="FOE158" s="168"/>
      <c r="FOF158" s="168"/>
      <c r="FOG158" s="168"/>
      <c r="FOH158" s="168"/>
      <c r="FOI158" s="168"/>
      <c r="FOJ158" s="168"/>
      <c r="FOK158" s="168"/>
      <c r="FOL158" s="168"/>
      <c r="FOM158" s="168"/>
      <c r="FON158" s="168"/>
      <c r="FOO158" s="168"/>
      <c r="FOP158" s="168"/>
      <c r="FOQ158" s="168"/>
      <c r="FOR158" s="168"/>
      <c r="FOS158" s="168"/>
      <c r="FOT158" s="168"/>
      <c r="FOU158" s="168"/>
      <c r="FOV158" s="168"/>
      <c r="FOW158" s="168"/>
      <c r="FOX158" s="168"/>
      <c r="FOY158" s="168"/>
      <c r="FOZ158" s="168"/>
      <c r="FPA158" s="168"/>
      <c r="FPB158" s="168"/>
      <c r="FPC158" s="168"/>
      <c r="FPD158" s="168"/>
      <c r="FPE158" s="168"/>
      <c r="FPF158" s="168"/>
      <c r="FPG158" s="168"/>
      <c r="FPH158" s="168"/>
      <c r="FPI158" s="168"/>
      <c r="FPJ158" s="168"/>
      <c r="FPK158" s="168"/>
      <c r="FPL158" s="168"/>
      <c r="FPM158" s="168"/>
      <c r="FPN158" s="168"/>
      <c r="FPO158" s="168"/>
      <c r="FPP158" s="168"/>
      <c r="FPQ158" s="168"/>
      <c r="FPR158" s="168"/>
      <c r="FPS158" s="168"/>
      <c r="FPT158" s="168"/>
      <c r="FPU158" s="168"/>
      <c r="FPV158" s="168"/>
      <c r="FPW158" s="168"/>
      <c r="FPX158" s="168"/>
      <c r="FPY158" s="168"/>
      <c r="FPZ158" s="168"/>
      <c r="FQA158" s="168"/>
      <c r="FQB158" s="168"/>
      <c r="FQC158" s="168"/>
      <c r="FQD158" s="168"/>
      <c r="FQE158" s="168"/>
      <c r="FQF158" s="168"/>
      <c r="FQG158" s="168"/>
      <c r="FQH158" s="168"/>
      <c r="FQI158" s="168"/>
      <c r="FQJ158" s="168"/>
      <c r="FQK158" s="168"/>
      <c r="FQL158" s="168"/>
      <c r="FQM158" s="168"/>
      <c r="FQN158" s="168"/>
      <c r="FQO158" s="168"/>
      <c r="FQP158" s="168"/>
      <c r="FQQ158" s="168"/>
      <c r="FQR158" s="168"/>
      <c r="FQS158" s="168"/>
      <c r="FQT158" s="168"/>
      <c r="FQU158" s="168"/>
      <c r="FQV158" s="168"/>
      <c r="FQW158" s="168"/>
      <c r="FQX158" s="168"/>
      <c r="FQY158" s="168"/>
      <c r="FQZ158" s="168"/>
      <c r="FRA158" s="168"/>
      <c r="FRB158" s="168"/>
      <c r="FRC158" s="168"/>
      <c r="FRD158" s="168"/>
      <c r="FRE158" s="168"/>
      <c r="FRF158" s="168"/>
      <c r="FRG158" s="168"/>
      <c r="FRH158" s="168"/>
      <c r="FRI158" s="168"/>
      <c r="FRJ158" s="168"/>
      <c r="FRK158" s="168"/>
      <c r="FRL158" s="168"/>
      <c r="FRM158" s="168"/>
      <c r="FRN158" s="168"/>
      <c r="FRO158" s="168"/>
      <c r="FRP158" s="168"/>
      <c r="FRQ158" s="168"/>
      <c r="FRR158" s="168"/>
      <c r="FRS158" s="168"/>
      <c r="FRT158" s="168"/>
      <c r="FRU158" s="168"/>
      <c r="FRV158" s="168"/>
      <c r="FRW158" s="168"/>
      <c r="FRX158" s="168"/>
      <c r="FRY158" s="168"/>
      <c r="FRZ158" s="168"/>
      <c r="FSA158" s="168"/>
      <c r="FSB158" s="168"/>
      <c r="FSC158" s="168"/>
      <c r="FSD158" s="168"/>
      <c r="FSE158" s="168"/>
      <c r="FSF158" s="168"/>
      <c r="FSG158" s="168"/>
      <c r="FSH158" s="168"/>
      <c r="FSI158" s="168"/>
      <c r="FSJ158" s="168"/>
      <c r="FSK158" s="168"/>
      <c r="FSL158" s="168"/>
      <c r="FSM158" s="168"/>
      <c r="FSN158" s="168"/>
      <c r="FSO158" s="168"/>
      <c r="FSP158" s="168"/>
      <c r="FSQ158" s="168"/>
      <c r="FSR158" s="168"/>
      <c r="FSS158" s="168"/>
      <c r="FST158" s="168"/>
      <c r="FSU158" s="168"/>
      <c r="FSV158" s="168"/>
      <c r="FSW158" s="168"/>
      <c r="FSX158" s="168"/>
      <c r="FSY158" s="168"/>
      <c r="FSZ158" s="168"/>
      <c r="FTA158" s="168"/>
      <c r="FTB158" s="168"/>
      <c r="FTC158" s="168"/>
      <c r="FTD158" s="168"/>
      <c r="FTE158" s="168"/>
      <c r="FTF158" s="168"/>
      <c r="FTG158" s="168"/>
      <c r="FTH158" s="168"/>
      <c r="FTI158" s="168"/>
      <c r="FTJ158" s="168"/>
      <c r="FTK158" s="168"/>
      <c r="FTL158" s="168"/>
      <c r="FTM158" s="168"/>
      <c r="FTN158" s="168"/>
      <c r="FTO158" s="168"/>
      <c r="FTP158" s="168"/>
      <c r="FTQ158" s="168"/>
      <c r="FTR158" s="168"/>
      <c r="FTS158" s="168"/>
      <c r="FTT158" s="168"/>
      <c r="FTU158" s="168"/>
      <c r="FTV158" s="168"/>
      <c r="FTW158" s="168"/>
      <c r="FTX158" s="168"/>
      <c r="FTY158" s="168"/>
      <c r="FTZ158" s="168"/>
      <c r="FUA158" s="168"/>
      <c r="FUB158" s="168"/>
      <c r="FUC158" s="168"/>
      <c r="FUD158" s="168"/>
      <c r="FUE158" s="168"/>
      <c r="FUF158" s="168"/>
      <c r="FUG158" s="168"/>
      <c r="FUH158" s="168"/>
      <c r="FUI158" s="168"/>
      <c r="FUJ158" s="168"/>
      <c r="FUK158" s="168"/>
      <c r="FUL158" s="168"/>
      <c r="FUM158" s="168"/>
      <c r="FUN158" s="168"/>
      <c r="FUO158" s="168"/>
      <c r="FUP158" s="168"/>
      <c r="FUQ158" s="168"/>
      <c r="FUR158" s="168"/>
      <c r="FUS158" s="168"/>
      <c r="FUT158" s="168"/>
      <c r="FUU158" s="168"/>
      <c r="FUV158" s="168"/>
      <c r="FUW158" s="168"/>
      <c r="FUX158" s="168"/>
      <c r="FUY158" s="168"/>
      <c r="FUZ158" s="168"/>
      <c r="FVA158" s="168"/>
      <c r="FVB158" s="168"/>
      <c r="FVC158" s="168"/>
      <c r="FVD158" s="168"/>
      <c r="FVE158" s="168"/>
      <c r="FVF158" s="168"/>
      <c r="FVG158" s="168"/>
      <c r="FVH158" s="168"/>
      <c r="FVI158" s="168"/>
      <c r="FVJ158" s="168"/>
      <c r="FVK158" s="168"/>
      <c r="FVL158" s="168"/>
      <c r="FVM158" s="168"/>
      <c r="FVN158" s="168"/>
      <c r="FVO158" s="168"/>
      <c r="FVP158" s="168"/>
      <c r="FVQ158" s="168"/>
      <c r="FVR158" s="168"/>
      <c r="FVS158" s="168"/>
      <c r="FVT158" s="168"/>
      <c r="FVU158" s="168"/>
      <c r="FVV158" s="168"/>
      <c r="FVW158" s="168"/>
      <c r="FVX158" s="168"/>
      <c r="FVY158" s="168"/>
      <c r="FVZ158" s="168"/>
      <c r="FWA158" s="168"/>
      <c r="FWB158" s="168"/>
      <c r="FWC158" s="168"/>
      <c r="FWD158" s="168"/>
      <c r="FWE158" s="168"/>
      <c r="FWF158" s="168"/>
      <c r="FWG158" s="168"/>
      <c r="FWH158" s="168"/>
      <c r="FWI158" s="168"/>
      <c r="FWJ158" s="168"/>
      <c r="FWK158" s="168"/>
      <c r="FWL158" s="168"/>
      <c r="FWM158" s="168"/>
      <c r="FWN158" s="168"/>
      <c r="FWO158" s="168"/>
      <c r="FWP158" s="168"/>
      <c r="FWQ158" s="168"/>
      <c r="FWR158" s="168"/>
      <c r="FWS158" s="168"/>
      <c r="FWT158" s="168"/>
      <c r="FWU158" s="168"/>
      <c r="FWV158" s="168"/>
      <c r="FWW158" s="168"/>
      <c r="FWX158" s="168"/>
      <c r="FWY158" s="168"/>
      <c r="FWZ158" s="168"/>
      <c r="FXA158" s="168"/>
      <c r="FXB158" s="168"/>
      <c r="FXC158" s="168"/>
      <c r="FXD158" s="168"/>
      <c r="FXE158" s="168"/>
      <c r="FXF158" s="168"/>
      <c r="FXG158" s="168"/>
      <c r="FXH158" s="168"/>
      <c r="FXI158" s="168"/>
      <c r="FXJ158" s="168"/>
      <c r="FXK158" s="168"/>
      <c r="FXL158" s="168"/>
      <c r="FXM158" s="168"/>
      <c r="FXN158" s="168"/>
      <c r="FXO158" s="168"/>
      <c r="FXP158" s="168"/>
      <c r="FXQ158" s="168"/>
      <c r="FXR158" s="168"/>
      <c r="FXS158" s="168"/>
      <c r="FXT158" s="168"/>
      <c r="FXU158" s="168"/>
      <c r="FXV158" s="168"/>
      <c r="FXW158" s="168"/>
      <c r="FXX158" s="168"/>
      <c r="FXY158" s="168"/>
      <c r="FXZ158" s="168"/>
      <c r="FYA158" s="168"/>
      <c r="FYB158" s="168"/>
      <c r="FYC158" s="168"/>
      <c r="FYD158" s="168"/>
      <c r="FYE158" s="168"/>
      <c r="FYF158" s="168"/>
      <c r="FYG158" s="168"/>
      <c r="FYH158" s="168"/>
      <c r="FYI158" s="168"/>
      <c r="FYJ158" s="168"/>
      <c r="FYK158" s="168"/>
      <c r="FYL158" s="168"/>
      <c r="FYM158" s="168"/>
      <c r="FYN158" s="168"/>
      <c r="FYO158" s="168"/>
      <c r="FYP158" s="168"/>
      <c r="FYQ158" s="168"/>
      <c r="FYR158" s="168"/>
      <c r="FYS158" s="168"/>
      <c r="FYT158" s="168"/>
      <c r="FYU158" s="168"/>
      <c r="FYV158" s="168"/>
      <c r="FYW158" s="168"/>
      <c r="FYX158" s="168"/>
      <c r="FYY158" s="168"/>
      <c r="FYZ158" s="168"/>
      <c r="FZA158" s="168"/>
      <c r="FZB158" s="168"/>
      <c r="FZC158" s="168"/>
      <c r="FZD158" s="168"/>
      <c r="FZE158" s="168"/>
      <c r="FZF158" s="168"/>
      <c r="FZG158" s="168"/>
      <c r="FZH158" s="168"/>
      <c r="FZI158" s="168"/>
      <c r="FZJ158" s="168"/>
      <c r="FZK158" s="168"/>
      <c r="FZL158" s="168"/>
      <c r="FZM158" s="168"/>
      <c r="FZN158" s="168"/>
      <c r="FZO158" s="168"/>
      <c r="FZP158" s="168"/>
      <c r="FZQ158" s="168"/>
      <c r="FZR158" s="168"/>
      <c r="FZS158" s="168"/>
      <c r="FZT158" s="168"/>
      <c r="FZU158" s="168"/>
      <c r="FZV158" s="168"/>
      <c r="FZW158" s="168"/>
      <c r="FZX158" s="168"/>
      <c r="FZY158" s="168"/>
      <c r="FZZ158" s="168"/>
      <c r="GAA158" s="168"/>
      <c r="GAB158" s="168"/>
      <c r="GAC158" s="168"/>
      <c r="GAD158" s="168"/>
      <c r="GAE158" s="168"/>
      <c r="GAF158" s="168"/>
      <c r="GAG158" s="168"/>
      <c r="GAH158" s="168"/>
      <c r="GAI158" s="168"/>
      <c r="GAJ158" s="168"/>
      <c r="GAK158" s="168"/>
      <c r="GAL158" s="168"/>
      <c r="GAM158" s="168"/>
      <c r="GAN158" s="168"/>
      <c r="GAO158" s="168"/>
      <c r="GAP158" s="168"/>
      <c r="GAQ158" s="168"/>
      <c r="GAR158" s="168"/>
      <c r="GAS158" s="168"/>
      <c r="GAT158" s="168"/>
      <c r="GAU158" s="168"/>
      <c r="GAV158" s="168"/>
      <c r="GAW158" s="168"/>
      <c r="GAX158" s="168"/>
      <c r="GAY158" s="168"/>
      <c r="GAZ158" s="168"/>
      <c r="GBA158" s="168"/>
      <c r="GBB158" s="168"/>
      <c r="GBC158" s="168"/>
      <c r="GBD158" s="168"/>
      <c r="GBE158" s="168"/>
      <c r="GBF158" s="168"/>
      <c r="GBG158" s="168"/>
      <c r="GBH158" s="168"/>
      <c r="GBI158" s="168"/>
      <c r="GBJ158" s="168"/>
      <c r="GBK158" s="168"/>
      <c r="GBL158" s="168"/>
      <c r="GBM158" s="168"/>
      <c r="GBN158" s="168"/>
      <c r="GBO158" s="168"/>
      <c r="GBP158" s="168"/>
      <c r="GBQ158" s="168"/>
      <c r="GBR158" s="168"/>
      <c r="GBS158" s="168"/>
      <c r="GBT158" s="168"/>
      <c r="GBU158" s="168"/>
      <c r="GBV158" s="168"/>
      <c r="GBW158" s="168"/>
      <c r="GBX158" s="168"/>
      <c r="GBY158" s="168"/>
      <c r="GBZ158" s="168"/>
      <c r="GCA158" s="168"/>
      <c r="GCB158" s="168"/>
      <c r="GCC158" s="168"/>
      <c r="GCD158" s="168"/>
      <c r="GCE158" s="168"/>
      <c r="GCF158" s="168"/>
      <c r="GCG158" s="168"/>
      <c r="GCH158" s="168"/>
      <c r="GCI158" s="168"/>
      <c r="GCJ158" s="168"/>
      <c r="GCK158" s="168"/>
      <c r="GCL158" s="168"/>
      <c r="GCM158" s="168"/>
      <c r="GCN158" s="168"/>
      <c r="GCO158" s="168"/>
      <c r="GCP158" s="168"/>
      <c r="GCQ158" s="168"/>
      <c r="GCR158" s="168"/>
      <c r="GCS158" s="168"/>
      <c r="GCT158" s="168"/>
      <c r="GCU158" s="168"/>
      <c r="GCV158" s="168"/>
      <c r="GCW158" s="168"/>
      <c r="GCX158" s="168"/>
      <c r="GCY158" s="168"/>
      <c r="GCZ158" s="168"/>
      <c r="GDA158" s="168"/>
      <c r="GDB158" s="168"/>
      <c r="GDC158" s="168"/>
      <c r="GDD158" s="168"/>
      <c r="GDE158" s="168"/>
      <c r="GDF158" s="168"/>
      <c r="GDG158" s="168"/>
      <c r="GDH158" s="168"/>
      <c r="GDI158" s="168"/>
      <c r="GDJ158" s="168"/>
      <c r="GDK158" s="168"/>
      <c r="GDL158" s="168"/>
      <c r="GDM158" s="168"/>
      <c r="GDN158" s="168"/>
      <c r="GDO158" s="168"/>
      <c r="GDP158" s="168"/>
      <c r="GDQ158" s="168"/>
      <c r="GDR158" s="168"/>
      <c r="GDS158" s="168"/>
      <c r="GDT158" s="168"/>
      <c r="GDU158" s="168"/>
      <c r="GDV158" s="168"/>
      <c r="GDW158" s="168"/>
      <c r="GDX158" s="168"/>
      <c r="GDY158" s="168"/>
      <c r="GDZ158" s="168"/>
      <c r="GEA158" s="168"/>
      <c r="GEB158" s="168"/>
      <c r="GEC158" s="168"/>
      <c r="GED158" s="168"/>
      <c r="GEE158" s="168"/>
      <c r="GEF158" s="168"/>
      <c r="GEG158" s="168"/>
      <c r="GEH158" s="168"/>
      <c r="GEI158" s="168"/>
      <c r="GEJ158" s="168"/>
      <c r="GEK158" s="168"/>
      <c r="GEL158" s="168"/>
      <c r="GEM158" s="168"/>
      <c r="GEN158" s="168"/>
      <c r="GEO158" s="168"/>
      <c r="GEP158" s="168"/>
      <c r="GEQ158" s="168"/>
      <c r="GER158" s="168"/>
      <c r="GES158" s="168"/>
      <c r="GET158" s="168"/>
      <c r="GEU158" s="168"/>
      <c r="GEV158" s="168"/>
      <c r="GEW158" s="168"/>
      <c r="GEX158" s="168"/>
      <c r="GEY158" s="168"/>
      <c r="GEZ158" s="168"/>
      <c r="GFA158" s="168"/>
      <c r="GFB158" s="168"/>
      <c r="GFC158" s="168"/>
      <c r="GFD158" s="168"/>
      <c r="GFE158" s="168"/>
      <c r="GFF158" s="168"/>
      <c r="GFG158" s="168"/>
      <c r="GFH158" s="168"/>
      <c r="GFI158" s="168"/>
      <c r="GFJ158" s="168"/>
      <c r="GFK158" s="168"/>
      <c r="GFL158" s="168"/>
      <c r="GFM158" s="168"/>
      <c r="GFN158" s="168"/>
      <c r="GFO158" s="168"/>
      <c r="GFP158" s="168"/>
      <c r="GFQ158" s="168"/>
      <c r="GFR158" s="168"/>
      <c r="GFS158" s="168"/>
      <c r="GFT158" s="168"/>
      <c r="GFU158" s="168"/>
      <c r="GFV158" s="168"/>
      <c r="GFW158" s="168"/>
      <c r="GFX158" s="168"/>
      <c r="GFY158" s="168"/>
      <c r="GFZ158" s="168"/>
      <c r="GGA158" s="168"/>
      <c r="GGB158" s="168"/>
      <c r="GGC158" s="168"/>
      <c r="GGD158" s="168"/>
      <c r="GGE158" s="168"/>
      <c r="GGF158" s="168"/>
      <c r="GGG158" s="168"/>
      <c r="GGH158" s="168"/>
      <c r="GGI158" s="168"/>
      <c r="GGJ158" s="168"/>
      <c r="GGK158" s="168"/>
      <c r="GGL158" s="168"/>
      <c r="GGM158" s="168"/>
      <c r="GGN158" s="168"/>
      <c r="GGO158" s="168"/>
      <c r="GGP158" s="168"/>
      <c r="GGQ158" s="168"/>
      <c r="GGR158" s="168"/>
      <c r="GGS158" s="168"/>
      <c r="GGT158" s="168"/>
      <c r="GGU158" s="168"/>
      <c r="GGV158" s="168"/>
      <c r="GGW158" s="168"/>
      <c r="GGX158" s="168"/>
      <c r="GGY158" s="168"/>
      <c r="GGZ158" s="168"/>
      <c r="GHA158" s="168"/>
      <c r="GHB158" s="168"/>
      <c r="GHC158" s="168"/>
      <c r="GHD158" s="168"/>
      <c r="GHE158" s="168"/>
      <c r="GHF158" s="168"/>
      <c r="GHG158" s="168"/>
      <c r="GHH158" s="168"/>
      <c r="GHI158" s="168"/>
      <c r="GHJ158" s="168"/>
      <c r="GHK158" s="168"/>
      <c r="GHL158" s="168"/>
      <c r="GHM158" s="168"/>
      <c r="GHN158" s="168"/>
      <c r="GHO158" s="168"/>
      <c r="GHP158" s="168"/>
      <c r="GHQ158" s="168"/>
      <c r="GHR158" s="168"/>
      <c r="GHS158" s="168"/>
      <c r="GHT158" s="168"/>
      <c r="GHU158" s="168"/>
      <c r="GHV158" s="168"/>
      <c r="GHW158" s="168"/>
      <c r="GHX158" s="168"/>
      <c r="GHY158" s="168"/>
      <c r="GHZ158" s="168"/>
      <c r="GIA158" s="168"/>
      <c r="GIB158" s="168"/>
      <c r="GIC158" s="168"/>
      <c r="GID158" s="168"/>
      <c r="GIE158" s="168"/>
      <c r="GIF158" s="168"/>
      <c r="GIG158" s="168"/>
      <c r="GIH158" s="168"/>
      <c r="GII158" s="168"/>
      <c r="GIJ158" s="168"/>
      <c r="GIK158" s="168"/>
      <c r="GIL158" s="168"/>
      <c r="GIM158" s="168"/>
      <c r="GIN158" s="168"/>
      <c r="GIO158" s="168"/>
      <c r="GIP158" s="168"/>
      <c r="GIQ158" s="168"/>
      <c r="GIR158" s="168"/>
      <c r="GIS158" s="168"/>
      <c r="GIT158" s="168"/>
      <c r="GIU158" s="168"/>
      <c r="GIV158" s="168"/>
      <c r="GIW158" s="168"/>
      <c r="GIX158" s="168"/>
      <c r="GIY158" s="168"/>
      <c r="GIZ158" s="168"/>
      <c r="GJA158" s="168"/>
      <c r="GJB158" s="168"/>
      <c r="GJC158" s="168"/>
      <c r="GJD158" s="168"/>
      <c r="GJE158" s="168"/>
      <c r="GJF158" s="168"/>
      <c r="GJG158" s="168"/>
      <c r="GJH158" s="168"/>
      <c r="GJI158" s="168"/>
      <c r="GJJ158" s="168"/>
      <c r="GJK158" s="168"/>
      <c r="GJL158" s="168"/>
      <c r="GJM158" s="168"/>
      <c r="GJN158" s="168"/>
      <c r="GJO158" s="168"/>
      <c r="GJP158" s="168"/>
      <c r="GJQ158" s="168"/>
      <c r="GJR158" s="168"/>
      <c r="GJS158" s="168"/>
      <c r="GJT158" s="168"/>
      <c r="GJU158" s="168"/>
      <c r="GJV158" s="168"/>
      <c r="GJW158" s="168"/>
      <c r="GJX158" s="168"/>
      <c r="GJY158" s="168"/>
      <c r="GJZ158" s="168"/>
      <c r="GKA158" s="168"/>
      <c r="GKB158" s="168"/>
      <c r="GKC158" s="168"/>
      <c r="GKD158" s="168"/>
      <c r="GKE158" s="168"/>
      <c r="GKF158" s="168"/>
      <c r="GKG158" s="168"/>
      <c r="GKH158" s="168"/>
      <c r="GKI158" s="168"/>
      <c r="GKJ158" s="168"/>
      <c r="GKK158" s="168"/>
      <c r="GKL158" s="168"/>
      <c r="GKM158" s="168"/>
      <c r="GKN158" s="168"/>
      <c r="GKO158" s="168"/>
      <c r="GKP158" s="168"/>
      <c r="GKQ158" s="168"/>
      <c r="GKR158" s="168"/>
      <c r="GKS158" s="168"/>
      <c r="GKT158" s="168"/>
      <c r="GKU158" s="168"/>
      <c r="GKV158" s="168"/>
      <c r="GKW158" s="168"/>
      <c r="GKX158" s="168"/>
      <c r="GKY158" s="168"/>
      <c r="GKZ158" s="168"/>
      <c r="GLA158" s="168"/>
      <c r="GLB158" s="168"/>
      <c r="GLC158" s="168"/>
      <c r="GLD158" s="168"/>
      <c r="GLE158" s="168"/>
      <c r="GLF158" s="168"/>
      <c r="GLG158" s="168"/>
      <c r="GLH158" s="168"/>
      <c r="GLI158" s="168"/>
      <c r="GLJ158" s="168"/>
      <c r="GLK158" s="168"/>
      <c r="GLL158" s="168"/>
      <c r="GLM158" s="168"/>
      <c r="GLN158" s="168"/>
      <c r="GLO158" s="168"/>
      <c r="GLP158" s="168"/>
      <c r="GLQ158" s="168"/>
      <c r="GLR158" s="168"/>
      <c r="GLS158" s="168"/>
      <c r="GLT158" s="168"/>
      <c r="GLU158" s="168"/>
      <c r="GLV158" s="168"/>
      <c r="GLW158" s="168"/>
      <c r="GLX158" s="168"/>
      <c r="GLY158" s="168"/>
      <c r="GLZ158" s="168"/>
      <c r="GMA158" s="168"/>
      <c r="GMB158" s="168"/>
      <c r="GMC158" s="168"/>
      <c r="GMD158" s="168"/>
      <c r="GME158" s="168"/>
      <c r="GMF158" s="168"/>
      <c r="GMG158" s="168"/>
      <c r="GMH158" s="168"/>
      <c r="GMI158" s="168"/>
      <c r="GMJ158" s="168"/>
      <c r="GMK158" s="168"/>
      <c r="GML158" s="168"/>
      <c r="GMM158" s="168"/>
      <c r="GMN158" s="168"/>
      <c r="GMO158" s="168"/>
      <c r="GMP158" s="168"/>
      <c r="GMQ158" s="168"/>
      <c r="GMR158" s="168"/>
      <c r="GMS158" s="168"/>
      <c r="GMT158" s="168"/>
      <c r="GMU158" s="168"/>
      <c r="GMV158" s="168"/>
      <c r="GMW158" s="168"/>
      <c r="GMX158" s="168"/>
      <c r="GMY158" s="168"/>
      <c r="GMZ158" s="168"/>
      <c r="GNA158" s="168"/>
      <c r="GNB158" s="168"/>
      <c r="GNC158" s="168"/>
      <c r="GND158" s="168"/>
      <c r="GNE158" s="168"/>
      <c r="GNF158" s="168"/>
      <c r="GNG158" s="168"/>
      <c r="GNH158" s="168"/>
      <c r="GNI158" s="168"/>
      <c r="GNJ158" s="168"/>
      <c r="GNK158" s="168"/>
      <c r="GNL158" s="168"/>
      <c r="GNM158" s="168"/>
      <c r="GNN158" s="168"/>
      <c r="GNO158" s="168"/>
      <c r="GNP158" s="168"/>
      <c r="GNQ158" s="168"/>
      <c r="GNR158" s="168"/>
      <c r="GNS158" s="168"/>
      <c r="GNT158" s="168"/>
      <c r="GNU158" s="168"/>
      <c r="GNV158" s="168"/>
      <c r="GNW158" s="168"/>
      <c r="GNX158" s="168"/>
      <c r="GNY158" s="168"/>
      <c r="GNZ158" s="168"/>
      <c r="GOA158" s="168"/>
      <c r="GOB158" s="168"/>
      <c r="GOC158" s="168"/>
      <c r="GOD158" s="168"/>
      <c r="GOE158" s="168"/>
      <c r="GOF158" s="168"/>
      <c r="GOG158" s="168"/>
      <c r="GOH158" s="168"/>
      <c r="GOI158" s="168"/>
      <c r="GOJ158" s="168"/>
      <c r="GOK158" s="168"/>
      <c r="GOL158" s="168"/>
      <c r="GOM158" s="168"/>
      <c r="GON158" s="168"/>
      <c r="GOO158" s="168"/>
      <c r="GOP158" s="168"/>
      <c r="GOQ158" s="168"/>
      <c r="GOR158" s="168"/>
      <c r="GOS158" s="168"/>
      <c r="GOT158" s="168"/>
      <c r="GOU158" s="168"/>
      <c r="GOV158" s="168"/>
      <c r="GOW158" s="168"/>
      <c r="GOX158" s="168"/>
      <c r="GOY158" s="168"/>
      <c r="GOZ158" s="168"/>
      <c r="GPA158" s="168"/>
      <c r="GPB158" s="168"/>
      <c r="GPC158" s="168"/>
      <c r="GPD158" s="168"/>
      <c r="GPE158" s="168"/>
      <c r="GPF158" s="168"/>
      <c r="GPG158" s="168"/>
      <c r="GPH158" s="168"/>
      <c r="GPI158" s="168"/>
      <c r="GPJ158" s="168"/>
      <c r="GPK158" s="168"/>
      <c r="GPL158" s="168"/>
      <c r="GPM158" s="168"/>
      <c r="GPN158" s="168"/>
      <c r="GPO158" s="168"/>
      <c r="GPP158" s="168"/>
      <c r="GPQ158" s="168"/>
      <c r="GPR158" s="168"/>
      <c r="GPS158" s="168"/>
      <c r="GPT158" s="168"/>
      <c r="GPU158" s="168"/>
      <c r="GPV158" s="168"/>
      <c r="GPW158" s="168"/>
      <c r="GPX158" s="168"/>
      <c r="GPY158" s="168"/>
      <c r="GPZ158" s="168"/>
      <c r="GQA158" s="168"/>
      <c r="GQB158" s="168"/>
      <c r="GQC158" s="168"/>
      <c r="GQD158" s="168"/>
      <c r="GQE158" s="168"/>
      <c r="GQF158" s="168"/>
      <c r="GQG158" s="168"/>
      <c r="GQH158" s="168"/>
      <c r="GQI158" s="168"/>
      <c r="GQJ158" s="168"/>
      <c r="GQK158" s="168"/>
      <c r="GQL158" s="168"/>
      <c r="GQM158" s="168"/>
      <c r="GQN158" s="168"/>
      <c r="GQO158" s="168"/>
      <c r="GQP158" s="168"/>
      <c r="GQQ158" s="168"/>
      <c r="GQR158" s="168"/>
      <c r="GQS158" s="168"/>
      <c r="GQT158" s="168"/>
      <c r="GQU158" s="168"/>
      <c r="GQV158" s="168"/>
      <c r="GQW158" s="168"/>
      <c r="GQX158" s="168"/>
      <c r="GQY158" s="168"/>
      <c r="GQZ158" s="168"/>
      <c r="GRA158" s="168"/>
      <c r="GRB158" s="168"/>
      <c r="GRC158" s="168"/>
      <c r="GRD158" s="168"/>
      <c r="GRE158" s="168"/>
      <c r="GRF158" s="168"/>
      <c r="GRG158" s="168"/>
      <c r="GRH158" s="168"/>
      <c r="GRI158" s="168"/>
      <c r="GRJ158" s="168"/>
      <c r="GRK158" s="168"/>
      <c r="GRL158" s="168"/>
      <c r="GRM158" s="168"/>
      <c r="GRN158" s="168"/>
      <c r="GRO158" s="168"/>
      <c r="GRP158" s="168"/>
      <c r="GRQ158" s="168"/>
      <c r="GRR158" s="168"/>
      <c r="GRS158" s="168"/>
      <c r="GRT158" s="168"/>
      <c r="GRU158" s="168"/>
      <c r="GRV158" s="168"/>
      <c r="GRW158" s="168"/>
      <c r="GRX158" s="168"/>
      <c r="GRY158" s="168"/>
      <c r="GRZ158" s="168"/>
      <c r="GSA158" s="168"/>
      <c r="GSB158" s="168"/>
      <c r="GSC158" s="168"/>
      <c r="GSD158" s="168"/>
      <c r="GSE158" s="168"/>
      <c r="GSF158" s="168"/>
      <c r="GSG158" s="168"/>
      <c r="GSH158" s="168"/>
      <c r="GSI158" s="168"/>
      <c r="GSJ158" s="168"/>
      <c r="GSK158" s="168"/>
      <c r="GSL158" s="168"/>
      <c r="GSM158" s="168"/>
      <c r="GSN158" s="168"/>
      <c r="GSO158" s="168"/>
      <c r="GSP158" s="168"/>
      <c r="GSQ158" s="168"/>
      <c r="GSR158" s="168"/>
      <c r="GSS158" s="168"/>
      <c r="GST158" s="168"/>
      <c r="GSU158" s="168"/>
      <c r="GSV158" s="168"/>
      <c r="GSW158" s="168"/>
      <c r="GSX158" s="168"/>
      <c r="GSY158" s="168"/>
      <c r="GSZ158" s="168"/>
      <c r="GTA158" s="168"/>
      <c r="GTB158" s="168"/>
      <c r="GTC158" s="168"/>
      <c r="GTD158" s="168"/>
      <c r="GTE158" s="168"/>
      <c r="GTF158" s="168"/>
      <c r="GTG158" s="168"/>
      <c r="GTH158" s="168"/>
      <c r="GTI158" s="168"/>
      <c r="GTJ158" s="168"/>
      <c r="GTK158" s="168"/>
      <c r="GTL158" s="168"/>
      <c r="GTM158" s="168"/>
      <c r="GTN158" s="168"/>
      <c r="GTO158" s="168"/>
      <c r="GTP158" s="168"/>
      <c r="GTQ158" s="168"/>
      <c r="GTR158" s="168"/>
      <c r="GTS158" s="168"/>
      <c r="GTT158" s="168"/>
      <c r="GTU158" s="168"/>
      <c r="GTV158" s="168"/>
      <c r="GTW158" s="168"/>
      <c r="GTX158" s="168"/>
      <c r="GTY158" s="168"/>
      <c r="GTZ158" s="168"/>
      <c r="GUA158" s="168"/>
      <c r="GUB158" s="168"/>
      <c r="GUC158" s="168"/>
      <c r="GUD158" s="168"/>
      <c r="GUE158" s="168"/>
      <c r="GUF158" s="168"/>
      <c r="GUG158" s="168"/>
      <c r="GUH158" s="168"/>
      <c r="GUI158" s="168"/>
      <c r="GUJ158" s="168"/>
      <c r="GUK158" s="168"/>
      <c r="GUL158" s="168"/>
      <c r="GUM158" s="168"/>
      <c r="GUN158" s="168"/>
      <c r="GUO158" s="168"/>
      <c r="GUP158" s="168"/>
      <c r="GUQ158" s="168"/>
      <c r="GUR158" s="168"/>
      <c r="GUS158" s="168"/>
      <c r="GUT158" s="168"/>
      <c r="GUU158" s="168"/>
      <c r="GUV158" s="168"/>
      <c r="GUW158" s="168"/>
      <c r="GUX158" s="168"/>
      <c r="GUY158" s="168"/>
      <c r="GUZ158" s="168"/>
      <c r="GVA158" s="168"/>
      <c r="GVB158" s="168"/>
      <c r="GVC158" s="168"/>
      <c r="GVD158" s="168"/>
      <c r="GVE158" s="168"/>
      <c r="GVF158" s="168"/>
      <c r="GVG158" s="168"/>
      <c r="GVH158" s="168"/>
      <c r="GVI158" s="168"/>
      <c r="GVJ158" s="168"/>
      <c r="GVK158" s="168"/>
      <c r="GVL158" s="168"/>
      <c r="GVM158" s="168"/>
      <c r="GVN158" s="168"/>
      <c r="GVO158" s="168"/>
      <c r="GVP158" s="168"/>
      <c r="GVQ158" s="168"/>
      <c r="GVR158" s="168"/>
      <c r="GVS158" s="168"/>
      <c r="GVT158" s="168"/>
      <c r="GVU158" s="168"/>
      <c r="GVV158" s="168"/>
      <c r="GVW158" s="168"/>
      <c r="GVX158" s="168"/>
      <c r="GVY158" s="168"/>
      <c r="GVZ158" s="168"/>
      <c r="GWA158" s="168"/>
      <c r="GWB158" s="168"/>
      <c r="GWC158" s="168"/>
      <c r="GWD158" s="168"/>
      <c r="GWE158" s="168"/>
      <c r="GWF158" s="168"/>
      <c r="GWG158" s="168"/>
      <c r="GWH158" s="168"/>
      <c r="GWI158" s="168"/>
      <c r="GWJ158" s="168"/>
      <c r="GWK158" s="168"/>
      <c r="GWL158" s="168"/>
      <c r="GWM158" s="168"/>
      <c r="GWN158" s="168"/>
      <c r="GWO158" s="168"/>
      <c r="GWP158" s="168"/>
      <c r="GWQ158" s="168"/>
      <c r="GWR158" s="168"/>
      <c r="GWS158" s="168"/>
      <c r="GWT158" s="168"/>
      <c r="GWU158" s="168"/>
      <c r="GWV158" s="168"/>
      <c r="GWW158" s="168"/>
      <c r="GWX158" s="168"/>
      <c r="GWY158" s="168"/>
      <c r="GWZ158" s="168"/>
      <c r="GXA158" s="168"/>
      <c r="GXB158" s="168"/>
      <c r="GXC158" s="168"/>
      <c r="GXD158" s="168"/>
      <c r="GXE158" s="168"/>
      <c r="GXF158" s="168"/>
      <c r="GXG158" s="168"/>
      <c r="GXH158" s="168"/>
      <c r="GXI158" s="168"/>
      <c r="GXJ158" s="168"/>
      <c r="GXK158" s="168"/>
      <c r="GXL158" s="168"/>
      <c r="GXM158" s="168"/>
      <c r="GXN158" s="168"/>
      <c r="GXO158" s="168"/>
      <c r="GXP158" s="168"/>
      <c r="GXQ158" s="168"/>
      <c r="GXR158" s="168"/>
      <c r="GXS158" s="168"/>
      <c r="GXT158" s="168"/>
      <c r="GXU158" s="168"/>
      <c r="GXV158" s="168"/>
      <c r="GXW158" s="168"/>
      <c r="GXX158" s="168"/>
      <c r="GXY158" s="168"/>
      <c r="GXZ158" s="168"/>
      <c r="GYA158" s="168"/>
      <c r="GYB158" s="168"/>
      <c r="GYC158" s="168"/>
      <c r="GYD158" s="168"/>
      <c r="GYE158" s="168"/>
      <c r="GYF158" s="168"/>
      <c r="GYG158" s="168"/>
      <c r="GYH158" s="168"/>
      <c r="GYI158" s="168"/>
      <c r="GYJ158" s="168"/>
      <c r="GYK158" s="168"/>
      <c r="GYL158" s="168"/>
      <c r="GYM158" s="168"/>
      <c r="GYN158" s="168"/>
      <c r="GYO158" s="168"/>
      <c r="GYP158" s="168"/>
      <c r="GYQ158" s="168"/>
      <c r="GYR158" s="168"/>
      <c r="GYS158" s="168"/>
      <c r="GYT158" s="168"/>
      <c r="GYU158" s="168"/>
      <c r="GYV158" s="168"/>
      <c r="GYW158" s="168"/>
      <c r="GYX158" s="168"/>
      <c r="GYY158" s="168"/>
      <c r="GYZ158" s="168"/>
      <c r="GZA158" s="168"/>
      <c r="GZB158" s="168"/>
      <c r="GZC158" s="168"/>
      <c r="GZD158" s="168"/>
      <c r="GZE158" s="168"/>
      <c r="GZF158" s="168"/>
      <c r="GZG158" s="168"/>
      <c r="GZH158" s="168"/>
      <c r="GZI158" s="168"/>
      <c r="GZJ158" s="168"/>
      <c r="GZK158" s="168"/>
      <c r="GZL158" s="168"/>
      <c r="GZM158" s="168"/>
      <c r="GZN158" s="168"/>
      <c r="GZO158" s="168"/>
      <c r="GZP158" s="168"/>
      <c r="GZQ158" s="168"/>
      <c r="GZR158" s="168"/>
      <c r="GZS158" s="168"/>
      <c r="GZT158" s="168"/>
      <c r="GZU158" s="168"/>
      <c r="GZV158" s="168"/>
      <c r="GZW158" s="168"/>
      <c r="GZX158" s="168"/>
      <c r="GZY158" s="168"/>
      <c r="GZZ158" s="168"/>
      <c r="HAA158" s="168"/>
      <c r="HAB158" s="168"/>
      <c r="HAC158" s="168"/>
      <c r="HAD158" s="168"/>
      <c r="HAE158" s="168"/>
      <c r="HAF158" s="168"/>
      <c r="HAG158" s="168"/>
      <c r="HAH158" s="168"/>
      <c r="HAI158" s="168"/>
      <c r="HAJ158" s="168"/>
      <c r="HAK158" s="168"/>
      <c r="HAL158" s="168"/>
      <c r="HAM158" s="168"/>
      <c r="HAN158" s="168"/>
      <c r="HAO158" s="168"/>
      <c r="HAP158" s="168"/>
      <c r="HAQ158" s="168"/>
      <c r="HAR158" s="168"/>
      <c r="HAS158" s="168"/>
      <c r="HAT158" s="168"/>
      <c r="HAU158" s="168"/>
      <c r="HAV158" s="168"/>
      <c r="HAW158" s="168"/>
      <c r="HAX158" s="168"/>
      <c r="HAY158" s="168"/>
      <c r="HAZ158" s="168"/>
      <c r="HBA158" s="168"/>
      <c r="HBB158" s="168"/>
      <c r="HBC158" s="168"/>
      <c r="HBD158" s="168"/>
      <c r="HBE158" s="168"/>
      <c r="HBF158" s="168"/>
      <c r="HBG158" s="168"/>
      <c r="HBH158" s="168"/>
      <c r="HBI158" s="168"/>
      <c r="HBJ158" s="168"/>
      <c r="HBK158" s="168"/>
      <c r="HBL158" s="168"/>
      <c r="HBM158" s="168"/>
      <c r="HBN158" s="168"/>
      <c r="HBO158" s="168"/>
      <c r="HBP158" s="168"/>
      <c r="HBQ158" s="168"/>
      <c r="HBR158" s="168"/>
      <c r="HBS158" s="168"/>
      <c r="HBT158" s="168"/>
      <c r="HBU158" s="168"/>
      <c r="HBV158" s="168"/>
      <c r="HBW158" s="168"/>
      <c r="HBX158" s="168"/>
      <c r="HBY158" s="168"/>
      <c r="HBZ158" s="168"/>
      <c r="HCA158" s="168"/>
      <c r="HCB158" s="168"/>
      <c r="HCC158" s="168"/>
      <c r="HCD158" s="168"/>
      <c r="HCE158" s="168"/>
      <c r="HCF158" s="168"/>
      <c r="HCG158" s="168"/>
      <c r="HCH158" s="168"/>
      <c r="HCI158" s="168"/>
      <c r="HCJ158" s="168"/>
      <c r="HCK158" s="168"/>
      <c r="HCL158" s="168"/>
      <c r="HCM158" s="168"/>
      <c r="HCN158" s="168"/>
      <c r="HCO158" s="168"/>
      <c r="HCP158" s="168"/>
      <c r="HCQ158" s="168"/>
      <c r="HCR158" s="168"/>
      <c r="HCS158" s="168"/>
      <c r="HCT158" s="168"/>
      <c r="HCU158" s="168"/>
      <c r="HCV158" s="168"/>
      <c r="HCW158" s="168"/>
      <c r="HCX158" s="168"/>
      <c r="HCY158" s="168"/>
      <c r="HCZ158" s="168"/>
      <c r="HDA158" s="168"/>
      <c r="HDB158" s="168"/>
      <c r="HDC158" s="168"/>
      <c r="HDD158" s="168"/>
      <c r="HDE158" s="168"/>
      <c r="HDF158" s="168"/>
      <c r="HDG158" s="168"/>
      <c r="HDH158" s="168"/>
      <c r="HDI158" s="168"/>
      <c r="HDJ158" s="168"/>
      <c r="HDK158" s="168"/>
      <c r="HDL158" s="168"/>
      <c r="HDM158" s="168"/>
      <c r="HDN158" s="168"/>
      <c r="HDO158" s="168"/>
      <c r="HDP158" s="168"/>
      <c r="HDQ158" s="168"/>
      <c r="HDR158" s="168"/>
      <c r="HDS158" s="168"/>
      <c r="HDT158" s="168"/>
      <c r="HDU158" s="168"/>
      <c r="HDV158" s="168"/>
      <c r="HDW158" s="168"/>
      <c r="HDX158" s="168"/>
      <c r="HDY158" s="168"/>
      <c r="HDZ158" s="168"/>
      <c r="HEA158" s="168"/>
      <c r="HEB158" s="168"/>
      <c r="HEC158" s="168"/>
      <c r="HED158" s="168"/>
      <c r="HEE158" s="168"/>
      <c r="HEF158" s="168"/>
      <c r="HEG158" s="168"/>
      <c r="HEH158" s="168"/>
      <c r="HEI158" s="168"/>
      <c r="HEJ158" s="168"/>
      <c r="HEK158" s="168"/>
      <c r="HEL158" s="168"/>
      <c r="HEM158" s="168"/>
      <c r="HEN158" s="168"/>
      <c r="HEO158" s="168"/>
      <c r="HEP158" s="168"/>
      <c r="HEQ158" s="168"/>
      <c r="HER158" s="168"/>
      <c r="HES158" s="168"/>
      <c r="HET158" s="168"/>
      <c r="HEU158" s="168"/>
      <c r="HEV158" s="168"/>
      <c r="HEW158" s="168"/>
      <c r="HEX158" s="168"/>
      <c r="HEY158" s="168"/>
      <c r="HEZ158" s="168"/>
      <c r="HFA158" s="168"/>
      <c r="HFB158" s="168"/>
      <c r="HFC158" s="168"/>
      <c r="HFD158" s="168"/>
      <c r="HFE158" s="168"/>
      <c r="HFF158" s="168"/>
      <c r="HFG158" s="168"/>
      <c r="HFH158" s="168"/>
      <c r="HFI158" s="168"/>
      <c r="HFJ158" s="168"/>
      <c r="HFK158" s="168"/>
      <c r="HFL158" s="168"/>
      <c r="HFM158" s="168"/>
      <c r="HFN158" s="168"/>
      <c r="HFO158" s="168"/>
      <c r="HFP158" s="168"/>
      <c r="HFQ158" s="168"/>
      <c r="HFR158" s="168"/>
      <c r="HFS158" s="168"/>
      <c r="HFT158" s="168"/>
      <c r="HFU158" s="168"/>
      <c r="HFV158" s="168"/>
      <c r="HFW158" s="168"/>
      <c r="HFX158" s="168"/>
      <c r="HFY158" s="168"/>
      <c r="HFZ158" s="168"/>
      <c r="HGA158" s="168"/>
      <c r="HGB158" s="168"/>
      <c r="HGC158" s="168"/>
      <c r="HGD158" s="168"/>
      <c r="HGE158" s="168"/>
      <c r="HGF158" s="168"/>
      <c r="HGG158" s="168"/>
      <c r="HGH158" s="168"/>
      <c r="HGI158" s="168"/>
      <c r="HGJ158" s="168"/>
      <c r="HGK158" s="168"/>
      <c r="HGL158" s="168"/>
      <c r="HGM158" s="168"/>
      <c r="HGN158" s="168"/>
      <c r="HGO158" s="168"/>
      <c r="HGP158" s="168"/>
      <c r="HGQ158" s="168"/>
      <c r="HGR158" s="168"/>
      <c r="HGS158" s="168"/>
      <c r="HGT158" s="168"/>
      <c r="HGU158" s="168"/>
      <c r="HGV158" s="168"/>
      <c r="HGW158" s="168"/>
      <c r="HGX158" s="168"/>
      <c r="HGY158" s="168"/>
      <c r="HGZ158" s="168"/>
      <c r="HHA158" s="168"/>
      <c r="HHB158" s="168"/>
      <c r="HHC158" s="168"/>
      <c r="HHD158" s="168"/>
      <c r="HHE158" s="168"/>
      <c r="HHF158" s="168"/>
      <c r="HHG158" s="168"/>
      <c r="HHH158" s="168"/>
      <c r="HHI158" s="168"/>
      <c r="HHJ158" s="168"/>
      <c r="HHK158" s="168"/>
      <c r="HHL158" s="168"/>
      <c r="HHM158" s="168"/>
      <c r="HHN158" s="168"/>
      <c r="HHO158" s="168"/>
      <c r="HHP158" s="168"/>
      <c r="HHQ158" s="168"/>
      <c r="HHR158" s="168"/>
      <c r="HHS158" s="168"/>
      <c r="HHT158" s="168"/>
      <c r="HHU158" s="168"/>
      <c r="HHV158" s="168"/>
      <c r="HHW158" s="168"/>
      <c r="HHX158" s="168"/>
      <c r="HHY158" s="168"/>
      <c r="HHZ158" s="168"/>
      <c r="HIA158" s="168"/>
      <c r="HIB158" s="168"/>
      <c r="HIC158" s="168"/>
      <c r="HID158" s="168"/>
      <c r="HIE158" s="168"/>
      <c r="HIF158" s="168"/>
      <c r="HIG158" s="168"/>
      <c r="HIH158" s="168"/>
      <c r="HII158" s="168"/>
      <c r="HIJ158" s="168"/>
      <c r="HIK158" s="168"/>
      <c r="HIL158" s="168"/>
      <c r="HIM158" s="168"/>
      <c r="HIN158" s="168"/>
      <c r="HIO158" s="168"/>
      <c r="HIP158" s="168"/>
      <c r="HIQ158" s="168"/>
      <c r="HIR158" s="168"/>
      <c r="HIS158" s="168"/>
      <c r="HIT158" s="168"/>
      <c r="HIU158" s="168"/>
      <c r="HIV158" s="168"/>
      <c r="HIW158" s="168"/>
      <c r="HIX158" s="168"/>
      <c r="HIY158" s="168"/>
      <c r="HIZ158" s="168"/>
      <c r="HJA158" s="168"/>
      <c r="HJB158" s="168"/>
      <c r="HJC158" s="168"/>
      <c r="HJD158" s="168"/>
      <c r="HJE158" s="168"/>
      <c r="HJF158" s="168"/>
      <c r="HJG158" s="168"/>
      <c r="HJH158" s="168"/>
      <c r="HJI158" s="168"/>
      <c r="HJJ158" s="168"/>
      <c r="HJK158" s="168"/>
      <c r="HJL158" s="168"/>
      <c r="HJM158" s="168"/>
      <c r="HJN158" s="168"/>
      <c r="HJO158" s="168"/>
      <c r="HJP158" s="168"/>
      <c r="HJQ158" s="168"/>
      <c r="HJR158" s="168"/>
      <c r="HJS158" s="168"/>
      <c r="HJT158" s="168"/>
      <c r="HJU158" s="168"/>
      <c r="HJV158" s="168"/>
      <c r="HJW158" s="168"/>
      <c r="HJX158" s="168"/>
      <c r="HJY158" s="168"/>
      <c r="HJZ158" s="168"/>
      <c r="HKA158" s="168"/>
      <c r="HKB158" s="168"/>
      <c r="HKC158" s="168"/>
      <c r="HKD158" s="168"/>
      <c r="HKE158" s="168"/>
      <c r="HKF158" s="168"/>
      <c r="HKG158" s="168"/>
      <c r="HKH158" s="168"/>
      <c r="HKI158" s="168"/>
      <c r="HKJ158" s="168"/>
      <c r="HKK158" s="168"/>
      <c r="HKL158" s="168"/>
      <c r="HKM158" s="168"/>
      <c r="HKN158" s="168"/>
      <c r="HKO158" s="168"/>
      <c r="HKP158" s="168"/>
      <c r="HKQ158" s="168"/>
      <c r="HKR158" s="168"/>
      <c r="HKS158" s="168"/>
      <c r="HKT158" s="168"/>
      <c r="HKU158" s="168"/>
      <c r="HKV158" s="168"/>
      <c r="HKW158" s="168"/>
      <c r="HKX158" s="168"/>
      <c r="HKY158" s="168"/>
      <c r="HKZ158" s="168"/>
      <c r="HLA158" s="168"/>
      <c r="HLB158" s="168"/>
      <c r="HLC158" s="168"/>
      <c r="HLD158" s="168"/>
      <c r="HLE158" s="168"/>
      <c r="HLF158" s="168"/>
      <c r="HLG158" s="168"/>
      <c r="HLH158" s="168"/>
      <c r="HLI158" s="168"/>
      <c r="HLJ158" s="168"/>
      <c r="HLK158" s="168"/>
      <c r="HLL158" s="168"/>
      <c r="HLM158" s="168"/>
      <c r="HLN158" s="168"/>
      <c r="HLO158" s="168"/>
      <c r="HLP158" s="168"/>
      <c r="HLQ158" s="168"/>
      <c r="HLR158" s="168"/>
      <c r="HLS158" s="168"/>
      <c r="HLT158" s="168"/>
      <c r="HLU158" s="168"/>
      <c r="HLV158" s="168"/>
      <c r="HLW158" s="168"/>
      <c r="HLX158" s="168"/>
      <c r="HLY158" s="168"/>
      <c r="HLZ158" s="168"/>
      <c r="HMA158" s="168"/>
      <c r="HMB158" s="168"/>
      <c r="HMC158" s="168"/>
      <c r="HMD158" s="168"/>
      <c r="HME158" s="168"/>
      <c r="HMF158" s="168"/>
      <c r="HMG158" s="168"/>
      <c r="HMH158" s="168"/>
      <c r="HMI158" s="168"/>
      <c r="HMJ158" s="168"/>
      <c r="HMK158" s="168"/>
      <c r="HML158" s="168"/>
      <c r="HMM158" s="168"/>
      <c r="HMN158" s="168"/>
      <c r="HMO158" s="168"/>
      <c r="HMP158" s="168"/>
      <c r="HMQ158" s="168"/>
      <c r="HMR158" s="168"/>
      <c r="HMS158" s="168"/>
      <c r="HMT158" s="168"/>
      <c r="HMU158" s="168"/>
      <c r="HMV158" s="168"/>
      <c r="HMW158" s="168"/>
      <c r="HMX158" s="168"/>
      <c r="HMY158" s="168"/>
      <c r="HMZ158" s="168"/>
      <c r="HNA158" s="168"/>
      <c r="HNB158" s="168"/>
      <c r="HNC158" s="168"/>
      <c r="HND158" s="168"/>
      <c r="HNE158" s="168"/>
      <c r="HNF158" s="168"/>
      <c r="HNG158" s="168"/>
      <c r="HNH158" s="168"/>
      <c r="HNI158" s="168"/>
      <c r="HNJ158" s="168"/>
      <c r="HNK158" s="168"/>
      <c r="HNL158" s="168"/>
      <c r="HNM158" s="168"/>
      <c r="HNN158" s="168"/>
      <c r="HNO158" s="168"/>
      <c r="HNP158" s="168"/>
      <c r="HNQ158" s="168"/>
      <c r="HNR158" s="168"/>
      <c r="HNS158" s="168"/>
      <c r="HNT158" s="168"/>
      <c r="HNU158" s="168"/>
      <c r="HNV158" s="168"/>
      <c r="HNW158" s="168"/>
      <c r="HNX158" s="168"/>
      <c r="HNY158" s="168"/>
      <c r="HNZ158" s="168"/>
      <c r="HOA158" s="168"/>
      <c r="HOB158" s="168"/>
      <c r="HOC158" s="168"/>
      <c r="HOD158" s="168"/>
      <c r="HOE158" s="168"/>
      <c r="HOF158" s="168"/>
      <c r="HOG158" s="168"/>
      <c r="HOH158" s="168"/>
      <c r="HOI158" s="168"/>
      <c r="HOJ158" s="168"/>
      <c r="HOK158" s="168"/>
      <c r="HOL158" s="168"/>
      <c r="HOM158" s="168"/>
      <c r="HON158" s="168"/>
      <c r="HOO158" s="168"/>
      <c r="HOP158" s="168"/>
      <c r="HOQ158" s="168"/>
      <c r="HOR158" s="168"/>
      <c r="HOS158" s="168"/>
      <c r="HOT158" s="168"/>
      <c r="HOU158" s="168"/>
      <c r="HOV158" s="168"/>
      <c r="HOW158" s="168"/>
      <c r="HOX158" s="168"/>
      <c r="HOY158" s="168"/>
      <c r="HOZ158" s="168"/>
      <c r="HPA158" s="168"/>
      <c r="HPB158" s="168"/>
      <c r="HPC158" s="168"/>
      <c r="HPD158" s="168"/>
      <c r="HPE158" s="168"/>
      <c r="HPF158" s="168"/>
      <c r="HPG158" s="168"/>
      <c r="HPH158" s="168"/>
      <c r="HPI158" s="168"/>
      <c r="HPJ158" s="168"/>
      <c r="HPK158" s="168"/>
      <c r="HPL158" s="168"/>
      <c r="HPM158" s="168"/>
      <c r="HPN158" s="168"/>
      <c r="HPO158" s="168"/>
      <c r="HPP158" s="168"/>
      <c r="HPQ158" s="168"/>
      <c r="HPR158" s="168"/>
      <c r="HPS158" s="168"/>
      <c r="HPT158" s="168"/>
      <c r="HPU158" s="168"/>
      <c r="HPV158" s="168"/>
      <c r="HPW158" s="168"/>
      <c r="HPX158" s="168"/>
      <c r="HPY158" s="168"/>
      <c r="HPZ158" s="168"/>
      <c r="HQA158" s="168"/>
      <c r="HQB158" s="168"/>
      <c r="HQC158" s="168"/>
      <c r="HQD158" s="168"/>
      <c r="HQE158" s="168"/>
      <c r="HQF158" s="168"/>
      <c r="HQG158" s="168"/>
      <c r="HQH158" s="168"/>
      <c r="HQI158" s="168"/>
      <c r="HQJ158" s="168"/>
      <c r="HQK158" s="168"/>
      <c r="HQL158" s="168"/>
      <c r="HQM158" s="168"/>
      <c r="HQN158" s="168"/>
      <c r="HQO158" s="168"/>
      <c r="HQP158" s="168"/>
      <c r="HQQ158" s="168"/>
      <c r="HQR158" s="168"/>
      <c r="HQS158" s="168"/>
      <c r="HQT158" s="168"/>
      <c r="HQU158" s="168"/>
      <c r="HQV158" s="168"/>
      <c r="HQW158" s="168"/>
      <c r="HQX158" s="168"/>
      <c r="HQY158" s="168"/>
      <c r="HQZ158" s="168"/>
      <c r="HRA158" s="168"/>
      <c r="HRB158" s="168"/>
      <c r="HRC158" s="168"/>
      <c r="HRD158" s="168"/>
      <c r="HRE158" s="168"/>
      <c r="HRF158" s="168"/>
      <c r="HRG158" s="168"/>
      <c r="HRH158" s="168"/>
      <c r="HRI158" s="168"/>
      <c r="HRJ158" s="168"/>
      <c r="HRK158" s="168"/>
      <c r="HRL158" s="168"/>
      <c r="HRM158" s="168"/>
      <c r="HRN158" s="168"/>
      <c r="HRO158" s="168"/>
      <c r="HRP158" s="168"/>
      <c r="HRQ158" s="168"/>
      <c r="HRR158" s="168"/>
      <c r="HRS158" s="168"/>
      <c r="HRT158" s="168"/>
      <c r="HRU158" s="168"/>
      <c r="HRV158" s="168"/>
      <c r="HRW158" s="168"/>
      <c r="HRX158" s="168"/>
      <c r="HRY158" s="168"/>
      <c r="HRZ158" s="168"/>
      <c r="HSA158" s="168"/>
      <c r="HSB158" s="168"/>
      <c r="HSC158" s="168"/>
      <c r="HSD158" s="168"/>
      <c r="HSE158" s="168"/>
      <c r="HSF158" s="168"/>
      <c r="HSG158" s="168"/>
      <c r="HSH158" s="168"/>
      <c r="HSI158" s="168"/>
      <c r="HSJ158" s="168"/>
      <c r="HSK158" s="168"/>
      <c r="HSL158" s="168"/>
      <c r="HSM158" s="168"/>
      <c r="HSN158" s="168"/>
      <c r="HSO158" s="168"/>
      <c r="HSP158" s="168"/>
      <c r="HSQ158" s="168"/>
      <c r="HSR158" s="168"/>
      <c r="HSS158" s="168"/>
      <c r="HST158" s="168"/>
      <c r="HSU158" s="168"/>
      <c r="HSV158" s="168"/>
      <c r="HSW158" s="168"/>
      <c r="HSX158" s="168"/>
      <c r="HSY158" s="168"/>
      <c r="HSZ158" s="168"/>
      <c r="HTA158" s="168"/>
      <c r="HTB158" s="168"/>
      <c r="HTC158" s="168"/>
      <c r="HTD158" s="168"/>
      <c r="HTE158" s="168"/>
      <c r="HTF158" s="168"/>
      <c r="HTG158" s="168"/>
      <c r="HTH158" s="168"/>
      <c r="HTI158" s="168"/>
      <c r="HTJ158" s="168"/>
      <c r="HTK158" s="168"/>
      <c r="HTL158" s="168"/>
      <c r="HTM158" s="168"/>
      <c r="HTN158" s="168"/>
      <c r="HTO158" s="168"/>
      <c r="HTP158" s="168"/>
      <c r="HTQ158" s="168"/>
      <c r="HTR158" s="168"/>
      <c r="HTS158" s="168"/>
      <c r="HTT158" s="168"/>
      <c r="HTU158" s="168"/>
      <c r="HTV158" s="168"/>
      <c r="HTW158" s="168"/>
      <c r="HTX158" s="168"/>
      <c r="HTY158" s="168"/>
      <c r="HTZ158" s="168"/>
      <c r="HUA158" s="168"/>
      <c r="HUB158" s="168"/>
      <c r="HUC158" s="168"/>
      <c r="HUD158" s="168"/>
      <c r="HUE158" s="168"/>
      <c r="HUF158" s="168"/>
      <c r="HUG158" s="168"/>
      <c r="HUH158" s="168"/>
      <c r="HUI158" s="168"/>
      <c r="HUJ158" s="168"/>
      <c r="HUK158" s="168"/>
      <c r="HUL158" s="168"/>
      <c r="HUM158" s="168"/>
      <c r="HUN158" s="168"/>
      <c r="HUO158" s="168"/>
      <c r="HUP158" s="168"/>
      <c r="HUQ158" s="168"/>
      <c r="HUR158" s="168"/>
      <c r="HUS158" s="168"/>
      <c r="HUT158" s="168"/>
      <c r="HUU158" s="168"/>
      <c r="HUV158" s="168"/>
      <c r="HUW158" s="168"/>
      <c r="HUX158" s="168"/>
      <c r="HUY158" s="168"/>
      <c r="HUZ158" s="168"/>
      <c r="HVA158" s="168"/>
      <c r="HVB158" s="168"/>
      <c r="HVC158" s="168"/>
      <c r="HVD158" s="168"/>
      <c r="HVE158" s="168"/>
      <c r="HVF158" s="168"/>
      <c r="HVG158" s="168"/>
      <c r="HVH158" s="168"/>
      <c r="HVI158" s="168"/>
      <c r="HVJ158" s="168"/>
      <c r="HVK158" s="168"/>
      <c r="HVL158" s="168"/>
      <c r="HVM158" s="168"/>
      <c r="HVN158" s="168"/>
      <c r="HVO158" s="168"/>
      <c r="HVP158" s="168"/>
      <c r="HVQ158" s="168"/>
      <c r="HVR158" s="168"/>
      <c r="HVS158" s="168"/>
      <c r="HVT158" s="168"/>
      <c r="HVU158" s="168"/>
      <c r="HVV158" s="168"/>
      <c r="HVW158" s="168"/>
      <c r="HVX158" s="168"/>
      <c r="HVY158" s="168"/>
      <c r="HVZ158" s="168"/>
      <c r="HWA158" s="168"/>
      <c r="HWB158" s="168"/>
      <c r="HWC158" s="168"/>
      <c r="HWD158" s="168"/>
      <c r="HWE158" s="168"/>
      <c r="HWF158" s="168"/>
      <c r="HWG158" s="168"/>
      <c r="HWH158" s="168"/>
      <c r="HWI158" s="168"/>
      <c r="HWJ158" s="168"/>
      <c r="HWK158" s="168"/>
      <c r="HWL158" s="168"/>
      <c r="HWM158" s="168"/>
      <c r="HWN158" s="168"/>
      <c r="HWO158" s="168"/>
      <c r="HWP158" s="168"/>
      <c r="HWQ158" s="168"/>
      <c r="HWR158" s="168"/>
      <c r="HWS158" s="168"/>
      <c r="HWT158" s="168"/>
      <c r="HWU158" s="168"/>
      <c r="HWV158" s="168"/>
      <c r="HWW158" s="168"/>
      <c r="HWX158" s="168"/>
      <c r="HWY158" s="168"/>
      <c r="HWZ158" s="168"/>
      <c r="HXA158" s="168"/>
      <c r="HXB158" s="168"/>
      <c r="HXC158" s="168"/>
      <c r="HXD158" s="168"/>
      <c r="HXE158" s="168"/>
      <c r="HXF158" s="168"/>
      <c r="HXG158" s="168"/>
      <c r="HXH158" s="168"/>
      <c r="HXI158" s="168"/>
      <c r="HXJ158" s="168"/>
      <c r="HXK158" s="168"/>
      <c r="HXL158" s="168"/>
      <c r="HXM158" s="168"/>
      <c r="HXN158" s="168"/>
      <c r="HXO158" s="168"/>
      <c r="HXP158" s="168"/>
      <c r="HXQ158" s="168"/>
      <c r="HXR158" s="168"/>
      <c r="HXS158" s="168"/>
      <c r="HXT158" s="168"/>
      <c r="HXU158" s="168"/>
      <c r="HXV158" s="168"/>
      <c r="HXW158" s="168"/>
      <c r="HXX158" s="168"/>
      <c r="HXY158" s="168"/>
      <c r="HXZ158" s="168"/>
      <c r="HYA158" s="168"/>
      <c r="HYB158" s="168"/>
      <c r="HYC158" s="168"/>
      <c r="HYD158" s="168"/>
      <c r="HYE158" s="168"/>
      <c r="HYF158" s="168"/>
      <c r="HYG158" s="168"/>
      <c r="HYH158" s="168"/>
      <c r="HYI158" s="168"/>
      <c r="HYJ158" s="168"/>
      <c r="HYK158" s="168"/>
      <c r="HYL158" s="168"/>
      <c r="HYM158" s="168"/>
      <c r="HYN158" s="168"/>
      <c r="HYO158" s="168"/>
      <c r="HYP158" s="168"/>
      <c r="HYQ158" s="168"/>
      <c r="HYR158" s="168"/>
      <c r="HYS158" s="168"/>
      <c r="HYT158" s="168"/>
      <c r="HYU158" s="168"/>
      <c r="HYV158" s="168"/>
      <c r="HYW158" s="168"/>
      <c r="HYX158" s="168"/>
      <c r="HYY158" s="168"/>
      <c r="HYZ158" s="168"/>
      <c r="HZA158" s="168"/>
      <c r="HZB158" s="168"/>
      <c r="HZC158" s="168"/>
      <c r="HZD158" s="168"/>
      <c r="HZE158" s="168"/>
      <c r="HZF158" s="168"/>
      <c r="HZG158" s="168"/>
      <c r="HZH158" s="168"/>
      <c r="HZI158" s="168"/>
      <c r="HZJ158" s="168"/>
      <c r="HZK158" s="168"/>
      <c r="HZL158" s="168"/>
      <c r="HZM158" s="168"/>
      <c r="HZN158" s="168"/>
      <c r="HZO158" s="168"/>
      <c r="HZP158" s="168"/>
      <c r="HZQ158" s="168"/>
      <c r="HZR158" s="168"/>
      <c r="HZS158" s="168"/>
      <c r="HZT158" s="168"/>
      <c r="HZU158" s="168"/>
      <c r="HZV158" s="168"/>
      <c r="HZW158" s="168"/>
      <c r="HZX158" s="168"/>
      <c r="HZY158" s="168"/>
      <c r="HZZ158" s="168"/>
      <c r="IAA158" s="168"/>
      <c r="IAB158" s="168"/>
      <c r="IAC158" s="168"/>
      <c r="IAD158" s="168"/>
      <c r="IAE158" s="168"/>
      <c r="IAF158" s="168"/>
      <c r="IAG158" s="168"/>
      <c r="IAH158" s="168"/>
      <c r="IAI158" s="168"/>
      <c r="IAJ158" s="168"/>
      <c r="IAK158" s="168"/>
      <c r="IAL158" s="168"/>
      <c r="IAM158" s="168"/>
      <c r="IAN158" s="168"/>
      <c r="IAO158" s="168"/>
      <c r="IAP158" s="168"/>
      <c r="IAQ158" s="168"/>
      <c r="IAR158" s="168"/>
      <c r="IAS158" s="168"/>
      <c r="IAT158" s="168"/>
      <c r="IAU158" s="168"/>
      <c r="IAV158" s="168"/>
      <c r="IAW158" s="168"/>
      <c r="IAX158" s="168"/>
      <c r="IAY158" s="168"/>
      <c r="IAZ158" s="168"/>
      <c r="IBA158" s="168"/>
      <c r="IBB158" s="168"/>
      <c r="IBC158" s="168"/>
      <c r="IBD158" s="168"/>
      <c r="IBE158" s="168"/>
      <c r="IBF158" s="168"/>
      <c r="IBG158" s="168"/>
      <c r="IBH158" s="168"/>
      <c r="IBI158" s="168"/>
      <c r="IBJ158" s="168"/>
      <c r="IBK158" s="168"/>
      <c r="IBL158" s="168"/>
      <c r="IBM158" s="168"/>
      <c r="IBN158" s="168"/>
      <c r="IBO158" s="168"/>
      <c r="IBP158" s="168"/>
      <c r="IBQ158" s="168"/>
      <c r="IBR158" s="168"/>
      <c r="IBS158" s="168"/>
      <c r="IBT158" s="168"/>
      <c r="IBU158" s="168"/>
      <c r="IBV158" s="168"/>
      <c r="IBW158" s="168"/>
      <c r="IBX158" s="168"/>
      <c r="IBY158" s="168"/>
      <c r="IBZ158" s="168"/>
      <c r="ICA158" s="168"/>
      <c r="ICB158" s="168"/>
      <c r="ICC158" s="168"/>
      <c r="ICD158" s="168"/>
      <c r="ICE158" s="168"/>
      <c r="ICF158" s="168"/>
      <c r="ICG158" s="168"/>
      <c r="ICH158" s="168"/>
      <c r="ICI158" s="168"/>
      <c r="ICJ158" s="168"/>
      <c r="ICK158" s="168"/>
      <c r="ICL158" s="168"/>
      <c r="ICM158" s="168"/>
      <c r="ICN158" s="168"/>
      <c r="ICO158" s="168"/>
      <c r="ICP158" s="168"/>
      <c r="ICQ158" s="168"/>
      <c r="ICR158" s="168"/>
      <c r="ICS158" s="168"/>
      <c r="ICT158" s="168"/>
      <c r="ICU158" s="168"/>
      <c r="ICV158" s="168"/>
      <c r="ICW158" s="168"/>
      <c r="ICX158" s="168"/>
      <c r="ICY158" s="168"/>
      <c r="ICZ158" s="168"/>
      <c r="IDA158" s="168"/>
      <c r="IDB158" s="168"/>
      <c r="IDC158" s="168"/>
      <c r="IDD158" s="168"/>
      <c r="IDE158" s="168"/>
      <c r="IDF158" s="168"/>
      <c r="IDG158" s="168"/>
      <c r="IDH158" s="168"/>
      <c r="IDI158" s="168"/>
      <c r="IDJ158" s="168"/>
      <c r="IDK158" s="168"/>
      <c r="IDL158" s="168"/>
      <c r="IDM158" s="168"/>
      <c r="IDN158" s="168"/>
      <c r="IDO158" s="168"/>
      <c r="IDP158" s="168"/>
      <c r="IDQ158" s="168"/>
      <c r="IDR158" s="168"/>
      <c r="IDS158" s="168"/>
      <c r="IDT158" s="168"/>
      <c r="IDU158" s="168"/>
      <c r="IDV158" s="168"/>
      <c r="IDW158" s="168"/>
      <c r="IDX158" s="168"/>
      <c r="IDY158" s="168"/>
      <c r="IDZ158" s="168"/>
      <c r="IEA158" s="168"/>
      <c r="IEB158" s="168"/>
      <c r="IEC158" s="168"/>
      <c r="IED158" s="168"/>
      <c r="IEE158" s="168"/>
      <c r="IEF158" s="168"/>
      <c r="IEG158" s="168"/>
      <c r="IEH158" s="168"/>
      <c r="IEI158" s="168"/>
      <c r="IEJ158" s="168"/>
      <c r="IEK158" s="168"/>
      <c r="IEL158" s="168"/>
      <c r="IEM158" s="168"/>
      <c r="IEN158" s="168"/>
      <c r="IEO158" s="168"/>
      <c r="IEP158" s="168"/>
      <c r="IEQ158" s="168"/>
      <c r="IER158" s="168"/>
      <c r="IES158" s="168"/>
      <c r="IET158" s="168"/>
      <c r="IEU158" s="168"/>
      <c r="IEV158" s="168"/>
      <c r="IEW158" s="168"/>
      <c r="IEX158" s="168"/>
      <c r="IEY158" s="168"/>
      <c r="IEZ158" s="168"/>
      <c r="IFA158" s="168"/>
      <c r="IFB158" s="168"/>
      <c r="IFC158" s="168"/>
      <c r="IFD158" s="168"/>
      <c r="IFE158" s="168"/>
      <c r="IFF158" s="168"/>
      <c r="IFG158" s="168"/>
      <c r="IFH158" s="168"/>
      <c r="IFI158" s="168"/>
      <c r="IFJ158" s="168"/>
      <c r="IFK158" s="168"/>
      <c r="IFL158" s="168"/>
      <c r="IFM158" s="168"/>
      <c r="IFN158" s="168"/>
      <c r="IFO158" s="168"/>
      <c r="IFP158" s="168"/>
      <c r="IFQ158" s="168"/>
      <c r="IFR158" s="168"/>
      <c r="IFS158" s="168"/>
      <c r="IFT158" s="168"/>
      <c r="IFU158" s="168"/>
      <c r="IFV158" s="168"/>
      <c r="IFW158" s="168"/>
      <c r="IFX158" s="168"/>
      <c r="IFY158" s="168"/>
      <c r="IFZ158" s="168"/>
      <c r="IGA158" s="168"/>
      <c r="IGB158" s="168"/>
      <c r="IGC158" s="168"/>
      <c r="IGD158" s="168"/>
      <c r="IGE158" s="168"/>
      <c r="IGF158" s="168"/>
      <c r="IGG158" s="168"/>
      <c r="IGH158" s="168"/>
      <c r="IGI158" s="168"/>
      <c r="IGJ158" s="168"/>
      <c r="IGK158" s="168"/>
      <c r="IGL158" s="168"/>
      <c r="IGM158" s="168"/>
      <c r="IGN158" s="168"/>
      <c r="IGO158" s="168"/>
      <c r="IGP158" s="168"/>
      <c r="IGQ158" s="168"/>
      <c r="IGR158" s="168"/>
      <c r="IGS158" s="168"/>
      <c r="IGT158" s="168"/>
      <c r="IGU158" s="168"/>
      <c r="IGV158" s="168"/>
      <c r="IGW158" s="168"/>
      <c r="IGX158" s="168"/>
      <c r="IGY158" s="168"/>
      <c r="IGZ158" s="168"/>
      <c r="IHA158" s="168"/>
      <c r="IHB158" s="168"/>
      <c r="IHC158" s="168"/>
      <c r="IHD158" s="168"/>
      <c r="IHE158" s="168"/>
      <c r="IHF158" s="168"/>
      <c r="IHG158" s="168"/>
      <c r="IHH158" s="168"/>
      <c r="IHI158" s="168"/>
      <c r="IHJ158" s="168"/>
      <c r="IHK158" s="168"/>
      <c r="IHL158" s="168"/>
      <c r="IHM158" s="168"/>
      <c r="IHN158" s="168"/>
      <c r="IHO158" s="168"/>
      <c r="IHP158" s="168"/>
      <c r="IHQ158" s="168"/>
      <c r="IHR158" s="168"/>
      <c r="IHS158" s="168"/>
      <c r="IHT158" s="168"/>
      <c r="IHU158" s="168"/>
      <c r="IHV158" s="168"/>
      <c r="IHW158" s="168"/>
      <c r="IHX158" s="168"/>
      <c r="IHY158" s="168"/>
      <c r="IHZ158" s="168"/>
      <c r="IIA158" s="168"/>
      <c r="IIB158" s="168"/>
      <c r="IIC158" s="168"/>
      <c r="IID158" s="168"/>
      <c r="IIE158" s="168"/>
      <c r="IIF158" s="168"/>
      <c r="IIG158" s="168"/>
      <c r="IIH158" s="168"/>
      <c r="III158" s="168"/>
      <c r="IIJ158" s="168"/>
      <c r="IIK158" s="168"/>
      <c r="IIL158" s="168"/>
      <c r="IIM158" s="168"/>
      <c r="IIN158" s="168"/>
      <c r="IIO158" s="168"/>
      <c r="IIP158" s="168"/>
      <c r="IIQ158" s="168"/>
      <c r="IIR158" s="168"/>
      <c r="IIS158" s="168"/>
      <c r="IIT158" s="168"/>
      <c r="IIU158" s="168"/>
      <c r="IIV158" s="168"/>
      <c r="IIW158" s="168"/>
      <c r="IIX158" s="168"/>
      <c r="IIY158" s="168"/>
      <c r="IIZ158" s="168"/>
      <c r="IJA158" s="168"/>
      <c r="IJB158" s="168"/>
      <c r="IJC158" s="168"/>
      <c r="IJD158" s="168"/>
      <c r="IJE158" s="168"/>
      <c r="IJF158" s="168"/>
      <c r="IJG158" s="168"/>
      <c r="IJH158" s="168"/>
      <c r="IJI158" s="168"/>
      <c r="IJJ158" s="168"/>
      <c r="IJK158" s="168"/>
      <c r="IJL158" s="168"/>
      <c r="IJM158" s="168"/>
      <c r="IJN158" s="168"/>
      <c r="IJO158" s="168"/>
      <c r="IJP158" s="168"/>
      <c r="IJQ158" s="168"/>
      <c r="IJR158" s="168"/>
      <c r="IJS158" s="168"/>
      <c r="IJT158" s="168"/>
      <c r="IJU158" s="168"/>
      <c r="IJV158" s="168"/>
      <c r="IJW158" s="168"/>
      <c r="IJX158" s="168"/>
      <c r="IJY158" s="168"/>
      <c r="IJZ158" s="168"/>
      <c r="IKA158" s="168"/>
      <c r="IKB158" s="168"/>
      <c r="IKC158" s="168"/>
      <c r="IKD158" s="168"/>
      <c r="IKE158" s="168"/>
      <c r="IKF158" s="168"/>
      <c r="IKG158" s="168"/>
      <c r="IKH158" s="168"/>
      <c r="IKI158" s="168"/>
      <c r="IKJ158" s="168"/>
      <c r="IKK158" s="168"/>
      <c r="IKL158" s="168"/>
      <c r="IKM158" s="168"/>
      <c r="IKN158" s="168"/>
      <c r="IKO158" s="168"/>
      <c r="IKP158" s="168"/>
      <c r="IKQ158" s="168"/>
      <c r="IKR158" s="168"/>
      <c r="IKS158" s="168"/>
      <c r="IKT158" s="168"/>
      <c r="IKU158" s="168"/>
      <c r="IKV158" s="168"/>
      <c r="IKW158" s="168"/>
      <c r="IKX158" s="168"/>
      <c r="IKY158" s="168"/>
      <c r="IKZ158" s="168"/>
      <c r="ILA158" s="168"/>
      <c r="ILB158" s="168"/>
      <c r="ILC158" s="168"/>
      <c r="ILD158" s="168"/>
      <c r="ILE158" s="168"/>
      <c r="ILF158" s="168"/>
      <c r="ILG158" s="168"/>
      <c r="ILH158" s="168"/>
      <c r="ILI158" s="168"/>
      <c r="ILJ158" s="168"/>
      <c r="ILK158" s="168"/>
      <c r="ILL158" s="168"/>
      <c r="ILM158" s="168"/>
      <c r="ILN158" s="168"/>
      <c r="ILO158" s="168"/>
      <c r="ILP158" s="168"/>
      <c r="ILQ158" s="168"/>
      <c r="ILR158" s="168"/>
      <c r="ILS158" s="168"/>
      <c r="ILT158" s="168"/>
      <c r="ILU158" s="168"/>
      <c r="ILV158" s="168"/>
      <c r="ILW158" s="168"/>
      <c r="ILX158" s="168"/>
      <c r="ILY158" s="168"/>
      <c r="ILZ158" s="168"/>
      <c r="IMA158" s="168"/>
      <c r="IMB158" s="168"/>
      <c r="IMC158" s="168"/>
      <c r="IMD158" s="168"/>
      <c r="IME158" s="168"/>
      <c r="IMF158" s="168"/>
      <c r="IMG158" s="168"/>
      <c r="IMH158" s="168"/>
      <c r="IMI158" s="168"/>
      <c r="IMJ158" s="168"/>
      <c r="IMK158" s="168"/>
      <c r="IML158" s="168"/>
      <c r="IMM158" s="168"/>
      <c r="IMN158" s="168"/>
      <c r="IMO158" s="168"/>
      <c r="IMP158" s="168"/>
      <c r="IMQ158" s="168"/>
      <c r="IMR158" s="168"/>
      <c r="IMS158" s="168"/>
      <c r="IMT158" s="168"/>
      <c r="IMU158" s="168"/>
      <c r="IMV158" s="168"/>
      <c r="IMW158" s="168"/>
      <c r="IMX158" s="168"/>
      <c r="IMY158" s="168"/>
      <c r="IMZ158" s="168"/>
      <c r="INA158" s="168"/>
      <c r="INB158" s="168"/>
      <c r="INC158" s="168"/>
      <c r="IND158" s="168"/>
      <c r="INE158" s="168"/>
      <c r="INF158" s="168"/>
      <c r="ING158" s="168"/>
      <c r="INH158" s="168"/>
      <c r="INI158" s="168"/>
      <c r="INJ158" s="168"/>
      <c r="INK158" s="168"/>
      <c r="INL158" s="168"/>
      <c r="INM158" s="168"/>
      <c r="INN158" s="168"/>
      <c r="INO158" s="168"/>
      <c r="INP158" s="168"/>
      <c r="INQ158" s="168"/>
      <c r="INR158" s="168"/>
      <c r="INS158" s="168"/>
      <c r="INT158" s="168"/>
      <c r="INU158" s="168"/>
      <c r="INV158" s="168"/>
      <c r="INW158" s="168"/>
      <c r="INX158" s="168"/>
      <c r="INY158" s="168"/>
      <c r="INZ158" s="168"/>
      <c r="IOA158" s="168"/>
      <c r="IOB158" s="168"/>
      <c r="IOC158" s="168"/>
      <c r="IOD158" s="168"/>
      <c r="IOE158" s="168"/>
      <c r="IOF158" s="168"/>
      <c r="IOG158" s="168"/>
      <c r="IOH158" s="168"/>
      <c r="IOI158" s="168"/>
      <c r="IOJ158" s="168"/>
      <c r="IOK158" s="168"/>
      <c r="IOL158" s="168"/>
      <c r="IOM158" s="168"/>
      <c r="ION158" s="168"/>
      <c r="IOO158" s="168"/>
      <c r="IOP158" s="168"/>
      <c r="IOQ158" s="168"/>
      <c r="IOR158" s="168"/>
      <c r="IOS158" s="168"/>
      <c r="IOT158" s="168"/>
      <c r="IOU158" s="168"/>
      <c r="IOV158" s="168"/>
      <c r="IOW158" s="168"/>
      <c r="IOX158" s="168"/>
      <c r="IOY158" s="168"/>
      <c r="IOZ158" s="168"/>
      <c r="IPA158" s="168"/>
      <c r="IPB158" s="168"/>
      <c r="IPC158" s="168"/>
      <c r="IPD158" s="168"/>
      <c r="IPE158" s="168"/>
      <c r="IPF158" s="168"/>
      <c r="IPG158" s="168"/>
      <c r="IPH158" s="168"/>
      <c r="IPI158" s="168"/>
      <c r="IPJ158" s="168"/>
      <c r="IPK158" s="168"/>
      <c r="IPL158" s="168"/>
      <c r="IPM158" s="168"/>
      <c r="IPN158" s="168"/>
      <c r="IPO158" s="168"/>
      <c r="IPP158" s="168"/>
      <c r="IPQ158" s="168"/>
      <c r="IPR158" s="168"/>
      <c r="IPS158" s="168"/>
      <c r="IPT158" s="168"/>
      <c r="IPU158" s="168"/>
      <c r="IPV158" s="168"/>
      <c r="IPW158" s="168"/>
      <c r="IPX158" s="168"/>
      <c r="IPY158" s="168"/>
      <c r="IPZ158" s="168"/>
      <c r="IQA158" s="168"/>
      <c r="IQB158" s="168"/>
      <c r="IQC158" s="168"/>
      <c r="IQD158" s="168"/>
      <c r="IQE158" s="168"/>
      <c r="IQF158" s="168"/>
      <c r="IQG158" s="168"/>
      <c r="IQH158" s="168"/>
      <c r="IQI158" s="168"/>
      <c r="IQJ158" s="168"/>
      <c r="IQK158" s="168"/>
      <c r="IQL158" s="168"/>
      <c r="IQM158" s="168"/>
      <c r="IQN158" s="168"/>
      <c r="IQO158" s="168"/>
      <c r="IQP158" s="168"/>
      <c r="IQQ158" s="168"/>
      <c r="IQR158" s="168"/>
      <c r="IQS158" s="168"/>
      <c r="IQT158" s="168"/>
      <c r="IQU158" s="168"/>
      <c r="IQV158" s="168"/>
      <c r="IQW158" s="168"/>
      <c r="IQX158" s="168"/>
      <c r="IQY158" s="168"/>
      <c r="IQZ158" s="168"/>
      <c r="IRA158" s="168"/>
      <c r="IRB158" s="168"/>
      <c r="IRC158" s="168"/>
      <c r="IRD158" s="168"/>
      <c r="IRE158" s="168"/>
      <c r="IRF158" s="168"/>
      <c r="IRG158" s="168"/>
      <c r="IRH158" s="168"/>
      <c r="IRI158" s="168"/>
      <c r="IRJ158" s="168"/>
      <c r="IRK158" s="168"/>
      <c r="IRL158" s="168"/>
      <c r="IRM158" s="168"/>
      <c r="IRN158" s="168"/>
      <c r="IRO158" s="168"/>
      <c r="IRP158" s="168"/>
      <c r="IRQ158" s="168"/>
      <c r="IRR158" s="168"/>
      <c r="IRS158" s="168"/>
      <c r="IRT158" s="168"/>
      <c r="IRU158" s="168"/>
      <c r="IRV158" s="168"/>
      <c r="IRW158" s="168"/>
      <c r="IRX158" s="168"/>
      <c r="IRY158" s="168"/>
      <c r="IRZ158" s="168"/>
      <c r="ISA158" s="168"/>
      <c r="ISB158" s="168"/>
      <c r="ISC158" s="168"/>
      <c r="ISD158" s="168"/>
      <c r="ISE158" s="168"/>
      <c r="ISF158" s="168"/>
      <c r="ISG158" s="168"/>
      <c r="ISH158" s="168"/>
      <c r="ISI158" s="168"/>
      <c r="ISJ158" s="168"/>
      <c r="ISK158" s="168"/>
      <c r="ISL158" s="168"/>
      <c r="ISM158" s="168"/>
      <c r="ISN158" s="168"/>
      <c r="ISO158" s="168"/>
      <c r="ISP158" s="168"/>
      <c r="ISQ158" s="168"/>
      <c r="ISR158" s="168"/>
      <c r="ISS158" s="168"/>
      <c r="IST158" s="168"/>
      <c r="ISU158" s="168"/>
      <c r="ISV158" s="168"/>
      <c r="ISW158" s="168"/>
      <c r="ISX158" s="168"/>
      <c r="ISY158" s="168"/>
      <c r="ISZ158" s="168"/>
      <c r="ITA158" s="168"/>
      <c r="ITB158" s="168"/>
      <c r="ITC158" s="168"/>
      <c r="ITD158" s="168"/>
      <c r="ITE158" s="168"/>
      <c r="ITF158" s="168"/>
      <c r="ITG158" s="168"/>
      <c r="ITH158" s="168"/>
      <c r="ITI158" s="168"/>
      <c r="ITJ158" s="168"/>
      <c r="ITK158" s="168"/>
      <c r="ITL158" s="168"/>
      <c r="ITM158" s="168"/>
      <c r="ITN158" s="168"/>
      <c r="ITO158" s="168"/>
      <c r="ITP158" s="168"/>
      <c r="ITQ158" s="168"/>
      <c r="ITR158" s="168"/>
      <c r="ITS158" s="168"/>
      <c r="ITT158" s="168"/>
      <c r="ITU158" s="168"/>
      <c r="ITV158" s="168"/>
      <c r="ITW158" s="168"/>
      <c r="ITX158" s="168"/>
      <c r="ITY158" s="168"/>
      <c r="ITZ158" s="168"/>
      <c r="IUA158" s="168"/>
      <c r="IUB158" s="168"/>
      <c r="IUC158" s="168"/>
      <c r="IUD158" s="168"/>
      <c r="IUE158" s="168"/>
      <c r="IUF158" s="168"/>
      <c r="IUG158" s="168"/>
      <c r="IUH158" s="168"/>
      <c r="IUI158" s="168"/>
      <c r="IUJ158" s="168"/>
      <c r="IUK158" s="168"/>
      <c r="IUL158" s="168"/>
      <c r="IUM158" s="168"/>
      <c r="IUN158" s="168"/>
      <c r="IUO158" s="168"/>
      <c r="IUP158" s="168"/>
      <c r="IUQ158" s="168"/>
      <c r="IUR158" s="168"/>
      <c r="IUS158" s="168"/>
      <c r="IUT158" s="168"/>
      <c r="IUU158" s="168"/>
      <c r="IUV158" s="168"/>
      <c r="IUW158" s="168"/>
      <c r="IUX158" s="168"/>
      <c r="IUY158" s="168"/>
      <c r="IUZ158" s="168"/>
      <c r="IVA158" s="168"/>
      <c r="IVB158" s="168"/>
      <c r="IVC158" s="168"/>
      <c r="IVD158" s="168"/>
      <c r="IVE158" s="168"/>
      <c r="IVF158" s="168"/>
      <c r="IVG158" s="168"/>
      <c r="IVH158" s="168"/>
      <c r="IVI158" s="168"/>
      <c r="IVJ158" s="168"/>
      <c r="IVK158" s="168"/>
      <c r="IVL158" s="168"/>
      <c r="IVM158" s="168"/>
      <c r="IVN158" s="168"/>
      <c r="IVO158" s="168"/>
      <c r="IVP158" s="168"/>
      <c r="IVQ158" s="168"/>
      <c r="IVR158" s="168"/>
      <c r="IVS158" s="168"/>
      <c r="IVT158" s="168"/>
      <c r="IVU158" s="168"/>
      <c r="IVV158" s="168"/>
      <c r="IVW158" s="168"/>
      <c r="IVX158" s="168"/>
      <c r="IVY158" s="168"/>
      <c r="IVZ158" s="168"/>
      <c r="IWA158" s="168"/>
      <c r="IWB158" s="168"/>
      <c r="IWC158" s="168"/>
      <c r="IWD158" s="168"/>
      <c r="IWE158" s="168"/>
      <c r="IWF158" s="168"/>
      <c r="IWG158" s="168"/>
      <c r="IWH158" s="168"/>
      <c r="IWI158" s="168"/>
      <c r="IWJ158" s="168"/>
      <c r="IWK158" s="168"/>
      <c r="IWL158" s="168"/>
      <c r="IWM158" s="168"/>
      <c r="IWN158" s="168"/>
      <c r="IWO158" s="168"/>
      <c r="IWP158" s="168"/>
      <c r="IWQ158" s="168"/>
      <c r="IWR158" s="168"/>
      <c r="IWS158" s="168"/>
      <c r="IWT158" s="168"/>
      <c r="IWU158" s="168"/>
      <c r="IWV158" s="168"/>
      <c r="IWW158" s="168"/>
      <c r="IWX158" s="168"/>
      <c r="IWY158" s="168"/>
      <c r="IWZ158" s="168"/>
      <c r="IXA158" s="168"/>
      <c r="IXB158" s="168"/>
      <c r="IXC158" s="168"/>
      <c r="IXD158" s="168"/>
      <c r="IXE158" s="168"/>
      <c r="IXF158" s="168"/>
      <c r="IXG158" s="168"/>
      <c r="IXH158" s="168"/>
      <c r="IXI158" s="168"/>
      <c r="IXJ158" s="168"/>
      <c r="IXK158" s="168"/>
      <c r="IXL158" s="168"/>
      <c r="IXM158" s="168"/>
      <c r="IXN158" s="168"/>
      <c r="IXO158" s="168"/>
      <c r="IXP158" s="168"/>
      <c r="IXQ158" s="168"/>
      <c r="IXR158" s="168"/>
      <c r="IXS158" s="168"/>
      <c r="IXT158" s="168"/>
      <c r="IXU158" s="168"/>
      <c r="IXV158" s="168"/>
      <c r="IXW158" s="168"/>
      <c r="IXX158" s="168"/>
      <c r="IXY158" s="168"/>
      <c r="IXZ158" s="168"/>
      <c r="IYA158" s="168"/>
      <c r="IYB158" s="168"/>
      <c r="IYC158" s="168"/>
      <c r="IYD158" s="168"/>
      <c r="IYE158" s="168"/>
      <c r="IYF158" s="168"/>
      <c r="IYG158" s="168"/>
      <c r="IYH158" s="168"/>
      <c r="IYI158" s="168"/>
      <c r="IYJ158" s="168"/>
      <c r="IYK158" s="168"/>
      <c r="IYL158" s="168"/>
      <c r="IYM158" s="168"/>
      <c r="IYN158" s="168"/>
      <c r="IYO158" s="168"/>
      <c r="IYP158" s="168"/>
      <c r="IYQ158" s="168"/>
      <c r="IYR158" s="168"/>
      <c r="IYS158" s="168"/>
      <c r="IYT158" s="168"/>
      <c r="IYU158" s="168"/>
      <c r="IYV158" s="168"/>
      <c r="IYW158" s="168"/>
      <c r="IYX158" s="168"/>
      <c r="IYY158" s="168"/>
      <c r="IYZ158" s="168"/>
      <c r="IZA158" s="168"/>
      <c r="IZB158" s="168"/>
      <c r="IZC158" s="168"/>
      <c r="IZD158" s="168"/>
      <c r="IZE158" s="168"/>
      <c r="IZF158" s="168"/>
      <c r="IZG158" s="168"/>
      <c r="IZH158" s="168"/>
      <c r="IZI158" s="168"/>
      <c r="IZJ158" s="168"/>
      <c r="IZK158" s="168"/>
      <c r="IZL158" s="168"/>
      <c r="IZM158" s="168"/>
      <c r="IZN158" s="168"/>
      <c r="IZO158" s="168"/>
      <c r="IZP158" s="168"/>
      <c r="IZQ158" s="168"/>
      <c r="IZR158" s="168"/>
      <c r="IZS158" s="168"/>
      <c r="IZT158" s="168"/>
      <c r="IZU158" s="168"/>
      <c r="IZV158" s="168"/>
      <c r="IZW158" s="168"/>
      <c r="IZX158" s="168"/>
      <c r="IZY158" s="168"/>
      <c r="IZZ158" s="168"/>
      <c r="JAA158" s="168"/>
      <c r="JAB158" s="168"/>
      <c r="JAC158" s="168"/>
      <c r="JAD158" s="168"/>
      <c r="JAE158" s="168"/>
      <c r="JAF158" s="168"/>
      <c r="JAG158" s="168"/>
      <c r="JAH158" s="168"/>
      <c r="JAI158" s="168"/>
      <c r="JAJ158" s="168"/>
      <c r="JAK158" s="168"/>
      <c r="JAL158" s="168"/>
      <c r="JAM158" s="168"/>
      <c r="JAN158" s="168"/>
      <c r="JAO158" s="168"/>
      <c r="JAP158" s="168"/>
      <c r="JAQ158" s="168"/>
      <c r="JAR158" s="168"/>
      <c r="JAS158" s="168"/>
      <c r="JAT158" s="168"/>
      <c r="JAU158" s="168"/>
      <c r="JAV158" s="168"/>
      <c r="JAW158" s="168"/>
      <c r="JAX158" s="168"/>
      <c r="JAY158" s="168"/>
      <c r="JAZ158" s="168"/>
      <c r="JBA158" s="168"/>
      <c r="JBB158" s="168"/>
      <c r="JBC158" s="168"/>
      <c r="JBD158" s="168"/>
      <c r="JBE158" s="168"/>
      <c r="JBF158" s="168"/>
      <c r="JBG158" s="168"/>
      <c r="JBH158" s="168"/>
      <c r="JBI158" s="168"/>
      <c r="JBJ158" s="168"/>
      <c r="JBK158" s="168"/>
      <c r="JBL158" s="168"/>
      <c r="JBM158" s="168"/>
      <c r="JBN158" s="168"/>
      <c r="JBO158" s="168"/>
      <c r="JBP158" s="168"/>
      <c r="JBQ158" s="168"/>
      <c r="JBR158" s="168"/>
      <c r="JBS158" s="168"/>
      <c r="JBT158" s="168"/>
      <c r="JBU158" s="168"/>
      <c r="JBV158" s="168"/>
      <c r="JBW158" s="168"/>
      <c r="JBX158" s="168"/>
      <c r="JBY158" s="168"/>
      <c r="JBZ158" s="168"/>
      <c r="JCA158" s="168"/>
      <c r="JCB158" s="168"/>
      <c r="JCC158" s="168"/>
      <c r="JCD158" s="168"/>
      <c r="JCE158" s="168"/>
      <c r="JCF158" s="168"/>
      <c r="JCG158" s="168"/>
      <c r="JCH158" s="168"/>
      <c r="JCI158" s="168"/>
      <c r="JCJ158" s="168"/>
      <c r="JCK158" s="168"/>
      <c r="JCL158" s="168"/>
      <c r="JCM158" s="168"/>
      <c r="JCN158" s="168"/>
      <c r="JCO158" s="168"/>
      <c r="JCP158" s="168"/>
      <c r="JCQ158" s="168"/>
      <c r="JCR158" s="168"/>
      <c r="JCS158" s="168"/>
      <c r="JCT158" s="168"/>
      <c r="JCU158" s="168"/>
      <c r="JCV158" s="168"/>
      <c r="JCW158" s="168"/>
      <c r="JCX158" s="168"/>
      <c r="JCY158" s="168"/>
      <c r="JCZ158" s="168"/>
      <c r="JDA158" s="168"/>
      <c r="JDB158" s="168"/>
      <c r="JDC158" s="168"/>
      <c r="JDD158" s="168"/>
      <c r="JDE158" s="168"/>
      <c r="JDF158" s="168"/>
      <c r="JDG158" s="168"/>
      <c r="JDH158" s="168"/>
      <c r="JDI158" s="168"/>
      <c r="JDJ158" s="168"/>
      <c r="JDK158" s="168"/>
      <c r="JDL158" s="168"/>
      <c r="JDM158" s="168"/>
      <c r="JDN158" s="168"/>
      <c r="JDO158" s="168"/>
      <c r="JDP158" s="168"/>
      <c r="JDQ158" s="168"/>
      <c r="JDR158" s="168"/>
      <c r="JDS158" s="168"/>
      <c r="JDT158" s="168"/>
      <c r="JDU158" s="168"/>
      <c r="JDV158" s="168"/>
      <c r="JDW158" s="168"/>
      <c r="JDX158" s="168"/>
      <c r="JDY158" s="168"/>
      <c r="JDZ158" s="168"/>
      <c r="JEA158" s="168"/>
      <c r="JEB158" s="168"/>
      <c r="JEC158" s="168"/>
      <c r="JED158" s="168"/>
      <c r="JEE158" s="168"/>
      <c r="JEF158" s="168"/>
      <c r="JEG158" s="168"/>
      <c r="JEH158" s="168"/>
      <c r="JEI158" s="168"/>
      <c r="JEJ158" s="168"/>
      <c r="JEK158" s="168"/>
      <c r="JEL158" s="168"/>
      <c r="JEM158" s="168"/>
      <c r="JEN158" s="168"/>
      <c r="JEO158" s="168"/>
      <c r="JEP158" s="168"/>
      <c r="JEQ158" s="168"/>
      <c r="JER158" s="168"/>
      <c r="JES158" s="168"/>
      <c r="JET158" s="168"/>
      <c r="JEU158" s="168"/>
      <c r="JEV158" s="168"/>
      <c r="JEW158" s="168"/>
      <c r="JEX158" s="168"/>
      <c r="JEY158" s="168"/>
      <c r="JEZ158" s="168"/>
      <c r="JFA158" s="168"/>
      <c r="JFB158" s="168"/>
      <c r="JFC158" s="168"/>
      <c r="JFD158" s="168"/>
      <c r="JFE158" s="168"/>
      <c r="JFF158" s="168"/>
      <c r="JFG158" s="168"/>
      <c r="JFH158" s="168"/>
      <c r="JFI158" s="168"/>
      <c r="JFJ158" s="168"/>
      <c r="JFK158" s="168"/>
      <c r="JFL158" s="168"/>
      <c r="JFM158" s="168"/>
      <c r="JFN158" s="168"/>
      <c r="JFO158" s="168"/>
      <c r="JFP158" s="168"/>
      <c r="JFQ158" s="168"/>
      <c r="JFR158" s="168"/>
      <c r="JFS158" s="168"/>
      <c r="JFT158" s="168"/>
      <c r="JFU158" s="168"/>
      <c r="JFV158" s="168"/>
      <c r="JFW158" s="168"/>
      <c r="JFX158" s="168"/>
      <c r="JFY158" s="168"/>
      <c r="JFZ158" s="168"/>
      <c r="JGA158" s="168"/>
      <c r="JGB158" s="168"/>
      <c r="JGC158" s="168"/>
      <c r="JGD158" s="168"/>
      <c r="JGE158" s="168"/>
      <c r="JGF158" s="168"/>
      <c r="JGG158" s="168"/>
      <c r="JGH158" s="168"/>
      <c r="JGI158" s="168"/>
      <c r="JGJ158" s="168"/>
      <c r="JGK158" s="168"/>
      <c r="JGL158" s="168"/>
      <c r="JGM158" s="168"/>
      <c r="JGN158" s="168"/>
      <c r="JGO158" s="168"/>
      <c r="JGP158" s="168"/>
      <c r="JGQ158" s="168"/>
      <c r="JGR158" s="168"/>
      <c r="JGS158" s="168"/>
      <c r="JGT158" s="168"/>
      <c r="JGU158" s="168"/>
      <c r="JGV158" s="168"/>
      <c r="JGW158" s="168"/>
      <c r="JGX158" s="168"/>
      <c r="JGY158" s="168"/>
      <c r="JGZ158" s="168"/>
      <c r="JHA158" s="168"/>
      <c r="JHB158" s="168"/>
      <c r="JHC158" s="168"/>
      <c r="JHD158" s="168"/>
      <c r="JHE158" s="168"/>
      <c r="JHF158" s="168"/>
      <c r="JHG158" s="168"/>
      <c r="JHH158" s="168"/>
      <c r="JHI158" s="168"/>
      <c r="JHJ158" s="168"/>
      <c r="JHK158" s="168"/>
      <c r="JHL158" s="168"/>
      <c r="JHM158" s="168"/>
      <c r="JHN158" s="168"/>
      <c r="JHO158" s="168"/>
      <c r="JHP158" s="168"/>
      <c r="JHQ158" s="168"/>
      <c r="JHR158" s="168"/>
      <c r="JHS158" s="168"/>
      <c r="JHT158" s="168"/>
      <c r="JHU158" s="168"/>
      <c r="JHV158" s="168"/>
      <c r="JHW158" s="168"/>
      <c r="JHX158" s="168"/>
      <c r="JHY158" s="168"/>
      <c r="JHZ158" s="168"/>
      <c r="JIA158" s="168"/>
      <c r="JIB158" s="168"/>
      <c r="JIC158" s="168"/>
      <c r="JID158" s="168"/>
      <c r="JIE158" s="168"/>
      <c r="JIF158" s="168"/>
      <c r="JIG158" s="168"/>
      <c r="JIH158" s="168"/>
      <c r="JII158" s="168"/>
      <c r="JIJ158" s="168"/>
      <c r="JIK158" s="168"/>
      <c r="JIL158" s="168"/>
      <c r="JIM158" s="168"/>
      <c r="JIN158" s="168"/>
      <c r="JIO158" s="168"/>
      <c r="JIP158" s="168"/>
      <c r="JIQ158" s="168"/>
      <c r="JIR158" s="168"/>
      <c r="JIS158" s="168"/>
      <c r="JIT158" s="168"/>
      <c r="JIU158" s="168"/>
      <c r="JIV158" s="168"/>
      <c r="JIW158" s="168"/>
      <c r="JIX158" s="168"/>
      <c r="JIY158" s="168"/>
      <c r="JIZ158" s="168"/>
      <c r="JJA158" s="168"/>
      <c r="JJB158" s="168"/>
      <c r="JJC158" s="168"/>
      <c r="JJD158" s="168"/>
      <c r="JJE158" s="168"/>
      <c r="JJF158" s="168"/>
      <c r="JJG158" s="168"/>
      <c r="JJH158" s="168"/>
      <c r="JJI158" s="168"/>
      <c r="JJJ158" s="168"/>
      <c r="JJK158" s="168"/>
      <c r="JJL158" s="168"/>
      <c r="JJM158" s="168"/>
      <c r="JJN158" s="168"/>
      <c r="JJO158" s="168"/>
      <c r="JJP158" s="168"/>
      <c r="JJQ158" s="168"/>
      <c r="JJR158" s="168"/>
      <c r="JJS158" s="168"/>
      <c r="JJT158" s="168"/>
      <c r="JJU158" s="168"/>
      <c r="JJV158" s="168"/>
      <c r="JJW158" s="168"/>
      <c r="JJX158" s="168"/>
      <c r="JJY158" s="168"/>
      <c r="JJZ158" s="168"/>
      <c r="JKA158" s="168"/>
      <c r="JKB158" s="168"/>
      <c r="JKC158" s="168"/>
      <c r="JKD158" s="168"/>
      <c r="JKE158" s="168"/>
      <c r="JKF158" s="168"/>
      <c r="JKG158" s="168"/>
      <c r="JKH158" s="168"/>
      <c r="JKI158" s="168"/>
      <c r="JKJ158" s="168"/>
      <c r="JKK158" s="168"/>
      <c r="JKL158" s="168"/>
      <c r="JKM158" s="168"/>
      <c r="JKN158" s="168"/>
      <c r="JKO158" s="168"/>
      <c r="JKP158" s="168"/>
      <c r="JKQ158" s="168"/>
      <c r="JKR158" s="168"/>
      <c r="JKS158" s="168"/>
      <c r="JKT158" s="168"/>
      <c r="JKU158" s="168"/>
      <c r="JKV158" s="168"/>
      <c r="JKW158" s="168"/>
      <c r="JKX158" s="168"/>
      <c r="JKY158" s="168"/>
      <c r="JKZ158" s="168"/>
      <c r="JLA158" s="168"/>
      <c r="JLB158" s="168"/>
      <c r="JLC158" s="168"/>
      <c r="JLD158" s="168"/>
      <c r="JLE158" s="168"/>
      <c r="JLF158" s="168"/>
      <c r="JLG158" s="168"/>
      <c r="JLH158" s="168"/>
      <c r="JLI158" s="168"/>
      <c r="JLJ158" s="168"/>
      <c r="JLK158" s="168"/>
      <c r="JLL158" s="168"/>
      <c r="JLM158" s="168"/>
      <c r="JLN158" s="168"/>
      <c r="JLO158" s="168"/>
      <c r="JLP158" s="168"/>
      <c r="JLQ158" s="168"/>
      <c r="JLR158" s="168"/>
      <c r="JLS158" s="168"/>
      <c r="JLT158" s="168"/>
      <c r="JLU158" s="168"/>
      <c r="JLV158" s="168"/>
      <c r="JLW158" s="168"/>
      <c r="JLX158" s="168"/>
      <c r="JLY158" s="168"/>
      <c r="JLZ158" s="168"/>
      <c r="JMA158" s="168"/>
      <c r="JMB158" s="168"/>
      <c r="JMC158" s="168"/>
      <c r="JMD158" s="168"/>
      <c r="JME158" s="168"/>
      <c r="JMF158" s="168"/>
      <c r="JMG158" s="168"/>
      <c r="JMH158" s="168"/>
      <c r="JMI158" s="168"/>
      <c r="JMJ158" s="168"/>
      <c r="JMK158" s="168"/>
      <c r="JML158" s="168"/>
      <c r="JMM158" s="168"/>
      <c r="JMN158" s="168"/>
      <c r="JMO158" s="168"/>
      <c r="JMP158" s="168"/>
      <c r="JMQ158" s="168"/>
      <c r="JMR158" s="168"/>
      <c r="JMS158" s="168"/>
      <c r="JMT158" s="168"/>
      <c r="JMU158" s="168"/>
      <c r="JMV158" s="168"/>
      <c r="JMW158" s="168"/>
      <c r="JMX158" s="168"/>
      <c r="JMY158" s="168"/>
      <c r="JMZ158" s="168"/>
      <c r="JNA158" s="168"/>
      <c r="JNB158" s="168"/>
      <c r="JNC158" s="168"/>
      <c r="JND158" s="168"/>
      <c r="JNE158" s="168"/>
      <c r="JNF158" s="168"/>
      <c r="JNG158" s="168"/>
      <c r="JNH158" s="168"/>
      <c r="JNI158" s="168"/>
      <c r="JNJ158" s="168"/>
      <c r="JNK158" s="168"/>
      <c r="JNL158" s="168"/>
      <c r="JNM158" s="168"/>
      <c r="JNN158" s="168"/>
      <c r="JNO158" s="168"/>
      <c r="JNP158" s="168"/>
      <c r="JNQ158" s="168"/>
      <c r="JNR158" s="168"/>
      <c r="JNS158" s="168"/>
      <c r="JNT158" s="168"/>
      <c r="JNU158" s="168"/>
      <c r="JNV158" s="168"/>
      <c r="JNW158" s="168"/>
      <c r="JNX158" s="168"/>
      <c r="JNY158" s="168"/>
      <c r="JNZ158" s="168"/>
      <c r="JOA158" s="168"/>
      <c r="JOB158" s="168"/>
      <c r="JOC158" s="168"/>
      <c r="JOD158" s="168"/>
      <c r="JOE158" s="168"/>
      <c r="JOF158" s="168"/>
      <c r="JOG158" s="168"/>
      <c r="JOH158" s="168"/>
      <c r="JOI158" s="168"/>
      <c r="JOJ158" s="168"/>
      <c r="JOK158" s="168"/>
      <c r="JOL158" s="168"/>
      <c r="JOM158" s="168"/>
      <c r="JON158" s="168"/>
      <c r="JOO158" s="168"/>
      <c r="JOP158" s="168"/>
      <c r="JOQ158" s="168"/>
      <c r="JOR158" s="168"/>
      <c r="JOS158" s="168"/>
      <c r="JOT158" s="168"/>
      <c r="JOU158" s="168"/>
      <c r="JOV158" s="168"/>
      <c r="JOW158" s="168"/>
      <c r="JOX158" s="168"/>
      <c r="JOY158" s="168"/>
      <c r="JOZ158" s="168"/>
      <c r="JPA158" s="168"/>
      <c r="JPB158" s="168"/>
      <c r="JPC158" s="168"/>
      <c r="JPD158" s="168"/>
      <c r="JPE158" s="168"/>
      <c r="JPF158" s="168"/>
      <c r="JPG158" s="168"/>
      <c r="JPH158" s="168"/>
      <c r="JPI158" s="168"/>
      <c r="JPJ158" s="168"/>
      <c r="JPK158" s="168"/>
      <c r="JPL158" s="168"/>
      <c r="JPM158" s="168"/>
      <c r="JPN158" s="168"/>
      <c r="JPO158" s="168"/>
      <c r="JPP158" s="168"/>
      <c r="JPQ158" s="168"/>
      <c r="JPR158" s="168"/>
      <c r="JPS158" s="168"/>
      <c r="JPT158" s="168"/>
      <c r="JPU158" s="168"/>
      <c r="JPV158" s="168"/>
      <c r="JPW158" s="168"/>
      <c r="JPX158" s="168"/>
      <c r="JPY158" s="168"/>
      <c r="JPZ158" s="168"/>
      <c r="JQA158" s="168"/>
      <c r="JQB158" s="168"/>
      <c r="JQC158" s="168"/>
      <c r="JQD158" s="168"/>
      <c r="JQE158" s="168"/>
      <c r="JQF158" s="168"/>
      <c r="JQG158" s="168"/>
      <c r="JQH158" s="168"/>
      <c r="JQI158" s="168"/>
      <c r="JQJ158" s="168"/>
      <c r="JQK158" s="168"/>
      <c r="JQL158" s="168"/>
      <c r="JQM158" s="168"/>
      <c r="JQN158" s="168"/>
      <c r="JQO158" s="168"/>
      <c r="JQP158" s="168"/>
      <c r="JQQ158" s="168"/>
      <c r="JQR158" s="168"/>
      <c r="JQS158" s="168"/>
      <c r="JQT158" s="168"/>
      <c r="JQU158" s="168"/>
      <c r="JQV158" s="168"/>
      <c r="JQW158" s="168"/>
      <c r="JQX158" s="168"/>
      <c r="JQY158" s="168"/>
      <c r="JQZ158" s="168"/>
      <c r="JRA158" s="168"/>
      <c r="JRB158" s="168"/>
      <c r="JRC158" s="168"/>
      <c r="JRD158" s="168"/>
      <c r="JRE158" s="168"/>
      <c r="JRF158" s="168"/>
      <c r="JRG158" s="168"/>
      <c r="JRH158" s="168"/>
      <c r="JRI158" s="168"/>
      <c r="JRJ158" s="168"/>
      <c r="JRK158" s="168"/>
      <c r="JRL158" s="168"/>
      <c r="JRM158" s="168"/>
      <c r="JRN158" s="168"/>
      <c r="JRO158" s="168"/>
      <c r="JRP158" s="168"/>
      <c r="JRQ158" s="168"/>
      <c r="JRR158" s="168"/>
      <c r="JRS158" s="168"/>
      <c r="JRT158" s="168"/>
      <c r="JRU158" s="168"/>
      <c r="JRV158" s="168"/>
      <c r="JRW158" s="168"/>
      <c r="JRX158" s="168"/>
      <c r="JRY158" s="168"/>
      <c r="JRZ158" s="168"/>
      <c r="JSA158" s="168"/>
      <c r="JSB158" s="168"/>
      <c r="JSC158" s="168"/>
      <c r="JSD158" s="168"/>
      <c r="JSE158" s="168"/>
      <c r="JSF158" s="168"/>
      <c r="JSG158" s="168"/>
      <c r="JSH158" s="168"/>
      <c r="JSI158" s="168"/>
      <c r="JSJ158" s="168"/>
      <c r="JSK158" s="168"/>
      <c r="JSL158" s="168"/>
      <c r="JSM158" s="168"/>
      <c r="JSN158" s="168"/>
      <c r="JSO158" s="168"/>
      <c r="JSP158" s="168"/>
      <c r="JSQ158" s="168"/>
      <c r="JSR158" s="168"/>
      <c r="JSS158" s="168"/>
      <c r="JST158" s="168"/>
      <c r="JSU158" s="168"/>
      <c r="JSV158" s="168"/>
      <c r="JSW158" s="168"/>
      <c r="JSX158" s="168"/>
      <c r="JSY158" s="168"/>
      <c r="JSZ158" s="168"/>
      <c r="JTA158" s="168"/>
      <c r="JTB158" s="168"/>
      <c r="JTC158" s="168"/>
      <c r="JTD158" s="168"/>
      <c r="JTE158" s="168"/>
      <c r="JTF158" s="168"/>
      <c r="JTG158" s="168"/>
      <c r="JTH158" s="168"/>
      <c r="JTI158" s="168"/>
      <c r="JTJ158" s="168"/>
      <c r="JTK158" s="168"/>
      <c r="JTL158" s="168"/>
      <c r="JTM158" s="168"/>
      <c r="JTN158" s="168"/>
      <c r="JTO158" s="168"/>
      <c r="JTP158" s="168"/>
      <c r="JTQ158" s="168"/>
      <c r="JTR158" s="168"/>
      <c r="JTS158" s="168"/>
      <c r="JTT158" s="168"/>
      <c r="JTU158" s="168"/>
      <c r="JTV158" s="168"/>
      <c r="JTW158" s="168"/>
      <c r="JTX158" s="168"/>
      <c r="JTY158" s="168"/>
      <c r="JTZ158" s="168"/>
      <c r="JUA158" s="168"/>
      <c r="JUB158" s="168"/>
      <c r="JUC158" s="168"/>
      <c r="JUD158" s="168"/>
      <c r="JUE158" s="168"/>
      <c r="JUF158" s="168"/>
      <c r="JUG158" s="168"/>
      <c r="JUH158" s="168"/>
      <c r="JUI158" s="168"/>
      <c r="JUJ158" s="168"/>
      <c r="JUK158" s="168"/>
      <c r="JUL158" s="168"/>
      <c r="JUM158" s="168"/>
      <c r="JUN158" s="168"/>
      <c r="JUO158" s="168"/>
      <c r="JUP158" s="168"/>
      <c r="JUQ158" s="168"/>
      <c r="JUR158" s="168"/>
      <c r="JUS158" s="168"/>
      <c r="JUT158" s="168"/>
      <c r="JUU158" s="168"/>
      <c r="JUV158" s="168"/>
      <c r="JUW158" s="168"/>
      <c r="JUX158" s="168"/>
      <c r="JUY158" s="168"/>
      <c r="JUZ158" s="168"/>
      <c r="JVA158" s="168"/>
      <c r="JVB158" s="168"/>
      <c r="JVC158" s="168"/>
      <c r="JVD158" s="168"/>
      <c r="JVE158" s="168"/>
      <c r="JVF158" s="168"/>
      <c r="JVG158" s="168"/>
      <c r="JVH158" s="168"/>
      <c r="JVI158" s="168"/>
      <c r="JVJ158" s="168"/>
      <c r="JVK158" s="168"/>
      <c r="JVL158" s="168"/>
      <c r="JVM158" s="168"/>
      <c r="JVN158" s="168"/>
      <c r="JVO158" s="168"/>
      <c r="JVP158" s="168"/>
      <c r="JVQ158" s="168"/>
      <c r="JVR158" s="168"/>
      <c r="JVS158" s="168"/>
      <c r="JVT158" s="168"/>
      <c r="JVU158" s="168"/>
      <c r="JVV158" s="168"/>
      <c r="JVW158" s="168"/>
      <c r="JVX158" s="168"/>
      <c r="JVY158" s="168"/>
      <c r="JVZ158" s="168"/>
      <c r="JWA158" s="168"/>
      <c r="JWB158" s="168"/>
      <c r="JWC158" s="168"/>
      <c r="JWD158" s="168"/>
      <c r="JWE158" s="168"/>
      <c r="JWF158" s="168"/>
      <c r="JWG158" s="168"/>
      <c r="JWH158" s="168"/>
      <c r="JWI158" s="168"/>
      <c r="JWJ158" s="168"/>
      <c r="JWK158" s="168"/>
      <c r="JWL158" s="168"/>
      <c r="JWM158" s="168"/>
      <c r="JWN158" s="168"/>
      <c r="JWO158" s="168"/>
      <c r="JWP158" s="168"/>
      <c r="JWQ158" s="168"/>
      <c r="JWR158" s="168"/>
      <c r="JWS158" s="168"/>
      <c r="JWT158" s="168"/>
      <c r="JWU158" s="168"/>
      <c r="JWV158" s="168"/>
      <c r="JWW158" s="168"/>
      <c r="JWX158" s="168"/>
      <c r="JWY158" s="168"/>
      <c r="JWZ158" s="168"/>
      <c r="JXA158" s="168"/>
      <c r="JXB158" s="168"/>
      <c r="JXC158" s="168"/>
      <c r="JXD158" s="168"/>
      <c r="JXE158" s="168"/>
      <c r="JXF158" s="168"/>
      <c r="JXG158" s="168"/>
      <c r="JXH158" s="168"/>
      <c r="JXI158" s="168"/>
      <c r="JXJ158" s="168"/>
      <c r="JXK158" s="168"/>
      <c r="JXL158" s="168"/>
      <c r="JXM158" s="168"/>
      <c r="JXN158" s="168"/>
      <c r="JXO158" s="168"/>
      <c r="JXP158" s="168"/>
      <c r="JXQ158" s="168"/>
      <c r="JXR158" s="168"/>
      <c r="JXS158" s="168"/>
      <c r="JXT158" s="168"/>
      <c r="JXU158" s="168"/>
      <c r="JXV158" s="168"/>
      <c r="JXW158" s="168"/>
      <c r="JXX158" s="168"/>
      <c r="JXY158" s="168"/>
      <c r="JXZ158" s="168"/>
      <c r="JYA158" s="168"/>
      <c r="JYB158" s="168"/>
      <c r="JYC158" s="168"/>
      <c r="JYD158" s="168"/>
      <c r="JYE158" s="168"/>
      <c r="JYF158" s="168"/>
      <c r="JYG158" s="168"/>
      <c r="JYH158" s="168"/>
      <c r="JYI158" s="168"/>
      <c r="JYJ158" s="168"/>
      <c r="JYK158" s="168"/>
      <c r="JYL158" s="168"/>
      <c r="JYM158" s="168"/>
      <c r="JYN158" s="168"/>
      <c r="JYO158" s="168"/>
      <c r="JYP158" s="168"/>
      <c r="JYQ158" s="168"/>
      <c r="JYR158" s="168"/>
      <c r="JYS158" s="168"/>
      <c r="JYT158" s="168"/>
      <c r="JYU158" s="168"/>
      <c r="JYV158" s="168"/>
      <c r="JYW158" s="168"/>
      <c r="JYX158" s="168"/>
      <c r="JYY158" s="168"/>
      <c r="JYZ158" s="168"/>
      <c r="JZA158" s="168"/>
      <c r="JZB158" s="168"/>
      <c r="JZC158" s="168"/>
      <c r="JZD158" s="168"/>
      <c r="JZE158" s="168"/>
      <c r="JZF158" s="168"/>
      <c r="JZG158" s="168"/>
      <c r="JZH158" s="168"/>
      <c r="JZI158" s="168"/>
      <c r="JZJ158" s="168"/>
      <c r="JZK158" s="168"/>
      <c r="JZL158" s="168"/>
      <c r="JZM158" s="168"/>
      <c r="JZN158" s="168"/>
      <c r="JZO158" s="168"/>
      <c r="JZP158" s="168"/>
      <c r="JZQ158" s="168"/>
      <c r="JZR158" s="168"/>
      <c r="JZS158" s="168"/>
      <c r="JZT158" s="168"/>
      <c r="JZU158" s="168"/>
      <c r="JZV158" s="168"/>
      <c r="JZW158" s="168"/>
      <c r="JZX158" s="168"/>
      <c r="JZY158" s="168"/>
      <c r="JZZ158" s="168"/>
      <c r="KAA158" s="168"/>
      <c r="KAB158" s="168"/>
      <c r="KAC158" s="168"/>
      <c r="KAD158" s="168"/>
      <c r="KAE158" s="168"/>
      <c r="KAF158" s="168"/>
      <c r="KAG158" s="168"/>
      <c r="KAH158" s="168"/>
      <c r="KAI158" s="168"/>
      <c r="KAJ158" s="168"/>
      <c r="KAK158" s="168"/>
      <c r="KAL158" s="168"/>
      <c r="KAM158" s="168"/>
      <c r="KAN158" s="168"/>
      <c r="KAO158" s="168"/>
      <c r="KAP158" s="168"/>
      <c r="KAQ158" s="168"/>
      <c r="KAR158" s="168"/>
      <c r="KAS158" s="168"/>
      <c r="KAT158" s="168"/>
      <c r="KAU158" s="168"/>
      <c r="KAV158" s="168"/>
      <c r="KAW158" s="168"/>
      <c r="KAX158" s="168"/>
      <c r="KAY158" s="168"/>
      <c r="KAZ158" s="168"/>
      <c r="KBA158" s="168"/>
      <c r="KBB158" s="168"/>
      <c r="KBC158" s="168"/>
      <c r="KBD158" s="168"/>
      <c r="KBE158" s="168"/>
      <c r="KBF158" s="168"/>
      <c r="KBG158" s="168"/>
      <c r="KBH158" s="168"/>
      <c r="KBI158" s="168"/>
      <c r="KBJ158" s="168"/>
      <c r="KBK158" s="168"/>
      <c r="KBL158" s="168"/>
      <c r="KBM158" s="168"/>
      <c r="KBN158" s="168"/>
      <c r="KBO158" s="168"/>
      <c r="KBP158" s="168"/>
      <c r="KBQ158" s="168"/>
      <c r="KBR158" s="168"/>
      <c r="KBS158" s="168"/>
      <c r="KBT158" s="168"/>
      <c r="KBU158" s="168"/>
      <c r="KBV158" s="168"/>
      <c r="KBW158" s="168"/>
      <c r="KBX158" s="168"/>
      <c r="KBY158" s="168"/>
      <c r="KBZ158" s="168"/>
      <c r="KCA158" s="168"/>
      <c r="KCB158" s="168"/>
      <c r="KCC158" s="168"/>
      <c r="KCD158" s="168"/>
      <c r="KCE158" s="168"/>
      <c r="KCF158" s="168"/>
      <c r="KCG158" s="168"/>
      <c r="KCH158" s="168"/>
      <c r="KCI158" s="168"/>
      <c r="KCJ158" s="168"/>
      <c r="KCK158" s="168"/>
      <c r="KCL158" s="168"/>
      <c r="KCM158" s="168"/>
      <c r="KCN158" s="168"/>
      <c r="KCO158" s="168"/>
      <c r="KCP158" s="168"/>
      <c r="KCQ158" s="168"/>
      <c r="KCR158" s="168"/>
      <c r="KCS158" s="168"/>
      <c r="KCT158" s="168"/>
      <c r="KCU158" s="168"/>
      <c r="KCV158" s="168"/>
      <c r="KCW158" s="168"/>
      <c r="KCX158" s="168"/>
      <c r="KCY158" s="168"/>
      <c r="KCZ158" s="168"/>
      <c r="KDA158" s="168"/>
      <c r="KDB158" s="168"/>
      <c r="KDC158" s="168"/>
      <c r="KDD158" s="168"/>
      <c r="KDE158" s="168"/>
      <c r="KDF158" s="168"/>
      <c r="KDG158" s="168"/>
      <c r="KDH158" s="168"/>
      <c r="KDI158" s="168"/>
      <c r="KDJ158" s="168"/>
      <c r="KDK158" s="168"/>
      <c r="KDL158" s="168"/>
      <c r="KDM158" s="168"/>
      <c r="KDN158" s="168"/>
      <c r="KDO158" s="168"/>
      <c r="KDP158" s="168"/>
      <c r="KDQ158" s="168"/>
      <c r="KDR158" s="168"/>
      <c r="KDS158" s="168"/>
      <c r="KDT158" s="168"/>
      <c r="KDU158" s="168"/>
      <c r="KDV158" s="168"/>
      <c r="KDW158" s="168"/>
      <c r="KDX158" s="168"/>
      <c r="KDY158" s="168"/>
      <c r="KDZ158" s="168"/>
      <c r="KEA158" s="168"/>
      <c r="KEB158" s="168"/>
      <c r="KEC158" s="168"/>
      <c r="KED158" s="168"/>
      <c r="KEE158" s="168"/>
      <c r="KEF158" s="168"/>
      <c r="KEG158" s="168"/>
      <c r="KEH158" s="168"/>
      <c r="KEI158" s="168"/>
      <c r="KEJ158" s="168"/>
      <c r="KEK158" s="168"/>
      <c r="KEL158" s="168"/>
      <c r="KEM158" s="168"/>
      <c r="KEN158" s="168"/>
      <c r="KEO158" s="168"/>
      <c r="KEP158" s="168"/>
      <c r="KEQ158" s="168"/>
      <c r="KER158" s="168"/>
      <c r="KES158" s="168"/>
      <c r="KET158" s="168"/>
      <c r="KEU158" s="168"/>
      <c r="KEV158" s="168"/>
      <c r="KEW158" s="168"/>
      <c r="KEX158" s="168"/>
      <c r="KEY158" s="168"/>
      <c r="KEZ158" s="168"/>
      <c r="KFA158" s="168"/>
      <c r="KFB158" s="168"/>
      <c r="KFC158" s="168"/>
      <c r="KFD158" s="168"/>
      <c r="KFE158" s="168"/>
      <c r="KFF158" s="168"/>
      <c r="KFG158" s="168"/>
      <c r="KFH158" s="168"/>
      <c r="KFI158" s="168"/>
      <c r="KFJ158" s="168"/>
      <c r="KFK158" s="168"/>
      <c r="KFL158" s="168"/>
      <c r="KFM158" s="168"/>
      <c r="KFN158" s="168"/>
      <c r="KFO158" s="168"/>
      <c r="KFP158" s="168"/>
      <c r="KFQ158" s="168"/>
      <c r="KFR158" s="168"/>
      <c r="KFS158" s="168"/>
      <c r="KFT158" s="168"/>
      <c r="KFU158" s="168"/>
      <c r="KFV158" s="168"/>
      <c r="KFW158" s="168"/>
      <c r="KFX158" s="168"/>
      <c r="KFY158" s="168"/>
      <c r="KFZ158" s="168"/>
      <c r="KGA158" s="168"/>
      <c r="KGB158" s="168"/>
      <c r="KGC158" s="168"/>
      <c r="KGD158" s="168"/>
      <c r="KGE158" s="168"/>
      <c r="KGF158" s="168"/>
      <c r="KGG158" s="168"/>
      <c r="KGH158" s="168"/>
      <c r="KGI158" s="168"/>
      <c r="KGJ158" s="168"/>
      <c r="KGK158" s="168"/>
      <c r="KGL158" s="168"/>
      <c r="KGM158" s="168"/>
      <c r="KGN158" s="168"/>
      <c r="KGO158" s="168"/>
      <c r="KGP158" s="168"/>
      <c r="KGQ158" s="168"/>
      <c r="KGR158" s="168"/>
      <c r="KGS158" s="168"/>
      <c r="KGT158" s="168"/>
      <c r="KGU158" s="168"/>
      <c r="KGV158" s="168"/>
      <c r="KGW158" s="168"/>
      <c r="KGX158" s="168"/>
      <c r="KGY158" s="168"/>
      <c r="KGZ158" s="168"/>
      <c r="KHA158" s="168"/>
      <c r="KHB158" s="168"/>
      <c r="KHC158" s="168"/>
      <c r="KHD158" s="168"/>
      <c r="KHE158" s="168"/>
      <c r="KHF158" s="168"/>
      <c r="KHG158" s="168"/>
      <c r="KHH158" s="168"/>
      <c r="KHI158" s="168"/>
      <c r="KHJ158" s="168"/>
      <c r="KHK158" s="168"/>
      <c r="KHL158" s="168"/>
      <c r="KHM158" s="168"/>
      <c r="KHN158" s="168"/>
      <c r="KHO158" s="168"/>
      <c r="KHP158" s="168"/>
      <c r="KHQ158" s="168"/>
      <c r="KHR158" s="168"/>
      <c r="KHS158" s="168"/>
      <c r="KHT158" s="168"/>
      <c r="KHU158" s="168"/>
      <c r="KHV158" s="168"/>
      <c r="KHW158" s="168"/>
      <c r="KHX158" s="168"/>
      <c r="KHY158" s="168"/>
      <c r="KHZ158" s="168"/>
      <c r="KIA158" s="168"/>
      <c r="KIB158" s="168"/>
      <c r="KIC158" s="168"/>
      <c r="KID158" s="168"/>
      <c r="KIE158" s="168"/>
      <c r="KIF158" s="168"/>
      <c r="KIG158" s="168"/>
      <c r="KIH158" s="168"/>
      <c r="KII158" s="168"/>
      <c r="KIJ158" s="168"/>
      <c r="KIK158" s="168"/>
      <c r="KIL158" s="168"/>
      <c r="KIM158" s="168"/>
      <c r="KIN158" s="168"/>
      <c r="KIO158" s="168"/>
      <c r="KIP158" s="168"/>
      <c r="KIQ158" s="168"/>
      <c r="KIR158" s="168"/>
      <c r="KIS158" s="168"/>
      <c r="KIT158" s="168"/>
      <c r="KIU158" s="168"/>
      <c r="KIV158" s="168"/>
      <c r="KIW158" s="168"/>
      <c r="KIX158" s="168"/>
      <c r="KIY158" s="168"/>
      <c r="KIZ158" s="168"/>
      <c r="KJA158" s="168"/>
      <c r="KJB158" s="168"/>
      <c r="KJC158" s="168"/>
      <c r="KJD158" s="168"/>
      <c r="KJE158" s="168"/>
      <c r="KJF158" s="168"/>
      <c r="KJG158" s="168"/>
      <c r="KJH158" s="168"/>
      <c r="KJI158" s="168"/>
      <c r="KJJ158" s="168"/>
      <c r="KJK158" s="168"/>
      <c r="KJL158" s="168"/>
      <c r="KJM158" s="168"/>
      <c r="KJN158" s="168"/>
      <c r="KJO158" s="168"/>
      <c r="KJP158" s="168"/>
      <c r="KJQ158" s="168"/>
      <c r="KJR158" s="168"/>
      <c r="KJS158" s="168"/>
      <c r="KJT158" s="168"/>
      <c r="KJU158" s="168"/>
      <c r="KJV158" s="168"/>
      <c r="KJW158" s="168"/>
      <c r="KJX158" s="168"/>
      <c r="KJY158" s="168"/>
      <c r="KJZ158" s="168"/>
      <c r="KKA158" s="168"/>
      <c r="KKB158" s="168"/>
      <c r="KKC158" s="168"/>
      <c r="KKD158" s="168"/>
      <c r="KKE158" s="168"/>
      <c r="KKF158" s="168"/>
      <c r="KKG158" s="168"/>
      <c r="KKH158" s="168"/>
      <c r="KKI158" s="168"/>
      <c r="KKJ158" s="168"/>
      <c r="KKK158" s="168"/>
      <c r="KKL158" s="168"/>
      <c r="KKM158" s="168"/>
      <c r="KKN158" s="168"/>
      <c r="KKO158" s="168"/>
      <c r="KKP158" s="168"/>
      <c r="KKQ158" s="168"/>
      <c r="KKR158" s="168"/>
      <c r="KKS158" s="168"/>
      <c r="KKT158" s="168"/>
      <c r="KKU158" s="168"/>
      <c r="KKV158" s="168"/>
      <c r="KKW158" s="168"/>
      <c r="KKX158" s="168"/>
      <c r="KKY158" s="168"/>
      <c r="KKZ158" s="168"/>
      <c r="KLA158" s="168"/>
      <c r="KLB158" s="168"/>
      <c r="KLC158" s="168"/>
      <c r="KLD158" s="168"/>
      <c r="KLE158" s="168"/>
      <c r="KLF158" s="168"/>
      <c r="KLG158" s="168"/>
      <c r="KLH158" s="168"/>
      <c r="KLI158" s="168"/>
      <c r="KLJ158" s="168"/>
      <c r="KLK158" s="168"/>
      <c r="KLL158" s="168"/>
      <c r="KLM158" s="168"/>
      <c r="KLN158" s="168"/>
      <c r="KLO158" s="168"/>
      <c r="KLP158" s="168"/>
      <c r="KLQ158" s="168"/>
      <c r="KLR158" s="168"/>
      <c r="KLS158" s="168"/>
      <c r="KLT158" s="168"/>
      <c r="KLU158" s="168"/>
      <c r="KLV158" s="168"/>
      <c r="KLW158" s="168"/>
      <c r="KLX158" s="168"/>
      <c r="KLY158" s="168"/>
      <c r="KLZ158" s="168"/>
      <c r="KMA158" s="168"/>
      <c r="KMB158" s="168"/>
      <c r="KMC158" s="168"/>
      <c r="KMD158" s="168"/>
      <c r="KME158" s="168"/>
      <c r="KMF158" s="168"/>
      <c r="KMG158" s="168"/>
      <c r="KMH158" s="168"/>
      <c r="KMI158" s="168"/>
      <c r="KMJ158" s="168"/>
      <c r="KMK158" s="168"/>
      <c r="KML158" s="168"/>
      <c r="KMM158" s="168"/>
      <c r="KMN158" s="168"/>
      <c r="KMO158" s="168"/>
      <c r="KMP158" s="168"/>
      <c r="KMQ158" s="168"/>
      <c r="KMR158" s="168"/>
      <c r="KMS158" s="168"/>
      <c r="KMT158" s="168"/>
      <c r="KMU158" s="168"/>
      <c r="KMV158" s="168"/>
      <c r="KMW158" s="168"/>
      <c r="KMX158" s="168"/>
      <c r="KMY158" s="168"/>
      <c r="KMZ158" s="168"/>
      <c r="KNA158" s="168"/>
      <c r="KNB158" s="168"/>
      <c r="KNC158" s="168"/>
      <c r="KND158" s="168"/>
      <c r="KNE158" s="168"/>
      <c r="KNF158" s="168"/>
      <c r="KNG158" s="168"/>
      <c r="KNH158" s="168"/>
      <c r="KNI158" s="168"/>
      <c r="KNJ158" s="168"/>
      <c r="KNK158" s="168"/>
      <c r="KNL158" s="168"/>
      <c r="KNM158" s="168"/>
      <c r="KNN158" s="168"/>
      <c r="KNO158" s="168"/>
      <c r="KNP158" s="168"/>
      <c r="KNQ158" s="168"/>
      <c r="KNR158" s="168"/>
      <c r="KNS158" s="168"/>
      <c r="KNT158" s="168"/>
      <c r="KNU158" s="168"/>
      <c r="KNV158" s="168"/>
      <c r="KNW158" s="168"/>
      <c r="KNX158" s="168"/>
      <c r="KNY158" s="168"/>
      <c r="KNZ158" s="168"/>
      <c r="KOA158" s="168"/>
      <c r="KOB158" s="168"/>
      <c r="KOC158" s="168"/>
      <c r="KOD158" s="168"/>
      <c r="KOE158" s="168"/>
      <c r="KOF158" s="168"/>
      <c r="KOG158" s="168"/>
      <c r="KOH158" s="168"/>
      <c r="KOI158" s="168"/>
      <c r="KOJ158" s="168"/>
      <c r="KOK158" s="168"/>
      <c r="KOL158" s="168"/>
      <c r="KOM158" s="168"/>
      <c r="KON158" s="168"/>
      <c r="KOO158" s="168"/>
      <c r="KOP158" s="168"/>
      <c r="KOQ158" s="168"/>
      <c r="KOR158" s="168"/>
      <c r="KOS158" s="168"/>
      <c r="KOT158" s="168"/>
      <c r="KOU158" s="168"/>
      <c r="KOV158" s="168"/>
      <c r="KOW158" s="168"/>
      <c r="KOX158" s="168"/>
      <c r="KOY158" s="168"/>
      <c r="KOZ158" s="168"/>
      <c r="KPA158" s="168"/>
      <c r="KPB158" s="168"/>
      <c r="KPC158" s="168"/>
      <c r="KPD158" s="168"/>
      <c r="KPE158" s="168"/>
      <c r="KPF158" s="168"/>
      <c r="KPG158" s="168"/>
      <c r="KPH158" s="168"/>
      <c r="KPI158" s="168"/>
      <c r="KPJ158" s="168"/>
      <c r="KPK158" s="168"/>
      <c r="KPL158" s="168"/>
      <c r="KPM158" s="168"/>
      <c r="KPN158" s="168"/>
      <c r="KPO158" s="168"/>
      <c r="KPP158" s="168"/>
      <c r="KPQ158" s="168"/>
      <c r="KPR158" s="168"/>
      <c r="KPS158" s="168"/>
      <c r="KPT158" s="168"/>
      <c r="KPU158" s="168"/>
      <c r="KPV158" s="168"/>
      <c r="KPW158" s="168"/>
      <c r="KPX158" s="168"/>
      <c r="KPY158" s="168"/>
      <c r="KPZ158" s="168"/>
      <c r="KQA158" s="168"/>
      <c r="KQB158" s="168"/>
      <c r="KQC158" s="168"/>
      <c r="KQD158" s="168"/>
      <c r="KQE158" s="168"/>
      <c r="KQF158" s="168"/>
      <c r="KQG158" s="168"/>
      <c r="KQH158" s="168"/>
      <c r="KQI158" s="168"/>
      <c r="KQJ158" s="168"/>
      <c r="KQK158" s="168"/>
      <c r="KQL158" s="168"/>
      <c r="KQM158" s="168"/>
      <c r="KQN158" s="168"/>
      <c r="KQO158" s="168"/>
      <c r="KQP158" s="168"/>
      <c r="KQQ158" s="168"/>
      <c r="KQR158" s="168"/>
      <c r="KQS158" s="168"/>
      <c r="KQT158" s="168"/>
      <c r="KQU158" s="168"/>
      <c r="KQV158" s="168"/>
      <c r="KQW158" s="168"/>
      <c r="KQX158" s="168"/>
      <c r="KQY158" s="168"/>
      <c r="KQZ158" s="168"/>
      <c r="KRA158" s="168"/>
      <c r="KRB158" s="168"/>
      <c r="KRC158" s="168"/>
      <c r="KRD158" s="168"/>
      <c r="KRE158" s="168"/>
      <c r="KRF158" s="168"/>
      <c r="KRG158" s="168"/>
      <c r="KRH158" s="168"/>
      <c r="KRI158" s="168"/>
      <c r="KRJ158" s="168"/>
      <c r="KRK158" s="168"/>
      <c r="KRL158" s="168"/>
      <c r="KRM158" s="168"/>
      <c r="KRN158" s="168"/>
      <c r="KRO158" s="168"/>
      <c r="KRP158" s="168"/>
      <c r="KRQ158" s="168"/>
      <c r="KRR158" s="168"/>
      <c r="KRS158" s="168"/>
      <c r="KRT158" s="168"/>
      <c r="KRU158" s="168"/>
      <c r="KRV158" s="168"/>
      <c r="KRW158" s="168"/>
      <c r="KRX158" s="168"/>
      <c r="KRY158" s="168"/>
      <c r="KRZ158" s="168"/>
      <c r="KSA158" s="168"/>
      <c r="KSB158" s="168"/>
      <c r="KSC158" s="168"/>
      <c r="KSD158" s="168"/>
      <c r="KSE158" s="168"/>
      <c r="KSF158" s="168"/>
      <c r="KSG158" s="168"/>
      <c r="KSH158" s="168"/>
      <c r="KSI158" s="168"/>
      <c r="KSJ158" s="168"/>
      <c r="KSK158" s="168"/>
      <c r="KSL158" s="168"/>
      <c r="KSM158" s="168"/>
      <c r="KSN158" s="168"/>
      <c r="KSO158" s="168"/>
      <c r="KSP158" s="168"/>
      <c r="KSQ158" s="168"/>
      <c r="KSR158" s="168"/>
      <c r="KSS158" s="168"/>
      <c r="KST158" s="168"/>
      <c r="KSU158" s="168"/>
      <c r="KSV158" s="168"/>
      <c r="KSW158" s="168"/>
      <c r="KSX158" s="168"/>
      <c r="KSY158" s="168"/>
      <c r="KSZ158" s="168"/>
      <c r="KTA158" s="168"/>
      <c r="KTB158" s="168"/>
      <c r="KTC158" s="168"/>
      <c r="KTD158" s="168"/>
      <c r="KTE158" s="168"/>
      <c r="KTF158" s="168"/>
      <c r="KTG158" s="168"/>
      <c r="KTH158" s="168"/>
      <c r="KTI158" s="168"/>
      <c r="KTJ158" s="168"/>
      <c r="KTK158" s="168"/>
      <c r="KTL158" s="168"/>
      <c r="KTM158" s="168"/>
      <c r="KTN158" s="168"/>
      <c r="KTO158" s="168"/>
      <c r="KTP158" s="168"/>
      <c r="KTQ158" s="168"/>
      <c r="KTR158" s="168"/>
      <c r="KTS158" s="168"/>
      <c r="KTT158" s="168"/>
      <c r="KTU158" s="168"/>
      <c r="KTV158" s="168"/>
      <c r="KTW158" s="168"/>
      <c r="KTX158" s="168"/>
      <c r="KTY158" s="168"/>
      <c r="KTZ158" s="168"/>
      <c r="KUA158" s="168"/>
      <c r="KUB158" s="168"/>
      <c r="KUC158" s="168"/>
      <c r="KUD158" s="168"/>
      <c r="KUE158" s="168"/>
      <c r="KUF158" s="168"/>
      <c r="KUG158" s="168"/>
      <c r="KUH158" s="168"/>
      <c r="KUI158" s="168"/>
      <c r="KUJ158" s="168"/>
      <c r="KUK158" s="168"/>
      <c r="KUL158" s="168"/>
      <c r="KUM158" s="168"/>
      <c r="KUN158" s="168"/>
      <c r="KUO158" s="168"/>
      <c r="KUP158" s="168"/>
      <c r="KUQ158" s="168"/>
      <c r="KUR158" s="168"/>
      <c r="KUS158" s="168"/>
      <c r="KUT158" s="168"/>
      <c r="KUU158" s="168"/>
      <c r="KUV158" s="168"/>
      <c r="KUW158" s="168"/>
      <c r="KUX158" s="168"/>
      <c r="KUY158" s="168"/>
      <c r="KUZ158" s="168"/>
      <c r="KVA158" s="168"/>
      <c r="KVB158" s="168"/>
      <c r="KVC158" s="168"/>
      <c r="KVD158" s="168"/>
      <c r="KVE158" s="168"/>
      <c r="KVF158" s="168"/>
      <c r="KVG158" s="168"/>
      <c r="KVH158" s="168"/>
      <c r="KVI158" s="168"/>
      <c r="KVJ158" s="168"/>
      <c r="KVK158" s="168"/>
      <c r="KVL158" s="168"/>
      <c r="KVM158" s="168"/>
      <c r="KVN158" s="168"/>
      <c r="KVO158" s="168"/>
      <c r="KVP158" s="168"/>
      <c r="KVQ158" s="168"/>
      <c r="KVR158" s="168"/>
      <c r="KVS158" s="168"/>
      <c r="KVT158" s="168"/>
      <c r="KVU158" s="168"/>
      <c r="KVV158" s="168"/>
      <c r="KVW158" s="168"/>
      <c r="KVX158" s="168"/>
      <c r="KVY158" s="168"/>
      <c r="KVZ158" s="168"/>
      <c r="KWA158" s="168"/>
      <c r="KWB158" s="168"/>
      <c r="KWC158" s="168"/>
      <c r="KWD158" s="168"/>
      <c r="KWE158" s="168"/>
      <c r="KWF158" s="168"/>
      <c r="KWG158" s="168"/>
      <c r="KWH158" s="168"/>
      <c r="KWI158" s="168"/>
      <c r="KWJ158" s="168"/>
      <c r="KWK158" s="168"/>
      <c r="KWL158" s="168"/>
      <c r="KWM158" s="168"/>
      <c r="KWN158" s="168"/>
      <c r="KWO158" s="168"/>
      <c r="KWP158" s="168"/>
      <c r="KWQ158" s="168"/>
      <c r="KWR158" s="168"/>
      <c r="KWS158" s="168"/>
      <c r="KWT158" s="168"/>
      <c r="KWU158" s="168"/>
      <c r="KWV158" s="168"/>
      <c r="KWW158" s="168"/>
      <c r="KWX158" s="168"/>
      <c r="KWY158" s="168"/>
      <c r="KWZ158" s="168"/>
      <c r="KXA158" s="168"/>
      <c r="KXB158" s="168"/>
      <c r="KXC158" s="168"/>
      <c r="KXD158" s="168"/>
      <c r="KXE158" s="168"/>
      <c r="KXF158" s="168"/>
      <c r="KXG158" s="168"/>
      <c r="KXH158" s="168"/>
      <c r="KXI158" s="168"/>
      <c r="KXJ158" s="168"/>
      <c r="KXK158" s="168"/>
      <c r="KXL158" s="168"/>
      <c r="KXM158" s="168"/>
      <c r="KXN158" s="168"/>
      <c r="KXO158" s="168"/>
      <c r="KXP158" s="168"/>
      <c r="KXQ158" s="168"/>
      <c r="KXR158" s="168"/>
      <c r="KXS158" s="168"/>
      <c r="KXT158" s="168"/>
      <c r="KXU158" s="168"/>
      <c r="KXV158" s="168"/>
      <c r="KXW158" s="168"/>
      <c r="KXX158" s="168"/>
      <c r="KXY158" s="168"/>
      <c r="KXZ158" s="168"/>
      <c r="KYA158" s="168"/>
      <c r="KYB158" s="168"/>
      <c r="KYC158" s="168"/>
      <c r="KYD158" s="168"/>
      <c r="KYE158" s="168"/>
      <c r="KYF158" s="168"/>
      <c r="KYG158" s="168"/>
      <c r="KYH158" s="168"/>
      <c r="KYI158" s="168"/>
      <c r="KYJ158" s="168"/>
      <c r="KYK158" s="168"/>
      <c r="KYL158" s="168"/>
      <c r="KYM158" s="168"/>
      <c r="KYN158" s="168"/>
      <c r="KYO158" s="168"/>
      <c r="KYP158" s="168"/>
      <c r="KYQ158" s="168"/>
      <c r="KYR158" s="168"/>
      <c r="KYS158" s="168"/>
      <c r="KYT158" s="168"/>
      <c r="KYU158" s="168"/>
      <c r="KYV158" s="168"/>
      <c r="KYW158" s="168"/>
      <c r="KYX158" s="168"/>
      <c r="KYY158" s="168"/>
      <c r="KYZ158" s="168"/>
      <c r="KZA158" s="168"/>
      <c r="KZB158" s="168"/>
      <c r="KZC158" s="168"/>
      <c r="KZD158" s="168"/>
      <c r="KZE158" s="168"/>
      <c r="KZF158" s="168"/>
      <c r="KZG158" s="168"/>
      <c r="KZH158" s="168"/>
      <c r="KZI158" s="168"/>
      <c r="KZJ158" s="168"/>
      <c r="KZK158" s="168"/>
      <c r="KZL158" s="168"/>
      <c r="KZM158" s="168"/>
      <c r="KZN158" s="168"/>
      <c r="KZO158" s="168"/>
      <c r="KZP158" s="168"/>
      <c r="KZQ158" s="168"/>
      <c r="KZR158" s="168"/>
      <c r="KZS158" s="168"/>
      <c r="KZT158" s="168"/>
      <c r="KZU158" s="168"/>
      <c r="KZV158" s="168"/>
      <c r="KZW158" s="168"/>
      <c r="KZX158" s="168"/>
      <c r="KZY158" s="168"/>
      <c r="KZZ158" s="168"/>
      <c r="LAA158" s="168"/>
      <c r="LAB158" s="168"/>
      <c r="LAC158" s="168"/>
      <c r="LAD158" s="168"/>
      <c r="LAE158" s="168"/>
      <c r="LAF158" s="168"/>
      <c r="LAG158" s="168"/>
      <c r="LAH158" s="168"/>
      <c r="LAI158" s="168"/>
      <c r="LAJ158" s="168"/>
      <c r="LAK158" s="168"/>
      <c r="LAL158" s="168"/>
      <c r="LAM158" s="168"/>
      <c r="LAN158" s="168"/>
      <c r="LAO158" s="168"/>
      <c r="LAP158" s="168"/>
      <c r="LAQ158" s="168"/>
      <c r="LAR158" s="168"/>
      <c r="LAS158" s="168"/>
      <c r="LAT158" s="168"/>
      <c r="LAU158" s="168"/>
      <c r="LAV158" s="168"/>
      <c r="LAW158" s="168"/>
      <c r="LAX158" s="168"/>
      <c r="LAY158" s="168"/>
      <c r="LAZ158" s="168"/>
      <c r="LBA158" s="168"/>
      <c r="LBB158" s="168"/>
      <c r="LBC158" s="168"/>
      <c r="LBD158" s="168"/>
      <c r="LBE158" s="168"/>
      <c r="LBF158" s="168"/>
      <c r="LBG158" s="168"/>
      <c r="LBH158" s="168"/>
      <c r="LBI158" s="168"/>
      <c r="LBJ158" s="168"/>
      <c r="LBK158" s="168"/>
      <c r="LBL158" s="168"/>
      <c r="LBM158" s="168"/>
      <c r="LBN158" s="168"/>
      <c r="LBO158" s="168"/>
      <c r="LBP158" s="168"/>
      <c r="LBQ158" s="168"/>
      <c r="LBR158" s="168"/>
      <c r="LBS158" s="168"/>
      <c r="LBT158" s="168"/>
      <c r="LBU158" s="168"/>
      <c r="LBV158" s="168"/>
      <c r="LBW158" s="168"/>
      <c r="LBX158" s="168"/>
      <c r="LBY158" s="168"/>
      <c r="LBZ158" s="168"/>
      <c r="LCA158" s="168"/>
      <c r="LCB158" s="168"/>
      <c r="LCC158" s="168"/>
      <c r="LCD158" s="168"/>
      <c r="LCE158" s="168"/>
      <c r="LCF158" s="168"/>
      <c r="LCG158" s="168"/>
      <c r="LCH158" s="168"/>
      <c r="LCI158" s="168"/>
      <c r="LCJ158" s="168"/>
      <c r="LCK158" s="168"/>
      <c r="LCL158" s="168"/>
      <c r="LCM158" s="168"/>
      <c r="LCN158" s="168"/>
      <c r="LCO158" s="168"/>
      <c r="LCP158" s="168"/>
      <c r="LCQ158" s="168"/>
      <c r="LCR158" s="168"/>
      <c r="LCS158" s="168"/>
      <c r="LCT158" s="168"/>
      <c r="LCU158" s="168"/>
      <c r="LCV158" s="168"/>
      <c r="LCW158" s="168"/>
      <c r="LCX158" s="168"/>
      <c r="LCY158" s="168"/>
      <c r="LCZ158" s="168"/>
      <c r="LDA158" s="168"/>
      <c r="LDB158" s="168"/>
      <c r="LDC158" s="168"/>
      <c r="LDD158" s="168"/>
      <c r="LDE158" s="168"/>
      <c r="LDF158" s="168"/>
      <c r="LDG158" s="168"/>
      <c r="LDH158" s="168"/>
      <c r="LDI158" s="168"/>
      <c r="LDJ158" s="168"/>
      <c r="LDK158" s="168"/>
      <c r="LDL158" s="168"/>
      <c r="LDM158" s="168"/>
      <c r="LDN158" s="168"/>
      <c r="LDO158" s="168"/>
      <c r="LDP158" s="168"/>
      <c r="LDQ158" s="168"/>
      <c r="LDR158" s="168"/>
      <c r="LDS158" s="168"/>
      <c r="LDT158" s="168"/>
      <c r="LDU158" s="168"/>
      <c r="LDV158" s="168"/>
      <c r="LDW158" s="168"/>
      <c r="LDX158" s="168"/>
      <c r="LDY158" s="168"/>
      <c r="LDZ158" s="168"/>
      <c r="LEA158" s="168"/>
      <c r="LEB158" s="168"/>
      <c r="LEC158" s="168"/>
      <c r="LED158" s="168"/>
      <c r="LEE158" s="168"/>
      <c r="LEF158" s="168"/>
      <c r="LEG158" s="168"/>
      <c r="LEH158" s="168"/>
      <c r="LEI158" s="168"/>
      <c r="LEJ158" s="168"/>
      <c r="LEK158" s="168"/>
      <c r="LEL158" s="168"/>
      <c r="LEM158" s="168"/>
      <c r="LEN158" s="168"/>
      <c r="LEO158" s="168"/>
      <c r="LEP158" s="168"/>
      <c r="LEQ158" s="168"/>
      <c r="LER158" s="168"/>
      <c r="LES158" s="168"/>
      <c r="LET158" s="168"/>
      <c r="LEU158" s="168"/>
      <c r="LEV158" s="168"/>
      <c r="LEW158" s="168"/>
      <c r="LEX158" s="168"/>
      <c r="LEY158" s="168"/>
      <c r="LEZ158" s="168"/>
      <c r="LFA158" s="168"/>
      <c r="LFB158" s="168"/>
      <c r="LFC158" s="168"/>
      <c r="LFD158" s="168"/>
      <c r="LFE158" s="168"/>
      <c r="LFF158" s="168"/>
      <c r="LFG158" s="168"/>
      <c r="LFH158" s="168"/>
      <c r="LFI158" s="168"/>
      <c r="LFJ158" s="168"/>
      <c r="LFK158" s="168"/>
      <c r="LFL158" s="168"/>
      <c r="LFM158" s="168"/>
      <c r="LFN158" s="168"/>
      <c r="LFO158" s="168"/>
      <c r="LFP158" s="168"/>
      <c r="LFQ158" s="168"/>
      <c r="LFR158" s="168"/>
      <c r="LFS158" s="168"/>
      <c r="LFT158" s="168"/>
      <c r="LFU158" s="168"/>
      <c r="LFV158" s="168"/>
      <c r="LFW158" s="168"/>
      <c r="LFX158" s="168"/>
      <c r="LFY158" s="168"/>
      <c r="LFZ158" s="168"/>
      <c r="LGA158" s="168"/>
      <c r="LGB158" s="168"/>
      <c r="LGC158" s="168"/>
      <c r="LGD158" s="168"/>
      <c r="LGE158" s="168"/>
      <c r="LGF158" s="168"/>
      <c r="LGG158" s="168"/>
      <c r="LGH158" s="168"/>
      <c r="LGI158" s="168"/>
      <c r="LGJ158" s="168"/>
      <c r="LGK158" s="168"/>
      <c r="LGL158" s="168"/>
      <c r="LGM158" s="168"/>
      <c r="LGN158" s="168"/>
      <c r="LGO158" s="168"/>
      <c r="LGP158" s="168"/>
      <c r="LGQ158" s="168"/>
      <c r="LGR158" s="168"/>
      <c r="LGS158" s="168"/>
      <c r="LGT158" s="168"/>
      <c r="LGU158" s="168"/>
      <c r="LGV158" s="168"/>
      <c r="LGW158" s="168"/>
      <c r="LGX158" s="168"/>
      <c r="LGY158" s="168"/>
      <c r="LGZ158" s="168"/>
      <c r="LHA158" s="168"/>
      <c r="LHB158" s="168"/>
      <c r="LHC158" s="168"/>
      <c r="LHD158" s="168"/>
      <c r="LHE158" s="168"/>
      <c r="LHF158" s="168"/>
      <c r="LHG158" s="168"/>
      <c r="LHH158" s="168"/>
      <c r="LHI158" s="168"/>
      <c r="LHJ158" s="168"/>
      <c r="LHK158" s="168"/>
      <c r="LHL158" s="168"/>
      <c r="LHM158" s="168"/>
      <c r="LHN158" s="168"/>
      <c r="LHO158" s="168"/>
      <c r="LHP158" s="168"/>
      <c r="LHQ158" s="168"/>
      <c r="LHR158" s="168"/>
      <c r="LHS158" s="168"/>
      <c r="LHT158" s="168"/>
      <c r="LHU158" s="168"/>
      <c r="LHV158" s="168"/>
      <c r="LHW158" s="168"/>
      <c r="LHX158" s="168"/>
      <c r="LHY158" s="168"/>
      <c r="LHZ158" s="168"/>
      <c r="LIA158" s="168"/>
      <c r="LIB158" s="168"/>
      <c r="LIC158" s="168"/>
      <c r="LID158" s="168"/>
      <c r="LIE158" s="168"/>
      <c r="LIF158" s="168"/>
      <c r="LIG158" s="168"/>
      <c r="LIH158" s="168"/>
      <c r="LII158" s="168"/>
      <c r="LIJ158" s="168"/>
      <c r="LIK158" s="168"/>
      <c r="LIL158" s="168"/>
      <c r="LIM158" s="168"/>
      <c r="LIN158" s="168"/>
      <c r="LIO158" s="168"/>
      <c r="LIP158" s="168"/>
      <c r="LIQ158" s="168"/>
      <c r="LIR158" s="168"/>
      <c r="LIS158" s="168"/>
      <c r="LIT158" s="168"/>
      <c r="LIU158" s="168"/>
      <c r="LIV158" s="168"/>
      <c r="LIW158" s="168"/>
      <c r="LIX158" s="168"/>
      <c r="LIY158" s="168"/>
      <c r="LIZ158" s="168"/>
      <c r="LJA158" s="168"/>
      <c r="LJB158" s="168"/>
      <c r="LJC158" s="168"/>
      <c r="LJD158" s="168"/>
      <c r="LJE158" s="168"/>
      <c r="LJF158" s="168"/>
      <c r="LJG158" s="168"/>
      <c r="LJH158" s="168"/>
      <c r="LJI158" s="168"/>
      <c r="LJJ158" s="168"/>
      <c r="LJK158" s="168"/>
      <c r="LJL158" s="168"/>
      <c r="LJM158" s="168"/>
      <c r="LJN158" s="168"/>
      <c r="LJO158" s="168"/>
      <c r="LJP158" s="168"/>
      <c r="LJQ158" s="168"/>
      <c r="LJR158" s="168"/>
      <c r="LJS158" s="168"/>
      <c r="LJT158" s="168"/>
      <c r="LJU158" s="168"/>
      <c r="LJV158" s="168"/>
      <c r="LJW158" s="168"/>
      <c r="LJX158" s="168"/>
      <c r="LJY158" s="168"/>
      <c r="LJZ158" s="168"/>
      <c r="LKA158" s="168"/>
      <c r="LKB158" s="168"/>
      <c r="LKC158" s="168"/>
      <c r="LKD158" s="168"/>
      <c r="LKE158" s="168"/>
      <c r="LKF158" s="168"/>
      <c r="LKG158" s="168"/>
      <c r="LKH158" s="168"/>
      <c r="LKI158" s="168"/>
      <c r="LKJ158" s="168"/>
      <c r="LKK158" s="168"/>
      <c r="LKL158" s="168"/>
      <c r="LKM158" s="168"/>
      <c r="LKN158" s="168"/>
      <c r="LKO158" s="168"/>
      <c r="LKP158" s="168"/>
      <c r="LKQ158" s="168"/>
      <c r="LKR158" s="168"/>
      <c r="LKS158" s="168"/>
      <c r="LKT158" s="168"/>
      <c r="LKU158" s="168"/>
      <c r="LKV158" s="168"/>
      <c r="LKW158" s="168"/>
      <c r="LKX158" s="168"/>
      <c r="LKY158" s="168"/>
      <c r="LKZ158" s="168"/>
      <c r="LLA158" s="168"/>
      <c r="LLB158" s="168"/>
      <c r="LLC158" s="168"/>
      <c r="LLD158" s="168"/>
      <c r="LLE158" s="168"/>
      <c r="LLF158" s="168"/>
      <c r="LLG158" s="168"/>
      <c r="LLH158" s="168"/>
      <c r="LLI158" s="168"/>
      <c r="LLJ158" s="168"/>
      <c r="LLK158" s="168"/>
      <c r="LLL158" s="168"/>
      <c r="LLM158" s="168"/>
      <c r="LLN158" s="168"/>
      <c r="LLO158" s="168"/>
      <c r="LLP158" s="168"/>
      <c r="LLQ158" s="168"/>
      <c r="LLR158" s="168"/>
      <c r="LLS158" s="168"/>
      <c r="LLT158" s="168"/>
      <c r="LLU158" s="168"/>
      <c r="LLV158" s="168"/>
      <c r="LLW158" s="168"/>
      <c r="LLX158" s="168"/>
      <c r="LLY158" s="168"/>
      <c r="LLZ158" s="168"/>
      <c r="LMA158" s="168"/>
      <c r="LMB158" s="168"/>
      <c r="LMC158" s="168"/>
      <c r="LMD158" s="168"/>
      <c r="LME158" s="168"/>
      <c r="LMF158" s="168"/>
      <c r="LMG158" s="168"/>
      <c r="LMH158" s="168"/>
      <c r="LMI158" s="168"/>
      <c r="LMJ158" s="168"/>
      <c r="LMK158" s="168"/>
      <c r="LML158" s="168"/>
      <c r="LMM158" s="168"/>
      <c r="LMN158" s="168"/>
      <c r="LMO158" s="168"/>
      <c r="LMP158" s="168"/>
      <c r="LMQ158" s="168"/>
      <c r="LMR158" s="168"/>
      <c r="LMS158" s="168"/>
      <c r="LMT158" s="168"/>
      <c r="LMU158" s="168"/>
      <c r="LMV158" s="168"/>
      <c r="LMW158" s="168"/>
      <c r="LMX158" s="168"/>
      <c r="LMY158" s="168"/>
      <c r="LMZ158" s="168"/>
      <c r="LNA158" s="168"/>
      <c r="LNB158" s="168"/>
      <c r="LNC158" s="168"/>
      <c r="LND158" s="168"/>
      <c r="LNE158" s="168"/>
      <c r="LNF158" s="168"/>
      <c r="LNG158" s="168"/>
      <c r="LNH158" s="168"/>
      <c r="LNI158" s="168"/>
      <c r="LNJ158" s="168"/>
      <c r="LNK158" s="168"/>
      <c r="LNL158" s="168"/>
      <c r="LNM158" s="168"/>
      <c r="LNN158" s="168"/>
      <c r="LNO158" s="168"/>
      <c r="LNP158" s="168"/>
      <c r="LNQ158" s="168"/>
      <c r="LNR158" s="168"/>
      <c r="LNS158" s="168"/>
      <c r="LNT158" s="168"/>
      <c r="LNU158" s="168"/>
      <c r="LNV158" s="168"/>
      <c r="LNW158" s="168"/>
      <c r="LNX158" s="168"/>
      <c r="LNY158" s="168"/>
      <c r="LNZ158" s="168"/>
      <c r="LOA158" s="168"/>
      <c r="LOB158" s="168"/>
      <c r="LOC158" s="168"/>
      <c r="LOD158" s="168"/>
      <c r="LOE158" s="168"/>
      <c r="LOF158" s="168"/>
      <c r="LOG158" s="168"/>
      <c r="LOH158" s="168"/>
      <c r="LOI158" s="168"/>
      <c r="LOJ158" s="168"/>
      <c r="LOK158" s="168"/>
      <c r="LOL158" s="168"/>
      <c r="LOM158" s="168"/>
      <c r="LON158" s="168"/>
      <c r="LOO158" s="168"/>
      <c r="LOP158" s="168"/>
      <c r="LOQ158" s="168"/>
      <c r="LOR158" s="168"/>
      <c r="LOS158" s="168"/>
      <c r="LOT158" s="168"/>
      <c r="LOU158" s="168"/>
      <c r="LOV158" s="168"/>
      <c r="LOW158" s="168"/>
      <c r="LOX158" s="168"/>
      <c r="LOY158" s="168"/>
      <c r="LOZ158" s="168"/>
      <c r="LPA158" s="168"/>
      <c r="LPB158" s="168"/>
      <c r="LPC158" s="168"/>
      <c r="LPD158" s="168"/>
      <c r="LPE158" s="168"/>
      <c r="LPF158" s="168"/>
      <c r="LPG158" s="168"/>
      <c r="LPH158" s="168"/>
      <c r="LPI158" s="168"/>
      <c r="LPJ158" s="168"/>
      <c r="LPK158" s="168"/>
      <c r="LPL158" s="168"/>
      <c r="LPM158" s="168"/>
      <c r="LPN158" s="168"/>
      <c r="LPO158" s="168"/>
      <c r="LPP158" s="168"/>
      <c r="LPQ158" s="168"/>
      <c r="LPR158" s="168"/>
      <c r="LPS158" s="168"/>
      <c r="LPT158" s="168"/>
      <c r="LPU158" s="168"/>
      <c r="LPV158" s="168"/>
      <c r="LPW158" s="168"/>
      <c r="LPX158" s="168"/>
      <c r="LPY158" s="168"/>
      <c r="LPZ158" s="168"/>
      <c r="LQA158" s="168"/>
      <c r="LQB158" s="168"/>
      <c r="LQC158" s="168"/>
      <c r="LQD158" s="168"/>
      <c r="LQE158" s="168"/>
      <c r="LQF158" s="168"/>
      <c r="LQG158" s="168"/>
      <c r="LQH158" s="168"/>
      <c r="LQI158" s="168"/>
      <c r="LQJ158" s="168"/>
      <c r="LQK158" s="168"/>
      <c r="LQL158" s="168"/>
      <c r="LQM158" s="168"/>
      <c r="LQN158" s="168"/>
      <c r="LQO158" s="168"/>
      <c r="LQP158" s="168"/>
      <c r="LQQ158" s="168"/>
      <c r="LQR158" s="168"/>
      <c r="LQS158" s="168"/>
      <c r="LQT158" s="168"/>
      <c r="LQU158" s="168"/>
      <c r="LQV158" s="168"/>
      <c r="LQW158" s="168"/>
      <c r="LQX158" s="168"/>
      <c r="LQY158" s="168"/>
      <c r="LQZ158" s="168"/>
      <c r="LRA158" s="168"/>
      <c r="LRB158" s="168"/>
      <c r="LRC158" s="168"/>
      <c r="LRD158" s="168"/>
      <c r="LRE158" s="168"/>
      <c r="LRF158" s="168"/>
      <c r="LRG158" s="168"/>
      <c r="LRH158" s="168"/>
      <c r="LRI158" s="168"/>
      <c r="LRJ158" s="168"/>
      <c r="LRK158" s="168"/>
      <c r="LRL158" s="168"/>
      <c r="LRM158" s="168"/>
      <c r="LRN158" s="168"/>
      <c r="LRO158" s="168"/>
      <c r="LRP158" s="168"/>
      <c r="LRQ158" s="168"/>
      <c r="LRR158" s="168"/>
      <c r="LRS158" s="168"/>
      <c r="LRT158" s="168"/>
      <c r="LRU158" s="168"/>
      <c r="LRV158" s="168"/>
      <c r="LRW158" s="168"/>
      <c r="LRX158" s="168"/>
      <c r="LRY158" s="168"/>
      <c r="LRZ158" s="168"/>
      <c r="LSA158" s="168"/>
      <c r="LSB158" s="168"/>
      <c r="LSC158" s="168"/>
      <c r="LSD158" s="168"/>
      <c r="LSE158" s="168"/>
      <c r="LSF158" s="168"/>
      <c r="LSG158" s="168"/>
      <c r="LSH158" s="168"/>
      <c r="LSI158" s="168"/>
      <c r="LSJ158" s="168"/>
      <c r="LSK158" s="168"/>
      <c r="LSL158" s="168"/>
      <c r="LSM158" s="168"/>
      <c r="LSN158" s="168"/>
      <c r="LSO158" s="168"/>
      <c r="LSP158" s="168"/>
      <c r="LSQ158" s="168"/>
      <c r="LSR158" s="168"/>
      <c r="LSS158" s="168"/>
      <c r="LST158" s="168"/>
      <c r="LSU158" s="168"/>
      <c r="LSV158" s="168"/>
      <c r="LSW158" s="168"/>
      <c r="LSX158" s="168"/>
      <c r="LSY158" s="168"/>
      <c r="LSZ158" s="168"/>
      <c r="LTA158" s="168"/>
      <c r="LTB158" s="168"/>
      <c r="LTC158" s="168"/>
      <c r="LTD158" s="168"/>
      <c r="LTE158" s="168"/>
      <c r="LTF158" s="168"/>
      <c r="LTG158" s="168"/>
      <c r="LTH158" s="168"/>
      <c r="LTI158" s="168"/>
      <c r="LTJ158" s="168"/>
      <c r="LTK158" s="168"/>
      <c r="LTL158" s="168"/>
      <c r="LTM158" s="168"/>
      <c r="LTN158" s="168"/>
      <c r="LTO158" s="168"/>
      <c r="LTP158" s="168"/>
      <c r="LTQ158" s="168"/>
      <c r="LTR158" s="168"/>
      <c r="LTS158" s="168"/>
      <c r="LTT158" s="168"/>
      <c r="LTU158" s="168"/>
      <c r="LTV158" s="168"/>
      <c r="LTW158" s="168"/>
      <c r="LTX158" s="168"/>
      <c r="LTY158" s="168"/>
      <c r="LTZ158" s="168"/>
      <c r="LUA158" s="168"/>
      <c r="LUB158" s="168"/>
      <c r="LUC158" s="168"/>
      <c r="LUD158" s="168"/>
      <c r="LUE158" s="168"/>
      <c r="LUF158" s="168"/>
      <c r="LUG158" s="168"/>
      <c r="LUH158" s="168"/>
      <c r="LUI158" s="168"/>
      <c r="LUJ158" s="168"/>
      <c r="LUK158" s="168"/>
      <c r="LUL158" s="168"/>
      <c r="LUM158" s="168"/>
      <c r="LUN158" s="168"/>
      <c r="LUO158" s="168"/>
      <c r="LUP158" s="168"/>
      <c r="LUQ158" s="168"/>
      <c r="LUR158" s="168"/>
      <c r="LUS158" s="168"/>
      <c r="LUT158" s="168"/>
      <c r="LUU158" s="168"/>
      <c r="LUV158" s="168"/>
      <c r="LUW158" s="168"/>
      <c r="LUX158" s="168"/>
      <c r="LUY158" s="168"/>
      <c r="LUZ158" s="168"/>
      <c r="LVA158" s="168"/>
      <c r="LVB158" s="168"/>
      <c r="LVC158" s="168"/>
      <c r="LVD158" s="168"/>
      <c r="LVE158" s="168"/>
      <c r="LVF158" s="168"/>
      <c r="LVG158" s="168"/>
      <c r="LVH158" s="168"/>
      <c r="LVI158" s="168"/>
      <c r="LVJ158" s="168"/>
      <c r="LVK158" s="168"/>
      <c r="LVL158" s="168"/>
      <c r="LVM158" s="168"/>
      <c r="LVN158" s="168"/>
      <c r="LVO158" s="168"/>
      <c r="LVP158" s="168"/>
      <c r="LVQ158" s="168"/>
      <c r="LVR158" s="168"/>
      <c r="LVS158" s="168"/>
      <c r="LVT158" s="168"/>
      <c r="LVU158" s="168"/>
      <c r="LVV158" s="168"/>
      <c r="LVW158" s="168"/>
      <c r="LVX158" s="168"/>
      <c r="LVY158" s="168"/>
      <c r="LVZ158" s="168"/>
      <c r="LWA158" s="168"/>
      <c r="LWB158" s="168"/>
      <c r="LWC158" s="168"/>
      <c r="LWD158" s="168"/>
      <c r="LWE158" s="168"/>
      <c r="LWF158" s="168"/>
      <c r="LWG158" s="168"/>
      <c r="LWH158" s="168"/>
      <c r="LWI158" s="168"/>
      <c r="LWJ158" s="168"/>
      <c r="LWK158" s="168"/>
      <c r="LWL158" s="168"/>
      <c r="LWM158" s="168"/>
      <c r="LWN158" s="168"/>
      <c r="LWO158" s="168"/>
      <c r="LWP158" s="168"/>
      <c r="LWQ158" s="168"/>
      <c r="LWR158" s="168"/>
      <c r="LWS158" s="168"/>
      <c r="LWT158" s="168"/>
      <c r="LWU158" s="168"/>
      <c r="LWV158" s="168"/>
      <c r="LWW158" s="168"/>
      <c r="LWX158" s="168"/>
      <c r="LWY158" s="168"/>
      <c r="LWZ158" s="168"/>
      <c r="LXA158" s="168"/>
      <c r="LXB158" s="168"/>
      <c r="LXC158" s="168"/>
      <c r="LXD158" s="168"/>
      <c r="LXE158" s="168"/>
      <c r="LXF158" s="168"/>
      <c r="LXG158" s="168"/>
      <c r="LXH158" s="168"/>
      <c r="LXI158" s="168"/>
      <c r="LXJ158" s="168"/>
      <c r="LXK158" s="168"/>
      <c r="LXL158" s="168"/>
      <c r="LXM158" s="168"/>
      <c r="LXN158" s="168"/>
      <c r="LXO158" s="168"/>
      <c r="LXP158" s="168"/>
      <c r="LXQ158" s="168"/>
      <c r="LXR158" s="168"/>
      <c r="LXS158" s="168"/>
      <c r="LXT158" s="168"/>
      <c r="LXU158" s="168"/>
      <c r="LXV158" s="168"/>
      <c r="LXW158" s="168"/>
      <c r="LXX158" s="168"/>
      <c r="LXY158" s="168"/>
      <c r="LXZ158" s="168"/>
      <c r="LYA158" s="168"/>
      <c r="LYB158" s="168"/>
      <c r="LYC158" s="168"/>
      <c r="LYD158" s="168"/>
      <c r="LYE158" s="168"/>
      <c r="LYF158" s="168"/>
      <c r="LYG158" s="168"/>
      <c r="LYH158" s="168"/>
      <c r="LYI158" s="168"/>
      <c r="LYJ158" s="168"/>
      <c r="LYK158" s="168"/>
      <c r="LYL158" s="168"/>
      <c r="LYM158" s="168"/>
      <c r="LYN158" s="168"/>
      <c r="LYO158" s="168"/>
      <c r="LYP158" s="168"/>
      <c r="LYQ158" s="168"/>
      <c r="LYR158" s="168"/>
      <c r="LYS158" s="168"/>
      <c r="LYT158" s="168"/>
      <c r="LYU158" s="168"/>
      <c r="LYV158" s="168"/>
      <c r="LYW158" s="168"/>
      <c r="LYX158" s="168"/>
      <c r="LYY158" s="168"/>
      <c r="LYZ158" s="168"/>
      <c r="LZA158" s="168"/>
      <c r="LZB158" s="168"/>
      <c r="LZC158" s="168"/>
      <c r="LZD158" s="168"/>
      <c r="LZE158" s="168"/>
      <c r="LZF158" s="168"/>
      <c r="LZG158" s="168"/>
      <c r="LZH158" s="168"/>
      <c r="LZI158" s="168"/>
      <c r="LZJ158" s="168"/>
      <c r="LZK158" s="168"/>
      <c r="LZL158" s="168"/>
      <c r="LZM158" s="168"/>
      <c r="LZN158" s="168"/>
      <c r="LZO158" s="168"/>
      <c r="LZP158" s="168"/>
      <c r="LZQ158" s="168"/>
      <c r="LZR158" s="168"/>
      <c r="LZS158" s="168"/>
      <c r="LZT158" s="168"/>
      <c r="LZU158" s="168"/>
      <c r="LZV158" s="168"/>
      <c r="LZW158" s="168"/>
      <c r="LZX158" s="168"/>
      <c r="LZY158" s="168"/>
      <c r="LZZ158" s="168"/>
      <c r="MAA158" s="168"/>
      <c r="MAB158" s="168"/>
      <c r="MAC158" s="168"/>
      <c r="MAD158" s="168"/>
      <c r="MAE158" s="168"/>
      <c r="MAF158" s="168"/>
      <c r="MAG158" s="168"/>
      <c r="MAH158" s="168"/>
      <c r="MAI158" s="168"/>
      <c r="MAJ158" s="168"/>
      <c r="MAK158" s="168"/>
      <c r="MAL158" s="168"/>
      <c r="MAM158" s="168"/>
      <c r="MAN158" s="168"/>
      <c r="MAO158" s="168"/>
      <c r="MAP158" s="168"/>
      <c r="MAQ158" s="168"/>
      <c r="MAR158" s="168"/>
      <c r="MAS158" s="168"/>
      <c r="MAT158" s="168"/>
      <c r="MAU158" s="168"/>
      <c r="MAV158" s="168"/>
      <c r="MAW158" s="168"/>
      <c r="MAX158" s="168"/>
      <c r="MAY158" s="168"/>
      <c r="MAZ158" s="168"/>
      <c r="MBA158" s="168"/>
      <c r="MBB158" s="168"/>
      <c r="MBC158" s="168"/>
      <c r="MBD158" s="168"/>
      <c r="MBE158" s="168"/>
      <c r="MBF158" s="168"/>
      <c r="MBG158" s="168"/>
      <c r="MBH158" s="168"/>
      <c r="MBI158" s="168"/>
      <c r="MBJ158" s="168"/>
      <c r="MBK158" s="168"/>
      <c r="MBL158" s="168"/>
      <c r="MBM158" s="168"/>
      <c r="MBN158" s="168"/>
      <c r="MBO158" s="168"/>
      <c r="MBP158" s="168"/>
      <c r="MBQ158" s="168"/>
      <c r="MBR158" s="168"/>
      <c r="MBS158" s="168"/>
      <c r="MBT158" s="168"/>
      <c r="MBU158" s="168"/>
      <c r="MBV158" s="168"/>
      <c r="MBW158" s="168"/>
      <c r="MBX158" s="168"/>
      <c r="MBY158" s="168"/>
      <c r="MBZ158" s="168"/>
      <c r="MCA158" s="168"/>
      <c r="MCB158" s="168"/>
      <c r="MCC158" s="168"/>
      <c r="MCD158" s="168"/>
      <c r="MCE158" s="168"/>
      <c r="MCF158" s="168"/>
      <c r="MCG158" s="168"/>
      <c r="MCH158" s="168"/>
      <c r="MCI158" s="168"/>
      <c r="MCJ158" s="168"/>
      <c r="MCK158" s="168"/>
      <c r="MCL158" s="168"/>
      <c r="MCM158" s="168"/>
      <c r="MCN158" s="168"/>
      <c r="MCO158" s="168"/>
      <c r="MCP158" s="168"/>
      <c r="MCQ158" s="168"/>
      <c r="MCR158" s="168"/>
      <c r="MCS158" s="168"/>
      <c r="MCT158" s="168"/>
      <c r="MCU158" s="168"/>
      <c r="MCV158" s="168"/>
      <c r="MCW158" s="168"/>
      <c r="MCX158" s="168"/>
      <c r="MCY158" s="168"/>
      <c r="MCZ158" s="168"/>
      <c r="MDA158" s="168"/>
      <c r="MDB158" s="168"/>
      <c r="MDC158" s="168"/>
      <c r="MDD158" s="168"/>
      <c r="MDE158" s="168"/>
      <c r="MDF158" s="168"/>
      <c r="MDG158" s="168"/>
      <c r="MDH158" s="168"/>
      <c r="MDI158" s="168"/>
      <c r="MDJ158" s="168"/>
      <c r="MDK158" s="168"/>
      <c r="MDL158" s="168"/>
      <c r="MDM158" s="168"/>
      <c r="MDN158" s="168"/>
      <c r="MDO158" s="168"/>
      <c r="MDP158" s="168"/>
      <c r="MDQ158" s="168"/>
      <c r="MDR158" s="168"/>
      <c r="MDS158" s="168"/>
      <c r="MDT158" s="168"/>
      <c r="MDU158" s="168"/>
      <c r="MDV158" s="168"/>
      <c r="MDW158" s="168"/>
      <c r="MDX158" s="168"/>
      <c r="MDY158" s="168"/>
      <c r="MDZ158" s="168"/>
      <c r="MEA158" s="168"/>
      <c r="MEB158" s="168"/>
      <c r="MEC158" s="168"/>
      <c r="MED158" s="168"/>
      <c r="MEE158" s="168"/>
      <c r="MEF158" s="168"/>
      <c r="MEG158" s="168"/>
      <c r="MEH158" s="168"/>
      <c r="MEI158" s="168"/>
      <c r="MEJ158" s="168"/>
      <c r="MEK158" s="168"/>
      <c r="MEL158" s="168"/>
      <c r="MEM158" s="168"/>
      <c r="MEN158" s="168"/>
      <c r="MEO158" s="168"/>
      <c r="MEP158" s="168"/>
      <c r="MEQ158" s="168"/>
      <c r="MER158" s="168"/>
      <c r="MES158" s="168"/>
      <c r="MET158" s="168"/>
      <c r="MEU158" s="168"/>
      <c r="MEV158" s="168"/>
      <c r="MEW158" s="168"/>
      <c r="MEX158" s="168"/>
      <c r="MEY158" s="168"/>
      <c r="MEZ158" s="168"/>
      <c r="MFA158" s="168"/>
      <c r="MFB158" s="168"/>
      <c r="MFC158" s="168"/>
      <c r="MFD158" s="168"/>
      <c r="MFE158" s="168"/>
      <c r="MFF158" s="168"/>
      <c r="MFG158" s="168"/>
      <c r="MFH158" s="168"/>
      <c r="MFI158" s="168"/>
      <c r="MFJ158" s="168"/>
      <c r="MFK158" s="168"/>
      <c r="MFL158" s="168"/>
      <c r="MFM158" s="168"/>
      <c r="MFN158" s="168"/>
      <c r="MFO158" s="168"/>
      <c r="MFP158" s="168"/>
      <c r="MFQ158" s="168"/>
      <c r="MFR158" s="168"/>
      <c r="MFS158" s="168"/>
      <c r="MFT158" s="168"/>
      <c r="MFU158" s="168"/>
      <c r="MFV158" s="168"/>
      <c r="MFW158" s="168"/>
      <c r="MFX158" s="168"/>
      <c r="MFY158" s="168"/>
      <c r="MFZ158" s="168"/>
      <c r="MGA158" s="168"/>
      <c r="MGB158" s="168"/>
      <c r="MGC158" s="168"/>
      <c r="MGD158" s="168"/>
      <c r="MGE158" s="168"/>
      <c r="MGF158" s="168"/>
      <c r="MGG158" s="168"/>
      <c r="MGH158" s="168"/>
      <c r="MGI158" s="168"/>
      <c r="MGJ158" s="168"/>
      <c r="MGK158" s="168"/>
      <c r="MGL158" s="168"/>
      <c r="MGM158" s="168"/>
      <c r="MGN158" s="168"/>
      <c r="MGO158" s="168"/>
      <c r="MGP158" s="168"/>
      <c r="MGQ158" s="168"/>
      <c r="MGR158" s="168"/>
      <c r="MGS158" s="168"/>
      <c r="MGT158" s="168"/>
      <c r="MGU158" s="168"/>
      <c r="MGV158" s="168"/>
      <c r="MGW158" s="168"/>
      <c r="MGX158" s="168"/>
      <c r="MGY158" s="168"/>
      <c r="MGZ158" s="168"/>
      <c r="MHA158" s="168"/>
      <c r="MHB158" s="168"/>
      <c r="MHC158" s="168"/>
      <c r="MHD158" s="168"/>
      <c r="MHE158" s="168"/>
      <c r="MHF158" s="168"/>
      <c r="MHG158" s="168"/>
      <c r="MHH158" s="168"/>
      <c r="MHI158" s="168"/>
      <c r="MHJ158" s="168"/>
      <c r="MHK158" s="168"/>
      <c r="MHL158" s="168"/>
      <c r="MHM158" s="168"/>
      <c r="MHN158" s="168"/>
      <c r="MHO158" s="168"/>
      <c r="MHP158" s="168"/>
      <c r="MHQ158" s="168"/>
      <c r="MHR158" s="168"/>
      <c r="MHS158" s="168"/>
      <c r="MHT158" s="168"/>
      <c r="MHU158" s="168"/>
      <c r="MHV158" s="168"/>
      <c r="MHW158" s="168"/>
      <c r="MHX158" s="168"/>
      <c r="MHY158" s="168"/>
      <c r="MHZ158" s="168"/>
      <c r="MIA158" s="168"/>
      <c r="MIB158" s="168"/>
      <c r="MIC158" s="168"/>
      <c r="MID158" s="168"/>
      <c r="MIE158" s="168"/>
      <c r="MIF158" s="168"/>
      <c r="MIG158" s="168"/>
      <c r="MIH158" s="168"/>
      <c r="MII158" s="168"/>
      <c r="MIJ158" s="168"/>
      <c r="MIK158" s="168"/>
      <c r="MIL158" s="168"/>
      <c r="MIM158" s="168"/>
      <c r="MIN158" s="168"/>
      <c r="MIO158" s="168"/>
      <c r="MIP158" s="168"/>
      <c r="MIQ158" s="168"/>
      <c r="MIR158" s="168"/>
      <c r="MIS158" s="168"/>
      <c r="MIT158" s="168"/>
      <c r="MIU158" s="168"/>
      <c r="MIV158" s="168"/>
      <c r="MIW158" s="168"/>
      <c r="MIX158" s="168"/>
      <c r="MIY158" s="168"/>
      <c r="MIZ158" s="168"/>
      <c r="MJA158" s="168"/>
      <c r="MJB158" s="168"/>
      <c r="MJC158" s="168"/>
      <c r="MJD158" s="168"/>
      <c r="MJE158" s="168"/>
      <c r="MJF158" s="168"/>
      <c r="MJG158" s="168"/>
      <c r="MJH158" s="168"/>
      <c r="MJI158" s="168"/>
      <c r="MJJ158" s="168"/>
      <c r="MJK158" s="168"/>
      <c r="MJL158" s="168"/>
      <c r="MJM158" s="168"/>
      <c r="MJN158" s="168"/>
      <c r="MJO158" s="168"/>
      <c r="MJP158" s="168"/>
      <c r="MJQ158" s="168"/>
      <c r="MJR158" s="168"/>
      <c r="MJS158" s="168"/>
      <c r="MJT158" s="168"/>
      <c r="MJU158" s="168"/>
      <c r="MJV158" s="168"/>
      <c r="MJW158" s="168"/>
      <c r="MJX158" s="168"/>
      <c r="MJY158" s="168"/>
      <c r="MJZ158" s="168"/>
      <c r="MKA158" s="168"/>
      <c r="MKB158" s="168"/>
      <c r="MKC158" s="168"/>
      <c r="MKD158" s="168"/>
      <c r="MKE158" s="168"/>
      <c r="MKF158" s="168"/>
      <c r="MKG158" s="168"/>
      <c r="MKH158" s="168"/>
      <c r="MKI158" s="168"/>
      <c r="MKJ158" s="168"/>
      <c r="MKK158" s="168"/>
      <c r="MKL158" s="168"/>
      <c r="MKM158" s="168"/>
      <c r="MKN158" s="168"/>
      <c r="MKO158" s="168"/>
      <c r="MKP158" s="168"/>
      <c r="MKQ158" s="168"/>
      <c r="MKR158" s="168"/>
      <c r="MKS158" s="168"/>
      <c r="MKT158" s="168"/>
      <c r="MKU158" s="168"/>
      <c r="MKV158" s="168"/>
      <c r="MKW158" s="168"/>
      <c r="MKX158" s="168"/>
      <c r="MKY158" s="168"/>
      <c r="MKZ158" s="168"/>
      <c r="MLA158" s="168"/>
      <c r="MLB158" s="168"/>
      <c r="MLC158" s="168"/>
      <c r="MLD158" s="168"/>
      <c r="MLE158" s="168"/>
      <c r="MLF158" s="168"/>
      <c r="MLG158" s="168"/>
      <c r="MLH158" s="168"/>
      <c r="MLI158" s="168"/>
      <c r="MLJ158" s="168"/>
      <c r="MLK158" s="168"/>
      <c r="MLL158" s="168"/>
      <c r="MLM158" s="168"/>
      <c r="MLN158" s="168"/>
      <c r="MLO158" s="168"/>
      <c r="MLP158" s="168"/>
      <c r="MLQ158" s="168"/>
      <c r="MLR158" s="168"/>
      <c r="MLS158" s="168"/>
      <c r="MLT158" s="168"/>
      <c r="MLU158" s="168"/>
      <c r="MLV158" s="168"/>
      <c r="MLW158" s="168"/>
      <c r="MLX158" s="168"/>
      <c r="MLY158" s="168"/>
      <c r="MLZ158" s="168"/>
      <c r="MMA158" s="168"/>
      <c r="MMB158" s="168"/>
      <c r="MMC158" s="168"/>
      <c r="MMD158" s="168"/>
      <c r="MME158" s="168"/>
      <c r="MMF158" s="168"/>
      <c r="MMG158" s="168"/>
      <c r="MMH158" s="168"/>
      <c r="MMI158" s="168"/>
      <c r="MMJ158" s="168"/>
      <c r="MMK158" s="168"/>
      <c r="MML158" s="168"/>
      <c r="MMM158" s="168"/>
      <c r="MMN158" s="168"/>
      <c r="MMO158" s="168"/>
      <c r="MMP158" s="168"/>
      <c r="MMQ158" s="168"/>
      <c r="MMR158" s="168"/>
      <c r="MMS158" s="168"/>
      <c r="MMT158" s="168"/>
      <c r="MMU158" s="168"/>
      <c r="MMV158" s="168"/>
      <c r="MMW158" s="168"/>
      <c r="MMX158" s="168"/>
      <c r="MMY158" s="168"/>
      <c r="MMZ158" s="168"/>
      <c r="MNA158" s="168"/>
      <c r="MNB158" s="168"/>
      <c r="MNC158" s="168"/>
      <c r="MND158" s="168"/>
      <c r="MNE158" s="168"/>
      <c r="MNF158" s="168"/>
      <c r="MNG158" s="168"/>
      <c r="MNH158" s="168"/>
      <c r="MNI158" s="168"/>
      <c r="MNJ158" s="168"/>
      <c r="MNK158" s="168"/>
      <c r="MNL158" s="168"/>
      <c r="MNM158" s="168"/>
      <c r="MNN158" s="168"/>
      <c r="MNO158" s="168"/>
      <c r="MNP158" s="168"/>
      <c r="MNQ158" s="168"/>
      <c r="MNR158" s="168"/>
      <c r="MNS158" s="168"/>
      <c r="MNT158" s="168"/>
      <c r="MNU158" s="168"/>
      <c r="MNV158" s="168"/>
      <c r="MNW158" s="168"/>
      <c r="MNX158" s="168"/>
      <c r="MNY158" s="168"/>
      <c r="MNZ158" s="168"/>
      <c r="MOA158" s="168"/>
      <c r="MOB158" s="168"/>
      <c r="MOC158" s="168"/>
      <c r="MOD158" s="168"/>
      <c r="MOE158" s="168"/>
      <c r="MOF158" s="168"/>
      <c r="MOG158" s="168"/>
      <c r="MOH158" s="168"/>
      <c r="MOI158" s="168"/>
      <c r="MOJ158" s="168"/>
      <c r="MOK158" s="168"/>
      <c r="MOL158" s="168"/>
      <c r="MOM158" s="168"/>
      <c r="MON158" s="168"/>
      <c r="MOO158" s="168"/>
      <c r="MOP158" s="168"/>
      <c r="MOQ158" s="168"/>
      <c r="MOR158" s="168"/>
      <c r="MOS158" s="168"/>
      <c r="MOT158" s="168"/>
      <c r="MOU158" s="168"/>
      <c r="MOV158" s="168"/>
      <c r="MOW158" s="168"/>
      <c r="MOX158" s="168"/>
      <c r="MOY158" s="168"/>
      <c r="MOZ158" s="168"/>
      <c r="MPA158" s="168"/>
      <c r="MPB158" s="168"/>
      <c r="MPC158" s="168"/>
      <c r="MPD158" s="168"/>
      <c r="MPE158" s="168"/>
      <c r="MPF158" s="168"/>
      <c r="MPG158" s="168"/>
      <c r="MPH158" s="168"/>
      <c r="MPI158" s="168"/>
      <c r="MPJ158" s="168"/>
      <c r="MPK158" s="168"/>
      <c r="MPL158" s="168"/>
      <c r="MPM158" s="168"/>
      <c r="MPN158" s="168"/>
      <c r="MPO158" s="168"/>
      <c r="MPP158" s="168"/>
      <c r="MPQ158" s="168"/>
      <c r="MPR158" s="168"/>
      <c r="MPS158" s="168"/>
      <c r="MPT158" s="168"/>
      <c r="MPU158" s="168"/>
      <c r="MPV158" s="168"/>
      <c r="MPW158" s="168"/>
      <c r="MPX158" s="168"/>
      <c r="MPY158" s="168"/>
      <c r="MPZ158" s="168"/>
      <c r="MQA158" s="168"/>
      <c r="MQB158" s="168"/>
      <c r="MQC158" s="168"/>
      <c r="MQD158" s="168"/>
      <c r="MQE158" s="168"/>
      <c r="MQF158" s="168"/>
      <c r="MQG158" s="168"/>
      <c r="MQH158" s="168"/>
      <c r="MQI158" s="168"/>
      <c r="MQJ158" s="168"/>
      <c r="MQK158" s="168"/>
      <c r="MQL158" s="168"/>
      <c r="MQM158" s="168"/>
      <c r="MQN158" s="168"/>
      <c r="MQO158" s="168"/>
      <c r="MQP158" s="168"/>
      <c r="MQQ158" s="168"/>
      <c r="MQR158" s="168"/>
      <c r="MQS158" s="168"/>
      <c r="MQT158" s="168"/>
      <c r="MQU158" s="168"/>
      <c r="MQV158" s="168"/>
      <c r="MQW158" s="168"/>
      <c r="MQX158" s="168"/>
      <c r="MQY158" s="168"/>
      <c r="MQZ158" s="168"/>
      <c r="MRA158" s="168"/>
      <c r="MRB158" s="168"/>
      <c r="MRC158" s="168"/>
      <c r="MRD158" s="168"/>
      <c r="MRE158" s="168"/>
      <c r="MRF158" s="168"/>
      <c r="MRG158" s="168"/>
      <c r="MRH158" s="168"/>
      <c r="MRI158" s="168"/>
      <c r="MRJ158" s="168"/>
      <c r="MRK158" s="168"/>
      <c r="MRL158" s="168"/>
      <c r="MRM158" s="168"/>
      <c r="MRN158" s="168"/>
      <c r="MRO158" s="168"/>
      <c r="MRP158" s="168"/>
      <c r="MRQ158" s="168"/>
      <c r="MRR158" s="168"/>
      <c r="MRS158" s="168"/>
      <c r="MRT158" s="168"/>
      <c r="MRU158" s="168"/>
      <c r="MRV158" s="168"/>
      <c r="MRW158" s="168"/>
      <c r="MRX158" s="168"/>
      <c r="MRY158" s="168"/>
      <c r="MRZ158" s="168"/>
      <c r="MSA158" s="168"/>
      <c r="MSB158" s="168"/>
      <c r="MSC158" s="168"/>
      <c r="MSD158" s="168"/>
      <c r="MSE158" s="168"/>
      <c r="MSF158" s="168"/>
      <c r="MSG158" s="168"/>
      <c r="MSH158" s="168"/>
      <c r="MSI158" s="168"/>
      <c r="MSJ158" s="168"/>
      <c r="MSK158" s="168"/>
      <c r="MSL158" s="168"/>
      <c r="MSM158" s="168"/>
      <c r="MSN158" s="168"/>
      <c r="MSO158" s="168"/>
      <c r="MSP158" s="168"/>
      <c r="MSQ158" s="168"/>
      <c r="MSR158" s="168"/>
      <c r="MSS158" s="168"/>
      <c r="MST158" s="168"/>
      <c r="MSU158" s="168"/>
      <c r="MSV158" s="168"/>
      <c r="MSW158" s="168"/>
      <c r="MSX158" s="168"/>
      <c r="MSY158" s="168"/>
      <c r="MSZ158" s="168"/>
      <c r="MTA158" s="168"/>
      <c r="MTB158" s="168"/>
      <c r="MTC158" s="168"/>
      <c r="MTD158" s="168"/>
      <c r="MTE158" s="168"/>
      <c r="MTF158" s="168"/>
      <c r="MTG158" s="168"/>
      <c r="MTH158" s="168"/>
      <c r="MTI158" s="168"/>
      <c r="MTJ158" s="168"/>
      <c r="MTK158" s="168"/>
      <c r="MTL158" s="168"/>
      <c r="MTM158" s="168"/>
      <c r="MTN158" s="168"/>
      <c r="MTO158" s="168"/>
      <c r="MTP158" s="168"/>
      <c r="MTQ158" s="168"/>
      <c r="MTR158" s="168"/>
      <c r="MTS158" s="168"/>
      <c r="MTT158" s="168"/>
      <c r="MTU158" s="168"/>
      <c r="MTV158" s="168"/>
      <c r="MTW158" s="168"/>
      <c r="MTX158" s="168"/>
      <c r="MTY158" s="168"/>
      <c r="MTZ158" s="168"/>
      <c r="MUA158" s="168"/>
      <c r="MUB158" s="168"/>
      <c r="MUC158" s="168"/>
      <c r="MUD158" s="168"/>
      <c r="MUE158" s="168"/>
      <c r="MUF158" s="168"/>
      <c r="MUG158" s="168"/>
      <c r="MUH158" s="168"/>
      <c r="MUI158" s="168"/>
      <c r="MUJ158" s="168"/>
      <c r="MUK158" s="168"/>
      <c r="MUL158" s="168"/>
      <c r="MUM158" s="168"/>
      <c r="MUN158" s="168"/>
      <c r="MUO158" s="168"/>
      <c r="MUP158" s="168"/>
      <c r="MUQ158" s="168"/>
      <c r="MUR158" s="168"/>
      <c r="MUS158" s="168"/>
      <c r="MUT158" s="168"/>
      <c r="MUU158" s="168"/>
      <c r="MUV158" s="168"/>
      <c r="MUW158" s="168"/>
      <c r="MUX158" s="168"/>
      <c r="MUY158" s="168"/>
      <c r="MUZ158" s="168"/>
      <c r="MVA158" s="168"/>
      <c r="MVB158" s="168"/>
      <c r="MVC158" s="168"/>
      <c r="MVD158" s="168"/>
      <c r="MVE158" s="168"/>
      <c r="MVF158" s="168"/>
      <c r="MVG158" s="168"/>
      <c r="MVH158" s="168"/>
      <c r="MVI158" s="168"/>
      <c r="MVJ158" s="168"/>
      <c r="MVK158" s="168"/>
      <c r="MVL158" s="168"/>
      <c r="MVM158" s="168"/>
      <c r="MVN158" s="168"/>
      <c r="MVO158" s="168"/>
      <c r="MVP158" s="168"/>
      <c r="MVQ158" s="168"/>
      <c r="MVR158" s="168"/>
      <c r="MVS158" s="168"/>
      <c r="MVT158" s="168"/>
      <c r="MVU158" s="168"/>
      <c r="MVV158" s="168"/>
      <c r="MVW158" s="168"/>
      <c r="MVX158" s="168"/>
      <c r="MVY158" s="168"/>
      <c r="MVZ158" s="168"/>
      <c r="MWA158" s="168"/>
      <c r="MWB158" s="168"/>
      <c r="MWC158" s="168"/>
      <c r="MWD158" s="168"/>
      <c r="MWE158" s="168"/>
      <c r="MWF158" s="168"/>
      <c r="MWG158" s="168"/>
      <c r="MWH158" s="168"/>
      <c r="MWI158" s="168"/>
      <c r="MWJ158" s="168"/>
      <c r="MWK158" s="168"/>
      <c r="MWL158" s="168"/>
      <c r="MWM158" s="168"/>
      <c r="MWN158" s="168"/>
      <c r="MWO158" s="168"/>
      <c r="MWP158" s="168"/>
      <c r="MWQ158" s="168"/>
      <c r="MWR158" s="168"/>
      <c r="MWS158" s="168"/>
      <c r="MWT158" s="168"/>
      <c r="MWU158" s="168"/>
      <c r="MWV158" s="168"/>
      <c r="MWW158" s="168"/>
      <c r="MWX158" s="168"/>
      <c r="MWY158" s="168"/>
      <c r="MWZ158" s="168"/>
      <c r="MXA158" s="168"/>
      <c r="MXB158" s="168"/>
      <c r="MXC158" s="168"/>
      <c r="MXD158" s="168"/>
      <c r="MXE158" s="168"/>
      <c r="MXF158" s="168"/>
      <c r="MXG158" s="168"/>
      <c r="MXH158" s="168"/>
      <c r="MXI158" s="168"/>
      <c r="MXJ158" s="168"/>
      <c r="MXK158" s="168"/>
      <c r="MXL158" s="168"/>
      <c r="MXM158" s="168"/>
      <c r="MXN158" s="168"/>
      <c r="MXO158" s="168"/>
      <c r="MXP158" s="168"/>
      <c r="MXQ158" s="168"/>
      <c r="MXR158" s="168"/>
      <c r="MXS158" s="168"/>
      <c r="MXT158" s="168"/>
      <c r="MXU158" s="168"/>
      <c r="MXV158" s="168"/>
      <c r="MXW158" s="168"/>
      <c r="MXX158" s="168"/>
      <c r="MXY158" s="168"/>
      <c r="MXZ158" s="168"/>
      <c r="MYA158" s="168"/>
      <c r="MYB158" s="168"/>
      <c r="MYC158" s="168"/>
      <c r="MYD158" s="168"/>
      <c r="MYE158" s="168"/>
      <c r="MYF158" s="168"/>
      <c r="MYG158" s="168"/>
      <c r="MYH158" s="168"/>
      <c r="MYI158" s="168"/>
      <c r="MYJ158" s="168"/>
      <c r="MYK158" s="168"/>
      <c r="MYL158" s="168"/>
      <c r="MYM158" s="168"/>
      <c r="MYN158" s="168"/>
      <c r="MYO158" s="168"/>
      <c r="MYP158" s="168"/>
      <c r="MYQ158" s="168"/>
      <c r="MYR158" s="168"/>
      <c r="MYS158" s="168"/>
      <c r="MYT158" s="168"/>
      <c r="MYU158" s="168"/>
      <c r="MYV158" s="168"/>
      <c r="MYW158" s="168"/>
      <c r="MYX158" s="168"/>
      <c r="MYY158" s="168"/>
      <c r="MYZ158" s="168"/>
      <c r="MZA158" s="168"/>
      <c r="MZB158" s="168"/>
      <c r="MZC158" s="168"/>
      <c r="MZD158" s="168"/>
      <c r="MZE158" s="168"/>
      <c r="MZF158" s="168"/>
      <c r="MZG158" s="168"/>
      <c r="MZH158" s="168"/>
      <c r="MZI158" s="168"/>
      <c r="MZJ158" s="168"/>
      <c r="MZK158" s="168"/>
      <c r="MZL158" s="168"/>
      <c r="MZM158" s="168"/>
      <c r="MZN158" s="168"/>
      <c r="MZO158" s="168"/>
      <c r="MZP158" s="168"/>
      <c r="MZQ158" s="168"/>
      <c r="MZR158" s="168"/>
      <c r="MZS158" s="168"/>
      <c r="MZT158" s="168"/>
      <c r="MZU158" s="168"/>
      <c r="MZV158" s="168"/>
      <c r="MZW158" s="168"/>
      <c r="MZX158" s="168"/>
      <c r="MZY158" s="168"/>
      <c r="MZZ158" s="168"/>
      <c r="NAA158" s="168"/>
      <c r="NAB158" s="168"/>
      <c r="NAC158" s="168"/>
      <c r="NAD158" s="168"/>
      <c r="NAE158" s="168"/>
      <c r="NAF158" s="168"/>
      <c r="NAG158" s="168"/>
      <c r="NAH158" s="168"/>
      <c r="NAI158" s="168"/>
      <c r="NAJ158" s="168"/>
      <c r="NAK158" s="168"/>
      <c r="NAL158" s="168"/>
      <c r="NAM158" s="168"/>
      <c r="NAN158" s="168"/>
      <c r="NAO158" s="168"/>
      <c r="NAP158" s="168"/>
      <c r="NAQ158" s="168"/>
      <c r="NAR158" s="168"/>
      <c r="NAS158" s="168"/>
      <c r="NAT158" s="168"/>
      <c r="NAU158" s="168"/>
      <c r="NAV158" s="168"/>
      <c r="NAW158" s="168"/>
      <c r="NAX158" s="168"/>
      <c r="NAY158" s="168"/>
      <c r="NAZ158" s="168"/>
      <c r="NBA158" s="168"/>
      <c r="NBB158" s="168"/>
      <c r="NBC158" s="168"/>
      <c r="NBD158" s="168"/>
      <c r="NBE158" s="168"/>
      <c r="NBF158" s="168"/>
      <c r="NBG158" s="168"/>
      <c r="NBH158" s="168"/>
      <c r="NBI158" s="168"/>
      <c r="NBJ158" s="168"/>
      <c r="NBK158" s="168"/>
      <c r="NBL158" s="168"/>
      <c r="NBM158" s="168"/>
      <c r="NBN158" s="168"/>
      <c r="NBO158" s="168"/>
      <c r="NBP158" s="168"/>
      <c r="NBQ158" s="168"/>
      <c r="NBR158" s="168"/>
      <c r="NBS158" s="168"/>
      <c r="NBT158" s="168"/>
      <c r="NBU158" s="168"/>
      <c r="NBV158" s="168"/>
      <c r="NBW158" s="168"/>
      <c r="NBX158" s="168"/>
      <c r="NBY158" s="168"/>
      <c r="NBZ158" s="168"/>
      <c r="NCA158" s="168"/>
      <c r="NCB158" s="168"/>
      <c r="NCC158" s="168"/>
      <c r="NCD158" s="168"/>
      <c r="NCE158" s="168"/>
      <c r="NCF158" s="168"/>
      <c r="NCG158" s="168"/>
      <c r="NCH158" s="168"/>
      <c r="NCI158" s="168"/>
      <c r="NCJ158" s="168"/>
      <c r="NCK158" s="168"/>
      <c r="NCL158" s="168"/>
      <c r="NCM158" s="168"/>
      <c r="NCN158" s="168"/>
      <c r="NCO158" s="168"/>
      <c r="NCP158" s="168"/>
      <c r="NCQ158" s="168"/>
      <c r="NCR158" s="168"/>
      <c r="NCS158" s="168"/>
      <c r="NCT158" s="168"/>
      <c r="NCU158" s="168"/>
      <c r="NCV158" s="168"/>
      <c r="NCW158" s="168"/>
      <c r="NCX158" s="168"/>
      <c r="NCY158" s="168"/>
      <c r="NCZ158" s="168"/>
      <c r="NDA158" s="168"/>
      <c r="NDB158" s="168"/>
      <c r="NDC158" s="168"/>
      <c r="NDD158" s="168"/>
      <c r="NDE158" s="168"/>
      <c r="NDF158" s="168"/>
      <c r="NDG158" s="168"/>
      <c r="NDH158" s="168"/>
      <c r="NDI158" s="168"/>
      <c r="NDJ158" s="168"/>
      <c r="NDK158" s="168"/>
      <c r="NDL158" s="168"/>
      <c r="NDM158" s="168"/>
      <c r="NDN158" s="168"/>
      <c r="NDO158" s="168"/>
      <c r="NDP158" s="168"/>
      <c r="NDQ158" s="168"/>
      <c r="NDR158" s="168"/>
      <c r="NDS158" s="168"/>
      <c r="NDT158" s="168"/>
      <c r="NDU158" s="168"/>
      <c r="NDV158" s="168"/>
      <c r="NDW158" s="168"/>
      <c r="NDX158" s="168"/>
      <c r="NDY158" s="168"/>
      <c r="NDZ158" s="168"/>
      <c r="NEA158" s="168"/>
      <c r="NEB158" s="168"/>
      <c r="NEC158" s="168"/>
      <c r="NED158" s="168"/>
      <c r="NEE158" s="168"/>
      <c r="NEF158" s="168"/>
      <c r="NEG158" s="168"/>
      <c r="NEH158" s="168"/>
      <c r="NEI158" s="168"/>
      <c r="NEJ158" s="168"/>
      <c r="NEK158" s="168"/>
      <c r="NEL158" s="168"/>
      <c r="NEM158" s="168"/>
      <c r="NEN158" s="168"/>
      <c r="NEO158" s="168"/>
      <c r="NEP158" s="168"/>
      <c r="NEQ158" s="168"/>
      <c r="NER158" s="168"/>
      <c r="NES158" s="168"/>
      <c r="NET158" s="168"/>
      <c r="NEU158" s="168"/>
      <c r="NEV158" s="168"/>
      <c r="NEW158" s="168"/>
      <c r="NEX158" s="168"/>
      <c r="NEY158" s="168"/>
      <c r="NEZ158" s="168"/>
      <c r="NFA158" s="168"/>
      <c r="NFB158" s="168"/>
      <c r="NFC158" s="168"/>
      <c r="NFD158" s="168"/>
      <c r="NFE158" s="168"/>
      <c r="NFF158" s="168"/>
      <c r="NFG158" s="168"/>
      <c r="NFH158" s="168"/>
      <c r="NFI158" s="168"/>
      <c r="NFJ158" s="168"/>
      <c r="NFK158" s="168"/>
      <c r="NFL158" s="168"/>
      <c r="NFM158" s="168"/>
      <c r="NFN158" s="168"/>
      <c r="NFO158" s="168"/>
      <c r="NFP158" s="168"/>
      <c r="NFQ158" s="168"/>
      <c r="NFR158" s="168"/>
      <c r="NFS158" s="168"/>
      <c r="NFT158" s="168"/>
      <c r="NFU158" s="168"/>
      <c r="NFV158" s="168"/>
      <c r="NFW158" s="168"/>
      <c r="NFX158" s="168"/>
      <c r="NFY158" s="168"/>
      <c r="NFZ158" s="168"/>
      <c r="NGA158" s="168"/>
      <c r="NGB158" s="168"/>
      <c r="NGC158" s="168"/>
      <c r="NGD158" s="168"/>
      <c r="NGE158" s="168"/>
      <c r="NGF158" s="168"/>
      <c r="NGG158" s="168"/>
      <c r="NGH158" s="168"/>
      <c r="NGI158" s="168"/>
      <c r="NGJ158" s="168"/>
      <c r="NGK158" s="168"/>
      <c r="NGL158" s="168"/>
      <c r="NGM158" s="168"/>
      <c r="NGN158" s="168"/>
      <c r="NGO158" s="168"/>
      <c r="NGP158" s="168"/>
      <c r="NGQ158" s="168"/>
      <c r="NGR158" s="168"/>
      <c r="NGS158" s="168"/>
      <c r="NGT158" s="168"/>
      <c r="NGU158" s="168"/>
      <c r="NGV158" s="168"/>
      <c r="NGW158" s="168"/>
      <c r="NGX158" s="168"/>
      <c r="NGY158" s="168"/>
      <c r="NGZ158" s="168"/>
      <c r="NHA158" s="168"/>
      <c r="NHB158" s="168"/>
      <c r="NHC158" s="168"/>
      <c r="NHD158" s="168"/>
      <c r="NHE158" s="168"/>
      <c r="NHF158" s="168"/>
      <c r="NHG158" s="168"/>
      <c r="NHH158" s="168"/>
      <c r="NHI158" s="168"/>
      <c r="NHJ158" s="168"/>
      <c r="NHK158" s="168"/>
      <c r="NHL158" s="168"/>
      <c r="NHM158" s="168"/>
      <c r="NHN158" s="168"/>
      <c r="NHO158" s="168"/>
      <c r="NHP158" s="168"/>
      <c r="NHQ158" s="168"/>
      <c r="NHR158" s="168"/>
      <c r="NHS158" s="168"/>
      <c r="NHT158" s="168"/>
      <c r="NHU158" s="168"/>
      <c r="NHV158" s="168"/>
      <c r="NHW158" s="168"/>
      <c r="NHX158" s="168"/>
      <c r="NHY158" s="168"/>
      <c r="NHZ158" s="168"/>
      <c r="NIA158" s="168"/>
      <c r="NIB158" s="168"/>
      <c r="NIC158" s="168"/>
      <c r="NID158" s="168"/>
      <c r="NIE158" s="168"/>
      <c r="NIF158" s="168"/>
      <c r="NIG158" s="168"/>
      <c r="NIH158" s="168"/>
      <c r="NII158" s="168"/>
      <c r="NIJ158" s="168"/>
      <c r="NIK158" s="168"/>
      <c r="NIL158" s="168"/>
      <c r="NIM158" s="168"/>
      <c r="NIN158" s="168"/>
      <c r="NIO158" s="168"/>
      <c r="NIP158" s="168"/>
      <c r="NIQ158" s="168"/>
      <c r="NIR158" s="168"/>
      <c r="NIS158" s="168"/>
      <c r="NIT158" s="168"/>
      <c r="NIU158" s="168"/>
      <c r="NIV158" s="168"/>
      <c r="NIW158" s="168"/>
      <c r="NIX158" s="168"/>
      <c r="NIY158" s="168"/>
      <c r="NIZ158" s="168"/>
      <c r="NJA158" s="168"/>
      <c r="NJB158" s="168"/>
      <c r="NJC158" s="168"/>
      <c r="NJD158" s="168"/>
      <c r="NJE158" s="168"/>
      <c r="NJF158" s="168"/>
      <c r="NJG158" s="168"/>
      <c r="NJH158" s="168"/>
      <c r="NJI158" s="168"/>
      <c r="NJJ158" s="168"/>
      <c r="NJK158" s="168"/>
      <c r="NJL158" s="168"/>
      <c r="NJM158" s="168"/>
      <c r="NJN158" s="168"/>
      <c r="NJO158" s="168"/>
      <c r="NJP158" s="168"/>
      <c r="NJQ158" s="168"/>
      <c r="NJR158" s="168"/>
      <c r="NJS158" s="168"/>
      <c r="NJT158" s="168"/>
      <c r="NJU158" s="168"/>
      <c r="NJV158" s="168"/>
      <c r="NJW158" s="168"/>
      <c r="NJX158" s="168"/>
      <c r="NJY158" s="168"/>
      <c r="NJZ158" s="168"/>
      <c r="NKA158" s="168"/>
      <c r="NKB158" s="168"/>
      <c r="NKC158" s="168"/>
      <c r="NKD158" s="168"/>
      <c r="NKE158" s="168"/>
      <c r="NKF158" s="168"/>
      <c r="NKG158" s="168"/>
      <c r="NKH158" s="168"/>
      <c r="NKI158" s="168"/>
      <c r="NKJ158" s="168"/>
      <c r="NKK158" s="168"/>
      <c r="NKL158" s="168"/>
      <c r="NKM158" s="168"/>
      <c r="NKN158" s="168"/>
      <c r="NKO158" s="168"/>
      <c r="NKP158" s="168"/>
      <c r="NKQ158" s="168"/>
      <c r="NKR158" s="168"/>
      <c r="NKS158" s="168"/>
      <c r="NKT158" s="168"/>
      <c r="NKU158" s="168"/>
      <c r="NKV158" s="168"/>
      <c r="NKW158" s="168"/>
      <c r="NKX158" s="168"/>
      <c r="NKY158" s="168"/>
      <c r="NKZ158" s="168"/>
      <c r="NLA158" s="168"/>
      <c r="NLB158" s="168"/>
      <c r="NLC158" s="168"/>
      <c r="NLD158" s="168"/>
      <c r="NLE158" s="168"/>
      <c r="NLF158" s="168"/>
      <c r="NLG158" s="168"/>
      <c r="NLH158" s="168"/>
      <c r="NLI158" s="168"/>
      <c r="NLJ158" s="168"/>
      <c r="NLK158" s="168"/>
      <c r="NLL158" s="168"/>
      <c r="NLM158" s="168"/>
      <c r="NLN158" s="168"/>
      <c r="NLO158" s="168"/>
      <c r="NLP158" s="168"/>
      <c r="NLQ158" s="168"/>
      <c r="NLR158" s="168"/>
      <c r="NLS158" s="168"/>
      <c r="NLT158" s="168"/>
      <c r="NLU158" s="168"/>
      <c r="NLV158" s="168"/>
      <c r="NLW158" s="168"/>
      <c r="NLX158" s="168"/>
      <c r="NLY158" s="168"/>
      <c r="NLZ158" s="168"/>
      <c r="NMA158" s="168"/>
      <c r="NMB158" s="168"/>
      <c r="NMC158" s="168"/>
      <c r="NMD158" s="168"/>
      <c r="NME158" s="168"/>
      <c r="NMF158" s="168"/>
      <c r="NMG158" s="168"/>
      <c r="NMH158" s="168"/>
      <c r="NMI158" s="168"/>
      <c r="NMJ158" s="168"/>
      <c r="NMK158" s="168"/>
      <c r="NML158" s="168"/>
      <c r="NMM158" s="168"/>
      <c r="NMN158" s="168"/>
      <c r="NMO158" s="168"/>
      <c r="NMP158" s="168"/>
      <c r="NMQ158" s="168"/>
      <c r="NMR158" s="168"/>
      <c r="NMS158" s="168"/>
      <c r="NMT158" s="168"/>
      <c r="NMU158" s="168"/>
      <c r="NMV158" s="168"/>
      <c r="NMW158" s="168"/>
      <c r="NMX158" s="168"/>
      <c r="NMY158" s="168"/>
      <c r="NMZ158" s="168"/>
      <c r="NNA158" s="168"/>
      <c r="NNB158" s="168"/>
      <c r="NNC158" s="168"/>
      <c r="NND158" s="168"/>
      <c r="NNE158" s="168"/>
      <c r="NNF158" s="168"/>
      <c r="NNG158" s="168"/>
      <c r="NNH158" s="168"/>
      <c r="NNI158" s="168"/>
      <c r="NNJ158" s="168"/>
      <c r="NNK158" s="168"/>
      <c r="NNL158" s="168"/>
      <c r="NNM158" s="168"/>
      <c r="NNN158" s="168"/>
      <c r="NNO158" s="168"/>
      <c r="NNP158" s="168"/>
      <c r="NNQ158" s="168"/>
      <c r="NNR158" s="168"/>
      <c r="NNS158" s="168"/>
      <c r="NNT158" s="168"/>
      <c r="NNU158" s="168"/>
      <c r="NNV158" s="168"/>
      <c r="NNW158" s="168"/>
      <c r="NNX158" s="168"/>
      <c r="NNY158" s="168"/>
      <c r="NNZ158" s="168"/>
      <c r="NOA158" s="168"/>
      <c r="NOB158" s="168"/>
      <c r="NOC158" s="168"/>
      <c r="NOD158" s="168"/>
      <c r="NOE158" s="168"/>
      <c r="NOF158" s="168"/>
      <c r="NOG158" s="168"/>
      <c r="NOH158" s="168"/>
      <c r="NOI158" s="168"/>
      <c r="NOJ158" s="168"/>
      <c r="NOK158" s="168"/>
      <c r="NOL158" s="168"/>
      <c r="NOM158" s="168"/>
      <c r="NON158" s="168"/>
      <c r="NOO158" s="168"/>
      <c r="NOP158" s="168"/>
      <c r="NOQ158" s="168"/>
      <c r="NOR158" s="168"/>
      <c r="NOS158" s="168"/>
      <c r="NOT158" s="168"/>
      <c r="NOU158" s="168"/>
      <c r="NOV158" s="168"/>
      <c r="NOW158" s="168"/>
      <c r="NOX158" s="168"/>
      <c r="NOY158" s="168"/>
      <c r="NOZ158" s="168"/>
      <c r="NPA158" s="168"/>
      <c r="NPB158" s="168"/>
      <c r="NPC158" s="168"/>
      <c r="NPD158" s="168"/>
      <c r="NPE158" s="168"/>
      <c r="NPF158" s="168"/>
      <c r="NPG158" s="168"/>
      <c r="NPH158" s="168"/>
      <c r="NPI158" s="168"/>
      <c r="NPJ158" s="168"/>
      <c r="NPK158" s="168"/>
      <c r="NPL158" s="168"/>
      <c r="NPM158" s="168"/>
      <c r="NPN158" s="168"/>
      <c r="NPO158" s="168"/>
      <c r="NPP158" s="168"/>
      <c r="NPQ158" s="168"/>
      <c r="NPR158" s="168"/>
      <c r="NPS158" s="168"/>
      <c r="NPT158" s="168"/>
      <c r="NPU158" s="168"/>
      <c r="NPV158" s="168"/>
      <c r="NPW158" s="168"/>
      <c r="NPX158" s="168"/>
      <c r="NPY158" s="168"/>
      <c r="NPZ158" s="168"/>
      <c r="NQA158" s="168"/>
      <c r="NQB158" s="168"/>
      <c r="NQC158" s="168"/>
      <c r="NQD158" s="168"/>
      <c r="NQE158" s="168"/>
      <c r="NQF158" s="168"/>
      <c r="NQG158" s="168"/>
      <c r="NQH158" s="168"/>
      <c r="NQI158" s="168"/>
      <c r="NQJ158" s="168"/>
      <c r="NQK158" s="168"/>
      <c r="NQL158" s="168"/>
      <c r="NQM158" s="168"/>
      <c r="NQN158" s="168"/>
      <c r="NQO158" s="168"/>
      <c r="NQP158" s="168"/>
      <c r="NQQ158" s="168"/>
      <c r="NQR158" s="168"/>
      <c r="NQS158" s="168"/>
      <c r="NQT158" s="168"/>
      <c r="NQU158" s="168"/>
      <c r="NQV158" s="168"/>
      <c r="NQW158" s="168"/>
      <c r="NQX158" s="168"/>
      <c r="NQY158" s="168"/>
      <c r="NQZ158" s="168"/>
      <c r="NRA158" s="168"/>
      <c r="NRB158" s="168"/>
      <c r="NRC158" s="168"/>
      <c r="NRD158" s="168"/>
      <c r="NRE158" s="168"/>
      <c r="NRF158" s="168"/>
      <c r="NRG158" s="168"/>
      <c r="NRH158" s="168"/>
      <c r="NRI158" s="168"/>
      <c r="NRJ158" s="168"/>
      <c r="NRK158" s="168"/>
      <c r="NRL158" s="168"/>
      <c r="NRM158" s="168"/>
      <c r="NRN158" s="168"/>
      <c r="NRO158" s="168"/>
      <c r="NRP158" s="168"/>
      <c r="NRQ158" s="168"/>
      <c r="NRR158" s="168"/>
      <c r="NRS158" s="168"/>
      <c r="NRT158" s="168"/>
      <c r="NRU158" s="168"/>
      <c r="NRV158" s="168"/>
      <c r="NRW158" s="168"/>
      <c r="NRX158" s="168"/>
      <c r="NRY158" s="168"/>
      <c r="NRZ158" s="168"/>
      <c r="NSA158" s="168"/>
      <c r="NSB158" s="168"/>
      <c r="NSC158" s="168"/>
      <c r="NSD158" s="168"/>
      <c r="NSE158" s="168"/>
      <c r="NSF158" s="168"/>
      <c r="NSG158" s="168"/>
      <c r="NSH158" s="168"/>
      <c r="NSI158" s="168"/>
      <c r="NSJ158" s="168"/>
      <c r="NSK158" s="168"/>
      <c r="NSL158" s="168"/>
      <c r="NSM158" s="168"/>
      <c r="NSN158" s="168"/>
      <c r="NSO158" s="168"/>
      <c r="NSP158" s="168"/>
      <c r="NSQ158" s="168"/>
      <c r="NSR158" s="168"/>
      <c r="NSS158" s="168"/>
      <c r="NST158" s="168"/>
      <c r="NSU158" s="168"/>
      <c r="NSV158" s="168"/>
      <c r="NSW158" s="168"/>
      <c r="NSX158" s="168"/>
      <c r="NSY158" s="168"/>
      <c r="NSZ158" s="168"/>
      <c r="NTA158" s="168"/>
      <c r="NTB158" s="168"/>
      <c r="NTC158" s="168"/>
      <c r="NTD158" s="168"/>
      <c r="NTE158" s="168"/>
      <c r="NTF158" s="168"/>
      <c r="NTG158" s="168"/>
      <c r="NTH158" s="168"/>
      <c r="NTI158" s="168"/>
      <c r="NTJ158" s="168"/>
      <c r="NTK158" s="168"/>
      <c r="NTL158" s="168"/>
      <c r="NTM158" s="168"/>
      <c r="NTN158" s="168"/>
      <c r="NTO158" s="168"/>
      <c r="NTP158" s="168"/>
      <c r="NTQ158" s="168"/>
      <c r="NTR158" s="168"/>
      <c r="NTS158" s="168"/>
      <c r="NTT158" s="168"/>
      <c r="NTU158" s="168"/>
      <c r="NTV158" s="168"/>
      <c r="NTW158" s="168"/>
      <c r="NTX158" s="168"/>
      <c r="NTY158" s="168"/>
      <c r="NTZ158" s="168"/>
      <c r="NUA158" s="168"/>
      <c r="NUB158" s="168"/>
      <c r="NUC158" s="168"/>
      <c r="NUD158" s="168"/>
      <c r="NUE158" s="168"/>
      <c r="NUF158" s="168"/>
      <c r="NUG158" s="168"/>
      <c r="NUH158" s="168"/>
      <c r="NUI158" s="168"/>
      <c r="NUJ158" s="168"/>
      <c r="NUK158" s="168"/>
      <c r="NUL158" s="168"/>
      <c r="NUM158" s="168"/>
      <c r="NUN158" s="168"/>
      <c r="NUO158" s="168"/>
      <c r="NUP158" s="168"/>
      <c r="NUQ158" s="168"/>
      <c r="NUR158" s="168"/>
      <c r="NUS158" s="168"/>
      <c r="NUT158" s="168"/>
      <c r="NUU158" s="168"/>
      <c r="NUV158" s="168"/>
      <c r="NUW158" s="168"/>
      <c r="NUX158" s="168"/>
      <c r="NUY158" s="168"/>
      <c r="NUZ158" s="168"/>
      <c r="NVA158" s="168"/>
      <c r="NVB158" s="168"/>
      <c r="NVC158" s="168"/>
      <c r="NVD158" s="168"/>
      <c r="NVE158" s="168"/>
      <c r="NVF158" s="168"/>
      <c r="NVG158" s="168"/>
      <c r="NVH158" s="168"/>
      <c r="NVI158" s="168"/>
      <c r="NVJ158" s="168"/>
      <c r="NVK158" s="168"/>
      <c r="NVL158" s="168"/>
      <c r="NVM158" s="168"/>
      <c r="NVN158" s="168"/>
      <c r="NVO158" s="168"/>
      <c r="NVP158" s="168"/>
      <c r="NVQ158" s="168"/>
      <c r="NVR158" s="168"/>
      <c r="NVS158" s="168"/>
      <c r="NVT158" s="168"/>
      <c r="NVU158" s="168"/>
      <c r="NVV158" s="168"/>
      <c r="NVW158" s="168"/>
      <c r="NVX158" s="168"/>
      <c r="NVY158" s="168"/>
      <c r="NVZ158" s="168"/>
      <c r="NWA158" s="168"/>
      <c r="NWB158" s="168"/>
      <c r="NWC158" s="168"/>
      <c r="NWD158" s="168"/>
      <c r="NWE158" s="168"/>
      <c r="NWF158" s="168"/>
      <c r="NWG158" s="168"/>
      <c r="NWH158" s="168"/>
      <c r="NWI158" s="168"/>
      <c r="NWJ158" s="168"/>
      <c r="NWK158" s="168"/>
      <c r="NWL158" s="168"/>
      <c r="NWM158" s="168"/>
      <c r="NWN158" s="168"/>
      <c r="NWO158" s="168"/>
      <c r="NWP158" s="168"/>
      <c r="NWQ158" s="168"/>
      <c r="NWR158" s="168"/>
      <c r="NWS158" s="168"/>
      <c r="NWT158" s="168"/>
      <c r="NWU158" s="168"/>
      <c r="NWV158" s="168"/>
      <c r="NWW158" s="168"/>
      <c r="NWX158" s="168"/>
      <c r="NWY158" s="168"/>
      <c r="NWZ158" s="168"/>
      <c r="NXA158" s="168"/>
      <c r="NXB158" s="168"/>
      <c r="NXC158" s="168"/>
      <c r="NXD158" s="168"/>
      <c r="NXE158" s="168"/>
      <c r="NXF158" s="168"/>
      <c r="NXG158" s="168"/>
      <c r="NXH158" s="168"/>
      <c r="NXI158" s="168"/>
      <c r="NXJ158" s="168"/>
      <c r="NXK158" s="168"/>
      <c r="NXL158" s="168"/>
      <c r="NXM158" s="168"/>
      <c r="NXN158" s="168"/>
      <c r="NXO158" s="168"/>
      <c r="NXP158" s="168"/>
      <c r="NXQ158" s="168"/>
      <c r="NXR158" s="168"/>
      <c r="NXS158" s="168"/>
      <c r="NXT158" s="168"/>
      <c r="NXU158" s="168"/>
      <c r="NXV158" s="168"/>
      <c r="NXW158" s="168"/>
      <c r="NXX158" s="168"/>
      <c r="NXY158" s="168"/>
      <c r="NXZ158" s="168"/>
      <c r="NYA158" s="168"/>
      <c r="NYB158" s="168"/>
      <c r="NYC158" s="168"/>
      <c r="NYD158" s="168"/>
      <c r="NYE158" s="168"/>
      <c r="NYF158" s="168"/>
      <c r="NYG158" s="168"/>
      <c r="NYH158" s="168"/>
      <c r="NYI158" s="168"/>
      <c r="NYJ158" s="168"/>
      <c r="NYK158" s="168"/>
      <c r="NYL158" s="168"/>
      <c r="NYM158" s="168"/>
      <c r="NYN158" s="168"/>
      <c r="NYO158" s="168"/>
      <c r="NYP158" s="168"/>
      <c r="NYQ158" s="168"/>
      <c r="NYR158" s="168"/>
      <c r="NYS158" s="168"/>
      <c r="NYT158" s="168"/>
      <c r="NYU158" s="168"/>
      <c r="NYV158" s="168"/>
      <c r="NYW158" s="168"/>
      <c r="NYX158" s="168"/>
      <c r="NYY158" s="168"/>
      <c r="NYZ158" s="168"/>
      <c r="NZA158" s="168"/>
      <c r="NZB158" s="168"/>
      <c r="NZC158" s="168"/>
      <c r="NZD158" s="168"/>
      <c r="NZE158" s="168"/>
      <c r="NZF158" s="168"/>
      <c r="NZG158" s="168"/>
      <c r="NZH158" s="168"/>
      <c r="NZI158" s="168"/>
      <c r="NZJ158" s="168"/>
      <c r="NZK158" s="168"/>
      <c r="NZL158" s="168"/>
      <c r="NZM158" s="168"/>
      <c r="NZN158" s="168"/>
      <c r="NZO158" s="168"/>
      <c r="NZP158" s="168"/>
      <c r="NZQ158" s="168"/>
      <c r="NZR158" s="168"/>
      <c r="NZS158" s="168"/>
      <c r="NZT158" s="168"/>
      <c r="NZU158" s="168"/>
      <c r="NZV158" s="168"/>
      <c r="NZW158" s="168"/>
      <c r="NZX158" s="168"/>
      <c r="NZY158" s="168"/>
      <c r="NZZ158" s="168"/>
      <c r="OAA158" s="168"/>
      <c r="OAB158" s="168"/>
      <c r="OAC158" s="168"/>
      <c r="OAD158" s="168"/>
      <c r="OAE158" s="168"/>
      <c r="OAF158" s="168"/>
      <c r="OAG158" s="168"/>
      <c r="OAH158" s="168"/>
      <c r="OAI158" s="168"/>
      <c r="OAJ158" s="168"/>
      <c r="OAK158" s="168"/>
      <c r="OAL158" s="168"/>
      <c r="OAM158" s="168"/>
      <c r="OAN158" s="168"/>
      <c r="OAO158" s="168"/>
      <c r="OAP158" s="168"/>
      <c r="OAQ158" s="168"/>
      <c r="OAR158" s="168"/>
      <c r="OAS158" s="168"/>
      <c r="OAT158" s="168"/>
      <c r="OAU158" s="168"/>
      <c r="OAV158" s="168"/>
      <c r="OAW158" s="168"/>
      <c r="OAX158" s="168"/>
      <c r="OAY158" s="168"/>
      <c r="OAZ158" s="168"/>
      <c r="OBA158" s="168"/>
      <c r="OBB158" s="168"/>
      <c r="OBC158" s="168"/>
      <c r="OBD158" s="168"/>
      <c r="OBE158" s="168"/>
      <c r="OBF158" s="168"/>
      <c r="OBG158" s="168"/>
      <c r="OBH158" s="168"/>
      <c r="OBI158" s="168"/>
      <c r="OBJ158" s="168"/>
      <c r="OBK158" s="168"/>
      <c r="OBL158" s="168"/>
      <c r="OBM158" s="168"/>
      <c r="OBN158" s="168"/>
      <c r="OBO158" s="168"/>
      <c r="OBP158" s="168"/>
      <c r="OBQ158" s="168"/>
      <c r="OBR158" s="168"/>
      <c r="OBS158" s="168"/>
      <c r="OBT158" s="168"/>
      <c r="OBU158" s="168"/>
      <c r="OBV158" s="168"/>
      <c r="OBW158" s="168"/>
      <c r="OBX158" s="168"/>
      <c r="OBY158" s="168"/>
      <c r="OBZ158" s="168"/>
      <c r="OCA158" s="168"/>
      <c r="OCB158" s="168"/>
      <c r="OCC158" s="168"/>
      <c r="OCD158" s="168"/>
      <c r="OCE158" s="168"/>
      <c r="OCF158" s="168"/>
      <c r="OCG158" s="168"/>
      <c r="OCH158" s="168"/>
      <c r="OCI158" s="168"/>
      <c r="OCJ158" s="168"/>
      <c r="OCK158" s="168"/>
      <c r="OCL158" s="168"/>
      <c r="OCM158" s="168"/>
      <c r="OCN158" s="168"/>
      <c r="OCO158" s="168"/>
      <c r="OCP158" s="168"/>
      <c r="OCQ158" s="168"/>
      <c r="OCR158" s="168"/>
      <c r="OCS158" s="168"/>
      <c r="OCT158" s="168"/>
      <c r="OCU158" s="168"/>
      <c r="OCV158" s="168"/>
      <c r="OCW158" s="168"/>
      <c r="OCX158" s="168"/>
      <c r="OCY158" s="168"/>
      <c r="OCZ158" s="168"/>
      <c r="ODA158" s="168"/>
      <c r="ODB158" s="168"/>
      <c r="ODC158" s="168"/>
      <c r="ODD158" s="168"/>
      <c r="ODE158" s="168"/>
      <c r="ODF158" s="168"/>
      <c r="ODG158" s="168"/>
      <c r="ODH158" s="168"/>
      <c r="ODI158" s="168"/>
      <c r="ODJ158" s="168"/>
      <c r="ODK158" s="168"/>
      <c r="ODL158" s="168"/>
      <c r="ODM158" s="168"/>
      <c r="ODN158" s="168"/>
      <c r="ODO158" s="168"/>
      <c r="ODP158" s="168"/>
      <c r="ODQ158" s="168"/>
      <c r="ODR158" s="168"/>
      <c r="ODS158" s="168"/>
      <c r="ODT158" s="168"/>
      <c r="ODU158" s="168"/>
      <c r="ODV158" s="168"/>
      <c r="ODW158" s="168"/>
      <c r="ODX158" s="168"/>
      <c r="ODY158" s="168"/>
      <c r="ODZ158" s="168"/>
      <c r="OEA158" s="168"/>
      <c r="OEB158" s="168"/>
      <c r="OEC158" s="168"/>
      <c r="OED158" s="168"/>
      <c r="OEE158" s="168"/>
      <c r="OEF158" s="168"/>
      <c r="OEG158" s="168"/>
      <c r="OEH158" s="168"/>
      <c r="OEI158" s="168"/>
      <c r="OEJ158" s="168"/>
      <c r="OEK158" s="168"/>
      <c r="OEL158" s="168"/>
      <c r="OEM158" s="168"/>
      <c r="OEN158" s="168"/>
      <c r="OEO158" s="168"/>
      <c r="OEP158" s="168"/>
      <c r="OEQ158" s="168"/>
      <c r="OER158" s="168"/>
      <c r="OES158" s="168"/>
      <c r="OET158" s="168"/>
      <c r="OEU158" s="168"/>
      <c r="OEV158" s="168"/>
      <c r="OEW158" s="168"/>
      <c r="OEX158" s="168"/>
      <c r="OEY158" s="168"/>
      <c r="OEZ158" s="168"/>
      <c r="OFA158" s="168"/>
      <c r="OFB158" s="168"/>
      <c r="OFC158" s="168"/>
      <c r="OFD158" s="168"/>
      <c r="OFE158" s="168"/>
      <c r="OFF158" s="168"/>
      <c r="OFG158" s="168"/>
      <c r="OFH158" s="168"/>
      <c r="OFI158" s="168"/>
      <c r="OFJ158" s="168"/>
      <c r="OFK158" s="168"/>
      <c r="OFL158" s="168"/>
      <c r="OFM158" s="168"/>
      <c r="OFN158" s="168"/>
      <c r="OFO158" s="168"/>
      <c r="OFP158" s="168"/>
      <c r="OFQ158" s="168"/>
      <c r="OFR158" s="168"/>
      <c r="OFS158" s="168"/>
      <c r="OFT158" s="168"/>
      <c r="OFU158" s="168"/>
      <c r="OFV158" s="168"/>
      <c r="OFW158" s="168"/>
      <c r="OFX158" s="168"/>
      <c r="OFY158" s="168"/>
      <c r="OFZ158" s="168"/>
      <c r="OGA158" s="168"/>
      <c r="OGB158" s="168"/>
      <c r="OGC158" s="168"/>
      <c r="OGD158" s="168"/>
      <c r="OGE158" s="168"/>
      <c r="OGF158" s="168"/>
      <c r="OGG158" s="168"/>
      <c r="OGH158" s="168"/>
      <c r="OGI158" s="168"/>
      <c r="OGJ158" s="168"/>
      <c r="OGK158" s="168"/>
      <c r="OGL158" s="168"/>
      <c r="OGM158" s="168"/>
      <c r="OGN158" s="168"/>
      <c r="OGO158" s="168"/>
      <c r="OGP158" s="168"/>
      <c r="OGQ158" s="168"/>
      <c r="OGR158" s="168"/>
      <c r="OGS158" s="168"/>
      <c r="OGT158" s="168"/>
      <c r="OGU158" s="168"/>
      <c r="OGV158" s="168"/>
      <c r="OGW158" s="168"/>
      <c r="OGX158" s="168"/>
      <c r="OGY158" s="168"/>
      <c r="OGZ158" s="168"/>
      <c r="OHA158" s="168"/>
      <c r="OHB158" s="168"/>
      <c r="OHC158" s="168"/>
      <c r="OHD158" s="168"/>
      <c r="OHE158" s="168"/>
      <c r="OHF158" s="168"/>
      <c r="OHG158" s="168"/>
      <c r="OHH158" s="168"/>
      <c r="OHI158" s="168"/>
      <c r="OHJ158" s="168"/>
      <c r="OHK158" s="168"/>
      <c r="OHL158" s="168"/>
      <c r="OHM158" s="168"/>
      <c r="OHN158" s="168"/>
      <c r="OHO158" s="168"/>
      <c r="OHP158" s="168"/>
      <c r="OHQ158" s="168"/>
      <c r="OHR158" s="168"/>
      <c r="OHS158" s="168"/>
      <c r="OHT158" s="168"/>
      <c r="OHU158" s="168"/>
      <c r="OHV158" s="168"/>
      <c r="OHW158" s="168"/>
      <c r="OHX158" s="168"/>
      <c r="OHY158" s="168"/>
      <c r="OHZ158" s="168"/>
      <c r="OIA158" s="168"/>
      <c r="OIB158" s="168"/>
      <c r="OIC158" s="168"/>
      <c r="OID158" s="168"/>
      <c r="OIE158" s="168"/>
      <c r="OIF158" s="168"/>
      <c r="OIG158" s="168"/>
      <c r="OIH158" s="168"/>
      <c r="OII158" s="168"/>
      <c r="OIJ158" s="168"/>
      <c r="OIK158" s="168"/>
      <c r="OIL158" s="168"/>
      <c r="OIM158" s="168"/>
      <c r="OIN158" s="168"/>
      <c r="OIO158" s="168"/>
      <c r="OIP158" s="168"/>
      <c r="OIQ158" s="168"/>
      <c r="OIR158" s="168"/>
      <c r="OIS158" s="168"/>
      <c r="OIT158" s="168"/>
      <c r="OIU158" s="168"/>
      <c r="OIV158" s="168"/>
      <c r="OIW158" s="168"/>
      <c r="OIX158" s="168"/>
      <c r="OIY158" s="168"/>
      <c r="OIZ158" s="168"/>
      <c r="OJA158" s="168"/>
      <c r="OJB158" s="168"/>
      <c r="OJC158" s="168"/>
      <c r="OJD158" s="168"/>
      <c r="OJE158" s="168"/>
      <c r="OJF158" s="168"/>
      <c r="OJG158" s="168"/>
      <c r="OJH158" s="168"/>
      <c r="OJI158" s="168"/>
      <c r="OJJ158" s="168"/>
      <c r="OJK158" s="168"/>
      <c r="OJL158" s="168"/>
      <c r="OJM158" s="168"/>
      <c r="OJN158" s="168"/>
      <c r="OJO158" s="168"/>
      <c r="OJP158" s="168"/>
      <c r="OJQ158" s="168"/>
      <c r="OJR158" s="168"/>
      <c r="OJS158" s="168"/>
      <c r="OJT158" s="168"/>
      <c r="OJU158" s="168"/>
      <c r="OJV158" s="168"/>
      <c r="OJW158" s="168"/>
      <c r="OJX158" s="168"/>
      <c r="OJY158" s="168"/>
      <c r="OJZ158" s="168"/>
      <c r="OKA158" s="168"/>
      <c r="OKB158" s="168"/>
      <c r="OKC158" s="168"/>
      <c r="OKD158" s="168"/>
      <c r="OKE158" s="168"/>
      <c r="OKF158" s="168"/>
      <c r="OKG158" s="168"/>
      <c r="OKH158" s="168"/>
      <c r="OKI158" s="168"/>
      <c r="OKJ158" s="168"/>
      <c r="OKK158" s="168"/>
      <c r="OKL158" s="168"/>
      <c r="OKM158" s="168"/>
      <c r="OKN158" s="168"/>
      <c r="OKO158" s="168"/>
      <c r="OKP158" s="168"/>
      <c r="OKQ158" s="168"/>
      <c r="OKR158" s="168"/>
      <c r="OKS158" s="168"/>
      <c r="OKT158" s="168"/>
      <c r="OKU158" s="168"/>
      <c r="OKV158" s="168"/>
      <c r="OKW158" s="168"/>
      <c r="OKX158" s="168"/>
      <c r="OKY158" s="168"/>
      <c r="OKZ158" s="168"/>
      <c r="OLA158" s="168"/>
      <c r="OLB158" s="168"/>
      <c r="OLC158" s="168"/>
      <c r="OLD158" s="168"/>
      <c r="OLE158" s="168"/>
      <c r="OLF158" s="168"/>
      <c r="OLG158" s="168"/>
      <c r="OLH158" s="168"/>
      <c r="OLI158" s="168"/>
      <c r="OLJ158" s="168"/>
      <c r="OLK158" s="168"/>
      <c r="OLL158" s="168"/>
      <c r="OLM158" s="168"/>
      <c r="OLN158" s="168"/>
      <c r="OLO158" s="168"/>
      <c r="OLP158" s="168"/>
      <c r="OLQ158" s="168"/>
      <c r="OLR158" s="168"/>
      <c r="OLS158" s="168"/>
      <c r="OLT158" s="168"/>
      <c r="OLU158" s="168"/>
      <c r="OLV158" s="168"/>
      <c r="OLW158" s="168"/>
      <c r="OLX158" s="168"/>
      <c r="OLY158" s="168"/>
      <c r="OLZ158" s="168"/>
      <c r="OMA158" s="168"/>
      <c r="OMB158" s="168"/>
      <c r="OMC158" s="168"/>
      <c r="OMD158" s="168"/>
      <c r="OME158" s="168"/>
      <c r="OMF158" s="168"/>
      <c r="OMG158" s="168"/>
      <c r="OMH158" s="168"/>
      <c r="OMI158" s="168"/>
      <c r="OMJ158" s="168"/>
      <c r="OMK158" s="168"/>
      <c r="OML158" s="168"/>
      <c r="OMM158" s="168"/>
      <c r="OMN158" s="168"/>
      <c r="OMO158" s="168"/>
      <c r="OMP158" s="168"/>
      <c r="OMQ158" s="168"/>
      <c r="OMR158" s="168"/>
      <c r="OMS158" s="168"/>
      <c r="OMT158" s="168"/>
      <c r="OMU158" s="168"/>
      <c r="OMV158" s="168"/>
      <c r="OMW158" s="168"/>
      <c r="OMX158" s="168"/>
      <c r="OMY158" s="168"/>
      <c r="OMZ158" s="168"/>
      <c r="ONA158" s="168"/>
      <c r="ONB158" s="168"/>
      <c r="ONC158" s="168"/>
      <c r="OND158" s="168"/>
      <c r="ONE158" s="168"/>
      <c r="ONF158" s="168"/>
      <c r="ONG158" s="168"/>
      <c r="ONH158" s="168"/>
      <c r="ONI158" s="168"/>
      <c r="ONJ158" s="168"/>
      <c r="ONK158" s="168"/>
      <c r="ONL158" s="168"/>
      <c r="ONM158" s="168"/>
      <c r="ONN158" s="168"/>
      <c r="ONO158" s="168"/>
      <c r="ONP158" s="168"/>
      <c r="ONQ158" s="168"/>
      <c r="ONR158" s="168"/>
      <c r="ONS158" s="168"/>
      <c r="ONT158" s="168"/>
      <c r="ONU158" s="168"/>
      <c r="ONV158" s="168"/>
      <c r="ONW158" s="168"/>
      <c r="ONX158" s="168"/>
      <c r="ONY158" s="168"/>
      <c r="ONZ158" s="168"/>
      <c r="OOA158" s="168"/>
      <c r="OOB158" s="168"/>
      <c r="OOC158" s="168"/>
      <c r="OOD158" s="168"/>
      <c r="OOE158" s="168"/>
      <c r="OOF158" s="168"/>
      <c r="OOG158" s="168"/>
      <c r="OOH158" s="168"/>
      <c r="OOI158" s="168"/>
      <c r="OOJ158" s="168"/>
      <c r="OOK158" s="168"/>
      <c r="OOL158" s="168"/>
      <c r="OOM158" s="168"/>
      <c r="OON158" s="168"/>
      <c r="OOO158" s="168"/>
      <c r="OOP158" s="168"/>
      <c r="OOQ158" s="168"/>
      <c r="OOR158" s="168"/>
      <c r="OOS158" s="168"/>
      <c r="OOT158" s="168"/>
      <c r="OOU158" s="168"/>
      <c r="OOV158" s="168"/>
      <c r="OOW158" s="168"/>
      <c r="OOX158" s="168"/>
      <c r="OOY158" s="168"/>
      <c r="OOZ158" s="168"/>
      <c r="OPA158" s="168"/>
      <c r="OPB158" s="168"/>
      <c r="OPC158" s="168"/>
      <c r="OPD158" s="168"/>
      <c r="OPE158" s="168"/>
      <c r="OPF158" s="168"/>
      <c r="OPG158" s="168"/>
      <c r="OPH158" s="168"/>
      <c r="OPI158" s="168"/>
      <c r="OPJ158" s="168"/>
      <c r="OPK158" s="168"/>
      <c r="OPL158" s="168"/>
      <c r="OPM158" s="168"/>
      <c r="OPN158" s="168"/>
      <c r="OPO158" s="168"/>
      <c r="OPP158" s="168"/>
      <c r="OPQ158" s="168"/>
      <c r="OPR158" s="168"/>
      <c r="OPS158" s="168"/>
      <c r="OPT158" s="168"/>
      <c r="OPU158" s="168"/>
      <c r="OPV158" s="168"/>
      <c r="OPW158" s="168"/>
      <c r="OPX158" s="168"/>
      <c r="OPY158" s="168"/>
      <c r="OPZ158" s="168"/>
      <c r="OQA158" s="168"/>
      <c r="OQB158" s="168"/>
      <c r="OQC158" s="168"/>
      <c r="OQD158" s="168"/>
      <c r="OQE158" s="168"/>
      <c r="OQF158" s="168"/>
      <c r="OQG158" s="168"/>
      <c r="OQH158" s="168"/>
      <c r="OQI158" s="168"/>
      <c r="OQJ158" s="168"/>
      <c r="OQK158" s="168"/>
      <c r="OQL158" s="168"/>
      <c r="OQM158" s="168"/>
      <c r="OQN158" s="168"/>
      <c r="OQO158" s="168"/>
      <c r="OQP158" s="168"/>
      <c r="OQQ158" s="168"/>
      <c r="OQR158" s="168"/>
      <c r="OQS158" s="168"/>
      <c r="OQT158" s="168"/>
      <c r="OQU158" s="168"/>
      <c r="OQV158" s="168"/>
      <c r="OQW158" s="168"/>
      <c r="OQX158" s="168"/>
      <c r="OQY158" s="168"/>
      <c r="OQZ158" s="168"/>
      <c r="ORA158" s="168"/>
      <c r="ORB158" s="168"/>
      <c r="ORC158" s="168"/>
      <c r="ORD158" s="168"/>
      <c r="ORE158" s="168"/>
      <c r="ORF158" s="168"/>
      <c r="ORG158" s="168"/>
      <c r="ORH158" s="168"/>
      <c r="ORI158" s="168"/>
      <c r="ORJ158" s="168"/>
      <c r="ORK158" s="168"/>
      <c r="ORL158" s="168"/>
      <c r="ORM158" s="168"/>
      <c r="ORN158" s="168"/>
      <c r="ORO158" s="168"/>
      <c r="ORP158" s="168"/>
      <c r="ORQ158" s="168"/>
      <c r="ORR158" s="168"/>
      <c r="ORS158" s="168"/>
      <c r="ORT158" s="168"/>
      <c r="ORU158" s="168"/>
      <c r="ORV158" s="168"/>
      <c r="ORW158" s="168"/>
      <c r="ORX158" s="168"/>
      <c r="ORY158" s="168"/>
      <c r="ORZ158" s="168"/>
      <c r="OSA158" s="168"/>
      <c r="OSB158" s="168"/>
      <c r="OSC158" s="168"/>
      <c r="OSD158" s="168"/>
      <c r="OSE158" s="168"/>
      <c r="OSF158" s="168"/>
      <c r="OSG158" s="168"/>
      <c r="OSH158" s="168"/>
      <c r="OSI158" s="168"/>
      <c r="OSJ158" s="168"/>
      <c r="OSK158" s="168"/>
      <c r="OSL158" s="168"/>
      <c r="OSM158" s="168"/>
      <c r="OSN158" s="168"/>
      <c r="OSO158" s="168"/>
      <c r="OSP158" s="168"/>
      <c r="OSQ158" s="168"/>
      <c r="OSR158" s="168"/>
      <c r="OSS158" s="168"/>
      <c r="OST158" s="168"/>
      <c r="OSU158" s="168"/>
      <c r="OSV158" s="168"/>
      <c r="OSW158" s="168"/>
      <c r="OSX158" s="168"/>
      <c r="OSY158" s="168"/>
      <c r="OSZ158" s="168"/>
      <c r="OTA158" s="168"/>
      <c r="OTB158" s="168"/>
      <c r="OTC158" s="168"/>
      <c r="OTD158" s="168"/>
      <c r="OTE158" s="168"/>
      <c r="OTF158" s="168"/>
      <c r="OTG158" s="168"/>
      <c r="OTH158" s="168"/>
      <c r="OTI158" s="168"/>
      <c r="OTJ158" s="168"/>
      <c r="OTK158" s="168"/>
      <c r="OTL158" s="168"/>
      <c r="OTM158" s="168"/>
      <c r="OTN158" s="168"/>
      <c r="OTO158" s="168"/>
      <c r="OTP158" s="168"/>
      <c r="OTQ158" s="168"/>
      <c r="OTR158" s="168"/>
      <c r="OTS158" s="168"/>
      <c r="OTT158" s="168"/>
      <c r="OTU158" s="168"/>
      <c r="OTV158" s="168"/>
      <c r="OTW158" s="168"/>
      <c r="OTX158" s="168"/>
      <c r="OTY158" s="168"/>
      <c r="OTZ158" s="168"/>
      <c r="OUA158" s="168"/>
      <c r="OUB158" s="168"/>
      <c r="OUC158" s="168"/>
      <c r="OUD158" s="168"/>
      <c r="OUE158" s="168"/>
      <c r="OUF158" s="168"/>
      <c r="OUG158" s="168"/>
      <c r="OUH158" s="168"/>
      <c r="OUI158" s="168"/>
      <c r="OUJ158" s="168"/>
      <c r="OUK158" s="168"/>
      <c r="OUL158" s="168"/>
      <c r="OUM158" s="168"/>
      <c r="OUN158" s="168"/>
      <c r="OUO158" s="168"/>
      <c r="OUP158" s="168"/>
      <c r="OUQ158" s="168"/>
      <c r="OUR158" s="168"/>
      <c r="OUS158" s="168"/>
      <c r="OUT158" s="168"/>
      <c r="OUU158" s="168"/>
      <c r="OUV158" s="168"/>
      <c r="OUW158" s="168"/>
      <c r="OUX158" s="168"/>
      <c r="OUY158" s="168"/>
      <c r="OUZ158" s="168"/>
      <c r="OVA158" s="168"/>
      <c r="OVB158" s="168"/>
      <c r="OVC158" s="168"/>
      <c r="OVD158" s="168"/>
      <c r="OVE158" s="168"/>
      <c r="OVF158" s="168"/>
      <c r="OVG158" s="168"/>
      <c r="OVH158" s="168"/>
      <c r="OVI158" s="168"/>
      <c r="OVJ158" s="168"/>
      <c r="OVK158" s="168"/>
      <c r="OVL158" s="168"/>
      <c r="OVM158" s="168"/>
      <c r="OVN158" s="168"/>
      <c r="OVO158" s="168"/>
      <c r="OVP158" s="168"/>
      <c r="OVQ158" s="168"/>
      <c r="OVR158" s="168"/>
      <c r="OVS158" s="168"/>
      <c r="OVT158" s="168"/>
      <c r="OVU158" s="168"/>
      <c r="OVV158" s="168"/>
      <c r="OVW158" s="168"/>
      <c r="OVX158" s="168"/>
      <c r="OVY158" s="168"/>
      <c r="OVZ158" s="168"/>
      <c r="OWA158" s="168"/>
      <c r="OWB158" s="168"/>
      <c r="OWC158" s="168"/>
      <c r="OWD158" s="168"/>
      <c r="OWE158" s="168"/>
      <c r="OWF158" s="168"/>
      <c r="OWG158" s="168"/>
      <c r="OWH158" s="168"/>
      <c r="OWI158" s="168"/>
      <c r="OWJ158" s="168"/>
      <c r="OWK158" s="168"/>
      <c r="OWL158" s="168"/>
      <c r="OWM158" s="168"/>
      <c r="OWN158" s="168"/>
      <c r="OWO158" s="168"/>
      <c r="OWP158" s="168"/>
      <c r="OWQ158" s="168"/>
      <c r="OWR158" s="168"/>
      <c r="OWS158" s="168"/>
      <c r="OWT158" s="168"/>
      <c r="OWU158" s="168"/>
      <c r="OWV158" s="168"/>
      <c r="OWW158" s="168"/>
      <c r="OWX158" s="168"/>
      <c r="OWY158" s="168"/>
      <c r="OWZ158" s="168"/>
      <c r="OXA158" s="168"/>
      <c r="OXB158" s="168"/>
      <c r="OXC158" s="168"/>
      <c r="OXD158" s="168"/>
      <c r="OXE158" s="168"/>
      <c r="OXF158" s="168"/>
      <c r="OXG158" s="168"/>
      <c r="OXH158" s="168"/>
      <c r="OXI158" s="168"/>
      <c r="OXJ158" s="168"/>
      <c r="OXK158" s="168"/>
      <c r="OXL158" s="168"/>
      <c r="OXM158" s="168"/>
      <c r="OXN158" s="168"/>
      <c r="OXO158" s="168"/>
      <c r="OXP158" s="168"/>
      <c r="OXQ158" s="168"/>
      <c r="OXR158" s="168"/>
      <c r="OXS158" s="168"/>
      <c r="OXT158" s="168"/>
      <c r="OXU158" s="168"/>
      <c r="OXV158" s="168"/>
      <c r="OXW158" s="168"/>
      <c r="OXX158" s="168"/>
      <c r="OXY158" s="168"/>
      <c r="OXZ158" s="168"/>
      <c r="OYA158" s="168"/>
      <c r="OYB158" s="168"/>
      <c r="OYC158" s="168"/>
      <c r="OYD158" s="168"/>
      <c r="OYE158" s="168"/>
      <c r="OYF158" s="168"/>
      <c r="OYG158" s="168"/>
      <c r="OYH158" s="168"/>
      <c r="OYI158" s="168"/>
      <c r="OYJ158" s="168"/>
      <c r="OYK158" s="168"/>
      <c r="OYL158" s="168"/>
      <c r="OYM158" s="168"/>
      <c r="OYN158" s="168"/>
      <c r="OYO158" s="168"/>
      <c r="OYP158" s="168"/>
      <c r="OYQ158" s="168"/>
      <c r="OYR158" s="168"/>
      <c r="OYS158" s="168"/>
      <c r="OYT158" s="168"/>
      <c r="OYU158" s="168"/>
      <c r="OYV158" s="168"/>
      <c r="OYW158" s="168"/>
      <c r="OYX158" s="168"/>
      <c r="OYY158" s="168"/>
      <c r="OYZ158" s="168"/>
      <c r="OZA158" s="168"/>
      <c r="OZB158" s="168"/>
      <c r="OZC158" s="168"/>
      <c r="OZD158" s="168"/>
      <c r="OZE158" s="168"/>
      <c r="OZF158" s="168"/>
      <c r="OZG158" s="168"/>
      <c r="OZH158" s="168"/>
      <c r="OZI158" s="168"/>
      <c r="OZJ158" s="168"/>
      <c r="OZK158" s="168"/>
      <c r="OZL158" s="168"/>
      <c r="OZM158" s="168"/>
      <c r="OZN158" s="168"/>
      <c r="OZO158" s="168"/>
      <c r="OZP158" s="168"/>
      <c r="OZQ158" s="168"/>
      <c r="OZR158" s="168"/>
      <c r="OZS158" s="168"/>
      <c r="OZT158" s="168"/>
      <c r="OZU158" s="168"/>
      <c r="OZV158" s="168"/>
      <c r="OZW158" s="168"/>
      <c r="OZX158" s="168"/>
      <c r="OZY158" s="168"/>
      <c r="OZZ158" s="168"/>
      <c r="PAA158" s="168"/>
      <c r="PAB158" s="168"/>
      <c r="PAC158" s="168"/>
      <c r="PAD158" s="168"/>
      <c r="PAE158" s="168"/>
      <c r="PAF158" s="168"/>
      <c r="PAG158" s="168"/>
      <c r="PAH158" s="168"/>
      <c r="PAI158" s="168"/>
      <c r="PAJ158" s="168"/>
      <c r="PAK158" s="168"/>
      <c r="PAL158" s="168"/>
      <c r="PAM158" s="168"/>
      <c r="PAN158" s="168"/>
      <c r="PAO158" s="168"/>
      <c r="PAP158" s="168"/>
      <c r="PAQ158" s="168"/>
      <c r="PAR158" s="168"/>
      <c r="PAS158" s="168"/>
      <c r="PAT158" s="168"/>
      <c r="PAU158" s="168"/>
      <c r="PAV158" s="168"/>
      <c r="PAW158" s="168"/>
      <c r="PAX158" s="168"/>
      <c r="PAY158" s="168"/>
      <c r="PAZ158" s="168"/>
      <c r="PBA158" s="168"/>
      <c r="PBB158" s="168"/>
      <c r="PBC158" s="168"/>
      <c r="PBD158" s="168"/>
      <c r="PBE158" s="168"/>
      <c r="PBF158" s="168"/>
      <c r="PBG158" s="168"/>
      <c r="PBH158" s="168"/>
      <c r="PBI158" s="168"/>
      <c r="PBJ158" s="168"/>
      <c r="PBK158" s="168"/>
      <c r="PBL158" s="168"/>
      <c r="PBM158" s="168"/>
      <c r="PBN158" s="168"/>
      <c r="PBO158" s="168"/>
      <c r="PBP158" s="168"/>
      <c r="PBQ158" s="168"/>
      <c r="PBR158" s="168"/>
      <c r="PBS158" s="168"/>
      <c r="PBT158" s="168"/>
      <c r="PBU158" s="168"/>
      <c r="PBV158" s="168"/>
      <c r="PBW158" s="168"/>
      <c r="PBX158" s="168"/>
      <c r="PBY158" s="168"/>
      <c r="PBZ158" s="168"/>
      <c r="PCA158" s="168"/>
      <c r="PCB158" s="168"/>
      <c r="PCC158" s="168"/>
      <c r="PCD158" s="168"/>
      <c r="PCE158" s="168"/>
      <c r="PCF158" s="168"/>
      <c r="PCG158" s="168"/>
      <c r="PCH158" s="168"/>
      <c r="PCI158" s="168"/>
      <c r="PCJ158" s="168"/>
      <c r="PCK158" s="168"/>
      <c r="PCL158" s="168"/>
      <c r="PCM158" s="168"/>
      <c r="PCN158" s="168"/>
      <c r="PCO158" s="168"/>
      <c r="PCP158" s="168"/>
      <c r="PCQ158" s="168"/>
      <c r="PCR158" s="168"/>
      <c r="PCS158" s="168"/>
      <c r="PCT158" s="168"/>
      <c r="PCU158" s="168"/>
      <c r="PCV158" s="168"/>
      <c r="PCW158" s="168"/>
      <c r="PCX158" s="168"/>
      <c r="PCY158" s="168"/>
      <c r="PCZ158" s="168"/>
      <c r="PDA158" s="168"/>
      <c r="PDB158" s="168"/>
      <c r="PDC158" s="168"/>
      <c r="PDD158" s="168"/>
      <c r="PDE158" s="168"/>
      <c r="PDF158" s="168"/>
      <c r="PDG158" s="168"/>
      <c r="PDH158" s="168"/>
      <c r="PDI158" s="168"/>
      <c r="PDJ158" s="168"/>
      <c r="PDK158" s="168"/>
      <c r="PDL158" s="168"/>
      <c r="PDM158" s="168"/>
      <c r="PDN158" s="168"/>
      <c r="PDO158" s="168"/>
      <c r="PDP158" s="168"/>
      <c r="PDQ158" s="168"/>
      <c r="PDR158" s="168"/>
      <c r="PDS158" s="168"/>
      <c r="PDT158" s="168"/>
      <c r="PDU158" s="168"/>
      <c r="PDV158" s="168"/>
      <c r="PDW158" s="168"/>
      <c r="PDX158" s="168"/>
      <c r="PDY158" s="168"/>
      <c r="PDZ158" s="168"/>
      <c r="PEA158" s="168"/>
      <c r="PEB158" s="168"/>
      <c r="PEC158" s="168"/>
      <c r="PED158" s="168"/>
      <c r="PEE158" s="168"/>
      <c r="PEF158" s="168"/>
      <c r="PEG158" s="168"/>
      <c r="PEH158" s="168"/>
      <c r="PEI158" s="168"/>
      <c r="PEJ158" s="168"/>
      <c r="PEK158" s="168"/>
      <c r="PEL158" s="168"/>
      <c r="PEM158" s="168"/>
      <c r="PEN158" s="168"/>
      <c r="PEO158" s="168"/>
      <c r="PEP158" s="168"/>
      <c r="PEQ158" s="168"/>
      <c r="PER158" s="168"/>
      <c r="PES158" s="168"/>
      <c r="PET158" s="168"/>
      <c r="PEU158" s="168"/>
      <c r="PEV158" s="168"/>
      <c r="PEW158" s="168"/>
      <c r="PEX158" s="168"/>
      <c r="PEY158" s="168"/>
      <c r="PEZ158" s="168"/>
      <c r="PFA158" s="168"/>
      <c r="PFB158" s="168"/>
      <c r="PFC158" s="168"/>
      <c r="PFD158" s="168"/>
      <c r="PFE158" s="168"/>
      <c r="PFF158" s="168"/>
      <c r="PFG158" s="168"/>
      <c r="PFH158" s="168"/>
      <c r="PFI158" s="168"/>
      <c r="PFJ158" s="168"/>
      <c r="PFK158" s="168"/>
      <c r="PFL158" s="168"/>
      <c r="PFM158" s="168"/>
      <c r="PFN158" s="168"/>
      <c r="PFO158" s="168"/>
      <c r="PFP158" s="168"/>
      <c r="PFQ158" s="168"/>
      <c r="PFR158" s="168"/>
      <c r="PFS158" s="168"/>
      <c r="PFT158" s="168"/>
      <c r="PFU158" s="168"/>
      <c r="PFV158" s="168"/>
      <c r="PFW158" s="168"/>
      <c r="PFX158" s="168"/>
      <c r="PFY158" s="168"/>
      <c r="PFZ158" s="168"/>
      <c r="PGA158" s="168"/>
      <c r="PGB158" s="168"/>
      <c r="PGC158" s="168"/>
      <c r="PGD158" s="168"/>
      <c r="PGE158" s="168"/>
      <c r="PGF158" s="168"/>
      <c r="PGG158" s="168"/>
      <c r="PGH158" s="168"/>
      <c r="PGI158" s="168"/>
      <c r="PGJ158" s="168"/>
      <c r="PGK158" s="168"/>
      <c r="PGL158" s="168"/>
      <c r="PGM158" s="168"/>
      <c r="PGN158" s="168"/>
      <c r="PGO158" s="168"/>
      <c r="PGP158" s="168"/>
      <c r="PGQ158" s="168"/>
      <c r="PGR158" s="168"/>
      <c r="PGS158" s="168"/>
      <c r="PGT158" s="168"/>
      <c r="PGU158" s="168"/>
      <c r="PGV158" s="168"/>
      <c r="PGW158" s="168"/>
      <c r="PGX158" s="168"/>
      <c r="PGY158" s="168"/>
      <c r="PGZ158" s="168"/>
      <c r="PHA158" s="168"/>
      <c r="PHB158" s="168"/>
      <c r="PHC158" s="168"/>
      <c r="PHD158" s="168"/>
      <c r="PHE158" s="168"/>
      <c r="PHF158" s="168"/>
      <c r="PHG158" s="168"/>
      <c r="PHH158" s="168"/>
      <c r="PHI158" s="168"/>
      <c r="PHJ158" s="168"/>
      <c r="PHK158" s="168"/>
      <c r="PHL158" s="168"/>
      <c r="PHM158" s="168"/>
      <c r="PHN158" s="168"/>
      <c r="PHO158" s="168"/>
      <c r="PHP158" s="168"/>
      <c r="PHQ158" s="168"/>
      <c r="PHR158" s="168"/>
      <c r="PHS158" s="168"/>
      <c r="PHT158" s="168"/>
      <c r="PHU158" s="168"/>
      <c r="PHV158" s="168"/>
      <c r="PHW158" s="168"/>
      <c r="PHX158" s="168"/>
      <c r="PHY158" s="168"/>
      <c r="PHZ158" s="168"/>
      <c r="PIA158" s="168"/>
      <c r="PIB158" s="168"/>
      <c r="PIC158" s="168"/>
      <c r="PID158" s="168"/>
      <c r="PIE158" s="168"/>
      <c r="PIF158" s="168"/>
      <c r="PIG158" s="168"/>
      <c r="PIH158" s="168"/>
      <c r="PII158" s="168"/>
      <c r="PIJ158" s="168"/>
      <c r="PIK158" s="168"/>
      <c r="PIL158" s="168"/>
      <c r="PIM158" s="168"/>
      <c r="PIN158" s="168"/>
      <c r="PIO158" s="168"/>
      <c r="PIP158" s="168"/>
      <c r="PIQ158" s="168"/>
      <c r="PIR158" s="168"/>
      <c r="PIS158" s="168"/>
      <c r="PIT158" s="168"/>
      <c r="PIU158" s="168"/>
      <c r="PIV158" s="168"/>
      <c r="PIW158" s="168"/>
      <c r="PIX158" s="168"/>
      <c r="PIY158" s="168"/>
      <c r="PIZ158" s="168"/>
      <c r="PJA158" s="168"/>
      <c r="PJB158" s="168"/>
      <c r="PJC158" s="168"/>
      <c r="PJD158" s="168"/>
      <c r="PJE158" s="168"/>
      <c r="PJF158" s="168"/>
      <c r="PJG158" s="168"/>
      <c r="PJH158" s="168"/>
      <c r="PJI158" s="168"/>
      <c r="PJJ158" s="168"/>
      <c r="PJK158" s="168"/>
      <c r="PJL158" s="168"/>
      <c r="PJM158" s="168"/>
      <c r="PJN158" s="168"/>
      <c r="PJO158" s="168"/>
      <c r="PJP158" s="168"/>
      <c r="PJQ158" s="168"/>
      <c r="PJR158" s="168"/>
      <c r="PJS158" s="168"/>
      <c r="PJT158" s="168"/>
      <c r="PJU158" s="168"/>
      <c r="PJV158" s="168"/>
      <c r="PJW158" s="168"/>
      <c r="PJX158" s="168"/>
      <c r="PJY158" s="168"/>
      <c r="PJZ158" s="168"/>
      <c r="PKA158" s="168"/>
      <c r="PKB158" s="168"/>
      <c r="PKC158" s="168"/>
      <c r="PKD158" s="168"/>
      <c r="PKE158" s="168"/>
      <c r="PKF158" s="168"/>
      <c r="PKG158" s="168"/>
      <c r="PKH158" s="168"/>
      <c r="PKI158" s="168"/>
      <c r="PKJ158" s="168"/>
      <c r="PKK158" s="168"/>
      <c r="PKL158" s="168"/>
      <c r="PKM158" s="168"/>
      <c r="PKN158" s="168"/>
      <c r="PKO158" s="168"/>
      <c r="PKP158" s="168"/>
      <c r="PKQ158" s="168"/>
      <c r="PKR158" s="168"/>
      <c r="PKS158" s="168"/>
      <c r="PKT158" s="168"/>
      <c r="PKU158" s="168"/>
      <c r="PKV158" s="168"/>
      <c r="PKW158" s="168"/>
      <c r="PKX158" s="168"/>
      <c r="PKY158" s="168"/>
      <c r="PKZ158" s="168"/>
      <c r="PLA158" s="168"/>
      <c r="PLB158" s="168"/>
      <c r="PLC158" s="168"/>
      <c r="PLD158" s="168"/>
      <c r="PLE158" s="168"/>
      <c r="PLF158" s="168"/>
      <c r="PLG158" s="168"/>
      <c r="PLH158" s="168"/>
      <c r="PLI158" s="168"/>
      <c r="PLJ158" s="168"/>
      <c r="PLK158" s="168"/>
      <c r="PLL158" s="168"/>
      <c r="PLM158" s="168"/>
      <c r="PLN158" s="168"/>
      <c r="PLO158" s="168"/>
      <c r="PLP158" s="168"/>
      <c r="PLQ158" s="168"/>
      <c r="PLR158" s="168"/>
      <c r="PLS158" s="168"/>
      <c r="PLT158" s="168"/>
      <c r="PLU158" s="168"/>
      <c r="PLV158" s="168"/>
      <c r="PLW158" s="168"/>
      <c r="PLX158" s="168"/>
      <c r="PLY158" s="168"/>
      <c r="PLZ158" s="168"/>
      <c r="PMA158" s="168"/>
      <c r="PMB158" s="168"/>
      <c r="PMC158" s="168"/>
      <c r="PMD158" s="168"/>
      <c r="PME158" s="168"/>
      <c r="PMF158" s="168"/>
      <c r="PMG158" s="168"/>
      <c r="PMH158" s="168"/>
      <c r="PMI158" s="168"/>
      <c r="PMJ158" s="168"/>
      <c r="PMK158" s="168"/>
      <c r="PML158" s="168"/>
      <c r="PMM158" s="168"/>
      <c r="PMN158" s="168"/>
      <c r="PMO158" s="168"/>
      <c r="PMP158" s="168"/>
      <c r="PMQ158" s="168"/>
      <c r="PMR158" s="168"/>
      <c r="PMS158" s="168"/>
      <c r="PMT158" s="168"/>
      <c r="PMU158" s="168"/>
      <c r="PMV158" s="168"/>
      <c r="PMW158" s="168"/>
      <c r="PMX158" s="168"/>
      <c r="PMY158" s="168"/>
      <c r="PMZ158" s="168"/>
      <c r="PNA158" s="168"/>
      <c r="PNB158" s="168"/>
      <c r="PNC158" s="168"/>
      <c r="PND158" s="168"/>
      <c r="PNE158" s="168"/>
      <c r="PNF158" s="168"/>
      <c r="PNG158" s="168"/>
      <c r="PNH158" s="168"/>
      <c r="PNI158" s="168"/>
      <c r="PNJ158" s="168"/>
      <c r="PNK158" s="168"/>
      <c r="PNL158" s="168"/>
      <c r="PNM158" s="168"/>
      <c r="PNN158" s="168"/>
      <c r="PNO158" s="168"/>
      <c r="PNP158" s="168"/>
      <c r="PNQ158" s="168"/>
      <c r="PNR158" s="168"/>
      <c r="PNS158" s="168"/>
      <c r="PNT158" s="168"/>
      <c r="PNU158" s="168"/>
      <c r="PNV158" s="168"/>
      <c r="PNW158" s="168"/>
      <c r="PNX158" s="168"/>
      <c r="PNY158" s="168"/>
      <c r="PNZ158" s="168"/>
      <c r="POA158" s="168"/>
      <c r="POB158" s="168"/>
      <c r="POC158" s="168"/>
      <c r="POD158" s="168"/>
      <c r="POE158" s="168"/>
      <c r="POF158" s="168"/>
      <c r="POG158" s="168"/>
      <c r="POH158" s="168"/>
      <c r="POI158" s="168"/>
      <c r="POJ158" s="168"/>
      <c r="POK158" s="168"/>
      <c r="POL158" s="168"/>
      <c r="POM158" s="168"/>
      <c r="PON158" s="168"/>
      <c r="POO158" s="168"/>
      <c r="POP158" s="168"/>
      <c r="POQ158" s="168"/>
      <c r="POR158" s="168"/>
      <c r="POS158" s="168"/>
      <c r="POT158" s="168"/>
      <c r="POU158" s="168"/>
      <c r="POV158" s="168"/>
      <c r="POW158" s="168"/>
      <c r="POX158" s="168"/>
      <c r="POY158" s="168"/>
      <c r="POZ158" s="168"/>
      <c r="PPA158" s="168"/>
      <c r="PPB158" s="168"/>
      <c r="PPC158" s="168"/>
      <c r="PPD158" s="168"/>
      <c r="PPE158" s="168"/>
      <c r="PPF158" s="168"/>
      <c r="PPG158" s="168"/>
      <c r="PPH158" s="168"/>
      <c r="PPI158" s="168"/>
      <c r="PPJ158" s="168"/>
      <c r="PPK158" s="168"/>
      <c r="PPL158" s="168"/>
      <c r="PPM158" s="168"/>
      <c r="PPN158" s="168"/>
      <c r="PPO158" s="168"/>
      <c r="PPP158" s="168"/>
      <c r="PPQ158" s="168"/>
      <c r="PPR158" s="168"/>
      <c r="PPS158" s="168"/>
      <c r="PPT158" s="168"/>
      <c r="PPU158" s="168"/>
      <c r="PPV158" s="168"/>
      <c r="PPW158" s="168"/>
      <c r="PPX158" s="168"/>
      <c r="PPY158" s="168"/>
      <c r="PPZ158" s="168"/>
      <c r="PQA158" s="168"/>
      <c r="PQB158" s="168"/>
      <c r="PQC158" s="168"/>
      <c r="PQD158" s="168"/>
      <c r="PQE158" s="168"/>
      <c r="PQF158" s="168"/>
      <c r="PQG158" s="168"/>
      <c r="PQH158" s="168"/>
      <c r="PQI158" s="168"/>
      <c r="PQJ158" s="168"/>
      <c r="PQK158" s="168"/>
      <c r="PQL158" s="168"/>
      <c r="PQM158" s="168"/>
      <c r="PQN158" s="168"/>
      <c r="PQO158" s="168"/>
      <c r="PQP158" s="168"/>
      <c r="PQQ158" s="168"/>
      <c r="PQR158" s="168"/>
      <c r="PQS158" s="168"/>
      <c r="PQT158" s="168"/>
      <c r="PQU158" s="168"/>
      <c r="PQV158" s="168"/>
      <c r="PQW158" s="168"/>
      <c r="PQX158" s="168"/>
      <c r="PQY158" s="168"/>
      <c r="PQZ158" s="168"/>
      <c r="PRA158" s="168"/>
      <c r="PRB158" s="168"/>
      <c r="PRC158" s="168"/>
      <c r="PRD158" s="168"/>
      <c r="PRE158" s="168"/>
      <c r="PRF158" s="168"/>
      <c r="PRG158" s="168"/>
      <c r="PRH158" s="168"/>
      <c r="PRI158" s="168"/>
      <c r="PRJ158" s="168"/>
      <c r="PRK158" s="168"/>
      <c r="PRL158" s="168"/>
      <c r="PRM158" s="168"/>
      <c r="PRN158" s="168"/>
      <c r="PRO158" s="168"/>
      <c r="PRP158" s="168"/>
      <c r="PRQ158" s="168"/>
      <c r="PRR158" s="168"/>
      <c r="PRS158" s="168"/>
      <c r="PRT158" s="168"/>
      <c r="PRU158" s="168"/>
      <c r="PRV158" s="168"/>
      <c r="PRW158" s="168"/>
      <c r="PRX158" s="168"/>
      <c r="PRY158" s="168"/>
      <c r="PRZ158" s="168"/>
      <c r="PSA158" s="168"/>
      <c r="PSB158" s="168"/>
      <c r="PSC158" s="168"/>
      <c r="PSD158" s="168"/>
      <c r="PSE158" s="168"/>
      <c r="PSF158" s="168"/>
      <c r="PSG158" s="168"/>
      <c r="PSH158" s="168"/>
      <c r="PSI158" s="168"/>
      <c r="PSJ158" s="168"/>
      <c r="PSK158" s="168"/>
      <c r="PSL158" s="168"/>
      <c r="PSM158" s="168"/>
      <c r="PSN158" s="168"/>
      <c r="PSO158" s="168"/>
      <c r="PSP158" s="168"/>
      <c r="PSQ158" s="168"/>
      <c r="PSR158" s="168"/>
      <c r="PSS158" s="168"/>
      <c r="PST158" s="168"/>
      <c r="PSU158" s="168"/>
      <c r="PSV158" s="168"/>
      <c r="PSW158" s="168"/>
      <c r="PSX158" s="168"/>
      <c r="PSY158" s="168"/>
      <c r="PSZ158" s="168"/>
      <c r="PTA158" s="168"/>
      <c r="PTB158" s="168"/>
      <c r="PTC158" s="168"/>
      <c r="PTD158" s="168"/>
      <c r="PTE158" s="168"/>
      <c r="PTF158" s="168"/>
      <c r="PTG158" s="168"/>
      <c r="PTH158" s="168"/>
      <c r="PTI158" s="168"/>
      <c r="PTJ158" s="168"/>
      <c r="PTK158" s="168"/>
      <c r="PTL158" s="168"/>
      <c r="PTM158" s="168"/>
      <c r="PTN158" s="168"/>
      <c r="PTO158" s="168"/>
      <c r="PTP158" s="168"/>
      <c r="PTQ158" s="168"/>
      <c r="PTR158" s="168"/>
      <c r="PTS158" s="168"/>
      <c r="PTT158" s="168"/>
      <c r="PTU158" s="168"/>
      <c r="PTV158" s="168"/>
      <c r="PTW158" s="168"/>
      <c r="PTX158" s="168"/>
      <c r="PTY158" s="168"/>
      <c r="PTZ158" s="168"/>
      <c r="PUA158" s="168"/>
      <c r="PUB158" s="168"/>
      <c r="PUC158" s="168"/>
      <c r="PUD158" s="168"/>
      <c r="PUE158" s="168"/>
      <c r="PUF158" s="168"/>
      <c r="PUG158" s="168"/>
      <c r="PUH158" s="168"/>
      <c r="PUI158" s="168"/>
      <c r="PUJ158" s="168"/>
      <c r="PUK158" s="168"/>
      <c r="PUL158" s="168"/>
      <c r="PUM158" s="168"/>
      <c r="PUN158" s="168"/>
      <c r="PUO158" s="168"/>
      <c r="PUP158" s="168"/>
      <c r="PUQ158" s="168"/>
      <c r="PUR158" s="168"/>
      <c r="PUS158" s="168"/>
      <c r="PUT158" s="168"/>
      <c r="PUU158" s="168"/>
      <c r="PUV158" s="168"/>
      <c r="PUW158" s="168"/>
      <c r="PUX158" s="168"/>
      <c r="PUY158" s="168"/>
      <c r="PUZ158" s="168"/>
      <c r="PVA158" s="168"/>
      <c r="PVB158" s="168"/>
      <c r="PVC158" s="168"/>
      <c r="PVD158" s="168"/>
      <c r="PVE158" s="168"/>
      <c r="PVF158" s="168"/>
      <c r="PVG158" s="168"/>
      <c r="PVH158" s="168"/>
      <c r="PVI158" s="168"/>
      <c r="PVJ158" s="168"/>
      <c r="PVK158" s="168"/>
      <c r="PVL158" s="168"/>
      <c r="PVM158" s="168"/>
      <c r="PVN158" s="168"/>
      <c r="PVO158" s="168"/>
      <c r="PVP158" s="168"/>
      <c r="PVQ158" s="168"/>
      <c r="PVR158" s="168"/>
      <c r="PVS158" s="168"/>
      <c r="PVT158" s="168"/>
      <c r="PVU158" s="168"/>
      <c r="PVV158" s="168"/>
      <c r="PVW158" s="168"/>
      <c r="PVX158" s="168"/>
      <c r="PVY158" s="168"/>
      <c r="PVZ158" s="168"/>
      <c r="PWA158" s="168"/>
      <c r="PWB158" s="168"/>
      <c r="PWC158" s="168"/>
      <c r="PWD158" s="168"/>
      <c r="PWE158" s="168"/>
      <c r="PWF158" s="168"/>
      <c r="PWG158" s="168"/>
      <c r="PWH158" s="168"/>
      <c r="PWI158" s="168"/>
      <c r="PWJ158" s="168"/>
      <c r="PWK158" s="168"/>
      <c r="PWL158" s="168"/>
      <c r="PWM158" s="168"/>
      <c r="PWN158" s="168"/>
      <c r="PWO158" s="168"/>
      <c r="PWP158" s="168"/>
      <c r="PWQ158" s="168"/>
      <c r="PWR158" s="168"/>
      <c r="PWS158" s="168"/>
      <c r="PWT158" s="168"/>
      <c r="PWU158" s="168"/>
      <c r="PWV158" s="168"/>
      <c r="PWW158" s="168"/>
      <c r="PWX158" s="168"/>
      <c r="PWY158" s="168"/>
      <c r="PWZ158" s="168"/>
      <c r="PXA158" s="168"/>
      <c r="PXB158" s="168"/>
      <c r="PXC158" s="168"/>
      <c r="PXD158" s="168"/>
      <c r="PXE158" s="168"/>
      <c r="PXF158" s="168"/>
      <c r="PXG158" s="168"/>
      <c r="PXH158" s="168"/>
      <c r="PXI158" s="168"/>
      <c r="PXJ158" s="168"/>
      <c r="PXK158" s="168"/>
      <c r="PXL158" s="168"/>
      <c r="PXM158" s="168"/>
      <c r="PXN158" s="168"/>
      <c r="PXO158" s="168"/>
      <c r="PXP158" s="168"/>
      <c r="PXQ158" s="168"/>
      <c r="PXR158" s="168"/>
      <c r="PXS158" s="168"/>
      <c r="PXT158" s="168"/>
      <c r="PXU158" s="168"/>
      <c r="PXV158" s="168"/>
      <c r="PXW158" s="168"/>
      <c r="PXX158" s="168"/>
      <c r="PXY158" s="168"/>
      <c r="PXZ158" s="168"/>
      <c r="PYA158" s="168"/>
      <c r="PYB158" s="168"/>
      <c r="PYC158" s="168"/>
      <c r="PYD158" s="168"/>
      <c r="PYE158" s="168"/>
      <c r="PYF158" s="168"/>
      <c r="PYG158" s="168"/>
      <c r="PYH158" s="168"/>
      <c r="PYI158" s="168"/>
      <c r="PYJ158" s="168"/>
      <c r="PYK158" s="168"/>
      <c r="PYL158" s="168"/>
      <c r="PYM158" s="168"/>
      <c r="PYN158" s="168"/>
      <c r="PYO158" s="168"/>
      <c r="PYP158" s="168"/>
      <c r="PYQ158" s="168"/>
      <c r="PYR158" s="168"/>
      <c r="PYS158" s="168"/>
      <c r="PYT158" s="168"/>
      <c r="PYU158" s="168"/>
      <c r="PYV158" s="168"/>
      <c r="PYW158" s="168"/>
      <c r="PYX158" s="168"/>
      <c r="PYY158" s="168"/>
      <c r="PYZ158" s="168"/>
      <c r="PZA158" s="168"/>
      <c r="PZB158" s="168"/>
      <c r="PZC158" s="168"/>
      <c r="PZD158" s="168"/>
      <c r="PZE158" s="168"/>
      <c r="PZF158" s="168"/>
      <c r="PZG158" s="168"/>
      <c r="PZH158" s="168"/>
      <c r="PZI158" s="168"/>
      <c r="PZJ158" s="168"/>
      <c r="PZK158" s="168"/>
      <c r="PZL158" s="168"/>
      <c r="PZM158" s="168"/>
      <c r="PZN158" s="168"/>
      <c r="PZO158" s="168"/>
      <c r="PZP158" s="168"/>
      <c r="PZQ158" s="168"/>
      <c r="PZR158" s="168"/>
      <c r="PZS158" s="168"/>
      <c r="PZT158" s="168"/>
      <c r="PZU158" s="168"/>
      <c r="PZV158" s="168"/>
      <c r="PZW158" s="168"/>
      <c r="PZX158" s="168"/>
      <c r="PZY158" s="168"/>
      <c r="PZZ158" s="168"/>
      <c r="QAA158" s="168"/>
      <c r="QAB158" s="168"/>
      <c r="QAC158" s="168"/>
      <c r="QAD158" s="168"/>
      <c r="QAE158" s="168"/>
      <c r="QAF158" s="168"/>
      <c r="QAG158" s="168"/>
      <c r="QAH158" s="168"/>
      <c r="QAI158" s="168"/>
      <c r="QAJ158" s="168"/>
      <c r="QAK158" s="168"/>
      <c r="QAL158" s="168"/>
      <c r="QAM158" s="168"/>
      <c r="QAN158" s="168"/>
      <c r="QAO158" s="168"/>
      <c r="QAP158" s="168"/>
      <c r="QAQ158" s="168"/>
      <c r="QAR158" s="168"/>
      <c r="QAS158" s="168"/>
      <c r="QAT158" s="168"/>
      <c r="QAU158" s="168"/>
      <c r="QAV158" s="168"/>
      <c r="QAW158" s="168"/>
      <c r="QAX158" s="168"/>
      <c r="QAY158" s="168"/>
      <c r="QAZ158" s="168"/>
      <c r="QBA158" s="168"/>
      <c r="QBB158" s="168"/>
      <c r="QBC158" s="168"/>
      <c r="QBD158" s="168"/>
      <c r="QBE158" s="168"/>
      <c r="QBF158" s="168"/>
      <c r="QBG158" s="168"/>
      <c r="QBH158" s="168"/>
      <c r="QBI158" s="168"/>
      <c r="QBJ158" s="168"/>
      <c r="QBK158" s="168"/>
      <c r="QBL158" s="168"/>
      <c r="QBM158" s="168"/>
      <c r="QBN158" s="168"/>
      <c r="QBO158" s="168"/>
      <c r="QBP158" s="168"/>
      <c r="QBQ158" s="168"/>
      <c r="QBR158" s="168"/>
      <c r="QBS158" s="168"/>
      <c r="QBT158" s="168"/>
      <c r="QBU158" s="168"/>
      <c r="QBV158" s="168"/>
      <c r="QBW158" s="168"/>
      <c r="QBX158" s="168"/>
      <c r="QBY158" s="168"/>
      <c r="QBZ158" s="168"/>
      <c r="QCA158" s="168"/>
      <c r="QCB158" s="168"/>
      <c r="QCC158" s="168"/>
      <c r="QCD158" s="168"/>
      <c r="QCE158" s="168"/>
      <c r="QCF158" s="168"/>
      <c r="QCG158" s="168"/>
      <c r="QCH158" s="168"/>
      <c r="QCI158" s="168"/>
      <c r="QCJ158" s="168"/>
      <c r="QCK158" s="168"/>
      <c r="QCL158" s="168"/>
      <c r="QCM158" s="168"/>
      <c r="QCN158" s="168"/>
      <c r="QCO158" s="168"/>
      <c r="QCP158" s="168"/>
      <c r="QCQ158" s="168"/>
      <c r="QCR158" s="168"/>
      <c r="QCS158" s="168"/>
      <c r="QCT158" s="168"/>
      <c r="QCU158" s="168"/>
      <c r="QCV158" s="168"/>
      <c r="QCW158" s="168"/>
      <c r="QCX158" s="168"/>
      <c r="QCY158" s="168"/>
      <c r="QCZ158" s="168"/>
      <c r="QDA158" s="168"/>
      <c r="QDB158" s="168"/>
      <c r="QDC158" s="168"/>
      <c r="QDD158" s="168"/>
      <c r="QDE158" s="168"/>
      <c r="QDF158" s="168"/>
      <c r="QDG158" s="168"/>
      <c r="QDH158" s="168"/>
      <c r="QDI158" s="168"/>
      <c r="QDJ158" s="168"/>
      <c r="QDK158" s="168"/>
      <c r="QDL158" s="168"/>
      <c r="QDM158" s="168"/>
      <c r="QDN158" s="168"/>
      <c r="QDO158" s="168"/>
      <c r="QDP158" s="168"/>
      <c r="QDQ158" s="168"/>
      <c r="QDR158" s="168"/>
      <c r="QDS158" s="168"/>
      <c r="QDT158" s="168"/>
      <c r="QDU158" s="168"/>
      <c r="QDV158" s="168"/>
      <c r="QDW158" s="168"/>
      <c r="QDX158" s="168"/>
      <c r="QDY158" s="168"/>
      <c r="QDZ158" s="168"/>
      <c r="QEA158" s="168"/>
      <c r="QEB158" s="168"/>
      <c r="QEC158" s="168"/>
      <c r="QED158" s="168"/>
      <c r="QEE158" s="168"/>
      <c r="QEF158" s="168"/>
      <c r="QEG158" s="168"/>
      <c r="QEH158" s="168"/>
      <c r="QEI158" s="168"/>
      <c r="QEJ158" s="168"/>
      <c r="QEK158" s="168"/>
      <c r="QEL158" s="168"/>
      <c r="QEM158" s="168"/>
      <c r="QEN158" s="168"/>
      <c r="QEO158" s="168"/>
      <c r="QEP158" s="168"/>
      <c r="QEQ158" s="168"/>
      <c r="QER158" s="168"/>
      <c r="QES158" s="168"/>
      <c r="QET158" s="168"/>
      <c r="QEU158" s="168"/>
      <c r="QEV158" s="168"/>
      <c r="QEW158" s="168"/>
      <c r="QEX158" s="168"/>
      <c r="QEY158" s="168"/>
      <c r="QEZ158" s="168"/>
      <c r="QFA158" s="168"/>
      <c r="QFB158" s="168"/>
      <c r="QFC158" s="168"/>
      <c r="QFD158" s="168"/>
      <c r="QFE158" s="168"/>
      <c r="QFF158" s="168"/>
      <c r="QFG158" s="168"/>
      <c r="QFH158" s="168"/>
      <c r="QFI158" s="168"/>
      <c r="QFJ158" s="168"/>
      <c r="QFK158" s="168"/>
      <c r="QFL158" s="168"/>
      <c r="QFM158" s="168"/>
      <c r="QFN158" s="168"/>
      <c r="QFO158" s="168"/>
      <c r="QFP158" s="168"/>
      <c r="QFQ158" s="168"/>
      <c r="QFR158" s="168"/>
      <c r="QFS158" s="168"/>
      <c r="QFT158" s="168"/>
      <c r="QFU158" s="168"/>
      <c r="QFV158" s="168"/>
      <c r="QFW158" s="168"/>
      <c r="QFX158" s="168"/>
      <c r="QFY158" s="168"/>
      <c r="QFZ158" s="168"/>
      <c r="QGA158" s="168"/>
      <c r="QGB158" s="168"/>
      <c r="QGC158" s="168"/>
      <c r="QGD158" s="168"/>
      <c r="QGE158" s="168"/>
      <c r="QGF158" s="168"/>
      <c r="QGG158" s="168"/>
      <c r="QGH158" s="168"/>
      <c r="QGI158" s="168"/>
      <c r="QGJ158" s="168"/>
      <c r="QGK158" s="168"/>
      <c r="QGL158" s="168"/>
      <c r="QGM158" s="168"/>
      <c r="QGN158" s="168"/>
      <c r="QGO158" s="168"/>
      <c r="QGP158" s="168"/>
      <c r="QGQ158" s="168"/>
      <c r="QGR158" s="168"/>
      <c r="QGS158" s="168"/>
      <c r="QGT158" s="168"/>
      <c r="QGU158" s="168"/>
      <c r="QGV158" s="168"/>
      <c r="QGW158" s="168"/>
      <c r="QGX158" s="168"/>
      <c r="QGY158" s="168"/>
      <c r="QGZ158" s="168"/>
      <c r="QHA158" s="168"/>
      <c r="QHB158" s="168"/>
      <c r="QHC158" s="168"/>
      <c r="QHD158" s="168"/>
      <c r="QHE158" s="168"/>
      <c r="QHF158" s="168"/>
      <c r="QHG158" s="168"/>
      <c r="QHH158" s="168"/>
      <c r="QHI158" s="168"/>
      <c r="QHJ158" s="168"/>
      <c r="QHK158" s="168"/>
      <c r="QHL158" s="168"/>
      <c r="QHM158" s="168"/>
      <c r="QHN158" s="168"/>
      <c r="QHO158" s="168"/>
      <c r="QHP158" s="168"/>
      <c r="QHQ158" s="168"/>
      <c r="QHR158" s="168"/>
      <c r="QHS158" s="168"/>
      <c r="QHT158" s="168"/>
      <c r="QHU158" s="168"/>
      <c r="QHV158" s="168"/>
      <c r="QHW158" s="168"/>
      <c r="QHX158" s="168"/>
      <c r="QHY158" s="168"/>
      <c r="QHZ158" s="168"/>
      <c r="QIA158" s="168"/>
      <c r="QIB158" s="168"/>
      <c r="QIC158" s="168"/>
      <c r="QID158" s="168"/>
      <c r="QIE158" s="168"/>
      <c r="QIF158" s="168"/>
      <c r="QIG158" s="168"/>
      <c r="QIH158" s="168"/>
      <c r="QII158" s="168"/>
      <c r="QIJ158" s="168"/>
      <c r="QIK158" s="168"/>
      <c r="QIL158" s="168"/>
      <c r="QIM158" s="168"/>
      <c r="QIN158" s="168"/>
      <c r="QIO158" s="168"/>
      <c r="QIP158" s="168"/>
      <c r="QIQ158" s="168"/>
      <c r="QIR158" s="168"/>
      <c r="QIS158" s="168"/>
      <c r="QIT158" s="168"/>
      <c r="QIU158" s="168"/>
      <c r="QIV158" s="168"/>
      <c r="QIW158" s="168"/>
      <c r="QIX158" s="168"/>
      <c r="QIY158" s="168"/>
      <c r="QIZ158" s="168"/>
      <c r="QJA158" s="168"/>
      <c r="QJB158" s="168"/>
      <c r="QJC158" s="168"/>
      <c r="QJD158" s="168"/>
      <c r="QJE158" s="168"/>
      <c r="QJF158" s="168"/>
      <c r="QJG158" s="168"/>
      <c r="QJH158" s="168"/>
      <c r="QJI158" s="168"/>
      <c r="QJJ158" s="168"/>
      <c r="QJK158" s="168"/>
      <c r="QJL158" s="168"/>
      <c r="QJM158" s="168"/>
      <c r="QJN158" s="168"/>
      <c r="QJO158" s="168"/>
      <c r="QJP158" s="168"/>
      <c r="QJQ158" s="168"/>
      <c r="QJR158" s="168"/>
      <c r="QJS158" s="168"/>
      <c r="QJT158" s="168"/>
      <c r="QJU158" s="168"/>
      <c r="QJV158" s="168"/>
      <c r="QJW158" s="168"/>
      <c r="QJX158" s="168"/>
      <c r="QJY158" s="168"/>
      <c r="QJZ158" s="168"/>
      <c r="QKA158" s="168"/>
      <c r="QKB158" s="168"/>
      <c r="QKC158" s="168"/>
      <c r="QKD158" s="168"/>
      <c r="QKE158" s="168"/>
      <c r="QKF158" s="168"/>
      <c r="QKG158" s="168"/>
      <c r="QKH158" s="168"/>
      <c r="QKI158" s="168"/>
      <c r="QKJ158" s="168"/>
      <c r="QKK158" s="168"/>
      <c r="QKL158" s="168"/>
      <c r="QKM158" s="168"/>
      <c r="QKN158" s="168"/>
      <c r="QKO158" s="168"/>
      <c r="QKP158" s="168"/>
      <c r="QKQ158" s="168"/>
      <c r="QKR158" s="168"/>
      <c r="QKS158" s="168"/>
      <c r="QKT158" s="168"/>
      <c r="QKU158" s="168"/>
      <c r="QKV158" s="168"/>
      <c r="QKW158" s="168"/>
      <c r="QKX158" s="168"/>
      <c r="QKY158" s="168"/>
      <c r="QKZ158" s="168"/>
      <c r="QLA158" s="168"/>
      <c r="QLB158" s="168"/>
      <c r="QLC158" s="168"/>
      <c r="QLD158" s="168"/>
      <c r="QLE158" s="168"/>
      <c r="QLF158" s="168"/>
      <c r="QLG158" s="168"/>
      <c r="QLH158" s="168"/>
      <c r="QLI158" s="168"/>
      <c r="QLJ158" s="168"/>
      <c r="QLK158" s="168"/>
      <c r="QLL158" s="168"/>
      <c r="QLM158" s="168"/>
      <c r="QLN158" s="168"/>
      <c r="QLO158" s="168"/>
      <c r="QLP158" s="168"/>
      <c r="QLQ158" s="168"/>
      <c r="QLR158" s="168"/>
      <c r="QLS158" s="168"/>
      <c r="QLT158" s="168"/>
      <c r="QLU158" s="168"/>
      <c r="QLV158" s="168"/>
      <c r="QLW158" s="168"/>
      <c r="QLX158" s="168"/>
      <c r="QLY158" s="168"/>
      <c r="QLZ158" s="168"/>
      <c r="QMA158" s="168"/>
      <c r="QMB158" s="168"/>
      <c r="QMC158" s="168"/>
      <c r="QMD158" s="168"/>
      <c r="QME158" s="168"/>
      <c r="QMF158" s="168"/>
      <c r="QMG158" s="168"/>
      <c r="QMH158" s="168"/>
      <c r="QMI158" s="168"/>
      <c r="QMJ158" s="168"/>
      <c r="QMK158" s="168"/>
      <c r="QML158" s="168"/>
      <c r="QMM158" s="168"/>
      <c r="QMN158" s="168"/>
      <c r="QMO158" s="168"/>
      <c r="QMP158" s="168"/>
      <c r="QMQ158" s="168"/>
      <c r="QMR158" s="168"/>
      <c r="QMS158" s="168"/>
      <c r="QMT158" s="168"/>
      <c r="QMU158" s="168"/>
      <c r="QMV158" s="168"/>
      <c r="QMW158" s="168"/>
      <c r="QMX158" s="168"/>
      <c r="QMY158" s="168"/>
      <c r="QMZ158" s="168"/>
      <c r="QNA158" s="168"/>
      <c r="QNB158" s="168"/>
      <c r="QNC158" s="168"/>
      <c r="QND158" s="168"/>
      <c r="QNE158" s="168"/>
      <c r="QNF158" s="168"/>
      <c r="QNG158" s="168"/>
      <c r="QNH158" s="168"/>
      <c r="QNI158" s="168"/>
      <c r="QNJ158" s="168"/>
      <c r="QNK158" s="168"/>
      <c r="QNL158" s="168"/>
      <c r="QNM158" s="168"/>
      <c r="QNN158" s="168"/>
      <c r="QNO158" s="168"/>
      <c r="QNP158" s="168"/>
      <c r="QNQ158" s="168"/>
      <c r="QNR158" s="168"/>
      <c r="QNS158" s="168"/>
      <c r="QNT158" s="168"/>
      <c r="QNU158" s="168"/>
      <c r="QNV158" s="168"/>
      <c r="QNW158" s="168"/>
      <c r="QNX158" s="168"/>
      <c r="QNY158" s="168"/>
      <c r="QNZ158" s="168"/>
      <c r="QOA158" s="168"/>
      <c r="QOB158" s="168"/>
      <c r="QOC158" s="168"/>
      <c r="QOD158" s="168"/>
      <c r="QOE158" s="168"/>
      <c r="QOF158" s="168"/>
      <c r="QOG158" s="168"/>
      <c r="QOH158" s="168"/>
      <c r="QOI158" s="168"/>
      <c r="QOJ158" s="168"/>
      <c r="QOK158" s="168"/>
      <c r="QOL158" s="168"/>
      <c r="QOM158" s="168"/>
      <c r="QON158" s="168"/>
      <c r="QOO158" s="168"/>
      <c r="QOP158" s="168"/>
      <c r="QOQ158" s="168"/>
      <c r="QOR158" s="168"/>
      <c r="QOS158" s="168"/>
      <c r="QOT158" s="168"/>
      <c r="QOU158" s="168"/>
      <c r="QOV158" s="168"/>
      <c r="QOW158" s="168"/>
      <c r="QOX158" s="168"/>
      <c r="QOY158" s="168"/>
      <c r="QOZ158" s="168"/>
      <c r="QPA158" s="168"/>
      <c r="QPB158" s="168"/>
      <c r="QPC158" s="168"/>
      <c r="QPD158" s="168"/>
      <c r="QPE158" s="168"/>
      <c r="QPF158" s="168"/>
      <c r="QPG158" s="168"/>
      <c r="QPH158" s="168"/>
      <c r="QPI158" s="168"/>
      <c r="QPJ158" s="168"/>
      <c r="QPK158" s="168"/>
      <c r="QPL158" s="168"/>
      <c r="QPM158" s="168"/>
      <c r="QPN158" s="168"/>
      <c r="QPO158" s="168"/>
      <c r="QPP158" s="168"/>
      <c r="QPQ158" s="168"/>
      <c r="QPR158" s="168"/>
      <c r="QPS158" s="168"/>
      <c r="QPT158" s="168"/>
      <c r="QPU158" s="168"/>
      <c r="QPV158" s="168"/>
      <c r="QPW158" s="168"/>
      <c r="QPX158" s="168"/>
      <c r="QPY158" s="168"/>
      <c r="QPZ158" s="168"/>
      <c r="QQA158" s="168"/>
      <c r="QQB158" s="168"/>
      <c r="QQC158" s="168"/>
      <c r="QQD158" s="168"/>
      <c r="QQE158" s="168"/>
      <c r="QQF158" s="168"/>
      <c r="QQG158" s="168"/>
      <c r="QQH158" s="168"/>
      <c r="QQI158" s="168"/>
      <c r="QQJ158" s="168"/>
      <c r="QQK158" s="168"/>
      <c r="QQL158" s="168"/>
      <c r="QQM158" s="168"/>
      <c r="QQN158" s="168"/>
      <c r="QQO158" s="168"/>
      <c r="QQP158" s="168"/>
      <c r="QQQ158" s="168"/>
      <c r="QQR158" s="168"/>
      <c r="QQS158" s="168"/>
      <c r="QQT158" s="168"/>
      <c r="QQU158" s="168"/>
      <c r="QQV158" s="168"/>
      <c r="QQW158" s="168"/>
      <c r="QQX158" s="168"/>
      <c r="QQY158" s="168"/>
      <c r="QQZ158" s="168"/>
      <c r="QRA158" s="168"/>
      <c r="QRB158" s="168"/>
      <c r="QRC158" s="168"/>
      <c r="QRD158" s="168"/>
      <c r="QRE158" s="168"/>
      <c r="QRF158" s="168"/>
      <c r="QRG158" s="168"/>
      <c r="QRH158" s="168"/>
      <c r="QRI158" s="168"/>
      <c r="QRJ158" s="168"/>
      <c r="QRK158" s="168"/>
      <c r="QRL158" s="168"/>
      <c r="QRM158" s="168"/>
      <c r="QRN158" s="168"/>
      <c r="QRO158" s="168"/>
      <c r="QRP158" s="168"/>
      <c r="QRQ158" s="168"/>
      <c r="QRR158" s="168"/>
      <c r="QRS158" s="168"/>
      <c r="QRT158" s="168"/>
      <c r="QRU158" s="168"/>
      <c r="QRV158" s="168"/>
      <c r="QRW158" s="168"/>
      <c r="QRX158" s="168"/>
      <c r="QRY158" s="168"/>
      <c r="QRZ158" s="168"/>
      <c r="QSA158" s="168"/>
      <c r="QSB158" s="168"/>
      <c r="QSC158" s="168"/>
      <c r="QSD158" s="168"/>
      <c r="QSE158" s="168"/>
      <c r="QSF158" s="168"/>
      <c r="QSG158" s="168"/>
      <c r="QSH158" s="168"/>
      <c r="QSI158" s="168"/>
      <c r="QSJ158" s="168"/>
      <c r="QSK158" s="168"/>
      <c r="QSL158" s="168"/>
      <c r="QSM158" s="168"/>
      <c r="QSN158" s="168"/>
      <c r="QSO158" s="168"/>
      <c r="QSP158" s="168"/>
      <c r="QSQ158" s="168"/>
      <c r="QSR158" s="168"/>
      <c r="QSS158" s="168"/>
      <c r="QST158" s="168"/>
      <c r="QSU158" s="168"/>
      <c r="QSV158" s="168"/>
      <c r="QSW158" s="168"/>
      <c r="QSX158" s="168"/>
      <c r="QSY158" s="168"/>
      <c r="QSZ158" s="168"/>
      <c r="QTA158" s="168"/>
      <c r="QTB158" s="168"/>
      <c r="QTC158" s="168"/>
      <c r="QTD158" s="168"/>
      <c r="QTE158" s="168"/>
      <c r="QTF158" s="168"/>
      <c r="QTG158" s="168"/>
      <c r="QTH158" s="168"/>
      <c r="QTI158" s="168"/>
      <c r="QTJ158" s="168"/>
      <c r="QTK158" s="168"/>
      <c r="QTL158" s="168"/>
      <c r="QTM158" s="168"/>
      <c r="QTN158" s="168"/>
      <c r="QTO158" s="168"/>
      <c r="QTP158" s="168"/>
      <c r="QTQ158" s="168"/>
      <c r="QTR158" s="168"/>
      <c r="QTS158" s="168"/>
      <c r="QTT158" s="168"/>
      <c r="QTU158" s="168"/>
      <c r="QTV158" s="168"/>
      <c r="QTW158" s="168"/>
      <c r="QTX158" s="168"/>
      <c r="QTY158" s="168"/>
      <c r="QTZ158" s="168"/>
      <c r="QUA158" s="168"/>
      <c r="QUB158" s="168"/>
      <c r="QUC158" s="168"/>
      <c r="QUD158" s="168"/>
      <c r="QUE158" s="168"/>
      <c r="QUF158" s="168"/>
      <c r="QUG158" s="168"/>
      <c r="QUH158" s="168"/>
      <c r="QUI158" s="168"/>
      <c r="QUJ158" s="168"/>
      <c r="QUK158" s="168"/>
      <c r="QUL158" s="168"/>
      <c r="QUM158" s="168"/>
      <c r="QUN158" s="168"/>
      <c r="QUO158" s="168"/>
      <c r="QUP158" s="168"/>
      <c r="QUQ158" s="168"/>
      <c r="QUR158" s="168"/>
      <c r="QUS158" s="168"/>
      <c r="QUT158" s="168"/>
      <c r="QUU158" s="168"/>
      <c r="QUV158" s="168"/>
      <c r="QUW158" s="168"/>
      <c r="QUX158" s="168"/>
      <c r="QUY158" s="168"/>
      <c r="QUZ158" s="168"/>
      <c r="QVA158" s="168"/>
      <c r="QVB158" s="168"/>
      <c r="QVC158" s="168"/>
      <c r="QVD158" s="168"/>
      <c r="QVE158" s="168"/>
      <c r="QVF158" s="168"/>
      <c r="QVG158" s="168"/>
      <c r="QVH158" s="168"/>
      <c r="QVI158" s="168"/>
      <c r="QVJ158" s="168"/>
      <c r="QVK158" s="168"/>
      <c r="QVL158" s="168"/>
      <c r="QVM158" s="168"/>
      <c r="QVN158" s="168"/>
      <c r="QVO158" s="168"/>
      <c r="QVP158" s="168"/>
      <c r="QVQ158" s="168"/>
      <c r="QVR158" s="168"/>
      <c r="QVS158" s="168"/>
      <c r="QVT158" s="168"/>
      <c r="QVU158" s="168"/>
      <c r="QVV158" s="168"/>
      <c r="QVW158" s="168"/>
      <c r="QVX158" s="168"/>
      <c r="QVY158" s="168"/>
      <c r="QVZ158" s="168"/>
      <c r="QWA158" s="168"/>
      <c r="QWB158" s="168"/>
      <c r="QWC158" s="168"/>
      <c r="QWD158" s="168"/>
      <c r="QWE158" s="168"/>
      <c r="QWF158" s="168"/>
      <c r="QWG158" s="168"/>
      <c r="QWH158" s="168"/>
      <c r="QWI158" s="168"/>
      <c r="QWJ158" s="168"/>
      <c r="QWK158" s="168"/>
      <c r="QWL158" s="168"/>
      <c r="QWM158" s="168"/>
      <c r="QWN158" s="168"/>
      <c r="QWO158" s="168"/>
      <c r="QWP158" s="168"/>
      <c r="QWQ158" s="168"/>
      <c r="QWR158" s="168"/>
      <c r="QWS158" s="168"/>
      <c r="QWT158" s="168"/>
      <c r="QWU158" s="168"/>
      <c r="QWV158" s="168"/>
      <c r="QWW158" s="168"/>
      <c r="QWX158" s="168"/>
      <c r="QWY158" s="168"/>
      <c r="QWZ158" s="168"/>
      <c r="QXA158" s="168"/>
      <c r="QXB158" s="168"/>
      <c r="QXC158" s="168"/>
      <c r="QXD158" s="168"/>
      <c r="QXE158" s="168"/>
      <c r="QXF158" s="168"/>
      <c r="QXG158" s="168"/>
      <c r="QXH158" s="168"/>
      <c r="QXI158" s="168"/>
      <c r="QXJ158" s="168"/>
      <c r="QXK158" s="168"/>
      <c r="QXL158" s="168"/>
      <c r="QXM158" s="168"/>
      <c r="QXN158" s="168"/>
      <c r="QXO158" s="168"/>
      <c r="QXP158" s="168"/>
      <c r="QXQ158" s="168"/>
      <c r="QXR158" s="168"/>
      <c r="QXS158" s="168"/>
      <c r="QXT158" s="168"/>
      <c r="QXU158" s="168"/>
      <c r="QXV158" s="168"/>
      <c r="QXW158" s="168"/>
      <c r="QXX158" s="168"/>
      <c r="QXY158" s="168"/>
      <c r="QXZ158" s="168"/>
      <c r="QYA158" s="168"/>
      <c r="QYB158" s="168"/>
      <c r="QYC158" s="168"/>
      <c r="QYD158" s="168"/>
      <c r="QYE158" s="168"/>
      <c r="QYF158" s="168"/>
      <c r="QYG158" s="168"/>
      <c r="QYH158" s="168"/>
      <c r="QYI158" s="168"/>
      <c r="QYJ158" s="168"/>
      <c r="QYK158" s="168"/>
      <c r="QYL158" s="168"/>
      <c r="QYM158" s="168"/>
      <c r="QYN158" s="168"/>
      <c r="QYO158" s="168"/>
      <c r="QYP158" s="168"/>
      <c r="QYQ158" s="168"/>
      <c r="QYR158" s="168"/>
      <c r="QYS158" s="168"/>
      <c r="QYT158" s="168"/>
      <c r="QYU158" s="168"/>
      <c r="QYV158" s="168"/>
      <c r="QYW158" s="168"/>
      <c r="QYX158" s="168"/>
      <c r="QYY158" s="168"/>
      <c r="QYZ158" s="168"/>
      <c r="QZA158" s="168"/>
      <c r="QZB158" s="168"/>
      <c r="QZC158" s="168"/>
      <c r="QZD158" s="168"/>
      <c r="QZE158" s="168"/>
      <c r="QZF158" s="168"/>
      <c r="QZG158" s="168"/>
      <c r="QZH158" s="168"/>
      <c r="QZI158" s="168"/>
      <c r="QZJ158" s="168"/>
      <c r="QZK158" s="168"/>
      <c r="QZL158" s="168"/>
      <c r="QZM158" s="168"/>
      <c r="QZN158" s="168"/>
      <c r="QZO158" s="168"/>
      <c r="QZP158" s="168"/>
      <c r="QZQ158" s="168"/>
      <c r="QZR158" s="168"/>
      <c r="QZS158" s="168"/>
      <c r="QZT158" s="168"/>
      <c r="QZU158" s="168"/>
      <c r="QZV158" s="168"/>
      <c r="QZW158" s="168"/>
      <c r="QZX158" s="168"/>
      <c r="QZY158" s="168"/>
      <c r="QZZ158" s="168"/>
      <c r="RAA158" s="168"/>
      <c r="RAB158" s="168"/>
      <c r="RAC158" s="168"/>
      <c r="RAD158" s="168"/>
      <c r="RAE158" s="168"/>
      <c r="RAF158" s="168"/>
      <c r="RAG158" s="168"/>
      <c r="RAH158" s="168"/>
      <c r="RAI158" s="168"/>
      <c r="RAJ158" s="168"/>
      <c r="RAK158" s="168"/>
      <c r="RAL158" s="168"/>
      <c r="RAM158" s="168"/>
      <c r="RAN158" s="168"/>
      <c r="RAO158" s="168"/>
      <c r="RAP158" s="168"/>
      <c r="RAQ158" s="168"/>
      <c r="RAR158" s="168"/>
      <c r="RAS158" s="168"/>
      <c r="RAT158" s="168"/>
      <c r="RAU158" s="168"/>
      <c r="RAV158" s="168"/>
      <c r="RAW158" s="168"/>
      <c r="RAX158" s="168"/>
      <c r="RAY158" s="168"/>
      <c r="RAZ158" s="168"/>
      <c r="RBA158" s="168"/>
      <c r="RBB158" s="168"/>
      <c r="RBC158" s="168"/>
      <c r="RBD158" s="168"/>
      <c r="RBE158" s="168"/>
      <c r="RBF158" s="168"/>
      <c r="RBG158" s="168"/>
      <c r="RBH158" s="168"/>
      <c r="RBI158" s="168"/>
      <c r="RBJ158" s="168"/>
      <c r="RBK158" s="168"/>
      <c r="RBL158" s="168"/>
      <c r="RBM158" s="168"/>
      <c r="RBN158" s="168"/>
      <c r="RBO158" s="168"/>
      <c r="RBP158" s="168"/>
      <c r="RBQ158" s="168"/>
      <c r="RBR158" s="168"/>
      <c r="RBS158" s="168"/>
      <c r="RBT158" s="168"/>
      <c r="RBU158" s="168"/>
      <c r="RBV158" s="168"/>
      <c r="RBW158" s="168"/>
      <c r="RBX158" s="168"/>
      <c r="RBY158" s="168"/>
      <c r="RBZ158" s="168"/>
      <c r="RCA158" s="168"/>
      <c r="RCB158" s="168"/>
      <c r="RCC158" s="168"/>
      <c r="RCD158" s="168"/>
      <c r="RCE158" s="168"/>
      <c r="RCF158" s="168"/>
      <c r="RCG158" s="168"/>
      <c r="RCH158" s="168"/>
      <c r="RCI158" s="168"/>
      <c r="RCJ158" s="168"/>
      <c r="RCK158" s="168"/>
      <c r="RCL158" s="168"/>
      <c r="RCM158" s="168"/>
      <c r="RCN158" s="168"/>
      <c r="RCO158" s="168"/>
      <c r="RCP158" s="168"/>
      <c r="RCQ158" s="168"/>
      <c r="RCR158" s="168"/>
      <c r="RCS158" s="168"/>
      <c r="RCT158" s="168"/>
      <c r="RCU158" s="168"/>
      <c r="RCV158" s="168"/>
      <c r="RCW158" s="168"/>
      <c r="RCX158" s="168"/>
      <c r="RCY158" s="168"/>
      <c r="RCZ158" s="168"/>
      <c r="RDA158" s="168"/>
      <c r="RDB158" s="168"/>
      <c r="RDC158" s="168"/>
      <c r="RDD158" s="168"/>
      <c r="RDE158" s="168"/>
      <c r="RDF158" s="168"/>
      <c r="RDG158" s="168"/>
      <c r="RDH158" s="168"/>
      <c r="RDI158" s="168"/>
      <c r="RDJ158" s="168"/>
      <c r="RDK158" s="168"/>
      <c r="RDL158" s="168"/>
      <c r="RDM158" s="168"/>
      <c r="RDN158" s="168"/>
      <c r="RDO158" s="168"/>
      <c r="RDP158" s="168"/>
      <c r="RDQ158" s="168"/>
      <c r="RDR158" s="168"/>
      <c r="RDS158" s="168"/>
      <c r="RDT158" s="168"/>
      <c r="RDU158" s="168"/>
      <c r="RDV158" s="168"/>
      <c r="RDW158" s="168"/>
      <c r="RDX158" s="168"/>
      <c r="RDY158" s="168"/>
      <c r="RDZ158" s="168"/>
      <c r="REA158" s="168"/>
      <c r="REB158" s="168"/>
      <c r="REC158" s="168"/>
      <c r="RED158" s="168"/>
      <c r="REE158" s="168"/>
      <c r="REF158" s="168"/>
      <c r="REG158" s="168"/>
      <c r="REH158" s="168"/>
      <c r="REI158" s="168"/>
      <c r="REJ158" s="168"/>
      <c r="REK158" s="168"/>
      <c r="REL158" s="168"/>
      <c r="REM158" s="168"/>
      <c r="REN158" s="168"/>
      <c r="REO158" s="168"/>
      <c r="REP158" s="168"/>
      <c r="REQ158" s="168"/>
      <c r="RER158" s="168"/>
      <c r="RES158" s="168"/>
      <c r="RET158" s="168"/>
      <c r="REU158" s="168"/>
      <c r="REV158" s="168"/>
      <c r="REW158" s="168"/>
      <c r="REX158" s="168"/>
      <c r="REY158" s="168"/>
      <c r="REZ158" s="168"/>
      <c r="RFA158" s="168"/>
      <c r="RFB158" s="168"/>
      <c r="RFC158" s="168"/>
      <c r="RFD158" s="168"/>
      <c r="RFE158" s="168"/>
      <c r="RFF158" s="168"/>
      <c r="RFG158" s="168"/>
      <c r="RFH158" s="168"/>
      <c r="RFI158" s="168"/>
      <c r="RFJ158" s="168"/>
      <c r="RFK158" s="168"/>
      <c r="RFL158" s="168"/>
      <c r="RFM158" s="168"/>
      <c r="RFN158" s="168"/>
      <c r="RFO158" s="168"/>
      <c r="RFP158" s="168"/>
      <c r="RFQ158" s="168"/>
      <c r="RFR158" s="168"/>
      <c r="RFS158" s="168"/>
      <c r="RFT158" s="168"/>
      <c r="RFU158" s="168"/>
      <c r="RFV158" s="168"/>
      <c r="RFW158" s="168"/>
      <c r="RFX158" s="168"/>
      <c r="RFY158" s="168"/>
      <c r="RFZ158" s="168"/>
      <c r="RGA158" s="168"/>
      <c r="RGB158" s="168"/>
      <c r="RGC158" s="168"/>
      <c r="RGD158" s="168"/>
      <c r="RGE158" s="168"/>
      <c r="RGF158" s="168"/>
      <c r="RGG158" s="168"/>
      <c r="RGH158" s="168"/>
      <c r="RGI158" s="168"/>
      <c r="RGJ158" s="168"/>
      <c r="RGK158" s="168"/>
      <c r="RGL158" s="168"/>
      <c r="RGM158" s="168"/>
      <c r="RGN158" s="168"/>
      <c r="RGO158" s="168"/>
      <c r="RGP158" s="168"/>
      <c r="RGQ158" s="168"/>
      <c r="RGR158" s="168"/>
      <c r="RGS158" s="168"/>
      <c r="RGT158" s="168"/>
      <c r="RGU158" s="168"/>
      <c r="RGV158" s="168"/>
      <c r="RGW158" s="168"/>
      <c r="RGX158" s="168"/>
      <c r="RGY158" s="168"/>
      <c r="RGZ158" s="168"/>
      <c r="RHA158" s="168"/>
      <c r="RHB158" s="168"/>
      <c r="RHC158" s="168"/>
      <c r="RHD158" s="168"/>
      <c r="RHE158" s="168"/>
      <c r="RHF158" s="168"/>
      <c r="RHG158" s="168"/>
      <c r="RHH158" s="168"/>
      <c r="RHI158" s="168"/>
      <c r="RHJ158" s="168"/>
      <c r="RHK158" s="168"/>
      <c r="RHL158" s="168"/>
      <c r="RHM158" s="168"/>
      <c r="RHN158" s="168"/>
      <c r="RHO158" s="168"/>
      <c r="RHP158" s="168"/>
      <c r="RHQ158" s="168"/>
      <c r="RHR158" s="168"/>
      <c r="RHS158" s="168"/>
      <c r="RHT158" s="168"/>
      <c r="RHU158" s="168"/>
      <c r="RHV158" s="168"/>
      <c r="RHW158" s="168"/>
      <c r="RHX158" s="168"/>
      <c r="RHY158" s="168"/>
      <c r="RHZ158" s="168"/>
      <c r="RIA158" s="168"/>
      <c r="RIB158" s="168"/>
      <c r="RIC158" s="168"/>
      <c r="RID158" s="168"/>
      <c r="RIE158" s="168"/>
      <c r="RIF158" s="168"/>
      <c r="RIG158" s="168"/>
      <c r="RIH158" s="168"/>
      <c r="RII158" s="168"/>
      <c r="RIJ158" s="168"/>
      <c r="RIK158" s="168"/>
      <c r="RIL158" s="168"/>
      <c r="RIM158" s="168"/>
      <c r="RIN158" s="168"/>
      <c r="RIO158" s="168"/>
      <c r="RIP158" s="168"/>
      <c r="RIQ158" s="168"/>
      <c r="RIR158" s="168"/>
      <c r="RIS158" s="168"/>
      <c r="RIT158" s="168"/>
      <c r="RIU158" s="168"/>
      <c r="RIV158" s="168"/>
      <c r="RIW158" s="168"/>
      <c r="RIX158" s="168"/>
      <c r="RIY158" s="168"/>
      <c r="RIZ158" s="168"/>
      <c r="RJA158" s="168"/>
      <c r="RJB158" s="168"/>
      <c r="RJC158" s="168"/>
      <c r="RJD158" s="168"/>
      <c r="RJE158" s="168"/>
      <c r="RJF158" s="168"/>
      <c r="RJG158" s="168"/>
      <c r="RJH158" s="168"/>
      <c r="RJI158" s="168"/>
      <c r="RJJ158" s="168"/>
      <c r="RJK158" s="168"/>
      <c r="RJL158" s="168"/>
      <c r="RJM158" s="168"/>
      <c r="RJN158" s="168"/>
      <c r="RJO158" s="168"/>
      <c r="RJP158" s="168"/>
      <c r="RJQ158" s="168"/>
      <c r="RJR158" s="168"/>
      <c r="RJS158" s="168"/>
      <c r="RJT158" s="168"/>
      <c r="RJU158" s="168"/>
      <c r="RJV158" s="168"/>
      <c r="RJW158" s="168"/>
      <c r="RJX158" s="168"/>
      <c r="RJY158" s="168"/>
      <c r="RJZ158" s="168"/>
      <c r="RKA158" s="168"/>
      <c r="RKB158" s="168"/>
      <c r="RKC158" s="168"/>
      <c r="RKD158" s="168"/>
      <c r="RKE158" s="168"/>
      <c r="RKF158" s="168"/>
      <c r="RKG158" s="168"/>
      <c r="RKH158" s="168"/>
      <c r="RKI158" s="168"/>
      <c r="RKJ158" s="168"/>
      <c r="RKK158" s="168"/>
      <c r="RKL158" s="168"/>
      <c r="RKM158" s="168"/>
      <c r="RKN158" s="168"/>
      <c r="RKO158" s="168"/>
      <c r="RKP158" s="168"/>
      <c r="RKQ158" s="168"/>
      <c r="RKR158" s="168"/>
      <c r="RKS158" s="168"/>
      <c r="RKT158" s="168"/>
      <c r="RKU158" s="168"/>
      <c r="RKV158" s="168"/>
      <c r="RKW158" s="168"/>
      <c r="RKX158" s="168"/>
      <c r="RKY158" s="168"/>
      <c r="RKZ158" s="168"/>
      <c r="RLA158" s="168"/>
      <c r="RLB158" s="168"/>
      <c r="RLC158" s="168"/>
      <c r="RLD158" s="168"/>
      <c r="RLE158" s="168"/>
      <c r="RLF158" s="168"/>
      <c r="RLG158" s="168"/>
      <c r="RLH158" s="168"/>
      <c r="RLI158" s="168"/>
      <c r="RLJ158" s="168"/>
      <c r="RLK158" s="168"/>
      <c r="RLL158" s="168"/>
      <c r="RLM158" s="168"/>
      <c r="RLN158" s="168"/>
      <c r="RLO158" s="168"/>
      <c r="RLP158" s="168"/>
      <c r="RLQ158" s="168"/>
      <c r="RLR158" s="168"/>
      <c r="RLS158" s="168"/>
      <c r="RLT158" s="168"/>
      <c r="RLU158" s="168"/>
      <c r="RLV158" s="168"/>
      <c r="RLW158" s="168"/>
      <c r="RLX158" s="168"/>
      <c r="RLY158" s="168"/>
      <c r="RLZ158" s="168"/>
      <c r="RMA158" s="168"/>
      <c r="RMB158" s="168"/>
      <c r="RMC158" s="168"/>
      <c r="RMD158" s="168"/>
      <c r="RME158" s="168"/>
      <c r="RMF158" s="168"/>
      <c r="RMG158" s="168"/>
      <c r="RMH158" s="168"/>
      <c r="RMI158" s="168"/>
      <c r="RMJ158" s="168"/>
      <c r="RMK158" s="168"/>
      <c r="RML158" s="168"/>
      <c r="RMM158" s="168"/>
      <c r="RMN158" s="168"/>
      <c r="RMO158" s="168"/>
      <c r="RMP158" s="168"/>
      <c r="RMQ158" s="168"/>
      <c r="RMR158" s="168"/>
      <c r="RMS158" s="168"/>
      <c r="RMT158" s="168"/>
      <c r="RMU158" s="168"/>
      <c r="RMV158" s="168"/>
      <c r="RMW158" s="168"/>
      <c r="RMX158" s="168"/>
      <c r="RMY158" s="168"/>
      <c r="RMZ158" s="168"/>
      <c r="RNA158" s="168"/>
      <c r="RNB158" s="168"/>
      <c r="RNC158" s="168"/>
      <c r="RND158" s="168"/>
      <c r="RNE158" s="168"/>
      <c r="RNF158" s="168"/>
      <c r="RNG158" s="168"/>
      <c r="RNH158" s="168"/>
      <c r="RNI158" s="168"/>
      <c r="RNJ158" s="168"/>
      <c r="RNK158" s="168"/>
      <c r="RNL158" s="168"/>
      <c r="RNM158" s="168"/>
      <c r="RNN158" s="168"/>
      <c r="RNO158" s="168"/>
      <c r="RNP158" s="168"/>
      <c r="RNQ158" s="168"/>
      <c r="RNR158" s="168"/>
      <c r="RNS158" s="168"/>
      <c r="RNT158" s="168"/>
      <c r="RNU158" s="168"/>
      <c r="RNV158" s="168"/>
      <c r="RNW158" s="168"/>
      <c r="RNX158" s="168"/>
      <c r="RNY158" s="168"/>
      <c r="RNZ158" s="168"/>
      <c r="ROA158" s="168"/>
      <c r="ROB158" s="168"/>
      <c r="ROC158" s="168"/>
      <c r="ROD158" s="168"/>
      <c r="ROE158" s="168"/>
      <c r="ROF158" s="168"/>
      <c r="ROG158" s="168"/>
      <c r="ROH158" s="168"/>
      <c r="ROI158" s="168"/>
      <c r="ROJ158" s="168"/>
      <c r="ROK158" s="168"/>
      <c r="ROL158" s="168"/>
      <c r="ROM158" s="168"/>
      <c r="RON158" s="168"/>
      <c r="ROO158" s="168"/>
      <c r="ROP158" s="168"/>
      <c r="ROQ158" s="168"/>
      <c r="ROR158" s="168"/>
      <c r="ROS158" s="168"/>
      <c r="ROT158" s="168"/>
      <c r="ROU158" s="168"/>
      <c r="ROV158" s="168"/>
      <c r="ROW158" s="168"/>
      <c r="ROX158" s="168"/>
      <c r="ROY158" s="168"/>
      <c r="ROZ158" s="168"/>
      <c r="RPA158" s="168"/>
      <c r="RPB158" s="168"/>
      <c r="RPC158" s="168"/>
      <c r="RPD158" s="168"/>
      <c r="RPE158" s="168"/>
      <c r="RPF158" s="168"/>
      <c r="RPG158" s="168"/>
      <c r="RPH158" s="168"/>
      <c r="RPI158" s="168"/>
      <c r="RPJ158" s="168"/>
      <c r="RPK158" s="168"/>
      <c r="RPL158" s="168"/>
      <c r="RPM158" s="168"/>
      <c r="RPN158" s="168"/>
      <c r="RPO158" s="168"/>
      <c r="RPP158" s="168"/>
      <c r="RPQ158" s="168"/>
      <c r="RPR158" s="168"/>
      <c r="RPS158" s="168"/>
      <c r="RPT158" s="168"/>
      <c r="RPU158" s="168"/>
      <c r="RPV158" s="168"/>
      <c r="RPW158" s="168"/>
      <c r="RPX158" s="168"/>
      <c r="RPY158" s="168"/>
      <c r="RPZ158" s="168"/>
      <c r="RQA158" s="168"/>
      <c r="RQB158" s="168"/>
      <c r="RQC158" s="168"/>
      <c r="RQD158" s="168"/>
      <c r="RQE158" s="168"/>
      <c r="RQF158" s="168"/>
      <c r="RQG158" s="168"/>
      <c r="RQH158" s="168"/>
      <c r="RQI158" s="168"/>
      <c r="RQJ158" s="168"/>
      <c r="RQK158" s="168"/>
      <c r="RQL158" s="168"/>
      <c r="RQM158" s="168"/>
      <c r="RQN158" s="168"/>
      <c r="RQO158" s="168"/>
      <c r="RQP158" s="168"/>
      <c r="RQQ158" s="168"/>
      <c r="RQR158" s="168"/>
      <c r="RQS158" s="168"/>
      <c r="RQT158" s="168"/>
      <c r="RQU158" s="168"/>
      <c r="RQV158" s="168"/>
      <c r="RQW158" s="168"/>
      <c r="RQX158" s="168"/>
      <c r="RQY158" s="168"/>
      <c r="RQZ158" s="168"/>
      <c r="RRA158" s="168"/>
      <c r="RRB158" s="168"/>
      <c r="RRC158" s="168"/>
      <c r="RRD158" s="168"/>
      <c r="RRE158" s="168"/>
      <c r="RRF158" s="168"/>
      <c r="RRG158" s="168"/>
      <c r="RRH158" s="168"/>
      <c r="RRI158" s="168"/>
      <c r="RRJ158" s="168"/>
      <c r="RRK158" s="168"/>
      <c r="RRL158" s="168"/>
      <c r="RRM158" s="168"/>
      <c r="RRN158" s="168"/>
      <c r="RRO158" s="168"/>
      <c r="RRP158" s="168"/>
      <c r="RRQ158" s="168"/>
      <c r="RRR158" s="168"/>
      <c r="RRS158" s="168"/>
      <c r="RRT158" s="168"/>
      <c r="RRU158" s="168"/>
      <c r="RRV158" s="168"/>
      <c r="RRW158" s="168"/>
      <c r="RRX158" s="168"/>
      <c r="RRY158" s="168"/>
      <c r="RRZ158" s="168"/>
      <c r="RSA158" s="168"/>
      <c r="RSB158" s="168"/>
      <c r="RSC158" s="168"/>
      <c r="RSD158" s="168"/>
      <c r="RSE158" s="168"/>
      <c r="RSF158" s="168"/>
      <c r="RSG158" s="168"/>
      <c r="RSH158" s="168"/>
      <c r="RSI158" s="168"/>
      <c r="RSJ158" s="168"/>
      <c r="RSK158" s="168"/>
      <c r="RSL158" s="168"/>
      <c r="RSM158" s="168"/>
      <c r="RSN158" s="168"/>
      <c r="RSO158" s="168"/>
      <c r="RSP158" s="168"/>
      <c r="RSQ158" s="168"/>
      <c r="RSR158" s="168"/>
      <c r="RSS158" s="168"/>
      <c r="RST158" s="168"/>
      <c r="RSU158" s="168"/>
      <c r="RSV158" s="168"/>
      <c r="RSW158" s="168"/>
      <c r="RSX158" s="168"/>
      <c r="RSY158" s="168"/>
      <c r="RSZ158" s="168"/>
      <c r="RTA158" s="168"/>
      <c r="RTB158" s="168"/>
      <c r="RTC158" s="168"/>
      <c r="RTD158" s="168"/>
      <c r="RTE158" s="168"/>
      <c r="RTF158" s="168"/>
      <c r="RTG158" s="168"/>
      <c r="RTH158" s="168"/>
      <c r="RTI158" s="168"/>
      <c r="RTJ158" s="168"/>
      <c r="RTK158" s="168"/>
      <c r="RTL158" s="168"/>
      <c r="RTM158" s="168"/>
      <c r="RTN158" s="168"/>
      <c r="RTO158" s="168"/>
      <c r="RTP158" s="168"/>
      <c r="RTQ158" s="168"/>
      <c r="RTR158" s="168"/>
      <c r="RTS158" s="168"/>
      <c r="RTT158" s="168"/>
      <c r="RTU158" s="168"/>
      <c r="RTV158" s="168"/>
      <c r="RTW158" s="168"/>
      <c r="RTX158" s="168"/>
      <c r="RTY158" s="168"/>
      <c r="RTZ158" s="168"/>
      <c r="RUA158" s="168"/>
      <c r="RUB158" s="168"/>
      <c r="RUC158" s="168"/>
      <c r="RUD158" s="168"/>
      <c r="RUE158" s="168"/>
      <c r="RUF158" s="168"/>
      <c r="RUG158" s="168"/>
      <c r="RUH158" s="168"/>
      <c r="RUI158" s="168"/>
      <c r="RUJ158" s="168"/>
      <c r="RUK158" s="168"/>
      <c r="RUL158" s="168"/>
      <c r="RUM158" s="168"/>
      <c r="RUN158" s="168"/>
      <c r="RUO158" s="168"/>
      <c r="RUP158" s="168"/>
      <c r="RUQ158" s="168"/>
      <c r="RUR158" s="168"/>
      <c r="RUS158" s="168"/>
      <c r="RUT158" s="168"/>
      <c r="RUU158" s="168"/>
      <c r="RUV158" s="168"/>
      <c r="RUW158" s="168"/>
      <c r="RUX158" s="168"/>
      <c r="RUY158" s="168"/>
      <c r="RUZ158" s="168"/>
      <c r="RVA158" s="168"/>
      <c r="RVB158" s="168"/>
      <c r="RVC158" s="168"/>
      <c r="RVD158" s="168"/>
      <c r="RVE158" s="168"/>
      <c r="RVF158" s="168"/>
      <c r="RVG158" s="168"/>
      <c r="RVH158" s="168"/>
      <c r="RVI158" s="168"/>
      <c r="RVJ158" s="168"/>
      <c r="RVK158" s="168"/>
      <c r="RVL158" s="168"/>
      <c r="RVM158" s="168"/>
      <c r="RVN158" s="168"/>
      <c r="RVO158" s="168"/>
      <c r="RVP158" s="168"/>
      <c r="RVQ158" s="168"/>
      <c r="RVR158" s="168"/>
      <c r="RVS158" s="168"/>
      <c r="RVT158" s="168"/>
      <c r="RVU158" s="168"/>
      <c r="RVV158" s="168"/>
      <c r="RVW158" s="168"/>
      <c r="RVX158" s="168"/>
      <c r="RVY158" s="168"/>
      <c r="RVZ158" s="168"/>
      <c r="RWA158" s="168"/>
      <c r="RWB158" s="168"/>
      <c r="RWC158" s="168"/>
      <c r="RWD158" s="168"/>
      <c r="RWE158" s="168"/>
      <c r="RWF158" s="168"/>
      <c r="RWG158" s="168"/>
      <c r="RWH158" s="168"/>
      <c r="RWI158" s="168"/>
      <c r="RWJ158" s="168"/>
      <c r="RWK158" s="168"/>
      <c r="RWL158" s="168"/>
      <c r="RWM158" s="168"/>
      <c r="RWN158" s="168"/>
      <c r="RWO158" s="168"/>
      <c r="RWP158" s="168"/>
      <c r="RWQ158" s="168"/>
      <c r="RWR158" s="168"/>
      <c r="RWS158" s="168"/>
      <c r="RWT158" s="168"/>
      <c r="RWU158" s="168"/>
      <c r="RWV158" s="168"/>
      <c r="RWW158" s="168"/>
      <c r="RWX158" s="168"/>
      <c r="RWY158" s="168"/>
      <c r="RWZ158" s="168"/>
      <c r="RXA158" s="168"/>
      <c r="RXB158" s="168"/>
      <c r="RXC158" s="168"/>
      <c r="RXD158" s="168"/>
      <c r="RXE158" s="168"/>
      <c r="RXF158" s="168"/>
      <c r="RXG158" s="168"/>
      <c r="RXH158" s="168"/>
      <c r="RXI158" s="168"/>
      <c r="RXJ158" s="168"/>
      <c r="RXK158" s="168"/>
      <c r="RXL158" s="168"/>
      <c r="RXM158" s="168"/>
      <c r="RXN158" s="168"/>
      <c r="RXO158" s="168"/>
      <c r="RXP158" s="168"/>
      <c r="RXQ158" s="168"/>
      <c r="RXR158" s="168"/>
      <c r="RXS158" s="168"/>
      <c r="RXT158" s="168"/>
      <c r="RXU158" s="168"/>
      <c r="RXV158" s="168"/>
      <c r="RXW158" s="168"/>
      <c r="RXX158" s="168"/>
      <c r="RXY158" s="168"/>
      <c r="RXZ158" s="168"/>
      <c r="RYA158" s="168"/>
      <c r="RYB158" s="168"/>
      <c r="RYC158" s="168"/>
      <c r="RYD158" s="168"/>
      <c r="RYE158" s="168"/>
      <c r="RYF158" s="168"/>
      <c r="RYG158" s="168"/>
      <c r="RYH158" s="168"/>
      <c r="RYI158" s="168"/>
      <c r="RYJ158" s="168"/>
      <c r="RYK158" s="168"/>
      <c r="RYL158" s="168"/>
      <c r="RYM158" s="168"/>
      <c r="RYN158" s="168"/>
      <c r="RYO158" s="168"/>
      <c r="RYP158" s="168"/>
      <c r="RYQ158" s="168"/>
      <c r="RYR158" s="168"/>
      <c r="RYS158" s="168"/>
      <c r="RYT158" s="168"/>
      <c r="RYU158" s="168"/>
      <c r="RYV158" s="168"/>
      <c r="RYW158" s="168"/>
      <c r="RYX158" s="168"/>
      <c r="RYY158" s="168"/>
      <c r="RYZ158" s="168"/>
      <c r="RZA158" s="168"/>
      <c r="RZB158" s="168"/>
      <c r="RZC158" s="168"/>
      <c r="RZD158" s="168"/>
      <c r="RZE158" s="168"/>
      <c r="RZF158" s="168"/>
      <c r="RZG158" s="168"/>
      <c r="RZH158" s="168"/>
      <c r="RZI158" s="168"/>
      <c r="RZJ158" s="168"/>
      <c r="RZK158" s="168"/>
      <c r="RZL158" s="168"/>
      <c r="RZM158" s="168"/>
      <c r="RZN158" s="168"/>
      <c r="RZO158" s="168"/>
      <c r="RZP158" s="168"/>
      <c r="RZQ158" s="168"/>
      <c r="RZR158" s="168"/>
      <c r="RZS158" s="168"/>
      <c r="RZT158" s="168"/>
      <c r="RZU158" s="168"/>
      <c r="RZV158" s="168"/>
      <c r="RZW158" s="168"/>
      <c r="RZX158" s="168"/>
      <c r="RZY158" s="168"/>
      <c r="RZZ158" s="168"/>
      <c r="SAA158" s="168"/>
      <c r="SAB158" s="168"/>
      <c r="SAC158" s="168"/>
      <c r="SAD158" s="168"/>
      <c r="SAE158" s="168"/>
      <c r="SAF158" s="168"/>
      <c r="SAG158" s="168"/>
      <c r="SAH158" s="168"/>
      <c r="SAI158" s="168"/>
      <c r="SAJ158" s="168"/>
      <c r="SAK158" s="168"/>
      <c r="SAL158" s="168"/>
      <c r="SAM158" s="168"/>
      <c r="SAN158" s="168"/>
      <c r="SAO158" s="168"/>
      <c r="SAP158" s="168"/>
      <c r="SAQ158" s="168"/>
      <c r="SAR158" s="168"/>
      <c r="SAS158" s="168"/>
      <c r="SAT158" s="168"/>
      <c r="SAU158" s="168"/>
      <c r="SAV158" s="168"/>
      <c r="SAW158" s="168"/>
      <c r="SAX158" s="168"/>
      <c r="SAY158" s="168"/>
      <c r="SAZ158" s="168"/>
      <c r="SBA158" s="168"/>
      <c r="SBB158" s="168"/>
      <c r="SBC158" s="168"/>
      <c r="SBD158" s="168"/>
      <c r="SBE158" s="168"/>
      <c r="SBF158" s="168"/>
      <c r="SBG158" s="168"/>
      <c r="SBH158" s="168"/>
      <c r="SBI158" s="168"/>
      <c r="SBJ158" s="168"/>
      <c r="SBK158" s="168"/>
      <c r="SBL158" s="168"/>
      <c r="SBM158" s="168"/>
      <c r="SBN158" s="168"/>
      <c r="SBO158" s="168"/>
      <c r="SBP158" s="168"/>
      <c r="SBQ158" s="168"/>
      <c r="SBR158" s="168"/>
      <c r="SBS158" s="168"/>
      <c r="SBT158" s="168"/>
      <c r="SBU158" s="168"/>
      <c r="SBV158" s="168"/>
      <c r="SBW158" s="168"/>
      <c r="SBX158" s="168"/>
      <c r="SBY158" s="168"/>
      <c r="SBZ158" s="168"/>
      <c r="SCA158" s="168"/>
      <c r="SCB158" s="168"/>
      <c r="SCC158" s="168"/>
      <c r="SCD158" s="168"/>
      <c r="SCE158" s="168"/>
      <c r="SCF158" s="168"/>
      <c r="SCG158" s="168"/>
      <c r="SCH158" s="168"/>
      <c r="SCI158" s="168"/>
      <c r="SCJ158" s="168"/>
      <c r="SCK158" s="168"/>
      <c r="SCL158" s="168"/>
      <c r="SCM158" s="168"/>
      <c r="SCN158" s="168"/>
      <c r="SCO158" s="168"/>
      <c r="SCP158" s="168"/>
      <c r="SCQ158" s="168"/>
      <c r="SCR158" s="168"/>
      <c r="SCS158" s="168"/>
      <c r="SCT158" s="168"/>
      <c r="SCU158" s="168"/>
      <c r="SCV158" s="168"/>
      <c r="SCW158" s="168"/>
      <c r="SCX158" s="168"/>
      <c r="SCY158" s="168"/>
      <c r="SCZ158" s="168"/>
      <c r="SDA158" s="168"/>
      <c r="SDB158" s="168"/>
      <c r="SDC158" s="168"/>
      <c r="SDD158" s="168"/>
      <c r="SDE158" s="168"/>
      <c r="SDF158" s="168"/>
      <c r="SDG158" s="168"/>
      <c r="SDH158" s="168"/>
      <c r="SDI158" s="168"/>
      <c r="SDJ158" s="168"/>
      <c r="SDK158" s="168"/>
      <c r="SDL158" s="168"/>
      <c r="SDM158" s="168"/>
      <c r="SDN158" s="168"/>
      <c r="SDO158" s="168"/>
      <c r="SDP158" s="168"/>
      <c r="SDQ158" s="168"/>
      <c r="SDR158" s="168"/>
      <c r="SDS158" s="168"/>
      <c r="SDT158" s="168"/>
      <c r="SDU158" s="168"/>
      <c r="SDV158" s="168"/>
      <c r="SDW158" s="168"/>
      <c r="SDX158" s="168"/>
      <c r="SDY158" s="168"/>
      <c r="SDZ158" s="168"/>
      <c r="SEA158" s="168"/>
      <c r="SEB158" s="168"/>
      <c r="SEC158" s="168"/>
      <c r="SED158" s="168"/>
      <c r="SEE158" s="168"/>
      <c r="SEF158" s="168"/>
      <c r="SEG158" s="168"/>
      <c r="SEH158" s="168"/>
      <c r="SEI158" s="168"/>
      <c r="SEJ158" s="168"/>
      <c r="SEK158" s="168"/>
      <c r="SEL158" s="168"/>
      <c r="SEM158" s="168"/>
      <c r="SEN158" s="168"/>
      <c r="SEO158" s="168"/>
      <c r="SEP158" s="168"/>
      <c r="SEQ158" s="168"/>
      <c r="SER158" s="168"/>
      <c r="SES158" s="168"/>
      <c r="SET158" s="168"/>
      <c r="SEU158" s="168"/>
      <c r="SEV158" s="168"/>
      <c r="SEW158" s="168"/>
      <c r="SEX158" s="168"/>
      <c r="SEY158" s="168"/>
      <c r="SEZ158" s="168"/>
      <c r="SFA158" s="168"/>
      <c r="SFB158" s="168"/>
      <c r="SFC158" s="168"/>
      <c r="SFD158" s="168"/>
      <c r="SFE158" s="168"/>
      <c r="SFF158" s="168"/>
      <c r="SFG158" s="168"/>
      <c r="SFH158" s="168"/>
      <c r="SFI158" s="168"/>
      <c r="SFJ158" s="168"/>
      <c r="SFK158" s="168"/>
      <c r="SFL158" s="168"/>
      <c r="SFM158" s="168"/>
      <c r="SFN158" s="168"/>
      <c r="SFO158" s="168"/>
      <c r="SFP158" s="168"/>
      <c r="SFQ158" s="168"/>
      <c r="SFR158" s="168"/>
      <c r="SFS158" s="168"/>
      <c r="SFT158" s="168"/>
      <c r="SFU158" s="168"/>
      <c r="SFV158" s="168"/>
      <c r="SFW158" s="168"/>
      <c r="SFX158" s="168"/>
      <c r="SFY158" s="168"/>
      <c r="SFZ158" s="168"/>
      <c r="SGA158" s="168"/>
      <c r="SGB158" s="168"/>
      <c r="SGC158" s="168"/>
      <c r="SGD158" s="168"/>
      <c r="SGE158" s="168"/>
      <c r="SGF158" s="168"/>
      <c r="SGG158" s="168"/>
      <c r="SGH158" s="168"/>
      <c r="SGI158" s="168"/>
      <c r="SGJ158" s="168"/>
      <c r="SGK158" s="168"/>
      <c r="SGL158" s="168"/>
      <c r="SGM158" s="168"/>
      <c r="SGN158" s="168"/>
      <c r="SGO158" s="168"/>
      <c r="SGP158" s="168"/>
      <c r="SGQ158" s="168"/>
      <c r="SGR158" s="168"/>
      <c r="SGS158" s="168"/>
      <c r="SGT158" s="168"/>
      <c r="SGU158" s="168"/>
      <c r="SGV158" s="168"/>
      <c r="SGW158" s="168"/>
      <c r="SGX158" s="168"/>
      <c r="SGY158" s="168"/>
      <c r="SGZ158" s="168"/>
      <c r="SHA158" s="168"/>
      <c r="SHB158" s="168"/>
      <c r="SHC158" s="168"/>
      <c r="SHD158" s="168"/>
      <c r="SHE158" s="168"/>
      <c r="SHF158" s="168"/>
      <c r="SHG158" s="168"/>
      <c r="SHH158" s="168"/>
      <c r="SHI158" s="168"/>
      <c r="SHJ158" s="168"/>
      <c r="SHK158" s="168"/>
      <c r="SHL158" s="168"/>
      <c r="SHM158" s="168"/>
      <c r="SHN158" s="168"/>
      <c r="SHO158" s="168"/>
      <c r="SHP158" s="168"/>
      <c r="SHQ158" s="168"/>
      <c r="SHR158" s="168"/>
      <c r="SHS158" s="168"/>
      <c r="SHT158" s="168"/>
      <c r="SHU158" s="168"/>
      <c r="SHV158" s="168"/>
      <c r="SHW158" s="168"/>
      <c r="SHX158" s="168"/>
      <c r="SHY158" s="168"/>
      <c r="SHZ158" s="168"/>
      <c r="SIA158" s="168"/>
      <c r="SIB158" s="168"/>
      <c r="SIC158" s="168"/>
      <c r="SID158" s="168"/>
      <c r="SIE158" s="168"/>
      <c r="SIF158" s="168"/>
      <c r="SIG158" s="168"/>
      <c r="SIH158" s="168"/>
      <c r="SII158" s="168"/>
      <c r="SIJ158" s="168"/>
      <c r="SIK158" s="168"/>
      <c r="SIL158" s="168"/>
      <c r="SIM158" s="168"/>
      <c r="SIN158" s="168"/>
      <c r="SIO158" s="168"/>
      <c r="SIP158" s="168"/>
      <c r="SIQ158" s="168"/>
      <c r="SIR158" s="168"/>
      <c r="SIS158" s="168"/>
      <c r="SIT158" s="168"/>
      <c r="SIU158" s="168"/>
      <c r="SIV158" s="168"/>
      <c r="SIW158" s="168"/>
      <c r="SIX158" s="168"/>
      <c r="SIY158" s="168"/>
      <c r="SIZ158" s="168"/>
      <c r="SJA158" s="168"/>
      <c r="SJB158" s="168"/>
      <c r="SJC158" s="168"/>
      <c r="SJD158" s="168"/>
      <c r="SJE158" s="168"/>
      <c r="SJF158" s="168"/>
      <c r="SJG158" s="168"/>
      <c r="SJH158" s="168"/>
      <c r="SJI158" s="168"/>
      <c r="SJJ158" s="168"/>
      <c r="SJK158" s="168"/>
      <c r="SJL158" s="168"/>
      <c r="SJM158" s="168"/>
      <c r="SJN158" s="168"/>
      <c r="SJO158" s="168"/>
      <c r="SJP158" s="168"/>
      <c r="SJQ158" s="168"/>
      <c r="SJR158" s="168"/>
      <c r="SJS158" s="168"/>
      <c r="SJT158" s="168"/>
      <c r="SJU158" s="168"/>
      <c r="SJV158" s="168"/>
      <c r="SJW158" s="168"/>
      <c r="SJX158" s="168"/>
      <c r="SJY158" s="168"/>
      <c r="SJZ158" s="168"/>
      <c r="SKA158" s="168"/>
      <c r="SKB158" s="168"/>
      <c r="SKC158" s="168"/>
      <c r="SKD158" s="168"/>
      <c r="SKE158" s="168"/>
      <c r="SKF158" s="168"/>
      <c r="SKG158" s="168"/>
      <c r="SKH158" s="168"/>
      <c r="SKI158" s="168"/>
      <c r="SKJ158" s="168"/>
      <c r="SKK158" s="168"/>
      <c r="SKL158" s="168"/>
      <c r="SKM158" s="168"/>
      <c r="SKN158" s="168"/>
      <c r="SKO158" s="168"/>
      <c r="SKP158" s="168"/>
      <c r="SKQ158" s="168"/>
      <c r="SKR158" s="168"/>
      <c r="SKS158" s="168"/>
      <c r="SKT158" s="168"/>
      <c r="SKU158" s="168"/>
      <c r="SKV158" s="168"/>
      <c r="SKW158" s="168"/>
      <c r="SKX158" s="168"/>
      <c r="SKY158" s="168"/>
      <c r="SKZ158" s="168"/>
      <c r="SLA158" s="168"/>
      <c r="SLB158" s="168"/>
      <c r="SLC158" s="168"/>
      <c r="SLD158" s="168"/>
      <c r="SLE158" s="168"/>
      <c r="SLF158" s="168"/>
      <c r="SLG158" s="168"/>
      <c r="SLH158" s="168"/>
      <c r="SLI158" s="168"/>
      <c r="SLJ158" s="168"/>
      <c r="SLK158" s="168"/>
      <c r="SLL158" s="168"/>
      <c r="SLM158" s="168"/>
      <c r="SLN158" s="168"/>
      <c r="SLO158" s="168"/>
      <c r="SLP158" s="168"/>
      <c r="SLQ158" s="168"/>
      <c r="SLR158" s="168"/>
      <c r="SLS158" s="168"/>
      <c r="SLT158" s="168"/>
      <c r="SLU158" s="168"/>
      <c r="SLV158" s="168"/>
      <c r="SLW158" s="168"/>
      <c r="SLX158" s="168"/>
      <c r="SLY158" s="168"/>
      <c r="SLZ158" s="168"/>
      <c r="SMA158" s="168"/>
      <c r="SMB158" s="168"/>
      <c r="SMC158" s="168"/>
      <c r="SMD158" s="168"/>
      <c r="SME158" s="168"/>
      <c r="SMF158" s="168"/>
      <c r="SMG158" s="168"/>
      <c r="SMH158" s="168"/>
      <c r="SMI158" s="168"/>
      <c r="SMJ158" s="168"/>
      <c r="SMK158" s="168"/>
      <c r="SML158" s="168"/>
      <c r="SMM158" s="168"/>
      <c r="SMN158" s="168"/>
      <c r="SMO158" s="168"/>
      <c r="SMP158" s="168"/>
      <c r="SMQ158" s="168"/>
      <c r="SMR158" s="168"/>
      <c r="SMS158" s="168"/>
      <c r="SMT158" s="168"/>
      <c r="SMU158" s="168"/>
      <c r="SMV158" s="168"/>
      <c r="SMW158" s="168"/>
      <c r="SMX158" s="168"/>
      <c r="SMY158" s="168"/>
      <c r="SMZ158" s="168"/>
      <c r="SNA158" s="168"/>
      <c r="SNB158" s="168"/>
      <c r="SNC158" s="168"/>
      <c r="SND158" s="168"/>
      <c r="SNE158" s="168"/>
      <c r="SNF158" s="168"/>
      <c r="SNG158" s="168"/>
      <c r="SNH158" s="168"/>
      <c r="SNI158" s="168"/>
      <c r="SNJ158" s="168"/>
      <c r="SNK158" s="168"/>
      <c r="SNL158" s="168"/>
      <c r="SNM158" s="168"/>
      <c r="SNN158" s="168"/>
      <c r="SNO158" s="168"/>
      <c r="SNP158" s="168"/>
      <c r="SNQ158" s="168"/>
      <c r="SNR158" s="168"/>
      <c r="SNS158" s="168"/>
      <c r="SNT158" s="168"/>
      <c r="SNU158" s="168"/>
      <c r="SNV158" s="168"/>
      <c r="SNW158" s="168"/>
      <c r="SNX158" s="168"/>
      <c r="SNY158" s="168"/>
      <c r="SNZ158" s="168"/>
      <c r="SOA158" s="168"/>
      <c r="SOB158" s="168"/>
      <c r="SOC158" s="168"/>
      <c r="SOD158" s="168"/>
      <c r="SOE158" s="168"/>
      <c r="SOF158" s="168"/>
      <c r="SOG158" s="168"/>
      <c r="SOH158" s="168"/>
      <c r="SOI158" s="168"/>
      <c r="SOJ158" s="168"/>
      <c r="SOK158" s="168"/>
      <c r="SOL158" s="168"/>
      <c r="SOM158" s="168"/>
      <c r="SON158" s="168"/>
      <c r="SOO158" s="168"/>
      <c r="SOP158" s="168"/>
      <c r="SOQ158" s="168"/>
      <c r="SOR158" s="168"/>
      <c r="SOS158" s="168"/>
      <c r="SOT158" s="168"/>
      <c r="SOU158" s="168"/>
      <c r="SOV158" s="168"/>
      <c r="SOW158" s="168"/>
      <c r="SOX158" s="168"/>
      <c r="SOY158" s="168"/>
      <c r="SOZ158" s="168"/>
      <c r="SPA158" s="168"/>
      <c r="SPB158" s="168"/>
      <c r="SPC158" s="168"/>
      <c r="SPD158" s="168"/>
      <c r="SPE158" s="168"/>
      <c r="SPF158" s="168"/>
      <c r="SPG158" s="168"/>
      <c r="SPH158" s="168"/>
      <c r="SPI158" s="168"/>
      <c r="SPJ158" s="168"/>
      <c r="SPK158" s="168"/>
      <c r="SPL158" s="168"/>
      <c r="SPM158" s="168"/>
      <c r="SPN158" s="168"/>
      <c r="SPO158" s="168"/>
      <c r="SPP158" s="168"/>
      <c r="SPQ158" s="168"/>
      <c r="SPR158" s="168"/>
      <c r="SPS158" s="168"/>
      <c r="SPT158" s="168"/>
      <c r="SPU158" s="168"/>
      <c r="SPV158" s="168"/>
      <c r="SPW158" s="168"/>
      <c r="SPX158" s="168"/>
      <c r="SPY158" s="168"/>
      <c r="SPZ158" s="168"/>
      <c r="SQA158" s="168"/>
      <c r="SQB158" s="168"/>
      <c r="SQC158" s="168"/>
      <c r="SQD158" s="168"/>
      <c r="SQE158" s="168"/>
      <c r="SQF158" s="168"/>
      <c r="SQG158" s="168"/>
      <c r="SQH158" s="168"/>
      <c r="SQI158" s="168"/>
      <c r="SQJ158" s="168"/>
      <c r="SQK158" s="168"/>
      <c r="SQL158" s="168"/>
      <c r="SQM158" s="168"/>
      <c r="SQN158" s="168"/>
      <c r="SQO158" s="168"/>
      <c r="SQP158" s="168"/>
      <c r="SQQ158" s="168"/>
      <c r="SQR158" s="168"/>
      <c r="SQS158" s="168"/>
      <c r="SQT158" s="168"/>
      <c r="SQU158" s="168"/>
      <c r="SQV158" s="168"/>
      <c r="SQW158" s="168"/>
      <c r="SQX158" s="168"/>
      <c r="SQY158" s="168"/>
      <c r="SQZ158" s="168"/>
      <c r="SRA158" s="168"/>
      <c r="SRB158" s="168"/>
      <c r="SRC158" s="168"/>
      <c r="SRD158" s="168"/>
      <c r="SRE158" s="168"/>
      <c r="SRF158" s="168"/>
      <c r="SRG158" s="168"/>
      <c r="SRH158" s="168"/>
      <c r="SRI158" s="168"/>
      <c r="SRJ158" s="168"/>
      <c r="SRK158" s="168"/>
      <c r="SRL158" s="168"/>
      <c r="SRM158" s="168"/>
      <c r="SRN158" s="168"/>
      <c r="SRO158" s="168"/>
      <c r="SRP158" s="168"/>
      <c r="SRQ158" s="168"/>
      <c r="SRR158" s="168"/>
      <c r="SRS158" s="168"/>
      <c r="SRT158" s="168"/>
      <c r="SRU158" s="168"/>
      <c r="SRV158" s="168"/>
      <c r="SRW158" s="168"/>
      <c r="SRX158" s="168"/>
      <c r="SRY158" s="168"/>
      <c r="SRZ158" s="168"/>
      <c r="SSA158" s="168"/>
      <c r="SSB158" s="168"/>
      <c r="SSC158" s="168"/>
      <c r="SSD158" s="168"/>
      <c r="SSE158" s="168"/>
      <c r="SSF158" s="168"/>
      <c r="SSG158" s="168"/>
      <c r="SSH158" s="168"/>
      <c r="SSI158" s="168"/>
      <c r="SSJ158" s="168"/>
      <c r="SSK158" s="168"/>
      <c r="SSL158" s="168"/>
      <c r="SSM158" s="168"/>
      <c r="SSN158" s="168"/>
      <c r="SSO158" s="168"/>
      <c r="SSP158" s="168"/>
      <c r="SSQ158" s="168"/>
      <c r="SSR158" s="168"/>
      <c r="SSS158" s="168"/>
      <c r="SST158" s="168"/>
      <c r="SSU158" s="168"/>
      <c r="SSV158" s="168"/>
      <c r="SSW158" s="168"/>
      <c r="SSX158" s="168"/>
      <c r="SSY158" s="168"/>
      <c r="SSZ158" s="168"/>
      <c r="STA158" s="168"/>
      <c r="STB158" s="168"/>
      <c r="STC158" s="168"/>
      <c r="STD158" s="168"/>
      <c r="STE158" s="168"/>
      <c r="STF158" s="168"/>
      <c r="STG158" s="168"/>
      <c r="STH158" s="168"/>
      <c r="STI158" s="168"/>
      <c r="STJ158" s="168"/>
      <c r="STK158" s="168"/>
      <c r="STL158" s="168"/>
      <c r="STM158" s="168"/>
      <c r="STN158" s="168"/>
      <c r="STO158" s="168"/>
      <c r="STP158" s="168"/>
      <c r="STQ158" s="168"/>
      <c r="STR158" s="168"/>
      <c r="STS158" s="168"/>
      <c r="STT158" s="168"/>
      <c r="STU158" s="168"/>
      <c r="STV158" s="168"/>
      <c r="STW158" s="168"/>
      <c r="STX158" s="168"/>
      <c r="STY158" s="168"/>
      <c r="STZ158" s="168"/>
      <c r="SUA158" s="168"/>
      <c r="SUB158" s="168"/>
      <c r="SUC158" s="168"/>
      <c r="SUD158" s="168"/>
      <c r="SUE158" s="168"/>
      <c r="SUF158" s="168"/>
      <c r="SUG158" s="168"/>
      <c r="SUH158" s="168"/>
      <c r="SUI158" s="168"/>
      <c r="SUJ158" s="168"/>
      <c r="SUK158" s="168"/>
      <c r="SUL158" s="168"/>
      <c r="SUM158" s="168"/>
      <c r="SUN158" s="168"/>
      <c r="SUO158" s="168"/>
      <c r="SUP158" s="168"/>
      <c r="SUQ158" s="168"/>
      <c r="SUR158" s="168"/>
      <c r="SUS158" s="168"/>
      <c r="SUT158" s="168"/>
      <c r="SUU158" s="168"/>
      <c r="SUV158" s="168"/>
      <c r="SUW158" s="168"/>
      <c r="SUX158" s="168"/>
      <c r="SUY158" s="168"/>
      <c r="SUZ158" s="168"/>
      <c r="SVA158" s="168"/>
      <c r="SVB158" s="168"/>
      <c r="SVC158" s="168"/>
      <c r="SVD158" s="168"/>
      <c r="SVE158" s="168"/>
      <c r="SVF158" s="168"/>
      <c r="SVG158" s="168"/>
      <c r="SVH158" s="168"/>
      <c r="SVI158" s="168"/>
      <c r="SVJ158" s="168"/>
      <c r="SVK158" s="168"/>
      <c r="SVL158" s="168"/>
      <c r="SVM158" s="168"/>
      <c r="SVN158" s="168"/>
      <c r="SVO158" s="168"/>
      <c r="SVP158" s="168"/>
      <c r="SVQ158" s="168"/>
      <c r="SVR158" s="168"/>
      <c r="SVS158" s="168"/>
      <c r="SVT158" s="168"/>
      <c r="SVU158" s="168"/>
      <c r="SVV158" s="168"/>
      <c r="SVW158" s="168"/>
      <c r="SVX158" s="168"/>
      <c r="SVY158" s="168"/>
      <c r="SVZ158" s="168"/>
      <c r="SWA158" s="168"/>
      <c r="SWB158" s="168"/>
      <c r="SWC158" s="168"/>
      <c r="SWD158" s="168"/>
      <c r="SWE158" s="168"/>
      <c r="SWF158" s="168"/>
      <c r="SWG158" s="168"/>
      <c r="SWH158" s="168"/>
      <c r="SWI158" s="168"/>
      <c r="SWJ158" s="168"/>
      <c r="SWK158" s="168"/>
      <c r="SWL158" s="168"/>
      <c r="SWM158" s="168"/>
      <c r="SWN158" s="168"/>
      <c r="SWO158" s="168"/>
      <c r="SWP158" s="168"/>
      <c r="SWQ158" s="168"/>
      <c r="SWR158" s="168"/>
      <c r="SWS158" s="168"/>
      <c r="SWT158" s="168"/>
      <c r="SWU158" s="168"/>
      <c r="SWV158" s="168"/>
      <c r="SWW158" s="168"/>
      <c r="SWX158" s="168"/>
      <c r="SWY158" s="168"/>
      <c r="SWZ158" s="168"/>
      <c r="SXA158" s="168"/>
      <c r="SXB158" s="168"/>
      <c r="SXC158" s="168"/>
      <c r="SXD158" s="168"/>
      <c r="SXE158" s="168"/>
      <c r="SXF158" s="168"/>
      <c r="SXG158" s="168"/>
      <c r="SXH158" s="168"/>
      <c r="SXI158" s="168"/>
      <c r="SXJ158" s="168"/>
      <c r="SXK158" s="168"/>
      <c r="SXL158" s="168"/>
      <c r="SXM158" s="168"/>
      <c r="SXN158" s="168"/>
      <c r="SXO158" s="168"/>
      <c r="SXP158" s="168"/>
      <c r="SXQ158" s="168"/>
      <c r="SXR158" s="168"/>
      <c r="SXS158" s="168"/>
      <c r="SXT158" s="168"/>
      <c r="SXU158" s="168"/>
      <c r="SXV158" s="168"/>
      <c r="SXW158" s="168"/>
      <c r="SXX158" s="168"/>
      <c r="SXY158" s="168"/>
      <c r="SXZ158" s="168"/>
      <c r="SYA158" s="168"/>
      <c r="SYB158" s="168"/>
      <c r="SYC158" s="168"/>
      <c r="SYD158" s="168"/>
      <c r="SYE158" s="168"/>
      <c r="SYF158" s="168"/>
      <c r="SYG158" s="168"/>
      <c r="SYH158" s="168"/>
      <c r="SYI158" s="168"/>
      <c r="SYJ158" s="168"/>
      <c r="SYK158" s="168"/>
      <c r="SYL158" s="168"/>
      <c r="SYM158" s="168"/>
      <c r="SYN158" s="168"/>
      <c r="SYO158" s="168"/>
      <c r="SYP158" s="168"/>
      <c r="SYQ158" s="168"/>
      <c r="SYR158" s="168"/>
      <c r="SYS158" s="168"/>
      <c r="SYT158" s="168"/>
      <c r="SYU158" s="168"/>
      <c r="SYV158" s="168"/>
      <c r="SYW158" s="168"/>
      <c r="SYX158" s="168"/>
      <c r="SYY158" s="168"/>
      <c r="SYZ158" s="168"/>
      <c r="SZA158" s="168"/>
      <c r="SZB158" s="168"/>
      <c r="SZC158" s="168"/>
      <c r="SZD158" s="168"/>
      <c r="SZE158" s="168"/>
      <c r="SZF158" s="168"/>
      <c r="SZG158" s="168"/>
      <c r="SZH158" s="168"/>
      <c r="SZI158" s="168"/>
      <c r="SZJ158" s="168"/>
      <c r="SZK158" s="168"/>
      <c r="SZL158" s="168"/>
      <c r="SZM158" s="168"/>
      <c r="SZN158" s="168"/>
      <c r="SZO158" s="168"/>
      <c r="SZP158" s="168"/>
      <c r="SZQ158" s="168"/>
      <c r="SZR158" s="168"/>
      <c r="SZS158" s="168"/>
      <c r="SZT158" s="168"/>
      <c r="SZU158" s="168"/>
      <c r="SZV158" s="168"/>
      <c r="SZW158" s="168"/>
      <c r="SZX158" s="168"/>
      <c r="SZY158" s="168"/>
      <c r="SZZ158" s="168"/>
      <c r="TAA158" s="168"/>
      <c r="TAB158" s="168"/>
      <c r="TAC158" s="168"/>
      <c r="TAD158" s="168"/>
      <c r="TAE158" s="168"/>
      <c r="TAF158" s="168"/>
      <c r="TAG158" s="168"/>
      <c r="TAH158" s="168"/>
      <c r="TAI158" s="168"/>
      <c r="TAJ158" s="168"/>
      <c r="TAK158" s="168"/>
      <c r="TAL158" s="168"/>
      <c r="TAM158" s="168"/>
      <c r="TAN158" s="168"/>
      <c r="TAO158" s="168"/>
      <c r="TAP158" s="168"/>
      <c r="TAQ158" s="168"/>
      <c r="TAR158" s="168"/>
      <c r="TAS158" s="168"/>
      <c r="TAT158" s="168"/>
      <c r="TAU158" s="168"/>
      <c r="TAV158" s="168"/>
      <c r="TAW158" s="168"/>
      <c r="TAX158" s="168"/>
      <c r="TAY158" s="168"/>
      <c r="TAZ158" s="168"/>
      <c r="TBA158" s="168"/>
      <c r="TBB158" s="168"/>
      <c r="TBC158" s="168"/>
      <c r="TBD158" s="168"/>
      <c r="TBE158" s="168"/>
      <c r="TBF158" s="168"/>
      <c r="TBG158" s="168"/>
      <c r="TBH158" s="168"/>
      <c r="TBI158" s="168"/>
      <c r="TBJ158" s="168"/>
      <c r="TBK158" s="168"/>
      <c r="TBL158" s="168"/>
      <c r="TBM158" s="168"/>
      <c r="TBN158" s="168"/>
      <c r="TBO158" s="168"/>
      <c r="TBP158" s="168"/>
      <c r="TBQ158" s="168"/>
      <c r="TBR158" s="168"/>
      <c r="TBS158" s="168"/>
      <c r="TBT158" s="168"/>
      <c r="TBU158" s="168"/>
      <c r="TBV158" s="168"/>
      <c r="TBW158" s="168"/>
      <c r="TBX158" s="168"/>
      <c r="TBY158" s="168"/>
      <c r="TBZ158" s="168"/>
      <c r="TCA158" s="168"/>
      <c r="TCB158" s="168"/>
      <c r="TCC158" s="168"/>
      <c r="TCD158" s="168"/>
      <c r="TCE158" s="168"/>
      <c r="TCF158" s="168"/>
      <c r="TCG158" s="168"/>
      <c r="TCH158" s="168"/>
      <c r="TCI158" s="168"/>
      <c r="TCJ158" s="168"/>
      <c r="TCK158" s="168"/>
      <c r="TCL158" s="168"/>
      <c r="TCM158" s="168"/>
      <c r="TCN158" s="168"/>
      <c r="TCO158" s="168"/>
      <c r="TCP158" s="168"/>
      <c r="TCQ158" s="168"/>
      <c r="TCR158" s="168"/>
      <c r="TCS158" s="168"/>
      <c r="TCT158" s="168"/>
      <c r="TCU158" s="168"/>
      <c r="TCV158" s="168"/>
      <c r="TCW158" s="168"/>
      <c r="TCX158" s="168"/>
      <c r="TCY158" s="168"/>
      <c r="TCZ158" s="168"/>
      <c r="TDA158" s="168"/>
      <c r="TDB158" s="168"/>
      <c r="TDC158" s="168"/>
      <c r="TDD158" s="168"/>
      <c r="TDE158" s="168"/>
      <c r="TDF158" s="168"/>
      <c r="TDG158" s="168"/>
      <c r="TDH158" s="168"/>
      <c r="TDI158" s="168"/>
      <c r="TDJ158" s="168"/>
      <c r="TDK158" s="168"/>
      <c r="TDL158" s="168"/>
      <c r="TDM158" s="168"/>
      <c r="TDN158" s="168"/>
      <c r="TDO158" s="168"/>
      <c r="TDP158" s="168"/>
      <c r="TDQ158" s="168"/>
      <c r="TDR158" s="168"/>
      <c r="TDS158" s="168"/>
      <c r="TDT158" s="168"/>
      <c r="TDU158" s="168"/>
      <c r="TDV158" s="168"/>
      <c r="TDW158" s="168"/>
      <c r="TDX158" s="168"/>
      <c r="TDY158" s="168"/>
      <c r="TDZ158" s="168"/>
      <c r="TEA158" s="168"/>
      <c r="TEB158" s="168"/>
      <c r="TEC158" s="168"/>
      <c r="TED158" s="168"/>
      <c r="TEE158" s="168"/>
      <c r="TEF158" s="168"/>
      <c r="TEG158" s="168"/>
      <c r="TEH158" s="168"/>
      <c r="TEI158" s="168"/>
      <c r="TEJ158" s="168"/>
      <c r="TEK158" s="168"/>
      <c r="TEL158" s="168"/>
      <c r="TEM158" s="168"/>
      <c r="TEN158" s="168"/>
      <c r="TEO158" s="168"/>
      <c r="TEP158" s="168"/>
      <c r="TEQ158" s="168"/>
      <c r="TER158" s="168"/>
      <c r="TES158" s="168"/>
      <c r="TET158" s="168"/>
      <c r="TEU158" s="168"/>
      <c r="TEV158" s="168"/>
      <c r="TEW158" s="168"/>
      <c r="TEX158" s="168"/>
      <c r="TEY158" s="168"/>
      <c r="TEZ158" s="168"/>
      <c r="TFA158" s="168"/>
      <c r="TFB158" s="168"/>
      <c r="TFC158" s="168"/>
      <c r="TFD158" s="168"/>
      <c r="TFE158" s="168"/>
      <c r="TFF158" s="168"/>
      <c r="TFG158" s="168"/>
      <c r="TFH158" s="168"/>
      <c r="TFI158" s="168"/>
      <c r="TFJ158" s="168"/>
      <c r="TFK158" s="168"/>
      <c r="TFL158" s="168"/>
      <c r="TFM158" s="168"/>
      <c r="TFN158" s="168"/>
      <c r="TFO158" s="168"/>
      <c r="TFP158" s="168"/>
      <c r="TFQ158" s="168"/>
      <c r="TFR158" s="168"/>
      <c r="TFS158" s="168"/>
      <c r="TFT158" s="168"/>
      <c r="TFU158" s="168"/>
      <c r="TFV158" s="168"/>
      <c r="TFW158" s="168"/>
      <c r="TFX158" s="168"/>
      <c r="TFY158" s="168"/>
      <c r="TFZ158" s="168"/>
      <c r="TGA158" s="168"/>
      <c r="TGB158" s="168"/>
      <c r="TGC158" s="168"/>
      <c r="TGD158" s="168"/>
      <c r="TGE158" s="168"/>
      <c r="TGF158" s="168"/>
      <c r="TGG158" s="168"/>
      <c r="TGH158" s="168"/>
      <c r="TGI158" s="168"/>
      <c r="TGJ158" s="168"/>
      <c r="TGK158" s="168"/>
      <c r="TGL158" s="168"/>
      <c r="TGM158" s="168"/>
      <c r="TGN158" s="168"/>
      <c r="TGO158" s="168"/>
      <c r="TGP158" s="168"/>
      <c r="TGQ158" s="168"/>
      <c r="TGR158" s="168"/>
      <c r="TGS158" s="168"/>
      <c r="TGT158" s="168"/>
      <c r="TGU158" s="168"/>
      <c r="TGV158" s="168"/>
      <c r="TGW158" s="168"/>
      <c r="TGX158" s="168"/>
      <c r="TGY158" s="168"/>
      <c r="TGZ158" s="168"/>
      <c r="THA158" s="168"/>
      <c r="THB158" s="168"/>
      <c r="THC158" s="168"/>
      <c r="THD158" s="168"/>
      <c r="THE158" s="168"/>
      <c r="THF158" s="168"/>
      <c r="THG158" s="168"/>
      <c r="THH158" s="168"/>
      <c r="THI158" s="168"/>
      <c r="THJ158" s="168"/>
      <c r="THK158" s="168"/>
      <c r="THL158" s="168"/>
      <c r="THM158" s="168"/>
      <c r="THN158" s="168"/>
      <c r="THO158" s="168"/>
      <c r="THP158" s="168"/>
      <c r="THQ158" s="168"/>
      <c r="THR158" s="168"/>
      <c r="THS158" s="168"/>
      <c r="THT158" s="168"/>
      <c r="THU158" s="168"/>
      <c r="THV158" s="168"/>
      <c r="THW158" s="168"/>
      <c r="THX158" s="168"/>
      <c r="THY158" s="168"/>
      <c r="THZ158" s="168"/>
      <c r="TIA158" s="168"/>
      <c r="TIB158" s="168"/>
      <c r="TIC158" s="168"/>
      <c r="TID158" s="168"/>
      <c r="TIE158" s="168"/>
      <c r="TIF158" s="168"/>
      <c r="TIG158" s="168"/>
      <c r="TIH158" s="168"/>
      <c r="TII158" s="168"/>
      <c r="TIJ158" s="168"/>
      <c r="TIK158" s="168"/>
      <c r="TIL158" s="168"/>
      <c r="TIM158" s="168"/>
      <c r="TIN158" s="168"/>
      <c r="TIO158" s="168"/>
      <c r="TIP158" s="168"/>
      <c r="TIQ158" s="168"/>
      <c r="TIR158" s="168"/>
      <c r="TIS158" s="168"/>
      <c r="TIT158" s="168"/>
      <c r="TIU158" s="168"/>
      <c r="TIV158" s="168"/>
      <c r="TIW158" s="168"/>
      <c r="TIX158" s="168"/>
      <c r="TIY158" s="168"/>
      <c r="TIZ158" s="168"/>
      <c r="TJA158" s="168"/>
      <c r="TJB158" s="168"/>
      <c r="TJC158" s="168"/>
      <c r="TJD158" s="168"/>
      <c r="TJE158" s="168"/>
      <c r="TJF158" s="168"/>
      <c r="TJG158" s="168"/>
      <c r="TJH158" s="168"/>
      <c r="TJI158" s="168"/>
      <c r="TJJ158" s="168"/>
      <c r="TJK158" s="168"/>
      <c r="TJL158" s="168"/>
      <c r="TJM158" s="168"/>
      <c r="TJN158" s="168"/>
      <c r="TJO158" s="168"/>
      <c r="TJP158" s="168"/>
      <c r="TJQ158" s="168"/>
      <c r="TJR158" s="168"/>
      <c r="TJS158" s="168"/>
      <c r="TJT158" s="168"/>
      <c r="TJU158" s="168"/>
      <c r="TJV158" s="168"/>
      <c r="TJW158" s="168"/>
      <c r="TJX158" s="168"/>
      <c r="TJY158" s="168"/>
      <c r="TJZ158" s="168"/>
      <c r="TKA158" s="168"/>
      <c r="TKB158" s="168"/>
      <c r="TKC158" s="168"/>
      <c r="TKD158" s="168"/>
      <c r="TKE158" s="168"/>
      <c r="TKF158" s="168"/>
      <c r="TKG158" s="168"/>
      <c r="TKH158" s="168"/>
      <c r="TKI158" s="168"/>
      <c r="TKJ158" s="168"/>
      <c r="TKK158" s="168"/>
      <c r="TKL158" s="168"/>
      <c r="TKM158" s="168"/>
      <c r="TKN158" s="168"/>
      <c r="TKO158" s="168"/>
      <c r="TKP158" s="168"/>
      <c r="TKQ158" s="168"/>
      <c r="TKR158" s="168"/>
      <c r="TKS158" s="168"/>
      <c r="TKT158" s="168"/>
      <c r="TKU158" s="168"/>
      <c r="TKV158" s="168"/>
      <c r="TKW158" s="168"/>
      <c r="TKX158" s="168"/>
      <c r="TKY158" s="168"/>
      <c r="TKZ158" s="168"/>
      <c r="TLA158" s="168"/>
      <c r="TLB158" s="168"/>
      <c r="TLC158" s="168"/>
      <c r="TLD158" s="168"/>
      <c r="TLE158" s="168"/>
      <c r="TLF158" s="168"/>
      <c r="TLG158" s="168"/>
      <c r="TLH158" s="168"/>
      <c r="TLI158" s="168"/>
      <c r="TLJ158" s="168"/>
      <c r="TLK158" s="168"/>
      <c r="TLL158" s="168"/>
      <c r="TLM158" s="168"/>
      <c r="TLN158" s="168"/>
      <c r="TLO158" s="168"/>
      <c r="TLP158" s="168"/>
      <c r="TLQ158" s="168"/>
      <c r="TLR158" s="168"/>
      <c r="TLS158" s="168"/>
      <c r="TLT158" s="168"/>
      <c r="TLU158" s="168"/>
      <c r="TLV158" s="168"/>
      <c r="TLW158" s="168"/>
      <c r="TLX158" s="168"/>
      <c r="TLY158" s="168"/>
      <c r="TLZ158" s="168"/>
      <c r="TMA158" s="168"/>
      <c r="TMB158" s="168"/>
      <c r="TMC158" s="168"/>
      <c r="TMD158" s="168"/>
      <c r="TME158" s="168"/>
      <c r="TMF158" s="168"/>
      <c r="TMG158" s="168"/>
      <c r="TMH158" s="168"/>
      <c r="TMI158" s="168"/>
      <c r="TMJ158" s="168"/>
      <c r="TMK158" s="168"/>
      <c r="TML158" s="168"/>
      <c r="TMM158" s="168"/>
      <c r="TMN158" s="168"/>
      <c r="TMO158" s="168"/>
      <c r="TMP158" s="168"/>
      <c r="TMQ158" s="168"/>
      <c r="TMR158" s="168"/>
      <c r="TMS158" s="168"/>
      <c r="TMT158" s="168"/>
      <c r="TMU158" s="168"/>
      <c r="TMV158" s="168"/>
      <c r="TMW158" s="168"/>
      <c r="TMX158" s="168"/>
      <c r="TMY158" s="168"/>
      <c r="TMZ158" s="168"/>
      <c r="TNA158" s="168"/>
      <c r="TNB158" s="168"/>
      <c r="TNC158" s="168"/>
      <c r="TND158" s="168"/>
      <c r="TNE158" s="168"/>
      <c r="TNF158" s="168"/>
      <c r="TNG158" s="168"/>
      <c r="TNH158" s="168"/>
      <c r="TNI158" s="168"/>
      <c r="TNJ158" s="168"/>
      <c r="TNK158" s="168"/>
      <c r="TNL158" s="168"/>
      <c r="TNM158" s="168"/>
      <c r="TNN158" s="168"/>
      <c r="TNO158" s="168"/>
      <c r="TNP158" s="168"/>
      <c r="TNQ158" s="168"/>
      <c r="TNR158" s="168"/>
      <c r="TNS158" s="168"/>
      <c r="TNT158" s="168"/>
      <c r="TNU158" s="168"/>
      <c r="TNV158" s="168"/>
      <c r="TNW158" s="168"/>
      <c r="TNX158" s="168"/>
      <c r="TNY158" s="168"/>
      <c r="TNZ158" s="168"/>
      <c r="TOA158" s="168"/>
      <c r="TOB158" s="168"/>
      <c r="TOC158" s="168"/>
      <c r="TOD158" s="168"/>
      <c r="TOE158" s="168"/>
      <c r="TOF158" s="168"/>
      <c r="TOG158" s="168"/>
      <c r="TOH158" s="168"/>
      <c r="TOI158" s="168"/>
      <c r="TOJ158" s="168"/>
      <c r="TOK158" s="168"/>
      <c r="TOL158" s="168"/>
      <c r="TOM158" s="168"/>
      <c r="TON158" s="168"/>
      <c r="TOO158" s="168"/>
      <c r="TOP158" s="168"/>
      <c r="TOQ158" s="168"/>
      <c r="TOR158" s="168"/>
      <c r="TOS158" s="168"/>
      <c r="TOT158" s="168"/>
      <c r="TOU158" s="168"/>
      <c r="TOV158" s="168"/>
      <c r="TOW158" s="168"/>
      <c r="TOX158" s="168"/>
      <c r="TOY158" s="168"/>
      <c r="TOZ158" s="168"/>
      <c r="TPA158" s="168"/>
      <c r="TPB158" s="168"/>
      <c r="TPC158" s="168"/>
      <c r="TPD158" s="168"/>
      <c r="TPE158" s="168"/>
      <c r="TPF158" s="168"/>
      <c r="TPG158" s="168"/>
      <c r="TPH158" s="168"/>
      <c r="TPI158" s="168"/>
      <c r="TPJ158" s="168"/>
      <c r="TPK158" s="168"/>
      <c r="TPL158" s="168"/>
      <c r="TPM158" s="168"/>
      <c r="TPN158" s="168"/>
      <c r="TPO158" s="168"/>
      <c r="TPP158" s="168"/>
      <c r="TPQ158" s="168"/>
      <c r="TPR158" s="168"/>
      <c r="TPS158" s="168"/>
      <c r="TPT158" s="168"/>
      <c r="TPU158" s="168"/>
      <c r="TPV158" s="168"/>
      <c r="TPW158" s="168"/>
      <c r="TPX158" s="168"/>
      <c r="TPY158" s="168"/>
      <c r="TPZ158" s="168"/>
      <c r="TQA158" s="168"/>
      <c r="TQB158" s="168"/>
      <c r="TQC158" s="168"/>
      <c r="TQD158" s="168"/>
      <c r="TQE158" s="168"/>
      <c r="TQF158" s="168"/>
      <c r="TQG158" s="168"/>
      <c r="TQH158" s="168"/>
      <c r="TQI158" s="168"/>
      <c r="TQJ158" s="168"/>
      <c r="TQK158" s="168"/>
      <c r="TQL158" s="168"/>
      <c r="TQM158" s="168"/>
      <c r="TQN158" s="168"/>
      <c r="TQO158" s="168"/>
      <c r="TQP158" s="168"/>
      <c r="TQQ158" s="168"/>
      <c r="TQR158" s="168"/>
      <c r="TQS158" s="168"/>
      <c r="TQT158" s="168"/>
      <c r="TQU158" s="168"/>
      <c r="TQV158" s="168"/>
      <c r="TQW158" s="168"/>
      <c r="TQX158" s="168"/>
      <c r="TQY158" s="168"/>
      <c r="TQZ158" s="168"/>
      <c r="TRA158" s="168"/>
      <c r="TRB158" s="168"/>
      <c r="TRC158" s="168"/>
      <c r="TRD158" s="168"/>
      <c r="TRE158" s="168"/>
      <c r="TRF158" s="168"/>
      <c r="TRG158" s="168"/>
      <c r="TRH158" s="168"/>
      <c r="TRI158" s="168"/>
      <c r="TRJ158" s="168"/>
      <c r="TRK158" s="168"/>
      <c r="TRL158" s="168"/>
      <c r="TRM158" s="168"/>
      <c r="TRN158" s="168"/>
      <c r="TRO158" s="168"/>
      <c r="TRP158" s="168"/>
      <c r="TRQ158" s="168"/>
      <c r="TRR158" s="168"/>
      <c r="TRS158" s="168"/>
      <c r="TRT158" s="168"/>
      <c r="TRU158" s="168"/>
      <c r="TRV158" s="168"/>
      <c r="TRW158" s="168"/>
      <c r="TRX158" s="168"/>
      <c r="TRY158" s="168"/>
      <c r="TRZ158" s="168"/>
      <c r="TSA158" s="168"/>
      <c r="TSB158" s="168"/>
      <c r="TSC158" s="168"/>
      <c r="TSD158" s="168"/>
      <c r="TSE158" s="168"/>
      <c r="TSF158" s="168"/>
      <c r="TSG158" s="168"/>
      <c r="TSH158" s="168"/>
      <c r="TSI158" s="168"/>
      <c r="TSJ158" s="168"/>
      <c r="TSK158" s="168"/>
      <c r="TSL158" s="168"/>
      <c r="TSM158" s="168"/>
      <c r="TSN158" s="168"/>
      <c r="TSO158" s="168"/>
      <c r="TSP158" s="168"/>
      <c r="TSQ158" s="168"/>
      <c r="TSR158" s="168"/>
      <c r="TSS158" s="168"/>
      <c r="TST158" s="168"/>
      <c r="TSU158" s="168"/>
      <c r="TSV158" s="168"/>
      <c r="TSW158" s="168"/>
      <c r="TSX158" s="168"/>
      <c r="TSY158" s="168"/>
      <c r="TSZ158" s="168"/>
      <c r="TTA158" s="168"/>
      <c r="TTB158" s="168"/>
      <c r="TTC158" s="168"/>
      <c r="TTD158" s="168"/>
      <c r="TTE158" s="168"/>
      <c r="TTF158" s="168"/>
      <c r="TTG158" s="168"/>
      <c r="TTH158" s="168"/>
      <c r="TTI158" s="168"/>
      <c r="TTJ158" s="168"/>
      <c r="TTK158" s="168"/>
      <c r="TTL158" s="168"/>
      <c r="TTM158" s="168"/>
      <c r="TTN158" s="168"/>
      <c r="TTO158" s="168"/>
      <c r="TTP158" s="168"/>
      <c r="TTQ158" s="168"/>
      <c r="TTR158" s="168"/>
      <c r="TTS158" s="168"/>
      <c r="TTT158" s="168"/>
      <c r="TTU158" s="168"/>
      <c r="TTV158" s="168"/>
      <c r="TTW158" s="168"/>
      <c r="TTX158" s="168"/>
      <c r="TTY158" s="168"/>
      <c r="TTZ158" s="168"/>
      <c r="TUA158" s="168"/>
      <c r="TUB158" s="168"/>
      <c r="TUC158" s="168"/>
      <c r="TUD158" s="168"/>
      <c r="TUE158" s="168"/>
      <c r="TUF158" s="168"/>
      <c r="TUG158" s="168"/>
      <c r="TUH158" s="168"/>
      <c r="TUI158" s="168"/>
      <c r="TUJ158" s="168"/>
      <c r="TUK158" s="168"/>
      <c r="TUL158" s="168"/>
      <c r="TUM158" s="168"/>
      <c r="TUN158" s="168"/>
      <c r="TUO158" s="168"/>
      <c r="TUP158" s="168"/>
      <c r="TUQ158" s="168"/>
      <c r="TUR158" s="168"/>
      <c r="TUS158" s="168"/>
      <c r="TUT158" s="168"/>
      <c r="TUU158" s="168"/>
      <c r="TUV158" s="168"/>
      <c r="TUW158" s="168"/>
      <c r="TUX158" s="168"/>
      <c r="TUY158" s="168"/>
      <c r="TUZ158" s="168"/>
      <c r="TVA158" s="168"/>
      <c r="TVB158" s="168"/>
      <c r="TVC158" s="168"/>
      <c r="TVD158" s="168"/>
      <c r="TVE158" s="168"/>
      <c r="TVF158" s="168"/>
      <c r="TVG158" s="168"/>
      <c r="TVH158" s="168"/>
      <c r="TVI158" s="168"/>
      <c r="TVJ158" s="168"/>
      <c r="TVK158" s="168"/>
      <c r="TVL158" s="168"/>
      <c r="TVM158" s="168"/>
      <c r="TVN158" s="168"/>
      <c r="TVO158" s="168"/>
      <c r="TVP158" s="168"/>
      <c r="TVQ158" s="168"/>
      <c r="TVR158" s="168"/>
      <c r="TVS158" s="168"/>
      <c r="TVT158" s="168"/>
      <c r="TVU158" s="168"/>
      <c r="TVV158" s="168"/>
      <c r="TVW158" s="168"/>
      <c r="TVX158" s="168"/>
      <c r="TVY158" s="168"/>
      <c r="TVZ158" s="168"/>
      <c r="TWA158" s="168"/>
      <c r="TWB158" s="168"/>
      <c r="TWC158" s="168"/>
      <c r="TWD158" s="168"/>
      <c r="TWE158" s="168"/>
      <c r="TWF158" s="168"/>
      <c r="TWG158" s="168"/>
      <c r="TWH158" s="168"/>
      <c r="TWI158" s="168"/>
      <c r="TWJ158" s="168"/>
      <c r="TWK158" s="168"/>
      <c r="TWL158" s="168"/>
      <c r="TWM158" s="168"/>
      <c r="TWN158" s="168"/>
      <c r="TWO158" s="168"/>
      <c r="TWP158" s="168"/>
      <c r="TWQ158" s="168"/>
      <c r="TWR158" s="168"/>
      <c r="TWS158" s="168"/>
      <c r="TWT158" s="168"/>
      <c r="TWU158" s="168"/>
      <c r="TWV158" s="168"/>
      <c r="TWW158" s="168"/>
      <c r="TWX158" s="168"/>
      <c r="TWY158" s="168"/>
      <c r="TWZ158" s="168"/>
      <c r="TXA158" s="168"/>
      <c r="TXB158" s="168"/>
      <c r="TXC158" s="168"/>
      <c r="TXD158" s="168"/>
      <c r="TXE158" s="168"/>
      <c r="TXF158" s="168"/>
      <c r="TXG158" s="168"/>
      <c r="TXH158" s="168"/>
      <c r="TXI158" s="168"/>
      <c r="TXJ158" s="168"/>
      <c r="TXK158" s="168"/>
      <c r="TXL158" s="168"/>
      <c r="TXM158" s="168"/>
      <c r="TXN158" s="168"/>
      <c r="TXO158" s="168"/>
      <c r="TXP158" s="168"/>
      <c r="TXQ158" s="168"/>
      <c r="TXR158" s="168"/>
      <c r="TXS158" s="168"/>
      <c r="TXT158" s="168"/>
      <c r="TXU158" s="168"/>
      <c r="TXV158" s="168"/>
      <c r="TXW158" s="168"/>
      <c r="TXX158" s="168"/>
      <c r="TXY158" s="168"/>
      <c r="TXZ158" s="168"/>
      <c r="TYA158" s="168"/>
      <c r="TYB158" s="168"/>
      <c r="TYC158" s="168"/>
      <c r="TYD158" s="168"/>
      <c r="TYE158" s="168"/>
      <c r="TYF158" s="168"/>
      <c r="TYG158" s="168"/>
      <c r="TYH158" s="168"/>
      <c r="TYI158" s="168"/>
      <c r="TYJ158" s="168"/>
      <c r="TYK158" s="168"/>
      <c r="TYL158" s="168"/>
      <c r="TYM158" s="168"/>
      <c r="TYN158" s="168"/>
      <c r="TYO158" s="168"/>
      <c r="TYP158" s="168"/>
      <c r="TYQ158" s="168"/>
      <c r="TYR158" s="168"/>
      <c r="TYS158" s="168"/>
      <c r="TYT158" s="168"/>
      <c r="TYU158" s="168"/>
      <c r="TYV158" s="168"/>
      <c r="TYW158" s="168"/>
      <c r="TYX158" s="168"/>
      <c r="TYY158" s="168"/>
      <c r="TYZ158" s="168"/>
      <c r="TZA158" s="168"/>
      <c r="TZB158" s="168"/>
      <c r="TZC158" s="168"/>
      <c r="TZD158" s="168"/>
      <c r="TZE158" s="168"/>
      <c r="TZF158" s="168"/>
      <c r="TZG158" s="168"/>
      <c r="TZH158" s="168"/>
      <c r="TZI158" s="168"/>
      <c r="TZJ158" s="168"/>
      <c r="TZK158" s="168"/>
      <c r="TZL158" s="168"/>
      <c r="TZM158" s="168"/>
      <c r="TZN158" s="168"/>
      <c r="TZO158" s="168"/>
      <c r="TZP158" s="168"/>
      <c r="TZQ158" s="168"/>
      <c r="TZR158" s="168"/>
      <c r="TZS158" s="168"/>
      <c r="TZT158" s="168"/>
      <c r="TZU158" s="168"/>
      <c r="TZV158" s="168"/>
      <c r="TZW158" s="168"/>
      <c r="TZX158" s="168"/>
      <c r="TZY158" s="168"/>
      <c r="TZZ158" s="168"/>
      <c r="UAA158" s="168"/>
      <c r="UAB158" s="168"/>
      <c r="UAC158" s="168"/>
      <c r="UAD158" s="168"/>
      <c r="UAE158" s="168"/>
      <c r="UAF158" s="168"/>
      <c r="UAG158" s="168"/>
      <c r="UAH158" s="168"/>
      <c r="UAI158" s="168"/>
      <c r="UAJ158" s="168"/>
      <c r="UAK158" s="168"/>
      <c r="UAL158" s="168"/>
      <c r="UAM158" s="168"/>
      <c r="UAN158" s="168"/>
      <c r="UAO158" s="168"/>
      <c r="UAP158" s="168"/>
      <c r="UAQ158" s="168"/>
      <c r="UAR158" s="168"/>
      <c r="UAS158" s="168"/>
      <c r="UAT158" s="168"/>
      <c r="UAU158" s="168"/>
      <c r="UAV158" s="168"/>
      <c r="UAW158" s="168"/>
      <c r="UAX158" s="168"/>
      <c r="UAY158" s="168"/>
      <c r="UAZ158" s="168"/>
      <c r="UBA158" s="168"/>
      <c r="UBB158" s="168"/>
      <c r="UBC158" s="168"/>
      <c r="UBD158" s="168"/>
      <c r="UBE158" s="168"/>
      <c r="UBF158" s="168"/>
      <c r="UBG158" s="168"/>
      <c r="UBH158" s="168"/>
      <c r="UBI158" s="168"/>
      <c r="UBJ158" s="168"/>
      <c r="UBK158" s="168"/>
      <c r="UBL158" s="168"/>
      <c r="UBM158" s="168"/>
      <c r="UBN158" s="168"/>
      <c r="UBO158" s="168"/>
      <c r="UBP158" s="168"/>
      <c r="UBQ158" s="168"/>
      <c r="UBR158" s="168"/>
      <c r="UBS158" s="168"/>
      <c r="UBT158" s="168"/>
      <c r="UBU158" s="168"/>
      <c r="UBV158" s="168"/>
      <c r="UBW158" s="168"/>
      <c r="UBX158" s="168"/>
      <c r="UBY158" s="168"/>
      <c r="UBZ158" s="168"/>
      <c r="UCA158" s="168"/>
      <c r="UCB158" s="168"/>
      <c r="UCC158" s="168"/>
      <c r="UCD158" s="168"/>
      <c r="UCE158" s="168"/>
      <c r="UCF158" s="168"/>
      <c r="UCG158" s="168"/>
      <c r="UCH158" s="168"/>
      <c r="UCI158" s="168"/>
      <c r="UCJ158" s="168"/>
      <c r="UCK158" s="168"/>
      <c r="UCL158" s="168"/>
      <c r="UCM158" s="168"/>
      <c r="UCN158" s="168"/>
      <c r="UCO158" s="168"/>
      <c r="UCP158" s="168"/>
      <c r="UCQ158" s="168"/>
      <c r="UCR158" s="168"/>
      <c r="UCS158" s="168"/>
      <c r="UCT158" s="168"/>
      <c r="UCU158" s="168"/>
      <c r="UCV158" s="168"/>
      <c r="UCW158" s="168"/>
      <c r="UCX158" s="168"/>
      <c r="UCY158" s="168"/>
      <c r="UCZ158" s="168"/>
      <c r="UDA158" s="168"/>
      <c r="UDB158" s="168"/>
      <c r="UDC158" s="168"/>
      <c r="UDD158" s="168"/>
      <c r="UDE158" s="168"/>
      <c r="UDF158" s="168"/>
      <c r="UDG158" s="168"/>
      <c r="UDH158" s="168"/>
      <c r="UDI158" s="168"/>
      <c r="UDJ158" s="168"/>
      <c r="UDK158" s="168"/>
      <c r="UDL158" s="168"/>
      <c r="UDM158" s="168"/>
      <c r="UDN158" s="168"/>
      <c r="UDO158" s="168"/>
      <c r="UDP158" s="168"/>
      <c r="UDQ158" s="168"/>
      <c r="UDR158" s="168"/>
      <c r="UDS158" s="168"/>
      <c r="UDT158" s="168"/>
      <c r="UDU158" s="168"/>
      <c r="UDV158" s="168"/>
      <c r="UDW158" s="168"/>
      <c r="UDX158" s="168"/>
      <c r="UDY158" s="168"/>
      <c r="UDZ158" s="168"/>
      <c r="UEA158" s="168"/>
      <c r="UEB158" s="168"/>
      <c r="UEC158" s="168"/>
      <c r="UED158" s="168"/>
      <c r="UEE158" s="168"/>
      <c r="UEF158" s="168"/>
      <c r="UEG158" s="168"/>
      <c r="UEH158" s="168"/>
      <c r="UEI158" s="168"/>
      <c r="UEJ158" s="168"/>
      <c r="UEK158" s="168"/>
      <c r="UEL158" s="168"/>
      <c r="UEM158" s="168"/>
      <c r="UEN158" s="168"/>
      <c r="UEO158" s="168"/>
      <c r="UEP158" s="168"/>
      <c r="UEQ158" s="168"/>
      <c r="UER158" s="168"/>
      <c r="UES158" s="168"/>
      <c r="UET158" s="168"/>
      <c r="UEU158" s="168"/>
      <c r="UEV158" s="168"/>
      <c r="UEW158" s="168"/>
      <c r="UEX158" s="168"/>
      <c r="UEY158" s="168"/>
      <c r="UEZ158" s="168"/>
      <c r="UFA158" s="168"/>
      <c r="UFB158" s="168"/>
      <c r="UFC158" s="168"/>
      <c r="UFD158" s="168"/>
      <c r="UFE158" s="168"/>
      <c r="UFF158" s="168"/>
      <c r="UFG158" s="168"/>
      <c r="UFH158" s="168"/>
      <c r="UFI158" s="168"/>
      <c r="UFJ158" s="168"/>
      <c r="UFK158" s="168"/>
      <c r="UFL158" s="168"/>
      <c r="UFM158" s="168"/>
      <c r="UFN158" s="168"/>
      <c r="UFO158" s="168"/>
      <c r="UFP158" s="168"/>
      <c r="UFQ158" s="168"/>
      <c r="UFR158" s="168"/>
      <c r="UFS158" s="168"/>
      <c r="UFT158" s="168"/>
      <c r="UFU158" s="168"/>
      <c r="UFV158" s="168"/>
      <c r="UFW158" s="168"/>
      <c r="UFX158" s="168"/>
      <c r="UFY158" s="168"/>
      <c r="UFZ158" s="168"/>
      <c r="UGA158" s="168"/>
      <c r="UGB158" s="168"/>
      <c r="UGC158" s="168"/>
      <c r="UGD158" s="168"/>
      <c r="UGE158" s="168"/>
      <c r="UGF158" s="168"/>
      <c r="UGG158" s="168"/>
      <c r="UGH158" s="168"/>
      <c r="UGI158" s="168"/>
      <c r="UGJ158" s="168"/>
      <c r="UGK158" s="168"/>
      <c r="UGL158" s="168"/>
      <c r="UGM158" s="168"/>
      <c r="UGN158" s="168"/>
      <c r="UGO158" s="168"/>
      <c r="UGP158" s="168"/>
      <c r="UGQ158" s="168"/>
      <c r="UGR158" s="168"/>
      <c r="UGS158" s="168"/>
      <c r="UGT158" s="168"/>
      <c r="UGU158" s="168"/>
      <c r="UGV158" s="168"/>
      <c r="UGW158" s="168"/>
      <c r="UGX158" s="168"/>
      <c r="UGY158" s="168"/>
      <c r="UGZ158" s="168"/>
      <c r="UHA158" s="168"/>
      <c r="UHB158" s="168"/>
      <c r="UHC158" s="168"/>
      <c r="UHD158" s="168"/>
      <c r="UHE158" s="168"/>
      <c r="UHF158" s="168"/>
      <c r="UHG158" s="168"/>
      <c r="UHH158" s="168"/>
      <c r="UHI158" s="168"/>
      <c r="UHJ158" s="168"/>
      <c r="UHK158" s="168"/>
      <c r="UHL158" s="168"/>
      <c r="UHM158" s="168"/>
      <c r="UHN158" s="168"/>
      <c r="UHO158" s="168"/>
      <c r="UHP158" s="168"/>
      <c r="UHQ158" s="168"/>
      <c r="UHR158" s="168"/>
      <c r="UHS158" s="168"/>
      <c r="UHT158" s="168"/>
      <c r="UHU158" s="168"/>
      <c r="UHV158" s="168"/>
      <c r="UHW158" s="168"/>
      <c r="UHX158" s="168"/>
      <c r="UHY158" s="168"/>
      <c r="UHZ158" s="168"/>
      <c r="UIA158" s="168"/>
      <c r="UIB158" s="168"/>
      <c r="UIC158" s="168"/>
      <c r="UID158" s="168"/>
      <c r="UIE158" s="168"/>
      <c r="UIF158" s="168"/>
      <c r="UIG158" s="168"/>
      <c r="UIH158" s="168"/>
      <c r="UII158" s="168"/>
      <c r="UIJ158" s="168"/>
      <c r="UIK158" s="168"/>
      <c r="UIL158" s="168"/>
      <c r="UIM158" s="168"/>
      <c r="UIN158" s="168"/>
      <c r="UIO158" s="168"/>
      <c r="UIP158" s="168"/>
      <c r="UIQ158" s="168"/>
      <c r="UIR158" s="168"/>
      <c r="UIS158" s="168"/>
      <c r="UIT158" s="168"/>
      <c r="UIU158" s="168"/>
      <c r="UIV158" s="168"/>
      <c r="UIW158" s="168"/>
      <c r="UIX158" s="168"/>
      <c r="UIY158" s="168"/>
      <c r="UIZ158" s="168"/>
      <c r="UJA158" s="168"/>
      <c r="UJB158" s="168"/>
      <c r="UJC158" s="168"/>
      <c r="UJD158" s="168"/>
      <c r="UJE158" s="168"/>
      <c r="UJF158" s="168"/>
      <c r="UJG158" s="168"/>
      <c r="UJH158" s="168"/>
      <c r="UJI158" s="168"/>
      <c r="UJJ158" s="168"/>
      <c r="UJK158" s="168"/>
      <c r="UJL158" s="168"/>
      <c r="UJM158" s="168"/>
      <c r="UJN158" s="168"/>
      <c r="UJO158" s="168"/>
      <c r="UJP158" s="168"/>
      <c r="UJQ158" s="168"/>
      <c r="UJR158" s="168"/>
      <c r="UJS158" s="168"/>
      <c r="UJT158" s="168"/>
      <c r="UJU158" s="168"/>
      <c r="UJV158" s="168"/>
      <c r="UJW158" s="168"/>
      <c r="UJX158" s="168"/>
      <c r="UJY158" s="168"/>
      <c r="UJZ158" s="168"/>
      <c r="UKA158" s="168"/>
      <c r="UKB158" s="168"/>
      <c r="UKC158" s="168"/>
      <c r="UKD158" s="168"/>
      <c r="UKE158" s="168"/>
      <c r="UKF158" s="168"/>
      <c r="UKG158" s="168"/>
      <c r="UKH158" s="168"/>
      <c r="UKI158" s="168"/>
      <c r="UKJ158" s="168"/>
      <c r="UKK158" s="168"/>
      <c r="UKL158" s="168"/>
      <c r="UKM158" s="168"/>
      <c r="UKN158" s="168"/>
      <c r="UKO158" s="168"/>
      <c r="UKP158" s="168"/>
      <c r="UKQ158" s="168"/>
      <c r="UKR158" s="168"/>
      <c r="UKS158" s="168"/>
      <c r="UKT158" s="168"/>
      <c r="UKU158" s="168"/>
      <c r="UKV158" s="168"/>
      <c r="UKW158" s="168"/>
      <c r="UKX158" s="168"/>
      <c r="UKY158" s="168"/>
      <c r="UKZ158" s="168"/>
      <c r="ULA158" s="168"/>
      <c r="ULB158" s="168"/>
      <c r="ULC158" s="168"/>
      <c r="ULD158" s="168"/>
      <c r="ULE158" s="168"/>
      <c r="ULF158" s="168"/>
      <c r="ULG158" s="168"/>
      <c r="ULH158" s="168"/>
      <c r="ULI158" s="168"/>
      <c r="ULJ158" s="168"/>
      <c r="ULK158" s="168"/>
      <c r="ULL158" s="168"/>
      <c r="ULM158" s="168"/>
      <c r="ULN158" s="168"/>
      <c r="ULO158" s="168"/>
      <c r="ULP158" s="168"/>
      <c r="ULQ158" s="168"/>
      <c r="ULR158" s="168"/>
      <c r="ULS158" s="168"/>
      <c r="ULT158" s="168"/>
      <c r="ULU158" s="168"/>
      <c r="ULV158" s="168"/>
      <c r="ULW158" s="168"/>
      <c r="ULX158" s="168"/>
      <c r="ULY158" s="168"/>
      <c r="ULZ158" s="168"/>
      <c r="UMA158" s="168"/>
      <c r="UMB158" s="168"/>
      <c r="UMC158" s="168"/>
      <c r="UMD158" s="168"/>
      <c r="UME158" s="168"/>
      <c r="UMF158" s="168"/>
      <c r="UMG158" s="168"/>
      <c r="UMH158" s="168"/>
      <c r="UMI158" s="168"/>
      <c r="UMJ158" s="168"/>
      <c r="UMK158" s="168"/>
      <c r="UML158" s="168"/>
      <c r="UMM158" s="168"/>
      <c r="UMN158" s="168"/>
      <c r="UMO158" s="168"/>
      <c r="UMP158" s="168"/>
      <c r="UMQ158" s="168"/>
      <c r="UMR158" s="168"/>
      <c r="UMS158" s="168"/>
      <c r="UMT158" s="168"/>
      <c r="UMU158" s="168"/>
      <c r="UMV158" s="168"/>
      <c r="UMW158" s="168"/>
      <c r="UMX158" s="168"/>
      <c r="UMY158" s="168"/>
      <c r="UMZ158" s="168"/>
      <c r="UNA158" s="168"/>
      <c r="UNB158" s="168"/>
      <c r="UNC158" s="168"/>
      <c r="UND158" s="168"/>
      <c r="UNE158" s="168"/>
      <c r="UNF158" s="168"/>
      <c r="UNG158" s="168"/>
      <c r="UNH158" s="168"/>
      <c r="UNI158" s="168"/>
      <c r="UNJ158" s="168"/>
      <c r="UNK158" s="168"/>
      <c r="UNL158" s="168"/>
      <c r="UNM158" s="168"/>
      <c r="UNN158" s="168"/>
      <c r="UNO158" s="168"/>
      <c r="UNP158" s="168"/>
      <c r="UNQ158" s="168"/>
      <c r="UNR158" s="168"/>
      <c r="UNS158" s="168"/>
      <c r="UNT158" s="168"/>
      <c r="UNU158" s="168"/>
      <c r="UNV158" s="168"/>
      <c r="UNW158" s="168"/>
      <c r="UNX158" s="168"/>
      <c r="UNY158" s="168"/>
      <c r="UNZ158" s="168"/>
      <c r="UOA158" s="168"/>
      <c r="UOB158" s="168"/>
      <c r="UOC158" s="168"/>
      <c r="UOD158" s="168"/>
      <c r="UOE158" s="168"/>
      <c r="UOF158" s="168"/>
      <c r="UOG158" s="168"/>
      <c r="UOH158" s="168"/>
      <c r="UOI158" s="168"/>
      <c r="UOJ158" s="168"/>
      <c r="UOK158" s="168"/>
      <c r="UOL158" s="168"/>
      <c r="UOM158" s="168"/>
      <c r="UON158" s="168"/>
      <c r="UOO158" s="168"/>
      <c r="UOP158" s="168"/>
      <c r="UOQ158" s="168"/>
      <c r="UOR158" s="168"/>
      <c r="UOS158" s="168"/>
      <c r="UOT158" s="168"/>
      <c r="UOU158" s="168"/>
      <c r="UOV158" s="168"/>
      <c r="UOW158" s="168"/>
      <c r="UOX158" s="168"/>
      <c r="UOY158" s="168"/>
      <c r="UOZ158" s="168"/>
      <c r="UPA158" s="168"/>
      <c r="UPB158" s="168"/>
      <c r="UPC158" s="168"/>
      <c r="UPD158" s="168"/>
      <c r="UPE158" s="168"/>
      <c r="UPF158" s="168"/>
      <c r="UPG158" s="168"/>
      <c r="UPH158" s="168"/>
      <c r="UPI158" s="168"/>
      <c r="UPJ158" s="168"/>
      <c r="UPK158" s="168"/>
      <c r="UPL158" s="168"/>
      <c r="UPM158" s="168"/>
      <c r="UPN158" s="168"/>
      <c r="UPO158" s="168"/>
      <c r="UPP158" s="168"/>
      <c r="UPQ158" s="168"/>
      <c r="UPR158" s="168"/>
      <c r="UPS158" s="168"/>
      <c r="UPT158" s="168"/>
      <c r="UPU158" s="168"/>
      <c r="UPV158" s="168"/>
      <c r="UPW158" s="168"/>
      <c r="UPX158" s="168"/>
      <c r="UPY158" s="168"/>
      <c r="UPZ158" s="168"/>
      <c r="UQA158" s="168"/>
      <c r="UQB158" s="168"/>
      <c r="UQC158" s="168"/>
      <c r="UQD158" s="168"/>
      <c r="UQE158" s="168"/>
      <c r="UQF158" s="168"/>
      <c r="UQG158" s="168"/>
      <c r="UQH158" s="168"/>
      <c r="UQI158" s="168"/>
      <c r="UQJ158" s="168"/>
      <c r="UQK158" s="168"/>
      <c r="UQL158" s="168"/>
      <c r="UQM158" s="168"/>
      <c r="UQN158" s="168"/>
      <c r="UQO158" s="168"/>
      <c r="UQP158" s="168"/>
      <c r="UQQ158" s="168"/>
      <c r="UQR158" s="168"/>
      <c r="UQS158" s="168"/>
      <c r="UQT158" s="168"/>
      <c r="UQU158" s="168"/>
      <c r="UQV158" s="168"/>
      <c r="UQW158" s="168"/>
      <c r="UQX158" s="168"/>
      <c r="UQY158" s="168"/>
      <c r="UQZ158" s="168"/>
      <c r="URA158" s="168"/>
      <c r="URB158" s="168"/>
      <c r="URC158" s="168"/>
      <c r="URD158" s="168"/>
      <c r="URE158" s="168"/>
      <c r="URF158" s="168"/>
      <c r="URG158" s="168"/>
      <c r="URH158" s="168"/>
      <c r="URI158" s="168"/>
      <c r="URJ158" s="168"/>
      <c r="URK158" s="168"/>
      <c r="URL158" s="168"/>
      <c r="URM158" s="168"/>
      <c r="URN158" s="168"/>
      <c r="URO158" s="168"/>
      <c r="URP158" s="168"/>
      <c r="URQ158" s="168"/>
      <c r="URR158" s="168"/>
      <c r="URS158" s="168"/>
      <c r="URT158" s="168"/>
      <c r="URU158" s="168"/>
      <c r="URV158" s="168"/>
      <c r="URW158" s="168"/>
      <c r="URX158" s="168"/>
      <c r="URY158" s="168"/>
      <c r="URZ158" s="168"/>
      <c r="USA158" s="168"/>
      <c r="USB158" s="168"/>
      <c r="USC158" s="168"/>
      <c r="USD158" s="168"/>
      <c r="USE158" s="168"/>
      <c r="USF158" s="168"/>
      <c r="USG158" s="168"/>
      <c r="USH158" s="168"/>
      <c r="USI158" s="168"/>
      <c r="USJ158" s="168"/>
      <c r="USK158" s="168"/>
      <c r="USL158" s="168"/>
      <c r="USM158" s="168"/>
      <c r="USN158" s="168"/>
      <c r="USO158" s="168"/>
      <c r="USP158" s="168"/>
      <c r="USQ158" s="168"/>
      <c r="USR158" s="168"/>
      <c r="USS158" s="168"/>
      <c r="UST158" s="168"/>
      <c r="USU158" s="168"/>
      <c r="USV158" s="168"/>
      <c r="USW158" s="168"/>
      <c r="USX158" s="168"/>
      <c r="USY158" s="168"/>
      <c r="USZ158" s="168"/>
      <c r="UTA158" s="168"/>
      <c r="UTB158" s="168"/>
      <c r="UTC158" s="168"/>
      <c r="UTD158" s="168"/>
      <c r="UTE158" s="168"/>
      <c r="UTF158" s="168"/>
      <c r="UTG158" s="168"/>
      <c r="UTH158" s="168"/>
      <c r="UTI158" s="168"/>
      <c r="UTJ158" s="168"/>
      <c r="UTK158" s="168"/>
      <c r="UTL158" s="168"/>
      <c r="UTM158" s="168"/>
      <c r="UTN158" s="168"/>
      <c r="UTO158" s="168"/>
      <c r="UTP158" s="168"/>
      <c r="UTQ158" s="168"/>
      <c r="UTR158" s="168"/>
      <c r="UTS158" s="168"/>
      <c r="UTT158" s="168"/>
      <c r="UTU158" s="168"/>
      <c r="UTV158" s="168"/>
      <c r="UTW158" s="168"/>
      <c r="UTX158" s="168"/>
      <c r="UTY158" s="168"/>
      <c r="UTZ158" s="168"/>
      <c r="UUA158" s="168"/>
      <c r="UUB158" s="168"/>
      <c r="UUC158" s="168"/>
      <c r="UUD158" s="168"/>
      <c r="UUE158" s="168"/>
      <c r="UUF158" s="168"/>
      <c r="UUG158" s="168"/>
      <c r="UUH158" s="168"/>
      <c r="UUI158" s="168"/>
      <c r="UUJ158" s="168"/>
      <c r="UUK158" s="168"/>
      <c r="UUL158" s="168"/>
      <c r="UUM158" s="168"/>
      <c r="UUN158" s="168"/>
      <c r="UUO158" s="168"/>
      <c r="UUP158" s="168"/>
      <c r="UUQ158" s="168"/>
      <c r="UUR158" s="168"/>
      <c r="UUS158" s="168"/>
      <c r="UUT158" s="168"/>
      <c r="UUU158" s="168"/>
      <c r="UUV158" s="168"/>
      <c r="UUW158" s="168"/>
      <c r="UUX158" s="168"/>
      <c r="UUY158" s="168"/>
      <c r="UUZ158" s="168"/>
      <c r="UVA158" s="168"/>
      <c r="UVB158" s="168"/>
      <c r="UVC158" s="168"/>
      <c r="UVD158" s="168"/>
      <c r="UVE158" s="168"/>
      <c r="UVF158" s="168"/>
      <c r="UVG158" s="168"/>
      <c r="UVH158" s="168"/>
      <c r="UVI158" s="168"/>
      <c r="UVJ158" s="168"/>
      <c r="UVK158" s="168"/>
      <c r="UVL158" s="168"/>
      <c r="UVM158" s="168"/>
      <c r="UVN158" s="168"/>
      <c r="UVO158" s="168"/>
      <c r="UVP158" s="168"/>
      <c r="UVQ158" s="168"/>
      <c r="UVR158" s="168"/>
      <c r="UVS158" s="168"/>
      <c r="UVT158" s="168"/>
      <c r="UVU158" s="168"/>
      <c r="UVV158" s="168"/>
      <c r="UVW158" s="168"/>
      <c r="UVX158" s="168"/>
      <c r="UVY158" s="168"/>
      <c r="UVZ158" s="168"/>
      <c r="UWA158" s="168"/>
      <c r="UWB158" s="168"/>
      <c r="UWC158" s="168"/>
      <c r="UWD158" s="168"/>
      <c r="UWE158" s="168"/>
      <c r="UWF158" s="168"/>
      <c r="UWG158" s="168"/>
      <c r="UWH158" s="168"/>
      <c r="UWI158" s="168"/>
      <c r="UWJ158" s="168"/>
      <c r="UWK158" s="168"/>
      <c r="UWL158" s="168"/>
      <c r="UWM158" s="168"/>
      <c r="UWN158" s="168"/>
      <c r="UWO158" s="168"/>
      <c r="UWP158" s="168"/>
      <c r="UWQ158" s="168"/>
      <c r="UWR158" s="168"/>
      <c r="UWS158" s="168"/>
      <c r="UWT158" s="168"/>
      <c r="UWU158" s="168"/>
      <c r="UWV158" s="168"/>
      <c r="UWW158" s="168"/>
      <c r="UWX158" s="168"/>
      <c r="UWY158" s="168"/>
      <c r="UWZ158" s="168"/>
      <c r="UXA158" s="168"/>
      <c r="UXB158" s="168"/>
      <c r="UXC158" s="168"/>
      <c r="UXD158" s="168"/>
      <c r="UXE158" s="168"/>
      <c r="UXF158" s="168"/>
      <c r="UXG158" s="168"/>
      <c r="UXH158" s="168"/>
      <c r="UXI158" s="168"/>
      <c r="UXJ158" s="168"/>
      <c r="UXK158" s="168"/>
      <c r="UXL158" s="168"/>
      <c r="UXM158" s="168"/>
      <c r="UXN158" s="168"/>
      <c r="UXO158" s="168"/>
      <c r="UXP158" s="168"/>
      <c r="UXQ158" s="168"/>
      <c r="UXR158" s="168"/>
      <c r="UXS158" s="168"/>
      <c r="UXT158" s="168"/>
      <c r="UXU158" s="168"/>
      <c r="UXV158" s="168"/>
      <c r="UXW158" s="168"/>
      <c r="UXX158" s="168"/>
      <c r="UXY158" s="168"/>
      <c r="UXZ158" s="168"/>
      <c r="UYA158" s="168"/>
      <c r="UYB158" s="168"/>
      <c r="UYC158" s="168"/>
      <c r="UYD158" s="168"/>
      <c r="UYE158" s="168"/>
      <c r="UYF158" s="168"/>
      <c r="UYG158" s="168"/>
      <c r="UYH158" s="168"/>
      <c r="UYI158" s="168"/>
      <c r="UYJ158" s="168"/>
      <c r="UYK158" s="168"/>
      <c r="UYL158" s="168"/>
      <c r="UYM158" s="168"/>
      <c r="UYN158" s="168"/>
      <c r="UYO158" s="168"/>
      <c r="UYP158" s="168"/>
      <c r="UYQ158" s="168"/>
      <c r="UYR158" s="168"/>
      <c r="UYS158" s="168"/>
      <c r="UYT158" s="168"/>
      <c r="UYU158" s="168"/>
      <c r="UYV158" s="168"/>
      <c r="UYW158" s="168"/>
      <c r="UYX158" s="168"/>
      <c r="UYY158" s="168"/>
      <c r="UYZ158" s="168"/>
      <c r="UZA158" s="168"/>
      <c r="UZB158" s="168"/>
      <c r="UZC158" s="168"/>
      <c r="UZD158" s="168"/>
      <c r="UZE158" s="168"/>
      <c r="UZF158" s="168"/>
      <c r="UZG158" s="168"/>
      <c r="UZH158" s="168"/>
      <c r="UZI158" s="168"/>
      <c r="UZJ158" s="168"/>
      <c r="UZK158" s="168"/>
      <c r="UZL158" s="168"/>
      <c r="UZM158" s="168"/>
      <c r="UZN158" s="168"/>
      <c r="UZO158" s="168"/>
      <c r="UZP158" s="168"/>
      <c r="UZQ158" s="168"/>
      <c r="UZR158" s="168"/>
      <c r="UZS158" s="168"/>
      <c r="UZT158" s="168"/>
      <c r="UZU158" s="168"/>
      <c r="UZV158" s="168"/>
      <c r="UZW158" s="168"/>
      <c r="UZX158" s="168"/>
      <c r="UZY158" s="168"/>
      <c r="UZZ158" s="168"/>
      <c r="VAA158" s="168"/>
      <c r="VAB158" s="168"/>
      <c r="VAC158" s="168"/>
      <c r="VAD158" s="168"/>
      <c r="VAE158" s="168"/>
      <c r="VAF158" s="168"/>
      <c r="VAG158" s="168"/>
      <c r="VAH158" s="168"/>
      <c r="VAI158" s="168"/>
      <c r="VAJ158" s="168"/>
      <c r="VAK158" s="168"/>
      <c r="VAL158" s="168"/>
      <c r="VAM158" s="168"/>
      <c r="VAN158" s="168"/>
      <c r="VAO158" s="168"/>
      <c r="VAP158" s="168"/>
      <c r="VAQ158" s="168"/>
      <c r="VAR158" s="168"/>
      <c r="VAS158" s="168"/>
      <c r="VAT158" s="168"/>
      <c r="VAU158" s="168"/>
      <c r="VAV158" s="168"/>
      <c r="VAW158" s="168"/>
      <c r="VAX158" s="168"/>
      <c r="VAY158" s="168"/>
      <c r="VAZ158" s="168"/>
      <c r="VBA158" s="168"/>
      <c r="VBB158" s="168"/>
      <c r="VBC158" s="168"/>
      <c r="VBD158" s="168"/>
      <c r="VBE158" s="168"/>
      <c r="VBF158" s="168"/>
      <c r="VBG158" s="168"/>
      <c r="VBH158" s="168"/>
      <c r="VBI158" s="168"/>
      <c r="VBJ158" s="168"/>
      <c r="VBK158" s="168"/>
      <c r="VBL158" s="168"/>
      <c r="VBM158" s="168"/>
      <c r="VBN158" s="168"/>
      <c r="VBO158" s="168"/>
      <c r="VBP158" s="168"/>
      <c r="VBQ158" s="168"/>
      <c r="VBR158" s="168"/>
      <c r="VBS158" s="168"/>
      <c r="VBT158" s="168"/>
      <c r="VBU158" s="168"/>
      <c r="VBV158" s="168"/>
      <c r="VBW158" s="168"/>
      <c r="VBX158" s="168"/>
      <c r="VBY158" s="168"/>
      <c r="VBZ158" s="168"/>
      <c r="VCA158" s="168"/>
      <c r="VCB158" s="168"/>
      <c r="VCC158" s="168"/>
      <c r="VCD158" s="168"/>
      <c r="VCE158" s="168"/>
      <c r="VCF158" s="168"/>
      <c r="VCG158" s="168"/>
      <c r="VCH158" s="168"/>
      <c r="VCI158" s="168"/>
      <c r="VCJ158" s="168"/>
      <c r="VCK158" s="168"/>
      <c r="VCL158" s="168"/>
      <c r="VCM158" s="168"/>
      <c r="VCN158" s="168"/>
      <c r="VCO158" s="168"/>
      <c r="VCP158" s="168"/>
      <c r="VCQ158" s="168"/>
      <c r="VCR158" s="168"/>
      <c r="VCS158" s="168"/>
      <c r="VCT158" s="168"/>
      <c r="VCU158" s="168"/>
      <c r="VCV158" s="168"/>
      <c r="VCW158" s="168"/>
      <c r="VCX158" s="168"/>
      <c r="VCY158" s="168"/>
      <c r="VCZ158" s="168"/>
      <c r="VDA158" s="168"/>
      <c r="VDB158" s="168"/>
      <c r="VDC158" s="168"/>
      <c r="VDD158" s="168"/>
      <c r="VDE158" s="168"/>
      <c r="VDF158" s="168"/>
      <c r="VDG158" s="168"/>
      <c r="VDH158" s="168"/>
      <c r="VDI158" s="168"/>
      <c r="VDJ158" s="168"/>
      <c r="VDK158" s="168"/>
      <c r="VDL158" s="168"/>
      <c r="VDM158" s="168"/>
      <c r="VDN158" s="168"/>
      <c r="VDO158" s="168"/>
      <c r="VDP158" s="168"/>
      <c r="VDQ158" s="168"/>
      <c r="VDR158" s="168"/>
      <c r="VDS158" s="168"/>
      <c r="VDT158" s="168"/>
      <c r="VDU158" s="168"/>
      <c r="VDV158" s="168"/>
      <c r="VDW158" s="168"/>
      <c r="VDX158" s="168"/>
      <c r="VDY158" s="168"/>
      <c r="VDZ158" s="168"/>
      <c r="VEA158" s="168"/>
      <c r="VEB158" s="168"/>
      <c r="VEC158" s="168"/>
      <c r="VED158" s="168"/>
      <c r="VEE158" s="168"/>
      <c r="VEF158" s="168"/>
      <c r="VEG158" s="168"/>
      <c r="VEH158" s="168"/>
      <c r="VEI158" s="168"/>
      <c r="VEJ158" s="168"/>
      <c r="VEK158" s="168"/>
      <c r="VEL158" s="168"/>
      <c r="VEM158" s="168"/>
      <c r="VEN158" s="168"/>
      <c r="VEO158" s="168"/>
      <c r="VEP158" s="168"/>
      <c r="VEQ158" s="168"/>
      <c r="VER158" s="168"/>
      <c r="VES158" s="168"/>
      <c r="VET158" s="168"/>
      <c r="VEU158" s="168"/>
      <c r="VEV158" s="168"/>
      <c r="VEW158" s="168"/>
      <c r="VEX158" s="168"/>
      <c r="VEY158" s="168"/>
      <c r="VEZ158" s="168"/>
      <c r="VFA158" s="168"/>
      <c r="VFB158" s="168"/>
      <c r="VFC158" s="168"/>
      <c r="VFD158" s="168"/>
      <c r="VFE158" s="168"/>
      <c r="VFF158" s="168"/>
      <c r="VFG158" s="168"/>
      <c r="VFH158" s="168"/>
      <c r="VFI158" s="168"/>
      <c r="VFJ158" s="168"/>
      <c r="VFK158" s="168"/>
      <c r="VFL158" s="168"/>
      <c r="VFM158" s="168"/>
      <c r="VFN158" s="168"/>
      <c r="VFO158" s="168"/>
      <c r="VFP158" s="168"/>
      <c r="VFQ158" s="168"/>
      <c r="VFR158" s="168"/>
      <c r="VFS158" s="168"/>
      <c r="VFT158" s="168"/>
      <c r="VFU158" s="168"/>
      <c r="VFV158" s="168"/>
      <c r="VFW158" s="168"/>
      <c r="VFX158" s="168"/>
      <c r="VFY158" s="168"/>
      <c r="VFZ158" s="168"/>
      <c r="VGA158" s="168"/>
      <c r="VGB158" s="168"/>
      <c r="VGC158" s="168"/>
      <c r="VGD158" s="168"/>
      <c r="VGE158" s="168"/>
      <c r="VGF158" s="168"/>
      <c r="VGG158" s="168"/>
      <c r="VGH158" s="168"/>
      <c r="VGI158" s="168"/>
      <c r="VGJ158" s="168"/>
      <c r="VGK158" s="168"/>
      <c r="VGL158" s="168"/>
      <c r="VGM158" s="168"/>
      <c r="VGN158" s="168"/>
      <c r="VGO158" s="168"/>
      <c r="VGP158" s="168"/>
      <c r="VGQ158" s="168"/>
      <c r="VGR158" s="168"/>
      <c r="VGS158" s="168"/>
      <c r="VGT158" s="168"/>
      <c r="VGU158" s="168"/>
      <c r="VGV158" s="168"/>
      <c r="VGW158" s="168"/>
      <c r="VGX158" s="168"/>
      <c r="VGY158" s="168"/>
      <c r="VGZ158" s="168"/>
      <c r="VHA158" s="168"/>
      <c r="VHB158" s="168"/>
      <c r="VHC158" s="168"/>
      <c r="VHD158" s="168"/>
      <c r="VHE158" s="168"/>
      <c r="VHF158" s="168"/>
      <c r="VHG158" s="168"/>
      <c r="VHH158" s="168"/>
      <c r="VHI158" s="168"/>
      <c r="VHJ158" s="168"/>
      <c r="VHK158" s="168"/>
      <c r="VHL158" s="168"/>
      <c r="VHM158" s="168"/>
      <c r="VHN158" s="168"/>
      <c r="VHO158" s="168"/>
      <c r="VHP158" s="168"/>
      <c r="VHQ158" s="168"/>
      <c r="VHR158" s="168"/>
      <c r="VHS158" s="168"/>
      <c r="VHT158" s="168"/>
      <c r="VHU158" s="168"/>
      <c r="VHV158" s="168"/>
      <c r="VHW158" s="168"/>
      <c r="VHX158" s="168"/>
      <c r="VHY158" s="168"/>
      <c r="VHZ158" s="168"/>
      <c r="VIA158" s="168"/>
      <c r="VIB158" s="168"/>
      <c r="VIC158" s="168"/>
      <c r="VID158" s="168"/>
      <c r="VIE158" s="168"/>
      <c r="VIF158" s="168"/>
      <c r="VIG158" s="168"/>
      <c r="VIH158" s="168"/>
      <c r="VII158" s="168"/>
      <c r="VIJ158" s="168"/>
      <c r="VIK158" s="168"/>
      <c r="VIL158" s="168"/>
      <c r="VIM158" s="168"/>
      <c r="VIN158" s="168"/>
      <c r="VIO158" s="168"/>
      <c r="VIP158" s="168"/>
      <c r="VIQ158" s="168"/>
      <c r="VIR158" s="168"/>
      <c r="VIS158" s="168"/>
      <c r="VIT158" s="168"/>
      <c r="VIU158" s="168"/>
      <c r="VIV158" s="168"/>
      <c r="VIW158" s="168"/>
      <c r="VIX158" s="168"/>
      <c r="VIY158" s="168"/>
      <c r="VIZ158" s="168"/>
      <c r="VJA158" s="168"/>
      <c r="VJB158" s="168"/>
      <c r="VJC158" s="168"/>
      <c r="VJD158" s="168"/>
      <c r="VJE158" s="168"/>
      <c r="VJF158" s="168"/>
      <c r="VJG158" s="168"/>
      <c r="VJH158" s="168"/>
      <c r="VJI158" s="168"/>
      <c r="VJJ158" s="168"/>
      <c r="VJK158" s="168"/>
      <c r="VJL158" s="168"/>
      <c r="VJM158" s="168"/>
      <c r="VJN158" s="168"/>
      <c r="VJO158" s="168"/>
      <c r="VJP158" s="168"/>
      <c r="VJQ158" s="168"/>
      <c r="VJR158" s="168"/>
      <c r="VJS158" s="168"/>
      <c r="VJT158" s="168"/>
      <c r="VJU158" s="168"/>
      <c r="VJV158" s="168"/>
      <c r="VJW158" s="168"/>
      <c r="VJX158" s="168"/>
      <c r="VJY158" s="168"/>
      <c r="VJZ158" s="168"/>
      <c r="VKA158" s="168"/>
      <c r="VKB158" s="168"/>
      <c r="VKC158" s="168"/>
      <c r="VKD158" s="168"/>
      <c r="VKE158" s="168"/>
      <c r="VKF158" s="168"/>
      <c r="VKG158" s="168"/>
      <c r="VKH158" s="168"/>
      <c r="VKI158" s="168"/>
      <c r="VKJ158" s="168"/>
      <c r="VKK158" s="168"/>
      <c r="VKL158" s="168"/>
      <c r="VKM158" s="168"/>
      <c r="VKN158" s="168"/>
      <c r="VKO158" s="168"/>
      <c r="VKP158" s="168"/>
      <c r="VKQ158" s="168"/>
      <c r="VKR158" s="168"/>
      <c r="VKS158" s="168"/>
      <c r="VKT158" s="168"/>
      <c r="VKU158" s="168"/>
      <c r="VKV158" s="168"/>
      <c r="VKW158" s="168"/>
      <c r="VKX158" s="168"/>
      <c r="VKY158" s="168"/>
      <c r="VKZ158" s="168"/>
      <c r="VLA158" s="168"/>
      <c r="VLB158" s="168"/>
      <c r="VLC158" s="168"/>
      <c r="VLD158" s="168"/>
      <c r="VLE158" s="168"/>
      <c r="VLF158" s="168"/>
      <c r="VLG158" s="168"/>
      <c r="VLH158" s="168"/>
      <c r="VLI158" s="168"/>
      <c r="VLJ158" s="168"/>
      <c r="VLK158" s="168"/>
      <c r="VLL158" s="168"/>
      <c r="VLM158" s="168"/>
      <c r="VLN158" s="168"/>
      <c r="VLO158" s="168"/>
      <c r="VLP158" s="168"/>
      <c r="VLQ158" s="168"/>
      <c r="VLR158" s="168"/>
      <c r="VLS158" s="168"/>
      <c r="VLT158" s="168"/>
      <c r="VLU158" s="168"/>
      <c r="VLV158" s="168"/>
      <c r="VLW158" s="168"/>
      <c r="VLX158" s="168"/>
      <c r="VLY158" s="168"/>
      <c r="VLZ158" s="168"/>
      <c r="VMA158" s="168"/>
      <c r="VMB158" s="168"/>
      <c r="VMC158" s="168"/>
      <c r="VMD158" s="168"/>
      <c r="VME158" s="168"/>
      <c r="VMF158" s="168"/>
      <c r="VMG158" s="168"/>
      <c r="VMH158" s="168"/>
      <c r="VMI158" s="168"/>
      <c r="VMJ158" s="168"/>
      <c r="VMK158" s="168"/>
      <c r="VML158" s="168"/>
      <c r="VMM158" s="168"/>
      <c r="VMN158" s="168"/>
      <c r="VMO158" s="168"/>
      <c r="VMP158" s="168"/>
      <c r="VMQ158" s="168"/>
      <c r="VMR158" s="168"/>
      <c r="VMS158" s="168"/>
      <c r="VMT158" s="168"/>
      <c r="VMU158" s="168"/>
      <c r="VMV158" s="168"/>
      <c r="VMW158" s="168"/>
      <c r="VMX158" s="168"/>
      <c r="VMY158" s="168"/>
      <c r="VMZ158" s="168"/>
      <c r="VNA158" s="168"/>
      <c r="VNB158" s="168"/>
      <c r="VNC158" s="168"/>
      <c r="VND158" s="168"/>
      <c r="VNE158" s="168"/>
      <c r="VNF158" s="168"/>
      <c r="VNG158" s="168"/>
      <c r="VNH158" s="168"/>
      <c r="VNI158" s="168"/>
      <c r="VNJ158" s="168"/>
      <c r="VNK158" s="168"/>
      <c r="VNL158" s="168"/>
      <c r="VNM158" s="168"/>
      <c r="VNN158" s="168"/>
      <c r="VNO158" s="168"/>
      <c r="VNP158" s="168"/>
      <c r="VNQ158" s="168"/>
      <c r="VNR158" s="168"/>
      <c r="VNS158" s="168"/>
      <c r="VNT158" s="168"/>
      <c r="VNU158" s="168"/>
      <c r="VNV158" s="168"/>
      <c r="VNW158" s="168"/>
      <c r="VNX158" s="168"/>
      <c r="VNY158" s="168"/>
      <c r="VNZ158" s="168"/>
      <c r="VOA158" s="168"/>
      <c r="VOB158" s="168"/>
      <c r="VOC158" s="168"/>
      <c r="VOD158" s="168"/>
      <c r="VOE158" s="168"/>
      <c r="VOF158" s="168"/>
      <c r="VOG158" s="168"/>
      <c r="VOH158" s="168"/>
      <c r="VOI158" s="168"/>
      <c r="VOJ158" s="168"/>
      <c r="VOK158" s="168"/>
      <c r="VOL158" s="168"/>
      <c r="VOM158" s="168"/>
      <c r="VON158" s="168"/>
      <c r="VOO158" s="168"/>
      <c r="VOP158" s="168"/>
      <c r="VOQ158" s="168"/>
      <c r="VOR158" s="168"/>
      <c r="VOS158" s="168"/>
      <c r="VOT158" s="168"/>
      <c r="VOU158" s="168"/>
      <c r="VOV158" s="168"/>
      <c r="VOW158" s="168"/>
      <c r="VOX158" s="168"/>
      <c r="VOY158" s="168"/>
      <c r="VOZ158" s="168"/>
      <c r="VPA158" s="168"/>
      <c r="VPB158" s="168"/>
      <c r="VPC158" s="168"/>
      <c r="VPD158" s="168"/>
      <c r="VPE158" s="168"/>
      <c r="VPF158" s="168"/>
      <c r="VPG158" s="168"/>
      <c r="VPH158" s="168"/>
      <c r="VPI158" s="168"/>
      <c r="VPJ158" s="168"/>
      <c r="VPK158" s="168"/>
      <c r="VPL158" s="168"/>
      <c r="VPM158" s="168"/>
      <c r="VPN158" s="168"/>
      <c r="VPO158" s="168"/>
      <c r="VPP158" s="168"/>
      <c r="VPQ158" s="168"/>
      <c r="VPR158" s="168"/>
      <c r="VPS158" s="168"/>
      <c r="VPT158" s="168"/>
      <c r="VPU158" s="168"/>
      <c r="VPV158" s="168"/>
      <c r="VPW158" s="168"/>
      <c r="VPX158" s="168"/>
      <c r="VPY158" s="168"/>
      <c r="VPZ158" s="168"/>
      <c r="VQA158" s="168"/>
      <c r="VQB158" s="168"/>
      <c r="VQC158" s="168"/>
      <c r="VQD158" s="168"/>
      <c r="VQE158" s="168"/>
      <c r="VQF158" s="168"/>
      <c r="VQG158" s="168"/>
      <c r="VQH158" s="168"/>
      <c r="VQI158" s="168"/>
      <c r="VQJ158" s="168"/>
      <c r="VQK158" s="168"/>
      <c r="VQL158" s="168"/>
      <c r="VQM158" s="168"/>
      <c r="VQN158" s="168"/>
      <c r="VQO158" s="168"/>
      <c r="VQP158" s="168"/>
      <c r="VQQ158" s="168"/>
      <c r="VQR158" s="168"/>
      <c r="VQS158" s="168"/>
      <c r="VQT158" s="168"/>
      <c r="VQU158" s="168"/>
      <c r="VQV158" s="168"/>
      <c r="VQW158" s="168"/>
      <c r="VQX158" s="168"/>
      <c r="VQY158" s="168"/>
      <c r="VQZ158" s="168"/>
      <c r="VRA158" s="168"/>
      <c r="VRB158" s="168"/>
      <c r="VRC158" s="168"/>
      <c r="VRD158" s="168"/>
      <c r="VRE158" s="168"/>
      <c r="VRF158" s="168"/>
      <c r="VRG158" s="168"/>
      <c r="VRH158" s="168"/>
      <c r="VRI158" s="168"/>
      <c r="VRJ158" s="168"/>
      <c r="VRK158" s="168"/>
      <c r="VRL158" s="168"/>
      <c r="VRM158" s="168"/>
      <c r="VRN158" s="168"/>
      <c r="VRO158" s="168"/>
      <c r="VRP158" s="168"/>
      <c r="VRQ158" s="168"/>
      <c r="VRR158" s="168"/>
      <c r="VRS158" s="168"/>
      <c r="VRT158" s="168"/>
      <c r="VRU158" s="168"/>
      <c r="VRV158" s="168"/>
      <c r="VRW158" s="168"/>
      <c r="VRX158" s="168"/>
      <c r="VRY158" s="168"/>
      <c r="VRZ158" s="168"/>
      <c r="VSA158" s="168"/>
      <c r="VSB158" s="168"/>
      <c r="VSC158" s="168"/>
      <c r="VSD158" s="168"/>
      <c r="VSE158" s="168"/>
      <c r="VSF158" s="168"/>
      <c r="VSG158" s="168"/>
      <c r="VSH158" s="168"/>
      <c r="VSI158" s="168"/>
      <c r="VSJ158" s="168"/>
      <c r="VSK158" s="168"/>
      <c r="VSL158" s="168"/>
      <c r="VSM158" s="168"/>
      <c r="VSN158" s="168"/>
      <c r="VSO158" s="168"/>
      <c r="VSP158" s="168"/>
      <c r="VSQ158" s="168"/>
      <c r="VSR158" s="168"/>
      <c r="VSS158" s="168"/>
      <c r="VST158" s="168"/>
      <c r="VSU158" s="168"/>
      <c r="VSV158" s="168"/>
      <c r="VSW158" s="168"/>
      <c r="VSX158" s="168"/>
      <c r="VSY158" s="168"/>
      <c r="VSZ158" s="168"/>
      <c r="VTA158" s="168"/>
      <c r="VTB158" s="168"/>
      <c r="VTC158" s="168"/>
      <c r="VTD158" s="168"/>
      <c r="VTE158" s="168"/>
      <c r="VTF158" s="168"/>
      <c r="VTG158" s="168"/>
      <c r="VTH158" s="168"/>
      <c r="VTI158" s="168"/>
      <c r="VTJ158" s="168"/>
      <c r="VTK158" s="168"/>
      <c r="VTL158" s="168"/>
      <c r="VTM158" s="168"/>
      <c r="VTN158" s="168"/>
      <c r="VTO158" s="168"/>
      <c r="VTP158" s="168"/>
      <c r="VTQ158" s="168"/>
      <c r="VTR158" s="168"/>
      <c r="VTS158" s="168"/>
      <c r="VTT158" s="168"/>
      <c r="VTU158" s="168"/>
      <c r="VTV158" s="168"/>
      <c r="VTW158" s="168"/>
      <c r="VTX158" s="168"/>
      <c r="VTY158" s="168"/>
      <c r="VTZ158" s="168"/>
      <c r="VUA158" s="168"/>
      <c r="VUB158" s="168"/>
      <c r="VUC158" s="168"/>
      <c r="VUD158" s="168"/>
      <c r="VUE158" s="168"/>
      <c r="VUF158" s="168"/>
      <c r="VUG158" s="168"/>
      <c r="VUH158" s="168"/>
      <c r="VUI158" s="168"/>
      <c r="VUJ158" s="168"/>
      <c r="VUK158" s="168"/>
      <c r="VUL158" s="168"/>
      <c r="VUM158" s="168"/>
      <c r="VUN158" s="168"/>
      <c r="VUO158" s="168"/>
      <c r="VUP158" s="168"/>
      <c r="VUQ158" s="168"/>
      <c r="VUR158" s="168"/>
      <c r="VUS158" s="168"/>
      <c r="VUT158" s="168"/>
      <c r="VUU158" s="168"/>
      <c r="VUV158" s="168"/>
      <c r="VUW158" s="168"/>
      <c r="VUX158" s="168"/>
      <c r="VUY158" s="168"/>
      <c r="VUZ158" s="168"/>
      <c r="VVA158" s="168"/>
      <c r="VVB158" s="168"/>
      <c r="VVC158" s="168"/>
      <c r="VVD158" s="168"/>
      <c r="VVE158" s="168"/>
      <c r="VVF158" s="168"/>
      <c r="VVG158" s="168"/>
      <c r="VVH158" s="168"/>
      <c r="VVI158" s="168"/>
      <c r="VVJ158" s="168"/>
      <c r="VVK158" s="168"/>
      <c r="VVL158" s="168"/>
      <c r="VVM158" s="168"/>
      <c r="VVN158" s="168"/>
      <c r="VVO158" s="168"/>
      <c r="VVP158" s="168"/>
      <c r="VVQ158" s="168"/>
      <c r="VVR158" s="168"/>
      <c r="VVS158" s="168"/>
      <c r="VVT158" s="168"/>
      <c r="VVU158" s="168"/>
      <c r="VVV158" s="168"/>
      <c r="VVW158" s="168"/>
      <c r="VVX158" s="168"/>
      <c r="VVY158" s="168"/>
      <c r="VVZ158" s="168"/>
      <c r="VWA158" s="168"/>
      <c r="VWB158" s="168"/>
      <c r="VWC158" s="168"/>
      <c r="VWD158" s="168"/>
      <c r="VWE158" s="168"/>
      <c r="VWF158" s="168"/>
      <c r="VWG158" s="168"/>
      <c r="VWH158" s="168"/>
      <c r="VWI158" s="168"/>
      <c r="VWJ158" s="168"/>
      <c r="VWK158" s="168"/>
      <c r="VWL158" s="168"/>
      <c r="VWM158" s="168"/>
      <c r="VWN158" s="168"/>
      <c r="VWO158" s="168"/>
      <c r="VWP158" s="168"/>
      <c r="VWQ158" s="168"/>
      <c r="VWR158" s="168"/>
      <c r="VWS158" s="168"/>
      <c r="VWT158" s="168"/>
      <c r="VWU158" s="168"/>
      <c r="VWV158" s="168"/>
      <c r="VWW158" s="168"/>
      <c r="VWX158" s="168"/>
      <c r="VWY158" s="168"/>
      <c r="VWZ158" s="168"/>
      <c r="VXA158" s="168"/>
      <c r="VXB158" s="168"/>
      <c r="VXC158" s="168"/>
      <c r="VXD158" s="168"/>
      <c r="VXE158" s="168"/>
      <c r="VXF158" s="168"/>
      <c r="VXG158" s="168"/>
      <c r="VXH158" s="168"/>
      <c r="VXI158" s="168"/>
      <c r="VXJ158" s="168"/>
      <c r="VXK158" s="168"/>
      <c r="VXL158" s="168"/>
      <c r="VXM158" s="168"/>
      <c r="VXN158" s="168"/>
      <c r="VXO158" s="168"/>
      <c r="VXP158" s="168"/>
      <c r="VXQ158" s="168"/>
      <c r="VXR158" s="168"/>
      <c r="VXS158" s="168"/>
      <c r="VXT158" s="168"/>
      <c r="VXU158" s="168"/>
      <c r="VXV158" s="168"/>
      <c r="VXW158" s="168"/>
      <c r="VXX158" s="168"/>
      <c r="VXY158" s="168"/>
      <c r="VXZ158" s="168"/>
      <c r="VYA158" s="168"/>
      <c r="VYB158" s="168"/>
      <c r="VYC158" s="168"/>
      <c r="VYD158" s="168"/>
      <c r="VYE158" s="168"/>
      <c r="VYF158" s="168"/>
      <c r="VYG158" s="168"/>
      <c r="VYH158" s="168"/>
      <c r="VYI158" s="168"/>
      <c r="VYJ158" s="168"/>
      <c r="VYK158" s="168"/>
      <c r="VYL158" s="168"/>
      <c r="VYM158" s="168"/>
      <c r="VYN158" s="168"/>
      <c r="VYO158" s="168"/>
      <c r="VYP158" s="168"/>
      <c r="VYQ158" s="168"/>
      <c r="VYR158" s="168"/>
      <c r="VYS158" s="168"/>
      <c r="VYT158" s="168"/>
      <c r="VYU158" s="168"/>
      <c r="VYV158" s="168"/>
      <c r="VYW158" s="168"/>
      <c r="VYX158" s="168"/>
      <c r="VYY158" s="168"/>
      <c r="VYZ158" s="168"/>
      <c r="VZA158" s="168"/>
      <c r="VZB158" s="168"/>
      <c r="VZC158" s="168"/>
      <c r="VZD158" s="168"/>
      <c r="VZE158" s="168"/>
      <c r="VZF158" s="168"/>
      <c r="VZG158" s="168"/>
      <c r="VZH158" s="168"/>
      <c r="VZI158" s="168"/>
      <c r="VZJ158" s="168"/>
      <c r="VZK158" s="168"/>
      <c r="VZL158" s="168"/>
      <c r="VZM158" s="168"/>
      <c r="VZN158" s="168"/>
      <c r="VZO158" s="168"/>
      <c r="VZP158" s="168"/>
      <c r="VZQ158" s="168"/>
      <c r="VZR158" s="168"/>
      <c r="VZS158" s="168"/>
      <c r="VZT158" s="168"/>
      <c r="VZU158" s="168"/>
      <c r="VZV158" s="168"/>
      <c r="VZW158" s="168"/>
      <c r="VZX158" s="168"/>
      <c r="VZY158" s="168"/>
      <c r="VZZ158" s="168"/>
      <c r="WAA158" s="168"/>
      <c r="WAB158" s="168"/>
      <c r="WAC158" s="168"/>
      <c r="WAD158" s="168"/>
      <c r="WAE158" s="168"/>
      <c r="WAF158" s="168"/>
      <c r="WAG158" s="168"/>
      <c r="WAH158" s="168"/>
      <c r="WAI158" s="168"/>
      <c r="WAJ158" s="168"/>
      <c r="WAK158" s="168"/>
      <c r="WAL158" s="168"/>
      <c r="WAM158" s="168"/>
      <c r="WAN158" s="168"/>
      <c r="WAO158" s="168"/>
      <c r="WAP158" s="168"/>
      <c r="WAQ158" s="168"/>
      <c r="WAR158" s="168"/>
      <c r="WAS158" s="168"/>
      <c r="WAT158" s="168"/>
      <c r="WAU158" s="168"/>
      <c r="WAV158" s="168"/>
      <c r="WAW158" s="168"/>
      <c r="WAX158" s="168"/>
      <c r="WAY158" s="168"/>
      <c r="WAZ158" s="168"/>
      <c r="WBA158" s="168"/>
      <c r="WBB158" s="168"/>
      <c r="WBC158" s="168"/>
      <c r="WBD158" s="168"/>
      <c r="WBE158" s="168"/>
      <c r="WBF158" s="168"/>
      <c r="WBG158" s="168"/>
      <c r="WBH158" s="168"/>
      <c r="WBI158" s="168"/>
      <c r="WBJ158" s="168"/>
      <c r="WBK158" s="168"/>
      <c r="WBL158" s="168"/>
      <c r="WBM158" s="168"/>
      <c r="WBN158" s="168"/>
      <c r="WBO158" s="168"/>
      <c r="WBP158" s="168"/>
      <c r="WBQ158" s="168"/>
      <c r="WBR158" s="168"/>
      <c r="WBS158" s="168"/>
      <c r="WBT158" s="168"/>
      <c r="WBU158" s="168"/>
      <c r="WBV158" s="168"/>
      <c r="WBW158" s="168"/>
      <c r="WBX158" s="168"/>
      <c r="WBY158" s="168"/>
      <c r="WBZ158" s="168"/>
      <c r="WCA158" s="168"/>
      <c r="WCB158" s="168"/>
      <c r="WCC158" s="168"/>
      <c r="WCD158" s="168"/>
      <c r="WCE158" s="168"/>
      <c r="WCF158" s="168"/>
      <c r="WCG158" s="168"/>
      <c r="WCH158" s="168"/>
      <c r="WCI158" s="168"/>
      <c r="WCJ158" s="168"/>
      <c r="WCK158" s="168"/>
      <c r="WCL158" s="168"/>
      <c r="WCM158" s="168"/>
      <c r="WCN158" s="168"/>
      <c r="WCO158" s="168"/>
      <c r="WCP158" s="168"/>
      <c r="WCQ158" s="168"/>
      <c r="WCR158" s="168"/>
      <c r="WCS158" s="168"/>
      <c r="WCT158" s="168"/>
      <c r="WCU158" s="168"/>
      <c r="WCV158" s="168"/>
      <c r="WCW158" s="168"/>
      <c r="WCX158" s="168"/>
      <c r="WCY158" s="168"/>
      <c r="WCZ158" s="168"/>
      <c r="WDA158" s="168"/>
      <c r="WDB158" s="168"/>
      <c r="WDC158" s="168"/>
      <c r="WDD158" s="168"/>
      <c r="WDE158" s="168"/>
      <c r="WDF158" s="168"/>
      <c r="WDG158" s="168"/>
      <c r="WDH158" s="168"/>
      <c r="WDI158" s="168"/>
      <c r="WDJ158" s="168"/>
      <c r="WDK158" s="168"/>
      <c r="WDL158" s="168"/>
      <c r="WDM158" s="168"/>
      <c r="WDN158" s="168"/>
      <c r="WDO158" s="168"/>
      <c r="WDP158" s="168"/>
      <c r="WDQ158" s="168"/>
      <c r="WDR158" s="168"/>
      <c r="WDS158" s="168"/>
      <c r="WDT158" s="168"/>
      <c r="WDU158" s="168"/>
      <c r="WDV158" s="168"/>
      <c r="WDW158" s="168"/>
      <c r="WDX158" s="168"/>
      <c r="WDY158" s="168"/>
      <c r="WDZ158" s="168"/>
      <c r="WEA158" s="168"/>
      <c r="WEB158" s="168"/>
      <c r="WEC158" s="168"/>
      <c r="WED158" s="168"/>
      <c r="WEE158" s="168"/>
      <c r="WEF158" s="168"/>
      <c r="WEG158" s="168"/>
      <c r="WEH158" s="168"/>
      <c r="WEI158" s="168"/>
      <c r="WEJ158" s="168"/>
      <c r="WEK158" s="168"/>
      <c r="WEL158" s="168"/>
      <c r="WEM158" s="168"/>
      <c r="WEN158" s="168"/>
      <c r="WEO158" s="168"/>
      <c r="WEP158" s="168"/>
      <c r="WEQ158" s="168"/>
      <c r="WER158" s="168"/>
      <c r="WES158" s="168"/>
      <c r="WET158" s="168"/>
      <c r="WEU158" s="168"/>
      <c r="WEV158" s="168"/>
      <c r="WEW158" s="168"/>
      <c r="WEX158" s="168"/>
      <c r="WEY158" s="168"/>
      <c r="WEZ158" s="168"/>
      <c r="WFA158" s="168"/>
      <c r="WFB158" s="168"/>
      <c r="WFC158" s="168"/>
      <c r="WFD158" s="168"/>
      <c r="WFE158" s="168"/>
      <c r="WFF158" s="168"/>
      <c r="WFG158" s="168"/>
      <c r="WFH158" s="168"/>
      <c r="WFI158" s="168"/>
      <c r="WFJ158" s="168"/>
      <c r="WFK158" s="168"/>
      <c r="WFL158" s="168"/>
      <c r="WFM158" s="168"/>
      <c r="WFN158" s="168"/>
      <c r="WFO158" s="168"/>
      <c r="WFP158" s="168"/>
      <c r="WFQ158" s="168"/>
      <c r="WFR158" s="168"/>
      <c r="WFS158" s="168"/>
      <c r="WFT158" s="168"/>
      <c r="WFU158" s="168"/>
      <c r="WFV158" s="168"/>
      <c r="WFW158" s="168"/>
      <c r="WFX158" s="168"/>
      <c r="WFY158" s="168"/>
      <c r="WFZ158" s="168"/>
      <c r="WGA158" s="168"/>
      <c r="WGB158" s="168"/>
      <c r="WGC158" s="168"/>
      <c r="WGD158" s="168"/>
      <c r="WGE158" s="168"/>
      <c r="WGF158" s="168"/>
      <c r="WGG158" s="168"/>
      <c r="WGH158" s="168"/>
      <c r="WGI158" s="168"/>
      <c r="WGJ158" s="168"/>
      <c r="WGK158" s="168"/>
      <c r="WGL158" s="168"/>
      <c r="WGM158" s="168"/>
      <c r="WGN158" s="168"/>
      <c r="WGO158" s="168"/>
      <c r="WGP158" s="168"/>
      <c r="WGQ158" s="168"/>
      <c r="WGR158" s="168"/>
      <c r="WGS158" s="168"/>
      <c r="WGT158" s="168"/>
      <c r="WGU158" s="168"/>
      <c r="WGV158" s="168"/>
      <c r="WGW158" s="168"/>
      <c r="WGX158" s="168"/>
      <c r="WGY158" s="168"/>
      <c r="WGZ158" s="168"/>
      <c r="WHA158" s="168"/>
      <c r="WHB158" s="168"/>
      <c r="WHC158" s="168"/>
      <c r="WHD158" s="168"/>
      <c r="WHE158" s="168"/>
      <c r="WHF158" s="168"/>
      <c r="WHG158" s="168"/>
      <c r="WHH158" s="168"/>
      <c r="WHI158" s="168"/>
      <c r="WHJ158" s="168"/>
      <c r="WHK158" s="168"/>
      <c r="WHL158" s="168"/>
      <c r="WHM158" s="168"/>
      <c r="WHN158" s="168"/>
      <c r="WHO158" s="168"/>
      <c r="WHP158" s="168"/>
      <c r="WHQ158" s="168"/>
      <c r="WHR158" s="168"/>
      <c r="WHS158" s="168"/>
      <c r="WHT158" s="168"/>
      <c r="WHU158" s="168"/>
      <c r="WHV158" s="168"/>
      <c r="WHW158" s="168"/>
      <c r="WHX158" s="168"/>
      <c r="WHY158" s="168"/>
      <c r="WHZ158" s="168"/>
      <c r="WIA158" s="168"/>
      <c r="WIB158" s="168"/>
      <c r="WIC158" s="168"/>
      <c r="WID158" s="168"/>
      <c r="WIE158" s="168"/>
      <c r="WIF158" s="168"/>
      <c r="WIG158" s="168"/>
      <c r="WIH158" s="168"/>
      <c r="WII158" s="168"/>
      <c r="WIJ158" s="168"/>
      <c r="WIK158" s="168"/>
      <c r="WIL158" s="168"/>
      <c r="WIM158" s="168"/>
      <c r="WIN158" s="168"/>
      <c r="WIO158" s="168"/>
      <c r="WIP158" s="168"/>
      <c r="WIQ158" s="168"/>
      <c r="WIR158" s="168"/>
      <c r="WIS158" s="168"/>
      <c r="WIT158" s="168"/>
      <c r="WIU158" s="168"/>
      <c r="WIV158" s="168"/>
      <c r="WIW158" s="168"/>
      <c r="WIX158" s="168"/>
      <c r="WIY158" s="168"/>
      <c r="WIZ158" s="168"/>
      <c r="WJA158" s="168"/>
      <c r="WJB158" s="168"/>
      <c r="WJC158" s="168"/>
      <c r="WJD158" s="168"/>
      <c r="WJE158" s="168"/>
      <c r="WJF158" s="168"/>
      <c r="WJG158" s="168"/>
      <c r="WJH158" s="168"/>
      <c r="WJI158" s="168"/>
      <c r="WJJ158" s="168"/>
      <c r="WJK158" s="168"/>
      <c r="WJL158" s="168"/>
      <c r="WJM158" s="168"/>
      <c r="WJN158" s="168"/>
      <c r="WJO158" s="168"/>
      <c r="WJP158" s="168"/>
      <c r="WJQ158" s="168"/>
      <c r="WJR158" s="168"/>
      <c r="WJS158" s="168"/>
      <c r="WJT158" s="168"/>
      <c r="WJU158" s="168"/>
      <c r="WJV158" s="168"/>
      <c r="WJW158" s="168"/>
      <c r="WJX158" s="168"/>
      <c r="WJY158" s="168"/>
      <c r="WJZ158" s="168"/>
      <c r="WKA158" s="168"/>
      <c r="WKB158" s="168"/>
      <c r="WKC158" s="168"/>
      <c r="WKD158" s="168"/>
      <c r="WKE158" s="168"/>
      <c r="WKF158" s="168"/>
      <c r="WKG158" s="168"/>
      <c r="WKH158" s="168"/>
      <c r="WKI158" s="168"/>
      <c r="WKJ158" s="168"/>
      <c r="WKK158" s="168"/>
      <c r="WKL158" s="168"/>
      <c r="WKM158" s="168"/>
      <c r="WKN158" s="168"/>
      <c r="WKO158" s="168"/>
      <c r="WKP158" s="168"/>
      <c r="WKQ158" s="168"/>
      <c r="WKR158" s="168"/>
      <c r="WKS158" s="168"/>
      <c r="WKT158" s="168"/>
      <c r="WKU158" s="168"/>
      <c r="WKV158" s="168"/>
      <c r="WKW158" s="168"/>
      <c r="WKX158" s="168"/>
      <c r="WKY158" s="168"/>
      <c r="WKZ158" s="168"/>
      <c r="WLA158" s="168"/>
      <c r="WLB158" s="168"/>
      <c r="WLC158" s="168"/>
      <c r="WLD158" s="168"/>
      <c r="WLE158" s="168"/>
      <c r="WLF158" s="168"/>
      <c r="WLG158" s="168"/>
      <c r="WLH158" s="168"/>
      <c r="WLI158" s="168"/>
      <c r="WLJ158" s="168"/>
      <c r="WLK158" s="168"/>
      <c r="WLL158" s="168"/>
      <c r="WLM158" s="168"/>
      <c r="WLN158" s="168"/>
      <c r="WLO158" s="168"/>
      <c r="WLP158" s="168"/>
      <c r="WLQ158" s="168"/>
      <c r="WLR158" s="168"/>
      <c r="WLS158" s="168"/>
      <c r="WLT158" s="168"/>
      <c r="WLU158" s="168"/>
      <c r="WLV158" s="168"/>
      <c r="WLW158" s="168"/>
      <c r="WLX158" s="168"/>
      <c r="WLY158" s="168"/>
      <c r="WLZ158" s="168"/>
      <c r="WMA158" s="168"/>
      <c r="WMB158" s="168"/>
      <c r="WMC158" s="168"/>
      <c r="WMD158" s="168"/>
      <c r="WME158" s="168"/>
      <c r="WMF158" s="168"/>
      <c r="WMG158" s="168"/>
      <c r="WMH158" s="168"/>
      <c r="WMI158" s="168"/>
      <c r="WMJ158" s="168"/>
      <c r="WMK158" s="168"/>
      <c r="WML158" s="168"/>
      <c r="WMM158" s="168"/>
      <c r="WMN158" s="168"/>
      <c r="WMO158" s="168"/>
      <c r="WMP158" s="168"/>
      <c r="WMQ158" s="168"/>
      <c r="WMR158" s="168"/>
      <c r="WMS158" s="168"/>
      <c r="WMT158" s="168"/>
      <c r="WMU158" s="168"/>
      <c r="WMV158" s="168"/>
      <c r="WMW158" s="168"/>
      <c r="WMX158" s="168"/>
      <c r="WMY158" s="168"/>
      <c r="WMZ158" s="168"/>
      <c r="WNA158" s="168"/>
      <c r="WNB158" s="168"/>
      <c r="WNC158" s="168"/>
      <c r="WND158" s="168"/>
      <c r="WNE158" s="168"/>
      <c r="WNF158" s="168"/>
      <c r="WNG158" s="168"/>
      <c r="WNH158" s="168"/>
      <c r="WNI158" s="168"/>
      <c r="WNJ158" s="168"/>
      <c r="WNK158" s="168"/>
      <c r="WNL158" s="168"/>
      <c r="WNM158" s="168"/>
      <c r="WNN158" s="168"/>
      <c r="WNO158" s="168"/>
      <c r="WNP158" s="168"/>
      <c r="WNQ158" s="168"/>
      <c r="WNR158" s="168"/>
      <c r="WNS158" s="168"/>
      <c r="WNT158" s="168"/>
      <c r="WNU158" s="168"/>
      <c r="WNV158" s="168"/>
      <c r="WNW158" s="168"/>
      <c r="WNX158" s="168"/>
      <c r="WNY158" s="168"/>
      <c r="WNZ158" s="168"/>
      <c r="WOA158" s="168"/>
      <c r="WOB158" s="168"/>
      <c r="WOC158" s="168"/>
      <c r="WOD158" s="168"/>
      <c r="WOE158" s="168"/>
      <c r="WOF158" s="168"/>
      <c r="WOG158" s="168"/>
      <c r="WOH158" s="168"/>
      <c r="WOI158" s="168"/>
      <c r="WOJ158" s="168"/>
      <c r="WOK158" s="168"/>
      <c r="WOL158" s="168"/>
      <c r="WOM158" s="168"/>
      <c r="WON158" s="168"/>
      <c r="WOO158" s="168"/>
      <c r="WOP158" s="168"/>
      <c r="WOQ158" s="168"/>
      <c r="WOR158" s="168"/>
      <c r="WOS158" s="168"/>
      <c r="WOT158" s="168"/>
      <c r="WOU158" s="168"/>
      <c r="WOV158" s="168"/>
      <c r="WOW158" s="168"/>
      <c r="WOX158" s="168"/>
      <c r="WOY158" s="168"/>
      <c r="WOZ158" s="168"/>
      <c r="WPA158" s="168"/>
      <c r="WPB158" s="168"/>
      <c r="WPC158" s="168"/>
      <c r="WPD158" s="168"/>
      <c r="WPE158" s="168"/>
      <c r="WPF158" s="168"/>
      <c r="WPG158" s="168"/>
      <c r="WPH158" s="168"/>
      <c r="WPI158" s="168"/>
      <c r="WPJ158" s="168"/>
      <c r="WPK158" s="168"/>
      <c r="WPL158" s="168"/>
      <c r="WPM158" s="168"/>
      <c r="WPN158" s="168"/>
      <c r="WPO158" s="168"/>
      <c r="WPP158" s="168"/>
      <c r="WPQ158" s="168"/>
      <c r="WPR158" s="168"/>
      <c r="WPS158" s="168"/>
      <c r="WPT158" s="168"/>
      <c r="WPU158" s="168"/>
      <c r="WPV158" s="168"/>
      <c r="WPW158" s="168"/>
      <c r="WPX158" s="168"/>
      <c r="WPY158" s="168"/>
      <c r="WPZ158" s="168"/>
      <c r="WQA158" s="168"/>
      <c r="WQB158" s="168"/>
      <c r="WQC158" s="168"/>
      <c r="WQD158" s="168"/>
      <c r="WQE158" s="168"/>
      <c r="WQF158" s="168"/>
      <c r="WQG158" s="168"/>
      <c r="WQH158" s="168"/>
      <c r="WQI158" s="168"/>
      <c r="WQJ158" s="168"/>
      <c r="WQK158" s="168"/>
      <c r="WQL158" s="168"/>
      <c r="WQM158" s="168"/>
      <c r="WQN158" s="168"/>
      <c r="WQO158" s="168"/>
      <c r="WQP158" s="168"/>
      <c r="WQQ158" s="168"/>
      <c r="WQR158" s="168"/>
      <c r="WQS158" s="168"/>
      <c r="WQT158" s="168"/>
      <c r="WQU158" s="168"/>
      <c r="WQV158" s="168"/>
      <c r="WQW158" s="168"/>
      <c r="WQX158" s="168"/>
      <c r="WQY158" s="168"/>
      <c r="WQZ158" s="168"/>
      <c r="WRA158" s="168"/>
      <c r="WRB158" s="168"/>
      <c r="WRC158" s="168"/>
      <c r="WRD158" s="168"/>
      <c r="WRE158" s="168"/>
      <c r="WRF158" s="168"/>
      <c r="WRG158" s="168"/>
      <c r="WRH158" s="168"/>
      <c r="WRI158" s="168"/>
      <c r="WRJ158" s="168"/>
      <c r="WRK158" s="168"/>
      <c r="WRL158" s="168"/>
      <c r="WRM158" s="168"/>
      <c r="WRN158" s="168"/>
      <c r="WRO158" s="168"/>
      <c r="WRP158" s="168"/>
      <c r="WRQ158" s="168"/>
      <c r="WRR158" s="168"/>
      <c r="WRS158" s="168"/>
      <c r="WRT158" s="168"/>
      <c r="WRU158" s="168"/>
      <c r="WRV158" s="168"/>
      <c r="WRW158" s="168"/>
      <c r="WRX158" s="168"/>
      <c r="WRY158" s="168"/>
      <c r="WRZ158" s="168"/>
      <c r="WSA158" s="168"/>
      <c r="WSB158" s="168"/>
      <c r="WSC158" s="168"/>
      <c r="WSD158" s="168"/>
      <c r="WSE158" s="168"/>
      <c r="WSF158" s="168"/>
      <c r="WSG158" s="168"/>
      <c r="WSH158" s="168"/>
      <c r="WSI158" s="168"/>
      <c r="WSJ158" s="168"/>
      <c r="WSK158" s="168"/>
      <c r="WSL158" s="168"/>
      <c r="WSM158" s="168"/>
      <c r="WSN158" s="168"/>
      <c r="WSO158" s="168"/>
      <c r="WSP158" s="168"/>
      <c r="WSQ158" s="168"/>
      <c r="WSR158" s="168"/>
      <c r="WSS158" s="168"/>
      <c r="WST158" s="168"/>
      <c r="WSU158" s="168"/>
      <c r="WSV158" s="168"/>
      <c r="WSW158" s="168"/>
      <c r="WSX158" s="168"/>
      <c r="WSY158" s="168"/>
      <c r="WSZ158" s="168"/>
      <c r="WTA158" s="168"/>
      <c r="WTB158" s="168"/>
      <c r="WTC158" s="168"/>
      <c r="WTD158" s="168"/>
      <c r="WTE158" s="168"/>
      <c r="WTF158" s="168"/>
      <c r="WTG158" s="168"/>
      <c r="WTH158" s="168"/>
      <c r="WTI158" s="168"/>
      <c r="WTJ158" s="168"/>
      <c r="WTK158" s="168"/>
      <c r="WTL158" s="168"/>
      <c r="WTM158" s="168"/>
      <c r="WTN158" s="168"/>
      <c r="WTO158" s="168"/>
      <c r="WTP158" s="168"/>
      <c r="WTQ158" s="168"/>
      <c r="WTR158" s="168"/>
      <c r="WTS158" s="168"/>
      <c r="WTT158" s="168"/>
      <c r="WTU158" s="168"/>
      <c r="WTV158" s="168"/>
      <c r="WTW158" s="168"/>
      <c r="WTX158" s="168"/>
      <c r="WTY158" s="168"/>
      <c r="WTZ158" s="168"/>
      <c r="WUA158" s="168"/>
      <c r="WUB158" s="168"/>
      <c r="WUC158" s="168"/>
      <c r="WUD158" s="168"/>
      <c r="WUE158" s="168"/>
      <c r="WUF158" s="168"/>
      <c r="WUG158" s="168"/>
      <c r="WUH158" s="168"/>
      <c r="WUI158" s="168"/>
      <c r="WUJ158" s="168"/>
      <c r="WUK158" s="168"/>
      <c r="WUL158" s="168"/>
      <c r="WUM158" s="168"/>
      <c r="WUN158" s="168"/>
      <c r="WUO158" s="168"/>
      <c r="WUP158" s="168"/>
      <c r="WUQ158" s="168"/>
      <c r="WUR158" s="168"/>
      <c r="WUS158" s="168"/>
      <c r="WUT158" s="168"/>
      <c r="WUU158" s="168"/>
      <c r="WUV158" s="168"/>
      <c r="WUW158" s="168"/>
      <c r="WUX158" s="168"/>
      <c r="WUY158" s="168"/>
      <c r="WUZ158" s="168"/>
      <c r="WVA158" s="168"/>
      <c r="WVB158" s="168"/>
      <c r="WVC158" s="168"/>
      <c r="WVD158" s="168"/>
      <c r="WVE158" s="168"/>
      <c r="WVF158" s="168"/>
      <c r="WVG158" s="168"/>
      <c r="WVH158" s="168"/>
      <c r="WVI158" s="168"/>
      <c r="WVJ158" s="168"/>
      <c r="WVK158" s="168"/>
      <c r="WVL158" s="168"/>
      <c r="WVM158" s="168"/>
      <c r="WVN158" s="168"/>
      <c r="WVO158" s="168"/>
      <c r="WVP158" s="168"/>
      <c r="WVQ158" s="168"/>
      <c r="WVR158" s="168"/>
      <c r="WVS158" s="168"/>
      <c r="WVT158" s="168"/>
      <c r="WVU158" s="168"/>
      <c r="WVV158" s="168"/>
      <c r="WVW158" s="168"/>
      <c r="WVX158" s="168"/>
      <c r="WVY158" s="168"/>
      <c r="WVZ158" s="168"/>
      <c r="WWA158" s="168"/>
      <c r="WWB158" s="168"/>
      <c r="WWC158" s="168"/>
      <c r="WWD158" s="168"/>
      <c r="WWE158" s="168"/>
      <c r="WWF158" s="168"/>
      <c r="WWG158" s="168"/>
      <c r="WWH158" s="168"/>
      <c r="WWI158" s="168"/>
      <c r="WWJ158" s="168"/>
      <c r="WWK158" s="168"/>
      <c r="WWL158" s="168"/>
      <c r="WWM158" s="168"/>
      <c r="WWN158" s="168"/>
      <c r="WWO158" s="168"/>
      <c r="WWP158" s="168"/>
      <c r="WWQ158" s="168"/>
      <c r="WWR158" s="168"/>
      <c r="WWS158" s="168"/>
      <c r="WWT158" s="168"/>
      <c r="WWU158" s="168"/>
      <c r="WWV158" s="168"/>
      <c r="WWW158" s="168"/>
      <c r="WWX158" s="168"/>
      <c r="WWY158" s="168"/>
      <c r="WWZ158" s="168"/>
      <c r="WXA158" s="168"/>
      <c r="WXB158" s="168"/>
      <c r="WXC158" s="168"/>
      <c r="WXD158" s="168"/>
      <c r="WXE158" s="168"/>
      <c r="WXF158" s="168"/>
      <c r="WXG158" s="168"/>
      <c r="WXH158" s="168"/>
      <c r="WXI158" s="168"/>
      <c r="WXJ158" s="168"/>
      <c r="WXK158" s="168"/>
      <c r="WXL158" s="168"/>
      <c r="WXM158" s="168"/>
      <c r="WXN158" s="168"/>
      <c r="WXO158" s="168"/>
      <c r="WXP158" s="168"/>
      <c r="WXQ158" s="168"/>
      <c r="WXR158" s="168"/>
      <c r="WXS158" s="168"/>
      <c r="WXT158" s="168"/>
      <c r="WXU158" s="168"/>
      <c r="WXV158" s="168"/>
      <c r="WXW158" s="168"/>
      <c r="WXX158" s="168"/>
      <c r="WXY158" s="168"/>
      <c r="WXZ158" s="168"/>
      <c r="WYA158" s="168"/>
      <c r="WYB158" s="168"/>
      <c r="WYC158" s="168"/>
      <c r="WYD158" s="168"/>
      <c r="WYE158" s="168"/>
      <c r="WYF158" s="168"/>
      <c r="WYG158" s="168"/>
      <c r="WYH158" s="168"/>
      <c r="WYI158" s="168"/>
      <c r="WYJ158" s="168"/>
      <c r="WYK158" s="168"/>
      <c r="WYL158" s="168"/>
      <c r="WYM158" s="168"/>
      <c r="WYN158" s="168"/>
      <c r="WYO158" s="168"/>
      <c r="WYP158" s="168"/>
      <c r="WYQ158" s="168"/>
      <c r="WYR158" s="168"/>
      <c r="WYS158" s="168"/>
      <c r="WYT158" s="168"/>
      <c r="WYU158" s="168"/>
      <c r="WYV158" s="168"/>
      <c r="WYW158" s="168"/>
      <c r="WYX158" s="168"/>
      <c r="WYY158" s="168"/>
      <c r="WYZ158" s="168"/>
      <c r="WZA158" s="168"/>
      <c r="WZB158" s="168"/>
      <c r="WZC158" s="168"/>
      <c r="WZD158" s="168"/>
      <c r="WZE158" s="168"/>
      <c r="WZF158" s="168"/>
      <c r="WZG158" s="168"/>
      <c r="WZH158" s="168"/>
      <c r="WZI158" s="168"/>
      <c r="WZJ158" s="168"/>
      <c r="WZK158" s="168"/>
      <c r="WZL158" s="168"/>
      <c r="WZM158" s="168"/>
      <c r="WZN158" s="168"/>
      <c r="WZO158" s="168"/>
      <c r="WZP158" s="168"/>
      <c r="WZQ158" s="168"/>
      <c r="WZR158" s="168"/>
      <c r="WZS158" s="168"/>
      <c r="WZT158" s="168"/>
      <c r="WZU158" s="168"/>
      <c r="WZV158" s="168"/>
      <c r="WZW158" s="168"/>
      <c r="WZX158" s="168"/>
      <c r="WZY158" s="168"/>
      <c r="WZZ158" s="168"/>
      <c r="XAA158" s="168"/>
      <c r="XAB158" s="168"/>
      <c r="XAC158" s="168"/>
      <c r="XAD158" s="168"/>
      <c r="XAE158" s="168"/>
      <c r="XAF158" s="168"/>
      <c r="XAG158" s="168"/>
      <c r="XAH158" s="168"/>
      <c r="XAI158" s="168"/>
      <c r="XAJ158" s="168"/>
      <c r="XAK158" s="168"/>
      <c r="XAL158" s="168"/>
      <c r="XAM158" s="168"/>
      <c r="XAN158" s="168"/>
      <c r="XAO158" s="168"/>
      <c r="XAP158" s="168"/>
      <c r="XAQ158" s="168"/>
      <c r="XAR158" s="168"/>
      <c r="XAS158" s="168"/>
      <c r="XAT158" s="168"/>
      <c r="XAU158" s="168"/>
      <c r="XAV158" s="168"/>
      <c r="XAW158" s="168"/>
      <c r="XAX158" s="168"/>
      <c r="XAY158" s="168"/>
      <c r="XAZ158" s="168"/>
      <c r="XBA158" s="168"/>
      <c r="XBB158" s="168"/>
      <c r="XBC158" s="168"/>
      <c r="XBD158" s="168"/>
      <c r="XBE158" s="168"/>
      <c r="XBF158" s="168"/>
      <c r="XBG158" s="168"/>
      <c r="XBH158" s="168"/>
      <c r="XBI158" s="168"/>
      <c r="XBJ158" s="168"/>
      <c r="XBK158" s="168"/>
      <c r="XBL158" s="168"/>
      <c r="XBM158" s="168"/>
      <c r="XBN158" s="168"/>
      <c r="XBO158" s="168"/>
      <c r="XBP158" s="168"/>
      <c r="XBQ158" s="168"/>
      <c r="XBR158" s="168"/>
      <c r="XBS158" s="168"/>
      <c r="XBT158" s="168"/>
      <c r="XBU158" s="168"/>
      <c r="XBV158" s="168"/>
      <c r="XBW158" s="168"/>
      <c r="XBX158" s="168"/>
      <c r="XBY158" s="168"/>
      <c r="XBZ158" s="168"/>
      <c r="XCA158" s="168"/>
      <c r="XCB158" s="168"/>
      <c r="XCC158" s="168"/>
      <c r="XCD158" s="168"/>
      <c r="XCE158" s="168"/>
      <c r="XCF158" s="168"/>
      <c r="XCG158" s="168"/>
      <c r="XCH158" s="168"/>
      <c r="XCI158" s="168"/>
      <c r="XCJ158" s="168"/>
      <c r="XCK158" s="168"/>
      <c r="XCL158" s="168"/>
      <c r="XCM158" s="168"/>
      <c r="XCN158" s="168"/>
      <c r="XCO158" s="168"/>
      <c r="XCP158" s="168"/>
      <c r="XCQ158" s="168"/>
      <c r="XCR158" s="168"/>
      <c r="XCS158" s="168"/>
      <c r="XCT158" s="168"/>
      <c r="XCU158" s="168"/>
      <c r="XCV158" s="168"/>
      <c r="XCW158" s="168"/>
      <c r="XCX158" s="168"/>
      <c r="XCY158" s="168"/>
      <c r="XCZ158" s="168"/>
      <c r="XDA158" s="168"/>
      <c r="XDB158" s="168"/>
      <c r="XDC158" s="168"/>
      <c r="XDD158" s="168"/>
      <c r="XDE158" s="168"/>
      <c r="XDF158" s="168"/>
      <c r="XDG158" s="168"/>
      <c r="XDH158" s="168"/>
      <c r="XDI158" s="168"/>
      <c r="XDJ158" s="168"/>
      <c r="XDK158" s="168"/>
      <c r="XDL158" s="168"/>
      <c r="XDM158" s="168"/>
      <c r="XDN158" s="168"/>
      <c r="XDO158" s="168"/>
      <c r="XDP158" s="168"/>
      <c r="XDQ158" s="168"/>
      <c r="XDR158" s="168"/>
      <c r="XDS158" s="168"/>
      <c r="XDT158" s="168"/>
      <c r="XDU158" s="168"/>
      <c r="XDV158" s="168"/>
      <c r="XDW158" s="168"/>
      <c r="XDX158" s="168"/>
      <c r="XDY158" s="168"/>
      <c r="XDZ158" s="168"/>
      <c r="XEA158" s="168"/>
      <c r="XEB158" s="168"/>
      <c r="XEC158" s="168"/>
      <c r="XED158" s="168"/>
      <c r="XEE158" s="168"/>
      <c r="XEF158" s="168"/>
    </row>
    <row r="159" spans="1:16360" s="79" customFormat="1" ht="44.25" hidden="1" customHeight="1" x14ac:dyDescent="0.3">
      <c r="A159" s="145">
        <v>754</v>
      </c>
      <c r="B159" s="120" t="s">
        <v>125</v>
      </c>
      <c r="C159" s="120">
        <v>10064136</v>
      </c>
      <c r="D159" s="145" t="s">
        <v>266</v>
      </c>
      <c r="E159" s="145" t="s">
        <v>267</v>
      </c>
      <c r="F159" s="145" t="s">
        <v>148</v>
      </c>
      <c r="G159" s="159">
        <v>45807</v>
      </c>
      <c r="H159" s="105"/>
      <c r="I159" s="120"/>
      <c r="J159" s="278">
        <v>2000</v>
      </c>
      <c r="K159" s="145"/>
      <c r="L159" s="145">
        <f>Table3[[#This Row],[PoW]]*Table3[[#This Row],[ToV in 1.000]]</f>
        <v>0</v>
      </c>
      <c r="M159" s="145" t="s">
        <v>3958</v>
      </c>
      <c r="N159" s="145" t="s">
        <v>4014</v>
      </c>
      <c r="O159" s="79" t="s">
        <v>4008</v>
      </c>
      <c r="Q159" s="169"/>
      <c r="R159" s="169"/>
      <c r="S159" s="169"/>
      <c r="T159" s="79" t="s">
        <v>268</v>
      </c>
      <c r="Y159" s="86"/>
      <c r="Z159" s="159"/>
      <c r="AA159" s="159"/>
      <c r="AB159" s="159"/>
      <c r="AC159" s="159"/>
      <c r="AH159" s="120"/>
      <c r="AL159" s="87"/>
      <c r="AM159" s="87"/>
      <c r="AN159" s="87"/>
      <c r="AO159" s="87"/>
      <c r="AP159" s="87"/>
      <c r="AQ159" s="87"/>
      <c r="AT159" s="168"/>
      <c r="AU159" s="168"/>
      <c r="AV159" s="168"/>
      <c r="AW159" s="168"/>
      <c r="AX159" s="168"/>
      <c r="AY159" s="168"/>
      <c r="AZ159" s="168"/>
      <c r="BA159" s="168"/>
      <c r="BB159" s="168"/>
      <c r="BC159" s="168"/>
      <c r="BD159" s="168"/>
      <c r="BE159" s="168"/>
      <c r="BF159" s="168"/>
      <c r="BG159" s="168"/>
      <c r="BH159" s="168"/>
      <c r="BI159" s="168"/>
      <c r="BJ159" s="168"/>
      <c r="BK159" s="168"/>
      <c r="BL159" s="168"/>
      <c r="BM159" s="168"/>
      <c r="BN159" s="168"/>
      <c r="BO159" s="168"/>
      <c r="BP159" s="168"/>
      <c r="BQ159" s="168"/>
      <c r="BR159" s="168"/>
      <c r="BS159" s="168"/>
      <c r="BT159" s="168"/>
      <c r="BU159" s="168"/>
      <c r="BV159" s="168"/>
      <c r="BW159" s="168"/>
      <c r="BX159" s="168"/>
      <c r="BY159" s="168"/>
      <c r="BZ159" s="168"/>
      <c r="CA159" s="168"/>
      <c r="CB159" s="168"/>
      <c r="CC159" s="168"/>
      <c r="CD159" s="168"/>
      <c r="CE159" s="168"/>
      <c r="CF159" s="168"/>
      <c r="CG159" s="168"/>
      <c r="CH159" s="168"/>
      <c r="CI159" s="168"/>
      <c r="CJ159" s="168"/>
      <c r="CK159" s="168"/>
      <c r="CL159" s="168"/>
      <c r="CM159" s="168"/>
      <c r="CN159" s="168"/>
      <c r="CO159" s="168"/>
      <c r="CP159" s="168"/>
      <c r="CQ159" s="168"/>
      <c r="CR159" s="168"/>
      <c r="CS159" s="168"/>
      <c r="CT159" s="168"/>
      <c r="CU159" s="168"/>
      <c r="CV159" s="168"/>
      <c r="CW159" s="168"/>
      <c r="CX159" s="168"/>
      <c r="CY159" s="168"/>
      <c r="CZ159" s="168"/>
      <c r="DA159" s="168"/>
      <c r="DB159" s="168"/>
      <c r="DC159" s="168"/>
      <c r="DD159" s="168"/>
      <c r="DE159" s="168"/>
      <c r="DF159" s="168"/>
      <c r="DG159" s="168"/>
      <c r="DH159" s="168"/>
      <c r="DI159" s="168"/>
      <c r="DJ159" s="168"/>
      <c r="DK159" s="168"/>
      <c r="DL159" s="168"/>
      <c r="DM159" s="168"/>
      <c r="DN159" s="168"/>
      <c r="DO159" s="168"/>
      <c r="DP159" s="168"/>
      <c r="DQ159" s="168"/>
      <c r="DR159" s="168"/>
      <c r="DS159" s="168"/>
      <c r="DT159" s="168"/>
      <c r="DU159" s="168"/>
      <c r="DV159" s="168"/>
      <c r="DW159" s="168"/>
      <c r="DX159" s="168"/>
      <c r="DY159" s="168"/>
      <c r="DZ159" s="168"/>
      <c r="EA159" s="168"/>
      <c r="EB159" s="168"/>
      <c r="EC159" s="168"/>
      <c r="ED159" s="168"/>
      <c r="EE159" s="168"/>
      <c r="EF159" s="168"/>
      <c r="EG159" s="168"/>
      <c r="EH159" s="168"/>
      <c r="EI159" s="168"/>
      <c r="EJ159" s="168"/>
      <c r="EK159" s="168"/>
      <c r="EL159" s="168"/>
      <c r="EM159" s="168"/>
      <c r="EN159" s="168"/>
      <c r="EO159" s="168"/>
      <c r="EP159" s="168"/>
      <c r="EQ159" s="168"/>
      <c r="ER159" s="168"/>
      <c r="ES159" s="168"/>
      <c r="ET159" s="168"/>
      <c r="EU159" s="168"/>
      <c r="EV159" s="168"/>
      <c r="EW159" s="168"/>
      <c r="EX159" s="168"/>
      <c r="EY159" s="168"/>
      <c r="EZ159" s="168"/>
      <c r="FA159" s="168"/>
      <c r="FB159" s="168"/>
      <c r="FC159" s="168"/>
      <c r="FD159" s="168"/>
      <c r="FE159" s="168"/>
      <c r="FF159" s="168"/>
      <c r="FG159" s="168"/>
      <c r="FH159" s="168"/>
      <c r="FI159" s="168"/>
      <c r="FJ159" s="168"/>
      <c r="FK159" s="168"/>
      <c r="FL159" s="168"/>
      <c r="FM159" s="168"/>
      <c r="FN159" s="168"/>
      <c r="FO159" s="168"/>
      <c r="FP159" s="168"/>
      <c r="FQ159" s="168"/>
      <c r="FR159" s="168"/>
      <c r="FS159" s="168"/>
      <c r="FT159" s="168"/>
      <c r="FU159" s="168"/>
      <c r="FV159" s="168"/>
      <c r="FW159" s="168"/>
      <c r="FX159" s="168"/>
      <c r="FY159" s="168"/>
      <c r="FZ159" s="168"/>
      <c r="GA159" s="168"/>
      <c r="GB159" s="168"/>
      <c r="GC159" s="168"/>
      <c r="GD159" s="168"/>
      <c r="GE159" s="168"/>
      <c r="GF159" s="168"/>
      <c r="GG159" s="168"/>
      <c r="GH159" s="168"/>
      <c r="GI159" s="168"/>
      <c r="GJ159" s="168"/>
      <c r="GK159" s="168"/>
      <c r="GL159" s="168"/>
      <c r="GM159" s="168"/>
      <c r="GN159" s="168"/>
      <c r="GO159" s="168"/>
      <c r="GP159" s="168"/>
      <c r="GQ159" s="168"/>
      <c r="GR159" s="168"/>
      <c r="GS159" s="168"/>
      <c r="GT159" s="168"/>
      <c r="GU159" s="168"/>
      <c r="GV159" s="168"/>
      <c r="GW159" s="168"/>
      <c r="GX159" s="168"/>
      <c r="GY159" s="168"/>
      <c r="GZ159" s="168"/>
      <c r="HA159" s="168"/>
      <c r="HB159" s="168"/>
      <c r="HC159" s="168"/>
      <c r="HD159" s="168"/>
      <c r="HE159" s="168"/>
      <c r="HF159" s="168"/>
      <c r="HG159" s="168"/>
      <c r="HH159" s="168"/>
      <c r="HI159" s="168"/>
      <c r="HJ159" s="168"/>
      <c r="HK159" s="168"/>
      <c r="HL159" s="168"/>
      <c r="HM159" s="168"/>
      <c r="HN159" s="168"/>
      <c r="HO159" s="168"/>
      <c r="HP159" s="168"/>
      <c r="HQ159" s="168"/>
      <c r="HR159" s="168"/>
      <c r="HS159" s="168"/>
      <c r="HT159" s="168"/>
      <c r="HU159" s="168"/>
      <c r="HV159" s="168"/>
      <c r="HW159" s="168"/>
      <c r="HX159" s="168"/>
      <c r="HY159" s="168"/>
      <c r="HZ159" s="168"/>
      <c r="IA159" s="168"/>
      <c r="IB159" s="168"/>
      <c r="IC159" s="168"/>
      <c r="ID159" s="168"/>
      <c r="IE159" s="168"/>
      <c r="IF159" s="168"/>
      <c r="IG159" s="168"/>
      <c r="IH159" s="168"/>
      <c r="II159" s="168"/>
      <c r="IJ159" s="168"/>
      <c r="IK159" s="168"/>
      <c r="IL159" s="168"/>
      <c r="IM159" s="168"/>
      <c r="IN159" s="168"/>
      <c r="IO159" s="168"/>
      <c r="IP159" s="168"/>
      <c r="IQ159" s="168"/>
      <c r="IR159" s="168"/>
      <c r="IS159" s="168"/>
      <c r="IT159" s="168"/>
      <c r="IU159" s="168"/>
      <c r="IV159" s="168"/>
      <c r="IW159" s="168"/>
      <c r="IX159" s="168"/>
      <c r="IY159" s="168"/>
      <c r="IZ159" s="168"/>
      <c r="JA159" s="168"/>
      <c r="JB159" s="168"/>
      <c r="JC159" s="168"/>
      <c r="JD159" s="168"/>
      <c r="JE159" s="168"/>
      <c r="JF159" s="168"/>
      <c r="JG159" s="168"/>
      <c r="JH159" s="168"/>
      <c r="JI159" s="168"/>
      <c r="JJ159" s="168"/>
      <c r="JK159" s="168"/>
      <c r="JL159" s="168"/>
      <c r="JM159" s="168"/>
      <c r="JN159" s="168"/>
      <c r="JO159" s="168"/>
      <c r="JP159" s="168"/>
      <c r="JQ159" s="168"/>
      <c r="JR159" s="168"/>
      <c r="JS159" s="168"/>
      <c r="JT159" s="168"/>
      <c r="JU159" s="168"/>
      <c r="JV159" s="168"/>
      <c r="JW159" s="168"/>
      <c r="JX159" s="168"/>
      <c r="JY159" s="168"/>
      <c r="JZ159" s="168"/>
      <c r="KA159" s="168"/>
      <c r="KB159" s="168"/>
      <c r="KC159" s="168"/>
      <c r="KD159" s="168"/>
      <c r="KE159" s="168"/>
      <c r="KF159" s="168"/>
      <c r="KG159" s="168"/>
      <c r="KH159" s="168"/>
      <c r="KI159" s="168"/>
      <c r="KJ159" s="168"/>
      <c r="KK159" s="168"/>
      <c r="KL159" s="168"/>
      <c r="KM159" s="168"/>
      <c r="KN159" s="168"/>
      <c r="KO159" s="168"/>
      <c r="KP159" s="168"/>
      <c r="KQ159" s="168"/>
      <c r="KR159" s="168"/>
      <c r="KS159" s="168"/>
      <c r="KT159" s="168"/>
      <c r="KU159" s="168"/>
      <c r="KV159" s="168"/>
      <c r="KW159" s="168"/>
      <c r="KX159" s="168"/>
      <c r="KY159" s="168"/>
      <c r="KZ159" s="168"/>
      <c r="LA159" s="168"/>
      <c r="LB159" s="168"/>
      <c r="LC159" s="168"/>
      <c r="LD159" s="168"/>
      <c r="LE159" s="168"/>
      <c r="LF159" s="168"/>
      <c r="LG159" s="168"/>
      <c r="LH159" s="168"/>
      <c r="LI159" s="168"/>
      <c r="LJ159" s="168"/>
      <c r="LK159" s="168"/>
      <c r="LL159" s="168"/>
      <c r="LM159" s="168"/>
      <c r="LN159" s="168"/>
      <c r="LO159" s="168"/>
      <c r="LP159" s="168"/>
      <c r="LQ159" s="168"/>
      <c r="LR159" s="168"/>
      <c r="LS159" s="168"/>
      <c r="LT159" s="168"/>
      <c r="LU159" s="168"/>
      <c r="LV159" s="168"/>
      <c r="LW159" s="168"/>
      <c r="LX159" s="168"/>
      <c r="LY159" s="168"/>
      <c r="LZ159" s="168"/>
      <c r="MA159" s="168"/>
      <c r="MB159" s="168"/>
      <c r="MC159" s="168"/>
      <c r="MD159" s="168"/>
      <c r="ME159" s="168"/>
      <c r="MF159" s="168"/>
      <c r="MG159" s="168"/>
      <c r="MH159" s="168"/>
      <c r="MI159" s="168"/>
      <c r="MJ159" s="168"/>
      <c r="MK159" s="168"/>
      <c r="ML159" s="168"/>
      <c r="MM159" s="168"/>
      <c r="MN159" s="168"/>
      <c r="MO159" s="168"/>
      <c r="MP159" s="168"/>
      <c r="MQ159" s="168"/>
      <c r="MR159" s="168"/>
      <c r="MS159" s="168"/>
      <c r="MT159" s="168"/>
      <c r="MU159" s="168"/>
      <c r="MV159" s="168"/>
      <c r="MW159" s="168"/>
      <c r="MX159" s="168"/>
      <c r="MY159" s="168"/>
      <c r="MZ159" s="168"/>
      <c r="NA159" s="168"/>
      <c r="NB159" s="168"/>
      <c r="NC159" s="168"/>
      <c r="ND159" s="168"/>
      <c r="NE159" s="168"/>
      <c r="NF159" s="168"/>
      <c r="NG159" s="168"/>
      <c r="NH159" s="168"/>
      <c r="NI159" s="168"/>
      <c r="NJ159" s="168"/>
      <c r="NK159" s="168"/>
      <c r="NL159" s="168"/>
      <c r="NM159" s="168"/>
      <c r="NN159" s="168"/>
      <c r="NO159" s="168"/>
      <c r="NP159" s="168"/>
      <c r="NQ159" s="168"/>
      <c r="NR159" s="168"/>
      <c r="NS159" s="168"/>
      <c r="NT159" s="168"/>
      <c r="NU159" s="168"/>
      <c r="NV159" s="168"/>
      <c r="NW159" s="168"/>
      <c r="NX159" s="168"/>
      <c r="NY159" s="168"/>
      <c r="NZ159" s="168"/>
      <c r="OA159" s="168"/>
      <c r="OB159" s="168"/>
      <c r="OC159" s="168"/>
      <c r="OD159" s="168"/>
      <c r="OE159" s="168"/>
      <c r="OF159" s="168"/>
      <c r="OG159" s="168"/>
      <c r="OH159" s="168"/>
      <c r="OI159" s="168"/>
      <c r="OJ159" s="168"/>
      <c r="OK159" s="168"/>
      <c r="OL159" s="168"/>
      <c r="OM159" s="168"/>
      <c r="ON159" s="168"/>
      <c r="OO159" s="168"/>
      <c r="OP159" s="168"/>
      <c r="OQ159" s="168"/>
      <c r="OR159" s="168"/>
      <c r="OS159" s="168"/>
      <c r="OT159" s="168"/>
      <c r="OU159" s="168"/>
      <c r="OV159" s="168"/>
      <c r="OW159" s="168"/>
      <c r="OX159" s="168"/>
      <c r="OY159" s="168"/>
      <c r="OZ159" s="168"/>
      <c r="PA159" s="168"/>
      <c r="PB159" s="168"/>
      <c r="PC159" s="168"/>
      <c r="PD159" s="168"/>
      <c r="PE159" s="168"/>
      <c r="PF159" s="168"/>
      <c r="PG159" s="168"/>
      <c r="PH159" s="168"/>
      <c r="PI159" s="168"/>
      <c r="PJ159" s="168"/>
      <c r="PK159" s="168"/>
      <c r="PL159" s="168"/>
      <c r="PM159" s="168"/>
      <c r="PN159" s="168"/>
      <c r="PO159" s="168"/>
      <c r="PP159" s="168"/>
      <c r="PQ159" s="168"/>
      <c r="PR159" s="168"/>
      <c r="PS159" s="168"/>
      <c r="PT159" s="168"/>
      <c r="PU159" s="168"/>
      <c r="PV159" s="168"/>
      <c r="PW159" s="168"/>
      <c r="PX159" s="168"/>
      <c r="PY159" s="168"/>
      <c r="PZ159" s="168"/>
      <c r="QA159" s="168"/>
      <c r="QB159" s="168"/>
      <c r="QC159" s="168"/>
      <c r="QD159" s="168"/>
      <c r="QE159" s="168"/>
      <c r="QF159" s="168"/>
      <c r="QG159" s="168"/>
      <c r="QH159" s="168"/>
      <c r="QI159" s="168"/>
      <c r="QJ159" s="168"/>
      <c r="QK159" s="168"/>
      <c r="QL159" s="168"/>
      <c r="QM159" s="168"/>
      <c r="QN159" s="168"/>
      <c r="QO159" s="168"/>
      <c r="QP159" s="168"/>
      <c r="QQ159" s="168"/>
      <c r="QR159" s="168"/>
      <c r="QS159" s="168"/>
      <c r="QT159" s="168"/>
      <c r="QU159" s="168"/>
      <c r="QV159" s="168"/>
      <c r="QW159" s="168"/>
      <c r="QX159" s="168"/>
      <c r="QY159" s="168"/>
      <c r="QZ159" s="168"/>
      <c r="RA159" s="168"/>
      <c r="RB159" s="168"/>
      <c r="RC159" s="168"/>
      <c r="RD159" s="168"/>
      <c r="RE159" s="168"/>
      <c r="RF159" s="168"/>
      <c r="RG159" s="168"/>
      <c r="RH159" s="168"/>
      <c r="RI159" s="168"/>
      <c r="RJ159" s="168"/>
      <c r="RK159" s="168"/>
      <c r="RL159" s="168"/>
      <c r="RM159" s="168"/>
      <c r="RN159" s="168"/>
      <c r="RO159" s="168"/>
      <c r="RP159" s="168"/>
      <c r="RQ159" s="168"/>
      <c r="RR159" s="168"/>
      <c r="RS159" s="168"/>
      <c r="RT159" s="168"/>
      <c r="RU159" s="168"/>
      <c r="RV159" s="168"/>
      <c r="RW159" s="168"/>
      <c r="RX159" s="168"/>
      <c r="RY159" s="168"/>
      <c r="RZ159" s="168"/>
      <c r="SA159" s="168"/>
      <c r="SB159" s="168"/>
      <c r="SC159" s="168"/>
      <c r="SD159" s="168"/>
      <c r="SE159" s="168"/>
      <c r="SF159" s="168"/>
      <c r="SG159" s="168"/>
      <c r="SH159" s="168"/>
      <c r="SI159" s="168"/>
      <c r="SJ159" s="168"/>
      <c r="SK159" s="168"/>
      <c r="SL159" s="168"/>
      <c r="SM159" s="168"/>
      <c r="SN159" s="168"/>
      <c r="SO159" s="168"/>
      <c r="SP159" s="168"/>
      <c r="SQ159" s="168"/>
      <c r="SR159" s="168"/>
      <c r="SS159" s="168"/>
      <c r="ST159" s="168"/>
      <c r="SU159" s="168"/>
      <c r="SV159" s="168"/>
      <c r="SW159" s="168"/>
      <c r="SX159" s="168"/>
      <c r="SY159" s="168"/>
      <c r="SZ159" s="168"/>
      <c r="TA159" s="168"/>
      <c r="TB159" s="168"/>
      <c r="TC159" s="168"/>
      <c r="TD159" s="168"/>
      <c r="TE159" s="168"/>
      <c r="TF159" s="168"/>
      <c r="TG159" s="168"/>
      <c r="TH159" s="168"/>
      <c r="TI159" s="168"/>
      <c r="TJ159" s="168"/>
      <c r="TK159" s="168"/>
      <c r="TL159" s="168"/>
      <c r="TM159" s="168"/>
      <c r="TN159" s="168"/>
      <c r="TO159" s="168"/>
      <c r="TP159" s="168"/>
      <c r="TQ159" s="168"/>
      <c r="TR159" s="168"/>
      <c r="TS159" s="168"/>
      <c r="TT159" s="168"/>
      <c r="TU159" s="168"/>
      <c r="TV159" s="168"/>
      <c r="TW159" s="168"/>
      <c r="TX159" s="168"/>
      <c r="TY159" s="168"/>
      <c r="TZ159" s="168"/>
      <c r="UA159" s="168"/>
      <c r="UB159" s="168"/>
      <c r="UC159" s="168"/>
      <c r="UD159" s="168"/>
      <c r="UE159" s="168"/>
      <c r="UF159" s="168"/>
      <c r="UG159" s="168"/>
      <c r="UH159" s="168"/>
      <c r="UI159" s="168"/>
      <c r="UJ159" s="168"/>
      <c r="UK159" s="168"/>
      <c r="UL159" s="168"/>
      <c r="UM159" s="168"/>
      <c r="UN159" s="168"/>
      <c r="UO159" s="168"/>
      <c r="UP159" s="168"/>
      <c r="UQ159" s="168"/>
      <c r="UR159" s="168"/>
      <c r="US159" s="168"/>
      <c r="UT159" s="168"/>
      <c r="UU159" s="168"/>
      <c r="UV159" s="168"/>
      <c r="UW159" s="168"/>
      <c r="UX159" s="168"/>
      <c r="UY159" s="168"/>
      <c r="UZ159" s="168"/>
      <c r="VA159" s="168"/>
      <c r="VB159" s="168"/>
      <c r="VC159" s="168"/>
      <c r="VD159" s="168"/>
      <c r="VE159" s="168"/>
      <c r="VF159" s="168"/>
      <c r="VG159" s="168"/>
      <c r="VH159" s="168"/>
      <c r="VI159" s="168"/>
      <c r="VJ159" s="168"/>
      <c r="VK159" s="168"/>
      <c r="VL159" s="168"/>
      <c r="VM159" s="168"/>
      <c r="VN159" s="168"/>
      <c r="VO159" s="168"/>
      <c r="VP159" s="168"/>
      <c r="VQ159" s="168"/>
      <c r="VR159" s="168"/>
      <c r="VS159" s="168"/>
      <c r="VT159" s="168"/>
      <c r="VU159" s="168"/>
      <c r="VV159" s="168"/>
      <c r="VW159" s="168"/>
      <c r="VX159" s="168"/>
      <c r="VY159" s="168"/>
      <c r="VZ159" s="168"/>
      <c r="WA159" s="168"/>
      <c r="WB159" s="168"/>
      <c r="WC159" s="168"/>
      <c r="WD159" s="168"/>
      <c r="WE159" s="168"/>
      <c r="WF159" s="168"/>
      <c r="WG159" s="168"/>
      <c r="WH159" s="168"/>
      <c r="WI159" s="168"/>
      <c r="WJ159" s="168"/>
      <c r="WK159" s="168"/>
      <c r="WL159" s="168"/>
      <c r="WM159" s="168"/>
      <c r="WN159" s="168"/>
      <c r="WO159" s="168"/>
      <c r="WP159" s="168"/>
      <c r="WQ159" s="168"/>
      <c r="WR159" s="168"/>
      <c r="WS159" s="168"/>
      <c r="WT159" s="168"/>
      <c r="WU159" s="168"/>
      <c r="WV159" s="168"/>
      <c r="WW159" s="168"/>
      <c r="WX159" s="168"/>
      <c r="WY159" s="168"/>
      <c r="WZ159" s="168"/>
      <c r="XA159" s="168"/>
      <c r="XB159" s="168"/>
      <c r="XC159" s="168"/>
      <c r="XD159" s="168"/>
      <c r="XE159" s="168"/>
      <c r="XF159" s="168"/>
      <c r="XG159" s="168"/>
      <c r="XH159" s="168"/>
      <c r="XI159" s="168"/>
      <c r="XJ159" s="168"/>
      <c r="XK159" s="168"/>
      <c r="XL159" s="168"/>
      <c r="XM159" s="168"/>
      <c r="XN159" s="168"/>
      <c r="XO159" s="168"/>
      <c r="XP159" s="168"/>
      <c r="XQ159" s="168"/>
      <c r="XR159" s="168"/>
      <c r="XS159" s="168"/>
      <c r="XT159" s="168"/>
      <c r="XU159" s="168"/>
      <c r="XV159" s="168"/>
      <c r="XW159" s="168"/>
      <c r="XX159" s="168"/>
      <c r="XY159" s="168"/>
      <c r="XZ159" s="168"/>
      <c r="YA159" s="168"/>
      <c r="YB159" s="168"/>
      <c r="YC159" s="168"/>
      <c r="YD159" s="168"/>
      <c r="YE159" s="168"/>
      <c r="YF159" s="168"/>
      <c r="YG159" s="168"/>
      <c r="YH159" s="168"/>
      <c r="YI159" s="168"/>
      <c r="YJ159" s="168"/>
      <c r="YK159" s="168"/>
      <c r="YL159" s="168"/>
      <c r="YM159" s="168"/>
      <c r="YN159" s="168"/>
      <c r="YO159" s="168"/>
      <c r="YP159" s="168"/>
      <c r="YQ159" s="168"/>
      <c r="YR159" s="168"/>
      <c r="YS159" s="168"/>
      <c r="YT159" s="168"/>
      <c r="YU159" s="168"/>
      <c r="YV159" s="168"/>
      <c r="YW159" s="168"/>
      <c r="YX159" s="168"/>
      <c r="YY159" s="168"/>
      <c r="YZ159" s="168"/>
      <c r="ZA159" s="168"/>
      <c r="ZB159" s="168"/>
      <c r="ZC159" s="168"/>
      <c r="ZD159" s="168"/>
      <c r="ZE159" s="168"/>
      <c r="ZF159" s="168"/>
      <c r="ZG159" s="168"/>
      <c r="ZH159" s="168"/>
      <c r="ZI159" s="168"/>
      <c r="ZJ159" s="168"/>
      <c r="ZK159" s="168"/>
      <c r="ZL159" s="168"/>
      <c r="ZM159" s="168"/>
      <c r="ZN159" s="168"/>
      <c r="ZO159" s="168"/>
      <c r="ZP159" s="168"/>
      <c r="ZQ159" s="168"/>
      <c r="ZR159" s="168"/>
      <c r="ZS159" s="168"/>
      <c r="ZT159" s="168"/>
      <c r="ZU159" s="168"/>
      <c r="ZV159" s="168"/>
      <c r="ZW159" s="168"/>
      <c r="ZX159" s="168"/>
      <c r="ZY159" s="168"/>
      <c r="ZZ159" s="168"/>
      <c r="AAA159" s="168"/>
      <c r="AAB159" s="168"/>
      <c r="AAC159" s="168"/>
      <c r="AAD159" s="168"/>
      <c r="AAE159" s="168"/>
      <c r="AAF159" s="168"/>
      <c r="AAG159" s="168"/>
      <c r="AAH159" s="168"/>
      <c r="AAI159" s="168"/>
      <c r="AAJ159" s="168"/>
      <c r="AAK159" s="168"/>
      <c r="AAL159" s="168"/>
      <c r="AAM159" s="168"/>
      <c r="AAN159" s="168"/>
      <c r="AAO159" s="168"/>
      <c r="AAP159" s="168"/>
      <c r="AAQ159" s="168"/>
      <c r="AAR159" s="168"/>
      <c r="AAS159" s="168"/>
      <c r="AAT159" s="168"/>
      <c r="AAU159" s="168"/>
      <c r="AAV159" s="168"/>
      <c r="AAW159" s="168"/>
      <c r="AAX159" s="168"/>
      <c r="AAY159" s="168"/>
      <c r="AAZ159" s="168"/>
      <c r="ABA159" s="168"/>
      <c r="ABB159" s="168"/>
      <c r="ABC159" s="168"/>
      <c r="ABD159" s="168"/>
      <c r="ABE159" s="168"/>
      <c r="ABF159" s="168"/>
      <c r="ABG159" s="168"/>
      <c r="ABH159" s="168"/>
      <c r="ABI159" s="168"/>
      <c r="ABJ159" s="168"/>
      <c r="ABK159" s="168"/>
      <c r="ABL159" s="168"/>
      <c r="ABM159" s="168"/>
      <c r="ABN159" s="168"/>
      <c r="ABO159" s="168"/>
      <c r="ABP159" s="168"/>
      <c r="ABQ159" s="168"/>
      <c r="ABR159" s="168"/>
      <c r="ABS159" s="168"/>
      <c r="ABT159" s="168"/>
      <c r="ABU159" s="168"/>
      <c r="ABV159" s="168"/>
      <c r="ABW159" s="168"/>
      <c r="ABX159" s="168"/>
      <c r="ABY159" s="168"/>
      <c r="ABZ159" s="168"/>
      <c r="ACA159" s="168"/>
      <c r="ACB159" s="168"/>
      <c r="ACC159" s="168"/>
      <c r="ACD159" s="168"/>
      <c r="ACE159" s="168"/>
      <c r="ACF159" s="168"/>
      <c r="ACG159" s="168"/>
      <c r="ACH159" s="168"/>
      <c r="ACI159" s="168"/>
      <c r="ACJ159" s="168"/>
      <c r="ACK159" s="168"/>
      <c r="ACL159" s="168"/>
      <c r="ACM159" s="168"/>
      <c r="ACN159" s="168"/>
      <c r="ACO159" s="168"/>
      <c r="ACP159" s="168"/>
      <c r="ACQ159" s="168"/>
      <c r="ACR159" s="168"/>
      <c r="ACS159" s="168"/>
      <c r="ACT159" s="168"/>
      <c r="ACU159" s="168"/>
      <c r="ACV159" s="168"/>
      <c r="ACW159" s="168"/>
      <c r="ACX159" s="168"/>
      <c r="ACY159" s="168"/>
      <c r="ACZ159" s="168"/>
      <c r="ADA159" s="168"/>
      <c r="ADB159" s="168"/>
      <c r="ADC159" s="168"/>
      <c r="ADD159" s="168"/>
      <c r="ADE159" s="168"/>
      <c r="ADF159" s="168"/>
      <c r="ADG159" s="168"/>
      <c r="ADH159" s="168"/>
      <c r="ADI159" s="168"/>
      <c r="ADJ159" s="168"/>
      <c r="ADK159" s="168"/>
      <c r="ADL159" s="168"/>
      <c r="ADM159" s="168"/>
      <c r="ADN159" s="168"/>
      <c r="ADO159" s="168"/>
      <c r="ADP159" s="168"/>
      <c r="ADQ159" s="168"/>
      <c r="ADR159" s="168"/>
      <c r="ADS159" s="168"/>
      <c r="ADT159" s="168"/>
      <c r="ADU159" s="168"/>
      <c r="ADV159" s="168"/>
      <c r="ADW159" s="168"/>
      <c r="ADX159" s="168"/>
      <c r="ADY159" s="168"/>
      <c r="ADZ159" s="168"/>
      <c r="AEA159" s="168"/>
      <c r="AEB159" s="168"/>
      <c r="AEC159" s="168"/>
      <c r="AED159" s="168"/>
      <c r="AEE159" s="168"/>
      <c r="AEF159" s="168"/>
      <c r="AEG159" s="168"/>
      <c r="AEH159" s="168"/>
      <c r="AEI159" s="168"/>
      <c r="AEJ159" s="168"/>
      <c r="AEK159" s="168"/>
      <c r="AEL159" s="168"/>
      <c r="AEM159" s="168"/>
      <c r="AEN159" s="168"/>
      <c r="AEO159" s="168"/>
      <c r="AEP159" s="168"/>
      <c r="AEQ159" s="168"/>
      <c r="AER159" s="168"/>
      <c r="AES159" s="168"/>
      <c r="AET159" s="168"/>
      <c r="AEU159" s="168"/>
      <c r="AEV159" s="168"/>
      <c r="AEW159" s="168"/>
      <c r="AEX159" s="168"/>
      <c r="AEY159" s="168"/>
      <c r="AEZ159" s="168"/>
      <c r="AFA159" s="168"/>
      <c r="AFB159" s="168"/>
      <c r="AFC159" s="168"/>
      <c r="AFD159" s="168"/>
      <c r="AFE159" s="168"/>
      <c r="AFF159" s="168"/>
      <c r="AFG159" s="168"/>
      <c r="AFH159" s="168"/>
      <c r="AFI159" s="168"/>
      <c r="AFJ159" s="168"/>
      <c r="AFK159" s="168"/>
      <c r="AFL159" s="168"/>
      <c r="AFM159" s="168"/>
      <c r="AFN159" s="168"/>
      <c r="AFO159" s="168"/>
      <c r="AFP159" s="168"/>
      <c r="AFQ159" s="168"/>
      <c r="AFR159" s="168"/>
      <c r="AFS159" s="168"/>
      <c r="AFT159" s="168"/>
      <c r="AFU159" s="168"/>
      <c r="AFV159" s="168"/>
      <c r="AFW159" s="168"/>
      <c r="AFX159" s="168"/>
      <c r="AFY159" s="168"/>
      <c r="AFZ159" s="168"/>
      <c r="AGA159" s="168"/>
      <c r="AGB159" s="168"/>
      <c r="AGC159" s="168"/>
      <c r="AGD159" s="168"/>
      <c r="AGE159" s="168"/>
      <c r="AGF159" s="168"/>
      <c r="AGG159" s="168"/>
      <c r="AGH159" s="168"/>
      <c r="AGI159" s="168"/>
      <c r="AGJ159" s="168"/>
      <c r="AGK159" s="168"/>
      <c r="AGL159" s="168"/>
      <c r="AGM159" s="168"/>
      <c r="AGN159" s="168"/>
      <c r="AGO159" s="168"/>
      <c r="AGP159" s="168"/>
      <c r="AGQ159" s="168"/>
      <c r="AGR159" s="168"/>
      <c r="AGS159" s="168"/>
      <c r="AGT159" s="168"/>
      <c r="AGU159" s="168"/>
      <c r="AGV159" s="168"/>
      <c r="AGW159" s="168"/>
      <c r="AGX159" s="168"/>
      <c r="AGY159" s="168"/>
      <c r="AGZ159" s="168"/>
      <c r="AHA159" s="168"/>
      <c r="AHB159" s="168"/>
      <c r="AHC159" s="168"/>
      <c r="AHD159" s="168"/>
      <c r="AHE159" s="168"/>
      <c r="AHF159" s="168"/>
      <c r="AHG159" s="168"/>
      <c r="AHH159" s="168"/>
      <c r="AHI159" s="168"/>
      <c r="AHJ159" s="168"/>
      <c r="AHK159" s="168"/>
      <c r="AHL159" s="168"/>
      <c r="AHM159" s="168"/>
      <c r="AHN159" s="168"/>
      <c r="AHO159" s="168"/>
      <c r="AHP159" s="168"/>
      <c r="AHQ159" s="168"/>
      <c r="AHR159" s="168"/>
      <c r="AHS159" s="168"/>
      <c r="AHT159" s="168"/>
      <c r="AHU159" s="168"/>
      <c r="AHV159" s="168"/>
      <c r="AHW159" s="168"/>
      <c r="AHX159" s="168"/>
      <c r="AHY159" s="168"/>
      <c r="AHZ159" s="168"/>
      <c r="AIA159" s="168"/>
      <c r="AIB159" s="168"/>
      <c r="AIC159" s="168"/>
      <c r="AID159" s="168"/>
      <c r="AIE159" s="168"/>
      <c r="AIF159" s="168"/>
      <c r="AIG159" s="168"/>
      <c r="AIH159" s="168"/>
      <c r="AII159" s="168"/>
      <c r="AIJ159" s="168"/>
      <c r="AIK159" s="168"/>
      <c r="AIL159" s="168"/>
      <c r="AIM159" s="168"/>
      <c r="AIN159" s="168"/>
      <c r="AIO159" s="168"/>
      <c r="AIP159" s="168"/>
      <c r="AIQ159" s="168"/>
      <c r="AIR159" s="168"/>
      <c r="AIS159" s="168"/>
      <c r="AIT159" s="168"/>
      <c r="AIU159" s="168"/>
      <c r="AIV159" s="168"/>
      <c r="AIW159" s="168"/>
      <c r="AIX159" s="168"/>
      <c r="AIY159" s="168"/>
      <c r="AIZ159" s="168"/>
      <c r="AJA159" s="168"/>
      <c r="AJB159" s="168"/>
      <c r="AJC159" s="168"/>
      <c r="AJD159" s="168"/>
      <c r="AJE159" s="168"/>
      <c r="AJF159" s="168"/>
      <c r="AJG159" s="168"/>
      <c r="AJH159" s="168"/>
      <c r="AJI159" s="168"/>
      <c r="AJJ159" s="168"/>
      <c r="AJK159" s="168"/>
      <c r="AJL159" s="168"/>
      <c r="AJM159" s="168"/>
      <c r="AJN159" s="168"/>
      <c r="AJO159" s="168"/>
      <c r="AJP159" s="168"/>
      <c r="AJQ159" s="168"/>
      <c r="AJR159" s="168"/>
      <c r="AJS159" s="168"/>
      <c r="AJT159" s="168"/>
      <c r="AJU159" s="168"/>
      <c r="AJV159" s="168"/>
      <c r="AJW159" s="168"/>
      <c r="AJX159" s="168"/>
      <c r="AJY159" s="168"/>
      <c r="AJZ159" s="168"/>
      <c r="AKA159" s="168"/>
      <c r="AKB159" s="168"/>
      <c r="AKC159" s="168"/>
      <c r="AKD159" s="168"/>
      <c r="AKE159" s="168"/>
      <c r="AKF159" s="168"/>
      <c r="AKG159" s="168"/>
      <c r="AKH159" s="168"/>
      <c r="AKI159" s="168"/>
      <c r="AKJ159" s="168"/>
      <c r="AKK159" s="168"/>
      <c r="AKL159" s="168"/>
      <c r="AKM159" s="168"/>
      <c r="AKN159" s="168"/>
      <c r="AKO159" s="168"/>
      <c r="AKP159" s="168"/>
      <c r="AKQ159" s="168"/>
      <c r="AKR159" s="168"/>
      <c r="AKS159" s="168"/>
      <c r="AKT159" s="168"/>
      <c r="AKU159" s="168"/>
      <c r="AKV159" s="168"/>
      <c r="AKW159" s="168"/>
      <c r="AKX159" s="168"/>
      <c r="AKY159" s="168"/>
      <c r="AKZ159" s="168"/>
      <c r="ALA159" s="168"/>
      <c r="ALB159" s="168"/>
      <c r="ALC159" s="168"/>
      <c r="ALD159" s="168"/>
      <c r="ALE159" s="168"/>
      <c r="ALF159" s="168"/>
      <c r="ALG159" s="168"/>
      <c r="ALH159" s="168"/>
      <c r="ALI159" s="168"/>
      <c r="ALJ159" s="168"/>
      <c r="ALK159" s="168"/>
      <c r="ALL159" s="168"/>
      <c r="ALM159" s="168"/>
      <c r="ALN159" s="168"/>
      <c r="ALO159" s="168"/>
      <c r="ALP159" s="168"/>
      <c r="ALQ159" s="168"/>
      <c r="ALR159" s="168"/>
      <c r="ALS159" s="168"/>
      <c r="ALT159" s="168"/>
      <c r="ALU159" s="168"/>
      <c r="ALV159" s="168"/>
      <c r="ALW159" s="168"/>
      <c r="ALX159" s="168"/>
      <c r="ALY159" s="168"/>
      <c r="ALZ159" s="168"/>
      <c r="AMA159" s="168"/>
      <c r="AMB159" s="168"/>
      <c r="AMC159" s="168"/>
      <c r="AMD159" s="168"/>
      <c r="AME159" s="168"/>
      <c r="AMF159" s="168"/>
      <c r="AMG159" s="168"/>
      <c r="AMH159" s="168"/>
      <c r="AMI159" s="168"/>
      <c r="AMJ159" s="168"/>
      <c r="AMK159" s="168"/>
      <c r="AML159" s="168"/>
      <c r="AMM159" s="168"/>
      <c r="AMN159" s="168"/>
      <c r="AMO159" s="168"/>
      <c r="AMP159" s="168"/>
      <c r="AMQ159" s="168"/>
      <c r="AMR159" s="168"/>
      <c r="AMS159" s="168"/>
      <c r="AMT159" s="168"/>
      <c r="AMU159" s="168"/>
      <c r="AMV159" s="168"/>
      <c r="AMW159" s="168"/>
      <c r="AMX159" s="168"/>
      <c r="AMY159" s="168"/>
      <c r="AMZ159" s="168"/>
      <c r="ANA159" s="168"/>
      <c r="ANB159" s="168"/>
      <c r="ANC159" s="168"/>
      <c r="AND159" s="168"/>
      <c r="ANE159" s="168"/>
      <c r="ANF159" s="168"/>
      <c r="ANG159" s="168"/>
      <c r="ANH159" s="168"/>
      <c r="ANI159" s="168"/>
      <c r="ANJ159" s="168"/>
      <c r="ANK159" s="168"/>
      <c r="ANL159" s="168"/>
      <c r="ANM159" s="168"/>
      <c r="ANN159" s="168"/>
      <c r="ANO159" s="168"/>
      <c r="ANP159" s="168"/>
      <c r="ANQ159" s="168"/>
      <c r="ANR159" s="168"/>
      <c r="ANS159" s="168"/>
      <c r="ANT159" s="168"/>
      <c r="ANU159" s="168"/>
      <c r="ANV159" s="168"/>
      <c r="ANW159" s="168"/>
      <c r="ANX159" s="168"/>
      <c r="ANY159" s="168"/>
      <c r="ANZ159" s="168"/>
      <c r="AOA159" s="168"/>
      <c r="AOB159" s="168"/>
      <c r="AOC159" s="168"/>
      <c r="AOD159" s="168"/>
      <c r="AOE159" s="168"/>
      <c r="AOF159" s="168"/>
      <c r="AOG159" s="168"/>
      <c r="AOH159" s="168"/>
      <c r="AOI159" s="168"/>
      <c r="AOJ159" s="168"/>
      <c r="AOK159" s="168"/>
      <c r="AOL159" s="168"/>
      <c r="AOM159" s="168"/>
      <c r="AON159" s="168"/>
      <c r="AOO159" s="168"/>
      <c r="AOP159" s="168"/>
      <c r="AOQ159" s="168"/>
      <c r="AOR159" s="168"/>
      <c r="AOS159" s="168"/>
      <c r="AOT159" s="168"/>
      <c r="AOU159" s="168"/>
      <c r="AOV159" s="168"/>
      <c r="AOW159" s="168"/>
      <c r="AOX159" s="168"/>
      <c r="AOY159" s="168"/>
      <c r="AOZ159" s="168"/>
      <c r="APA159" s="168"/>
      <c r="APB159" s="168"/>
      <c r="APC159" s="168"/>
      <c r="APD159" s="168"/>
      <c r="APE159" s="168"/>
      <c r="APF159" s="168"/>
      <c r="APG159" s="168"/>
      <c r="APH159" s="168"/>
      <c r="API159" s="168"/>
      <c r="APJ159" s="168"/>
      <c r="APK159" s="168"/>
      <c r="APL159" s="168"/>
      <c r="APM159" s="168"/>
      <c r="APN159" s="168"/>
      <c r="APO159" s="168"/>
      <c r="APP159" s="168"/>
      <c r="APQ159" s="168"/>
      <c r="APR159" s="168"/>
      <c r="APS159" s="168"/>
      <c r="APT159" s="168"/>
      <c r="APU159" s="168"/>
      <c r="APV159" s="168"/>
      <c r="APW159" s="168"/>
      <c r="APX159" s="168"/>
      <c r="APY159" s="168"/>
      <c r="APZ159" s="168"/>
      <c r="AQA159" s="168"/>
      <c r="AQB159" s="168"/>
      <c r="AQC159" s="168"/>
      <c r="AQD159" s="168"/>
      <c r="AQE159" s="168"/>
      <c r="AQF159" s="168"/>
      <c r="AQG159" s="168"/>
      <c r="AQH159" s="168"/>
      <c r="AQI159" s="168"/>
      <c r="AQJ159" s="168"/>
      <c r="AQK159" s="168"/>
      <c r="AQL159" s="168"/>
      <c r="AQM159" s="168"/>
      <c r="AQN159" s="168"/>
      <c r="AQO159" s="168"/>
      <c r="AQP159" s="168"/>
      <c r="AQQ159" s="168"/>
      <c r="AQR159" s="168"/>
      <c r="AQS159" s="168"/>
      <c r="AQT159" s="168"/>
      <c r="AQU159" s="168"/>
      <c r="AQV159" s="168"/>
      <c r="AQW159" s="168"/>
      <c r="AQX159" s="168"/>
      <c r="AQY159" s="168"/>
      <c r="AQZ159" s="168"/>
      <c r="ARA159" s="168"/>
      <c r="ARB159" s="168"/>
      <c r="ARC159" s="168"/>
      <c r="ARD159" s="168"/>
      <c r="ARE159" s="168"/>
      <c r="ARF159" s="168"/>
      <c r="ARG159" s="168"/>
      <c r="ARH159" s="168"/>
      <c r="ARI159" s="168"/>
      <c r="ARJ159" s="168"/>
      <c r="ARK159" s="168"/>
      <c r="ARL159" s="168"/>
      <c r="ARM159" s="168"/>
      <c r="ARN159" s="168"/>
      <c r="ARO159" s="168"/>
      <c r="ARP159" s="168"/>
      <c r="ARQ159" s="168"/>
      <c r="ARR159" s="168"/>
      <c r="ARS159" s="168"/>
      <c r="ART159" s="168"/>
      <c r="ARU159" s="168"/>
      <c r="ARV159" s="168"/>
      <c r="ARW159" s="168"/>
      <c r="ARX159" s="168"/>
      <c r="ARY159" s="168"/>
      <c r="ARZ159" s="168"/>
      <c r="ASA159" s="168"/>
      <c r="ASB159" s="168"/>
      <c r="ASC159" s="168"/>
      <c r="ASD159" s="168"/>
      <c r="ASE159" s="168"/>
      <c r="ASF159" s="168"/>
      <c r="ASG159" s="168"/>
      <c r="ASH159" s="168"/>
      <c r="ASI159" s="168"/>
      <c r="ASJ159" s="168"/>
      <c r="ASK159" s="168"/>
      <c r="ASL159" s="168"/>
      <c r="ASM159" s="168"/>
      <c r="ASN159" s="168"/>
      <c r="ASO159" s="168"/>
      <c r="ASP159" s="168"/>
      <c r="ASQ159" s="168"/>
      <c r="ASR159" s="168"/>
      <c r="ASS159" s="168"/>
      <c r="AST159" s="168"/>
      <c r="ASU159" s="168"/>
      <c r="ASV159" s="168"/>
      <c r="ASW159" s="168"/>
      <c r="ASX159" s="168"/>
      <c r="ASY159" s="168"/>
      <c r="ASZ159" s="168"/>
      <c r="ATA159" s="168"/>
      <c r="ATB159" s="168"/>
      <c r="ATC159" s="168"/>
      <c r="ATD159" s="168"/>
      <c r="ATE159" s="168"/>
      <c r="ATF159" s="168"/>
      <c r="ATG159" s="168"/>
      <c r="ATH159" s="168"/>
      <c r="ATI159" s="168"/>
      <c r="ATJ159" s="168"/>
      <c r="ATK159" s="168"/>
      <c r="ATL159" s="168"/>
      <c r="ATM159" s="168"/>
      <c r="ATN159" s="168"/>
      <c r="ATO159" s="168"/>
      <c r="ATP159" s="168"/>
      <c r="ATQ159" s="168"/>
      <c r="ATR159" s="168"/>
      <c r="ATS159" s="168"/>
      <c r="ATT159" s="168"/>
      <c r="ATU159" s="168"/>
      <c r="ATV159" s="168"/>
      <c r="ATW159" s="168"/>
      <c r="ATX159" s="168"/>
      <c r="ATY159" s="168"/>
      <c r="ATZ159" s="168"/>
      <c r="AUA159" s="168"/>
      <c r="AUB159" s="168"/>
      <c r="AUC159" s="168"/>
      <c r="AUD159" s="168"/>
      <c r="AUE159" s="168"/>
      <c r="AUF159" s="168"/>
      <c r="AUG159" s="168"/>
      <c r="AUH159" s="168"/>
      <c r="AUI159" s="168"/>
      <c r="AUJ159" s="168"/>
      <c r="AUK159" s="168"/>
      <c r="AUL159" s="168"/>
      <c r="AUM159" s="168"/>
      <c r="AUN159" s="168"/>
      <c r="AUO159" s="168"/>
      <c r="AUP159" s="168"/>
      <c r="AUQ159" s="168"/>
      <c r="AUR159" s="168"/>
      <c r="AUS159" s="168"/>
      <c r="AUT159" s="168"/>
      <c r="AUU159" s="168"/>
      <c r="AUV159" s="168"/>
      <c r="AUW159" s="168"/>
      <c r="AUX159" s="168"/>
      <c r="AUY159" s="168"/>
      <c r="AUZ159" s="168"/>
      <c r="AVA159" s="168"/>
      <c r="AVB159" s="168"/>
      <c r="AVC159" s="168"/>
      <c r="AVD159" s="168"/>
      <c r="AVE159" s="168"/>
      <c r="AVF159" s="168"/>
      <c r="AVG159" s="168"/>
      <c r="AVH159" s="168"/>
      <c r="AVI159" s="168"/>
      <c r="AVJ159" s="168"/>
      <c r="AVK159" s="168"/>
      <c r="AVL159" s="168"/>
      <c r="AVM159" s="168"/>
      <c r="AVN159" s="168"/>
      <c r="AVO159" s="168"/>
      <c r="AVP159" s="168"/>
      <c r="AVQ159" s="168"/>
      <c r="AVR159" s="168"/>
      <c r="AVS159" s="168"/>
      <c r="AVT159" s="168"/>
      <c r="AVU159" s="168"/>
      <c r="AVV159" s="168"/>
      <c r="AVW159" s="168"/>
      <c r="AVX159" s="168"/>
      <c r="AVY159" s="168"/>
      <c r="AVZ159" s="168"/>
      <c r="AWA159" s="168"/>
      <c r="AWB159" s="168"/>
      <c r="AWC159" s="168"/>
      <c r="AWD159" s="168"/>
      <c r="AWE159" s="168"/>
      <c r="AWF159" s="168"/>
      <c r="AWG159" s="168"/>
      <c r="AWH159" s="168"/>
      <c r="AWI159" s="168"/>
      <c r="AWJ159" s="168"/>
      <c r="AWK159" s="168"/>
      <c r="AWL159" s="168"/>
      <c r="AWM159" s="168"/>
      <c r="AWN159" s="168"/>
      <c r="AWO159" s="168"/>
      <c r="AWP159" s="168"/>
      <c r="AWQ159" s="168"/>
      <c r="AWR159" s="168"/>
      <c r="AWS159" s="168"/>
      <c r="AWT159" s="168"/>
      <c r="AWU159" s="168"/>
      <c r="AWV159" s="168"/>
      <c r="AWW159" s="168"/>
      <c r="AWX159" s="168"/>
      <c r="AWY159" s="168"/>
      <c r="AWZ159" s="168"/>
      <c r="AXA159" s="168"/>
      <c r="AXB159" s="168"/>
      <c r="AXC159" s="168"/>
      <c r="AXD159" s="168"/>
      <c r="AXE159" s="168"/>
      <c r="AXF159" s="168"/>
      <c r="AXG159" s="168"/>
      <c r="AXH159" s="168"/>
      <c r="AXI159" s="168"/>
      <c r="AXJ159" s="168"/>
      <c r="AXK159" s="168"/>
      <c r="AXL159" s="168"/>
      <c r="AXM159" s="168"/>
      <c r="AXN159" s="168"/>
      <c r="AXO159" s="168"/>
      <c r="AXP159" s="168"/>
      <c r="AXQ159" s="168"/>
      <c r="AXR159" s="168"/>
      <c r="AXS159" s="168"/>
      <c r="AXT159" s="168"/>
      <c r="AXU159" s="168"/>
      <c r="AXV159" s="168"/>
      <c r="AXW159" s="168"/>
      <c r="AXX159" s="168"/>
      <c r="AXY159" s="168"/>
      <c r="AXZ159" s="168"/>
      <c r="AYA159" s="168"/>
      <c r="AYB159" s="168"/>
      <c r="AYC159" s="168"/>
      <c r="AYD159" s="168"/>
      <c r="AYE159" s="168"/>
      <c r="AYF159" s="168"/>
      <c r="AYG159" s="168"/>
      <c r="AYH159" s="168"/>
      <c r="AYI159" s="168"/>
      <c r="AYJ159" s="168"/>
      <c r="AYK159" s="168"/>
      <c r="AYL159" s="168"/>
      <c r="AYM159" s="168"/>
      <c r="AYN159" s="168"/>
      <c r="AYO159" s="168"/>
      <c r="AYP159" s="168"/>
      <c r="AYQ159" s="168"/>
      <c r="AYR159" s="168"/>
      <c r="AYS159" s="168"/>
      <c r="AYT159" s="168"/>
      <c r="AYU159" s="168"/>
      <c r="AYV159" s="168"/>
      <c r="AYW159" s="168"/>
      <c r="AYX159" s="168"/>
      <c r="AYY159" s="168"/>
      <c r="AYZ159" s="168"/>
      <c r="AZA159" s="168"/>
      <c r="AZB159" s="168"/>
      <c r="AZC159" s="168"/>
      <c r="AZD159" s="168"/>
      <c r="AZE159" s="168"/>
      <c r="AZF159" s="168"/>
      <c r="AZG159" s="168"/>
      <c r="AZH159" s="168"/>
      <c r="AZI159" s="168"/>
      <c r="AZJ159" s="168"/>
      <c r="AZK159" s="168"/>
      <c r="AZL159" s="168"/>
      <c r="AZM159" s="168"/>
      <c r="AZN159" s="168"/>
      <c r="AZO159" s="168"/>
      <c r="AZP159" s="168"/>
      <c r="AZQ159" s="168"/>
      <c r="AZR159" s="168"/>
      <c r="AZS159" s="168"/>
      <c r="AZT159" s="168"/>
      <c r="AZU159" s="168"/>
      <c r="AZV159" s="168"/>
      <c r="AZW159" s="168"/>
      <c r="AZX159" s="168"/>
      <c r="AZY159" s="168"/>
      <c r="AZZ159" s="168"/>
      <c r="BAA159" s="168"/>
      <c r="BAB159" s="168"/>
      <c r="BAC159" s="168"/>
      <c r="BAD159" s="168"/>
      <c r="BAE159" s="168"/>
      <c r="BAF159" s="168"/>
      <c r="BAG159" s="168"/>
      <c r="BAH159" s="168"/>
      <c r="BAI159" s="168"/>
      <c r="BAJ159" s="168"/>
      <c r="BAK159" s="168"/>
      <c r="BAL159" s="168"/>
      <c r="BAM159" s="168"/>
      <c r="BAN159" s="168"/>
      <c r="BAO159" s="168"/>
      <c r="BAP159" s="168"/>
      <c r="BAQ159" s="168"/>
      <c r="BAR159" s="168"/>
      <c r="BAS159" s="168"/>
      <c r="BAT159" s="168"/>
      <c r="BAU159" s="168"/>
      <c r="BAV159" s="168"/>
      <c r="BAW159" s="168"/>
      <c r="BAX159" s="168"/>
      <c r="BAY159" s="168"/>
      <c r="BAZ159" s="168"/>
      <c r="BBA159" s="168"/>
      <c r="BBB159" s="168"/>
      <c r="BBC159" s="168"/>
      <c r="BBD159" s="168"/>
      <c r="BBE159" s="168"/>
      <c r="BBF159" s="168"/>
      <c r="BBG159" s="168"/>
      <c r="BBH159" s="168"/>
      <c r="BBI159" s="168"/>
      <c r="BBJ159" s="168"/>
      <c r="BBK159" s="168"/>
      <c r="BBL159" s="168"/>
      <c r="BBM159" s="168"/>
      <c r="BBN159" s="168"/>
      <c r="BBO159" s="168"/>
      <c r="BBP159" s="168"/>
      <c r="BBQ159" s="168"/>
      <c r="BBR159" s="168"/>
      <c r="BBS159" s="168"/>
      <c r="BBT159" s="168"/>
      <c r="BBU159" s="168"/>
      <c r="BBV159" s="168"/>
      <c r="BBW159" s="168"/>
      <c r="BBX159" s="168"/>
      <c r="BBY159" s="168"/>
      <c r="BBZ159" s="168"/>
      <c r="BCA159" s="168"/>
      <c r="BCB159" s="168"/>
      <c r="BCC159" s="168"/>
      <c r="BCD159" s="168"/>
      <c r="BCE159" s="168"/>
      <c r="BCF159" s="168"/>
      <c r="BCG159" s="168"/>
      <c r="BCH159" s="168"/>
      <c r="BCI159" s="168"/>
      <c r="BCJ159" s="168"/>
      <c r="BCK159" s="168"/>
      <c r="BCL159" s="168"/>
      <c r="BCM159" s="168"/>
      <c r="BCN159" s="168"/>
      <c r="BCO159" s="168"/>
      <c r="BCP159" s="168"/>
      <c r="BCQ159" s="168"/>
      <c r="BCR159" s="168"/>
      <c r="BCS159" s="168"/>
      <c r="BCT159" s="168"/>
      <c r="BCU159" s="168"/>
      <c r="BCV159" s="168"/>
      <c r="BCW159" s="168"/>
      <c r="BCX159" s="168"/>
      <c r="BCY159" s="168"/>
      <c r="BCZ159" s="168"/>
      <c r="BDA159" s="168"/>
      <c r="BDB159" s="168"/>
      <c r="BDC159" s="168"/>
      <c r="BDD159" s="168"/>
      <c r="BDE159" s="168"/>
      <c r="BDF159" s="168"/>
      <c r="BDG159" s="168"/>
      <c r="BDH159" s="168"/>
      <c r="BDI159" s="168"/>
      <c r="BDJ159" s="168"/>
      <c r="BDK159" s="168"/>
      <c r="BDL159" s="168"/>
      <c r="BDM159" s="168"/>
      <c r="BDN159" s="168"/>
      <c r="BDO159" s="168"/>
      <c r="BDP159" s="168"/>
      <c r="BDQ159" s="168"/>
      <c r="BDR159" s="168"/>
      <c r="BDS159" s="168"/>
      <c r="BDT159" s="168"/>
      <c r="BDU159" s="168"/>
      <c r="BDV159" s="168"/>
      <c r="BDW159" s="168"/>
      <c r="BDX159" s="168"/>
      <c r="BDY159" s="168"/>
      <c r="BDZ159" s="168"/>
      <c r="BEA159" s="168"/>
      <c r="BEB159" s="168"/>
      <c r="BEC159" s="168"/>
      <c r="BED159" s="168"/>
      <c r="BEE159" s="168"/>
      <c r="BEF159" s="168"/>
      <c r="BEG159" s="168"/>
      <c r="BEH159" s="168"/>
      <c r="BEI159" s="168"/>
      <c r="BEJ159" s="168"/>
      <c r="BEK159" s="168"/>
      <c r="BEL159" s="168"/>
      <c r="BEM159" s="168"/>
      <c r="BEN159" s="168"/>
      <c r="BEO159" s="168"/>
      <c r="BEP159" s="168"/>
      <c r="BEQ159" s="168"/>
      <c r="BER159" s="168"/>
      <c r="BES159" s="168"/>
      <c r="BET159" s="168"/>
      <c r="BEU159" s="168"/>
      <c r="BEV159" s="168"/>
      <c r="BEW159" s="168"/>
      <c r="BEX159" s="168"/>
      <c r="BEY159" s="168"/>
      <c r="BEZ159" s="168"/>
      <c r="BFA159" s="168"/>
      <c r="BFB159" s="168"/>
      <c r="BFC159" s="168"/>
      <c r="BFD159" s="168"/>
      <c r="BFE159" s="168"/>
      <c r="BFF159" s="168"/>
      <c r="BFG159" s="168"/>
      <c r="BFH159" s="168"/>
      <c r="BFI159" s="168"/>
      <c r="BFJ159" s="168"/>
      <c r="BFK159" s="168"/>
      <c r="BFL159" s="168"/>
      <c r="BFM159" s="168"/>
      <c r="BFN159" s="168"/>
      <c r="BFO159" s="168"/>
      <c r="BFP159" s="168"/>
      <c r="BFQ159" s="168"/>
      <c r="BFR159" s="168"/>
      <c r="BFS159" s="168"/>
      <c r="BFT159" s="168"/>
      <c r="BFU159" s="168"/>
      <c r="BFV159" s="168"/>
      <c r="BFW159" s="168"/>
      <c r="BFX159" s="168"/>
      <c r="BFY159" s="168"/>
      <c r="BFZ159" s="168"/>
      <c r="BGA159" s="168"/>
      <c r="BGB159" s="168"/>
      <c r="BGC159" s="168"/>
      <c r="BGD159" s="168"/>
      <c r="BGE159" s="168"/>
      <c r="BGF159" s="168"/>
      <c r="BGG159" s="168"/>
      <c r="BGH159" s="168"/>
      <c r="BGI159" s="168"/>
      <c r="BGJ159" s="168"/>
      <c r="BGK159" s="168"/>
      <c r="BGL159" s="168"/>
      <c r="BGM159" s="168"/>
      <c r="BGN159" s="168"/>
      <c r="BGO159" s="168"/>
      <c r="BGP159" s="168"/>
      <c r="BGQ159" s="168"/>
      <c r="BGR159" s="168"/>
      <c r="BGS159" s="168"/>
      <c r="BGT159" s="168"/>
      <c r="BGU159" s="168"/>
      <c r="BGV159" s="168"/>
      <c r="BGW159" s="168"/>
      <c r="BGX159" s="168"/>
      <c r="BGY159" s="168"/>
      <c r="BGZ159" s="168"/>
      <c r="BHA159" s="168"/>
      <c r="BHB159" s="168"/>
      <c r="BHC159" s="168"/>
      <c r="BHD159" s="168"/>
      <c r="BHE159" s="168"/>
      <c r="BHF159" s="168"/>
      <c r="BHG159" s="168"/>
      <c r="BHH159" s="168"/>
      <c r="BHI159" s="168"/>
      <c r="BHJ159" s="168"/>
      <c r="BHK159" s="168"/>
      <c r="BHL159" s="168"/>
      <c r="BHM159" s="168"/>
      <c r="BHN159" s="168"/>
      <c r="BHO159" s="168"/>
      <c r="BHP159" s="168"/>
      <c r="BHQ159" s="168"/>
      <c r="BHR159" s="168"/>
      <c r="BHS159" s="168"/>
      <c r="BHT159" s="168"/>
      <c r="BHU159" s="168"/>
      <c r="BHV159" s="168"/>
      <c r="BHW159" s="168"/>
      <c r="BHX159" s="168"/>
      <c r="BHY159" s="168"/>
      <c r="BHZ159" s="168"/>
      <c r="BIA159" s="168"/>
      <c r="BIB159" s="168"/>
      <c r="BIC159" s="168"/>
      <c r="BID159" s="168"/>
      <c r="BIE159" s="168"/>
      <c r="BIF159" s="168"/>
      <c r="BIG159" s="168"/>
      <c r="BIH159" s="168"/>
      <c r="BII159" s="168"/>
      <c r="BIJ159" s="168"/>
      <c r="BIK159" s="168"/>
      <c r="BIL159" s="168"/>
      <c r="BIM159" s="168"/>
      <c r="BIN159" s="168"/>
      <c r="BIO159" s="168"/>
      <c r="BIP159" s="168"/>
      <c r="BIQ159" s="168"/>
      <c r="BIR159" s="168"/>
      <c r="BIS159" s="168"/>
      <c r="BIT159" s="168"/>
      <c r="BIU159" s="168"/>
      <c r="BIV159" s="168"/>
      <c r="BIW159" s="168"/>
      <c r="BIX159" s="168"/>
      <c r="BIY159" s="168"/>
      <c r="BIZ159" s="168"/>
      <c r="BJA159" s="168"/>
      <c r="BJB159" s="168"/>
      <c r="BJC159" s="168"/>
      <c r="BJD159" s="168"/>
      <c r="BJE159" s="168"/>
      <c r="BJF159" s="168"/>
      <c r="BJG159" s="168"/>
      <c r="BJH159" s="168"/>
      <c r="BJI159" s="168"/>
      <c r="BJJ159" s="168"/>
      <c r="BJK159" s="168"/>
      <c r="BJL159" s="168"/>
      <c r="BJM159" s="168"/>
      <c r="BJN159" s="168"/>
      <c r="BJO159" s="168"/>
      <c r="BJP159" s="168"/>
      <c r="BJQ159" s="168"/>
      <c r="BJR159" s="168"/>
      <c r="BJS159" s="168"/>
      <c r="BJT159" s="168"/>
      <c r="BJU159" s="168"/>
      <c r="BJV159" s="168"/>
      <c r="BJW159" s="168"/>
      <c r="BJX159" s="168"/>
      <c r="BJY159" s="168"/>
      <c r="BJZ159" s="168"/>
      <c r="BKA159" s="168"/>
      <c r="BKB159" s="168"/>
      <c r="BKC159" s="168"/>
      <c r="BKD159" s="168"/>
      <c r="BKE159" s="168"/>
      <c r="BKF159" s="168"/>
      <c r="BKG159" s="168"/>
      <c r="BKH159" s="168"/>
      <c r="BKI159" s="168"/>
      <c r="BKJ159" s="168"/>
      <c r="BKK159" s="168"/>
      <c r="BKL159" s="168"/>
      <c r="BKM159" s="168"/>
      <c r="BKN159" s="168"/>
      <c r="BKO159" s="168"/>
      <c r="BKP159" s="168"/>
      <c r="BKQ159" s="168"/>
      <c r="BKR159" s="168"/>
      <c r="BKS159" s="168"/>
      <c r="BKT159" s="168"/>
      <c r="BKU159" s="168"/>
      <c r="BKV159" s="168"/>
      <c r="BKW159" s="168"/>
      <c r="BKX159" s="168"/>
      <c r="BKY159" s="168"/>
      <c r="BKZ159" s="168"/>
      <c r="BLA159" s="168"/>
      <c r="BLB159" s="168"/>
      <c r="BLC159" s="168"/>
      <c r="BLD159" s="168"/>
      <c r="BLE159" s="168"/>
      <c r="BLF159" s="168"/>
      <c r="BLG159" s="168"/>
      <c r="BLH159" s="168"/>
      <c r="BLI159" s="168"/>
      <c r="BLJ159" s="168"/>
      <c r="BLK159" s="168"/>
      <c r="BLL159" s="168"/>
      <c r="BLM159" s="168"/>
      <c r="BLN159" s="168"/>
      <c r="BLO159" s="168"/>
      <c r="BLP159" s="168"/>
      <c r="BLQ159" s="168"/>
      <c r="BLR159" s="168"/>
      <c r="BLS159" s="168"/>
      <c r="BLT159" s="168"/>
      <c r="BLU159" s="168"/>
      <c r="BLV159" s="168"/>
      <c r="BLW159" s="168"/>
      <c r="BLX159" s="168"/>
      <c r="BLY159" s="168"/>
      <c r="BLZ159" s="168"/>
      <c r="BMA159" s="168"/>
      <c r="BMB159" s="168"/>
      <c r="BMC159" s="168"/>
      <c r="BMD159" s="168"/>
      <c r="BME159" s="168"/>
      <c r="BMF159" s="168"/>
      <c r="BMG159" s="168"/>
      <c r="BMH159" s="168"/>
      <c r="BMI159" s="168"/>
      <c r="BMJ159" s="168"/>
      <c r="BMK159" s="168"/>
      <c r="BML159" s="168"/>
      <c r="BMM159" s="168"/>
      <c r="BMN159" s="168"/>
      <c r="BMO159" s="168"/>
      <c r="BMP159" s="168"/>
      <c r="BMQ159" s="168"/>
      <c r="BMR159" s="168"/>
      <c r="BMS159" s="168"/>
      <c r="BMT159" s="168"/>
      <c r="BMU159" s="168"/>
      <c r="BMV159" s="168"/>
      <c r="BMW159" s="168"/>
      <c r="BMX159" s="168"/>
      <c r="BMY159" s="168"/>
      <c r="BMZ159" s="168"/>
      <c r="BNA159" s="168"/>
      <c r="BNB159" s="168"/>
      <c r="BNC159" s="168"/>
      <c r="BND159" s="168"/>
      <c r="BNE159" s="168"/>
      <c r="BNF159" s="168"/>
      <c r="BNG159" s="168"/>
      <c r="BNH159" s="168"/>
      <c r="BNI159" s="168"/>
      <c r="BNJ159" s="168"/>
      <c r="BNK159" s="168"/>
      <c r="BNL159" s="168"/>
      <c r="BNM159" s="168"/>
      <c r="BNN159" s="168"/>
      <c r="BNO159" s="168"/>
      <c r="BNP159" s="168"/>
      <c r="BNQ159" s="168"/>
      <c r="BNR159" s="168"/>
      <c r="BNS159" s="168"/>
      <c r="BNT159" s="168"/>
      <c r="BNU159" s="168"/>
      <c r="BNV159" s="168"/>
      <c r="BNW159" s="168"/>
      <c r="BNX159" s="168"/>
      <c r="BNY159" s="168"/>
      <c r="BNZ159" s="168"/>
      <c r="BOA159" s="168"/>
      <c r="BOB159" s="168"/>
      <c r="BOC159" s="168"/>
      <c r="BOD159" s="168"/>
      <c r="BOE159" s="168"/>
      <c r="BOF159" s="168"/>
      <c r="BOG159" s="168"/>
      <c r="BOH159" s="168"/>
      <c r="BOI159" s="168"/>
      <c r="BOJ159" s="168"/>
      <c r="BOK159" s="168"/>
      <c r="BOL159" s="168"/>
      <c r="BOM159" s="168"/>
      <c r="BON159" s="168"/>
      <c r="BOO159" s="168"/>
      <c r="BOP159" s="168"/>
      <c r="BOQ159" s="168"/>
      <c r="BOR159" s="168"/>
      <c r="BOS159" s="168"/>
      <c r="BOT159" s="168"/>
      <c r="BOU159" s="168"/>
      <c r="BOV159" s="168"/>
      <c r="BOW159" s="168"/>
      <c r="BOX159" s="168"/>
      <c r="BOY159" s="168"/>
      <c r="BOZ159" s="168"/>
      <c r="BPA159" s="168"/>
      <c r="BPB159" s="168"/>
      <c r="BPC159" s="168"/>
      <c r="BPD159" s="168"/>
      <c r="BPE159" s="168"/>
      <c r="BPF159" s="168"/>
      <c r="BPG159" s="168"/>
      <c r="BPH159" s="168"/>
      <c r="BPI159" s="168"/>
      <c r="BPJ159" s="168"/>
      <c r="BPK159" s="168"/>
      <c r="BPL159" s="168"/>
      <c r="BPM159" s="168"/>
      <c r="BPN159" s="168"/>
      <c r="BPO159" s="168"/>
      <c r="BPP159" s="168"/>
      <c r="BPQ159" s="168"/>
      <c r="BPR159" s="168"/>
      <c r="BPS159" s="168"/>
      <c r="BPT159" s="168"/>
      <c r="BPU159" s="168"/>
      <c r="BPV159" s="168"/>
      <c r="BPW159" s="168"/>
      <c r="BPX159" s="168"/>
      <c r="BPY159" s="168"/>
      <c r="BPZ159" s="168"/>
      <c r="BQA159" s="168"/>
      <c r="BQB159" s="168"/>
      <c r="BQC159" s="168"/>
      <c r="BQD159" s="168"/>
      <c r="BQE159" s="168"/>
      <c r="BQF159" s="168"/>
      <c r="BQG159" s="168"/>
      <c r="BQH159" s="168"/>
      <c r="BQI159" s="168"/>
      <c r="BQJ159" s="168"/>
      <c r="BQK159" s="168"/>
      <c r="BQL159" s="168"/>
      <c r="BQM159" s="168"/>
      <c r="BQN159" s="168"/>
      <c r="BQO159" s="168"/>
      <c r="BQP159" s="168"/>
      <c r="BQQ159" s="168"/>
      <c r="BQR159" s="168"/>
      <c r="BQS159" s="168"/>
      <c r="BQT159" s="168"/>
      <c r="BQU159" s="168"/>
      <c r="BQV159" s="168"/>
      <c r="BQW159" s="168"/>
      <c r="BQX159" s="168"/>
      <c r="BQY159" s="168"/>
      <c r="BQZ159" s="168"/>
      <c r="BRA159" s="168"/>
      <c r="BRB159" s="168"/>
      <c r="BRC159" s="168"/>
      <c r="BRD159" s="168"/>
      <c r="BRE159" s="168"/>
      <c r="BRF159" s="168"/>
      <c r="BRG159" s="168"/>
      <c r="BRH159" s="168"/>
      <c r="BRI159" s="168"/>
      <c r="BRJ159" s="168"/>
      <c r="BRK159" s="168"/>
      <c r="BRL159" s="168"/>
      <c r="BRM159" s="168"/>
      <c r="BRN159" s="168"/>
      <c r="BRO159" s="168"/>
      <c r="BRP159" s="168"/>
      <c r="BRQ159" s="168"/>
      <c r="BRR159" s="168"/>
      <c r="BRS159" s="168"/>
      <c r="BRT159" s="168"/>
      <c r="BRU159" s="168"/>
      <c r="BRV159" s="168"/>
      <c r="BRW159" s="168"/>
      <c r="BRX159" s="168"/>
      <c r="BRY159" s="168"/>
      <c r="BRZ159" s="168"/>
      <c r="BSA159" s="168"/>
      <c r="BSB159" s="168"/>
      <c r="BSC159" s="168"/>
      <c r="BSD159" s="168"/>
      <c r="BSE159" s="168"/>
      <c r="BSF159" s="168"/>
      <c r="BSG159" s="168"/>
      <c r="BSH159" s="168"/>
      <c r="BSI159" s="168"/>
      <c r="BSJ159" s="168"/>
      <c r="BSK159" s="168"/>
      <c r="BSL159" s="168"/>
      <c r="BSM159" s="168"/>
      <c r="BSN159" s="168"/>
      <c r="BSO159" s="168"/>
      <c r="BSP159" s="168"/>
      <c r="BSQ159" s="168"/>
      <c r="BSR159" s="168"/>
      <c r="BSS159" s="168"/>
      <c r="BST159" s="168"/>
      <c r="BSU159" s="168"/>
      <c r="BSV159" s="168"/>
      <c r="BSW159" s="168"/>
      <c r="BSX159" s="168"/>
      <c r="BSY159" s="168"/>
      <c r="BSZ159" s="168"/>
      <c r="BTA159" s="168"/>
      <c r="BTB159" s="168"/>
      <c r="BTC159" s="168"/>
      <c r="BTD159" s="168"/>
      <c r="BTE159" s="168"/>
      <c r="BTF159" s="168"/>
      <c r="BTG159" s="168"/>
      <c r="BTH159" s="168"/>
      <c r="BTI159" s="168"/>
      <c r="BTJ159" s="168"/>
      <c r="BTK159" s="168"/>
      <c r="BTL159" s="168"/>
      <c r="BTM159" s="168"/>
      <c r="BTN159" s="168"/>
      <c r="BTO159" s="168"/>
      <c r="BTP159" s="168"/>
      <c r="BTQ159" s="168"/>
      <c r="BTR159" s="168"/>
      <c r="BTS159" s="168"/>
      <c r="BTT159" s="168"/>
      <c r="BTU159" s="168"/>
      <c r="BTV159" s="168"/>
      <c r="BTW159" s="168"/>
      <c r="BTX159" s="168"/>
      <c r="BTY159" s="168"/>
      <c r="BTZ159" s="168"/>
      <c r="BUA159" s="168"/>
      <c r="BUB159" s="168"/>
      <c r="BUC159" s="168"/>
      <c r="BUD159" s="168"/>
      <c r="BUE159" s="168"/>
      <c r="BUF159" s="168"/>
      <c r="BUG159" s="168"/>
      <c r="BUH159" s="168"/>
      <c r="BUI159" s="168"/>
      <c r="BUJ159" s="168"/>
      <c r="BUK159" s="168"/>
      <c r="BUL159" s="168"/>
      <c r="BUM159" s="168"/>
      <c r="BUN159" s="168"/>
      <c r="BUO159" s="168"/>
      <c r="BUP159" s="168"/>
      <c r="BUQ159" s="168"/>
      <c r="BUR159" s="168"/>
      <c r="BUS159" s="168"/>
      <c r="BUT159" s="168"/>
      <c r="BUU159" s="168"/>
      <c r="BUV159" s="168"/>
      <c r="BUW159" s="168"/>
      <c r="BUX159" s="168"/>
      <c r="BUY159" s="168"/>
      <c r="BUZ159" s="168"/>
      <c r="BVA159" s="168"/>
      <c r="BVB159" s="168"/>
      <c r="BVC159" s="168"/>
      <c r="BVD159" s="168"/>
      <c r="BVE159" s="168"/>
      <c r="BVF159" s="168"/>
      <c r="BVG159" s="168"/>
      <c r="BVH159" s="168"/>
      <c r="BVI159" s="168"/>
      <c r="BVJ159" s="168"/>
      <c r="BVK159" s="168"/>
      <c r="BVL159" s="168"/>
      <c r="BVM159" s="168"/>
      <c r="BVN159" s="168"/>
      <c r="BVO159" s="168"/>
      <c r="BVP159" s="168"/>
      <c r="BVQ159" s="168"/>
      <c r="BVR159" s="168"/>
      <c r="BVS159" s="168"/>
      <c r="BVT159" s="168"/>
      <c r="BVU159" s="168"/>
      <c r="BVV159" s="168"/>
      <c r="BVW159" s="168"/>
      <c r="BVX159" s="168"/>
      <c r="BVY159" s="168"/>
      <c r="BVZ159" s="168"/>
      <c r="BWA159" s="168"/>
      <c r="BWB159" s="168"/>
      <c r="BWC159" s="168"/>
      <c r="BWD159" s="168"/>
      <c r="BWE159" s="168"/>
      <c r="BWF159" s="168"/>
      <c r="BWG159" s="168"/>
      <c r="BWH159" s="168"/>
      <c r="BWI159" s="168"/>
      <c r="BWJ159" s="168"/>
      <c r="BWK159" s="168"/>
      <c r="BWL159" s="168"/>
      <c r="BWM159" s="168"/>
      <c r="BWN159" s="168"/>
      <c r="BWO159" s="168"/>
      <c r="BWP159" s="168"/>
      <c r="BWQ159" s="168"/>
      <c r="BWR159" s="168"/>
      <c r="BWS159" s="168"/>
      <c r="BWT159" s="168"/>
      <c r="BWU159" s="168"/>
      <c r="BWV159" s="168"/>
      <c r="BWW159" s="168"/>
      <c r="BWX159" s="168"/>
      <c r="BWY159" s="168"/>
      <c r="BWZ159" s="168"/>
      <c r="BXA159" s="168"/>
      <c r="BXB159" s="168"/>
      <c r="BXC159" s="168"/>
      <c r="BXD159" s="168"/>
      <c r="BXE159" s="168"/>
      <c r="BXF159" s="168"/>
      <c r="BXG159" s="168"/>
      <c r="BXH159" s="168"/>
      <c r="BXI159" s="168"/>
      <c r="BXJ159" s="168"/>
      <c r="BXK159" s="168"/>
      <c r="BXL159" s="168"/>
      <c r="BXM159" s="168"/>
      <c r="BXN159" s="168"/>
      <c r="BXO159" s="168"/>
      <c r="BXP159" s="168"/>
      <c r="BXQ159" s="168"/>
      <c r="BXR159" s="168"/>
      <c r="BXS159" s="168"/>
      <c r="BXT159" s="168"/>
      <c r="BXU159" s="168"/>
      <c r="BXV159" s="168"/>
      <c r="BXW159" s="168"/>
      <c r="BXX159" s="168"/>
      <c r="BXY159" s="168"/>
      <c r="BXZ159" s="168"/>
      <c r="BYA159" s="168"/>
      <c r="BYB159" s="168"/>
      <c r="BYC159" s="168"/>
      <c r="BYD159" s="168"/>
      <c r="BYE159" s="168"/>
      <c r="BYF159" s="168"/>
      <c r="BYG159" s="168"/>
      <c r="BYH159" s="168"/>
      <c r="BYI159" s="168"/>
      <c r="BYJ159" s="168"/>
      <c r="BYK159" s="168"/>
      <c r="BYL159" s="168"/>
      <c r="BYM159" s="168"/>
      <c r="BYN159" s="168"/>
      <c r="BYO159" s="168"/>
      <c r="BYP159" s="168"/>
      <c r="BYQ159" s="168"/>
      <c r="BYR159" s="168"/>
      <c r="BYS159" s="168"/>
      <c r="BYT159" s="168"/>
      <c r="BYU159" s="168"/>
      <c r="BYV159" s="168"/>
      <c r="BYW159" s="168"/>
      <c r="BYX159" s="168"/>
      <c r="BYY159" s="168"/>
      <c r="BYZ159" s="168"/>
      <c r="BZA159" s="168"/>
      <c r="BZB159" s="168"/>
      <c r="BZC159" s="168"/>
      <c r="BZD159" s="168"/>
      <c r="BZE159" s="168"/>
      <c r="BZF159" s="168"/>
      <c r="BZG159" s="168"/>
      <c r="BZH159" s="168"/>
      <c r="BZI159" s="168"/>
      <c r="BZJ159" s="168"/>
      <c r="BZK159" s="168"/>
      <c r="BZL159" s="168"/>
      <c r="BZM159" s="168"/>
      <c r="BZN159" s="168"/>
      <c r="BZO159" s="168"/>
      <c r="BZP159" s="168"/>
      <c r="BZQ159" s="168"/>
      <c r="BZR159" s="168"/>
      <c r="BZS159" s="168"/>
      <c r="BZT159" s="168"/>
      <c r="BZU159" s="168"/>
      <c r="BZV159" s="168"/>
      <c r="BZW159" s="168"/>
      <c r="BZX159" s="168"/>
      <c r="BZY159" s="168"/>
      <c r="BZZ159" s="168"/>
      <c r="CAA159" s="168"/>
      <c r="CAB159" s="168"/>
      <c r="CAC159" s="168"/>
      <c r="CAD159" s="168"/>
      <c r="CAE159" s="168"/>
      <c r="CAF159" s="168"/>
      <c r="CAG159" s="168"/>
      <c r="CAH159" s="168"/>
      <c r="CAI159" s="168"/>
      <c r="CAJ159" s="168"/>
      <c r="CAK159" s="168"/>
      <c r="CAL159" s="168"/>
      <c r="CAM159" s="168"/>
      <c r="CAN159" s="168"/>
      <c r="CAO159" s="168"/>
      <c r="CAP159" s="168"/>
      <c r="CAQ159" s="168"/>
      <c r="CAR159" s="168"/>
      <c r="CAS159" s="168"/>
      <c r="CAT159" s="168"/>
      <c r="CAU159" s="168"/>
      <c r="CAV159" s="168"/>
      <c r="CAW159" s="168"/>
      <c r="CAX159" s="168"/>
      <c r="CAY159" s="168"/>
      <c r="CAZ159" s="168"/>
      <c r="CBA159" s="168"/>
      <c r="CBB159" s="168"/>
      <c r="CBC159" s="168"/>
      <c r="CBD159" s="168"/>
      <c r="CBE159" s="168"/>
      <c r="CBF159" s="168"/>
      <c r="CBG159" s="168"/>
      <c r="CBH159" s="168"/>
      <c r="CBI159" s="168"/>
      <c r="CBJ159" s="168"/>
      <c r="CBK159" s="168"/>
      <c r="CBL159" s="168"/>
      <c r="CBM159" s="168"/>
      <c r="CBN159" s="168"/>
      <c r="CBO159" s="168"/>
      <c r="CBP159" s="168"/>
      <c r="CBQ159" s="168"/>
      <c r="CBR159" s="168"/>
      <c r="CBS159" s="168"/>
      <c r="CBT159" s="168"/>
      <c r="CBU159" s="168"/>
      <c r="CBV159" s="168"/>
      <c r="CBW159" s="168"/>
      <c r="CBX159" s="168"/>
      <c r="CBY159" s="168"/>
      <c r="CBZ159" s="168"/>
      <c r="CCA159" s="168"/>
      <c r="CCB159" s="168"/>
      <c r="CCC159" s="168"/>
      <c r="CCD159" s="168"/>
      <c r="CCE159" s="168"/>
      <c r="CCF159" s="168"/>
      <c r="CCG159" s="168"/>
      <c r="CCH159" s="168"/>
      <c r="CCI159" s="168"/>
      <c r="CCJ159" s="168"/>
      <c r="CCK159" s="168"/>
      <c r="CCL159" s="168"/>
      <c r="CCM159" s="168"/>
      <c r="CCN159" s="168"/>
      <c r="CCO159" s="168"/>
      <c r="CCP159" s="168"/>
      <c r="CCQ159" s="168"/>
      <c r="CCR159" s="168"/>
      <c r="CCS159" s="168"/>
      <c r="CCT159" s="168"/>
      <c r="CCU159" s="168"/>
      <c r="CCV159" s="168"/>
      <c r="CCW159" s="168"/>
      <c r="CCX159" s="168"/>
      <c r="CCY159" s="168"/>
      <c r="CCZ159" s="168"/>
      <c r="CDA159" s="168"/>
      <c r="CDB159" s="168"/>
      <c r="CDC159" s="168"/>
      <c r="CDD159" s="168"/>
      <c r="CDE159" s="168"/>
      <c r="CDF159" s="168"/>
      <c r="CDG159" s="168"/>
      <c r="CDH159" s="168"/>
      <c r="CDI159" s="168"/>
      <c r="CDJ159" s="168"/>
      <c r="CDK159" s="168"/>
      <c r="CDL159" s="168"/>
      <c r="CDM159" s="168"/>
      <c r="CDN159" s="168"/>
      <c r="CDO159" s="168"/>
      <c r="CDP159" s="168"/>
      <c r="CDQ159" s="168"/>
      <c r="CDR159" s="168"/>
      <c r="CDS159" s="168"/>
      <c r="CDT159" s="168"/>
      <c r="CDU159" s="168"/>
      <c r="CDV159" s="168"/>
      <c r="CDW159" s="168"/>
      <c r="CDX159" s="168"/>
      <c r="CDY159" s="168"/>
      <c r="CDZ159" s="168"/>
      <c r="CEA159" s="168"/>
      <c r="CEB159" s="168"/>
      <c r="CEC159" s="168"/>
      <c r="CED159" s="168"/>
      <c r="CEE159" s="168"/>
      <c r="CEF159" s="168"/>
      <c r="CEG159" s="168"/>
      <c r="CEH159" s="168"/>
      <c r="CEI159" s="168"/>
      <c r="CEJ159" s="168"/>
      <c r="CEK159" s="168"/>
      <c r="CEL159" s="168"/>
      <c r="CEM159" s="168"/>
      <c r="CEN159" s="168"/>
      <c r="CEO159" s="168"/>
      <c r="CEP159" s="168"/>
      <c r="CEQ159" s="168"/>
      <c r="CER159" s="168"/>
      <c r="CES159" s="168"/>
      <c r="CET159" s="168"/>
      <c r="CEU159" s="168"/>
      <c r="CEV159" s="168"/>
      <c r="CEW159" s="168"/>
      <c r="CEX159" s="168"/>
      <c r="CEY159" s="168"/>
      <c r="CEZ159" s="168"/>
      <c r="CFA159" s="168"/>
      <c r="CFB159" s="168"/>
      <c r="CFC159" s="168"/>
      <c r="CFD159" s="168"/>
      <c r="CFE159" s="168"/>
      <c r="CFF159" s="168"/>
      <c r="CFG159" s="168"/>
      <c r="CFH159" s="168"/>
      <c r="CFI159" s="168"/>
      <c r="CFJ159" s="168"/>
      <c r="CFK159" s="168"/>
      <c r="CFL159" s="168"/>
      <c r="CFM159" s="168"/>
      <c r="CFN159" s="168"/>
      <c r="CFO159" s="168"/>
      <c r="CFP159" s="168"/>
      <c r="CFQ159" s="168"/>
      <c r="CFR159" s="168"/>
      <c r="CFS159" s="168"/>
      <c r="CFT159" s="168"/>
      <c r="CFU159" s="168"/>
      <c r="CFV159" s="168"/>
      <c r="CFW159" s="168"/>
      <c r="CFX159" s="168"/>
      <c r="CFY159" s="168"/>
      <c r="CFZ159" s="168"/>
      <c r="CGA159" s="168"/>
      <c r="CGB159" s="168"/>
      <c r="CGC159" s="168"/>
      <c r="CGD159" s="168"/>
      <c r="CGE159" s="168"/>
      <c r="CGF159" s="168"/>
      <c r="CGG159" s="168"/>
      <c r="CGH159" s="168"/>
      <c r="CGI159" s="168"/>
      <c r="CGJ159" s="168"/>
      <c r="CGK159" s="168"/>
      <c r="CGL159" s="168"/>
      <c r="CGM159" s="168"/>
      <c r="CGN159" s="168"/>
      <c r="CGO159" s="168"/>
      <c r="CGP159" s="168"/>
      <c r="CGQ159" s="168"/>
      <c r="CGR159" s="168"/>
      <c r="CGS159" s="168"/>
      <c r="CGT159" s="168"/>
      <c r="CGU159" s="168"/>
      <c r="CGV159" s="168"/>
      <c r="CGW159" s="168"/>
      <c r="CGX159" s="168"/>
      <c r="CGY159" s="168"/>
      <c r="CGZ159" s="168"/>
      <c r="CHA159" s="168"/>
      <c r="CHB159" s="168"/>
      <c r="CHC159" s="168"/>
      <c r="CHD159" s="168"/>
      <c r="CHE159" s="168"/>
      <c r="CHF159" s="168"/>
      <c r="CHG159" s="168"/>
      <c r="CHH159" s="168"/>
      <c r="CHI159" s="168"/>
      <c r="CHJ159" s="168"/>
      <c r="CHK159" s="168"/>
      <c r="CHL159" s="168"/>
      <c r="CHM159" s="168"/>
      <c r="CHN159" s="168"/>
      <c r="CHO159" s="168"/>
      <c r="CHP159" s="168"/>
      <c r="CHQ159" s="168"/>
      <c r="CHR159" s="168"/>
      <c r="CHS159" s="168"/>
      <c r="CHT159" s="168"/>
      <c r="CHU159" s="168"/>
      <c r="CHV159" s="168"/>
      <c r="CHW159" s="168"/>
      <c r="CHX159" s="168"/>
      <c r="CHY159" s="168"/>
      <c r="CHZ159" s="168"/>
      <c r="CIA159" s="168"/>
      <c r="CIB159" s="168"/>
      <c r="CIC159" s="168"/>
      <c r="CID159" s="168"/>
      <c r="CIE159" s="168"/>
      <c r="CIF159" s="168"/>
      <c r="CIG159" s="168"/>
      <c r="CIH159" s="168"/>
      <c r="CII159" s="168"/>
      <c r="CIJ159" s="168"/>
      <c r="CIK159" s="168"/>
      <c r="CIL159" s="168"/>
      <c r="CIM159" s="168"/>
      <c r="CIN159" s="168"/>
      <c r="CIO159" s="168"/>
      <c r="CIP159" s="168"/>
      <c r="CIQ159" s="168"/>
      <c r="CIR159" s="168"/>
      <c r="CIS159" s="168"/>
      <c r="CIT159" s="168"/>
      <c r="CIU159" s="168"/>
      <c r="CIV159" s="168"/>
      <c r="CIW159" s="168"/>
      <c r="CIX159" s="168"/>
      <c r="CIY159" s="168"/>
      <c r="CIZ159" s="168"/>
      <c r="CJA159" s="168"/>
      <c r="CJB159" s="168"/>
      <c r="CJC159" s="168"/>
      <c r="CJD159" s="168"/>
      <c r="CJE159" s="168"/>
      <c r="CJF159" s="168"/>
      <c r="CJG159" s="168"/>
      <c r="CJH159" s="168"/>
      <c r="CJI159" s="168"/>
      <c r="CJJ159" s="168"/>
      <c r="CJK159" s="168"/>
      <c r="CJL159" s="168"/>
      <c r="CJM159" s="168"/>
      <c r="CJN159" s="168"/>
      <c r="CJO159" s="168"/>
      <c r="CJP159" s="168"/>
      <c r="CJQ159" s="168"/>
      <c r="CJR159" s="168"/>
      <c r="CJS159" s="168"/>
      <c r="CJT159" s="168"/>
      <c r="CJU159" s="168"/>
      <c r="CJV159" s="168"/>
      <c r="CJW159" s="168"/>
      <c r="CJX159" s="168"/>
      <c r="CJY159" s="168"/>
      <c r="CJZ159" s="168"/>
      <c r="CKA159" s="168"/>
      <c r="CKB159" s="168"/>
      <c r="CKC159" s="168"/>
      <c r="CKD159" s="168"/>
      <c r="CKE159" s="168"/>
      <c r="CKF159" s="168"/>
      <c r="CKG159" s="168"/>
      <c r="CKH159" s="168"/>
      <c r="CKI159" s="168"/>
      <c r="CKJ159" s="168"/>
      <c r="CKK159" s="168"/>
      <c r="CKL159" s="168"/>
      <c r="CKM159" s="168"/>
      <c r="CKN159" s="168"/>
      <c r="CKO159" s="168"/>
      <c r="CKP159" s="168"/>
      <c r="CKQ159" s="168"/>
      <c r="CKR159" s="168"/>
      <c r="CKS159" s="168"/>
      <c r="CKT159" s="168"/>
      <c r="CKU159" s="168"/>
      <c r="CKV159" s="168"/>
      <c r="CKW159" s="168"/>
      <c r="CKX159" s="168"/>
      <c r="CKY159" s="168"/>
      <c r="CKZ159" s="168"/>
      <c r="CLA159" s="168"/>
      <c r="CLB159" s="168"/>
      <c r="CLC159" s="168"/>
      <c r="CLD159" s="168"/>
      <c r="CLE159" s="168"/>
      <c r="CLF159" s="168"/>
      <c r="CLG159" s="168"/>
      <c r="CLH159" s="168"/>
      <c r="CLI159" s="168"/>
      <c r="CLJ159" s="168"/>
      <c r="CLK159" s="168"/>
      <c r="CLL159" s="168"/>
      <c r="CLM159" s="168"/>
      <c r="CLN159" s="168"/>
      <c r="CLO159" s="168"/>
      <c r="CLP159" s="168"/>
      <c r="CLQ159" s="168"/>
      <c r="CLR159" s="168"/>
      <c r="CLS159" s="168"/>
      <c r="CLT159" s="168"/>
      <c r="CLU159" s="168"/>
      <c r="CLV159" s="168"/>
      <c r="CLW159" s="168"/>
      <c r="CLX159" s="168"/>
      <c r="CLY159" s="168"/>
      <c r="CLZ159" s="168"/>
      <c r="CMA159" s="168"/>
      <c r="CMB159" s="168"/>
      <c r="CMC159" s="168"/>
      <c r="CMD159" s="168"/>
      <c r="CME159" s="168"/>
      <c r="CMF159" s="168"/>
      <c r="CMG159" s="168"/>
      <c r="CMH159" s="168"/>
      <c r="CMI159" s="168"/>
      <c r="CMJ159" s="168"/>
      <c r="CMK159" s="168"/>
      <c r="CML159" s="168"/>
      <c r="CMM159" s="168"/>
      <c r="CMN159" s="168"/>
      <c r="CMO159" s="168"/>
      <c r="CMP159" s="168"/>
      <c r="CMQ159" s="168"/>
      <c r="CMR159" s="168"/>
      <c r="CMS159" s="168"/>
      <c r="CMT159" s="168"/>
      <c r="CMU159" s="168"/>
      <c r="CMV159" s="168"/>
      <c r="CMW159" s="168"/>
      <c r="CMX159" s="168"/>
      <c r="CMY159" s="168"/>
      <c r="CMZ159" s="168"/>
      <c r="CNA159" s="168"/>
      <c r="CNB159" s="168"/>
      <c r="CNC159" s="168"/>
      <c r="CND159" s="168"/>
      <c r="CNE159" s="168"/>
      <c r="CNF159" s="168"/>
      <c r="CNG159" s="168"/>
      <c r="CNH159" s="168"/>
      <c r="CNI159" s="168"/>
      <c r="CNJ159" s="168"/>
      <c r="CNK159" s="168"/>
      <c r="CNL159" s="168"/>
      <c r="CNM159" s="168"/>
      <c r="CNN159" s="168"/>
      <c r="CNO159" s="168"/>
      <c r="CNP159" s="168"/>
      <c r="CNQ159" s="168"/>
      <c r="CNR159" s="168"/>
      <c r="CNS159" s="168"/>
      <c r="CNT159" s="168"/>
      <c r="CNU159" s="168"/>
      <c r="CNV159" s="168"/>
      <c r="CNW159" s="168"/>
      <c r="CNX159" s="168"/>
      <c r="CNY159" s="168"/>
      <c r="CNZ159" s="168"/>
      <c r="COA159" s="168"/>
      <c r="COB159" s="168"/>
      <c r="COC159" s="168"/>
      <c r="COD159" s="168"/>
      <c r="COE159" s="168"/>
      <c r="COF159" s="168"/>
      <c r="COG159" s="168"/>
      <c r="COH159" s="168"/>
      <c r="COI159" s="168"/>
      <c r="COJ159" s="168"/>
      <c r="COK159" s="168"/>
      <c r="COL159" s="168"/>
      <c r="COM159" s="168"/>
      <c r="CON159" s="168"/>
      <c r="COO159" s="168"/>
      <c r="COP159" s="168"/>
      <c r="COQ159" s="168"/>
      <c r="COR159" s="168"/>
      <c r="COS159" s="168"/>
      <c r="COT159" s="168"/>
      <c r="COU159" s="168"/>
      <c r="COV159" s="168"/>
      <c r="COW159" s="168"/>
      <c r="COX159" s="168"/>
      <c r="COY159" s="168"/>
      <c r="COZ159" s="168"/>
      <c r="CPA159" s="168"/>
      <c r="CPB159" s="168"/>
      <c r="CPC159" s="168"/>
      <c r="CPD159" s="168"/>
      <c r="CPE159" s="168"/>
      <c r="CPF159" s="168"/>
      <c r="CPG159" s="168"/>
      <c r="CPH159" s="168"/>
      <c r="CPI159" s="168"/>
      <c r="CPJ159" s="168"/>
      <c r="CPK159" s="168"/>
      <c r="CPL159" s="168"/>
      <c r="CPM159" s="168"/>
      <c r="CPN159" s="168"/>
      <c r="CPO159" s="168"/>
      <c r="CPP159" s="168"/>
      <c r="CPQ159" s="168"/>
      <c r="CPR159" s="168"/>
      <c r="CPS159" s="168"/>
      <c r="CPT159" s="168"/>
      <c r="CPU159" s="168"/>
      <c r="CPV159" s="168"/>
      <c r="CPW159" s="168"/>
      <c r="CPX159" s="168"/>
      <c r="CPY159" s="168"/>
      <c r="CPZ159" s="168"/>
      <c r="CQA159" s="168"/>
      <c r="CQB159" s="168"/>
      <c r="CQC159" s="168"/>
      <c r="CQD159" s="168"/>
      <c r="CQE159" s="168"/>
      <c r="CQF159" s="168"/>
      <c r="CQG159" s="168"/>
      <c r="CQH159" s="168"/>
      <c r="CQI159" s="168"/>
      <c r="CQJ159" s="168"/>
      <c r="CQK159" s="168"/>
      <c r="CQL159" s="168"/>
      <c r="CQM159" s="168"/>
      <c r="CQN159" s="168"/>
      <c r="CQO159" s="168"/>
      <c r="CQP159" s="168"/>
      <c r="CQQ159" s="168"/>
      <c r="CQR159" s="168"/>
      <c r="CQS159" s="168"/>
      <c r="CQT159" s="168"/>
      <c r="CQU159" s="168"/>
      <c r="CQV159" s="168"/>
      <c r="CQW159" s="168"/>
      <c r="CQX159" s="168"/>
      <c r="CQY159" s="168"/>
      <c r="CQZ159" s="168"/>
      <c r="CRA159" s="168"/>
      <c r="CRB159" s="168"/>
      <c r="CRC159" s="168"/>
      <c r="CRD159" s="168"/>
      <c r="CRE159" s="168"/>
      <c r="CRF159" s="168"/>
      <c r="CRG159" s="168"/>
      <c r="CRH159" s="168"/>
      <c r="CRI159" s="168"/>
      <c r="CRJ159" s="168"/>
      <c r="CRK159" s="168"/>
      <c r="CRL159" s="168"/>
      <c r="CRM159" s="168"/>
      <c r="CRN159" s="168"/>
      <c r="CRO159" s="168"/>
      <c r="CRP159" s="168"/>
      <c r="CRQ159" s="168"/>
      <c r="CRR159" s="168"/>
      <c r="CRS159" s="168"/>
      <c r="CRT159" s="168"/>
      <c r="CRU159" s="168"/>
      <c r="CRV159" s="168"/>
      <c r="CRW159" s="168"/>
      <c r="CRX159" s="168"/>
      <c r="CRY159" s="168"/>
      <c r="CRZ159" s="168"/>
      <c r="CSA159" s="168"/>
      <c r="CSB159" s="168"/>
      <c r="CSC159" s="168"/>
      <c r="CSD159" s="168"/>
      <c r="CSE159" s="168"/>
      <c r="CSF159" s="168"/>
      <c r="CSG159" s="168"/>
      <c r="CSH159" s="168"/>
      <c r="CSI159" s="168"/>
      <c r="CSJ159" s="168"/>
      <c r="CSK159" s="168"/>
      <c r="CSL159" s="168"/>
      <c r="CSM159" s="168"/>
      <c r="CSN159" s="168"/>
      <c r="CSO159" s="168"/>
      <c r="CSP159" s="168"/>
      <c r="CSQ159" s="168"/>
      <c r="CSR159" s="168"/>
      <c r="CSS159" s="168"/>
      <c r="CST159" s="168"/>
      <c r="CSU159" s="168"/>
      <c r="CSV159" s="168"/>
      <c r="CSW159" s="168"/>
      <c r="CSX159" s="168"/>
      <c r="CSY159" s="168"/>
      <c r="CSZ159" s="168"/>
      <c r="CTA159" s="168"/>
      <c r="CTB159" s="168"/>
      <c r="CTC159" s="168"/>
      <c r="CTD159" s="168"/>
      <c r="CTE159" s="168"/>
      <c r="CTF159" s="168"/>
      <c r="CTG159" s="168"/>
      <c r="CTH159" s="168"/>
      <c r="CTI159" s="168"/>
      <c r="CTJ159" s="168"/>
      <c r="CTK159" s="168"/>
      <c r="CTL159" s="168"/>
      <c r="CTM159" s="168"/>
      <c r="CTN159" s="168"/>
      <c r="CTO159" s="168"/>
      <c r="CTP159" s="168"/>
      <c r="CTQ159" s="168"/>
      <c r="CTR159" s="168"/>
      <c r="CTS159" s="168"/>
      <c r="CTT159" s="168"/>
      <c r="CTU159" s="168"/>
      <c r="CTV159" s="168"/>
      <c r="CTW159" s="168"/>
      <c r="CTX159" s="168"/>
      <c r="CTY159" s="168"/>
      <c r="CTZ159" s="168"/>
      <c r="CUA159" s="168"/>
      <c r="CUB159" s="168"/>
      <c r="CUC159" s="168"/>
      <c r="CUD159" s="168"/>
      <c r="CUE159" s="168"/>
      <c r="CUF159" s="168"/>
      <c r="CUG159" s="168"/>
      <c r="CUH159" s="168"/>
      <c r="CUI159" s="168"/>
      <c r="CUJ159" s="168"/>
      <c r="CUK159" s="168"/>
      <c r="CUL159" s="168"/>
      <c r="CUM159" s="168"/>
      <c r="CUN159" s="168"/>
      <c r="CUO159" s="168"/>
      <c r="CUP159" s="168"/>
      <c r="CUQ159" s="168"/>
      <c r="CUR159" s="168"/>
      <c r="CUS159" s="168"/>
      <c r="CUT159" s="168"/>
      <c r="CUU159" s="168"/>
      <c r="CUV159" s="168"/>
      <c r="CUW159" s="168"/>
      <c r="CUX159" s="168"/>
      <c r="CUY159" s="168"/>
      <c r="CUZ159" s="168"/>
      <c r="CVA159" s="168"/>
      <c r="CVB159" s="168"/>
      <c r="CVC159" s="168"/>
      <c r="CVD159" s="168"/>
      <c r="CVE159" s="168"/>
      <c r="CVF159" s="168"/>
      <c r="CVG159" s="168"/>
      <c r="CVH159" s="168"/>
      <c r="CVI159" s="168"/>
      <c r="CVJ159" s="168"/>
      <c r="CVK159" s="168"/>
      <c r="CVL159" s="168"/>
      <c r="CVM159" s="168"/>
      <c r="CVN159" s="168"/>
      <c r="CVO159" s="168"/>
      <c r="CVP159" s="168"/>
      <c r="CVQ159" s="168"/>
      <c r="CVR159" s="168"/>
      <c r="CVS159" s="168"/>
      <c r="CVT159" s="168"/>
      <c r="CVU159" s="168"/>
      <c r="CVV159" s="168"/>
      <c r="CVW159" s="168"/>
      <c r="CVX159" s="168"/>
      <c r="CVY159" s="168"/>
      <c r="CVZ159" s="168"/>
      <c r="CWA159" s="168"/>
      <c r="CWB159" s="168"/>
      <c r="CWC159" s="168"/>
      <c r="CWD159" s="168"/>
      <c r="CWE159" s="168"/>
      <c r="CWF159" s="168"/>
      <c r="CWG159" s="168"/>
      <c r="CWH159" s="168"/>
      <c r="CWI159" s="168"/>
      <c r="CWJ159" s="168"/>
      <c r="CWK159" s="168"/>
      <c r="CWL159" s="168"/>
      <c r="CWM159" s="168"/>
      <c r="CWN159" s="168"/>
      <c r="CWO159" s="168"/>
      <c r="CWP159" s="168"/>
      <c r="CWQ159" s="168"/>
      <c r="CWR159" s="168"/>
      <c r="CWS159" s="168"/>
      <c r="CWT159" s="168"/>
      <c r="CWU159" s="168"/>
      <c r="CWV159" s="168"/>
      <c r="CWW159" s="168"/>
      <c r="CWX159" s="168"/>
      <c r="CWY159" s="168"/>
      <c r="CWZ159" s="168"/>
      <c r="CXA159" s="168"/>
      <c r="CXB159" s="168"/>
      <c r="CXC159" s="168"/>
      <c r="CXD159" s="168"/>
      <c r="CXE159" s="168"/>
      <c r="CXF159" s="168"/>
      <c r="CXG159" s="168"/>
      <c r="CXH159" s="168"/>
      <c r="CXI159" s="168"/>
      <c r="CXJ159" s="168"/>
      <c r="CXK159" s="168"/>
      <c r="CXL159" s="168"/>
      <c r="CXM159" s="168"/>
      <c r="CXN159" s="168"/>
      <c r="CXO159" s="168"/>
      <c r="CXP159" s="168"/>
      <c r="CXQ159" s="168"/>
      <c r="CXR159" s="168"/>
      <c r="CXS159" s="168"/>
      <c r="CXT159" s="168"/>
      <c r="CXU159" s="168"/>
      <c r="CXV159" s="168"/>
      <c r="CXW159" s="168"/>
      <c r="CXX159" s="168"/>
      <c r="CXY159" s="168"/>
      <c r="CXZ159" s="168"/>
      <c r="CYA159" s="168"/>
      <c r="CYB159" s="168"/>
      <c r="CYC159" s="168"/>
      <c r="CYD159" s="168"/>
      <c r="CYE159" s="168"/>
      <c r="CYF159" s="168"/>
      <c r="CYG159" s="168"/>
      <c r="CYH159" s="168"/>
      <c r="CYI159" s="168"/>
      <c r="CYJ159" s="168"/>
      <c r="CYK159" s="168"/>
      <c r="CYL159" s="168"/>
      <c r="CYM159" s="168"/>
      <c r="CYN159" s="168"/>
      <c r="CYO159" s="168"/>
      <c r="CYP159" s="168"/>
      <c r="CYQ159" s="168"/>
      <c r="CYR159" s="168"/>
      <c r="CYS159" s="168"/>
      <c r="CYT159" s="168"/>
      <c r="CYU159" s="168"/>
      <c r="CYV159" s="168"/>
      <c r="CYW159" s="168"/>
      <c r="CYX159" s="168"/>
      <c r="CYY159" s="168"/>
      <c r="CYZ159" s="168"/>
      <c r="CZA159" s="168"/>
      <c r="CZB159" s="168"/>
      <c r="CZC159" s="168"/>
      <c r="CZD159" s="168"/>
      <c r="CZE159" s="168"/>
      <c r="CZF159" s="168"/>
      <c r="CZG159" s="168"/>
      <c r="CZH159" s="168"/>
      <c r="CZI159" s="168"/>
      <c r="CZJ159" s="168"/>
      <c r="CZK159" s="168"/>
      <c r="CZL159" s="168"/>
      <c r="CZM159" s="168"/>
      <c r="CZN159" s="168"/>
      <c r="CZO159" s="168"/>
      <c r="CZP159" s="168"/>
      <c r="CZQ159" s="168"/>
      <c r="CZR159" s="168"/>
      <c r="CZS159" s="168"/>
      <c r="CZT159" s="168"/>
      <c r="CZU159" s="168"/>
      <c r="CZV159" s="168"/>
      <c r="CZW159" s="168"/>
      <c r="CZX159" s="168"/>
      <c r="CZY159" s="168"/>
      <c r="CZZ159" s="168"/>
      <c r="DAA159" s="168"/>
      <c r="DAB159" s="168"/>
      <c r="DAC159" s="168"/>
      <c r="DAD159" s="168"/>
      <c r="DAE159" s="168"/>
      <c r="DAF159" s="168"/>
      <c r="DAG159" s="168"/>
      <c r="DAH159" s="168"/>
      <c r="DAI159" s="168"/>
      <c r="DAJ159" s="168"/>
      <c r="DAK159" s="168"/>
      <c r="DAL159" s="168"/>
      <c r="DAM159" s="168"/>
      <c r="DAN159" s="168"/>
      <c r="DAO159" s="168"/>
      <c r="DAP159" s="168"/>
      <c r="DAQ159" s="168"/>
      <c r="DAR159" s="168"/>
      <c r="DAS159" s="168"/>
      <c r="DAT159" s="168"/>
      <c r="DAU159" s="168"/>
      <c r="DAV159" s="168"/>
      <c r="DAW159" s="168"/>
      <c r="DAX159" s="168"/>
      <c r="DAY159" s="168"/>
      <c r="DAZ159" s="168"/>
      <c r="DBA159" s="168"/>
      <c r="DBB159" s="168"/>
      <c r="DBC159" s="168"/>
      <c r="DBD159" s="168"/>
      <c r="DBE159" s="168"/>
      <c r="DBF159" s="168"/>
      <c r="DBG159" s="168"/>
      <c r="DBH159" s="168"/>
      <c r="DBI159" s="168"/>
      <c r="DBJ159" s="168"/>
      <c r="DBK159" s="168"/>
      <c r="DBL159" s="168"/>
      <c r="DBM159" s="168"/>
      <c r="DBN159" s="168"/>
      <c r="DBO159" s="168"/>
      <c r="DBP159" s="168"/>
      <c r="DBQ159" s="168"/>
      <c r="DBR159" s="168"/>
      <c r="DBS159" s="168"/>
      <c r="DBT159" s="168"/>
      <c r="DBU159" s="168"/>
      <c r="DBV159" s="168"/>
      <c r="DBW159" s="168"/>
      <c r="DBX159" s="168"/>
      <c r="DBY159" s="168"/>
      <c r="DBZ159" s="168"/>
      <c r="DCA159" s="168"/>
      <c r="DCB159" s="168"/>
      <c r="DCC159" s="168"/>
      <c r="DCD159" s="168"/>
      <c r="DCE159" s="168"/>
      <c r="DCF159" s="168"/>
      <c r="DCG159" s="168"/>
      <c r="DCH159" s="168"/>
      <c r="DCI159" s="168"/>
      <c r="DCJ159" s="168"/>
      <c r="DCK159" s="168"/>
      <c r="DCL159" s="168"/>
      <c r="DCM159" s="168"/>
      <c r="DCN159" s="168"/>
      <c r="DCO159" s="168"/>
      <c r="DCP159" s="168"/>
      <c r="DCQ159" s="168"/>
      <c r="DCR159" s="168"/>
      <c r="DCS159" s="168"/>
      <c r="DCT159" s="168"/>
      <c r="DCU159" s="168"/>
      <c r="DCV159" s="168"/>
      <c r="DCW159" s="168"/>
      <c r="DCX159" s="168"/>
      <c r="DCY159" s="168"/>
      <c r="DCZ159" s="168"/>
      <c r="DDA159" s="168"/>
      <c r="DDB159" s="168"/>
      <c r="DDC159" s="168"/>
      <c r="DDD159" s="168"/>
      <c r="DDE159" s="168"/>
      <c r="DDF159" s="168"/>
      <c r="DDG159" s="168"/>
      <c r="DDH159" s="168"/>
      <c r="DDI159" s="168"/>
      <c r="DDJ159" s="168"/>
      <c r="DDK159" s="168"/>
      <c r="DDL159" s="168"/>
      <c r="DDM159" s="168"/>
      <c r="DDN159" s="168"/>
      <c r="DDO159" s="168"/>
      <c r="DDP159" s="168"/>
      <c r="DDQ159" s="168"/>
      <c r="DDR159" s="168"/>
      <c r="DDS159" s="168"/>
      <c r="DDT159" s="168"/>
      <c r="DDU159" s="168"/>
      <c r="DDV159" s="168"/>
      <c r="DDW159" s="168"/>
      <c r="DDX159" s="168"/>
      <c r="DDY159" s="168"/>
      <c r="DDZ159" s="168"/>
      <c r="DEA159" s="168"/>
      <c r="DEB159" s="168"/>
      <c r="DEC159" s="168"/>
      <c r="DED159" s="168"/>
      <c r="DEE159" s="168"/>
      <c r="DEF159" s="168"/>
      <c r="DEG159" s="168"/>
      <c r="DEH159" s="168"/>
      <c r="DEI159" s="168"/>
      <c r="DEJ159" s="168"/>
      <c r="DEK159" s="168"/>
      <c r="DEL159" s="168"/>
      <c r="DEM159" s="168"/>
      <c r="DEN159" s="168"/>
      <c r="DEO159" s="168"/>
      <c r="DEP159" s="168"/>
      <c r="DEQ159" s="168"/>
      <c r="DER159" s="168"/>
      <c r="DES159" s="168"/>
      <c r="DET159" s="168"/>
      <c r="DEU159" s="168"/>
      <c r="DEV159" s="168"/>
      <c r="DEW159" s="168"/>
      <c r="DEX159" s="168"/>
      <c r="DEY159" s="168"/>
      <c r="DEZ159" s="168"/>
      <c r="DFA159" s="168"/>
      <c r="DFB159" s="168"/>
      <c r="DFC159" s="168"/>
      <c r="DFD159" s="168"/>
      <c r="DFE159" s="168"/>
      <c r="DFF159" s="168"/>
      <c r="DFG159" s="168"/>
      <c r="DFH159" s="168"/>
      <c r="DFI159" s="168"/>
      <c r="DFJ159" s="168"/>
      <c r="DFK159" s="168"/>
      <c r="DFL159" s="168"/>
      <c r="DFM159" s="168"/>
      <c r="DFN159" s="168"/>
      <c r="DFO159" s="168"/>
      <c r="DFP159" s="168"/>
      <c r="DFQ159" s="168"/>
      <c r="DFR159" s="168"/>
      <c r="DFS159" s="168"/>
      <c r="DFT159" s="168"/>
      <c r="DFU159" s="168"/>
      <c r="DFV159" s="168"/>
      <c r="DFW159" s="168"/>
      <c r="DFX159" s="168"/>
      <c r="DFY159" s="168"/>
      <c r="DFZ159" s="168"/>
      <c r="DGA159" s="168"/>
      <c r="DGB159" s="168"/>
      <c r="DGC159" s="168"/>
      <c r="DGD159" s="168"/>
      <c r="DGE159" s="168"/>
      <c r="DGF159" s="168"/>
      <c r="DGG159" s="168"/>
      <c r="DGH159" s="168"/>
      <c r="DGI159" s="168"/>
      <c r="DGJ159" s="168"/>
      <c r="DGK159" s="168"/>
      <c r="DGL159" s="168"/>
      <c r="DGM159" s="168"/>
      <c r="DGN159" s="168"/>
      <c r="DGO159" s="168"/>
      <c r="DGP159" s="168"/>
      <c r="DGQ159" s="168"/>
      <c r="DGR159" s="168"/>
      <c r="DGS159" s="168"/>
      <c r="DGT159" s="168"/>
      <c r="DGU159" s="168"/>
      <c r="DGV159" s="168"/>
      <c r="DGW159" s="168"/>
      <c r="DGX159" s="168"/>
      <c r="DGY159" s="168"/>
      <c r="DGZ159" s="168"/>
      <c r="DHA159" s="168"/>
      <c r="DHB159" s="168"/>
      <c r="DHC159" s="168"/>
      <c r="DHD159" s="168"/>
      <c r="DHE159" s="168"/>
      <c r="DHF159" s="168"/>
      <c r="DHG159" s="168"/>
      <c r="DHH159" s="168"/>
      <c r="DHI159" s="168"/>
      <c r="DHJ159" s="168"/>
      <c r="DHK159" s="168"/>
      <c r="DHL159" s="168"/>
      <c r="DHM159" s="168"/>
      <c r="DHN159" s="168"/>
      <c r="DHO159" s="168"/>
      <c r="DHP159" s="168"/>
      <c r="DHQ159" s="168"/>
      <c r="DHR159" s="168"/>
      <c r="DHS159" s="168"/>
      <c r="DHT159" s="168"/>
      <c r="DHU159" s="168"/>
      <c r="DHV159" s="168"/>
      <c r="DHW159" s="168"/>
      <c r="DHX159" s="168"/>
      <c r="DHY159" s="168"/>
      <c r="DHZ159" s="168"/>
      <c r="DIA159" s="168"/>
      <c r="DIB159" s="168"/>
      <c r="DIC159" s="168"/>
      <c r="DID159" s="168"/>
      <c r="DIE159" s="168"/>
      <c r="DIF159" s="168"/>
      <c r="DIG159" s="168"/>
      <c r="DIH159" s="168"/>
      <c r="DII159" s="168"/>
      <c r="DIJ159" s="168"/>
      <c r="DIK159" s="168"/>
      <c r="DIL159" s="168"/>
      <c r="DIM159" s="168"/>
      <c r="DIN159" s="168"/>
      <c r="DIO159" s="168"/>
      <c r="DIP159" s="168"/>
      <c r="DIQ159" s="168"/>
      <c r="DIR159" s="168"/>
      <c r="DIS159" s="168"/>
      <c r="DIT159" s="168"/>
      <c r="DIU159" s="168"/>
      <c r="DIV159" s="168"/>
      <c r="DIW159" s="168"/>
      <c r="DIX159" s="168"/>
      <c r="DIY159" s="168"/>
      <c r="DIZ159" s="168"/>
      <c r="DJA159" s="168"/>
      <c r="DJB159" s="168"/>
      <c r="DJC159" s="168"/>
      <c r="DJD159" s="168"/>
      <c r="DJE159" s="168"/>
      <c r="DJF159" s="168"/>
      <c r="DJG159" s="168"/>
      <c r="DJH159" s="168"/>
      <c r="DJI159" s="168"/>
      <c r="DJJ159" s="168"/>
      <c r="DJK159" s="168"/>
      <c r="DJL159" s="168"/>
      <c r="DJM159" s="168"/>
      <c r="DJN159" s="168"/>
      <c r="DJO159" s="168"/>
      <c r="DJP159" s="168"/>
      <c r="DJQ159" s="168"/>
      <c r="DJR159" s="168"/>
      <c r="DJS159" s="168"/>
      <c r="DJT159" s="168"/>
      <c r="DJU159" s="168"/>
      <c r="DJV159" s="168"/>
      <c r="DJW159" s="168"/>
      <c r="DJX159" s="168"/>
      <c r="DJY159" s="168"/>
      <c r="DJZ159" s="168"/>
      <c r="DKA159" s="168"/>
      <c r="DKB159" s="168"/>
      <c r="DKC159" s="168"/>
      <c r="DKD159" s="168"/>
      <c r="DKE159" s="168"/>
      <c r="DKF159" s="168"/>
      <c r="DKG159" s="168"/>
      <c r="DKH159" s="168"/>
      <c r="DKI159" s="168"/>
      <c r="DKJ159" s="168"/>
      <c r="DKK159" s="168"/>
      <c r="DKL159" s="168"/>
      <c r="DKM159" s="168"/>
      <c r="DKN159" s="168"/>
      <c r="DKO159" s="168"/>
      <c r="DKP159" s="168"/>
      <c r="DKQ159" s="168"/>
      <c r="DKR159" s="168"/>
      <c r="DKS159" s="168"/>
      <c r="DKT159" s="168"/>
      <c r="DKU159" s="168"/>
      <c r="DKV159" s="168"/>
      <c r="DKW159" s="168"/>
      <c r="DKX159" s="168"/>
      <c r="DKY159" s="168"/>
      <c r="DKZ159" s="168"/>
      <c r="DLA159" s="168"/>
      <c r="DLB159" s="168"/>
      <c r="DLC159" s="168"/>
      <c r="DLD159" s="168"/>
      <c r="DLE159" s="168"/>
      <c r="DLF159" s="168"/>
      <c r="DLG159" s="168"/>
      <c r="DLH159" s="168"/>
      <c r="DLI159" s="168"/>
      <c r="DLJ159" s="168"/>
      <c r="DLK159" s="168"/>
      <c r="DLL159" s="168"/>
      <c r="DLM159" s="168"/>
      <c r="DLN159" s="168"/>
      <c r="DLO159" s="168"/>
      <c r="DLP159" s="168"/>
      <c r="DLQ159" s="168"/>
      <c r="DLR159" s="168"/>
      <c r="DLS159" s="168"/>
      <c r="DLT159" s="168"/>
      <c r="DLU159" s="168"/>
      <c r="DLV159" s="168"/>
      <c r="DLW159" s="168"/>
      <c r="DLX159" s="168"/>
      <c r="DLY159" s="168"/>
      <c r="DLZ159" s="168"/>
      <c r="DMA159" s="168"/>
      <c r="DMB159" s="168"/>
      <c r="DMC159" s="168"/>
      <c r="DMD159" s="168"/>
      <c r="DME159" s="168"/>
      <c r="DMF159" s="168"/>
      <c r="DMG159" s="168"/>
      <c r="DMH159" s="168"/>
      <c r="DMI159" s="168"/>
      <c r="DMJ159" s="168"/>
      <c r="DMK159" s="168"/>
      <c r="DML159" s="168"/>
      <c r="DMM159" s="168"/>
      <c r="DMN159" s="168"/>
      <c r="DMO159" s="168"/>
      <c r="DMP159" s="168"/>
      <c r="DMQ159" s="168"/>
      <c r="DMR159" s="168"/>
      <c r="DMS159" s="168"/>
      <c r="DMT159" s="168"/>
      <c r="DMU159" s="168"/>
      <c r="DMV159" s="168"/>
      <c r="DMW159" s="168"/>
      <c r="DMX159" s="168"/>
      <c r="DMY159" s="168"/>
      <c r="DMZ159" s="168"/>
      <c r="DNA159" s="168"/>
      <c r="DNB159" s="168"/>
      <c r="DNC159" s="168"/>
      <c r="DND159" s="168"/>
      <c r="DNE159" s="168"/>
      <c r="DNF159" s="168"/>
      <c r="DNG159" s="168"/>
      <c r="DNH159" s="168"/>
      <c r="DNI159" s="168"/>
      <c r="DNJ159" s="168"/>
      <c r="DNK159" s="168"/>
      <c r="DNL159" s="168"/>
      <c r="DNM159" s="168"/>
      <c r="DNN159" s="168"/>
      <c r="DNO159" s="168"/>
      <c r="DNP159" s="168"/>
      <c r="DNQ159" s="168"/>
      <c r="DNR159" s="168"/>
      <c r="DNS159" s="168"/>
      <c r="DNT159" s="168"/>
      <c r="DNU159" s="168"/>
      <c r="DNV159" s="168"/>
      <c r="DNW159" s="168"/>
      <c r="DNX159" s="168"/>
      <c r="DNY159" s="168"/>
      <c r="DNZ159" s="168"/>
      <c r="DOA159" s="168"/>
      <c r="DOB159" s="168"/>
      <c r="DOC159" s="168"/>
      <c r="DOD159" s="168"/>
      <c r="DOE159" s="168"/>
      <c r="DOF159" s="168"/>
      <c r="DOG159" s="168"/>
      <c r="DOH159" s="168"/>
      <c r="DOI159" s="168"/>
      <c r="DOJ159" s="168"/>
      <c r="DOK159" s="168"/>
      <c r="DOL159" s="168"/>
      <c r="DOM159" s="168"/>
      <c r="DON159" s="168"/>
      <c r="DOO159" s="168"/>
      <c r="DOP159" s="168"/>
      <c r="DOQ159" s="168"/>
      <c r="DOR159" s="168"/>
      <c r="DOS159" s="168"/>
      <c r="DOT159" s="168"/>
      <c r="DOU159" s="168"/>
      <c r="DOV159" s="168"/>
      <c r="DOW159" s="168"/>
      <c r="DOX159" s="168"/>
      <c r="DOY159" s="168"/>
      <c r="DOZ159" s="168"/>
      <c r="DPA159" s="168"/>
      <c r="DPB159" s="168"/>
      <c r="DPC159" s="168"/>
      <c r="DPD159" s="168"/>
      <c r="DPE159" s="168"/>
      <c r="DPF159" s="168"/>
      <c r="DPG159" s="168"/>
      <c r="DPH159" s="168"/>
      <c r="DPI159" s="168"/>
      <c r="DPJ159" s="168"/>
      <c r="DPK159" s="168"/>
      <c r="DPL159" s="168"/>
      <c r="DPM159" s="168"/>
      <c r="DPN159" s="168"/>
      <c r="DPO159" s="168"/>
      <c r="DPP159" s="168"/>
      <c r="DPQ159" s="168"/>
      <c r="DPR159" s="168"/>
      <c r="DPS159" s="168"/>
      <c r="DPT159" s="168"/>
      <c r="DPU159" s="168"/>
      <c r="DPV159" s="168"/>
      <c r="DPW159" s="168"/>
      <c r="DPX159" s="168"/>
      <c r="DPY159" s="168"/>
      <c r="DPZ159" s="168"/>
      <c r="DQA159" s="168"/>
      <c r="DQB159" s="168"/>
      <c r="DQC159" s="168"/>
      <c r="DQD159" s="168"/>
      <c r="DQE159" s="168"/>
      <c r="DQF159" s="168"/>
      <c r="DQG159" s="168"/>
      <c r="DQH159" s="168"/>
      <c r="DQI159" s="168"/>
      <c r="DQJ159" s="168"/>
      <c r="DQK159" s="168"/>
      <c r="DQL159" s="168"/>
      <c r="DQM159" s="168"/>
      <c r="DQN159" s="168"/>
      <c r="DQO159" s="168"/>
      <c r="DQP159" s="168"/>
      <c r="DQQ159" s="168"/>
      <c r="DQR159" s="168"/>
      <c r="DQS159" s="168"/>
      <c r="DQT159" s="168"/>
      <c r="DQU159" s="168"/>
      <c r="DQV159" s="168"/>
      <c r="DQW159" s="168"/>
      <c r="DQX159" s="168"/>
      <c r="DQY159" s="168"/>
      <c r="DQZ159" s="168"/>
      <c r="DRA159" s="168"/>
      <c r="DRB159" s="168"/>
      <c r="DRC159" s="168"/>
      <c r="DRD159" s="168"/>
      <c r="DRE159" s="168"/>
      <c r="DRF159" s="168"/>
      <c r="DRG159" s="168"/>
      <c r="DRH159" s="168"/>
      <c r="DRI159" s="168"/>
      <c r="DRJ159" s="168"/>
      <c r="DRK159" s="168"/>
      <c r="DRL159" s="168"/>
      <c r="DRM159" s="168"/>
      <c r="DRN159" s="168"/>
      <c r="DRO159" s="168"/>
      <c r="DRP159" s="168"/>
      <c r="DRQ159" s="168"/>
      <c r="DRR159" s="168"/>
      <c r="DRS159" s="168"/>
      <c r="DRT159" s="168"/>
      <c r="DRU159" s="168"/>
      <c r="DRV159" s="168"/>
      <c r="DRW159" s="168"/>
      <c r="DRX159" s="168"/>
      <c r="DRY159" s="168"/>
      <c r="DRZ159" s="168"/>
      <c r="DSA159" s="168"/>
      <c r="DSB159" s="168"/>
      <c r="DSC159" s="168"/>
      <c r="DSD159" s="168"/>
      <c r="DSE159" s="168"/>
      <c r="DSF159" s="168"/>
      <c r="DSG159" s="168"/>
      <c r="DSH159" s="168"/>
      <c r="DSI159" s="168"/>
      <c r="DSJ159" s="168"/>
      <c r="DSK159" s="168"/>
      <c r="DSL159" s="168"/>
      <c r="DSM159" s="168"/>
      <c r="DSN159" s="168"/>
      <c r="DSO159" s="168"/>
      <c r="DSP159" s="168"/>
      <c r="DSQ159" s="168"/>
      <c r="DSR159" s="168"/>
      <c r="DSS159" s="168"/>
      <c r="DST159" s="168"/>
      <c r="DSU159" s="168"/>
      <c r="DSV159" s="168"/>
      <c r="DSW159" s="168"/>
      <c r="DSX159" s="168"/>
      <c r="DSY159" s="168"/>
      <c r="DSZ159" s="168"/>
      <c r="DTA159" s="168"/>
      <c r="DTB159" s="168"/>
      <c r="DTC159" s="168"/>
      <c r="DTD159" s="168"/>
      <c r="DTE159" s="168"/>
      <c r="DTF159" s="168"/>
      <c r="DTG159" s="168"/>
      <c r="DTH159" s="168"/>
      <c r="DTI159" s="168"/>
      <c r="DTJ159" s="168"/>
      <c r="DTK159" s="168"/>
      <c r="DTL159" s="168"/>
      <c r="DTM159" s="168"/>
      <c r="DTN159" s="168"/>
      <c r="DTO159" s="168"/>
      <c r="DTP159" s="168"/>
      <c r="DTQ159" s="168"/>
      <c r="DTR159" s="168"/>
      <c r="DTS159" s="168"/>
      <c r="DTT159" s="168"/>
      <c r="DTU159" s="168"/>
      <c r="DTV159" s="168"/>
      <c r="DTW159" s="168"/>
      <c r="DTX159" s="168"/>
      <c r="DTY159" s="168"/>
      <c r="DTZ159" s="168"/>
      <c r="DUA159" s="168"/>
      <c r="DUB159" s="168"/>
      <c r="DUC159" s="168"/>
      <c r="DUD159" s="168"/>
      <c r="DUE159" s="168"/>
      <c r="DUF159" s="168"/>
      <c r="DUG159" s="168"/>
      <c r="DUH159" s="168"/>
      <c r="DUI159" s="168"/>
      <c r="DUJ159" s="168"/>
      <c r="DUK159" s="168"/>
      <c r="DUL159" s="168"/>
      <c r="DUM159" s="168"/>
      <c r="DUN159" s="168"/>
      <c r="DUO159" s="168"/>
      <c r="DUP159" s="168"/>
      <c r="DUQ159" s="168"/>
      <c r="DUR159" s="168"/>
      <c r="DUS159" s="168"/>
      <c r="DUT159" s="168"/>
      <c r="DUU159" s="168"/>
      <c r="DUV159" s="168"/>
      <c r="DUW159" s="168"/>
      <c r="DUX159" s="168"/>
      <c r="DUY159" s="168"/>
      <c r="DUZ159" s="168"/>
      <c r="DVA159" s="168"/>
      <c r="DVB159" s="168"/>
      <c r="DVC159" s="168"/>
      <c r="DVD159" s="168"/>
      <c r="DVE159" s="168"/>
      <c r="DVF159" s="168"/>
      <c r="DVG159" s="168"/>
      <c r="DVH159" s="168"/>
      <c r="DVI159" s="168"/>
      <c r="DVJ159" s="168"/>
      <c r="DVK159" s="168"/>
      <c r="DVL159" s="168"/>
      <c r="DVM159" s="168"/>
      <c r="DVN159" s="168"/>
      <c r="DVO159" s="168"/>
      <c r="DVP159" s="168"/>
      <c r="DVQ159" s="168"/>
      <c r="DVR159" s="168"/>
      <c r="DVS159" s="168"/>
      <c r="DVT159" s="168"/>
      <c r="DVU159" s="168"/>
      <c r="DVV159" s="168"/>
      <c r="DVW159" s="168"/>
      <c r="DVX159" s="168"/>
      <c r="DVY159" s="168"/>
      <c r="DVZ159" s="168"/>
      <c r="DWA159" s="168"/>
      <c r="DWB159" s="168"/>
      <c r="DWC159" s="168"/>
      <c r="DWD159" s="168"/>
      <c r="DWE159" s="168"/>
      <c r="DWF159" s="168"/>
      <c r="DWG159" s="168"/>
      <c r="DWH159" s="168"/>
      <c r="DWI159" s="168"/>
      <c r="DWJ159" s="168"/>
      <c r="DWK159" s="168"/>
      <c r="DWL159" s="168"/>
      <c r="DWM159" s="168"/>
      <c r="DWN159" s="168"/>
      <c r="DWO159" s="168"/>
      <c r="DWP159" s="168"/>
      <c r="DWQ159" s="168"/>
      <c r="DWR159" s="168"/>
      <c r="DWS159" s="168"/>
      <c r="DWT159" s="168"/>
      <c r="DWU159" s="168"/>
      <c r="DWV159" s="168"/>
      <c r="DWW159" s="168"/>
      <c r="DWX159" s="168"/>
      <c r="DWY159" s="168"/>
      <c r="DWZ159" s="168"/>
      <c r="DXA159" s="168"/>
      <c r="DXB159" s="168"/>
      <c r="DXC159" s="168"/>
      <c r="DXD159" s="168"/>
      <c r="DXE159" s="168"/>
      <c r="DXF159" s="168"/>
      <c r="DXG159" s="168"/>
      <c r="DXH159" s="168"/>
      <c r="DXI159" s="168"/>
      <c r="DXJ159" s="168"/>
      <c r="DXK159" s="168"/>
      <c r="DXL159" s="168"/>
      <c r="DXM159" s="168"/>
      <c r="DXN159" s="168"/>
      <c r="DXO159" s="168"/>
      <c r="DXP159" s="168"/>
      <c r="DXQ159" s="168"/>
      <c r="DXR159" s="168"/>
      <c r="DXS159" s="168"/>
      <c r="DXT159" s="168"/>
      <c r="DXU159" s="168"/>
      <c r="DXV159" s="168"/>
      <c r="DXW159" s="168"/>
      <c r="DXX159" s="168"/>
      <c r="DXY159" s="168"/>
      <c r="DXZ159" s="168"/>
      <c r="DYA159" s="168"/>
      <c r="DYB159" s="168"/>
      <c r="DYC159" s="168"/>
      <c r="DYD159" s="168"/>
      <c r="DYE159" s="168"/>
      <c r="DYF159" s="168"/>
      <c r="DYG159" s="168"/>
      <c r="DYH159" s="168"/>
      <c r="DYI159" s="168"/>
      <c r="DYJ159" s="168"/>
      <c r="DYK159" s="168"/>
      <c r="DYL159" s="168"/>
      <c r="DYM159" s="168"/>
      <c r="DYN159" s="168"/>
      <c r="DYO159" s="168"/>
      <c r="DYP159" s="168"/>
      <c r="DYQ159" s="168"/>
      <c r="DYR159" s="168"/>
      <c r="DYS159" s="168"/>
      <c r="DYT159" s="168"/>
      <c r="DYU159" s="168"/>
      <c r="DYV159" s="168"/>
      <c r="DYW159" s="168"/>
      <c r="DYX159" s="168"/>
      <c r="DYY159" s="168"/>
      <c r="DYZ159" s="168"/>
      <c r="DZA159" s="168"/>
      <c r="DZB159" s="168"/>
      <c r="DZC159" s="168"/>
      <c r="DZD159" s="168"/>
      <c r="DZE159" s="168"/>
      <c r="DZF159" s="168"/>
      <c r="DZG159" s="168"/>
      <c r="DZH159" s="168"/>
      <c r="DZI159" s="168"/>
      <c r="DZJ159" s="168"/>
      <c r="DZK159" s="168"/>
      <c r="DZL159" s="168"/>
      <c r="DZM159" s="168"/>
      <c r="DZN159" s="168"/>
      <c r="DZO159" s="168"/>
      <c r="DZP159" s="168"/>
      <c r="DZQ159" s="168"/>
      <c r="DZR159" s="168"/>
      <c r="DZS159" s="168"/>
      <c r="DZT159" s="168"/>
      <c r="DZU159" s="168"/>
      <c r="DZV159" s="168"/>
      <c r="DZW159" s="168"/>
      <c r="DZX159" s="168"/>
      <c r="DZY159" s="168"/>
      <c r="DZZ159" s="168"/>
      <c r="EAA159" s="168"/>
      <c r="EAB159" s="168"/>
      <c r="EAC159" s="168"/>
      <c r="EAD159" s="168"/>
      <c r="EAE159" s="168"/>
      <c r="EAF159" s="168"/>
      <c r="EAG159" s="168"/>
      <c r="EAH159" s="168"/>
      <c r="EAI159" s="168"/>
      <c r="EAJ159" s="168"/>
      <c r="EAK159" s="168"/>
      <c r="EAL159" s="168"/>
      <c r="EAM159" s="168"/>
      <c r="EAN159" s="168"/>
      <c r="EAO159" s="168"/>
      <c r="EAP159" s="168"/>
      <c r="EAQ159" s="168"/>
      <c r="EAR159" s="168"/>
      <c r="EAS159" s="168"/>
      <c r="EAT159" s="168"/>
      <c r="EAU159" s="168"/>
      <c r="EAV159" s="168"/>
      <c r="EAW159" s="168"/>
      <c r="EAX159" s="168"/>
      <c r="EAY159" s="168"/>
      <c r="EAZ159" s="168"/>
      <c r="EBA159" s="168"/>
      <c r="EBB159" s="168"/>
      <c r="EBC159" s="168"/>
      <c r="EBD159" s="168"/>
      <c r="EBE159" s="168"/>
      <c r="EBF159" s="168"/>
      <c r="EBG159" s="168"/>
      <c r="EBH159" s="168"/>
      <c r="EBI159" s="168"/>
      <c r="EBJ159" s="168"/>
      <c r="EBK159" s="168"/>
      <c r="EBL159" s="168"/>
      <c r="EBM159" s="168"/>
      <c r="EBN159" s="168"/>
      <c r="EBO159" s="168"/>
      <c r="EBP159" s="168"/>
      <c r="EBQ159" s="168"/>
      <c r="EBR159" s="168"/>
      <c r="EBS159" s="168"/>
      <c r="EBT159" s="168"/>
      <c r="EBU159" s="168"/>
      <c r="EBV159" s="168"/>
      <c r="EBW159" s="168"/>
      <c r="EBX159" s="168"/>
      <c r="EBY159" s="168"/>
      <c r="EBZ159" s="168"/>
      <c r="ECA159" s="168"/>
      <c r="ECB159" s="168"/>
      <c r="ECC159" s="168"/>
      <c r="ECD159" s="168"/>
      <c r="ECE159" s="168"/>
      <c r="ECF159" s="168"/>
      <c r="ECG159" s="168"/>
      <c r="ECH159" s="168"/>
      <c r="ECI159" s="168"/>
      <c r="ECJ159" s="168"/>
      <c r="ECK159" s="168"/>
      <c r="ECL159" s="168"/>
      <c r="ECM159" s="168"/>
      <c r="ECN159" s="168"/>
      <c r="ECO159" s="168"/>
      <c r="ECP159" s="168"/>
      <c r="ECQ159" s="168"/>
      <c r="ECR159" s="168"/>
      <c r="ECS159" s="168"/>
      <c r="ECT159" s="168"/>
      <c r="ECU159" s="168"/>
      <c r="ECV159" s="168"/>
      <c r="ECW159" s="168"/>
      <c r="ECX159" s="168"/>
      <c r="ECY159" s="168"/>
      <c r="ECZ159" s="168"/>
      <c r="EDA159" s="168"/>
      <c r="EDB159" s="168"/>
      <c r="EDC159" s="168"/>
      <c r="EDD159" s="168"/>
      <c r="EDE159" s="168"/>
      <c r="EDF159" s="168"/>
      <c r="EDG159" s="168"/>
      <c r="EDH159" s="168"/>
      <c r="EDI159" s="168"/>
      <c r="EDJ159" s="168"/>
      <c r="EDK159" s="168"/>
      <c r="EDL159" s="168"/>
      <c r="EDM159" s="168"/>
      <c r="EDN159" s="168"/>
      <c r="EDO159" s="168"/>
      <c r="EDP159" s="168"/>
      <c r="EDQ159" s="168"/>
      <c r="EDR159" s="168"/>
      <c r="EDS159" s="168"/>
      <c r="EDT159" s="168"/>
      <c r="EDU159" s="168"/>
      <c r="EDV159" s="168"/>
      <c r="EDW159" s="168"/>
      <c r="EDX159" s="168"/>
      <c r="EDY159" s="168"/>
      <c r="EDZ159" s="168"/>
      <c r="EEA159" s="168"/>
      <c r="EEB159" s="168"/>
      <c r="EEC159" s="168"/>
      <c r="EED159" s="168"/>
      <c r="EEE159" s="168"/>
      <c r="EEF159" s="168"/>
      <c r="EEG159" s="168"/>
      <c r="EEH159" s="168"/>
      <c r="EEI159" s="168"/>
      <c r="EEJ159" s="168"/>
      <c r="EEK159" s="168"/>
      <c r="EEL159" s="168"/>
      <c r="EEM159" s="168"/>
      <c r="EEN159" s="168"/>
      <c r="EEO159" s="168"/>
      <c r="EEP159" s="168"/>
      <c r="EEQ159" s="168"/>
      <c r="EER159" s="168"/>
      <c r="EES159" s="168"/>
      <c r="EET159" s="168"/>
      <c r="EEU159" s="168"/>
      <c r="EEV159" s="168"/>
      <c r="EEW159" s="168"/>
      <c r="EEX159" s="168"/>
      <c r="EEY159" s="168"/>
      <c r="EEZ159" s="168"/>
      <c r="EFA159" s="168"/>
      <c r="EFB159" s="168"/>
      <c r="EFC159" s="168"/>
      <c r="EFD159" s="168"/>
      <c r="EFE159" s="168"/>
      <c r="EFF159" s="168"/>
      <c r="EFG159" s="168"/>
      <c r="EFH159" s="168"/>
      <c r="EFI159" s="168"/>
      <c r="EFJ159" s="168"/>
      <c r="EFK159" s="168"/>
      <c r="EFL159" s="168"/>
      <c r="EFM159" s="168"/>
      <c r="EFN159" s="168"/>
      <c r="EFO159" s="168"/>
      <c r="EFP159" s="168"/>
      <c r="EFQ159" s="168"/>
      <c r="EFR159" s="168"/>
      <c r="EFS159" s="168"/>
      <c r="EFT159" s="168"/>
      <c r="EFU159" s="168"/>
      <c r="EFV159" s="168"/>
      <c r="EFW159" s="168"/>
      <c r="EFX159" s="168"/>
      <c r="EFY159" s="168"/>
      <c r="EFZ159" s="168"/>
      <c r="EGA159" s="168"/>
      <c r="EGB159" s="168"/>
      <c r="EGC159" s="168"/>
      <c r="EGD159" s="168"/>
      <c r="EGE159" s="168"/>
      <c r="EGF159" s="168"/>
      <c r="EGG159" s="168"/>
      <c r="EGH159" s="168"/>
      <c r="EGI159" s="168"/>
      <c r="EGJ159" s="168"/>
      <c r="EGK159" s="168"/>
      <c r="EGL159" s="168"/>
      <c r="EGM159" s="168"/>
      <c r="EGN159" s="168"/>
      <c r="EGO159" s="168"/>
      <c r="EGP159" s="168"/>
      <c r="EGQ159" s="168"/>
      <c r="EGR159" s="168"/>
      <c r="EGS159" s="168"/>
      <c r="EGT159" s="168"/>
      <c r="EGU159" s="168"/>
      <c r="EGV159" s="168"/>
      <c r="EGW159" s="168"/>
      <c r="EGX159" s="168"/>
      <c r="EGY159" s="168"/>
      <c r="EGZ159" s="168"/>
      <c r="EHA159" s="168"/>
      <c r="EHB159" s="168"/>
      <c r="EHC159" s="168"/>
      <c r="EHD159" s="168"/>
      <c r="EHE159" s="168"/>
      <c r="EHF159" s="168"/>
      <c r="EHG159" s="168"/>
      <c r="EHH159" s="168"/>
      <c r="EHI159" s="168"/>
      <c r="EHJ159" s="168"/>
      <c r="EHK159" s="168"/>
      <c r="EHL159" s="168"/>
      <c r="EHM159" s="168"/>
      <c r="EHN159" s="168"/>
      <c r="EHO159" s="168"/>
      <c r="EHP159" s="168"/>
      <c r="EHQ159" s="168"/>
      <c r="EHR159" s="168"/>
      <c r="EHS159" s="168"/>
      <c r="EHT159" s="168"/>
      <c r="EHU159" s="168"/>
      <c r="EHV159" s="168"/>
      <c r="EHW159" s="168"/>
      <c r="EHX159" s="168"/>
      <c r="EHY159" s="168"/>
      <c r="EHZ159" s="168"/>
      <c r="EIA159" s="168"/>
      <c r="EIB159" s="168"/>
      <c r="EIC159" s="168"/>
      <c r="EID159" s="168"/>
      <c r="EIE159" s="168"/>
      <c r="EIF159" s="168"/>
      <c r="EIG159" s="168"/>
      <c r="EIH159" s="168"/>
      <c r="EII159" s="168"/>
      <c r="EIJ159" s="168"/>
      <c r="EIK159" s="168"/>
      <c r="EIL159" s="168"/>
      <c r="EIM159" s="168"/>
      <c r="EIN159" s="168"/>
      <c r="EIO159" s="168"/>
      <c r="EIP159" s="168"/>
      <c r="EIQ159" s="168"/>
      <c r="EIR159" s="168"/>
      <c r="EIS159" s="168"/>
      <c r="EIT159" s="168"/>
      <c r="EIU159" s="168"/>
      <c r="EIV159" s="168"/>
      <c r="EIW159" s="168"/>
      <c r="EIX159" s="168"/>
      <c r="EIY159" s="168"/>
      <c r="EIZ159" s="168"/>
      <c r="EJA159" s="168"/>
      <c r="EJB159" s="168"/>
      <c r="EJC159" s="168"/>
      <c r="EJD159" s="168"/>
      <c r="EJE159" s="168"/>
      <c r="EJF159" s="168"/>
      <c r="EJG159" s="168"/>
      <c r="EJH159" s="168"/>
      <c r="EJI159" s="168"/>
      <c r="EJJ159" s="168"/>
      <c r="EJK159" s="168"/>
      <c r="EJL159" s="168"/>
      <c r="EJM159" s="168"/>
      <c r="EJN159" s="168"/>
      <c r="EJO159" s="168"/>
      <c r="EJP159" s="168"/>
      <c r="EJQ159" s="168"/>
      <c r="EJR159" s="168"/>
      <c r="EJS159" s="168"/>
      <c r="EJT159" s="168"/>
      <c r="EJU159" s="168"/>
      <c r="EJV159" s="168"/>
      <c r="EJW159" s="168"/>
      <c r="EJX159" s="168"/>
      <c r="EJY159" s="168"/>
      <c r="EJZ159" s="168"/>
      <c r="EKA159" s="168"/>
      <c r="EKB159" s="168"/>
      <c r="EKC159" s="168"/>
      <c r="EKD159" s="168"/>
      <c r="EKE159" s="168"/>
      <c r="EKF159" s="168"/>
      <c r="EKG159" s="168"/>
      <c r="EKH159" s="168"/>
      <c r="EKI159" s="168"/>
      <c r="EKJ159" s="168"/>
      <c r="EKK159" s="168"/>
      <c r="EKL159" s="168"/>
      <c r="EKM159" s="168"/>
      <c r="EKN159" s="168"/>
      <c r="EKO159" s="168"/>
      <c r="EKP159" s="168"/>
      <c r="EKQ159" s="168"/>
      <c r="EKR159" s="168"/>
      <c r="EKS159" s="168"/>
      <c r="EKT159" s="168"/>
      <c r="EKU159" s="168"/>
      <c r="EKV159" s="168"/>
      <c r="EKW159" s="168"/>
      <c r="EKX159" s="168"/>
      <c r="EKY159" s="168"/>
      <c r="EKZ159" s="168"/>
      <c r="ELA159" s="168"/>
      <c r="ELB159" s="168"/>
      <c r="ELC159" s="168"/>
      <c r="ELD159" s="168"/>
      <c r="ELE159" s="168"/>
      <c r="ELF159" s="168"/>
      <c r="ELG159" s="168"/>
      <c r="ELH159" s="168"/>
      <c r="ELI159" s="168"/>
      <c r="ELJ159" s="168"/>
      <c r="ELK159" s="168"/>
      <c r="ELL159" s="168"/>
      <c r="ELM159" s="168"/>
      <c r="ELN159" s="168"/>
      <c r="ELO159" s="168"/>
      <c r="ELP159" s="168"/>
      <c r="ELQ159" s="168"/>
      <c r="ELR159" s="168"/>
      <c r="ELS159" s="168"/>
      <c r="ELT159" s="168"/>
      <c r="ELU159" s="168"/>
      <c r="ELV159" s="168"/>
      <c r="ELW159" s="168"/>
      <c r="ELX159" s="168"/>
      <c r="ELY159" s="168"/>
      <c r="ELZ159" s="168"/>
      <c r="EMA159" s="168"/>
      <c r="EMB159" s="168"/>
      <c r="EMC159" s="168"/>
      <c r="EMD159" s="168"/>
      <c r="EME159" s="168"/>
      <c r="EMF159" s="168"/>
      <c r="EMG159" s="168"/>
      <c r="EMH159" s="168"/>
      <c r="EMI159" s="168"/>
      <c r="EMJ159" s="168"/>
      <c r="EMK159" s="168"/>
      <c r="EML159" s="168"/>
      <c r="EMM159" s="168"/>
      <c r="EMN159" s="168"/>
      <c r="EMO159" s="168"/>
      <c r="EMP159" s="168"/>
      <c r="EMQ159" s="168"/>
      <c r="EMR159" s="168"/>
      <c r="EMS159" s="168"/>
      <c r="EMT159" s="168"/>
      <c r="EMU159" s="168"/>
      <c r="EMV159" s="168"/>
      <c r="EMW159" s="168"/>
      <c r="EMX159" s="168"/>
      <c r="EMY159" s="168"/>
      <c r="EMZ159" s="168"/>
      <c r="ENA159" s="168"/>
      <c r="ENB159" s="168"/>
      <c r="ENC159" s="168"/>
      <c r="END159" s="168"/>
      <c r="ENE159" s="168"/>
      <c r="ENF159" s="168"/>
      <c r="ENG159" s="168"/>
      <c r="ENH159" s="168"/>
      <c r="ENI159" s="168"/>
      <c r="ENJ159" s="168"/>
      <c r="ENK159" s="168"/>
      <c r="ENL159" s="168"/>
      <c r="ENM159" s="168"/>
      <c r="ENN159" s="168"/>
      <c r="ENO159" s="168"/>
      <c r="ENP159" s="168"/>
      <c r="ENQ159" s="168"/>
      <c r="ENR159" s="168"/>
      <c r="ENS159" s="168"/>
      <c r="ENT159" s="168"/>
      <c r="ENU159" s="168"/>
      <c r="ENV159" s="168"/>
      <c r="ENW159" s="168"/>
      <c r="ENX159" s="168"/>
      <c r="ENY159" s="168"/>
      <c r="ENZ159" s="168"/>
      <c r="EOA159" s="168"/>
      <c r="EOB159" s="168"/>
      <c r="EOC159" s="168"/>
      <c r="EOD159" s="168"/>
      <c r="EOE159" s="168"/>
      <c r="EOF159" s="168"/>
      <c r="EOG159" s="168"/>
      <c r="EOH159" s="168"/>
      <c r="EOI159" s="168"/>
      <c r="EOJ159" s="168"/>
      <c r="EOK159" s="168"/>
      <c r="EOL159" s="168"/>
      <c r="EOM159" s="168"/>
      <c r="EON159" s="168"/>
      <c r="EOO159" s="168"/>
      <c r="EOP159" s="168"/>
      <c r="EOQ159" s="168"/>
      <c r="EOR159" s="168"/>
      <c r="EOS159" s="168"/>
      <c r="EOT159" s="168"/>
      <c r="EOU159" s="168"/>
      <c r="EOV159" s="168"/>
      <c r="EOW159" s="168"/>
      <c r="EOX159" s="168"/>
      <c r="EOY159" s="168"/>
      <c r="EOZ159" s="168"/>
      <c r="EPA159" s="168"/>
      <c r="EPB159" s="168"/>
      <c r="EPC159" s="168"/>
      <c r="EPD159" s="168"/>
      <c r="EPE159" s="168"/>
      <c r="EPF159" s="168"/>
      <c r="EPG159" s="168"/>
      <c r="EPH159" s="168"/>
      <c r="EPI159" s="168"/>
      <c r="EPJ159" s="168"/>
      <c r="EPK159" s="168"/>
      <c r="EPL159" s="168"/>
      <c r="EPM159" s="168"/>
      <c r="EPN159" s="168"/>
      <c r="EPO159" s="168"/>
      <c r="EPP159" s="168"/>
      <c r="EPQ159" s="168"/>
      <c r="EPR159" s="168"/>
      <c r="EPS159" s="168"/>
      <c r="EPT159" s="168"/>
      <c r="EPU159" s="168"/>
      <c r="EPV159" s="168"/>
      <c r="EPW159" s="168"/>
      <c r="EPX159" s="168"/>
      <c r="EPY159" s="168"/>
      <c r="EPZ159" s="168"/>
      <c r="EQA159" s="168"/>
      <c r="EQB159" s="168"/>
      <c r="EQC159" s="168"/>
      <c r="EQD159" s="168"/>
      <c r="EQE159" s="168"/>
      <c r="EQF159" s="168"/>
      <c r="EQG159" s="168"/>
      <c r="EQH159" s="168"/>
      <c r="EQI159" s="168"/>
      <c r="EQJ159" s="168"/>
      <c r="EQK159" s="168"/>
      <c r="EQL159" s="168"/>
      <c r="EQM159" s="168"/>
      <c r="EQN159" s="168"/>
      <c r="EQO159" s="168"/>
      <c r="EQP159" s="168"/>
      <c r="EQQ159" s="168"/>
      <c r="EQR159" s="168"/>
      <c r="EQS159" s="168"/>
      <c r="EQT159" s="168"/>
      <c r="EQU159" s="168"/>
      <c r="EQV159" s="168"/>
      <c r="EQW159" s="168"/>
      <c r="EQX159" s="168"/>
      <c r="EQY159" s="168"/>
      <c r="EQZ159" s="168"/>
      <c r="ERA159" s="168"/>
      <c r="ERB159" s="168"/>
      <c r="ERC159" s="168"/>
      <c r="ERD159" s="168"/>
      <c r="ERE159" s="168"/>
      <c r="ERF159" s="168"/>
      <c r="ERG159" s="168"/>
      <c r="ERH159" s="168"/>
      <c r="ERI159" s="168"/>
      <c r="ERJ159" s="168"/>
      <c r="ERK159" s="168"/>
      <c r="ERL159" s="168"/>
      <c r="ERM159" s="168"/>
      <c r="ERN159" s="168"/>
      <c r="ERO159" s="168"/>
      <c r="ERP159" s="168"/>
      <c r="ERQ159" s="168"/>
      <c r="ERR159" s="168"/>
      <c r="ERS159" s="168"/>
      <c r="ERT159" s="168"/>
      <c r="ERU159" s="168"/>
      <c r="ERV159" s="168"/>
      <c r="ERW159" s="168"/>
      <c r="ERX159" s="168"/>
      <c r="ERY159" s="168"/>
      <c r="ERZ159" s="168"/>
      <c r="ESA159" s="168"/>
      <c r="ESB159" s="168"/>
      <c r="ESC159" s="168"/>
      <c r="ESD159" s="168"/>
      <c r="ESE159" s="168"/>
      <c r="ESF159" s="168"/>
      <c r="ESG159" s="168"/>
      <c r="ESH159" s="168"/>
      <c r="ESI159" s="168"/>
      <c r="ESJ159" s="168"/>
      <c r="ESK159" s="168"/>
      <c r="ESL159" s="168"/>
      <c r="ESM159" s="168"/>
      <c r="ESN159" s="168"/>
      <c r="ESO159" s="168"/>
      <c r="ESP159" s="168"/>
      <c r="ESQ159" s="168"/>
      <c r="ESR159" s="168"/>
      <c r="ESS159" s="168"/>
      <c r="EST159" s="168"/>
      <c r="ESU159" s="168"/>
      <c r="ESV159" s="168"/>
      <c r="ESW159" s="168"/>
      <c r="ESX159" s="168"/>
      <c r="ESY159" s="168"/>
      <c r="ESZ159" s="168"/>
      <c r="ETA159" s="168"/>
      <c r="ETB159" s="168"/>
      <c r="ETC159" s="168"/>
      <c r="ETD159" s="168"/>
      <c r="ETE159" s="168"/>
      <c r="ETF159" s="168"/>
      <c r="ETG159" s="168"/>
      <c r="ETH159" s="168"/>
      <c r="ETI159" s="168"/>
      <c r="ETJ159" s="168"/>
      <c r="ETK159" s="168"/>
      <c r="ETL159" s="168"/>
      <c r="ETM159" s="168"/>
      <c r="ETN159" s="168"/>
      <c r="ETO159" s="168"/>
      <c r="ETP159" s="168"/>
      <c r="ETQ159" s="168"/>
      <c r="ETR159" s="168"/>
      <c r="ETS159" s="168"/>
      <c r="ETT159" s="168"/>
      <c r="ETU159" s="168"/>
      <c r="ETV159" s="168"/>
      <c r="ETW159" s="168"/>
      <c r="ETX159" s="168"/>
      <c r="ETY159" s="168"/>
      <c r="ETZ159" s="168"/>
      <c r="EUA159" s="168"/>
      <c r="EUB159" s="168"/>
      <c r="EUC159" s="168"/>
      <c r="EUD159" s="168"/>
      <c r="EUE159" s="168"/>
      <c r="EUF159" s="168"/>
      <c r="EUG159" s="168"/>
      <c r="EUH159" s="168"/>
      <c r="EUI159" s="168"/>
      <c r="EUJ159" s="168"/>
      <c r="EUK159" s="168"/>
      <c r="EUL159" s="168"/>
      <c r="EUM159" s="168"/>
      <c r="EUN159" s="168"/>
      <c r="EUO159" s="168"/>
      <c r="EUP159" s="168"/>
      <c r="EUQ159" s="168"/>
      <c r="EUR159" s="168"/>
      <c r="EUS159" s="168"/>
      <c r="EUT159" s="168"/>
      <c r="EUU159" s="168"/>
      <c r="EUV159" s="168"/>
      <c r="EUW159" s="168"/>
      <c r="EUX159" s="168"/>
      <c r="EUY159" s="168"/>
      <c r="EUZ159" s="168"/>
      <c r="EVA159" s="168"/>
      <c r="EVB159" s="168"/>
      <c r="EVC159" s="168"/>
      <c r="EVD159" s="168"/>
      <c r="EVE159" s="168"/>
      <c r="EVF159" s="168"/>
      <c r="EVG159" s="168"/>
      <c r="EVH159" s="168"/>
      <c r="EVI159" s="168"/>
      <c r="EVJ159" s="168"/>
      <c r="EVK159" s="168"/>
      <c r="EVL159" s="168"/>
      <c r="EVM159" s="168"/>
      <c r="EVN159" s="168"/>
      <c r="EVO159" s="168"/>
      <c r="EVP159" s="168"/>
      <c r="EVQ159" s="168"/>
      <c r="EVR159" s="168"/>
      <c r="EVS159" s="168"/>
      <c r="EVT159" s="168"/>
      <c r="EVU159" s="168"/>
      <c r="EVV159" s="168"/>
      <c r="EVW159" s="168"/>
      <c r="EVX159" s="168"/>
      <c r="EVY159" s="168"/>
      <c r="EVZ159" s="168"/>
      <c r="EWA159" s="168"/>
      <c r="EWB159" s="168"/>
      <c r="EWC159" s="168"/>
      <c r="EWD159" s="168"/>
      <c r="EWE159" s="168"/>
      <c r="EWF159" s="168"/>
      <c r="EWG159" s="168"/>
      <c r="EWH159" s="168"/>
      <c r="EWI159" s="168"/>
      <c r="EWJ159" s="168"/>
      <c r="EWK159" s="168"/>
      <c r="EWL159" s="168"/>
      <c r="EWM159" s="168"/>
      <c r="EWN159" s="168"/>
      <c r="EWO159" s="168"/>
      <c r="EWP159" s="168"/>
      <c r="EWQ159" s="168"/>
      <c r="EWR159" s="168"/>
      <c r="EWS159" s="168"/>
      <c r="EWT159" s="168"/>
      <c r="EWU159" s="168"/>
      <c r="EWV159" s="168"/>
      <c r="EWW159" s="168"/>
      <c r="EWX159" s="168"/>
      <c r="EWY159" s="168"/>
      <c r="EWZ159" s="168"/>
      <c r="EXA159" s="168"/>
      <c r="EXB159" s="168"/>
      <c r="EXC159" s="168"/>
      <c r="EXD159" s="168"/>
      <c r="EXE159" s="168"/>
      <c r="EXF159" s="168"/>
      <c r="EXG159" s="168"/>
      <c r="EXH159" s="168"/>
      <c r="EXI159" s="168"/>
      <c r="EXJ159" s="168"/>
      <c r="EXK159" s="168"/>
      <c r="EXL159" s="168"/>
      <c r="EXM159" s="168"/>
      <c r="EXN159" s="168"/>
      <c r="EXO159" s="168"/>
      <c r="EXP159" s="168"/>
      <c r="EXQ159" s="168"/>
      <c r="EXR159" s="168"/>
      <c r="EXS159" s="168"/>
      <c r="EXT159" s="168"/>
      <c r="EXU159" s="168"/>
      <c r="EXV159" s="168"/>
      <c r="EXW159" s="168"/>
      <c r="EXX159" s="168"/>
      <c r="EXY159" s="168"/>
      <c r="EXZ159" s="168"/>
      <c r="EYA159" s="168"/>
      <c r="EYB159" s="168"/>
      <c r="EYC159" s="168"/>
      <c r="EYD159" s="168"/>
      <c r="EYE159" s="168"/>
      <c r="EYF159" s="168"/>
      <c r="EYG159" s="168"/>
      <c r="EYH159" s="168"/>
      <c r="EYI159" s="168"/>
      <c r="EYJ159" s="168"/>
      <c r="EYK159" s="168"/>
      <c r="EYL159" s="168"/>
      <c r="EYM159" s="168"/>
      <c r="EYN159" s="168"/>
      <c r="EYO159" s="168"/>
      <c r="EYP159" s="168"/>
      <c r="EYQ159" s="168"/>
      <c r="EYR159" s="168"/>
      <c r="EYS159" s="168"/>
      <c r="EYT159" s="168"/>
      <c r="EYU159" s="168"/>
      <c r="EYV159" s="168"/>
      <c r="EYW159" s="168"/>
      <c r="EYX159" s="168"/>
      <c r="EYY159" s="168"/>
      <c r="EYZ159" s="168"/>
      <c r="EZA159" s="168"/>
      <c r="EZB159" s="168"/>
      <c r="EZC159" s="168"/>
      <c r="EZD159" s="168"/>
      <c r="EZE159" s="168"/>
      <c r="EZF159" s="168"/>
      <c r="EZG159" s="168"/>
      <c r="EZH159" s="168"/>
      <c r="EZI159" s="168"/>
      <c r="EZJ159" s="168"/>
      <c r="EZK159" s="168"/>
      <c r="EZL159" s="168"/>
      <c r="EZM159" s="168"/>
      <c r="EZN159" s="168"/>
      <c r="EZO159" s="168"/>
      <c r="EZP159" s="168"/>
      <c r="EZQ159" s="168"/>
      <c r="EZR159" s="168"/>
      <c r="EZS159" s="168"/>
      <c r="EZT159" s="168"/>
      <c r="EZU159" s="168"/>
      <c r="EZV159" s="168"/>
      <c r="EZW159" s="168"/>
      <c r="EZX159" s="168"/>
      <c r="EZY159" s="168"/>
      <c r="EZZ159" s="168"/>
      <c r="FAA159" s="168"/>
      <c r="FAB159" s="168"/>
      <c r="FAC159" s="168"/>
      <c r="FAD159" s="168"/>
      <c r="FAE159" s="168"/>
      <c r="FAF159" s="168"/>
      <c r="FAG159" s="168"/>
      <c r="FAH159" s="168"/>
      <c r="FAI159" s="168"/>
      <c r="FAJ159" s="168"/>
      <c r="FAK159" s="168"/>
      <c r="FAL159" s="168"/>
      <c r="FAM159" s="168"/>
      <c r="FAN159" s="168"/>
      <c r="FAO159" s="168"/>
      <c r="FAP159" s="168"/>
      <c r="FAQ159" s="168"/>
      <c r="FAR159" s="168"/>
      <c r="FAS159" s="168"/>
      <c r="FAT159" s="168"/>
      <c r="FAU159" s="168"/>
      <c r="FAV159" s="168"/>
      <c r="FAW159" s="168"/>
      <c r="FAX159" s="168"/>
      <c r="FAY159" s="168"/>
      <c r="FAZ159" s="168"/>
      <c r="FBA159" s="168"/>
      <c r="FBB159" s="168"/>
      <c r="FBC159" s="168"/>
      <c r="FBD159" s="168"/>
      <c r="FBE159" s="168"/>
      <c r="FBF159" s="168"/>
      <c r="FBG159" s="168"/>
      <c r="FBH159" s="168"/>
      <c r="FBI159" s="168"/>
      <c r="FBJ159" s="168"/>
      <c r="FBK159" s="168"/>
      <c r="FBL159" s="168"/>
      <c r="FBM159" s="168"/>
      <c r="FBN159" s="168"/>
      <c r="FBO159" s="168"/>
      <c r="FBP159" s="168"/>
      <c r="FBQ159" s="168"/>
      <c r="FBR159" s="168"/>
      <c r="FBS159" s="168"/>
      <c r="FBT159" s="168"/>
      <c r="FBU159" s="168"/>
      <c r="FBV159" s="168"/>
      <c r="FBW159" s="168"/>
      <c r="FBX159" s="168"/>
      <c r="FBY159" s="168"/>
      <c r="FBZ159" s="168"/>
      <c r="FCA159" s="168"/>
      <c r="FCB159" s="168"/>
      <c r="FCC159" s="168"/>
      <c r="FCD159" s="168"/>
      <c r="FCE159" s="168"/>
      <c r="FCF159" s="168"/>
      <c r="FCG159" s="168"/>
      <c r="FCH159" s="168"/>
      <c r="FCI159" s="168"/>
      <c r="FCJ159" s="168"/>
      <c r="FCK159" s="168"/>
      <c r="FCL159" s="168"/>
      <c r="FCM159" s="168"/>
      <c r="FCN159" s="168"/>
      <c r="FCO159" s="168"/>
      <c r="FCP159" s="168"/>
      <c r="FCQ159" s="168"/>
      <c r="FCR159" s="168"/>
      <c r="FCS159" s="168"/>
      <c r="FCT159" s="168"/>
      <c r="FCU159" s="168"/>
      <c r="FCV159" s="168"/>
      <c r="FCW159" s="168"/>
      <c r="FCX159" s="168"/>
      <c r="FCY159" s="168"/>
      <c r="FCZ159" s="168"/>
      <c r="FDA159" s="168"/>
      <c r="FDB159" s="168"/>
      <c r="FDC159" s="168"/>
      <c r="FDD159" s="168"/>
      <c r="FDE159" s="168"/>
      <c r="FDF159" s="168"/>
      <c r="FDG159" s="168"/>
      <c r="FDH159" s="168"/>
      <c r="FDI159" s="168"/>
      <c r="FDJ159" s="168"/>
      <c r="FDK159" s="168"/>
      <c r="FDL159" s="168"/>
      <c r="FDM159" s="168"/>
      <c r="FDN159" s="168"/>
      <c r="FDO159" s="168"/>
      <c r="FDP159" s="168"/>
      <c r="FDQ159" s="168"/>
      <c r="FDR159" s="168"/>
      <c r="FDS159" s="168"/>
      <c r="FDT159" s="168"/>
      <c r="FDU159" s="168"/>
      <c r="FDV159" s="168"/>
      <c r="FDW159" s="168"/>
      <c r="FDX159" s="168"/>
      <c r="FDY159" s="168"/>
      <c r="FDZ159" s="168"/>
      <c r="FEA159" s="168"/>
      <c r="FEB159" s="168"/>
      <c r="FEC159" s="168"/>
      <c r="FED159" s="168"/>
      <c r="FEE159" s="168"/>
      <c r="FEF159" s="168"/>
      <c r="FEG159" s="168"/>
      <c r="FEH159" s="168"/>
      <c r="FEI159" s="168"/>
      <c r="FEJ159" s="168"/>
      <c r="FEK159" s="168"/>
      <c r="FEL159" s="168"/>
      <c r="FEM159" s="168"/>
      <c r="FEN159" s="168"/>
      <c r="FEO159" s="168"/>
      <c r="FEP159" s="168"/>
      <c r="FEQ159" s="168"/>
      <c r="FER159" s="168"/>
      <c r="FES159" s="168"/>
      <c r="FET159" s="168"/>
      <c r="FEU159" s="168"/>
      <c r="FEV159" s="168"/>
      <c r="FEW159" s="168"/>
      <c r="FEX159" s="168"/>
      <c r="FEY159" s="168"/>
      <c r="FEZ159" s="168"/>
      <c r="FFA159" s="168"/>
      <c r="FFB159" s="168"/>
      <c r="FFC159" s="168"/>
      <c r="FFD159" s="168"/>
      <c r="FFE159" s="168"/>
      <c r="FFF159" s="168"/>
      <c r="FFG159" s="168"/>
      <c r="FFH159" s="168"/>
      <c r="FFI159" s="168"/>
      <c r="FFJ159" s="168"/>
      <c r="FFK159" s="168"/>
      <c r="FFL159" s="168"/>
      <c r="FFM159" s="168"/>
      <c r="FFN159" s="168"/>
      <c r="FFO159" s="168"/>
      <c r="FFP159" s="168"/>
      <c r="FFQ159" s="168"/>
      <c r="FFR159" s="168"/>
      <c r="FFS159" s="168"/>
      <c r="FFT159" s="168"/>
      <c r="FFU159" s="168"/>
      <c r="FFV159" s="168"/>
      <c r="FFW159" s="168"/>
      <c r="FFX159" s="168"/>
      <c r="FFY159" s="168"/>
      <c r="FFZ159" s="168"/>
      <c r="FGA159" s="168"/>
      <c r="FGB159" s="168"/>
      <c r="FGC159" s="168"/>
      <c r="FGD159" s="168"/>
      <c r="FGE159" s="168"/>
      <c r="FGF159" s="168"/>
      <c r="FGG159" s="168"/>
      <c r="FGH159" s="168"/>
      <c r="FGI159" s="168"/>
      <c r="FGJ159" s="168"/>
      <c r="FGK159" s="168"/>
      <c r="FGL159" s="168"/>
      <c r="FGM159" s="168"/>
      <c r="FGN159" s="168"/>
      <c r="FGO159" s="168"/>
      <c r="FGP159" s="168"/>
      <c r="FGQ159" s="168"/>
      <c r="FGR159" s="168"/>
      <c r="FGS159" s="168"/>
      <c r="FGT159" s="168"/>
      <c r="FGU159" s="168"/>
      <c r="FGV159" s="168"/>
      <c r="FGW159" s="168"/>
      <c r="FGX159" s="168"/>
      <c r="FGY159" s="168"/>
      <c r="FGZ159" s="168"/>
      <c r="FHA159" s="168"/>
      <c r="FHB159" s="168"/>
      <c r="FHC159" s="168"/>
      <c r="FHD159" s="168"/>
      <c r="FHE159" s="168"/>
      <c r="FHF159" s="168"/>
      <c r="FHG159" s="168"/>
      <c r="FHH159" s="168"/>
      <c r="FHI159" s="168"/>
      <c r="FHJ159" s="168"/>
      <c r="FHK159" s="168"/>
      <c r="FHL159" s="168"/>
      <c r="FHM159" s="168"/>
      <c r="FHN159" s="168"/>
      <c r="FHO159" s="168"/>
      <c r="FHP159" s="168"/>
      <c r="FHQ159" s="168"/>
      <c r="FHR159" s="168"/>
      <c r="FHS159" s="168"/>
      <c r="FHT159" s="168"/>
      <c r="FHU159" s="168"/>
      <c r="FHV159" s="168"/>
      <c r="FHW159" s="168"/>
      <c r="FHX159" s="168"/>
      <c r="FHY159" s="168"/>
      <c r="FHZ159" s="168"/>
      <c r="FIA159" s="168"/>
      <c r="FIB159" s="168"/>
      <c r="FIC159" s="168"/>
      <c r="FID159" s="168"/>
      <c r="FIE159" s="168"/>
      <c r="FIF159" s="168"/>
      <c r="FIG159" s="168"/>
      <c r="FIH159" s="168"/>
      <c r="FII159" s="168"/>
      <c r="FIJ159" s="168"/>
      <c r="FIK159" s="168"/>
      <c r="FIL159" s="168"/>
      <c r="FIM159" s="168"/>
      <c r="FIN159" s="168"/>
      <c r="FIO159" s="168"/>
      <c r="FIP159" s="168"/>
      <c r="FIQ159" s="168"/>
      <c r="FIR159" s="168"/>
      <c r="FIS159" s="168"/>
      <c r="FIT159" s="168"/>
      <c r="FIU159" s="168"/>
      <c r="FIV159" s="168"/>
      <c r="FIW159" s="168"/>
      <c r="FIX159" s="168"/>
      <c r="FIY159" s="168"/>
      <c r="FIZ159" s="168"/>
      <c r="FJA159" s="168"/>
      <c r="FJB159" s="168"/>
      <c r="FJC159" s="168"/>
      <c r="FJD159" s="168"/>
      <c r="FJE159" s="168"/>
      <c r="FJF159" s="168"/>
      <c r="FJG159" s="168"/>
      <c r="FJH159" s="168"/>
      <c r="FJI159" s="168"/>
      <c r="FJJ159" s="168"/>
      <c r="FJK159" s="168"/>
      <c r="FJL159" s="168"/>
      <c r="FJM159" s="168"/>
      <c r="FJN159" s="168"/>
      <c r="FJO159" s="168"/>
      <c r="FJP159" s="168"/>
      <c r="FJQ159" s="168"/>
      <c r="FJR159" s="168"/>
      <c r="FJS159" s="168"/>
      <c r="FJT159" s="168"/>
      <c r="FJU159" s="168"/>
      <c r="FJV159" s="168"/>
      <c r="FJW159" s="168"/>
      <c r="FJX159" s="168"/>
      <c r="FJY159" s="168"/>
      <c r="FJZ159" s="168"/>
      <c r="FKA159" s="168"/>
      <c r="FKB159" s="168"/>
      <c r="FKC159" s="168"/>
      <c r="FKD159" s="168"/>
      <c r="FKE159" s="168"/>
      <c r="FKF159" s="168"/>
      <c r="FKG159" s="168"/>
      <c r="FKH159" s="168"/>
      <c r="FKI159" s="168"/>
      <c r="FKJ159" s="168"/>
      <c r="FKK159" s="168"/>
      <c r="FKL159" s="168"/>
      <c r="FKM159" s="168"/>
      <c r="FKN159" s="168"/>
      <c r="FKO159" s="168"/>
      <c r="FKP159" s="168"/>
      <c r="FKQ159" s="168"/>
      <c r="FKR159" s="168"/>
      <c r="FKS159" s="168"/>
      <c r="FKT159" s="168"/>
      <c r="FKU159" s="168"/>
      <c r="FKV159" s="168"/>
      <c r="FKW159" s="168"/>
      <c r="FKX159" s="168"/>
      <c r="FKY159" s="168"/>
      <c r="FKZ159" s="168"/>
      <c r="FLA159" s="168"/>
      <c r="FLB159" s="168"/>
      <c r="FLC159" s="168"/>
      <c r="FLD159" s="168"/>
      <c r="FLE159" s="168"/>
      <c r="FLF159" s="168"/>
      <c r="FLG159" s="168"/>
      <c r="FLH159" s="168"/>
      <c r="FLI159" s="168"/>
      <c r="FLJ159" s="168"/>
      <c r="FLK159" s="168"/>
      <c r="FLL159" s="168"/>
      <c r="FLM159" s="168"/>
      <c r="FLN159" s="168"/>
      <c r="FLO159" s="168"/>
      <c r="FLP159" s="168"/>
      <c r="FLQ159" s="168"/>
      <c r="FLR159" s="168"/>
      <c r="FLS159" s="168"/>
      <c r="FLT159" s="168"/>
      <c r="FLU159" s="168"/>
      <c r="FLV159" s="168"/>
      <c r="FLW159" s="168"/>
      <c r="FLX159" s="168"/>
      <c r="FLY159" s="168"/>
      <c r="FLZ159" s="168"/>
      <c r="FMA159" s="168"/>
      <c r="FMB159" s="168"/>
      <c r="FMC159" s="168"/>
      <c r="FMD159" s="168"/>
      <c r="FME159" s="168"/>
      <c r="FMF159" s="168"/>
      <c r="FMG159" s="168"/>
      <c r="FMH159" s="168"/>
      <c r="FMI159" s="168"/>
      <c r="FMJ159" s="168"/>
      <c r="FMK159" s="168"/>
      <c r="FML159" s="168"/>
      <c r="FMM159" s="168"/>
      <c r="FMN159" s="168"/>
      <c r="FMO159" s="168"/>
      <c r="FMP159" s="168"/>
      <c r="FMQ159" s="168"/>
      <c r="FMR159" s="168"/>
      <c r="FMS159" s="168"/>
      <c r="FMT159" s="168"/>
      <c r="FMU159" s="168"/>
      <c r="FMV159" s="168"/>
      <c r="FMW159" s="168"/>
      <c r="FMX159" s="168"/>
      <c r="FMY159" s="168"/>
      <c r="FMZ159" s="168"/>
      <c r="FNA159" s="168"/>
      <c r="FNB159" s="168"/>
      <c r="FNC159" s="168"/>
      <c r="FND159" s="168"/>
      <c r="FNE159" s="168"/>
      <c r="FNF159" s="168"/>
      <c r="FNG159" s="168"/>
      <c r="FNH159" s="168"/>
      <c r="FNI159" s="168"/>
      <c r="FNJ159" s="168"/>
      <c r="FNK159" s="168"/>
      <c r="FNL159" s="168"/>
      <c r="FNM159" s="168"/>
      <c r="FNN159" s="168"/>
      <c r="FNO159" s="168"/>
      <c r="FNP159" s="168"/>
      <c r="FNQ159" s="168"/>
      <c r="FNR159" s="168"/>
      <c r="FNS159" s="168"/>
      <c r="FNT159" s="168"/>
      <c r="FNU159" s="168"/>
      <c r="FNV159" s="168"/>
      <c r="FNW159" s="168"/>
      <c r="FNX159" s="168"/>
      <c r="FNY159" s="168"/>
      <c r="FNZ159" s="168"/>
      <c r="FOA159" s="168"/>
      <c r="FOB159" s="168"/>
      <c r="FOC159" s="168"/>
      <c r="FOD159" s="168"/>
      <c r="FOE159" s="168"/>
      <c r="FOF159" s="168"/>
      <c r="FOG159" s="168"/>
      <c r="FOH159" s="168"/>
      <c r="FOI159" s="168"/>
      <c r="FOJ159" s="168"/>
      <c r="FOK159" s="168"/>
      <c r="FOL159" s="168"/>
      <c r="FOM159" s="168"/>
      <c r="FON159" s="168"/>
      <c r="FOO159" s="168"/>
      <c r="FOP159" s="168"/>
      <c r="FOQ159" s="168"/>
      <c r="FOR159" s="168"/>
      <c r="FOS159" s="168"/>
      <c r="FOT159" s="168"/>
      <c r="FOU159" s="168"/>
      <c r="FOV159" s="168"/>
      <c r="FOW159" s="168"/>
      <c r="FOX159" s="168"/>
      <c r="FOY159" s="168"/>
      <c r="FOZ159" s="168"/>
      <c r="FPA159" s="168"/>
      <c r="FPB159" s="168"/>
      <c r="FPC159" s="168"/>
      <c r="FPD159" s="168"/>
      <c r="FPE159" s="168"/>
      <c r="FPF159" s="168"/>
      <c r="FPG159" s="168"/>
      <c r="FPH159" s="168"/>
      <c r="FPI159" s="168"/>
      <c r="FPJ159" s="168"/>
      <c r="FPK159" s="168"/>
      <c r="FPL159" s="168"/>
      <c r="FPM159" s="168"/>
      <c r="FPN159" s="168"/>
      <c r="FPO159" s="168"/>
      <c r="FPP159" s="168"/>
      <c r="FPQ159" s="168"/>
      <c r="FPR159" s="168"/>
      <c r="FPS159" s="168"/>
      <c r="FPT159" s="168"/>
      <c r="FPU159" s="168"/>
      <c r="FPV159" s="168"/>
      <c r="FPW159" s="168"/>
      <c r="FPX159" s="168"/>
      <c r="FPY159" s="168"/>
      <c r="FPZ159" s="168"/>
      <c r="FQA159" s="168"/>
      <c r="FQB159" s="168"/>
      <c r="FQC159" s="168"/>
      <c r="FQD159" s="168"/>
      <c r="FQE159" s="168"/>
      <c r="FQF159" s="168"/>
      <c r="FQG159" s="168"/>
      <c r="FQH159" s="168"/>
      <c r="FQI159" s="168"/>
      <c r="FQJ159" s="168"/>
      <c r="FQK159" s="168"/>
      <c r="FQL159" s="168"/>
      <c r="FQM159" s="168"/>
      <c r="FQN159" s="168"/>
      <c r="FQO159" s="168"/>
      <c r="FQP159" s="168"/>
      <c r="FQQ159" s="168"/>
      <c r="FQR159" s="168"/>
      <c r="FQS159" s="168"/>
      <c r="FQT159" s="168"/>
      <c r="FQU159" s="168"/>
      <c r="FQV159" s="168"/>
      <c r="FQW159" s="168"/>
      <c r="FQX159" s="168"/>
      <c r="FQY159" s="168"/>
      <c r="FQZ159" s="168"/>
      <c r="FRA159" s="168"/>
      <c r="FRB159" s="168"/>
      <c r="FRC159" s="168"/>
      <c r="FRD159" s="168"/>
      <c r="FRE159" s="168"/>
      <c r="FRF159" s="168"/>
      <c r="FRG159" s="168"/>
      <c r="FRH159" s="168"/>
      <c r="FRI159" s="168"/>
      <c r="FRJ159" s="168"/>
      <c r="FRK159" s="168"/>
      <c r="FRL159" s="168"/>
      <c r="FRM159" s="168"/>
      <c r="FRN159" s="168"/>
      <c r="FRO159" s="168"/>
      <c r="FRP159" s="168"/>
      <c r="FRQ159" s="168"/>
      <c r="FRR159" s="168"/>
      <c r="FRS159" s="168"/>
      <c r="FRT159" s="168"/>
      <c r="FRU159" s="168"/>
      <c r="FRV159" s="168"/>
      <c r="FRW159" s="168"/>
      <c r="FRX159" s="168"/>
      <c r="FRY159" s="168"/>
      <c r="FRZ159" s="168"/>
      <c r="FSA159" s="168"/>
      <c r="FSB159" s="168"/>
      <c r="FSC159" s="168"/>
      <c r="FSD159" s="168"/>
      <c r="FSE159" s="168"/>
      <c r="FSF159" s="168"/>
      <c r="FSG159" s="168"/>
      <c r="FSH159" s="168"/>
      <c r="FSI159" s="168"/>
      <c r="FSJ159" s="168"/>
      <c r="FSK159" s="168"/>
      <c r="FSL159" s="168"/>
      <c r="FSM159" s="168"/>
      <c r="FSN159" s="168"/>
      <c r="FSO159" s="168"/>
      <c r="FSP159" s="168"/>
      <c r="FSQ159" s="168"/>
      <c r="FSR159" s="168"/>
      <c r="FSS159" s="168"/>
      <c r="FST159" s="168"/>
      <c r="FSU159" s="168"/>
      <c r="FSV159" s="168"/>
      <c r="FSW159" s="168"/>
      <c r="FSX159" s="168"/>
      <c r="FSY159" s="168"/>
      <c r="FSZ159" s="168"/>
      <c r="FTA159" s="168"/>
      <c r="FTB159" s="168"/>
      <c r="FTC159" s="168"/>
      <c r="FTD159" s="168"/>
      <c r="FTE159" s="168"/>
      <c r="FTF159" s="168"/>
      <c r="FTG159" s="168"/>
      <c r="FTH159" s="168"/>
      <c r="FTI159" s="168"/>
      <c r="FTJ159" s="168"/>
      <c r="FTK159" s="168"/>
      <c r="FTL159" s="168"/>
      <c r="FTM159" s="168"/>
      <c r="FTN159" s="168"/>
      <c r="FTO159" s="168"/>
      <c r="FTP159" s="168"/>
      <c r="FTQ159" s="168"/>
      <c r="FTR159" s="168"/>
      <c r="FTS159" s="168"/>
      <c r="FTT159" s="168"/>
      <c r="FTU159" s="168"/>
      <c r="FTV159" s="168"/>
      <c r="FTW159" s="168"/>
      <c r="FTX159" s="168"/>
      <c r="FTY159" s="168"/>
      <c r="FTZ159" s="168"/>
      <c r="FUA159" s="168"/>
      <c r="FUB159" s="168"/>
      <c r="FUC159" s="168"/>
      <c r="FUD159" s="168"/>
      <c r="FUE159" s="168"/>
      <c r="FUF159" s="168"/>
      <c r="FUG159" s="168"/>
      <c r="FUH159" s="168"/>
      <c r="FUI159" s="168"/>
      <c r="FUJ159" s="168"/>
      <c r="FUK159" s="168"/>
      <c r="FUL159" s="168"/>
      <c r="FUM159" s="168"/>
      <c r="FUN159" s="168"/>
      <c r="FUO159" s="168"/>
      <c r="FUP159" s="168"/>
      <c r="FUQ159" s="168"/>
      <c r="FUR159" s="168"/>
      <c r="FUS159" s="168"/>
      <c r="FUT159" s="168"/>
      <c r="FUU159" s="168"/>
      <c r="FUV159" s="168"/>
      <c r="FUW159" s="168"/>
      <c r="FUX159" s="168"/>
      <c r="FUY159" s="168"/>
      <c r="FUZ159" s="168"/>
      <c r="FVA159" s="168"/>
      <c r="FVB159" s="168"/>
      <c r="FVC159" s="168"/>
      <c r="FVD159" s="168"/>
      <c r="FVE159" s="168"/>
      <c r="FVF159" s="168"/>
      <c r="FVG159" s="168"/>
      <c r="FVH159" s="168"/>
      <c r="FVI159" s="168"/>
      <c r="FVJ159" s="168"/>
      <c r="FVK159" s="168"/>
      <c r="FVL159" s="168"/>
      <c r="FVM159" s="168"/>
      <c r="FVN159" s="168"/>
      <c r="FVO159" s="168"/>
      <c r="FVP159" s="168"/>
      <c r="FVQ159" s="168"/>
      <c r="FVR159" s="168"/>
      <c r="FVS159" s="168"/>
      <c r="FVT159" s="168"/>
      <c r="FVU159" s="168"/>
      <c r="FVV159" s="168"/>
      <c r="FVW159" s="168"/>
      <c r="FVX159" s="168"/>
      <c r="FVY159" s="168"/>
      <c r="FVZ159" s="168"/>
      <c r="FWA159" s="168"/>
      <c r="FWB159" s="168"/>
      <c r="FWC159" s="168"/>
      <c r="FWD159" s="168"/>
      <c r="FWE159" s="168"/>
      <c r="FWF159" s="168"/>
      <c r="FWG159" s="168"/>
      <c r="FWH159" s="168"/>
      <c r="FWI159" s="168"/>
      <c r="FWJ159" s="168"/>
      <c r="FWK159" s="168"/>
      <c r="FWL159" s="168"/>
      <c r="FWM159" s="168"/>
      <c r="FWN159" s="168"/>
      <c r="FWO159" s="168"/>
      <c r="FWP159" s="168"/>
      <c r="FWQ159" s="168"/>
      <c r="FWR159" s="168"/>
      <c r="FWS159" s="168"/>
      <c r="FWT159" s="168"/>
      <c r="FWU159" s="168"/>
      <c r="FWV159" s="168"/>
      <c r="FWW159" s="168"/>
      <c r="FWX159" s="168"/>
      <c r="FWY159" s="168"/>
      <c r="FWZ159" s="168"/>
      <c r="FXA159" s="168"/>
      <c r="FXB159" s="168"/>
      <c r="FXC159" s="168"/>
      <c r="FXD159" s="168"/>
      <c r="FXE159" s="168"/>
      <c r="FXF159" s="168"/>
      <c r="FXG159" s="168"/>
      <c r="FXH159" s="168"/>
      <c r="FXI159" s="168"/>
      <c r="FXJ159" s="168"/>
      <c r="FXK159" s="168"/>
      <c r="FXL159" s="168"/>
      <c r="FXM159" s="168"/>
      <c r="FXN159" s="168"/>
      <c r="FXO159" s="168"/>
      <c r="FXP159" s="168"/>
      <c r="FXQ159" s="168"/>
      <c r="FXR159" s="168"/>
      <c r="FXS159" s="168"/>
      <c r="FXT159" s="168"/>
      <c r="FXU159" s="168"/>
      <c r="FXV159" s="168"/>
      <c r="FXW159" s="168"/>
      <c r="FXX159" s="168"/>
      <c r="FXY159" s="168"/>
      <c r="FXZ159" s="168"/>
      <c r="FYA159" s="168"/>
      <c r="FYB159" s="168"/>
      <c r="FYC159" s="168"/>
      <c r="FYD159" s="168"/>
      <c r="FYE159" s="168"/>
      <c r="FYF159" s="168"/>
      <c r="FYG159" s="168"/>
      <c r="FYH159" s="168"/>
      <c r="FYI159" s="168"/>
      <c r="FYJ159" s="168"/>
      <c r="FYK159" s="168"/>
      <c r="FYL159" s="168"/>
      <c r="FYM159" s="168"/>
      <c r="FYN159" s="168"/>
      <c r="FYO159" s="168"/>
      <c r="FYP159" s="168"/>
      <c r="FYQ159" s="168"/>
      <c r="FYR159" s="168"/>
      <c r="FYS159" s="168"/>
      <c r="FYT159" s="168"/>
      <c r="FYU159" s="168"/>
      <c r="FYV159" s="168"/>
      <c r="FYW159" s="168"/>
      <c r="FYX159" s="168"/>
      <c r="FYY159" s="168"/>
      <c r="FYZ159" s="168"/>
      <c r="FZA159" s="168"/>
      <c r="FZB159" s="168"/>
      <c r="FZC159" s="168"/>
      <c r="FZD159" s="168"/>
      <c r="FZE159" s="168"/>
      <c r="FZF159" s="168"/>
      <c r="FZG159" s="168"/>
      <c r="FZH159" s="168"/>
      <c r="FZI159" s="168"/>
      <c r="FZJ159" s="168"/>
      <c r="FZK159" s="168"/>
      <c r="FZL159" s="168"/>
      <c r="FZM159" s="168"/>
      <c r="FZN159" s="168"/>
      <c r="FZO159" s="168"/>
      <c r="FZP159" s="168"/>
      <c r="FZQ159" s="168"/>
      <c r="FZR159" s="168"/>
      <c r="FZS159" s="168"/>
      <c r="FZT159" s="168"/>
      <c r="FZU159" s="168"/>
      <c r="FZV159" s="168"/>
      <c r="FZW159" s="168"/>
      <c r="FZX159" s="168"/>
      <c r="FZY159" s="168"/>
      <c r="FZZ159" s="168"/>
      <c r="GAA159" s="168"/>
      <c r="GAB159" s="168"/>
      <c r="GAC159" s="168"/>
      <c r="GAD159" s="168"/>
      <c r="GAE159" s="168"/>
      <c r="GAF159" s="168"/>
      <c r="GAG159" s="168"/>
      <c r="GAH159" s="168"/>
      <c r="GAI159" s="168"/>
      <c r="GAJ159" s="168"/>
      <c r="GAK159" s="168"/>
      <c r="GAL159" s="168"/>
      <c r="GAM159" s="168"/>
      <c r="GAN159" s="168"/>
      <c r="GAO159" s="168"/>
      <c r="GAP159" s="168"/>
      <c r="GAQ159" s="168"/>
      <c r="GAR159" s="168"/>
      <c r="GAS159" s="168"/>
      <c r="GAT159" s="168"/>
      <c r="GAU159" s="168"/>
      <c r="GAV159" s="168"/>
      <c r="GAW159" s="168"/>
      <c r="GAX159" s="168"/>
      <c r="GAY159" s="168"/>
      <c r="GAZ159" s="168"/>
      <c r="GBA159" s="168"/>
      <c r="GBB159" s="168"/>
      <c r="GBC159" s="168"/>
      <c r="GBD159" s="168"/>
      <c r="GBE159" s="168"/>
      <c r="GBF159" s="168"/>
      <c r="GBG159" s="168"/>
      <c r="GBH159" s="168"/>
      <c r="GBI159" s="168"/>
      <c r="GBJ159" s="168"/>
      <c r="GBK159" s="168"/>
      <c r="GBL159" s="168"/>
      <c r="GBM159" s="168"/>
      <c r="GBN159" s="168"/>
      <c r="GBO159" s="168"/>
      <c r="GBP159" s="168"/>
      <c r="GBQ159" s="168"/>
      <c r="GBR159" s="168"/>
      <c r="GBS159" s="168"/>
      <c r="GBT159" s="168"/>
      <c r="GBU159" s="168"/>
      <c r="GBV159" s="168"/>
      <c r="GBW159" s="168"/>
      <c r="GBX159" s="168"/>
      <c r="GBY159" s="168"/>
      <c r="GBZ159" s="168"/>
      <c r="GCA159" s="168"/>
      <c r="GCB159" s="168"/>
      <c r="GCC159" s="168"/>
      <c r="GCD159" s="168"/>
      <c r="GCE159" s="168"/>
      <c r="GCF159" s="168"/>
      <c r="GCG159" s="168"/>
      <c r="GCH159" s="168"/>
      <c r="GCI159" s="168"/>
      <c r="GCJ159" s="168"/>
      <c r="GCK159" s="168"/>
      <c r="GCL159" s="168"/>
      <c r="GCM159" s="168"/>
      <c r="GCN159" s="168"/>
      <c r="GCO159" s="168"/>
      <c r="GCP159" s="168"/>
      <c r="GCQ159" s="168"/>
      <c r="GCR159" s="168"/>
      <c r="GCS159" s="168"/>
      <c r="GCT159" s="168"/>
      <c r="GCU159" s="168"/>
      <c r="GCV159" s="168"/>
      <c r="GCW159" s="168"/>
      <c r="GCX159" s="168"/>
      <c r="GCY159" s="168"/>
      <c r="GCZ159" s="168"/>
      <c r="GDA159" s="168"/>
      <c r="GDB159" s="168"/>
      <c r="GDC159" s="168"/>
      <c r="GDD159" s="168"/>
      <c r="GDE159" s="168"/>
      <c r="GDF159" s="168"/>
      <c r="GDG159" s="168"/>
      <c r="GDH159" s="168"/>
      <c r="GDI159" s="168"/>
      <c r="GDJ159" s="168"/>
      <c r="GDK159" s="168"/>
      <c r="GDL159" s="168"/>
      <c r="GDM159" s="168"/>
      <c r="GDN159" s="168"/>
      <c r="GDO159" s="168"/>
      <c r="GDP159" s="168"/>
      <c r="GDQ159" s="168"/>
      <c r="GDR159" s="168"/>
      <c r="GDS159" s="168"/>
      <c r="GDT159" s="168"/>
      <c r="GDU159" s="168"/>
      <c r="GDV159" s="168"/>
      <c r="GDW159" s="168"/>
      <c r="GDX159" s="168"/>
      <c r="GDY159" s="168"/>
      <c r="GDZ159" s="168"/>
      <c r="GEA159" s="168"/>
      <c r="GEB159" s="168"/>
      <c r="GEC159" s="168"/>
      <c r="GED159" s="168"/>
      <c r="GEE159" s="168"/>
      <c r="GEF159" s="168"/>
      <c r="GEG159" s="168"/>
      <c r="GEH159" s="168"/>
      <c r="GEI159" s="168"/>
      <c r="GEJ159" s="168"/>
      <c r="GEK159" s="168"/>
      <c r="GEL159" s="168"/>
      <c r="GEM159" s="168"/>
      <c r="GEN159" s="168"/>
      <c r="GEO159" s="168"/>
      <c r="GEP159" s="168"/>
      <c r="GEQ159" s="168"/>
      <c r="GER159" s="168"/>
      <c r="GES159" s="168"/>
      <c r="GET159" s="168"/>
      <c r="GEU159" s="168"/>
      <c r="GEV159" s="168"/>
      <c r="GEW159" s="168"/>
      <c r="GEX159" s="168"/>
      <c r="GEY159" s="168"/>
      <c r="GEZ159" s="168"/>
      <c r="GFA159" s="168"/>
      <c r="GFB159" s="168"/>
      <c r="GFC159" s="168"/>
      <c r="GFD159" s="168"/>
      <c r="GFE159" s="168"/>
      <c r="GFF159" s="168"/>
      <c r="GFG159" s="168"/>
      <c r="GFH159" s="168"/>
      <c r="GFI159" s="168"/>
      <c r="GFJ159" s="168"/>
      <c r="GFK159" s="168"/>
      <c r="GFL159" s="168"/>
      <c r="GFM159" s="168"/>
      <c r="GFN159" s="168"/>
      <c r="GFO159" s="168"/>
      <c r="GFP159" s="168"/>
      <c r="GFQ159" s="168"/>
      <c r="GFR159" s="168"/>
      <c r="GFS159" s="168"/>
      <c r="GFT159" s="168"/>
      <c r="GFU159" s="168"/>
      <c r="GFV159" s="168"/>
      <c r="GFW159" s="168"/>
      <c r="GFX159" s="168"/>
      <c r="GFY159" s="168"/>
      <c r="GFZ159" s="168"/>
      <c r="GGA159" s="168"/>
      <c r="GGB159" s="168"/>
      <c r="GGC159" s="168"/>
      <c r="GGD159" s="168"/>
      <c r="GGE159" s="168"/>
      <c r="GGF159" s="168"/>
      <c r="GGG159" s="168"/>
      <c r="GGH159" s="168"/>
      <c r="GGI159" s="168"/>
      <c r="GGJ159" s="168"/>
      <c r="GGK159" s="168"/>
      <c r="GGL159" s="168"/>
      <c r="GGM159" s="168"/>
      <c r="GGN159" s="168"/>
      <c r="GGO159" s="168"/>
      <c r="GGP159" s="168"/>
      <c r="GGQ159" s="168"/>
      <c r="GGR159" s="168"/>
      <c r="GGS159" s="168"/>
      <c r="GGT159" s="168"/>
      <c r="GGU159" s="168"/>
      <c r="GGV159" s="168"/>
      <c r="GGW159" s="168"/>
      <c r="GGX159" s="168"/>
      <c r="GGY159" s="168"/>
      <c r="GGZ159" s="168"/>
      <c r="GHA159" s="168"/>
      <c r="GHB159" s="168"/>
      <c r="GHC159" s="168"/>
      <c r="GHD159" s="168"/>
      <c r="GHE159" s="168"/>
      <c r="GHF159" s="168"/>
      <c r="GHG159" s="168"/>
      <c r="GHH159" s="168"/>
      <c r="GHI159" s="168"/>
      <c r="GHJ159" s="168"/>
      <c r="GHK159" s="168"/>
      <c r="GHL159" s="168"/>
      <c r="GHM159" s="168"/>
      <c r="GHN159" s="168"/>
      <c r="GHO159" s="168"/>
      <c r="GHP159" s="168"/>
      <c r="GHQ159" s="168"/>
      <c r="GHR159" s="168"/>
      <c r="GHS159" s="168"/>
      <c r="GHT159" s="168"/>
      <c r="GHU159" s="168"/>
      <c r="GHV159" s="168"/>
      <c r="GHW159" s="168"/>
      <c r="GHX159" s="168"/>
      <c r="GHY159" s="168"/>
      <c r="GHZ159" s="168"/>
      <c r="GIA159" s="168"/>
      <c r="GIB159" s="168"/>
      <c r="GIC159" s="168"/>
      <c r="GID159" s="168"/>
      <c r="GIE159" s="168"/>
      <c r="GIF159" s="168"/>
      <c r="GIG159" s="168"/>
      <c r="GIH159" s="168"/>
      <c r="GII159" s="168"/>
      <c r="GIJ159" s="168"/>
      <c r="GIK159" s="168"/>
      <c r="GIL159" s="168"/>
      <c r="GIM159" s="168"/>
      <c r="GIN159" s="168"/>
      <c r="GIO159" s="168"/>
      <c r="GIP159" s="168"/>
      <c r="GIQ159" s="168"/>
      <c r="GIR159" s="168"/>
      <c r="GIS159" s="168"/>
      <c r="GIT159" s="168"/>
      <c r="GIU159" s="168"/>
      <c r="GIV159" s="168"/>
      <c r="GIW159" s="168"/>
      <c r="GIX159" s="168"/>
      <c r="GIY159" s="168"/>
      <c r="GIZ159" s="168"/>
      <c r="GJA159" s="168"/>
      <c r="GJB159" s="168"/>
      <c r="GJC159" s="168"/>
      <c r="GJD159" s="168"/>
      <c r="GJE159" s="168"/>
      <c r="GJF159" s="168"/>
      <c r="GJG159" s="168"/>
      <c r="GJH159" s="168"/>
      <c r="GJI159" s="168"/>
      <c r="GJJ159" s="168"/>
      <c r="GJK159" s="168"/>
      <c r="GJL159" s="168"/>
      <c r="GJM159" s="168"/>
      <c r="GJN159" s="168"/>
      <c r="GJO159" s="168"/>
      <c r="GJP159" s="168"/>
      <c r="GJQ159" s="168"/>
      <c r="GJR159" s="168"/>
      <c r="GJS159" s="168"/>
      <c r="GJT159" s="168"/>
      <c r="GJU159" s="168"/>
      <c r="GJV159" s="168"/>
      <c r="GJW159" s="168"/>
      <c r="GJX159" s="168"/>
      <c r="GJY159" s="168"/>
      <c r="GJZ159" s="168"/>
      <c r="GKA159" s="168"/>
      <c r="GKB159" s="168"/>
      <c r="GKC159" s="168"/>
      <c r="GKD159" s="168"/>
      <c r="GKE159" s="168"/>
      <c r="GKF159" s="168"/>
      <c r="GKG159" s="168"/>
      <c r="GKH159" s="168"/>
      <c r="GKI159" s="168"/>
      <c r="GKJ159" s="168"/>
      <c r="GKK159" s="168"/>
      <c r="GKL159" s="168"/>
      <c r="GKM159" s="168"/>
      <c r="GKN159" s="168"/>
      <c r="GKO159" s="168"/>
      <c r="GKP159" s="168"/>
      <c r="GKQ159" s="168"/>
      <c r="GKR159" s="168"/>
      <c r="GKS159" s="168"/>
      <c r="GKT159" s="168"/>
      <c r="GKU159" s="168"/>
      <c r="GKV159" s="168"/>
      <c r="GKW159" s="168"/>
      <c r="GKX159" s="168"/>
      <c r="GKY159" s="168"/>
      <c r="GKZ159" s="168"/>
      <c r="GLA159" s="168"/>
      <c r="GLB159" s="168"/>
      <c r="GLC159" s="168"/>
      <c r="GLD159" s="168"/>
      <c r="GLE159" s="168"/>
      <c r="GLF159" s="168"/>
      <c r="GLG159" s="168"/>
      <c r="GLH159" s="168"/>
      <c r="GLI159" s="168"/>
      <c r="GLJ159" s="168"/>
      <c r="GLK159" s="168"/>
      <c r="GLL159" s="168"/>
      <c r="GLM159" s="168"/>
      <c r="GLN159" s="168"/>
      <c r="GLO159" s="168"/>
      <c r="GLP159" s="168"/>
      <c r="GLQ159" s="168"/>
      <c r="GLR159" s="168"/>
      <c r="GLS159" s="168"/>
      <c r="GLT159" s="168"/>
      <c r="GLU159" s="168"/>
      <c r="GLV159" s="168"/>
      <c r="GLW159" s="168"/>
      <c r="GLX159" s="168"/>
      <c r="GLY159" s="168"/>
      <c r="GLZ159" s="168"/>
      <c r="GMA159" s="168"/>
      <c r="GMB159" s="168"/>
      <c r="GMC159" s="168"/>
      <c r="GMD159" s="168"/>
      <c r="GME159" s="168"/>
      <c r="GMF159" s="168"/>
      <c r="GMG159" s="168"/>
      <c r="GMH159" s="168"/>
      <c r="GMI159" s="168"/>
      <c r="GMJ159" s="168"/>
      <c r="GMK159" s="168"/>
      <c r="GML159" s="168"/>
      <c r="GMM159" s="168"/>
      <c r="GMN159" s="168"/>
      <c r="GMO159" s="168"/>
      <c r="GMP159" s="168"/>
      <c r="GMQ159" s="168"/>
      <c r="GMR159" s="168"/>
      <c r="GMS159" s="168"/>
      <c r="GMT159" s="168"/>
      <c r="GMU159" s="168"/>
      <c r="GMV159" s="168"/>
      <c r="GMW159" s="168"/>
      <c r="GMX159" s="168"/>
      <c r="GMY159" s="168"/>
      <c r="GMZ159" s="168"/>
      <c r="GNA159" s="168"/>
      <c r="GNB159" s="168"/>
      <c r="GNC159" s="168"/>
      <c r="GND159" s="168"/>
      <c r="GNE159" s="168"/>
      <c r="GNF159" s="168"/>
      <c r="GNG159" s="168"/>
      <c r="GNH159" s="168"/>
      <c r="GNI159" s="168"/>
      <c r="GNJ159" s="168"/>
      <c r="GNK159" s="168"/>
      <c r="GNL159" s="168"/>
      <c r="GNM159" s="168"/>
      <c r="GNN159" s="168"/>
      <c r="GNO159" s="168"/>
      <c r="GNP159" s="168"/>
      <c r="GNQ159" s="168"/>
      <c r="GNR159" s="168"/>
      <c r="GNS159" s="168"/>
      <c r="GNT159" s="168"/>
      <c r="GNU159" s="168"/>
      <c r="GNV159" s="168"/>
      <c r="GNW159" s="168"/>
      <c r="GNX159" s="168"/>
      <c r="GNY159" s="168"/>
      <c r="GNZ159" s="168"/>
      <c r="GOA159" s="168"/>
      <c r="GOB159" s="168"/>
      <c r="GOC159" s="168"/>
      <c r="GOD159" s="168"/>
      <c r="GOE159" s="168"/>
      <c r="GOF159" s="168"/>
      <c r="GOG159" s="168"/>
      <c r="GOH159" s="168"/>
      <c r="GOI159" s="168"/>
      <c r="GOJ159" s="168"/>
      <c r="GOK159" s="168"/>
      <c r="GOL159" s="168"/>
      <c r="GOM159" s="168"/>
      <c r="GON159" s="168"/>
      <c r="GOO159" s="168"/>
      <c r="GOP159" s="168"/>
      <c r="GOQ159" s="168"/>
      <c r="GOR159" s="168"/>
      <c r="GOS159" s="168"/>
      <c r="GOT159" s="168"/>
      <c r="GOU159" s="168"/>
      <c r="GOV159" s="168"/>
      <c r="GOW159" s="168"/>
      <c r="GOX159" s="168"/>
      <c r="GOY159" s="168"/>
      <c r="GOZ159" s="168"/>
      <c r="GPA159" s="168"/>
      <c r="GPB159" s="168"/>
      <c r="GPC159" s="168"/>
      <c r="GPD159" s="168"/>
      <c r="GPE159" s="168"/>
      <c r="GPF159" s="168"/>
      <c r="GPG159" s="168"/>
      <c r="GPH159" s="168"/>
      <c r="GPI159" s="168"/>
      <c r="GPJ159" s="168"/>
      <c r="GPK159" s="168"/>
      <c r="GPL159" s="168"/>
      <c r="GPM159" s="168"/>
      <c r="GPN159" s="168"/>
      <c r="GPO159" s="168"/>
      <c r="GPP159" s="168"/>
      <c r="GPQ159" s="168"/>
      <c r="GPR159" s="168"/>
      <c r="GPS159" s="168"/>
      <c r="GPT159" s="168"/>
      <c r="GPU159" s="168"/>
      <c r="GPV159" s="168"/>
      <c r="GPW159" s="168"/>
      <c r="GPX159" s="168"/>
      <c r="GPY159" s="168"/>
      <c r="GPZ159" s="168"/>
      <c r="GQA159" s="168"/>
      <c r="GQB159" s="168"/>
      <c r="GQC159" s="168"/>
      <c r="GQD159" s="168"/>
      <c r="GQE159" s="168"/>
      <c r="GQF159" s="168"/>
      <c r="GQG159" s="168"/>
      <c r="GQH159" s="168"/>
      <c r="GQI159" s="168"/>
      <c r="GQJ159" s="168"/>
      <c r="GQK159" s="168"/>
      <c r="GQL159" s="168"/>
      <c r="GQM159" s="168"/>
      <c r="GQN159" s="168"/>
      <c r="GQO159" s="168"/>
      <c r="GQP159" s="168"/>
      <c r="GQQ159" s="168"/>
      <c r="GQR159" s="168"/>
      <c r="GQS159" s="168"/>
      <c r="GQT159" s="168"/>
      <c r="GQU159" s="168"/>
      <c r="GQV159" s="168"/>
      <c r="GQW159" s="168"/>
      <c r="GQX159" s="168"/>
      <c r="GQY159" s="168"/>
      <c r="GQZ159" s="168"/>
      <c r="GRA159" s="168"/>
      <c r="GRB159" s="168"/>
      <c r="GRC159" s="168"/>
      <c r="GRD159" s="168"/>
      <c r="GRE159" s="168"/>
      <c r="GRF159" s="168"/>
      <c r="GRG159" s="168"/>
      <c r="GRH159" s="168"/>
      <c r="GRI159" s="168"/>
      <c r="GRJ159" s="168"/>
      <c r="GRK159" s="168"/>
      <c r="GRL159" s="168"/>
      <c r="GRM159" s="168"/>
      <c r="GRN159" s="168"/>
      <c r="GRO159" s="168"/>
      <c r="GRP159" s="168"/>
      <c r="GRQ159" s="168"/>
      <c r="GRR159" s="168"/>
      <c r="GRS159" s="168"/>
      <c r="GRT159" s="168"/>
      <c r="GRU159" s="168"/>
      <c r="GRV159" s="168"/>
      <c r="GRW159" s="168"/>
      <c r="GRX159" s="168"/>
      <c r="GRY159" s="168"/>
      <c r="GRZ159" s="168"/>
      <c r="GSA159" s="168"/>
      <c r="GSB159" s="168"/>
      <c r="GSC159" s="168"/>
      <c r="GSD159" s="168"/>
      <c r="GSE159" s="168"/>
      <c r="GSF159" s="168"/>
      <c r="GSG159" s="168"/>
      <c r="GSH159" s="168"/>
      <c r="GSI159" s="168"/>
      <c r="GSJ159" s="168"/>
      <c r="GSK159" s="168"/>
      <c r="GSL159" s="168"/>
      <c r="GSM159" s="168"/>
      <c r="GSN159" s="168"/>
      <c r="GSO159" s="168"/>
      <c r="GSP159" s="168"/>
      <c r="GSQ159" s="168"/>
      <c r="GSR159" s="168"/>
      <c r="GSS159" s="168"/>
      <c r="GST159" s="168"/>
      <c r="GSU159" s="168"/>
      <c r="GSV159" s="168"/>
      <c r="GSW159" s="168"/>
      <c r="GSX159" s="168"/>
      <c r="GSY159" s="168"/>
      <c r="GSZ159" s="168"/>
      <c r="GTA159" s="168"/>
      <c r="GTB159" s="168"/>
      <c r="GTC159" s="168"/>
      <c r="GTD159" s="168"/>
      <c r="GTE159" s="168"/>
      <c r="GTF159" s="168"/>
      <c r="GTG159" s="168"/>
      <c r="GTH159" s="168"/>
      <c r="GTI159" s="168"/>
      <c r="GTJ159" s="168"/>
      <c r="GTK159" s="168"/>
      <c r="GTL159" s="168"/>
      <c r="GTM159" s="168"/>
      <c r="GTN159" s="168"/>
      <c r="GTO159" s="168"/>
      <c r="GTP159" s="168"/>
      <c r="GTQ159" s="168"/>
      <c r="GTR159" s="168"/>
      <c r="GTS159" s="168"/>
      <c r="GTT159" s="168"/>
      <c r="GTU159" s="168"/>
      <c r="GTV159" s="168"/>
      <c r="GTW159" s="168"/>
      <c r="GTX159" s="168"/>
      <c r="GTY159" s="168"/>
      <c r="GTZ159" s="168"/>
      <c r="GUA159" s="168"/>
      <c r="GUB159" s="168"/>
      <c r="GUC159" s="168"/>
      <c r="GUD159" s="168"/>
      <c r="GUE159" s="168"/>
      <c r="GUF159" s="168"/>
      <c r="GUG159" s="168"/>
      <c r="GUH159" s="168"/>
      <c r="GUI159" s="168"/>
      <c r="GUJ159" s="168"/>
      <c r="GUK159" s="168"/>
      <c r="GUL159" s="168"/>
      <c r="GUM159" s="168"/>
      <c r="GUN159" s="168"/>
      <c r="GUO159" s="168"/>
      <c r="GUP159" s="168"/>
      <c r="GUQ159" s="168"/>
      <c r="GUR159" s="168"/>
      <c r="GUS159" s="168"/>
      <c r="GUT159" s="168"/>
      <c r="GUU159" s="168"/>
      <c r="GUV159" s="168"/>
      <c r="GUW159" s="168"/>
      <c r="GUX159" s="168"/>
      <c r="GUY159" s="168"/>
      <c r="GUZ159" s="168"/>
      <c r="GVA159" s="168"/>
      <c r="GVB159" s="168"/>
      <c r="GVC159" s="168"/>
      <c r="GVD159" s="168"/>
      <c r="GVE159" s="168"/>
      <c r="GVF159" s="168"/>
      <c r="GVG159" s="168"/>
      <c r="GVH159" s="168"/>
      <c r="GVI159" s="168"/>
      <c r="GVJ159" s="168"/>
      <c r="GVK159" s="168"/>
      <c r="GVL159" s="168"/>
      <c r="GVM159" s="168"/>
      <c r="GVN159" s="168"/>
      <c r="GVO159" s="168"/>
      <c r="GVP159" s="168"/>
      <c r="GVQ159" s="168"/>
      <c r="GVR159" s="168"/>
      <c r="GVS159" s="168"/>
      <c r="GVT159" s="168"/>
      <c r="GVU159" s="168"/>
      <c r="GVV159" s="168"/>
      <c r="GVW159" s="168"/>
      <c r="GVX159" s="168"/>
      <c r="GVY159" s="168"/>
      <c r="GVZ159" s="168"/>
      <c r="GWA159" s="168"/>
      <c r="GWB159" s="168"/>
      <c r="GWC159" s="168"/>
      <c r="GWD159" s="168"/>
      <c r="GWE159" s="168"/>
      <c r="GWF159" s="168"/>
      <c r="GWG159" s="168"/>
      <c r="GWH159" s="168"/>
      <c r="GWI159" s="168"/>
      <c r="GWJ159" s="168"/>
      <c r="GWK159" s="168"/>
      <c r="GWL159" s="168"/>
      <c r="GWM159" s="168"/>
      <c r="GWN159" s="168"/>
      <c r="GWO159" s="168"/>
      <c r="GWP159" s="168"/>
      <c r="GWQ159" s="168"/>
      <c r="GWR159" s="168"/>
      <c r="GWS159" s="168"/>
      <c r="GWT159" s="168"/>
      <c r="GWU159" s="168"/>
      <c r="GWV159" s="168"/>
      <c r="GWW159" s="168"/>
      <c r="GWX159" s="168"/>
      <c r="GWY159" s="168"/>
      <c r="GWZ159" s="168"/>
      <c r="GXA159" s="168"/>
      <c r="GXB159" s="168"/>
      <c r="GXC159" s="168"/>
      <c r="GXD159" s="168"/>
      <c r="GXE159" s="168"/>
      <c r="GXF159" s="168"/>
      <c r="GXG159" s="168"/>
      <c r="GXH159" s="168"/>
      <c r="GXI159" s="168"/>
      <c r="GXJ159" s="168"/>
      <c r="GXK159" s="168"/>
      <c r="GXL159" s="168"/>
      <c r="GXM159" s="168"/>
      <c r="GXN159" s="168"/>
      <c r="GXO159" s="168"/>
      <c r="GXP159" s="168"/>
      <c r="GXQ159" s="168"/>
      <c r="GXR159" s="168"/>
      <c r="GXS159" s="168"/>
      <c r="GXT159" s="168"/>
      <c r="GXU159" s="168"/>
      <c r="GXV159" s="168"/>
      <c r="GXW159" s="168"/>
      <c r="GXX159" s="168"/>
      <c r="GXY159" s="168"/>
      <c r="GXZ159" s="168"/>
      <c r="GYA159" s="168"/>
      <c r="GYB159" s="168"/>
      <c r="GYC159" s="168"/>
      <c r="GYD159" s="168"/>
      <c r="GYE159" s="168"/>
      <c r="GYF159" s="168"/>
      <c r="GYG159" s="168"/>
      <c r="GYH159" s="168"/>
      <c r="GYI159" s="168"/>
      <c r="GYJ159" s="168"/>
      <c r="GYK159" s="168"/>
      <c r="GYL159" s="168"/>
      <c r="GYM159" s="168"/>
      <c r="GYN159" s="168"/>
      <c r="GYO159" s="168"/>
      <c r="GYP159" s="168"/>
      <c r="GYQ159" s="168"/>
      <c r="GYR159" s="168"/>
      <c r="GYS159" s="168"/>
      <c r="GYT159" s="168"/>
      <c r="GYU159" s="168"/>
      <c r="GYV159" s="168"/>
      <c r="GYW159" s="168"/>
      <c r="GYX159" s="168"/>
      <c r="GYY159" s="168"/>
      <c r="GYZ159" s="168"/>
      <c r="GZA159" s="168"/>
      <c r="GZB159" s="168"/>
      <c r="GZC159" s="168"/>
      <c r="GZD159" s="168"/>
      <c r="GZE159" s="168"/>
      <c r="GZF159" s="168"/>
      <c r="GZG159" s="168"/>
      <c r="GZH159" s="168"/>
      <c r="GZI159" s="168"/>
      <c r="GZJ159" s="168"/>
      <c r="GZK159" s="168"/>
      <c r="GZL159" s="168"/>
      <c r="GZM159" s="168"/>
      <c r="GZN159" s="168"/>
      <c r="GZO159" s="168"/>
      <c r="GZP159" s="168"/>
      <c r="GZQ159" s="168"/>
      <c r="GZR159" s="168"/>
      <c r="GZS159" s="168"/>
      <c r="GZT159" s="168"/>
      <c r="GZU159" s="168"/>
      <c r="GZV159" s="168"/>
      <c r="GZW159" s="168"/>
      <c r="GZX159" s="168"/>
      <c r="GZY159" s="168"/>
      <c r="GZZ159" s="168"/>
      <c r="HAA159" s="168"/>
      <c r="HAB159" s="168"/>
      <c r="HAC159" s="168"/>
      <c r="HAD159" s="168"/>
      <c r="HAE159" s="168"/>
      <c r="HAF159" s="168"/>
      <c r="HAG159" s="168"/>
      <c r="HAH159" s="168"/>
      <c r="HAI159" s="168"/>
      <c r="HAJ159" s="168"/>
      <c r="HAK159" s="168"/>
      <c r="HAL159" s="168"/>
      <c r="HAM159" s="168"/>
      <c r="HAN159" s="168"/>
      <c r="HAO159" s="168"/>
      <c r="HAP159" s="168"/>
      <c r="HAQ159" s="168"/>
      <c r="HAR159" s="168"/>
      <c r="HAS159" s="168"/>
      <c r="HAT159" s="168"/>
      <c r="HAU159" s="168"/>
      <c r="HAV159" s="168"/>
      <c r="HAW159" s="168"/>
      <c r="HAX159" s="168"/>
      <c r="HAY159" s="168"/>
      <c r="HAZ159" s="168"/>
      <c r="HBA159" s="168"/>
      <c r="HBB159" s="168"/>
      <c r="HBC159" s="168"/>
      <c r="HBD159" s="168"/>
      <c r="HBE159" s="168"/>
      <c r="HBF159" s="168"/>
      <c r="HBG159" s="168"/>
      <c r="HBH159" s="168"/>
      <c r="HBI159" s="168"/>
      <c r="HBJ159" s="168"/>
      <c r="HBK159" s="168"/>
      <c r="HBL159" s="168"/>
      <c r="HBM159" s="168"/>
      <c r="HBN159" s="168"/>
      <c r="HBO159" s="168"/>
      <c r="HBP159" s="168"/>
      <c r="HBQ159" s="168"/>
      <c r="HBR159" s="168"/>
      <c r="HBS159" s="168"/>
      <c r="HBT159" s="168"/>
      <c r="HBU159" s="168"/>
      <c r="HBV159" s="168"/>
      <c r="HBW159" s="168"/>
      <c r="HBX159" s="168"/>
      <c r="HBY159" s="168"/>
      <c r="HBZ159" s="168"/>
      <c r="HCA159" s="168"/>
      <c r="HCB159" s="168"/>
      <c r="HCC159" s="168"/>
      <c r="HCD159" s="168"/>
      <c r="HCE159" s="168"/>
      <c r="HCF159" s="168"/>
      <c r="HCG159" s="168"/>
      <c r="HCH159" s="168"/>
      <c r="HCI159" s="168"/>
      <c r="HCJ159" s="168"/>
      <c r="HCK159" s="168"/>
      <c r="HCL159" s="168"/>
      <c r="HCM159" s="168"/>
      <c r="HCN159" s="168"/>
      <c r="HCO159" s="168"/>
      <c r="HCP159" s="168"/>
      <c r="HCQ159" s="168"/>
      <c r="HCR159" s="168"/>
      <c r="HCS159" s="168"/>
      <c r="HCT159" s="168"/>
      <c r="HCU159" s="168"/>
      <c r="HCV159" s="168"/>
      <c r="HCW159" s="168"/>
      <c r="HCX159" s="168"/>
      <c r="HCY159" s="168"/>
      <c r="HCZ159" s="168"/>
      <c r="HDA159" s="168"/>
      <c r="HDB159" s="168"/>
      <c r="HDC159" s="168"/>
      <c r="HDD159" s="168"/>
      <c r="HDE159" s="168"/>
      <c r="HDF159" s="168"/>
      <c r="HDG159" s="168"/>
      <c r="HDH159" s="168"/>
      <c r="HDI159" s="168"/>
      <c r="HDJ159" s="168"/>
      <c r="HDK159" s="168"/>
      <c r="HDL159" s="168"/>
      <c r="HDM159" s="168"/>
      <c r="HDN159" s="168"/>
      <c r="HDO159" s="168"/>
      <c r="HDP159" s="168"/>
      <c r="HDQ159" s="168"/>
      <c r="HDR159" s="168"/>
      <c r="HDS159" s="168"/>
      <c r="HDT159" s="168"/>
      <c r="HDU159" s="168"/>
      <c r="HDV159" s="168"/>
      <c r="HDW159" s="168"/>
      <c r="HDX159" s="168"/>
      <c r="HDY159" s="168"/>
      <c r="HDZ159" s="168"/>
      <c r="HEA159" s="168"/>
      <c r="HEB159" s="168"/>
      <c r="HEC159" s="168"/>
      <c r="HED159" s="168"/>
      <c r="HEE159" s="168"/>
      <c r="HEF159" s="168"/>
      <c r="HEG159" s="168"/>
      <c r="HEH159" s="168"/>
      <c r="HEI159" s="168"/>
      <c r="HEJ159" s="168"/>
      <c r="HEK159" s="168"/>
      <c r="HEL159" s="168"/>
      <c r="HEM159" s="168"/>
      <c r="HEN159" s="168"/>
      <c r="HEO159" s="168"/>
      <c r="HEP159" s="168"/>
      <c r="HEQ159" s="168"/>
      <c r="HER159" s="168"/>
      <c r="HES159" s="168"/>
      <c r="HET159" s="168"/>
      <c r="HEU159" s="168"/>
      <c r="HEV159" s="168"/>
      <c r="HEW159" s="168"/>
      <c r="HEX159" s="168"/>
      <c r="HEY159" s="168"/>
      <c r="HEZ159" s="168"/>
      <c r="HFA159" s="168"/>
      <c r="HFB159" s="168"/>
      <c r="HFC159" s="168"/>
      <c r="HFD159" s="168"/>
      <c r="HFE159" s="168"/>
      <c r="HFF159" s="168"/>
      <c r="HFG159" s="168"/>
      <c r="HFH159" s="168"/>
      <c r="HFI159" s="168"/>
      <c r="HFJ159" s="168"/>
      <c r="HFK159" s="168"/>
      <c r="HFL159" s="168"/>
      <c r="HFM159" s="168"/>
      <c r="HFN159" s="168"/>
      <c r="HFO159" s="168"/>
      <c r="HFP159" s="168"/>
      <c r="HFQ159" s="168"/>
      <c r="HFR159" s="168"/>
      <c r="HFS159" s="168"/>
      <c r="HFT159" s="168"/>
      <c r="HFU159" s="168"/>
      <c r="HFV159" s="168"/>
      <c r="HFW159" s="168"/>
      <c r="HFX159" s="168"/>
      <c r="HFY159" s="168"/>
      <c r="HFZ159" s="168"/>
      <c r="HGA159" s="168"/>
      <c r="HGB159" s="168"/>
      <c r="HGC159" s="168"/>
      <c r="HGD159" s="168"/>
      <c r="HGE159" s="168"/>
      <c r="HGF159" s="168"/>
      <c r="HGG159" s="168"/>
      <c r="HGH159" s="168"/>
      <c r="HGI159" s="168"/>
      <c r="HGJ159" s="168"/>
      <c r="HGK159" s="168"/>
      <c r="HGL159" s="168"/>
      <c r="HGM159" s="168"/>
      <c r="HGN159" s="168"/>
      <c r="HGO159" s="168"/>
      <c r="HGP159" s="168"/>
      <c r="HGQ159" s="168"/>
      <c r="HGR159" s="168"/>
      <c r="HGS159" s="168"/>
      <c r="HGT159" s="168"/>
      <c r="HGU159" s="168"/>
      <c r="HGV159" s="168"/>
      <c r="HGW159" s="168"/>
      <c r="HGX159" s="168"/>
      <c r="HGY159" s="168"/>
      <c r="HGZ159" s="168"/>
      <c r="HHA159" s="168"/>
      <c r="HHB159" s="168"/>
      <c r="HHC159" s="168"/>
      <c r="HHD159" s="168"/>
      <c r="HHE159" s="168"/>
      <c r="HHF159" s="168"/>
      <c r="HHG159" s="168"/>
      <c r="HHH159" s="168"/>
      <c r="HHI159" s="168"/>
      <c r="HHJ159" s="168"/>
      <c r="HHK159" s="168"/>
      <c r="HHL159" s="168"/>
      <c r="HHM159" s="168"/>
      <c r="HHN159" s="168"/>
      <c r="HHO159" s="168"/>
      <c r="HHP159" s="168"/>
      <c r="HHQ159" s="168"/>
      <c r="HHR159" s="168"/>
      <c r="HHS159" s="168"/>
      <c r="HHT159" s="168"/>
      <c r="HHU159" s="168"/>
      <c r="HHV159" s="168"/>
      <c r="HHW159" s="168"/>
      <c r="HHX159" s="168"/>
      <c r="HHY159" s="168"/>
      <c r="HHZ159" s="168"/>
      <c r="HIA159" s="168"/>
      <c r="HIB159" s="168"/>
      <c r="HIC159" s="168"/>
      <c r="HID159" s="168"/>
      <c r="HIE159" s="168"/>
      <c r="HIF159" s="168"/>
      <c r="HIG159" s="168"/>
      <c r="HIH159" s="168"/>
      <c r="HII159" s="168"/>
      <c r="HIJ159" s="168"/>
      <c r="HIK159" s="168"/>
      <c r="HIL159" s="168"/>
      <c r="HIM159" s="168"/>
      <c r="HIN159" s="168"/>
      <c r="HIO159" s="168"/>
      <c r="HIP159" s="168"/>
      <c r="HIQ159" s="168"/>
      <c r="HIR159" s="168"/>
      <c r="HIS159" s="168"/>
      <c r="HIT159" s="168"/>
      <c r="HIU159" s="168"/>
      <c r="HIV159" s="168"/>
      <c r="HIW159" s="168"/>
      <c r="HIX159" s="168"/>
      <c r="HIY159" s="168"/>
      <c r="HIZ159" s="168"/>
      <c r="HJA159" s="168"/>
      <c r="HJB159" s="168"/>
      <c r="HJC159" s="168"/>
      <c r="HJD159" s="168"/>
      <c r="HJE159" s="168"/>
      <c r="HJF159" s="168"/>
      <c r="HJG159" s="168"/>
      <c r="HJH159" s="168"/>
      <c r="HJI159" s="168"/>
      <c r="HJJ159" s="168"/>
      <c r="HJK159" s="168"/>
      <c r="HJL159" s="168"/>
      <c r="HJM159" s="168"/>
      <c r="HJN159" s="168"/>
      <c r="HJO159" s="168"/>
      <c r="HJP159" s="168"/>
      <c r="HJQ159" s="168"/>
      <c r="HJR159" s="168"/>
      <c r="HJS159" s="168"/>
      <c r="HJT159" s="168"/>
      <c r="HJU159" s="168"/>
      <c r="HJV159" s="168"/>
      <c r="HJW159" s="168"/>
      <c r="HJX159" s="168"/>
      <c r="HJY159" s="168"/>
      <c r="HJZ159" s="168"/>
      <c r="HKA159" s="168"/>
      <c r="HKB159" s="168"/>
      <c r="HKC159" s="168"/>
      <c r="HKD159" s="168"/>
      <c r="HKE159" s="168"/>
      <c r="HKF159" s="168"/>
      <c r="HKG159" s="168"/>
      <c r="HKH159" s="168"/>
      <c r="HKI159" s="168"/>
      <c r="HKJ159" s="168"/>
      <c r="HKK159" s="168"/>
      <c r="HKL159" s="168"/>
      <c r="HKM159" s="168"/>
      <c r="HKN159" s="168"/>
      <c r="HKO159" s="168"/>
      <c r="HKP159" s="168"/>
      <c r="HKQ159" s="168"/>
      <c r="HKR159" s="168"/>
      <c r="HKS159" s="168"/>
      <c r="HKT159" s="168"/>
      <c r="HKU159" s="168"/>
      <c r="HKV159" s="168"/>
      <c r="HKW159" s="168"/>
      <c r="HKX159" s="168"/>
      <c r="HKY159" s="168"/>
      <c r="HKZ159" s="168"/>
      <c r="HLA159" s="168"/>
      <c r="HLB159" s="168"/>
      <c r="HLC159" s="168"/>
      <c r="HLD159" s="168"/>
      <c r="HLE159" s="168"/>
      <c r="HLF159" s="168"/>
      <c r="HLG159" s="168"/>
      <c r="HLH159" s="168"/>
      <c r="HLI159" s="168"/>
      <c r="HLJ159" s="168"/>
      <c r="HLK159" s="168"/>
      <c r="HLL159" s="168"/>
      <c r="HLM159" s="168"/>
      <c r="HLN159" s="168"/>
      <c r="HLO159" s="168"/>
      <c r="HLP159" s="168"/>
      <c r="HLQ159" s="168"/>
      <c r="HLR159" s="168"/>
      <c r="HLS159" s="168"/>
      <c r="HLT159" s="168"/>
      <c r="HLU159" s="168"/>
      <c r="HLV159" s="168"/>
      <c r="HLW159" s="168"/>
      <c r="HLX159" s="168"/>
      <c r="HLY159" s="168"/>
      <c r="HLZ159" s="168"/>
      <c r="HMA159" s="168"/>
      <c r="HMB159" s="168"/>
      <c r="HMC159" s="168"/>
      <c r="HMD159" s="168"/>
      <c r="HME159" s="168"/>
      <c r="HMF159" s="168"/>
      <c r="HMG159" s="168"/>
      <c r="HMH159" s="168"/>
      <c r="HMI159" s="168"/>
      <c r="HMJ159" s="168"/>
      <c r="HMK159" s="168"/>
      <c r="HML159" s="168"/>
      <c r="HMM159" s="168"/>
      <c r="HMN159" s="168"/>
      <c r="HMO159" s="168"/>
      <c r="HMP159" s="168"/>
      <c r="HMQ159" s="168"/>
      <c r="HMR159" s="168"/>
      <c r="HMS159" s="168"/>
      <c r="HMT159" s="168"/>
      <c r="HMU159" s="168"/>
      <c r="HMV159" s="168"/>
      <c r="HMW159" s="168"/>
      <c r="HMX159" s="168"/>
      <c r="HMY159" s="168"/>
      <c r="HMZ159" s="168"/>
      <c r="HNA159" s="168"/>
      <c r="HNB159" s="168"/>
      <c r="HNC159" s="168"/>
      <c r="HND159" s="168"/>
      <c r="HNE159" s="168"/>
      <c r="HNF159" s="168"/>
      <c r="HNG159" s="168"/>
      <c r="HNH159" s="168"/>
      <c r="HNI159" s="168"/>
      <c r="HNJ159" s="168"/>
      <c r="HNK159" s="168"/>
      <c r="HNL159" s="168"/>
      <c r="HNM159" s="168"/>
      <c r="HNN159" s="168"/>
      <c r="HNO159" s="168"/>
      <c r="HNP159" s="168"/>
      <c r="HNQ159" s="168"/>
      <c r="HNR159" s="168"/>
      <c r="HNS159" s="168"/>
      <c r="HNT159" s="168"/>
      <c r="HNU159" s="168"/>
      <c r="HNV159" s="168"/>
      <c r="HNW159" s="168"/>
      <c r="HNX159" s="168"/>
      <c r="HNY159" s="168"/>
      <c r="HNZ159" s="168"/>
      <c r="HOA159" s="168"/>
      <c r="HOB159" s="168"/>
      <c r="HOC159" s="168"/>
      <c r="HOD159" s="168"/>
      <c r="HOE159" s="168"/>
      <c r="HOF159" s="168"/>
      <c r="HOG159" s="168"/>
      <c r="HOH159" s="168"/>
      <c r="HOI159" s="168"/>
      <c r="HOJ159" s="168"/>
      <c r="HOK159" s="168"/>
      <c r="HOL159" s="168"/>
      <c r="HOM159" s="168"/>
      <c r="HON159" s="168"/>
      <c r="HOO159" s="168"/>
      <c r="HOP159" s="168"/>
      <c r="HOQ159" s="168"/>
      <c r="HOR159" s="168"/>
      <c r="HOS159" s="168"/>
      <c r="HOT159" s="168"/>
      <c r="HOU159" s="168"/>
      <c r="HOV159" s="168"/>
      <c r="HOW159" s="168"/>
      <c r="HOX159" s="168"/>
      <c r="HOY159" s="168"/>
      <c r="HOZ159" s="168"/>
      <c r="HPA159" s="168"/>
      <c r="HPB159" s="168"/>
      <c r="HPC159" s="168"/>
      <c r="HPD159" s="168"/>
      <c r="HPE159" s="168"/>
      <c r="HPF159" s="168"/>
      <c r="HPG159" s="168"/>
      <c r="HPH159" s="168"/>
      <c r="HPI159" s="168"/>
      <c r="HPJ159" s="168"/>
      <c r="HPK159" s="168"/>
      <c r="HPL159" s="168"/>
      <c r="HPM159" s="168"/>
      <c r="HPN159" s="168"/>
      <c r="HPO159" s="168"/>
      <c r="HPP159" s="168"/>
      <c r="HPQ159" s="168"/>
      <c r="HPR159" s="168"/>
      <c r="HPS159" s="168"/>
      <c r="HPT159" s="168"/>
      <c r="HPU159" s="168"/>
      <c r="HPV159" s="168"/>
      <c r="HPW159" s="168"/>
      <c r="HPX159" s="168"/>
      <c r="HPY159" s="168"/>
      <c r="HPZ159" s="168"/>
      <c r="HQA159" s="168"/>
      <c r="HQB159" s="168"/>
      <c r="HQC159" s="168"/>
      <c r="HQD159" s="168"/>
      <c r="HQE159" s="168"/>
      <c r="HQF159" s="168"/>
      <c r="HQG159" s="168"/>
      <c r="HQH159" s="168"/>
      <c r="HQI159" s="168"/>
      <c r="HQJ159" s="168"/>
      <c r="HQK159" s="168"/>
      <c r="HQL159" s="168"/>
      <c r="HQM159" s="168"/>
      <c r="HQN159" s="168"/>
      <c r="HQO159" s="168"/>
      <c r="HQP159" s="168"/>
      <c r="HQQ159" s="168"/>
      <c r="HQR159" s="168"/>
      <c r="HQS159" s="168"/>
      <c r="HQT159" s="168"/>
      <c r="HQU159" s="168"/>
      <c r="HQV159" s="168"/>
      <c r="HQW159" s="168"/>
      <c r="HQX159" s="168"/>
      <c r="HQY159" s="168"/>
      <c r="HQZ159" s="168"/>
      <c r="HRA159" s="168"/>
      <c r="HRB159" s="168"/>
      <c r="HRC159" s="168"/>
      <c r="HRD159" s="168"/>
      <c r="HRE159" s="168"/>
      <c r="HRF159" s="168"/>
      <c r="HRG159" s="168"/>
      <c r="HRH159" s="168"/>
      <c r="HRI159" s="168"/>
      <c r="HRJ159" s="168"/>
      <c r="HRK159" s="168"/>
      <c r="HRL159" s="168"/>
      <c r="HRM159" s="168"/>
      <c r="HRN159" s="168"/>
      <c r="HRO159" s="168"/>
      <c r="HRP159" s="168"/>
      <c r="HRQ159" s="168"/>
      <c r="HRR159" s="168"/>
      <c r="HRS159" s="168"/>
      <c r="HRT159" s="168"/>
      <c r="HRU159" s="168"/>
      <c r="HRV159" s="168"/>
      <c r="HRW159" s="168"/>
      <c r="HRX159" s="168"/>
      <c r="HRY159" s="168"/>
      <c r="HRZ159" s="168"/>
      <c r="HSA159" s="168"/>
      <c r="HSB159" s="168"/>
      <c r="HSC159" s="168"/>
      <c r="HSD159" s="168"/>
      <c r="HSE159" s="168"/>
      <c r="HSF159" s="168"/>
      <c r="HSG159" s="168"/>
      <c r="HSH159" s="168"/>
      <c r="HSI159" s="168"/>
      <c r="HSJ159" s="168"/>
      <c r="HSK159" s="168"/>
      <c r="HSL159" s="168"/>
      <c r="HSM159" s="168"/>
      <c r="HSN159" s="168"/>
      <c r="HSO159" s="168"/>
      <c r="HSP159" s="168"/>
      <c r="HSQ159" s="168"/>
      <c r="HSR159" s="168"/>
      <c r="HSS159" s="168"/>
      <c r="HST159" s="168"/>
      <c r="HSU159" s="168"/>
      <c r="HSV159" s="168"/>
      <c r="HSW159" s="168"/>
      <c r="HSX159" s="168"/>
      <c r="HSY159" s="168"/>
      <c r="HSZ159" s="168"/>
      <c r="HTA159" s="168"/>
      <c r="HTB159" s="168"/>
      <c r="HTC159" s="168"/>
      <c r="HTD159" s="168"/>
      <c r="HTE159" s="168"/>
      <c r="HTF159" s="168"/>
      <c r="HTG159" s="168"/>
      <c r="HTH159" s="168"/>
      <c r="HTI159" s="168"/>
      <c r="HTJ159" s="168"/>
      <c r="HTK159" s="168"/>
      <c r="HTL159" s="168"/>
      <c r="HTM159" s="168"/>
      <c r="HTN159" s="168"/>
      <c r="HTO159" s="168"/>
      <c r="HTP159" s="168"/>
      <c r="HTQ159" s="168"/>
      <c r="HTR159" s="168"/>
      <c r="HTS159" s="168"/>
      <c r="HTT159" s="168"/>
      <c r="HTU159" s="168"/>
      <c r="HTV159" s="168"/>
      <c r="HTW159" s="168"/>
      <c r="HTX159" s="168"/>
      <c r="HTY159" s="168"/>
      <c r="HTZ159" s="168"/>
      <c r="HUA159" s="168"/>
      <c r="HUB159" s="168"/>
      <c r="HUC159" s="168"/>
      <c r="HUD159" s="168"/>
      <c r="HUE159" s="168"/>
      <c r="HUF159" s="168"/>
      <c r="HUG159" s="168"/>
      <c r="HUH159" s="168"/>
      <c r="HUI159" s="168"/>
      <c r="HUJ159" s="168"/>
      <c r="HUK159" s="168"/>
      <c r="HUL159" s="168"/>
      <c r="HUM159" s="168"/>
      <c r="HUN159" s="168"/>
      <c r="HUO159" s="168"/>
      <c r="HUP159" s="168"/>
      <c r="HUQ159" s="168"/>
      <c r="HUR159" s="168"/>
      <c r="HUS159" s="168"/>
      <c r="HUT159" s="168"/>
      <c r="HUU159" s="168"/>
      <c r="HUV159" s="168"/>
      <c r="HUW159" s="168"/>
      <c r="HUX159" s="168"/>
      <c r="HUY159" s="168"/>
      <c r="HUZ159" s="168"/>
      <c r="HVA159" s="168"/>
      <c r="HVB159" s="168"/>
      <c r="HVC159" s="168"/>
      <c r="HVD159" s="168"/>
      <c r="HVE159" s="168"/>
      <c r="HVF159" s="168"/>
      <c r="HVG159" s="168"/>
      <c r="HVH159" s="168"/>
      <c r="HVI159" s="168"/>
      <c r="HVJ159" s="168"/>
      <c r="HVK159" s="168"/>
      <c r="HVL159" s="168"/>
      <c r="HVM159" s="168"/>
      <c r="HVN159" s="168"/>
      <c r="HVO159" s="168"/>
      <c r="HVP159" s="168"/>
      <c r="HVQ159" s="168"/>
      <c r="HVR159" s="168"/>
      <c r="HVS159" s="168"/>
      <c r="HVT159" s="168"/>
      <c r="HVU159" s="168"/>
      <c r="HVV159" s="168"/>
      <c r="HVW159" s="168"/>
      <c r="HVX159" s="168"/>
      <c r="HVY159" s="168"/>
      <c r="HVZ159" s="168"/>
      <c r="HWA159" s="168"/>
      <c r="HWB159" s="168"/>
      <c r="HWC159" s="168"/>
      <c r="HWD159" s="168"/>
      <c r="HWE159" s="168"/>
      <c r="HWF159" s="168"/>
      <c r="HWG159" s="168"/>
      <c r="HWH159" s="168"/>
      <c r="HWI159" s="168"/>
      <c r="HWJ159" s="168"/>
      <c r="HWK159" s="168"/>
      <c r="HWL159" s="168"/>
      <c r="HWM159" s="168"/>
      <c r="HWN159" s="168"/>
      <c r="HWO159" s="168"/>
      <c r="HWP159" s="168"/>
      <c r="HWQ159" s="168"/>
      <c r="HWR159" s="168"/>
      <c r="HWS159" s="168"/>
      <c r="HWT159" s="168"/>
      <c r="HWU159" s="168"/>
      <c r="HWV159" s="168"/>
      <c r="HWW159" s="168"/>
      <c r="HWX159" s="168"/>
      <c r="HWY159" s="168"/>
      <c r="HWZ159" s="168"/>
      <c r="HXA159" s="168"/>
      <c r="HXB159" s="168"/>
      <c r="HXC159" s="168"/>
      <c r="HXD159" s="168"/>
      <c r="HXE159" s="168"/>
      <c r="HXF159" s="168"/>
      <c r="HXG159" s="168"/>
      <c r="HXH159" s="168"/>
      <c r="HXI159" s="168"/>
      <c r="HXJ159" s="168"/>
      <c r="HXK159" s="168"/>
      <c r="HXL159" s="168"/>
      <c r="HXM159" s="168"/>
      <c r="HXN159" s="168"/>
      <c r="HXO159" s="168"/>
      <c r="HXP159" s="168"/>
      <c r="HXQ159" s="168"/>
      <c r="HXR159" s="168"/>
      <c r="HXS159" s="168"/>
      <c r="HXT159" s="168"/>
      <c r="HXU159" s="168"/>
      <c r="HXV159" s="168"/>
      <c r="HXW159" s="168"/>
      <c r="HXX159" s="168"/>
      <c r="HXY159" s="168"/>
      <c r="HXZ159" s="168"/>
      <c r="HYA159" s="168"/>
      <c r="HYB159" s="168"/>
      <c r="HYC159" s="168"/>
      <c r="HYD159" s="168"/>
      <c r="HYE159" s="168"/>
      <c r="HYF159" s="168"/>
      <c r="HYG159" s="168"/>
      <c r="HYH159" s="168"/>
      <c r="HYI159" s="168"/>
      <c r="HYJ159" s="168"/>
      <c r="HYK159" s="168"/>
      <c r="HYL159" s="168"/>
      <c r="HYM159" s="168"/>
      <c r="HYN159" s="168"/>
      <c r="HYO159" s="168"/>
      <c r="HYP159" s="168"/>
      <c r="HYQ159" s="168"/>
      <c r="HYR159" s="168"/>
      <c r="HYS159" s="168"/>
      <c r="HYT159" s="168"/>
      <c r="HYU159" s="168"/>
      <c r="HYV159" s="168"/>
      <c r="HYW159" s="168"/>
      <c r="HYX159" s="168"/>
      <c r="HYY159" s="168"/>
      <c r="HYZ159" s="168"/>
      <c r="HZA159" s="168"/>
      <c r="HZB159" s="168"/>
      <c r="HZC159" s="168"/>
      <c r="HZD159" s="168"/>
      <c r="HZE159" s="168"/>
      <c r="HZF159" s="168"/>
      <c r="HZG159" s="168"/>
      <c r="HZH159" s="168"/>
      <c r="HZI159" s="168"/>
      <c r="HZJ159" s="168"/>
      <c r="HZK159" s="168"/>
      <c r="HZL159" s="168"/>
      <c r="HZM159" s="168"/>
      <c r="HZN159" s="168"/>
      <c r="HZO159" s="168"/>
      <c r="HZP159" s="168"/>
      <c r="HZQ159" s="168"/>
      <c r="HZR159" s="168"/>
      <c r="HZS159" s="168"/>
      <c r="HZT159" s="168"/>
      <c r="HZU159" s="168"/>
      <c r="HZV159" s="168"/>
      <c r="HZW159" s="168"/>
      <c r="HZX159" s="168"/>
      <c r="HZY159" s="168"/>
      <c r="HZZ159" s="168"/>
      <c r="IAA159" s="168"/>
      <c r="IAB159" s="168"/>
      <c r="IAC159" s="168"/>
      <c r="IAD159" s="168"/>
      <c r="IAE159" s="168"/>
      <c r="IAF159" s="168"/>
      <c r="IAG159" s="168"/>
      <c r="IAH159" s="168"/>
      <c r="IAI159" s="168"/>
      <c r="IAJ159" s="168"/>
      <c r="IAK159" s="168"/>
      <c r="IAL159" s="168"/>
      <c r="IAM159" s="168"/>
      <c r="IAN159" s="168"/>
      <c r="IAO159" s="168"/>
      <c r="IAP159" s="168"/>
      <c r="IAQ159" s="168"/>
      <c r="IAR159" s="168"/>
      <c r="IAS159" s="168"/>
      <c r="IAT159" s="168"/>
      <c r="IAU159" s="168"/>
      <c r="IAV159" s="168"/>
      <c r="IAW159" s="168"/>
      <c r="IAX159" s="168"/>
      <c r="IAY159" s="168"/>
      <c r="IAZ159" s="168"/>
      <c r="IBA159" s="168"/>
      <c r="IBB159" s="168"/>
      <c r="IBC159" s="168"/>
      <c r="IBD159" s="168"/>
      <c r="IBE159" s="168"/>
      <c r="IBF159" s="168"/>
      <c r="IBG159" s="168"/>
      <c r="IBH159" s="168"/>
      <c r="IBI159" s="168"/>
      <c r="IBJ159" s="168"/>
      <c r="IBK159" s="168"/>
      <c r="IBL159" s="168"/>
      <c r="IBM159" s="168"/>
      <c r="IBN159" s="168"/>
      <c r="IBO159" s="168"/>
      <c r="IBP159" s="168"/>
      <c r="IBQ159" s="168"/>
      <c r="IBR159" s="168"/>
      <c r="IBS159" s="168"/>
      <c r="IBT159" s="168"/>
      <c r="IBU159" s="168"/>
      <c r="IBV159" s="168"/>
      <c r="IBW159" s="168"/>
      <c r="IBX159" s="168"/>
      <c r="IBY159" s="168"/>
      <c r="IBZ159" s="168"/>
      <c r="ICA159" s="168"/>
      <c r="ICB159" s="168"/>
      <c r="ICC159" s="168"/>
      <c r="ICD159" s="168"/>
      <c r="ICE159" s="168"/>
      <c r="ICF159" s="168"/>
      <c r="ICG159" s="168"/>
      <c r="ICH159" s="168"/>
      <c r="ICI159" s="168"/>
      <c r="ICJ159" s="168"/>
      <c r="ICK159" s="168"/>
      <c r="ICL159" s="168"/>
      <c r="ICM159" s="168"/>
      <c r="ICN159" s="168"/>
      <c r="ICO159" s="168"/>
      <c r="ICP159" s="168"/>
      <c r="ICQ159" s="168"/>
      <c r="ICR159" s="168"/>
      <c r="ICS159" s="168"/>
      <c r="ICT159" s="168"/>
      <c r="ICU159" s="168"/>
      <c r="ICV159" s="168"/>
      <c r="ICW159" s="168"/>
      <c r="ICX159" s="168"/>
      <c r="ICY159" s="168"/>
      <c r="ICZ159" s="168"/>
      <c r="IDA159" s="168"/>
      <c r="IDB159" s="168"/>
      <c r="IDC159" s="168"/>
      <c r="IDD159" s="168"/>
      <c r="IDE159" s="168"/>
      <c r="IDF159" s="168"/>
      <c r="IDG159" s="168"/>
      <c r="IDH159" s="168"/>
      <c r="IDI159" s="168"/>
      <c r="IDJ159" s="168"/>
      <c r="IDK159" s="168"/>
      <c r="IDL159" s="168"/>
      <c r="IDM159" s="168"/>
      <c r="IDN159" s="168"/>
      <c r="IDO159" s="168"/>
      <c r="IDP159" s="168"/>
      <c r="IDQ159" s="168"/>
      <c r="IDR159" s="168"/>
      <c r="IDS159" s="168"/>
      <c r="IDT159" s="168"/>
      <c r="IDU159" s="168"/>
      <c r="IDV159" s="168"/>
      <c r="IDW159" s="168"/>
      <c r="IDX159" s="168"/>
      <c r="IDY159" s="168"/>
      <c r="IDZ159" s="168"/>
      <c r="IEA159" s="168"/>
      <c r="IEB159" s="168"/>
      <c r="IEC159" s="168"/>
      <c r="IED159" s="168"/>
      <c r="IEE159" s="168"/>
      <c r="IEF159" s="168"/>
      <c r="IEG159" s="168"/>
      <c r="IEH159" s="168"/>
      <c r="IEI159" s="168"/>
      <c r="IEJ159" s="168"/>
      <c r="IEK159" s="168"/>
      <c r="IEL159" s="168"/>
      <c r="IEM159" s="168"/>
      <c r="IEN159" s="168"/>
      <c r="IEO159" s="168"/>
      <c r="IEP159" s="168"/>
      <c r="IEQ159" s="168"/>
      <c r="IER159" s="168"/>
      <c r="IES159" s="168"/>
      <c r="IET159" s="168"/>
      <c r="IEU159" s="168"/>
      <c r="IEV159" s="168"/>
      <c r="IEW159" s="168"/>
      <c r="IEX159" s="168"/>
      <c r="IEY159" s="168"/>
      <c r="IEZ159" s="168"/>
      <c r="IFA159" s="168"/>
      <c r="IFB159" s="168"/>
      <c r="IFC159" s="168"/>
      <c r="IFD159" s="168"/>
      <c r="IFE159" s="168"/>
      <c r="IFF159" s="168"/>
      <c r="IFG159" s="168"/>
      <c r="IFH159" s="168"/>
      <c r="IFI159" s="168"/>
      <c r="IFJ159" s="168"/>
      <c r="IFK159" s="168"/>
      <c r="IFL159" s="168"/>
      <c r="IFM159" s="168"/>
      <c r="IFN159" s="168"/>
      <c r="IFO159" s="168"/>
      <c r="IFP159" s="168"/>
      <c r="IFQ159" s="168"/>
      <c r="IFR159" s="168"/>
      <c r="IFS159" s="168"/>
      <c r="IFT159" s="168"/>
      <c r="IFU159" s="168"/>
      <c r="IFV159" s="168"/>
      <c r="IFW159" s="168"/>
      <c r="IFX159" s="168"/>
      <c r="IFY159" s="168"/>
      <c r="IFZ159" s="168"/>
      <c r="IGA159" s="168"/>
      <c r="IGB159" s="168"/>
      <c r="IGC159" s="168"/>
      <c r="IGD159" s="168"/>
      <c r="IGE159" s="168"/>
      <c r="IGF159" s="168"/>
      <c r="IGG159" s="168"/>
      <c r="IGH159" s="168"/>
      <c r="IGI159" s="168"/>
      <c r="IGJ159" s="168"/>
      <c r="IGK159" s="168"/>
      <c r="IGL159" s="168"/>
      <c r="IGM159" s="168"/>
      <c r="IGN159" s="168"/>
      <c r="IGO159" s="168"/>
      <c r="IGP159" s="168"/>
      <c r="IGQ159" s="168"/>
      <c r="IGR159" s="168"/>
      <c r="IGS159" s="168"/>
      <c r="IGT159" s="168"/>
      <c r="IGU159" s="168"/>
      <c r="IGV159" s="168"/>
      <c r="IGW159" s="168"/>
      <c r="IGX159" s="168"/>
      <c r="IGY159" s="168"/>
      <c r="IGZ159" s="168"/>
      <c r="IHA159" s="168"/>
      <c r="IHB159" s="168"/>
      <c r="IHC159" s="168"/>
      <c r="IHD159" s="168"/>
      <c r="IHE159" s="168"/>
      <c r="IHF159" s="168"/>
      <c r="IHG159" s="168"/>
      <c r="IHH159" s="168"/>
      <c r="IHI159" s="168"/>
      <c r="IHJ159" s="168"/>
      <c r="IHK159" s="168"/>
      <c r="IHL159" s="168"/>
      <c r="IHM159" s="168"/>
      <c r="IHN159" s="168"/>
      <c r="IHO159" s="168"/>
      <c r="IHP159" s="168"/>
      <c r="IHQ159" s="168"/>
      <c r="IHR159" s="168"/>
      <c r="IHS159" s="168"/>
      <c r="IHT159" s="168"/>
      <c r="IHU159" s="168"/>
      <c r="IHV159" s="168"/>
      <c r="IHW159" s="168"/>
      <c r="IHX159" s="168"/>
      <c r="IHY159" s="168"/>
      <c r="IHZ159" s="168"/>
      <c r="IIA159" s="168"/>
      <c r="IIB159" s="168"/>
      <c r="IIC159" s="168"/>
      <c r="IID159" s="168"/>
      <c r="IIE159" s="168"/>
      <c r="IIF159" s="168"/>
      <c r="IIG159" s="168"/>
      <c r="IIH159" s="168"/>
      <c r="III159" s="168"/>
      <c r="IIJ159" s="168"/>
      <c r="IIK159" s="168"/>
      <c r="IIL159" s="168"/>
      <c r="IIM159" s="168"/>
      <c r="IIN159" s="168"/>
      <c r="IIO159" s="168"/>
      <c r="IIP159" s="168"/>
      <c r="IIQ159" s="168"/>
      <c r="IIR159" s="168"/>
      <c r="IIS159" s="168"/>
      <c r="IIT159" s="168"/>
      <c r="IIU159" s="168"/>
      <c r="IIV159" s="168"/>
      <c r="IIW159" s="168"/>
      <c r="IIX159" s="168"/>
      <c r="IIY159" s="168"/>
      <c r="IIZ159" s="168"/>
      <c r="IJA159" s="168"/>
      <c r="IJB159" s="168"/>
      <c r="IJC159" s="168"/>
      <c r="IJD159" s="168"/>
      <c r="IJE159" s="168"/>
      <c r="IJF159" s="168"/>
      <c r="IJG159" s="168"/>
      <c r="IJH159" s="168"/>
      <c r="IJI159" s="168"/>
      <c r="IJJ159" s="168"/>
      <c r="IJK159" s="168"/>
      <c r="IJL159" s="168"/>
      <c r="IJM159" s="168"/>
      <c r="IJN159" s="168"/>
      <c r="IJO159" s="168"/>
      <c r="IJP159" s="168"/>
      <c r="IJQ159" s="168"/>
      <c r="IJR159" s="168"/>
      <c r="IJS159" s="168"/>
      <c r="IJT159" s="168"/>
      <c r="IJU159" s="168"/>
      <c r="IJV159" s="168"/>
      <c r="IJW159" s="168"/>
      <c r="IJX159" s="168"/>
      <c r="IJY159" s="168"/>
      <c r="IJZ159" s="168"/>
      <c r="IKA159" s="168"/>
      <c r="IKB159" s="168"/>
      <c r="IKC159" s="168"/>
      <c r="IKD159" s="168"/>
      <c r="IKE159" s="168"/>
      <c r="IKF159" s="168"/>
      <c r="IKG159" s="168"/>
      <c r="IKH159" s="168"/>
      <c r="IKI159" s="168"/>
      <c r="IKJ159" s="168"/>
      <c r="IKK159" s="168"/>
      <c r="IKL159" s="168"/>
      <c r="IKM159" s="168"/>
      <c r="IKN159" s="168"/>
      <c r="IKO159" s="168"/>
      <c r="IKP159" s="168"/>
      <c r="IKQ159" s="168"/>
      <c r="IKR159" s="168"/>
      <c r="IKS159" s="168"/>
      <c r="IKT159" s="168"/>
      <c r="IKU159" s="168"/>
      <c r="IKV159" s="168"/>
      <c r="IKW159" s="168"/>
      <c r="IKX159" s="168"/>
      <c r="IKY159" s="168"/>
      <c r="IKZ159" s="168"/>
      <c r="ILA159" s="168"/>
      <c r="ILB159" s="168"/>
      <c r="ILC159" s="168"/>
      <c r="ILD159" s="168"/>
      <c r="ILE159" s="168"/>
      <c r="ILF159" s="168"/>
      <c r="ILG159" s="168"/>
      <c r="ILH159" s="168"/>
      <c r="ILI159" s="168"/>
      <c r="ILJ159" s="168"/>
      <c r="ILK159" s="168"/>
      <c r="ILL159" s="168"/>
      <c r="ILM159" s="168"/>
      <c r="ILN159" s="168"/>
      <c r="ILO159" s="168"/>
      <c r="ILP159" s="168"/>
      <c r="ILQ159" s="168"/>
      <c r="ILR159" s="168"/>
      <c r="ILS159" s="168"/>
      <c r="ILT159" s="168"/>
      <c r="ILU159" s="168"/>
      <c r="ILV159" s="168"/>
      <c r="ILW159" s="168"/>
      <c r="ILX159" s="168"/>
      <c r="ILY159" s="168"/>
      <c r="ILZ159" s="168"/>
      <c r="IMA159" s="168"/>
      <c r="IMB159" s="168"/>
      <c r="IMC159" s="168"/>
      <c r="IMD159" s="168"/>
      <c r="IME159" s="168"/>
      <c r="IMF159" s="168"/>
      <c r="IMG159" s="168"/>
      <c r="IMH159" s="168"/>
      <c r="IMI159" s="168"/>
      <c r="IMJ159" s="168"/>
      <c r="IMK159" s="168"/>
      <c r="IML159" s="168"/>
      <c r="IMM159" s="168"/>
      <c r="IMN159" s="168"/>
      <c r="IMO159" s="168"/>
      <c r="IMP159" s="168"/>
      <c r="IMQ159" s="168"/>
      <c r="IMR159" s="168"/>
      <c r="IMS159" s="168"/>
      <c r="IMT159" s="168"/>
      <c r="IMU159" s="168"/>
      <c r="IMV159" s="168"/>
      <c r="IMW159" s="168"/>
      <c r="IMX159" s="168"/>
      <c r="IMY159" s="168"/>
      <c r="IMZ159" s="168"/>
      <c r="INA159" s="168"/>
      <c r="INB159" s="168"/>
      <c r="INC159" s="168"/>
      <c r="IND159" s="168"/>
      <c r="INE159" s="168"/>
      <c r="INF159" s="168"/>
      <c r="ING159" s="168"/>
      <c r="INH159" s="168"/>
      <c r="INI159" s="168"/>
      <c r="INJ159" s="168"/>
      <c r="INK159" s="168"/>
      <c r="INL159" s="168"/>
      <c r="INM159" s="168"/>
      <c r="INN159" s="168"/>
      <c r="INO159" s="168"/>
      <c r="INP159" s="168"/>
      <c r="INQ159" s="168"/>
      <c r="INR159" s="168"/>
      <c r="INS159" s="168"/>
      <c r="INT159" s="168"/>
      <c r="INU159" s="168"/>
      <c r="INV159" s="168"/>
      <c r="INW159" s="168"/>
      <c r="INX159" s="168"/>
      <c r="INY159" s="168"/>
      <c r="INZ159" s="168"/>
      <c r="IOA159" s="168"/>
      <c r="IOB159" s="168"/>
      <c r="IOC159" s="168"/>
      <c r="IOD159" s="168"/>
      <c r="IOE159" s="168"/>
      <c r="IOF159" s="168"/>
      <c r="IOG159" s="168"/>
      <c r="IOH159" s="168"/>
      <c r="IOI159" s="168"/>
      <c r="IOJ159" s="168"/>
      <c r="IOK159" s="168"/>
      <c r="IOL159" s="168"/>
      <c r="IOM159" s="168"/>
      <c r="ION159" s="168"/>
      <c r="IOO159" s="168"/>
      <c r="IOP159" s="168"/>
      <c r="IOQ159" s="168"/>
      <c r="IOR159" s="168"/>
      <c r="IOS159" s="168"/>
      <c r="IOT159" s="168"/>
      <c r="IOU159" s="168"/>
      <c r="IOV159" s="168"/>
      <c r="IOW159" s="168"/>
      <c r="IOX159" s="168"/>
      <c r="IOY159" s="168"/>
      <c r="IOZ159" s="168"/>
      <c r="IPA159" s="168"/>
      <c r="IPB159" s="168"/>
      <c r="IPC159" s="168"/>
      <c r="IPD159" s="168"/>
      <c r="IPE159" s="168"/>
      <c r="IPF159" s="168"/>
      <c r="IPG159" s="168"/>
      <c r="IPH159" s="168"/>
      <c r="IPI159" s="168"/>
      <c r="IPJ159" s="168"/>
      <c r="IPK159" s="168"/>
      <c r="IPL159" s="168"/>
      <c r="IPM159" s="168"/>
      <c r="IPN159" s="168"/>
      <c r="IPO159" s="168"/>
      <c r="IPP159" s="168"/>
      <c r="IPQ159" s="168"/>
      <c r="IPR159" s="168"/>
      <c r="IPS159" s="168"/>
      <c r="IPT159" s="168"/>
      <c r="IPU159" s="168"/>
      <c r="IPV159" s="168"/>
      <c r="IPW159" s="168"/>
      <c r="IPX159" s="168"/>
      <c r="IPY159" s="168"/>
      <c r="IPZ159" s="168"/>
      <c r="IQA159" s="168"/>
      <c r="IQB159" s="168"/>
      <c r="IQC159" s="168"/>
      <c r="IQD159" s="168"/>
      <c r="IQE159" s="168"/>
      <c r="IQF159" s="168"/>
      <c r="IQG159" s="168"/>
      <c r="IQH159" s="168"/>
      <c r="IQI159" s="168"/>
      <c r="IQJ159" s="168"/>
      <c r="IQK159" s="168"/>
      <c r="IQL159" s="168"/>
      <c r="IQM159" s="168"/>
      <c r="IQN159" s="168"/>
      <c r="IQO159" s="168"/>
      <c r="IQP159" s="168"/>
      <c r="IQQ159" s="168"/>
      <c r="IQR159" s="168"/>
      <c r="IQS159" s="168"/>
      <c r="IQT159" s="168"/>
      <c r="IQU159" s="168"/>
      <c r="IQV159" s="168"/>
      <c r="IQW159" s="168"/>
      <c r="IQX159" s="168"/>
      <c r="IQY159" s="168"/>
      <c r="IQZ159" s="168"/>
      <c r="IRA159" s="168"/>
      <c r="IRB159" s="168"/>
      <c r="IRC159" s="168"/>
      <c r="IRD159" s="168"/>
      <c r="IRE159" s="168"/>
      <c r="IRF159" s="168"/>
      <c r="IRG159" s="168"/>
      <c r="IRH159" s="168"/>
      <c r="IRI159" s="168"/>
      <c r="IRJ159" s="168"/>
      <c r="IRK159" s="168"/>
      <c r="IRL159" s="168"/>
      <c r="IRM159" s="168"/>
      <c r="IRN159" s="168"/>
      <c r="IRO159" s="168"/>
      <c r="IRP159" s="168"/>
      <c r="IRQ159" s="168"/>
      <c r="IRR159" s="168"/>
      <c r="IRS159" s="168"/>
      <c r="IRT159" s="168"/>
      <c r="IRU159" s="168"/>
      <c r="IRV159" s="168"/>
      <c r="IRW159" s="168"/>
      <c r="IRX159" s="168"/>
      <c r="IRY159" s="168"/>
      <c r="IRZ159" s="168"/>
      <c r="ISA159" s="168"/>
      <c r="ISB159" s="168"/>
      <c r="ISC159" s="168"/>
      <c r="ISD159" s="168"/>
      <c r="ISE159" s="168"/>
      <c r="ISF159" s="168"/>
      <c r="ISG159" s="168"/>
      <c r="ISH159" s="168"/>
      <c r="ISI159" s="168"/>
      <c r="ISJ159" s="168"/>
      <c r="ISK159" s="168"/>
      <c r="ISL159" s="168"/>
      <c r="ISM159" s="168"/>
      <c r="ISN159" s="168"/>
      <c r="ISO159" s="168"/>
      <c r="ISP159" s="168"/>
      <c r="ISQ159" s="168"/>
      <c r="ISR159" s="168"/>
      <c r="ISS159" s="168"/>
      <c r="IST159" s="168"/>
      <c r="ISU159" s="168"/>
      <c r="ISV159" s="168"/>
      <c r="ISW159" s="168"/>
      <c r="ISX159" s="168"/>
      <c r="ISY159" s="168"/>
      <c r="ISZ159" s="168"/>
      <c r="ITA159" s="168"/>
      <c r="ITB159" s="168"/>
      <c r="ITC159" s="168"/>
      <c r="ITD159" s="168"/>
      <c r="ITE159" s="168"/>
      <c r="ITF159" s="168"/>
      <c r="ITG159" s="168"/>
      <c r="ITH159" s="168"/>
      <c r="ITI159" s="168"/>
      <c r="ITJ159" s="168"/>
      <c r="ITK159" s="168"/>
      <c r="ITL159" s="168"/>
      <c r="ITM159" s="168"/>
      <c r="ITN159" s="168"/>
      <c r="ITO159" s="168"/>
      <c r="ITP159" s="168"/>
      <c r="ITQ159" s="168"/>
      <c r="ITR159" s="168"/>
      <c r="ITS159" s="168"/>
      <c r="ITT159" s="168"/>
      <c r="ITU159" s="168"/>
      <c r="ITV159" s="168"/>
      <c r="ITW159" s="168"/>
      <c r="ITX159" s="168"/>
      <c r="ITY159" s="168"/>
      <c r="ITZ159" s="168"/>
      <c r="IUA159" s="168"/>
      <c r="IUB159" s="168"/>
      <c r="IUC159" s="168"/>
      <c r="IUD159" s="168"/>
      <c r="IUE159" s="168"/>
      <c r="IUF159" s="168"/>
      <c r="IUG159" s="168"/>
      <c r="IUH159" s="168"/>
      <c r="IUI159" s="168"/>
      <c r="IUJ159" s="168"/>
      <c r="IUK159" s="168"/>
      <c r="IUL159" s="168"/>
      <c r="IUM159" s="168"/>
      <c r="IUN159" s="168"/>
      <c r="IUO159" s="168"/>
      <c r="IUP159" s="168"/>
      <c r="IUQ159" s="168"/>
      <c r="IUR159" s="168"/>
      <c r="IUS159" s="168"/>
      <c r="IUT159" s="168"/>
      <c r="IUU159" s="168"/>
      <c r="IUV159" s="168"/>
      <c r="IUW159" s="168"/>
      <c r="IUX159" s="168"/>
      <c r="IUY159" s="168"/>
      <c r="IUZ159" s="168"/>
      <c r="IVA159" s="168"/>
      <c r="IVB159" s="168"/>
      <c r="IVC159" s="168"/>
      <c r="IVD159" s="168"/>
      <c r="IVE159" s="168"/>
      <c r="IVF159" s="168"/>
      <c r="IVG159" s="168"/>
      <c r="IVH159" s="168"/>
      <c r="IVI159" s="168"/>
      <c r="IVJ159" s="168"/>
      <c r="IVK159" s="168"/>
      <c r="IVL159" s="168"/>
      <c r="IVM159" s="168"/>
      <c r="IVN159" s="168"/>
      <c r="IVO159" s="168"/>
      <c r="IVP159" s="168"/>
      <c r="IVQ159" s="168"/>
      <c r="IVR159" s="168"/>
      <c r="IVS159" s="168"/>
      <c r="IVT159" s="168"/>
      <c r="IVU159" s="168"/>
      <c r="IVV159" s="168"/>
      <c r="IVW159" s="168"/>
      <c r="IVX159" s="168"/>
      <c r="IVY159" s="168"/>
      <c r="IVZ159" s="168"/>
      <c r="IWA159" s="168"/>
      <c r="IWB159" s="168"/>
      <c r="IWC159" s="168"/>
      <c r="IWD159" s="168"/>
      <c r="IWE159" s="168"/>
      <c r="IWF159" s="168"/>
      <c r="IWG159" s="168"/>
      <c r="IWH159" s="168"/>
      <c r="IWI159" s="168"/>
      <c r="IWJ159" s="168"/>
      <c r="IWK159" s="168"/>
      <c r="IWL159" s="168"/>
      <c r="IWM159" s="168"/>
      <c r="IWN159" s="168"/>
      <c r="IWO159" s="168"/>
      <c r="IWP159" s="168"/>
      <c r="IWQ159" s="168"/>
      <c r="IWR159" s="168"/>
      <c r="IWS159" s="168"/>
      <c r="IWT159" s="168"/>
      <c r="IWU159" s="168"/>
      <c r="IWV159" s="168"/>
      <c r="IWW159" s="168"/>
      <c r="IWX159" s="168"/>
      <c r="IWY159" s="168"/>
      <c r="IWZ159" s="168"/>
      <c r="IXA159" s="168"/>
      <c r="IXB159" s="168"/>
      <c r="IXC159" s="168"/>
      <c r="IXD159" s="168"/>
      <c r="IXE159" s="168"/>
      <c r="IXF159" s="168"/>
      <c r="IXG159" s="168"/>
      <c r="IXH159" s="168"/>
      <c r="IXI159" s="168"/>
      <c r="IXJ159" s="168"/>
      <c r="IXK159" s="168"/>
      <c r="IXL159" s="168"/>
      <c r="IXM159" s="168"/>
      <c r="IXN159" s="168"/>
      <c r="IXO159" s="168"/>
      <c r="IXP159" s="168"/>
      <c r="IXQ159" s="168"/>
      <c r="IXR159" s="168"/>
      <c r="IXS159" s="168"/>
      <c r="IXT159" s="168"/>
      <c r="IXU159" s="168"/>
      <c r="IXV159" s="168"/>
      <c r="IXW159" s="168"/>
      <c r="IXX159" s="168"/>
      <c r="IXY159" s="168"/>
      <c r="IXZ159" s="168"/>
      <c r="IYA159" s="168"/>
      <c r="IYB159" s="168"/>
      <c r="IYC159" s="168"/>
      <c r="IYD159" s="168"/>
      <c r="IYE159" s="168"/>
      <c r="IYF159" s="168"/>
      <c r="IYG159" s="168"/>
      <c r="IYH159" s="168"/>
      <c r="IYI159" s="168"/>
      <c r="IYJ159" s="168"/>
      <c r="IYK159" s="168"/>
      <c r="IYL159" s="168"/>
      <c r="IYM159" s="168"/>
      <c r="IYN159" s="168"/>
      <c r="IYO159" s="168"/>
      <c r="IYP159" s="168"/>
      <c r="IYQ159" s="168"/>
      <c r="IYR159" s="168"/>
      <c r="IYS159" s="168"/>
      <c r="IYT159" s="168"/>
      <c r="IYU159" s="168"/>
      <c r="IYV159" s="168"/>
      <c r="IYW159" s="168"/>
      <c r="IYX159" s="168"/>
      <c r="IYY159" s="168"/>
      <c r="IYZ159" s="168"/>
      <c r="IZA159" s="168"/>
      <c r="IZB159" s="168"/>
      <c r="IZC159" s="168"/>
      <c r="IZD159" s="168"/>
      <c r="IZE159" s="168"/>
      <c r="IZF159" s="168"/>
      <c r="IZG159" s="168"/>
      <c r="IZH159" s="168"/>
      <c r="IZI159" s="168"/>
      <c r="IZJ159" s="168"/>
      <c r="IZK159" s="168"/>
      <c r="IZL159" s="168"/>
      <c r="IZM159" s="168"/>
      <c r="IZN159" s="168"/>
      <c r="IZO159" s="168"/>
      <c r="IZP159" s="168"/>
      <c r="IZQ159" s="168"/>
      <c r="IZR159" s="168"/>
      <c r="IZS159" s="168"/>
      <c r="IZT159" s="168"/>
      <c r="IZU159" s="168"/>
      <c r="IZV159" s="168"/>
      <c r="IZW159" s="168"/>
      <c r="IZX159" s="168"/>
      <c r="IZY159" s="168"/>
      <c r="IZZ159" s="168"/>
      <c r="JAA159" s="168"/>
      <c r="JAB159" s="168"/>
      <c r="JAC159" s="168"/>
      <c r="JAD159" s="168"/>
      <c r="JAE159" s="168"/>
      <c r="JAF159" s="168"/>
      <c r="JAG159" s="168"/>
      <c r="JAH159" s="168"/>
      <c r="JAI159" s="168"/>
      <c r="JAJ159" s="168"/>
      <c r="JAK159" s="168"/>
      <c r="JAL159" s="168"/>
      <c r="JAM159" s="168"/>
      <c r="JAN159" s="168"/>
      <c r="JAO159" s="168"/>
      <c r="JAP159" s="168"/>
      <c r="JAQ159" s="168"/>
      <c r="JAR159" s="168"/>
      <c r="JAS159" s="168"/>
      <c r="JAT159" s="168"/>
      <c r="JAU159" s="168"/>
      <c r="JAV159" s="168"/>
      <c r="JAW159" s="168"/>
      <c r="JAX159" s="168"/>
      <c r="JAY159" s="168"/>
      <c r="JAZ159" s="168"/>
      <c r="JBA159" s="168"/>
      <c r="JBB159" s="168"/>
      <c r="JBC159" s="168"/>
      <c r="JBD159" s="168"/>
      <c r="JBE159" s="168"/>
      <c r="JBF159" s="168"/>
      <c r="JBG159" s="168"/>
      <c r="JBH159" s="168"/>
      <c r="JBI159" s="168"/>
      <c r="JBJ159" s="168"/>
      <c r="JBK159" s="168"/>
      <c r="JBL159" s="168"/>
      <c r="JBM159" s="168"/>
      <c r="JBN159" s="168"/>
      <c r="JBO159" s="168"/>
      <c r="JBP159" s="168"/>
      <c r="JBQ159" s="168"/>
      <c r="JBR159" s="168"/>
      <c r="JBS159" s="168"/>
      <c r="JBT159" s="168"/>
      <c r="JBU159" s="168"/>
      <c r="JBV159" s="168"/>
      <c r="JBW159" s="168"/>
      <c r="JBX159" s="168"/>
      <c r="JBY159" s="168"/>
      <c r="JBZ159" s="168"/>
      <c r="JCA159" s="168"/>
      <c r="JCB159" s="168"/>
      <c r="JCC159" s="168"/>
      <c r="JCD159" s="168"/>
      <c r="JCE159" s="168"/>
      <c r="JCF159" s="168"/>
      <c r="JCG159" s="168"/>
      <c r="JCH159" s="168"/>
      <c r="JCI159" s="168"/>
      <c r="JCJ159" s="168"/>
      <c r="JCK159" s="168"/>
      <c r="JCL159" s="168"/>
      <c r="JCM159" s="168"/>
      <c r="JCN159" s="168"/>
      <c r="JCO159" s="168"/>
      <c r="JCP159" s="168"/>
      <c r="JCQ159" s="168"/>
      <c r="JCR159" s="168"/>
      <c r="JCS159" s="168"/>
      <c r="JCT159" s="168"/>
      <c r="JCU159" s="168"/>
      <c r="JCV159" s="168"/>
      <c r="JCW159" s="168"/>
      <c r="JCX159" s="168"/>
      <c r="JCY159" s="168"/>
      <c r="JCZ159" s="168"/>
      <c r="JDA159" s="168"/>
      <c r="JDB159" s="168"/>
      <c r="JDC159" s="168"/>
      <c r="JDD159" s="168"/>
      <c r="JDE159" s="168"/>
      <c r="JDF159" s="168"/>
      <c r="JDG159" s="168"/>
      <c r="JDH159" s="168"/>
      <c r="JDI159" s="168"/>
      <c r="JDJ159" s="168"/>
      <c r="JDK159" s="168"/>
      <c r="JDL159" s="168"/>
      <c r="JDM159" s="168"/>
      <c r="JDN159" s="168"/>
      <c r="JDO159" s="168"/>
      <c r="JDP159" s="168"/>
      <c r="JDQ159" s="168"/>
      <c r="JDR159" s="168"/>
      <c r="JDS159" s="168"/>
      <c r="JDT159" s="168"/>
      <c r="JDU159" s="168"/>
      <c r="JDV159" s="168"/>
      <c r="JDW159" s="168"/>
      <c r="JDX159" s="168"/>
      <c r="JDY159" s="168"/>
      <c r="JDZ159" s="168"/>
      <c r="JEA159" s="168"/>
      <c r="JEB159" s="168"/>
      <c r="JEC159" s="168"/>
      <c r="JED159" s="168"/>
      <c r="JEE159" s="168"/>
      <c r="JEF159" s="168"/>
      <c r="JEG159" s="168"/>
      <c r="JEH159" s="168"/>
      <c r="JEI159" s="168"/>
      <c r="JEJ159" s="168"/>
      <c r="JEK159" s="168"/>
      <c r="JEL159" s="168"/>
      <c r="JEM159" s="168"/>
      <c r="JEN159" s="168"/>
      <c r="JEO159" s="168"/>
      <c r="JEP159" s="168"/>
      <c r="JEQ159" s="168"/>
      <c r="JER159" s="168"/>
      <c r="JES159" s="168"/>
      <c r="JET159" s="168"/>
      <c r="JEU159" s="168"/>
      <c r="JEV159" s="168"/>
      <c r="JEW159" s="168"/>
      <c r="JEX159" s="168"/>
      <c r="JEY159" s="168"/>
      <c r="JEZ159" s="168"/>
      <c r="JFA159" s="168"/>
      <c r="JFB159" s="168"/>
      <c r="JFC159" s="168"/>
      <c r="JFD159" s="168"/>
      <c r="JFE159" s="168"/>
      <c r="JFF159" s="168"/>
      <c r="JFG159" s="168"/>
      <c r="JFH159" s="168"/>
      <c r="JFI159" s="168"/>
      <c r="JFJ159" s="168"/>
      <c r="JFK159" s="168"/>
      <c r="JFL159" s="168"/>
      <c r="JFM159" s="168"/>
      <c r="JFN159" s="168"/>
      <c r="JFO159" s="168"/>
      <c r="JFP159" s="168"/>
      <c r="JFQ159" s="168"/>
      <c r="JFR159" s="168"/>
      <c r="JFS159" s="168"/>
      <c r="JFT159" s="168"/>
      <c r="JFU159" s="168"/>
      <c r="JFV159" s="168"/>
      <c r="JFW159" s="168"/>
      <c r="JFX159" s="168"/>
      <c r="JFY159" s="168"/>
      <c r="JFZ159" s="168"/>
      <c r="JGA159" s="168"/>
      <c r="JGB159" s="168"/>
      <c r="JGC159" s="168"/>
      <c r="JGD159" s="168"/>
      <c r="JGE159" s="168"/>
      <c r="JGF159" s="168"/>
      <c r="JGG159" s="168"/>
      <c r="JGH159" s="168"/>
      <c r="JGI159" s="168"/>
      <c r="JGJ159" s="168"/>
      <c r="JGK159" s="168"/>
      <c r="JGL159" s="168"/>
      <c r="JGM159" s="168"/>
      <c r="JGN159" s="168"/>
      <c r="JGO159" s="168"/>
      <c r="JGP159" s="168"/>
      <c r="JGQ159" s="168"/>
      <c r="JGR159" s="168"/>
      <c r="JGS159" s="168"/>
      <c r="JGT159" s="168"/>
      <c r="JGU159" s="168"/>
      <c r="JGV159" s="168"/>
      <c r="JGW159" s="168"/>
      <c r="JGX159" s="168"/>
      <c r="JGY159" s="168"/>
      <c r="JGZ159" s="168"/>
      <c r="JHA159" s="168"/>
      <c r="JHB159" s="168"/>
      <c r="JHC159" s="168"/>
      <c r="JHD159" s="168"/>
      <c r="JHE159" s="168"/>
      <c r="JHF159" s="168"/>
      <c r="JHG159" s="168"/>
      <c r="JHH159" s="168"/>
      <c r="JHI159" s="168"/>
      <c r="JHJ159" s="168"/>
      <c r="JHK159" s="168"/>
      <c r="JHL159" s="168"/>
      <c r="JHM159" s="168"/>
      <c r="JHN159" s="168"/>
      <c r="JHO159" s="168"/>
      <c r="JHP159" s="168"/>
      <c r="JHQ159" s="168"/>
      <c r="JHR159" s="168"/>
      <c r="JHS159" s="168"/>
      <c r="JHT159" s="168"/>
      <c r="JHU159" s="168"/>
      <c r="JHV159" s="168"/>
      <c r="JHW159" s="168"/>
      <c r="JHX159" s="168"/>
      <c r="JHY159" s="168"/>
      <c r="JHZ159" s="168"/>
      <c r="JIA159" s="168"/>
      <c r="JIB159" s="168"/>
      <c r="JIC159" s="168"/>
      <c r="JID159" s="168"/>
      <c r="JIE159" s="168"/>
      <c r="JIF159" s="168"/>
      <c r="JIG159" s="168"/>
      <c r="JIH159" s="168"/>
      <c r="JII159" s="168"/>
      <c r="JIJ159" s="168"/>
      <c r="JIK159" s="168"/>
      <c r="JIL159" s="168"/>
      <c r="JIM159" s="168"/>
      <c r="JIN159" s="168"/>
      <c r="JIO159" s="168"/>
      <c r="JIP159" s="168"/>
      <c r="JIQ159" s="168"/>
      <c r="JIR159" s="168"/>
      <c r="JIS159" s="168"/>
      <c r="JIT159" s="168"/>
      <c r="JIU159" s="168"/>
      <c r="JIV159" s="168"/>
      <c r="JIW159" s="168"/>
      <c r="JIX159" s="168"/>
      <c r="JIY159" s="168"/>
      <c r="JIZ159" s="168"/>
      <c r="JJA159" s="168"/>
      <c r="JJB159" s="168"/>
      <c r="JJC159" s="168"/>
      <c r="JJD159" s="168"/>
      <c r="JJE159" s="168"/>
      <c r="JJF159" s="168"/>
      <c r="JJG159" s="168"/>
      <c r="JJH159" s="168"/>
      <c r="JJI159" s="168"/>
      <c r="JJJ159" s="168"/>
      <c r="JJK159" s="168"/>
      <c r="JJL159" s="168"/>
      <c r="JJM159" s="168"/>
      <c r="JJN159" s="168"/>
      <c r="JJO159" s="168"/>
      <c r="JJP159" s="168"/>
      <c r="JJQ159" s="168"/>
      <c r="JJR159" s="168"/>
      <c r="JJS159" s="168"/>
      <c r="JJT159" s="168"/>
      <c r="JJU159" s="168"/>
      <c r="JJV159" s="168"/>
      <c r="JJW159" s="168"/>
      <c r="JJX159" s="168"/>
      <c r="JJY159" s="168"/>
      <c r="JJZ159" s="168"/>
      <c r="JKA159" s="168"/>
      <c r="JKB159" s="168"/>
      <c r="JKC159" s="168"/>
      <c r="JKD159" s="168"/>
      <c r="JKE159" s="168"/>
      <c r="JKF159" s="168"/>
      <c r="JKG159" s="168"/>
      <c r="JKH159" s="168"/>
      <c r="JKI159" s="168"/>
      <c r="JKJ159" s="168"/>
      <c r="JKK159" s="168"/>
      <c r="JKL159" s="168"/>
      <c r="JKM159" s="168"/>
      <c r="JKN159" s="168"/>
      <c r="JKO159" s="168"/>
      <c r="JKP159" s="168"/>
      <c r="JKQ159" s="168"/>
      <c r="JKR159" s="168"/>
      <c r="JKS159" s="168"/>
      <c r="JKT159" s="168"/>
      <c r="JKU159" s="168"/>
      <c r="JKV159" s="168"/>
      <c r="JKW159" s="168"/>
      <c r="JKX159" s="168"/>
      <c r="JKY159" s="168"/>
      <c r="JKZ159" s="168"/>
      <c r="JLA159" s="168"/>
      <c r="JLB159" s="168"/>
      <c r="JLC159" s="168"/>
      <c r="JLD159" s="168"/>
      <c r="JLE159" s="168"/>
      <c r="JLF159" s="168"/>
      <c r="JLG159" s="168"/>
      <c r="JLH159" s="168"/>
      <c r="JLI159" s="168"/>
      <c r="JLJ159" s="168"/>
      <c r="JLK159" s="168"/>
      <c r="JLL159" s="168"/>
      <c r="JLM159" s="168"/>
      <c r="JLN159" s="168"/>
      <c r="JLO159" s="168"/>
      <c r="JLP159" s="168"/>
      <c r="JLQ159" s="168"/>
      <c r="JLR159" s="168"/>
      <c r="JLS159" s="168"/>
      <c r="JLT159" s="168"/>
      <c r="JLU159" s="168"/>
      <c r="JLV159" s="168"/>
      <c r="JLW159" s="168"/>
      <c r="JLX159" s="168"/>
      <c r="JLY159" s="168"/>
      <c r="JLZ159" s="168"/>
      <c r="JMA159" s="168"/>
      <c r="JMB159" s="168"/>
      <c r="JMC159" s="168"/>
      <c r="JMD159" s="168"/>
      <c r="JME159" s="168"/>
      <c r="JMF159" s="168"/>
      <c r="JMG159" s="168"/>
      <c r="JMH159" s="168"/>
      <c r="JMI159" s="168"/>
      <c r="JMJ159" s="168"/>
      <c r="JMK159" s="168"/>
      <c r="JML159" s="168"/>
      <c r="JMM159" s="168"/>
      <c r="JMN159" s="168"/>
      <c r="JMO159" s="168"/>
      <c r="JMP159" s="168"/>
      <c r="JMQ159" s="168"/>
      <c r="JMR159" s="168"/>
      <c r="JMS159" s="168"/>
      <c r="JMT159" s="168"/>
      <c r="JMU159" s="168"/>
      <c r="JMV159" s="168"/>
      <c r="JMW159" s="168"/>
      <c r="JMX159" s="168"/>
      <c r="JMY159" s="168"/>
      <c r="JMZ159" s="168"/>
      <c r="JNA159" s="168"/>
      <c r="JNB159" s="168"/>
      <c r="JNC159" s="168"/>
      <c r="JND159" s="168"/>
      <c r="JNE159" s="168"/>
      <c r="JNF159" s="168"/>
      <c r="JNG159" s="168"/>
      <c r="JNH159" s="168"/>
      <c r="JNI159" s="168"/>
      <c r="JNJ159" s="168"/>
      <c r="JNK159" s="168"/>
      <c r="JNL159" s="168"/>
      <c r="JNM159" s="168"/>
      <c r="JNN159" s="168"/>
      <c r="JNO159" s="168"/>
      <c r="JNP159" s="168"/>
      <c r="JNQ159" s="168"/>
      <c r="JNR159" s="168"/>
      <c r="JNS159" s="168"/>
      <c r="JNT159" s="168"/>
      <c r="JNU159" s="168"/>
      <c r="JNV159" s="168"/>
      <c r="JNW159" s="168"/>
      <c r="JNX159" s="168"/>
      <c r="JNY159" s="168"/>
      <c r="JNZ159" s="168"/>
      <c r="JOA159" s="168"/>
      <c r="JOB159" s="168"/>
      <c r="JOC159" s="168"/>
      <c r="JOD159" s="168"/>
      <c r="JOE159" s="168"/>
      <c r="JOF159" s="168"/>
      <c r="JOG159" s="168"/>
      <c r="JOH159" s="168"/>
      <c r="JOI159" s="168"/>
      <c r="JOJ159" s="168"/>
      <c r="JOK159" s="168"/>
      <c r="JOL159" s="168"/>
      <c r="JOM159" s="168"/>
      <c r="JON159" s="168"/>
      <c r="JOO159" s="168"/>
      <c r="JOP159" s="168"/>
      <c r="JOQ159" s="168"/>
      <c r="JOR159" s="168"/>
      <c r="JOS159" s="168"/>
      <c r="JOT159" s="168"/>
      <c r="JOU159" s="168"/>
      <c r="JOV159" s="168"/>
      <c r="JOW159" s="168"/>
      <c r="JOX159" s="168"/>
      <c r="JOY159" s="168"/>
      <c r="JOZ159" s="168"/>
      <c r="JPA159" s="168"/>
      <c r="JPB159" s="168"/>
      <c r="JPC159" s="168"/>
      <c r="JPD159" s="168"/>
      <c r="JPE159" s="168"/>
      <c r="JPF159" s="168"/>
      <c r="JPG159" s="168"/>
      <c r="JPH159" s="168"/>
      <c r="JPI159" s="168"/>
      <c r="JPJ159" s="168"/>
      <c r="JPK159" s="168"/>
      <c r="JPL159" s="168"/>
      <c r="JPM159" s="168"/>
      <c r="JPN159" s="168"/>
      <c r="JPO159" s="168"/>
      <c r="JPP159" s="168"/>
      <c r="JPQ159" s="168"/>
      <c r="JPR159" s="168"/>
      <c r="JPS159" s="168"/>
      <c r="JPT159" s="168"/>
      <c r="JPU159" s="168"/>
      <c r="JPV159" s="168"/>
      <c r="JPW159" s="168"/>
      <c r="JPX159" s="168"/>
      <c r="JPY159" s="168"/>
      <c r="JPZ159" s="168"/>
      <c r="JQA159" s="168"/>
      <c r="JQB159" s="168"/>
      <c r="JQC159" s="168"/>
      <c r="JQD159" s="168"/>
      <c r="JQE159" s="168"/>
      <c r="JQF159" s="168"/>
      <c r="JQG159" s="168"/>
      <c r="JQH159" s="168"/>
      <c r="JQI159" s="168"/>
      <c r="JQJ159" s="168"/>
      <c r="JQK159" s="168"/>
      <c r="JQL159" s="168"/>
      <c r="JQM159" s="168"/>
      <c r="JQN159" s="168"/>
      <c r="JQO159" s="168"/>
      <c r="JQP159" s="168"/>
      <c r="JQQ159" s="168"/>
      <c r="JQR159" s="168"/>
      <c r="JQS159" s="168"/>
      <c r="JQT159" s="168"/>
      <c r="JQU159" s="168"/>
      <c r="JQV159" s="168"/>
      <c r="JQW159" s="168"/>
      <c r="JQX159" s="168"/>
      <c r="JQY159" s="168"/>
      <c r="JQZ159" s="168"/>
      <c r="JRA159" s="168"/>
      <c r="JRB159" s="168"/>
      <c r="JRC159" s="168"/>
      <c r="JRD159" s="168"/>
      <c r="JRE159" s="168"/>
      <c r="JRF159" s="168"/>
      <c r="JRG159" s="168"/>
      <c r="JRH159" s="168"/>
      <c r="JRI159" s="168"/>
      <c r="JRJ159" s="168"/>
      <c r="JRK159" s="168"/>
      <c r="JRL159" s="168"/>
      <c r="JRM159" s="168"/>
      <c r="JRN159" s="168"/>
      <c r="JRO159" s="168"/>
      <c r="JRP159" s="168"/>
      <c r="JRQ159" s="168"/>
      <c r="JRR159" s="168"/>
      <c r="JRS159" s="168"/>
      <c r="JRT159" s="168"/>
      <c r="JRU159" s="168"/>
      <c r="JRV159" s="168"/>
      <c r="JRW159" s="168"/>
      <c r="JRX159" s="168"/>
      <c r="JRY159" s="168"/>
      <c r="JRZ159" s="168"/>
      <c r="JSA159" s="168"/>
      <c r="JSB159" s="168"/>
      <c r="JSC159" s="168"/>
      <c r="JSD159" s="168"/>
      <c r="JSE159" s="168"/>
      <c r="JSF159" s="168"/>
      <c r="JSG159" s="168"/>
      <c r="JSH159" s="168"/>
      <c r="JSI159" s="168"/>
      <c r="JSJ159" s="168"/>
      <c r="JSK159" s="168"/>
      <c r="JSL159" s="168"/>
      <c r="JSM159" s="168"/>
      <c r="JSN159" s="168"/>
      <c r="JSO159" s="168"/>
      <c r="JSP159" s="168"/>
      <c r="JSQ159" s="168"/>
      <c r="JSR159" s="168"/>
      <c r="JSS159" s="168"/>
      <c r="JST159" s="168"/>
      <c r="JSU159" s="168"/>
      <c r="JSV159" s="168"/>
      <c r="JSW159" s="168"/>
      <c r="JSX159" s="168"/>
      <c r="JSY159" s="168"/>
      <c r="JSZ159" s="168"/>
      <c r="JTA159" s="168"/>
      <c r="JTB159" s="168"/>
      <c r="JTC159" s="168"/>
      <c r="JTD159" s="168"/>
      <c r="JTE159" s="168"/>
      <c r="JTF159" s="168"/>
      <c r="JTG159" s="168"/>
      <c r="JTH159" s="168"/>
      <c r="JTI159" s="168"/>
      <c r="JTJ159" s="168"/>
      <c r="JTK159" s="168"/>
      <c r="JTL159" s="168"/>
      <c r="JTM159" s="168"/>
      <c r="JTN159" s="168"/>
      <c r="JTO159" s="168"/>
      <c r="JTP159" s="168"/>
      <c r="JTQ159" s="168"/>
      <c r="JTR159" s="168"/>
      <c r="JTS159" s="168"/>
      <c r="JTT159" s="168"/>
      <c r="JTU159" s="168"/>
      <c r="JTV159" s="168"/>
      <c r="JTW159" s="168"/>
      <c r="JTX159" s="168"/>
      <c r="JTY159" s="168"/>
      <c r="JTZ159" s="168"/>
      <c r="JUA159" s="168"/>
      <c r="JUB159" s="168"/>
      <c r="JUC159" s="168"/>
      <c r="JUD159" s="168"/>
      <c r="JUE159" s="168"/>
      <c r="JUF159" s="168"/>
      <c r="JUG159" s="168"/>
      <c r="JUH159" s="168"/>
      <c r="JUI159" s="168"/>
      <c r="JUJ159" s="168"/>
      <c r="JUK159" s="168"/>
      <c r="JUL159" s="168"/>
      <c r="JUM159" s="168"/>
      <c r="JUN159" s="168"/>
      <c r="JUO159" s="168"/>
      <c r="JUP159" s="168"/>
      <c r="JUQ159" s="168"/>
      <c r="JUR159" s="168"/>
      <c r="JUS159" s="168"/>
      <c r="JUT159" s="168"/>
      <c r="JUU159" s="168"/>
      <c r="JUV159" s="168"/>
      <c r="JUW159" s="168"/>
      <c r="JUX159" s="168"/>
      <c r="JUY159" s="168"/>
      <c r="JUZ159" s="168"/>
      <c r="JVA159" s="168"/>
      <c r="JVB159" s="168"/>
      <c r="JVC159" s="168"/>
      <c r="JVD159" s="168"/>
      <c r="JVE159" s="168"/>
      <c r="JVF159" s="168"/>
      <c r="JVG159" s="168"/>
      <c r="JVH159" s="168"/>
      <c r="JVI159" s="168"/>
      <c r="JVJ159" s="168"/>
      <c r="JVK159" s="168"/>
      <c r="JVL159" s="168"/>
      <c r="JVM159" s="168"/>
      <c r="JVN159" s="168"/>
      <c r="JVO159" s="168"/>
      <c r="JVP159" s="168"/>
      <c r="JVQ159" s="168"/>
      <c r="JVR159" s="168"/>
      <c r="JVS159" s="168"/>
      <c r="JVT159" s="168"/>
      <c r="JVU159" s="168"/>
      <c r="JVV159" s="168"/>
      <c r="JVW159" s="168"/>
      <c r="JVX159" s="168"/>
      <c r="JVY159" s="168"/>
      <c r="JVZ159" s="168"/>
      <c r="JWA159" s="168"/>
      <c r="JWB159" s="168"/>
      <c r="JWC159" s="168"/>
      <c r="JWD159" s="168"/>
      <c r="JWE159" s="168"/>
      <c r="JWF159" s="168"/>
      <c r="JWG159" s="168"/>
      <c r="JWH159" s="168"/>
      <c r="JWI159" s="168"/>
      <c r="JWJ159" s="168"/>
      <c r="JWK159" s="168"/>
      <c r="JWL159" s="168"/>
      <c r="JWM159" s="168"/>
      <c r="JWN159" s="168"/>
      <c r="JWO159" s="168"/>
      <c r="JWP159" s="168"/>
      <c r="JWQ159" s="168"/>
      <c r="JWR159" s="168"/>
      <c r="JWS159" s="168"/>
      <c r="JWT159" s="168"/>
      <c r="JWU159" s="168"/>
      <c r="JWV159" s="168"/>
      <c r="JWW159" s="168"/>
      <c r="JWX159" s="168"/>
      <c r="JWY159" s="168"/>
      <c r="JWZ159" s="168"/>
      <c r="JXA159" s="168"/>
      <c r="JXB159" s="168"/>
      <c r="JXC159" s="168"/>
      <c r="JXD159" s="168"/>
      <c r="JXE159" s="168"/>
      <c r="JXF159" s="168"/>
      <c r="JXG159" s="168"/>
      <c r="JXH159" s="168"/>
      <c r="JXI159" s="168"/>
      <c r="JXJ159" s="168"/>
      <c r="JXK159" s="168"/>
      <c r="JXL159" s="168"/>
      <c r="JXM159" s="168"/>
      <c r="JXN159" s="168"/>
      <c r="JXO159" s="168"/>
      <c r="JXP159" s="168"/>
      <c r="JXQ159" s="168"/>
      <c r="JXR159" s="168"/>
      <c r="JXS159" s="168"/>
      <c r="JXT159" s="168"/>
      <c r="JXU159" s="168"/>
      <c r="JXV159" s="168"/>
      <c r="JXW159" s="168"/>
      <c r="JXX159" s="168"/>
      <c r="JXY159" s="168"/>
      <c r="JXZ159" s="168"/>
      <c r="JYA159" s="168"/>
      <c r="JYB159" s="168"/>
      <c r="JYC159" s="168"/>
      <c r="JYD159" s="168"/>
      <c r="JYE159" s="168"/>
      <c r="JYF159" s="168"/>
      <c r="JYG159" s="168"/>
      <c r="JYH159" s="168"/>
      <c r="JYI159" s="168"/>
      <c r="JYJ159" s="168"/>
      <c r="JYK159" s="168"/>
      <c r="JYL159" s="168"/>
      <c r="JYM159" s="168"/>
      <c r="JYN159" s="168"/>
      <c r="JYO159" s="168"/>
      <c r="JYP159" s="168"/>
      <c r="JYQ159" s="168"/>
      <c r="JYR159" s="168"/>
      <c r="JYS159" s="168"/>
      <c r="JYT159" s="168"/>
      <c r="JYU159" s="168"/>
      <c r="JYV159" s="168"/>
      <c r="JYW159" s="168"/>
      <c r="JYX159" s="168"/>
      <c r="JYY159" s="168"/>
      <c r="JYZ159" s="168"/>
      <c r="JZA159" s="168"/>
      <c r="JZB159" s="168"/>
      <c r="JZC159" s="168"/>
      <c r="JZD159" s="168"/>
      <c r="JZE159" s="168"/>
      <c r="JZF159" s="168"/>
      <c r="JZG159" s="168"/>
      <c r="JZH159" s="168"/>
      <c r="JZI159" s="168"/>
      <c r="JZJ159" s="168"/>
      <c r="JZK159" s="168"/>
      <c r="JZL159" s="168"/>
      <c r="JZM159" s="168"/>
      <c r="JZN159" s="168"/>
      <c r="JZO159" s="168"/>
      <c r="JZP159" s="168"/>
      <c r="JZQ159" s="168"/>
      <c r="JZR159" s="168"/>
      <c r="JZS159" s="168"/>
      <c r="JZT159" s="168"/>
      <c r="JZU159" s="168"/>
      <c r="JZV159" s="168"/>
      <c r="JZW159" s="168"/>
      <c r="JZX159" s="168"/>
      <c r="JZY159" s="168"/>
      <c r="JZZ159" s="168"/>
      <c r="KAA159" s="168"/>
      <c r="KAB159" s="168"/>
      <c r="KAC159" s="168"/>
      <c r="KAD159" s="168"/>
      <c r="KAE159" s="168"/>
      <c r="KAF159" s="168"/>
      <c r="KAG159" s="168"/>
      <c r="KAH159" s="168"/>
      <c r="KAI159" s="168"/>
      <c r="KAJ159" s="168"/>
      <c r="KAK159" s="168"/>
      <c r="KAL159" s="168"/>
      <c r="KAM159" s="168"/>
      <c r="KAN159" s="168"/>
      <c r="KAO159" s="168"/>
      <c r="KAP159" s="168"/>
      <c r="KAQ159" s="168"/>
      <c r="KAR159" s="168"/>
      <c r="KAS159" s="168"/>
      <c r="KAT159" s="168"/>
      <c r="KAU159" s="168"/>
      <c r="KAV159" s="168"/>
      <c r="KAW159" s="168"/>
      <c r="KAX159" s="168"/>
      <c r="KAY159" s="168"/>
      <c r="KAZ159" s="168"/>
      <c r="KBA159" s="168"/>
      <c r="KBB159" s="168"/>
      <c r="KBC159" s="168"/>
      <c r="KBD159" s="168"/>
      <c r="KBE159" s="168"/>
      <c r="KBF159" s="168"/>
      <c r="KBG159" s="168"/>
      <c r="KBH159" s="168"/>
      <c r="KBI159" s="168"/>
      <c r="KBJ159" s="168"/>
      <c r="KBK159" s="168"/>
      <c r="KBL159" s="168"/>
      <c r="KBM159" s="168"/>
      <c r="KBN159" s="168"/>
      <c r="KBO159" s="168"/>
      <c r="KBP159" s="168"/>
      <c r="KBQ159" s="168"/>
      <c r="KBR159" s="168"/>
      <c r="KBS159" s="168"/>
      <c r="KBT159" s="168"/>
      <c r="KBU159" s="168"/>
      <c r="KBV159" s="168"/>
      <c r="KBW159" s="168"/>
      <c r="KBX159" s="168"/>
      <c r="KBY159" s="168"/>
      <c r="KBZ159" s="168"/>
      <c r="KCA159" s="168"/>
      <c r="KCB159" s="168"/>
      <c r="KCC159" s="168"/>
      <c r="KCD159" s="168"/>
      <c r="KCE159" s="168"/>
      <c r="KCF159" s="168"/>
      <c r="KCG159" s="168"/>
      <c r="KCH159" s="168"/>
      <c r="KCI159" s="168"/>
      <c r="KCJ159" s="168"/>
      <c r="KCK159" s="168"/>
      <c r="KCL159" s="168"/>
      <c r="KCM159" s="168"/>
      <c r="KCN159" s="168"/>
      <c r="KCO159" s="168"/>
      <c r="KCP159" s="168"/>
      <c r="KCQ159" s="168"/>
      <c r="KCR159" s="168"/>
      <c r="KCS159" s="168"/>
      <c r="KCT159" s="168"/>
      <c r="KCU159" s="168"/>
      <c r="KCV159" s="168"/>
      <c r="KCW159" s="168"/>
      <c r="KCX159" s="168"/>
      <c r="KCY159" s="168"/>
      <c r="KCZ159" s="168"/>
      <c r="KDA159" s="168"/>
      <c r="KDB159" s="168"/>
      <c r="KDC159" s="168"/>
      <c r="KDD159" s="168"/>
      <c r="KDE159" s="168"/>
      <c r="KDF159" s="168"/>
      <c r="KDG159" s="168"/>
      <c r="KDH159" s="168"/>
      <c r="KDI159" s="168"/>
      <c r="KDJ159" s="168"/>
      <c r="KDK159" s="168"/>
      <c r="KDL159" s="168"/>
      <c r="KDM159" s="168"/>
      <c r="KDN159" s="168"/>
      <c r="KDO159" s="168"/>
      <c r="KDP159" s="168"/>
      <c r="KDQ159" s="168"/>
      <c r="KDR159" s="168"/>
      <c r="KDS159" s="168"/>
      <c r="KDT159" s="168"/>
      <c r="KDU159" s="168"/>
      <c r="KDV159" s="168"/>
      <c r="KDW159" s="168"/>
      <c r="KDX159" s="168"/>
      <c r="KDY159" s="168"/>
      <c r="KDZ159" s="168"/>
      <c r="KEA159" s="168"/>
      <c r="KEB159" s="168"/>
      <c r="KEC159" s="168"/>
      <c r="KED159" s="168"/>
      <c r="KEE159" s="168"/>
      <c r="KEF159" s="168"/>
      <c r="KEG159" s="168"/>
      <c r="KEH159" s="168"/>
      <c r="KEI159" s="168"/>
      <c r="KEJ159" s="168"/>
      <c r="KEK159" s="168"/>
      <c r="KEL159" s="168"/>
      <c r="KEM159" s="168"/>
      <c r="KEN159" s="168"/>
      <c r="KEO159" s="168"/>
      <c r="KEP159" s="168"/>
      <c r="KEQ159" s="168"/>
      <c r="KER159" s="168"/>
      <c r="KES159" s="168"/>
      <c r="KET159" s="168"/>
      <c r="KEU159" s="168"/>
      <c r="KEV159" s="168"/>
      <c r="KEW159" s="168"/>
      <c r="KEX159" s="168"/>
      <c r="KEY159" s="168"/>
      <c r="KEZ159" s="168"/>
      <c r="KFA159" s="168"/>
      <c r="KFB159" s="168"/>
      <c r="KFC159" s="168"/>
      <c r="KFD159" s="168"/>
      <c r="KFE159" s="168"/>
      <c r="KFF159" s="168"/>
      <c r="KFG159" s="168"/>
      <c r="KFH159" s="168"/>
      <c r="KFI159" s="168"/>
      <c r="KFJ159" s="168"/>
      <c r="KFK159" s="168"/>
      <c r="KFL159" s="168"/>
      <c r="KFM159" s="168"/>
      <c r="KFN159" s="168"/>
      <c r="KFO159" s="168"/>
      <c r="KFP159" s="168"/>
      <c r="KFQ159" s="168"/>
      <c r="KFR159" s="168"/>
      <c r="KFS159" s="168"/>
      <c r="KFT159" s="168"/>
      <c r="KFU159" s="168"/>
      <c r="KFV159" s="168"/>
      <c r="KFW159" s="168"/>
      <c r="KFX159" s="168"/>
      <c r="KFY159" s="168"/>
      <c r="KFZ159" s="168"/>
      <c r="KGA159" s="168"/>
      <c r="KGB159" s="168"/>
      <c r="KGC159" s="168"/>
      <c r="KGD159" s="168"/>
      <c r="KGE159" s="168"/>
      <c r="KGF159" s="168"/>
      <c r="KGG159" s="168"/>
      <c r="KGH159" s="168"/>
      <c r="KGI159" s="168"/>
      <c r="KGJ159" s="168"/>
      <c r="KGK159" s="168"/>
      <c r="KGL159" s="168"/>
      <c r="KGM159" s="168"/>
      <c r="KGN159" s="168"/>
      <c r="KGO159" s="168"/>
      <c r="KGP159" s="168"/>
      <c r="KGQ159" s="168"/>
      <c r="KGR159" s="168"/>
      <c r="KGS159" s="168"/>
      <c r="KGT159" s="168"/>
      <c r="KGU159" s="168"/>
      <c r="KGV159" s="168"/>
      <c r="KGW159" s="168"/>
      <c r="KGX159" s="168"/>
      <c r="KGY159" s="168"/>
      <c r="KGZ159" s="168"/>
      <c r="KHA159" s="168"/>
      <c r="KHB159" s="168"/>
      <c r="KHC159" s="168"/>
      <c r="KHD159" s="168"/>
      <c r="KHE159" s="168"/>
      <c r="KHF159" s="168"/>
      <c r="KHG159" s="168"/>
      <c r="KHH159" s="168"/>
      <c r="KHI159" s="168"/>
      <c r="KHJ159" s="168"/>
      <c r="KHK159" s="168"/>
      <c r="KHL159" s="168"/>
      <c r="KHM159" s="168"/>
      <c r="KHN159" s="168"/>
      <c r="KHO159" s="168"/>
      <c r="KHP159" s="168"/>
      <c r="KHQ159" s="168"/>
      <c r="KHR159" s="168"/>
      <c r="KHS159" s="168"/>
      <c r="KHT159" s="168"/>
      <c r="KHU159" s="168"/>
      <c r="KHV159" s="168"/>
      <c r="KHW159" s="168"/>
      <c r="KHX159" s="168"/>
      <c r="KHY159" s="168"/>
      <c r="KHZ159" s="168"/>
      <c r="KIA159" s="168"/>
      <c r="KIB159" s="168"/>
      <c r="KIC159" s="168"/>
      <c r="KID159" s="168"/>
      <c r="KIE159" s="168"/>
      <c r="KIF159" s="168"/>
      <c r="KIG159" s="168"/>
      <c r="KIH159" s="168"/>
      <c r="KII159" s="168"/>
      <c r="KIJ159" s="168"/>
      <c r="KIK159" s="168"/>
      <c r="KIL159" s="168"/>
      <c r="KIM159" s="168"/>
      <c r="KIN159" s="168"/>
      <c r="KIO159" s="168"/>
      <c r="KIP159" s="168"/>
      <c r="KIQ159" s="168"/>
      <c r="KIR159" s="168"/>
      <c r="KIS159" s="168"/>
      <c r="KIT159" s="168"/>
      <c r="KIU159" s="168"/>
      <c r="KIV159" s="168"/>
      <c r="KIW159" s="168"/>
      <c r="KIX159" s="168"/>
      <c r="KIY159" s="168"/>
      <c r="KIZ159" s="168"/>
      <c r="KJA159" s="168"/>
      <c r="KJB159" s="168"/>
      <c r="KJC159" s="168"/>
      <c r="KJD159" s="168"/>
      <c r="KJE159" s="168"/>
      <c r="KJF159" s="168"/>
      <c r="KJG159" s="168"/>
      <c r="KJH159" s="168"/>
      <c r="KJI159" s="168"/>
      <c r="KJJ159" s="168"/>
      <c r="KJK159" s="168"/>
      <c r="KJL159" s="168"/>
      <c r="KJM159" s="168"/>
      <c r="KJN159" s="168"/>
      <c r="KJO159" s="168"/>
      <c r="KJP159" s="168"/>
      <c r="KJQ159" s="168"/>
      <c r="KJR159" s="168"/>
      <c r="KJS159" s="168"/>
      <c r="KJT159" s="168"/>
      <c r="KJU159" s="168"/>
      <c r="KJV159" s="168"/>
      <c r="KJW159" s="168"/>
      <c r="KJX159" s="168"/>
      <c r="KJY159" s="168"/>
      <c r="KJZ159" s="168"/>
      <c r="KKA159" s="168"/>
      <c r="KKB159" s="168"/>
      <c r="KKC159" s="168"/>
      <c r="KKD159" s="168"/>
      <c r="KKE159" s="168"/>
      <c r="KKF159" s="168"/>
      <c r="KKG159" s="168"/>
      <c r="KKH159" s="168"/>
      <c r="KKI159" s="168"/>
      <c r="KKJ159" s="168"/>
      <c r="KKK159" s="168"/>
      <c r="KKL159" s="168"/>
      <c r="KKM159" s="168"/>
      <c r="KKN159" s="168"/>
      <c r="KKO159" s="168"/>
      <c r="KKP159" s="168"/>
      <c r="KKQ159" s="168"/>
      <c r="KKR159" s="168"/>
      <c r="KKS159" s="168"/>
      <c r="KKT159" s="168"/>
      <c r="KKU159" s="168"/>
      <c r="KKV159" s="168"/>
      <c r="KKW159" s="168"/>
      <c r="KKX159" s="168"/>
      <c r="KKY159" s="168"/>
      <c r="KKZ159" s="168"/>
      <c r="KLA159" s="168"/>
      <c r="KLB159" s="168"/>
      <c r="KLC159" s="168"/>
      <c r="KLD159" s="168"/>
      <c r="KLE159" s="168"/>
      <c r="KLF159" s="168"/>
      <c r="KLG159" s="168"/>
      <c r="KLH159" s="168"/>
      <c r="KLI159" s="168"/>
      <c r="KLJ159" s="168"/>
      <c r="KLK159" s="168"/>
      <c r="KLL159" s="168"/>
      <c r="KLM159" s="168"/>
      <c r="KLN159" s="168"/>
      <c r="KLO159" s="168"/>
      <c r="KLP159" s="168"/>
      <c r="KLQ159" s="168"/>
      <c r="KLR159" s="168"/>
      <c r="KLS159" s="168"/>
      <c r="KLT159" s="168"/>
      <c r="KLU159" s="168"/>
      <c r="KLV159" s="168"/>
      <c r="KLW159" s="168"/>
      <c r="KLX159" s="168"/>
      <c r="KLY159" s="168"/>
      <c r="KLZ159" s="168"/>
      <c r="KMA159" s="168"/>
      <c r="KMB159" s="168"/>
      <c r="KMC159" s="168"/>
      <c r="KMD159" s="168"/>
      <c r="KME159" s="168"/>
      <c r="KMF159" s="168"/>
      <c r="KMG159" s="168"/>
      <c r="KMH159" s="168"/>
      <c r="KMI159" s="168"/>
      <c r="KMJ159" s="168"/>
      <c r="KMK159" s="168"/>
      <c r="KML159" s="168"/>
      <c r="KMM159" s="168"/>
      <c r="KMN159" s="168"/>
      <c r="KMO159" s="168"/>
      <c r="KMP159" s="168"/>
      <c r="KMQ159" s="168"/>
      <c r="KMR159" s="168"/>
      <c r="KMS159" s="168"/>
      <c r="KMT159" s="168"/>
      <c r="KMU159" s="168"/>
      <c r="KMV159" s="168"/>
      <c r="KMW159" s="168"/>
      <c r="KMX159" s="168"/>
      <c r="KMY159" s="168"/>
      <c r="KMZ159" s="168"/>
      <c r="KNA159" s="168"/>
      <c r="KNB159" s="168"/>
      <c r="KNC159" s="168"/>
      <c r="KND159" s="168"/>
      <c r="KNE159" s="168"/>
      <c r="KNF159" s="168"/>
      <c r="KNG159" s="168"/>
      <c r="KNH159" s="168"/>
      <c r="KNI159" s="168"/>
      <c r="KNJ159" s="168"/>
      <c r="KNK159" s="168"/>
      <c r="KNL159" s="168"/>
      <c r="KNM159" s="168"/>
      <c r="KNN159" s="168"/>
      <c r="KNO159" s="168"/>
      <c r="KNP159" s="168"/>
      <c r="KNQ159" s="168"/>
      <c r="KNR159" s="168"/>
      <c r="KNS159" s="168"/>
      <c r="KNT159" s="168"/>
      <c r="KNU159" s="168"/>
      <c r="KNV159" s="168"/>
      <c r="KNW159" s="168"/>
      <c r="KNX159" s="168"/>
      <c r="KNY159" s="168"/>
      <c r="KNZ159" s="168"/>
      <c r="KOA159" s="168"/>
      <c r="KOB159" s="168"/>
      <c r="KOC159" s="168"/>
      <c r="KOD159" s="168"/>
      <c r="KOE159" s="168"/>
      <c r="KOF159" s="168"/>
      <c r="KOG159" s="168"/>
      <c r="KOH159" s="168"/>
      <c r="KOI159" s="168"/>
      <c r="KOJ159" s="168"/>
      <c r="KOK159" s="168"/>
      <c r="KOL159" s="168"/>
      <c r="KOM159" s="168"/>
      <c r="KON159" s="168"/>
      <c r="KOO159" s="168"/>
      <c r="KOP159" s="168"/>
      <c r="KOQ159" s="168"/>
      <c r="KOR159" s="168"/>
      <c r="KOS159" s="168"/>
      <c r="KOT159" s="168"/>
      <c r="KOU159" s="168"/>
      <c r="KOV159" s="168"/>
      <c r="KOW159" s="168"/>
      <c r="KOX159" s="168"/>
      <c r="KOY159" s="168"/>
      <c r="KOZ159" s="168"/>
      <c r="KPA159" s="168"/>
      <c r="KPB159" s="168"/>
      <c r="KPC159" s="168"/>
      <c r="KPD159" s="168"/>
      <c r="KPE159" s="168"/>
      <c r="KPF159" s="168"/>
      <c r="KPG159" s="168"/>
      <c r="KPH159" s="168"/>
      <c r="KPI159" s="168"/>
      <c r="KPJ159" s="168"/>
      <c r="KPK159" s="168"/>
      <c r="KPL159" s="168"/>
      <c r="KPM159" s="168"/>
      <c r="KPN159" s="168"/>
      <c r="KPO159" s="168"/>
      <c r="KPP159" s="168"/>
      <c r="KPQ159" s="168"/>
      <c r="KPR159" s="168"/>
      <c r="KPS159" s="168"/>
      <c r="KPT159" s="168"/>
      <c r="KPU159" s="168"/>
      <c r="KPV159" s="168"/>
      <c r="KPW159" s="168"/>
      <c r="KPX159" s="168"/>
      <c r="KPY159" s="168"/>
      <c r="KPZ159" s="168"/>
      <c r="KQA159" s="168"/>
      <c r="KQB159" s="168"/>
      <c r="KQC159" s="168"/>
      <c r="KQD159" s="168"/>
      <c r="KQE159" s="168"/>
      <c r="KQF159" s="168"/>
      <c r="KQG159" s="168"/>
      <c r="KQH159" s="168"/>
      <c r="KQI159" s="168"/>
      <c r="KQJ159" s="168"/>
      <c r="KQK159" s="168"/>
      <c r="KQL159" s="168"/>
      <c r="KQM159" s="168"/>
      <c r="KQN159" s="168"/>
      <c r="KQO159" s="168"/>
      <c r="KQP159" s="168"/>
      <c r="KQQ159" s="168"/>
      <c r="KQR159" s="168"/>
      <c r="KQS159" s="168"/>
      <c r="KQT159" s="168"/>
      <c r="KQU159" s="168"/>
      <c r="KQV159" s="168"/>
      <c r="KQW159" s="168"/>
      <c r="KQX159" s="168"/>
      <c r="KQY159" s="168"/>
      <c r="KQZ159" s="168"/>
      <c r="KRA159" s="168"/>
      <c r="KRB159" s="168"/>
      <c r="KRC159" s="168"/>
      <c r="KRD159" s="168"/>
      <c r="KRE159" s="168"/>
      <c r="KRF159" s="168"/>
      <c r="KRG159" s="168"/>
      <c r="KRH159" s="168"/>
      <c r="KRI159" s="168"/>
      <c r="KRJ159" s="168"/>
      <c r="KRK159" s="168"/>
      <c r="KRL159" s="168"/>
      <c r="KRM159" s="168"/>
      <c r="KRN159" s="168"/>
      <c r="KRO159" s="168"/>
      <c r="KRP159" s="168"/>
      <c r="KRQ159" s="168"/>
      <c r="KRR159" s="168"/>
      <c r="KRS159" s="168"/>
      <c r="KRT159" s="168"/>
      <c r="KRU159" s="168"/>
      <c r="KRV159" s="168"/>
      <c r="KRW159" s="168"/>
      <c r="KRX159" s="168"/>
      <c r="KRY159" s="168"/>
      <c r="KRZ159" s="168"/>
      <c r="KSA159" s="168"/>
      <c r="KSB159" s="168"/>
      <c r="KSC159" s="168"/>
      <c r="KSD159" s="168"/>
      <c r="KSE159" s="168"/>
      <c r="KSF159" s="168"/>
      <c r="KSG159" s="168"/>
      <c r="KSH159" s="168"/>
      <c r="KSI159" s="168"/>
      <c r="KSJ159" s="168"/>
      <c r="KSK159" s="168"/>
      <c r="KSL159" s="168"/>
      <c r="KSM159" s="168"/>
      <c r="KSN159" s="168"/>
      <c r="KSO159" s="168"/>
      <c r="KSP159" s="168"/>
      <c r="KSQ159" s="168"/>
      <c r="KSR159" s="168"/>
      <c r="KSS159" s="168"/>
      <c r="KST159" s="168"/>
      <c r="KSU159" s="168"/>
      <c r="KSV159" s="168"/>
      <c r="KSW159" s="168"/>
      <c r="KSX159" s="168"/>
      <c r="KSY159" s="168"/>
      <c r="KSZ159" s="168"/>
      <c r="KTA159" s="168"/>
      <c r="KTB159" s="168"/>
      <c r="KTC159" s="168"/>
      <c r="KTD159" s="168"/>
      <c r="KTE159" s="168"/>
      <c r="KTF159" s="168"/>
      <c r="KTG159" s="168"/>
      <c r="KTH159" s="168"/>
      <c r="KTI159" s="168"/>
      <c r="KTJ159" s="168"/>
      <c r="KTK159" s="168"/>
      <c r="KTL159" s="168"/>
      <c r="KTM159" s="168"/>
      <c r="KTN159" s="168"/>
      <c r="KTO159" s="168"/>
      <c r="KTP159" s="168"/>
      <c r="KTQ159" s="168"/>
      <c r="KTR159" s="168"/>
      <c r="KTS159" s="168"/>
      <c r="KTT159" s="168"/>
      <c r="KTU159" s="168"/>
      <c r="KTV159" s="168"/>
      <c r="KTW159" s="168"/>
      <c r="KTX159" s="168"/>
      <c r="KTY159" s="168"/>
      <c r="KTZ159" s="168"/>
      <c r="KUA159" s="168"/>
      <c r="KUB159" s="168"/>
      <c r="KUC159" s="168"/>
      <c r="KUD159" s="168"/>
      <c r="KUE159" s="168"/>
      <c r="KUF159" s="168"/>
      <c r="KUG159" s="168"/>
      <c r="KUH159" s="168"/>
      <c r="KUI159" s="168"/>
      <c r="KUJ159" s="168"/>
      <c r="KUK159" s="168"/>
      <c r="KUL159" s="168"/>
      <c r="KUM159" s="168"/>
      <c r="KUN159" s="168"/>
      <c r="KUO159" s="168"/>
      <c r="KUP159" s="168"/>
      <c r="KUQ159" s="168"/>
      <c r="KUR159" s="168"/>
      <c r="KUS159" s="168"/>
      <c r="KUT159" s="168"/>
      <c r="KUU159" s="168"/>
      <c r="KUV159" s="168"/>
      <c r="KUW159" s="168"/>
      <c r="KUX159" s="168"/>
      <c r="KUY159" s="168"/>
      <c r="KUZ159" s="168"/>
      <c r="KVA159" s="168"/>
      <c r="KVB159" s="168"/>
      <c r="KVC159" s="168"/>
      <c r="KVD159" s="168"/>
      <c r="KVE159" s="168"/>
      <c r="KVF159" s="168"/>
      <c r="KVG159" s="168"/>
      <c r="KVH159" s="168"/>
      <c r="KVI159" s="168"/>
      <c r="KVJ159" s="168"/>
      <c r="KVK159" s="168"/>
      <c r="KVL159" s="168"/>
      <c r="KVM159" s="168"/>
      <c r="KVN159" s="168"/>
      <c r="KVO159" s="168"/>
      <c r="KVP159" s="168"/>
      <c r="KVQ159" s="168"/>
      <c r="KVR159" s="168"/>
      <c r="KVS159" s="168"/>
      <c r="KVT159" s="168"/>
      <c r="KVU159" s="168"/>
      <c r="KVV159" s="168"/>
      <c r="KVW159" s="168"/>
      <c r="KVX159" s="168"/>
      <c r="KVY159" s="168"/>
      <c r="KVZ159" s="168"/>
      <c r="KWA159" s="168"/>
      <c r="KWB159" s="168"/>
      <c r="KWC159" s="168"/>
      <c r="KWD159" s="168"/>
      <c r="KWE159" s="168"/>
      <c r="KWF159" s="168"/>
      <c r="KWG159" s="168"/>
      <c r="KWH159" s="168"/>
      <c r="KWI159" s="168"/>
      <c r="KWJ159" s="168"/>
      <c r="KWK159" s="168"/>
      <c r="KWL159" s="168"/>
      <c r="KWM159" s="168"/>
      <c r="KWN159" s="168"/>
      <c r="KWO159" s="168"/>
      <c r="KWP159" s="168"/>
      <c r="KWQ159" s="168"/>
      <c r="KWR159" s="168"/>
      <c r="KWS159" s="168"/>
      <c r="KWT159" s="168"/>
      <c r="KWU159" s="168"/>
      <c r="KWV159" s="168"/>
      <c r="KWW159" s="168"/>
      <c r="KWX159" s="168"/>
      <c r="KWY159" s="168"/>
      <c r="KWZ159" s="168"/>
      <c r="KXA159" s="168"/>
      <c r="KXB159" s="168"/>
      <c r="KXC159" s="168"/>
      <c r="KXD159" s="168"/>
      <c r="KXE159" s="168"/>
      <c r="KXF159" s="168"/>
      <c r="KXG159" s="168"/>
      <c r="KXH159" s="168"/>
      <c r="KXI159" s="168"/>
      <c r="KXJ159" s="168"/>
      <c r="KXK159" s="168"/>
      <c r="KXL159" s="168"/>
      <c r="KXM159" s="168"/>
      <c r="KXN159" s="168"/>
      <c r="KXO159" s="168"/>
      <c r="KXP159" s="168"/>
      <c r="KXQ159" s="168"/>
      <c r="KXR159" s="168"/>
      <c r="KXS159" s="168"/>
      <c r="KXT159" s="168"/>
      <c r="KXU159" s="168"/>
      <c r="KXV159" s="168"/>
      <c r="KXW159" s="168"/>
      <c r="KXX159" s="168"/>
      <c r="KXY159" s="168"/>
      <c r="KXZ159" s="168"/>
      <c r="KYA159" s="168"/>
      <c r="KYB159" s="168"/>
      <c r="KYC159" s="168"/>
      <c r="KYD159" s="168"/>
      <c r="KYE159" s="168"/>
      <c r="KYF159" s="168"/>
      <c r="KYG159" s="168"/>
      <c r="KYH159" s="168"/>
      <c r="KYI159" s="168"/>
      <c r="KYJ159" s="168"/>
      <c r="KYK159" s="168"/>
      <c r="KYL159" s="168"/>
      <c r="KYM159" s="168"/>
      <c r="KYN159" s="168"/>
      <c r="KYO159" s="168"/>
      <c r="KYP159" s="168"/>
      <c r="KYQ159" s="168"/>
      <c r="KYR159" s="168"/>
      <c r="KYS159" s="168"/>
      <c r="KYT159" s="168"/>
      <c r="KYU159" s="168"/>
      <c r="KYV159" s="168"/>
      <c r="KYW159" s="168"/>
      <c r="KYX159" s="168"/>
      <c r="KYY159" s="168"/>
      <c r="KYZ159" s="168"/>
      <c r="KZA159" s="168"/>
      <c r="KZB159" s="168"/>
      <c r="KZC159" s="168"/>
      <c r="KZD159" s="168"/>
      <c r="KZE159" s="168"/>
      <c r="KZF159" s="168"/>
      <c r="KZG159" s="168"/>
      <c r="KZH159" s="168"/>
      <c r="KZI159" s="168"/>
      <c r="KZJ159" s="168"/>
      <c r="KZK159" s="168"/>
      <c r="KZL159" s="168"/>
      <c r="KZM159" s="168"/>
      <c r="KZN159" s="168"/>
      <c r="KZO159" s="168"/>
      <c r="KZP159" s="168"/>
      <c r="KZQ159" s="168"/>
      <c r="KZR159" s="168"/>
      <c r="KZS159" s="168"/>
      <c r="KZT159" s="168"/>
      <c r="KZU159" s="168"/>
      <c r="KZV159" s="168"/>
      <c r="KZW159" s="168"/>
      <c r="KZX159" s="168"/>
      <c r="KZY159" s="168"/>
      <c r="KZZ159" s="168"/>
      <c r="LAA159" s="168"/>
      <c r="LAB159" s="168"/>
      <c r="LAC159" s="168"/>
      <c r="LAD159" s="168"/>
      <c r="LAE159" s="168"/>
      <c r="LAF159" s="168"/>
      <c r="LAG159" s="168"/>
      <c r="LAH159" s="168"/>
      <c r="LAI159" s="168"/>
      <c r="LAJ159" s="168"/>
      <c r="LAK159" s="168"/>
      <c r="LAL159" s="168"/>
      <c r="LAM159" s="168"/>
      <c r="LAN159" s="168"/>
      <c r="LAO159" s="168"/>
      <c r="LAP159" s="168"/>
      <c r="LAQ159" s="168"/>
      <c r="LAR159" s="168"/>
      <c r="LAS159" s="168"/>
      <c r="LAT159" s="168"/>
      <c r="LAU159" s="168"/>
      <c r="LAV159" s="168"/>
      <c r="LAW159" s="168"/>
      <c r="LAX159" s="168"/>
      <c r="LAY159" s="168"/>
      <c r="LAZ159" s="168"/>
      <c r="LBA159" s="168"/>
      <c r="LBB159" s="168"/>
      <c r="LBC159" s="168"/>
      <c r="LBD159" s="168"/>
      <c r="LBE159" s="168"/>
      <c r="LBF159" s="168"/>
      <c r="LBG159" s="168"/>
      <c r="LBH159" s="168"/>
      <c r="LBI159" s="168"/>
      <c r="LBJ159" s="168"/>
      <c r="LBK159" s="168"/>
      <c r="LBL159" s="168"/>
      <c r="LBM159" s="168"/>
      <c r="LBN159" s="168"/>
      <c r="LBO159" s="168"/>
      <c r="LBP159" s="168"/>
      <c r="LBQ159" s="168"/>
      <c r="LBR159" s="168"/>
      <c r="LBS159" s="168"/>
      <c r="LBT159" s="168"/>
      <c r="LBU159" s="168"/>
      <c r="LBV159" s="168"/>
      <c r="LBW159" s="168"/>
      <c r="LBX159" s="168"/>
      <c r="LBY159" s="168"/>
      <c r="LBZ159" s="168"/>
      <c r="LCA159" s="168"/>
      <c r="LCB159" s="168"/>
      <c r="LCC159" s="168"/>
      <c r="LCD159" s="168"/>
      <c r="LCE159" s="168"/>
      <c r="LCF159" s="168"/>
      <c r="LCG159" s="168"/>
      <c r="LCH159" s="168"/>
      <c r="LCI159" s="168"/>
      <c r="LCJ159" s="168"/>
      <c r="LCK159" s="168"/>
      <c r="LCL159" s="168"/>
      <c r="LCM159" s="168"/>
      <c r="LCN159" s="168"/>
      <c r="LCO159" s="168"/>
      <c r="LCP159" s="168"/>
      <c r="LCQ159" s="168"/>
      <c r="LCR159" s="168"/>
      <c r="LCS159" s="168"/>
      <c r="LCT159" s="168"/>
      <c r="LCU159" s="168"/>
      <c r="LCV159" s="168"/>
      <c r="LCW159" s="168"/>
      <c r="LCX159" s="168"/>
      <c r="LCY159" s="168"/>
      <c r="LCZ159" s="168"/>
      <c r="LDA159" s="168"/>
      <c r="LDB159" s="168"/>
      <c r="LDC159" s="168"/>
      <c r="LDD159" s="168"/>
      <c r="LDE159" s="168"/>
      <c r="LDF159" s="168"/>
      <c r="LDG159" s="168"/>
      <c r="LDH159" s="168"/>
      <c r="LDI159" s="168"/>
      <c r="LDJ159" s="168"/>
      <c r="LDK159" s="168"/>
      <c r="LDL159" s="168"/>
      <c r="LDM159" s="168"/>
      <c r="LDN159" s="168"/>
      <c r="LDO159" s="168"/>
      <c r="LDP159" s="168"/>
      <c r="LDQ159" s="168"/>
      <c r="LDR159" s="168"/>
      <c r="LDS159" s="168"/>
      <c r="LDT159" s="168"/>
      <c r="LDU159" s="168"/>
      <c r="LDV159" s="168"/>
      <c r="LDW159" s="168"/>
      <c r="LDX159" s="168"/>
      <c r="LDY159" s="168"/>
      <c r="LDZ159" s="168"/>
      <c r="LEA159" s="168"/>
      <c r="LEB159" s="168"/>
      <c r="LEC159" s="168"/>
      <c r="LED159" s="168"/>
      <c r="LEE159" s="168"/>
      <c r="LEF159" s="168"/>
      <c r="LEG159" s="168"/>
      <c r="LEH159" s="168"/>
      <c r="LEI159" s="168"/>
      <c r="LEJ159" s="168"/>
      <c r="LEK159" s="168"/>
      <c r="LEL159" s="168"/>
      <c r="LEM159" s="168"/>
      <c r="LEN159" s="168"/>
      <c r="LEO159" s="168"/>
      <c r="LEP159" s="168"/>
      <c r="LEQ159" s="168"/>
      <c r="LER159" s="168"/>
      <c r="LES159" s="168"/>
      <c r="LET159" s="168"/>
      <c r="LEU159" s="168"/>
      <c r="LEV159" s="168"/>
      <c r="LEW159" s="168"/>
      <c r="LEX159" s="168"/>
      <c r="LEY159" s="168"/>
      <c r="LEZ159" s="168"/>
      <c r="LFA159" s="168"/>
      <c r="LFB159" s="168"/>
      <c r="LFC159" s="168"/>
      <c r="LFD159" s="168"/>
      <c r="LFE159" s="168"/>
      <c r="LFF159" s="168"/>
      <c r="LFG159" s="168"/>
      <c r="LFH159" s="168"/>
      <c r="LFI159" s="168"/>
      <c r="LFJ159" s="168"/>
      <c r="LFK159" s="168"/>
      <c r="LFL159" s="168"/>
      <c r="LFM159" s="168"/>
      <c r="LFN159" s="168"/>
      <c r="LFO159" s="168"/>
      <c r="LFP159" s="168"/>
      <c r="LFQ159" s="168"/>
      <c r="LFR159" s="168"/>
      <c r="LFS159" s="168"/>
      <c r="LFT159" s="168"/>
      <c r="LFU159" s="168"/>
      <c r="LFV159" s="168"/>
      <c r="LFW159" s="168"/>
      <c r="LFX159" s="168"/>
      <c r="LFY159" s="168"/>
      <c r="LFZ159" s="168"/>
      <c r="LGA159" s="168"/>
      <c r="LGB159" s="168"/>
      <c r="LGC159" s="168"/>
      <c r="LGD159" s="168"/>
      <c r="LGE159" s="168"/>
      <c r="LGF159" s="168"/>
      <c r="LGG159" s="168"/>
      <c r="LGH159" s="168"/>
      <c r="LGI159" s="168"/>
      <c r="LGJ159" s="168"/>
      <c r="LGK159" s="168"/>
      <c r="LGL159" s="168"/>
      <c r="LGM159" s="168"/>
      <c r="LGN159" s="168"/>
      <c r="LGO159" s="168"/>
      <c r="LGP159" s="168"/>
      <c r="LGQ159" s="168"/>
      <c r="LGR159" s="168"/>
      <c r="LGS159" s="168"/>
      <c r="LGT159" s="168"/>
      <c r="LGU159" s="168"/>
      <c r="LGV159" s="168"/>
      <c r="LGW159" s="168"/>
      <c r="LGX159" s="168"/>
      <c r="LGY159" s="168"/>
      <c r="LGZ159" s="168"/>
      <c r="LHA159" s="168"/>
      <c r="LHB159" s="168"/>
      <c r="LHC159" s="168"/>
      <c r="LHD159" s="168"/>
      <c r="LHE159" s="168"/>
      <c r="LHF159" s="168"/>
      <c r="LHG159" s="168"/>
      <c r="LHH159" s="168"/>
      <c r="LHI159" s="168"/>
      <c r="LHJ159" s="168"/>
      <c r="LHK159" s="168"/>
      <c r="LHL159" s="168"/>
      <c r="LHM159" s="168"/>
      <c r="LHN159" s="168"/>
      <c r="LHO159" s="168"/>
      <c r="LHP159" s="168"/>
      <c r="LHQ159" s="168"/>
      <c r="LHR159" s="168"/>
      <c r="LHS159" s="168"/>
      <c r="LHT159" s="168"/>
      <c r="LHU159" s="168"/>
      <c r="LHV159" s="168"/>
      <c r="LHW159" s="168"/>
      <c r="LHX159" s="168"/>
      <c r="LHY159" s="168"/>
      <c r="LHZ159" s="168"/>
      <c r="LIA159" s="168"/>
      <c r="LIB159" s="168"/>
      <c r="LIC159" s="168"/>
      <c r="LID159" s="168"/>
      <c r="LIE159" s="168"/>
      <c r="LIF159" s="168"/>
      <c r="LIG159" s="168"/>
      <c r="LIH159" s="168"/>
      <c r="LII159" s="168"/>
      <c r="LIJ159" s="168"/>
      <c r="LIK159" s="168"/>
      <c r="LIL159" s="168"/>
      <c r="LIM159" s="168"/>
      <c r="LIN159" s="168"/>
      <c r="LIO159" s="168"/>
      <c r="LIP159" s="168"/>
      <c r="LIQ159" s="168"/>
      <c r="LIR159" s="168"/>
      <c r="LIS159" s="168"/>
      <c r="LIT159" s="168"/>
      <c r="LIU159" s="168"/>
      <c r="LIV159" s="168"/>
      <c r="LIW159" s="168"/>
      <c r="LIX159" s="168"/>
      <c r="LIY159" s="168"/>
      <c r="LIZ159" s="168"/>
      <c r="LJA159" s="168"/>
      <c r="LJB159" s="168"/>
      <c r="LJC159" s="168"/>
      <c r="LJD159" s="168"/>
      <c r="LJE159" s="168"/>
      <c r="LJF159" s="168"/>
      <c r="LJG159" s="168"/>
      <c r="LJH159" s="168"/>
      <c r="LJI159" s="168"/>
      <c r="LJJ159" s="168"/>
      <c r="LJK159" s="168"/>
      <c r="LJL159" s="168"/>
      <c r="LJM159" s="168"/>
      <c r="LJN159" s="168"/>
      <c r="LJO159" s="168"/>
      <c r="LJP159" s="168"/>
      <c r="LJQ159" s="168"/>
      <c r="LJR159" s="168"/>
      <c r="LJS159" s="168"/>
      <c r="LJT159" s="168"/>
      <c r="LJU159" s="168"/>
      <c r="LJV159" s="168"/>
      <c r="LJW159" s="168"/>
      <c r="LJX159" s="168"/>
      <c r="LJY159" s="168"/>
      <c r="LJZ159" s="168"/>
      <c r="LKA159" s="168"/>
      <c r="LKB159" s="168"/>
      <c r="LKC159" s="168"/>
      <c r="LKD159" s="168"/>
      <c r="LKE159" s="168"/>
      <c r="LKF159" s="168"/>
      <c r="LKG159" s="168"/>
      <c r="LKH159" s="168"/>
      <c r="LKI159" s="168"/>
      <c r="LKJ159" s="168"/>
      <c r="LKK159" s="168"/>
      <c r="LKL159" s="168"/>
      <c r="LKM159" s="168"/>
      <c r="LKN159" s="168"/>
      <c r="LKO159" s="168"/>
      <c r="LKP159" s="168"/>
      <c r="LKQ159" s="168"/>
      <c r="LKR159" s="168"/>
      <c r="LKS159" s="168"/>
      <c r="LKT159" s="168"/>
      <c r="LKU159" s="168"/>
      <c r="LKV159" s="168"/>
      <c r="LKW159" s="168"/>
      <c r="LKX159" s="168"/>
      <c r="LKY159" s="168"/>
      <c r="LKZ159" s="168"/>
      <c r="LLA159" s="168"/>
      <c r="LLB159" s="168"/>
      <c r="LLC159" s="168"/>
      <c r="LLD159" s="168"/>
      <c r="LLE159" s="168"/>
      <c r="LLF159" s="168"/>
      <c r="LLG159" s="168"/>
      <c r="LLH159" s="168"/>
      <c r="LLI159" s="168"/>
      <c r="LLJ159" s="168"/>
      <c r="LLK159" s="168"/>
      <c r="LLL159" s="168"/>
      <c r="LLM159" s="168"/>
      <c r="LLN159" s="168"/>
      <c r="LLO159" s="168"/>
      <c r="LLP159" s="168"/>
      <c r="LLQ159" s="168"/>
      <c r="LLR159" s="168"/>
      <c r="LLS159" s="168"/>
      <c r="LLT159" s="168"/>
      <c r="LLU159" s="168"/>
      <c r="LLV159" s="168"/>
      <c r="LLW159" s="168"/>
      <c r="LLX159" s="168"/>
      <c r="LLY159" s="168"/>
      <c r="LLZ159" s="168"/>
      <c r="LMA159" s="168"/>
      <c r="LMB159" s="168"/>
      <c r="LMC159" s="168"/>
      <c r="LMD159" s="168"/>
      <c r="LME159" s="168"/>
      <c r="LMF159" s="168"/>
      <c r="LMG159" s="168"/>
      <c r="LMH159" s="168"/>
      <c r="LMI159" s="168"/>
      <c r="LMJ159" s="168"/>
      <c r="LMK159" s="168"/>
      <c r="LML159" s="168"/>
      <c r="LMM159" s="168"/>
      <c r="LMN159" s="168"/>
      <c r="LMO159" s="168"/>
      <c r="LMP159" s="168"/>
      <c r="LMQ159" s="168"/>
      <c r="LMR159" s="168"/>
      <c r="LMS159" s="168"/>
      <c r="LMT159" s="168"/>
      <c r="LMU159" s="168"/>
      <c r="LMV159" s="168"/>
      <c r="LMW159" s="168"/>
      <c r="LMX159" s="168"/>
      <c r="LMY159" s="168"/>
      <c r="LMZ159" s="168"/>
      <c r="LNA159" s="168"/>
      <c r="LNB159" s="168"/>
      <c r="LNC159" s="168"/>
      <c r="LND159" s="168"/>
      <c r="LNE159" s="168"/>
      <c r="LNF159" s="168"/>
      <c r="LNG159" s="168"/>
      <c r="LNH159" s="168"/>
      <c r="LNI159" s="168"/>
      <c r="LNJ159" s="168"/>
      <c r="LNK159" s="168"/>
      <c r="LNL159" s="168"/>
      <c r="LNM159" s="168"/>
      <c r="LNN159" s="168"/>
      <c r="LNO159" s="168"/>
      <c r="LNP159" s="168"/>
      <c r="LNQ159" s="168"/>
      <c r="LNR159" s="168"/>
      <c r="LNS159" s="168"/>
      <c r="LNT159" s="168"/>
      <c r="LNU159" s="168"/>
      <c r="LNV159" s="168"/>
      <c r="LNW159" s="168"/>
      <c r="LNX159" s="168"/>
      <c r="LNY159" s="168"/>
      <c r="LNZ159" s="168"/>
      <c r="LOA159" s="168"/>
      <c r="LOB159" s="168"/>
      <c r="LOC159" s="168"/>
      <c r="LOD159" s="168"/>
      <c r="LOE159" s="168"/>
      <c r="LOF159" s="168"/>
      <c r="LOG159" s="168"/>
      <c r="LOH159" s="168"/>
      <c r="LOI159" s="168"/>
      <c r="LOJ159" s="168"/>
      <c r="LOK159" s="168"/>
      <c r="LOL159" s="168"/>
      <c r="LOM159" s="168"/>
      <c r="LON159" s="168"/>
      <c r="LOO159" s="168"/>
      <c r="LOP159" s="168"/>
      <c r="LOQ159" s="168"/>
      <c r="LOR159" s="168"/>
      <c r="LOS159" s="168"/>
      <c r="LOT159" s="168"/>
      <c r="LOU159" s="168"/>
      <c r="LOV159" s="168"/>
      <c r="LOW159" s="168"/>
      <c r="LOX159" s="168"/>
      <c r="LOY159" s="168"/>
      <c r="LOZ159" s="168"/>
      <c r="LPA159" s="168"/>
      <c r="LPB159" s="168"/>
      <c r="LPC159" s="168"/>
      <c r="LPD159" s="168"/>
      <c r="LPE159" s="168"/>
      <c r="LPF159" s="168"/>
      <c r="LPG159" s="168"/>
      <c r="LPH159" s="168"/>
      <c r="LPI159" s="168"/>
      <c r="LPJ159" s="168"/>
      <c r="LPK159" s="168"/>
      <c r="LPL159" s="168"/>
      <c r="LPM159" s="168"/>
      <c r="LPN159" s="168"/>
      <c r="LPO159" s="168"/>
      <c r="LPP159" s="168"/>
      <c r="LPQ159" s="168"/>
      <c r="LPR159" s="168"/>
      <c r="LPS159" s="168"/>
      <c r="LPT159" s="168"/>
      <c r="LPU159" s="168"/>
      <c r="LPV159" s="168"/>
      <c r="LPW159" s="168"/>
      <c r="LPX159" s="168"/>
      <c r="LPY159" s="168"/>
      <c r="LPZ159" s="168"/>
      <c r="LQA159" s="168"/>
      <c r="LQB159" s="168"/>
      <c r="LQC159" s="168"/>
      <c r="LQD159" s="168"/>
      <c r="LQE159" s="168"/>
      <c r="LQF159" s="168"/>
      <c r="LQG159" s="168"/>
      <c r="LQH159" s="168"/>
      <c r="LQI159" s="168"/>
      <c r="LQJ159" s="168"/>
      <c r="LQK159" s="168"/>
      <c r="LQL159" s="168"/>
      <c r="LQM159" s="168"/>
      <c r="LQN159" s="168"/>
      <c r="LQO159" s="168"/>
      <c r="LQP159" s="168"/>
      <c r="LQQ159" s="168"/>
      <c r="LQR159" s="168"/>
      <c r="LQS159" s="168"/>
      <c r="LQT159" s="168"/>
      <c r="LQU159" s="168"/>
      <c r="LQV159" s="168"/>
      <c r="LQW159" s="168"/>
      <c r="LQX159" s="168"/>
      <c r="LQY159" s="168"/>
      <c r="LQZ159" s="168"/>
      <c r="LRA159" s="168"/>
      <c r="LRB159" s="168"/>
      <c r="LRC159" s="168"/>
      <c r="LRD159" s="168"/>
      <c r="LRE159" s="168"/>
      <c r="LRF159" s="168"/>
      <c r="LRG159" s="168"/>
      <c r="LRH159" s="168"/>
      <c r="LRI159" s="168"/>
      <c r="LRJ159" s="168"/>
      <c r="LRK159" s="168"/>
      <c r="LRL159" s="168"/>
      <c r="LRM159" s="168"/>
      <c r="LRN159" s="168"/>
      <c r="LRO159" s="168"/>
      <c r="LRP159" s="168"/>
      <c r="LRQ159" s="168"/>
      <c r="LRR159" s="168"/>
      <c r="LRS159" s="168"/>
      <c r="LRT159" s="168"/>
      <c r="LRU159" s="168"/>
      <c r="LRV159" s="168"/>
      <c r="LRW159" s="168"/>
      <c r="LRX159" s="168"/>
      <c r="LRY159" s="168"/>
      <c r="LRZ159" s="168"/>
      <c r="LSA159" s="168"/>
      <c r="LSB159" s="168"/>
      <c r="LSC159" s="168"/>
      <c r="LSD159" s="168"/>
      <c r="LSE159" s="168"/>
      <c r="LSF159" s="168"/>
      <c r="LSG159" s="168"/>
      <c r="LSH159" s="168"/>
      <c r="LSI159" s="168"/>
      <c r="LSJ159" s="168"/>
      <c r="LSK159" s="168"/>
      <c r="LSL159" s="168"/>
      <c r="LSM159" s="168"/>
      <c r="LSN159" s="168"/>
      <c r="LSO159" s="168"/>
      <c r="LSP159" s="168"/>
      <c r="LSQ159" s="168"/>
      <c r="LSR159" s="168"/>
      <c r="LSS159" s="168"/>
      <c r="LST159" s="168"/>
      <c r="LSU159" s="168"/>
      <c r="LSV159" s="168"/>
      <c r="LSW159" s="168"/>
      <c r="LSX159" s="168"/>
      <c r="LSY159" s="168"/>
      <c r="LSZ159" s="168"/>
      <c r="LTA159" s="168"/>
      <c r="LTB159" s="168"/>
      <c r="LTC159" s="168"/>
      <c r="LTD159" s="168"/>
      <c r="LTE159" s="168"/>
      <c r="LTF159" s="168"/>
      <c r="LTG159" s="168"/>
      <c r="LTH159" s="168"/>
      <c r="LTI159" s="168"/>
      <c r="LTJ159" s="168"/>
      <c r="LTK159" s="168"/>
      <c r="LTL159" s="168"/>
      <c r="LTM159" s="168"/>
      <c r="LTN159" s="168"/>
      <c r="LTO159" s="168"/>
      <c r="LTP159" s="168"/>
      <c r="LTQ159" s="168"/>
      <c r="LTR159" s="168"/>
      <c r="LTS159" s="168"/>
      <c r="LTT159" s="168"/>
      <c r="LTU159" s="168"/>
      <c r="LTV159" s="168"/>
      <c r="LTW159" s="168"/>
      <c r="LTX159" s="168"/>
      <c r="LTY159" s="168"/>
      <c r="LTZ159" s="168"/>
      <c r="LUA159" s="168"/>
      <c r="LUB159" s="168"/>
      <c r="LUC159" s="168"/>
      <c r="LUD159" s="168"/>
      <c r="LUE159" s="168"/>
      <c r="LUF159" s="168"/>
      <c r="LUG159" s="168"/>
      <c r="LUH159" s="168"/>
      <c r="LUI159" s="168"/>
      <c r="LUJ159" s="168"/>
      <c r="LUK159" s="168"/>
      <c r="LUL159" s="168"/>
      <c r="LUM159" s="168"/>
      <c r="LUN159" s="168"/>
      <c r="LUO159" s="168"/>
      <c r="LUP159" s="168"/>
      <c r="LUQ159" s="168"/>
      <c r="LUR159" s="168"/>
      <c r="LUS159" s="168"/>
      <c r="LUT159" s="168"/>
      <c r="LUU159" s="168"/>
      <c r="LUV159" s="168"/>
      <c r="LUW159" s="168"/>
      <c r="LUX159" s="168"/>
      <c r="LUY159" s="168"/>
      <c r="LUZ159" s="168"/>
      <c r="LVA159" s="168"/>
      <c r="LVB159" s="168"/>
      <c r="LVC159" s="168"/>
      <c r="LVD159" s="168"/>
      <c r="LVE159" s="168"/>
      <c r="LVF159" s="168"/>
      <c r="LVG159" s="168"/>
      <c r="LVH159" s="168"/>
      <c r="LVI159" s="168"/>
      <c r="LVJ159" s="168"/>
      <c r="LVK159" s="168"/>
      <c r="LVL159" s="168"/>
      <c r="LVM159" s="168"/>
      <c r="LVN159" s="168"/>
      <c r="LVO159" s="168"/>
      <c r="LVP159" s="168"/>
      <c r="LVQ159" s="168"/>
      <c r="LVR159" s="168"/>
      <c r="LVS159" s="168"/>
      <c r="LVT159" s="168"/>
      <c r="LVU159" s="168"/>
      <c r="LVV159" s="168"/>
      <c r="LVW159" s="168"/>
      <c r="LVX159" s="168"/>
      <c r="LVY159" s="168"/>
      <c r="LVZ159" s="168"/>
      <c r="LWA159" s="168"/>
      <c r="LWB159" s="168"/>
      <c r="LWC159" s="168"/>
      <c r="LWD159" s="168"/>
      <c r="LWE159" s="168"/>
      <c r="LWF159" s="168"/>
      <c r="LWG159" s="168"/>
      <c r="LWH159" s="168"/>
      <c r="LWI159" s="168"/>
      <c r="LWJ159" s="168"/>
      <c r="LWK159" s="168"/>
      <c r="LWL159" s="168"/>
      <c r="LWM159" s="168"/>
      <c r="LWN159" s="168"/>
      <c r="LWO159" s="168"/>
      <c r="LWP159" s="168"/>
      <c r="LWQ159" s="168"/>
      <c r="LWR159" s="168"/>
      <c r="LWS159" s="168"/>
      <c r="LWT159" s="168"/>
      <c r="LWU159" s="168"/>
      <c r="LWV159" s="168"/>
      <c r="LWW159" s="168"/>
      <c r="LWX159" s="168"/>
      <c r="LWY159" s="168"/>
      <c r="LWZ159" s="168"/>
      <c r="LXA159" s="168"/>
      <c r="LXB159" s="168"/>
      <c r="LXC159" s="168"/>
      <c r="LXD159" s="168"/>
      <c r="LXE159" s="168"/>
      <c r="LXF159" s="168"/>
      <c r="LXG159" s="168"/>
      <c r="LXH159" s="168"/>
      <c r="LXI159" s="168"/>
      <c r="LXJ159" s="168"/>
      <c r="LXK159" s="168"/>
      <c r="LXL159" s="168"/>
      <c r="LXM159" s="168"/>
      <c r="LXN159" s="168"/>
      <c r="LXO159" s="168"/>
      <c r="LXP159" s="168"/>
      <c r="LXQ159" s="168"/>
      <c r="LXR159" s="168"/>
      <c r="LXS159" s="168"/>
      <c r="LXT159" s="168"/>
      <c r="LXU159" s="168"/>
      <c r="LXV159" s="168"/>
      <c r="LXW159" s="168"/>
      <c r="LXX159" s="168"/>
      <c r="LXY159" s="168"/>
      <c r="LXZ159" s="168"/>
      <c r="LYA159" s="168"/>
      <c r="LYB159" s="168"/>
      <c r="LYC159" s="168"/>
      <c r="LYD159" s="168"/>
      <c r="LYE159" s="168"/>
      <c r="LYF159" s="168"/>
      <c r="LYG159" s="168"/>
      <c r="LYH159" s="168"/>
      <c r="LYI159" s="168"/>
      <c r="LYJ159" s="168"/>
      <c r="LYK159" s="168"/>
      <c r="LYL159" s="168"/>
      <c r="LYM159" s="168"/>
      <c r="LYN159" s="168"/>
      <c r="LYO159" s="168"/>
      <c r="LYP159" s="168"/>
      <c r="LYQ159" s="168"/>
      <c r="LYR159" s="168"/>
      <c r="LYS159" s="168"/>
      <c r="LYT159" s="168"/>
      <c r="LYU159" s="168"/>
      <c r="LYV159" s="168"/>
      <c r="LYW159" s="168"/>
      <c r="LYX159" s="168"/>
      <c r="LYY159" s="168"/>
      <c r="LYZ159" s="168"/>
      <c r="LZA159" s="168"/>
      <c r="LZB159" s="168"/>
      <c r="LZC159" s="168"/>
      <c r="LZD159" s="168"/>
      <c r="LZE159" s="168"/>
      <c r="LZF159" s="168"/>
      <c r="LZG159" s="168"/>
      <c r="LZH159" s="168"/>
      <c r="LZI159" s="168"/>
      <c r="LZJ159" s="168"/>
      <c r="LZK159" s="168"/>
      <c r="LZL159" s="168"/>
      <c r="LZM159" s="168"/>
      <c r="LZN159" s="168"/>
      <c r="LZO159" s="168"/>
      <c r="LZP159" s="168"/>
      <c r="LZQ159" s="168"/>
      <c r="LZR159" s="168"/>
      <c r="LZS159" s="168"/>
      <c r="LZT159" s="168"/>
      <c r="LZU159" s="168"/>
      <c r="LZV159" s="168"/>
      <c r="LZW159" s="168"/>
      <c r="LZX159" s="168"/>
      <c r="LZY159" s="168"/>
      <c r="LZZ159" s="168"/>
      <c r="MAA159" s="168"/>
      <c r="MAB159" s="168"/>
      <c r="MAC159" s="168"/>
      <c r="MAD159" s="168"/>
      <c r="MAE159" s="168"/>
      <c r="MAF159" s="168"/>
      <c r="MAG159" s="168"/>
      <c r="MAH159" s="168"/>
      <c r="MAI159" s="168"/>
      <c r="MAJ159" s="168"/>
      <c r="MAK159" s="168"/>
      <c r="MAL159" s="168"/>
      <c r="MAM159" s="168"/>
      <c r="MAN159" s="168"/>
      <c r="MAO159" s="168"/>
      <c r="MAP159" s="168"/>
      <c r="MAQ159" s="168"/>
      <c r="MAR159" s="168"/>
      <c r="MAS159" s="168"/>
      <c r="MAT159" s="168"/>
      <c r="MAU159" s="168"/>
      <c r="MAV159" s="168"/>
      <c r="MAW159" s="168"/>
      <c r="MAX159" s="168"/>
      <c r="MAY159" s="168"/>
      <c r="MAZ159" s="168"/>
      <c r="MBA159" s="168"/>
      <c r="MBB159" s="168"/>
      <c r="MBC159" s="168"/>
      <c r="MBD159" s="168"/>
      <c r="MBE159" s="168"/>
      <c r="MBF159" s="168"/>
      <c r="MBG159" s="168"/>
      <c r="MBH159" s="168"/>
      <c r="MBI159" s="168"/>
      <c r="MBJ159" s="168"/>
      <c r="MBK159" s="168"/>
      <c r="MBL159" s="168"/>
      <c r="MBM159" s="168"/>
      <c r="MBN159" s="168"/>
      <c r="MBO159" s="168"/>
      <c r="MBP159" s="168"/>
      <c r="MBQ159" s="168"/>
      <c r="MBR159" s="168"/>
      <c r="MBS159" s="168"/>
      <c r="MBT159" s="168"/>
      <c r="MBU159" s="168"/>
      <c r="MBV159" s="168"/>
      <c r="MBW159" s="168"/>
      <c r="MBX159" s="168"/>
      <c r="MBY159" s="168"/>
      <c r="MBZ159" s="168"/>
      <c r="MCA159" s="168"/>
      <c r="MCB159" s="168"/>
      <c r="MCC159" s="168"/>
      <c r="MCD159" s="168"/>
      <c r="MCE159" s="168"/>
      <c r="MCF159" s="168"/>
      <c r="MCG159" s="168"/>
      <c r="MCH159" s="168"/>
      <c r="MCI159" s="168"/>
      <c r="MCJ159" s="168"/>
      <c r="MCK159" s="168"/>
      <c r="MCL159" s="168"/>
      <c r="MCM159" s="168"/>
      <c r="MCN159" s="168"/>
      <c r="MCO159" s="168"/>
      <c r="MCP159" s="168"/>
      <c r="MCQ159" s="168"/>
      <c r="MCR159" s="168"/>
      <c r="MCS159" s="168"/>
      <c r="MCT159" s="168"/>
      <c r="MCU159" s="168"/>
      <c r="MCV159" s="168"/>
      <c r="MCW159" s="168"/>
      <c r="MCX159" s="168"/>
      <c r="MCY159" s="168"/>
      <c r="MCZ159" s="168"/>
      <c r="MDA159" s="168"/>
      <c r="MDB159" s="168"/>
      <c r="MDC159" s="168"/>
      <c r="MDD159" s="168"/>
      <c r="MDE159" s="168"/>
      <c r="MDF159" s="168"/>
      <c r="MDG159" s="168"/>
      <c r="MDH159" s="168"/>
      <c r="MDI159" s="168"/>
      <c r="MDJ159" s="168"/>
      <c r="MDK159" s="168"/>
      <c r="MDL159" s="168"/>
      <c r="MDM159" s="168"/>
      <c r="MDN159" s="168"/>
      <c r="MDO159" s="168"/>
      <c r="MDP159" s="168"/>
      <c r="MDQ159" s="168"/>
      <c r="MDR159" s="168"/>
      <c r="MDS159" s="168"/>
      <c r="MDT159" s="168"/>
      <c r="MDU159" s="168"/>
      <c r="MDV159" s="168"/>
      <c r="MDW159" s="168"/>
      <c r="MDX159" s="168"/>
      <c r="MDY159" s="168"/>
      <c r="MDZ159" s="168"/>
      <c r="MEA159" s="168"/>
      <c r="MEB159" s="168"/>
      <c r="MEC159" s="168"/>
      <c r="MED159" s="168"/>
      <c r="MEE159" s="168"/>
      <c r="MEF159" s="168"/>
      <c r="MEG159" s="168"/>
      <c r="MEH159" s="168"/>
      <c r="MEI159" s="168"/>
      <c r="MEJ159" s="168"/>
      <c r="MEK159" s="168"/>
      <c r="MEL159" s="168"/>
      <c r="MEM159" s="168"/>
      <c r="MEN159" s="168"/>
      <c r="MEO159" s="168"/>
      <c r="MEP159" s="168"/>
      <c r="MEQ159" s="168"/>
      <c r="MER159" s="168"/>
      <c r="MES159" s="168"/>
      <c r="MET159" s="168"/>
      <c r="MEU159" s="168"/>
      <c r="MEV159" s="168"/>
      <c r="MEW159" s="168"/>
      <c r="MEX159" s="168"/>
      <c r="MEY159" s="168"/>
      <c r="MEZ159" s="168"/>
      <c r="MFA159" s="168"/>
      <c r="MFB159" s="168"/>
      <c r="MFC159" s="168"/>
      <c r="MFD159" s="168"/>
      <c r="MFE159" s="168"/>
      <c r="MFF159" s="168"/>
      <c r="MFG159" s="168"/>
      <c r="MFH159" s="168"/>
      <c r="MFI159" s="168"/>
      <c r="MFJ159" s="168"/>
      <c r="MFK159" s="168"/>
      <c r="MFL159" s="168"/>
      <c r="MFM159" s="168"/>
      <c r="MFN159" s="168"/>
      <c r="MFO159" s="168"/>
      <c r="MFP159" s="168"/>
      <c r="MFQ159" s="168"/>
      <c r="MFR159" s="168"/>
      <c r="MFS159" s="168"/>
      <c r="MFT159" s="168"/>
      <c r="MFU159" s="168"/>
      <c r="MFV159" s="168"/>
      <c r="MFW159" s="168"/>
      <c r="MFX159" s="168"/>
      <c r="MFY159" s="168"/>
      <c r="MFZ159" s="168"/>
      <c r="MGA159" s="168"/>
      <c r="MGB159" s="168"/>
      <c r="MGC159" s="168"/>
      <c r="MGD159" s="168"/>
      <c r="MGE159" s="168"/>
      <c r="MGF159" s="168"/>
      <c r="MGG159" s="168"/>
      <c r="MGH159" s="168"/>
      <c r="MGI159" s="168"/>
      <c r="MGJ159" s="168"/>
      <c r="MGK159" s="168"/>
      <c r="MGL159" s="168"/>
      <c r="MGM159" s="168"/>
      <c r="MGN159" s="168"/>
      <c r="MGO159" s="168"/>
      <c r="MGP159" s="168"/>
      <c r="MGQ159" s="168"/>
      <c r="MGR159" s="168"/>
      <c r="MGS159" s="168"/>
      <c r="MGT159" s="168"/>
      <c r="MGU159" s="168"/>
      <c r="MGV159" s="168"/>
      <c r="MGW159" s="168"/>
      <c r="MGX159" s="168"/>
      <c r="MGY159" s="168"/>
      <c r="MGZ159" s="168"/>
      <c r="MHA159" s="168"/>
      <c r="MHB159" s="168"/>
      <c r="MHC159" s="168"/>
      <c r="MHD159" s="168"/>
      <c r="MHE159" s="168"/>
      <c r="MHF159" s="168"/>
      <c r="MHG159" s="168"/>
      <c r="MHH159" s="168"/>
      <c r="MHI159" s="168"/>
      <c r="MHJ159" s="168"/>
      <c r="MHK159" s="168"/>
      <c r="MHL159" s="168"/>
      <c r="MHM159" s="168"/>
      <c r="MHN159" s="168"/>
      <c r="MHO159" s="168"/>
      <c r="MHP159" s="168"/>
      <c r="MHQ159" s="168"/>
      <c r="MHR159" s="168"/>
      <c r="MHS159" s="168"/>
      <c r="MHT159" s="168"/>
      <c r="MHU159" s="168"/>
      <c r="MHV159" s="168"/>
      <c r="MHW159" s="168"/>
      <c r="MHX159" s="168"/>
      <c r="MHY159" s="168"/>
      <c r="MHZ159" s="168"/>
      <c r="MIA159" s="168"/>
      <c r="MIB159" s="168"/>
      <c r="MIC159" s="168"/>
      <c r="MID159" s="168"/>
      <c r="MIE159" s="168"/>
      <c r="MIF159" s="168"/>
      <c r="MIG159" s="168"/>
      <c r="MIH159" s="168"/>
      <c r="MII159" s="168"/>
      <c r="MIJ159" s="168"/>
      <c r="MIK159" s="168"/>
      <c r="MIL159" s="168"/>
      <c r="MIM159" s="168"/>
      <c r="MIN159" s="168"/>
      <c r="MIO159" s="168"/>
      <c r="MIP159" s="168"/>
      <c r="MIQ159" s="168"/>
      <c r="MIR159" s="168"/>
      <c r="MIS159" s="168"/>
      <c r="MIT159" s="168"/>
      <c r="MIU159" s="168"/>
      <c r="MIV159" s="168"/>
      <c r="MIW159" s="168"/>
      <c r="MIX159" s="168"/>
      <c r="MIY159" s="168"/>
      <c r="MIZ159" s="168"/>
      <c r="MJA159" s="168"/>
      <c r="MJB159" s="168"/>
      <c r="MJC159" s="168"/>
      <c r="MJD159" s="168"/>
      <c r="MJE159" s="168"/>
      <c r="MJF159" s="168"/>
      <c r="MJG159" s="168"/>
      <c r="MJH159" s="168"/>
      <c r="MJI159" s="168"/>
      <c r="MJJ159" s="168"/>
      <c r="MJK159" s="168"/>
      <c r="MJL159" s="168"/>
      <c r="MJM159" s="168"/>
      <c r="MJN159" s="168"/>
      <c r="MJO159" s="168"/>
      <c r="MJP159" s="168"/>
      <c r="MJQ159" s="168"/>
      <c r="MJR159" s="168"/>
      <c r="MJS159" s="168"/>
      <c r="MJT159" s="168"/>
      <c r="MJU159" s="168"/>
      <c r="MJV159" s="168"/>
      <c r="MJW159" s="168"/>
      <c r="MJX159" s="168"/>
      <c r="MJY159" s="168"/>
      <c r="MJZ159" s="168"/>
      <c r="MKA159" s="168"/>
      <c r="MKB159" s="168"/>
      <c r="MKC159" s="168"/>
      <c r="MKD159" s="168"/>
      <c r="MKE159" s="168"/>
      <c r="MKF159" s="168"/>
      <c r="MKG159" s="168"/>
      <c r="MKH159" s="168"/>
      <c r="MKI159" s="168"/>
      <c r="MKJ159" s="168"/>
      <c r="MKK159" s="168"/>
      <c r="MKL159" s="168"/>
      <c r="MKM159" s="168"/>
      <c r="MKN159" s="168"/>
      <c r="MKO159" s="168"/>
      <c r="MKP159" s="168"/>
      <c r="MKQ159" s="168"/>
      <c r="MKR159" s="168"/>
      <c r="MKS159" s="168"/>
      <c r="MKT159" s="168"/>
      <c r="MKU159" s="168"/>
      <c r="MKV159" s="168"/>
      <c r="MKW159" s="168"/>
      <c r="MKX159" s="168"/>
      <c r="MKY159" s="168"/>
      <c r="MKZ159" s="168"/>
      <c r="MLA159" s="168"/>
      <c r="MLB159" s="168"/>
      <c r="MLC159" s="168"/>
      <c r="MLD159" s="168"/>
      <c r="MLE159" s="168"/>
      <c r="MLF159" s="168"/>
      <c r="MLG159" s="168"/>
      <c r="MLH159" s="168"/>
      <c r="MLI159" s="168"/>
      <c r="MLJ159" s="168"/>
      <c r="MLK159" s="168"/>
      <c r="MLL159" s="168"/>
      <c r="MLM159" s="168"/>
      <c r="MLN159" s="168"/>
      <c r="MLO159" s="168"/>
      <c r="MLP159" s="168"/>
      <c r="MLQ159" s="168"/>
      <c r="MLR159" s="168"/>
      <c r="MLS159" s="168"/>
      <c r="MLT159" s="168"/>
      <c r="MLU159" s="168"/>
      <c r="MLV159" s="168"/>
      <c r="MLW159" s="168"/>
      <c r="MLX159" s="168"/>
      <c r="MLY159" s="168"/>
      <c r="MLZ159" s="168"/>
      <c r="MMA159" s="168"/>
      <c r="MMB159" s="168"/>
      <c r="MMC159" s="168"/>
      <c r="MMD159" s="168"/>
      <c r="MME159" s="168"/>
      <c r="MMF159" s="168"/>
      <c r="MMG159" s="168"/>
      <c r="MMH159" s="168"/>
      <c r="MMI159" s="168"/>
      <c r="MMJ159" s="168"/>
      <c r="MMK159" s="168"/>
      <c r="MML159" s="168"/>
      <c r="MMM159" s="168"/>
      <c r="MMN159" s="168"/>
      <c r="MMO159" s="168"/>
      <c r="MMP159" s="168"/>
      <c r="MMQ159" s="168"/>
      <c r="MMR159" s="168"/>
      <c r="MMS159" s="168"/>
      <c r="MMT159" s="168"/>
      <c r="MMU159" s="168"/>
      <c r="MMV159" s="168"/>
      <c r="MMW159" s="168"/>
      <c r="MMX159" s="168"/>
      <c r="MMY159" s="168"/>
      <c r="MMZ159" s="168"/>
      <c r="MNA159" s="168"/>
      <c r="MNB159" s="168"/>
      <c r="MNC159" s="168"/>
      <c r="MND159" s="168"/>
      <c r="MNE159" s="168"/>
      <c r="MNF159" s="168"/>
      <c r="MNG159" s="168"/>
      <c r="MNH159" s="168"/>
      <c r="MNI159" s="168"/>
      <c r="MNJ159" s="168"/>
      <c r="MNK159" s="168"/>
      <c r="MNL159" s="168"/>
      <c r="MNM159" s="168"/>
      <c r="MNN159" s="168"/>
      <c r="MNO159" s="168"/>
      <c r="MNP159" s="168"/>
      <c r="MNQ159" s="168"/>
      <c r="MNR159" s="168"/>
      <c r="MNS159" s="168"/>
      <c r="MNT159" s="168"/>
      <c r="MNU159" s="168"/>
      <c r="MNV159" s="168"/>
      <c r="MNW159" s="168"/>
      <c r="MNX159" s="168"/>
      <c r="MNY159" s="168"/>
      <c r="MNZ159" s="168"/>
      <c r="MOA159" s="168"/>
      <c r="MOB159" s="168"/>
      <c r="MOC159" s="168"/>
      <c r="MOD159" s="168"/>
      <c r="MOE159" s="168"/>
      <c r="MOF159" s="168"/>
      <c r="MOG159" s="168"/>
      <c r="MOH159" s="168"/>
      <c r="MOI159" s="168"/>
      <c r="MOJ159" s="168"/>
      <c r="MOK159" s="168"/>
      <c r="MOL159" s="168"/>
      <c r="MOM159" s="168"/>
      <c r="MON159" s="168"/>
      <c r="MOO159" s="168"/>
      <c r="MOP159" s="168"/>
      <c r="MOQ159" s="168"/>
      <c r="MOR159" s="168"/>
      <c r="MOS159" s="168"/>
      <c r="MOT159" s="168"/>
      <c r="MOU159" s="168"/>
      <c r="MOV159" s="168"/>
      <c r="MOW159" s="168"/>
      <c r="MOX159" s="168"/>
      <c r="MOY159" s="168"/>
      <c r="MOZ159" s="168"/>
      <c r="MPA159" s="168"/>
      <c r="MPB159" s="168"/>
      <c r="MPC159" s="168"/>
      <c r="MPD159" s="168"/>
      <c r="MPE159" s="168"/>
      <c r="MPF159" s="168"/>
      <c r="MPG159" s="168"/>
      <c r="MPH159" s="168"/>
      <c r="MPI159" s="168"/>
      <c r="MPJ159" s="168"/>
      <c r="MPK159" s="168"/>
      <c r="MPL159" s="168"/>
      <c r="MPM159" s="168"/>
      <c r="MPN159" s="168"/>
      <c r="MPO159" s="168"/>
      <c r="MPP159" s="168"/>
      <c r="MPQ159" s="168"/>
      <c r="MPR159" s="168"/>
      <c r="MPS159" s="168"/>
      <c r="MPT159" s="168"/>
      <c r="MPU159" s="168"/>
      <c r="MPV159" s="168"/>
      <c r="MPW159" s="168"/>
      <c r="MPX159" s="168"/>
      <c r="MPY159" s="168"/>
      <c r="MPZ159" s="168"/>
      <c r="MQA159" s="168"/>
      <c r="MQB159" s="168"/>
      <c r="MQC159" s="168"/>
      <c r="MQD159" s="168"/>
      <c r="MQE159" s="168"/>
      <c r="MQF159" s="168"/>
      <c r="MQG159" s="168"/>
      <c r="MQH159" s="168"/>
      <c r="MQI159" s="168"/>
      <c r="MQJ159" s="168"/>
      <c r="MQK159" s="168"/>
      <c r="MQL159" s="168"/>
      <c r="MQM159" s="168"/>
      <c r="MQN159" s="168"/>
      <c r="MQO159" s="168"/>
      <c r="MQP159" s="168"/>
      <c r="MQQ159" s="168"/>
      <c r="MQR159" s="168"/>
      <c r="MQS159" s="168"/>
      <c r="MQT159" s="168"/>
      <c r="MQU159" s="168"/>
      <c r="MQV159" s="168"/>
      <c r="MQW159" s="168"/>
      <c r="MQX159" s="168"/>
      <c r="MQY159" s="168"/>
      <c r="MQZ159" s="168"/>
      <c r="MRA159" s="168"/>
      <c r="MRB159" s="168"/>
      <c r="MRC159" s="168"/>
      <c r="MRD159" s="168"/>
      <c r="MRE159" s="168"/>
      <c r="MRF159" s="168"/>
      <c r="MRG159" s="168"/>
      <c r="MRH159" s="168"/>
      <c r="MRI159" s="168"/>
      <c r="MRJ159" s="168"/>
      <c r="MRK159" s="168"/>
      <c r="MRL159" s="168"/>
      <c r="MRM159" s="168"/>
      <c r="MRN159" s="168"/>
      <c r="MRO159" s="168"/>
      <c r="MRP159" s="168"/>
      <c r="MRQ159" s="168"/>
      <c r="MRR159" s="168"/>
      <c r="MRS159" s="168"/>
      <c r="MRT159" s="168"/>
      <c r="MRU159" s="168"/>
      <c r="MRV159" s="168"/>
      <c r="MRW159" s="168"/>
      <c r="MRX159" s="168"/>
      <c r="MRY159" s="168"/>
      <c r="MRZ159" s="168"/>
      <c r="MSA159" s="168"/>
      <c r="MSB159" s="168"/>
      <c r="MSC159" s="168"/>
      <c r="MSD159" s="168"/>
      <c r="MSE159" s="168"/>
      <c r="MSF159" s="168"/>
      <c r="MSG159" s="168"/>
      <c r="MSH159" s="168"/>
      <c r="MSI159" s="168"/>
      <c r="MSJ159" s="168"/>
      <c r="MSK159" s="168"/>
      <c r="MSL159" s="168"/>
      <c r="MSM159" s="168"/>
      <c r="MSN159" s="168"/>
      <c r="MSO159" s="168"/>
      <c r="MSP159" s="168"/>
      <c r="MSQ159" s="168"/>
      <c r="MSR159" s="168"/>
      <c r="MSS159" s="168"/>
      <c r="MST159" s="168"/>
      <c r="MSU159" s="168"/>
      <c r="MSV159" s="168"/>
      <c r="MSW159" s="168"/>
      <c r="MSX159" s="168"/>
      <c r="MSY159" s="168"/>
      <c r="MSZ159" s="168"/>
      <c r="MTA159" s="168"/>
      <c r="MTB159" s="168"/>
      <c r="MTC159" s="168"/>
      <c r="MTD159" s="168"/>
      <c r="MTE159" s="168"/>
      <c r="MTF159" s="168"/>
      <c r="MTG159" s="168"/>
      <c r="MTH159" s="168"/>
      <c r="MTI159" s="168"/>
      <c r="MTJ159" s="168"/>
      <c r="MTK159" s="168"/>
      <c r="MTL159" s="168"/>
      <c r="MTM159" s="168"/>
      <c r="MTN159" s="168"/>
      <c r="MTO159" s="168"/>
      <c r="MTP159" s="168"/>
      <c r="MTQ159" s="168"/>
      <c r="MTR159" s="168"/>
      <c r="MTS159" s="168"/>
      <c r="MTT159" s="168"/>
      <c r="MTU159" s="168"/>
      <c r="MTV159" s="168"/>
      <c r="MTW159" s="168"/>
      <c r="MTX159" s="168"/>
      <c r="MTY159" s="168"/>
      <c r="MTZ159" s="168"/>
      <c r="MUA159" s="168"/>
      <c r="MUB159" s="168"/>
      <c r="MUC159" s="168"/>
      <c r="MUD159" s="168"/>
      <c r="MUE159" s="168"/>
      <c r="MUF159" s="168"/>
      <c r="MUG159" s="168"/>
      <c r="MUH159" s="168"/>
      <c r="MUI159" s="168"/>
      <c r="MUJ159" s="168"/>
      <c r="MUK159" s="168"/>
      <c r="MUL159" s="168"/>
      <c r="MUM159" s="168"/>
      <c r="MUN159" s="168"/>
      <c r="MUO159" s="168"/>
      <c r="MUP159" s="168"/>
      <c r="MUQ159" s="168"/>
      <c r="MUR159" s="168"/>
      <c r="MUS159" s="168"/>
      <c r="MUT159" s="168"/>
      <c r="MUU159" s="168"/>
      <c r="MUV159" s="168"/>
      <c r="MUW159" s="168"/>
      <c r="MUX159" s="168"/>
      <c r="MUY159" s="168"/>
      <c r="MUZ159" s="168"/>
      <c r="MVA159" s="168"/>
      <c r="MVB159" s="168"/>
      <c r="MVC159" s="168"/>
      <c r="MVD159" s="168"/>
      <c r="MVE159" s="168"/>
      <c r="MVF159" s="168"/>
      <c r="MVG159" s="168"/>
      <c r="MVH159" s="168"/>
      <c r="MVI159" s="168"/>
      <c r="MVJ159" s="168"/>
      <c r="MVK159" s="168"/>
      <c r="MVL159" s="168"/>
      <c r="MVM159" s="168"/>
      <c r="MVN159" s="168"/>
      <c r="MVO159" s="168"/>
      <c r="MVP159" s="168"/>
      <c r="MVQ159" s="168"/>
      <c r="MVR159" s="168"/>
      <c r="MVS159" s="168"/>
      <c r="MVT159" s="168"/>
      <c r="MVU159" s="168"/>
      <c r="MVV159" s="168"/>
      <c r="MVW159" s="168"/>
      <c r="MVX159" s="168"/>
      <c r="MVY159" s="168"/>
      <c r="MVZ159" s="168"/>
      <c r="MWA159" s="168"/>
      <c r="MWB159" s="168"/>
      <c r="MWC159" s="168"/>
      <c r="MWD159" s="168"/>
      <c r="MWE159" s="168"/>
      <c r="MWF159" s="168"/>
      <c r="MWG159" s="168"/>
      <c r="MWH159" s="168"/>
      <c r="MWI159" s="168"/>
      <c r="MWJ159" s="168"/>
      <c r="MWK159" s="168"/>
      <c r="MWL159" s="168"/>
      <c r="MWM159" s="168"/>
      <c r="MWN159" s="168"/>
      <c r="MWO159" s="168"/>
      <c r="MWP159" s="168"/>
      <c r="MWQ159" s="168"/>
      <c r="MWR159" s="168"/>
      <c r="MWS159" s="168"/>
      <c r="MWT159" s="168"/>
      <c r="MWU159" s="168"/>
      <c r="MWV159" s="168"/>
      <c r="MWW159" s="168"/>
      <c r="MWX159" s="168"/>
      <c r="MWY159" s="168"/>
      <c r="MWZ159" s="168"/>
      <c r="MXA159" s="168"/>
      <c r="MXB159" s="168"/>
      <c r="MXC159" s="168"/>
      <c r="MXD159" s="168"/>
      <c r="MXE159" s="168"/>
      <c r="MXF159" s="168"/>
      <c r="MXG159" s="168"/>
      <c r="MXH159" s="168"/>
      <c r="MXI159" s="168"/>
      <c r="MXJ159" s="168"/>
      <c r="MXK159" s="168"/>
      <c r="MXL159" s="168"/>
      <c r="MXM159" s="168"/>
      <c r="MXN159" s="168"/>
      <c r="MXO159" s="168"/>
      <c r="MXP159" s="168"/>
      <c r="MXQ159" s="168"/>
      <c r="MXR159" s="168"/>
      <c r="MXS159" s="168"/>
      <c r="MXT159" s="168"/>
      <c r="MXU159" s="168"/>
      <c r="MXV159" s="168"/>
      <c r="MXW159" s="168"/>
      <c r="MXX159" s="168"/>
      <c r="MXY159" s="168"/>
      <c r="MXZ159" s="168"/>
      <c r="MYA159" s="168"/>
      <c r="MYB159" s="168"/>
      <c r="MYC159" s="168"/>
      <c r="MYD159" s="168"/>
      <c r="MYE159" s="168"/>
      <c r="MYF159" s="168"/>
      <c r="MYG159" s="168"/>
      <c r="MYH159" s="168"/>
      <c r="MYI159" s="168"/>
      <c r="MYJ159" s="168"/>
      <c r="MYK159" s="168"/>
      <c r="MYL159" s="168"/>
      <c r="MYM159" s="168"/>
      <c r="MYN159" s="168"/>
      <c r="MYO159" s="168"/>
      <c r="MYP159" s="168"/>
      <c r="MYQ159" s="168"/>
      <c r="MYR159" s="168"/>
      <c r="MYS159" s="168"/>
      <c r="MYT159" s="168"/>
      <c r="MYU159" s="168"/>
      <c r="MYV159" s="168"/>
      <c r="MYW159" s="168"/>
      <c r="MYX159" s="168"/>
      <c r="MYY159" s="168"/>
      <c r="MYZ159" s="168"/>
      <c r="MZA159" s="168"/>
      <c r="MZB159" s="168"/>
      <c r="MZC159" s="168"/>
      <c r="MZD159" s="168"/>
      <c r="MZE159" s="168"/>
      <c r="MZF159" s="168"/>
      <c r="MZG159" s="168"/>
      <c r="MZH159" s="168"/>
      <c r="MZI159" s="168"/>
      <c r="MZJ159" s="168"/>
      <c r="MZK159" s="168"/>
      <c r="MZL159" s="168"/>
      <c r="MZM159" s="168"/>
      <c r="MZN159" s="168"/>
      <c r="MZO159" s="168"/>
      <c r="MZP159" s="168"/>
      <c r="MZQ159" s="168"/>
      <c r="MZR159" s="168"/>
      <c r="MZS159" s="168"/>
      <c r="MZT159" s="168"/>
      <c r="MZU159" s="168"/>
      <c r="MZV159" s="168"/>
      <c r="MZW159" s="168"/>
      <c r="MZX159" s="168"/>
      <c r="MZY159" s="168"/>
      <c r="MZZ159" s="168"/>
      <c r="NAA159" s="168"/>
      <c r="NAB159" s="168"/>
      <c r="NAC159" s="168"/>
      <c r="NAD159" s="168"/>
      <c r="NAE159" s="168"/>
      <c r="NAF159" s="168"/>
      <c r="NAG159" s="168"/>
      <c r="NAH159" s="168"/>
      <c r="NAI159" s="168"/>
      <c r="NAJ159" s="168"/>
      <c r="NAK159" s="168"/>
      <c r="NAL159" s="168"/>
      <c r="NAM159" s="168"/>
      <c r="NAN159" s="168"/>
      <c r="NAO159" s="168"/>
      <c r="NAP159" s="168"/>
      <c r="NAQ159" s="168"/>
      <c r="NAR159" s="168"/>
      <c r="NAS159" s="168"/>
      <c r="NAT159" s="168"/>
      <c r="NAU159" s="168"/>
      <c r="NAV159" s="168"/>
      <c r="NAW159" s="168"/>
      <c r="NAX159" s="168"/>
      <c r="NAY159" s="168"/>
      <c r="NAZ159" s="168"/>
      <c r="NBA159" s="168"/>
      <c r="NBB159" s="168"/>
      <c r="NBC159" s="168"/>
      <c r="NBD159" s="168"/>
      <c r="NBE159" s="168"/>
      <c r="NBF159" s="168"/>
      <c r="NBG159" s="168"/>
      <c r="NBH159" s="168"/>
      <c r="NBI159" s="168"/>
      <c r="NBJ159" s="168"/>
      <c r="NBK159" s="168"/>
      <c r="NBL159" s="168"/>
      <c r="NBM159" s="168"/>
      <c r="NBN159" s="168"/>
      <c r="NBO159" s="168"/>
      <c r="NBP159" s="168"/>
      <c r="NBQ159" s="168"/>
      <c r="NBR159" s="168"/>
      <c r="NBS159" s="168"/>
      <c r="NBT159" s="168"/>
      <c r="NBU159" s="168"/>
      <c r="NBV159" s="168"/>
      <c r="NBW159" s="168"/>
      <c r="NBX159" s="168"/>
      <c r="NBY159" s="168"/>
      <c r="NBZ159" s="168"/>
      <c r="NCA159" s="168"/>
      <c r="NCB159" s="168"/>
      <c r="NCC159" s="168"/>
      <c r="NCD159" s="168"/>
      <c r="NCE159" s="168"/>
      <c r="NCF159" s="168"/>
      <c r="NCG159" s="168"/>
      <c r="NCH159" s="168"/>
      <c r="NCI159" s="168"/>
      <c r="NCJ159" s="168"/>
      <c r="NCK159" s="168"/>
      <c r="NCL159" s="168"/>
      <c r="NCM159" s="168"/>
      <c r="NCN159" s="168"/>
      <c r="NCO159" s="168"/>
      <c r="NCP159" s="168"/>
      <c r="NCQ159" s="168"/>
      <c r="NCR159" s="168"/>
      <c r="NCS159" s="168"/>
      <c r="NCT159" s="168"/>
      <c r="NCU159" s="168"/>
      <c r="NCV159" s="168"/>
      <c r="NCW159" s="168"/>
      <c r="NCX159" s="168"/>
      <c r="NCY159" s="168"/>
      <c r="NCZ159" s="168"/>
      <c r="NDA159" s="168"/>
      <c r="NDB159" s="168"/>
      <c r="NDC159" s="168"/>
      <c r="NDD159" s="168"/>
      <c r="NDE159" s="168"/>
      <c r="NDF159" s="168"/>
      <c r="NDG159" s="168"/>
      <c r="NDH159" s="168"/>
      <c r="NDI159" s="168"/>
      <c r="NDJ159" s="168"/>
      <c r="NDK159" s="168"/>
      <c r="NDL159" s="168"/>
      <c r="NDM159" s="168"/>
      <c r="NDN159" s="168"/>
      <c r="NDO159" s="168"/>
      <c r="NDP159" s="168"/>
      <c r="NDQ159" s="168"/>
      <c r="NDR159" s="168"/>
      <c r="NDS159" s="168"/>
      <c r="NDT159" s="168"/>
      <c r="NDU159" s="168"/>
      <c r="NDV159" s="168"/>
      <c r="NDW159" s="168"/>
      <c r="NDX159" s="168"/>
      <c r="NDY159" s="168"/>
      <c r="NDZ159" s="168"/>
      <c r="NEA159" s="168"/>
      <c r="NEB159" s="168"/>
      <c r="NEC159" s="168"/>
      <c r="NED159" s="168"/>
      <c r="NEE159" s="168"/>
      <c r="NEF159" s="168"/>
      <c r="NEG159" s="168"/>
      <c r="NEH159" s="168"/>
      <c r="NEI159" s="168"/>
      <c r="NEJ159" s="168"/>
      <c r="NEK159" s="168"/>
      <c r="NEL159" s="168"/>
      <c r="NEM159" s="168"/>
      <c r="NEN159" s="168"/>
      <c r="NEO159" s="168"/>
      <c r="NEP159" s="168"/>
      <c r="NEQ159" s="168"/>
      <c r="NER159" s="168"/>
      <c r="NES159" s="168"/>
      <c r="NET159" s="168"/>
      <c r="NEU159" s="168"/>
      <c r="NEV159" s="168"/>
      <c r="NEW159" s="168"/>
      <c r="NEX159" s="168"/>
      <c r="NEY159" s="168"/>
      <c r="NEZ159" s="168"/>
      <c r="NFA159" s="168"/>
      <c r="NFB159" s="168"/>
      <c r="NFC159" s="168"/>
      <c r="NFD159" s="168"/>
      <c r="NFE159" s="168"/>
      <c r="NFF159" s="168"/>
      <c r="NFG159" s="168"/>
      <c r="NFH159" s="168"/>
      <c r="NFI159" s="168"/>
      <c r="NFJ159" s="168"/>
      <c r="NFK159" s="168"/>
      <c r="NFL159" s="168"/>
      <c r="NFM159" s="168"/>
      <c r="NFN159" s="168"/>
      <c r="NFO159" s="168"/>
      <c r="NFP159" s="168"/>
      <c r="NFQ159" s="168"/>
      <c r="NFR159" s="168"/>
      <c r="NFS159" s="168"/>
      <c r="NFT159" s="168"/>
      <c r="NFU159" s="168"/>
      <c r="NFV159" s="168"/>
      <c r="NFW159" s="168"/>
      <c r="NFX159" s="168"/>
      <c r="NFY159" s="168"/>
      <c r="NFZ159" s="168"/>
      <c r="NGA159" s="168"/>
      <c r="NGB159" s="168"/>
      <c r="NGC159" s="168"/>
      <c r="NGD159" s="168"/>
      <c r="NGE159" s="168"/>
      <c r="NGF159" s="168"/>
      <c r="NGG159" s="168"/>
      <c r="NGH159" s="168"/>
      <c r="NGI159" s="168"/>
      <c r="NGJ159" s="168"/>
      <c r="NGK159" s="168"/>
      <c r="NGL159" s="168"/>
      <c r="NGM159" s="168"/>
      <c r="NGN159" s="168"/>
      <c r="NGO159" s="168"/>
      <c r="NGP159" s="168"/>
      <c r="NGQ159" s="168"/>
      <c r="NGR159" s="168"/>
      <c r="NGS159" s="168"/>
      <c r="NGT159" s="168"/>
      <c r="NGU159" s="168"/>
      <c r="NGV159" s="168"/>
      <c r="NGW159" s="168"/>
      <c r="NGX159" s="168"/>
      <c r="NGY159" s="168"/>
      <c r="NGZ159" s="168"/>
      <c r="NHA159" s="168"/>
      <c r="NHB159" s="168"/>
      <c r="NHC159" s="168"/>
      <c r="NHD159" s="168"/>
      <c r="NHE159" s="168"/>
      <c r="NHF159" s="168"/>
      <c r="NHG159" s="168"/>
      <c r="NHH159" s="168"/>
      <c r="NHI159" s="168"/>
      <c r="NHJ159" s="168"/>
      <c r="NHK159" s="168"/>
      <c r="NHL159" s="168"/>
      <c r="NHM159" s="168"/>
      <c r="NHN159" s="168"/>
      <c r="NHO159" s="168"/>
      <c r="NHP159" s="168"/>
      <c r="NHQ159" s="168"/>
      <c r="NHR159" s="168"/>
      <c r="NHS159" s="168"/>
      <c r="NHT159" s="168"/>
      <c r="NHU159" s="168"/>
      <c r="NHV159" s="168"/>
      <c r="NHW159" s="168"/>
      <c r="NHX159" s="168"/>
      <c r="NHY159" s="168"/>
      <c r="NHZ159" s="168"/>
      <c r="NIA159" s="168"/>
      <c r="NIB159" s="168"/>
      <c r="NIC159" s="168"/>
      <c r="NID159" s="168"/>
      <c r="NIE159" s="168"/>
      <c r="NIF159" s="168"/>
      <c r="NIG159" s="168"/>
      <c r="NIH159" s="168"/>
      <c r="NII159" s="168"/>
      <c r="NIJ159" s="168"/>
      <c r="NIK159" s="168"/>
      <c r="NIL159" s="168"/>
      <c r="NIM159" s="168"/>
      <c r="NIN159" s="168"/>
      <c r="NIO159" s="168"/>
      <c r="NIP159" s="168"/>
      <c r="NIQ159" s="168"/>
      <c r="NIR159" s="168"/>
      <c r="NIS159" s="168"/>
      <c r="NIT159" s="168"/>
      <c r="NIU159" s="168"/>
      <c r="NIV159" s="168"/>
      <c r="NIW159" s="168"/>
      <c r="NIX159" s="168"/>
      <c r="NIY159" s="168"/>
      <c r="NIZ159" s="168"/>
      <c r="NJA159" s="168"/>
      <c r="NJB159" s="168"/>
      <c r="NJC159" s="168"/>
      <c r="NJD159" s="168"/>
      <c r="NJE159" s="168"/>
      <c r="NJF159" s="168"/>
      <c r="NJG159" s="168"/>
      <c r="NJH159" s="168"/>
      <c r="NJI159" s="168"/>
      <c r="NJJ159" s="168"/>
      <c r="NJK159" s="168"/>
      <c r="NJL159" s="168"/>
      <c r="NJM159" s="168"/>
      <c r="NJN159" s="168"/>
      <c r="NJO159" s="168"/>
      <c r="NJP159" s="168"/>
      <c r="NJQ159" s="168"/>
      <c r="NJR159" s="168"/>
      <c r="NJS159" s="168"/>
      <c r="NJT159" s="168"/>
      <c r="NJU159" s="168"/>
      <c r="NJV159" s="168"/>
      <c r="NJW159" s="168"/>
      <c r="NJX159" s="168"/>
      <c r="NJY159" s="168"/>
      <c r="NJZ159" s="168"/>
      <c r="NKA159" s="168"/>
      <c r="NKB159" s="168"/>
      <c r="NKC159" s="168"/>
      <c r="NKD159" s="168"/>
      <c r="NKE159" s="168"/>
      <c r="NKF159" s="168"/>
      <c r="NKG159" s="168"/>
      <c r="NKH159" s="168"/>
      <c r="NKI159" s="168"/>
      <c r="NKJ159" s="168"/>
      <c r="NKK159" s="168"/>
      <c r="NKL159" s="168"/>
      <c r="NKM159" s="168"/>
      <c r="NKN159" s="168"/>
      <c r="NKO159" s="168"/>
      <c r="NKP159" s="168"/>
      <c r="NKQ159" s="168"/>
      <c r="NKR159" s="168"/>
      <c r="NKS159" s="168"/>
      <c r="NKT159" s="168"/>
      <c r="NKU159" s="168"/>
      <c r="NKV159" s="168"/>
      <c r="NKW159" s="168"/>
      <c r="NKX159" s="168"/>
      <c r="NKY159" s="168"/>
      <c r="NKZ159" s="168"/>
      <c r="NLA159" s="168"/>
      <c r="NLB159" s="168"/>
      <c r="NLC159" s="168"/>
      <c r="NLD159" s="168"/>
      <c r="NLE159" s="168"/>
      <c r="NLF159" s="168"/>
      <c r="NLG159" s="168"/>
      <c r="NLH159" s="168"/>
      <c r="NLI159" s="168"/>
      <c r="NLJ159" s="168"/>
      <c r="NLK159" s="168"/>
      <c r="NLL159" s="168"/>
      <c r="NLM159" s="168"/>
      <c r="NLN159" s="168"/>
      <c r="NLO159" s="168"/>
      <c r="NLP159" s="168"/>
      <c r="NLQ159" s="168"/>
      <c r="NLR159" s="168"/>
      <c r="NLS159" s="168"/>
      <c r="NLT159" s="168"/>
      <c r="NLU159" s="168"/>
      <c r="NLV159" s="168"/>
      <c r="NLW159" s="168"/>
      <c r="NLX159" s="168"/>
      <c r="NLY159" s="168"/>
      <c r="NLZ159" s="168"/>
      <c r="NMA159" s="168"/>
      <c r="NMB159" s="168"/>
      <c r="NMC159" s="168"/>
      <c r="NMD159" s="168"/>
      <c r="NME159" s="168"/>
      <c r="NMF159" s="168"/>
      <c r="NMG159" s="168"/>
      <c r="NMH159" s="168"/>
      <c r="NMI159" s="168"/>
      <c r="NMJ159" s="168"/>
      <c r="NMK159" s="168"/>
      <c r="NML159" s="168"/>
      <c r="NMM159" s="168"/>
      <c r="NMN159" s="168"/>
      <c r="NMO159" s="168"/>
      <c r="NMP159" s="168"/>
      <c r="NMQ159" s="168"/>
      <c r="NMR159" s="168"/>
      <c r="NMS159" s="168"/>
      <c r="NMT159" s="168"/>
      <c r="NMU159" s="168"/>
      <c r="NMV159" s="168"/>
      <c r="NMW159" s="168"/>
      <c r="NMX159" s="168"/>
      <c r="NMY159" s="168"/>
      <c r="NMZ159" s="168"/>
      <c r="NNA159" s="168"/>
      <c r="NNB159" s="168"/>
      <c r="NNC159" s="168"/>
      <c r="NND159" s="168"/>
      <c r="NNE159" s="168"/>
      <c r="NNF159" s="168"/>
      <c r="NNG159" s="168"/>
      <c r="NNH159" s="168"/>
      <c r="NNI159" s="168"/>
      <c r="NNJ159" s="168"/>
      <c r="NNK159" s="168"/>
      <c r="NNL159" s="168"/>
      <c r="NNM159" s="168"/>
      <c r="NNN159" s="168"/>
      <c r="NNO159" s="168"/>
      <c r="NNP159" s="168"/>
      <c r="NNQ159" s="168"/>
      <c r="NNR159" s="168"/>
      <c r="NNS159" s="168"/>
      <c r="NNT159" s="168"/>
      <c r="NNU159" s="168"/>
      <c r="NNV159" s="168"/>
      <c r="NNW159" s="168"/>
      <c r="NNX159" s="168"/>
      <c r="NNY159" s="168"/>
      <c r="NNZ159" s="168"/>
      <c r="NOA159" s="168"/>
      <c r="NOB159" s="168"/>
      <c r="NOC159" s="168"/>
      <c r="NOD159" s="168"/>
      <c r="NOE159" s="168"/>
      <c r="NOF159" s="168"/>
      <c r="NOG159" s="168"/>
      <c r="NOH159" s="168"/>
      <c r="NOI159" s="168"/>
      <c r="NOJ159" s="168"/>
      <c r="NOK159" s="168"/>
      <c r="NOL159" s="168"/>
      <c r="NOM159" s="168"/>
      <c r="NON159" s="168"/>
      <c r="NOO159" s="168"/>
      <c r="NOP159" s="168"/>
      <c r="NOQ159" s="168"/>
      <c r="NOR159" s="168"/>
      <c r="NOS159" s="168"/>
      <c r="NOT159" s="168"/>
      <c r="NOU159" s="168"/>
      <c r="NOV159" s="168"/>
      <c r="NOW159" s="168"/>
      <c r="NOX159" s="168"/>
      <c r="NOY159" s="168"/>
      <c r="NOZ159" s="168"/>
      <c r="NPA159" s="168"/>
      <c r="NPB159" s="168"/>
      <c r="NPC159" s="168"/>
      <c r="NPD159" s="168"/>
      <c r="NPE159" s="168"/>
      <c r="NPF159" s="168"/>
      <c r="NPG159" s="168"/>
      <c r="NPH159" s="168"/>
      <c r="NPI159" s="168"/>
      <c r="NPJ159" s="168"/>
      <c r="NPK159" s="168"/>
      <c r="NPL159" s="168"/>
      <c r="NPM159" s="168"/>
      <c r="NPN159" s="168"/>
      <c r="NPO159" s="168"/>
      <c r="NPP159" s="168"/>
      <c r="NPQ159" s="168"/>
      <c r="NPR159" s="168"/>
      <c r="NPS159" s="168"/>
      <c r="NPT159" s="168"/>
      <c r="NPU159" s="168"/>
      <c r="NPV159" s="168"/>
      <c r="NPW159" s="168"/>
      <c r="NPX159" s="168"/>
      <c r="NPY159" s="168"/>
      <c r="NPZ159" s="168"/>
      <c r="NQA159" s="168"/>
      <c r="NQB159" s="168"/>
      <c r="NQC159" s="168"/>
      <c r="NQD159" s="168"/>
      <c r="NQE159" s="168"/>
      <c r="NQF159" s="168"/>
      <c r="NQG159" s="168"/>
      <c r="NQH159" s="168"/>
      <c r="NQI159" s="168"/>
      <c r="NQJ159" s="168"/>
      <c r="NQK159" s="168"/>
      <c r="NQL159" s="168"/>
      <c r="NQM159" s="168"/>
      <c r="NQN159" s="168"/>
      <c r="NQO159" s="168"/>
      <c r="NQP159" s="168"/>
      <c r="NQQ159" s="168"/>
      <c r="NQR159" s="168"/>
      <c r="NQS159" s="168"/>
      <c r="NQT159" s="168"/>
      <c r="NQU159" s="168"/>
      <c r="NQV159" s="168"/>
      <c r="NQW159" s="168"/>
      <c r="NQX159" s="168"/>
      <c r="NQY159" s="168"/>
      <c r="NQZ159" s="168"/>
      <c r="NRA159" s="168"/>
      <c r="NRB159" s="168"/>
      <c r="NRC159" s="168"/>
      <c r="NRD159" s="168"/>
      <c r="NRE159" s="168"/>
      <c r="NRF159" s="168"/>
      <c r="NRG159" s="168"/>
      <c r="NRH159" s="168"/>
      <c r="NRI159" s="168"/>
      <c r="NRJ159" s="168"/>
      <c r="NRK159" s="168"/>
      <c r="NRL159" s="168"/>
      <c r="NRM159" s="168"/>
      <c r="NRN159" s="168"/>
      <c r="NRO159" s="168"/>
      <c r="NRP159" s="168"/>
      <c r="NRQ159" s="168"/>
      <c r="NRR159" s="168"/>
      <c r="NRS159" s="168"/>
      <c r="NRT159" s="168"/>
      <c r="NRU159" s="168"/>
      <c r="NRV159" s="168"/>
      <c r="NRW159" s="168"/>
      <c r="NRX159" s="168"/>
      <c r="NRY159" s="168"/>
      <c r="NRZ159" s="168"/>
      <c r="NSA159" s="168"/>
      <c r="NSB159" s="168"/>
      <c r="NSC159" s="168"/>
      <c r="NSD159" s="168"/>
      <c r="NSE159" s="168"/>
      <c r="NSF159" s="168"/>
      <c r="NSG159" s="168"/>
      <c r="NSH159" s="168"/>
      <c r="NSI159" s="168"/>
      <c r="NSJ159" s="168"/>
      <c r="NSK159" s="168"/>
      <c r="NSL159" s="168"/>
      <c r="NSM159" s="168"/>
      <c r="NSN159" s="168"/>
      <c r="NSO159" s="168"/>
      <c r="NSP159" s="168"/>
      <c r="NSQ159" s="168"/>
      <c r="NSR159" s="168"/>
      <c r="NSS159" s="168"/>
      <c r="NST159" s="168"/>
      <c r="NSU159" s="168"/>
      <c r="NSV159" s="168"/>
      <c r="NSW159" s="168"/>
      <c r="NSX159" s="168"/>
      <c r="NSY159" s="168"/>
      <c r="NSZ159" s="168"/>
      <c r="NTA159" s="168"/>
      <c r="NTB159" s="168"/>
      <c r="NTC159" s="168"/>
      <c r="NTD159" s="168"/>
      <c r="NTE159" s="168"/>
      <c r="NTF159" s="168"/>
      <c r="NTG159" s="168"/>
      <c r="NTH159" s="168"/>
      <c r="NTI159" s="168"/>
      <c r="NTJ159" s="168"/>
      <c r="NTK159" s="168"/>
      <c r="NTL159" s="168"/>
      <c r="NTM159" s="168"/>
      <c r="NTN159" s="168"/>
      <c r="NTO159" s="168"/>
      <c r="NTP159" s="168"/>
      <c r="NTQ159" s="168"/>
      <c r="NTR159" s="168"/>
      <c r="NTS159" s="168"/>
      <c r="NTT159" s="168"/>
      <c r="NTU159" s="168"/>
      <c r="NTV159" s="168"/>
      <c r="NTW159" s="168"/>
      <c r="NTX159" s="168"/>
      <c r="NTY159" s="168"/>
      <c r="NTZ159" s="168"/>
      <c r="NUA159" s="168"/>
      <c r="NUB159" s="168"/>
      <c r="NUC159" s="168"/>
      <c r="NUD159" s="168"/>
      <c r="NUE159" s="168"/>
      <c r="NUF159" s="168"/>
      <c r="NUG159" s="168"/>
      <c r="NUH159" s="168"/>
      <c r="NUI159" s="168"/>
      <c r="NUJ159" s="168"/>
      <c r="NUK159" s="168"/>
      <c r="NUL159" s="168"/>
      <c r="NUM159" s="168"/>
      <c r="NUN159" s="168"/>
      <c r="NUO159" s="168"/>
      <c r="NUP159" s="168"/>
      <c r="NUQ159" s="168"/>
      <c r="NUR159" s="168"/>
      <c r="NUS159" s="168"/>
      <c r="NUT159" s="168"/>
      <c r="NUU159" s="168"/>
      <c r="NUV159" s="168"/>
      <c r="NUW159" s="168"/>
      <c r="NUX159" s="168"/>
      <c r="NUY159" s="168"/>
      <c r="NUZ159" s="168"/>
      <c r="NVA159" s="168"/>
      <c r="NVB159" s="168"/>
      <c r="NVC159" s="168"/>
      <c r="NVD159" s="168"/>
      <c r="NVE159" s="168"/>
      <c r="NVF159" s="168"/>
      <c r="NVG159" s="168"/>
      <c r="NVH159" s="168"/>
      <c r="NVI159" s="168"/>
      <c r="NVJ159" s="168"/>
      <c r="NVK159" s="168"/>
      <c r="NVL159" s="168"/>
      <c r="NVM159" s="168"/>
      <c r="NVN159" s="168"/>
      <c r="NVO159" s="168"/>
      <c r="NVP159" s="168"/>
      <c r="NVQ159" s="168"/>
      <c r="NVR159" s="168"/>
      <c r="NVS159" s="168"/>
      <c r="NVT159" s="168"/>
      <c r="NVU159" s="168"/>
      <c r="NVV159" s="168"/>
      <c r="NVW159" s="168"/>
      <c r="NVX159" s="168"/>
      <c r="NVY159" s="168"/>
      <c r="NVZ159" s="168"/>
      <c r="NWA159" s="168"/>
      <c r="NWB159" s="168"/>
      <c r="NWC159" s="168"/>
      <c r="NWD159" s="168"/>
      <c r="NWE159" s="168"/>
      <c r="NWF159" s="168"/>
      <c r="NWG159" s="168"/>
      <c r="NWH159" s="168"/>
      <c r="NWI159" s="168"/>
      <c r="NWJ159" s="168"/>
      <c r="NWK159" s="168"/>
      <c r="NWL159" s="168"/>
      <c r="NWM159" s="168"/>
      <c r="NWN159" s="168"/>
      <c r="NWO159" s="168"/>
      <c r="NWP159" s="168"/>
      <c r="NWQ159" s="168"/>
      <c r="NWR159" s="168"/>
      <c r="NWS159" s="168"/>
      <c r="NWT159" s="168"/>
      <c r="NWU159" s="168"/>
      <c r="NWV159" s="168"/>
      <c r="NWW159" s="168"/>
      <c r="NWX159" s="168"/>
      <c r="NWY159" s="168"/>
      <c r="NWZ159" s="168"/>
      <c r="NXA159" s="168"/>
      <c r="NXB159" s="168"/>
      <c r="NXC159" s="168"/>
      <c r="NXD159" s="168"/>
      <c r="NXE159" s="168"/>
      <c r="NXF159" s="168"/>
      <c r="NXG159" s="168"/>
      <c r="NXH159" s="168"/>
      <c r="NXI159" s="168"/>
      <c r="NXJ159" s="168"/>
      <c r="NXK159" s="168"/>
      <c r="NXL159" s="168"/>
      <c r="NXM159" s="168"/>
      <c r="NXN159" s="168"/>
      <c r="NXO159" s="168"/>
      <c r="NXP159" s="168"/>
      <c r="NXQ159" s="168"/>
      <c r="NXR159" s="168"/>
      <c r="NXS159" s="168"/>
      <c r="NXT159" s="168"/>
      <c r="NXU159" s="168"/>
      <c r="NXV159" s="168"/>
      <c r="NXW159" s="168"/>
      <c r="NXX159" s="168"/>
      <c r="NXY159" s="168"/>
      <c r="NXZ159" s="168"/>
      <c r="NYA159" s="168"/>
      <c r="NYB159" s="168"/>
      <c r="NYC159" s="168"/>
      <c r="NYD159" s="168"/>
      <c r="NYE159" s="168"/>
      <c r="NYF159" s="168"/>
      <c r="NYG159" s="168"/>
      <c r="NYH159" s="168"/>
      <c r="NYI159" s="168"/>
      <c r="NYJ159" s="168"/>
      <c r="NYK159" s="168"/>
      <c r="NYL159" s="168"/>
      <c r="NYM159" s="168"/>
      <c r="NYN159" s="168"/>
      <c r="NYO159" s="168"/>
      <c r="NYP159" s="168"/>
      <c r="NYQ159" s="168"/>
      <c r="NYR159" s="168"/>
      <c r="NYS159" s="168"/>
      <c r="NYT159" s="168"/>
      <c r="NYU159" s="168"/>
      <c r="NYV159" s="168"/>
      <c r="NYW159" s="168"/>
      <c r="NYX159" s="168"/>
      <c r="NYY159" s="168"/>
      <c r="NYZ159" s="168"/>
      <c r="NZA159" s="168"/>
      <c r="NZB159" s="168"/>
      <c r="NZC159" s="168"/>
      <c r="NZD159" s="168"/>
      <c r="NZE159" s="168"/>
      <c r="NZF159" s="168"/>
      <c r="NZG159" s="168"/>
      <c r="NZH159" s="168"/>
      <c r="NZI159" s="168"/>
      <c r="NZJ159" s="168"/>
      <c r="NZK159" s="168"/>
      <c r="NZL159" s="168"/>
      <c r="NZM159" s="168"/>
      <c r="NZN159" s="168"/>
      <c r="NZO159" s="168"/>
      <c r="NZP159" s="168"/>
      <c r="NZQ159" s="168"/>
      <c r="NZR159" s="168"/>
      <c r="NZS159" s="168"/>
      <c r="NZT159" s="168"/>
      <c r="NZU159" s="168"/>
      <c r="NZV159" s="168"/>
      <c r="NZW159" s="168"/>
      <c r="NZX159" s="168"/>
      <c r="NZY159" s="168"/>
      <c r="NZZ159" s="168"/>
      <c r="OAA159" s="168"/>
      <c r="OAB159" s="168"/>
      <c r="OAC159" s="168"/>
      <c r="OAD159" s="168"/>
      <c r="OAE159" s="168"/>
      <c r="OAF159" s="168"/>
      <c r="OAG159" s="168"/>
      <c r="OAH159" s="168"/>
      <c r="OAI159" s="168"/>
      <c r="OAJ159" s="168"/>
      <c r="OAK159" s="168"/>
      <c r="OAL159" s="168"/>
      <c r="OAM159" s="168"/>
      <c r="OAN159" s="168"/>
      <c r="OAO159" s="168"/>
      <c r="OAP159" s="168"/>
      <c r="OAQ159" s="168"/>
      <c r="OAR159" s="168"/>
      <c r="OAS159" s="168"/>
      <c r="OAT159" s="168"/>
      <c r="OAU159" s="168"/>
      <c r="OAV159" s="168"/>
      <c r="OAW159" s="168"/>
      <c r="OAX159" s="168"/>
      <c r="OAY159" s="168"/>
      <c r="OAZ159" s="168"/>
      <c r="OBA159" s="168"/>
      <c r="OBB159" s="168"/>
      <c r="OBC159" s="168"/>
      <c r="OBD159" s="168"/>
      <c r="OBE159" s="168"/>
      <c r="OBF159" s="168"/>
      <c r="OBG159" s="168"/>
      <c r="OBH159" s="168"/>
      <c r="OBI159" s="168"/>
      <c r="OBJ159" s="168"/>
      <c r="OBK159" s="168"/>
      <c r="OBL159" s="168"/>
      <c r="OBM159" s="168"/>
      <c r="OBN159" s="168"/>
      <c r="OBO159" s="168"/>
      <c r="OBP159" s="168"/>
      <c r="OBQ159" s="168"/>
      <c r="OBR159" s="168"/>
      <c r="OBS159" s="168"/>
      <c r="OBT159" s="168"/>
      <c r="OBU159" s="168"/>
      <c r="OBV159" s="168"/>
      <c r="OBW159" s="168"/>
      <c r="OBX159" s="168"/>
      <c r="OBY159" s="168"/>
      <c r="OBZ159" s="168"/>
      <c r="OCA159" s="168"/>
      <c r="OCB159" s="168"/>
      <c r="OCC159" s="168"/>
      <c r="OCD159" s="168"/>
      <c r="OCE159" s="168"/>
      <c r="OCF159" s="168"/>
      <c r="OCG159" s="168"/>
      <c r="OCH159" s="168"/>
      <c r="OCI159" s="168"/>
      <c r="OCJ159" s="168"/>
      <c r="OCK159" s="168"/>
      <c r="OCL159" s="168"/>
      <c r="OCM159" s="168"/>
      <c r="OCN159" s="168"/>
      <c r="OCO159" s="168"/>
      <c r="OCP159" s="168"/>
      <c r="OCQ159" s="168"/>
      <c r="OCR159" s="168"/>
      <c r="OCS159" s="168"/>
      <c r="OCT159" s="168"/>
      <c r="OCU159" s="168"/>
      <c r="OCV159" s="168"/>
      <c r="OCW159" s="168"/>
      <c r="OCX159" s="168"/>
      <c r="OCY159" s="168"/>
      <c r="OCZ159" s="168"/>
      <c r="ODA159" s="168"/>
      <c r="ODB159" s="168"/>
      <c r="ODC159" s="168"/>
      <c r="ODD159" s="168"/>
      <c r="ODE159" s="168"/>
      <c r="ODF159" s="168"/>
      <c r="ODG159" s="168"/>
      <c r="ODH159" s="168"/>
      <c r="ODI159" s="168"/>
      <c r="ODJ159" s="168"/>
      <c r="ODK159" s="168"/>
      <c r="ODL159" s="168"/>
      <c r="ODM159" s="168"/>
      <c r="ODN159" s="168"/>
      <c r="ODO159" s="168"/>
      <c r="ODP159" s="168"/>
      <c r="ODQ159" s="168"/>
      <c r="ODR159" s="168"/>
      <c r="ODS159" s="168"/>
      <c r="ODT159" s="168"/>
      <c r="ODU159" s="168"/>
      <c r="ODV159" s="168"/>
      <c r="ODW159" s="168"/>
      <c r="ODX159" s="168"/>
      <c r="ODY159" s="168"/>
      <c r="ODZ159" s="168"/>
      <c r="OEA159" s="168"/>
      <c r="OEB159" s="168"/>
      <c r="OEC159" s="168"/>
      <c r="OED159" s="168"/>
      <c r="OEE159" s="168"/>
      <c r="OEF159" s="168"/>
      <c r="OEG159" s="168"/>
      <c r="OEH159" s="168"/>
      <c r="OEI159" s="168"/>
      <c r="OEJ159" s="168"/>
      <c r="OEK159" s="168"/>
      <c r="OEL159" s="168"/>
      <c r="OEM159" s="168"/>
      <c r="OEN159" s="168"/>
      <c r="OEO159" s="168"/>
      <c r="OEP159" s="168"/>
      <c r="OEQ159" s="168"/>
      <c r="OER159" s="168"/>
      <c r="OES159" s="168"/>
      <c r="OET159" s="168"/>
      <c r="OEU159" s="168"/>
      <c r="OEV159" s="168"/>
      <c r="OEW159" s="168"/>
      <c r="OEX159" s="168"/>
      <c r="OEY159" s="168"/>
      <c r="OEZ159" s="168"/>
      <c r="OFA159" s="168"/>
      <c r="OFB159" s="168"/>
      <c r="OFC159" s="168"/>
      <c r="OFD159" s="168"/>
      <c r="OFE159" s="168"/>
      <c r="OFF159" s="168"/>
      <c r="OFG159" s="168"/>
      <c r="OFH159" s="168"/>
      <c r="OFI159" s="168"/>
      <c r="OFJ159" s="168"/>
      <c r="OFK159" s="168"/>
      <c r="OFL159" s="168"/>
      <c r="OFM159" s="168"/>
      <c r="OFN159" s="168"/>
      <c r="OFO159" s="168"/>
      <c r="OFP159" s="168"/>
      <c r="OFQ159" s="168"/>
      <c r="OFR159" s="168"/>
      <c r="OFS159" s="168"/>
      <c r="OFT159" s="168"/>
      <c r="OFU159" s="168"/>
      <c r="OFV159" s="168"/>
      <c r="OFW159" s="168"/>
      <c r="OFX159" s="168"/>
      <c r="OFY159" s="168"/>
      <c r="OFZ159" s="168"/>
      <c r="OGA159" s="168"/>
      <c r="OGB159" s="168"/>
      <c r="OGC159" s="168"/>
      <c r="OGD159" s="168"/>
      <c r="OGE159" s="168"/>
      <c r="OGF159" s="168"/>
      <c r="OGG159" s="168"/>
      <c r="OGH159" s="168"/>
      <c r="OGI159" s="168"/>
      <c r="OGJ159" s="168"/>
      <c r="OGK159" s="168"/>
      <c r="OGL159" s="168"/>
      <c r="OGM159" s="168"/>
      <c r="OGN159" s="168"/>
      <c r="OGO159" s="168"/>
      <c r="OGP159" s="168"/>
      <c r="OGQ159" s="168"/>
      <c r="OGR159" s="168"/>
      <c r="OGS159" s="168"/>
      <c r="OGT159" s="168"/>
      <c r="OGU159" s="168"/>
      <c r="OGV159" s="168"/>
      <c r="OGW159" s="168"/>
      <c r="OGX159" s="168"/>
      <c r="OGY159" s="168"/>
      <c r="OGZ159" s="168"/>
      <c r="OHA159" s="168"/>
      <c r="OHB159" s="168"/>
      <c r="OHC159" s="168"/>
      <c r="OHD159" s="168"/>
      <c r="OHE159" s="168"/>
      <c r="OHF159" s="168"/>
      <c r="OHG159" s="168"/>
      <c r="OHH159" s="168"/>
      <c r="OHI159" s="168"/>
      <c r="OHJ159" s="168"/>
      <c r="OHK159" s="168"/>
      <c r="OHL159" s="168"/>
      <c r="OHM159" s="168"/>
      <c r="OHN159" s="168"/>
      <c r="OHO159" s="168"/>
      <c r="OHP159" s="168"/>
      <c r="OHQ159" s="168"/>
      <c r="OHR159" s="168"/>
      <c r="OHS159" s="168"/>
      <c r="OHT159" s="168"/>
      <c r="OHU159" s="168"/>
      <c r="OHV159" s="168"/>
      <c r="OHW159" s="168"/>
      <c r="OHX159" s="168"/>
      <c r="OHY159" s="168"/>
      <c r="OHZ159" s="168"/>
      <c r="OIA159" s="168"/>
      <c r="OIB159" s="168"/>
      <c r="OIC159" s="168"/>
      <c r="OID159" s="168"/>
      <c r="OIE159" s="168"/>
      <c r="OIF159" s="168"/>
      <c r="OIG159" s="168"/>
      <c r="OIH159" s="168"/>
      <c r="OII159" s="168"/>
      <c r="OIJ159" s="168"/>
      <c r="OIK159" s="168"/>
      <c r="OIL159" s="168"/>
      <c r="OIM159" s="168"/>
      <c r="OIN159" s="168"/>
      <c r="OIO159" s="168"/>
      <c r="OIP159" s="168"/>
      <c r="OIQ159" s="168"/>
      <c r="OIR159" s="168"/>
      <c r="OIS159" s="168"/>
      <c r="OIT159" s="168"/>
      <c r="OIU159" s="168"/>
      <c r="OIV159" s="168"/>
      <c r="OIW159" s="168"/>
      <c r="OIX159" s="168"/>
      <c r="OIY159" s="168"/>
      <c r="OIZ159" s="168"/>
      <c r="OJA159" s="168"/>
      <c r="OJB159" s="168"/>
      <c r="OJC159" s="168"/>
      <c r="OJD159" s="168"/>
      <c r="OJE159" s="168"/>
      <c r="OJF159" s="168"/>
      <c r="OJG159" s="168"/>
      <c r="OJH159" s="168"/>
      <c r="OJI159" s="168"/>
      <c r="OJJ159" s="168"/>
      <c r="OJK159" s="168"/>
      <c r="OJL159" s="168"/>
      <c r="OJM159" s="168"/>
      <c r="OJN159" s="168"/>
      <c r="OJO159" s="168"/>
      <c r="OJP159" s="168"/>
      <c r="OJQ159" s="168"/>
      <c r="OJR159" s="168"/>
      <c r="OJS159" s="168"/>
      <c r="OJT159" s="168"/>
      <c r="OJU159" s="168"/>
      <c r="OJV159" s="168"/>
      <c r="OJW159" s="168"/>
      <c r="OJX159" s="168"/>
      <c r="OJY159" s="168"/>
      <c r="OJZ159" s="168"/>
      <c r="OKA159" s="168"/>
      <c r="OKB159" s="168"/>
      <c r="OKC159" s="168"/>
      <c r="OKD159" s="168"/>
      <c r="OKE159" s="168"/>
      <c r="OKF159" s="168"/>
      <c r="OKG159" s="168"/>
      <c r="OKH159" s="168"/>
      <c r="OKI159" s="168"/>
      <c r="OKJ159" s="168"/>
      <c r="OKK159" s="168"/>
      <c r="OKL159" s="168"/>
      <c r="OKM159" s="168"/>
      <c r="OKN159" s="168"/>
      <c r="OKO159" s="168"/>
      <c r="OKP159" s="168"/>
      <c r="OKQ159" s="168"/>
      <c r="OKR159" s="168"/>
      <c r="OKS159" s="168"/>
      <c r="OKT159" s="168"/>
      <c r="OKU159" s="168"/>
      <c r="OKV159" s="168"/>
      <c r="OKW159" s="168"/>
      <c r="OKX159" s="168"/>
      <c r="OKY159" s="168"/>
      <c r="OKZ159" s="168"/>
      <c r="OLA159" s="168"/>
      <c r="OLB159" s="168"/>
      <c r="OLC159" s="168"/>
      <c r="OLD159" s="168"/>
      <c r="OLE159" s="168"/>
      <c r="OLF159" s="168"/>
      <c r="OLG159" s="168"/>
      <c r="OLH159" s="168"/>
      <c r="OLI159" s="168"/>
      <c r="OLJ159" s="168"/>
      <c r="OLK159" s="168"/>
      <c r="OLL159" s="168"/>
      <c r="OLM159" s="168"/>
      <c r="OLN159" s="168"/>
      <c r="OLO159" s="168"/>
      <c r="OLP159" s="168"/>
      <c r="OLQ159" s="168"/>
      <c r="OLR159" s="168"/>
      <c r="OLS159" s="168"/>
      <c r="OLT159" s="168"/>
      <c r="OLU159" s="168"/>
      <c r="OLV159" s="168"/>
      <c r="OLW159" s="168"/>
      <c r="OLX159" s="168"/>
      <c r="OLY159" s="168"/>
      <c r="OLZ159" s="168"/>
      <c r="OMA159" s="168"/>
      <c r="OMB159" s="168"/>
      <c r="OMC159" s="168"/>
      <c r="OMD159" s="168"/>
      <c r="OME159" s="168"/>
      <c r="OMF159" s="168"/>
      <c r="OMG159" s="168"/>
      <c r="OMH159" s="168"/>
      <c r="OMI159" s="168"/>
      <c r="OMJ159" s="168"/>
      <c r="OMK159" s="168"/>
      <c r="OML159" s="168"/>
      <c r="OMM159" s="168"/>
      <c r="OMN159" s="168"/>
      <c r="OMO159" s="168"/>
      <c r="OMP159" s="168"/>
      <c r="OMQ159" s="168"/>
      <c r="OMR159" s="168"/>
      <c r="OMS159" s="168"/>
      <c r="OMT159" s="168"/>
      <c r="OMU159" s="168"/>
      <c r="OMV159" s="168"/>
      <c r="OMW159" s="168"/>
      <c r="OMX159" s="168"/>
      <c r="OMY159" s="168"/>
      <c r="OMZ159" s="168"/>
      <c r="ONA159" s="168"/>
      <c r="ONB159" s="168"/>
      <c r="ONC159" s="168"/>
      <c r="OND159" s="168"/>
      <c r="ONE159" s="168"/>
      <c r="ONF159" s="168"/>
      <c r="ONG159" s="168"/>
      <c r="ONH159" s="168"/>
      <c r="ONI159" s="168"/>
      <c r="ONJ159" s="168"/>
      <c r="ONK159" s="168"/>
      <c r="ONL159" s="168"/>
      <c r="ONM159" s="168"/>
      <c r="ONN159" s="168"/>
      <c r="ONO159" s="168"/>
      <c r="ONP159" s="168"/>
      <c r="ONQ159" s="168"/>
      <c r="ONR159" s="168"/>
      <c r="ONS159" s="168"/>
      <c r="ONT159" s="168"/>
      <c r="ONU159" s="168"/>
      <c r="ONV159" s="168"/>
      <c r="ONW159" s="168"/>
      <c r="ONX159" s="168"/>
      <c r="ONY159" s="168"/>
      <c r="ONZ159" s="168"/>
      <c r="OOA159" s="168"/>
      <c r="OOB159" s="168"/>
      <c r="OOC159" s="168"/>
      <c r="OOD159" s="168"/>
      <c r="OOE159" s="168"/>
      <c r="OOF159" s="168"/>
      <c r="OOG159" s="168"/>
      <c r="OOH159" s="168"/>
      <c r="OOI159" s="168"/>
      <c r="OOJ159" s="168"/>
      <c r="OOK159" s="168"/>
      <c r="OOL159" s="168"/>
      <c r="OOM159" s="168"/>
      <c r="OON159" s="168"/>
      <c r="OOO159" s="168"/>
      <c r="OOP159" s="168"/>
      <c r="OOQ159" s="168"/>
      <c r="OOR159" s="168"/>
      <c r="OOS159" s="168"/>
      <c r="OOT159" s="168"/>
      <c r="OOU159" s="168"/>
      <c r="OOV159" s="168"/>
      <c r="OOW159" s="168"/>
      <c r="OOX159" s="168"/>
      <c r="OOY159" s="168"/>
      <c r="OOZ159" s="168"/>
      <c r="OPA159" s="168"/>
      <c r="OPB159" s="168"/>
      <c r="OPC159" s="168"/>
      <c r="OPD159" s="168"/>
      <c r="OPE159" s="168"/>
      <c r="OPF159" s="168"/>
      <c r="OPG159" s="168"/>
      <c r="OPH159" s="168"/>
      <c r="OPI159" s="168"/>
      <c r="OPJ159" s="168"/>
      <c r="OPK159" s="168"/>
      <c r="OPL159" s="168"/>
      <c r="OPM159" s="168"/>
      <c r="OPN159" s="168"/>
      <c r="OPO159" s="168"/>
      <c r="OPP159" s="168"/>
      <c r="OPQ159" s="168"/>
      <c r="OPR159" s="168"/>
      <c r="OPS159" s="168"/>
      <c r="OPT159" s="168"/>
      <c r="OPU159" s="168"/>
      <c r="OPV159" s="168"/>
      <c r="OPW159" s="168"/>
      <c r="OPX159" s="168"/>
      <c r="OPY159" s="168"/>
      <c r="OPZ159" s="168"/>
      <c r="OQA159" s="168"/>
      <c r="OQB159" s="168"/>
      <c r="OQC159" s="168"/>
      <c r="OQD159" s="168"/>
      <c r="OQE159" s="168"/>
      <c r="OQF159" s="168"/>
      <c r="OQG159" s="168"/>
      <c r="OQH159" s="168"/>
      <c r="OQI159" s="168"/>
      <c r="OQJ159" s="168"/>
      <c r="OQK159" s="168"/>
      <c r="OQL159" s="168"/>
      <c r="OQM159" s="168"/>
      <c r="OQN159" s="168"/>
      <c r="OQO159" s="168"/>
      <c r="OQP159" s="168"/>
      <c r="OQQ159" s="168"/>
      <c r="OQR159" s="168"/>
      <c r="OQS159" s="168"/>
      <c r="OQT159" s="168"/>
      <c r="OQU159" s="168"/>
      <c r="OQV159" s="168"/>
      <c r="OQW159" s="168"/>
      <c r="OQX159" s="168"/>
      <c r="OQY159" s="168"/>
      <c r="OQZ159" s="168"/>
      <c r="ORA159" s="168"/>
      <c r="ORB159" s="168"/>
      <c r="ORC159" s="168"/>
      <c r="ORD159" s="168"/>
      <c r="ORE159" s="168"/>
      <c r="ORF159" s="168"/>
      <c r="ORG159" s="168"/>
      <c r="ORH159" s="168"/>
      <c r="ORI159" s="168"/>
      <c r="ORJ159" s="168"/>
      <c r="ORK159" s="168"/>
      <c r="ORL159" s="168"/>
      <c r="ORM159" s="168"/>
      <c r="ORN159" s="168"/>
      <c r="ORO159" s="168"/>
      <c r="ORP159" s="168"/>
      <c r="ORQ159" s="168"/>
      <c r="ORR159" s="168"/>
      <c r="ORS159" s="168"/>
      <c r="ORT159" s="168"/>
      <c r="ORU159" s="168"/>
      <c r="ORV159" s="168"/>
      <c r="ORW159" s="168"/>
      <c r="ORX159" s="168"/>
      <c r="ORY159" s="168"/>
      <c r="ORZ159" s="168"/>
      <c r="OSA159" s="168"/>
      <c r="OSB159" s="168"/>
      <c r="OSC159" s="168"/>
      <c r="OSD159" s="168"/>
      <c r="OSE159" s="168"/>
      <c r="OSF159" s="168"/>
      <c r="OSG159" s="168"/>
      <c r="OSH159" s="168"/>
      <c r="OSI159" s="168"/>
      <c r="OSJ159" s="168"/>
      <c r="OSK159" s="168"/>
      <c r="OSL159" s="168"/>
      <c r="OSM159" s="168"/>
      <c r="OSN159" s="168"/>
      <c r="OSO159" s="168"/>
      <c r="OSP159" s="168"/>
      <c r="OSQ159" s="168"/>
      <c r="OSR159" s="168"/>
      <c r="OSS159" s="168"/>
      <c r="OST159" s="168"/>
      <c r="OSU159" s="168"/>
      <c r="OSV159" s="168"/>
      <c r="OSW159" s="168"/>
      <c r="OSX159" s="168"/>
      <c r="OSY159" s="168"/>
      <c r="OSZ159" s="168"/>
      <c r="OTA159" s="168"/>
      <c r="OTB159" s="168"/>
      <c r="OTC159" s="168"/>
      <c r="OTD159" s="168"/>
      <c r="OTE159" s="168"/>
      <c r="OTF159" s="168"/>
      <c r="OTG159" s="168"/>
      <c r="OTH159" s="168"/>
      <c r="OTI159" s="168"/>
      <c r="OTJ159" s="168"/>
      <c r="OTK159" s="168"/>
      <c r="OTL159" s="168"/>
      <c r="OTM159" s="168"/>
      <c r="OTN159" s="168"/>
      <c r="OTO159" s="168"/>
      <c r="OTP159" s="168"/>
      <c r="OTQ159" s="168"/>
      <c r="OTR159" s="168"/>
      <c r="OTS159" s="168"/>
      <c r="OTT159" s="168"/>
      <c r="OTU159" s="168"/>
      <c r="OTV159" s="168"/>
      <c r="OTW159" s="168"/>
      <c r="OTX159" s="168"/>
      <c r="OTY159" s="168"/>
      <c r="OTZ159" s="168"/>
      <c r="OUA159" s="168"/>
      <c r="OUB159" s="168"/>
      <c r="OUC159" s="168"/>
      <c r="OUD159" s="168"/>
      <c r="OUE159" s="168"/>
      <c r="OUF159" s="168"/>
      <c r="OUG159" s="168"/>
      <c r="OUH159" s="168"/>
      <c r="OUI159" s="168"/>
      <c r="OUJ159" s="168"/>
      <c r="OUK159" s="168"/>
      <c r="OUL159" s="168"/>
      <c r="OUM159" s="168"/>
      <c r="OUN159" s="168"/>
      <c r="OUO159" s="168"/>
      <c r="OUP159" s="168"/>
      <c r="OUQ159" s="168"/>
      <c r="OUR159" s="168"/>
      <c r="OUS159" s="168"/>
      <c r="OUT159" s="168"/>
      <c r="OUU159" s="168"/>
      <c r="OUV159" s="168"/>
      <c r="OUW159" s="168"/>
      <c r="OUX159" s="168"/>
      <c r="OUY159" s="168"/>
      <c r="OUZ159" s="168"/>
      <c r="OVA159" s="168"/>
      <c r="OVB159" s="168"/>
      <c r="OVC159" s="168"/>
      <c r="OVD159" s="168"/>
      <c r="OVE159" s="168"/>
      <c r="OVF159" s="168"/>
      <c r="OVG159" s="168"/>
      <c r="OVH159" s="168"/>
      <c r="OVI159" s="168"/>
      <c r="OVJ159" s="168"/>
      <c r="OVK159" s="168"/>
      <c r="OVL159" s="168"/>
      <c r="OVM159" s="168"/>
      <c r="OVN159" s="168"/>
      <c r="OVO159" s="168"/>
      <c r="OVP159" s="168"/>
      <c r="OVQ159" s="168"/>
      <c r="OVR159" s="168"/>
      <c r="OVS159" s="168"/>
      <c r="OVT159" s="168"/>
      <c r="OVU159" s="168"/>
      <c r="OVV159" s="168"/>
      <c r="OVW159" s="168"/>
      <c r="OVX159" s="168"/>
      <c r="OVY159" s="168"/>
      <c r="OVZ159" s="168"/>
      <c r="OWA159" s="168"/>
      <c r="OWB159" s="168"/>
      <c r="OWC159" s="168"/>
      <c r="OWD159" s="168"/>
      <c r="OWE159" s="168"/>
      <c r="OWF159" s="168"/>
      <c r="OWG159" s="168"/>
      <c r="OWH159" s="168"/>
      <c r="OWI159" s="168"/>
      <c r="OWJ159" s="168"/>
      <c r="OWK159" s="168"/>
      <c r="OWL159" s="168"/>
      <c r="OWM159" s="168"/>
      <c r="OWN159" s="168"/>
      <c r="OWO159" s="168"/>
      <c r="OWP159" s="168"/>
      <c r="OWQ159" s="168"/>
      <c r="OWR159" s="168"/>
      <c r="OWS159" s="168"/>
      <c r="OWT159" s="168"/>
      <c r="OWU159" s="168"/>
      <c r="OWV159" s="168"/>
      <c r="OWW159" s="168"/>
      <c r="OWX159" s="168"/>
      <c r="OWY159" s="168"/>
      <c r="OWZ159" s="168"/>
      <c r="OXA159" s="168"/>
      <c r="OXB159" s="168"/>
      <c r="OXC159" s="168"/>
      <c r="OXD159" s="168"/>
      <c r="OXE159" s="168"/>
      <c r="OXF159" s="168"/>
      <c r="OXG159" s="168"/>
      <c r="OXH159" s="168"/>
      <c r="OXI159" s="168"/>
      <c r="OXJ159" s="168"/>
      <c r="OXK159" s="168"/>
      <c r="OXL159" s="168"/>
      <c r="OXM159" s="168"/>
      <c r="OXN159" s="168"/>
      <c r="OXO159" s="168"/>
      <c r="OXP159" s="168"/>
      <c r="OXQ159" s="168"/>
      <c r="OXR159" s="168"/>
      <c r="OXS159" s="168"/>
      <c r="OXT159" s="168"/>
      <c r="OXU159" s="168"/>
      <c r="OXV159" s="168"/>
      <c r="OXW159" s="168"/>
      <c r="OXX159" s="168"/>
      <c r="OXY159" s="168"/>
      <c r="OXZ159" s="168"/>
      <c r="OYA159" s="168"/>
      <c r="OYB159" s="168"/>
      <c r="OYC159" s="168"/>
      <c r="OYD159" s="168"/>
      <c r="OYE159" s="168"/>
      <c r="OYF159" s="168"/>
      <c r="OYG159" s="168"/>
      <c r="OYH159" s="168"/>
      <c r="OYI159" s="168"/>
      <c r="OYJ159" s="168"/>
      <c r="OYK159" s="168"/>
      <c r="OYL159" s="168"/>
      <c r="OYM159" s="168"/>
      <c r="OYN159" s="168"/>
      <c r="OYO159" s="168"/>
      <c r="OYP159" s="168"/>
      <c r="OYQ159" s="168"/>
      <c r="OYR159" s="168"/>
      <c r="OYS159" s="168"/>
      <c r="OYT159" s="168"/>
      <c r="OYU159" s="168"/>
      <c r="OYV159" s="168"/>
      <c r="OYW159" s="168"/>
      <c r="OYX159" s="168"/>
      <c r="OYY159" s="168"/>
      <c r="OYZ159" s="168"/>
      <c r="OZA159" s="168"/>
      <c r="OZB159" s="168"/>
      <c r="OZC159" s="168"/>
      <c r="OZD159" s="168"/>
      <c r="OZE159" s="168"/>
      <c r="OZF159" s="168"/>
      <c r="OZG159" s="168"/>
      <c r="OZH159" s="168"/>
      <c r="OZI159" s="168"/>
      <c r="OZJ159" s="168"/>
      <c r="OZK159" s="168"/>
      <c r="OZL159" s="168"/>
      <c r="OZM159" s="168"/>
      <c r="OZN159" s="168"/>
      <c r="OZO159" s="168"/>
      <c r="OZP159" s="168"/>
      <c r="OZQ159" s="168"/>
      <c r="OZR159" s="168"/>
      <c r="OZS159" s="168"/>
      <c r="OZT159" s="168"/>
      <c r="OZU159" s="168"/>
      <c r="OZV159" s="168"/>
      <c r="OZW159" s="168"/>
      <c r="OZX159" s="168"/>
      <c r="OZY159" s="168"/>
      <c r="OZZ159" s="168"/>
      <c r="PAA159" s="168"/>
      <c r="PAB159" s="168"/>
      <c r="PAC159" s="168"/>
      <c r="PAD159" s="168"/>
      <c r="PAE159" s="168"/>
      <c r="PAF159" s="168"/>
      <c r="PAG159" s="168"/>
      <c r="PAH159" s="168"/>
      <c r="PAI159" s="168"/>
      <c r="PAJ159" s="168"/>
      <c r="PAK159" s="168"/>
      <c r="PAL159" s="168"/>
      <c r="PAM159" s="168"/>
      <c r="PAN159" s="168"/>
      <c r="PAO159" s="168"/>
      <c r="PAP159" s="168"/>
      <c r="PAQ159" s="168"/>
      <c r="PAR159" s="168"/>
      <c r="PAS159" s="168"/>
      <c r="PAT159" s="168"/>
      <c r="PAU159" s="168"/>
      <c r="PAV159" s="168"/>
      <c r="PAW159" s="168"/>
      <c r="PAX159" s="168"/>
      <c r="PAY159" s="168"/>
      <c r="PAZ159" s="168"/>
      <c r="PBA159" s="168"/>
      <c r="PBB159" s="168"/>
      <c r="PBC159" s="168"/>
      <c r="PBD159" s="168"/>
      <c r="PBE159" s="168"/>
      <c r="PBF159" s="168"/>
      <c r="PBG159" s="168"/>
      <c r="PBH159" s="168"/>
      <c r="PBI159" s="168"/>
      <c r="PBJ159" s="168"/>
      <c r="PBK159" s="168"/>
      <c r="PBL159" s="168"/>
      <c r="PBM159" s="168"/>
      <c r="PBN159" s="168"/>
      <c r="PBO159" s="168"/>
      <c r="PBP159" s="168"/>
      <c r="PBQ159" s="168"/>
      <c r="PBR159" s="168"/>
      <c r="PBS159" s="168"/>
      <c r="PBT159" s="168"/>
      <c r="PBU159" s="168"/>
      <c r="PBV159" s="168"/>
      <c r="PBW159" s="168"/>
      <c r="PBX159" s="168"/>
      <c r="PBY159" s="168"/>
      <c r="PBZ159" s="168"/>
      <c r="PCA159" s="168"/>
      <c r="PCB159" s="168"/>
      <c r="PCC159" s="168"/>
      <c r="PCD159" s="168"/>
      <c r="PCE159" s="168"/>
      <c r="PCF159" s="168"/>
      <c r="PCG159" s="168"/>
      <c r="PCH159" s="168"/>
      <c r="PCI159" s="168"/>
      <c r="PCJ159" s="168"/>
      <c r="PCK159" s="168"/>
      <c r="PCL159" s="168"/>
      <c r="PCM159" s="168"/>
      <c r="PCN159" s="168"/>
      <c r="PCO159" s="168"/>
      <c r="PCP159" s="168"/>
      <c r="PCQ159" s="168"/>
      <c r="PCR159" s="168"/>
      <c r="PCS159" s="168"/>
      <c r="PCT159" s="168"/>
      <c r="PCU159" s="168"/>
      <c r="PCV159" s="168"/>
      <c r="PCW159" s="168"/>
      <c r="PCX159" s="168"/>
      <c r="PCY159" s="168"/>
      <c r="PCZ159" s="168"/>
      <c r="PDA159" s="168"/>
      <c r="PDB159" s="168"/>
      <c r="PDC159" s="168"/>
      <c r="PDD159" s="168"/>
      <c r="PDE159" s="168"/>
      <c r="PDF159" s="168"/>
      <c r="PDG159" s="168"/>
      <c r="PDH159" s="168"/>
      <c r="PDI159" s="168"/>
      <c r="PDJ159" s="168"/>
      <c r="PDK159" s="168"/>
      <c r="PDL159" s="168"/>
      <c r="PDM159" s="168"/>
      <c r="PDN159" s="168"/>
      <c r="PDO159" s="168"/>
      <c r="PDP159" s="168"/>
      <c r="PDQ159" s="168"/>
      <c r="PDR159" s="168"/>
      <c r="PDS159" s="168"/>
      <c r="PDT159" s="168"/>
      <c r="PDU159" s="168"/>
      <c r="PDV159" s="168"/>
      <c r="PDW159" s="168"/>
      <c r="PDX159" s="168"/>
      <c r="PDY159" s="168"/>
      <c r="PDZ159" s="168"/>
      <c r="PEA159" s="168"/>
      <c r="PEB159" s="168"/>
      <c r="PEC159" s="168"/>
      <c r="PED159" s="168"/>
      <c r="PEE159" s="168"/>
      <c r="PEF159" s="168"/>
      <c r="PEG159" s="168"/>
      <c r="PEH159" s="168"/>
      <c r="PEI159" s="168"/>
      <c r="PEJ159" s="168"/>
      <c r="PEK159" s="168"/>
      <c r="PEL159" s="168"/>
      <c r="PEM159" s="168"/>
      <c r="PEN159" s="168"/>
      <c r="PEO159" s="168"/>
      <c r="PEP159" s="168"/>
      <c r="PEQ159" s="168"/>
      <c r="PER159" s="168"/>
      <c r="PES159" s="168"/>
      <c r="PET159" s="168"/>
      <c r="PEU159" s="168"/>
      <c r="PEV159" s="168"/>
      <c r="PEW159" s="168"/>
      <c r="PEX159" s="168"/>
      <c r="PEY159" s="168"/>
      <c r="PEZ159" s="168"/>
      <c r="PFA159" s="168"/>
      <c r="PFB159" s="168"/>
      <c r="PFC159" s="168"/>
      <c r="PFD159" s="168"/>
      <c r="PFE159" s="168"/>
      <c r="PFF159" s="168"/>
      <c r="PFG159" s="168"/>
      <c r="PFH159" s="168"/>
      <c r="PFI159" s="168"/>
      <c r="PFJ159" s="168"/>
      <c r="PFK159" s="168"/>
      <c r="PFL159" s="168"/>
      <c r="PFM159" s="168"/>
      <c r="PFN159" s="168"/>
      <c r="PFO159" s="168"/>
      <c r="PFP159" s="168"/>
      <c r="PFQ159" s="168"/>
      <c r="PFR159" s="168"/>
      <c r="PFS159" s="168"/>
      <c r="PFT159" s="168"/>
      <c r="PFU159" s="168"/>
      <c r="PFV159" s="168"/>
      <c r="PFW159" s="168"/>
      <c r="PFX159" s="168"/>
      <c r="PFY159" s="168"/>
      <c r="PFZ159" s="168"/>
      <c r="PGA159" s="168"/>
      <c r="PGB159" s="168"/>
      <c r="PGC159" s="168"/>
      <c r="PGD159" s="168"/>
      <c r="PGE159" s="168"/>
      <c r="PGF159" s="168"/>
      <c r="PGG159" s="168"/>
      <c r="PGH159" s="168"/>
      <c r="PGI159" s="168"/>
      <c r="PGJ159" s="168"/>
      <c r="PGK159" s="168"/>
      <c r="PGL159" s="168"/>
      <c r="PGM159" s="168"/>
      <c r="PGN159" s="168"/>
      <c r="PGO159" s="168"/>
      <c r="PGP159" s="168"/>
      <c r="PGQ159" s="168"/>
      <c r="PGR159" s="168"/>
      <c r="PGS159" s="168"/>
      <c r="PGT159" s="168"/>
      <c r="PGU159" s="168"/>
      <c r="PGV159" s="168"/>
      <c r="PGW159" s="168"/>
      <c r="PGX159" s="168"/>
      <c r="PGY159" s="168"/>
      <c r="PGZ159" s="168"/>
      <c r="PHA159" s="168"/>
      <c r="PHB159" s="168"/>
      <c r="PHC159" s="168"/>
      <c r="PHD159" s="168"/>
      <c r="PHE159" s="168"/>
      <c r="PHF159" s="168"/>
      <c r="PHG159" s="168"/>
      <c r="PHH159" s="168"/>
      <c r="PHI159" s="168"/>
      <c r="PHJ159" s="168"/>
      <c r="PHK159" s="168"/>
      <c r="PHL159" s="168"/>
      <c r="PHM159" s="168"/>
      <c r="PHN159" s="168"/>
      <c r="PHO159" s="168"/>
      <c r="PHP159" s="168"/>
      <c r="PHQ159" s="168"/>
      <c r="PHR159" s="168"/>
      <c r="PHS159" s="168"/>
      <c r="PHT159" s="168"/>
      <c r="PHU159" s="168"/>
      <c r="PHV159" s="168"/>
      <c r="PHW159" s="168"/>
      <c r="PHX159" s="168"/>
      <c r="PHY159" s="168"/>
      <c r="PHZ159" s="168"/>
      <c r="PIA159" s="168"/>
      <c r="PIB159" s="168"/>
      <c r="PIC159" s="168"/>
      <c r="PID159" s="168"/>
      <c r="PIE159" s="168"/>
      <c r="PIF159" s="168"/>
      <c r="PIG159" s="168"/>
      <c r="PIH159" s="168"/>
      <c r="PII159" s="168"/>
      <c r="PIJ159" s="168"/>
      <c r="PIK159" s="168"/>
      <c r="PIL159" s="168"/>
      <c r="PIM159" s="168"/>
      <c r="PIN159" s="168"/>
      <c r="PIO159" s="168"/>
      <c r="PIP159" s="168"/>
      <c r="PIQ159" s="168"/>
      <c r="PIR159" s="168"/>
      <c r="PIS159" s="168"/>
      <c r="PIT159" s="168"/>
      <c r="PIU159" s="168"/>
      <c r="PIV159" s="168"/>
      <c r="PIW159" s="168"/>
      <c r="PIX159" s="168"/>
      <c r="PIY159" s="168"/>
      <c r="PIZ159" s="168"/>
      <c r="PJA159" s="168"/>
      <c r="PJB159" s="168"/>
      <c r="PJC159" s="168"/>
      <c r="PJD159" s="168"/>
      <c r="PJE159" s="168"/>
      <c r="PJF159" s="168"/>
      <c r="PJG159" s="168"/>
      <c r="PJH159" s="168"/>
      <c r="PJI159" s="168"/>
      <c r="PJJ159" s="168"/>
      <c r="PJK159" s="168"/>
      <c r="PJL159" s="168"/>
      <c r="PJM159" s="168"/>
      <c r="PJN159" s="168"/>
      <c r="PJO159" s="168"/>
      <c r="PJP159" s="168"/>
      <c r="PJQ159" s="168"/>
      <c r="PJR159" s="168"/>
      <c r="PJS159" s="168"/>
      <c r="PJT159" s="168"/>
      <c r="PJU159" s="168"/>
      <c r="PJV159" s="168"/>
      <c r="PJW159" s="168"/>
      <c r="PJX159" s="168"/>
      <c r="PJY159" s="168"/>
      <c r="PJZ159" s="168"/>
      <c r="PKA159" s="168"/>
      <c r="PKB159" s="168"/>
      <c r="PKC159" s="168"/>
      <c r="PKD159" s="168"/>
      <c r="PKE159" s="168"/>
      <c r="PKF159" s="168"/>
      <c r="PKG159" s="168"/>
      <c r="PKH159" s="168"/>
      <c r="PKI159" s="168"/>
      <c r="PKJ159" s="168"/>
      <c r="PKK159" s="168"/>
      <c r="PKL159" s="168"/>
      <c r="PKM159" s="168"/>
      <c r="PKN159" s="168"/>
      <c r="PKO159" s="168"/>
      <c r="PKP159" s="168"/>
      <c r="PKQ159" s="168"/>
      <c r="PKR159" s="168"/>
      <c r="PKS159" s="168"/>
      <c r="PKT159" s="168"/>
      <c r="PKU159" s="168"/>
      <c r="PKV159" s="168"/>
      <c r="PKW159" s="168"/>
      <c r="PKX159" s="168"/>
      <c r="PKY159" s="168"/>
      <c r="PKZ159" s="168"/>
      <c r="PLA159" s="168"/>
      <c r="PLB159" s="168"/>
      <c r="PLC159" s="168"/>
      <c r="PLD159" s="168"/>
      <c r="PLE159" s="168"/>
      <c r="PLF159" s="168"/>
      <c r="PLG159" s="168"/>
      <c r="PLH159" s="168"/>
      <c r="PLI159" s="168"/>
      <c r="PLJ159" s="168"/>
      <c r="PLK159" s="168"/>
      <c r="PLL159" s="168"/>
      <c r="PLM159" s="168"/>
      <c r="PLN159" s="168"/>
      <c r="PLO159" s="168"/>
      <c r="PLP159" s="168"/>
      <c r="PLQ159" s="168"/>
      <c r="PLR159" s="168"/>
      <c r="PLS159" s="168"/>
      <c r="PLT159" s="168"/>
      <c r="PLU159" s="168"/>
      <c r="PLV159" s="168"/>
      <c r="PLW159" s="168"/>
      <c r="PLX159" s="168"/>
      <c r="PLY159" s="168"/>
      <c r="PLZ159" s="168"/>
      <c r="PMA159" s="168"/>
      <c r="PMB159" s="168"/>
      <c r="PMC159" s="168"/>
      <c r="PMD159" s="168"/>
      <c r="PME159" s="168"/>
      <c r="PMF159" s="168"/>
      <c r="PMG159" s="168"/>
      <c r="PMH159" s="168"/>
      <c r="PMI159" s="168"/>
      <c r="PMJ159" s="168"/>
      <c r="PMK159" s="168"/>
      <c r="PML159" s="168"/>
      <c r="PMM159" s="168"/>
      <c r="PMN159" s="168"/>
      <c r="PMO159" s="168"/>
      <c r="PMP159" s="168"/>
      <c r="PMQ159" s="168"/>
      <c r="PMR159" s="168"/>
      <c r="PMS159" s="168"/>
      <c r="PMT159" s="168"/>
      <c r="PMU159" s="168"/>
      <c r="PMV159" s="168"/>
      <c r="PMW159" s="168"/>
      <c r="PMX159" s="168"/>
      <c r="PMY159" s="168"/>
      <c r="PMZ159" s="168"/>
      <c r="PNA159" s="168"/>
      <c r="PNB159" s="168"/>
      <c r="PNC159" s="168"/>
      <c r="PND159" s="168"/>
      <c r="PNE159" s="168"/>
      <c r="PNF159" s="168"/>
      <c r="PNG159" s="168"/>
      <c r="PNH159" s="168"/>
      <c r="PNI159" s="168"/>
      <c r="PNJ159" s="168"/>
      <c r="PNK159" s="168"/>
      <c r="PNL159" s="168"/>
      <c r="PNM159" s="168"/>
      <c r="PNN159" s="168"/>
      <c r="PNO159" s="168"/>
      <c r="PNP159" s="168"/>
      <c r="PNQ159" s="168"/>
      <c r="PNR159" s="168"/>
      <c r="PNS159" s="168"/>
      <c r="PNT159" s="168"/>
      <c r="PNU159" s="168"/>
      <c r="PNV159" s="168"/>
      <c r="PNW159" s="168"/>
      <c r="PNX159" s="168"/>
      <c r="PNY159" s="168"/>
      <c r="PNZ159" s="168"/>
      <c r="POA159" s="168"/>
      <c r="POB159" s="168"/>
      <c r="POC159" s="168"/>
      <c r="POD159" s="168"/>
      <c r="POE159" s="168"/>
      <c r="POF159" s="168"/>
      <c r="POG159" s="168"/>
      <c r="POH159" s="168"/>
      <c r="POI159" s="168"/>
      <c r="POJ159" s="168"/>
      <c r="POK159" s="168"/>
      <c r="POL159" s="168"/>
      <c r="POM159" s="168"/>
      <c r="PON159" s="168"/>
      <c r="POO159" s="168"/>
      <c r="POP159" s="168"/>
      <c r="POQ159" s="168"/>
      <c r="POR159" s="168"/>
      <c r="POS159" s="168"/>
      <c r="POT159" s="168"/>
      <c r="POU159" s="168"/>
      <c r="POV159" s="168"/>
      <c r="POW159" s="168"/>
      <c r="POX159" s="168"/>
      <c r="POY159" s="168"/>
      <c r="POZ159" s="168"/>
      <c r="PPA159" s="168"/>
      <c r="PPB159" s="168"/>
      <c r="PPC159" s="168"/>
      <c r="PPD159" s="168"/>
      <c r="PPE159" s="168"/>
      <c r="PPF159" s="168"/>
      <c r="PPG159" s="168"/>
      <c r="PPH159" s="168"/>
      <c r="PPI159" s="168"/>
      <c r="PPJ159" s="168"/>
      <c r="PPK159" s="168"/>
      <c r="PPL159" s="168"/>
      <c r="PPM159" s="168"/>
      <c r="PPN159" s="168"/>
      <c r="PPO159" s="168"/>
      <c r="PPP159" s="168"/>
      <c r="PPQ159" s="168"/>
      <c r="PPR159" s="168"/>
      <c r="PPS159" s="168"/>
      <c r="PPT159" s="168"/>
      <c r="PPU159" s="168"/>
      <c r="PPV159" s="168"/>
      <c r="PPW159" s="168"/>
      <c r="PPX159" s="168"/>
      <c r="PPY159" s="168"/>
      <c r="PPZ159" s="168"/>
      <c r="PQA159" s="168"/>
      <c r="PQB159" s="168"/>
      <c r="PQC159" s="168"/>
      <c r="PQD159" s="168"/>
      <c r="PQE159" s="168"/>
      <c r="PQF159" s="168"/>
      <c r="PQG159" s="168"/>
      <c r="PQH159" s="168"/>
      <c r="PQI159" s="168"/>
      <c r="PQJ159" s="168"/>
      <c r="PQK159" s="168"/>
      <c r="PQL159" s="168"/>
      <c r="PQM159" s="168"/>
      <c r="PQN159" s="168"/>
      <c r="PQO159" s="168"/>
      <c r="PQP159" s="168"/>
      <c r="PQQ159" s="168"/>
      <c r="PQR159" s="168"/>
      <c r="PQS159" s="168"/>
      <c r="PQT159" s="168"/>
      <c r="PQU159" s="168"/>
      <c r="PQV159" s="168"/>
      <c r="PQW159" s="168"/>
      <c r="PQX159" s="168"/>
      <c r="PQY159" s="168"/>
      <c r="PQZ159" s="168"/>
      <c r="PRA159" s="168"/>
      <c r="PRB159" s="168"/>
      <c r="PRC159" s="168"/>
      <c r="PRD159" s="168"/>
      <c r="PRE159" s="168"/>
      <c r="PRF159" s="168"/>
      <c r="PRG159" s="168"/>
      <c r="PRH159" s="168"/>
      <c r="PRI159" s="168"/>
      <c r="PRJ159" s="168"/>
      <c r="PRK159" s="168"/>
      <c r="PRL159" s="168"/>
      <c r="PRM159" s="168"/>
      <c r="PRN159" s="168"/>
      <c r="PRO159" s="168"/>
      <c r="PRP159" s="168"/>
      <c r="PRQ159" s="168"/>
      <c r="PRR159" s="168"/>
      <c r="PRS159" s="168"/>
      <c r="PRT159" s="168"/>
      <c r="PRU159" s="168"/>
      <c r="PRV159" s="168"/>
      <c r="PRW159" s="168"/>
      <c r="PRX159" s="168"/>
      <c r="PRY159" s="168"/>
      <c r="PRZ159" s="168"/>
      <c r="PSA159" s="168"/>
      <c r="PSB159" s="168"/>
      <c r="PSC159" s="168"/>
      <c r="PSD159" s="168"/>
      <c r="PSE159" s="168"/>
      <c r="PSF159" s="168"/>
      <c r="PSG159" s="168"/>
      <c r="PSH159" s="168"/>
      <c r="PSI159" s="168"/>
      <c r="PSJ159" s="168"/>
      <c r="PSK159" s="168"/>
      <c r="PSL159" s="168"/>
      <c r="PSM159" s="168"/>
      <c r="PSN159" s="168"/>
      <c r="PSO159" s="168"/>
      <c r="PSP159" s="168"/>
      <c r="PSQ159" s="168"/>
      <c r="PSR159" s="168"/>
      <c r="PSS159" s="168"/>
      <c r="PST159" s="168"/>
      <c r="PSU159" s="168"/>
      <c r="PSV159" s="168"/>
      <c r="PSW159" s="168"/>
      <c r="PSX159" s="168"/>
      <c r="PSY159" s="168"/>
      <c r="PSZ159" s="168"/>
      <c r="PTA159" s="168"/>
      <c r="PTB159" s="168"/>
      <c r="PTC159" s="168"/>
      <c r="PTD159" s="168"/>
      <c r="PTE159" s="168"/>
      <c r="PTF159" s="168"/>
      <c r="PTG159" s="168"/>
      <c r="PTH159" s="168"/>
      <c r="PTI159" s="168"/>
      <c r="PTJ159" s="168"/>
      <c r="PTK159" s="168"/>
      <c r="PTL159" s="168"/>
      <c r="PTM159" s="168"/>
      <c r="PTN159" s="168"/>
      <c r="PTO159" s="168"/>
      <c r="PTP159" s="168"/>
      <c r="PTQ159" s="168"/>
      <c r="PTR159" s="168"/>
      <c r="PTS159" s="168"/>
      <c r="PTT159" s="168"/>
      <c r="PTU159" s="168"/>
      <c r="PTV159" s="168"/>
      <c r="PTW159" s="168"/>
      <c r="PTX159" s="168"/>
      <c r="PTY159" s="168"/>
      <c r="PTZ159" s="168"/>
      <c r="PUA159" s="168"/>
      <c r="PUB159" s="168"/>
      <c r="PUC159" s="168"/>
      <c r="PUD159" s="168"/>
      <c r="PUE159" s="168"/>
      <c r="PUF159" s="168"/>
      <c r="PUG159" s="168"/>
      <c r="PUH159" s="168"/>
      <c r="PUI159" s="168"/>
      <c r="PUJ159" s="168"/>
      <c r="PUK159" s="168"/>
      <c r="PUL159" s="168"/>
      <c r="PUM159" s="168"/>
      <c r="PUN159" s="168"/>
      <c r="PUO159" s="168"/>
      <c r="PUP159" s="168"/>
      <c r="PUQ159" s="168"/>
      <c r="PUR159" s="168"/>
      <c r="PUS159" s="168"/>
      <c r="PUT159" s="168"/>
      <c r="PUU159" s="168"/>
      <c r="PUV159" s="168"/>
      <c r="PUW159" s="168"/>
      <c r="PUX159" s="168"/>
      <c r="PUY159" s="168"/>
      <c r="PUZ159" s="168"/>
      <c r="PVA159" s="168"/>
      <c r="PVB159" s="168"/>
      <c r="PVC159" s="168"/>
      <c r="PVD159" s="168"/>
      <c r="PVE159" s="168"/>
      <c r="PVF159" s="168"/>
      <c r="PVG159" s="168"/>
      <c r="PVH159" s="168"/>
      <c r="PVI159" s="168"/>
      <c r="PVJ159" s="168"/>
      <c r="PVK159" s="168"/>
      <c r="PVL159" s="168"/>
      <c r="PVM159" s="168"/>
      <c r="PVN159" s="168"/>
      <c r="PVO159" s="168"/>
      <c r="PVP159" s="168"/>
      <c r="PVQ159" s="168"/>
      <c r="PVR159" s="168"/>
      <c r="PVS159" s="168"/>
      <c r="PVT159" s="168"/>
      <c r="PVU159" s="168"/>
      <c r="PVV159" s="168"/>
      <c r="PVW159" s="168"/>
      <c r="PVX159" s="168"/>
      <c r="PVY159" s="168"/>
      <c r="PVZ159" s="168"/>
      <c r="PWA159" s="168"/>
      <c r="PWB159" s="168"/>
      <c r="PWC159" s="168"/>
      <c r="PWD159" s="168"/>
      <c r="PWE159" s="168"/>
      <c r="PWF159" s="168"/>
      <c r="PWG159" s="168"/>
      <c r="PWH159" s="168"/>
      <c r="PWI159" s="168"/>
      <c r="PWJ159" s="168"/>
      <c r="PWK159" s="168"/>
      <c r="PWL159" s="168"/>
      <c r="PWM159" s="168"/>
      <c r="PWN159" s="168"/>
      <c r="PWO159" s="168"/>
      <c r="PWP159" s="168"/>
      <c r="PWQ159" s="168"/>
      <c r="PWR159" s="168"/>
      <c r="PWS159" s="168"/>
      <c r="PWT159" s="168"/>
      <c r="PWU159" s="168"/>
      <c r="PWV159" s="168"/>
      <c r="PWW159" s="168"/>
      <c r="PWX159" s="168"/>
      <c r="PWY159" s="168"/>
      <c r="PWZ159" s="168"/>
      <c r="PXA159" s="168"/>
      <c r="PXB159" s="168"/>
      <c r="PXC159" s="168"/>
      <c r="PXD159" s="168"/>
      <c r="PXE159" s="168"/>
      <c r="PXF159" s="168"/>
      <c r="PXG159" s="168"/>
      <c r="PXH159" s="168"/>
      <c r="PXI159" s="168"/>
      <c r="PXJ159" s="168"/>
      <c r="PXK159" s="168"/>
      <c r="PXL159" s="168"/>
      <c r="PXM159" s="168"/>
      <c r="PXN159" s="168"/>
      <c r="PXO159" s="168"/>
      <c r="PXP159" s="168"/>
      <c r="PXQ159" s="168"/>
      <c r="PXR159" s="168"/>
      <c r="PXS159" s="168"/>
      <c r="PXT159" s="168"/>
      <c r="PXU159" s="168"/>
      <c r="PXV159" s="168"/>
      <c r="PXW159" s="168"/>
      <c r="PXX159" s="168"/>
      <c r="PXY159" s="168"/>
      <c r="PXZ159" s="168"/>
      <c r="PYA159" s="168"/>
      <c r="PYB159" s="168"/>
      <c r="PYC159" s="168"/>
      <c r="PYD159" s="168"/>
      <c r="PYE159" s="168"/>
      <c r="PYF159" s="168"/>
      <c r="PYG159" s="168"/>
      <c r="PYH159" s="168"/>
      <c r="PYI159" s="168"/>
      <c r="PYJ159" s="168"/>
      <c r="PYK159" s="168"/>
      <c r="PYL159" s="168"/>
      <c r="PYM159" s="168"/>
      <c r="PYN159" s="168"/>
      <c r="PYO159" s="168"/>
      <c r="PYP159" s="168"/>
      <c r="PYQ159" s="168"/>
      <c r="PYR159" s="168"/>
      <c r="PYS159" s="168"/>
      <c r="PYT159" s="168"/>
      <c r="PYU159" s="168"/>
      <c r="PYV159" s="168"/>
      <c r="PYW159" s="168"/>
      <c r="PYX159" s="168"/>
      <c r="PYY159" s="168"/>
      <c r="PYZ159" s="168"/>
      <c r="PZA159" s="168"/>
      <c r="PZB159" s="168"/>
      <c r="PZC159" s="168"/>
      <c r="PZD159" s="168"/>
      <c r="PZE159" s="168"/>
      <c r="PZF159" s="168"/>
      <c r="PZG159" s="168"/>
      <c r="PZH159" s="168"/>
      <c r="PZI159" s="168"/>
      <c r="PZJ159" s="168"/>
      <c r="PZK159" s="168"/>
      <c r="PZL159" s="168"/>
      <c r="PZM159" s="168"/>
      <c r="PZN159" s="168"/>
      <c r="PZO159" s="168"/>
      <c r="PZP159" s="168"/>
      <c r="PZQ159" s="168"/>
      <c r="PZR159" s="168"/>
      <c r="PZS159" s="168"/>
      <c r="PZT159" s="168"/>
      <c r="PZU159" s="168"/>
      <c r="PZV159" s="168"/>
      <c r="PZW159" s="168"/>
      <c r="PZX159" s="168"/>
      <c r="PZY159" s="168"/>
      <c r="PZZ159" s="168"/>
      <c r="QAA159" s="168"/>
      <c r="QAB159" s="168"/>
      <c r="QAC159" s="168"/>
      <c r="QAD159" s="168"/>
      <c r="QAE159" s="168"/>
      <c r="QAF159" s="168"/>
      <c r="QAG159" s="168"/>
      <c r="QAH159" s="168"/>
      <c r="QAI159" s="168"/>
      <c r="QAJ159" s="168"/>
      <c r="QAK159" s="168"/>
      <c r="QAL159" s="168"/>
      <c r="QAM159" s="168"/>
      <c r="QAN159" s="168"/>
      <c r="QAO159" s="168"/>
      <c r="QAP159" s="168"/>
      <c r="QAQ159" s="168"/>
      <c r="QAR159" s="168"/>
      <c r="QAS159" s="168"/>
      <c r="QAT159" s="168"/>
      <c r="QAU159" s="168"/>
      <c r="QAV159" s="168"/>
      <c r="QAW159" s="168"/>
      <c r="QAX159" s="168"/>
      <c r="QAY159" s="168"/>
      <c r="QAZ159" s="168"/>
      <c r="QBA159" s="168"/>
      <c r="QBB159" s="168"/>
      <c r="QBC159" s="168"/>
      <c r="QBD159" s="168"/>
      <c r="QBE159" s="168"/>
      <c r="QBF159" s="168"/>
      <c r="QBG159" s="168"/>
      <c r="QBH159" s="168"/>
      <c r="QBI159" s="168"/>
      <c r="QBJ159" s="168"/>
      <c r="QBK159" s="168"/>
      <c r="QBL159" s="168"/>
      <c r="QBM159" s="168"/>
      <c r="QBN159" s="168"/>
      <c r="QBO159" s="168"/>
      <c r="QBP159" s="168"/>
      <c r="QBQ159" s="168"/>
      <c r="QBR159" s="168"/>
      <c r="QBS159" s="168"/>
      <c r="QBT159" s="168"/>
      <c r="QBU159" s="168"/>
      <c r="QBV159" s="168"/>
      <c r="QBW159" s="168"/>
      <c r="QBX159" s="168"/>
      <c r="QBY159" s="168"/>
      <c r="QBZ159" s="168"/>
      <c r="QCA159" s="168"/>
      <c r="QCB159" s="168"/>
      <c r="QCC159" s="168"/>
      <c r="QCD159" s="168"/>
      <c r="QCE159" s="168"/>
      <c r="QCF159" s="168"/>
      <c r="QCG159" s="168"/>
      <c r="QCH159" s="168"/>
      <c r="QCI159" s="168"/>
      <c r="QCJ159" s="168"/>
      <c r="QCK159" s="168"/>
      <c r="QCL159" s="168"/>
      <c r="QCM159" s="168"/>
      <c r="QCN159" s="168"/>
      <c r="QCO159" s="168"/>
      <c r="QCP159" s="168"/>
      <c r="QCQ159" s="168"/>
      <c r="QCR159" s="168"/>
      <c r="QCS159" s="168"/>
      <c r="QCT159" s="168"/>
      <c r="QCU159" s="168"/>
      <c r="QCV159" s="168"/>
      <c r="QCW159" s="168"/>
      <c r="QCX159" s="168"/>
      <c r="QCY159" s="168"/>
      <c r="QCZ159" s="168"/>
      <c r="QDA159" s="168"/>
      <c r="QDB159" s="168"/>
      <c r="QDC159" s="168"/>
      <c r="QDD159" s="168"/>
      <c r="QDE159" s="168"/>
      <c r="QDF159" s="168"/>
      <c r="QDG159" s="168"/>
      <c r="QDH159" s="168"/>
      <c r="QDI159" s="168"/>
      <c r="QDJ159" s="168"/>
      <c r="QDK159" s="168"/>
      <c r="QDL159" s="168"/>
      <c r="QDM159" s="168"/>
      <c r="QDN159" s="168"/>
      <c r="QDO159" s="168"/>
      <c r="QDP159" s="168"/>
      <c r="QDQ159" s="168"/>
      <c r="QDR159" s="168"/>
      <c r="QDS159" s="168"/>
      <c r="QDT159" s="168"/>
      <c r="QDU159" s="168"/>
      <c r="QDV159" s="168"/>
      <c r="QDW159" s="168"/>
      <c r="QDX159" s="168"/>
      <c r="QDY159" s="168"/>
      <c r="QDZ159" s="168"/>
      <c r="QEA159" s="168"/>
      <c r="QEB159" s="168"/>
      <c r="QEC159" s="168"/>
      <c r="QED159" s="168"/>
      <c r="QEE159" s="168"/>
      <c r="QEF159" s="168"/>
      <c r="QEG159" s="168"/>
      <c r="QEH159" s="168"/>
      <c r="QEI159" s="168"/>
      <c r="QEJ159" s="168"/>
      <c r="QEK159" s="168"/>
      <c r="QEL159" s="168"/>
      <c r="QEM159" s="168"/>
      <c r="QEN159" s="168"/>
      <c r="QEO159" s="168"/>
      <c r="QEP159" s="168"/>
      <c r="QEQ159" s="168"/>
      <c r="QER159" s="168"/>
      <c r="QES159" s="168"/>
      <c r="QET159" s="168"/>
      <c r="QEU159" s="168"/>
      <c r="QEV159" s="168"/>
      <c r="QEW159" s="168"/>
      <c r="QEX159" s="168"/>
      <c r="QEY159" s="168"/>
      <c r="QEZ159" s="168"/>
      <c r="QFA159" s="168"/>
      <c r="QFB159" s="168"/>
      <c r="QFC159" s="168"/>
      <c r="QFD159" s="168"/>
      <c r="QFE159" s="168"/>
      <c r="QFF159" s="168"/>
      <c r="QFG159" s="168"/>
      <c r="QFH159" s="168"/>
      <c r="QFI159" s="168"/>
      <c r="QFJ159" s="168"/>
      <c r="QFK159" s="168"/>
      <c r="QFL159" s="168"/>
      <c r="QFM159" s="168"/>
      <c r="QFN159" s="168"/>
      <c r="QFO159" s="168"/>
      <c r="QFP159" s="168"/>
      <c r="QFQ159" s="168"/>
      <c r="QFR159" s="168"/>
      <c r="QFS159" s="168"/>
      <c r="QFT159" s="168"/>
      <c r="QFU159" s="168"/>
      <c r="QFV159" s="168"/>
      <c r="QFW159" s="168"/>
      <c r="QFX159" s="168"/>
      <c r="QFY159" s="168"/>
      <c r="QFZ159" s="168"/>
      <c r="QGA159" s="168"/>
      <c r="QGB159" s="168"/>
      <c r="QGC159" s="168"/>
      <c r="QGD159" s="168"/>
      <c r="QGE159" s="168"/>
      <c r="QGF159" s="168"/>
      <c r="QGG159" s="168"/>
      <c r="QGH159" s="168"/>
      <c r="QGI159" s="168"/>
      <c r="QGJ159" s="168"/>
      <c r="QGK159" s="168"/>
      <c r="QGL159" s="168"/>
      <c r="QGM159" s="168"/>
      <c r="QGN159" s="168"/>
      <c r="QGO159" s="168"/>
      <c r="QGP159" s="168"/>
      <c r="QGQ159" s="168"/>
      <c r="QGR159" s="168"/>
      <c r="QGS159" s="168"/>
      <c r="QGT159" s="168"/>
      <c r="QGU159" s="168"/>
      <c r="QGV159" s="168"/>
      <c r="QGW159" s="168"/>
      <c r="QGX159" s="168"/>
      <c r="QGY159" s="168"/>
      <c r="QGZ159" s="168"/>
      <c r="QHA159" s="168"/>
      <c r="QHB159" s="168"/>
      <c r="QHC159" s="168"/>
      <c r="QHD159" s="168"/>
      <c r="QHE159" s="168"/>
      <c r="QHF159" s="168"/>
      <c r="QHG159" s="168"/>
      <c r="QHH159" s="168"/>
      <c r="QHI159" s="168"/>
      <c r="QHJ159" s="168"/>
      <c r="QHK159" s="168"/>
      <c r="QHL159" s="168"/>
      <c r="QHM159" s="168"/>
      <c r="QHN159" s="168"/>
      <c r="QHO159" s="168"/>
      <c r="QHP159" s="168"/>
      <c r="QHQ159" s="168"/>
      <c r="QHR159" s="168"/>
      <c r="QHS159" s="168"/>
      <c r="QHT159" s="168"/>
      <c r="QHU159" s="168"/>
      <c r="QHV159" s="168"/>
      <c r="QHW159" s="168"/>
      <c r="QHX159" s="168"/>
      <c r="QHY159" s="168"/>
      <c r="QHZ159" s="168"/>
      <c r="QIA159" s="168"/>
      <c r="QIB159" s="168"/>
      <c r="QIC159" s="168"/>
      <c r="QID159" s="168"/>
      <c r="QIE159" s="168"/>
      <c r="QIF159" s="168"/>
      <c r="QIG159" s="168"/>
      <c r="QIH159" s="168"/>
      <c r="QII159" s="168"/>
      <c r="QIJ159" s="168"/>
      <c r="QIK159" s="168"/>
      <c r="QIL159" s="168"/>
      <c r="QIM159" s="168"/>
      <c r="QIN159" s="168"/>
      <c r="QIO159" s="168"/>
      <c r="QIP159" s="168"/>
      <c r="QIQ159" s="168"/>
      <c r="QIR159" s="168"/>
      <c r="QIS159" s="168"/>
      <c r="QIT159" s="168"/>
      <c r="QIU159" s="168"/>
      <c r="QIV159" s="168"/>
      <c r="QIW159" s="168"/>
      <c r="QIX159" s="168"/>
      <c r="QIY159" s="168"/>
      <c r="QIZ159" s="168"/>
      <c r="QJA159" s="168"/>
      <c r="QJB159" s="168"/>
      <c r="QJC159" s="168"/>
      <c r="QJD159" s="168"/>
      <c r="QJE159" s="168"/>
      <c r="QJF159" s="168"/>
      <c r="QJG159" s="168"/>
      <c r="QJH159" s="168"/>
      <c r="QJI159" s="168"/>
      <c r="QJJ159" s="168"/>
      <c r="QJK159" s="168"/>
      <c r="QJL159" s="168"/>
      <c r="QJM159" s="168"/>
      <c r="QJN159" s="168"/>
      <c r="QJO159" s="168"/>
      <c r="QJP159" s="168"/>
      <c r="QJQ159" s="168"/>
      <c r="QJR159" s="168"/>
      <c r="QJS159" s="168"/>
      <c r="QJT159" s="168"/>
      <c r="QJU159" s="168"/>
      <c r="QJV159" s="168"/>
      <c r="QJW159" s="168"/>
      <c r="QJX159" s="168"/>
      <c r="QJY159" s="168"/>
      <c r="QJZ159" s="168"/>
      <c r="QKA159" s="168"/>
      <c r="QKB159" s="168"/>
      <c r="QKC159" s="168"/>
      <c r="QKD159" s="168"/>
      <c r="QKE159" s="168"/>
      <c r="QKF159" s="168"/>
      <c r="QKG159" s="168"/>
      <c r="QKH159" s="168"/>
      <c r="QKI159" s="168"/>
      <c r="QKJ159" s="168"/>
      <c r="QKK159" s="168"/>
      <c r="QKL159" s="168"/>
      <c r="QKM159" s="168"/>
      <c r="QKN159" s="168"/>
      <c r="QKO159" s="168"/>
      <c r="QKP159" s="168"/>
      <c r="QKQ159" s="168"/>
      <c r="QKR159" s="168"/>
      <c r="QKS159" s="168"/>
      <c r="QKT159" s="168"/>
      <c r="QKU159" s="168"/>
      <c r="QKV159" s="168"/>
      <c r="QKW159" s="168"/>
      <c r="QKX159" s="168"/>
      <c r="QKY159" s="168"/>
      <c r="QKZ159" s="168"/>
      <c r="QLA159" s="168"/>
      <c r="QLB159" s="168"/>
      <c r="QLC159" s="168"/>
      <c r="QLD159" s="168"/>
      <c r="QLE159" s="168"/>
      <c r="QLF159" s="168"/>
      <c r="QLG159" s="168"/>
      <c r="QLH159" s="168"/>
      <c r="QLI159" s="168"/>
      <c r="QLJ159" s="168"/>
      <c r="QLK159" s="168"/>
      <c r="QLL159" s="168"/>
      <c r="QLM159" s="168"/>
      <c r="QLN159" s="168"/>
      <c r="QLO159" s="168"/>
      <c r="QLP159" s="168"/>
      <c r="QLQ159" s="168"/>
      <c r="QLR159" s="168"/>
      <c r="QLS159" s="168"/>
      <c r="QLT159" s="168"/>
      <c r="QLU159" s="168"/>
      <c r="QLV159" s="168"/>
      <c r="QLW159" s="168"/>
      <c r="QLX159" s="168"/>
      <c r="QLY159" s="168"/>
      <c r="QLZ159" s="168"/>
      <c r="QMA159" s="168"/>
      <c r="QMB159" s="168"/>
      <c r="QMC159" s="168"/>
      <c r="QMD159" s="168"/>
      <c r="QME159" s="168"/>
      <c r="QMF159" s="168"/>
      <c r="QMG159" s="168"/>
      <c r="QMH159" s="168"/>
      <c r="QMI159" s="168"/>
      <c r="QMJ159" s="168"/>
      <c r="QMK159" s="168"/>
      <c r="QML159" s="168"/>
      <c r="QMM159" s="168"/>
      <c r="QMN159" s="168"/>
      <c r="QMO159" s="168"/>
      <c r="QMP159" s="168"/>
      <c r="QMQ159" s="168"/>
      <c r="QMR159" s="168"/>
      <c r="QMS159" s="168"/>
      <c r="QMT159" s="168"/>
      <c r="QMU159" s="168"/>
      <c r="QMV159" s="168"/>
      <c r="QMW159" s="168"/>
      <c r="QMX159" s="168"/>
      <c r="QMY159" s="168"/>
      <c r="QMZ159" s="168"/>
      <c r="QNA159" s="168"/>
      <c r="QNB159" s="168"/>
      <c r="QNC159" s="168"/>
      <c r="QND159" s="168"/>
      <c r="QNE159" s="168"/>
      <c r="QNF159" s="168"/>
      <c r="QNG159" s="168"/>
      <c r="QNH159" s="168"/>
      <c r="QNI159" s="168"/>
      <c r="QNJ159" s="168"/>
      <c r="QNK159" s="168"/>
      <c r="QNL159" s="168"/>
      <c r="QNM159" s="168"/>
      <c r="QNN159" s="168"/>
      <c r="QNO159" s="168"/>
      <c r="QNP159" s="168"/>
      <c r="QNQ159" s="168"/>
      <c r="QNR159" s="168"/>
      <c r="QNS159" s="168"/>
      <c r="QNT159" s="168"/>
      <c r="QNU159" s="168"/>
      <c r="QNV159" s="168"/>
      <c r="QNW159" s="168"/>
      <c r="QNX159" s="168"/>
      <c r="QNY159" s="168"/>
      <c r="QNZ159" s="168"/>
      <c r="QOA159" s="168"/>
      <c r="QOB159" s="168"/>
      <c r="QOC159" s="168"/>
      <c r="QOD159" s="168"/>
      <c r="QOE159" s="168"/>
      <c r="QOF159" s="168"/>
      <c r="QOG159" s="168"/>
      <c r="QOH159" s="168"/>
      <c r="QOI159" s="168"/>
      <c r="QOJ159" s="168"/>
      <c r="QOK159" s="168"/>
      <c r="QOL159" s="168"/>
      <c r="QOM159" s="168"/>
      <c r="QON159" s="168"/>
      <c r="QOO159" s="168"/>
      <c r="QOP159" s="168"/>
      <c r="QOQ159" s="168"/>
      <c r="QOR159" s="168"/>
      <c r="QOS159" s="168"/>
      <c r="QOT159" s="168"/>
      <c r="QOU159" s="168"/>
      <c r="QOV159" s="168"/>
      <c r="QOW159" s="168"/>
      <c r="QOX159" s="168"/>
      <c r="QOY159" s="168"/>
      <c r="QOZ159" s="168"/>
      <c r="QPA159" s="168"/>
      <c r="QPB159" s="168"/>
      <c r="QPC159" s="168"/>
      <c r="QPD159" s="168"/>
      <c r="QPE159" s="168"/>
      <c r="QPF159" s="168"/>
      <c r="QPG159" s="168"/>
      <c r="QPH159" s="168"/>
      <c r="QPI159" s="168"/>
      <c r="QPJ159" s="168"/>
      <c r="QPK159" s="168"/>
      <c r="QPL159" s="168"/>
      <c r="QPM159" s="168"/>
      <c r="QPN159" s="168"/>
      <c r="QPO159" s="168"/>
      <c r="QPP159" s="168"/>
      <c r="QPQ159" s="168"/>
      <c r="QPR159" s="168"/>
      <c r="QPS159" s="168"/>
      <c r="QPT159" s="168"/>
      <c r="QPU159" s="168"/>
      <c r="QPV159" s="168"/>
      <c r="QPW159" s="168"/>
      <c r="QPX159" s="168"/>
      <c r="QPY159" s="168"/>
      <c r="QPZ159" s="168"/>
      <c r="QQA159" s="168"/>
      <c r="QQB159" s="168"/>
      <c r="QQC159" s="168"/>
      <c r="QQD159" s="168"/>
      <c r="QQE159" s="168"/>
      <c r="QQF159" s="168"/>
      <c r="QQG159" s="168"/>
      <c r="QQH159" s="168"/>
      <c r="QQI159" s="168"/>
      <c r="QQJ159" s="168"/>
      <c r="QQK159" s="168"/>
      <c r="QQL159" s="168"/>
      <c r="QQM159" s="168"/>
      <c r="QQN159" s="168"/>
      <c r="QQO159" s="168"/>
      <c r="QQP159" s="168"/>
      <c r="QQQ159" s="168"/>
      <c r="QQR159" s="168"/>
      <c r="QQS159" s="168"/>
      <c r="QQT159" s="168"/>
      <c r="QQU159" s="168"/>
      <c r="QQV159" s="168"/>
      <c r="QQW159" s="168"/>
      <c r="QQX159" s="168"/>
      <c r="QQY159" s="168"/>
      <c r="QQZ159" s="168"/>
      <c r="QRA159" s="168"/>
      <c r="QRB159" s="168"/>
      <c r="QRC159" s="168"/>
      <c r="QRD159" s="168"/>
      <c r="QRE159" s="168"/>
      <c r="QRF159" s="168"/>
      <c r="QRG159" s="168"/>
      <c r="QRH159" s="168"/>
      <c r="QRI159" s="168"/>
      <c r="QRJ159" s="168"/>
      <c r="QRK159" s="168"/>
      <c r="QRL159" s="168"/>
      <c r="QRM159" s="168"/>
      <c r="QRN159" s="168"/>
      <c r="QRO159" s="168"/>
      <c r="QRP159" s="168"/>
      <c r="QRQ159" s="168"/>
      <c r="QRR159" s="168"/>
      <c r="QRS159" s="168"/>
      <c r="QRT159" s="168"/>
      <c r="QRU159" s="168"/>
      <c r="QRV159" s="168"/>
      <c r="QRW159" s="168"/>
      <c r="QRX159" s="168"/>
      <c r="QRY159" s="168"/>
      <c r="QRZ159" s="168"/>
      <c r="QSA159" s="168"/>
      <c r="QSB159" s="168"/>
      <c r="QSC159" s="168"/>
      <c r="QSD159" s="168"/>
      <c r="QSE159" s="168"/>
      <c r="QSF159" s="168"/>
      <c r="QSG159" s="168"/>
      <c r="QSH159" s="168"/>
      <c r="QSI159" s="168"/>
      <c r="QSJ159" s="168"/>
      <c r="QSK159" s="168"/>
      <c r="QSL159" s="168"/>
      <c r="QSM159" s="168"/>
      <c r="QSN159" s="168"/>
      <c r="QSO159" s="168"/>
      <c r="QSP159" s="168"/>
      <c r="QSQ159" s="168"/>
      <c r="QSR159" s="168"/>
      <c r="QSS159" s="168"/>
      <c r="QST159" s="168"/>
      <c r="QSU159" s="168"/>
      <c r="QSV159" s="168"/>
      <c r="QSW159" s="168"/>
      <c r="QSX159" s="168"/>
      <c r="QSY159" s="168"/>
      <c r="QSZ159" s="168"/>
      <c r="QTA159" s="168"/>
      <c r="QTB159" s="168"/>
      <c r="QTC159" s="168"/>
      <c r="QTD159" s="168"/>
      <c r="QTE159" s="168"/>
      <c r="QTF159" s="168"/>
      <c r="QTG159" s="168"/>
      <c r="QTH159" s="168"/>
      <c r="QTI159" s="168"/>
      <c r="QTJ159" s="168"/>
      <c r="QTK159" s="168"/>
      <c r="QTL159" s="168"/>
      <c r="QTM159" s="168"/>
      <c r="QTN159" s="168"/>
      <c r="QTO159" s="168"/>
      <c r="QTP159" s="168"/>
      <c r="QTQ159" s="168"/>
      <c r="QTR159" s="168"/>
      <c r="QTS159" s="168"/>
      <c r="QTT159" s="168"/>
      <c r="QTU159" s="168"/>
      <c r="QTV159" s="168"/>
      <c r="QTW159" s="168"/>
      <c r="QTX159" s="168"/>
      <c r="QTY159" s="168"/>
      <c r="QTZ159" s="168"/>
      <c r="QUA159" s="168"/>
      <c r="QUB159" s="168"/>
      <c r="QUC159" s="168"/>
      <c r="QUD159" s="168"/>
      <c r="QUE159" s="168"/>
      <c r="QUF159" s="168"/>
      <c r="QUG159" s="168"/>
      <c r="QUH159" s="168"/>
      <c r="QUI159" s="168"/>
      <c r="QUJ159" s="168"/>
      <c r="QUK159" s="168"/>
      <c r="QUL159" s="168"/>
      <c r="QUM159" s="168"/>
      <c r="QUN159" s="168"/>
      <c r="QUO159" s="168"/>
      <c r="QUP159" s="168"/>
      <c r="QUQ159" s="168"/>
      <c r="QUR159" s="168"/>
      <c r="QUS159" s="168"/>
      <c r="QUT159" s="168"/>
      <c r="QUU159" s="168"/>
      <c r="QUV159" s="168"/>
      <c r="QUW159" s="168"/>
      <c r="QUX159" s="168"/>
      <c r="QUY159" s="168"/>
      <c r="QUZ159" s="168"/>
      <c r="QVA159" s="168"/>
      <c r="QVB159" s="168"/>
      <c r="QVC159" s="168"/>
      <c r="QVD159" s="168"/>
      <c r="QVE159" s="168"/>
      <c r="QVF159" s="168"/>
      <c r="QVG159" s="168"/>
      <c r="QVH159" s="168"/>
      <c r="QVI159" s="168"/>
      <c r="QVJ159" s="168"/>
      <c r="QVK159" s="168"/>
      <c r="QVL159" s="168"/>
      <c r="QVM159" s="168"/>
      <c r="QVN159" s="168"/>
      <c r="QVO159" s="168"/>
      <c r="QVP159" s="168"/>
      <c r="QVQ159" s="168"/>
      <c r="QVR159" s="168"/>
      <c r="QVS159" s="168"/>
      <c r="QVT159" s="168"/>
      <c r="QVU159" s="168"/>
      <c r="QVV159" s="168"/>
      <c r="QVW159" s="168"/>
      <c r="QVX159" s="168"/>
      <c r="QVY159" s="168"/>
      <c r="QVZ159" s="168"/>
      <c r="QWA159" s="168"/>
      <c r="QWB159" s="168"/>
      <c r="QWC159" s="168"/>
      <c r="QWD159" s="168"/>
      <c r="QWE159" s="168"/>
      <c r="QWF159" s="168"/>
      <c r="QWG159" s="168"/>
      <c r="QWH159" s="168"/>
      <c r="QWI159" s="168"/>
      <c r="QWJ159" s="168"/>
      <c r="QWK159" s="168"/>
      <c r="QWL159" s="168"/>
      <c r="QWM159" s="168"/>
      <c r="QWN159" s="168"/>
      <c r="QWO159" s="168"/>
      <c r="QWP159" s="168"/>
      <c r="QWQ159" s="168"/>
      <c r="QWR159" s="168"/>
      <c r="QWS159" s="168"/>
      <c r="QWT159" s="168"/>
      <c r="QWU159" s="168"/>
      <c r="QWV159" s="168"/>
      <c r="QWW159" s="168"/>
      <c r="QWX159" s="168"/>
      <c r="QWY159" s="168"/>
      <c r="QWZ159" s="168"/>
      <c r="QXA159" s="168"/>
      <c r="QXB159" s="168"/>
      <c r="QXC159" s="168"/>
      <c r="QXD159" s="168"/>
      <c r="QXE159" s="168"/>
      <c r="QXF159" s="168"/>
      <c r="QXG159" s="168"/>
      <c r="QXH159" s="168"/>
      <c r="QXI159" s="168"/>
      <c r="QXJ159" s="168"/>
      <c r="QXK159" s="168"/>
      <c r="QXL159" s="168"/>
      <c r="QXM159" s="168"/>
      <c r="QXN159" s="168"/>
      <c r="QXO159" s="168"/>
      <c r="QXP159" s="168"/>
      <c r="QXQ159" s="168"/>
      <c r="QXR159" s="168"/>
      <c r="QXS159" s="168"/>
      <c r="QXT159" s="168"/>
      <c r="QXU159" s="168"/>
      <c r="QXV159" s="168"/>
      <c r="QXW159" s="168"/>
      <c r="QXX159" s="168"/>
      <c r="QXY159" s="168"/>
      <c r="QXZ159" s="168"/>
      <c r="QYA159" s="168"/>
      <c r="QYB159" s="168"/>
      <c r="QYC159" s="168"/>
      <c r="QYD159" s="168"/>
      <c r="QYE159" s="168"/>
      <c r="QYF159" s="168"/>
      <c r="QYG159" s="168"/>
      <c r="QYH159" s="168"/>
      <c r="QYI159" s="168"/>
      <c r="QYJ159" s="168"/>
      <c r="QYK159" s="168"/>
      <c r="QYL159" s="168"/>
      <c r="QYM159" s="168"/>
      <c r="QYN159" s="168"/>
      <c r="QYO159" s="168"/>
      <c r="QYP159" s="168"/>
      <c r="QYQ159" s="168"/>
      <c r="QYR159" s="168"/>
      <c r="QYS159" s="168"/>
      <c r="QYT159" s="168"/>
      <c r="QYU159" s="168"/>
      <c r="QYV159" s="168"/>
      <c r="QYW159" s="168"/>
      <c r="QYX159" s="168"/>
      <c r="QYY159" s="168"/>
      <c r="QYZ159" s="168"/>
      <c r="QZA159" s="168"/>
      <c r="QZB159" s="168"/>
      <c r="QZC159" s="168"/>
      <c r="QZD159" s="168"/>
      <c r="QZE159" s="168"/>
      <c r="QZF159" s="168"/>
      <c r="QZG159" s="168"/>
      <c r="QZH159" s="168"/>
      <c r="QZI159" s="168"/>
      <c r="QZJ159" s="168"/>
      <c r="QZK159" s="168"/>
      <c r="QZL159" s="168"/>
      <c r="QZM159" s="168"/>
      <c r="QZN159" s="168"/>
      <c r="QZO159" s="168"/>
      <c r="QZP159" s="168"/>
      <c r="QZQ159" s="168"/>
      <c r="QZR159" s="168"/>
      <c r="QZS159" s="168"/>
      <c r="QZT159" s="168"/>
      <c r="QZU159" s="168"/>
      <c r="QZV159" s="168"/>
      <c r="QZW159" s="168"/>
      <c r="QZX159" s="168"/>
      <c r="QZY159" s="168"/>
      <c r="QZZ159" s="168"/>
      <c r="RAA159" s="168"/>
      <c r="RAB159" s="168"/>
      <c r="RAC159" s="168"/>
      <c r="RAD159" s="168"/>
      <c r="RAE159" s="168"/>
      <c r="RAF159" s="168"/>
      <c r="RAG159" s="168"/>
      <c r="RAH159" s="168"/>
      <c r="RAI159" s="168"/>
      <c r="RAJ159" s="168"/>
      <c r="RAK159" s="168"/>
      <c r="RAL159" s="168"/>
      <c r="RAM159" s="168"/>
      <c r="RAN159" s="168"/>
      <c r="RAO159" s="168"/>
      <c r="RAP159" s="168"/>
      <c r="RAQ159" s="168"/>
      <c r="RAR159" s="168"/>
      <c r="RAS159" s="168"/>
      <c r="RAT159" s="168"/>
      <c r="RAU159" s="168"/>
      <c r="RAV159" s="168"/>
      <c r="RAW159" s="168"/>
      <c r="RAX159" s="168"/>
      <c r="RAY159" s="168"/>
      <c r="RAZ159" s="168"/>
      <c r="RBA159" s="168"/>
      <c r="RBB159" s="168"/>
      <c r="RBC159" s="168"/>
      <c r="RBD159" s="168"/>
      <c r="RBE159" s="168"/>
      <c r="RBF159" s="168"/>
      <c r="RBG159" s="168"/>
      <c r="RBH159" s="168"/>
      <c r="RBI159" s="168"/>
      <c r="RBJ159" s="168"/>
      <c r="RBK159" s="168"/>
      <c r="RBL159" s="168"/>
      <c r="RBM159" s="168"/>
      <c r="RBN159" s="168"/>
      <c r="RBO159" s="168"/>
      <c r="RBP159" s="168"/>
      <c r="RBQ159" s="168"/>
      <c r="RBR159" s="168"/>
      <c r="RBS159" s="168"/>
      <c r="RBT159" s="168"/>
      <c r="RBU159" s="168"/>
      <c r="RBV159" s="168"/>
      <c r="RBW159" s="168"/>
      <c r="RBX159" s="168"/>
      <c r="RBY159" s="168"/>
      <c r="RBZ159" s="168"/>
      <c r="RCA159" s="168"/>
      <c r="RCB159" s="168"/>
      <c r="RCC159" s="168"/>
      <c r="RCD159" s="168"/>
      <c r="RCE159" s="168"/>
      <c r="RCF159" s="168"/>
      <c r="RCG159" s="168"/>
      <c r="RCH159" s="168"/>
      <c r="RCI159" s="168"/>
      <c r="RCJ159" s="168"/>
      <c r="RCK159" s="168"/>
      <c r="RCL159" s="168"/>
      <c r="RCM159" s="168"/>
      <c r="RCN159" s="168"/>
      <c r="RCO159" s="168"/>
      <c r="RCP159" s="168"/>
      <c r="RCQ159" s="168"/>
      <c r="RCR159" s="168"/>
      <c r="RCS159" s="168"/>
      <c r="RCT159" s="168"/>
      <c r="RCU159" s="168"/>
      <c r="RCV159" s="168"/>
      <c r="RCW159" s="168"/>
      <c r="RCX159" s="168"/>
      <c r="RCY159" s="168"/>
      <c r="RCZ159" s="168"/>
      <c r="RDA159" s="168"/>
      <c r="RDB159" s="168"/>
      <c r="RDC159" s="168"/>
      <c r="RDD159" s="168"/>
      <c r="RDE159" s="168"/>
      <c r="RDF159" s="168"/>
      <c r="RDG159" s="168"/>
      <c r="RDH159" s="168"/>
      <c r="RDI159" s="168"/>
      <c r="RDJ159" s="168"/>
      <c r="RDK159" s="168"/>
      <c r="RDL159" s="168"/>
      <c r="RDM159" s="168"/>
      <c r="RDN159" s="168"/>
      <c r="RDO159" s="168"/>
      <c r="RDP159" s="168"/>
      <c r="RDQ159" s="168"/>
      <c r="RDR159" s="168"/>
      <c r="RDS159" s="168"/>
      <c r="RDT159" s="168"/>
      <c r="RDU159" s="168"/>
      <c r="RDV159" s="168"/>
      <c r="RDW159" s="168"/>
      <c r="RDX159" s="168"/>
      <c r="RDY159" s="168"/>
      <c r="RDZ159" s="168"/>
      <c r="REA159" s="168"/>
      <c r="REB159" s="168"/>
      <c r="REC159" s="168"/>
      <c r="RED159" s="168"/>
      <c r="REE159" s="168"/>
      <c r="REF159" s="168"/>
      <c r="REG159" s="168"/>
      <c r="REH159" s="168"/>
      <c r="REI159" s="168"/>
      <c r="REJ159" s="168"/>
      <c r="REK159" s="168"/>
      <c r="REL159" s="168"/>
      <c r="REM159" s="168"/>
      <c r="REN159" s="168"/>
      <c r="REO159" s="168"/>
      <c r="REP159" s="168"/>
      <c r="REQ159" s="168"/>
      <c r="RER159" s="168"/>
      <c r="RES159" s="168"/>
      <c r="RET159" s="168"/>
      <c r="REU159" s="168"/>
      <c r="REV159" s="168"/>
      <c r="REW159" s="168"/>
      <c r="REX159" s="168"/>
      <c r="REY159" s="168"/>
      <c r="REZ159" s="168"/>
      <c r="RFA159" s="168"/>
      <c r="RFB159" s="168"/>
      <c r="RFC159" s="168"/>
      <c r="RFD159" s="168"/>
      <c r="RFE159" s="168"/>
      <c r="RFF159" s="168"/>
      <c r="RFG159" s="168"/>
      <c r="RFH159" s="168"/>
      <c r="RFI159" s="168"/>
      <c r="RFJ159" s="168"/>
      <c r="RFK159" s="168"/>
      <c r="RFL159" s="168"/>
      <c r="RFM159" s="168"/>
      <c r="RFN159" s="168"/>
      <c r="RFO159" s="168"/>
      <c r="RFP159" s="168"/>
      <c r="RFQ159" s="168"/>
      <c r="RFR159" s="168"/>
      <c r="RFS159" s="168"/>
      <c r="RFT159" s="168"/>
      <c r="RFU159" s="168"/>
      <c r="RFV159" s="168"/>
      <c r="RFW159" s="168"/>
      <c r="RFX159" s="168"/>
      <c r="RFY159" s="168"/>
      <c r="RFZ159" s="168"/>
      <c r="RGA159" s="168"/>
      <c r="RGB159" s="168"/>
      <c r="RGC159" s="168"/>
      <c r="RGD159" s="168"/>
      <c r="RGE159" s="168"/>
      <c r="RGF159" s="168"/>
      <c r="RGG159" s="168"/>
      <c r="RGH159" s="168"/>
      <c r="RGI159" s="168"/>
      <c r="RGJ159" s="168"/>
      <c r="RGK159" s="168"/>
      <c r="RGL159" s="168"/>
      <c r="RGM159" s="168"/>
      <c r="RGN159" s="168"/>
      <c r="RGO159" s="168"/>
      <c r="RGP159" s="168"/>
      <c r="RGQ159" s="168"/>
      <c r="RGR159" s="168"/>
      <c r="RGS159" s="168"/>
      <c r="RGT159" s="168"/>
      <c r="RGU159" s="168"/>
      <c r="RGV159" s="168"/>
      <c r="RGW159" s="168"/>
      <c r="RGX159" s="168"/>
      <c r="RGY159" s="168"/>
      <c r="RGZ159" s="168"/>
      <c r="RHA159" s="168"/>
      <c r="RHB159" s="168"/>
      <c r="RHC159" s="168"/>
      <c r="RHD159" s="168"/>
      <c r="RHE159" s="168"/>
      <c r="RHF159" s="168"/>
      <c r="RHG159" s="168"/>
      <c r="RHH159" s="168"/>
      <c r="RHI159" s="168"/>
      <c r="RHJ159" s="168"/>
      <c r="RHK159" s="168"/>
      <c r="RHL159" s="168"/>
      <c r="RHM159" s="168"/>
      <c r="RHN159" s="168"/>
      <c r="RHO159" s="168"/>
      <c r="RHP159" s="168"/>
      <c r="RHQ159" s="168"/>
      <c r="RHR159" s="168"/>
      <c r="RHS159" s="168"/>
      <c r="RHT159" s="168"/>
      <c r="RHU159" s="168"/>
      <c r="RHV159" s="168"/>
      <c r="RHW159" s="168"/>
      <c r="RHX159" s="168"/>
      <c r="RHY159" s="168"/>
      <c r="RHZ159" s="168"/>
      <c r="RIA159" s="168"/>
      <c r="RIB159" s="168"/>
      <c r="RIC159" s="168"/>
      <c r="RID159" s="168"/>
      <c r="RIE159" s="168"/>
      <c r="RIF159" s="168"/>
      <c r="RIG159" s="168"/>
      <c r="RIH159" s="168"/>
      <c r="RII159" s="168"/>
      <c r="RIJ159" s="168"/>
      <c r="RIK159" s="168"/>
      <c r="RIL159" s="168"/>
      <c r="RIM159" s="168"/>
      <c r="RIN159" s="168"/>
      <c r="RIO159" s="168"/>
      <c r="RIP159" s="168"/>
      <c r="RIQ159" s="168"/>
      <c r="RIR159" s="168"/>
      <c r="RIS159" s="168"/>
      <c r="RIT159" s="168"/>
      <c r="RIU159" s="168"/>
      <c r="RIV159" s="168"/>
      <c r="RIW159" s="168"/>
      <c r="RIX159" s="168"/>
      <c r="RIY159" s="168"/>
      <c r="RIZ159" s="168"/>
      <c r="RJA159" s="168"/>
      <c r="RJB159" s="168"/>
      <c r="RJC159" s="168"/>
      <c r="RJD159" s="168"/>
      <c r="RJE159" s="168"/>
      <c r="RJF159" s="168"/>
      <c r="RJG159" s="168"/>
      <c r="RJH159" s="168"/>
      <c r="RJI159" s="168"/>
      <c r="RJJ159" s="168"/>
      <c r="RJK159" s="168"/>
      <c r="RJL159" s="168"/>
      <c r="RJM159" s="168"/>
      <c r="RJN159" s="168"/>
      <c r="RJO159" s="168"/>
      <c r="RJP159" s="168"/>
      <c r="RJQ159" s="168"/>
      <c r="RJR159" s="168"/>
      <c r="RJS159" s="168"/>
      <c r="RJT159" s="168"/>
      <c r="RJU159" s="168"/>
      <c r="RJV159" s="168"/>
      <c r="RJW159" s="168"/>
      <c r="RJX159" s="168"/>
      <c r="RJY159" s="168"/>
      <c r="RJZ159" s="168"/>
      <c r="RKA159" s="168"/>
      <c r="RKB159" s="168"/>
      <c r="RKC159" s="168"/>
      <c r="RKD159" s="168"/>
      <c r="RKE159" s="168"/>
      <c r="RKF159" s="168"/>
      <c r="RKG159" s="168"/>
      <c r="RKH159" s="168"/>
      <c r="RKI159" s="168"/>
      <c r="RKJ159" s="168"/>
      <c r="RKK159" s="168"/>
      <c r="RKL159" s="168"/>
      <c r="RKM159" s="168"/>
      <c r="RKN159" s="168"/>
      <c r="RKO159" s="168"/>
      <c r="RKP159" s="168"/>
      <c r="RKQ159" s="168"/>
      <c r="RKR159" s="168"/>
      <c r="RKS159" s="168"/>
      <c r="RKT159" s="168"/>
      <c r="RKU159" s="168"/>
      <c r="RKV159" s="168"/>
      <c r="RKW159" s="168"/>
      <c r="RKX159" s="168"/>
      <c r="RKY159" s="168"/>
      <c r="RKZ159" s="168"/>
      <c r="RLA159" s="168"/>
      <c r="RLB159" s="168"/>
      <c r="RLC159" s="168"/>
      <c r="RLD159" s="168"/>
      <c r="RLE159" s="168"/>
      <c r="RLF159" s="168"/>
      <c r="RLG159" s="168"/>
      <c r="RLH159" s="168"/>
      <c r="RLI159" s="168"/>
      <c r="RLJ159" s="168"/>
      <c r="RLK159" s="168"/>
      <c r="RLL159" s="168"/>
      <c r="RLM159" s="168"/>
      <c r="RLN159" s="168"/>
      <c r="RLO159" s="168"/>
      <c r="RLP159" s="168"/>
      <c r="RLQ159" s="168"/>
      <c r="RLR159" s="168"/>
      <c r="RLS159" s="168"/>
      <c r="RLT159" s="168"/>
      <c r="RLU159" s="168"/>
      <c r="RLV159" s="168"/>
      <c r="RLW159" s="168"/>
      <c r="RLX159" s="168"/>
      <c r="RLY159" s="168"/>
      <c r="RLZ159" s="168"/>
      <c r="RMA159" s="168"/>
      <c r="RMB159" s="168"/>
      <c r="RMC159" s="168"/>
      <c r="RMD159" s="168"/>
      <c r="RME159" s="168"/>
      <c r="RMF159" s="168"/>
      <c r="RMG159" s="168"/>
      <c r="RMH159" s="168"/>
      <c r="RMI159" s="168"/>
      <c r="RMJ159" s="168"/>
      <c r="RMK159" s="168"/>
      <c r="RML159" s="168"/>
      <c r="RMM159" s="168"/>
      <c r="RMN159" s="168"/>
      <c r="RMO159" s="168"/>
      <c r="RMP159" s="168"/>
      <c r="RMQ159" s="168"/>
      <c r="RMR159" s="168"/>
      <c r="RMS159" s="168"/>
      <c r="RMT159" s="168"/>
      <c r="RMU159" s="168"/>
      <c r="RMV159" s="168"/>
      <c r="RMW159" s="168"/>
      <c r="RMX159" s="168"/>
      <c r="RMY159" s="168"/>
      <c r="RMZ159" s="168"/>
      <c r="RNA159" s="168"/>
      <c r="RNB159" s="168"/>
      <c r="RNC159" s="168"/>
      <c r="RND159" s="168"/>
      <c r="RNE159" s="168"/>
      <c r="RNF159" s="168"/>
      <c r="RNG159" s="168"/>
      <c r="RNH159" s="168"/>
      <c r="RNI159" s="168"/>
      <c r="RNJ159" s="168"/>
      <c r="RNK159" s="168"/>
      <c r="RNL159" s="168"/>
      <c r="RNM159" s="168"/>
      <c r="RNN159" s="168"/>
      <c r="RNO159" s="168"/>
      <c r="RNP159" s="168"/>
      <c r="RNQ159" s="168"/>
      <c r="RNR159" s="168"/>
      <c r="RNS159" s="168"/>
      <c r="RNT159" s="168"/>
      <c r="RNU159" s="168"/>
      <c r="RNV159" s="168"/>
      <c r="RNW159" s="168"/>
      <c r="RNX159" s="168"/>
      <c r="RNY159" s="168"/>
      <c r="RNZ159" s="168"/>
      <c r="ROA159" s="168"/>
      <c r="ROB159" s="168"/>
      <c r="ROC159" s="168"/>
      <c r="ROD159" s="168"/>
      <c r="ROE159" s="168"/>
      <c r="ROF159" s="168"/>
      <c r="ROG159" s="168"/>
      <c r="ROH159" s="168"/>
      <c r="ROI159" s="168"/>
      <c r="ROJ159" s="168"/>
      <c r="ROK159" s="168"/>
      <c r="ROL159" s="168"/>
      <c r="ROM159" s="168"/>
      <c r="RON159" s="168"/>
      <c r="ROO159" s="168"/>
      <c r="ROP159" s="168"/>
      <c r="ROQ159" s="168"/>
      <c r="ROR159" s="168"/>
      <c r="ROS159" s="168"/>
      <c r="ROT159" s="168"/>
      <c r="ROU159" s="168"/>
      <c r="ROV159" s="168"/>
      <c r="ROW159" s="168"/>
      <c r="ROX159" s="168"/>
      <c r="ROY159" s="168"/>
      <c r="ROZ159" s="168"/>
      <c r="RPA159" s="168"/>
      <c r="RPB159" s="168"/>
      <c r="RPC159" s="168"/>
      <c r="RPD159" s="168"/>
      <c r="RPE159" s="168"/>
      <c r="RPF159" s="168"/>
      <c r="RPG159" s="168"/>
      <c r="RPH159" s="168"/>
      <c r="RPI159" s="168"/>
      <c r="RPJ159" s="168"/>
      <c r="RPK159" s="168"/>
      <c r="RPL159" s="168"/>
      <c r="RPM159" s="168"/>
      <c r="RPN159" s="168"/>
      <c r="RPO159" s="168"/>
      <c r="RPP159" s="168"/>
      <c r="RPQ159" s="168"/>
      <c r="RPR159" s="168"/>
      <c r="RPS159" s="168"/>
      <c r="RPT159" s="168"/>
      <c r="RPU159" s="168"/>
      <c r="RPV159" s="168"/>
      <c r="RPW159" s="168"/>
      <c r="RPX159" s="168"/>
      <c r="RPY159" s="168"/>
      <c r="RPZ159" s="168"/>
      <c r="RQA159" s="168"/>
      <c r="RQB159" s="168"/>
      <c r="RQC159" s="168"/>
      <c r="RQD159" s="168"/>
      <c r="RQE159" s="168"/>
      <c r="RQF159" s="168"/>
      <c r="RQG159" s="168"/>
      <c r="RQH159" s="168"/>
      <c r="RQI159" s="168"/>
      <c r="RQJ159" s="168"/>
      <c r="RQK159" s="168"/>
      <c r="RQL159" s="168"/>
      <c r="RQM159" s="168"/>
      <c r="RQN159" s="168"/>
      <c r="RQO159" s="168"/>
      <c r="RQP159" s="168"/>
      <c r="RQQ159" s="168"/>
      <c r="RQR159" s="168"/>
      <c r="RQS159" s="168"/>
      <c r="RQT159" s="168"/>
      <c r="RQU159" s="168"/>
      <c r="RQV159" s="168"/>
      <c r="RQW159" s="168"/>
      <c r="RQX159" s="168"/>
      <c r="RQY159" s="168"/>
      <c r="RQZ159" s="168"/>
      <c r="RRA159" s="168"/>
      <c r="RRB159" s="168"/>
      <c r="RRC159" s="168"/>
      <c r="RRD159" s="168"/>
      <c r="RRE159" s="168"/>
      <c r="RRF159" s="168"/>
      <c r="RRG159" s="168"/>
      <c r="RRH159" s="168"/>
      <c r="RRI159" s="168"/>
      <c r="RRJ159" s="168"/>
      <c r="RRK159" s="168"/>
      <c r="RRL159" s="168"/>
      <c r="RRM159" s="168"/>
      <c r="RRN159" s="168"/>
      <c r="RRO159" s="168"/>
      <c r="RRP159" s="168"/>
      <c r="RRQ159" s="168"/>
      <c r="RRR159" s="168"/>
      <c r="RRS159" s="168"/>
      <c r="RRT159" s="168"/>
      <c r="RRU159" s="168"/>
      <c r="RRV159" s="168"/>
      <c r="RRW159" s="168"/>
      <c r="RRX159" s="168"/>
      <c r="RRY159" s="168"/>
      <c r="RRZ159" s="168"/>
      <c r="RSA159" s="168"/>
      <c r="RSB159" s="168"/>
      <c r="RSC159" s="168"/>
      <c r="RSD159" s="168"/>
      <c r="RSE159" s="168"/>
      <c r="RSF159" s="168"/>
      <c r="RSG159" s="168"/>
      <c r="RSH159" s="168"/>
      <c r="RSI159" s="168"/>
      <c r="RSJ159" s="168"/>
      <c r="RSK159" s="168"/>
      <c r="RSL159" s="168"/>
      <c r="RSM159" s="168"/>
      <c r="RSN159" s="168"/>
      <c r="RSO159" s="168"/>
      <c r="RSP159" s="168"/>
      <c r="RSQ159" s="168"/>
      <c r="RSR159" s="168"/>
      <c r="RSS159" s="168"/>
      <c r="RST159" s="168"/>
      <c r="RSU159" s="168"/>
      <c r="RSV159" s="168"/>
      <c r="RSW159" s="168"/>
      <c r="RSX159" s="168"/>
      <c r="RSY159" s="168"/>
      <c r="RSZ159" s="168"/>
      <c r="RTA159" s="168"/>
      <c r="RTB159" s="168"/>
      <c r="RTC159" s="168"/>
      <c r="RTD159" s="168"/>
      <c r="RTE159" s="168"/>
      <c r="RTF159" s="168"/>
      <c r="RTG159" s="168"/>
      <c r="RTH159" s="168"/>
      <c r="RTI159" s="168"/>
      <c r="RTJ159" s="168"/>
      <c r="RTK159" s="168"/>
      <c r="RTL159" s="168"/>
      <c r="RTM159" s="168"/>
      <c r="RTN159" s="168"/>
      <c r="RTO159" s="168"/>
      <c r="RTP159" s="168"/>
      <c r="RTQ159" s="168"/>
      <c r="RTR159" s="168"/>
      <c r="RTS159" s="168"/>
      <c r="RTT159" s="168"/>
      <c r="RTU159" s="168"/>
      <c r="RTV159" s="168"/>
      <c r="RTW159" s="168"/>
      <c r="RTX159" s="168"/>
      <c r="RTY159" s="168"/>
      <c r="RTZ159" s="168"/>
      <c r="RUA159" s="168"/>
      <c r="RUB159" s="168"/>
      <c r="RUC159" s="168"/>
      <c r="RUD159" s="168"/>
      <c r="RUE159" s="168"/>
      <c r="RUF159" s="168"/>
      <c r="RUG159" s="168"/>
      <c r="RUH159" s="168"/>
      <c r="RUI159" s="168"/>
      <c r="RUJ159" s="168"/>
      <c r="RUK159" s="168"/>
      <c r="RUL159" s="168"/>
      <c r="RUM159" s="168"/>
      <c r="RUN159" s="168"/>
      <c r="RUO159" s="168"/>
      <c r="RUP159" s="168"/>
      <c r="RUQ159" s="168"/>
      <c r="RUR159" s="168"/>
      <c r="RUS159" s="168"/>
      <c r="RUT159" s="168"/>
      <c r="RUU159" s="168"/>
      <c r="RUV159" s="168"/>
      <c r="RUW159" s="168"/>
      <c r="RUX159" s="168"/>
      <c r="RUY159" s="168"/>
      <c r="RUZ159" s="168"/>
      <c r="RVA159" s="168"/>
      <c r="RVB159" s="168"/>
      <c r="RVC159" s="168"/>
      <c r="RVD159" s="168"/>
      <c r="RVE159" s="168"/>
      <c r="RVF159" s="168"/>
      <c r="RVG159" s="168"/>
      <c r="RVH159" s="168"/>
      <c r="RVI159" s="168"/>
      <c r="RVJ159" s="168"/>
      <c r="RVK159" s="168"/>
      <c r="RVL159" s="168"/>
      <c r="RVM159" s="168"/>
      <c r="RVN159" s="168"/>
      <c r="RVO159" s="168"/>
      <c r="RVP159" s="168"/>
      <c r="RVQ159" s="168"/>
      <c r="RVR159" s="168"/>
      <c r="RVS159" s="168"/>
      <c r="RVT159" s="168"/>
      <c r="RVU159" s="168"/>
      <c r="RVV159" s="168"/>
      <c r="RVW159" s="168"/>
      <c r="RVX159" s="168"/>
      <c r="RVY159" s="168"/>
      <c r="RVZ159" s="168"/>
      <c r="RWA159" s="168"/>
      <c r="RWB159" s="168"/>
      <c r="RWC159" s="168"/>
      <c r="RWD159" s="168"/>
      <c r="RWE159" s="168"/>
      <c r="RWF159" s="168"/>
      <c r="RWG159" s="168"/>
      <c r="RWH159" s="168"/>
      <c r="RWI159" s="168"/>
      <c r="RWJ159" s="168"/>
      <c r="RWK159" s="168"/>
      <c r="RWL159" s="168"/>
      <c r="RWM159" s="168"/>
      <c r="RWN159" s="168"/>
      <c r="RWO159" s="168"/>
      <c r="RWP159" s="168"/>
      <c r="RWQ159" s="168"/>
      <c r="RWR159" s="168"/>
      <c r="RWS159" s="168"/>
      <c r="RWT159" s="168"/>
      <c r="RWU159" s="168"/>
      <c r="RWV159" s="168"/>
      <c r="RWW159" s="168"/>
      <c r="RWX159" s="168"/>
      <c r="RWY159" s="168"/>
      <c r="RWZ159" s="168"/>
      <c r="RXA159" s="168"/>
      <c r="RXB159" s="168"/>
      <c r="RXC159" s="168"/>
      <c r="RXD159" s="168"/>
      <c r="RXE159" s="168"/>
      <c r="RXF159" s="168"/>
      <c r="RXG159" s="168"/>
      <c r="RXH159" s="168"/>
      <c r="RXI159" s="168"/>
      <c r="RXJ159" s="168"/>
      <c r="RXK159" s="168"/>
      <c r="RXL159" s="168"/>
      <c r="RXM159" s="168"/>
      <c r="RXN159" s="168"/>
      <c r="RXO159" s="168"/>
      <c r="RXP159" s="168"/>
      <c r="RXQ159" s="168"/>
      <c r="RXR159" s="168"/>
      <c r="RXS159" s="168"/>
      <c r="RXT159" s="168"/>
      <c r="RXU159" s="168"/>
      <c r="RXV159" s="168"/>
      <c r="RXW159" s="168"/>
      <c r="RXX159" s="168"/>
      <c r="RXY159" s="168"/>
      <c r="RXZ159" s="168"/>
      <c r="RYA159" s="168"/>
      <c r="RYB159" s="168"/>
      <c r="RYC159" s="168"/>
      <c r="RYD159" s="168"/>
      <c r="RYE159" s="168"/>
      <c r="RYF159" s="168"/>
      <c r="RYG159" s="168"/>
      <c r="RYH159" s="168"/>
      <c r="RYI159" s="168"/>
      <c r="RYJ159" s="168"/>
      <c r="RYK159" s="168"/>
      <c r="RYL159" s="168"/>
      <c r="RYM159" s="168"/>
      <c r="RYN159" s="168"/>
      <c r="RYO159" s="168"/>
      <c r="RYP159" s="168"/>
      <c r="RYQ159" s="168"/>
      <c r="RYR159" s="168"/>
      <c r="RYS159" s="168"/>
      <c r="RYT159" s="168"/>
      <c r="RYU159" s="168"/>
      <c r="RYV159" s="168"/>
      <c r="RYW159" s="168"/>
      <c r="RYX159" s="168"/>
      <c r="RYY159" s="168"/>
      <c r="RYZ159" s="168"/>
      <c r="RZA159" s="168"/>
      <c r="RZB159" s="168"/>
      <c r="RZC159" s="168"/>
      <c r="RZD159" s="168"/>
      <c r="RZE159" s="168"/>
      <c r="RZF159" s="168"/>
      <c r="RZG159" s="168"/>
      <c r="RZH159" s="168"/>
      <c r="RZI159" s="168"/>
      <c r="RZJ159" s="168"/>
      <c r="RZK159" s="168"/>
      <c r="RZL159" s="168"/>
      <c r="RZM159" s="168"/>
      <c r="RZN159" s="168"/>
      <c r="RZO159" s="168"/>
      <c r="RZP159" s="168"/>
      <c r="RZQ159" s="168"/>
      <c r="RZR159" s="168"/>
      <c r="RZS159" s="168"/>
      <c r="RZT159" s="168"/>
      <c r="RZU159" s="168"/>
      <c r="RZV159" s="168"/>
      <c r="RZW159" s="168"/>
      <c r="RZX159" s="168"/>
      <c r="RZY159" s="168"/>
      <c r="RZZ159" s="168"/>
      <c r="SAA159" s="168"/>
      <c r="SAB159" s="168"/>
      <c r="SAC159" s="168"/>
      <c r="SAD159" s="168"/>
      <c r="SAE159" s="168"/>
      <c r="SAF159" s="168"/>
      <c r="SAG159" s="168"/>
      <c r="SAH159" s="168"/>
      <c r="SAI159" s="168"/>
      <c r="SAJ159" s="168"/>
      <c r="SAK159" s="168"/>
      <c r="SAL159" s="168"/>
      <c r="SAM159" s="168"/>
      <c r="SAN159" s="168"/>
      <c r="SAO159" s="168"/>
      <c r="SAP159" s="168"/>
      <c r="SAQ159" s="168"/>
      <c r="SAR159" s="168"/>
      <c r="SAS159" s="168"/>
      <c r="SAT159" s="168"/>
      <c r="SAU159" s="168"/>
      <c r="SAV159" s="168"/>
      <c r="SAW159" s="168"/>
      <c r="SAX159" s="168"/>
      <c r="SAY159" s="168"/>
      <c r="SAZ159" s="168"/>
      <c r="SBA159" s="168"/>
      <c r="SBB159" s="168"/>
      <c r="SBC159" s="168"/>
      <c r="SBD159" s="168"/>
      <c r="SBE159" s="168"/>
      <c r="SBF159" s="168"/>
      <c r="SBG159" s="168"/>
      <c r="SBH159" s="168"/>
      <c r="SBI159" s="168"/>
      <c r="SBJ159" s="168"/>
      <c r="SBK159" s="168"/>
      <c r="SBL159" s="168"/>
      <c r="SBM159" s="168"/>
      <c r="SBN159" s="168"/>
      <c r="SBO159" s="168"/>
      <c r="SBP159" s="168"/>
      <c r="SBQ159" s="168"/>
      <c r="SBR159" s="168"/>
      <c r="SBS159" s="168"/>
      <c r="SBT159" s="168"/>
      <c r="SBU159" s="168"/>
      <c r="SBV159" s="168"/>
      <c r="SBW159" s="168"/>
      <c r="SBX159" s="168"/>
      <c r="SBY159" s="168"/>
      <c r="SBZ159" s="168"/>
      <c r="SCA159" s="168"/>
      <c r="SCB159" s="168"/>
      <c r="SCC159" s="168"/>
      <c r="SCD159" s="168"/>
      <c r="SCE159" s="168"/>
      <c r="SCF159" s="168"/>
      <c r="SCG159" s="168"/>
      <c r="SCH159" s="168"/>
      <c r="SCI159" s="168"/>
      <c r="SCJ159" s="168"/>
      <c r="SCK159" s="168"/>
      <c r="SCL159" s="168"/>
      <c r="SCM159" s="168"/>
      <c r="SCN159" s="168"/>
      <c r="SCO159" s="168"/>
      <c r="SCP159" s="168"/>
      <c r="SCQ159" s="168"/>
      <c r="SCR159" s="168"/>
      <c r="SCS159" s="168"/>
      <c r="SCT159" s="168"/>
      <c r="SCU159" s="168"/>
      <c r="SCV159" s="168"/>
      <c r="SCW159" s="168"/>
      <c r="SCX159" s="168"/>
      <c r="SCY159" s="168"/>
      <c r="SCZ159" s="168"/>
      <c r="SDA159" s="168"/>
      <c r="SDB159" s="168"/>
      <c r="SDC159" s="168"/>
      <c r="SDD159" s="168"/>
      <c r="SDE159" s="168"/>
      <c r="SDF159" s="168"/>
      <c r="SDG159" s="168"/>
      <c r="SDH159" s="168"/>
      <c r="SDI159" s="168"/>
      <c r="SDJ159" s="168"/>
      <c r="SDK159" s="168"/>
      <c r="SDL159" s="168"/>
      <c r="SDM159" s="168"/>
      <c r="SDN159" s="168"/>
      <c r="SDO159" s="168"/>
      <c r="SDP159" s="168"/>
      <c r="SDQ159" s="168"/>
      <c r="SDR159" s="168"/>
      <c r="SDS159" s="168"/>
      <c r="SDT159" s="168"/>
      <c r="SDU159" s="168"/>
      <c r="SDV159" s="168"/>
      <c r="SDW159" s="168"/>
      <c r="SDX159" s="168"/>
      <c r="SDY159" s="168"/>
      <c r="SDZ159" s="168"/>
      <c r="SEA159" s="168"/>
      <c r="SEB159" s="168"/>
      <c r="SEC159" s="168"/>
      <c r="SED159" s="168"/>
      <c r="SEE159" s="168"/>
      <c r="SEF159" s="168"/>
      <c r="SEG159" s="168"/>
      <c r="SEH159" s="168"/>
      <c r="SEI159" s="168"/>
      <c r="SEJ159" s="168"/>
      <c r="SEK159" s="168"/>
      <c r="SEL159" s="168"/>
      <c r="SEM159" s="168"/>
      <c r="SEN159" s="168"/>
      <c r="SEO159" s="168"/>
      <c r="SEP159" s="168"/>
      <c r="SEQ159" s="168"/>
      <c r="SER159" s="168"/>
      <c r="SES159" s="168"/>
      <c r="SET159" s="168"/>
      <c r="SEU159" s="168"/>
      <c r="SEV159" s="168"/>
      <c r="SEW159" s="168"/>
      <c r="SEX159" s="168"/>
      <c r="SEY159" s="168"/>
      <c r="SEZ159" s="168"/>
      <c r="SFA159" s="168"/>
      <c r="SFB159" s="168"/>
      <c r="SFC159" s="168"/>
      <c r="SFD159" s="168"/>
      <c r="SFE159" s="168"/>
      <c r="SFF159" s="168"/>
      <c r="SFG159" s="168"/>
      <c r="SFH159" s="168"/>
      <c r="SFI159" s="168"/>
      <c r="SFJ159" s="168"/>
      <c r="SFK159" s="168"/>
      <c r="SFL159" s="168"/>
      <c r="SFM159" s="168"/>
      <c r="SFN159" s="168"/>
      <c r="SFO159" s="168"/>
      <c r="SFP159" s="168"/>
      <c r="SFQ159" s="168"/>
      <c r="SFR159" s="168"/>
      <c r="SFS159" s="168"/>
      <c r="SFT159" s="168"/>
      <c r="SFU159" s="168"/>
      <c r="SFV159" s="168"/>
      <c r="SFW159" s="168"/>
      <c r="SFX159" s="168"/>
      <c r="SFY159" s="168"/>
      <c r="SFZ159" s="168"/>
      <c r="SGA159" s="168"/>
      <c r="SGB159" s="168"/>
      <c r="SGC159" s="168"/>
      <c r="SGD159" s="168"/>
      <c r="SGE159" s="168"/>
      <c r="SGF159" s="168"/>
      <c r="SGG159" s="168"/>
      <c r="SGH159" s="168"/>
      <c r="SGI159" s="168"/>
      <c r="SGJ159" s="168"/>
      <c r="SGK159" s="168"/>
      <c r="SGL159" s="168"/>
      <c r="SGM159" s="168"/>
      <c r="SGN159" s="168"/>
      <c r="SGO159" s="168"/>
      <c r="SGP159" s="168"/>
      <c r="SGQ159" s="168"/>
      <c r="SGR159" s="168"/>
      <c r="SGS159" s="168"/>
      <c r="SGT159" s="168"/>
      <c r="SGU159" s="168"/>
      <c r="SGV159" s="168"/>
      <c r="SGW159" s="168"/>
      <c r="SGX159" s="168"/>
      <c r="SGY159" s="168"/>
      <c r="SGZ159" s="168"/>
      <c r="SHA159" s="168"/>
      <c r="SHB159" s="168"/>
      <c r="SHC159" s="168"/>
      <c r="SHD159" s="168"/>
      <c r="SHE159" s="168"/>
      <c r="SHF159" s="168"/>
      <c r="SHG159" s="168"/>
      <c r="SHH159" s="168"/>
      <c r="SHI159" s="168"/>
      <c r="SHJ159" s="168"/>
      <c r="SHK159" s="168"/>
      <c r="SHL159" s="168"/>
      <c r="SHM159" s="168"/>
      <c r="SHN159" s="168"/>
      <c r="SHO159" s="168"/>
      <c r="SHP159" s="168"/>
      <c r="SHQ159" s="168"/>
      <c r="SHR159" s="168"/>
      <c r="SHS159" s="168"/>
      <c r="SHT159" s="168"/>
      <c r="SHU159" s="168"/>
      <c r="SHV159" s="168"/>
      <c r="SHW159" s="168"/>
      <c r="SHX159" s="168"/>
      <c r="SHY159" s="168"/>
      <c r="SHZ159" s="168"/>
      <c r="SIA159" s="168"/>
      <c r="SIB159" s="168"/>
      <c r="SIC159" s="168"/>
      <c r="SID159" s="168"/>
      <c r="SIE159" s="168"/>
      <c r="SIF159" s="168"/>
      <c r="SIG159" s="168"/>
      <c r="SIH159" s="168"/>
      <c r="SII159" s="168"/>
      <c r="SIJ159" s="168"/>
      <c r="SIK159" s="168"/>
      <c r="SIL159" s="168"/>
      <c r="SIM159" s="168"/>
      <c r="SIN159" s="168"/>
      <c r="SIO159" s="168"/>
      <c r="SIP159" s="168"/>
      <c r="SIQ159" s="168"/>
      <c r="SIR159" s="168"/>
      <c r="SIS159" s="168"/>
      <c r="SIT159" s="168"/>
      <c r="SIU159" s="168"/>
      <c r="SIV159" s="168"/>
      <c r="SIW159" s="168"/>
      <c r="SIX159" s="168"/>
      <c r="SIY159" s="168"/>
      <c r="SIZ159" s="168"/>
      <c r="SJA159" s="168"/>
      <c r="SJB159" s="168"/>
      <c r="SJC159" s="168"/>
      <c r="SJD159" s="168"/>
      <c r="SJE159" s="168"/>
      <c r="SJF159" s="168"/>
      <c r="SJG159" s="168"/>
      <c r="SJH159" s="168"/>
      <c r="SJI159" s="168"/>
      <c r="SJJ159" s="168"/>
      <c r="SJK159" s="168"/>
      <c r="SJL159" s="168"/>
      <c r="SJM159" s="168"/>
      <c r="SJN159" s="168"/>
      <c r="SJO159" s="168"/>
      <c r="SJP159" s="168"/>
      <c r="SJQ159" s="168"/>
      <c r="SJR159" s="168"/>
      <c r="SJS159" s="168"/>
      <c r="SJT159" s="168"/>
      <c r="SJU159" s="168"/>
      <c r="SJV159" s="168"/>
      <c r="SJW159" s="168"/>
      <c r="SJX159" s="168"/>
      <c r="SJY159" s="168"/>
      <c r="SJZ159" s="168"/>
      <c r="SKA159" s="168"/>
      <c r="SKB159" s="168"/>
      <c r="SKC159" s="168"/>
      <c r="SKD159" s="168"/>
      <c r="SKE159" s="168"/>
      <c r="SKF159" s="168"/>
      <c r="SKG159" s="168"/>
      <c r="SKH159" s="168"/>
      <c r="SKI159" s="168"/>
      <c r="SKJ159" s="168"/>
      <c r="SKK159" s="168"/>
      <c r="SKL159" s="168"/>
      <c r="SKM159" s="168"/>
      <c r="SKN159" s="168"/>
      <c r="SKO159" s="168"/>
      <c r="SKP159" s="168"/>
      <c r="SKQ159" s="168"/>
      <c r="SKR159" s="168"/>
      <c r="SKS159" s="168"/>
      <c r="SKT159" s="168"/>
      <c r="SKU159" s="168"/>
      <c r="SKV159" s="168"/>
      <c r="SKW159" s="168"/>
      <c r="SKX159" s="168"/>
      <c r="SKY159" s="168"/>
      <c r="SKZ159" s="168"/>
      <c r="SLA159" s="168"/>
      <c r="SLB159" s="168"/>
      <c r="SLC159" s="168"/>
      <c r="SLD159" s="168"/>
      <c r="SLE159" s="168"/>
      <c r="SLF159" s="168"/>
      <c r="SLG159" s="168"/>
      <c r="SLH159" s="168"/>
      <c r="SLI159" s="168"/>
      <c r="SLJ159" s="168"/>
      <c r="SLK159" s="168"/>
      <c r="SLL159" s="168"/>
      <c r="SLM159" s="168"/>
      <c r="SLN159" s="168"/>
      <c r="SLO159" s="168"/>
      <c r="SLP159" s="168"/>
      <c r="SLQ159" s="168"/>
      <c r="SLR159" s="168"/>
      <c r="SLS159" s="168"/>
      <c r="SLT159" s="168"/>
      <c r="SLU159" s="168"/>
      <c r="SLV159" s="168"/>
      <c r="SLW159" s="168"/>
      <c r="SLX159" s="168"/>
      <c r="SLY159" s="168"/>
      <c r="SLZ159" s="168"/>
      <c r="SMA159" s="168"/>
      <c r="SMB159" s="168"/>
      <c r="SMC159" s="168"/>
      <c r="SMD159" s="168"/>
      <c r="SME159" s="168"/>
      <c r="SMF159" s="168"/>
      <c r="SMG159" s="168"/>
      <c r="SMH159" s="168"/>
      <c r="SMI159" s="168"/>
      <c r="SMJ159" s="168"/>
      <c r="SMK159" s="168"/>
      <c r="SML159" s="168"/>
      <c r="SMM159" s="168"/>
      <c r="SMN159" s="168"/>
      <c r="SMO159" s="168"/>
      <c r="SMP159" s="168"/>
      <c r="SMQ159" s="168"/>
      <c r="SMR159" s="168"/>
      <c r="SMS159" s="168"/>
      <c r="SMT159" s="168"/>
      <c r="SMU159" s="168"/>
      <c r="SMV159" s="168"/>
      <c r="SMW159" s="168"/>
      <c r="SMX159" s="168"/>
      <c r="SMY159" s="168"/>
      <c r="SMZ159" s="168"/>
      <c r="SNA159" s="168"/>
      <c r="SNB159" s="168"/>
      <c r="SNC159" s="168"/>
      <c r="SND159" s="168"/>
      <c r="SNE159" s="168"/>
      <c r="SNF159" s="168"/>
      <c r="SNG159" s="168"/>
      <c r="SNH159" s="168"/>
      <c r="SNI159" s="168"/>
      <c r="SNJ159" s="168"/>
      <c r="SNK159" s="168"/>
      <c r="SNL159" s="168"/>
      <c r="SNM159" s="168"/>
      <c r="SNN159" s="168"/>
      <c r="SNO159" s="168"/>
      <c r="SNP159" s="168"/>
      <c r="SNQ159" s="168"/>
      <c r="SNR159" s="168"/>
      <c r="SNS159" s="168"/>
      <c r="SNT159" s="168"/>
      <c r="SNU159" s="168"/>
      <c r="SNV159" s="168"/>
      <c r="SNW159" s="168"/>
      <c r="SNX159" s="168"/>
      <c r="SNY159" s="168"/>
      <c r="SNZ159" s="168"/>
      <c r="SOA159" s="168"/>
      <c r="SOB159" s="168"/>
      <c r="SOC159" s="168"/>
      <c r="SOD159" s="168"/>
      <c r="SOE159" s="168"/>
      <c r="SOF159" s="168"/>
      <c r="SOG159" s="168"/>
      <c r="SOH159" s="168"/>
      <c r="SOI159" s="168"/>
      <c r="SOJ159" s="168"/>
      <c r="SOK159" s="168"/>
      <c r="SOL159" s="168"/>
      <c r="SOM159" s="168"/>
      <c r="SON159" s="168"/>
      <c r="SOO159" s="168"/>
      <c r="SOP159" s="168"/>
      <c r="SOQ159" s="168"/>
      <c r="SOR159" s="168"/>
      <c r="SOS159" s="168"/>
      <c r="SOT159" s="168"/>
      <c r="SOU159" s="168"/>
      <c r="SOV159" s="168"/>
      <c r="SOW159" s="168"/>
      <c r="SOX159" s="168"/>
      <c r="SOY159" s="168"/>
      <c r="SOZ159" s="168"/>
      <c r="SPA159" s="168"/>
      <c r="SPB159" s="168"/>
      <c r="SPC159" s="168"/>
      <c r="SPD159" s="168"/>
      <c r="SPE159" s="168"/>
      <c r="SPF159" s="168"/>
      <c r="SPG159" s="168"/>
      <c r="SPH159" s="168"/>
      <c r="SPI159" s="168"/>
      <c r="SPJ159" s="168"/>
      <c r="SPK159" s="168"/>
      <c r="SPL159" s="168"/>
      <c r="SPM159" s="168"/>
      <c r="SPN159" s="168"/>
      <c r="SPO159" s="168"/>
      <c r="SPP159" s="168"/>
      <c r="SPQ159" s="168"/>
      <c r="SPR159" s="168"/>
      <c r="SPS159" s="168"/>
      <c r="SPT159" s="168"/>
      <c r="SPU159" s="168"/>
      <c r="SPV159" s="168"/>
      <c r="SPW159" s="168"/>
      <c r="SPX159" s="168"/>
      <c r="SPY159" s="168"/>
      <c r="SPZ159" s="168"/>
      <c r="SQA159" s="168"/>
      <c r="SQB159" s="168"/>
      <c r="SQC159" s="168"/>
      <c r="SQD159" s="168"/>
      <c r="SQE159" s="168"/>
      <c r="SQF159" s="168"/>
      <c r="SQG159" s="168"/>
      <c r="SQH159" s="168"/>
      <c r="SQI159" s="168"/>
      <c r="SQJ159" s="168"/>
      <c r="SQK159" s="168"/>
      <c r="SQL159" s="168"/>
      <c r="SQM159" s="168"/>
      <c r="SQN159" s="168"/>
      <c r="SQO159" s="168"/>
      <c r="SQP159" s="168"/>
      <c r="SQQ159" s="168"/>
      <c r="SQR159" s="168"/>
      <c r="SQS159" s="168"/>
      <c r="SQT159" s="168"/>
      <c r="SQU159" s="168"/>
      <c r="SQV159" s="168"/>
      <c r="SQW159" s="168"/>
      <c r="SQX159" s="168"/>
      <c r="SQY159" s="168"/>
      <c r="SQZ159" s="168"/>
      <c r="SRA159" s="168"/>
      <c r="SRB159" s="168"/>
      <c r="SRC159" s="168"/>
      <c r="SRD159" s="168"/>
      <c r="SRE159" s="168"/>
      <c r="SRF159" s="168"/>
      <c r="SRG159" s="168"/>
      <c r="SRH159" s="168"/>
      <c r="SRI159" s="168"/>
      <c r="SRJ159" s="168"/>
      <c r="SRK159" s="168"/>
      <c r="SRL159" s="168"/>
      <c r="SRM159" s="168"/>
      <c r="SRN159" s="168"/>
      <c r="SRO159" s="168"/>
      <c r="SRP159" s="168"/>
      <c r="SRQ159" s="168"/>
      <c r="SRR159" s="168"/>
      <c r="SRS159" s="168"/>
      <c r="SRT159" s="168"/>
      <c r="SRU159" s="168"/>
      <c r="SRV159" s="168"/>
      <c r="SRW159" s="168"/>
      <c r="SRX159" s="168"/>
      <c r="SRY159" s="168"/>
      <c r="SRZ159" s="168"/>
      <c r="SSA159" s="168"/>
      <c r="SSB159" s="168"/>
      <c r="SSC159" s="168"/>
      <c r="SSD159" s="168"/>
      <c r="SSE159" s="168"/>
      <c r="SSF159" s="168"/>
      <c r="SSG159" s="168"/>
      <c r="SSH159" s="168"/>
      <c r="SSI159" s="168"/>
      <c r="SSJ159" s="168"/>
      <c r="SSK159" s="168"/>
      <c r="SSL159" s="168"/>
      <c r="SSM159" s="168"/>
      <c r="SSN159" s="168"/>
      <c r="SSO159" s="168"/>
      <c r="SSP159" s="168"/>
      <c r="SSQ159" s="168"/>
      <c r="SSR159" s="168"/>
      <c r="SSS159" s="168"/>
      <c r="SST159" s="168"/>
      <c r="SSU159" s="168"/>
      <c r="SSV159" s="168"/>
      <c r="SSW159" s="168"/>
      <c r="SSX159" s="168"/>
      <c r="SSY159" s="168"/>
      <c r="SSZ159" s="168"/>
      <c r="STA159" s="168"/>
      <c r="STB159" s="168"/>
      <c r="STC159" s="168"/>
      <c r="STD159" s="168"/>
      <c r="STE159" s="168"/>
      <c r="STF159" s="168"/>
      <c r="STG159" s="168"/>
      <c r="STH159" s="168"/>
      <c r="STI159" s="168"/>
      <c r="STJ159" s="168"/>
      <c r="STK159" s="168"/>
      <c r="STL159" s="168"/>
      <c r="STM159" s="168"/>
      <c r="STN159" s="168"/>
      <c r="STO159" s="168"/>
      <c r="STP159" s="168"/>
      <c r="STQ159" s="168"/>
      <c r="STR159" s="168"/>
      <c r="STS159" s="168"/>
      <c r="STT159" s="168"/>
      <c r="STU159" s="168"/>
      <c r="STV159" s="168"/>
      <c r="STW159" s="168"/>
      <c r="STX159" s="168"/>
      <c r="STY159" s="168"/>
      <c r="STZ159" s="168"/>
      <c r="SUA159" s="168"/>
      <c r="SUB159" s="168"/>
      <c r="SUC159" s="168"/>
      <c r="SUD159" s="168"/>
      <c r="SUE159" s="168"/>
      <c r="SUF159" s="168"/>
      <c r="SUG159" s="168"/>
      <c r="SUH159" s="168"/>
      <c r="SUI159" s="168"/>
      <c r="SUJ159" s="168"/>
      <c r="SUK159" s="168"/>
      <c r="SUL159" s="168"/>
      <c r="SUM159" s="168"/>
      <c r="SUN159" s="168"/>
      <c r="SUO159" s="168"/>
      <c r="SUP159" s="168"/>
      <c r="SUQ159" s="168"/>
      <c r="SUR159" s="168"/>
      <c r="SUS159" s="168"/>
      <c r="SUT159" s="168"/>
      <c r="SUU159" s="168"/>
      <c r="SUV159" s="168"/>
      <c r="SUW159" s="168"/>
      <c r="SUX159" s="168"/>
      <c r="SUY159" s="168"/>
      <c r="SUZ159" s="168"/>
      <c r="SVA159" s="168"/>
      <c r="SVB159" s="168"/>
      <c r="SVC159" s="168"/>
      <c r="SVD159" s="168"/>
      <c r="SVE159" s="168"/>
      <c r="SVF159" s="168"/>
      <c r="SVG159" s="168"/>
      <c r="SVH159" s="168"/>
      <c r="SVI159" s="168"/>
      <c r="SVJ159" s="168"/>
      <c r="SVK159" s="168"/>
      <c r="SVL159" s="168"/>
      <c r="SVM159" s="168"/>
      <c r="SVN159" s="168"/>
      <c r="SVO159" s="168"/>
      <c r="SVP159" s="168"/>
      <c r="SVQ159" s="168"/>
      <c r="SVR159" s="168"/>
      <c r="SVS159" s="168"/>
      <c r="SVT159" s="168"/>
      <c r="SVU159" s="168"/>
      <c r="SVV159" s="168"/>
      <c r="SVW159" s="168"/>
      <c r="SVX159" s="168"/>
      <c r="SVY159" s="168"/>
      <c r="SVZ159" s="168"/>
      <c r="SWA159" s="168"/>
      <c r="SWB159" s="168"/>
      <c r="SWC159" s="168"/>
      <c r="SWD159" s="168"/>
      <c r="SWE159" s="168"/>
      <c r="SWF159" s="168"/>
      <c r="SWG159" s="168"/>
      <c r="SWH159" s="168"/>
      <c r="SWI159" s="168"/>
      <c r="SWJ159" s="168"/>
      <c r="SWK159" s="168"/>
      <c r="SWL159" s="168"/>
      <c r="SWM159" s="168"/>
      <c r="SWN159" s="168"/>
      <c r="SWO159" s="168"/>
      <c r="SWP159" s="168"/>
      <c r="SWQ159" s="168"/>
      <c r="SWR159" s="168"/>
      <c r="SWS159" s="168"/>
      <c r="SWT159" s="168"/>
      <c r="SWU159" s="168"/>
      <c r="SWV159" s="168"/>
      <c r="SWW159" s="168"/>
      <c r="SWX159" s="168"/>
      <c r="SWY159" s="168"/>
      <c r="SWZ159" s="168"/>
      <c r="SXA159" s="168"/>
      <c r="SXB159" s="168"/>
      <c r="SXC159" s="168"/>
      <c r="SXD159" s="168"/>
      <c r="SXE159" s="168"/>
      <c r="SXF159" s="168"/>
      <c r="SXG159" s="168"/>
      <c r="SXH159" s="168"/>
      <c r="SXI159" s="168"/>
      <c r="SXJ159" s="168"/>
      <c r="SXK159" s="168"/>
      <c r="SXL159" s="168"/>
      <c r="SXM159" s="168"/>
      <c r="SXN159" s="168"/>
      <c r="SXO159" s="168"/>
      <c r="SXP159" s="168"/>
      <c r="SXQ159" s="168"/>
      <c r="SXR159" s="168"/>
      <c r="SXS159" s="168"/>
      <c r="SXT159" s="168"/>
      <c r="SXU159" s="168"/>
      <c r="SXV159" s="168"/>
      <c r="SXW159" s="168"/>
      <c r="SXX159" s="168"/>
      <c r="SXY159" s="168"/>
      <c r="SXZ159" s="168"/>
      <c r="SYA159" s="168"/>
      <c r="SYB159" s="168"/>
      <c r="SYC159" s="168"/>
      <c r="SYD159" s="168"/>
      <c r="SYE159" s="168"/>
      <c r="SYF159" s="168"/>
      <c r="SYG159" s="168"/>
      <c r="SYH159" s="168"/>
      <c r="SYI159" s="168"/>
      <c r="SYJ159" s="168"/>
      <c r="SYK159" s="168"/>
      <c r="SYL159" s="168"/>
      <c r="SYM159" s="168"/>
      <c r="SYN159" s="168"/>
      <c r="SYO159" s="168"/>
      <c r="SYP159" s="168"/>
      <c r="SYQ159" s="168"/>
      <c r="SYR159" s="168"/>
      <c r="SYS159" s="168"/>
      <c r="SYT159" s="168"/>
      <c r="SYU159" s="168"/>
      <c r="SYV159" s="168"/>
      <c r="SYW159" s="168"/>
      <c r="SYX159" s="168"/>
      <c r="SYY159" s="168"/>
      <c r="SYZ159" s="168"/>
      <c r="SZA159" s="168"/>
      <c r="SZB159" s="168"/>
      <c r="SZC159" s="168"/>
      <c r="SZD159" s="168"/>
      <c r="SZE159" s="168"/>
      <c r="SZF159" s="168"/>
      <c r="SZG159" s="168"/>
      <c r="SZH159" s="168"/>
      <c r="SZI159" s="168"/>
      <c r="SZJ159" s="168"/>
      <c r="SZK159" s="168"/>
      <c r="SZL159" s="168"/>
      <c r="SZM159" s="168"/>
      <c r="SZN159" s="168"/>
      <c r="SZO159" s="168"/>
      <c r="SZP159" s="168"/>
      <c r="SZQ159" s="168"/>
      <c r="SZR159" s="168"/>
      <c r="SZS159" s="168"/>
      <c r="SZT159" s="168"/>
      <c r="SZU159" s="168"/>
      <c r="SZV159" s="168"/>
      <c r="SZW159" s="168"/>
      <c r="SZX159" s="168"/>
      <c r="SZY159" s="168"/>
      <c r="SZZ159" s="168"/>
      <c r="TAA159" s="168"/>
      <c r="TAB159" s="168"/>
      <c r="TAC159" s="168"/>
      <c r="TAD159" s="168"/>
      <c r="TAE159" s="168"/>
      <c r="TAF159" s="168"/>
      <c r="TAG159" s="168"/>
      <c r="TAH159" s="168"/>
      <c r="TAI159" s="168"/>
      <c r="TAJ159" s="168"/>
      <c r="TAK159" s="168"/>
      <c r="TAL159" s="168"/>
      <c r="TAM159" s="168"/>
      <c r="TAN159" s="168"/>
      <c r="TAO159" s="168"/>
      <c r="TAP159" s="168"/>
      <c r="TAQ159" s="168"/>
      <c r="TAR159" s="168"/>
      <c r="TAS159" s="168"/>
      <c r="TAT159" s="168"/>
      <c r="TAU159" s="168"/>
      <c r="TAV159" s="168"/>
      <c r="TAW159" s="168"/>
      <c r="TAX159" s="168"/>
      <c r="TAY159" s="168"/>
      <c r="TAZ159" s="168"/>
      <c r="TBA159" s="168"/>
      <c r="TBB159" s="168"/>
      <c r="TBC159" s="168"/>
      <c r="TBD159" s="168"/>
      <c r="TBE159" s="168"/>
      <c r="TBF159" s="168"/>
      <c r="TBG159" s="168"/>
      <c r="TBH159" s="168"/>
      <c r="TBI159" s="168"/>
      <c r="TBJ159" s="168"/>
      <c r="TBK159" s="168"/>
      <c r="TBL159" s="168"/>
      <c r="TBM159" s="168"/>
      <c r="TBN159" s="168"/>
      <c r="TBO159" s="168"/>
      <c r="TBP159" s="168"/>
      <c r="TBQ159" s="168"/>
      <c r="TBR159" s="168"/>
      <c r="TBS159" s="168"/>
      <c r="TBT159" s="168"/>
      <c r="TBU159" s="168"/>
      <c r="TBV159" s="168"/>
      <c r="TBW159" s="168"/>
      <c r="TBX159" s="168"/>
      <c r="TBY159" s="168"/>
      <c r="TBZ159" s="168"/>
      <c r="TCA159" s="168"/>
      <c r="TCB159" s="168"/>
      <c r="TCC159" s="168"/>
      <c r="TCD159" s="168"/>
      <c r="TCE159" s="168"/>
      <c r="TCF159" s="168"/>
      <c r="TCG159" s="168"/>
      <c r="TCH159" s="168"/>
      <c r="TCI159" s="168"/>
      <c r="TCJ159" s="168"/>
      <c r="TCK159" s="168"/>
      <c r="TCL159" s="168"/>
      <c r="TCM159" s="168"/>
      <c r="TCN159" s="168"/>
      <c r="TCO159" s="168"/>
      <c r="TCP159" s="168"/>
      <c r="TCQ159" s="168"/>
      <c r="TCR159" s="168"/>
      <c r="TCS159" s="168"/>
      <c r="TCT159" s="168"/>
      <c r="TCU159" s="168"/>
      <c r="TCV159" s="168"/>
      <c r="TCW159" s="168"/>
      <c r="TCX159" s="168"/>
      <c r="TCY159" s="168"/>
      <c r="TCZ159" s="168"/>
      <c r="TDA159" s="168"/>
      <c r="TDB159" s="168"/>
      <c r="TDC159" s="168"/>
      <c r="TDD159" s="168"/>
      <c r="TDE159" s="168"/>
      <c r="TDF159" s="168"/>
      <c r="TDG159" s="168"/>
      <c r="TDH159" s="168"/>
      <c r="TDI159" s="168"/>
      <c r="TDJ159" s="168"/>
      <c r="TDK159" s="168"/>
      <c r="TDL159" s="168"/>
      <c r="TDM159" s="168"/>
      <c r="TDN159" s="168"/>
      <c r="TDO159" s="168"/>
      <c r="TDP159" s="168"/>
      <c r="TDQ159" s="168"/>
      <c r="TDR159" s="168"/>
      <c r="TDS159" s="168"/>
      <c r="TDT159" s="168"/>
      <c r="TDU159" s="168"/>
      <c r="TDV159" s="168"/>
      <c r="TDW159" s="168"/>
      <c r="TDX159" s="168"/>
      <c r="TDY159" s="168"/>
      <c r="TDZ159" s="168"/>
      <c r="TEA159" s="168"/>
      <c r="TEB159" s="168"/>
      <c r="TEC159" s="168"/>
      <c r="TED159" s="168"/>
      <c r="TEE159" s="168"/>
      <c r="TEF159" s="168"/>
      <c r="TEG159" s="168"/>
      <c r="TEH159" s="168"/>
      <c r="TEI159" s="168"/>
      <c r="TEJ159" s="168"/>
      <c r="TEK159" s="168"/>
      <c r="TEL159" s="168"/>
      <c r="TEM159" s="168"/>
      <c r="TEN159" s="168"/>
      <c r="TEO159" s="168"/>
      <c r="TEP159" s="168"/>
      <c r="TEQ159" s="168"/>
      <c r="TER159" s="168"/>
      <c r="TES159" s="168"/>
      <c r="TET159" s="168"/>
      <c r="TEU159" s="168"/>
      <c r="TEV159" s="168"/>
      <c r="TEW159" s="168"/>
      <c r="TEX159" s="168"/>
      <c r="TEY159" s="168"/>
      <c r="TEZ159" s="168"/>
      <c r="TFA159" s="168"/>
      <c r="TFB159" s="168"/>
      <c r="TFC159" s="168"/>
      <c r="TFD159" s="168"/>
      <c r="TFE159" s="168"/>
      <c r="TFF159" s="168"/>
      <c r="TFG159" s="168"/>
      <c r="TFH159" s="168"/>
      <c r="TFI159" s="168"/>
      <c r="TFJ159" s="168"/>
      <c r="TFK159" s="168"/>
      <c r="TFL159" s="168"/>
      <c r="TFM159" s="168"/>
      <c r="TFN159" s="168"/>
      <c r="TFO159" s="168"/>
      <c r="TFP159" s="168"/>
      <c r="TFQ159" s="168"/>
      <c r="TFR159" s="168"/>
      <c r="TFS159" s="168"/>
      <c r="TFT159" s="168"/>
      <c r="TFU159" s="168"/>
      <c r="TFV159" s="168"/>
      <c r="TFW159" s="168"/>
      <c r="TFX159" s="168"/>
      <c r="TFY159" s="168"/>
      <c r="TFZ159" s="168"/>
      <c r="TGA159" s="168"/>
      <c r="TGB159" s="168"/>
      <c r="TGC159" s="168"/>
      <c r="TGD159" s="168"/>
      <c r="TGE159" s="168"/>
      <c r="TGF159" s="168"/>
      <c r="TGG159" s="168"/>
      <c r="TGH159" s="168"/>
      <c r="TGI159" s="168"/>
      <c r="TGJ159" s="168"/>
      <c r="TGK159" s="168"/>
      <c r="TGL159" s="168"/>
      <c r="TGM159" s="168"/>
      <c r="TGN159" s="168"/>
      <c r="TGO159" s="168"/>
      <c r="TGP159" s="168"/>
      <c r="TGQ159" s="168"/>
      <c r="TGR159" s="168"/>
      <c r="TGS159" s="168"/>
      <c r="TGT159" s="168"/>
      <c r="TGU159" s="168"/>
      <c r="TGV159" s="168"/>
      <c r="TGW159" s="168"/>
      <c r="TGX159" s="168"/>
      <c r="TGY159" s="168"/>
      <c r="TGZ159" s="168"/>
      <c r="THA159" s="168"/>
      <c r="THB159" s="168"/>
      <c r="THC159" s="168"/>
      <c r="THD159" s="168"/>
      <c r="THE159" s="168"/>
      <c r="THF159" s="168"/>
      <c r="THG159" s="168"/>
      <c r="THH159" s="168"/>
      <c r="THI159" s="168"/>
      <c r="THJ159" s="168"/>
      <c r="THK159" s="168"/>
      <c r="THL159" s="168"/>
      <c r="THM159" s="168"/>
      <c r="THN159" s="168"/>
      <c r="THO159" s="168"/>
      <c r="THP159" s="168"/>
      <c r="THQ159" s="168"/>
      <c r="THR159" s="168"/>
      <c r="THS159" s="168"/>
      <c r="THT159" s="168"/>
      <c r="THU159" s="168"/>
      <c r="THV159" s="168"/>
      <c r="THW159" s="168"/>
      <c r="THX159" s="168"/>
      <c r="THY159" s="168"/>
      <c r="THZ159" s="168"/>
      <c r="TIA159" s="168"/>
      <c r="TIB159" s="168"/>
      <c r="TIC159" s="168"/>
      <c r="TID159" s="168"/>
      <c r="TIE159" s="168"/>
      <c r="TIF159" s="168"/>
      <c r="TIG159" s="168"/>
      <c r="TIH159" s="168"/>
      <c r="TII159" s="168"/>
      <c r="TIJ159" s="168"/>
      <c r="TIK159" s="168"/>
      <c r="TIL159" s="168"/>
      <c r="TIM159" s="168"/>
      <c r="TIN159" s="168"/>
      <c r="TIO159" s="168"/>
      <c r="TIP159" s="168"/>
      <c r="TIQ159" s="168"/>
      <c r="TIR159" s="168"/>
      <c r="TIS159" s="168"/>
      <c r="TIT159" s="168"/>
      <c r="TIU159" s="168"/>
      <c r="TIV159" s="168"/>
      <c r="TIW159" s="168"/>
      <c r="TIX159" s="168"/>
      <c r="TIY159" s="168"/>
      <c r="TIZ159" s="168"/>
      <c r="TJA159" s="168"/>
      <c r="TJB159" s="168"/>
      <c r="TJC159" s="168"/>
      <c r="TJD159" s="168"/>
      <c r="TJE159" s="168"/>
      <c r="TJF159" s="168"/>
      <c r="TJG159" s="168"/>
      <c r="TJH159" s="168"/>
      <c r="TJI159" s="168"/>
      <c r="TJJ159" s="168"/>
      <c r="TJK159" s="168"/>
      <c r="TJL159" s="168"/>
      <c r="TJM159" s="168"/>
      <c r="TJN159" s="168"/>
      <c r="TJO159" s="168"/>
      <c r="TJP159" s="168"/>
      <c r="TJQ159" s="168"/>
      <c r="TJR159" s="168"/>
      <c r="TJS159" s="168"/>
      <c r="TJT159" s="168"/>
      <c r="TJU159" s="168"/>
      <c r="TJV159" s="168"/>
      <c r="TJW159" s="168"/>
      <c r="TJX159" s="168"/>
      <c r="TJY159" s="168"/>
      <c r="TJZ159" s="168"/>
      <c r="TKA159" s="168"/>
      <c r="TKB159" s="168"/>
      <c r="TKC159" s="168"/>
      <c r="TKD159" s="168"/>
      <c r="TKE159" s="168"/>
      <c r="TKF159" s="168"/>
      <c r="TKG159" s="168"/>
      <c r="TKH159" s="168"/>
      <c r="TKI159" s="168"/>
      <c r="TKJ159" s="168"/>
      <c r="TKK159" s="168"/>
      <c r="TKL159" s="168"/>
      <c r="TKM159" s="168"/>
      <c r="TKN159" s="168"/>
      <c r="TKO159" s="168"/>
      <c r="TKP159" s="168"/>
      <c r="TKQ159" s="168"/>
      <c r="TKR159" s="168"/>
      <c r="TKS159" s="168"/>
      <c r="TKT159" s="168"/>
      <c r="TKU159" s="168"/>
      <c r="TKV159" s="168"/>
      <c r="TKW159" s="168"/>
      <c r="TKX159" s="168"/>
      <c r="TKY159" s="168"/>
      <c r="TKZ159" s="168"/>
      <c r="TLA159" s="168"/>
      <c r="TLB159" s="168"/>
      <c r="TLC159" s="168"/>
      <c r="TLD159" s="168"/>
      <c r="TLE159" s="168"/>
      <c r="TLF159" s="168"/>
      <c r="TLG159" s="168"/>
      <c r="TLH159" s="168"/>
      <c r="TLI159" s="168"/>
      <c r="TLJ159" s="168"/>
      <c r="TLK159" s="168"/>
      <c r="TLL159" s="168"/>
      <c r="TLM159" s="168"/>
      <c r="TLN159" s="168"/>
      <c r="TLO159" s="168"/>
      <c r="TLP159" s="168"/>
      <c r="TLQ159" s="168"/>
      <c r="TLR159" s="168"/>
      <c r="TLS159" s="168"/>
      <c r="TLT159" s="168"/>
      <c r="TLU159" s="168"/>
      <c r="TLV159" s="168"/>
      <c r="TLW159" s="168"/>
      <c r="TLX159" s="168"/>
      <c r="TLY159" s="168"/>
      <c r="TLZ159" s="168"/>
      <c r="TMA159" s="168"/>
      <c r="TMB159" s="168"/>
      <c r="TMC159" s="168"/>
      <c r="TMD159" s="168"/>
      <c r="TME159" s="168"/>
      <c r="TMF159" s="168"/>
      <c r="TMG159" s="168"/>
      <c r="TMH159" s="168"/>
      <c r="TMI159" s="168"/>
      <c r="TMJ159" s="168"/>
      <c r="TMK159" s="168"/>
      <c r="TML159" s="168"/>
      <c r="TMM159" s="168"/>
      <c r="TMN159" s="168"/>
      <c r="TMO159" s="168"/>
      <c r="TMP159" s="168"/>
      <c r="TMQ159" s="168"/>
      <c r="TMR159" s="168"/>
      <c r="TMS159" s="168"/>
      <c r="TMT159" s="168"/>
      <c r="TMU159" s="168"/>
      <c r="TMV159" s="168"/>
      <c r="TMW159" s="168"/>
      <c r="TMX159" s="168"/>
      <c r="TMY159" s="168"/>
      <c r="TMZ159" s="168"/>
      <c r="TNA159" s="168"/>
      <c r="TNB159" s="168"/>
      <c r="TNC159" s="168"/>
      <c r="TND159" s="168"/>
      <c r="TNE159" s="168"/>
      <c r="TNF159" s="168"/>
      <c r="TNG159" s="168"/>
      <c r="TNH159" s="168"/>
      <c r="TNI159" s="168"/>
      <c r="TNJ159" s="168"/>
      <c r="TNK159" s="168"/>
      <c r="TNL159" s="168"/>
      <c r="TNM159" s="168"/>
      <c r="TNN159" s="168"/>
      <c r="TNO159" s="168"/>
      <c r="TNP159" s="168"/>
      <c r="TNQ159" s="168"/>
      <c r="TNR159" s="168"/>
      <c r="TNS159" s="168"/>
      <c r="TNT159" s="168"/>
      <c r="TNU159" s="168"/>
      <c r="TNV159" s="168"/>
      <c r="TNW159" s="168"/>
      <c r="TNX159" s="168"/>
      <c r="TNY159" s="168"/>
      <c r="TNZ159" s="168"/>
      <c r="TOA159" s="168"/>
      <c r="TOB159" s="168"/>
      <c r="TOC159" s="168"/>
      <c r="TOD159" s="168"/>
      <c r="TOE159" s="168"/>
      <c r="TOF159" s="168"/>
      <c r="TOG159" s="168"/>
      <c r="TOH159" s="168"/>
      <c r="TOI159" s="168"/>
      <c r="TOJ159" s="168"/>
      <c r="TOK159" s="168"/>
      <c r="TOL159" s="168"/>
      <c r="TOM159" s="168"/>
      <c r="TON159" s="168"/>
      <c r="TOO159" s="168"/>
      <c r="TOP159" s="168"/>
      <c r="TOQ159" s="168"/>
      <c r="TOR159" s="168"/>
      <c r="TOS159" s="168"/>
      <c r="TOT159" s="168"/>
      <c r="TOU159" s="168"/>
      <c r="TOV159" s="168"/>
      <c r="TOW159" s="168"/>
      <c r="TOX159" s="168"/>
      <c r="TOY159" s="168"/>
      <c r="TOZ159" s="168"/>
      <c r="TPA159" s="168"/>
      <c r="TPB159" s="168"/>
      <c r="TPC159" s="168"/>
      <c r="TPD159" s="168"/>
      <c r="TPE159" s="168"/>
      <c r="TPF159" s="168"/>
      <c r="TPG159" s="168"/>
      <c r="TPH159" s="168"/>
      <c r="TPI159" s="168"/>
      <c r="TPJ159" s="168"/>
      <c r="TPK159" s="168"/>
      <c r="TPL159" s="168"/>
      <c r="TPM159" s="168"/>
      <c r="TPN159" s="168"/>
      <c r="TPO159" s="168"/>
      <c r="TPP159" s="168"/>
      <c r="TPQ159" s="168"/>
      <c r="TPR159" s="168"/>
      <c r="TPS159" s="168"/>
      <c r="TPT159" s="168"/>
      <c r="TPU159" s="168"/>
      <c r="TPV159" s="168"/>
      <c r="TPW159" s="168"/>
      <c r="TPX159" s="168"/>
      <c r="TPY159" s="168"/>
      <c r="TPZ159" s="168"/>
      <c r="TQA159" s="168"/>
      <c r="TQB159" s="168"/>
      <c r="TQC159" s="168"/>
      <c r="TQD159" s="168"/>
      <c r="TQE159" s="168"/>
      <c r="TQF159" s="168"/>
      <c r="TQG159" s="168"/>
      <c r="TQH159" s="168"/>
      <c r="TQI159" s="168"/>
      <c r="TQJ159" s="168"/>
      <c r="TQK159" s="168"/>
      <c r="TQL159" s="168"/>
      <c r="TQM159" s="168"/>
      <c r="TQN159" s="168"/>
      <c r="TQO159" s="168"/>
      <c r="TQP159" s="168"/>
      <c r="TQQ159" s="168"/>
      <c r="TQR159" s="168"/>
      <c r="TQS159" s="168"/>
      <c r="TQT159" s="168"/>
      <c r="TQU159" s="168"/>
      <c r="TQV159" s="168"/>
      <c r="TQW159" s="168"/>
      <c r="TQX159" s="168"/>
      <c r="TQY159" s="168"/>
      <c r="TQZ159" s="168"/>
      <c r="TRA159" s="168"/>
      <c r="TRB159" s="168"/>
      <c r="TRC159" s="168"/>
      <c r="TRD159" s="168"/>
      <c r="TRE159" s="168"/>
      <c r="TRF159" s="168"/>
      <c r="TRG159" s="168"/>
      <c r="TRH159" s="168"/>
      <c r="TRI159" s="168"/>
      <c r="TRJ159" s="168"/>
      <c r="TRK159" s="168"/>
      <c r="TRL159" s="168"/>
      <c r="TRM159" s="168"/>
      <c r="TRN159" s="168"/>
      <c r="TRO159" s="168"/>
      <c r="TRP159" s="168"/>
      <c r="TRQ159" s="168"/>
      <c r="TRR159" s="168"/>
      <c r="TRS159" s="168"/>
      <c r="TRT159" s="168"/>
      <c r="TRU159" s="168"/>
      <c r="TRV159" s="168"/>
      <c r="TRW159" s="168"/>
      <c r="TRX159" s="168"/>
      <c r="TRY159" s="168"/>
      <c r="TRZ159" s="168"/>
      <c r="TSA159" s="168"/>
      <c r="TSB159" s="168"/>
      <c r="TSC159" s="168"/>
      <c r="TSD159" s="168"/>
      <c r="TSE159" s="168"/>
      <c r="TSF159" s="168"/>
      <c r="TSG159" s="168"/>
      <c r="TSH159" s="168"/>
      <c r="TSI159" s="168"/>
      <c r="TSJ159" s="168"/>
      <c r="TSK159" s="168"/>
      <c r="TSL159" s="168"/>
      <c r="TSM159" s="168"/>
      <c r="TSN159" s="168"/>
      <c r="TSO159" s="168"/>
      <c r="TSP159" s="168"/>
      <c r="TSQ159" s="168"/>
      <c r="TSR159" s="168"/>
      <c r="TSS159" s="168"/>
      <c r="TST159" s="168"/>
      <c r="TSU159" s="168"/>
      <c r="TSV159" s="168"/>
      <c r="TSW159" s="168"/>
      <c r="TSX159" s="168"/>
      <c r="TSY159" s="168"/>
      <c r="TSZ159" s="168"/>
      <c r="TTA159" s="168"/>
      <c r="TTB159" s="168"/>
      <c r="TTC159" s="168"/>
      <c r="TTD159" s="168"/>
      <c r="TTE159" s="168"/>
      <c r="TTF159" s="168"/>
      <c r="TTG159" s="168"/>
      <c r="TTH159" s="168"/>
      <c r="TTI159" s="168"/>
      <c r="TTJ159" s="168"/>
      <c r="TTK159" s="168"/>
      <c r="TTL159" s="168"/>
      <c r="TTM159" s="168"/>
      <c r="TTN159" s="168"/>
      <c r="TTO159" s="168"/>
      <c r="TTP159" s="168"/>
      <c r="TTQ159" s="168"/>
      <c r="TTR159" s="168"/>
      <c r="TTS159" s="168"/>
      <c r="TTT159" s="168"/>
      <c r="TTU159" s="168"/>
      <c r="TTV159" s="168"/>
      <c r="TTW159" s="168"/>
      <c r="TTX159" s="168"/>
      <c r="TTY159" s="168"/>
      <c r="TTZ159" s="168"/>
      <c r="TUA159" s="168"/>
      <c r="TUB159" s="168"/>
      <c r="TUC159" s="168"/>
      <c r="TUD159" s="168"/>
      <c r="TUE159" s="168"/>
      <c r="TUF159" s="168"/>
      <c r="TUG159" s="168"/>
      <c r="TUH159" s="168"/>
      <c r="TUI159" s="168"/>
      <c r="TUJ159" s="168"/>
      <c r="TUK159" s="168"/>
      <c r="TUL159" s="168"/>
      <c r="TUM159" s="168"/>
      <c r="TUN159" s="168"/>
      <c r="TUO159" s="168"/>
      <c r="TUP159" s="168"/>
      <c r="TUQ159" s="168"/>
      <c r="TUR159" s="168"/>
      <c r="TUS159" s="168"/>
      <c r="TUT159" s="168"/>
      <c r="TUU159" s="168"/>
      <c r="TUV159" s="168"/>
      <c r="TUW159" s="168"/>
      <c r="TUX159" s="168"/>
      <c r="TUY159" s="168"/>
      <c r="TUZ159" s="168"/>
      <c r="TVA159" s="168"/>
      <c r="TVB159" s="168"/>
      <c r="TVC159" s="168"/>
      <c r="TVD159" s="168"/>
      <c r="TVE159" s="168"/>
      <c r="TVF159" s="168"/>
      <c r="TVG159" s="168"/>
      <c r="TVH159" s="168"/>
      <c r="TVI159" s="168"/>
      <c r="TVJ159" s="168"/>
      <c r="TVK159" s="168"/>
      <c r="TVL159" s="168"/>
      <c r="TVM159" s="168"/>
      <c r="TVN159" s="168"/>
      <c r="TVO159" s="168"/>
      <c r="TVP159" s="168"/>
      <c r="TVQ159" s="168"/>
      <c r="TVR159" s="168"/>
      <c r="TVS159" s="168"/>
      <c r="TVT159" s="168"/>
      <c r="TVU159" s="168"/>
      <c r="TVV159" s="168"/>
      <c r="TVW159" s="168"/>
      <c r="TVX159" s="168"/>
      <c r="TVY159" s="168"/>
      <c r="TVZ159" s="168"/>
      <c r="TWA159" s="168"/>
      <c r="TWB159" s="168"/>
      <c r="TWC159" s="168"/>
      <c r="TWD159" s="168"/>
      <c r="TWE159" s="168"/>
      <c r="TWF159" s="168"/>
      <c r="TWG159" s="168"/>
      <c r="TWH159" s="168"/>
      <c r="TWI159" s="168"/>
      <c r="TWJ159" s="168"/>
      <c r="TWK159" s="168"/>
      <c r="TWL159" s="168"/>
      <c r="TWM159" s="168"/>
      <c r="TWN159" s="168"/>
      <c r="TWO159" s="168"/>
      <c r="TWP159" s="168"/>
      <c r="TWQ159" s="168"/>
      <c r="TWR159" s="168"/>
      <c r="TWS159" s="168"/>
      <c r="TWT159" s="168"/>
      <c r="TWU159" s="168"/>
      <c r="TWV159" s="168"/>
      <c r="TWW159" s="168"/>
      <c r="TWX159" s="168"/>
      <c r="TWY159" s="168"/>
      <c r="TWZ159" s="168"/>
      <c r="TXA159" s="168"/>
      <c r="TXB159" s="168"/>
      <c r="TXC159" s="168"/>
      <c r="TXD159" s="168"/>
      <c r="TXE159" s="168"/>
      <c r="TXF159" s="168"/>
      <c r="TXG159" s="168"/>
      <c r="TXH159" s="168"/>
      <c r="TXI159" s="168"/>
      <c r="TXJ159" s="168"/>
      <c r="TXK159" s="168"/>
      <c r="TXL159" s="168"/>
      <c r="TXM159" s="168"/>
      <c r="TXN159" s="168"/>
      <c r="TXO159" s="168"/>
      <c r="TXP159" s="168"/>
      <c r="TXQ159" s="168"/>
      <c r="TXR159" s="168"/>
      <c r="TXS159" s="168"/>
      <c r="TXT159" s="168"/>
      <c r="TXU159" s="168"/>
      <c r="TXV159" s="168"/>
      <c r="TXW159" s="168"/>
      <c r="TXX159" s="168"/>
      <c r="TXY159" s="168"/>
      <c r="TXZ159" s="168"/>
      <c r="TYA159" s="168"/>
      <c r="TYB159" s="168"/>
      <c r="TYC159" s="168"/>
      <c r="TYD159" s="168"/>
      <c r="TYE159" s="168"/>
      <c r="TYF159" s="168"/>
      <c r="TYG159" s="168"/>
      <c r="TYH159" s="168"/>
      <c r="TYI159" s="168"/>
      <c r="TYJ159" s="168"/>
      <c r="TYK159" s="168"/>
      <c r="TYL159" s="168"/>
      <c r="TYM159" s="168"/>
      <c r="TYN159" s="168"/>
      <c r="TYO159" s="168"/>
      <c r="TYP159" s="168"/>
      <c r="TYQ159" s="168"/>
      <c r="TYR159" s="168"/>
      <c r="TYS159" s="168"/>
      <c r="TYT159" s="168"/>
      <c r="TYU159" s="168"/>
      <c r="TYV159" s="168"/>
      <c r="TYW159" s="168"/>
      <c r="TYX159" s="168"/>
      <c r="TYY159" s="168"/>
      <c r="TYZ159" s="168"/>
      <c r="TZA159" s="168"/>
      <c r="TZB159" s="168"/>
      <c r="TZC159" s="168"/>
      <c r="TZD159" s="168"/>
      <c r="TZE159" s="168"/>
      <c r="TZF159" s="168"/>
      <c r="TZG159" s="168"/>
      <c r="TZH159" s="168"/>
      <c r="TZI159" s="168"/>
      <c r="TZJ159" s="168"/>
      <c r="TZK159" s="168"/>
      <c r="TZL159" s="168"/>
      <c r="TZM159" s="168"/>
      <c r="TZN159" s="168"/>
      <c r="TZO159" s="168"/>
      <c r="TZP159" s="168"/>
      <c r="TZQ159" s="168"/>
      <c r="TZR159" s="168"/>
      <c r="TZS159" s="168"/>
      <c r="TZT159" s="168"/>
      <c r="TZU159" s="168"/>
      <c r="TZV159" s="168"/>
      <c r="TZW159" s="168"/>
      <c r="TZX159" s="168"/>
      <c r="TZY159" s="168"/>
      <c r="TZZ159" s="168"/>
      <c r="UAA159" s="168"/>
      <c r="UAB159" s="168"/>
      <c r="UAC159" s="168"/>
      <c r="UAD159" s="168"/>
      <c r="UAE159" s="168"/>
      <c r="UAF159" s="168"/>
      <c r="UAG159" s="168"/>
      <c r="UAH159" s="168"/>
      <c r="UAI159" s="168"/>
      <c r="UAJ159" s="168"/>
      <c r="UAK159" s="168"/>
      <c r="UAL159" s="168"/>
      <c r="UAM159" s="168"/>
      <c r="UAN159" s="168"/>
      <c r="UAO159" s="168"/>
      <c r="UAP159" s="168"/>
      <c r="UAQ159" s="168"/>
      <c r="UAR159" s="168"/>
      <c r="UAS159" s="168"/>
      <c r="UAT159" s="168"/>
      <c r="UAU159" s="168"/>
      <c r="UAV159" s="168"/>
      <c r="UAW159" s="168"/>
      <c r="UAX159" s="168"/>
      <c r="UAY159" s="168"/>
      <c r="UAZ159" s="168"/>
      <c r="UBA159" s="168"/>
      <c r="UBB159" s="168"/>
      <c r="UBC159" s="168"/>
      <c r="UBD159" s="168"/>
      <c r="UBE159" s="168"/>
      <c r="UBF159" s="168"/>
      <c r="UBG159" s="168"/>
      <c r="UBH159" s="168"/>
      <c r="UBI159" s="168"/>
      <c r="UBJ159" s="168"/>
      <c r="UBK159" s="168"/>
      <c r="UBL159" s="168"/>
      <c r="UBM159" s="168"/>
      <c r="UBN159" s="168"/>
      <c r="UBO159" s="168"/>
      <c r="UBP159" s="168"/>
      <c r="UBQ159" s="168"/>
      <c r="UBR159" s="168"/>
      <c r="UBS159" s="168"/>
      <c r="UBT159" s="168"/>
      <c r="UBU159" s="168"/>
      <c r="UBV159" s="168"/>
      <c r="UBW159" s="168"/>
      <c r="UBX159" s="168"/>
      <c r="UBY159" s="168"/>
      <c r="UBZ159" s="168"/>
      <c r="UCA159" s="168"/>
      <c r="UCB159" s="168"/>
      <c r="UCC159" s="168"/>
      <c r="UCD159" s="168"/>
      <c r="UCE159" s="168"/>
      <c r="UCF159" s="168"/>
      <c r="UCG159" s="168"/>
      <c r="UCH159" s="168"/>
      <c r="UCI159" s="168"/>
      <c r="UCJ159" s="168"/>
      <c r="UCK159" s="168"/>
      <c r="UCL159" s="168"/>
      <c r="UCM159" s="168"/>
      <c r="UCN159" s="168"/>
      <c r="UCO159" s="168"/>
      <c r="UCP159" s="168"/>
      <c r="UCQ159" s="168"/>
      <c r="UCR159" s="168"/>
      <c r="UCS159" s="168"/>
      <c r="UCT159" s="168"/>
      <c r="UCU159" s="168"/>
      <c r="UCV159" s="168"/>
      <c r="UCW159" s="168"/>
      <c r="UCX159" s="168"/>
      <c r="UCY159" s="168"/>
      <c r="UCZ159" s="168"/>
      <c r="UDA159" s="168"/>
      <c r="UDB159" s="168"/>
      <c r="UDC159" s="168"/>
      <c r="UDD159" s="168"/>
      <c r="UDE159" s="168"/>
      <c r="UDF159" s="168"/>
      <c r="UDG159" s="168"/>
      <c r="UDH159" s="168"/>
      <c r="UDI159" s="168"/>
      <c r="UDJ159" s="168"/>
      <c r="UDK159" s="168"/>
      <c r="UDL159" s="168"/>
      <c r="UDM159" s="168"/>
      <c r="UDN159" s="168"/>
      <c r="UDO159" s="168"/>
      <c r="UDP159" s="168"/>
      <c r="UDQ159" s="168"/>
      <c r="UDR159" s="168"/>
      <c r="UDS159" s="168"/>
      <c r="UDT159" s="168"/>
      <c r="UDU159" s="168"/>
      <c r="UDV159" s="168"/>
      <c r="UDW159" s="168"/>
      <c r="UDX159" s="168"/>
      <c r="UDY159" s="168"/>
      <c r="UDZ159" s="168"/>
      <c r="UEA159" s="168"/>
      <c r="UEB159" s="168"/>
      <c r="UEC159" s="168"/>
      <c r="UED159" s="168"/>
      <c r="UEE159" s="168"/>
      <c r="UEF159" s="168"/>
      <c r="UEG159" s="168"/>
      <c r="UEH159" s="168"/>
      <c r="UEI159" s="168"/>
      <c r="UEJ159" s="168"/>
      <c r="UEK159" s="168"/>
      <c r="UEL159" s="168"/>
      <c r="UEM159" s="168"/>
      <c r="UEN159" s="168"/>
      <c r="UEO159" s="168"/>
      <c r="UEP159" s="168"/>
      <c r="UEQ159" s="168"/>
      <c r="UER159" s="168"/>
      <c r="UES159" s="168"/>
      <c r="UET159" s="168"/>
      <c r="UEU159" s="168"/>
      <c r="UEV159" s="168"/>
      <c r="UEW159" s="168"/>
      <c r="UEX159" s="168"/>
      <c r="UEY159" s="168"/>
      <c r="UEZ159" s="168"/>
      <c r="UFA159" s="168"/>
      <c r="UFB159" s="168"/>
      <c r="UFC159" s="168"/>
      <c r="UFD159" s="168"/>
      <c r="UFE159" s="168"/>
      <c r="UFF159" s="168"/>
      <c r="UFG159" s="168"/>
      <c r="UFH159" s="168"/>
      <c r="UFI159" s="168"/>
      <c r="UFJ159" s="168"/>
      <c r="UFK159" s="168"/>
      <c r="UFL159" s="168"/>
      <c r="UFM159" s="168"/>
      <c r="UFN159" s="168"/>
      <c r="UFO159" s="168"/>
      <c r="UFP159" s="168"/>
      <c r="UFQ159" s="168"/>
      <c r="UFR159" s="168"/>
      <c r="UFS159" s="168"/>
      <c r="UFT159" s="168"/>
      <c r="UFU159" s="168"/>
      <c r="UFV159" s="168"/>
      <c r="UFW159" s="168"/>
      <c r="UFX159" s="168"/>
      <c r="UFY159" s="168"/>
      <c r="UFZ159" s="168"/>
      <c r="UGA159" s="168"/>
      <c r="UGB159" s="168"/>
      <c r="UGC159" s="168"/>
      <c r="UGD159" s="168"/>
      <c r="UGE159" s="168"/>
      <c r="UGF159" s="168"/>
      <c r="UGG159" s="168"/>
      <c r="UGH159" s="168"/>
      <c r="UGI159" s="168"/>
      <c r="UGJ159" s="168"/>
      <c r="UGK159" s="168"/>
      <c r="UGL159" s="168"/>
      <c r="UGM159" s="168"/>
      <c r="UGN159" s="168"/>
      <c r="UGO159" s="168"/>
      <c r="UGP159" s="168"/>
      <c r="UGQ159" s="168"/>
      <c r="UGR159" s="168"/>
      <c r="UGS159" s="168"/>
      <c r="UGT159" s="168"/>
      <c r="UGU159" s="168"/>
      <c r="UGV159" s="168"/>
      <c r="UGW159" s="168"/>
      <c r="UGX159" s="168"/>
      <c r="UGY159" s="168"/>
      <c r="UGZ159" s="168"/>
      <c r="UHA159" s="168"/>
      <c r="UHB159" s="168"/>
      <c r="UHC159" s="168"/>
      <c r="UHD159" s="168"/>
      <c r="UHE159" s="168"/>
      <c r="UHF159" s="168"/>
      <c r="UHG159" s="168"/>
      <c r="UHH159" s="168"/>
      <c r="UHI159" s="168"/>
      <c r="UHJ159" s="168"/>
      <c r="UHK159" s="168"/>
      <c r="UHL159" s="168"/>
      <c r="UHM159" s="168"/>
      <c r="UHN159" s="168"/>
      <c r="UHO159" s="168"/>
      <c r="UHP159" s="168"/>
      <c r="UHQ159" s="168"/>
      <c r="UHR159" s="168"/>
      <c r="UHS159" s="168"/>
      <c r="UHT159" s="168"/>
      <c r="UHU159" s="168"/>
      <c r="UHV159" s="168"/>
      <c r="UHW159" s="168"/>
      <c r="UHX159" s="168"/>
      <c r="UHY159" s="168"/>
      <c r="UHZ159" s="168"/>
      <c r="UIA159" s="168"/>
      <c r="UIB159" s="168"/>
      <c r="UIC159" s="168"/>
      <c r="UID159" s="168"/>
      <c r="UIE159" s="168"/>
      <c r="UIF159" s="168"/>
      <c r="UIG159" s="168"/>
      <c r="UIH159" s="168"/>
      <c r="UII159" s="168"/>
      <c r="UIJ159" s="168"/>
      <c r="UIK159" s="168"/>
      <c r="UIL159" s="168"/>
      <c r="UIM159" s="168"/>
      <c r="UIN159" s="168"/>
      <c r="UIO159" s="168"/>
      <c r="UIP159" s="168"/>
      <c r="UIQ159" s="168"/>
      <c r="UIR159" s="168"/>
      <c r="UIS159" s="168"/>
      <c r="UIT159" s="168"/>
      <c r="UIU159" s="168"/>
      <c r="UIV159" s="168"/>
      <c r="UIW159" s="168"/>
      <c r="UIX159" s="168"/>
      <c r="UIY159" s="168"/>
      <c r="UIZ159" s="168"/>
      <c r="UJA159" s="168"/>
      <c r="UJB159" s="168"/>
      <c r="UJC159" s="168"/>
      <c r="UJD159" s="168"/>
      <c r="UJE159" s="168"/>
      <c r="UJF159" s="168"/>
      <c r="UJG159" s="168"/>
      <c r="UJH159" s="168"/>
      <c r="UJI159" s="168"/>
      <c r="UJJ159" s="168"/>
      <c r="UJK159" s="168"/>
      <c r="UJL159" s="168"/>
      <c r="UJM159" s="168"/>
      <c r="UJN159" s="168"/>
      <c r="UJO159" s="168"/>
      <c r="UJP159" s="168"/>
      <c r="UJQ159" s="168"/>
      <c r="UJR159" s="168"/>
      <c r="UJS159" s="168"/>
      <c r="UJT159" s="168"/>
      <c r="UJU159" s="168"/>
      <c r="UJV159" s="168"/>
      <c r="UJW159" s="168"/>
      <c r="UJX159" s="168"/>
      <c r="UJY159" s="168"/>
      <c r="UJZ159" s="168"/>
      <c r="UKA159" s="168"/>
      <c r="UKB159" s="168"/>
      <c r="UKC159" s="168"/>
      <c r="UKD159" s="168"/>
      <c r="UKE159" s="168"/>
      <c r="UKF159" s="168"/>
      <c r="UKG159" s="168"/>
      <c r="UKH159" s="168"/>
      <c r="UKI159" s="168"/>
      <c r="UKJ159" s="168"/>
      <c r="UKK159" s="168"/>
      <c r="UKL159" s="168"/>
      <c r="UKM159" s="168"/>
      <c r="UKN159" s="168"/>
      <c r="UKO159" s="168"/>
      <c r="UKP159" s="168"/>
      <c r="UKQ159" s="168"/>
      <c r="UKR159" s="168"/>
      <c r="UKS159" s="168"/>
      <c r="UKT159" s="168"/>
      <c r="UKU159" s="168"/>
      <c r="UKV159" s="168"/>
      <c r="UKW159" s="168"/>
      <c r="UKX159" s="168"/>
      <c r="UKY159" s="168"/>
      <c r="UKZ159" s="168"/>
      <c r="ULA159" s="168"/>
      <c r="ULB159" s="168"/>
      <c r="ULC159" s="168"/>
      <c r="ULD159" s="168"/>
      <c r="ULE159" s="168"/>
      <c r="ULF159" s="168"/>
      <c r="ULG159" s="168"/>
      <c r="ULH159" s="168"/>
      <c r="ULI159" s="168"/>
      <c r="ULJ159" s="168"/>
      <c r="ULK159" s="168"/>
      <c r="ULL159" s="168"/>
      <c r="ULM159" s="168"/>
      <c r="ULN159" s="168"/>
      <c r="ULO159" s="168"/>
      <c r="ULP159" s="168"/>
      <c r="ULQ159" s="168"/>
      <c r="ULR159" s="168"/>
      <c r="ULS159" s="168"/>
      <c r="ULT159" s="168"/>
      <c r="ULU159" s="168"/>
      <c r="ULV159" s="168"/>
      <c r="ULW159" s="168"/>
      <c r="ULX159" s="168"/>
      <c r="ULY159" s="168"/>
      <c r="ULZ159" s="168"/>
      <c r="UMA159" s="168"/>
      <c r="UMB159" s="168"/>
      <c r="UMC159" s="168"/>
      <c r="UMD159" s="168"/>
      <c r="UME159" s="168"/>
      <c r="UMF159" s="168"/>
      <c r="UMG159" s="168"/>
      <c r="UMH159" s="168"/>
      <c r="UMI159" s="168"/>
      <c r="UMJ159" s="168"/>
      <c r="UMK159" s="168"/>
      <c r="UML159" s="168"/>
      <c r="UMM159" s="168"/>
      <c r="UMN159" s="168"/>
      <c r="UMO159" s="168"/>
      <c r="UMP159" s="168"/>
      <c r="UMQ159" s="168"/>
      <c r="UMR159" s="168"/>
      <c r="UMS159" s="168"/>
      <c r="UMT159" s="168"/>
      <c r="UMU159" s="168"/>
      <c r="UMV159" s="168"/>
      <c r="UMW159" s="168"/>
      <c r="UMX159" s="168"/>
      <c r="UMY159" s="168"/>
      <c r="UMZ159" s="168"/>
      <c r="UNA159" s="168"/>
      <c r="UNB159" s="168"/>
      <c r="UNC159" s="168"/>
      <c r="UND159" s="168"/>
      <c r="UNE159" s="168"/>
      <c r="UNF159" s="168"/>
      <c r="UNG159" s="168"/>
      <c r="UNH159" s="168"/>
      <c r="UNI159" s="168"/>
      <c r="UNJ159" s="168"/>
      <c r="UNK159" s="168"/>
      <c r="UNL159" s="168"/>
      <c r="UNM159" s="168"/>
      <c r="UNN159" s="168"/>
      <c r="UNO159" s="168"/>
      <c r="UNP159" s="168"/>
      <c r="UNQ159" s="168"/>
      <c r="UNR159" s="168"/>
      <c r="UNS159" s="168"/>
      <c r="UNT159" s="168"/>
      <c r="UNU159" s="168"/>
      <c r="UNV159" s="168"/>
      <c r="UNW159" s="168"/>
      <c r="UNX159" s="168"/>
      <c r="UNY159" s="168"/>
      <c r="UNZ159" s="168"/>
      <c r="UOA159" s="168"/>
      <c r="UOB159" s="168"/>
      <c r="UOC159" s="168"/>
      <c r="UOD159" s="168"/>
      <c r="UOE159" s="168"/>
      <c r="UOF159" s="168"/>
      <c r="UOG159" s="168"/>
      <c r="UOH159" s="168"/>
      <c r="UOI159" s="168"/>
      <c r="UOJ159" s="168"/>
      <c r="UOK159" s="168"/>
      <c r="UOL159" s="168"/>
      <c r="UOM159" s="168"/>
      <c r="UON159" s="168"/>
      <c r="UOO159" s="168"/>
      <c r="UOP159" s="168"/>
      <c r="UOQ159" s="168"/>
      <c r="UOR159" s="168"/>
      <c r="UOS159" s="168"/>
      <c r="UOT159" s="168"/>
      <c r="UOU159" s="168"/>
      <c r="UOV159" s="168"/>
      <c r="UOW159" s="168"/>
      <c r="UOX159" s="168"/>
      <c r="UOY159" s="168"/>
      <c r="UOZ159" s="168"/>
      <c r="UPA159" s="168"/>
      <c r="UPB159" s="168"/>
      <c r="UPC159" s="168"/>
      <c r="UPD159" s="168"/>
      <c r="UPE159" s="168"/>
      <c r="UPF159" s="168"/>
      <c r="UPG159" s="168"/>
      <c r="UPH159" s="168"/>
      <c r="UPI159" s="168"/>
      <c r="UPJ159" s="168"/>
      <c r="UPK159" s="168"/>
      <c r="UPL159" s="168"/>
      <c r="UPM159" s="168"/>
      <c r="UPN159" s="168"/>
      <c r="UPO159" s="168"/>
      <c r="UPP159" s="168"/>
      <c r="UPQ159" s="168"/>
      <c r="UPR159" s="168"/>
      <c r="UPS159" s="168"/>
      <c r="UPT159" s="168"/>
      <c r="UPU159" s="168"/>
      <c r="UPV159" s="168"/>
      <c r="UPW159" s="168"/>
      <c r="UPX159" s="168"/>
      <c r="UPY159" s="168"/>
      <c r="UPZ159" s="168"/>
      <c r="UQA159" s="168"/>
      <c r="UQB159" s="168"/>
      <c r="UQC159" s="168"/>
      <c r="UQD159" s="168"/>
      <c r="UQE159" s="168"/>
      <c r="UQF159" s="168"/>
      <c r="UQG159" s="168"/>
      <c r="UQH159" s="168"/>
      <c r="UQI159" s="168"/>
      <c r="UQJ159" s="168"/>
      <c r="UQK159" s="168"/>
      <c r="UQL159" s="168"/>
      <c r="UQM159" s="168"/>
      <c r="UQN159" s="168"/>
      <c r="UQO159" s="168"/>
      <c r="UQP159" s="168"/>
      <c r="UQQ159" s="168"/>
      <c r="UQR159" s="168"/>
      <c r="UQS159" s="168"/>
      <c r="UQT159" s="168"/>
      <c r="UQU159" s="168"/>
      <c r="UQV159" s="168"/>
      <c r="UQW159" s="168"/>
      <c r="UQX159" s="168"/>
      <c r="UQY159" s="168"/>
      <c r="UQZ159" s="168"/>
      <c r="URA159" s="168"/>
      <c r="URB159" s="168"/>
      <c r="URC159" s="168"/>
      <c r="URD159" s="168"/>
      <c r="URE159" s="168"/>
      <c r="URF159" s="168"/>
      <c r="URG159" s="168"/>
      <c r="URH159" s="168"/>
      <c r="URI159" s="168"/>
      <c r="URJ159" s="168"/>
      <c r="URK159" s="168"/>
      <c r="URL159" s="168"/>
      <c r="URM159" s="168"/>
      <c r="URN159" s="168"/>
      <c r="URO159" s="168"/>
      <c r="URP159" s="168"/>
      <c r="URQ159" s="168"/>
      <c r="URR159" s="168"/>
      <c r="URS159" s="168"/>
      <c r="URT159" s="168"/>
      <c r="URU159" s="168"/>
      <c r="URV159" s="168"/>
      <c r="URW159" s="168"/>
      <c r="URX159" s="168"/>
      <c r="URY159" s="168"/>
      <c r="URZ159" s="168"/>
      <c r="USA159" s="168"/>
      <c r="USB159" s="168"/>
      <c r="USC159" s="168"/>
      <c r="USD159" s="168"/>
      <c r="USE159" s="168"/>
      <c r="USF159" s="168"/>
      <c r="USG159" s="168"/>
      <c r="USH159" s="168"/>
      <c r="USI159" s="168"/>
      <c r="USJ159" s="168"/>
      <c r="USK159" s="168"/>
      <c r="USL159" s="168"/>
      <c r="USM159" s="168"/>
      <c r="USN159" s="168"/>
      <c r="USO159" s="168"/>
      <c r="USP159" s="168"/>
      <c r="USQ159" s="168"/>
      <c r="USR159" s="168"/>
      <c r="USS159" s="168"/>
      <c r="UST159" s="168"/>
      <c r="USU159" s="168"/>
      <c r="USV159" s="168"/>
      <c r="USW159" s="168"/>
      <c r="USX159" s="168"/>
      <c r="USY159" s="168"/>
      <c r="USZ159" s="168"/>
      <c r="UTA159" s="168"/>
      <c r="UTB159" s="168"/>
      <c r="UTC159" s="168"/>
      <c r="UTD159" s="168"/>
      <c r="UTE159" s="168"/>
      <c r="UTF159" s="168"/>
      <c r="UTG159" s="168"/>
      <c r="UTH159" s="168"/>
      <c r="UTI159" s="168"/>
      <c r="UTJ159" s="168"/>
      <c r="UTK159" s="168"/>
      <c r="UTL159" s="168"/>
      <c r="UTM159" s="168"/>
      <c r="UTN159" s="168"/>
      <c r="UTO159" s="168"/>
      <c r="UTP159" s="168"/>
      <c r="UTQ159" s="168"/>
      <c r="UTR159" s="168"/>
      <c r="UTS159" s="168"/>
      <c r="UTT159" s="168"/>
      <c r="UTU159" s="168"/>
      <c r="UTV159" s="168"/>
      <c r="UTW159" s="168"/>
      <c r="UTX159" s="168"/>
      <c r="UTY159" s="168"/>
      <c r="UTZ159" s="168"/>
      <c r="UUA159" s="168"/>
      <c r="UUB159" s="168"/>
      <c r="UUC159" s="168"/>
      <c r="UUD159" s="168"/>
      <c r="UUE159" s="168"/>
      <c r="UUF159" s="168"/>
      <c r="UUG159" s="168"/>
      <c r="UUH159" s="168"/>
      <c r="UUI159" s="168"/>
      <c r="UUJ159" s="168"/>
      <c r="UUK159" s="168"/>
      <c r="UUL159" s="168"/>
      <c r="UUM159" s="168"/>
      <c r="UUN159" s="168"/>
      <c r="UUO159" s="168"/>
      <c r="UUP159" s="168"/>
      <c r="UUQ159" s="168"/>
      <c r="UUR159" s="168"/>
      <c r="UUS159" s="168"/>
      <c r="UUT159" s="168"/>
      <c r="UUU159" s="168"/>
      <c r="UUV159" s="168"/>
      <c r="UUW159" s="168"/>
      <c r="UUX159" s="168"/>
      <c r="UUY159" s="168"/>
      <c r="UUZ159" s="168"/>
      <c r="UVA159" s="168"/>
      <c r="UVB159" s="168"/>
      <c r="UVC159" s="168"/>
      <c r="UVD159" s="168"/>
      <c r="UVE159" s="168"/>
      <c r="UVF159" s="168"/>
      <c r="UVG159" s="168"/>
      <c r="UVH159" s="168"/>
      <c r="UVI159" s="168"/>
      <c r="UVJ159" s="168"/>
      <c r="UVK159" s="168"/>
      <c r="UVL159" s="168"/>
      <c r="UVM159" s="168"/>
      <c r="UVN159" s="168"/>
      <c r="UVO159" s="168"/>
      <c r="UVP159" s="168"/>
      <c r="UVQ159" s="168"/>
      <c r="UVR159" s="168"/>
      <c r="UVS159" s="168"/>
      <c r="UVT159" s="168"/>
      <c r="UVU159" s="168"/>
      <c r="UVV159" s="168"/>
      <c r="UVW159" s="168"/>
      <c r="UVX159" s="168"/>
      <c r="UVY159" s="168"/>
      <c r="UVZ159" s="168"/>
      <c r="UWA159" s="168"/>
      <c r="UWB159" s="168"/>
      <c r="UWC159" s="168"/>
      <c r="UWD159" s="168"/>
      <c r="UWE159" s="168"/>
      <c r="UWF159" s="168"/>
      <c r="UWG159" s="168"/>
      <c r="UWH159" s="168"/>
      <c r="UWI159" s="168"/>
      <c r="UWJ159" s="168"/>
      <c r="UWK159" s="168"/>
      <c r="UWL159" s="168"/>
      <c r="UWM159" s="168"/>
      <c r="UWN159" s="168"/>
      <c r="UWO159" s="168"/>
      <c r="UWP159" s="168"/>
      <c r="UWQ159" s="168"/>
      <c r="UWR159" s="168"/>
      <c r="UWS159" s="168"/>
      <c r="UWT159" s="168"/>
      <c r="UWU159" s="168"/>
      <c r="UWV159" s="168"/>
      <c r="UWW159" s="168"/>
      <c r="UWX159" s="168"/>
      <c r="UWY159" s="168"/>
      <c r="UWZ159" s="168"/>
      <c r="UXA159" s="168"/>
      <c r="UXB159" s="168"/>
      <c r="UXC159" s="168"/>
      <c r="UXD159" s="168"/>
      <c r="UXE159" s="168"/>
      <c r="UXF159" s="168"/>
      <c r="UXG159" s="168"/>
      <c r="UXH159" s="168"/>
      <c r="UXI159" s="168"/>
      <c r="UXJ159" s="168"/>
      <c r="UXK159" s="168"/>
      <c r="UXL159" s="168"/>
      <c r="UXM159" s="168"/>
      <c r="UXN159" s="168"/>
      <c r="UXO159" s="168"/>
      <c r="UXP159" s="168"/>
      <c r="UXQ159" s="168"/>
      <c r="UXR159" s="168"/>
      <c r="UXS159" s="168"/>
      <c r="UXT159" s="168"/>
      <c r="UXU159" s="168"/>
      <c r="UXV159" s="168"/>
      <c r="UXW159" s="168"/>
      <c r="UXX159" s="168"/>
      <c r="UXY159" s="168"/>
      <c r="UXZ159" s="168"/>
      <c r="UYA159" s="168"/>
      <c r="UYB159" s="168"/>
      <c r="UYC159" s="168"/>
      <c r="UYD159" s="168"/>
      <c r="UYE159" s="168"/>
      <c r="UYF159" s="168"/>
      <c r="UYG159" s="168"/>
      <c r="UYH159" s="168"/>
      <c r="UYI159" s="168"/>
      <c r="UYJ159" s="168"/>
      <c r="UYK159" s="168"/>
      <c r="UYL159" s="168"/>
      <c r="UYM159" s="168"/>
      <c r="UYN159" s="168"/>
      <c r="UYO159" s="168"/>
      <c r="UYP159" s="168"/>
      <c r="UYQ159" s="168"/>
      <c r="UYR159" s="168"/>
      <c r="UYS159" s="168"/>
      <c r="UYT159" s="168"/>
      <c r="UYU159" s="168"/>
      <c r="UYV159" s="168"/>
      <c r="UYW159" s="168"/>
      <c r="UYX159" s="168"/>
      <c r="UYY159" s="168"/>
      <c r="UYZ159" s="168"/>
      <c r="UZA159" s="168"/>
      <c r="UZB159" s="168"/>
      <c r="UZC159" s="168"/>
      <c r="UZD159" s="168"/>
      <c r="UZE159" s="168"/>
      <c r="UZF159" s="168"/>
      <c r="UZG159" s="168"/>
      <c r="UZH159" s="168"/>
      <c r="UZI159" s="168"/>
      <c r="UZJ159" s="168"/>
      <c r="UZK159" s="168"/>
      <c r="UZL159" s="168"/>
      <c r="UZM159" s="168"/>
      <c r="UZN159" s="168"/>
      <c r="UZO159" s="168"/>
      <c r="UZP159" s="168"/>
      <c r="UZQ159" s="168"/>
      <c r="UZR159" s="168"/>
      <c r="UZS159" s="168"/>
      <c r="UZT159" s="168"/>
      <c r="UZU159" s="168"/>
      <c r="UZV159" s="168"/>
      <c r="UZW159" s="168"/>
      <c r="UZX159" s="168"/>
      <c r="UZY159" s="168"/>
      <c r="UZZ159" s="168"/>
      <c r="VAA159" s="168"/>
      <c r="VAB159" s="168"/>
      <c r="VAC159" s="168"/>
      <c r="VAD159" s="168"/>
      <c r="VAE159" s="168"/>
      <c r="VAF159" s="168"/>
      <c r="VAG159" s="168"/>
      <c r="VAH159" s="168"/>
      <c r="VAI159" s="168"/>
      <c r="VAJ159" s="168"/>
      <c r="VAK159" s="168"/>
      <c r="VAL159" s="168"/>
      <c r="VAM159" s="168"/>
      <c r="VAN159" s="168"/>
      <c r="VAO159" s="168"/>
      <c r="VAP159" s="168"/>
      <c r="VAQ159" s="168"/>
      <c r="VAR159" s="168"/>
      <c r="VAS159" s="168"/>
      <c r="VAT159" s="168"/>
      <c r="VAU159" s="168"/>
      <c r="VAV159" s="168"/>
      <c r="VAW159" s="168"/>
      <c r="VAX159" s="168"/>
      <c r="VAY159" s="168"/>
      <c r="VAZ159" s="168"/>
      <c r="VBA159" s="168"/>
      <c r="VBB159" s="168"/>
      <c r="VBC159" s="168"/>
      <c r="VBD159" s="168"/>
      <c r="VBE159" s="168"/>
      <c r="VBF159" s="168"/>
      <c r="VBG159" s="168"/>
      <c r="VBH159" s="168"/>
      <c r="VBI159" s="168"/>
      <c r="VBJ159" s="168"/>
      <c r="VBK159" s="168"/>
      <c r="VBL159" s="168"/>
      <c r="VBM159" s="168"/>
      <c r="VBN159" s="168"/>
      <c r="VBO159" s="168"/>
      <c r="VBP159" s="168"/>
      <c r="VBQ159" s="168"/>
      <c r="VBR159" s="168"/>
      <c r="VBS159" s="168"/>
      <c r="VBT159" s="168"/>
      <c r="VBU159" s="168"/>
      <c r="VBV159" s="168"/>
      <c r="VBW159" s="168"/>
      <c r="VBX159" s="168"/>
      <c r="VBY159" s="168"/>
      <c r="VBZ159" s="168"/>
      <c r="VCA159" s="168"/>
      <c r="VCB159" s="168"/>
      <c r="VCC159" s="168"/>
      <c r="VCD159" s="168"/>
      <c r="VCE159" s="168"/>
      <c r="VCF159" s="168"/>
      <c r="VCG159" s="168"/>
      <c r="VCH159" s="168"/>
      <c r="VCI159" s="168"/>
      <c r="VCJ159" s="168"/>
      <c r="VCK159" s="168"/>
      <c r="VCL159" s="168"/>
      <c r="VCM159" s="168"/>
      <c r="VCN159" s="168"/>
      <c r="VCO159" s="168"/>
      <c r="VCP159" s="168"/>
      <c r="VCQ159" s="168"/>
      <c r="VCR159" s="168"/>
      <c r="VCS159" s="168"/>
      <c r="VCT159" s="168"/>
      <c r="VCU159" s="168"/>
      <c r="VCV159" s="168"/>
      <c r="VCW159" s="168"/>
      <c r="VCX159" s="168"/>
      <c r="VCY159" s="168"/>
      <c r="VCZ159" s="168"/>
      <c r="VDA159" s="168"/>
      <c r="VDB159" s="168"/>
      <c r="VDC159" s="168"/>
      <c r="VDD159" s="168"/>
      <c r="VDE159" s="168"/>
      <c r="VDF159" s="168"/>
      <c r="VDG159" s="168"/>
      <c r="VDH159" s="168"/>
      <c r="VDI159" s="168"/>
      <c r="VDJ159" s="168"/>
      <c r="VDK159" s="168"/>
      <c r="VDL159" s="168"/>
      <c r="VDM159" s="168"/>
      <c r="VDN159" s="168"/>
      <c r="VDO159" s="168"/>
      <c r="VDP159" s="168"/>
      <c r="VDQ159" s="168"/>
      <c r="VDR159" s="168"/>
      <c r="VDS159" s="168"/>
      <c r="VDT159" s="168"/>
      <c r="VDU159" s="168"/>
      <c r="VDV159" s="168"/>
      <c r="VDW159" s="168"/>
      <c r="VDX159" s="168"/>
      <c r="VDY159" s="168"/>
      <c r="VDZ159" s="168"/>
      <c r="VEA159" s="168"/>
      <c r="VEB159" s="168"/>
      <c r="VEC159" s="168"/>
      <c r="VED159" s="168"/>
      <c r="VEE159" s="168"/>
      <c r="VEF159" s="168"/>
      <c r="VEG159" s="168"/>
      <c r="VEH159" s="168"/>
      <c r="VEI159" s="168"/>
      <c r="VEJ159" s="168"/>
      <c r="VEK159" s="168"/>
      <c r="VEL159" s="168"/>
      <c r="VEM159" s="168"/>
      <c r="VEN159" s="168"/>
      <c r="VEO159" s="168"/>
      <c r="VEP159" s="168"/>
      <c r="VEQ159" s="168"/>
      <c r="VER159" s="168"/>
      <c r="VES159" s="168"/>
      <c r="VET159" s="168"/>
      <c r="VEU159" s="168"/>
      <c r="VEV159" s="168"/>
      <c r="VEW159" s="168"/>
      <c r="VEX159" s="168"/>
      <c r="VEY159" s="168"/>
      <c r="VEZ159" s="168"/>
      <c r="VFA159" s="168"/>
      <c r="VFB159" s="168"/>
      <c r="VFC159" s="168"/>
      <c r="VFD159" s="168"/>
      <c r="VFE159" s="168"/>
      <c r="VFF159" s="168"/>
      <c r="VFG159" s="168"/>
      <c r="VFH159" s="168"/>
      <c r="VFI159" s="168"/>
      <c r="VFJ159" s="168"/>
      <c r="VFK159" s="168"/>
      <c r="VFL159" s="168"/>
      <c r="VFM159" s="168"/>
      <c r="VFN159" s="168"/>
      <c r="VFO159" s="168"/>
      <c r="VFP159" s="168"/>
      <c r="VFQ159" s="168"/>
      <c r="VFR159" s="168"/>
      <c r="VFS159" s="168"/>
      <c r="VFT159" s="168"/>
      <c r="VFU159" s="168"/>
      <c r="VFV159" s="168"/>
      <c r="VFW159" s="168"/>
      <c r="VFX159" s="168"/>
      <c r="VFY159" s="168"/>
      <c r="VFZ159" s="168"/>
      <c r="VGA159" s="168"/>
      <c r="VGB159" s="168"/>
      <c r="VGC159" s="168"/>
      <c r="VGD159" s="168"/>
      <c r="VGE159" s="168"/>
      <c r="VGF159" s="168"/>
      <c r="VGG159" s="168"/>
      <c r="VGH159" s="168"/>
      <c r="VGI159" s="168"/>
      <c r="VGJ159" s="168"/>
      <c r="VGK159" s="168"/>
      <c r="VGL159" s="168"/>
      <c r="VGM159" s="168"/>
      <c r="VGN159" s="168"/>
      <c r="VGO159" s="168"/>
      <c r="VGP159" s="168"/>
      <c r="VGQ159" s="168"/>
      <c r="VGR159" s="168"/>
      <c r="VGS159" s="168"/>
      <c r="VGT159" s="168"/>
      <c r="VGU159" s="168"/>
      <c r="VGV159" s="168"/>
      <c r="VGW159" s="168"/>
      <c r="VGX159" s="168"/>
      <c r="VGY159" s="168"/>
      <c r="VGZ159" s="168"/>
      <c r="VHA159" s="168"/>
      <c r="VHB159" s="168"/>
      <c r="VHC159" s="168"/>
      <c r="VHD159" s="168"/>
      <c r="VHE159" s="168"/>
      <c r="VHF159" s="168"/>
      <c r="VHG159" s="168"/>
      <c r="VHH159" s="168"/>
      <c r="VHI159" s="168"/>
      <c r="VHJ159" s="168"/>
      <c r="VHK159" s="168"/>
      <c r="VHL159" s="168"/>
      <c r="VHM159" s="168"/>
      <c r="VHN159" s="168"/>
      <c r="VHO159" s="168"/>
      <c r="VHP159" s="168"/>
      <c r="VHQ159" s="168"/>
      <c r="VHR159" s="168"/>
      <c r="VHS159" s="168"/>
      <c r="VHT159" s="168"/>
      <c r="VHU159" s="168"/>
      <c r="VHV159" s="168"/>
      <c r="VHW159" s="168"/>
      <c r="VHX159" s="168"/>
      <c r="VHY159" s="168"/>
      <c r="VHZ159" s="168"/>
      <c r="VIA159" s="168"/>
      <c r="VIB159" s="168"/>
      <c r="VIC159" s="168"/>
      <c r="VID159" s="168"/>
      <c r="VIE159" s="168"/>
      <c r="VIF159" s="168"/>
      <c r="VIG159" s="168"/>
      <c r="VIH159" s="168"/>
      <c r="VII159" s="168"/>
      <c r="VIJ159" s="168"/>
      <c r="VIK159" s="168"/>
      <c r="VIL159" s="168"/>
      <c r="VIM159" s="168"/>
      <c r="VIN159" s="168"/>
      <c r="VIO159" s="168"/>
      <c r="VIP159" s="168"/>
      <c r="VIQ159" s="168"/>
      <c r="VIR159" s="168"/>
      <c r="VIS159" s="168"/>
      <c r="VIT159" s="168"/>
      <c r="VIU159" s="168"/>
      <c r="VIV159" s="168"/>
      <c r="VIW159" s="168"/>
      <c r="VIX159" s="168"/>
      <c r="VIY159" s="168"/>
      <c r="VIZ159" s="168"/>
      <c r="VJA159" s="168"/>
      <c r="VJB159" s="168"/>
      <c r="VJC159" s="168"/>
      <c r="VJD159" s="168"/>
      <c r="VJE159" s="168"/>
      <c r="VJF159" s="168"/>
      <c r="VJG159" s="168"/>
      <c r="VJH159" s="168"/>
      <c r="VJI159" s="168"/>
      <c r="VJJ159" s="168"/>
      <c r="VJK159" s="168"/>
      <c r="VJL159" s="168"/>
      <c r="VJM159" s="168"/>
      <c r="VJN159" s="168"/>
      <c r="VJO159" s="168"/>
      <c r="VJP159" s="168"/>
      <c r="VJQ159" s="168"/>
      <c r="VJR159" s="168"/>
      <c r="VJS159" s="168"/>
      <c r="VJT159" s="168"/>
      <c r="VJU159" s="168"/>
      <c r="VJV159" s="168"/>
      <c r="VJW159" s="168"/>
      <c r="VJX159" s="168"/>
      <c r="VJY159" s="168"/>
      <c r="VJZ159" s="168"/>
      <c r="VKA159" s="168"/>
      <c r="VKB159" s="168"/>
      <c r="VKC159" s="168"/>
      <c r="VKD159" s="168"/>
      <c r="VKE159" s="168"/>
      <c r="VKF159" s="168"/>
      <c r="VKG159" s="168"/>
      <c r="VKH159" s="168"/>
      <c r="VKI159" s="168"/>
      <c r="VKJ159" s="168"/>
      <c r="VKK159" s="168"/>
      <c r="VKL159" s="168"/>
      <c r="VKM159" s="168"/>
      <c r="VKN159" s="168"/>
      <c r="VKO159" s="168"/>
      <c r="VKP159" s="168"/>
      <c r="VKQ159" s="168"/>
      <c r="VKR159" s="168"/>
      <c r="VKS159" s="168"/>
      <c r="VKT159" s="168"/>
      <c r="VKU159" s="168"/>
      <c r="VKV159" s="168"/>
      <c r="VKW159" s="168"/>
      <c r="VKX159" s="168"/>
      <c r="VKY159" s="168"/>
      <c r="VKZ159" s="168"/>
      <c r="VLA159" s="168"/>
      <c r="VLB159" s="168"/>
      <c r="VLC159" s="168"/>
      <c r="VLD159" s="168"/>
      <c r="VLE159" s="168"/>
      <c r="VLF159" s="168"/>
      <c r="VLG159" s="168"/>
      <c r="VLH159" s="168"/>
      <c r="VLI159" s="168"/>
      <c r="VLJ159" s="168"/>
      <c r="VLK159" s="168"/>
      <c r="VLL159" s="168"/>
      <c r="VLM159" s="168"/>
      <c r="VLN159" s="168"/>
      <c r="VLO159" s="168"/>
      <c r="VLP159" s="168"/>
      <c r="VLQ159" s="168"/>
      <c r="VLR159" s="168"/>
      <c r="VLS159" s="168"/>
      <c r="VLT159" s="168"/>
      <c r="VLU159" s="168"/>
      <c r="VLV159" s="168"/>
      <c r="VLW159" s="168"/>
      <c r="VLX159" s="168"/>
      <c r="VLY159" s="168"/>
      <c r="VLZ159" s="168"/>
      <c r="VMA159" s="168"/>
      <c r="VMB159" s="168"/>
      <c r="VMC159" s="168"/>
      <c r="VMD159" s="168"/>
      <c r="VME159" s="168"/>
      <c r="VMF159" s="168"/>
      <c r="VMG159" s="168"/>
      <c r="VMH159" s="168"/>
      <c r="VMI159" s="168"/>
      <c r="VMJ159" s="168"/>
      <c r="VMK159" s="168"/>
      <c r="VML159" s="168"/>
      <c r="VMM159" s="168"/>
      <c r="VMN159" s="168"/>
      <c r="VMO159" s="168"/>
      <c r="VMP159" s="168"/>
      <c r="VMQ159" s="168"/>
      <c r="VMR159" s="168"/>
      <c r="VMS159" s="168"/>
      <c r="VMT159" s="168"/>
      <c r="VMU159" s="168"/>
      <c r="VMV159" s="168"/>
      <c r="VMW159" s="168"/>
      <c r="VMX159" s="168"/>
      <c r="VMY159" s="168"/>
      <c r="VMZ159" s="168"/>
      <c r="VNA159" s="168"/>
      <c r="VNB159" s="168"/>
      <c r="VNC159" s="168"/>
      <c r="VND159" s="168"/>
      <c r="VNE159" s="168"/>
      <c r="VNF159" s="168"/>
      <c r="VNG159" s="168"/>
      <c r="VNH159" s="168"/>
      <c r="VNI159" s="168"/>
      <c r="VNJ159" s="168"/>
      <c r="VNK159" s="168"/>
      <c r="VNL159" s="168"/>
      <c r="VNM159" s="168"/>
      <c r="VNN159" s="168"/>
      <c r="VNO159" s="168"/>
      <c r="VNP159" s="168"/>
      <c r="VNQ159" s="168"/>
      <c r="VNR159" s="168"/>
      <c r="VNS159" s="168"/>
      <c r="VNT159" s="168"/>
      <c r="VNU159" s="168"/>
      <c r="VNV159" s="168"/>
      <c r="VNW159" s="168"/>
      <c r="VNX159" s="168"/>
      <c r="VNY159" s="168"/>
      <c r="VNZ159" s="168"/>
      <c r="VOA159" s="168"/>
      <c r="VOB159" s="168"/>
      <c r="VOC159" s="168"/>
      <c r="VOD159" s="168"/>
      <c r="VOE159" s="168"/>
      <c r="VOF159" s="168"/>
      <c r="VOG159" s="168"/>
      <c r="VOH159" s="168"/>
      <c r="VOI159" s="168"/>
      <c r="VOJ159" s="168"/>
      <c r="VOK159" s="168"/>
      <c r="VOL159" s="168"/>
      <c r="VOM159" s="168"/>
      <c r="VON159" s="168"/>
      <c r="VOO159" s="168"/>
      <c r="VOP159" s="168"/>
      <c r="VOQ159" s="168"/>
      <c r="VOR159" s="168"/>
      <c r="VOS159" s="168"/>
      <c r="VOT159" s="168"/>
      <c r="VOU159" s="168"/>
      <c r="VOV159" s="168"/>
      <c r="VOW159" s="168"/>
      <c r="VOX159" s="168"/>
      <c r="VOY159" s="168"/>
      <c r="VOZ159" s="168"/>
      <c r="VPA159" s="168"/>
      <c r="VPB159" s="168"/>
      <c r="VPC159" s="168"/>
      <c r="VPD159" s="168"/>
      <c r="VPE159" s="168"/>
      <c r="VPF159" s="168"/>
      <c r="VPG159" s="168"/>
      <c r="VPH159" s="168"/>
      <c r="VPI159" s="168"/>
      <c r="VPJ159" s="168"/>
      <c r="VPK159" s="168"/>
      <c r="VPL159" s="168"/>
      <c r="VPM159" s="168"/>
      <c r="VPN159" s="168"/>
      <c r="VPO159" s="168"/>
      <c r="VPP159" s="168"/>
      <c r="VPQ159" s="168"/>
      <c r="VPR159" s="168"/>
      <c r="VPS159" s="168"/>
      <c r="VPT159" s="168"/>
      <c r="VPU159" s="168"/>
      <c r="VPV159" s="168"/>
      <c r="VPW159" s="168"/>
      <c r="VPX159" s="168"/>
      <c r="VPY159" s="168"/>
      <c r="VPZ159" s="168"/>
      <c r="VQA159" s="168"/>
      <c r="VQB159" s="168"/>
      <c r="VQC159" s="168"/>
      <c r="VQD159" s="168"/>
      <c r="VQE159" s="168"/>
      <c r="VQF159" s="168"/>
      <c r="VQG159" s="168"/>
      <c r="VQH159" s="168"/>
      <c r="VQI159" s="168"/>
      <c r="VQJ159" s="168"/>
      <c r="VQK159" s="168"/>
      <c r="VQL159" s="168"/>
      <c r="VQM159" s="168"/>
      <c r="VQN159" s="168"/>
      <c r="VQO159" s="168"/>
      <c r="VQP159" s="168"/>
      <c r="VQQ159" s="168"/>
      <c r="VQR159" s="168"/>
      <c r="VQS159" s="168"/>
      <c r="VQT159" s="168"/>
      <c r="VQU159" s="168"/>
      <c r="VQV159" s="168"/>
      <c r="VQW159" s="168"/>
      <c r="VQX159" s="168"/>
      <c r="VQY159" s="168"/>
      <c r="VQZ159" s="168"/>
      <c r="VRA159" s="168"/>
      <c r="VRB159" s="168"/>
      <c r="VRC159" s="168"/>
      <c r="VRD159" s="168"/>
      <c r="VRE159" s="168"/>
      <c r="VRF159" s="168"/>
      <c r="VRG159" s="168"/>
      <c r="VRH159" s="168"/>
      <c r="VRI159" s="168"/>
      <c r="VRJ159" s="168"/>
      <c r="VRK159" s="168"/>
      <c r="VRL159" s="168"/>
      <c r="VRM159" s="168"/>
      <c r="VRN159" s="168"/>
      <c r="VRO159" s="168"/>
      <c r="VRP159" s="168"/>
      <c r="VRQ159" s="168"/>
      <c r="VRR159" s="168"/>
      <c r="VRS159" s="168"/>
      <c r="VRT159" s="168"/>
      <c r="VRU159" s="168"/>
      <c r="VRV159" s="168"/>
      <c r="VRW159" s="168"/>
      <c r="VRX159" s="168"/>
      <c r="VRY159" s="168"/>
      <c r="VRZ159" s="168"/>
      <c r="VSA159" s="168"/>
      <c r="VSB159" s="168"/>
      <c r="VSC159" s="168"/>
      <c r="VSD159" s="168"/>
      <c r="VSE159" s="168"/>
      <c r="VSF159" s="168"/>
      <c r="VSG159" s="168"/>
      <c r="VSH159" s="168"/>
      <c r="VSI159" s="168"/>
      <c r="VSJ159" s="168"/>
      <c r="VSK159" s="168"/>
      <c r="VSL159" s="168"/>
      <c r="VSM159" s="168"/>
      <c r="VSN159" s="168"/>
      <c r="VSO159" s="168"/>
      <c r="VSP159" s="168"/>
      <c r="VSQ159" s="168"/>
      <c r="VSR159" s="168"/>
      <c r="VSS159" s="168"/>
      <c r="VST159" s="168"/>
      <c r="VSU159" s="168"/>
      <c r="VSV159" s="168"/>
      <c r="VSW159" s="168"/>
      <c r="VSX159" s="168"/>
      <c r="VSY159" s="168"/>
      <c r="VSZ159" s="168"/>
      <c r="VTA159" s="168"/>
      <c r="VTB159" s="168"/>
      <c r="VTC159" s="168"/>
      <c r="VTD159" s="168"/>
      <c r="VTE159" s="168"/>
      <c r="VTF159" s="168"/>
      <c r="VTG159" s="168"/>
      <c r="VTH159" s="168"/>
      <c r="VTI159" s="168"/>
      <c r="VTJ159" s="168"/>
      <c r="VTK159" s="168"/>
      <c r="VTL159" s="168"/>
      <c r="VTM159" s="168"/>
      <c r="VTN159" s="168"/>
      <c r="VTO159" s="168"/>
      <c r="VTP159" s="168"/>
      <c r="VTQ159" s="168"/>
      <c r="VTR159" s="168"/>
      <c r="VTS159" s="168"/>
      <c r="VTT159" s="168"/>
      <c r="VTU159" s="168"/>
      <c r="VTV159" s="168"/>
      <c r="VTW159" s="168"/>
      <c r="VTX159" s="168"/>
      <c r="VTY159" s="168"/>
      <c r="VTZ159" s="168"/>
      <c r="VUA159" s="168"/>
      <c r="VUB159" s="168"/>
      <c r="VUC159" s="168"/>
      <c r="VUD159" s="168"/>
      <c r="VUE159" s="168"/>
      <c r="VUF159" s="168"/>
      <c r="VUG159" s="168"/>
      <c r="VUH159" s="168"/>
      <c r="VUI159" s="168"/>
      <c r="VUJ159" s="168"/>
      <c r="VUK159" s="168"/>
      <c r="VUL159" s="168"/>
      <c r="VUM159" s="168"/>
      <c r="VUN159" s="168"/>
      <c r="VUO159" s="168"/>
      <c r="VUP159" s="168"/>
      <c r="VUQ159" s="168"/>
      <c r="VUR159" s="168"/>
      <c r="VUS159" s="168"/>
      <c r="VUT159" s="168"/>
      <c r="VUU159" s="168"/>
      <c r="VUV159" s="168"/>
      <c r="VUW159" s="168"/>
      <c r="VUX159" s="168"/>
      <c r="VUY159" s="168"/>
      <c r="VUZ159" s="168"/>
      <c r="VVA159" s="168"/>
      <c r="VVB159" s="168"/>
      <c r="VVC159" s="168"/>
      <c r="VVD159" s="168"/>
      <c r="VVE159" s="168"/>
      <c r="VVF159" s="168"/>
      <c r="VVG159" s="168"/>
      <c r="VVH159" s="168"/>
      <c r="VVI159" s="168"/>
      <c r="VVJ159" s="168"/>
      <c r="VVK159" s="168"/>
      <c r="VVL159" s="168"/>
      <c r="VVM159" s="168"/>
      <c r="VVN159" s="168"/>
      <c r="VVO159" s="168"/>
      <c r="VVP159" s="168"/>
      <c r="VVQ159" s="168"/>
      <c r="VVR159" s="168"/>
      <c r="VVS159" s="168"/>
      <c r="VVT159" s="168"/>
      <c r="VVU159" s="168"/>
      <c r="VVV159" s="168"/>
      <c r="VVW159" s="168"/>
      <c r="VVX159" s="168"/>
      <c r="VVY159" s="168"/>
      <c r="VVZ159" s="168"/>
      <c r="VWA159" s="168"/>
      <c r="VWB159" s="168"/>
      <c r="VWC159" s="168"/>
      <c r="VWD159" s="168"/>
      <c r="VWE159" s="168"/>
      <c r="VWF159" s="168"/>
      <c r="VWG159" s="168"/>
      <c r="VWH159" s="168"/>
      <c r="VWI159" s="168"/>
      <c r="VWJ159" s="168"/>
      <c r="VWK159" s="168"/>
      <c r="VWL159" s="168"/>
      <c r="VWM159" s="168"/>
      <c r="VWN159" s="168"/>
      <c r="VWO159" s="168"/>
      <c r="VWP159" s="168"/>
      <c r="VWQ159" s="168"/>
      <c r="VWR159" s="168"/>
      <c r="VWS159" s="168"/>
      <c r="VWT159" s="168"/>
      <c r="VWU159" s="168"/>
      <c r="VWV159" s="168"/>
      <c r="VWW159" s="168"/>
      <c r="VWX159" s="168"/>
      <c r="VWY159" s="168"/>
      <c r="VWZ159" s="168"/>
      <c r="VXA159" s="168"/>
      <c r="VXB159" s="168"/>
      <c r="VXC159" s="168"/>
      <c r="VXD159" s="168"/>
      <c r="VXE159" s="168"/>
      <c r="VXF159" s="168"/>
      <c r="VXG159" s="168"/>
      <c r="VXH159" s="168"/>
      <c r="VXI159" s="168"/>
      <c r="VXJ159" s="168"/>
      <c r="VXK159" s="168"/>
      <c r="VXL159" s="168"/>
      <c r="VXM159" s="168"/>
      <c r="VXN159" s="168"/>
      <c r="VXO159" s="168"/>
      <c r="VXP159" s="168"/>
      <c r="VXQ159" s="168"/>
      <c r="VXR159" s="168"/>
      <c r="VXS159" s="168"/>
      <c r="VXT159" s="168"/>
      <c r="VXU159" s="168"/>
      <c r="VXV159" s="168"/>
      <c r="VXW159" s="168"/>
      <c r="VXX159" s="168"/>
      <c r="VXY159" s="168"/>
      <c r="VXZ159" s="168"/>
      <c r="VYA159" s="168"/>
      <c r="VYB159" s="168"/>
      <c r="VYC159" s="168"/>
      <c r="VYD159" s="168"/>
      <c r="VYE159" s="168"/>
      <c r="VYF159" s="168"/>
      <c r="VYG159" s="168"/>
      <c r="VYH159" s="168"/>
      <c r="VYI159" s="168"/>
      <c r="VYJ159" s="168"/>
      <c r="VYK159" s="168"/>
      <c r="VYL159" s="168"/>
      <c r="VYM159" s="168"/>
      <c r="VYN159" s="168"/>
      <c r="VYO159" s="168"/>
      <c r="VYP159" s="168"/>
      <c r="VYQ159" s="168"/>
      <c r="VYR159" s="168"/>
      <c r="VYS159" s="168"/>
      <c r="VYT159" s="168"/>
      <c r="VYU159" s="168"/>
      <c r="VYV159" s="168"/>
      <c r="VYW159" s="168"/>
      <c r="VYX159" s="168"/>
      <c r="VYY159" s="168"/>
      <c r="VYZ159" s="168"/>
      <c r="VZA159" s="168"/>
      <c r="VZB159" s="168"/>
      <c r="VZC159" s="168"/>
      <c r="VZD159" s="168"/>
      <c r="VZE159" s="168"/>
      <c r="VZF159" s="168"/>
      <c r="VZG159" s="168"/>
      <c r="VZH159" s="168"/>
      <c r="VZI159" s="168"/>
      <c r="VZJ159" s="168"/>
      <c r="VZK159" s="168"/>
      <c r="VZL159" s="168"/>
      <c r="VZM159" s="168"/>
      <c r="VZN159" s="168"/>
      <c r="VZO159" s="168"/>
      <c r="VZP159" s="168"/>
      <c r="VZQ159" s="168"/>
      <c r="VZR159" s="168"/>
      <c r="VZS159" s="168"/>
      <c r="VZT159" s="168"/>
      <c r="VZU159" s="168"/>
      <c r="VZV159" s="168"/>
      <c r="VZW159" s="168"/>
      <c r="VZX159" s="168"/>
      <c r="VZY159" s="168"/>
      <c r="VZZ159" s="168"/>
      <c r="WAA159" s="168"/>
      <c r="WAB159" s="168"/>
      <c r="WAC159" s="168"/>
      <c r="WAD159" s="168"/>
      <c r="WAE159" s="168"/>
      <c r="WAF159" s="168"/>
      <c r="WAG159" s="168"/>
      <c r="WAH159" s="168"/>
      <c r="WAI159" s="168"/>
      <c r="WAJ159" s="168"/>
      <c r="WAK159" s="168"/>
      <c r="WAL159" s="168"/>
      <c r="WAM159" s="168"/>
      <c r="WAN159" s="168"/>
      <c r="WAO159" s="168"/>
      <c r="WAP159" s="168"/>
      <c r="WAQ159" s="168"/>
      <c r="WAR159" s="168"/>
      <c r="WAS159" s="168"/>
      <c r="WAT159" s="168"/>
      <c r="WAU159" s="168"/>
      <c r="WAV159" s="168"/>
      <c r="WAW159" s="168"/>
      <c r="WAX159" s="168"/>
      <c r="WAY159" s="168"/>
      <c r="WAZ159" s="168"/>
      <c r="WBA159" s="168"/>
      <c r="WBB159" s="168"/>
      <c r="WBC159" s="168"/>
      <c r="WBD159" s="168"/>
      <c r="WBE159" s="168"/>
      <c r="WBF159" s="168"/>
      <c r="WBG159" s="168"/>
      <c r="WBH159" s="168"/>
      <c r="WBI159" s="168"/>
      <c r="WBJ159" s="168"/>
      <c r="WBK159" s="168"/>
      <c r="WBL159" s="168"/>
      <c r="WBM159" s="168"/>
      <c r="WBN159" s="168"/>
      <c r="WBO159" s="168"/>
      <c r="WBP159" s="168"/>
      <c r="WBQ159" s="168"/>
      <c r="WBR159" s="168"/>
      <c r="WBS159" s="168"/>
      <c r="WBT159" s="168"/>
      <c r="WBU159" s="168"/>
      <c r="WBV159" s="168"/>
      <c r="WBW159" s="168"/>
      <c r="WBX159" s="168"/>
      <c r="WBY159" s="168"/>
      <c r="WBZ159" s="168"/>
      <c r="WCA159" s="168"/>
      <c r="WCB159" s="168"/>
      <c r="WCC159" s="168"/>
      <c r="WCD159" s="168"/>
      <c r="WCE159" s="168"/>
      <c r="WCF159" s="168"/>
      <c r="WCG159" s="168"/>
      <c r="WCH159" s="168"/>
      <c r="WCI159" s="168"/>
      <c r="WCJ159" s="168"/>
      <c r="WCK159" s="168"/>
      <c r="WCL159" s="168"/>
      <c r="WCM159" s="168"/>
      <c r="WCN159" s="168"/>
      <c r="WCO159" s="168"/>
      <c r="WCP159" s="168"/>
      <c r="WCQ159" s="168"/>
      <c r="WCR159" s="168"/>
      <c r="WCS159" s="168"/>
      <c r="WCT159" s="168"/>
      <c r="WCU159" s="168"/>
      <c r="WCV159" s="168"/>
      <c r="WCW159" s="168"/>
      <c r="WCX159" s="168"/>
      <c r="WCY159" s="168"/>
      <c r="WCZ159" s="168"/>
      <c r="WDA159" s="168"/>
      <c r="WDB159" s="168"/>
      <c r="WDC159" s="168"/>
      <c r="WDD159" s="168"/>
      <c r="WDE159" s="168"/>
      <c r="WDF159" s="168"/>
      <c r="WDG159" s="168"/>
      <c r="WDH159" s="168"/>
      <c r="WDI159" s="168"/>
      <c r="WDJ159" s="168"/>
      <c r="WDK159" s="168"/>
      <c r="WDL159" s="168"/>
      <c r="WDM159" s="168"/>
      <c r="WDN159" s="168"/>
      <c r="WDO159" s="168"/>
      <c r="WDP159" s="168"/>
      <c r="WDQ159" s="168"/>
      <c r="WDR159" s="168"/>
      <c r="WDS159" s="168"/>
      <c r="WDT159" s="168"/>
      <c r="WDU159" s="168"/>
      <c r="WDV159" s="168"/>
      <c r="WDW159" s="168"/>
      <c r="WDX159" s="168"/>
      <c r="WDY159" s="168"/>
      <c r="WDZ159" s="168"/>
      <c r="WEA159" s="168"/>
      <c r="WEB159" s="168"/>
      <c r="WEC159" s="168"/>
      <c r="WED159" s="168"/>
      <c r="WEE159" s="168"/>
      <c r="WEF159" s="168"/>
      <c r="WEG159" s="168"/>
      <c r="WEH159" s="168"/>
      <c r="WEI159" s="168"/>
      <c r="WEJ159" s="168"/>
      <c r="WEK159" s="168"/>
      <c r="WEL159" s="168"/>
      <c r="WEM159" s="168"/>
      <c r="WEN159" s="168"/>
      <c r="WEO159" s="168"/>
      <c r="WEP159" s="168"/>
      <c r="WEQ159" s="168"/>
      <c r="WER159" s="168"/>
      <c r="WES159" s="168"/>
      <c r="WET159" s="168"/>
      <c r="WEU159" s="168"/>
      <c r="WEV159" s="168"/>
      <c r="WEW159" s="168"/>
      <c r="WEX159" s="168"/>
      <c r="WEY159" s="168"/>
      <c r="WEZ159" s="168"/>
      <c r="WFA159" s="168"/>
      <c r="WFB159" s="168"/>
      <c r="WFC159" s="168"/>
      <c r="WFD159" s="168"/>
      <c r="WFE159" s="168"/>
      <c r="WFF159" s="168"/>
      <c r="WFG159" s="168"/>
      <c r="WFH159" s="168"/>
      <c r="WFI159" s="168"/>
      <c r="WFJ159" s="168"/>
      <c r="WFK159" s="168"/>
      <c r="WFL159" s="168"/>
      <c r="WFM159" s="168"/>
      <c r="WFN159" s="168"/>
      <c r="WFO159" s="168"/>
      <c r="WFP159" s="168"/>
      <c r="WFQ159" s="168"/>
      <c r="WFR159" s="168"/>
      <c r="WFS159" s="168"/>
      <c r="WFT159" s="168"/>
      <c r="WFU159" s="168"/>
      <c r="WFV159" s="168"/>
      <c r="WFW159" s="168"/>
      <c r="WFX159" s="168"/>
      <c r="WFY159" s="168"/>
      <c r="WFZ159" s="168"/>
      <c r="WGA159" s="168"/>
      <c r="WGB159" s="168"/>
      <c r="WGC159" s="168"/>
      <c r="WGD159" s="168"/>
      <c r="WGE159" s="168"/>
      <c r="WGF159" s="168"/>
      <c r="WGG159" s="168"/>
      <c r="WGH159" s="168"/>
      <c r="WGI159" s="168"/>
      <c r="WGJ159" s="168"/>
      <c r="WGK159" s="168"/>
      <c r="WGL159" s="168"/>
      <c r="WGM159" s="168"/>
      <c r="WGN159" s="168"/>
      <c r="WGO159" s="168"/>
      <c r="WGP159" s="168"/>
      <c r="WGQ159" s="168"/>
      <c r="WGR159" s="168"/>
      <c r="WGS159" s="168"/>
      <c r="WGT159" s="168"/>
      <c r="WGU159" s="168"/>
      <c r="WGV159" s="168"/>
      <c r="WGW159" s="168"/>
      <c r="WGX159" s="168"/>
      <c r="WGY159" s="168"/>
      <c r="WGZ159" s="168"/>
      <c r="WHA159" s="168"/>
      <c r="WHB159" s="168"/>
      <c r="WHC159" s="168"/>
      <c r="WHD159" s="168"/>
      <c r="WHE159" s="168"/>
      <c r="WHF159" s="168"/>
      <c r="WHG159" s="168"/>
      <c r="WHH159" s="168"/>
      <c r="WHI159" s="168"/>
      <c r="WHJ159" s="168"/>
      <c r="WHK159" s="168"/>
      <c r="WHL159" s="168"/>
      <c r="WHM159" s="168"/>
      <c r="WHN159" s="168"/>
      <c r="WHO159" s="168"/>
      <c r="WHP159" s="168"/>
      <c r="WHQ159" s="168"/>
      <c r="WHR159" s="168"/>
      <c r="WHS159" s="168"/>
      <c r="WHT159" s="168"/>
      <c r="WHU159" s="168"/>
      <c r="WHV159" s="168"/>
      <c r="WHW159" s="168"/>
      <c r="WHX159" s="168"/>
      <c r="WHY159" s="168"/>
      <c r="WHZ159" s="168"/>
      <c r="WIA159" s="168"/>
      <c r="WIB159" s="168"/>
      <c r="WIC159" s="168"/>
      <c r="WID159" s="168"/>
      <c r="WIE159" s="168"/>
      <c r="WIF159" s="168"/>
      <c r="WIG159" s="168"/>
      <c r="WIH159" s="168"/>
      <c r="WII159" s="168"/>
      <c r="WIJ159" s="168"/>
      <c r="WIK159" s="168"/>
      <c r="WIL159" s="168"/>
      <c r="WIM159" s="168"/>
      <c r="WIN159" s="168"/>
      <c r="WIO159" s="168"/>
      <c r="WIP159" s="168"/>
      <c r="WIQ159" s="168"/>
      <c r="WIR159" s="168"/>
      <c r="WIS159" s="168"/>
      <c r="WIT159" s="168"/>
      <c r="WIU159" s="168"/>
      <c r="WIV159" s="168"/>
      <c r="WIW159" s="168"/>
      <c r="WIX159" s="168"/>
      <c r="WIY159" s="168"/>
      <c r="WIZ159" s="168"/>
      <c r="WJA159" s="168"/>
      <c r="WJB159" s="168"/>
      <c r="WJC159" s="168"/>
      <c r="WJD159" s="168"/>
      <c r="WJE159" s="168"/>
      <c r="WJF159" s="168"/>
      <c r="WJG159" s="168"/>
      <c r="WJH159" s="168"/>
      <c r="WJI159" s="168"/>
      <c r="WJJ159" s="168"/>
      <c r="WJK159" s="168"/>
      <c r="WJL159" s="168"/>
      <c r="WJM159" s="168"/>
      <c r="WJN159" s="168"/>
      <c r="WJO159" s="168"/>
      <c r="WJP159" s="168"/>
      <c r="WJQ159" s="168"/>
      <c r="WJR159" s="168"/>
      <c r="WJS159" s="168"/>
      <c r="WJT159" s="168"/>
      <c r="WJU159" s="168"/>
      <c r="WJV159" s="168"/>
      <c r="WJW159" s="168"/>
      <c r="WJX159" s="168"/>
      <c r="WJY159" s="168"/>
      <c r="WJZ159" s="168"/>
      <c r="WKA159" s="168"/>
      <c r="WKB159" s="168"/>
      <c r="WKC159" s="168"/>
      <c r="WKD159" s="168"/>
      <c r="WKE159" s="168"/>
      <c r="WKF159" s="168"/>
      <c r="WKG159" s="168"/>
      <c r="WKH159" s="168"/>
      <c r="WKI159" s="168"/>
      <c r="WKJ159" s="168"/>
      <c r="WKK159" s="168"/>
      <c r="WKL159" s="168"/>
      <c r="WKM159" s="168"/>
      <c r="WKN159" s="168"/>
      <c r="WKO159" s="168"/>
      <c r="WKP159" s="168"/>
      <c r="WKQ159" s="168"/>
      <c r="WKR159" s="168"/>
      <c r="WKS159" s="168"/>
      <c r="WKT159" s="168"/>
      <c r="WKU159" s="168"/>
      <c r="WKV159" s="168"/>
      <c r="WKW159" s="168"/>
      <c r="WKX159" s="168"/>
      <c r="WKY159" s="168"/>
      <c r="WKZ159" s="168"/>
      <c r="WLA159" s="168"/>
      <c r="WLB159" s="168"/>
      <c r="WLC159" s="168"/>
      <c r="WLD159" s="168"/>
      <c r="WLE159" s="168"/>
      <c r="WLF159" s="168"/>
      <c r="WLG159" s="168"/>
      <c r="WLH159" s="168"/>
      <c r="WLI159" s="168"/>
      <c r="WLJ159" s="168"/>
      <c r="WLK159" s="168"/>
      <c r="WLL159" s="168"/>
      <c r="WLM159" s="168"/>
      <c r="WLN159" s="168"/>
      <c r="WLO159" s="168"/>
      <c r="WLP159" s="168"/>
      <c r="WLQ159" s="168"/>
      <c r="WLR159" s="168"/>
      <c r="WLS159" s="168"/>
      <c r="WLT159" s="168"/>
      <c r="WLU159" s="168"/>
      <c r="WLV159" s="168"/>
      <c r="WLW159" s="168"/>
      <c r="WLX159" s="168"/>
      <c r="WLY159" s="168"/>
      <c r="WLZ159" s="168"/>
      <c r="WMA159" s="168"/>
      <c r="WMB159" s="168"/>
      <c r="WMC159" s="168"/>
      <c r="WMD159" s="168"/>
      <c r="WME159" s="168"/>
      <c r="WMF159" s="168"/>
      <c r="WMG159" s="168"/>
      <c r="WMH159" s="168"/>
      <c r="WMI159" s="168"/>
      <c r="WMJ159" s="168"/>
      <c r="WMK159" s="168"/>
      <c r="WML159" s="168"/>
      <c r="WMM159" s="168"/>
      <c r="WMN159" s="168"/>
      <c r="WMO159" s="168"/>
      <c r="WMP159" s="168"/>
      <c r="WMQ159" s="168"/>
      <c r="WMR159" s="168"/>
      <c r="WMS159" s="168"/>
      <c r="WMT159" s="168"/>
      <c r="WMU159" s="168"/>
      <c r="WMV159" s="168"/>
      <c r="WMW159" s="168"/>
      <c r="WMX159" s="168"/>
      <c r="WMY159" s="168"/>
      <c r="WMZ159" s="168"/>
      <c r="WNA159" s="168"/>
      <c r="WNB159" s="168"/>
      <c r="WNC159" s="168"/>
      <c r="WND159" s="168"/>
      <c r="WNE159" s="168"/>
      <c r="WNF159" s="168"/>
      <c r="WNG159" s="168"/>
      <c r="WNH159" s="168"/>
      <c r="WNI159" s="168"/>
      <c r="WNJ159" s="168"/>
      <c r="WNK159" s="168"/>
      <c r="WNL159" s="168"/>
      <c r="WNM159" s="168"/>
      <c r="WNN159" s="168"/>
      <c r="WNO159" s="168"/>
      <c r="WNP159" s="168"/>
      <c r="WNQ159" s="168"/>
      <c r="WNR159" s="168"/>
      <c r="WNS159" s="168"/>
      <c r="WNT159" s="168"/>
      <c r="WNU159" s="168"/>
      <c r="WNV159" s="168"/>
      <c r="WNW159" s="168"/>
      <c r="WNX159" s="168"/>
      <c r="WNY159" s="168"/>
      <c r="WNZ159" s="168"/>
      <c r="WOA159" s="168"/>
      <c r="WOB159" s="168"/>
      <c r="WOC159" s="168"/>
      <c r="WOD159" s="168"/>
      <c r="WOE159" s="168"/>
      <c r="WOF159" s="168"/>
      <c r="WOG159" s="168"/>
      <c r="WOH159" s="168"/>
      <c r="WOI159" s="168"/>
      <c r="WOJ159" s="168"/>
      <c r="WOK159" s="168"/>
      <c r="WOL159" s="168"/>
      <c r="WOM159" s="168"/>
      <c r="WON159" s="168"/>
      <c r="WOO159" s="168"/>
      <c r="WOP159" s="168"/>
      <c r="WOQ159" s="168"/>
      <c r="WOR159" s="168"/>
      <c r="WOS159" s="168"/>
      <c r="WOT159" s="168"/>
      <c r="WOU159" s="168"/>
      <c r="WOV159" s="168"/>
      <c r="WOW159" s="168"/>
      <c r="WOX159" s="168"/>
      <c r="WOY159" s="168"/>
      <c r="WOZ159" s="168"/>
      <c r="WPA159" s="168"/>
      <c r="WPB159" s="168"/>
      <c r="WPC159" s="168"/>
      <c r="WPD159" s="168"/>
      <c r="WPE159" s="168"/>
      <c r="WPF159" s="168"/>
      <c r="WPG159" s="168"/>
      <c r="WPH159" s="168"/>
      <c r="WPI159" s="168"/>
      <c r="WPJ159" s="168"/>
      <c r="WPK159" s="168"/>
      <c r="WPL159" s="168"/>
      <c r="WPM159" s="168"/>
      <c r="WPN159" s="168"/>
      <c r="WPO159" s="168"/>
      <c r="WPP159" s="168"/>
      <c r="WPQ159" s="168"/>
      <c r="WPR159" s="168"/>
      <c r="WPS159" s="168"/>
      <c r="WPT159" s="168"/>
      <c r="WPU159" s="168"/>
      <c r="WPV159" s="168"/>
      <c r="WPW159" s="168"/>
      <c r="WPX159" s="168"/>
      <c r="WPY159" s="168"/>
      <c r="WPZ159" s="168"/>
      <c r="WQA159" s="168"/>
      <c r="WQB159" s="168"/>
      <c r="WQC159" s="168"/>
      <c r="WQD159" s="168"/>
      <c r="WQE159" s="168"/>
      <c r="WQF159" s="168"/>
      <c r="WQG159" s="168"/>
      <c r="WQH159" s="168"/>
      <c r="WQI159" s="168"/>
      <c r="WQJ159" s="168"/>
      <c r="WQK159" s="168"/>
      <c r="WQL159" s="168"/>
      <c r="WQM159" s="168"/>
      <c r="WQN159" s="168"/>
      <c r="WQO159" s="168"/>
      <c r="WQP159" s="168"/>
      <c r="WQQ159" s="168"/>
      <c r="WQR159" s="168"/>
      <c r="WQS159" s="168"/>
      <c r="WQT159" s="168"/>
      <c r="WQU159" s="168"/>
      <c r="WQV159" s="168"/>
      <c r="WQW159" s="168"/>
      <c r="WQX159" s="168"/>
      <c r="WQY159" s="168"/>
      <c r="WQZ159" s="168"/>
      <c r="WRA159" s="168"/>
      <c r="WRB159" s="168"/>
      <c r="WRC159" s="168"/>
      <c r="WRD159" s="168"/>
      <c r="WRE159" s="168"/>
      <c r="WRF159" s="168"/>
      <c r="WRG159" s="168"/>
      <c r="WRH159" s="168"/>
      <c r="WRI159" s="168"/>
      <c r="WRJ159" s="168"/>
      <c r="WRK159" s="168"/>
      <c r="WRL159" s="168"/>
      <c r="WRM159" s="168"/>
      <c r="WRN159" s="168"/>
      <c r="WRO159" s="168"/>
      <c r="WRP159" s="168"/>
      <c r="WRQ159" s="168"/>
      <c r="WRR159" s="168"/>
      <c r="WRS159" s="168"/>
      <c r="WRT159" s="168"/>
      <c r="WRU159" s="168"/>
      <c r="WRV159" s="168"/>
      <c r="WRW159" s="168"/>
      <c r="WRX159" s="168"/>
      <c r="WRY159" s="168"/>
      <c r="WRZ159" s="168"/>
      <c r="WSA159" s="168"/>
      <c r="WSB159" s="168"/>
      <c r="WSC159" s="168"/>
      <c r="WSD159" s="168"/>
      <c r="WSE159" s="168"/>
      <c r="WSF159" s="168"/>
      <c r="WSG159" s="168"/>
      <c r="WSH159" s="168"/>
      <c r="WSI159" s="168"/>
      <c r="WSJ159" s="168"/>
      <c r="WSK159" s="168"/>
      <c r="WSL159" s="168"/>
      <c r="WSM159" s="168"/>
      <c r="WSN159" s="168"/>
      <c r="WSO159" s="168"/>
      <c r="WSP159" s="168"/>
      <c r="WSQ159" s="168"/>
      <c r="WSR159" s="168"/>
      <c r="WSS159" s="168"/>
      <c r="WST159" s="168"/>
      <c r="WSU159" s="168"/>
      <c r="WSV159" s="168"/>
      <c r="WSW159" s="168"/>
      <c r="WSX159" s="168"/>
      <c r="WSY159" s="168"/>
      <c r="WSZ159" s="168"/>
      <c r="WTA159" s="168"/>
      <c r="WTB159" s="168"/>
      <c r="WTC159" s="168"/>
      <c r="WTD159" s="168"/>
      <c r="WTE159" s="168"/>
      <c r="WTF159" s="168"/>
      <c r="WTG159" s="168"/>
      <c r="WTH159" s="168"/>
      <c r="WTI159" s="168"/>
      <c r="WTJ159" s="168"/>
      <c r="WTK159" s="168"/>
      <c r="WTL159" s="168"/>
      <c r="WTM159" s="168"/>
      <c r="WTN159" s="168"/>
      <c r="WTO159" s="168"/>
      <c r="WTP159" s="168"/>
      <c r="WTQ159" s="168"/>
      <c r="WTR159" s="168"/>
      <c r="WTS159" s="168"/>
      <c r="WTT159" s="168"/>
      <c r="WTU159" s="168"/>
      <c r="WTV159" s="168"/>
      <c r="WTW159" s="168"/>
      <c r="WTX159" s="168"/>
      <c r="WTY159" s="168"/>
      <c r="WTZ159" s="168"/>
      <c r="WUA159" s="168"/>
      <c r="WUB159" s="168"/>
      <c r="WUC159" s="168"/>
      <c r="WUD159" s="168"/>
      <c r="WUE159" s="168"/>
      <c r="WUF159" s="168"/>
      <c r="WUG159" s="168"/>
      <c r="WUH159" s="168"/>
      <c r="WUI159" s="168"/>
      <c r="WUJ159" s="168"/>
      <c r="WUK159" s="168"/>
      <c r="WUL159" s="168"/>
      <c r="WUM159" s="168"/>
      <c r="WUN159" s="168"/>
      <c r="WUO159" s="168"/>
      <c r="WUP159" s="168"/>
      <c r="WUQ159" s="168"/>
      <c r="WUR159" s="168"/>
      <c r="WUS159" s="168"/>
      <c r="WUT159" s="168"/>
      <c r="WUU159" s="168"/>
      <c r="WUV159" s="168"/>
      <c r="WUW159" s="168"/>
      <c r="WUX159" s="168"/>
      <c r="WUY159" s="168"/>
      <c r="WUZ159" s="168"/>
      <c r="WVA159" s="168"/>
      <c r="WVB159" s="168"/>
      <c r="WVC159" s="168"/>
      <c r="WVD159" s="168"/>
      <c r="WVE159" s="168"/>
      <c r="WVF159" s="168"/>
      <c r="WVG159" s="168"/>
      <c r="WVH159" s="168"/>
      <c r="WVI159" s="168"/>
      <c r="WVJ159" s="168"/>
      <c r="WVK159" s="168"/>
      <c r="WVL159" s="168"/>
      <c r="WVM159" s="168"/>
      <c r="WVN159" s="168"/>
      <c r="WVO159" s="168"/>
      <c r="WVP159" s="168"/>
      <c r="WVQ159" s="168"/>
      <c r="WVR159" s="168"/>
      <c r="WVS159" s="168"/>
      <c r="WVT159" s="168"/>
      <c r="WVU159" s="168"/>
      <c r="WVV159" s="168"/>
      <c r="WVW159" s="168"/>
      <c r="WVX159" s="168"/>
      <c r="WVY159" s="168"/>
      <c r="WVZ159" s="168"/>
      <c r="WWA159" s="168"/>
      <c r="WWB159" s="168"/>
      <c r="WWC159" s="168"/>
      <c r="WWD159" s="168"/>
      <c r="WWE159" s="168"/>
      <c r="WWF159" s="168"/>
      <c r="WWG159" s="168"/>
      <c r="WWH159" s="168"/>
      <c r="WWI159" s="168"/>
      <c r="WWJ159" s="168"/>
      <c r="WWK159" s="168"/>
      <c r="WWL159" s="168"/>
      <c r="WWM159" s="168"/>
      <c r="WWN159" s="168"/>
      <c r="WWO159" s="168"/>
      <c r="WWP159" s="168"/>
      <c r="WWQ159" s="168"/>
      <c r="WWR159" s="168"/>
      <c r="WWS159" s="168"/>
      <c r="WWT159" s="168"/>
      <c r="WWU159" s="168"/>
      <c r="WWV159" s="168"/>
      <c r="WWW159" s="168"/>
      <c r="WWX159" s="168"/>
      <c r="WWY159" s="168"/>
      <c r="WWZ159" s="168"/>
      <c r="WXA159" s="168"/>
      <c r="WXB159" s="168"/>
      <c r="WXC159" s="168"/>
      <c r="WXD159" s="168"/>
      <c r="WXE159" s="168"/>
      <c r="WXF159" s="168"/>
      <c r="WXG159" s="168"/>
      <c r="WXH159" s="168"/>
      <c r="WXI159" s="168"/>
      <c r="WXJ159" s="168"/>
      <c r="WXK159" s="168"/>
      <c r="WXL159" s="168"/>
      <c r="WXM159" s="168"/>
      <c r="WXN159" s="168"/>
      <c r="WXO159" s="168"/>
      <c r="WXP159" s="168"/>
      <c r="WXQ159" s="168"/>
      <c r="WXR159" s="168"/>
      <c r="WXS159" s="168"/>
      <c r="WXT159" s="168"/>
      <c r="WXU159" s="168"/>
      <c r="WXV159" s="168"/>
      <c r="WXW159" s="168"/>
      <c r="WXX159" s="168"/>
      <c r="WXY159" s="168"/>
      <c r="WXZ159" s="168"/>
      <c r="WYA159" s="168"/>
      <c r="WYB159" s="168"/>
      <c r="WYC159" s="168"/>
      <c r="WYD159" s="168"/>
      <c r="WYE159" s="168"/>
      <c r="WYF159" s="168"/>
      <c r="WYG159" s="168"/>
      <c r="WYH159" s="168"/>
      <c r="WYI159" s="168"/>
      <c r="WYJ159" s="168"/>
      <c r="WYK159" s="168"/>
      <c r="WYL159" s="168"/>
      <c r="WYM159" s="168"/>
      <c r="WYN159" s="168"/>
      <c r="WYO159" s="168"/>
      <c r="WYP159" s="168"/>
      <c r="WYQ159" s="168"/>
      <c r="WYR159" s="168"/>
      <c r="WYS159" s="168"/>
      <c r="WYT159" s="168"/>
      <c r="WYU159" s="168"/>
      <c r="WYV159" s="168"/>
      <c r="WYW159" s="168"/>
      <c r="WYX159" s="168"/>
      <c r="WYY159" s="168"/>
      <c r="WYZ159" s="168"/>
      <c r="WZA159" s="168"/>
      <c r="WZB159" s="168"/>
      <c r="WZC159" s="168"/>
      <c r="WZD159" s="168"/>
      <c r="WZE159" s="168"/>
      <c r="WZF159" s="168"/>
      <c r="WZG159" s="168"/>
      <c r="WZH159" s="168"/>
      <c r="WZI159" s="168"/>
      <c r="WZJ159" s="168"/>
      <c r="WZK159" s="168"/>
      <c r="WZL159" s="168"/>
      <c r="WZM159" s="168"/>
      <c r="WZN159" s="168"/>
      <c r="WZO159" s="168"/>
      <c r="WZP159" s="168"/>
      <c r="WZQ159" s="168"/>
      <c r="WZR159" s="168"/>
      <c r="WZS159" s="168"/>
      <c r="WZT159" s="168"/>
      <c r="WZU159" s="168"/>
      <c r="WZV159" s="168"/>
      <c r="WZW159" s="168"/>
      <c r="WZX159" s="168"/>
      <c r="WZY159" s="168"/>
      <c r="WZZ159" s="168"/>
      <c r="XAA159" s="168"/>
      <c r="XAB159" s="168"/>
      <c r="XAC159" s="168"/>
      <c r="XAD159" s="168"/>
      <c r="XAE159" s="168"/>
      <c r="XAF159" s="168"/>
      <c r="XAG159" s="168"/>
      <c r="XAH159" s="168"/>
      <c r="XAI159" s="168"/>
      <c r="XAJ159" s="168"/>
      <c r="XAK159" s="168"/>
      <c r="XAL159" s="168"/>
      <c r="XAM159" s="168"/>
      <c r="XAN159" s="168"/>
      <c r="XAO159" s="168"/>
      <c r="XAP159" s="168"/>
      <c r="XAQ159" s="168"/>
      <c r="XAR159" s="168"/>
      <c r="XAS159" s="168"/>
      <c r="XAT159" s="168"/>
      <c r="XAU159" s="168"/>
      <c r="XAV159" s="168"/>
      <c r="XAW159" s="168"/>
      <c r="XAX159" s="168"/>
      <c r="XAY159" s="168"/>
      <c r="XAZ159" s="168"/>
      <c r="XBA159" s="168"/>
      <c r="XBB159" s="168"/>
      <c r="XBC159" s="168"/>
      <c r="XBD159" s="168"/>
      <c r="XBE159" s="168"/>
      <c r="XBF159" s="168"/>
      <c r="XBG159" s="168"/>
      <c r="XBH159" s="168"/>
      <c r="XBI159" s="168"/>
      <c r="XBJ159" s="168"/>
      <c r="XBK159" s="168"/>
      <c r="XBL159" s="168"/>
      <c r="XBM159" s="168"/>
      <c r="XBN159" s="168"/>
      <c r="XBO159" s="168"/>
      <c r="XBP159" s="168"/>
      <c r="XBQ159" s="168"/>
      <c r="XBR159" s="168"/>
      <c r="XBS159" s="168"/>
      <c r="XBT159" s="168"/>
      <c r="XBU159" s="168"/>
      <c r="XBV159" s="168"/>
      <c r="XBW159" s="168"/>
      <c r="XBX159" s="168"/>
      <c r="XBY159" s="168"/>
      <c r="XBZ159" s="168"/>
      <c r="XCA159" s="168"/>
      <c r="XCB159" s="168"/>
      <c r="XCC159" s="168"/>
      <c r="XCD159" s="168"/>
      <c r="XCE159" s="168"/>
      <c r="XCF159" s="168"/>
      <c r="XCG159" s="168"/>
      <c r="XCH159" s="168"/>
      <c r="XCI159" s="168"/>
      <c r="XCJ159" s="168"/>
      <c r="XCK159" s="168"/>
      <c r="XCL159" s="168"/>
      <c r="XCM159" s="168"/>
      <c r="XCN159" s="168"/>
      <c r="XCO159" s="168"/>
      <c r="XCP159" s="168"/>
      <c r="XCQ159" s="168"/>
      <c r="XCR159" s="168"/>
      <c r="XCS159" s="168"/>
      <c r="XCT159" s="168"/>
      <c r="XCU159" s="168"/>
      <c r="XCV159" s="168"/>
      <c r="XCW159" s="168"/>
      <c r="XCX159" s="168"/>
      <c r="XCY159" s="168"/>
      <c r="XCZ159" s="168"/>
      <c r="XDA159" s="168"/>
      <c r="XDB159" s="168"/>
      <c r="XDC159" s="168"/>
      <c r="XDD159" s="168"/>
      <c r="XDE159" s="168"/>
      <c r="XDF159" s="168"/>
      <c r="XDG159" s="168"/>
      <c r="XDH159" s="168"/>
      <c r="XDI159" s="168"/>
      <c r="XDJ159" s="168"/>
      <c r="XDK159" s="168"/>
      <c r="XDL159" s="168"/>
      <c r="XDM159" s="168"/>
      <c r="XDN159" s="168"/>
      <c r="XDO159" s="168"/>
      <c r="XDP159" s="168"/>
      <c r="XDQ159" s="168"/>
      <c r="XDR159" s="168"/>
      <c r="XDS159" s="168"/>
      <c r="XDT159" s="168"/>
      <c r="XDU159" s="168"/>
      <c r="XDV159" s="168"/>
      <c r="XDW159" s="168"/>
      <c r="XDX159" s="168"/>
      <c r="XDY159" s="168"/>
      <c r="XDZ159" s="168"/>
      <c r="XEA159" s="168"/>
      <c r="XEB159" s="168"/>
      <c r="XEC159" s="168"/>
      <c r="XED159" s="168"/>
      <c r="XEE159" s="168"/>
      <c r="XEF159" s="168"/>
    </row>
    <row r="160" spans="1:16360" s="79" customFormat="1" ht="44.25" customHeight="1" x14ac:dyDescent="0.3">
      <c r="A160" s="171">
        <v>614</v>
      </c>
      <c r="B160" s="171"/>
      <c r="C160" s="171"/>
      <c r="D160" s="171" t="s">
        <v>698</v>
      </c>
      <c r="E160" s="171" t="s">
        <v>699</v>
      </c>
      <c r="F160" s="171" t="s">
        <v>97</v>
      </c>
      <c r="G160" s="172"/>
      <c r="H160" s="172">
        <v>45692</v>
      </c>
      <c r="I160" s="171"/>
      <c r="J160" s="195"/>
      <c r="K160" s="236"/>
      <c r="L160" s="180">
        <f>Table3[[#This Row],[PoW]]*Table3[[#This Row],[ToV in 1.000]]</f>
        <v>0</v>
      </c>
      <c r="M160" s="171" t="s">
        <v>3958</v>
      </c>
      <c r="N160" s="171" t="s">
        <v>4152</v>
      </c>
      <c r="O160" s="168" t="s">
        <v>4008</v>
      </c>
      <c r="P160" s="168"/>
      <c r="Q160" s="168" t="s">
        <v>539</v>
      </c>
      <c r="R160" s="168"/>
      <c r="S160" s="168"/>
      <c r="T160" s="168" t="s">
        <v>700</v>
      </c>
      <c r="U160" s="168"/>
      <c r="V160" s="168"/>
      <c r="W160" s="168"/>
      <c r="X160" s="168"/>
      <c r="Y160" s="218"/>
      <c r="Z160" s="172"/>
      <c r="AA160" s="172"/>
      <c r="AB160" s="172"/>
      <c r="AC160" s="172"/>
      <c r="AD160" s="244"/>
      <c r="AE160" s="168"/>
      <c r="AF160" s="168"/>
      <c r="AG160" s="168"/>
      <c r="AH160" s="171"/>
      <c r="AI160" s="168"/>
      <c r="AJ160" s="168"/>
      <c r="AK160" s="168"/>
      <c r="AL160" s="245"/>
      <c r="AM160" s="245"/>
      <c r="AN160" s="245"/>
      <c r="AO160" s="245"/>
      <c r="AP160" s="245"/>
      <c r="AQ160" s="245"/>
      <c r="AR160" s="168"/>
      <c r="AS160" s="168"/>
      <c r="AT160" s="168"/>
      <c r="AU160" s="168"/>
      <c r="AV160" s="168"/>
      <c r="AW160" s="168"/>
      <c r="AX160" s="168"/>
      <c r="AY160" s="168"/>
      <c r="AZ160" s="168"/>
      <c r="BA160" s="168"/>
      <c r="BB160" s="168"/>
      <c r="BC160" s="168"/>
      <c r="BD160" s="168"/>
      <c r="BE160" s="168"/>
      <c r="BF160" s="168"/>
      <c r="BG160" s="168"/>
      <c r="BH160" s="168"/>
      <c r="BI160" s="168"/>
      <c r="BJ160" s="168"/>
      <c r="BK160" s="168"/>
      <c r="BL160" s="168"/>
      <c r="BM160" s="168"/>
      <c r="BN160" s="168"/>
      <c r="BO160" s="168"/>
      <c r="BP160" s="168"/>
      <c r="BQ160" s="168"/>
      <c r="BR160" s="168"/>
      <c r="BS160" s="168"/>
      <c r="BT160" s="168"/>
      <c r="BU160" s="168"/>
      <c r="BV160" s="168"/>
      <c r="BW160" s="168"/>
      <c r="BX160" s="168"/>
      <c r="BY160" s="168"/>
      <c r="BZ160" s="168"/>
      <c r="CA160" s="168"/>
      <c r="CB160" s="168"/>
      <c r="CC160" s="168"/>
      <c r="CD160" s="168"/>
      <c r="CE160" s="168"/>
      <c r="CF160" s="168"/>
      <c r="CG160" s="168"/>
      <c r="CH160" s="168"/>
      <c r="CI160" s="168"/>
      <c r="CJ160" s="168"/>
      <c r="CK160" s="168"/>
      <c r="CL160" s="168"/>
      <c r="CM160" s="168"/>
      <c r="CN160" s="168"/>
      <c r="CO160" s="168"/>
      <c r="CP160" s="168"/>
      <c r="CQ160" s="168"/>
      <c r="CR160" s="168"/>
      <c r="CS160" s="168"/>
      <c r="CT160" s="168"/>
      <c r="CU160" s="168"/>
      <c r="CV160" s="168"/>
      <c r="CW160" s="168"/>
      <c r="CX160" s="168"/>
      <c r="CY160" s="168"/>
      <c r="CZ160" s="168"/>
      <c r="DA160" s="168"/>
      <c r="DB160" s="168"/>
      <c r="DC160" s="168"/>
      <c r="DD160" s="168"/>
      <c r="DE160" s="168"/>
      <c r="DF160" s="168"/>
      <c r="DG160" s="168"/>
      <c r="DH160" s="168"/>
      <c r="DI160" s="168"/>
      <c r="DJ160" s="168"/>
      <c r="DK160" s="168"/>
      <c r="DL160" s="168"/>
      <c r="DM160" s="168"/>
      <c r="DN160" s="168"/>
      <c r="DO160" s="168"/>
      <c r="DP160" s="168"/>
      <c r="DQ160" s="168"/>
      <c r="DR160" s="168"/>
      <c r="DS160" s="168"/>
      <c r="DT160" s="168"/>
      <c r="DU160" s="168"/>
      <c r="DV160" s="168"/>
      <c r="DW160" s="168"/>
      <c r="DX160" s="168"/>
      <c r="DY160" s="168"/>
      <c r="DZ160" s="168"/>
      <c r="EA160" s="168"/>
      <c r="EB160" s="168"/>
      <c r="EC160" s="168"/>
      <c r="ED160" s="168"/>
      <c r="EE160" s="168"/>
      <c r="EF160" s="168"/>
      <c r="EG160" s="168"/>
      <c r="EH160" s="168"/>
      <c r="EI160" s="168"/>
      <c r="EJ160" s="168"/>
      <c r="EK160" s="168"/>
      <c r="EL160" s="168"/>
      <c r="EM160" s="168"/>
      <c r="EN160" s="168"/>
      <c r="EO160" s="168"/>
      <c r="EP160" s="168"/>
      <c r="EQ160" s="168"/>
      <c r="ER160" s="168"/>
      <c r="ES160" s="168"/>
      <c r="ET160" s="168"/>
      <c r="EU160" s="168"/>
      <c r="EV160" s="168"/>
      <c r="EW160" s="168"/>
      <c r="EX160" s="168"/>
      <c r="EY160" s="168"/>
      <c r="EZ160" s="168"/>
      <c r="FA160" s="168"/>
      <c r="FB160" s="168"/>
      <c r="FC160" s="168"/>
      <c r="FD160" s="168"/>
      <c r="FE160" s="168"/>
      <c r="FF160" s="168"/>
      <c r="FG160" s="168"/>
      <c r="FH160" s="168"/>
      <c r="FI160" s="168"/>
      <c r="FJ160" s="168"/>
      <c r="FK160" s="168"/>
      <c r="FL160" s="168"/>
      <c r="FM160" s="168"/>
      <c r="FN160" s="168"/>
      <c r="FO160" s="168"/>
      <c r="FP160" s="168"/>
      <c r="FQ160" s="168"/>
      <c r="FR160" s="168"/>
      <c r="FS160" s="168"/>
      <c r="FT160" s="168"/>
      <c r="FU160" s="168"/>
      <c r="FV160" s="168"/>
      <c r="FW160" s="168"/>
      <c r="FX160" s="168"/>
      <c r="FY160" s="168"/>
      <c r="FZ160" s="168"/>
      <c r="GA160" s="168"/>
      <c r="GB160" s="168"/>
      <c r="GC160" s="168"/>
      <c r="GD160" s="168"/>
      <c r="GE160" s="168"/>
      <c r="GF160" s="168"/>
      <c r="GG160" s="168"/>
      <c r="GH160" s="168"/>
      <c r="GI160" s="168"/>
      <c r="GJ160" s="168"/>
      <c r="GK160" s="168"/>
      <c r="GL160" s="168"/>
      <c r="GM160" s="168"/>
      <c r="GN160" s="168"/>
      <c r="GO160" s="168"/>
      <c r="GP160" s="168"/>
      <c r="GQ160" s="168"/>
      <c r="GR160" s="168"/>
      <c r="GS160" s="168"/>
      <c r="GT160" s="168"/>
      <c r="GU160" s="168"/>
      <c r="GV160" s="168"/>
      <c r="GW160" s="168"/>
      <c r="GX160" s="168"/>
      <c r="GY160" s="168"/>
      <c r="GZ160" s="168"/>
      <c r="HA160" s="168"/>
      <c r="HB160" s="168"/>
      <c r="HC160" s="168"/>
      <c r="HD160" s="168"/>
      <c r="HE160" s="168"/>
      <c r="HF160" s="168"/>
      <c r="HG160" s="168"/>
      <c r="HH160" s="168"/>
      <c r="HI160" s="168"/>
      <c r="HJ160" s="168"/>
      <c r="HK160" s="168"/>
      <c r="HL160" s="168"/>
      <c r="HM160" s="168"/>
      <c r="HN160" s="168"/>
      <c r="HO160" s="168"/>
      <c r="HP160" s="168"/>
      <c r="HQ160" s="168"/>
      <c r="HR160" s="168"/>
      <c r="HS160" s="168"/>
      <c r="HT160" s="168"/>
      <c r="HU160" s="168"/>
      <c r="HV160" s="168"/>
      <c r="HW160" s="168"/>
      <c r="HX160" s="168"/>
      <c r="HY160" s="168"/>
      <c r="HZ160" s="168"/>
      <c r="IA160" s="168"/>
      <c r="IB160" s="168"/>
      <c r="IC160" s="168"/>
      <c r="ID160" s="168"/>
      <c r="IE160" s="168"/>
      <c r="IF160" s="168"/>
      <c r="IG160" s="168"/>
      <c r="IH160" s="168"/>
      <c r="II160" s="168"/>
      <c r="IJ160" s="168"/>
      <c r="IK160" s="168"/>
      <c r="IL160" s="168"/>
      <c r="IM160" s="168"/>
      <c r="IN160" s="168"/>
      <c r="IO160" s="168"/>
      <c r="IP160" s="168"/>
      <c r="IQ160" s="168"/>
      <c r="IR160" s="168"/>
      <c r="IS160" s="168"/>
      <c r="IT160" s="168"/>
      <c r="IU160" s="168"/>
      <c r="IV160" s="168"/>
      <c r="IW160" s="168"/>
      <c r="IX160" s="168"/>
      <c r="IY160" s="168"/>
      <c r="IZ160" s="168"/>
      <c r="JA160" s="168"/>
      <c r="JB160" s="168"/>
      <c r="JC160" s="168"/>
      <c r="JD160" s="168"/>
      <c r="JE160" s="168"/>
      <c r="JF160" s="168"/>
      <c r="JG160" s="168"/>
      <c r="JH160" s="168"/>
      <c r="JI160" s="168"/>
      <c r="JJ160" s="168"/>
      <c r="JK160" s="168"/>
      <c r="JL160" s="168"/>
      <c r="JM160" s="168"/>
      <c r="JN160" s="168"/>
      <c r="JO160" s="168"/>
      <c r="JP160" s="168"/>
      <c r="JQ160" s="168"/>
      <c r="JR160" s="168"/>
      <c r="JS160" s="168"/>
      <c r="JT160" s="168"/>
      <c r="JU160" s="168"/>
      <c r="JV160" s="168"/>
      <c r="JW160" s="168"/>
      <c r="JX160" s="168"/>
      <c r="JY160" s="168"/>
      <c r="JZ160" s="168"/>
      <c r="KA160" s="168"/>
      <c r="KB160" s="168"/>
      <c r="KC160" s="168"/>
      <c r="KD160" s="168"/>
      <c r="KE160" s="168"/>
      <c r="KF160" s="168"/>
      <c r="KG160" s="168"/>
      <c r="KH160" s="168"/>
      <c r="KI160" s="168"/>
      <c r="KJ160" s="168"/>
      <c r="KK160" s="168"/>
      <c r="KL160" s="168"/>
      <c r="KM160" s="168"/>
      <c r="KN160" s="168"/>
      <c r="KO160" s="168"/>
      <c r="KP160" s="168"/>
      <c r="KQ160" s="168"/>
      <c r="KR160" s="168"/>
      <c r="KS160" s="168"/>
      <c r="KT160" s="168"/>
      <c r="KU160" s="168"/>
      <c r="KV160" s="168"/>
      <c r="KW160" s="168"/>
      <c r="KX160" s="168"/>
      <c r="KY160" s="168"/>
      <c r="KZ160" s="168"/>
      <c r="LA160" s="168"/>
      <c r="LB160" s="168"/>
      <c r="LC160" s="168"/>
      <c r="LD160" s="168"/>
      <c r="LE160" s="168"/>
      <c r="LF160" s="168"/>
      <c r="LG160" s="168"/>
      <c r="LH160" s="168"/>
      <c r="LI160" s="168"/>
      <c r="LJ160" s="168"/>
      <c r="LK160" s="168"/>
      <c r="LL160" s="168"/>
      <c r="LM160" s="168"/>
      <c r="LN160" s="168"/>
      <c r="LO160" s="168"/>
      <c r="LP160" s="168"/>
      <c r="LQ160" s="168"/>
      <c r="LR160" s="168"/>
      <c r="LS160" s="168"/>
      <c r="LT160" s="168"/>
      <c r="LU160" s="168"/>
      <c r="LV160" s="168"/>
      <c r="LW160" s="168"/>
      <c r="LX160" s="168"/>
      <c r="LY160" s="168"/>
      <c r="LZ160" s="168"/>
      <c r="MA160" s="168"/>
      <c r="MB160" s="168"/>
      <c r="MC160" s="168"/>
      <c r="MD160" s="168"/>
      <c r="ME160" s="168"/>
      <c r="MF160" s="168"/>
      <c r="MG160" s="168"/>
      <c r="MH160" s="168"/>
      <c r="MI160" s="168"/>
      <c r="MJ160" s="168"/>
      <c r="MK160" s="168"/>
      <c r="ML160" s="168"/>
      <c r="MM160" s="168"/>
      <c r="MN160" s="168"/>
      <c r="MO160" s="168"/>
      <c r="MP160" s="168"/>
      <c r="MQ160" s="168"/>
      <c r="MR160" s="168"/>
      <c r="MS160" s="168"/>
      <c r="MT160" s="168"/>
      <c r="MU160" s="168"/>
      <c r="MV160" s="168"/>
      <c r="MW160" s="168"/>
      <c r="MX160" s="168"/>
      <c r="MY160" s="168"/>
      <c r="MZ160" s="168"/>
      <c r="NA160" s="168"/>
      <c r="NB160" s="168"/>
      <c r="NC160" s="168"/>
      <c r="ND160" s="168"/>
      <c r="NE160" s="168"/>
      <c r="NF160" s="168"/>
      <c r="NG160" s="168"/>
      <c r="NH160" s="168"/>
      <c r="NI160" s="168"/>
      <c r="NJ160" s="168"/>
      <c r="NK160" s="168"/>
      <c r="NL160" s="168"/>
      <c r="NM160" s="168"/>
      <c r="NN160" s="168"/>
      <c r="NO160" s="168"/>
      <c r="NP160" s="168"/>
      <c r="NQ160" s="168"/>
      <c r="NR160" s="168"/>
      <c r="NS160" s="168"/>
      <c r="NT160" s="168"/>
      <c r="NU160" s="168"/>
      <c r="NV160" s="168"/>
      <c r="NW160" s="168"/>
      <c r="NX160" s="168"/>
      <c r="NY160" s="168"/>
      <c r="NZ160" s="168"/>
      <c r="OA160" s="168"/>
      <c r="OB160" s="168"/>
      <c r="OC160" s="168"/>
      <c r="OD160" s="168"/>
      <c r="OE160" s="168"/>
      <c r="OF160" s="168"/>
      <c r="OG160" s="168"/>
      <c r="OH160" s="168"/>
      <c r="OI160" s="168"/>
      <c r="OJ160" s="168"/>
      <c r="OK160" s="168"/>
      <c r="OL160" s="168"/>
      <c r="OM160" s="168"/>
      <c r="ON160" s="168"/>
      <c r="OO160" s="168"/>
      <c r="OP160" s="168"/>
      <c r="OQ160" s="168"/>
      <c r="OR160" s="168"/>
      <c r="OS160" s="168"/>
      <c r="OT160" s="168"/>
      <c r="OU160" s="168"/>
      <c r="OV160" s="168"/>
      <c r="OW160" s="168"/>
      <c r="OX160" s="168"/>
      <c r="OY160" s="168"/>
      <c r="OZ160" s="168"/>
      <c r="PA160" s="168"/>
      <c r="PB160" s="168"/>
      <c r="PC160" s="168"/>
      <c r="PD160" s="168"/>
      <c r="PE160" s="168"/>
      <c r="PF160" s="168"/>
      <c r="PG160" s="168"/>
      <c r="PH160" s="168"/>
      <c r="PI160" s="168"/>
      <c r="PJ160" s="168"/>
      <c r="PK160" s="168"/>
      <c r="PL160" s="168"/>
      <c r="PM160" s="168"/>
      <c r="PN160" s="168"/>
      <c r="PO160" s="168"/>
      <c r="PP160" s="168"/>
      <c r="PQ160" s="168"/>
      <c r="PR160" s="168"/>
      <c r="PS160" s="168"/>
      <c r="PT160" s="168"/>
      <c r="PU160" s="168"/>
      <c r="PV160" s="168"/>
      <c r="PW160" s="168"/>
      <c r="PX160" s="168"/>
      <c r="PY160" s="168"/>
      <c r="PZ160" s="168"/>
      <c r="QA160" s="168"/>
      <c r="QB160" s="168"/>
      <c r="QC160" s="168"/>
      <c r="QD160" s="168"/>
      <c r="QE160" s="168"/>
      <c r="QF160" s="168"/>
      <c r="QG160" s="168"/>
      <c r="QH160" s="168"/>
      <c r="QI160" s="168"/>
      <c r="QJ160" s="168"/>
      <c r="QK160" s="168"/>
      <c r="QL160" s="168"/>
      <c r="QM160" s="168"/>
      <c r="QN160" s="168"/>
      <c r="QO160" s="168"/>
      <c r="QP160" s="168"/>
      <c r="QQ160" s="168"/>
      <c r="QR160" s="168"/>
      <c r="QS160" s="168"/>
      <c r="QT160" s="168"/>
      <c r="QU160" s="168"/>
      <c r="QV160" s="168"/>
      <c r="QW160" s="168"/>
      <c r="QX160" s="168"/>
      <c r="QY160" s="168"/>
      <c r="QZ160" s="168"/>
      <c r="RA160" s="168"/>
      <c r="RB160" s="168"/>
      <c r="RC160" s="168"/>
      <c r="RD160" s="168"/>
      <c r="RE160" s="168"/>
      <c r="RF160" s="168"/>
      <c r="RG160" s="168"/>
      <c r="RH160" s="168"/>
      <c r="RI160" s="168"/>
      <c r="RJ160" s="168"/>
      <c r="RK160" s="168"/>
      <c r="RL160" s="168"/>
      <c r="RM160" s="168"/>
      <c r="RN160" s="168"/>
      <c r="RO160" s="168"/>
      <c r="RP160" s="168"/>
      <c r="RQ160" s="168"/>
      <c r="RR160" s="168"/>
      <c r="RS160" s="168"/>
      <c r="RT160" s="168"/>
      <c r="RU160" s="168"/>
      <c r="RV160" s="168"/>
      <c r="RW160" s="168"/>
      <c r="RX160" s="168"/>
      <c r="RY160" s="168"/>
      <c r="RZ160" s="168"/>
      <c r="SA160" s="168"/>
      <c r="SB160" s="168"/>
      <c r="SC160" s="168"/>
      <c r="SD160" s="168"/>
      <c r="SE160" s="168"/>
      <c r="SF160" s="168"/>
      <c r="SG160" s="168"/>
      <c r="SH160" s="168"/>
      <c r="SI160" s="168"/>
      <c r="SJ160" s="168"/>
      <c r="SK160" s="168"/>
      <c r="SL160" s="168"/>
      <c r="SM160" s="168"/>
      <c r="SN160" s="168"/>
      <c r="SO160" s="168"/>
      <c r="SP160" s="168"/>
      <c r="SQ160" s="168"/>
      <c r="SR160" s="168"/>
      <c r="SS160" s="168"/>
      <c r="ST160" s="168"/>
      <c r="SU160" s="168"/>
      <c r="SV160" s="168"/>
      <c r="SW160" s="168"/>
      <c r="SX160" s="168"/>
      <c r="SY160" s="168"/>
      <c r="SZ160" s="168"/>
      <c r="TA160" s="168"/>
      <c r="TB160" s="168"/>
      <c r="TC160" s="168"/>
      <c r="TD160" s="168"/>
      <c r="TE160" s="168"/>
      <c r="TF160" s="168"/>
      <c r="TG160" s="168"/>
      <c r="TH160" s="168"/>
      <c r="TI160" s="168"/>
      <c r="TJ160" s="168"/>
      <c r="TK160" s="168"/>
      <c r="TL160" s="168"/>
      <c r="TM160" s="168"/>
      <c r="TN160" s="168"/>
      <c r="TO160" s="168"/>
      <c r="TP160" s="168"/>
      <c r="TQ160" s="168"/>
      <c r="TR160" s="168"/>
      <c r="TS160" s="168"/>
      <c r="TT160" s="168"/>
      <c r="TU160" s="168"/>
      <c r="TV160" s="168"/>
      <c r="TW160" s="168"/>
      <c r="TX160" s="168"/>
      <c r="TY160" s="168"/>
      <c r="TZ160" s="168"/>
      <c r="UA160" s="168"/>
      <c r="UB160" s="168"/>
      <c r="UC160" s="168"/>
      <c r="UD160" s="168"/>
      <c r="UE160" s="168"/>
      <c r="UF160" s="168"/>
      <c r="UG160" s="168"/>
      <c r="UH160" s="168"/>
      <c r="UI160" s="168"/>
      <c r="UJ160" s="168"/>
      <c r="UK160" s="168"/>
      <c r="UL160" s="168"/>
      <c r="UM160" s="168"/>
      <c r="UN160" s="168"/>
      <c r="UO160" s="168"/>
      <c r="UP160" s="168"/>
      <c r="UQ160" s="168"/>
      <c r="UR160" s="168"/>
      <c r="US160" s="168"/>
      <c r="UT160" s="168"/>
      <c r="UU160" s="168"/>
      <c r="UV160" s="168"/>
      <c r="UW160" s="168"/>
      <c r="UX160" s="168"/>
      <c r="UY160" s="168"/>
      <c r="UZ160" s="168"/>
      <c r="VA160" s="168"/>
      <c r="VB160" s="168"/>
      <c r="VC160" s="168"/>
      <c r="VD160" s="168"/>
      <c r="VE160" s="168"/>
      <c r="VF160" s="168"/>
      <c r="VG160" s="168"/>
      <c r="VH160" s="168"/>
      <c r="VI160" s="168"/>
      <c r="VJ160" s="168"/>
      <c r="VK160" s="168"/>
      <c r="VL160" s="168"/>
      <c r="VM160" s="168"/>
      <c r="VN160" s="168"/>
      <c r="VO160" s="168"/>
      <c r="VP160" s="168"/>
      <c r="VQ160" s="168"/>
      <c r="VR160" s="168"/>
      <c r="VS160" s="168"/>
      <c r="VT160" s="168"/>
      <c r="VU160" s="168"/>
      <c r="VV160" s="168"/>
      <c r="VW160" s="168"/>
      <c r="VX160" s="168"/>
      <c r="VY160" s="168"/>
      <c r="VZ160" s="168"/>
      <c r="WA160" s="168"/>
      <c r="WB160" s="168"/>
      <c r="WC160" s="168"/>
      <c r="WD160" s="168"/>
      <c r="WE160" s="168"/>
      <c r="WF160" s="168"/>
      <c r="WG160" s="168"/>
      <c r="WH160" s="168"/>
      <c r="WI160" s="168"/>
      <c r="WJ160" s="168"/>
      <c r="WK160" s="168"/>
      <c r="WL160" s="168"/>
      <c r="WM160" s="168"/>
      <c r="WN160" s="168"/>
      <c r="WO160" s="168"/>
      <c r="WP160" s="168"/>
      <c r="WQ160" s="168"/>
      <c r="WR160" s="168"/>
      <c r="WS160" s="168"/>
      <c r="WT160" s="168"/>
      <c r="WU160" s="168"/>
      <c r="WV160" s="168"/>
      <c r="WW160" s="168"/>
      <c r="WX160" s="168"/>
      <c r="WY160" s="168"/>
      <c r="WZ160" s="168"/>
      <c r="XA160" s="168"/>
      <c r="XB160" s="168"/>
      <c r="XC160" s="168"/>
      <c r="XD160" s="168"/>
      <c r="XE160" s="168"/>
      <c r="XF160" s="168"/>
      <c r="XG160" s="168"/>
      <c r="XH160" s="168"/>
      <c r="XI160" s="168"/>
      <c r="XJ160" s="168"/>
      <c r="XK160" s="168"/>
      <c r="XL160" s="168"/>
      <c r="XM160" s="168"/>
      <c r="XN160" s="168"/>
      <c r="XO160" s="168"/>
      <c r="XP160" s="168"/>
      <c r="XQ160" s="168"/>
      <c r="XR160" s="168"/>
      <c r="XS160" s="168"/>
      <c r="XT160" s="168"/>
      <c r="XU160" s="168"/>
      <c r="XV160" s="168"/>
      <c r="XW160" s="168"/>
      <c r="XX160" s="168"/>
      <c r="XY160" s="168"/>
      <c r="XZ160" s="168"/>
      <c r="YA160" s="168"/>
      <c r="YB160" s="168"/>
      <c r="YC160" s="168"/>
      <c r="YD160" s="168"/>
      <c r="YE160" s="168"/>
      <c r="YF160" s="168"/>
      <c r="YG160" s="168"/>
      <c r="YH160" s="168"/>
      <c r="YI160" s="168"/>
      <c r="YJ160" s="168"/>
      <c r="YK160" s="168"/>
      <c r="YL160" s="168"/>
      <c r="YM160" s="168"/>
      <c r="YN160" s="168"/>
      <c r="YO160" s="168"/>
      <c r="YP160" s="168"/>
      <c r="YQ160" s="168"/>
      <c r="YR160" s="168"/>
      <c r="YS160" s="168"/>
      <c r="YT160" s="168"/>
      <c r="YU160" s="168"/>
      <c r="YV160" s="168"/>
      <c r="YW160" s="168"/>
      <c r="YX160" s="168"/>
      <c r="YY160" s="168"/>
      <c r="YZ160" s="168"/>
      <c r="ZA160" s="168"/>
      <c r="ZB160" s="168"/>
      <c r="ZC160" s="168"/>
      <c r="ZD160" s="168"/>
      <c r="ZE160" s="168"/>
      <c r="ZF160" s="168"/>
      <c r="ZG160" s="168"/>
      <c r="ZH160" s="168"/>
      <c r="ZI160" s="168"/>
      <c r="ZJ160" s="168"/>
      <c r="ZK160" s="168"/>
      <c r="ZL160" s="168"/>
      <c r="ZM160" s="168"/>
      <c r="ZN160" s="168"/>
      <c r="ZO160" s="168"/>
      <c r="ZP160" s="168"/>
      <c r="ZQ160" s="168"/>
      <c r="ZR160" s="168"/>
      <c r="ZS160" s="168"/>
      <c r="ZT160" s="168"/>
      <c r="ZU160" s="168"/>
      <c r="ZV160" s="168"/>
      <c r="ZW160" s="168"/>
      <c r="ZX160" s="168"/>
      <c r="ZY160" s="168"/>
      <c r="ZZ160" s="168"/>
      <c r="AAA160" s="168"/>
      <c r="AAB160" s="168"/>
      <c r="AAC160" s="168"/>
      <c r="AAD160" s="168"/>
      <c r="AAE160" s="168"/>
      <c r="AAF160" s="168"/>
      <c r="AAG160" s="168"/>
      <c r="AAH160" s="168"/>
      <c r="AAI160" s="168"/>
      <c r="AAJ160" s="168"/>
      <c r="AAK160" s="168"/>
      <c r="AAL160" s="168"/>
      <c r="AAM160" s="168"/>
      <c r="AAN160" s="168"/>
      <c r="AAO160" s="168"/>
      <c r="AAP160" s="168"/>
      <c r="AAQ160" s="168"/>
      <c r="AAR160" s="168"/>
      <c r="AAS160" s="168"/>
      <c r="AAT160" s="168"/>
      <c r="AAU160" s="168"/>
      <c r="AAV160" s="168"/>
      <c r="AAW160" s="168"/>
      <c r="AAX160" s="168"/>
      <c r="AAY160" s="168"/>
      <c r="AAZ160" s="168"/>
      <c r="ABA160" s="168"/>
      <c r="ABB160" s="168"/>
      <c r="ABC160" s="168"/>
      <c r="ABD160" s="168"/>
      <c r="ABE160" s="168"/>
      <c r="ABF160" s="168"/>
      <c r="ABG160" s="168"/>
      <c r="ABH160" s="168"/>
      <c r="ABI160" s="168"/>
      <c r="ABJ160" s="168"/>
      <c r="ABK160" s="168"/>
      <c r="ABL160" s="168"/>
      <c r="ABM160" s="168"/>
      <c r="ABN160" s="168"/>
      <c r="ABO160" s="168"/>
      <c r="ABP160" s="168"/>
      <c r="ABQ160" s="168"/>
      <c r="ABR160" s="168"/>
      <c r="ABS160" s="168"/>
      <c r="ABT160" s="168"/>
      <c r="ABU160" s="168"/>
      <c r="ABV160" s="168"/>
      <c r="ABW160" s="168"/>
      <c r="ABX160" s="168"/>
      <c r="ABY160" s="168"/>
      <c r="ABZ160" s="168"/>
      <c r="ACA160" s="168"/>
      <c r="ACB160" s="168"/>
      <c r="ACC160" s="168"/>
      <c r="ACD160" s="168"/>
      <c r="ACE160" s="168"/>
      <c r="ACF160" s="168"/>
      <c r="ACG160" s="168"/>
      <c r="ACH160" s="168"/>
      <c r="ACI160" s="168"/>
      <c r="ACJ160" s="168"/>
      <c r="ACK160" s="168"/>
      <c r="ACL160" s="168"/>
      <c r="ACM160" s="168"/>
      <c r="ACN160" s="168"/>
      <c r="ACO160" s="168"/>
      <c r="ACP160" s="168"/>
      <c r="ACQ160" s="168"/>
      <c r="ACR160" s="168"/>
      <c r="ACS160" s="168"/>
      <c r="ACT160" s="168"/>
      <c r="ACU160" s="168"/>
      <c r="ACV160" s="168"/>
      <c r="ACW160" s="168"/>
      <c r="ACX160" s="168"/>
      <c r="ACY160" s="168"/>
      <c r="ACZ160" s="168"/>
      <c r="ADA160" s="168"/>
      <c r="ADB160" s="168"/>
      <c r="ADC160" s="168"/>
      <c r="ADD160" s="168"/>
      <c r="ADE160" s="168"/>
      <c r="ADF160" s="168"/>
      <c r="ADG160" s="168"/>
      <c r="ADH160" s="168"/>
      <c r="ADI160" s="168"/>
      <c r="ADJ160" s="168"/>
      <c r="ADK160" s="168"/>
      <c r="ADL160" s="168"/>
      <c r="ADM160" s="168"/>
      <c r="ADN160" s="168"/>
      <c r="ADO160" s="168"/>
      <c r="ADP160" s="168"/>
      <c r="ADQ160" s="168"/>
      <c r="ADR160" s="168"/>
      <c r="ADS160" s="168"/>
      <c r="ADT160" s="168"/>
      <c r="ADU160" s="168"/>
      <c r="ADV160" s="168"/>
      <c r="ADW160" s="168"/>
      <c r="ADX160" s="168"/>
      <c r="ADY160" s="168"/>
      <c r="ADZ160" s="168"/>
      <c r="AEA160" s="168"/>
      <c r="AEB160" s="168"/>
      <c r="AEC160" s="168"/>
      <c r="AED160" s="168"/>
      <c r="AEE160" s="168"/>
      <c r="AEF160" s="168"/>
      <c r="AEG160" s="168"/>
      <c r="AEH160" s="168"/>
      <c r="AEI160" s="168"/>
      <c r="AEJ160" s="168"/>
      <c r="AEK160" s="168"/>
      <c r="AEL160" s="168"/>
      <c r="AEM160" s="168"/>
      <c r="AEN160" s="168"/>
      <c r="AEO160" s="168"/>
      <c r="AEP160" s="168"/>
      <c r="AEQ160" s="168"/>
      <c r="AER160" s="168"/>
      <c r="AES160" s="168"/>
      <c r="AET160" s="168"/>
      <c r="AEU160" s="168"/>
      <c r="AEV160" s="168"/>
      <c r="AEW160" s="168"/>
      <c r="AEX160" s="168"/>
      <c r="AEY160" s="168"/>
      <c r="AEZ160" s="168"/>
      <c r="AFA160" s="168"/>
      <c r="AFB160" s="168"/>
      <c r="AFC160" s="168"/>
      <c r="AFD160" s="168"/>
      <c r="AFE160" s="168"/>
      <c r="AFF160" s="168"/>
      <c r="AFG160" s="168"/>
      <c r="AFH160" s="168"/>
      <c r="AFI160" s="168"/>
      <c r="AFJ160" s="168"/>
      <c r="AFK160" s="168"/>
      <c r="AFL160" s="168"/>
      <c r="AFM160" s="168"/>
      <c r="AFN160" s="168"/>
      <c r="AFO160" s="168"/>
      <c r="AFP160" s="168"/>
      <c r="AFQ160" s="168"/>
      <c r="AFR160" s="168"/>
      <c r="AFS160" s="168"/>
      <c r="AFT160" s="168"/>
      <c r="AFU160" s="168"/>
      <c r="AFV160" s="168"/>
      <c r="AFW160" s="168"/>
      <c r="AFX160" s="168"/>
      <c r="AFY160" s="168"/>
      <c r="AFZ160" s="168"/>
      <c r="AGA160" s="168"/>
      <c r="AGB160" s="168"/>
      <c r="AGC160" s="168"/>
      <c r="AGD160" s="168"/>
      <c r="AGE160" s="168"/>
      <c r="AGF160" s="168"/>
      <c r="AGG160" s="168"/>
      <c r="AGH160" s="168"/>
      <c r="AGI160" s="168"/>
      <c r="AGJ160" s="168"/>
      <c r="AGK160" s="168"/>
      <c r="AGL160" s="168"/>
      <c r="AGM160" s="168"/>
      <c r="AGN160" s="168"/>
      <c r="AGO160" s="168"/>
      <c r="AGP160" s="168"/>
      <c r="AGQ160" s="168"/>
      <c r="AGR160" s="168"/>
      <c r="AGS160" s="168"/>
      <c r="AGT160" s="168"/>
      <c r="AGU160" s="168"/>
      <c r="AGV160" s="168"/>
      <c r="AGW160" s="168"/>
      <c r="AGX160" s="168"/>
      <c r="AGY160" s="168"/>
      <c r="AGZ160" s="168"/>
      <c r="AHA160" s="168"/>
      <c r="AHB160" s="168"/>
      <c r="AHC160" s="168"/>
      <c r="AHD160" s="168"/>
      <c r="AHE160" s="168"/>
      <c r="AHF160" s="168"/>
      <c r="AHG160" s="168"/>
      <c r="AHH160" s="168"/>
      <c r="AHI160" s="168"/>
      <c r="AHJ160" s="168"/>
      <c r="AHK160" s="168"/>
      <c r="AHL160" s="168"/>
      <c r="AHM160" s="168"/>
      <c r="AHN160" s="168"/>
      <c r="AHO160" s="168"/>
      <c r="AHP160" s="168"/>
      <c r="AHQ160" s="168"/>
      <c r="AHR160" s="168"/>
      <c r="AHS160" s="168"/>
      <c r="AHT160" s="168"/>
      <c r="AHU160" s="168"/>
      <c r="AHV160" s="168"/>
      <c r="AHW160" s="168"/>
      <c r="AHX160" s="168"/>
      <c r="AHY160" s="168"/>
      <c r="AHZ160" s="168"/>
      <c r="AIA160" s="168"/>
      <c r="AIB160" s="168"/>
      <c r="AIC160" s="168"/>
      <c r="AID160" s="168"/>
      <c r="AIE160" s="168"/>
      <c r="AIF160" s="168"/>
      <c r="AIG160" s="168"/>
      <c r="AIH160" s="168"/>
      <c r="AII160" s="168"/>
      <c r="AIJ160" s="168"/>
      <c r="AIK160" s="168"/>
      <c r="AIL160" s="168"/>
      <c r="AIM160" s="168"/>
      <c r="AIN160" s="168"/>
      <c r="AIO160" s="168"/>
      <c r="AIP160" s="168"/>
      <c r="AIQ160" s="168"/>
      <c r="AIR160" s="168"/>
      <c r="AIS160" s="168"/>
      <c r="AIT160" s="168"/>
      <c r="AIU160" s="168"/>
      <c r="AIV160" s="168"/>
      <c r="AIW160" s="168"/>
      <c r="AIX160" s="168"/>
      <c r="AIY160" s="168"/>
      <c r="AIZ160" s="168"/>
      <c r="AJA160" s="168"/>
      <c r="AJB160" s="168"/>
      <c r="AJC160" s="168"/>
      <c r="AJD160" s="168"/>
      <c r="AJE160" s="168"/>
      <c r="AJF160" s="168"/>
      <c r="AJG160" s="168"/>
      <c r="AJH160" s="168"/>
      <c r="AJI160" s="168"/>
      <c r="AJJ160" s="168"/>
      <c r="AJK160" s="168"/>
      <c r="AJL160" s="168"/>
      <c r="AJM160" s="168"/>
      <c r="AJN160" s="168"/>
      <c r="AJO160" s="168"/>
      <c r="AJP160" s="168"/>
      <c r="AJQ160" s="168"/>
      <c r="AJR160" s="168"/>
      <c r="AJS160" s="168"/>
      <c r="AJT160" s="168"/>
      <c r="AJU160" s="168"/>
      <c r="AJV160" s="168"/>
      <c r="AJW160" s="168"/>
      <c r="AJX160" s="168"/>
      <c r="AJY160" s="168"/>
      <c r="AJZ160" s="168"/>
      <c r="AKA160" s="168"/>
      <c r="AKB160" s="168"/>
      <c r="AKC160" s="168"/>
      <c r="AKD160" s="168"/>
      <c r="AKE160" s="168"/>
      <c r="AKF160" s="168"/>
      <c r="AKG160" s="168"/>
      <c r="AKH160" s="168"/>
      <c r="AKI160" s="168"/>
      <c r="AKJ160" s="168"/>
      <c r="AKK160" s="168"/>
      <c r="AKL160" s="168"/>
      <c r="AKM160" s="168"/>
      <c r="AKN160" s="168"/>
      <c r="AKO160" s="168"/>
      <c r="AKP160" s="168"/>
      <c r="AKQ160" s="168"/>
      <c r="AKR160" s="168"/>
      <c r="AKS160" s="168"/>
      <c r="AKT160" s="168"/>
      <c r="AKU160" s="168"/>
      <c r="AKV160" s="168"/>
      <c r="AKW160" s="168"/>
      <c r="AKX160" s="168"/>
      <c r="AKY160" s="168"/>
      <c r="AKZ160" s="168"/>
      <c r="ALA160" s="168"/>
      <c r="ALB160" s="168"/>
      <c r="ALC160" s="168"/>
      <c r="ALD160" s="168"/>
      <c r="ALE160" s="168"/>
      <c r="ALF160" s="168"/>
      <c r="ALG160" s="168"/>
      <c r="ALH160" s="168"/>
      <c r="ALI160" s="168"/>
      <c r="ALJ160" s="168"/>
      <c r="ALK160" s="168"/>
      <c r="ALL160" s="168"/>
      <c r="ALM160" s="168"/>
      <c r="ALN160" s="168"/>
      <c r="ALO160" s="168"/>
      <c r="ALP160" s="168"/>
      <c r="ALQ160" s="168"/>
      <c r="ALR160" s="168"/>
      <c r="ALS160" s="168"/>
      <c r="ALT160" s="168"/>
      <c r="ALU160" s="168"/>
      <c r="ALV160" s="168"/>
      <c r="ALW160" s="168"/>
      <c r="ALX160" s="168"/>
      <c r="ALY160" s="168"/>
      <c r="ALZ160" s="168"/>
      <c r="AMA160" s="168"/>
      <c r="AMB160" s="168"/>
      <c r="AMC160" s="168"/>
      <c r="AMD160" s="168"/>
      <c r="AME160" s="168"/>
      <c r="AMF160" s="168"/>
      <c r="AMG160" s="168"/>
      <c r="AMH160" s="168"/>
      <c r="AMI160" s="168"/>
      <c r="AMJ160" s="168"/>
      <c r="AMK160" s="168"/>
      <c r="AML160" s="168"/>
      <c r="AMM160" s="168"/>
      <c r="AMN160" s="168"/>
      <c r="AMO160" s="168"/>
      <c r="AMP160" s="168"/>
      <c r="AMQ160" s="168"/>
      <c r="AMR160" s="168"/>
      <c r="AMS160" s="168"/>
      <c r="AMT160" s="168"/>
      <c r="AMU160" s="168"/>
      <c r="AMV160" s="168"/>
      <c r="AMW160" s="168"/>
      <c r="AMX160" s="168"/>
      <c r="AMY160" s="168"/>
      <c r="AMZ160" s="168"/>
      <c r="ANA160" s="168"/>
      <c r="ANB160" s="168"/>
      <c r="ANC160" s="168"/>
      <c r="AND160" s="168"/>
      <c r="ANE160" s="168"/>
      <c r="ANF160" s="168"/>
      <c r="ANG160" s="168"/>
      <c r="ANH160" s="168"/>
      <c r="ANI160" s="168"/>
      <c r="ANJ160" s="168"/>
      <c r="ANK160" s="168"/>
      <c r="ANL160" s="168"/>
      <c r="ANM160" s="168"/>
      <c r="ANN160" s="168"/>
      <c r="ANO160" s="168"/>
      <c r="ANP160" s="168"/>
      <c r="ANQ160" s="168"/>
      <c r="ANR160" s="168"/>
      <c r="ANS160" s="168"/>
      <c r="ANT160" s="168"/>
      <c r="ANU160" s="168"/>
      <c r="ANV160" s="168"/>
      <c r="ANW160" s="168"/>
      <c r="ANX160" s="168"/>
      <c r="ANY160" s="168"/>
      <c r="ANZ160" s="168"/>
      <c r="AOA160" s="168"/>
      <c r="AOB160" s="168"/>
      <c r="AOC160" s="168"/>
      <c r="AOD160" s="168"/>
      <c r="AOE160" s="168"/>
      <c r="AOF160" s="168"/>
      <c r="AOG160" s="168"/>
      <c r="AOH160" s="168"/>
      <c r="AOI160" s="168"/>
      <c r="AOJ160" s="168"/>
      <c r="AOK160" s="168"/>
      <c r="AOL160" s="168"/>
      <c r="AOM160" s="168"/>
      <c r="AON160" s="168"/>
      <c r="AOO160" s="168"/>
      <c r="AOP160" s="168"/>
      <c r="AOQ160" s="168"/>
      <c r="AOR160" s="168"/>
      <c r="AOS160" s="168"/>
      <c r="AOT160" s="168"/>
      <c r="AOU160" s="168"/>
      <c r="AOV160" s="168"/>
      <c r="AOW160" s="168"/>
      <c r="AOX160" s="168"/>
      <c r="AOY160" s="168"/>
      <c r="AOZ160" s="168"/>
      <c r="APA160" s="168"/>
      <c r="APB160" s="168"/>
      <c r="APC160" s="168"/>
      <c r="APD160" s="168"/>
      <c r="APE160" s="168"/>
      <c r="APF160" s="168"/>
      <c r="APG160" s="168"/>
      <c r="APH160" s="168"/>
      <c r="API160" s="168"/>
      <c r="APJ160" s="168"/>
      <c r="APK160" s="168"/>
      <c r="APL160" s="168"/>
      <c r="APM160" s="168"/>
      <c r="APN160" s="168"/>
      <c r="APO160" s="168"/>
      <c r="APP160" s="168"/>
      <c r="APQ160" s="168"/>
      <c r="APR160" s="168"/>
      <c r="APS160" s="168"/>
      <c r="APT160" s="168"/>
      <c r="APU160" s="168"/>
      <c r="APV160" s="168"/>
      <c r="APW160" s="168"/>
      <c r="APX160" s="168"/>
      <c r="APY160" s="168"/>
      <c r="APZ160" s="168"/>
      <c r="AQA160" s="168"/>
      <c r="AQB160" s="168"/>
      <c r="AQC160" s="168"/>
      <c r="AQD160" s="168"/>
      <c r="AQE160" s="168"/>
      <c r="AQF160" s="168"/>
      <c r="AQG160" s="168"/>
      <c r="AQH160" s="168"/>
      <c r="AQI160" s="168"/>
      <c r="AQJ160" s="168"/>
      <c r="AQK160" s="168"/>
      <c r="AQL160" s="168"/>
      <c r="AQM160" s="168"/>
      <c r="AQN160" s="168"/>
      <c r="AQO160" s="168"/>
      <c r="AQP160" s="168"/>
      <c r="AQQ160" s="168"/>
      <c r="AQR160" s="168"/>
      <c r="AQS160" s="168"/>
      <c r="AQT160" s="168"/>
      <c r="AQU160" s="168"/>
      <c r="AQV160" s="168"/>
      <c r="AQW160" s="168"/>
      <c r="AQX160" s="168"/>
      <c r="AQY160" s="168"/>
      <c r="AQZ160" s="168"/>
      <c r="ARA160" s="168"/>
      <c r="ARB160" s="168"/>
      <c r="ARC160" s="168"/>
      <c r="ARD160" s="168"/>
      <c r="ARE160" s="168"/>
      <c r="ARF160" s="168"/>
      <c r="ARG160" s="168"/>
      <c r="ARH160" s="168"/>
      <c r="ARI160" s="168"/>
      <c r="ARJ160" s="168"/>
      <c r="ARK160" s="168"/>
      <c r="ARL160" s="168"/>
      <c r="ARM160" s="168"/>
      <c r="ARN160" s="168"/>
      <c r="ARO160" s="168"/>
      <c r="ARP160" s="168"/>
      <c r="ARQ160" s="168"/>
      <c r="ARR160" s="168"/>
      <c r="ARS160" s="168"/>
      <c r="ART160" s="168"/>
      <c r="ARU160" s="168"/>
      <c r="ARV160" s="168"/>
      <c r="ARW160" s="168"/>
      <c r="ARX160" s="168"/>
      <c r="ARY160" s="168"/>
      <c r="ARZ160" s="168"/>
      <c r="ASA160" s="168"/>
      <c r="ASB160" s="168"/>
      <c r="ASC160" s="168"/>
      <c r="ASD160" s="168"/>
      <c r="ASE160" s="168"/>
      <c r="ASF160" s="168"/>
      <c r="ASG160" s="168"/>
      <c r="ASH160" s="168"/>
      <c r="ASI160" s="168"/>
      <c r="ASJ160" s="168"/>
      <c r="ASK160" s="168"/>
      <c r="ASL160" s="168"/>
      <c r="ASM160" s="168"/>
      <c r="ASN160" s="168"/>
      <c r="ASO160" s="168"/>
      <c r="ASP160" s="168"/>
      <c r="ASQ160" s="168"/>
      <c r="ASR160" s="168"/>
      <c r="ASS160" s="168"/>
      <c r="AST160" s="168"/>
      <c r="ASU160" s="168"/>
      <c r="ASV160" s="168"/>
      <c r="ASW160" s="168"/>
      <c r="ASX160" s="168"/>
      <c r="ASY160" s="168"/>
      <c r="ASZ160" s="168"/>
      <c r="ATA160" s="168"/>
      <c r="ATB160" s="168"/>
      <c r="ATC160" s="168"/>
      <c r="ATD160" s="168"/>
      <c r="ATE160" s="168"/>
      <c r="ATF160" s="168"/>
      <c r="ATG160" s="168"/>
      <c r="ATH160" s="168"/>
      <c r="ATI160" s="168"/>
      <c r="ATJ160" s="168"/>
      <c r="ATK160" s="168"/>
      <c r="ATL160" s="168"/>
      <c r="ATM160" s="168"/>
      <c r="ATN160" s="168"/>
      <c r="ATO160" s="168"/>
      <c r="ATP160" s="168"/>
      <c r="ATQ160" s="168"/>
      <c r="ATR160" s="168"/>
      <c r="ATS160" s="168"/>
      <c r="ATT160" s="168"/>
      <c r="ATU160" s="168"/>
      <c r="ATV160" s="168"/>
      <c r="ATW160" s="168"/>
      <c r="ATX160" s="168"/>
      <c r="ATY160" s="168"/>
      <c r="ATZ160" s="168"/>
      <c r="AUA160" s="168"/>
      <c r="AUB160" s="168"/>
      <c r="AUC160" s="168"/>
      <c r="AUD160" s="168"/>
      <c r="AUE160" s="168"/>
      <c r="AUF160" s="168"/>
      <c r="AUG160" s="168"/>
      <c r="AUH160" s="168"/>
      <c r="AUI160" s="168"/>
      <c r="AUJ160" s="168"/>
      <c r="AUK160" s="168"/>
      <c r="AUL160" s="168"/>
      <c r="AUM160" s="168"/>
      <c r="AUN160" s="168"/>
      <c r="AUO160" s="168"/>
      <c r="AUP160" s="168"/>
      <c r="AUQ160" s="168"/>
      <c r="AUR160" s="168"/>
      <c r="AUS160" s="168"/>
      <c r="AUT160" s="168"/>
      <c r="AUU160" s="168"/>
      <c r="AUV160" s="168"/>
      <c r="AUW160" s="168"/>
      <c r="AUX160" s="168"/>
      <c r="AUY160" s="168"/>
      <c r="AUZ160" s="168"/>
      <c r="AVA160" s="168"/>
      <c r="AVB160" s="168"/>
      <c r="AVC160" s="168"/>
      <c r="AVD160" s="168"/>
      <c r="AVE160" s="168"/>
      <c r="AVF160" s="168"/>
      <c r="AVG160" s="168"/>
      <c r="AVH160" s="168"/>
      <c r="AVI160" s="168"/>
      <c r="AVJ160" s="168"/>
      <c r="AVK160" s="168"/>
      <c r="AVL160" s="168"/>
      <c r="AVM160" s="168"/>
      <c r="AVN160" s="168"/>
      <c r="AVO160" s="168"/>
      <c r="AVP160" s="168"/>
      <c r="AVQ160" s="168"/>
      <c r="AVR160" s="168"/>
      <c r="AVS160" s="168"/>
      <c r="AVT160" s="168"/>
      <c r="AVU160" s="168"/>
      <c r="AVV160" s="168"/>
      <c r="AVW160" s="168"/>
      <c r="AVX160" s="168"/>
      <c r="AVY160" s="168"/>
      <c r="AVZ160" s="168"/>
      <c r="AWA160" s="168"/>
      <c r="AWB160" s="168"/>
      <c r="AWC160" s="168"/>
      <c r="AWD160" s="168"/>
      <c r="AWE160" s="168"/>
      <c r="AWF160" s="168"/>
      <c r="AWG160" s="168"/>
      <c r="AWH160" s="168"/>
      <c r="AWI160" s="168"/>
      <c r="AWJ160" s="168"/>
      <c r="AWK160" s="168"/>
      <c r="AWL160" s="168"/>
      <c r="AWM160" s="168"/>
      <c r="AWN160" s="168"/>
      <c r="AWO160" s="168"/>
      <c r="AWP160" s="168"/>
      <c r="AWQ160" s="168"/>
      <c r="AWR160" s="168"/>
      <c r="AWS160" s="168"/>
      <c r="AWT160" s="168"/>
      <c r="AWU160" s="168"/>
      <c r="AWV160" s="168"/>
      <c r="AWW160" s="168"/>
      <c r="AWX160" s="168"/>
      <c r="AWY160" s="168"/>
      <c r="AWZ160" s="168"/>
      <c r="AXA160" s="168"/>
      <c r="AXB160" s="168"/>
      <c r="AXC160" s="168"/>
      <c r="AXD160" s="168"/>
      <c r="AXE160" s="168"/>
      <c r="AXF160" s="168"/>
      <c r="AXG160" s="168"/>
      <c r="AXH160" s="168"/>
      <c r="AXI160" s="168"/>
      <c r="AXJ160" s="168"/>
      <c r="AXK160" s="168"/>
      <c r="AXL160" s="168"/>
      <c r="AXM160" s="168"/>
      <c r="AXN160" s="168"/>
      <c r="AXO160" s="168"/>
      <c r="AXP160" s="168"/>
      <c r="AXQ160" s="168"/>
      <c r="AXR160" s="168"/>
      <c r="AXS160" s="168"/>
      <c r="AXT160" s="168"/>
      <c r="AXU160" s="168"/>
      <c r="AXV160" s="168"/>
      <c r="AXW160" s="168"/>
      <c r="AXX160" s="168"/>
      <c r="AXY160" s="168"/>
      <c r="AXZ160" s="168"/>
      <c r="AYA160" s="168"/>
      <c r="AYB160" s="168"/>
      <c r="AYC160" s="168"/>
      <c r="AYD160" s="168"/>
      <c r="AYE160" s="168"/>
      <c r="AYF160" s="168"/>
      <c r="AYG160" s="168"/>
      <c r="AYH160" s="168"/>
      <c r="AYI160" s="168"/>
      <c r="AYJ160" s="168"/>
      <c r="AYK160" s="168"/>
      <c r="AYL160" s="168"/>
      <c r="AYM160" s="168"/>
      <c r="AYN160" s="168"/>
      <c r="AYO160" s="168"/>
      <c r="AYP160" s="168"/>
      <c r="AYQ160" s="168"/>
      <c r="AYR160" s="168"/>
      <c r="AYS160" s="168"/>
      <c r="AYT160" s="168"/>
      <c r="AYU160" s="168"/>
      <c r="AYV160" s="168"/>
      <c r="AYW160" s="168"/>
      <c r="AYX160" s="168"/>
      <c r="AYY160" s="168"/>
      <c r="AYZ160" s="168"/>
      <c r="AZA160" s="168"/>
      <c r="AZB160" s="168"/>
      <c r="AZC160" s="168"/>
      <c r="AZD160" s="168"/>
      <c r="AZE160" s="168"/>
      <c r="AZF160" s="168"/>
      <c r="AZG160" s="168"/>
      <c r="AZH160" s="168"/>
      <c r="AZI160" s="168"/>
      <c r="AZJ160" s="168"/>
      <c r="AZK160" s="168"/>
      <c r="AZL160" s="168"/>
      <c r="AZM160" s="168"/>
      <c r="AZN160" s="168"/>
      <c r="AZO160" s="168"/>
      <c r="AZP160" s="168"/>
      <c r="AZQ160" s="168"/>
      <c r="AZR160" s="168"/>
      <c r="AZS160" s="168"/>
      <c r="AZT160" s="168"/>
      <c r="AZU160" s="168"/>
      <c r="AZV160" s="168"/>
      <c r="AZW160" s="168"/>
      <c r="AZX160" s="168"/>
      <c r="AZY160" s="168"/>
      <c r="AZZ160" s="168"/>
      <c r="BAA160" s="168"/>
      <c r="BAB160" s="168"/>
      <c r="BAC160" s="168"/>
      <c r="BAD160" s="168"/>
      <c r="BAE160" s="168"/>
      <c r="BAF160" s="168"/>
      <c r="BAG160" s="168"/>
      <c r="BAH160" s="168"/>
      <c r="BAI160" s="168"/>
      <c r="BAJ160" s="168"/>
      <c r="BAK160" s="168"/>
      <c r="BAL160" s="168"/>
      <c r="BAM160" s="168"/>
      <c r="BAN160" s="168"/>
      <c r="BAO160" s="168"/>
      <c r="BAP160" s="168"/>
      <c r="BAQ160" s="168"/>
      <c r="BAR160" s="168"/>
      <c r="BAS160" s="168"/>
      <c r="BAT160" s="168"/>
      <c r="BAU160" s="168"/>
      <c r="BAV160" s="168"/>
      <c r="BAW160" s="168"/>
      <c r="BAX160" s="168"/>
      <c r="BAY160" s="168"/>
      <c r="BAZ160" s="168"/>
      <c r="BBA160" s="168"/>
      <c r="BBB160" s="168"/>
      <c r="BBC160" s="168"/>
      <c r="BBD160" s="168"/>
      <c r="BBE160" s="168"/>
      <c r="BBF160" s="168"/>
      <c r="BBG160" s="168"/>
      <c r="BBH160" s="168"/>
      <c r="BBI160" s="168"/>
      <c r="BBJ160" s="168"/>
      <c r="BBK160" s="168"/>
      <c r="BBL160" s="168"/>
      <c r="BBM160" s="168"/>
      <c r="BBN160" s="168"/>
      <c r="BBO160" s="168"/>
      <c r="BBP160" s="168"/>
      <c r="BBQ160" s="168"/>
      <c r="BBR160" s="168"/>
      <c r="BBS160" s="168"/>
      <c r="BBT160" s="168"/>
      <c r="BBU160" s="168"/>
      <c r="BBV160" s="168"/>
      <c r="BBW160" s="168"/>
      <c r="BBX160" s="168"/>
      <c r="BBY160" s="168"/>
      <c r="BBZ160" s="168"/>
      <c r="BCA160" s="168"/>
      <c r="BCB160" s="168"/>
      <c r="BCC160" s="168"/>
      <c r="BCD160" s="168"/>
      <c r="BCE160" s="168"/>
      <c r="BCF160" s="168"/>
      <c r="BCG160" s="168"/>
      <c r="BCH160" s="168"/>
      <c r="BCI160" s="168"/>
      <c r="BCJ160" s="168"/>
      <c r="BCK160" s="168"/>
      <c r="BCL160" s="168"/>
      <c r="BCM160" s="168"/>
      <c r="BCN160" s="168"/>
      <c r="BCO160" s="168"/>
      <c r="BCP160" s="168"/>
      <c r="BCQ160" s="168"/>
      <c r="BCR160" s="168"/>
      <c r="BCS160" s="168"/>
      <c r="BCT160" s="168"/>
      <c r="BCU160" s="168"/>
      <c r="BCV160" s="168"/>
      <c r="BCW160" s="168"/>
      <c r="BCX160" s="168"/>
      <c r="BCY160" s="168"/>
      <c r="BCZ160" s="168"/>
      <c r="BDA160" s="168"/>
      <c r="BDB160" s="168"/>
      <c r="BDC160" s="168"/>
      <c r="BDD160" s="168"/>
      <c r="BDE160" s="168"/>
      <c r="BDF160" s="168"/>
      <c r="BDG160" s="168"/>
      <c r="BDH160" s="168"/>
      <c r="BDI160" s="168"/>
      <c r="BDJ160" s="168"/>
      <c r="BDK160" s="168"/>
      <c r="BDL160" s="168"/>
      <c r="BDM160" s="168"/>
      <c r="BDN160" s="168"/>
      <c r="BDO160" s="168"/>
      <c r="BDP160" s="168"/>
      <c r="BDQ160" s="168"/>
      <c r="BDR160" s="168"/>
      <c r="BDS160" s="168"/>
      <c r="BDT160" s="168"/>
      <c r="BDU160" s="168"/>
      <c r="BDV160" s="168"/>
      <c r="BDW160" s="168"/>
      <c r="BDX160" s="168"/>
      <c r="BDY160" s="168"/>
      <c r="BDZ160" s="168"/>
      <c r="BEA160" s="168"/>
      <c r="BEB160" s="168"/>
      <c r="BEC160" s="168"/>
      <c r="BED160" s="168"/>
      <c r="BEE160" s="168"/>
      <c r="BEF160" s="168"/>
      <c r="BEG160" s="168"/>
      <c r="BEH160" s="168"/>
      <c r="BEI160" s="168"/>
      <c r="BEJ160" s="168"/>
      <c r="BEK160" s="168"/>
      <c r="BEL160" s="168"/>
      <c r="BEM160" s="168"/>
      <c r="BEN160" s="168"/>
      <c r="BEO160" s="168"/>
      <c r="BEP160" s="168"/>
      <c r="BEQ160" s="168"/>
      <c r="BER160" s="168"/>
      <c r="BES160" s="168"/>
      <c r="BET160" s="168"/>
      <c r="BEU160" s="168"/>
      <c r="BEV160" s="168"/>
      <c r="BEW160" s="168"/>
      <c r="BEX160" s="168"/>
      <c r="BEY160" s="168"/>
      <c r="BEZ160" s="168"/>
      <c r="BFA160" s="168"/>
      <c r="BFB160" s="168"/>
      <c r="BFC160" s="168"/>
      <c r="BFD160" s="168"/>
      <c r="BFE160" s="168"/>
      <c r="BFF160" s="168"/>
      <c r="BFG160" s="168"/>
      <c r="BFH160" s="168"/>
      <c r="BFI160" s="168"/>
      <c r="BFJ160" s="168"/>
      <c r="BFK160" s="168"/>
      <c r="BFL160" s="168"/>
      <c r="BFM160" s="168"/>
      <c r="BFN160" s="168"/>
      <c r="BFO160" s="168"/>
      <c r="BFP160" s="168"/>
      <c r="BFQ160" s="168"/>
      <c r="BFR160" s="168"/>
      <c r="BFS160" s="168"/>
      <c r="BFT160" s="168"/>
      <c r="BFU160" s="168"/>
      <c r="BFV160" s="168"/>
      <c r="BFW160" s="168"/>
      <c r="BFX160" s="168"/>
      <c r="BFY160" s="168"/>
      <c r="BFZ160" s="168"/>
      <c r="BGA160" s="168"/>
      <c r="BGB160" s="168"/>
      <c r="BGC160" s="168"/>
      <c r="BGD160" s="168"/>
      <c r="BGE160" s="168"/>
      <c r="BGF160" s="168"/>
      <c r="BGG160" s="168"/>
      <c r="BGH160" s="168"/>
      <c r="BGI160" s="168"/>
      <c r="BGJ160" s="168"/>
      <c r="BGK160" s="168"/>
      <c r="BGL160" s="168"/>
      <c r="BGM160" s="168"/>
      <c r="BGN160" s="168"/>
      <c r="BGO160" s="168"/>
      <c r="BGP160" s="168"/>
      <c r="BGQ160" s="168"/>
      <c r="BGR160" s="168"/>
      <c r="BGS160" s="168"/>
      <c r="BGT160" s="168"/>
      <c r="BGU160" s="168"/>
      <c r="BGV160" s="168"/>
      <c r="BGW160" s="168"/>
      <c r="BGX160" s="168"/>
      <c r="BGY160" s="168"/>
      <c r="BGZ160" s="168"/>
      <c r="BHA160" s="168"/>
      <c r="BHB160" s="168"/>
      <c r="BHC160" s="168"/>
      <c r="BHD160" s="168"/>
      <c r="BHE160" s="168"/>
      <c r="BHF160" s="168"/>
      <c r="BHG160" s="168"/>
      <c r="BHH160" s="168"/>
      <c r="BHI160" s="168"/>
      <c r="BHJ160" s="168"/>
      <c r="BHK160" s="168"/>
      <c r="BHL160" s="168"/>
      <c r="BHM160" s="168"/>
      <c r="BHN160" s="168"/>
      <c r="BHO160" s="168"/>
      <c r="BHP160" s="168"/>
      <c r="BHQ160" s="168"/>
      <c r="BHR160" s="168"/>
      <c r="BHS160" s="168"/>
      <c r="BHT160" s="168"/>
      <c r="BHU160" s="168"/>
      <c r="BHV160" s="168"/>
      <c r="BHW160" s="168"/>
      <c r="BHX160" s="168"/>
      <c r="BHY160" s="168"/>
      <c r="BHZ160" s="168"/>
      <c r="BIA160" s="168"/>
      <c r="BIB160" s="168"/>
      <c r="BIC160" s="168"/>
      <c r="BID160" s="168"/>
      <c r="BIE160" s="168"/>
      <c r="BIF160" s="168"/>
      <c r="BIG160" s="168"/>
      <c r="BIH160" s="168"/>
      <c r="BII160" s="168"/>
      <c r="BIJ160" s="168"/>
      <c r="BIK160" s="168"/>
      <c r="BIL160" s="168"/>
      <c r="BIM160" s="168"/>
      <c r="BIN160" s="168"/>
      <c r="BIO160" s="168"/>
      <c r="BIP160" s="168"/>
      <c r="BIQ160" s="168"/>
      <c r="BIR160" s="168"/>
      <c r="BIS160" s="168"/>
      <c r="BIT160" s="168"/>
      <c r="BIU160" s="168"/>
      <c r="BIV160" s="168"/>
      <c r="BIW160" s="168"/>
      <c r="BIX160" s="168"/>
      <c r="BIY160" s="168"/>
      <c r="BIZ160" s="168"/>
      <c r="BJA160" s="168"/>
      <c r="BJB160" s="168"/>
      <c r="BJC160" s="168"/>
      <c r="BJD160" s="168"/>
      <c r="BJE160" s="168"/>
      <c r="BJF160" s="168"/>
      <c r="BJG160" s="168"/>
      <c r="BJH160" s="168"/>
      <c r="BJI160" s="168"/>
      <c r="BJJ160" s="168"/>
      <c r="BJK160" s="168"/>
      <c r="BJL160" s="168"/>
      <c r="BJM160" s="168"/>
      <c r="BJN160" s="168"/>
      <c r="BJO160" s="168"/>
      <c r="BJP160" s="168"/>
      <c r="BJQ160" s="168"/>
      <c r="BJR160" s="168"/>
      <c r="BJS160" s="168"/>
      <c r="BJT160" s="168"/>
      <c r="BJU160" s="168"/>
      <c r="BJV160" s="168"/>
      <c r="BJW160" s="168"/>
      <c r="BJX160" s="168"/>
      <c r="BJY160" s="168"/>
      <c r="BJZ160" s="168"/>
      <c r="BKA160" s="168"/>
      <c r="BKB160" s="168"/>
      <c r="BKC160" s="168"/>
      <c r="BKD160" s="168"/>
      <c r="BKE160" s="168"/>
      <c r="BKF160" s="168"/>
      <c r="BKG160" s="168"/>
      <c r="BKH160" s="168"/>
      <c r="BKI160" s="168"/>
      <c r="BKJ160" s="168"/>
      <c r="BKK160" s="168"/>
      <c r="BKL160" s="168"/>
      <c r="BKM160" s="168"/>
      <c r="BKN160" s="168"/>
      <c r="BKO160" s="168"/>
      <c r="BKP160" s="168"/>
      <c r="BKQ160" s="168"/>
      <c r="BKR160" s="168"/>
      <c r="BKS160" s="168"/>
      <c r="BKT160" s="168"/>
      <c r="BKU160" s="168"/>
      <c r="BKV160" s="168"/>
      <c r="BKW160" s="168"/>
      <c r="BKX160" s="168"/>
      <c r="BKY160" s="168"/>
      <c r="BKZ160" s="168"/>
      <c r="BLA160" s="168"/>
      <c r="BLB160" s="168"/>
      <c r="BLC160" s="168"/>
      <c r="BLD160" s="168"/>
      <c r="BLE160" s="168"/>
      <c r="BLF160" s="168"/>
      <c r="BLG160" s="168"/>
      <c r="BLH160" s="168"/>
      <c r="BLI160" s="168"/>
      <c r="BLJ160" s="168"/>
      <c r="BLK160" s="168"/>
      <c r="BLL160" s="168"/>
      <c r="BLM160" s="168"/>
      <c r="BLN160" s="168"/>
      <c r="BLO160" s="168"/>
      <c r="BLP160" s="168"/>
      <c r="BLQ160" s="168"/>
      <c r="BLR160" s="168"/>
      <c r="BLS160" s="168"/>
      <c r="BLT160" s="168"/>
      <c r="BLU160" s="168"/>
      <c r="BLV160" s="168"/>
      <c r="BLW160" s="168"/>
      <c r="BLX160" s="168"/>
      <c r="BLY160" s="168"/>
      <c r="BLZ160" s="168"/>
      <c r="BMA160" s="168"/>
      <c r="BMB160" s="168"/>
      <c r="BMC160" s="168"/>
      <c r="BMD160" s="168"/>
      <c r="BME160" s="168"/>
      <c r="BMF160" s="168"/>
      <c r="BMG160" s="168"/>
      <c r="BMH160" s="168"/>
      <c r="BMI160" s="168"/>
      <c r="BMJ160" s="168"/>
      <c r="BMK160" s="168"/>
      <c r="BML160" s="168"/>
      <c r="BMM160" s="168"/>
      <c r="BMN160" s="168"/>
      <c r="BMO160" s="168"/>
      <c r="BMP160" s="168"/>
      <c r="BMQ160" s="168"/>
      <c r="BMR160" s="168"/>
      <c r="BMS160" s="168"/>
      <c r="BMT160" s="168"/>
      <c r="BMU160" s="168"/>
      <c r="BMV160" s="168"/>
      <c r="BMW160" s="168"/>
      <c r="BMX160" s="168"/>
      <c r="BMY160" s="168"/>
      <c r="BMZ160" s="168"/>
      <c r="BNA160" s="168"/>
      <c r="BNB160" s="168"/>
      <c r="BNC160" s="168"/>
      <c r="BND160" s="168"/>
      <c r="BNE160" s="168"/>
      <c r="BNF160" s="168"/>
      <c r="BNG160" s="168"/>
      <c r="BNH160" s="168"/>
      <c r="BNI160" s="168"/>
      <c r="BNJ160" s="168"/>
      <c r="BNK160" s="168"/>
      <c r="BNL160" s="168"/>
      <c r="BNM160" s="168"/>
      <c r="BNN160" s="168"/>
      <c r="BNO160" s="168"/>
      <c r="BNP160" s="168"/>
      <c r="BNQ160" s="168"/>
      <c r="BNR160" s="168"/>
      <c r="BNS160" s="168"/>
      <c r="BNT160" s="168"/>
      <c r="BNU160" s="168"/>
      <c r="BNV160" s="168"/>
      <c r="BNW160" s="168"/>
      <c r="BNX160" s="168"/>
      <c r="BNY160" s="168"/>
      <c r="BNZ160" s="168"/>
      <c r="BOA160" s="168"/>
      <c r="BOB160" s="168"/>
      <c r="BOC160" s="168"/>
      <c r="BOD160" s="168"/>
      <c r="BOE160" s="168"/>
      <c r="BOF160" s="168"/>
      <c r="BOG160" s="168"/>
      <c r="BOH160" s="168"/>
      <c r="BOI160" s="168"/>
      <c r="BOJ160" s="168"/>
      <c r="BOK160" s="168"/>
      <c r="BOL160" s="168"/>
      <c r="BOM160" s="168"/>
      <c r="BON160" s="168"/>
      <c r="BOO160" s="168"/>
      <c r="BOP160" s="168"/>
      <c r="BOQ160" s="168"/>
      <c r="BOR160" s="168"/>
      <c r="BOS160" s="168"/>
      <c r="BOT160" s="168"/>
      <c r="BOU160" s="168"/>
      <c r="BOV160" s="168"/>
      <c r="BOW160" s="168"/>
      <c r="BOX160" s="168"/>
      <c r="BOY160" s="168"/>
      <c r="BOZ160" s="168"/>
      <c r="BPA160" s="168"/>
      <c r="BPB160" s="168"/>
      <c r="BPC160" s="168"/>
      <c r="BPD160" s="168"/>
      <c r="BPE160" s="168"/>
      <c r="BPF160" s="168"/>
      <c r="BPG160" s="168"/>
      <c r="BPH160" s="168"/>
      <c r="BPI160" s="168"/>
      <c r="BPJ160" s="168"/>
      <c r="BPK160" s="168"/>
      <c r="BPL160" s="168"/>
      <c r="BPM160" s="168"/>
      <c r="BPN160" s="168"/>
      <c r="BPO160" s="168"/>
      <c r="BPP160" s="168"/>
      <c r="BPQ160" s="168"/>
      <c r="BPR160" s="168"/>
      <c r="BPS160" s="168"/>
      <c r="BPT160" s="168"/>
      <c r="BPU160" s="168"/>
      <c r="BPV160" s="168"/>
      <c r="BPW160" s="168"/>
      <c r="BPX160" s="168"/>
      <c r="BPY160" s="168"/>
      <c r="BPZ160" s="168"/>
      <c r="BQA160" s="168"/>
      <c r="BQB160" s="168"/>
      <c r="BQC160" s="168"/>
      <c r="BQD160" s="168"/>
      <c r="BQE160" s="168"/>
      <c r="BQF160" s="168"/>
      <c r="BQG160" s="168"/>
      <c r="BQH160" s="168"/>
      <c r="BQI160" s="168"/>
      <c r="BQJ160" s="168"/>
      <c r="BQK160" s="168"/>
      <c r="BQL160" s="168"/>
      <c r="BQM160" s="168"/>
      <c r="BQN160" s="168"/>
      <c r="BQO160" s="168"/>
      <c r="BQP160" s="168"/>
      <c r="BQQ160" s="168"/>
      <c r="BQR160" s="168"/>
      <c r="BQS160" s="168"/>
      <c r="BQT160" s="168"/>
      <c r="BQU160" s="168"/>
      <c r="BQV160" s="168"/>
      <c r="BQW160" s="168"/>
      <c r="BQX160" s="168"/>
      <c r="BQY160" s="168"/>
      <c r="BQZ160" s="168"/>
      <c r="BRA160" s="168"/>
      <c r="BRB160" s="168"/>
      <c r="BRC160" s="168"/>
      <c r="BRD160" s="168"/>
      <c r="BRE160" s="168"/>
      <c r="BRF160" s="168"/>
      <c r="BRG160" s="168"/>
      <c r="BRH160" s="168"/>
      <c r="BRI160" s="168"/>
      <c r="BRJ160" s="168"/>
      <c r="BRK160" s="168"/>
      <c r="BRL160" s="168"/>
      <c r="BRM160" s="168"/>
      <c r="BRN160" s="168"/>
      <c r="BRO160" s="168"/>
      <c r="BRP160" s="168"/>
      <c r="BRQ160" s="168"/>
      <c r="BRR160" s="168"/>
      <c r="BRS160" s="168"/>
      <c r="BRT160" s="168"/>
      <c r="BRU160" s="168"/>
      <c r="BRV160" s="168"/>
      <c r="BRW160" s="168"/>
      <c r="BRX160" s="168"/>
      <c r="BRY160" s="168"/>
      <c r="BRZ160" s="168"/>
      <c r="BSA160" s="168"/>
      <c r="BSB160" s="168"/>
      <c r="BSC160" s="168"/>
      <c r="BSD160" s="168"/>
      <c r="BSE160" s="168"/>
      <c r="BSF160" s="168"/>
      <c r="BSG160" s="168"/>
      <c r="BSH160" s="168"/>
      <c r="BSI160" s="168"/>
      <c r="BSJ160" s="168"/>
      <c r="BSK160" s="168"/>
      <c r="BSL160" s="168"/>
      <c r="BSM160" s="168"/>
      <c r="BSN160" s="168"/>
      <c r="BSO160" s="168"/>
      <c r="BSP160" s="168"/>
      <c r="BSQ160" s="168"/>
      <c r="BSR160" s="168"/>
      <c r="BSS160" s="168"/>
      <c r="BST160" s="168"/>
      <c r="BSU160" s="168"/>
      <c r="BSV160" s="168"/>
      <c r="BSW160" s="168"/>
      <c r="BSX160" s="168"/>
      <c r="BSY160" s="168"/>
      <c r="BSZ160" s="168"/>
      <c r="BTA160" s="168"/>
      <c r="BTB160" s="168"/>
      <c r="BTC160" s="168"/>
      <c r="BTD160" s="168"/>
      <c r="BTE160" s="168"/>
      <c r="BTF160" s="168"/>
      <c r="BTG160" s="168"/>
      <c r="BTH160" s="168"/>
      <c r="BTI160" s="168"/>
      <c r="BTJ160" s="168"/>
      <c r="BTK160" s="168"/>
      <c r="BTL160" s="168"/>
      <c r="BTM160" s="168"/>
      <c r="BTN160" s="168"/>
      <c r="BTO160" s="168"/>
      <c r="BTP160" s="168"/>
      <c r="BTQ160" s="168"/>
      <c r="BTR160" s="168"/>
      <c r="BTS160" s="168"/>
      <c r="BTT160" s="168"/>
      <c r="BTU160" s="168"/>
      <c r="BTV160" s="168"/>
      <c r="BTW160" s="168"/>
      <c r="BTX160" s="168"/>
      <c r="BTY160" s="168"/>
      <c r="BTZ160" s="168"/>
      <c r="BUA160" s="168"/>
      <c r="BUB160" s="168"/>
      <c r="BUC160" s="168"/>
      <c r="BUD160" s="168"/>
      <c r="BUE160" s="168"/>
      <c r="BUF160" s="168"/>
      <c r="BUG160" s="168"/>
      <c r="BUH160" s="168"/>
      <c r="BUI160" s="168"/>
      <c r="BUJ160" s="168"/>
      <c r="BUK160" s="168"/>
      <c r="BUL160" s="168"/>
      <c r="BUM160" s="168"/>
      <c r="BUN160" s="168"/>
      <c r="BUO160" s="168"/>
      <c r="BUP160" s="168"/>
      <c r="BUQ160" s="168"/>
      <c r="BUR160" s="168"/>
      <c r="BUS160" s="168"/>
      <c r="BUT160" s="168"/>
      <c r="BUU160" s="168"/>
      <c r="BUV160" s="168"/>
      <c r="BUW160" s="168"/>
      <c r="BUX160" s="168"/>
      <c r="BUY160" s="168"/>
      <c r="BUZ160" s="168"/>
      <c r="BVA160" s="168"/>
      <c r="BVB160" s="168"/>
      <c r="BVC160" s="168"/>
      <c r="BVD160" s="168"/>
      <c r="BVE160" s="168"/>
      <c r="BVF160" s="168"/>
      <c r="BVG160" s="168"/>
      <c r="BVH160" s="168"/>
      <c r="BVI160" s="168"/>
      <c r="BVJ160" s="168"/>
      <c r="BVK160" s="168"/>
      <c r="BVL160" s="168"/>
      <c r="BVM160" s="168"/>
      <c r="BVN160" s="168"/>
      <c r="BVO160" s="168"/>
      <c r="BVP160" s="168"/>
      <c r="BVQ160" s="168"/>
      <c r="BVR160" s="168"/>
      <c r="BVS160" s="168"/>
      <c r="BVT160" s="168"/>
      <c r="BVU160" s="168"/>
      <c r="BVV160" s="168"/>
      <c r="BVW160" s="168"/>
      <c r="BVX160" s="168"/>
      <c r="BVY160" s="168"/>
      <c r="BVZ160" s="168"/>
      <c r="BWA160" s="168"/>
      <c r="BWB160" s="168"/>
      <c r="BWC160" s="168"/>
      <c r="BWD160" s="168"/>
      <c r="BWE160" s="168"/>
      <c r="BWF160" s="168"/>
      <c r="BWG160" s="168"/>
      <c r="BWH160" s="168"/>
      <c r="BWI160" s="168"/>
      <c r="BWJ160" s="168"/>
      <c r="BWK160" s="168"/>
      <c r="BWL160" s="168"/>
      <c r="BWM160" s="168"/>
      <c r="BWN160" s="168"/>
      <c r="BWO160" s="168"/>
      <c r="BWP160" s="168"/>
      <c r="BWQ160" s="168"/>
      <c r="BWR160" s="168"/>
      <c r="BWS160" s="168"/>
      <c r="BWT160" s="168"/>
      <c r="BWU160" s="168"/>
      <c r="BWV160" s="168"/>
      <c r="BWW160" s="168"/>
      <c r="BWX160" s="168"/>
      <c r="BWY160" s="168"/>
      <c r="BWZ160" s="168"/>
      <c r="BXA160" s="168"/>
      <c r="BXB160" s="168"/>
      <c r="BXC160" s="168"/>
      <c r="BXD160" s="168"/>
      <c r="BXE160" s="168"/>
      <c r="BXF160" s="168"/>
      <c r="BXG160" s="168"/>
      <c r="BXH160" s="168"/>
      <c r="BXI160" s="168"/>
      <c r="BXJ160" s="168"/>
      <c r="BXK160" s="168"/>
      <c r="BXL160" s="168"/>
      <c r="BXM160" s="168"/>
      <c r="BXN160" s="168"/>
      <c r="BXO160" s="168"/>
      <c r="BXP160" s="168"/>
      <c r="BXQ160" s="168"/>
      <c r="BXR160" s="168"/>
      <c r="BXS160" s="168"/>
      <c r="BXT160" s="168"/>
      <c r="BXU160" s="168"/>
      <c r="BXV160" s="168"/>
      <c r="BXW160" s="168"/>
      <c r="BXX160" s="168"/>
      <c r="BXY160" s="168"/>
      <c r="BXZ160" s="168"/>
      <c r="BYA160" s="168"/>
      <c r="BYB160" s="168"/>
      <c r="BYC160" s="168"/>
      <c r="BYD160" s="168"/>
      <c r="BYE160" s="168"/>
      <c r="BYF160" s="168"/>
      <c r="BYG160" s="168"/>
      <c r="BYH160" s="168"/>
      <c r="BYI160" s="168"/>
      <c r="BYJ160" s="168"/>
      <c r="BYK160" s="168"/>
      <c r="BYL160" s="168"/>
      <c r="BYM160" s="168"/>
      <c r="BYN160" s="168"/>
      <c r="BYO160" s="168"/>
      <c r="BYP160" s="168"/>
      <c r="BYQ160" s="168"/>
      <c r="BYR160" s="168"/>
      <c r="BYS160" s="168"/>
      <c r="BYT160" s="168"/>
      <c r="BYU160" s="168"/>
      <c r="BYV160" s="168"/>
      <c r="BYW160" s="168"/>
      <c r="BYX160" s="168"/>
      <c r="BYY160" s="168"/>
      <c r="BYZ160" s="168"/>
      <c r="BZA160" s="168"/>
      <c r="BZB160" s="168"/>
      <c r="BZC160" s="168"/>
      <c r="BZD160" s="168"/>
      <c r="BZE160" s="168"/>
      <c r="BZF160" s="168"/>
      <c r="BZG160" s="168"/>
      <c r="BZH160" s="168"/>
      <c r="BZI160" s="168"/>
      <c r="BZJ160" s="168"/>
      <c r="BZK160" s="168"/>
      <c r="BZL160" s="168"/>
      <c r="BZM160" s="168"/>
      <c r="BZN160" s="168"/>
      <c r="BZO160" s="168"/>
      <c r="BZP160" s="168"/>
      <c r="BZQ160" s="168"/>
      <c r="BZR160" s="168"/>
      <c r="BZS160" s="168"/>
      <c r="BZT160" s="168"/>
      <c r="BZU160" s="168"/>
      <c r="BZV160" s="168"/>
      <c r="BZW160" s="168"/>
      <c r="BZX160" s="168"/>
      <c r="BZY160" s="168"/>
      <c r="BZZ160" s="168"/>
      <c r="CAA160" s="168"/>
      <c r="CAB160" s="168"/>
      <c r="CAC160" s="168"/>
      <c r="CAD160" s="168"/>
      <c r="CAE160" s="168"/>
      <c r="CAF160" s="168"/>
      <c r="CAG160" s="168"/>
      <c r="CAH160" s="168"/>
      <c r="CAI160" s="168"/>
      <c r="CAJ160" s="168"/>
      <c r="CAK160" s="168"/>
      <c r="CAL160" s="168"/>
      <c r="CAM160" s="168"/>
      <c r="CAN160" s="168"/>
      <c r="CAO160" s="168"/>
      <c r="CAP160" s="168"/>
      <c r="CAQ160" s="168"/>
      <c r="CAR160" s="168"/>
      <c r="CAS160" s="168"/>
      <c r="CAT160" s="168"/>
      <c r="CAU160" s="168"/>
      <c r="CAV160" s="168"/>
      <c r="CAW160" s="168"/>
      <c r="CAX160" s="168"/>
      <c r="CAY160" s="168"/>
      <c r="CAZ160" s="168"/>
      <c r="CBA160" s="168"/>
      <c r="CBB160" s="168"/>
      <c r="CBC160" s="168"/>
      <c r="CBD160" s="168"/>
      <c r="CBE160" s="168"/>
      <c r="CBF160" s="168"/>
      <c r="CBG160" s="168"/>
      <c r="CBH160" s="168"/>
      <c r="CBI160" s="168"/>
      <c r="CBJ160" s="168"/>
      <c r="CBK160" s="168"/>
      <c r="CBL160" s="168"/>
      <c r="CBM160" s="168"/>
      <c r="CBN160" s="168"/>
      <c r="CBO160" s="168"/>
      <c r="CBP160" s="168"/>
      <c r="CBQ160" s="168"/>
      <c r="CBR160" s="168"/>
      <c r="CBS160" s="168"/>
      <c r="CBT160" s="168"/>
      <c r="CBU160" s="168"/>
      <c r="CBV160" s="168"/>
      <c r="CBW160" s="168"/>
      <c r="CBX160" s="168"/>
      <c r="CBY160" s="168"/>
      <c r="CBZ160" s="168"/>
      <c r="CCA160" s="168"/>
      <c r="CCB160" s="168"/>
      <c r="CCC160" s="168"/>
      <c r="CCD160" s="168"/>
      <c r="CCE160" s="168"/>
      <c r="CCF160" s="168"/>
      <c r="CCG160" s="168"/>
      <c r="CCH160" s="168"/>
      <c r="CCI160" s="168"/>
      <c r="CCJ160" s="168"/>
      <c r="CCK160" s="168"/>
      <c r="CCL160" s="168"/>
      <c r="CCM160" s="168"/>
      <c r="CCN160" s="168"/>
      <c r="CCO160" s="168"/>
      <c r="CCP160" s="168"/>
      <c r="CCQ160" s="168"/>
      <c r="CCR160" s="168"/>
      <c r="CCS160" s="168"/>
      <c r="CCT160" s="168"/>
      <c r="CCU160" s="168"/>
      <c r="CCV160" s="168"/>
      <c r="CCW160" s="168"/>
      <c r="CCX160" s="168"/>
      <c r="CCY160" s="168"/>
      <c r="CCZ160" s="168"/>
      <c r="CDA160" s="168"/>
      <c r="CDB160" s="168"/>
      <c r="CDC160" s="168"/>
      <c r="CDD160" s="168"/>
      <c r="CDE160" s="168"/>
      <c r="CDF160" s="168"/>
      <c r="CDG160" s="168"/>
      <c r="CDH160" s="168"/>
      <c r="CDI160" s="168"/>
      <c r="CDJ160" s="168"/>
      <c r="CDK160" s="168"/>
      <c r="CDL160" s="168"/>
      <c r="CDM160" s="168"/>
      <c r="CDN160" s="168"/>
      <c r="CDO160" s="168"/>
      <c r="CDP160" s="168"/>
      <c r="CDQ160" s="168"/>
      <c r="CDR160" s="168"/>
      <c r="CDS160" s="168"/>
      <c r="CDT160" s="168"/>
      <c r="CDU160" s="168"/>
      <c r="CDV160" s="168"/>
      <c r="CDW160" s="168"/>
      <c r="CDX160" s="168"/>
      <c r="CDY160" s="168"/>
      <c r="CDZ160" s="168"/>
      <c r="CEA160" s="168"/>
      <c r="CEB160" s="168"/>
      <c r="CEC160" s="168"/>
      <c r="CED160" s="168"/>
      <c r="CEE160" s="168"/>
      <c r="CEF160" s="168"/>
      <c r="CEG160" s="168"/>
      <c r="CEH160" s="168"/>
      <c r="CEI160" s="168"/>
      <c r="CEJ160" s="168"/>
      <c r="CEK160" s="168"/>
      <c r="CEL160" s="168"/>
      <c r="CEM160" s="168"/>
      <c r="CEN160" s="168"/>
      <c r="CEO160" s="168"/>
      <c r="CEP160" s="168"/>
      <c r="CEQ160" s="168"/>
      <c r="CER160" s="168"/>
      <c r="CES160" s="168"/>
      <c r="CET160" s="168"/>
      <c r="CEU160" s="168"/>
      <c r="CEV160" s="168"/>
      <c r="CEW160" s="168"/>
      <c r="CEX160" s="168"/>
      <c r="CEY160" s="168"/>
      <c r="CEZ160" s="168"/>
      <c r="CFA160" s="168"/>
      <c r="CFB160" s="168"/>
      <c r="CFC160" s="168"/>
      <c r="CFD160" s="168"/>
      <c r="CFE160" s="168"/>
      <c r="CFF160" s="168"/>
      <c r="CFG160" s="168"/>
      <c r="CFH160" s="168"/>
      <c r="CFI160" s="168"/>
      <c r="CFJ160" s="168"/>
      <c r="CFK160" s="168"/>
      <c r="CFL160" s="168"/>
      <c r="CFM160" s="168"/>
      <c r="CFN160" s="168"/>
      <c r="CFO160" s="168"/>
      <c r="CFP160" s="168"/>
      <c r="CFQ160" s="168"/>
      <c r="CFR160" s="168"/>
      <c r="CFS160" s="168"/>
      <c r="CFT160" s="168"/>
      <c r="CFU160" s="168"/>
      <c r="CFV160" s="168"/>
      <c r="CFW160" s="168"/>
      <c r="CFX160" s="168"/>
      <c r="CFY160" s="168"/>
      <c r="CFZ160" s="168"/>
      <c r="CGA160" s="168"/>
      <c r="CGB160" s="168"/>
      <c r="CGC160" s="168"/>
      <c r="CGD160" s="168"/>
      <c r="CGE160" s="168"/>
      <c r="CGF160" s="168"/>
      <c r="CGG160" s="168"/>
      <c r="CGH160" s="168"/>
      <c r="CGI160" s="168"/>
      <c r="CGJ160" s="168"/>
      <c r="CGK160" s="168"/>
      <c r="CGL160" s="168"/>
      <c r="CGM160" s="168"/>
      <c r="CGN160" s="168"/>
      <c r="CGO160" s="168"/>
      <c r="CGP160" s="168"/>
      <c r="CGQ160" s="168"/>
      <c r="CGR160" s="168"/>
      <c r="CGS160" s="168"/>
      <c r="CGT160" s="168"/>
      <c r="CGU160" s="168"/>
      <c r="CGV160" s="168"/>
      <c r="CGW160" s="168"/>
      <c r="CGX160" s="168"/>
      <c r="CGY160" s="168"/>
      <c r="CGZ160" s="168"/>
      <c r="CHA160" s="168"/>
      <c r="CHB160" s="168"/>
      <c r="CHC160" s="168"/>
      <c r="CHD160" s="168"/>
      <c r="CHE160" s="168"/>
      <c r="CHF160" s="168"/>
      <c r="CHG160" s="168"/>
      <c r="CHH160" s="168"/>
      <c r="CHI160" s="168"/>
      <c r="CHJ160" s="168"/>
      <c r="CHK160" s="168"/>
      <c r="CHL160" s="168"/>
      <c r="CHM160" s="168"/>
      <c r="CHN160" s="168"/>
      <c r="CHO160" s="168"/>
      <c r="CHP160" s="168"/>
      <c r="CHQ160" s="168"/>
      <c r="CHR160" s="168"/>
      <c r="CHS160" s="168"/>
      <c r="CHT160" s="168"/>
      <c r="CHU160" s="168"/>
      <c r="CHV160" s="168"/>
      <c r="CHW160" s="168"/>
      <c r="CHX160" s="168"/>
      <c r="CHY160" s="168"/>
      <c r="CHZ160" s="168"/>
      <c r="CIA160" s="168"/>
      <c r="CIB160" s="168"/>
      <c r="CIC160" s="168"/>
      <c r="CID160" s="168"/>
      <c r="CIE160" s="168"/>
      <c r="CIF160" s="168"/>
      <c r="CIG160" s="168"/>
      <c r="CIH160" s="168"/>
      <c r="CII160" s="168"/>
      <c r="CIJ160" s="168"/>
      <c r="CIK160" s="168"/>
      <c r="CIL160" s="168"/>
      <c r="CIM160" s="168"/>
      <c r="CIN160" s="168"/>
      <c r="CIO160" s="168"/>
      <c r="CIP160" s="168"/>
      <c r="CIQ160" s="168"/>
      <c r="CIR160" s="168"/>
      <c r="CIS160" s="168"/>
      <c r="CIT160" s="168"/>
      <c r="CIU160" s="168"/>
      <c r="CIV160" s="168"/>
      <c r="CIW160" s="168"/>
      <c r="CIX160" s="168"/>
      <c r="CIY160" s="168"/>
      <c r="CIZ160" s="168"/>
      <c r="CJA160" s="168"/>
      <c r="CJB160" s="168"/>
      <c r="CJC160" s="168"/>
      <c r="CJD160" s="168"/>
      <c r="CJE160" s="168"/>
      <c r="CJF160" s="168"/>
      <c r="CJG160" s="168"/>
      <c r="CJH160" s="168"/>
      <c r="CJI160" s="168"/>
      <c r="CJJ160" s="168"/>
      <c r="CJK160" s="168"/>
      <c r="CJL160" s="168"/>
      <c r="CJM160" s="168"/>
      <c r="CJN160" s="168"/>
      <c r="CJO160" s="168"/>
      <c r="CJP160" s="168"/>
      <c r="CJQ160" s="168"/>
      <c r="CJR160" s="168"/>
      <c r="CJS160" s="168"/>
      <c r="CJT160" s="168"/>
      <c r="CJU160" s="168"/>
      <c r="CJV160" s="168"/>
      <c r="CJW160" s="168"/>
      <c r="CJX160" s="168"/>
      <c r="CJY160" s="168"/>
      <c r="CJZ160" s="168"/>
      <c r="CKA160" s="168"/>
      <c r="CKB160" s="168"/>
      <c r="CKC160" s="168"/>
      <c r="CKD160" s="168"/>
      <c r="CKE160" s="168"/>
      <c r="CKF160" s="168"/>
      <c r="CKG160" s="168"/>
      <c r="CKH160" s="168"/>
      <c r="CKI160" s="168"/>
      <c r="CKJ160" s="168"/>
      <c r="CKK160" s="168"/>
      <c r="CKL160" s="168"/>
      <c r="CKM160" s="168"/>
      <c r="CKN160" s="168"/>
      <c r="CKO160" s="168"/>
      <c r="CKP160" s="168"/>
      <c r="CKQ160" s="168"/>
      <c r="CKR160" s="168"/>
      <c r="CKS160" s="168"/>
      <c r="CKT160" s="168"/>
      <c r="CKU160" s="168"/>
      <c r="CKV160" s="168"/>
      <c r="CKW160" s="168"/>
      <c r="CKX160" s="168"/>
      <c r="CKY160" s="168"/>
      <c r="CKZ160" s="168"/>
      <c r="CLA160" s="168"/>
      <c r="CLB160" s="168"/>
      <c r="CLC160" s="168"/>
      <c r="CLD160" s="168"/>
      <c r="CLE160" s="168"/>
      <c r="CLF160" s="168"/>
      <c r="CLG160" s="168"/>
      <c r="CLH160" s="168"/>
      <c r="CLI160" s="168"/>
      <c r="CLJ160" s="168"/>
      <c r="CLK160" s="168"/>
      <c r="CLL160" s="168"/>
      <c r="CLM160" s="168"/>
      <c r="CLN160" s="168"/>
      <c r="CLO160" s="168"/>
      <c r="CLP160" s="168"/>
      <c r="CLQ160" s="168"/>
      <c r="CLR160" s="168"/>
      <c r="CLS160" s="168"/>
      <c r="CLT160" s="168"/>
      <c r="CLU160" s="168"/>
      <c r="CLV160" s="168"/>
      <c r="CLW160" s="168"/>
      <c r="CLX160" s="168"/>
      <c r="CLY160" s="168"/>
      <c r="CLZ160" s="168"/>
      <c r="CMA160" s="168"/>
      <c r="CMB160" s="168"/>
      <c r="CMC160" s="168"/>
      <c r="CMD160" s="168"/>
      <c r="CME160" s="168"/>
      <c r="CMF160" s="168"/>
      <c r="CMG160" s="168"/>
      <c r="CMH160" s="168"/>
      <c r="CMI160" s="168"/>
      <c r="CMJ160" s="168"/>
      <c r="CMK160" s="168"/>
      <c r="CML160" s="168"/>
      <c r="CMM160" s="168"/>
      <c r="CMN160" s="168"/>
      <c r="CMO160" s="168"/>
      <c r="CMP160" s="168"/>
      <c r="CMQ160" s="168"/>
      <c r="CMR160" s="168"/>
      <c r="CMS160" s="168"/>
      <c r="CMT160" s="168"/>
      <c r="CMU160" s="168"/>
      <c r="CMV160" s="168"/>
      <c r="CMW160" s="168"/>
      <c r="CMX160" s="168"/>
      <c r="CMY160" s="168"/>
      <c r="CMZ160" s="168"/>
      <c r="CNA160" s="168"/>
      <c r="CNB160" s="168"/>
      <c r="CNC160" s="168"/>
      <c r="CND160" s="168"/>
      <c r="CNE160" s="168"/>
      <c r="CNF160" s="168"/>
      <c r="CNG160" s="168"/>
      <c r="CNH160" s="168"/>
      <c r="CNI160" s="168"/>
      <c r="CNJ160" s="168"/>
      <c r="CNK160" s="168"/>
      <c r="CNL160" s="168"/>
      <c r="CNM160" s="168"/>
      <c r="CNN160" s="168"/>
      <c r="CNO160" s="168"/>
      <c r="CNP160" s="168"/>
      <c r="CNQ160" s="168"/>
      <c r="CNR160" s="168"/>
      <c r="CNS160" s="168"/>
      <c r="CNT160" s="168"/>
      <c r="CNU160" s="168"/>
      <c r="CNV160" s="168"/>
      <c r="CNW160" s="168"/>
      <c r="CNX160" s="168"/>
      <c r="CNY160" s="168"/>
      <c r="CNZ160" s="168"/>
      <c r="COA160" s="168"/>
      <c r="COB160" s="168"/>
      <c r="COC160" s="168"/>
      <c r="COD160" s="168"/>
      <c r="COE160" s="168"/>
      <c r="COF160" s="168"/>
      <c r="COG160" s="168"/>
      <c r="COH160" s="168"/>
      <c r="COI160" s="168"/>
      <c r="COJ160" s="168"/>
      <c r="COK160" s="168"/>
      <c r="COL160" s="168"/>
      <c r="COM160" s="168"/>
      <c r="CON160" s="168"/>
      <c r="COO160" s="168"/>
      <c r="COP160" s="168"/>
      <c r="COQ160" s="168"/>
      <c r="COR160" s="168"/>
      <c r="COS160" s="168"/>
      <c r="COT160" s="168"/>
      <c r="COU160" s="168"/>
      <c r="COV160" s="168"/>
      <c r="COW160" s="168"/>
      <c r="COX160" s="168"/>
      <c r="COY160" s="168"/>
      <c r="COZ160" s="168"/>
      <c r="CPA160" s="168"/>
      <c r="CPB160" s="168"/>
      <c r="CPC160" s="168"/>
      <c r="CPD160" s="168"/>
      <c r="CPE160" s="168"/>
      <c r="CPF160" s="168"/>
      <c r="CPG160" s="168"/>
      <c r="CPH160" s="168"/>
      <c r="CPI160" s="168"/>
      <c r="CPJ160" s="168"/>
      <c r="CPK160" s="168"/>
      <c r="CPL160" s="168"/>
      <c r="CPM160" s="168"/>
      <c r="CPN160" s="168"/>
      <c r="CPO160" s="168"/>
      <c r="CPP160" s="168"/>
      <c r="CPQ160" s="168"/>
      <c r="CPR160" s="168"/>
      <c r="CPS160" s="168"/>
      <c r="CPT160" s="168"/>
      <c r="CPU160" s="168"/>
      <c r="CPV160" s="168"/>
      <c r="CPW160" s="168"/>
      <c r="CPX160" s="168"/>
      <c r="CPY160" s="168"/>
      <c r="CPZ160" s="168"/>
      <c r="CQA160" s="168"/>
      <c r="CQB160" s="168"/>
      <c r="CQC160" s="168"/>
      <c r="CQD160" s="168"/>
      <c r="CQE160" s="168"/>
      <c r="CQF160" s="168"/>
      <c r="CQG160" s="168"/>
      <c r="CQH160" s="168"/>
      <c r="CQI160" s="168"/>
      <c r="CQJ160" s="168"/>
      <c r="CQK160" s="168"/>
      <c r="CQL160" s="168"/>
      <c r="CQM160" s="168"/>
      <c r="CQN160" s="168"/>
      <c r="CQO160" s="168"/>
      <c r="CQP160" s="168"/>
      <c r="CQQ160" s="168"/>
      <c r="CQR160" s="168"/>
      <c r="CQS160" s="168"/>
      <c r="CQT160" s="168"/>
      <c r="CQU160" s="168"/>
      <c r="CQV160" s="168"/>
      <c r="CQW160" s="168"/>
      <c r="CQX160" s="168"/>
      <c r="CQY160" s="168"/>
      <c r="CQZ160" s="168"/>
      <c r="CRA160" s="168"/>
      <c r="CRB160" s="168"/>
      <c r="CRC160" s="168"/>
      <c r="CRD160" s="168"/>
      <c r="CRE160" s="168"/>
      <c r="CRF160" s="168"/>
      <c r="CRG160" s="168"/>
      <c r="CRH160" s="168"/>
      <c r="CRI160" s="168"/>
      <c r="CRJ160" s="168"/>
      <c r="CRK160" s="168"/>
      <c r="CRL160" s="168"/>
      <c r="CRM160" s="168"/>
      <c r="CRN160" s="168"/>
      <c r="CRO160" s="168"/>
      <c r="CRP160" s="168"/>
      <c r="CRQ160" s="168"/>
      <c r="CRR160" s="168"/>
      <c r="CRS160" s="168"/>
      <c r="CRT160" s="168"/>
      <c r="CRU160" s="168"/>
      <c r="CRV160" s="168"/>
      <c r="CRW160" s="168"/>
      <c r="CRX160" s="168"/>
      <c r="CRY160" s="168"/>
      <c r="CRZ160" s="168"/>
      <c r="CSA160" s="168"/>
      <c r="CSB160" s="168"/>
      <c r="CSC160" s="168"/>
      <c r="CSD160" s="168"/>
      <c r="CSE160" s="168"/>
      <c r="CSF160" s="168"/>
      <c r="CSG160" s="168"/>
      <c r="CSH160" s="168"/>
      <c r="CSI160" s="168"/>
      <c r="CSJ160" s="168"/>
      <c r="CSK160" s="168"/>
      <c r="CSL160" s="168"/>
      <c r="CSM160" s="168"/>
      <c r="CSN160" s="168"/>
      <c r="CSO160" s="168"/>
      <c r="CSP160" s="168"/>
      <c r="CSQ160" s="168"/>
      <c r="CSR160" s="168"/>
      <c r="CSS160" s="168"/>
      <c r="CST160" s="168"/>
      <c r="CSU160" s="168"/>
      <c r="CSV160" s="168"/>
      <c r="CSW160" s="168"/>
      <c r="CSX160" s="168"/>
      <c r="CSY160" s="168"/>
      <c r="CSZ160" s="168"/>
      <c r="CTA160" s="168"/>
      <c r="CTB160" s="168"/>
      <c r="CTC160" s="168"/>
      <c r="CTD160" s="168"/>
      <c r="CTE160" s="168"/>
      <c r="CTF160" s="168"/>
      <c r="CTG160" s="168"/>
      <c r="CTH160" s="168"/>
      <c r="CTI160" s="168"/>
      <c r="CTJ160" s="168"/>
      <c r="CTK160" s="168"/>
      <c r="CTL160" s="168"/>
      <c r="CTM160" s="168"/>
      <c r="CTN160" s="168"/>
      <c r="CTO160" s="168"/>
      <c r="CTP160" s="168"/>
      <c r="CTQ160" s="168"/>
      <c r="CTR160" s="168"/>
      <c r="CTS160" s="168"/>
      <c r="CTT160" s="168"/>
      <c r="CTU160" s="168"/>
      <c r="CTV160" s="168"/>
      <c r="CTW160" s="168"/>
      <c r="CTX160" s="168"/>
      <c r="CTY160" s="168"/>
      <c r="CTZ160" s="168"/>
      <c r="CUA160" s="168"/>
      <c r="CUB160" s="168"/>
      <c r="CUC160" s="168"/>
      <c r="CUD160" s="168"/>
      <c r="CUE160" s="168"/>
      <c r="CUF160" s="168"/>
      <c r="CUG160" s="168"/>
      <c r="CUH160" s="168"/>
      <c r="CUI160" s="168"/>
      <c r="CUJ160" s="168"/>
      <c r="CUK160" s="168"/>
      <c r="CUL160" s="168"/>
      <c r="CUM160" s="168"/>
      <c r="CUN160" s="168"/>
      <c r="CUO160" s="168"/>
      <c r="CUP160" s="168"/>
      <c r="CUQ160" s="168"/>
      <c r="CUR160" s="168"/>
      <c r="CUS160" s="168"/>
      <c r="CUT160" s="168"/>
      <c r="CUU160" s="168"/>
      <c r="CUV160" s="168"/>
      <c r="CUW160" s="168"/>
      <c r="CUX160" s="168"/>
      <c r="CUY160" s="168"/>
      <c r="CUZ160" s="168"/>
      <c r="CVA160" s="168"/>
      <c r="CVB160" s="168"/>
      <c r="CVC160" s="168"/>
      <c r="CVD160" s="168"/>
      <c r="CVE160" s="168"/>
      <c r="CVF160" s="168"/>
      <c r="CVG160" s="168"/>
      <c r="CVH160" s="168"/>
      <c r="CVI160" s="168"/>
      <c r="CVJ160" s="168"/>
      <c r="CVK160" s="168"/>
      <c r="CVL160" s="168"/>
      <c r="CVM160" s="168"/>
      <c r="CVN160" s="168"/>
      <c r="CVO160" s="168"/>
      <c r="CVP160" s="168"/>
      <c r="CVQ160" s="168"/>
      <c r="CVR160" s="168"/>
      <c r="CVS160" s="168"/>
      <c r="CVT160" s="168"/>
      <c r="CVU160" s="168"/>
      <c r="CVV160" s="168"/>
      <c r="CVW160" s="168"/>
      <c r="CVX160" s="168"/>
      <c r="CVY160" s="168"/>
      <c r="CVZ160" s="168"/>
      <c r="CWA160" s="168"/>
      <c r="CWB160" s="168"/>
      <c r="CWC160" s="168"/>
      <c r="CWD160" s="168"/>
      <c r="CWE160" s="168"/>
      <c r="CWF160" s="168"/>
      <c r="CWG160" s="168"/>
      <c r="CWH160" s="168"/>
      <c r="CWI160" s="168"/>
      <c r="CWJ160" s="168"/>
      <c r="CWK160" s="168"/>
      <c r="CWL160" s="168"/>
      <c r="CWM160" s="168"/>
      <c r="CWN160" s="168"/>
      <c r="CWO160" s="168"/>
      <c r="CWP160" s="168"/>
      <c r="CWQ160" s="168"/>
      <c r="CWR160" s="168"/>
      <c r="CWS160" s="168"/>
      <c r="CWT160" s="168"/>
      <c r="CWU160" s="168"/>
      <c r="CWV160" s="168"/>
      <c r="CWW160" s="168"/>
      <c r="CWX160" s="168"/>
      <c r="CWY160" s="168"/>
      <c r="CWZ160" s="168"/>
      <c r="CXA160" s="168"/>
      <c r="CXB160" s="168"/>
      <c r="CXC160" s="168"/>
      <c r="CXD160" s="168"/>
      <c r="CXE160" s="168"/>
      <c r="CXF160" s="168"/>
      <c r="CXG160" s="168"/>
      <c r="CXH160" s="168"/>
      <c r="CXI160" s="168"/>
      <c r="CXJ160" s="168"/>
      <c r="CXK160" s="168"/>
      <c r="CXL160" s="168"/>
      <c r="CXM160" s="168"/>
      <c r="CXN160" s="168"/>
      <c r="CXO160" s="168"/>
      <c r="CXP160" s="168"/>
      <c r="CXQ160" s="168"/>
      <c r="CXR160" s="168"/>
      <c r="CXS160" s="168"/>
      <c r="CXT160" s="168"/>
      <c r="CXU160" s="168"/>
      <c r="CXV160" s="168"/>
      <c r="CXW160" s="168"/>
      <c r="CXX160" s="168"/>
      <c r="CXY160" s="168"/>
      <c r="CXZ160" s="168"/>
      <c r="CYA160" s="168"/>
      <c r="CYB160" s="168"/>
      <c r="CYC160" s="168"/>
      <c r="CYD160" s="168"/>
      <c r="CYE160" s="168"/>
      <c r="CYF160" s="168"/>
      <c r="CYG160" s="168"/>
      <c r="CYH160" s="168"/>
      <c r="CYI160" s="168"/>
      <c r="CYJ160" s="168"/>
      <c r="CYK160" s="168"/>
      <c r="CYL160" s="168"/>
      <c r="CYM160" s="168"/>
      <c r="CYN160" s="168"/>
      <c r="CYO160" s="168"/>
      <c r="CYP160" s="168"/>
      <c r="CYQ160" s="168"/>
      <c r="CYR160" s="168"/>
      <c r="CYS160" s="168"/>
      <c r="CYT160" s="168"/>
      <c r="CYU160" s="168"/>
      <c r="CYV160" s="168"/>
      <c r="CYW160" s="168"/>
      <c r="CYX160" s="168"/>
      <c r="CYY160" s="168"/>
      <c r="CYZ160" s="168"/>
      <c r="CZA160" s="168"/>
      <c r="CZB160" s="168"/>
      <c r="CZC160" s="168"/>
      <c r="CZD160" s="168"/>
      <c r="CZE160" s="168"/>
      <c r="CZF160" s="168"/>
      <c r="CZG160" s="168"/>
      <c r="CZH160" s="168"/>
      <c r="CZI160" s="168"/>
      <c r="CZJ160" s="168"/>
      <c r="CZK160" s="168"/>
      <c r="CZL160" s="168"/>
      <c r="CZM160" s="168"/>
      <c r="CZN160" s="168"/>
      <c r="CZO160" s="168"/>
      <c r="CZP160" s="168"/>
      <c r="CZQ160" s="168"/>
      <c r="CZR160" s="168"/>
      <c r="CZS160" s="168"/>
      <c r="CZT160" s="168"/>
      <c r="CZU160" s="168"/>
      <c r="CZV160" s="168"/>
      <c r="CZW160" s="168"/>
      <c r="CZX160" s="168"/>
      <c r="CZY160" s="168"/>
      <c r="CZZ160" s="168"/>
      <c r="DAA160" s="168"/>
      <c r="DAB160" s="168"/>
      <c r="DAC160" s="168"/>
      <c r="DAD160" s="168"/>
      <c r="DAE160" s="168"/>
      <c r="DAF160" s="168"/>
      <c r="DAG160" s="168"/>
      <c r="DAH160" s="168"/>
      <c r="DAI160" s="168"/>
      <c r="DAJ160" s="168"/>
      <c r="DAK160" s="168"/>
      <c r="DAL160" s="168"/>
      <c r="DAM160" s="168"/>
      <c r="DAN160" s="168"/>
      <c r="DAO160" s="168"/>
      <c r="DAP160" s="168"/>
      <c r="DAQ160" s="168"/>
      <c r="DAR160" s="168"/>
      <c r="DAS160" s="168"/>
      <c r="DAT160" s="168"/>
      <c r="DAU160" s="168"/>
      <c r="DAV160" s="168"/>
      <c r="DAW160" s="168"/>
      <c r="DAX160" s="168"/>
      <c r="DAY160" s="168"/>
      <c r="DAZ160" s="168"/>
      <c r="DBA160" s="168"/>
      <c r="DBB160" s="168"/>
      <c r="DBC160" s="168"/>
      <c r="DBD160" s="168"/>
      <c r="DBE160" s="168"/>
      <c r="DBF160" s="168"/>
      <c r="DBG160" s="168"/>
      <c r="DBH160" s="168"/>
      <c r="DBI160" s="168"/>
      <c r="DBJ160" s="168"/>
      <c r="DBK160" s="168"/>
      <c r="DBL160" s="168"/>
      <c r="DBM160" s="168"/>
      <c r="DBN160" s="168"/>
      <c r="DBO160" s="168"/>
      <c r="DBP160" s="168"/>
      <c r="DBQ160" s="168"/>
      <c r="DBR160" s="168"/>
      <c r="DBS160" s="168"/>
      <c r="DBT160" s="168"/>
      <c r="DBU160" s="168"/>
      <c r="DBV160" s="168"/>
      <c r="DBW160" s="168"/>
      <c r="DBX160" s="168"/>
      <c r="DBY160" s="168"/>
      <c r="DBZ160" s="168"/>
      <c r="DCA160" s="168"/>
      <c r="DCB160" s="168"/>
      <c r="DCC160" s="168"/>
      <c r="DCD160" s="168"/>
      <c r="DCE160" s="168"/>
      <c r="DCF160" s="168"/>
      <c r="DCG160" s="168"/>
      <c r="DCH160" s="168"/>
      <c r="DCI160" s="168"/>
      <c r="DCJ160" s="168"/>
      <c r="DCK160" s="168"/>
      <c r="DCL160" s="168"/>
      <c r="DCM160" s="168"/>
      <c r="DCN160" s="168"/>
      <c r="DCO160" s="168"/>
      <c r="DCP160" s="168"/>
      <c r="DCQ160" s="168"/>
      <c r="DCR160" s="168"/>
      <c r="DCS160" s="168"/>
      <c r="DCT160" s="168"/>
      <c r="DCU160" s="168"/>
      <c r="DCV160" s="168"/>
      <c r="DCW160" s="168"/>
      <c r="DCX160" s="168"/>
      <c r="DCY160" s="168"/>
      <c r="DCZ160" s="168"/>
      <c r="DDA160" s="168"/>
      <c r="DDB160" s="168"/>
      <c r="DDC160" s="168"/>
      <c r="DDD160" s="168"/>
      <c r="DDE160" s="168"/>
      <c r="DDF160" s="168"/>
      <c r="DDG160" s="168"/>
      <c r="DDH160" s="168"/>
      <c r="DDI160" s="168"/>
      <c r="DDJ160" s="168"/>
      <c r="DDK160" s="168"/>
      <c r="DDL160" s="168"/>
      <c r="DDM160" s="168"/>
      <c r="DDN160" s="168"/>
      <c r="DDO160" s="168"/>
      <c r="DDP160" s="168"/>
      <c r="DDQ160" s="168"/>
      <c r="DDR160" s="168"/>
      <c r="DDS160" s="168"/>
      <c r="DDT160" s="168"/>
      <c r="DDU160" s="168"/>
      <c r="DDV160" s="168"/>
      <c r="DDW160" s="168"/>
      <c r="DDX160" s="168"/>
      <c r="DDY160" s="168"/>
      <c r="DDZ160" s="168"/>
      <c r="DEA160" s="168"/>
      <c r="DEB160" s="168"/>
      <c r="DEC160" s="168"/>
      <c r="DED160" s="168"/>
      <c r="DEE160" s="168"/>
      <c r="DEF160" s="168"/>
      <c r="DEG160" s="168"/>
      <c r="DEH160" s="168"/>
      <c r="DEI160" s="168"/>
      <c r="DEJ160" s="168"/>
      <c r="DEK160" s="168"/>
      <c r="DEL160" s="168"/>
      <c r="DEM160" s="168"/>
      <c r="DEN160" s="168"/>
      <c r="DEO160" s="168"/>
      <c r="DEP160" s="168"/>
      <c r="DEQ160" s="168"/>
      <c r="DER160" s="168"/>
      <c r="DES160" s="168"/>
      <c r="DET160" s="168"/>
      <c r="DEU160" s="168"/>
      <c r="DEV160" s="168"/>
      <c r="DEW160" s="168"/>
      <c r="DEX160" s="168"/>
      <c r="DEY160" s="168"/>
      <c r="DEZ160" s="168"/>
      <c r="DFA160" s="168"/>
      <c r="DFB160" s="168"/>
      <c r="DFC160" s="168"/>
      <c r="DFD160" s="168"/>
      <c r="DFE160" s="168"/>
      <c r="DFF160" s="168"/>
      <c r="DFG160" s="168"/>
      <c r="DFH160" s="168"/>
      <c r="DFI160" s="168"/>
      <c r="DFJ160" s="168"/>
      <c r="DFK160" s="168"/>
      <c r="DFL160" s="168"/>
      <c r="DFM160" s="168"/>
      <c r="DFN160" s="168"/>
      <c r="DFO160" s="168"/>
      <c r="DFP160" s="168"/>
      <c r="DFQ160" s="168"/>
      <c r="DFR160" s="168"/>
      <c r="DFS160" s="168"/>
      <c r="DFT160" s="168"/>
      <c r="DFU160" s="168"/>
      <c r="DFV160" s="168"/>
      <c r="DFW160" s="168"/>
      <c r="DFX160" s="168"/>
      <c r="DFY160" s="168"/>
      <c r="DFZ160" s="168"/>
      <c r="DGA160" s="168"/>
      <c r="DGB160" s="168"/>
      <c r="DGC160" s="168"/>
      <c r="DGD160" s="168"/>
      <c r="DGE160" s="168"/>
      <c r="DGF160" s="168"/>
      <c r="DGG160" s="168"/>
      <c r="DGH160" s="168"/>
      <c r="DGI160" s="168"/>
      <c r="DGJ160" s="168"/>
      <c r="DGK160" s="168"/>
      <c r="DGL160" s="168"/>
      <c r="DGM160" s="168"/>
      <c r="DGN160" s="168"/>
      <c r="DGO160" s="168"/>
      <c r="DGP160" s="168"/>
      <c r="DGQ160" s="168"/>
      <c r="DGR160" s="168"/>
      <c r="DGS160" s="168"/>
      <c r="DGT160" s="168"/>
      <c r="DGU160" s="168"/>
      <c r="DGV160" s="168"/>
      <c r="DGW160" s="168"/>
      <c r="DGX160" s="168"/>
      <c r="DGY160" s="168"/>
      <c r="DGZ160" s="168"/>
      <c r="DHA160" s="168"/>
      <c r="DHB160" s="168"/>
      <c r="DHC160" s="168"/>
      <c r="DHD160" s="168"/>
      <c r="DHE160" s="168"/>
      <c r="DHF160" s="168"/>
      <c r="DHG160" s="168"/>
      <c r="DHH160" s="168"/>
      <c r="DHI160" s="168"/>
      <c r="DHJ160" s="168"/>
      <c r="DHK160" s="168"/>
      <c r="DHL160" s="168"/>
      <c r="DHM160" s="168"/>
      <c r="DHN160" s="168"/>
      <c r="DHO160" s="168"/>
      <c r="DHP160" s="168"/>
      <c r="DHQ160" s="168"/>
      <c r="DHR160" s="168"/>
      <c r="DHS160" s="168"/>
      <c r="DHT160" s="168"/>
      <c r="DHU160" s="168"/>
      <c r="DHV160" s="168"/>
      <c r="DHW160" s="168"/>
      <c r="DHX160" s="168"/>
      <c r="DHY160" s="168"/>
      <c r="DHZ160" s="168"/>
      <c r="DIA160" s="168"/>
      <c r="DIB160" s="168"/>
      <c r="DIC160" s="168"/>
      <c r="DID160" s="168"/>
      <c r="DIE160" s="168"/>
      <c r="DIF160" s="168"/>
      <c r="DIG160" s="168"/>
      <c r="DIH160" s="168"/>
      <c r="DII160" s="168"/>
      <c r="DIJ160" s="168"/>
      <c r="DIK160" s="168"/>
      <c r="DIL160" s="168"/>
      <c r="DIM160" s="168"/>
      <c r="DIN160" s="168"/>
      <c r="DIO160" s="168"/>
      <c r="DIP160" s="168"/>
      <c r="DIQ160" s="168"/>
      <c r="DIR160" s="168"/>
      <c r="DIS160" s="168"/>
      <c r="DIT160" s="168"/>
      <c r="DIU160" s="168"/>
      <c r="DIV160" s="168"/>
      <c r="DIW160" s="168"/>
      <c r="DIX160" s="168"/>
      <c r="DIY160" s="168"/>
      <c r="DIZ160" s="168"/>
      <c r="DJA160" s="168"/>
      <c r="DJB160" s="168"/>
      <c r="DJC160" s="168"/>
      <c r="DJD160" s="168"/>
      <c r="DJE160" s="168"/>
      <c r="DJF160" s="168"/>
      <c r="DJG160" s="168"/>
      <c r="DJH160" s="168"/>
      <c r="DJI160" s="168"/>
      <c r="DJJ160" s="168"/>
      <c r="DJK160" s="168"/>
      <c r="DJL160" s="168"/>
      <c r="DJM160" s="168"/>
      <c r="DJN160" s="168"/>
      <c r="DJO160" s="168"/>
      <c r="DJP160" s="168"/>
      <c r="DJQ160" s="168"/>
      <c r="DJR160" s="168"/>
      <c r="DJS160" s="168"/>
      <c r="DJT160" s="168"/>
      <c r="DJU160" s="168"/>
      <c r="DJV160" s="168"/>
      <c r="DJW160" s="168"/>
      <c r="DJX160" s="168"/>
      <c r="DJY160" s="168"/>
      <c r="DJZ160" s="168"/>
      <c r="DKA160" s="168"/>
      <c r="DKB160" s="168"/>
      <c r="DKC160" s="168"/>
      <c r="DKD160" s="168"/>
      <c r="DKE160" s="168"/>
      <c r="DKF160" s="168"/>
      <c r="DKG160" s="168"/>
      <c r="DKH160" s="168"/>
      <c r="DKI160" s="168"/>
      <c r="DKJ160" s="168"/>
      <c r="DKK160" s="168"/>
      <c r="DKL160" s="168"/>
      <c r="DKM160" s="168"/>
      <c r="DKN160" s="168"/>
      <c r="DKO160" s="168"/>
      <c r="DKP160" s="168"/>
      <c r="DKQ160" s="168"/>
      <c r="DKR160" s="168"/>
      <c r="DKS160" s="168"/>
      <c r="DKT160" s="168"/>
      <c r="DKU160" s="168"/>
      <c r="DKV160" s="168"/>
      <c r="DKW160" s="168"/>
      <c r="DKX160" s="168"/>
      <c r="DKY160" s="168"/>
      <c r="DKZ160" s="168"/>
      <c r="DLA160" s="168"/>
      <c r="DLB160" s="168"/>
      <c r="DLC160" s="168"/>
      <c r="DLD160" s="168"/>
      <c r="DLE160" s="168"/>
      <c r="DLF160" s="168"/>
      <c r="DLG160" s="168"/>
      <c r="DLH160" s="168"/>
      <c r="DLI160" s="168"/>
      <c r="DLJ160" s="168"/>
      <c r="DLK160" s="168"/>
      <c r="DLL160" s="168"/>
      <c r="DLM160" s="168"/>
      <c r="DLN160" s="168"/>
      <c r="DLO160" s="168"/>
      <c r="DLP160" s="168"/>
      <c r="DLQ160" s="168"/>
      <c r="DLR160" s="168"/>
      <c r="DLS160" s="168"/>
      <c r="DLT160" s="168"/>
      <c r="DLU160" s="168"/>
      <c r="DLV160" s="168"/>
      <c r="DLW160" s="168"/>
      <c r="DLX160" s="168"/>
      <c r="DLY160" s="168"/>
      <c r="DLZ160" s="168"/>
      <c r="DMA160" s="168"/>
      <c r="DMB160" s="168"/>
      <c r="DMC160" s="168"/>
      <c r="DMD160" s="168"/>
      <c r="DME160" s="168"/>
      <c r="DMF160" s="168"/>
      <c r="DMG160" s="168"/>
      <c r="DMH160" s="168"/>
      <c r="DMI160" s="168"/>
      <c r="DMJ160" s="168"/>
      <c r="DMK160" s="168"/>
      <c r="DML160" s="168"/>
      <c r="DMM160" s="168"/>
      <c r="DMN160" s="168"/>
      <c r="DMO160" s="168"/>
      <c r="DMP160" s="168"/>
      <c r="DMQ160" s="168"/>
      <c r="DMR160" s="168"/>
      <c r="DMS160" s="168"/>
      <c r="DMT160" s="168"/>
      <c r="DMU160" s="168"/>
      <c r="DMV160" s="168"/>
      <c r="DMW160" s="168"/>
      <c r="DMX160" s="168"/>
      <c r="DMY160" s="168"/>
      <c r="DMZ160" s="168"/>
      <c r="DNA160" s="168"/>
      <c r="DNB160" s="168"/>
      <c r="DNC160" s="168"/>
      <c r="DND160" s="168"/>
      <c r="DNE160" s="168"/>
      <c r="DNF160" s="168"/>
      <c r="DNG160" s="168"/>
      <c r="DNH160" s="168"/>
      <c r="DNI160" s="168"/>
      <c r="DNJ160" s="168"/>
      <c r="DNK160" s="168"/>
      <c r="DNL160" s="168"/>
      <c r="DNM160" s="168"/>
      <c r="DNN160" s="168"/>
      <c r="DNO160" s="168"/>
      <c r="DNP160" s="168"/>
      <c r="DNQ160" s="168"/>
      <c r="DNR160" s="168"/>
      <c r="DNS160" s="168"/>
      <c r="DNT160" s="168"/>
      <c r="DNU160" s="168"/>
      <c r="DNV160" s="168"/>
      <c r="DNW160" s="168"/>
      <c r="DNX160" s="168"/>
      <c r="DNY160" s="168"/>
      <c r="DNZ160" s="168"/>
      <c r="DOA160" s="168"/>
      <c r="DOB160" s="168"/>
      <c r="DOC160" s="168"/>
      <c r="DOD160" s="168"/>
      <c r="DOE160" s="168"/>
      <c r="DOF160" s="168"/>
      <c r="DOG160" s="168"/>
      <c r="DOH160" s="168"/>
      <c r="DOI160" s="168"/>
      <c r="DOJ160" s="168"/>
      <c r="DOK160" s="168"/>
      <c r="DOL160" s="168"/>
      <c r="DOM160" s="168"/>
      <c r="DON160" s="168"/>
      <c r="DOO160" s="168"/>
      <c r="DOP160" s="168"/>
      <c r="DOQ160" s="168"/>
      <c r="DOR160" s="168"/>
      <c r="DOS160" s="168"/>
      <c r="DOT160" s="168"/>
      <c r="DOU160" s="168"/>
      <c r="DOV160" s="168"/>
      <c r="DOW160" s="168"/>
      <c r="DOX160" s="168"/>
      <c r="DOY160" s="168"/>
      <c r="DOZ160" s="168"/>
      <c r="DPA160" s="168"/>
      <c r="DPB160" s="168"/>
      <c r="DPC160" s="168"/>
      <c r="DPD160" s="168"/>
      <c r="DPE160" s="168"/>
      <c r="DPF160" s="168"/>
      <c r="DPG160" s="168"/>
      <c r="DPH160" s="168"/>
      <c r="DPI160" s="168"/>
      <c r="DPJ160" s="168"/>
      <c r="DPK160" s="168"/>
      <c r="DPL160" s="168"/>
      <c r="DPM160" s="168"/>
      <c r="DPN160" s="168"/>
      <c r="DPO160" s="168"/>
      <c r="DPP160" s="168"/>
      <c r="DPQ160" s="168"/>
      <c r="DPR160" s="168"/>
      <c r="DPS160" s="168"/>
      <c r="DPT160" s="168"/>
      <c r="DPU160" s="168"/>
      <c r="DPV160" s="168"/>
      <c r="DPW160" s="168"/>
      <c r="DPX160" s="168"/>
      <c r="DPY160" s="168"/>
      <c r="DPZ160" s="168"/>
      <c r="DQA160" s="168"/>
      <c r="DQB160" s="168"/>
      <c r="DQC160" s="168"/>
      <c r="DQD160" s="168"/>
      <c r="DQE160" s="168"/>
      <c r="DQF160" s="168"/>
      <c r="DQG160" s="168"/>
      <c r="DQH160" s="168"/>
      <c r="DQI160" s="168"/>
      <c r="DQJ160" s="168"/>
      <c r="DQK160" s="168"/>
      <c r="DQL160" s="168"/>
      <c r="DQM160" s="168"/>
      <c r="DQN160" s="168"/>
      <c r="DQO160" s="168"/>
      <c r="DQP160" s="168"/>
      <c r="DQQ160" s="168"/>
      <c r="DQR160" s="168"/>
      <c r="DQS160" s="168"/>
      <c r="DQT160" s="168"/>
      <c r="DQU160" s="168"/>
      <c r="DQV160" s="168"/>
      <c r="DQW160" s="168"/>
      <c r="DQX160" s="168"/>
      <c r="DQY160" s="168"/>
      <c r="DQZ160" s="168"/>
      <c r="DRA160" s="168"/>
      <c r="DRB160" s="168"/>
      <c r="DRC160" s="168"/>
      <c r="DRD160" s="168"/>
      <c r="DRE160" s="168"/>
      <c r="DRF160" s="168"/>
      <c r="DRG160" s="168"/>
      <c r="DRH160" s="168"/>
      <c r="DRI160" s="168"/>
      <c r="DRJ160" s="168"/>
      <c r="DRK160" s="168"/>
      <c r="DRL160" s="168"/>
      <c r="DRM160" s="168"/>
      <c r="DRN160" s="168"/>
      <c r="DRO160" s="168"/>
      <c r="DRP160" s="168"/>
      <c r="DRQ160" s="168"/>
      <c r="DRR160" s="168"/>
      <c r="DRS160" s="168"/>
      <c r="DRT160" s="168"/>
      <c r="DRU160" s="168"/>
      <c r="DRV160" s="168"/>
      <c r="DRW160" s="168"/>
      <c r="DRX160" s="168"/>
      <c r="DRY160" s="168"/>
      <c r="DRZ160" s="168"/>
      <c r="DSA160" s="168"/>
      <c r="DSB160" s="168"/>
      <c r="DSC160" s="168"/>
      <c r="DSD160" s="168"/>
      <c r="DSE160" s="168"/>
      <c r="DSF160" s="168"/>
      <c r="DSG160" s="168"/>
      <c r="DSH160" s="168"/>
      <c r="DSI160" s="168"/>
      <c r="DSJ160" s="168"/>
      <c r="DSK160" s="168"/>
      <c r="DSL160" s="168"/>
      <c r="DSM160" s="168"/>
      <c r="DSN160" s="168"/>
      <c r="DSO160" s="168"/>
      <c r="DSP160" s="168"/>
      <c r="DSQ160" s="168"/>
      <c r="DSR160" s="168"/>
      <c r="DSS160" s="168"/>
      <c r="DST160" s="168"/>
      <c r="DSU160" s="168"/>
      <c r="DSV160" s="168"/>
      <c r="DSW160" s="168"/>
      <c r="DSX160" s="168"/>
      <c r="DSY160" s="168"/>
      <c r="DSZ160" s="168"/>
      <c r="DTA160" s="168"/>
      <c r="DTB160" s="168"/>
      <c r="DTC160" s="168"/>
      <c r="DTD160" s="168"/>
      <c r="DTE160" s="168"/>
      <c r="DTF160" s="168"/>
      <c r="DTG160" s="168"/>
      <c r="DTH160" s="168"/>
      <c r="DTI160" s="168"/>
      <c r="DTJ160" s="168"/>
      <c r="DTK160" s="168"/>
      <c r="DTL160" s="168"/>
      <c r="DTM160" s="168"/>
      <c r="DTN160" s="168"/>
      <c r="DTO160" s="168"/>
      <c r="DTP160" s="168"/>
      <c r="DTQ160" s="168"/>
      <c r="DTR160" s="168"/>
      <c r="DTS160" s="168"/>
      <c r="DTT160" s="168"/>
      <c r="DTU160" s="168"/>
      <c r="DTV160" s="168"/>
      <c r="DTW160" s="168"/>
      <c r="DTX160" s="168"/>
      <c r="DTY160" s="168"/>
      <c r="DTZ160" s="168"/>
      <c r="DUA160" s="168"/>
      <c r="DUB160" s="168"/>
      <c r="DUC160" s="168"/>
      <c r="DUD160" s="168"/>
      <c r="DUE160" s="168"/>
      <c r="DUF160" s="168"/>
      <c r="DUG160" s="168"/>
      <c r="DUH160" s="168"/>
      <c r="DUI160" s="168"/>
      <c r="DUJ160" s="168"/>
      <c r="DUK160" s="168"/>
      <c r="DUL160" s="168"/>
      <c r="DUM160" s="168"/>
      <c r="DUN160" s="168"/>
      <c r="DUO160" s="168"/>
      <c r="DUP160" s="168"/>
      <c r="DUQ160" s="168"/>
      <c r="DUR160" s="168"/>
      <c r="DUS160" s="168"/>
      <c r="DUT160" s="168"/>
      <c r="DUU160" s="168"/>
      <c r="DUV160" s="168"/>
      <c r="DUW160" s="168"/>
      <c r="DUX160" s="168"/>
      <c r="DUY160" s="168"/>
      <c r="DUZ160" s="168"/>
      <c r="DVA160" s="168"/>
      <c r="DVB160" s="168"/>
      <c r="DVC160" s="168"/>
      <c r="DVD160" s="168"/>
      <c r="DVE160" s="168"/>
      <c r="DVF160" s="168"/>
      <c r="DVG160" s="168"/>
      <c r="DVH160" s="168"/>
      <c r="DVI160" s="168"/>
      <c r="DVJ160" s="168"/>
      <c r="DVK160" s="168"/>
      <c r="DVL160" s="168"/>
      <c r="DVM160" s="168"/>
      <c r="DVN160" s="168"/>
      <c r="DVO160" s="168"/>
      <c r="DVP160" s="168"/>
      <c r="DVQ160" s="168"/>
      <c r="DVR160" s="168"/>
      <c r="DVS160" s="168"/>
      <c r="DVT160" s="168"/>
      <c r="DVU160" s="168"/>
      <c r="DVV160" s="168"/>
      <c r="DVW160" s="168"/>
      <c r="DVX160" s="168"/>
      <c r="DVY160" s="168"/>
      <c r="DVZ160" s="168"/>
      <c r="DWA160" s="168"/>
      <c r="DWB160" s="168"/>
      <c r="DWC160" s="168"/>
      <c r="DWD160" s="168"/>
      <c r="DWE160" s="168"/>
      <c r="DWF160" s="168"/>
      <c r="DWG160" s="168"/>
      <c r="DWH160" s="168"/>
      <c r="DWI160" s="168"/>
      <c r="DWJ160" s="168"/>
      <c r="DWK160" s="168"/>
      <c r="DWL160" s="168"/>
      <c r="DWM160" s="168"/>
      <c r="DWN160" s="168"/>
      <c r="DWO160" s="168"/>
      <c r="DWP160" s="168"/>
      <c r="DWQ160" s="168"/>
      <c r="DWR160" s="168"/>
      <c r="DWS160" s="168"/>
      <c r="DWT160" s="168"/>
      <c r="DWU160" s="168"/>
      <c r="DWV160" s="168"/>
      <c r="DWW160" s="168"/>
      <c r="DWX160" s="168"/>
      <c r="DWY160" s="168"/>
      <c r="DWZ160" s="168"/>
      <c r="DXA160" s="168"/>
      <c r="DXB160" s="168"/>
      <c r="DXC160" s="168"/>
      <c r="DXD160" s="168"/>
      <c r="DXE160" s="168"/>
      <c r="DXF160" s="168"/>
      <c r="DXG160" s="168"/>
      <c r="DXH160" s="168"/>
      <c r="DXI160" s="168"/>
      <c r="DXJ160" s="168"/>
      <c r="DXK160" s="168"/>
      <c r="DXL160" s="168"/>
      <c r="DXM160" s="168"/>
      <c r="DXN160" s="168"/>
      <c r="DXO160" s="168"/>
      <c r="DXP160" s="168"/>
      <c r="DXQ160" s="168"/>
      <c r="DXR160" s="168"/>
      <c r="DXS160" s="168"/>
      <c r="DXT160" s="168"/>
      <c r="DXU160" s="168"/>
      <c r="DXV160" s="168"/>
      <c r="DXW160" s="168"/>
      <c r="DXX160" s="168"/>
      <c r="DXY160" s="168"/>
      <c r="DXZ160" s="168"/>
      <c r="DYA160" s="168"/>
      <c r="DYB160" s="168"/>
      <c r="DYC160" s="168"/>
      <c r="DYD160" s="168"/>
      <c r="DYE160" s="168"/>
      <c r="DYF160" s="168"/>
      <c r="DYG160" s="168"/>
      <c r="DYH160" s="168"/>
      <c r="DYI160" s="168"/>
      <c r="DYJ160" s="168"/>
      <c r="DYK160" s="168"/>
      <c r="DYL160" s="168"/>
      <c r="DYM160" s="168"/>
      <c r="DYN160" s="168"/>
      <c r="DYO160" s="168"/>
      <c r="DYP160" s="168"/>
      <c r="DYQ160" s="168"/>
      <c r="DYR160" s="168"/>
      <c r="DYS160" s="168"/>
      <c r="DYT160" s="168"/>
      <c r="DYU160" s="168"/>
      <c r="DYV160" s="168"/>
      <c r="DYW160" s="168"/>
      <c r="DYX160" s="168"/>
      <c r="DYY160" s="168"/>
      <c r="DYZ160" s="168"/>
      <c r="DZA160" s="168"/>
      <c r="DZB160" s="168"/>
      <c r="DZC160" s="168"/>
      <c r="DZD160" s="168"/>
      <c r="DZE160" s="168"/>
      <c r="DZF160" s="168"/>
      <c r="DZG160" s="168"/>
      <c r="DZH160" s="168"/>
      <c r="DZI160" s="168"/>
      <c r="DZJ160" s="168"/>
      <c r="DZK160" s="168"/>
      <c r="DZL160" s="168"/>
      <c r="DZM160" s="168"/>
      <c r="DZN160" s="168"/>
      <c r="DZO160" s="168"/>
      <c r="DZP160" s="168"/>
      <c r="DZQ160" s="168"/>
      <c r="DZR160" s="168"/>
      <c r="DZS160" s="168"/>
      <c r="DZT160" s="168"/>
      <c r="DZU160" s="168"/>
      <c r="DZV160" s="168"/>
      <c r="DZW160" s="168"/>
      <c r="DZX160" s="168"/>
      <c r="DZY160" s="168"/>
      <c r="DZZ160" s="168"/>
      <c r="EAA160" s="168"/>
      <c r="EAB160" s="168"/>
      <c r="EAC160" s="168"/>
      <c r="EAD160" s="168"/>
      <c r="EAE160" s="168"/>
      <c r="EAF160" s="168"/>
      <c r="EAG160" s="168"/>
      <c r="EAH160" s="168"/>
      <c r="EAI160" s="168"/>
      <c r="EAJ160" s="168"/>
      <c r="EAK160" s="168"/>
      <c r="EAL160" s="168"/>
      <c r="EAM160" s="168"/>
      <c r="EAN160" s="168"/>
      <c r="EAO160" s="168"/>
      <c r="EAP160" s="168"/>
      <c r="EAQ160" s="168"/>
      <c r="EAR160" s="168"/>
      <c r="EAS160" s="168"/>
      <c r="EAT160" s="168"/>
      <c r="EAU160" s="168"/>
      <c r="EAV160" s="168"/>
      <c r="EAW160" s="168"/>
      <c r="EAX160" s="168"/>
      <c r="EAY160" s="168"/>
      <c r="EAZ160" s="168"/>
      <c r="EBA160" s="168"/>
      <c r="EBB160" s="168"/>
      <c r="EBC160" s="168"/>
      <c r="EBD160" s="168"/>
      <c r="EBE160" s="168"/>
      <c r="EBF160" s="168"/>
      <c r="EBG160" s="168"/>
      <c r="EBH160" s="168"/>
      <c r="EBI160" s="168"/>
      <c r="EBJ160" s="168"/>
      <c r="EBK160" s="168"/>
      <c r="EBL160" s="168"/>
      <c r="EBM160" s="168"/>
      <c r="EBN160" s="168"/>
      <c r="EBO160" s="168"/>
      <c r="EBP160" s="168"/>
      <c r="EBQ160" s="168"/>
      <c r="EBR160" s="168"/>
      <c r="EBS160" s="168"/>
      <c r="EBT160" s="168"/>
      <c r="EBU160" s="168"/>
      <c r="EBV160" s="168"/>
      <c r="EBW160" s="168"/>
      <c r="EBX160" s="168"/>
      <c r="EBY160" s="168"/>
      <c r="EBZ160" s="168"/>
      <c r="ECA160" s="168"/>
      <c r="ECB160" s="168"/>
      <c r="ECC160" s="168"/>
      <c r="ECD160" s="168"/>
      <c r="ECE160" s="168"/>
      <c r="ECF160" s="168"/>
      <c r="ECG160" s="168"/>
      <c r="ECH160" s="168"/>
      <c r="ECI160" s="168"/>
      <c r="ECJ160" s="168"/>
      <c r="ECK160" s="168"/>
      <c r="ECL160" s="168"/>
      <c r="ECM160" s="168"/>
      <c r="ECN160" s="168"/>
      <c r="ECO160" s="168"/>
      <c r="ECP160" s="168"/>
      <c r="ECQ160" s="168"/>
      <c r="ECR160" s="168"/>
      <c r="ECS160" s="168"/>
      <c r="ECT160" s="168"/>
      <c r="ECU160" s="168"/>
      <c r="ECV160" s="168"/>
      <c r="ECW160" s="168"/>
      <c r="ECX160" s="168"/>
      <c r="ECY160" s="168"/>
      <c r="ECZ160" s="168"/>
      <c r="EDA160" s="168"/>
      <c r="EDB160" s="168"/>
      <c r="EDC160" s="168"/>
      <c r="EDD160" s="168"/>
      <c r="EDE160" s="168"/>
      <c r="EDF160" s="168"/>
      <c r="EDG160" s="168"/>
      <c r="EDH160" s="168"/>
      <c r="EDI160" s="168"/>
      <c r="EDJ160" s="168"/>
      <c r="EDK160" s="168"/>
      <c r="EDL160" s="168"/>
      <c r="EDM160" s="168"/>
      <c r="EDN160" s="168"/>
      <c r="EDO160" s="168"/>
      <c r="EDP160" s="168"/>
      <c r="EDQ160" s="168"/>
      <c r="EDR160" s="168"/>
      <c r="EDS160" s="168"/>
      <c r="EDT160" s="168"/>
      <c r="EDU160" s="168"/>
      <c r="EDV160" s="168"/>
      <c r="EDW160" s="168"/>
      <c r="EDX160" s="168"/>
      <c r="EDY160" s="168"/>
      <c r="EDZ160" s="168"/>
      <c r="EEA160" s="168"/>
      <c r="EEB160" s="168"/>
      <c r="EEC160" s="168"/>
      <c r="EED160" s="168"/>
      <c r="EEE160" s="168"/>
      <c r="EEF160" s="168"/>
      <c r="EEG160" s="168"/>
      <c r="EEH160" s="168"/>
      <c r="EEI160" s="168"/>
      <c r="EEJ160" s="168"/>
      <c r="EEK160" s="168"/>
      <c r="EEL160" s="168"/>
      <c r="EEM160" s="168"/>
      <c r="EEN160" s="168"/>
      <c r="EEO160" s="168"/>
      <c r="EEP160" s="168"/>
      <c r="EEQ160" s="168"/>
      <c r="EER160" s="168"/>
      <c r="EES160" s="168"/>
      <c r="EET160" s="168"/>
      <c r="EEU160" s="168"/>
      <c r="EEV160" s="168"/>
      <c r="EEW160" s="168"/>
      <c r="EEX160" s="168"/>
      <c r="EEY160" s="168"/>
      <c r="EEZ160" s="168"/>
      <c r="EFA160" s="168"/>
      <c r="EFB160" s="168"/>
      <c r="EFC160" s="168"/>
      <c r="EFD160" s="168"/>
      <c r="EFE160" s="168"/>
      <c r="EFF160" s="168"/>
      <c r="EFG160" s="168"/>
      <c r="EFH160" s="168"/>
      <c r="EFI160" s="168"/>
      <c r="EFJ160" s="168"/>
      <c r="EFK160" s="168"/>
      <c r="EFL160" s="168"/>
      <c r="EFM160" s="168"/>
      <c r="EFN160" s="168"/>
      <c r="EFO160" s="168"/>
      <c r="EFP160" s="168"/>
      <c r="EFQ160" s="168"/>
      <c r="EFR160" s="168"/>
      <c r="EFS160" s="168"/>
      <c r="EFT160" s="168"/>
      <c r="EFU160" s="168"/>
      <c r="EFV160" s="168"/>
      <c r="EFW160" s="168"/>
      <c r="EFX160" s="168"/>
      <c r="EFY160" s="168"/>
      <c r="EFZ160" s="168"/>
      <c r="EGA160" s="168"/>
      <c r="EGB160" s="168"/>
      <c r="EGC160" s="168"/>
      <c r="EGD160" s="168"/>
      <c r="EGE160" s="168"/>
      <c r="EGF160" s="168"/>
      <c r="EGG160" s="168"/>
      <c r="EGH160" s="168"/>
      <c r="EGI160" s="168"/>
      <c r="EGJ160" s="168"/>
      <c r="EGK160" s="168"/>
      <c r="EGL160" s="168"/>
      <c r="EGM160" s="168"/>
      <c r="EGN160" s="168"/>
      <c r="EGO160" s="168"/>
      <c r="EGP160" s="168"/>
      <c r="EGQ160" s="168"/>
      <c r="EGR160" s="168"/>
      <c r="EGS160" s="168"/>
      <c r="EGT160" s="168"/>
      <c r="EGU160" s="168"/>
      <c r="EGV160" s="168"/>
      <c r="EGW160" s="168"/>
      <c r="EGX160" s="168"/>
      <c r="EGY160" s="168"/>
      <c r="EGZ160" s="168"/>
      <c r="EHA160" s="168"/>
      <c r="EHB160" s="168"/>
      <c r="EHC160" s="168"/>
      <c r="EHD160" s="168"/>
      <c r="EHE160" s="168"/>
      <c r="EHF160" s="168"/>
      <c r="EHG160" s="168"/>
      <c r="EHH160" s="168"/>
      <c r="EHI160" s="168"/>
      <c r="EHJ160" s="168"/>
      <c r="EHK160" s="168"/>
      <c r="EHL160" s="168"/>
      <c r="EHM160" s="168"/>
      <c r="EHN160" s="168"/>
      <c r="EHO160" s="168"/>
      <c r="EHP160" s="168"/>
      <c r="EHQ160" s="168"/>
      <c r="EHR160" s="168"/>
      <c r="EHS160" s="168"/>
      <c r="EHT160" s="168"/>
      <c r="EHU160" s="168"/>
      <c r="EHV160" s="168"/>
      <c r="EHW160" s="168"/>
      <c r="EHX160" s="168"/>
      <c r="EHY160" s="168"/>
      <c r="EHZ160" s="168"/>
      <c r="EIA160" s="168"/>
      <c r="EIB160" s="168"/>
      <c r="EIC160" s="168"/>
      <c r="EID160" s="168"/>
      <c r="EIE160" s="168"/>
      <c r="EIF160" s="168"/>
      <c r="EIG160" s="168"/>
      <c r="EIH160" s="168"/>
      <c r="EII160" s="168"/>
      <c r="EIJ160" s="168"/>
      <c r="EIK160" s="168"/>
      <c r="EIL160" s="168"/>
      <c r="EIM160" s="168"/>
      <c r="EIN160" s="168"/>
      <c r="EIO160" s="168"/>
      <c r="EIP160" s="168"/>
      <c r="EIQ160" s="168"/>
      <c r="EIR160" s="168"/>
      <c r="EIS160" s="168"/>
      <c r="EIT160" s="168"/>
      <c r="EIU160" s="168"/>
      <c r="EIV160" s="168"/>
      <c r="EIW160" s="168"/>
      <c r="EIX160" s="168"/>
      <c r="EIY160" s="168"/>
      <c r="EIZ160" s="168"/>
      <c r="EJA160" s="168"/>
      <c r="EJB160" s="168"/>
      <c r="EJC160" s="168"/>
      <c r="EJD160" s="168"/>
      <c r="EJE160" s="168"/>
      <c r="EJF160" s="168"/>
      <c r="EJG160" s="168"/>
      <c r="EJH160" s="168"/>
      <c r="EJI160" s="168"/>
      <c r="EJJ160" s="168"/>
      <c r="EJK160" s="168"/>
      <c r="EJL160" s="168"/>
      <c r="EJM160" s="168"/>
      <c r="EJN160" s="168"/>
      <c r="EJO160" s="168"/>
      <c r="EJP160" s="168"/>
      <c r="EJQ160" s="168"/>
      <c r="EJR160" s="168"/>
      <c r="EJS160" s="168"/>
      <c r="EJT160" s="168"/>
      <c r="EJU160" s="168"/>
      <c r="EJV160" s="168"/>
      <c r="EJW160" s="168"/>
      <c r="EJX160" s="168"/>
      <c r="EJY160" s="168"/>
      <c r="EJZ160" s="168"/>
      <c r="EKA160" s="168"/>
      <c r="EKB160" s="168"/>
      <c r="EKC160" s="168"/>
      <c r="EKD160" s="168"/>
      <c r="EKE160" s="168"/>
      <c r="EKF160" s="168"/>
      <c r="EKG160" s="168"/>
      <c r="EKH160" s="168"/>
      <c r="EKI160" s="168"/>
      <c r="EKJ160" s="168"/>
      <c r="EKK160" s="168"/>
      <c r="EKL160" s="168"/>
      <c r="EKM160" s="168"/>
      <c r="EKN160" s="168"/>
      <c r="EKO160" s="168"/>
      <c r="EKP160" s="168"/>
      <c r="EKQ160" s="168"/>
      <c r="EKR160" s="168"/>
      <c r="EKS160" s="168"/>
      <c r="EKT160" s="168"/>
      <c r="EKU160" s="168"/>
      <c r="EKV160" s="168"/>
      <c r="EKW160" s="168"/>
      <c r="EKX160" s="168"/>
      <c r="EKY160" s="168"/>
      <c r="EKZ160" s="168"/>
      <c r="ELA160" s="168"/>
      <c r="ELB160" s="168"/>
      <c r="ELC160" s="168"/>
      <c r="ELD160" s="168"/>
      <c r="ELE160" s="168"/>
      <c r="ELF160" s="168"/>
      <c r="ELG160" s="168"/>
      <c r="ELH160" s="168"/>
      <c r="ELI160" s="168"/>
      <c r="ELJ160" s="168"/>
      <c r="ELK160" s="168"/>
      <c r="ELL160" s="168"/>
      <c r="ELM160" s="168"/>
      <c r="ELN160" s="168"/>
      <c r="ELO160" s="168"/>
      <c r="ELP160" s="168"/>
      <c r="ELQ160" s="168"/>
      <c r="ELR160" s="168"/>
      <c r="ELS160" s="168"/>
      <c r="ELT160" s="168"/>
      <c r="ELU160" s="168"/>
      <c r="ELV160" s="168"/>
      <c r="ELW160" s="168"/>
      <c r="ELX160" s="168"/>
      <c r="ELY160" s="168"/>
      <c r="ELZ160" s="168"/>
      <c r="EMA160" s="168"/>
      <c r="EMB160" s="168"/>
      <c r="EMC160" s="168"/>
      <c r="EMD160" s="168"/>
      <c r="EME160" s="168"/>
      <c r="EMF160" s="168"/>
      <c r="EMG160" s="168"/>
      <c r="EMH160" s="168"/>
      <c r="EMI160" s="168"/>
      <c r="EMJ160" s="168"/>
      <c r="EMK160" s="168"/>
      <c r="EML160" s="168"/>
      <c r="EMM160" s="168"/>
      <c r="EMN160" s="168"/>
      <c r="EMO160" s="168"/>
      <c r="EMP160" s="168"/>
      <c r="EMQ160" s="168"/>
      <c r="EMR160" s="168"/>
      <c r="EMS160" s="168"/>
      <c r="EMT160" s="168"/>
      <c r="EMU160" s="168"/>
      <c r="EMV160" s="168"/>
      <c r="EMW160" s="168"/>
      <c r="EMX160" s="168"/>
      <c r="EMY160" s="168"/>
      <c r="EMZ160" s="168"/>
      <c r="ENA160" s="168"/>
      <c r="ENB160" s="168"/>
      <c r="ENC160" s="168"/>
      <c r="END160" s="168"/>
      <c r="ENE160" s="168"/>
      <c r="ENF160" s="168"/>
      <c r="ENG160" s="168"/>
      <c r="ENH160" s="168"/>
      <c r="ENI160" s="168"/>
      <c r="ENJ160" s="168"/>
      <c r="ENK160" s="168"/>
      <c r="ENL160" s="168"/>
      <c r="ENM160" s="168"/>
      <c r="ENN160" s="168"/>
      <c r="ENO160" s="168"/>
      <c r="ENP160" s="168"/>
      <c r="ENQ160" s="168"/>
      <c r="ENR160" s="168"/>
      <c r="ENS160" s="168"/>
      <c r="ENT160" s="168"/>
      <c r="ENU160" s="168"/>
      <c r="ENV160" s="168"/>
      <c r="ENW160" s="168"/>
      <c r="ENX160" s="168"/>
      <c r="ENY160" s="168"/>
      <c r="ENZ160" s="168"/>
      <c r="EOA160" s="168"/>
      <c r="EOB160" s="168"/>
      <c r="EOC160" s="168"/>
      <c r="EOD160" s="168"/>
      <c r="EOE160" s="168"/>
      <c r="EOF160" s="168"/>
      <c r="EOG160" s="168"/>
      <c r="EOH160" s="168"/>
      <c r="EOI160" s="168"/>
      <c r="EOJ160" s="168"/>
      <c r="EOK160" s="168"/>
      <c r="EOL160" s="168"/>
      <c r="EOM160" s="168"/>
      <c r="EON160" s="168"/>
      <c r="EOO160" s="168"/>
      <c r="EOP160" s="168"/>
      <c r="EOQ160" s="168"/>
      <c r="EOR160" s="168"/>
      <c r="EOS160" s="168"/>
      <c r="EOT160" s="168"/>
      <c r="EOU160" s="168"/>
      <c r="EOV160" s="168"/>
      <c r="EOW160" s="168"/>
      <c r="EOX160" s="168"/>
      <c r="EOY160" s="168"/>
      <c r="EOZ160" s="168"/>
      <c r="EPA160" s="168"/>
      <c r="EPB160" s="168"/>
      <c r="EPC160" s="168"/>
      <c r="EPD160" s="168"/>
      <c r="EPE160" s="168"/>
      <c r="EPF160" s="168"/>
      <c r="EPG160" s="168"/>
      <c r="EPH160" s="168"/>
      <c r="EPI160" s="168"/>
      <c r="EPJ160" s="168"/>
      <c r="EPK160" s="168"/>
      <c r="EPL160" s="168"/>
      <c r="EPM160" s="168"/>
      <c r="EPN160" s="168"/>
      <c r="EPO160" s="168"/>
      <c r="EPP160" s="168"/>
      <c r="EPQ160" s="168"/>
      <c r="EPR160" s="168"/>
      <c r="EPS160" s="168"/>
      <c r="EPT160" s="168"/>
      <c r="EPU160" s="168"/>
      <c r="EPV160" s="168"/>
      <c r="EPW160" s="168"/>
      <c r="EPX160" s="168"/>
      <c r="EPY160" s="168"/>
      <c r="EPZ160" s="168"/>
      <c r="EQA160" s="168"/>
      <c r="EQB160" s="168"/>
      <c r="EQC160" s="168"/>
      <c r="EQD160" s="168"/>
      <c r="EQE160" s="168"/>
      <c r="EQF160" s="168"/>
      <c r="EQG160" s="168"/>
      <c r="EQH160" s="168"/>
      <c r="EQI160" s="168"/>
      <c r="EQJ160" s="168"/>
      <c r="EQK160" s="168"/>
      <c r="EQL160" s="168"/>
      <c r="EQM160" s="168"/>
      <c r="EQN160" s="168"/>
      <c r="EQO160" s="168"/>
      <c r="EQP160" s="168"/>
      <c r="EQQ160" s="168"/>
      <c r="EQR160" s="168"/>
      <c r="EQS160" s="168"/>
      <c r="EQT160" s="168"/>
      <c r="EQU160" s="168"/>
      <c r="EQV160" s="168"/>
      <c r="EQW160" s="168"/>
      <c r="EQX160" s="168"/>
      <c r="EQY160" s="168"/>
      <c r="EQZ160" s="168"/>
      <c r="ERA160" s="168"/>
      <c r="ERB160" s="168"/>
      <c r="ERC160" s="168"/>
      <c r="ERD160" s="168"/>
      <c r="ERE160" s="168"/>
      <c r="ERF160" s="168"/>
      <c r="ERG160" s="168"/>
      <c r="ERH160" s="168"/>
      <c r="ERI160" s="168"/>
      <c r="ERJ160" s="168"/>
      <c r="ERK160" s="168"/>
      <c r="ERL160" s="168"/>
      <c r="ERM160" s="168"/>
      <c r="ERN160" s="168"/>
      <c r="ERO160" s="168"/>
      <c r="ERP160" s="168"/>
      <c r="ERQ160" s="168"/>
      <c r="ERR160" s="168"/>
      <c r="ERS160" s="168"/>
      <c r="ERT160" s="168"/>
      <c r="ERU160" s="168"/>
      <c r="ERV160" s="168"/>
      <c r="ERW160" s="168"/>
      <c r="ERX160" s="168"/>
      <c r="ERY160" s="168"/>
      <c r="ERZ160" s="168"/>
      <c r="ESA160" s="168"/>
      <c r="ESB160" s="168"/>
      <c r="ESC160" s="168"/>
      <c r="ESD160" s="168"/>
      <c r="ESE160" s="168"/>
      <c r="ESF160" s="168"/>
      <c r="ESG160" s="168"/>
      <c r="ESH160" s="168"/>
      <c r="ESI160" s="168"/>
      <c r="ESJ160" s="168"/>
      <c r="ESK160" s="168"/>
      <c r="ESL160" s="168"/>
      <c r="ESM160" s="168"/>
      <c r="ESN160" s="168"/>
      <c r="ESO160" s="168"/>
      <c r="ESP160" s="168"/>
      <c r="ESQ160" s="168"/>
      <c r="ESR160" s="168"/>
      <c r="ESS160" s="168"/>
      <c r="EST160" s="168"/>
      <c r="ESU160" s="168"/>
      <c r="ESV160" s="168"/>
      <c r="ESW160" s="168"/>
      <c r="ESX160" s="168"/>
      <c r="ESY160" s="168"/>
      <c r="ESZ160" s="168"/>
      <c r="ETA160" s="168"/>
      <c r="ETB160" s="168"/>
      <c r="ETC160" s="168"/>
      <c r="ETD160" s="168"/>
      <c r="ETE160" s="168"/>
      <c r="ETF160" s="168"/>
      <c r="ETG160" s="168"/>
      <c r="ETH160" s="168"/>
      <c r="ETI160" s="168"/>
      <c r="ETJ160" s="168"/>
      <c r="ETK160" s="168"/>
      <c r="ETL160" s="168"/>
      <c r="ETM160" s="168"/>
      <c r="ETN160" s="168"/>
      <c r="ETO160" s="168"/>
      <c r="ETP160" s="168"/>
      <c r="ETQ160" s="168"/>
      <c r="ETR160" s="168"/>
      <c r="ETS160" s="168"/>
      <c r="ETT160" s="168"/>
      <c r="ETU160" s="168"/>
      <c r="ETV160" s="168"/>
      <c r="ETW160" s="168"/>
      <c r="ETX160" s="168"/>
      <c r="ETY160" s="168"/>
      <c r="ETZ160" s="168"/>
      <c r="EUA160" s="168"/>
      <c r="EUB160" s="168"/>
      <c r="EUC160" s="168"/>
      <c r="EUD160" s="168"/>
      <c r="EUE160" s="168"/>
      <c r="EUF160" s="168"/>
      <c r="EUG160" s="168"/>
      <c r="EUH160" s="168"/>
      <c r="EUI160" s="168"/>
      <c r="EUJ160" s="168"/>
      <c r="EUK160" s="168"/>
      <c r="EUL160" s="168"/>
      <c r="EUM160" s="168"/>
      <c r="EUN160" s="168"/>
      <c r="EUO160" s="168"/>
      <c r="EUP160" s="168"/>
      <c r="EUQ160" s="168"/>
      <c r="EUR160" s="168"/>
      <c r="EUS160" s="168"/>
      <c r="EUT160" s="168"/>
      <c r="EUU160" s="168"/>
      <c r="EUV160" s="168"/>
      <c r="EUW160" s="168"/>
      <c r="EUX160" s="168"/>
      <c r="EUY160" s="168"/>
      <c r="EUZ160" s="168"/>
      <c r="EVA160" s="168"/>
      <c r="EVB160" s="168"/>
      <c r="EVC160" s="168"/>
      <c r="EVD160" s="168"/>
      <c r="EVE160" s="168"/>
      <c r="EVF160" s="168"/>
      <c r="EVG160" s="168"/>
      <c r="EVH160" s="168"/>
      <c r="EVI160" s="168"/>
      <c r="EVJ160" s="168"/>
      <c r="EVK160" s="168"/>
      <c r="EVL160" s="168"/>
      <c r="EVM160" s="168"/>
      <c r="EVN160" s="168"/>
      <c r="EVO160" s="168"/>
      <c r="EVP160" s="168"/>
      <c r="EVQ160" s="168"/>
      <c r="EVR160" s="168"/>
      <c r="EVS160" s="168"/>
      <c r="EVT160" s="168"/>
      <c r="EVU160" s="168"/>
      <c r="EVV160" s="168"/>
      <c r="EVW160" s="168"/>
      <c r="EVX160" s="168"/>
      <c r="EVY160" s="168"/>
      <c r="EVZ160" s="168"/>
      <c r="EWA160" s="168"/>
      <c r="EWB160" s="168"/>
      <c r="EWC160" s="168"/>
      <c r="EWD160" s="168"/>
      <c r="EWE160" s="168"/>
      <c r="EWF160" s="168"/>
      <c r="EWG160" s="168"/>
      <c r="EWH160" s="168"/>
      <c r="EWI160" s="168"/>
      <c r="EWJ160" s="168"/>
      <c r="EWK160" s="168"/>
      <c r="EWL160" s="168"/>
      <c r="EWM160" s="168"/>
      <c r="EWN160" s="168"/>
      <c r="EWO160" s="168"/>
      <c r="EWP160" s="168"/>
      <c r="EWQ160" s="168"/>
      <c r="EWR160" s="168"/>
      <c r="EWS160" s="168"/>
      <c r="EWT160" s="168"/>
      <c r="EWU160" s="168"/>
      <c r="EWV160" s="168"/>
      <c r="EWW160" s="168"/>
      <c r="EWX160" s="168"/>
      <c r="EWY160" s="168"/>
      <c r="EWZ160" s="168"/>
      <c r="EXA160" s="168"/>
      <c r="EXB160" s="168"/>
      <c r="EXC160" s="168"/>
      <c r="EXD160" s="168"/>
      <c r="EXE160" s="168"/>
      <c r="EXF160" s="168"/>
      <c r="EXG160" s="168"/>
      <c r="EXH160" s="168"/>
      <c r="EXI160" s="168"/>
      <c r="EXJ160" s="168"/>
      <c r="EXK160" s="168"/>
      <c r="EXL160" s="168"/>
      <c r="EXM160" s="168"/>
      <c r="EXN160" s="168"/>
      <c r="EXO160" s="168"/>
      <c r="EXP160" s="168"/>
      <c r="EXQ160" s="168"/>
      <c r="EXR160" s="168"/>
      <c r="EXS160" s="168"/>
      <c r="EXT160" s="168"/>
      <c r="EXU160" s="168"/>
      <c r="EXV160" s="168"/>
      <c r="EXW160" s="168"/>
      <c r="EXX160" s="168"/>
      <c r="EXY160" s="168"/>
      <c r="EXZ160" s="168"/>
      <c r="EYA160" s="168"/>
      <c r="EYB160" s="168"/>
      <c r="EYC160" s="168"/>
      <c r="EYD160" s="168"/>
      <c r="EYE160" s="168"/>
      <c r="EYF160" s="168"/>
      <c r="EYG160" s="168"/>
      <c r="EYH160" s="168"/>
      <c r="EYI160" s="168"/>
      <c r="EYJ160" s="168"/>
      <c r="EYK160" s="168"/>
      <c r="EYL160" s="168"/>
      <c r="EYM160" s="168"/>
      <c r="EYN160" s="168"/>
      <c r="EYO160" s="168"/>
      <c r="EYP160" s="168"/>
      <c r="EYQ160" s="168"/>
      <c r="EYR160" s="168"/>
      <c r="EYS160" s="168"/>
      <c r="EYT160" s="168"/>
      <c r="EYU160" s="168"/>
      <c r="EYV160" s="168"/>
      <c r="EYW160" s="168"/>
      <c r="EYX160" s="168"/>
      <c r="EYY160" s="168"/>
      <c r="EYZ160" s="168"/>
      <c r="EZA160" s="168"/>
      <c r="EZB160" s="168"/>
      <c r="EZC160" s="168"/>
      <c r="EZD160" s="168"/>
      <c r="EZE160" s="168"/>
      <c r="EZF160" s="168"/>
      <c r="EZG160" s="168"/>
      <c r="EZH160" s="168"/>
      <c r="EZI160" s="168"/>
      <c r="EZJ160" s="168"/>
      <c r="EZK160" s="168"/>
      <c r="EZL160" s="168"/>
      <c r="EZM160" s="168"/>
      <c r="EZN160" s="168"/>
      <c r="EZO160" s="168"/>
      <c r="EZP160" s="168"/>
      <c r="EZQ160" s="168"/>
      <c r="EZR160" s="168"/>
      <c r="EZS160" s="168"/>
      <c r="EZT160" s="168"/>
      <c r="EZU160" s="168"/>
      <c r="EZV160" s="168"/>
      <c r="EZW160" s="168"/>
      <c r="EZX160" s="168"/>
      <c r="EZY160" s="168"/>
      <c r="EZZ160" s="168"/>
      <c r="FAA160" s="168"/>
      <c r="FAB160" s="168"/>
      <c r="FAC160" s="168"/>
      <c r="FAD160" s="168"/>
      <c r="FAE160" s="168"/>
      <c r="FAF160" s="168"/>
      <c r="FAG160" s="168"/>
      <c r="FAH160" s="168"/>
      <c r="FAI160" s="168"/>
      <c r="FAJ160" s="168"/>
      <c r="FAK160" s="168"/>
      <c r="FAL160" s="168"/>
      <c r="FAM160" s="168"/>
      <c r="FAN160" s="168"/>
      <c r="FAO160" s="168"/>
      <c r="FAP160" s="168"/>
      <c r="FAQ160" s="168"/>
      <c r="FAR160" s="168"/>
      <c r="FAS160" s="168"/>
      <c r="FAT160" s="168"/>
      <c r="FAU160" s="168"/>
      <c r="FAV160" s="168"/>
      <c r="FAW160" s="168"/>
      <c r="FAX160" s="168"/>
      <c r="FAY160" s="168"/>
      <c r="FAZ160" s="168"/>
      <c r="FBA160" s="168"/>
      <c r="FBB160" s="168"/>
      <c r="FBC160" s="168"/>
      <c r="FBD160" s="168"/>
      <c r="FBE160" s="168"/>
      <c r="FBF160" s="168"/>
      <c r="FBG160" s="168"/>
      <c r="FBH160" s="168"/>
      <c r="FBI160" s="168"/>
      <c r="FBJ160" s="168"/>
      <c r="FBK160" s="168"/>
      <c r="FBL160" s="168"/>
      <c r="FBM160" s="168"/>
      <c r="FBN160" s="168"/>
      <c r="FBO160" s="168"/>
      <c r="FBP160" s="168"/>
      <c r="FBQ160" s="168"/>
      <c r="FBR160" s="168"/>
      <c r="FBS160" s="168"/>
      <c r="FBT160" s="168"/>
      <c r="FBU160" s="168"/>
      <c r="FBV160" s="168"/>
      <c r="FBW160" s="168"/>
      <c r="FBX160" s="168"/>
      <c r="FBY160" s="168"/>
      <c r="FBZ160" s="168"/>
      <c r="FCA160" s="168"/>
      <c r="FCB160" s="168"/>
      <c r="FCC160" s="168"/>
      <c r="FCD160" s="168"/>
      <c r="FCE160" s="168"/>
      <c r="FCF160" s="168"/>
      <c r="FCG160" s="168"/>
      <c r="FCH160" s="168"/>
      <c r="FCI160" s="168"/>
      <c r="FCJ160" s="168"/>
      <c r="FCK160" s="168"/>
      <c r="FCL160" s="168"/>
      <c r="FCM160" s="168"/>
      <c r="FCN160" s="168"/>
      <c r="FCO160" s="168"/>
      <c r="FCP160" s="168"/>
      <c r="FCQ160" s="168"/>
      <c r="FCR160" s="168"/>
      <c r="FCS160" s="168"/>
      <c r="FCT160" s="168"/>
      <c r="FCU160" s="168"/>
      <c r="FCV160" s="168"/>
      <c r="FCW160" s="168"/>
      <c r="FCX160" s="168"/>
      <c r="FCY160" s="168"/>
      <c r="FCZ160" s="168"/>
      <c r="FDA160" s="168"/>
      <c r="FDB160" s="168"/>
      <c r="FDC160" s="168"/>
      <c r="FDD160" s="168"/>
      <c r="FDE160" s="168"/>
      <c r="FDF160" s="168"/>
      <c r="FDG160" s="168"/>
      <c r="FDH160" s="168"/>
      <c r="FDI160" s="168"/>
      <c r="FDJ160" s="168"/>
      <c r="FDK160" s="168"/>
      <c r="FDL160" s="168"/>
      <c r="FDM160" s="168"/>
      <c r="FDN160" s="168"/>
      <c r="FDO160" s="168"/>
      <c r="FDP160" s="168"/>
      <c r="FDQ160" s="168"/>
      <c r="FDR160" s="168"/>
      <c r="FDS160" s="168"/>
      <c r="FDT160" s="168"/>
      <c r="FDU160" s="168"/>
      <c r="FDV160" s="168"/>
      <c r="FDW160" s="168"/>
      <c r="FDX160" s="168"/>
      <c r="FDY160" s="168"/>
      <c r="FDZ160" s="168"/>
      <c r="FEA160" s="168"/>
      <c r="FEB160" s="168"/>
      <c r="FEC160" s="168"/>
      <c r="FED160" s="168"/>
      <c r="FEE160" s="168"/>
      <c r="FEF160" s="168"/>
      <c r="FEG160" s="168"/>
      <c r="FEH160" s="168"/>
      <c r="FEI160" s="168"/>
      <c r="FEJ160" s="168"/>
      <c r="FEK160" s="168"/>
      <c r="FEL160" s="168"/>
      <c r="FEM160" s="168"/>
      <c r="FEN160" s="168"/>
      <c r="FEO160" s="168"/>
      <c r="FEP160" s="168"/>
      <c r="FEQ160" s="168"/>
      <c r="FER160" s="168"/>
      <c r="FES160" s="168"/>
      <c r="FET160" s="168"/>
      <c r="FEU160" s="168"/>
      <c r="FEV160" s="168"/>
      <c r="FEW160" s="168"/>
      <c r="FEX160" s="168"/>
      <c r="FEY160" s="168"/>
      <c r="FEZ160" s="168"/>
      <c r="FFA160" s="168"/>
      <c r="FFB160" s="168"/>
      <c r="FFC160" s="168"/>
      <c r="FFD160" s="168"/>
      <c r="FFE160" s="168"/>
      <c r="FFF160" s="168"/>
      <c r="FFG160" s="168"/>
      <c r="FFH160" s="168"/>
      <c r="FFI160" s="168"/>
      <c r="FFJ160" s="168"/>
      <c r="FFK160" s="168"/>
      <c r="FFL160" s="168"/>
      <c r="FFM160" s="168"/>
      <c r="FFN160" s="168"/>
      <c r="FFO160" s="168"/>
      <c r="FFP160" s="168"/>
      <c r="FFQ160" s="168"/>
      <c r="FFR160" s="168"/>
      <c r="FFS160" s="168"/>
      <c r="FFT160" s="168"/>
      <c r="FFU160" s="168"/>
      <c r="FFV160" s="168"/>
      <c r="FFW160" s="168"/>
      <c r="FFX160" s="168"/>
      <c r="FFY160" s="168"/>
      <c r="FFZ160" s="168"/>
      <c r="FGA160" s="168"/>
      <c r="FGB160" s="168"/>
      <c r="FGC160" s="168"/>
      <c r="FGD160" s="168"/>
      <c r="FGE160" s="168"/>
      <c r="FGF160" s="168"/>
      <c r="FGG160" s="168"/>
      <c r="FGH160" s="168"/>
      <c r="FGI160" s="168"/>
      <c r="FGJ160" s="168"/>
      <c r="FGK160" s="168"/>
      <c r="FGL160" s="168"/>
      <c r="FGM160" s="168"/>
      <c r="FGN160" s="168"/>
      <c r="FGO160" s="168"/>
      <c r="FGP160" s="168"/>
      <c r="FGQ160" s="168"/>
      <c r="FGR160" s="168"/>
      <c r="FGS160" s="168"/>
      <c r="FGT160" s="168"/>
      <c r="FGU160" s="168"/>
      <c r="FGV160" s="168"/>
      <c r="FGW160" s="168"/>
      <c r="FGX160" s="168"/>
      <c r="FGY160" s="168"/>
      <c r="FGZ160" s="168"/>
      <c r="FHA160" s="168"/>
      <c r="FHB160" s="168"/>
      <c r="FHC160" s="168"/>
      <c r="FHD160" s="168"/>
      <c r="FHE160" s="168"/>
      <c r="FHF160" s="168"/>
      <c r="FHG160" s="168"/>
      <c r="FHH160" s="168"/>
      <c r="FHI160" s="168"/>
      <c r="FHJ160" s="168"/>
      <c r="FHK160" s="168"/>
      <c r="FHL160" s="168"/>
      <c r="FHM160" s="168"/>
      <c r="FHN160" s="168"/>
      <c r="FHO160" s="168"/>
      <c r="FHP160" s="168"/>
      <c r="FHQ160" s="168"/>
      <c r="FHR160" s="168"/>
      <c r="FHS160" s="168"/>
      <c r="FHT160" s="168"/>
      <c r="FHU160" s="168"/>
      <c r="FHV160" s="168"/>
      <c r="FHW160" s="168"/>
      <c r="FHX160" s="168"/>
      <c r="FHY160" s="168"/>
      <c r="FHZ160" s="168"/>
      <c r="FIA160" s="168"/>
      <c r="FIB160" s="168"/>
      <c r="FIC160" s="168"/>
      <c r="FID160" s="168"/>
      <c r="FIE160" s="168"/>
      <c r="FIF160" s="168"/>
      <c r="FIG160" s="168"/>
      <c r="FIH160" s="168"/>
      <c r="FII160" s="168"/>
      <c r="FIJ160" s="168"/>
      <c r="FIK160" s="168"/>
      <c r="FIL160" s="168"/>
      <c r="FIM160" s="168"/>
      <c r="FIN160" s="168"/>
      <c r="FIO160" s="168"/>
      <c r="FIP160" s="168"/>
      <c r="FIQ160" s="168"/>
      <c r="FIR160" s="168"/>
      <c r="FIS160" s="168"/>
      <c r="FIT160" s="168"/>
      <c r="FIU160" s="168"/>
      <c r="FIV160" s="168"/>
      <c r="FIW160" s="168"/>
      <c r="FIX160" s="168"/>
      <c r="FIY160" s="168"/>
      <c r="FIZ160" s="168"/>
      <c r="FJA160" s="168"/>
      <c r="FJB160" s="168"/>
      <c r="FJC160" s="168"/>
      <c r="FJD160" s="168"/>
      <c r="FJE160" s="168"/>
      <c r="FJF160" s="168"/>
      <c r="FJG160" s="168"/>
      <c r="FJH160" s="168"/>
      <c r="FJI160" s="168"/>
      <c r="FJJ160" s="168"/>
      <c r="FJK160" s="168"/>
      <c r="FJL160" s="168"/>
      <c r="FJM160" s="168"/>
      <c r="FJN160" s="168"/>
      <c r="FJO160" s="168"/>
      <c r="FJP160" s="168"/>
      <c r="FJQ160" s="168"/>
      <c r="FJR160" s="168"/>
      <c r="FJS160" s="168"/>
      <c r="FJT160" s="168"/>
      <c r="FJU160" s="168"/>
      <c r="FJV160" s="168"/>
      <c r="FJW160" s="168"/>
      <c r="FJX160" s="168"/>
      <c r="FJY160" s="168"/>
      <c r="FJZ160" s="168"/>
      <c r="FKA160" s="168"/>
      <c r="FKB160" s="168"/>
      <c r="FKC160" s="168"/>
      <c r="FKD160" s="168"/>
      <c r="FKE160" s="168"/>
      <c r="FKF160" s="168"/>
      <c r="FKG160" s="168"/>
      <c r="FKH160" s="168"/>
      <c r="FKI160" s="168"/>
      <c r="FKJ160" s="168"/>
      <c r="FKK160" s="168"/>
      <c r="FKL160" s="168"/>
      <c r="FKM160" s="168"/>
      <c r="FKN160" s="168"/>
      <c r="FKO160" s="168"/>
      <c r="FKP160" s="168"/>
      <c r="FKQ160" s="168"/>
      <c r="FKR160" s="168"/>
      <c r="FKS160" s="168"/>
      <c r="FKT160" s="168"/>
      <c r="FKU160" s="168"/>
      <c r="FKV160" s="168"/>
      <c r="FKW160" s="168"/>
      <c r="FKX160" s="168"/>
      <c r="FKY160" s="168"/>
      <c r="FKZ160" s="168"/>
      <c r="FLA160" s="168"/>
      <c r="FLB160" s="168"/>
      <c r="FLC160" s="168"/>
      <c r="FLD160" s="168"/>
      <c r="FLE160" s="168"/>
      <c r="FLF160" s="168"/>
      <c r="FLG160" s="168"/>
      <c r="FLH160" s="168"/>
      <c r="FLI160" s="168"/>
      <c r="FLJ160" s="168"/>
      <c r="FLK160" s="168"/>
      <c r="FLL160" s="168"/>
      <c r="FLM160" s="168"/>
      <c r="FLN160" s="168"/>
      <c r="FLO160" s="168"/>
      <c r="FLP160" s="168"/>
      <c r="FLQ160" s="168"/>
      <c r="FLR160" s="168"/>
      <c r="FLS160" s="168"/>
      <c r="FLT160" s="168"/>
      <c r="FLU160" s="168"/>
      <c r="FLV160" s="168"/>
      <c r="FLW160" s="168"/>
      <c r="FLX160" s="168"/>
      <c r="FLY160" s="168"/>
      <c r="FLZ160" s="168"/>
      <c r="FMA160" s="168"/>
      <c r="FMB160" s="168"/>
      <c r="FMC160" s="168"/>
      <c r="FMD160" s="168"/>
      <c r="FME160" s="168"/>
      <c r="FMF160" s="168"/>
      <c r="FMG160" s="168"/>
      <c r="FMH160" s="168"/>
      <c r="FMI160" s="168"/>
      <c r="FMJ160" s="168"/>
      <c r="FMK160" s="168"/>
      <c r="FML160" s="168"/>
      <c r="FMM160" s="168"/>
      <c r="FMN160" s="168"/>
      <c r="FMO160" s="168"/>
      <c r="FMP160" s="168"/>
      <c r="FMQ160" s="168"/>
      <c r="FMR160" s="168"/>
      <c r="FMS160" s="168"/>
      <c r="FMT160" s="168"/>
      <c r="FMU160" s="168"/>
      <c r="FMV160" s="168"/>
      <c r="FMW160" s="168"/>
      <c r="FMX160" s="168"/>
      <c r="FMY160" s="168"/>
      <c r="FMZ160" s="168"/>
      <c r="FNA160" s="168"/>
      <c r="FNB160" s="168"/>
      <c r="FNC160" s="168"/>
      <c r="FND160" s="168"/>
      <c r="FNE160" s="168"/>
      <c r="FNF160" s="168"/>
      <c r="FNG160" s="168"/>
      <c r="FNH160" s="168"/>
      <c r="FNI160" s="168"/>
      <c r="FNJ160" s="168"/>
      <c r="FNK160" s="168"/>
      <c r="FNL160" s="168"/>
      <c r="FNM160" s="168"/>
      <c r="FNN160" s="168"/>
      <c r="FNO160" s="168"/>
      <c r="FNP160" s="168"/>
      <c r="FNQ160" s="168"/>
      <c r="FNR160" s="168"/>
      <c r="FNS160" s="168"/>
      <c r="FNT160" s="168"/>
      <c r="FNU160" s="168"/>
      <c r="FNV160" s="168"/>
      <c r="FNW160" s="168"/>
      <c r="FNX160" s="168"/>
      <c r="FNY160" s="168"/>
      <c r="FNZ160" s="168"/>
      <c r="FOA160" s="168"/>
      <c r="FOB160" s="168"/>
      <c r="FOC160" s="168"/>
      <c r="FOD160" s="168"/>
      <c r="FOE160" s="168"/>
      <c r="FOF160" s="168"/>
      <c r="FOG160" s="168"/>
      <c r="FOH160" s="168"/>
      <c r="FOI160" s="168"/>
      <c r="FOJ160" s="168"/>
      <c r="FOK160" s="168"/>
      <c r="FOL160" s="168"/>
      <c r="FOM160" s="168"/>
      <c r="FON160" s="168"/>
      <c r="FOO160" s="168"/>
      <c r="FOP160" s="168"/>
      <c r="FOQ160" s="168"/>
      <c r="FOR160" s="168"/>
      <c r="FOS160" s="168"/>
      <c r="FOT160" s="168"/>
      <c r="FOU160" s="168"/>
      <c r="FOV160" s="168"/>
      <c r="FOW160" s="168"/>
      <c r="FOX160" s="168"/>
      <c r="FOY160" s="168"/>
      <c r="FOZ160" s="168"/>
      <c r="FPA160" s="168"/>
      <c r="FPB160" s="168"/>
      <c r="FPC160" s="168"/>
      <c r="FPD160" s="168"/>
      <c r="FPE160" s="168"/>
      <c r="FPF160" s="168"/>
      <c r="FPG160" s="168"/>
      <c r="FPH160" s="168"/>
      <c r="FPI160" s="168"/>
      <c r="FPJ160" s="168"/>
      <c r="FPK160" s="168"/>
      <c r="FPL160" s="168"/>
      <c r="FPM160" s="168"/>
      <c r="FPN160" s="168"/>
      <c r="FPO160" s="168"/>
      <c r="FPP160" s="168"/>
      <c r="FPQ160" s="168"/>
      <c r="FPR160" s="168"/>
      <c r="FPS160" s="168"/>
      <c r="FPT160" s="168"/>
      <c r="FPU160" s="168"/>
      <c r="FPV160" s="168"/>
      <c r="FPW160" s="168"/>
      <c r="FPX160" s="168"/>
      <c r="FPY160" s="168"/>
      <c r="FPZ160" s="168"/>
      <c r="FQA160" s="168"/>
      <c r="FQB160" s="168"/>
      <c r="FQC160" s="168"/>
      <c r="FQD160" s="168"/>
      <c r="FQE160" s="168"/>
      <c r="FQF160" s="168"/>
      <c r="FQG160" s="168"/>
      <c r="FQH160" s="168"/>
      <c r="FQI160" s="168"/>
      <c r="FQJ160" s="168"/>
      <c r="FQK160" s="168"/>
      <c r="FQL160" s="168"/>
      <c r="FQM160" s="168"/>
      <c r="FQN160" s="168"/>
      <c r="FQO160" s="168"/>
      <c r="FQP160" s="168"/>
      <c r="FQQ160" s="168"/>
      <c r="FQR160" s="168"/>
      <c r="FQS160" s="168"/>
      <c r="FQT160" s="168"/>
      <c r="FQU160" s="168"/>
      <c r="FQV160" s="168"/>
      <c r="FQW160" s="168"/>
      <c r="FQX160" s="168"/>
      <c r="FQY160" s="168"/>
      <c r="FQZ160" s="168"/>
      <c r="FRA160" s="168"/>
      <c r="FRB160" s="168"/>
      <c r="FRC160" s="168"/>
      <c r="FRD160" s="168"/>
      <c r="FRE160" s="168"/>
      <c r="FRF160" s="168"/>
      <c r="FRG160" s="168"/>
      <c r="FRH160" s="168"/>
      <c r="FRI160" s="168"/>
      <c r="FRJ160" s="168"/>
      <c r="FRK160" s="168"/>
      <c r="FRL160" s="168"/>
      <c r="FRM160" s="168"/>
      <c r="FRN160" s="168"/>
      <c r="FRO160" s="168"/>
      <c r="FRP160" s="168"/>
      <c r="FRQ160" s="168"/>
      <c r="FRR160" s="168"/>
      <c r="FRS160" s="168"/>
      <c r="FRT160" s="168"/>
      <c r="FRU160" s="168"/>
      <c r="FRV160" s="168"/>
      <c r="FRW160" s="168"/>
      <c r="FRX160" s="168"/>
      <c r="FRY160" s="168"/>
      <c r="FRZ160" s="168"/>
      <c r="FSA160" s="168"/>
      <c r="FSB160" s="168"/>
      <c r="FSC160" s="168"/>
      <c r="FSD160" s="168"/>
      <c r="FSE160" s="168"/>
      <c r="FSF160" s="168"/>
      <c r="FSG160" s="168"/>
      <c r="FSH160" s="168"/>
      <c r="FSI160" s="168"/>
      <c r="FSJ160" s="168"/>
      <c r="FSK160" s="168"/>
      <c r="FSL160" s="168"/>
      <c r="FSM160" s="168"/>
      <c r="FSN160" s="168"/>
      <c r="FSO160" s="168"/>
      <c r="FSP160" s="168"/>
      <c r="FSQ160" s="168"/>
      <c r="FSR160" s="168"/>
      <c r="FSS160" s="168"/>
      <c r="FST160" s="168"/>
      <c r="FSU160" s="168"/>
      <c r="FSV160" s="168"/>
      <c r="FSW160" s="168"/>
      <c r="FSX160" s="168"/>
      <c r="FSY160" s="168"/>
      <c r="FSZ160" s="168"/>
      <c r="FTA160" s="168"/>
      <c r="FTB160" s="168"/>
      <c r="FTC160" s="168"/>
      <c r="FTD160" s="168"/>
      <c r="FTE160" s="168"/>
      <c r="FTF160" s="168"/>
      <c r="FTG160" s="168"/>
      <c r="FTH160" s="168"/>
      <c r="FTI160" s="168"/>
      <c r="FTJ160" s="168"/>
      <c r="FTK160" s="168"/>
      <c r="FTL160" s="168"/>
      <c r="FTM160" s="168"/>
      <c r="FTN160" s="168"/>
      <c r="FTO160" s="168"/>
      <c r="FTP160" s="168"/>
      <c r="FTQ160" s="168"/>
      <c r="FTR160" s="168"/>
      <c r="FTS160" s="168"/>
      <c r="FTT160" s="168"/>
      <c r="FTU160" s="168"/>
      <c r="FTV160" s="168"/>
      <c r="FTW160" s="168"/>
      <c r="FTX160" s="168"/>
      <c r="FTY160" s="168"/>
      <c r="FTZ160" s="168"/>
      <c r="FUA160" s="168"/>
      <c r="FUB160" s="168"/>
      <c r="FUC160" s="168"/>
      <c r="FUD160" s="168"/>
      <c r="FUE160" s="168"/>
      <c r="FUF160" s="168"/>
      <c r="FUG160" s="168"/>
      <c r="FUH160" s="168"/>
      <c r="FUI160" s="168"/>
      <c r="FUJ160" s="168"/>
      <c r="FUK160" s="168"/>
      <c r="FUL160" s="168"/>
      <c r="FUM160" s="168"/>
      <c r="FUN160" s="168"/>
      <c r="FUO160" s="168"/>
      <c r="FUP160" s="168"/>
      <c r="FUQ160" s="168"/>
      <c r="FUR160" s="168"/>
      <c r="FUS160" s="168"/>
      <c r="FUT160" s="168"/>
      <c r="FUU160" s="168"/>
      <c r="FUV160" s="168"/>
      <c r="FUW160" s="168"/>
      <c r="FUX160" s="168"/>
      <c r="FUY160" s="168"/>
      <c r="FUZ160" s="168"/>
      <c r="FVA160" s="168"/>
      <c r="FVB160" s="168"/>
      <c r="FVC160" s="168"/>
      <c r="FVD160" s="168"/>
      <c r="FVE160" s="168"/>
      <c r="FVF160" s="168"/>
      <c r="FVG160" s="168"/>
      <c r="FVH160" s="168"/>
      <c r="FVI160" s="168"/>
      <c r="FVJ160" s="168"/>
      <c r="FVK160" s="168"/>
      <c r="FVL160" s="168"/>
      <c r="FVM160" s="168"/>
      <c r="FVN160" s="168"/>
      <c r="FVO160" s="168"/>
      <c r="FVP160" s="168"/>
      <c r="FVQ160" s="168"/>
      <c r="FVR160" s="168"/>
      <c r="FVS160" s="168"/>
      <c r="FVT160" s="168"/>
      <c r="FVU160" s="168"/>
      <c r="FVV160" s="168"/>
      <c r="FVW160" s="168"/>
      <c r="FVX160" s="168"/>
      <c r="FVY160" s="168"/>
      <c r="FVZ160" s="168"/>
      <c r="FWA160" s="168"/>
      <c r="FWB160" s="168"/>
      <c r="FWC160" s="168"/>
      <c r="FWD160" s="168"/>
      <c r="FWE160" s="168"/>
      <c r="FWF160" s="168"/>
      <c r="FWG160" s="168"/>
      <c r="FWH160" s="168"/>
      <c r="FWI160" s="168"/>
      <c r="FWJ160" s="168"/>
      <c r="FWK160" s="168"/>
      <c r="FWL160" s="168"/>
      <c r="FWM160" s="168"/>
      <c r="FWN160" s="168"/>
      <c r="FWO160" s="168"/>
      <c r="FWP160" s="168"/>
      <c r="FWQ160" s="168"/>
      <c r="FWR160" s="168"/>
      <c r="FWS160" s="168"/>
      <c r="FWT160" s="168"/>
      <c r="FWU160" s="168"/>
      <c r="FWV160" s="168"/>
      <c r="FWW160" s="168"/>
      <c r="FWX160" s="168"/>
      <c r="FWY160" s="168"/>
      <c r="FWZ160" s="168"/>
      <c r="FXA160" s="168"/>
      <c r="FXB160" s="168"/>
      <c r="FXC160" s="168"/>
      <c r="FXD160" s="168"/>
      <c r="FXE160" s="168"/>
      <c r="FXF160" s="168"/>
      <c r="FXG160" s="168"/>
      <c r="FXH160" s="168"/>
      <c r="FXI160" s="168"/>
      <c r="FXJ160" s="168"/>
      <c r="FXK160" s="168"/>
      <c r="FXL160" s="168"/>
      <c r="FXM160" s="168"/>
      <c r="FXN160" s="168"/>
      <c r="FXO160" s="168"/>
      <c r="FXP160" s="168"/>
      <c r="FXQ160" s="168"/>
      <c r="FXR160" s="168"/>
      <c r="FXS160" s="168"/>
      <c r="FXT160" s="168"/>
      <c r="FXU160" s="168"/>
      <c r="FXV160" s="168"/>
      <c r="FXW160" s="168"/>
      <c r="FXX160" s="168"/>
      <c r="FXY160" s="168"/>
      <c r="FXZ160" s="168"/>
      <c r="FYA160" s="168"/>
      <c r="FYB160" s="168"/>
      <c r="FYC160" s="168"/>
      <c r="FYD160" s="168"/>
      <c r="FYE160" s="168"/>
      <c r="FYF160" s="168"/>
      <c r="FYG160" s="168"/>
      <c r="FYH160" s="168"/>
      <c r="FYI160" s="168"/>
      <c r="FYJ160" s="168"/>
      <c r="FYK160" s="168"/>
      <c r="FYL160" s="168"/>
      <c r="FYM160" s="168"/>
      <c r="FYN160" s="168"/>
      <c r="FYO160" s="168"/>
      <c r="FYP160" s="168"/>
      <c r="FYQ160" s="168"/>
      <c r="FYR160" s="168"/>
      <c r="FYS160" s="168"/>
      <c r="FYT160" s="168"/>
      <c r="FYU160" s="168"/>
      <c r="FYV160" s="168"/>
      <c r="FYW160" s="168"/>
      <c r="FYX160" s="168"/>
      <c r="FYY160" s="168"/>
      <c r="FYZ160" s="168"/>
      <c r="FZA160" s="168"/>
      <c r="FZB160" s="168"/>
      <c r="FZC160" s="168"/>
      <c r="FZD160" s="168"/>
      <c r="FZE160" s="168"/>
      <c r="FZF160" s="168"/>
      <c r="FZG160" s="168"/>
      <c r="FZH160" s="168"/>
      <c r="FZI160" s="168"/>
      <c r="FZJ160" s="168"/>
      <c r="FZK160" s="168"/>
      <c r="FZL160" s="168"/>
      <c r="FZM160" s="168"/>
      <c r="FZN160" s="168"/>
      <c r="FZO160" s="168"/>
      <c r="FZP160" s="168"/>
      <c r="FZQ160" s="168"/>
      <c r="FZR160" s="168"/>
      <c r="FZS160" s="168"/>
      <c r="FZT160" s="168"/>
      <c r="FZU160" s="168"/>
      <c r="FZV160" s="168"/>
      <c r="FZW160" s="168"/>
      <c r="FZX160" s="168"/>
      <c r="FZY160" s="168"/>
      <c r="FZZ160" s="168"/>
      <c r="GAA160" s="168"/>
      <c r="GAB160" s="168"/>
      <c r="GAC160" s="168"/>
      <c r="GAD160" s="168"/>
      <c r="GAE160" s="168"/>
      <c r="GAF160" s="168"/>
      <c r="GAG160" s="168"/>
      <c r="GAH160" s="168"/>
      <c r="GAI160" s="168"/>
      <c r="GAJ160" s="168"/>
      <c r="GAK160" s="168"/>
      <c r="GAL160" s="168"/>
      <c r="GAM160" s="168"/>
      <c r="GAN160" s="168"/>
      <c r="GAO160" s="168"/>
      <c r="GAP160" s="168"/>
      <c r="GAQ160" s="168"/>
      <c r="GAR160" s="168"/>
      <c r="GAS160" s="168"/>
      <c r="GAT160" s="168"/>
      <c r="GAU160" s="168"/>
      <c r="GAV160" s="168"/>
      <c r="GAW160" s="168"/>
      <c r="GAX160" s="168"/>
      <c r="GAY160" s="168"/>
      <c r="GAZ160" s="168"/>
      <c r="GBA160" s="168"/>
      <c r="GBB160" s="168"/>
      <c r="GBC160" s="168"/>
      <c r="GBD160" s="168"/>
      <c r="GBE160" s="168"/>
      <c r="GBF160" s="168"/>
      <c r="GBG160" s="168"/>
      <c r="GBH160" s="168"/>
      <c r="GBI160" s="168"/>
      <c r="GBJ160" s="168"/>
      <c r="GBK160" s="168"/>
      <c r="GBL160" s="168"/>
      <c r="GBM160" s="168"/>
      <c r="GBN160" s="168"/>
      <c r="GBO160" s="168"/>
      <c r="GBP160" s="168"/>
      <c r="GBQ160" s="168"/>
      <c r="GBR160" s="168"/>
      <c r="GBS160" s="168"/>
      <c r="GBT160" s="168"/>
      <c r="GBU160" s="168"/>
      <c r="GBV160" s="168"/>
      <c r="GBW160" s="168"/>
      <c r="GBX160" s="168"/>
      <c r="GBY160" s="168"/>
      <c r="GBZ160" s="168"/>
      <c r="GCA160" s="168"/>
      <c r="GCB160" s="168"/>
      <c r="GCC160" s="168"/>
      <c r="GCD160" s="168"/>
      <c r="GCE160" s="168"/>
      <c r="GCF160" s="168"/>
      <c r="GCG160" s="168"/>
      <c r="GCH160" s="168"/>
      <c r="GCI160" s="168"/>
      <c r="GCJ160" s="168"/>
      <c r="GCK160" s="168"/>
      <c r="GCL160" s="168"/>
      <c r="GCM160" s="168"/>
      <c r="GCN160" s="168"/>
      <c r="GCO160" s="168"/>
      <c r="GCP160" s="168"/>
      <c r="GCQ160" s="168"/>
      <c r="GCR160" s="168"/>
      <c r="GCS160" s="168"/>
      <c r="GCT160" s="168"/>
      <c r="GCU160" s="168"/>
      <c r="GCV160" s="168"/>
      <c r="GCW160" s="168"/>
      <c r="GCX160" s="168"/>
      <c r="GCY160" s="168"/>
      <c r="GCZ160" s="168"/>
      <c r="GDA160" s="168"/>
      <c r="GDB160" s="168"/>
      <c r="GDC160" s="168"/>
      <c r="GDD160" s="168"/>
      <c r="GDE160" s="168"/>
      <c r="GDF160" s="168"/>
      <c r="GDG160" s="168"/>
      <c r="GDH160" s="168"/>
      <c r="GDI160" s="168"/>
      <c r="GDJ160" s="168"/>
      <c r="GDK160" s="168"/>
      <c r="GDL160" s="168"/>
      <c r="GDM160" s="168"/>
      <c r="GDN160" s="168"/>
      <c r="GDO160" s="168"/>
      <c r="GDP160" s="168"/>
      <c r="GDQ160" s="168"/>
      <c r="GDR160" s="168"/>
      <c r="GDS160" s="168"/>
      <c r="GDT160" s="168"/>
      <c r="GDU160" s="168"/>
      <c r="GDV160" s="168"/>
      <c r="GDW160" s="168"/>
      <c r="GDX160" s="168"/>
      <c r="GDY160" s="168"/>
      <c r="GDZ160" s="168"/>
      <c r="GEA160" s="168"/>
      <c r="GEB160" s="168"/>
      <c r="GEC160" s="168"/>
      <c r="GED160" s="168"/>
      <c r="GEE160" s="168"/>
      <c r="GEF160" s="168"/>
      <c r="GEG160" s="168"/>
      <c r="GEH160" s="168"/>
      <c r="GEI160" s="168"/>
      <c r="GEJ160" s="168"/>
      <c r="GEK160" s="168"/>
      <c r="GEL160" s="168"/>
      <c r="GEM160" s="168"/>
      <c r="GEN160" s="168"/>
      <c r="GEO160" s="168"/>
      <c r="GEP160" s="168"/>
      <c r="GEQ160" s="168"/>
      <c r="GER160" s="168"/>
      <c r="GES160" s="168"/>
      <c r="GET160" s="168"/>
      <c r="GEU160" s="168"/>
      <c r="GEV160" s="168"/>
      <c r="GEW160" s="168"/>
      <c r="GEX160" s="168"/>
      <c r="GEY160" s="168"/>
      <c r="GEZ160" s="168"/>
      <c r="GFA160" s="168"/>
      <c r="GFB160" s="168"/>
      <c r="GFC160" s="168"/>
      <c r="GFD160" s="168"/>
      <c r="GFE160" s="168"/>
      <c r="GFF160" s="168"/>
      <c r="GFG160" s="168"/>
      <c r="GFH160" s="168"/>
      <c r="GFI160" s="168"/>
      <c r="GFJ160" s="168"/>
      <c r="GFK160" s="168"/>
      <c r="GFL160" s="168"/>
      <c r="GFM160" s="168"/>
      <c r="GFN160" s="168"/>
      <c r="GFO160" s="168"/>
      <c r="GFP160" s="168"/>
      <c r="GFQ160" s="168"/>
      <c r="GFR160" s="168"/>
      <c r="GFS160" s="168"/>
      <c r="GFT160" s="168"/>
      <c r="GFU160" s="168"/>
      <c r="GFV160" s="168"/>
      <c r="GFW160" s="168"/>
      <c r="GFX160" s="168"/>
      <c r="GFY160" s="168"/>
      <c r="GFZ160" s="168"/>
      <c r="GGA160" s="168"/>
      <c r="GGB160" s="168"/>
      <c r="GGC160" s="168"/>
      <c r="GGD160" s="168"/>
      <c r="GGE160" s="168"/>
      <c r="GGF160" s="168"/>
      <c r="GGG160" s="168"/>
      <c r="GGH160" s="168"/>
      <c r="GGI160" s="168"/>
      <c r="GGJ160" s="168"/>
      <c r="GGK160" s="168"/>
      <c r="GGL160" s="168"/>
      <c r="GGM160" s="168"/>
      <c r="GGN160" s="168"/>
      <c r="GGO160" s="168"/>
      <c r="GGP160" s="168"/>
      <c r="GGQ160" s="168"/>
      <c r="GGR160" s="168"/>
      <c r="GGS160" s="168"/>
      <c r="GGT160" s="168"/>
      <c r="GGU160" s="168"/>
      <c r="GGV160" s="168"/>
      <c r="GGW160" s="168"/>
      <c r="GGX160" s="168"/>
      <c r="GGY160" s="168"/>
      <c r="GGZ160" s="168"/>
      <c r="GHA160" s="168"/>
      <c r="GHB160" s="168"/>
      <c r="GHC160" s="168"/>
      <c r="GHD160" s="168"/>
      <c r="GHE160" s="168"/>
      <c r="GHF160" s="168"/>
      <c r="GHG160" s="168"/>
      <c r="GHH160" s="168"/>
      <c r="GHI160" s="168"/>
      <c r="GHJ160" s="168"/>
      <c r="GHK160" s="168"/>
      <c r="GHL160" s="168"/>
      <c r="GHM160" s="168"/>
      <c r="GHN160" s="168"/>
      <c r="GHO160" s="168"/>
      <c r="GHP160" s="168"/>
      <c r="GHQ160" s="168"/>
      <c r="GHR160" s="168"/>
      <c r="GHS160" s="168"/>
      <c r="GHT160" s="168"/>
      <c r="GHU160" s="168"/>
      <c r="GHV160" s="168"/>
      <c r="GHW160" s="168"/>
      <c r="GHX160" s="168"/>
      <c r="GHY160" s="168"/>
      <c r="GHZ160" s="168"/>
      <c r="GIA160" s="168"/>
      <c r="GIB160" s="168"/>
      <c r="GIC160" s="168"/>
      <c r="GID160" s="168"/>
      <c r="GIE160" s="168"/>
      <c r="GIF160" s="168"/>
      <c r="GIG160" s="168"/>
      <c r="GIH160" s="168"/>
      <c r="GII160" s="168"/>
      <c r="GIJ160" s="168"/>
      <c r="GIK160" s="168"/>
      <c r="GIL160" s="168"/>
      <c r="GIM160" s="168"/>
      <c r="GIN160" s="168"/>
      <c r="GIO160" s="168"/>
      <c r="GIP160" s="168"/>
      <c r="GIQ160" s="168"/>
      <c r="GIR160" s="168"/>
      <c r="GIS160" s="168"/>
      <c r="GIT160" s="168"/>
      <c r="GIU160" s="168"/>
      <c r="GIV160" s="168"/>
      <c r="GIW160" s="168"/>
      <c r="GIX160" s="168"/>
      <c r="GIY160" s="168"/>
      <c r="GIZ160" s="168"/>
      <c r="GJA160" s="168"/>
      <c r="GJB160" s="168"/>
      <c r="GJC160" s="168"/>
      <c r="GJD160" s="168"/>
      <c r="GJE160" s="168"/>
      <c r="GJF160" s="168"/>
      <c r="GJG160" s="168"/>
      <c r="GJH160" s="168"/>
      <c r="GJI160" s="168"/>
      <c r="GJJ160" s="168"/>
      <c r="GJK160" s="168"/>
      <c r="GJL160" s="168"/>
      <c r="GJM160" s="168"/>
      <c r="GJN160" s="168"/>
      <c r="GJO160" s="168"/>
      <c r="GJP160" s="168"/>
      <c r="GJQ160" s="168"/>
      <c r="GJR160" s="168"/>
      <c r="GJS160" s="168"/>
      <c r="GJT160" s="168"/>
      <c r="GJU160" s="168"/>
      <c r="GJV160" s="168"/>
      <c r="GJW160" s="168"/>
      <c r="GJX160" s="168"/>
      <c r="GJY160" s="168"/>
      <c r="GJZ160" s="168"/>
      <c r="GKA160" s="168"/>
      <c r="GKB160" s="168"/>
      <c r="GKC160" s="168"/>
      <c r="GKD160" s="168"/>
      <c r="GKE160" s="168"/>
      <c r="GKF160" s="168"/>
      <c r="GKG160" s="168"/>
      <c r="GKH160" s="168"/>
      <c r="GKI160" s="168"/>
      <c r="GKJ160" s="168"/>
      <c r="GKK160" s="168"/>
      <c r="GKL160" s="168"/>
      <c r="GKM160" s="168"/>
      <c r="GKN160" s="168"/>
      <c r="GKO160" s="168"/>
      <c r="GKP160" s="168"/>
      <c r="GKQ160" s="168"/>
      <c r="GKR160" s="168"/>
      <c r="GKS160" s="168"/>
      <c r="GKT160" s="168"/>
      <c r="GKU160" s="168"/>
      <c r="GKV160" s="168"/>
      <c r="GKW160" s="168"/>
      <c r="GKX160" s="168"/>
      <c r="GKY160" s="168"/>
      <c r="GKZ160" s="168"/>
      <c r="GLA160" s="168"/>
      <c r="GLB160" s="168"/>
      <c r="GLC160" s="168"/>
      <c r="GLD160" s="168"/>
      <c r="GLE160" s="168"/>
      <c r="GLF160" s="168"/>
      <c r="GLG160" s="168"/>
      <c r="GLH160" s="168"/>
      <c r="GLI160" s="168"/>
      <c r="GLJ160" s="168"/>
      <c r="GLK160" s="168"/>
      <c r="GLL160" s="168"/>
      <c r="GLM160" s="168"/>
      <c r="GLN160" s="168"/>
      <c r="GLO160" s="168"/>
      <c r="GLP160" s="168"/>
      <c r="GLQ160" s="168"/>
      <c r="GLR160" s="168"/>
      <c r="GLS160" s="168"/>
      <c r="GLT160" s="168"/>
      <c r="GLU160" s="168"/>
      <c r="GLV160" s="168"/>
      <c r="GLW160" s="168"/>
      <c r="GLX160" s="168"/>
      <c r="GLY160" s="168"/>
      <c r="GLZ160" s="168"/>
      <c r="GMA160" s="168"/>
      <c r="GMB160" s="168"/>
      <c r="GMC160" s="168"/>
      <c r="GMD160" s="168"/>
      <c r="GME160" s="168"/>
      <c r="GMF160" s="168"/>
      <c r="GMG160" s="168"/>
      <c r="GMH160" s="168"/>
      <c r="GMI160" s="168"/>
      <c r="GMJ160" s="168"/>
      <c r="GMK160" s="168"/>
      <c r="GML160" s="168"/>
      <c r="GMM160" s="168"/>
      <c r="GMN160" s="168"/>
      <c r="GMO160" s="168"/>
      <c r="GMP160" s="168"/>
      <c r="GMQ160" s="168"/>
      <c r="GMR160" s="168"/>
      <c r="GMS160" s="168"/>
      <c r="GMT160" s="168"/>
      <c r="GMU160" s="168"/>
      <c r="GMV160" s="168"/>
      <c r="GMW160" s="168"/>
      <c r="GMX160" s="168"/>
      <c r="GMY160" s="168"/>
      <c r="GMZ160" s="168"/>
      <c r="GNA160" s="168"/>
      <c r="GNB160" s="168"/>
      <c r="GNC160" s="168"/>
      <c r="GND160" s="168"/>
      <c r="GNE160" s="168"/>
      <c r="GNF160" s="168"/>
      <c r="GNG160" s="168"/>
      <c r="GNH160" s="168"/>
      <c r="GNI160" s="168"/>
      <c r="GNJ160" s="168"/>
      <c r="GNK160" s="168"/>
      <c r="GNL160" s="168"/>
      <c r="GNM160" s="168"/>
      <c r="GNN160" s="168"/>
      <c r="GNO160" s="168"/>
      <c r="GNP160" s="168"/>
      <c r="GNQ160" s="168"/>
      <c r="GNR160" s="168"/>
      <c r="GNS160" s="168"/>
      <c r="GNT160" s="168"/>
      <c r="GNU160" s="168"/>
      <c r="GNV160" s="168"/>
      <c r="GNW160" s="168"/>
      <c r="GNX160" s="168"/>
      <c r="GNY160" s="168"/>
      <c r="GNZ160" s="168"/>
      <c r="GOA160" s="168"/>
      <c r="GOB160" s="168"/>
      <c r="GOC160" s="168"/>
      <c r="GOD160" s="168"/>
      <c r="GOE160" s="168"/>
      <c r="GOF160" s="168"/>
      <c r="GOG160" s="168"/>
      <c r="GOH160" s="168"/>
      <c r="GOI160" s="168"/>
      <c r="GOJ160" s="168"/>
      <c r="GOK160" s="168"/>
      <c r="GOL160" s="168"/>
      <c r="GOM160" s="168"/>
      <c r="GON160" s="168"/>
      <c r="GOO160" s="168"/>
      <c r="GOP160" s="168"/>
      <c r="GOQ160" s="168"/>
      <c r="GOR160" s="168"/>
      <c r="GOS160" s="168"/>
      <c r="GOT160" s="168"/>
      <c r="GOU160" s="168"/>
      <c r="GOV160" s="168"/>
      <c r="GOW160" s="168"/>
      <c r="GOX160" s="168"/>
      <c r="GOY160" s="168"/>
      <c r="GOZ160" s="168"/>
      <c r="GPA160" s="168"/>
      <c r="GPB160" s="168"/>
      <c r="GPC160" s="168"/>
      <c r="GPD160" s="168"/>
      <c r="GPE160" s="168"/>
      <c r="GPF160" s="168"/>
      <c r="GPG160" s="168"/>
      <c r="GPH160" s="168"/>
      <c r="GPI160" s="168"/>
      <c r="GPJ160" s="168"/>
      <c r="GPK160" s="168"/>
      <c r="GPL160" s="168"/>
      <c r="GPM160" s="168"/>
      <c r="GPN160" s="168"/>
      <c r="GPO160" s="168"/>
      <c r="GPP160" s="168"/>
      <c r="GPQ160" s="168"/>
      <c r="GPR160" s="168"/>
      <c r="GPS160" s="168"/>
      <c r="GPT160" s="168"/>
      <c r="GPU160" s="168"/>
      <c r="GPV160" s="168"/>
      <c r="GPW160" s="168"/>
      <c r="GPX160" s="168"/>
      <c r="GPY160" s="168"/>
      <c r="GPZ160" s="168"/>
      <c r="GQA160" s="168"/>
      <c r="GQB160" s="168"/>
      <c r="GQC160" s="168"/>
      <c r="GQD160" s="168"/>
      <c r="GQE160" s="168"/>
      <c r="GQF160" s="168"/>
      <c r="GQG160" s="168"/>
      <c r="GQH160" s="168"/>
      <c r="GQI160" s="168"/>
      <c r="GQJ160" s="168"/>
      <c r="GQK160" s="168"/>
      <c r="GQL160" s="168"/>
      <c r="GQM160" s="168"/>
      <c r="GQN160" s="168"/>
      <c r="GQO160" s="168"/>
      <c r="GQP160" s="168"/>
      <c r="GQQ160" s="168"/>
      <c r="GQR160" s="168"/>
      <c r="GQS160" s="168"/>
      <c r="GQT160" s="168"/>
      <c r="GQU160" s="168"/>
      <c r="GQV160" s="168"/>
      <c r="GQW160" s="168"/>
      <c r="GQX160" s="168"/>
      <c r="GQY160" s="168"/>
      <c r="GQZ160" s="168"/>
      <c r="GRA160" s="168"/>
      <c r="GRB160" s="168"/>
      <c r="GRC160" s="168"/>
      <c r="GRD160" s="168"/>
      <c r="GRE160" s="168"/>
      <c r="GRF160" s="168"/>
      <c r="GRG160" s="168"/>
      <c r="GRH160" s="168"/>
      <c r="GRI160" s="168"/>
      <c r="GRJ160" s="168"/>
      <c r="GRK160" s="168"/>
      <c r="GRL160" s="168"/>
      <c r="GRM160" s="168"/>
      <c r="GRN160" s="168"/>
      <c r="GRO160" s="168"/>
      <c r="GRP160" s="168"/>
      <c r="GRQ160" s="168"/>
      <c r="GRR160" s="168"/>
      <c r="GRS160" s="168"/>
      <c r="GRT160" s="168"/>
      <c r="GRU160" s="168"/>
      <c r="GRV160" s="168"/>
      <c r="GRW160" s="168"/>
      <c r="GRX160" s="168"/>
      <c r="GRY160" s="168"/>
      <c r="GRZ160" s="168"/>
      <c r="GSA160" s="168"/>
      <c r="GSB160" s="168"/>
      <c r="GSC160" s="168"/>
      <c r="GSD160" s="168"/>
      <c r="GSE160" s="168"/>
      <c r="GSF160" s="168"/>
      <c r="GSG160" s="168"/>
      <c r="GSH160" s="168"/>
      <c r="GSI160" s="168"/>
      <c r="GSJ160" s="168"/>
      <c r="GSK160" s="168"/>
      <c r="GSL160" s="168"/>
      <c r="GSM160" s="168"/>
      <c r="GSN160" s="168"/>
      <c r="GSO160" s="168"/>
      <c r="GSP160" s="168"/>
      <c r="GSQ160" s="168"/>
      <c r="GSR160" s="168"/>
      <c r="GSS160" s="168"/>
      <c r="GST160" s="168"/>
      <c r="GSU160" s="168"/>
      <c r="GSV160" s="168"/>
      <c r="GSW160" s="168"/>
      <c r="GSX160" s="168"/>
      <c r="GSY160" s="168"/>
      <c r="GSZ160" s="168"/>
      <c r="GTA160" s="168"/>
      <c r="GTB160" s="168"/>
      <c r="GTC160" s="168"/>
      <c r="GTD160" s="168"/>
      <c r="GTE160" s="168"/>
      <c r="GTF160" s="168"/>
      <c r="GTG160" s="168"/>
      <c r="GTH160" s="168"/>
      <c r="GTI160" s="168"/>
      <c r="GTJ160" s="168"/>
      <c r="GTK160" s="168"/>
      <c r="GTL160" s="168"/>
      <c r="GTM160" s="168"/>
      <c r="GTN160" s="168"/>
      <c r="GTO160" s="168"/>
      <c r="GTP160" s="168"/>
      <c r="GTQ160" s="168"/>
      <c r="GTR160" s="168"/>
      <c r="GTS160" s="168"/>
      <c r="GTT160" s="168"/>
      <c r="GTU160" s="168"/>
      <c r="GTV160" s="168"/>
      <c r="GTW160" s="168"/>
      <c r="GTX160" s="168"/>
      <c r="GTY160" s="168"/>
      <c r="GTZ160" s="168"/>
      <c r="GUA160" s="168"/>
      <c r="GUB160" s="168"/>
      <c r="GUC160" s="168"/>
      <c r="GUD160" s="168"/>
      <c r="GUE160" s="168"/>
      <c r="GUF160" s="168"/>
      <c r="GUG160" s="168"/>
      <c r="GUH160" s="168"/>
      <c r="GUI160" s="168"/>
      <c r="GUJ160" s="168"/>
      <c r="GUK160" s="168"/>
      <c r="GUL160" s="168"/>
      <c r="GUM160" s="168"/>
      <c r="GUN160" s="168"/>
      <c r="GUO160" s="168"/>
      <c r="GUP160" s="168"/>
      <c r="GUQ160" s="168"/>
      <c r="GUR160" s="168"/>
      <c r="GUS160" s="168"/>
      <c r="GUT160" s="168"/>
      <c r="GUU160" s="168"/>
      <c r="GUV160" s="168"/>
      <c r="GUW160" s="168"/>
      <c r="GUX160" s="168"/>
      <c r="GUY160" s="168"/>
      <c r="GUZ160" s="168"/>
      <c r="GVA160" s="168"/>
      <c r="GVB160" s="168"/>
      <c r="GVC160" s="168"/>
      <c r="GVD160" s="168"/>
      <c r="GVE160" s="168"/>
      <c r="GVF160" s="168"/>
      <c r="GVG160" s="168"/>
      <c r="GVH160" s="168"/>
      <c r="GVI160" s="168"/>
      <c r="GVJ160" s="168"/>
      <c r="GVK160" s="168"/>
      <c r="GVL160" s="168"/>
      <c r="GVM160" s="168"/>
      <c r="GVN160" s="168"/>
      <c r="GVO160" s="168"/>
      <c r="GVP160" s="168"/>
      <c r="GVQ160" s="168"/>
      <c r="GVR160" s="168"/>
      <c r="GVS160" s="168"/>
      <c r="GVT160" s="168"/>
      <c r="GVU160" s="168"/>
      <c r="GVV160" s="168"/>
      <c r="GVW160" s="168"/>
      <c r="GVX160" s="168"/>
      <c r="GVY160" s="168"/>
      <c r="GVZ160" s="168"/>
      <c r="GWA160" s="168"/>
      <c r="GWB160" s="168"/>
      <c r="GWC160" s="168"/>
      <c r="GWD160" s="168"/>
      <c r="GWE160" s="168"/>
      <c r="GWF160" s="168"/>
      <c r="GWG160" s="168"/>
      <c r="GWH160" s="168"/>
      <c r="GWI160" s="168"/>
      <c r="GWJ160" s="168"/>
      <c r="GWK160" s="168"/>
      <c r="GWL160" s="168"/>
      <c r="GWM160" s="168"/>
      <c r="GWN160" s="168"/>
      <c r="GWO160" s="168"/>
      <c r="GWP160" s="168"/>
      <c r="GWQ160" s="168"/>
      <c r="GWR160" s="168"/>
      <c r="GWS160" s="168"/>
      <c r="GWT160" s="168"/>
      <c r="GWU160" s="168"/>
      <c r="GWV160" s="168"/>
      <c r="GWW160" s="168"/>
      <c r="GWX160" s="168"/>
      <c r="GWY160" s="168"/>
      <c r="GWZ160" s="168"/>
      <c r="GXA160" s="168"/>
      <c r="GXB160" s="168"/>
      <c r="GXC160" s="168"/>
      <c r="GXD160" s="168"/>
      <c r="GXE160" s="168"/>
      <c r="GXF160" s="168"/>
      <c r="GXG160" s="168"/>
      <c r="GXH160" s="168"/>
      <c r="GXI160" s="168"/>
      <c r="GXJ160" s="168"/>
      <c r="GXK160" s="168"/>
      <c r="GXL160" s="168"/>
      <c r="GXM160" s="168"/>
      <c r="GXN160" s="168"/>
      <c r="GXO160" s="168"/>
      <c r="GXP160" s="168"/>
      <c r="GXQ160" s="168"/>
      <c r="GXR160" s="168"/>
      <c r="GXS160" s="168"/>
      <c r="GXT160" s="168"/>
      <c r="GXU160" s="168"/>
      <c r="GXV160" s="168"/>
      <c r="GXW160" s="168"/>
      <c r="GXX160" s="168"/>
      <c r="GXY160" s="168"/>
      <c r="GXZ160" s="168"/>
      <c r="GYA160" s="168"/>
      <c r="GYB160" s="168"/>
      <c r="GYC160" s="168"/>
      <c r="GYD160" s="168"/>
      <c r="GYE160" s="168"/>
      <c r="GYF160" s="168"/>
      <c r="GYG160" s="168"/>
      <c r="GYH160" s="168"/>
      <c r="GYI160" s="168"/>
      <c r="GYJ160" s="168"/>
      <c r="GYK160" s="168"/>
      <c r="GYL160" s="168"/>
      <c r="GYM160" s="168"/>
      <c r="GYN160" s="168"/>
      <c r="GYO160" s="168"/>
      <c r="GYP160" s="168"/>
      <c r="GYQ160" s="168"/>
      <c r="GYR160" s="168"/>
      <c r="GYS160" s="168"/>
      <c r="GYT160" s="168"/>
      <c r="GYU160" s="168"/>
      <c r="GYV160" s="168"/>
      <c r="GYW160" s="168"/>
      <c r="GYX160" s="168"/>
      <c r="GYY160" s="168"/>
      <c r="GYZ160" s="168"/>
      <c r="GZA160" s="168"/>
      <c r="GZB160" s="168"/>
      <c r="GZC160" s="168"/>
      <c r="GZD160" s="168"/>
      <c r="GZE160" s="168"/>
      <c r="GZF160" s="168"/>
      <c r="GZG160" s="168"/>
      <c r="GZH160" s="168"/>
      <c r="GZI160" s="168"/>
      <c r="GZJ160" s="168"/>
      <c r="GZK160" s="168"/>
      <c r="GZL160" s="168"/>
      <c r="GZM160" s="168"/>
      <c r="GZN160" s="168"/>
      <c r="GZO160" s="168"/>
      <c r="GZP160" s="168"/>
      <c r="GZQ160" s="168"/>
      <c r="GZR160" s="168"/>
      <c r="GZS160" s="168"/>
      <c r="GZT160" s="168"/>
      <c r="GZU160" s="168"/>
      <c r="GZV160" s="168"/>
      <c r="GZW160" s="168"/>
      <c r="GZX160" s="168"/>
      <c r="GZY160" s="168"/>
      <c r="GZZ160" s="168"/>
      <c r="HAA160" s="168"/>
      <c r="HAB160" s="168"/>
      <c r="HAC160" s="168"/>
      <c r="HAD160" s="168"/>
      <c r="HAE160" s="168"/>
      <c r="HAF160" s="168"/>
      <c r="HAG160" s="168"/>
      <c r="HAH160" s="168"/>
      <c r="HAI160" s="168"/>
      <c r="HAJ160" s="168"/>
      <c r="HAK160" s="168"/>
      <c r="HAL160" s="168"/>
      <c r="HAM160" s="168"/>
      <c r="HAN160" s="168"/>
      <c r="HAO160" s="168"/>
      <c r="HAP160" s="168"/>
      <c r="HAQ160" s="168"/>
      <c r="HAR160" s="168"/>
      <c r="HAS160" s="168"/>
      <c r="HAT160" s="168"/>
      <c r="HAU160" s="168"/>
      <c r="HAV160" s="168"/>
      <c r="HAW160" s="168"/>
      <c r="HAX160" s="168"/>
      <c r="HAY160" s="168"/>
      <c r="HAZ160" s="168"/>
      <c r="HBA160" s="168"/>
      <c r="HBB160" s="168"/>
      <c r="HBC160" s="168"/>
      <c r="HBD160" s="168"/>
      <c r="HBE160" s="168"/>
      <c r="HBF160" s="168"/>
      <c r="HBG160" s="168"/>
      <c r="HBH160" s="168"/>
      <c r="HBI160" s="168"/>
      <c r="HBJ160" s="168"/>
      <c r="HBK160" s="168"/>
      <c r="HBL160" s="168"/>
      <c r="HBM160" s="168"/>
      <c r="HBN160" s="168"/>
      <c r="HBO160" s="168"/>
      <c r="HBP160" s="168"/>
      <c r="HBQ160" s="168"/>
      <c r="HBR160" s="168"/>
      <c r="HBS160" s="168"/>
      <c r="HBT160" s="168"/>
      <c r="HBU160" s="168"/>
      <c r="HBV160" s="168"/>
      <c r="HBW160" s="168"/>
      <c r="HBX160" s="168"/>
      <c r="HBY160" s="168"/>
      <c r="HBZ160" s="168"/>
      <c r="HCA160" s="168"/>
      <c r="HCB160" s="168"/>
      <c r="HCC160" s="168"/>
      <c r="HCD160" s="168"/>
      <c r="HCE160" s="168"/>
      <c r="HCF160" s="168"/>
      <c r="HCG160" s="168"/>
      <c r="HCH160" s="168"/>
      <c r="HCI160" s="168"/>
      <c r="HCJ160" s="168"/>
      <c r="HCK160" s="168"/>
      <c r="HCL160" s="168"/>
      <c r="HCM160" s="168"/>
      <c r="HCN160" s="168"/>
      <c r="HCO160" s="168"/>
      <c r="HCP160" s="168"/>
      <c r="HCQ160" s="168"/>
      <c r="HCR160" s="168"/>
      <c r="HCS160" s="168"/>
      <c r="HCT160" s="168"/>
      <c r="HCU160" s="168"/>
      <c r="HCV160" s="168"/>
      <c r="HCW160" s="168"/>
      <c r="HCX160" s="168"/>
      <c r="HCY160" s="168"/>
      <c r="HCZ160" s="168"/>
      <c r="HDA160" s="168"/>
      <c r="HDB160" s="168"/>
      <c r="HDC160" s="168"/>
      <c r="HDD160" s="168"/>
      <c r="HDE160" s="168"/>
      <c r="HDF160" s="168"/>
      <c r="HDG160" s="168"/>
      <c r="HDH160" s="168"/>
      <c r="HDI160" s="168"/>
      <c r="HDJ160" s="168"/>
      <c r="HDK160" s="168"/>
      <c r="HDL160" s="168"/>
      <c r="HDM160" s="168"/>
      <c r="HDN160" s="168"/>
      <c r="HDO160" s="168"/>
      <c r="HDP160" s="168"/>
      <c r="HDQ160" s="168"/>
      <c r="HDR160" s="168"/>
      <c r="HDS160" s="168"/>
      <c r="HDT160" s="168"/>
      <c r="HDU160" s="168"/>
      <c r="HDV160" s="168"/>
      <c r="HDW160" s="168"/>
      <c r="HDX160" s="168"/>
      <c r="HDY160" s="168"/>
      <c r="HDZ160" s="168"/>
      <c r="HEA160" s="168"/>
      <c r="HEB160" s="168"/>
      <c r="HEC160" s="168"/>
      <c r="HED160" s="168"/>
      <c r="HEE160" s="168"/>
      <c r="HEF160" s="168"/>
      <c r="HEG160" s="168"/>
      <c r="HEH160" s="168"/>
      <c r="HEI160" s="168"/>
      <c r="HEJ160" s="168"/>
      <c r="HEK160" s="168"/>
      <c r="HEL160" s="168"/>
      <c r="HEM160" s="168"/>
      <c r="HEN160" s="168"/>
      <c r="HEO160" s="168"/>
      <c r="HEP160" s="168"/>
      <c r="HEQ160" s="168"/>
      <c r="HER160" s="168"/>
      <c r="HES160" s="168"/>
      <c r="HET160" s="168"/>
      <c r="HEU160" s="168"/>
      <c r="HEV160" s="168"/>
      <c r="HEW160" s="168"/>
      <c r="HEX160" s="168"/>
      <c r="HEY160" s="168"/>
      <c r="HEZ160" s="168"/>
      <c r="HFA160" s="168"/>
      <c r="HFB160" s="168"/>
      <c r="HFC160" s="168"/>
      <c r="HFD160" s="168"/>
      <c r="HFE160" s="168"/>
      <c r="HFF160" s="168"/>
      <c r="HFG160" s="168"/>
      <c r="HFH160" s="168"/>
      <c r="HFI160" s="168"/>
      <c r="HFJ160" s="168"/>
      <c r="HFK160" s="168"/>
      <c r="HFL160" s="168"/>
      <c r="HFM160" s="168"/>
      <c r="HFN160" s="168"/>
      <c r="HFO160" s="168"/>
      <c r="HFP160" s="168"/>
      <c r="HFQ160" s="168"/>
      <c r="HFR160" s="168"/>
      <c r="HFS160" s="168"/>
      <c r="HFT160" s="168"/>
      <c r="HFU160" s="168"/>
      <c r="HFV160" s="168"/>
      <c r="HFW160" s="168"/>
      <c r="HFX160" s="168"/>
      <c r="HFY160" s="168"/>
      <c r="HFZ160" s="168"/>
      <c r="HGA160" s="168"/>
      <c r="HGB160" s="168"/>
      <c r="HGC160" s="168"/>
      <c r="HGD160" s="168"/>
      <c r="HGE160" s="168"/>
      <c r="HGF160" s="168"/>
      <c r="HGG160" s="168"/>
      <c r="HGH160" s="168"/>
      <c r="HGI160" s="168"/>
      <c r="HGJ160" s="168"/>
      <c r="HGK160" s="168"/>
      <c r="HGL160" s="168"/>
      <c r="HGM160" s="168"/>
      <c r="HGN160" s="168"/>
      <c r="HGO160" s="168"/>
      <c r="HGP160" s="168"/>
      <c r="HGQ160" s="168"/>
      <c r="HGR160" s="168"/>
      <c r="HGS160" s="168"/>
      <c r="HGT160" s="168"/>
      <c r="HGU160" s="168"/>
      <c r="HGV160" s="168"/>
      <c r="HGW160" s="168"/>
      <c r="HGX160" s="168"/>
      <c r="HGY160" s="168"/>
      <c r="HGZ160" s="168"/>
      <c r="HHA160" s="168"/>
      <c r="HHB160" s="168"/>
      <c r="HHC160" s="168"/>
      <c r="HHD160" s="168"/>
      <c r="HHE160" s="168"/>
      <c r="HHF160" s="168"/>
      <c r="HHG160" s="168"/>
      <c r="HHH160" s="168"/>
      <c r="HHI160" s="168"/>
      <c r="HHJ160" s="168"/>
      <c r="HHK160" s="168"/>
      <c r="HHL160" s="168"/>
      <c r="HHM160" s="168"/>
      <c r="HHN160" s="168"/>
      <c r="HHO160" s="168"/>
      <c r="HHP160" s="168"/>
      <c r="HHQ160" s="168"/>
      <c r="HHR160" s="168"/>
      <c r="HHS160" s="168"/>
      <c r="HHT160" s="168"/>
      <c r="HHU160" s="168"/>
      <c r="HHV160" s="168"/>
      <c r="HHW160" s="168"/>
      <c r="HHX160" s="168"/>
      <c r="HHY160" s="168"/>
      <c r="HHZ160" s="168"/>
      <c r="HIA160" s="168"/>
      <c r="HIB160" s="168"/>
      <c r="HIC160" s="168"/>
      <c r="HID160" s="168"/>
      <c r="HIE160" s="168"/>
      <c r="HIF160" s="168"/>
      <c r="HIG160" s="168"/>
      <c r="HIH160" s="168"/>
      <c r="HII160" s="168"/>
      <c r="HIJ160" s="168"/>
      <c r="HIK160" s="168"/>
      <c r="HIL160" s="168"/>
      <c r="HIM160" s="168"/>
      <c r="HIN160" s="168"/>
      <c r="HIO160" s="168"/>
      <c r="HIP160" s="168"/>
      <c r="HIQ160" s="168"/>
      <c r="HIR160" s="168"/>
      <c r="HIS160" s="168"/>
      <c r="HIT160" s="168"/>
      <c r="HIU160" s="168"/>
      <c r="HIV160" s="168"/>
      <c r="HIW160" s="168"/>
      <c r="HIX160" s="168"/>
      <c r="HIY160" s="168"/>
      <c r="HIZ160" s="168"/>
      <c r="HJA160" s="168"/>
      <c r="HJB160" s="168"/>
      <c r="HJC160" s="168"/>
      <c r="HJD160" s="168"/>
      <c r="HJE160" s="168"/>
      <c r="HJF160" s="168"/>
      <c r="HJG160" s="168"/>
      <c r="HJH160" s="168"/>
      <c r="HJI160" s="168"/>
      <c r="HJJ160" s="168"/>
      <c r="HJK160" s="168"/>
      <c r="HJL160" s="168"/>
      <c r="HJM160" s="168"/>
      <c r="HJN160" s="168"/>
      <c r="HJO160" s="168"/>
      <c r="HJP160" s="168"/>
      <c r="HJQ160" s="168"/>
      <c r="HJR160" s="168"/>
      <c r="HJS160" s="168"/>
      <c r="HJT160" s="168"/>
      <c r="HJU160" s="168"/>
      <c r="HJV160" s="168"/>
      <c r="HJW160" s="168"/>
      <c r="HJX160" s="168"/>
      <c r="HJY160" s="168"/>
      <c r="HJZ160" s="168"/>
      <c r="HKA160" s="168"/>
      <c r="HKB160" s="168"/>
      <c r="HKC160" s="168"/>
      <c r="HKD160" s="168"/>
      <c r="HKE160" s="168"/>
      <c r="HKF160" s="168"/>
      <c r="HKG160" s="168"/>
      <c r="HKH160" s="168"/>
      <c r="HKI160" s="168"/>
      <c r="HKJ160" s="168"/>
      <c r="HKK160" s="168"/>
      <c r="HKL160" s="168"/>
      <c r="HKM160" s="168"/>
      <c r="HKN160" s="168"/>
      <c r="HKO160" s="168"/>
      <c r="HKP160" s="168"/>
      <c r="HKQ160" s="168"/>
      <c r="HKR160" s="168"/>
      <c r="HKS160" s="168"/>
      <c r="HKT160" s="168"/>
      <c r="HKU160" s="168"/>
      <c r="HKV160" s="168"/>
      <c r="HKW160" s="168"/>
      <c r="HKX160" s="168"/>
      <c r="HKY160" s="168"/>
      <c r="HKZ160" s="168"/>
      <c r="HLA160" s="168"/>
      <c r="HLB160" s="168"/>
      <c r="HLC160" s="168"/>
      <c r="HLD160" s="168"/>
      <c r="HLE160" s="168"/>
      <c r="HLF160" s="168"/>
      <c r="HLG160" s="168"/>
      <c r="HLH160" s="168"/>
      <c r="HLI160" s="168"/>
      <c r="HLJ160" s="168"/>
      <c r="HLK160" s="168"/>
      <c r="HLL160" s="168"/>
      <c r="HLM160" s="168"/>
      <c r="HLN160" s="168"/>
      <c r="HLO160" s="168"/>
      <c r="HLP160" s="168"/>
      <c r="HLQ160" s="168"/>
      <c r="HLR160" s="168"/>
      <c r="HLS160" s="168"/>
      <c r="HLT160" s="168"/>
      <c r="HLU160" s="168"/>
      <c r="HLV160" s="168"/>
      <c r="HLW160" s="168"/>
      <c r="HLX160" s="168"/>
      <c r="HLY160" s="168"/>
      <c r="HLZ160" s="168"/>
      <c r="HMA160" s="168"/>
      <c r="HMB160" s="168"/>
      <c r="HMC160" s="168"/>
      <c r="HMD160" s="168"/>
      <c r="HME160" s="168"/>
      <c r="HMF160" s="168"/>
      <c r="HMG160" s="168"/>
      <c r="HMH160" s="168"/>
      <c r="HMI160" s="168"/>
      <c r="HMJ160" s="168"/>
      <c r="HMK160" s="168"/>
      <c r="HML160" s="168"/>
      <c r="HMM160" s="168"/>
      <c r="HMN160" s="168"/>
      <c r="HMO160" s="168"/>
      <c r="HMP160" s="168"/>
      <c r="HMQ160" s="168"/>
      <c r="HMR160" s="168"/>
      <c r="HMS160" s="168"/>
      <c r="HMT160" s="168"/>
      <c r="HMU160" s="168"/>
      <c r="HMV160" s="168"/>
      <c r="HMW160" s="168"/>
      <c r="HMX160" s="168"/>
      <c r="HMY160" s="168"/>
      <c r="HMZ160" s="168"/>
      <c r="HNA160" s="168"/>
      <c r="HNB160" s="168"/>
      <c r="HNC160" s="168"/>
      <c r="HND160" s="168"/>
      <c r="HNE160" s="168"/>
      <c r="HNF160" s="168"/>
      <c r="HNG160" s="168"/>
      <c r="HNH160" s="168"/>
      <c r="HNI160" s="168"/>
      <c r="HNJ160" s="168"/>
      <c r="HNK160" s="168"/>
      <c r="HNL160" s="168"/>
      <c r="HNM160" s="168"/>
      <c r="HNN160" s="168"/>
      <c r="HNO160" s="168"/>
      <c r="HNP160" s="168"/>
      <c r="HNQ160" s="168"/>
      <c r="HNR160" s="168"/>
      <c r="HNS160" s="168"/>
      <c r="HNT160" s="168"/>
      <c r="HNU160" s="168"/>
      <c r="HNV160" s="168"/>
      <c r="HNW160" s="168"/>
      <c r="HNX160" s="168"/>
      <c r="HNY160" s="168"/>
      <c r="HNZ160" s="168"/>
      <c r="HOA160" s="168"/>
      <c r="HOB160" s="168"/>
      <c r="HOC160" s="168"/>
      <c r="HOD160" s="168"/>
      <c r="HOE160" s="168"/>
      <c r="HOF160" s="168"/>
      <c r="HOG160" s="168"/>
      <c r="HOH160" s="168"/>
      <c r="HOI160" s="168"/>
      <c r="HOJ160" s="168"/>
      <c r="HOK160" s="168"/>
      <c r="HOL160" s="168"/>
      <c r="HOM160" s="168"/>
      <c r="HON160" s="168"/>
      <c r="HOO160" s="168"/>
      <c r="HOP160" s="168"/>
      <c r="HOQ160" s="168"/>
      <c r="HOR160" s="168"/>
      <c r="HOS160" s="168"/>
      <c r="HOT160" s="168"/>
      <c r="HOU160" s="168"/>
      <c r="HOV160" s="168"/>
      <c r="HOW160" s="168"/>
      <c r="HOX160" s="168"/>
      <c r="HOY160" s="168"/>
      <c r="HOZ160" s="168"/>
      <c r="HPA160" s="168"/>
      <c r="HPB160" s="168"/>
      <c r="HPC160" s="168"/>
      <c r="HPD160" s="168"/>
      <c r="HPE160" s="168"/>
      <c r="HPF160" s="168"/>
      <c r="HPG160" s="168"/>
      <c r="HPH160" s="168"/>
      <c r="HPI160" s="168"/>
      <c r="HPJ160" s="168"/>
      <c r="HPK160" s="168"/>
      <c r="HPL160" s="168"/>
      <c r="HPM160" s="168"/>
      <c r="HPN160" s="168"/>
      <c r="HPO160" s="168"/>
      <c r="HPP160" s="168"/>
      <c r="HPQ160" s="168"/>
      <c r="HPR160" s="168"/>
      <c r="HPS160" s="168"/>
      <c r="HPT160" s="168"/>
      <c r="HPU160" s="168"/>
      <c r="HPV160" s="168"/>
      <c r="HPW160" s="168"/>
      <c r="HPX160" s="168"/>
      <c r="HPY160" s="168"/>
      <c r="HPZ160" s="168"/>
      <c r="HQA160" s="168"/>
      <c r="HQB160" s="168"/>
      <c r="HQC160" s="168"/>
      <c r="HQD160" s="168"/>
      <c r="HQE160" s="168"/>
      <c r="HQF160" s="168"/>
      <c r="HQG160" s="168"/>
      <c r="HQH160" s="168"/>
      <c r="HQI160" s="168"/>
      <c r="HQJ160" s="168"/>
      <c r="HQK160" s="168"/>
      <c r="HQL160" s="168"/>
      <c r="HQM160" s="168"/>
      <c r="HQN160" s="168"/>
      <c r="HQO160" s="168"/>
      <c r="HQP160" s="168"/>
      <c r="HQQ160" s="168"/>
      <c r="HQR160" s="168"/>
      <c r="HQS160" s="168"/>
      <c r="HQT160" s="168"/>
      <c r="HQU160" s="168"/>
      <c r="HQV160" s="168"/>
      <c r="HQW160" s="168"/>
      <c r="HQX160" s="168"/>
      <c r="HQY160" s="168"/>
      <c r="HQZ160" s="168"/>
      <c r="HRA160" s="168"/>
      <c r="HRB160" s="168"/>
      <c r="HRC160" s="168"/>
      <c r="HRD160" s="168"/>
      <c r="HRE160" s="168"/>
      <c r="HRF160" s="168"/>
      <c r="HRG160" s="168"/>
      <c r="HRH160" s="168"/>
      <c r="HRI160" s="168"/>
      <c r="HRJ160" s="168"/>
      <c r="HRK160" s="168"/>
      <c r="HRL160" s="168"/>
      <c r="HRM160" s="168"/>
      <c r="HRN160" s="168"/>
      <c r="HRO160" s="168"/>
      <c r="HRP160" s="168"/>
      <c r="HRQ160" s="168"/>
      <c r="HRR160" s="168"/>
      <c r="HRS160" s="168"/>
      <c r="HRT160" s="168"/>
      <c r="HRU160" s="168"/>
      <c r="HRV160" s="168"/>
      <c r="HRW160" s="168"/>
      <c r="HRX160" s="168"/>
      <c r="HRY160" s="168"/>
      <c r="HRZ160" s="168"/>
      <c r="HSA160" s="168"/>
      <c r="HSB160" s="168"/>
      <c r="HSC160" s="168"/>
      <c r="HSD160" s="168"/>
      <c r="HSE160" s="168"/>
      <c r="HSF160" s="168"/>
      <c r="HSG160" s="168"/>
      <c r="HSH160" s="168"/>
      <c r="HSI160" s="168"/>
      <c r="HSJ160" s="168"/>
      <c r="HSK160" s="168"/>
      <c r="HSL160" s="168"/>
      <c r="HSM160" s="168"/>
      <c r="HSN160" s="168"/>
      <c r="HSO160" s="168"/>
      <c r="HSP160" s="168"/>
      <c r="HSQ160" s="168"/>
      <c r="HSR160" s="168"/>
      <c r="HSS160" s="168"/>
      <c r="HST160" s="168"/>
      <c r="HSU160" s="168"/>
      <c r="HSV160" s="168"/>
      <c r="HSW160" s="168"/>
      <c r="HSX160" s="168"/>
      <c r="HSY160" s="168"/>
      <c r="HSZ160" s="168"/>
      <c r="HTA160" s="168"/>
      <c r="HTB160" s="168"/>
      <c r="HTC160" s="168"/>
      <c r="HTD160" s="168"/>
      <c r="HTE160" s="168"/>
      <c r="HTF160" s="168"/>
      <c r="HTG160" s="168"/>
      <c r="HTH160" s="168"/>
      <c r="HTI160" s="168"/>
      <c r="HTJ160" s="168"/>
      <c r="HTK160" s="168"/>
      <c r="HTL160" s="168"/>
      <c r="HTM160" s="168"/>
      <c r="HTN160" s="168"/>
      <c r="HTO160" s="168"/>
      <c r="HTP160" s="168"/>
      <c r="HTQ160" s="168"/>
      <c r="HTR160" s="168"/>
      <c r="HTS160" s="168"/>
      <c r="HTT160" s="168"/>
      <c r="HTU160" s="168"/>
      <c r="HTV160" s="168"/>
      <c r="HTW160" s="168"/>
      <c r="HTX160" s="168"/>
      <c r="HTY160" s="168"/>
      <c r="HTZ160" s="168"/>
      <c r="HUA160" s="168"/>
      <c r="HUB160" s="168"/>
      <c r="HUC160" s="168"/>
      <c r="HUD160" s="168"/>
      <c r="HUE160" s="168"/>
      <c r="HUF160" s="168"/>
      <c r="HUG160" s="168"/>
      <c r="HUH160" s="168"/>
      <c r="HUI160" s="168"/>
      <c r="HUJ160" s="168"/>
      <c r="HUK160" s="168"/>
      <c r="HUL160" s="168"/>
      <c r="HUM160" s="168"/>
      <c r="HUN160" s="168"/>
      <c r="HUO160" s="168"/>
      <c r="HUP160" s="168"/>
      <c r="HUQ160" s="168"/>
      <c r="HUR160" s="168"/>
      <c r="HUS160" s="168"/>
      <c r="HUT160" s="168"/>
      <c r="HUU160" s="168"/>
      <c r="HUV160" s="168"/>
      <c r="HUW160" s="168"/>
      <c r="HUX160" s="168"/>
      <c r="HUY160" s="168"/>
      <c r="HUZ160" s="168"/>
      <c r="HVA160" s="168"/>
      <c r="HVB160" s="168"/>
      <c r="HVC160" s="168"/>
      <c r="HVD160" s="168"/>
      <c r="HVE160" s="168"/>
      <c r="HVF160" s="168"/>
      <c r="HVG160" s="168"/>
      <c r="HVH160" s="168"/>
      <c r="HVI160" s="168"/>
      <c r="HVJ160" s="168"/>
      <c r="HVK160" s="168"/>
      <c r="HVL160" s="168"/>
      <c r="HVM160" s="168"/>
      <c r="HVN160" s="168"/>
      <c r="HVO160" s="168"/>
      <c r="HVP160" s="168"/>
      <c r="HVQ160" s="168"/>
      <c r="HVR160" s="168"/>
      <c r="HVS160" s="168"/>
      <c r="HVT160" s="168"/>
      <c r="HVU160" s="168"/>
      <c r="HVV160" s="168"/>
      <c r="HVW160" s="168"/>
      <c r="HVX160" s="168"/>
      <c r="HVY160" s="168"/>
      <c r="HVZ160" s="168"/>
      <c r="HWA160" s="168"/>
      <c r="HWB160" s="168"/>
      <c r="HWC160" s="168"/>
      <c r="HWD160" s="168"/>
      <c r="HWE160" s="168"/>
      <c r="HWF160" s="168"/>
      <c r="HWG160" s="168"/>
      <c r="HWH160" s="168"/>
      <c r="HWI160" s="168"/>
      <c r="HWJ160" s="168"/>
      <c r="HWK160" s="168"/>
      <c r="HWL160" s="168"/>
      <c r="HWM160" s="168"/>
      <c r="HWN160" s="168"/>
      <c r="HWO160" s="168"/>
      <c r="HWP160" s="168"/>
      <c r="HWQ160" s="168"/>
      <c r="HWR160" s="168"/>
      <c r="HWS160" s="168"/>
      <c r="HWT160" s="168"/>
      <c r="HWU160" s="168"/>
      <c r="HWV160" s="168"/>
      <c r="HWW160" s="168"/>
      <c r="HWX160" s="168"/>
      <c r="HWY160" s="168"/>
      <c r="HWZ160" s="168"/>
      <c r="HXA160" s="168"/>
      <c r="HXB160" s="168"/>
      <c r="HXC160" s="168"/>
      <c r="HXD160" s="168"/>
      <c r="HXE160" s="168"/>
      <c r="HXF160" s="168"/>
      <c r="HXG160" s="168"/>
      <c r="HXH160" s="168"/>
      <c r="HXI160" s="168"/>
      <c r="HXJ160" s="168"/>
      <c r="HXK160" s="168"/>
      <c r="HXL160" s="168"/>
      <c r="HXM160" s="168"/>
      <c r="HXN160" s="168"/>
      <c r="HXO160" s="168"/>
      <c r="HXP160" s="168"/>
      <c r="HXQ160" s="168"/>
      <c r="HXR160" s="168"/>
      <c r="HXS160" s="168"/>
      <c r="HXT160" s="168"/>
      <c r="HXU160" s="168"/>
      <c r="HXV160" s="168"/>
      <c r="HXW160" s="168"/>
      <c r="HXX160" s="168"/>
      <c r="HXY160" s="168"/>
      <c r="HXZ160" s="168"/>
      <c r="HYA160" s="168"/>
      <c r="HYB160" s="168"/>
      <c r="HYC160" s="168"/>
      <c r="HYD160" s="168"/>
      <c r="HYE160" s="168"/>
      <c r="HYF160" s="168"/>
      <c r="HYG160" s="168"/>
      <c r="HYH160" s="168"/>
      <c r="HYI160" s="168"/>
      <c r="HYJ160" s="168"/>
      <c r="HYK160" s="168"/>
      <c r="HYL160" s="168"/>
      <c r="HYM160" s="168"/>
      <c r="HYN160" s="168"/>
      <c r="HYO160" s="168"/>
      <c r="HYP160" s="168"/>
      <c r="HYQ160" s="168"/>
      <c r="HYR160" s="168"/>
      <c r="HYS160" s="168"/>
      <c r="HYT160" s="168"/>
      <c r="HYU160" s="168"/>
      <c r="HYV160" s="168"/>
      <c r="HYW160" s="168"/>
      <c r="HYX160" s="168"/>
      <c r="HYY160" s="168"/>
      <c r="HYZ160" s="168"/>
      <c r="HZA160" s="168"/>
      <c r="HZB160" s="168"/>
      <c r="HZC160" s="168"/>
      <c r="HZD160" s="168"/>
      <c r="HZE160" s="168"/>
      <c r="HZF160" s="168"/>
      <c r="HZG160" s="168"/>
      <c r="HZH160" s="168"/>
      <c r="HZI160" s="168"/>
      <c r="HZJ160" s="168"/>
      <c r="HZK160" s="168"/>
      <c r="HZL160" s="168"/>
      <c r="HZM160" s="168"/>
      <c r="HZN160" s="168"/>
      <c r="HZO160" s="168"/>
      <c r="HZP160" s="168"/>
      <c r="HZQ160" s="168"/>
      <c r="HZR160" s="168"/>
      <c r="HZS160" s="168"/>
      <c r="HZT160" s="168"/>
      <c r="HZU160" s="168"/>
      <c r="HZV160" s="168"/>
      <c r="HZW160" s="168"/>
      <c r="HZX160" s="168"/>
      <c r="HZY160" s="168"/>
      <c r="HZZ160" s="168"/>
      <c r="IAA160" s="168"/>
      <c r="IAB160" s="168"/>
      <c r="IAC160" s="168"/>
      <c r="IAD160" s="168"/>
      <c r="IAE160" s="168"/>
      <c r="IAF160" s="168"/>
      <c r="IAG160" s="168"/>
      <c r="IAH160" s="168"/>
      <c r="IAI160" s="168"/>
      <c r="IAJ160" s="168"/>
      <c r="IAK160" s="168"/>
      <c r="IAL160" s="168"/>
      <c r="IAM160" s="168"/>
      <c r="IAN160" s="168"/>
      <c r="IAO160" s="168"/>
      <c r="IAP160" s="168"/>
      <c r="IAQ160" s="168"/>
      <c r="IAR160" s="168"/>
      <c r="IAS160" s="168"/>
      <c r="IAT160" s="168"/>
      <c r="IAU160" s="168"/>
      <c r="IAV160" s="168"/>
      <c r="IAW160" s="168"/>
      <c r="IAX160" s="168"/>
      <c r="IAY160" s="168"/>
      <c r="IAZ160" s="168"/>
      <c r="IBA160" s="168"/>
      <c r="IBB160" s="168"/>
      <c r="IBC160" s="168"/>
      <c r="IBD160" s="168"/>
      <c r="IBE160" s="168"/>
      <c r="IBF160" s="168"/>
      <c r="IBG160" s="168"/>
      <c r="IBH160" s="168"/>
      <c r="IBI160" s="168"/>
      <c r="IBJ160" s="168"/>
      <c r="IBK160" s="168"/>
      <c r="IBL160" s="168"/>
      <c r="IBM160" s="168"/>
      <c r="IBN160" s="168"/>
      <c r="IBO160" s="168"/>
      <c r="IBP160" s="168"/>
      <c r="IBQ160" s="168"/>
      <c r="IBR160" s="168"/>
      <c r="IBS160" s="168"/>
      <c r="IBT160" s="168"/>
      <c r="IBU160" s="168"/>
      <c r="IBV160" s="168"/>
      <c r="IBW160" s="168"/>
      <c r="IBX160" s="168"/>
      <c r="IBY160" s="168"/>
      <c r="IBZ160" s="168"/>
      <c r="ICA160" s="168"/>
      <c r="ICB160" s="168"/>
      <c r="ICC160" s="168"/>
      <c r="ICD160" s="168"/>
      <c r="ICE160" s="168"/>
      <c r="ICF160" s="168"/>
      <c r="ICG160" s="168"/>
      <c r="ICH160" s="168"/>
      <c r="ICI160" s="168"/>
      <c r="ICJ160" s="168"/>
      <c r="ICK160" s="168"/>
      <c r="ICL160" s="168"/>
      <c r="ICM160" s="168"/>
      <c r="ICN160" s="168"/>
      <c r="ICO160" s="168"/>
      <c r="ICP160" s="168"/>
      <c r="ICQ160" s="168"/>
      <c r="ICR160" s="168"/>
      <c r="ICS160" s="168"/>
      <c r="ICT160" s="168"/>
      <c r="ICU160" s="168"/>
      <c r="ICV160" s="168"/>
      <c r="ICW160" s="168"/>
      <c r="ICX160" s="168"/>
      <c r="ICY160" s="168"/>
      <c r="ICZ160" s="168"/>
      <c r="IDA160" s="168"/>
      <c r="IDB160" s="168"/>
      <c r="IDC160" s="168"/>
      <c r="IDD160" s="168"/>
      <c r="IDE160" s="168"/>
      <c r="IDF160" s="168"/>
      <c r="IDG160" s="168"/>
      <c r="IDH160" s="168"/>
      <c r="IDI160" s="168"/>
      <c r="IDJ160" s="168"/>
      <c r="IDK160" s="168"/>
      <c r="IDL160" s="168"/>
      <c r="IDM160" s="168"/>
      <c r="IDN160" s="168"/>
      <c r="IDO160" s="168"/>
      <c r="IDP160" s="168"/>
      <c r="IDQ160" s="168"/>
      <c r="IDR160" s="168"/>
      <c r="IDS160" s="168"/>
      <c r="IDT160" s="168"/>
      <c r="IDU160" s="168"/>
      <c r="IDV160" s="168"/>
      <c r="IDW160" s="168"/>
      <c r="IDX160" s="168"/>
      <c r="IDY160" s="168"/>
      <c r="IDZ160" s="168"/>
      <c r="IEA160" s="168"/>
      <c r="IEB160" s="168"/>
      <c r="IEC160" s="168"/>
      <c r="IED160" s="168"/>
      <c r="IEE160" s="168"/>
      <c r="IEF160" s="168"/>
      <c r="IEG160" s="168"/>
      <c r="IEH160" s="168"/>
      <c r="IEI160" s="168"/>
      <c r="IEJ160" s="168"/>
      <c r="IEK160" s="168"/>
      <c r="IEL160" s="168"/>
      <c r="IEM160" s="168"/>
      <c r="IEN160" s="168"/>
      <c r="IEO160" s="168"/>
      <c r="IEP160" s="168"/>
      <c r="IEQ160" s="168"/>
      <c r="IER160" s="168"/>
      <c r="IES160" s="168"/>
      <c r="IET160" s="168"/>
      <c r="IEU160" s="168"/>
      <c r="IEV160" s="168"/>
      <c r="IEW160" s="168"/>
      <c r="IEX160" s="168"/>
      <c r="IEY160" s="168"/>
      <c r="IEZ160" s="168"/>
      <c r="IFA160" s="168"/>
      <c r="IFB160" s="168"/>
      <c r="IFC160" s="168"/>
      <c r="IFD160" s="168"/>
      <c r="IFE160" s="168"/>
      <c r="IFF160" s="168"/>
      <c r="IFG160" s="168"/>
      <c r="IFH160" s="168"/>
      <c r="IFI160" s="168"/>
      <c r="IFJ160" s="168"/>
      <c r="IFK160" s="168"/>
      <c r="IFL160" s="168"/>
      <c r="IFM160" s="168"/>
      <c r="IFN160" s="168"/>
      <c r="IFO160" s="168"/>
      <c r="IFP160" s="168"/>
      <c r="IFQ160" s="168"/>
      <c r="IFR160" s="168"/>
      <c r="IFS160" s="168"/>
      <c r="IFT160" s="168"/>
      <c r="IFU160" s="168"/>
      <c r="IFV160" s="168"/>
      <c r="IFW160" s="168"/>
      <c r="IFX160" s="168"/>
      <c r="IFY160" s="168"/>
      <c r="IFZ160" s="168"/>
      <c r="IGA160" s="168"/>
      <c r="IGB160" s="168"/>
      <c r="IGC160" s="168"/>
      <c r="IGD160" s="168"/>
      <c r="IGE160" s="168"/>
      <c r="IGF160" s="168"/>
      <c r="IGG160" s="168"/>
      <c r="IGH160" s="168"/>
      <c r="IGI160" s="168"/>
      <c r="IGJ160" s="168"/>
      <c r="IGK160" s="168"/>
      <c r="IGL160" s="168"/>
      <c r="IGM160" s="168"/>
      <c r="IGN160" s="168"/>
      <c r="IGO160" s="168"/>
      <c r="IGP160" s="168"/>
      <c r="IGQ160" s="168"/>
      <c r="IGR160" s="168"/>
      <c r="IGS160" s="168"/>
      <c r="IGT160" s="168"/>
      <c r="IGU160" s="168"/>
      <c r="IGV160" s="168"/>
      <c r="IGW160" s="168"/>
      <c r="IGX160" s="168"/>
      <c r="IGY160" s="168"/>
      <c r="IGZ160" s="168"/>
      <c r="IHA160" s="168"/>
      <c r="IHB160" s="168"/>
      <c r="IHC160" s="168"/>
      <c r="IHD160" s="168"/>
      <c r="IHE160" s="168"/>
      <c r="IHF160" s="168"/>
      <c r="IHG160" s="168"/>
      <c r="IHH160" s="168"/>
      <c r="IHI160" s="168"/>
      <c r="IHJ160" s="168"/>
      <c r="IHK160" s="168"/>
      <c r="IHL160" s="168"/>
      <c r="IHM160" s="168"/>
      <c r="IHN160" s="168"/>
      <c r="IHO160" s="168"/>
      <c r="IHP160" s="168"/>
      <c r="IHQ160" s="168"/>
      <c r="IHR160" s="168"/>
      <c r="IHS160" s="168"/>
      <c r="IHT160" s="168"/>
      <c r="IHU160" s="168"/>
      <c r="IHV160" s="168"/>
      <c r="IHW160" s="168"/>
      <c r="IHX160" s="168"/>
      <c r="IHY160" s="168"/>
      <c r="IHZ160" s="168"/>
      <c r="IIA160" s="168"/>
      <c r="IIB160" s="168"/>
      <c r="IIC160" s="168"/>
      <c r="IID160" s="168"/>
      <c r="IIE160" s="168"/>
      <c r="IIF160" s="168"/>
      <c r="IIG160" s="168"/>
      <c r="IIH160" s="168"/>
      <c r="III160" s="168"/>
      <c r="IIJ160" s="168"/>
      <c r="IIK160" s="168"/>
      <c r="IIL160" s="168"/>
      <c r="IIM160" s="168"/>
      <c r="IIN160" s="168"/>
      <c r="IIO160" s="168"/>
      <c r="IIP160" s="168"/>
      <c r="IIQ160" s="168"/>
      <c r="IIR160" s="168"/>
      <c r="IIS160" s="168"/>
      <c r="IIT160" s="168"/>
      <c r="IIU160" s="168"/>
      <c r="IIV160" s="168"/>
      <c r="IIW160" s="168"/>
      <c r="IIX160" s="168"/>
      <c r="IIY160" s="168"/>
      <c r="IIZ160" s="168"/>
      <c r="IJA160" s="168"/>
      <c r="IJB160" s="168"/>
      <c r="IJC160" s="168"/>
      <c r="IJD160" s="168"/>
      <c r="IJE160" s="168"/>
      <c r="IJF160" s="168"/>
      <c r="IJG160" s="168"/>
      <c r="IJH160" s="168"/>
      <c r="IJI160" s="168"/>
      <c r="IJJ160" s="168"/>
      <c r="IJK160" s="168"/>
      <c r="IJL160" s="168"/>
      <c r="IJM160" s="168"/>
      <c r="IJN160" s="168"/>
      <c r="IJO160" s="168"/>
      <c r="IJP160" s="168"/>
      <c r="IJQ160" s="168"/>
      <c r="IJR160" s="168"/>
      <c r="IJS160" s="168"/>
      <c r="IJT160" s="168"/>
      <c r="IJU160" s="168"/>
      <c r="IJV160" s="168"/>
      <c r="IJW160" s="168"/>
      <c r="IJX160" s="168"/>
      <c r="IJY160" s="168"/>
      <c r="IJZ160" s="168"/>
      <c r="IKA160" s="168"/>
      <c r="IKB160" s="168"/>
      <c r="IKC160" s="168"/>
      <c r="IKD160" s="168"/>
      <c r="IKE160" s="168"/>
      <c r="IKF160" s="168"/>
      <c r="IKG160" s="168"/>
      <c r="IKH160" s="168"/>
      <c r="IKI160" s="168"/>
      <c r="IKJ160" s="168"/>
      <c r="IKK160" s="168"/>
      <c r="IKL160" s="168"/>
      <c r="IKM160" s="168"/>
      <c r="IKN160" s="168"/>
      <c r="IKO160" s="168"/>
      <c r="IKP160" s="168"/>
      <c r="IKQ160" s="168"/>
      <c r="IKR160" s="168"/>
      <c r="IKS160" s="168"/>
      <c r="IKT160" s="168"/>
      <c r="IKU160" s="168"/>
      <c r="IKV160" s="168"/>
      <c r="IKW160" s="168"/>
      <c r="IKX160" s="168"/>
      <c r="IKY160" s="168"/>
      <c r="IKZ160" s="168"/>
      <c r="ILA160" s="168"/>
      <c r="ILB160" s="168"/>
      <c r="ILC160" s="168"/>
      <c r="ILD160" s="168"/>
      <c r="ILE160" s="168"/>
      <c r="ILF160" s="168"/>
      <c r="ILG160" s="168"/>
      <c r="ILH160" s="168"/>
      <c r="ILI160" s="168"/>
      <c r="ILJ160" s="168"/>
      <c r="ILK160" s="168"/>
      <c r="ILL160" s="168"/>
      <c r="ILM160" s="168"/>
      <c r="ILN160" s="168"/>
      <c r="ILO160" s="168"/>
      <c r="ILP160" s="168"/>
      <c r="ILQ160" s="168"/>
      <c r="ILR160" s="168"/>
      <c r="ILS160" s="168"/>
      <c r="ILT160" s="168"/>
      <c r="ILU160" s="168"/>
      <c r="ILV160" s="168"/>
      <c r="ILW160" s="168"/>
      <c r="ILX160" s="168"/>
      <c r="ILY160" s="168"/>
      <c r="ILZ160" s="168"/>
      <c r="IMA160" s="168"/>
      <c r="IMB160" s="168"/>
      <c r="IMC160" s="168"/>
      <c r="IMD160" s="168"/>
      <c r="IME160" s="168"/>
      <c r="IMF160" s="168"/>
      <c r="IMG160" s="168"/>
      <c r="IMH160" s="168"/>
      <c r="IMI160" s="168"/>
      <c r="IMJ160" s="168"/>
      <c r="IMK160" s="168"/>
      <c r="IML160" s="168"/>
      <c r="IMM160" s="168"/>
      <c r="IMN160" s="168"/>
      <c r="IMO160" s="168"/>
      <c r="IMP160" s="168"/>
      <c r="IMQ160" s="168"/>
      <c r="IMR160" s="168"/>
      <c r="IMS160" s="168"/>
      <c r="IMT160" s="168"/>
      <c r="IMU160" s="168"/>
      <c r="IMV160" s="168"/>
      <c r="IMW160" s="168"/>
      <c r="IMX160" s="168"/>
      <c r="IMY160" s="168"/>
      <c r="IMZ160" s="168"/>
      <c r="INA160" s="168"/>
      <c r="INB160" s="168"/>
      <c r="INC160" s="168"/>
      <c r="IND160" s="168"/>
      <c r="INE160" s="168"/>
      <c r="INF160" s="168"/>
      <c r="ING160" s="168"/>
      <c r="INH160" s="168"/>
      <c r="INI160" s="168"/>
      <c r="INJ160" s="168"/>
      <c r="INK160" s="168"/>
      <c r="INL160" s="168"/>
      <c r="INM160" s="168"/>
      <c r="INN160" s="168"/>
      <c r="INO160" s="168"/>
      <c r="INP160" s="168"/>
      <c r="INQ160" s="168"/>
      <c r="INR160" s="168"/>
      <c r="INS160" s="168"/>
      <c r="INT160" s="168"/>
      <c r="INU160" s="168"/>
      <c r="INV160" s="168"/>
      <c r="INW160" s="168"/>
      <c r="INX160" s="168"/>
      <c r="INY160" s="168"/>
      <c r="INZ160" s="168"/>
      <c r="IOA160" s="168"/>
      <c r="IOB160" s="168"/>
      <c r="IOC160" s="168"/>
      <c r="IOD160" s="168"/>
      <c r="IOE160" s="168"/>
      <c r="IOF160" s="168"/>
      <c r="IOG160" s="168"/>
      <c r="IOH160" s="168"/>
      <c r="IOI160" s="168"/>
      <c r="IOJ160" s="168"/>
      <c r="IOK160" s="168"/>
      <c r="IOL160" s="168"/>
      <c r="IOM160" s="168"/>
      <c r="ION160" s="168"/>
      <c r="IOO160" s="168"/>
      <c r="IOP160" s="168"/>
      <c r="IOQ160" s="168"/>
      <c r="IOR160" s="168"/>
      <c r="IOS160" s="168"/>
      <c r="IOT160" s="168"/>
      <c r="IOU160" s="168"/>
      <c r="IOV160" s="168"/>
      <c r="IOW160" s="168"/>
      <c r="IOX160" s="168"/>
      <c r="IOY160" s="168"/>
      <c r="IOZ160" s="168"/>
      <c r="IPA160" s="168"/>
      <c r="IPB160" s="168"/>
      <c r="IPC160" s="168"/>
      <c r="IPD160" s="168"/>
      <c r="IPE160" s="168"/>
      <c r="IPF160" s="168"/>
      <c r="IPG160" s="168"/>
      <c r="IPH160" s="168"/>
      <c r="IPI160" s="168"/>
      <c r="IPJ160" s="168"/>
      <c r="IPK160" s="168"/>
      <c r="IPL160" s="168"/>
      <c r="IPM160" s="168"/>
      <c r="IPN160" s="168"/>
      <c r="IPO160" s="168"/>
      <c r="IPP160" s="168"/>
      <c r="IPQ160" s="168"/>
      <c r="IPR160" s="168"/>
      <c r="IPS160" s="168"/>
      <c r="IPT160" s="168"/>
      <c r="IPU160" s="168"/>
      <c r="IPV160" s="168"/>
      <c r="IPW160" s="168"/>
      <c r="IPX160" s="168"/>
      <c r="IPY160" s="168"/>
      <c r="IPZ160" s="168"/>
      <c r="IQA160" s="168"/>
      <c r="IQB160" s="168"/>
      <c r="IQC160" s="168"/>
      <c r="IQD160" s="168"/>
      <c r="IQE160" s="168"/>
      <c r="IQF160" s="168"/>
      <c r="IQG160" s="168"/>
      <c r="IQH160" s="168"/>
      <c r="IQI160" s="168"/>
      <c r="IQJ160" s="168"/>
      <c r="IQK160" s="168"/>
      <c r="IQL160" s="168"/>
      <c r="IQM160" s="168"/>
      <c r="IQN160" s="168"/>
      <c r="IQO160" s="168"/>
      <c r="IQP160" s="168"/>
      <c r="IQQ160" s="168"/>
      <c r="IQR160" s="168"/>
      <c r="IQS160" s="168"/>
      <c r="IQT160" s="168"/>
      <c r="IQU160" s="168"/>
      <c r="IQV160" s="168"/>
      <c r="IQW160" s="168"/>
      <c r="IQX160" s="168"/>
      <c r="IQY160" s="168"/>
      <c r="IQZ160" s="168"/>
      <c r="IRA160" s="168"/>
      <c r="IRB160" s="168"/>
      <c r="IRC160" s="168"/>
      <c r="IRD160" s="168"/>
      <c r="IRE160" s="168"/>
      <c r="IRF160" s="168"/>
      <c r="IRG160" s="168"/>
      <c r="IRH160" s="168"/>
      <c r="IRI160" s="168"/>
      <c r="IRJ160" s="168"/>
      <c r="IRK160" s="168"/>
      <c r="IRL160" s="168"/>
      <c r="IRM160" s="168"/>
      <c r="IRN160" s="168"/>
      <c r="IRO160" s="168"/>
      <c r="IRP160" s="168"/>
      <c r="IRQ160" s="168"/>
      <c r="IRR160" s="168"/>
      <c r="IRS160" s="168"/>
      <c r="IRT160" s="168"/>
      <c r="IRU160" s="168"/>
      <c r="IRV160" s="168"/>
      <c r="IRW160" s="168"/>
      <c r="IRX160" s="168"/>
      <c r="IRY160" s="168"/>
      <c r="IRZ160" s="168"/>
      <c r="ISA160" s="168"/>
      <c r="ISB160" s="168"/>
      <c r="ISC160" s="168"/>
      <c r="ISD160" s="168"/>
      <c r="ISE160" s="168"/>
      <c r="ISF160" s="168"/>
      <c r="ISG160" s="168"/>
      <c r="ISH160" s="168"/>
      <c r="ISI160" s="168"/>
      <c r="ISJ160" s="168"/>
      <c r="ISK160" s="168"/>
      <c r="ISL160" s="168"/>
      <c r="ISM160" s="168"/>
      <c r="ISN160" s="168"/>
      <c r="ISO160" s="168"/>
      <c r="ISP160" s="168"/>
      <c r="ISQ160" s="168"/>
      <c r="ISR160" s="168"/>
      <c r="ISS160" s="168"/>
      <c r="IST160" s="168"/>
      <c r="ISU160" s="168"/>
      <c r="ISV160" s="168"/>
      <c r="ISW160" s="168"/>
      <c r="ISX160" s="168"/>
      <c r="ISY160" s="168"/>
      <c r="ISZ160" s="168"/>
      <c r="ITA160" s="168"/>
      <c r="ITB160" s="168"/>
      <c r="ITC160" s="168"/>
      <c r="ITD160" s="168"/>
      <c r="ITE160" s="168"/>
      <c r="ITF160" s="168"/>
      <c r="ITG160" s="168"/>
      <c r="ITH160" s="168"/>
      <c r="ITI160" s="168"/>
      <c r="ITJ160" s="168"/>
      <c r="ITK160" s="168"/>
      <c r="ITL160" s="168"/>
      <c r="ITM160" s="168"/>
      <c r="ITN160" s="168"/>
      <c r="ITO160" s="168"/>
      <c r="ITP160" s="168"/>
      <c r="ITQ160" s="168"/>
      <c r="ITR160" s="168"/>
      <c r="ITS160" s="168"/>
      <c r="ITT160" s="168"/>
      <c r="ITU160" s="168"/>
      <c r="ITV160" s="168"/>
      <c r="ITW160" s="168"/>
      <c r="ITX160" s="168"/>
      <c r="ITY160" s="168"/>
      <c r="ITZ160" s="168"/>
      <c r="IUA160" s="168"/>
      <c r="IUB160" s="168"/>
      <c r="IUC160" s="168"/>
      <c r="IUD160" s="168"/>
      <c r="IUE160" s="168"/>
      <c r="IUF160" s="168"/>
      <c r="IUG160" s="168"/>
      <c r="IUH160" s="168"/>
      <c r="IUI160" s="168"/>
      <c r="IUJ160" s="168"/>
      <c r="IUK160" s="168"/>
      <c r="IUL160" s="168"/>
      <c r="IUM160" s="168"/>
      <c r="IUN160" s="168"/>
      <c r="IUO160" s="168"/>
      <c r="IUP160" s="168"/>
      <c r="IUQ160" s="168"/>
      <c r="IUR160" s="168"/>
      <c r="IUS160" s="168"/>
      <c r="IUT160" s="168"/>
      <c r="IUU160" s="168"/>
      <c r="IUV160" s="168"/>
      <c r="IUW160" s="168"/>
      <c r="IUX160" s="168"/>
      <c r="IUY160" s="168"/>
      <c r="IUZ160" s="168"/>
      <c r="IVA160" s="168"/>
      <c r="IVB160" s="168"/>
      <c r="IVC160" s="168"/>
      <c r="IVD160" s="168"/>
      <c r="IVE160" s="168"/>
      <c r="IVF160" s="168"/>
      <c r="IVG160" s="168"/>
      <c r="IVH160" s="168"/>
      <c r="IVI160" s="168"/>
      <c r="IVJ160" s="168"/>
      <c r="IVK160" s="168"/>
      <c r="IVL160" s="168"/>
      <c r="IVM160" s="168"/>
      <c r="IVN160" s="168"/>
      <c r="IVO160" s="168"/>
      <c r="IVP160" s="168"/>
      <c r="IVQ160" s="168"/>
      <c r="IVR160" s="168"/>
      <c r="IVS160" s="168"/>
      <c r="IVT160" s="168"/>
      <c r="IVU160" s="168"/>
      <c r="IVV160" s="168"/>
      <c r="IVW160" s="168"/>
      <c r="IVX160" s="168"/>
      <c r="IVY160" s="168"/>
      <c r="IVZ160" s="168"/>
      <c r="IWA160" s="168"/>
      <c r="IWB160" s="168"/>
      <c r="IWC160" s="168"/>
      <c r="IWD160" s="168"/>
      <c r="IWE160" s="168"/>
      <c r="IWF160" s="168"/>
      <c r="IWG160" s="168"/>
      <c r="IWH160" s="168"/>
      <c r="IWI160" s="168"/>
      <c r="IWJ160" s="168"/>
      <c r="IWK160" s="168"/>
      <c r="IWL160" s="168"/>
      <c r="IWM160" s="168"/>
      <c r="IWN160" s="168"/>
      <c r="IWO160" s="168"/>
      <c r="IWP160" s="168"/>
      <c r="IWQ160" s="168"/>
      <c r="IWR160" s="168"/>
      <c r="IWS160" s="168"/>
      <c r="IWT160" s="168"/>
      <c r="IWU160" s="168"/>
      <c r="IWV160" s="168"/>
      <c r="IWW160" s="168"/>
      <c r="IWX160" s="168"/>
      <c r="IWY160" s="168"/>
      <c r="IWZ160" s="168"/>
      <c r="IXA160" s="168"/>
      <c r="IXB160" s="168"/>
      <c r="IXC160" s="168"/>
      <c r="IXD160" s="168"/>
      <c r="IXE160" s="168"/>
      <c r="IXF160" s="168"/>
      <c r="IXG160" s="168"/>
      <c r="IXH160" s="168"/>
      <c r="IXI160" s="168"/>
      <c r="IXJ160" s="168"/>
      <c r="IXK160" s="168"/>
      <c r="IXL160" s="168"/>
      <c r="IXM160" s="168"/>
      <c r="IXN160" s="168"/>
      <c r="IXO160" s="168"/>
      <c r="IXP160" s="168"/>
      <c r="IXQ160" s="168"/>
      <c r="IXR160" s="168"/>
      <c r="IXS160" s="168"/>
      <c r="IXT160" s="168"/>
      <c r="IXU160" s="168"/>
      <c r="IXV160" s="168"/>
      <c r="IXW160" s="168"/>
      <c r="IXX160" s="168"/>
      <c r="IXY160" s="168"/>
      <c r="IXZ160" s="168"/>
      <c r="IYA160" s="168"/>
      <c r="IYB160" s="168"/>
      <c r="IYC160" s="168"/>
      <c r="IYD160" s="168"/>
      <c r="IYE160" s="168"/>
      <c r="IYF160" s="168"/>
      <c r="IYG160" s="168"/>
      <c r="IYH160" s="168"/>
      <c r="IYI160" s="168"/>
      <c r="IYJ160" s="168"/>
      <c r="IYK160" s="168"/>
      <c r="IYL160" s="168"/>
      <c r="IYM160" s="168"/>
      <c r="IYN160" s="168"/>
      <c r="IYO160" s="168"/>
      <c r="IYP160" s="168"/>
      <c r="IYQ160" s="168"/>
      <c r="IYR160" s="168"/>
      <c r="IYS160" s="168"/>
      <c r="IYT160" s="168"/>
      <c r="IYU160" s="168"/>
      <c r="IYV160" s="168"/>
      <c r="IYW160" s="168"/>
      <c r="IYX160" s="168"/>
      <c r="IYY160" s="168"/>
      <c r="IYZ160" s="168"/>
      <c r="IZA160" s="168"/>
      <c r="IZB160" s="168"/>
      <c r="IZC160" s="168"/>
      <c r="IZD160" s="168"/>
      <c r="IZE160" s="168"/>
      <c r="IZF160" s="168"/>
      <c r="IZG160" s="168"/>
      <c r="IZH160" s="168"/>
      <c r="IZI160" s="168"/>
      <c r="IZJ160" s="168"/>
      <c r="IZK160" s="168"/>
      <c r="IZL160" s="168"/>
      <c r="IZM160" s="168"/>
      <c r="IZN160" s="168"/>
      <c r="IZO160" s="168"/>
      <c r="IZP160" s="168"/>
      <c r="IZQ160" s="168"/>
      <c r="IZR160" s="168"/>
      <c r="IZS160" s="168"/>
      <c r="IZT160" s="168"/>
      <c r="IZU160" s="168"/>
      <c r="IZV160" s="168"/>
      <c r="IZW160" s="168"/>
      <c r="IZX160" s="168"/>
      <c r="IZY160" s="168"/>
      <c r="IZZ160" s="168"/>
      <c r="JAA160" s="168"/>
      <c r="JAB160" s="168"/>
      <c r="JAC160" s="168"/>
      <c r="JAD160" s="168"/>
      <c r="JAE160" s="168"/>
      <c r="JAF160" s="168"/>
      <c r="JAG160" s="168"/>
      <c r="JAH160" s="168"/>
      <c r="JAI160" s="168"/>
      <c r="JAJ160" s="168"/>
      <c r="JAK160" s="168"/>
      <c r="JAL160" s="168"/>
      <c r="JAM160" s="168"/>
      <c r="JAN160" s="168"/>
      <c r="JAO160" s="168"/>
      <c r="JAP160" s="168"/>
      <c r="JAQ160" s="168"/>
      <c r="JAR160" s="168"/>
      <c r="JAS160" s="168"/>
      <c r="JAT160" s="168"/>
      <c r="JAU160" s="168"/>
      <c r="JAV160" s="168"/>
      <c r="JAW160" s="168"/>
      <c r="JAX160" s="168"/>
      <c r="JAY160" s="168"/>
      <c r="JAZ160" s="168"/>
      <c r="JBA160" s="168"/>
      <c r="JBB160" s="168"/>
      <c r="JBC160" s="168"/>
      <c r="JBD160" s="168"/>
      <c r="JBE160" s="168"/>
      <c r="JBF160" s="168"/>
      <c r="JBG160" s="168"/>
      <c r="JBH160" s="168"/>
      <c r="JBI160" s="168"/>
      <c r="JBJ160" s="168"/>
      <c r="JBK160" s="168"/>
      <c r="JBL160" s="168"/>
      <c r="JBM160" s="168"/>
      <c r="JBN160" s="168"/>
      <c r="JBO160" s="168"/>
      <c r="JBP160" s="168"/>
      <c r="JBQ160" s="168"/>
      <c r="JBR160" s="168"/>
      <c r="JBS160" s="168"/>
      <c r="JBT160" s="168"/>
      <c r="JBU160" s="168"/>
      <c r="JBV160" s="168"/>
      <c r="JBW160" s="168"/>
      <c r="JBX160" s="168"/>
      <c r="JBY160" s="168"/>
      <c r="JBZ160" s="168"/>
      <c r="JCA160" s="168"/>
      <c r="JCB160" s="168"/>
      <c r="JCC160" s="168"/>
      <c r="JCD160" s="168"/>
      <c r="JCE160" s="168"/>
      <c r="JCF160" s="168"/>
      <c r="JCG160" s="168"/>
      <c r="JCH160" s="168"/>
      <c r="JCI160" s="168"/>
      <c r="JCJ160" s="168"/>
      <c r="JCK160" s="168"/>
      <c r="JCL160" s="168"/>
      <c r="JCM160" s="168"/>
      <c r="JCN160" s="168"/>
      <c r="JCO160" s="168"/>
      <c r="JCP160" s="168"/>
      <c r="JCQ160" s="168"/>
      <c r="JCR160" s="168"/>
      <c r="JCS160" s="168"/>
      <c r="JCT160" s="168"/>
      <c r="JCU160" s="168"/>
      <c r="JCV160" s="168"/>
      <c r="JCW160" s="168"/>
      <c r="JCX160" s="168"/>
      <c r="JCY160" s="168"/>
      <c r="JCZ160" s="168"/>
      <c r="JDA160" s="168"/>
      <c r="JDB160" s="168"/>
      <c r="JDC160" s="168"/>
      <c r="JDD160" s="168"/>
      <c r="JDE160" s="168"/>
      <c r="JDF160" s="168"/>
      <c r="JDG160" s="168"/>
      <c r="JDH160" s="168"/>
      <c r="JDI160" s="168"/>
      <c r="JDJ160" s="168"/>
      <c r="JDK160" s="168"/>
      <c r="JDL160" s="168"/>
      <c r="JDM160" s="168"/>
      <c r="JDN160" s="168"/>
      <c r="JDO160" s="168"/>
      <c r="JDP160" s="168"/>
      <c r="JDQ160" s="168"/>
      <c r="JDR160" s="168"/>
      <c r="JDS160" s="168"/>
      <c r="JDT160" s="168"/>
      <c r="JDU160" s="168"/>
      <c r="JDV160" s="168"/>
      <c r="JDW160" s="168"/>
      <c r="JDX160" s="168"/>
      <c r="JDY160" s="168"/>
      <c r="JDZ160" s="168"/>
      <c r="JEA160" s="168"/>
      <c r="JEB160" s="168"/>
      <c r="JEC160" s="168"/>
      <c r="JED160" s="168"/>
      <c r="JEE160" s="168"/>
      <c r="JEF160" s="168"/>
      <c r="JEG160" s="168"/>
      <c r="JEH160" s="168"/>
      <c r="JEI160" s="168"/>
      <c r="JEJ160" s="168"/>
      <c r="JEK160" s="168"/>
      <c r="JEL160" s="168"/>
      <c r="JEM160" s="168"/>
      <c r="JEN160" s="168"/>
      <c r="JEO160" s="168"/>
      <c r="JEP160" s="168"/>
      <c r="JEQ160" s="168"/>
      <c r="JER160" s="168"/>
      <c r="JES160" s="168"/>
      <c r="JET160" s="168"/>
      <c r="JEU160" s="168"/>
      <c r="JEV160" s="168"/>
      <c r="JEW160" s="168"/>
      <c r="JEX160" s="168"/>
      <c r="JEY160" s="168"/>
      <c r="JEZ160" s="168"/>
      <c r="JFA160" s="168"/>
      <c r="JFB160" s="168"/>
      <c r="JFC160" s="168"/>
      <c r="JFD160" s="168"/>
      <c r="JFE160" s="168"/>
      <c r="JFF160" s="168"/>
      <c r="JFG160" s="168"/>
      <c r="JFH160" s="168"/>
      <c r="JFI160" s="168"/>
      <c r="JFJ160" s="168"/>
      <c r="JFK160" s="168"/>
      <c r="JFL160" s="168"/>
      <c r="JFM160" s="168"/>
      <c r="JFN160" s="168"/>
      <c r="JFO160" s="168"/>
      <c r="JFP160" s="168"/>
      <c r="JFQ160" s="168"/>
      <c r="JFR160" s="168"/>
      <c r="JFS160" s="168"/>
      <c r="JFT160" s="168"/>
      <c r="JFU160" s="168"/>
      <c r="JFV160" s="168"/>
      <c r="JFW160" s="168"/>
      <c r="JFX160" s="168"/>
      <c r="JFY160" s="168"/>
      <c r="JFZ160" s="168"/>
      <c r="JGA160" s="168"/>
      <c r="JGB160" s="168"/>
      <c r="JGC160" s="168"/>
      <c r="JGD160" s="168"/>
      <c r="JGE160" s="168"/>
      <c r="JGF160" s="168"/>
      <c r="JGG160" s="168"/>
      <c r="JGH160" s="168"/>
      <c r="JGI160" s="168"/>
      <c r="JGJ160" s="168"/>
      <c r="JGK160" s="168"/>
      <c r="JGL160" s="168"/>
      <c r="JGM160" s="168"/>
      <c r="JGN160" s="168"/>
      <c r="JGO160" s="168"/>
      <c r="JGP160" s="168"/>
      <c r="JGQ160" s="168"/>
      <c r="JGR160" s="168"/>
      <c r="JGS160" s="168"/>
      <c r="JGT160" s="168"/>
      <c r="JGU160" s="168"/>
      <c r="JGV160" s="168"/>
      <c r="JGW160" s="168"/>
      <c r="JGX160" s="168"/>
      <c r="JGY160" s="168"/>
      <c r="JGZ160" s="168"/>
      <c r="JHA160" s="168"/>
      <c r="JHB160" s="168"/>
      <c r="JHC160" s="168"/>
      <c r="JHD160" s="168"/>
      <c r="JHE160" s="168"/>
      <c r="JHF160" s="168"/>
      <c r="JHG160" s="168"/>
      <c r="JHH160" s="168"/>
      <c r="JHI160" s="168"/>
      <c r="JHJ160" s="168"/>
      <c r="JHK160" s="168"/>
      <c r="JHL160" s="168"/>
      <c r="JHM160" s="168"/>
      <c r="JHN160" s="168"/>
      <c r="JHO160" s="168"/>
      <c r="JHP160" s="168"/>
      <c r="JHQ160" s="168"/>
      <c r="JHR160" s="168"/>
      <c r="JHS160" s="168"/>
      <c r="JHT160" s="168"/>
      <c r="JHU160" s="168"/>
      <c r="JHV160" s="168"/>
      <c r="JHW160" s="168"/>
      <c r="JHX160" s="168"/>
      <c r="JHY160" s="168"/>
      <c r="JHZ160" s="168"/>
      <c r="JIA160" s="168"/>
      <c r="JIB160" s="168"/>
      <c r="JIC160" s="168"/>
      <c r="JID160" s="168"/>
      <c r="JIE160" s="168"/>
      <c r="JIF160" s="168"/>
      <c r="JIG160" s="168"/>
      <c r="JIH160" s="168"/>
      <c r="JII160" s="168"/>
      <c r="JIJ160" s="168"/>
      <c r="JIK160" s="168"/>
      <c r="JIL160" s="168"/>
      <c r="JIM160" s="168"/>
      <c r="JIN160" s="168"/>
      <c r="JIO160" s="168"/>
      <c r="JIP160" s="168"/>
      <c r="JIQ160" s="168"/>
      <c r="JIR160" s="168"/>
      <c r="JIS160" s="168"/>
      <c r="JIT160" s="168"/>
      <c r="JIU160" s="168"/>
      <c r="JIV160" s="168"/>
      <c r="JIW160" s="168"/>
      <c r="JIX160" s="168"/>
      <c r="JIY160" s="168"/>
      <c r="JIZ160" s="168"/>
      <c r="JJA160" s="168"/>
      <c r="JJB160" s="168"/>
      <c r="JJC160" s="168"/>
      <c r="JJD160" s="168"/>
      <c r="JJE160" s="168"/>
      <c r="JJF160" s="168"/>
      <c r="JJG160" s="168"/>
      <c r="JJH160" s="168"/>
      <c r="JJI160" s="168"/>
      <c r="JJJ160" s="168"/>
      <c r="JJK160" s="168"/>
      <c r="JJL160" s="168"/>
      <c r="JJM160" s="168"/>
      <c r="JJN160" s="168"/>
      <c r="JJO160" s="168"/>
      <c r="JJP160" s="168"/>
      <c r="JJQ160" s="168"/>
      <c r="JJR160" s="168"/>
      <c r="JJS160" s="168"/>
      <c r="JJT160" s="168"/>
      <c r="JJU160" s="168"/>
      <c r="JJV160" s="168"/>
      <c r="JJW160" s="168"/>
      <c r="JJX160" s="168"/>
      <c r="JJY160" s="168"/>
      <c r="JJZ160" s="168"/>
      <c r="JKA160" s="168"/>
      <c r="JKB160" s="168"/>
      <c r="JKC160" s="168"/>
      <c r="JKD160" s="168"/>
      <c r="JKE160" s="168"/>
      <c r="JKF160" s="168"/>
      <c r="JKG160" s="168"/>
      <c r="JKH160" s="168"/>
      <c r="JKI160" s="168"/>
      <c r="JKJ160" s="168"/>
      <c r="JKK160" s="168"/>
      <c r="JKL160" s="168"/>
      <c r="JKM160" s="168"/>
      <c r="JKN160" s="168"/>
      <c r="JKO160" s="168"/>
      <c r="JKP160" s="168"/>
      <c r="JKQ160" s="168"/>
      <c r="JKR160" s="168"/>
      <c r="JKS160" s="168"/>
      <c r="JKT160" s="168"/>
      <c r="JKU160" s="168"/>
      <c r="JKV160" s="168"/>
      <c r="JKW160" s="168"/>
      <c r="JKX160" s="168"/>
      <c r="JKY160" s="168"/>
      <c r="JKZ160" s="168"/>
      <c r="JLA160" s="168"/>
      <c r="JLB160" s="168"/>
      <c r="JLC160" s="168"/>
      <c r="JLD160" s="168"/>
      <c r="JLE160" s="168"/>
      <c r="JLF160" s="168"/>
      <c r="JLG160" s="168"/>
      <c r="JLH160" s="168"/>
      <c r="JLI160" s="168"/>
      <c r="JLJ160" s="168"/>
      <c r="JLK160" s="168"/>
      <c r="JLL160" s="168"/>
      <c r="JLM160" s="168"/>
      <c r="JLN160" s="168"/>
      <c r="JLO160" s="168"/>
      <c r="JLP160" s="168"/>
      <c r="JLQ160" s="168"/>
      <c r="JLR160" s="168"/>
      <c r="JLS160" s="168"/>
      <c r="JLT160" s="168"/>
      <c r="JLU160" s="168"/>
      <c r="JLV160" s="168"/>
      <c r="JLW160" s="168"/>
      <c r="JLX160" s="168"/>
      <c r="JLY160" s="168"/>
      <c r="JLZ160" s="168"/>
      <c r="JMA160" s="168"/>
      <c r="JMB160" s="168"/>
      <c r="JMC160" s="168"/>
      <c r="JMD160" s="168"/>
      <c r="JME160" s="168"/>
      <c r="JMF160" s="168"/>
      <c r="JMG160" s="168"/>
      <c r="JMH160" s="168"/>
      <c r="JMI160" s="168"/>
      <c r="JMJ160" s="168"/>
      <c r="JMK160" s="168"/>
      <c r="JML160" s="168"/>
      <c r="JMM160" s="168"/>
      <c r="JMN160" s="168"/>
      <c r="JMO160" s="168"/>
      <c r="JMP160" s="168"/>
      <c r="JMQ160" s="168"/>
      <c r="JMR160" s="168"/>
      <c r="JMS160" s="168"/>
      <c r="JMT160" s="168"/>
      <c r="JMU160" s="168"/>
      <c r="JMV160" s="168"/>
      <c r="JMW160" s="168"/>
      <c r="JMX160" s="168"/>
      <c r="JMY160" s="168"/>
      <c r="JMZ160" s="168"/>
      <c r="JNA160" s="168"/>
      <c r="JNB160" s="168"/>
      <c r="JNC160" s="168"/>
      <c r="JND160" s="168"/>
      <c r="JNE160" s="168"/>
      <c r="JNF160" s="168"/>
      <c r="JNG160" s="168"/>
      <c r="JNH160" s="168"/>
      <c r="JNI160" s="168"/>
      <c r="JNJ160" s="168"/>
      <c r="JNK160" s="168"/>
      <c r="JNL160" s="168"/>
      <c r="JNM160" s="168"/>
      <c r="JNN160" s="168"/>
      <c r="JNO160" s="168"/>
      <c r="JNP160" s="168"/>
      <c r="JNQ160" s="168"/>
      <c r="JNR160" s="168"/>
      <c r="JNS160" s="168"/>
      <c r="JNT160" s="168"/>
      <c r="JNU160" s="168"/>
      <c r="JNV160" s="168"/>
      <c r="JNW160" s="168"/>
      <c r="JNX160" s="168"/>
      <c r="JNY160" s="168"/>
      <c r="JNZ160" s="168"/>
      <c r="JOA160" s="168"/>
      <c r="JOB160" s="168"/>
      <c r="JOC160" s="168"/>
      <c r="JOD160" s="168"/>
      <c r="JOE160" s="168"/>
      <c r="JOF160" s="168"/>
      <c r="JOG160" s="168"/>
      <c r="JOH160" s="168"/>
      <c r="JOI160" s="168"/>
      <c r="JOJ160" s="168"/>
      <c r="JOK160" s="168"/>
      <c r="JOL160" s="168"/>
      <c r="JOM160" s="168"/>
      <c r="JON160" s="168"/>
      <c r="JOO160" s="168"/>
      <c r="JOP160" s="168"/>
      <c r="JOQ160" s="168"/>
      <c r="JOR160" s="168"/>
      <c r="JOS160" s="168"/>
      <c r="JOT160" s="168"/>
      <c r="JOU160" s="168"/>
      <c r="JOV160" s="168"/>
      <c r="JOW160" s="168"/>
      <c r="JOX160" s="168"/>
      <c r="JOY160" s="168"/>
      <c r="JOZ160" s="168"/>
      <c r="JPA160" s="168"/>
      <c r="JPB160" s="168"/>
      <c r="JPC160" s="168"/>
      <c r="JPD160" s="168"/>
      <c r="JPE160" s="168"/>
      <c r="JPF160" s="168"/>
      <c r="JPG160" s="168"/>
      <c r="JPH160" s="168"/>
      <c r="JPI160" s="168"/>
      <c r="JPJ160" s="168"/>
      <c r="JPK160" s="168"/>
      <c r="JPL160" s="168"/>
      <c r="JPM160" s="168"/>
      <c r="JPN160" s="168"/>
      <c r="JPO160" s="168"/>
      <c r="JPP160" s="168"/>
      <c r="JPQ160" s="168"/>
      <c r="JPR160" s="168"/>
      <c r="JPS160" s="168"/>
      <c r="JPT160" s="168"/>
      <c r="JPU160" s="168"/>
      <c r="JPV160" s="168"/>
      <c r="JPW160" s="168"/>
      <c r="JPX160" s="168"/>
      <c r="JPY160" s="168"/>
      <c r="JPZ160" s="168"/>
      <c r="JQA160" s="168"/>
      <c r="JQB160" s="168"/>
      <c r="JQC160" s="168"/>
      <c r="JQD160" s="168"/>
      <c r="JQE160" s="168"/>
      <c r="JQF160" s="168"/>
      <c r="JQG160" s="168"/>
      <c r="JQH160" s="168"/>
      <c r="JQI160" s="168"/>
      <c r="JQJ160" s="168"/>
      <c r="JQK160" s="168"/>
      <c r="JQL160" s="168"/>
      <c r="JQM160" s="168"/>
      <c r="JQN160" s="168"/>
      <c r="JQO160" s="168"/>
      <c r="JQP160" s="168"/>
      <c r="JQQ160" s="168"/>
      <c r="JQR160" s="168"/>
      <c r="JQS160" s="168"/>
      <c r="JQT160" s="168"/>
      <c r="JQU160" s="168"/>
      <c r="JQV160" s="168"/>
      <c r="JQW160" s="168"/>
      <c r="JQX160" s="168"/>
      <c r="JQY160" s="168"/>
      <c r="JQZ160" s="168"/>
      <c r="JRA160" s="168"/>
      <c r="JRB160" s="168"/>
      <c r="JRC160" s="168"/>
      <c r="JRD160" s="168"/>
      <c r="JRE160" s="168"/>
      <c r="JRF160" s="168"/>
      <c r="JRG160" s="168"/>
      <c r="JRH160" s="168"/>
      <c r="JRI160" s="168"/>
      <c r="JRJ160" s="168"/>
      <c r="JRK160" s="168"/>
      <c r="JRL160" s="168"/>
      <c r="JRM160" s="168"/>
      <c r="JRN160" s="168"/>
      <c r="JRO160" s="168"/>
      <c r="JRP160" s="168"/>
      <c r="JRQ160" s="168"/>
      <c r="JRR160" s="168"/>
      <c r="JRS160" s="168"/>
      <c r="JRT160" s="168"/>
      <c r="JRU160" s="168"/>
      <c r="JRV160" s="168"/>
      <c r="JRW160" s="168"/>
      <c r="JRX160" s="168"/>
      <c r="JRY160" s="168"/>
      <c r="JRZ160" s="168"/>
      <c r="JSA160" s="168"/>
      <c r="JSB160" s="168"/>
      <c r="JSC160" s="168"/>
      <c r="JSD160" s="168"/>
      <c r="JSE160" s="168"/>
      <c r="JSF160" s="168"/>
      <c r="JSG160" s="168"/>
      <c r="JSH160" s="168"/>
      <c r="JSI160" s="168"/>
      <c r="JSJ160" s="168"/>
      <c r="JSK160" s="168"/>
      <c r="JSL160" s="168"/>
      <c r="JSM160" s="168"/>
      <c r="JSN160" s="168"/>
      <c r="JSO160" s="168"/>
      <c r="JSP160" s="168"/>
      <c r="JSQ160" s="168"/>
      <c r="JSR160" s="168"/>
      <c r="JSS160" s="168"/>
      <c r="JST160" s="168"/>
      <c r="JSU160" s="168"/>
      <c r="JSV160" s="168"/>
      <c r="JSW160" s="168"/>
      <c r="JSX160" s="168"/>
      <c r="JSY160" s="168"/>
      <c r="JSZ160" s="168"/>
      <c r="JTA160" s="168"/>
      <c r="JTB160" s="168"/>
      <c r="JTC160" s="168"/>
      <c r="JTD160" s="168"/>
      <c r="JTE160" s="168"/>
      <c r="JTF160" s="168"/>
      <c r="JTG160" s="168"/>
      <c r="JTH160" s="168"/>
      <c r="JTI160" s="168"/>
      <c r="JTJ160" s="168"/>
      <c r="JTK160" s="168"/>
      <c r="JTL160" s="168"/>
      <c r="JTM160" s="168"/>
      <c r="JTN160" s="168"/>
      <c r="JTO160" s="168"/>
      <c r="JTP160" s="168"/>
      <c r="JTQ160" s="168"/>
      <c r="JTR160" s="168"/>
      <c r="JTS160" s="168"/>
      <c r="JTT160" s="168"/>
      <c r="JTU160" s="168"/>
      <c r="JTV160" s="168"/>
      <c r="JTW160" s="168"/>
      <c r="JTX160" s="168"/>
      <c r="JTY160" s="168"/>
      <c r="JTZ160" s="168"/>
      <c r="JUA160" s="168"/>
      <c r="JUB160" s="168"/>
      <c r="JUC160" s="168"/>
      <c r="JUD160" s="168"/>
      <c r="JUE160" s="168"/>
      <c r="JUF160" s="168"/>
      <c r="JUG160" s="168"/>
      <c r="JUH160" s="168"/>
      <c r="JUI160" s="168"/>
      <c r="JUJ160" s="168"/>
      <c r="JUK160" s="168"/>
      <c r="JUL160" s="168"/>
      <c r="JUM160" s="168"/>
      <c r="JUN160" s="168"/>
      <c r="JUO160" s="168"/>
      <c r="JUP160" s="168"/>
      <c r="JUQ160" s="168"/>
      <c r="JUR160" s="168"/>
      <c r="JUS160" s="168"/>
      <c r="JUT160" s="168"/>
      <c r="JUU160" s="168"/>
      <c r="JUV160" s="168"/>
      <c r="JUW160" s="168"/>
      <c r="JUX160" s="168"/>
      <c r="JUY160" s="168"/>
      <c r="JUZ160" s="168"/>
      <c r="JVA160" s="168"/>
      <c r="JVB160" s="168"/>
      <c r="JVC160" s="168"/>
      <c r="JVD160" s="168"/>
      <c r="JVE160" s="168"/>
      <c r="JVF160" s="168"/>
      <c r="JVG160" s="168"/>
      <c r="JVH160" s="168"/>
      <c r="JVI160" s="168"/>
      <c r="JVJ160" s="168"/>
      <c r="JVK160" s="168"/>
      <c r="JVL160" s="168"/>
      <c r="JVM160" s="168"/>
      <c r="JVN160" s="168"/>
      <c r="JVO160" s="168"/>
      <c r="JVP160" s="168"/>
      <c r="JVQ160" s="168"/>
      <c r="JVR160" s="168"/>
      <c r="JVS160" s="168"/>
      <c r="JVT160" s="168"/>
      <c r="JVU160" s="168"/>
      <c r="JVV160" s="168"/>
      <c r="JVW160" s="168"/>
      <c r="JVX160" s="168"/>
      <c r="JVY160" s="168"/>
      <c r="JVZ160" s="168"/>
      <c r="JWA160" s="168"/>
      <c r="JWB160" s="168"/>
      <c r="JWC160" s="168"/>
      <c r="JWD160" s="168"/>
      <c r="JWE160" s="168"/>
      <c r="JWF160" s="168"/>
      <c r="JWG160" s="168"/>
      <c r="JWH160" s="168"/>
      <c r="JWI160" s="168"/>
      <c r="JWJ160" s="168"/>
      <c r="JWK160" s="168"/>
      <c r="JWL160" s="168"/>
      <c r="JWM160" s="168"/>
      <c r="JWN160" s="168"/>
      <c r="JWO160" s="168"/>
      <c r="JWP160" s="168"/>
      <c r="JWQ160" s="168"/>
      <c r="JWR160" s="168"/>
      <c r="JWS160" s="168"/>
      <c r="JWT160" s="168"/>
      <c r="JWU160" s="168"/>
      <c r="JWV160" s="168"/>
      <c r="JWW160" s="168"/>
      <c r="JWX160" s="168"/>
      <c r="JWY160" s="168"/>
      <c r="JWZ160" s="168"/>
      <c r="JXA160" s="168"/>
      <c r="JXB160" s="168"/>
      <c r="JXC160" s="168"/>
      <c r="JXD160" s="168"/>
      <c r="JXE160" s="168"/>
      <c r="JXF160" s="168"/>
      <c r="JXG160" s="168"/>
      <c r="JXH160" s="168"/>
      <c r="JXI160" s="168"/>
      <c r="JXJ160" s="168"/>
      <c r="JXK160" s="168"/>
      <c r="JXL160" s="168"/>
      <c r="JXM160" s="168"/>
      <c r="JXN160" s="168"/>
      <c r="JXO160" s="168"/>
      <c r="JXP160" s="168"/>
      <c r="JXQ160" s="168"/>
      <c r="JXR160" s="168"/>
      <c r="JXS160" s="168"/>
      <c r="JXT160" s="168"/>
      <c r="JXU160" s="168"/>
      <c r="JXV160" s="168"/>
      <c r="JXW160" s="168"/>
      <c r="JXX160" s="168"/>
      <c r="JXY160" s="168"/>
      <c r="JXZ160" s="168"/>
      <c r="JYA160" s="168"/>
      <c r="JYB160" s="168"/>
      <c r="JYC160" s="168"/>
      <c r="JYD160" s="168"/>
      <c r="JYE160" s="168"/>
      <c r="JYF160" s="168"/>
      <c r="JYG160" s="168"/>
      <c r="JYH160" s="168"/>
      <c r="JYI160" s="168"/>
      <c r="JYJ160" s="168"/>
      <c r="JYK160" s="168"/>
      <c r="JYL160" s="168"/>
      <c r="JYM160" s="168"/>
      <c r="JYN160" s="168"/>
      <c r="JYO160" s="168"/>
      <c r="JYP160" s="168"/>
      <c r="JYQ160" s="168"/>
      <c r="JYR160" s="168"/>
      <c r="JYS160" s="168"/>
      <c r="JYT160" s="168"/>
      <c r="JYU160" s="168"/>
      <c r="JYV160" s="168"/>
      <c r="JYW160" s="168"/>
      <c r="JYX160" s="168"/>
      <c r="JYY160" s="168"/>
      <c r="JYZ160" s="168"/>
      <c r="JZA160" s="168"/>
      <c r="JZB160" s="168"/>
      <c r="JZC160" s="168"/>
      <c r="JZD160" s="168"/>
      <c r="JZE160" s="168"/>
      <c r="JZF160" s="168"/>
      <c r="JZG160" s="168"/>
      <c r="JZH160" s="168"/>
      <c r="JZI160" s="168"/>
      <c r="JZJ160" s="168"/>
      <c r="JZK160" s="168"/>
      <c r="JZL160" s="168"/>
      <c r="JZM160" s="168"/>
      <c r="JZN160" s="168"/>
      <c r="JZO160" s="168"/>
      <c r="JZP160" s="168"/>
      <c r="JZQ160" s="168"/>
      <c r="JZR160" s="168"/>
      <c r="JZS160" s="168"/>
      <c r="JZT160" s="168"/>
      <c r="JZU160" s="168"/>
      <c r="JZV160" s="168"/>
      <c r="JZW160" s="168"/>
      <c r="JZX160" s="168"/>
      <c r="JZY160" s="168"/>
      <c r="JZZ160" s="168"/>
      <c r="KAA160" s="168"/>
      <c r="KAB160" s="168"/>
      <c r="KAC160" s="168"/>
      <c r="KAD160" s="168"/>
      <c r="KAE160" s="168"/>
      <c r="KAF160" s="168"/>
      <c r="KAG160" s="168"/>
      <c r="KAH160" s="168"/>
      <c r="KAI160" s="168"/>
      <c r="KAJ160" s="168"/>
      <c r="KAK160" s="168"/>
      <c r="KAL160" s="168"/>
      <c r="KAM160" s="168"/>
      <c r="KAN160" s="168"/>
      <c r="KAO160" s="168"/>
      <c r="KAP160" s="168"/>
      <c r="KAQ160" s="168"/>
      <c r="KAR160" s="168"/>
      <c r="KAS160" s="168"/>
      <c r="KAT160" s="168"/>
      <c r="KAU160" s="168"/>
      <c r="KAV160" s="168"/>
      <c r="KAW160" s="168"/>
      <c r="KAX160" s="168"/>
      <c r="KAY160" s="168"/>
      <c r="KAZ160" s="168"/>
      <c r="KBA160" s="168"/>
      <c r="KBB160" s="168"/>
      <c r="KBC160" s="168"/>
      <c r="KBD160" s="168"/>
      <c r="KBE160" s="168"/>
      <c r="KBF160" s="168"/>
      <c r="KBG160" s="168"/>
      <c r="KBH160" s="168"/>
      <c r="KBI160" s="168"/>
      <c r="KBJ160" s="168"/>
      <c r="KBK160" s="168"/>
      <c r="KBL160" s="168"/>
      <c r="KBM160" s="168"/>
      <c r="KBN160" s="168"/>
      <c r="KBO160" s="168"/>
      <c r="KBP160" s="168"/>
      <c r="KBQ160" s="168"/>
      <c r="KBR160" s="168"/>
      <c r="KBS160" s="168"/>
      <c r="KBT160" s="168"/>
      <c r="KBU160" s="168"/>
      <c r="KBV160" s="168"/>
      <c r="KBW160" s="168"/>
      <c r="KBX160" s="168"/>
      <c r="KBY160" s="168"/>
      <c r="KBZ160" s="168"/>
      <c r="KCA160" s="168"/>
      <c r="KCB160" s="168"/>
      <c r="KCC160" s="168"/>
      <c r="KCD160" s="168"/>
      <c r="KCE160" s="168"/>
      <c r="KCF160" s="168"/>
      <c r="KCG160" s="168"/>
      <c r="KCH160" s="168"/>
      <c r="KCI160" s="168"/>
      <c r="KCJ160" s="168"/>
      <c r="KCK160" s="168"/>
      <c r="KCL160" s="168"/>
      <c r="KCM160" s="168"/>
      <c r="KCN160" s="168"/>
      <c r="KCO160" s="168"/>
      <c r="KCP160" s="168"/>
      <c r="KCQ160" s="168"/>
      <c r="KCR160" s="168"/>
      <c r="KCS160" s="168"/>
      <c r="KCT160" s="168"/>
      <c r="KCU160" s="168"/>
      <c r="KCV160" s="168"/>
      <c r="KCW160" s="168"/>
      <c r="KCX160" s="168"/>
      <c r="KCY160" s="168"/>
      <c r="KCZ160" s="168"/>
      <c r="KDA160" s="168"/>
      <c r="KDB160" s="168"/>
      <c r="KDC160" s="168"/>
      <c r="KDD160" s="168"/>
      <c r="KDE160" s="168"/>
      <c r="KDF160" s="168"/>
      <c r="KDG160" s="168"/>
      <c r="KDH160" s="168"/>
      <c r="KDI160" s="168"/>
      <c r="KDJ160" s="168"/>
      <c r="KDK160" s="168"/>
      <c r="KDL160" s="168"/>
      <c r="KDM160" s="168"/>
      <c r="KDN160" s="168"/>
      <c r="KDO160" s="168"/>
      <c r="KDP160" s="168"/>
      <c r="KDQ160" s="168"/>
      <c r="KDR160" s="168"/>
      <c r="KDS160" s="168"/>
      <c r="KDT160" s="168"/>
      <c r="KDU160" s="168"/>
      <c r="KDV160" s="168"/>
      <c r="KDW160" s="168"/>
      <c r="KDX160" s="168"/>
      <c r="KDY160" s="168"/>
      <c r="KDZ160" s="168"/>
      <c r="KEA160" s="168"/>
      <c r="KEB160" s="168"/>
      <c r="KEC160" s="168"/>
      <c r="KED160" s="168"/>
      <c r="KEE160" s="168"/>
      <c r="KEF160" s="168"/>
      <c r="KEG160" s="168"/>
      <c r="KEH160" s="168"/>
      <c r="KEI160" s="168"/>
      <c r="KEJ160" s="168"/>
      <c r="KEK160" s="168"/>
      <c r="KEL160" s="168"/>
      <c r="KEM160" s="168"/>
      <c r="KEN160" s="168"/>
      <c r="KEO160" s="168"/>
      <c r="KEP160" s="168"/>
      <c r="KEQ160" s="168"/>
      <c r="KER160" s="168"/>
      <c r="KES160" s="168"/>
      <c r="KET160" s="168"/>
      <c r="KEU160" s="168"/>
      <c r="KEV160" s="168"/>
      <c r="KEW160" s="168"/>
      <c r="KEX160" s="168"/>
      <c r="KEY160" s="168"/>
      <c r="KEZ160" s="168"/>
      <c r="KFA160" s="168"/>
      <c r="KFB160" s="168"/>
      <c r="KFC160" s="168"/>
      <c r="KFD160" s="168"/>
      <c r="KFE160" s="168"/>
      <c r="KFF160" s="168"/>
      <c r="KFG160" s="168"/>
      <c r="KFH160" s="168"/>
      <c r="KFI160" s="168"/>
      <c r="KFJ160" s="168"/>
      <c r="KFK160" s="168"/>
      <c r="KFL160" s="168"/>
      <c r="KFM160" s="168"/>
      <c r="KFN160" s="168"/>
      <c r="KFO160" s="168"/>
      <c r="KFP160" s="168"/>
      <c r="KFQ160" s="168"/>
      <c r="KFR160" s="168"/>
      <c r="KFS160" s="168"/>
      <c r="KFT160" s="168"/>
      <c r="KFU160" s="168"/>
      <c r="KFV160" s="168"/>
      <c r="KFW160" s="168"/>
      <c r="KFX160" s="168"/>
      <c r="KFY160" s="168"/>
      <c r="KFZ160" s="168"/>
      <c r="KGA160" s="168"/>
      <c r="KGB160" s="168"/>
      <c r="KGC160" s="168"/>
      <c r="KGD160" s="168"/>
      <c r="KGE160" s="168"/>
      <c r="KGF160" s="168"/>
      <c r="KGG160" s="168"/>
      <c r="KGH160" s="168"/>
      <c r="KGI160" s="168"/>
      <c r="KGJ160" s="168"/>
      <c r="KGK160" s="168"/>
      <c r="KGL160" s="168"/>
      <c r="KGM160" s="168"/>
      <c r="KGN160" s="168"/>
      <c r="KGO160" s="168"/>
      <c r="KGP160" s="168"/>
      <c r="KGQ160" s="168"/>
      <c r="KGR160" s="168"/>
      <c r="KGS160" s="168"/>
      <c r="KGT160" s="168"/>
      <c r="KGU160" s="168"/>
      <c r="KGV160" s="168"/>
      <c r="KGW160" s="168"/>
      <c r="KGX160" s="168"/>
      <c r="KGY160" s="168"/>
      <c r="KGZ160" s="168"/>
      <c r="KHA160" s="168"/>
      <c r="KHB160" s="168"/>
      <c r="KHC160" s="168"/>
      <c r="KHD160" s="168"/>
      <c r="KHE160" s="168"/>
      <c r="KHF160" s="168"/>
      <c r="KHG160" s="168"/>
      <c r="KHH160" s="168"/>
      <c r="KHI160" s="168"/>
      <c r="KHJ160" s="168"/>
      <c r="KHK160" s="168"/>
      <c r="KHL160" s="168"/>
      <c r="KHM160" s="168"/>
      <c r="KHN160" s="168"/>
      <c r="KHO160" s="168"/>
      <c r="KHP160" s="168"/>
      <c r="KHQ160" s="168"/>
      <c r="KHR160" s="168"/>
      <c r="KHS160" s="168"/>
      <c r="KHT160" s="168"/>
      <c r="KHU160" s="168"/>
      <c r="KHV160" s="168"/>
      <c r="KHW160" s="168"/>
      <c r="KHX160" s="168"/>
      <c r="KHY160" s="168"/>
      <c r="KHZ160" s="168"/>
      <c r="KIA160" s="168"/>
      <c r="KIB160" s="168"/>
      <c r="KIC160" s="168"/>
      <c r="KID160" s="168"/>
      <c r="KIE160" s="168"/>
      <c r="KIF160" s="168"/>
      <c r="KIG160" s="168"/>
      <c r="KIH160" s="168"/>
      <c r="KII160" s="168"/>
      <c r="KIJ160" s="168"/>
      <c r="KIK160" s="168"/>
      <c r="KIL160" s="168"/>
      <c r="KIM160" s="168"/>
      <c r="KIN160" s="168"/>
      <c r="KIO160" s="168"/>
      <c r="KIP160" s="168"/>
      <c r="KIQ160" s="168"/>
      <c r="KIR160" s="168"/>
      <c r="KIS160" s="168"/>
      <c r="KIT160" s="168"/>
      <c r="KIU160" s="168"/>
      <c r="KIV160" s="168"/>
      <c r="KIW160" s="168"/>
      <c r="KIX160" s="168"/>
      <c r="KIY160" s="168"/>
      <c r="KIZ160" s="168"/>
      <c r="KJA160" s="168"/>
      <c r="KJB160" s="168"/>
      <c r="KJC160" s="168"/>
      <c r="KJD160" s="168"/>
      <c r="KJE160" s="168"/>
      <c r="KJF160" s="168"/>
      <c r="KJG160" s="168"/>
      <c r="KJH160" s="168"/>
      <c r="KJI160" s="168"/>
      <c r="KJJ160" s="168"/>
      <c r="KJK160" s="168"/>
      <c r="KJL160" s="168"/>
      <c r="KJM160" s="168"/>
      <c r="KJN160" s="168"/>
      <c r="KJO160" s="168"/>
      <c r="KJP160" s="168"/>
      <c r="KJQ160" s="168"/>
      <c r="KJR160" s="168"/>
      <c r="KJS160" s="168"/>
      <c r="KJT160" s="168"/>
      <c r="KJU160" s="168"/>
      <c r="KJV160" s="168"/>
      <c r="KJW160" s="168"/>
      <c r="KJX160" s="168"/>
      <c r="KJY160" s="168"/>
      <c r="KJZ160" s="168"/>
      <c r="KKA160" s="168"/>
      <c r="KKB160" s="168"/>
      <c r="KKC160" s="168"/>
      <c r="KKD160" s="168"/>
      <c r="KKE160" s="168"/>
      <c r="KKF160" s="168"/>
      <c r="KKG160" s="168"/>
      <c r="KKH160" s="168"/>
      <c r="KKI160" s="168"/>
      <c r="KKJ160" s="168"/>
      <c r="KKK160" s="168"/>
      <c r="KKL160" s="168"/>
      <c r="KKM160" s="168"/>
      <c r="KKN160" s="168"/>
      <c r="KKO160" s="168"/>
      <c r="KKP160" s="168"/>
      <c r="KKQ160" s="168"/>
      <c r="KKR160" s="168"/>
      <c r="KKS160" s="168"/>
      <c r="KKT160" s="168"/>
      <c r="KKU160" s="168"/>
      <c r="KKV160" s="168"/>
      <c r="KKW160" s="168"/>
      <c r="KKX160" s="168"/>
      <c r="KKY160" s="168"/>
      <c r="KKZ160" s="168"/>
      <c r="KLA160" s="168"/>
      <c r="KLB160" s="168"/>
      <c r="KLC160" s="168"/>
      <c r="KLD160" s="168"/>
      <c r="KLE160" s="168"/>
      <c r="KLF160" s="168"/>
      <c r="KLG160" s="168"/>
      <c r="KLH160" s="168"/>
      <c r="KLI160" s="168"/>
      <c r="KLJ160" s="168"/>
      <c r="KLK160" s="168"/>
      <c r="KLL160" s="168"/>
      <c r="KLM160" s="168"/>
      <c r="KLN160" s="168"/>
      <c r="KLO160" s="168"/>
      <c r="KLP160" s="168"/>
      <c r="KLQ160" s="168"/>
      <c r="KLR160" s="168"/>
      <c r="KLS160" s="168"/>
      <c r="KLT160" s="168"/>
      <c r="KLU160" s="168"/>
      <c r="KLV160" s="168"/>
      <c r="KLW160" s="168"/>
      <c r="KLX160" s="168"/>
      <c r="KLY160" s="168"/>
      <c r="KLZ160" s="168"/>
      <c r="KMA160" s="168"/>
      <c r="KMB160" s="168"/>
      <c r="KMC160" s="168"/>
      <c r="KMD160" s="168"/>
      <c r="KME160" s="168"/>
      <c r="KMF160" s="168"/>
      <c r="KMG160" s="168"/>
      <c r="KMH160" s="168"/>
      <c r="KMI160" s="168"/>
      <c r="KMJ160" s="168"/>
      <c r="KMK160" s="168"/>
      <c r="KML160" s="168"/>
      <c r="KMM160" s="168"/>
      <c r="KMN160" s="168"/>
      <c r="KMO160" s="168"/>
      <c r="KMP160" s="168"/>
      <c r="KMQ160" s="168"/>
      <c r="KMR160" s="168"/>
      <c r="KMS160" s="168"/>
      <c r="KMT160" s="168"/>
      <c r="KMU160" s="168"/>
      <c r="KMV160" s="168"/>
      <c r="KMW160" s="168"/>
      <c r="KMX160" s="168"/>
      <c r="KMY160" s="168"/>
      <c r="KMZ160" s="168"/>
      <c r="KNA160" s="168"/>
      <c r="KNB160" s="168"/>
      <c r="KNC160" s="168"/>
      <c r="KND160" s="168"/>
      <c r="KNE160" s="168"/>
      <c r="KNF160" s="168"/>
      <c r="KNG160" s="168"/>
      <c r="KNH160" s="168"/>
      <c r="KNI160" s="168"/>
      <c r="KNJ160" s="168"/>
      <c r="KNK160" s="168"/>
      <c r="KNL160" s="168"/>
      <c r="KNM160" s="168"/>
      <c r="KNN160" s="168"/>
      <c r="KNO160" s="168"/>
      <c r="KNP160" s="168"/>
      <c r="KNQ160" s="168"/>
      <c r="KNR160" s="168"/>
      <c r="KNS160" s="168"/>
      <c r="KNT160" s="168"/>
      <c r="KNU160" s="168"/>
      <c r="KNV160" s="168"/>
      <c r="KNW160" s="168"/>
      <c r="KNX160" s="168"/>
      <c r="KNY160" s="168"/>
      <c r="KNZ160" s="168"/>
      <c r="KOA160" s="168"/>
      <c r="KOB160" s="168"/>
      <c r="KOC160" s="168"/>
      <c r="KOD160" s="168"/>
      <c r="KOE160" s="168"/>
      <c r="KOF160" s="168"/>
      <c r="KOG160" s="168"/>
      <c r="KOH160" s="168"/>
      <c r="KOI160" s="168"/>
      <c r="KOJ160" s="168"/>
      <c r="KOK160" s="168"/>
      <c r="KOL160" s="168"/>
      <c r="KOM160" s="168"/>
      <c r="KON160" s="168"/>
      <c r="KOO160" s="168"/>
      <c r="KOP160" s="168"/>
      <c r="KOQ160" s="168"/>
      <c r="KOR160" s="168"/>
      <c r="KOS160" s="168"/>
      <c r="KOT160" s="168"/>
      <c r="KOU160" s="168"/>
      <c r="KOV160" s="168"/>
      <c r="KOW160" s="168"/>
      <c r="KOX160" s="168"/>
      <c r="KOY160" s="168"/>
      <c r="KOZ160" s="168"/>
      <c r="KPA160" s="168"/>
      <c r="KPB160" s="168"/>
      <c r="KPC160" s="168"/>
      <c r="KPD160" s="168"/>
      <c r="KPE160" s="168"/>
      <c r="KPF160" s="168"/>
      <c r="KPG160" s="168"/>
      <c r="KPH160" s="168"/>
      <c r="KPI160" s="168"/>
      <c r="KPJ160" s="168"/>
      <c r="KPK160" s="168"/>
      <c r="KPL160" s="168"/>
      <c r="KPM160" s="168"/>
      <c r="KPN160" s="168"/>
      <c r="KPO160" s="168"/>
      <c r="KPP160" s="168"/>
      <c r="KPQ160" s="168"/>
      <c r="KPR160" s="168"/>
      <c r="KPS160" s="168"/>
      <c r="KPT160" s="168"/>
      <c r="KPU160" s="168"/>
      <c r="KPV160" s="168"/>
      <c r="KPW160" s="168"/>
      <c r="KPX160" s="168"/>
      <c r="KPY160" s="168"/>
      <c r="KPZ160" s="168"/>
      <c r="KQA160" s="168"/>
      <c r="KQB160" s="168"/>
      <c r="KQC160" s="168"/>
      <c r="KQD160" s="168"/>
      <c r="KQE160" s="168"/>
      <c r="KQF160" s="168"/>
      <c r="KQG160" s="168"/>
      <c r="KQH160" s="168"/>
      <c r="KQI160" s="168"/>
      <c r="KQJ160" s="168"/>
      <c r="KQK160" s="168"/>
      <c r="KQL160" s="168"/>
      <c r="KQM160" s="168"/>
      <c r="KQN160" s="168"/>
      <c r="KQO160" s="168"/>
      <c r="KQP160" s="168"/>
      <c r="KQQ160" s="168"/>
      <c r="KQR160" s="168"/>
      <c r="KQS160" s="168"/>
      <c r="KQT160" s="168"/>
      <c r="KQU160" s="168"/>
      <c r="KQV160" s="168"/>
      <c r="KQW160" s="168"/>
      <c r="KQX160" s="168"/>
      <c r="KQY160" s="168"/>
      <c r="KQZ160" s="168"/>
      <c r="KRA160" s="168"/>
      <c r="KRB160" s="168"/>
      <c r="KRC160" s="168"/>
      <c r="KRD160" s="168"/>
      <c r="KRE160" s="168"/>
      <c r="KRF160" s="168"/>
      <c r="KRG160" s="168"/>
      <c r="KRH160" s="168"/>
      <c r="KRI160" s="168"/>
      <c r="KRJ160" s="168"/>
      <c r="KRK160" s="168"/>
      <c r="KRL160" s="168"/>
      <c r="KRM160" s="168"/>
      <c r="KRN160" s="168"/>
      <c r="KRO160" s="168"/>
      <c r="KRP160" s="168"/>
      <c r="KRQ160" s="168"/>
      <c r="KRR160" s="168"/>
      <c r="KRS160" s="168"/>
      <c r="KRT160" s="168"/>
      <c r="KRU160" s="168"/>
      <c r="KRV160" s="168"/>
      <c r="KRW160" s="168"/>
      <c r="KRX160" s="168"/>
      <c r="KRY160" s="168"/>
      <c r="KRZ160" s="168"/>
      <c r="KSA160" s="168"/>
      <c r="KSB160" s="168"/>
      <c r="KSC160" s="168"/>
      <c r="KSD160" s="168"/>
      <c r="KSE160" s="168"/>
      <c r="KSF160" s="168"/>
      <c r="KSG160" s="168"/>
      <c r="KSH160" s="168"/>
      <c r="KSI160" s="168"/>
      <c r="KSJ160" s="168"/>
      <c r="KSK160" s="168"/>
      <c r="KSL160" s="168"/>
      <c r="KSM160" s="168"/>
      <c r="KSN160" s="168"/>
      <c r="KSO160" s="168"/>
      <c r="KSP160" s="168"/>
      <c r="KSQ160" s="168"/>
      <c r="KSR160" s="168"/>
      <c r="KSS160" s="168"/>
      <c r="KST160" s="168"/>
      <c r="KSU160" s="168"/>
      <c r="KSV160" s="168"/>
      <c r="KSW160" s="168"/>
      <c r="KSX160" s="168"/>
      <c r="KSY160" s="168"/>
      <c r="KSZ160" s="168"/>
      <c r="KTA160" s="168"/>
      <c r="KTB160" s="168"/>
      <c r="KTC160" s="168"/>
      <c r="KTD160" s="168"/>
      <c r="KTE160" s="168"/>
      <c r="KTF160" s="168"/>
      <c r="KTG160" s="168"/>
      <c r="KTH160" s="168"/>
      <c r="KTI160" s="168"/>
      <c r="KTJ160" s="168"/>
      <c r="KTK160" s="168"/>
      <c r="KTL160" s="168"/>
      <c r="KTM160" s="168"/>
      <c r="KTN160" s="168"/>
      <c r="KTO160" s="168"/>
      <c r="KTP160" s="168"/>
      <c r="KTQ160" s="168"/>
      <c r="KTR160" s="168"/>
      <c r="KTS160" s="168"/>
      <c r="KTT160" s="168"/>
      <c r="KTU160" s="168"/>
      <c r="KTV160" s="168"/>
      <c r="KTW160" s="168"/>
      <c r="KTX160" s="168"/>
      <c r="KTY160" s="168"/>
      <c r="KTZ160" s="168"/>
      <c r="KUA160" s="168"/>
      <c r="KUB160" s="168"/>
      <c r="KUC160" s="168"/>
      <c r="KUD160" s="168"/>
      <c r="KUE160" s="168"/>
      <c r="KUF160" s="168"/>
      <c r="KUG160" s="168"/>
      <c r="KUH160" s="168"/>
      <c r="KUI160" s="168"/>
      <c r="KUJ160" s="168"/>
      <c r="KUK160" s="168"/>
      <c r="KUL160" s="168"/>
      <c r="KUM160" s="168"/>
      <c r="KUN160" s="168"/>
      <c r="KUO160" s="168"/>
      <c r="KUP160" s="168"/>
      <c r="KUQ160" s="168"/>
      <c r="KUR160" s="168"/>
      <c r="KUS160" s="168"/>
      <c r="KUT160" s="168"/>
      <c r="KUU160" s="168"/>
      <c r="KUV160" s="168"/>
      <c r="KUW160" s="168"/>
      <c r="KUX160" s="168"/>
      <c r="KUY160" s="168"/>
      <c r="KUZ160" s="168"/>
      <c r="KVA160" s="168"/>
      <c r="KVB160" s="168"/>
      <c r="KVC160" s="168"/>
      <c r="KVD160" s="168"/>
      <c r="KVE160" s="168"/>
      <c r="KVF160" s="168"/>
      <c r="KVG160" s="168"/>
      <c r="KVH160" s="168"/>
      <c r="KVI160" s="168"/>
      <c r="KVJ160" s="168"/>
      <c r="KVK160" s="168"/>
      <c r="KVL160" s="168"/>
      <c r="KVM160" s="168"/>
      <c r="KVN160" s="168"/>
      <c r="KVO160" s="168"/>
      <c r="KVP160" s="168"/>
      <c r="KVQ160" s="168"/>
      <c r="KVR160" s="168"/>
      <c r="KVS160" s="168"/>
      <c r="KVT160" s="168"/>
      <c r="KVU160" s="168"/>
      <c r="KVV160" s="168"/>
      <c r="KVW160" s="168"/>
      <c r="KVX160" s="168"/>
      <c r="KVY160" s="168"/>
      <c r="KVZ160" s="168"/>
      <c r="KWA160" s="168"/>
      <c r="KWB160" s="168"/>
      <c r="KWC160" s="168"/>
      <c r="KWD160" s="168"/>
      <c r="KWE160" s="168"/>
      <c r="KWF160" s="168"/>
      <c r="KWG160" s="168"/>
      <c r="KWH160" s="168"/>
      <c r="KWI160" s="168"/>
      <c r="KWJ160" s="168"/>
      <c r="KWK160" s="168"/>
      <c r="KWL160" s="168"/>
      <c r="KWM160" s="168"/>
      <c r="KWN160" s="168"/>
      <c r="KWO160" s="168"/>
      <c r="KWP160" s="168"/>
      <c r="KWQ160" s="168"/>
      <c r="KWR160" s="168"/>
      <c r="KWS160" s="168"/>
      <c r="KWT160" s="168"/>
      <c r="KWU160" s="168"/>
      <c r="KWV160" s="168"/>
      <c r="KWW160" s="168"/>
      <c r="KWX160" s="168"/>
      <c r="KWY160" s="168"/>
      <c r="KWZ160" s="168"/>
      <c r="KXA160" s="168"/>
      <c r="KXB160" s="168"/>
      <c r="KXC160" s="168"/>
      <c r="KXD160" s="168"/>
      <c r="KXE160" s="168"/>
      <c r="KXF160" s="168"/>
      <c r="KXG160" s="168"/>
      <c r="KXH160" s="168"/>
      <c r="KXI160" s="168"/>
      <c r="KXJ160" s="168"/>
      <c r="KXK160" s="168"/>
      <c r="KXL160" s="168"/>
      <c r="KXM160" s="168"/>
      <c r="KXN160" s="168"/>
      <c r="KXO160" s="168"/>
      <c r="KXP160" s="168"/>
      <c r="KXQ160" s="168"/>
      <c r="KXR160" s="168"/>
      <c r="KXS160" s="168"/>
      <c r="KXT160" s="168"/>
      <c r="KXU160" s="168"/>
      <c r="KXV160" s="168"/>
      <c r="KXW160" s="168"/>
      <c r="KXX160" s="168"/>
      <c r="KXY160" s="168"/>
      <c r="KXZ160" s="168"/>
      <c r="KYA160" s="168"/>
      <c r="KYB160" s="168"/>
      <c r="KYC160" s="168"/>
      <c r="KYD160" s="168"/>
      <c r="KYE160" s="168"/>
      <c r="KYF160" s="168"/>
      <c r="KYG160" s="168"/>
      <c r="KYH160" s="168"/>
      <c r="KYI160" s="168"/>
      <c r="KYJ160" s="168"/>
      <c r="KYK160" s="168"/>
      <c r="KYL160" s="168"/>
      <c r="KYM160" s="168"/>
      <c r="KYN160" s="168"/>
      <c r="KYO160" s="168"/>
      <c r="KYP160" s="168"/>
      <c r="KYQ160" s="168"/>
      <c r="KYR160" s="168"/>
      <c r="KYS160" s="168"/>
      <c r="KYT160" s="168"/>
      <c r="KYU160" s="168"/>
      <c r="KYV160" s="168"/>
      <c r="KYW160" s="168"/>
      <c r="KYX160" s="168"/>
      <c r="KYY160" s="168"/>
      <c r="KYZ160" s="168"/>
      <c r="KZA160" s="168"/>
      <c r="KZB160" s="168"/>
      <c r="KZC160" s="168"/>
      <c r="KZD160" s="168"/>
      <c r="KZE160" s="168"/>
      <c r="KZF160" s="168"/>
      <c r="KZG160" s="168"/>
      <c r="KZH160" s="168"/>
      <c r="KZI160" s="168"/>
      <c r="KZJ160" s="168"/>
      <c r="KZK160" s="168"/>
      <c r="KZL160" s="168"/>
      <c r="KZM160" s="168"/>
      <c r="KZN160" s="168"/>
      <c r="KZO160" s="168"/>
      <c r="KZP160" s="168"/>
      <c r="KZQ160" s="168"/>
      <c r="KZR160" s="168"/>
      <c r="KZS160" s="168"/>
      <c r="KZT160" s="168"/>
      <c r="KZU160" s="168"/>
      <c r="KZV160" s="168"/>
      <c r="KZW160" s="168"/>
      <c r="KZX160" s="168"/>
      <c r="KZY160" s="168"/>
      <c r="KZZ160" s="168"/>
      <c r="LAA160" s="168"/>
      <c r="LAB160" s="168"/>
      <c r="LAC160" s="168"/>
      <c r="LAD160" s="168"/>
      <c r="LAE160" s="168"/>
      <c r="LAF160" s="168"/>
      <c r="LAG160" s="168"/>
      <c r="LAH160" s="168"/>
      <c r="LAI160" s="168"/>
      <c r="LAJ160" s="168"/>
      <c r="LAK160" s="168"/>
      <c r="LAL160" s="168"/>
      <c r="LAM160" s="168"/>
      <c r="LAN160" s="168"/>
      <c r="LAO160" s="168"/>
      <c r="LAP160" s="168"/>
      <c r="LAQ160" s="168"/>
      <c r="LAR160" s="168"/>
      <c r="LAS160" s="168"/>
      <c r="LAT160" s="168"/>
      <c r="LAU160" s="168"/>
      <c r="LAV160" s="168"/>
      <c r="LAW160" s="168"/>
      <c r="LAX160" s="168"/>
      <c r="LAY160" s="168"/>
      <c r="LAZ160" s="168"/>
      <c r="LBA160" s="168"/>
      <c r="LBB160" s="168"/>
      <c r="LBC160" s="168"/>
      <c r="LBD160" s="168"/>
      <c r="LBE160" s="168"/>
      <c r="LBF160" s="168"/>
      <c r="LBG160" s="168"/>
      <c r="LBH160" s="168"/>
      <c r="LBI160" s="168"/>
      <c r="LBJ160" s="168"/>
      <c r="LBK160" s="168"/>
      <c r="LBL160" s="168"/>
      <c r="LBM160" s="168"/>
      <c r="LBN160" s="168"/>
      <c r="LBO160" s="168"/>
      <c r="LBP160" s="168"/>
      <c r="LBQ160" s="168"/>
      <c r="LBR160" s="168"/>
      <c r="LBS160" s="168"/>
      <c r="LBT160" s="168"/>
      <c r="LBU160" s="168"/>
      <c r="LBV160" s="168"/>
      <c r="LBW160" s="168"/>
      <c r="LBX160" s="168"/>
      <c r="LBY160" s="168"/>
      <c r="LBZ160" s="168"/>
      <c r="LCA160" s="168"/>
      <c r="LCB160" s="168"/>
      <c r="LCC160" s="168"/>
      <c r="LCD160" s="168"/>
      <c r="LCE160" s="168"/>
      <c r="LCF160" s="168"/>
      <c r="LCG160" s="168"/>
      <c r="LCH160" s="168"/>
      <c r="LCI160" s="168"/>
      <c r="LCJ160" s="168"/>
      <c r="LCK160" s="168"/>
      <c r="LCL160" s="168"/>
      <c r="LCM160" s="168"/>
      <c r="LCN160" s="168"/>
      <c r="LCO160" s="168"/>
      <c r="LCP160" s="168"/>
      <c r="LCQ160" s="168"/>
      <c r="LCR160" s="168"/>
      <c r="LCS160" s="168"/>
      <c r="LCT160" s="168"/>
      <c r="LCU160" s="168"/>
      <c r="LCV160" s="168"/>
      <c r="LCW160" s="168"/>
      <c r="LCX160" s="168"/>
      <c r="LCY160" s="168"/>
      <c r="LCZ160" s="168"/>
      <c r="LDA160" s="168"/>
      <c r="LDB160" s="168"/>
      <c r="LDC160" s="168"/>
      <c r="LDD160" s="168"/>
      <c r="LDE160" s="168"/>
      <c r="LDF160" s="168"/>
      <c r="LDG160" s="168"/>
      <c r="LDH160" s="168"/>
      <c r="LDI160" s="168"/>
      <c r="LDJ160" s="168"/>
      <c r="LDK160" s="168"/>
      <c r="LDL160" s="168"/>
      <c r="LDM160" s="168"/>
      <c r="LDN160" s="168"/>
      <c r="LDO160" s="168"/>
      <c r="LDP160" s="168"/>
      <c r="LDQ160" s="168"/>
      <c r="LDR160" s="168"/>
      <c r="LDS160" s="168"/>
      <c r="LDT160" s="168"/>
      <c r="LDU160" s="168"/>
      <c r="LDV160" s="168"/>
      <c r="LDW160" s="168"/>
      <c r="LDX160" s="168"/>
      <c r="LDY160" s="168"/>
      <c r="LDZ160" s="168"/>
      <c r="LEA160" s="168"/>
      <c r="LEB160" s="168"/>
      <c r="LEC160" s="168"/>
      <c r="LED160" s="168"/>
      <c r="LEE160" s="168"/>
      <c r="LEF160" s="168"/>
      <c r="LEG160" s="168"/>
      <c r="LEH160" s="168"/>
      <c r="LEI160" s="168"/>
      <c r="LEJ160" s="168"/>
      <c r="LEK160" s="168"/>
      <c r="LEL160" s="168"/>
      <c r="LEM160" s="168"/>
      <c r="LEN160" s="168"/>
      <c r="LEO160" s="168"/>
      <c r="LEP160" s="168"/>
      <c r="LEQ160" s="168"/>
      <c r="LER160" s="168"/>
      <c r="LES160" s="168"/>
      <c r="LET160" s="168"/>
      <c r="LEU160" s="168"/>
      <c r="LEV160" s="168"/>
      <c r="LEW160" s="168"/>
      <c r="LEX160" s="168"/>
      <c r="LEY160" s="168"/>
      <c r="LEZ160" s="168"/>
      <c r="LFA160" s="168"/>
      <c r="LFB160" s="168"/>
      <c r="LFC160" s="168"/>
      <c r="LFD160" s="168"/>
      <c r="LFE160" s="168"/>
      <c r="LFF160" s="168"/>
      <c r="LFG160" s="168"/>
      <c r="LFH160" s="168"/>
      <c r="LFI160" s="168"/>
      <c r="LFJ160" s="168"/>
      <c r="LFK160" s="168"/>
      <c r="LFL160" s="168"/>
      <c r="LFM160" s="168"/>
      <c r="LFN160" s="168"/>
      <c r="LFO160" s="168"/>
      <c r="LFP160" s="168"/>
      <c r="LFQ160" s="168"/>
      <c r="LFR160" s="168"/>
      <c r="LFS160" s="168"/>
      <c r="LFT160" s="168"/>
      <c r="LFU160" s="168"/>
      <c r="LFV160" s="168"/>
      <c r="LFW160" s="168"/>
      <c r="LFX160" s="168"/>
      <c r="LFY160" s="168"/>
      <c r="LFZ160" s="168"/>
      <c r="LGA160" s="168"/>
      <c r="LGB160" s="168"/>
      <c r="LGC160" s="168"/>
      <c r="LGD160" s="168"/>
      <c r="LGE160" s="168"/>
      <c r="LGF160" s="168"/>
      <c r="LGG160" s="168"/>
      <c r="LGH160" s="168"/>
      <c r="LGI160" s="168"/>
      <c r="LGJ160" s="168"/>
      <c r="LGK160" s="168"/>
      <c r="LGL160" s="168"/>
      <c r="LGM160" s="168"/>
      <c r="LGN160" s="168"/>
      <c r="LGO160" s="168"/>
      <c r="LGP160" s="168"/>
      <c r="LGQ160" s="168"/>
      <c r="LGR160" s="168"/>
      <c r="LGS160" s="168"/>
      <c r="LGT160" s="168"/>
      <c r="LGU160" s="168"/>
      <c r="LGV160" s="168"/>
      <c r="LGW160" s="168"/>
      <c r="LGX160" s="168"/>
      <c r="LGY160" s="168"/>
      <c r="LGZ160" s="168"/>
      <c r="LHA160" s="168"/>
      <c r="LHB160" s="168"/>
      <c r="LHC160" s="168"/>
      <c r="LHD160" s="168"/>
      <c r="LHE160" s="168"/>
      <c r="LHF160" s="168"/>
      <c r="LHG160" s="168"/>
      <c r="LHH160" s="168"/>
      <c r="LHI160" s="168"/>
      <c r="LHJ160" s="168"/>
      <c r="LHK160" s="168"/>
      <c r="LHL160" s="168"/>
      <c r="LHM160" s="168"/>
      <c r="LHN160" s="168"/>
      <c r="LHO160" s="168"/>
      <c r="LHP160" s="168"/>
      <c r="LHQ160" s="168"/>
      <c r="LHR160" s="168"/>
      <c r="LHS160" s="168"/>
      <c r="LHT160" s="168"/>
      <c r="LHU160" s="168"/>
      <c r="LHV160" s="168"/>
      <c r="LHW160" s="168"/>
      <c r="LHX160" s="168"/>
      <c r="LHY160" s="168"/>
      <c r="LHZ160" s="168"/>
      <c r="LIA160" s="168"/>
      <c r="LIB160" s="168"/>
      <c r="LIC160" s="168"/>
      <c r="LID160" s="168"/>
      <c r="LIE160" s="168"/>
      <c r="LIF160" s="168"/>
      <c r="LIG160" s="168"/>
      <c r="LIH160" s="168"/>
      <c r="LII160" s="168"/>
      <c r="LIJ160" s="168"/>
      <c r="LIK160" s="168"/>
      <c r="LIL160" s="168"/>
      <c r="LIM160" s="168"/>
      <c r="LIN160" s="168"/>
      <c r="LIO160" s="168"/>
      <c r="LIP160" s="168"/>
      <c r="LIQ160" s="168"/>
      <c r="LIR160" s="168"/>
      <c r="LIS160" s="168"/>
      <c r="LIT160" s="168"/>
      <c r="LIU160" s="168"/>
      <c r="LIV160" s="168"/>
      <c r="LIW160" s="168"/>
      <c r="LIX160" s="168"/>
      <c r="LIY160" s="168"/>
      <c r="LIZ160" s="168"/>
      <c r="LJA160" s="168"/>
      <c r="LJB160" s="168"/>
      <c r="LJC160" s="168"/>
      <c r="LJD160" s="168"/>
      <c r="LJE160" s="168"/>
      <c r="LJF160" s="168"/>
      <c r="LJG160" s="168"/>
      <c r="LJH160" s="168"/>
      <c r="LJI160" s="168"/>
      <c r="LJJ160" s="168"/>
      <c r="LJK160" s="168"/>
      <c r="LJL160" s="168"/>
      <c r="LJM160" s="168"/>
      <c r="LJN160" s="168"/>
      <c r="LJO160" s="168"/>
      <c r="LJP160" s="168"/>
      <c r="LJQ160" s="168"/>
      <c r="LJR160" s="168"/>
      <c r="LJS160" s="168"/>
      <c r="LJT160" s="168"/>
      <c r="LJU160" s="168"/>
      <c r="LJV160" s="168"/>
      <c r="LJW160" s="168"/>
      <c r="LJX160" s="168"/>
      <c r="LJY160" s="168"/>
      <c r="LJZ160" s="168"/>
      <c r="LKA160" s="168"/>
      <c r="LKB160" s="168"/>
      <c r="LKC160" s="168"/>
      <c r="LKD160" s="168"/>
      <c r="LKE160" s="168"/>
      <c r="LKF160" s="168"/>
      <c r="LKG160" s="168"/>
      <c r="LKH160" s="168"/>
      <c r="LKI160" s="168"/>
      <c r="LKJ160" s="168"/>
      <c r="LKK160" s="168"/>
      <c r="LKL160" s="168"/>
      <c r="LKM160" s="168"/>
      <c r="LKN160" s="168"/>
      <c r="LKO160" s="168"/>
      <c r="LKP160" s="168"/>
      <c r="LKQ160" s="168"/>
      <c r="LKR160" s="168"/>
      <c r="LKS160" s="168"/>
      <c r="LKT160" s="168"/>
      <c r="LKU160" s="168"/>
      <c r="LKV160" s="168"/>
      <c r="LKW160" s="168"/>
      <c r="LKX160" s="168"/>
      <c r="LKY160" s="168"/>
      <c r="LKZ160" s="168"/>
      <c r="LLA160" s="168"/>
      <c r="LLB160" s="168"/>
      <c r="LLC160" s="168"/>
      <c r="LLD160" s="168"/>
      <c r="LLE160" s="168"/>
      <c r="LLF160" s="168"/>
      <c r="LLG160" s="168"/>
      <c r="LLH160" s="168"/>
      <c r="LLI160" s="168"/>
      <c r="LLJ160" s="168"/>
      <c r="LLK160" s="168"/>
      <c r="LLL160" s="168"/>
      <c r="LLM160" s="168"/>
      <c r="LLN160" s="168"/>
      <c r="LLO160" s="168"/>
      <c r="LLP160" s="168"/>
      <c r="LLQ160" s="168"/>
      <c r="LLR160" s="168"/>
      <c r="LLS160" s="168"/>
      <c r="LLT160" s="168"/>
      <c r="LLU160" s="168"/>
      <c r="LLV160" s="168"/>
      <c r="LLW160" s="168"/>
      <c r="LLX160" s="168"/>
      <c r="LLY160" s="168"/>
      <c r="LLZ160" s="168"/>
      <c r="LMA160" s="168"/>
      <c r="LMB160" s="168"/>
      <c r="LMC160" s="168"/>
      <c r="LMD160" s="168"/>
      <c r="LME160" s="168"/>
      <c r="LMF160" s="168"/>
      <c r="LMG160" s="168"/>
      <c r="LMH160" s="168"/>
      <c r="LMI160" s="168"/>
      <c r="LMJ160" s="168"/>
      <c r="LMK160" s="168"/>
      <c r="LML160" s="168"/>
      <c r="LMM160" s="168"/>
      <c r="LMN160" s="168"/>
      <c r="LMO160" s="168"/>
      <c r="LMP160" s="168"/>
      <c r="LMQ160" s="168"/>
      <c r="LMR160" s="168"/>
      <c r="LMS160" s="168"/>
      <c r="LMT160" s="168"/>
      <c r="LMU160" s="168"/>
      <c r="LMV160" s="168"/>
      <c r="LMW160" s="168"/>
      <c r="LMX160" s="168"/>
      <c r="LMY160" s="168"/>
      <c r="LMZ160" s="168"/>
      <c r="LNA160" s="168"/>
      <c r="LNB160" s="168"/>
      <c r="LNC160" s="168"/>
      <c r="LND160" s="168"/>
      <c r="LNE160" s="168"/>
      <c r="LNF160" s="168"/>
      <c r="LNG160" s="168"/>
      <c r="LNH160" s="168"/>
      <c r="LNI160" s="168"/>
      <c r="LNJ160" s="168"/>
      <c r="LNK160" s="168"/>
      <c r="LNL160" s="168"/>
      <c r="LNM160" s="168"/>
      <c r="LNN160" s="168"/>
      <c r="LNO160" s="168"/>
      <c r="LNP160" s="168"/>
      <c r="LNQ160" s="168"/>
      <c r="LNR160" s="168"/>
      <c r="LNS160" s="168"/>
      <c r="LNT160" s="168"/>
      <c r="LNU160" s="168"/>
      <c r="LNV160" s="168"/>
      <c r="LNW160" s="168"/>
      <c r="LNX160" s="168"/>
      <c r="LNY160" s="168"/>
      <c r="LNZ160" s="168"/>
      <c r="LOA160" s="168"/>
      <c r="LOB160" s="168"/>
      <c r="LOC160" s="168"/>
      <c r="LOD160" s="168"/>
      <c r="LOE160" s="168"/>
      <c r="LOF160" s="168"/>
      <c r="LOG160" s="168"/>
      <c r="LOH160" s="168"/>
      <c r="LOI160" s="168"/>
      <c r="LOJ160" s="168"/>
      <c r="LOK160" s="168"/>
      <c r="LOL160" s="168"/>
      <c r="LOM160" s="168"/>
      <c r="LON160" s="168"/>
      <c r="LOO160" s="168"/>
      <c r="LOP160" s="168"/>
      <c r="LOQ160" s="168"/>
      <c r="LOR160" s="168"/>
      <c r="LOS160" s="168"/>
      <c r="LOT160" s="168"/>
      <c r="LOU160" s="168"/>
      <c r="LOV160" s="168"/>
      <c r="LOW160" s="168"/>
      <c r="LOX160" s="168"/>
      <c r="LOY160" s="168"/>
      <c r="LOZ160" s="168"/>
      <c r="LPA160" s="168"/>
      <c r="LPB160" s="168"/>
      <c r="LPC160" s="168"/>
      <c r="LPD160" s="168"/>
      <c r="LPE160" s="168"/>
      <c r="LPF160" s="168"/>
      <c r="LPG160" s="168"/>
      <c r="LPH160" s="168"/>
      <c r="LPI160" s="168"/>
      <c r="LPJ160" s="168"/>
      <c r="LPK160" s="168"/>
      <c r="LPL160" s="168"/>
      <c r="LPM160" s="168"/>
      <c r="LPN160" s="168"/>
      <c r="LPO160" s="168"/>
      <c r="LPP160" s="168"/>
      <c r="LPQ160" s="168"/>
      <c r="LPR160" s="168"/>
      <c r="LPS160" s="168"/>
      <c r="LPT160" s="168"/>
      <c r="LPU160" s="168"/>
      <c r="LPV160" s="168"/>
      <c r="LPW160" s="168"/>
      <c r="LPX160" s="168"/>
      <c r="LPY160" s="168"/>
      <c r="LPZ160" s="168"/>
      <c r="LQA160" s="168"/>
      <c r="LQB160" s="168"/>
      <c r="LQC160" s="168"/>
      <c r="LQD160" s="168"/>
      <c r="LQE160" s="168"/>
      <c r="LQF160" s="168"/>
      <c r="LQG160" s="168"/>
      <c r="LQH160" s="168"/>
      <c r="LQI160" s="168"/>
      <c r="LQJ160" s="168"/>
      <c r="LQK160" s="168"/>
      <c r="LQL160" s="168"/>
      <c r="LQM160" s="168"/>
      <c r="LQN160" s="168"/>
      <c r="LQO160" s="168"/>
      <c r="LQP160" s="168"/>
      <c r="LQQ160" s="168"/>
      <c r="LQR160" s="168"/>
      <c r="LQS160" s="168"/>
      <c r="LQT160" s="168"/>
      <c r="LQU160" s="168"/>
      <c r="LQV160" s="168"/>
      <c r="LQW160" s="168"/>
      <c r="LQX160" s="168"/>
      <c r="LQY160" s="168"/>
      <c r="LQZ160" s="168"/>
      <c r="LRA160" s="168"/>
      <c r="LRB160" s="168"/>
      <c r="LRC160" s="168"/>
      <c r="LRD160" s="168"/>
      <c r="LRE160" s="168"/>
      <c r="LRF160" s="168"/>
      <c r="LRG160" s="168"/>
      <c r="LRH160" s="168"/>
      <c r="LRI160" s="168"/>
      <c r="LRJ160" s="168"/>
      <c r="LRK160" s="168"/>
      <c r="LRL160" s="168"/>
      <c r="LRM160" s="168"/>
      <c r="LRN160" s="168"/>
      <c r="LRO160" s="168"/>
      <c r="LRP160" s="168"/>
      <c r="LRQ160" s="168"/>
      <c r="LRR160" s="168"/>
      <c r="LRS160" s="168"/>
      <c r="LRT160" s="168"/>
      <c r="LRU160" s="168"/>
      <c r="LRV160" s="168"/>
      <c r="LRW160" s="168"/>
      <c r="LRX160" s="168"/>
      <c r="LRY160" s="168"/>
      <c r="LRZ160" s="168"/>
      <c r="LSA160" s="168"/>
      <c r="LSB160" s="168"/>
      <c r="LSC160" s="168"/>
      <c r="LSD160" s="168"/>
      <c r="LSE160" s="168"/>
      <c r="LSF160" s="168"/>
      <c r="LSG160" s="168"/>
      <c r="LSH160" s="168"/>
      <c r="LSI160" s="168"/>
      <c r="LSJ160" s="168"/>
      <c r="LSK160" s="168"/>
      <c r="LSL160" s="168"/>
      <c r="LSM160" s="168"/>
      <c r="LSN160" s="168"/>
      <c r="LSO160" s="168"/>
      <c r="LSP160" s="168"/>
      <c r="LSQ160" s="168"/>
      <c r="LSR160" s="168"/>
      <c r="LSS160" s="168"/>
      <c r="LST160" s="168"/>
      <c r="LSU160" s="168"/>
      <c r="LSV160" s="168"/>
      <c r="LSW160" s="168"/>
      <c r="LSX160" s="168"/>
      <c r="LSY160" s="168"/>
      <c r="LSZ160" s="168"/>
      <c r="LTA160" s="168"/>
      <c r="LTB160" s="168"/>
      <c r="LTC160" s="168"/>
      <c r="LTD160" s="168"/>
      <c r="LTE160" s="168"/>
      <c r="LTF160" s="168"/>
      <c r="LTG160" s="168"/>
      <c r="LTH160" s="168"/>
      <c r="LTI160" s="168"/>
      <c r="LTJ160" s="168"/>
      <c r="LTK160" s="168"/>
      <c r="LTL160" s="168"/>
      <c r="LTM160" s="168"/>
      <c r="LTN160" s="168"/>
      <c r="LTO160" s="168"/>
      <c r="LTP160" s="168"/>
      <c r="LTQ160" s="168"/>
      <c r="LTR160" s="168"/>
      <c r="LTS160" s="168"/>
      <c r="LTT160" s="168"/>
      <c r="LTU160" s="168"/>
      <c r="LTV160" s="168"/>
      <c r="LTW160" s="168"/>
      <c r="LTX160" s="168"/>
      <c r="LTY160" s="168"/>
      <c r="LTZ160" s="168"/>
      <c r="LUA160" s="168"/>
      <c r="LUB160" s="168"/>
      <c r="LUC160" s="168"/>
      <c r="LUD160" s="168"/>
      <c r="LUE160" s="168"/>
      <c r="LUF160" s="168"/>
      <c r="LUG160" s="168"/>
      <c r="LUH160" s="168"/>
      <c r="LUI160" s="168"/>
      <c r="LUJ160" s="168"/>
      <c r="LUK160" s="168"/>
      <c r="LUL160" s="168"/>
      <c r="LUM160" s="168"/>
      <c r="LUN160" s="168"/>
      <c r="LUO160" s="168"/>
      <c r="LUP160" s="168"/>
      <c r="LUQ160" s="168"/>
      <c r="LUR160" s="168"/>
      <c r="LUS160" s="168"/>
      <c r="LUT160" s="168"/>
      <c r="LUU160" s="168"/>
      <c r="LUV160" s="168"/>
      <c r="LUW160" s="168"/>
      <c r="LUX160" s="168"/>
      <c r="LUY160" s="168"/>
      <c r="LUZ160" s="168"/>
      <c r="LVA160" s="168"/>
      <c r="LVB160" s="168"/>
      <c r="LVC160" s="168"/>
      <c r="LVD160" s="168"/>
      <c r="LVE160" s="168"/>
      <c r="LVF160" s="168"/>
      <c r="LVG160" s="168"/>
      <c r="LVH160" s="168"/>
      <c r="LVI160" s="168"/>
      <c r="LVJ160" s="168"/>
      <c r="LVK160" s="168"/>
      <c r="LVL160" s="168"/>
      <c r="LVM160" s="168"/>
      <c r="LVN160" s="168"/>
      <c r="LVO160" s="168"/>
      <c r="LVP160" s="168"/>
      <c r="LVQ160" s="168"/>
      <c r="LVR160" s="168"/>
      <c r="LVS160" s="168"/>
      <c r="LVT160" s="168"/>
      <c r="LVU160" s="168"/>
      <c r="LVV160" s="168"/>
      <c r="LVW160" s="168"/>
      <c r="LVX160" s="168"/>
      <c r="LVY160" s="168"/>
      <c r="LVZ160" s="168"/>
      <c r="LWA160" s="168"/>
      <c r="LWB160" s="168"/>
      <c r="LWC160" s="168"/>
      <c r="LWD160" s="168"/>
      <c r="LWE160" s="168"/>
      <c r="LWF160" s="168"/>
      <c r="LWG160" s="168"/>
      <c r="LWH160" s="168"/>
      <c r="LWI160" s="168"/>
      <c r="LWJ160" s="168"/>
      <c r="LWK160" s="168"/>
      <c r="LWL160" s="168"/>
      <c r="LWM160" s="168"/>
      <c r="LWN160" s="168"/>
      <c r="LWO160" s="168"/>
      <c r="LWP160" s="168"/>
      <c r="LWQ160" s="168"/>
      <c r="LWR160" s="168"/>
      <c r="LWS160" s="168"/>
      <c r="LWT160" s="168"/>
      <c r="LWU160" s="168"/>
      <c r="LWV160" s="168"/>
      <c r="LWW160" s="168"/>
      <c r="LWX160" s="168"/>
      <c r="LWY160" s="168"/>
      <c r="LWZ160" s="168"/>
      <c r="LXA160" s="168"/>
      <c r="LXB160" s="168"/>
      <c r="LXC160" s="168"/>
      <c r="LXD160" s="168"/>
      <c r="LXE160" s="168"/>
      <c r="LXF160" s="168"/>
      <c r="LXG160" s="168"/>
      <c r="LXH160" s="168"/>
      <c r="LXI160" s="168"/>
      <c r="LXJ160" s="168"/>
      <c r="LXK160" s="168"/>
      <c r="LXL160" s="168"/>
      <c r="LXM160" s="168"/>
      <c r="LXN160" s="168"/>
      <c r="LXO160" s="168"/>
      <c r="LXP160" s="168"/>
      <c r="LXQ160" s="168"/>
      <c r="LXR160" s="168"/>
      <c r="LXS160" s="168"/>
      <c r="LXT160" s="168"/>
      <c r="LXU160" s="168"/>
      <c r="LXV160" s="168"/>
      <c r="LXW160" s="168"/>
      <c r="LXX160" s="168"/>
      <c r="LXY160" s="168"/>
      <c r="LXZ160" s="168"/>
      <c r="LYA160" s="168"/>
      <c r="LYB160" s="168"/>
      <c r="LYC160" s="168"/>
      <c r="LYD160" s="168"/>
      <c r="LYE160" s="168"/>
      <c r="LYF160" s="168"/>
      <c r="LYG160" s="168"/>
      <c r="LYH160" s="168"/>
      <c r="LYI160" s="168"/>
      <c r="LYJ160" s="168"/>
      <c r="LYK160" s="168"/>
      <c r="LYL160" s="168"/>
      <c r="LYM160" s="168"/>
      <c r="LYN160" s="168"/>
      <c r="LYO160" s="168"/>
      <c r="LYP160" s="168"/>
      <c r="LYQ160" s="168"/>
      <c r="LYR160" s="168"/>
      <c r="LYS160" s="168"/>
      <c r="LYT160" s="168"/>
      <c r="LYU160" s="168"/>
      <c r="LYV160" s="168"/>
      <c r="LYW160" s="168"/>
      <c r="LYX160" s="168"/>
      <c r="LYY160" s="168"/>
      <c r="LYZ160" s="168"/>
      <c r="LZA160" s="168"/>
      <c r="LZB160" s="168"/>
      <c r="LZC160" s="168"/>
      <c r="LZD160" s="168"/>
      <c r="LZE160" s="168"/>
      <c r="LZF160" s="168"/>
      <c r="LZG160" s="168"/>
      <c r="LZH160" s="168"/>
      <c r="LZI160" s="168"/>
      <c r="LZJ160" s="168"/>
      <c r="LZK160" s="168"/>
      <c r="LZL160" s="168"/>
      <c r="LZM160" s="168"/>
      <c r="LZN160" s="168"/>
      <c r="LZO160" s="168"/>
      <c r="LZP160" s="168"/>
      <c r="LZQ160" s="168"/>
      <c r="LZR160" s="168"/>
      <c r="LZS160" s="168"/>
      <c r="LZT160" s="168"/>
      <c r="LZU160" s="168"/>
      <c r="LZV160" s="168"/>
      <c r="LZW160" s="168"/>
      <c r="LZX160" s="168"/>
      <c r="LZY160" s="168"/>
      <c r="LZZ160" s="168"/>
      <c r="MAA160" s="168"/>
      <c r="MAB160" s="168"/>
      <c r="MAC160" s="168"/>
      <c r="MAD160" s="168"/>
      <c r="MAE160" s="168"/>
      <c r="MAF160" s="168"/>
      <c r="MAG160" s="168"/>
      <c r="MAH160" s="168"/>
      <c r="MAI160" s="168"/>
      <c r="MAJ160" s="168"/>
      <c r="MAK160" s="168"/>
      <c r="MAL160" s="168"/>
      <c r="MAM160" s="168"/>
      <c r="MAN160" s="168"/>
      <c r="MAO160" s="168"/>
      <c r="MAP160" s="168"/>
      <c r="MAQ160" s="168"/>
      <c r="MAR160" s="168"/>
      <c r="MAS160" s="168"/>
      <c r="MAT160" s="168"/>
      <c r="MAU160" s="168"/>
      <c r="MAV160" s="168"/>
      <c r="MAW160" s="168"/>
      <c r="MAX160" s="168"/>
      <c r="MAY160" s="168"/>
      <c r="MAZ160" s="168"/>
      <c r="MBA160" s="168"/>
      <c r="MBB160" s="168"/>
      <c r="MBC160" s="168"/>
      <c r="MBD160" s="168"/>
      <c r="MBE160" s="168"/>
      <c r="MBF160" s="168"/>
      <c r="MBG160" s="168"/>
      <c r="MBH160" s="168"/>
      <c r="MBI160" s="168"/>
      <c r="MBJ160" s="168"/>
      <c r="MBK160" s="168"/>
      <c r="MBL160" s="168"/>
      <c r="MBM160" s="168"/>
      <c r="MBN160" s="168"/>
      <c r="MBO160" s="168"/>
      <c r="MBP160" s="168"/>
      <c r="MBQ160" s="168"/>
      <c r="MBR160" s="168"/>
      <c r="MBS160" s="168"/>
      <c r="MBT160" s="168"/>
      <c r="MBU160" s="168"/>
      <c r="MBV160" s="168"/>
      <c r="MBW160" s="168"/>
      <c r="MBX160" s="168"/>
      <c r="MBY160" s="168"/>
      <c r="MBZ160" s="168"/>
      <c r="MCA160" s="168"/>
      <c r="MCB160" s="168"/>
      <c r="MCC160" s="168"/>
      <c r="MCD160" s="168"/>
      <c r="MCE160" s="168"/>
      <c r="MCF160" s="168"/>
      <c r="MCG160" s="168"/>
      <c r="MCH160" s="168"/>
      <c r="MCI160" s="168"/>
      <c r="MCJ160" s="168"/>
      <c r="MCK160" s="168"/>
      <c r="MCL160" s="168"/>
      <c r="MCM160" s="168"/>
      <c r="MCN160" s="168"/>
      <c r="MCO160" s="168"/>
      <c r="MCP160" s="168"/>
      <c r="MCQ160" s="168"/>
      <c r="MCR160" s="168"/>
      <c r="MCS160" s="168"/>
      <c r="MCT160" s="168"/>
      <c r="MCU160" s="168"/>
      <c r="MCV160" s="168"/>
      <c r="MCW160" s="168"/>
      <c r="MCX160" s="168"/>
      <c r="MCY160" s="168"/>
      <c r="MCZ160" s="168"/>
      <c r="MDA160" s="168"/>
      <c r="MDB160" s="168"/>
      <c r="MDC160" s="168"/>
      <c r="MDD160" s="168"/>
      <c r="MDE160" s="168"/>
      <c r="MDF160" s="168"/>
      <c r="MDG160" s="168"/>
      <c r="MDH160" s="168"/>
      <c r="MDI160" s="168"/>
      <c r="MDJ160" s="168"/>
      <c r="MDK160" s="168"/>
      <c r="MDL160" s="168"/>
      <c r="MDM160" s="168"/>
      <c r="MDN160" s="168"/>
      <c r="MDO160" s="168"/>
      <c r="MDP160" s="168"/>
      <c r="MDQ160" s="168"/>
      <c r="MDR160" s="168"/>
      <c r="MDS160" s="168"/>
      <c r="MDT160" s="168"/>
      <c r="MDU160" s="168"/>
      <c r="MDV160" s="168"/>
      <c r="MDW160" s="168"/>
      <c r="MDX160" s="168"/>
      <c r="MDY160" s="168"/>
      <c r="MDZ160" s="168"/>
      <c r="MEA160" s="168"/>
      <c r="MEB160" s="168"/>
      <c r="MEC160" s="168"/>
      <c r="MED160" s="168"/>
      <c r="MEE160" s="168"/>
      <c r="MEF160" s="168"/>
      <c r="MEG160" s="168"/>
      <c r="MEH160" s="168"/>
      <c r="MEI160" s="168"/>
      <c r="MEJ160" s="168"/>
      <c r="MEK160" s="168"/>
      <c r="MEL160" s="168"/>
      <c r="MEM160" s="168"/>
      <c r="MEN160" s="168"/>
      <c r="MEO160" s="168"/>
      <c r="MEP160" s="168"/>
      <c r="MEQ160" s="168"/>
      <c r="MER160" s="168"/>
      <c r="MES160" s="168"/>
      <c r="MET160" s="168"/>
      <c r="MEU160" s="168"/>
      <c r="MEV160" s="168"/>
      <c r="MEW160" s="168"/>
      <c r="MEX160" s="168"/>
      <c r="MEY160" s="168"/>
      <c r="MEZ160" s="168"/>
      <c r="MFA160" s="168"/>
      <c r="MFB160" s="168"/>
      <c r="MFC160" s="168"/>
      <c r="MFD160" s="168"/>
      <c r="MFE160" s="168"/>
      <c r="MFF160" s="168"/>
      <c r="MFG160" s="168"/>
      <c r="MFH160" s="168"/>
      <c r="MFI160" s="168"/>
      <c r="MFJ160" s="168"/>
      <c r="MFK160" s="168"/>
      <c r="MFL160" s="168"/>
      <c r="MFM160" s="168"/>
      <c r="MFN160" s="168"/>
      <c r="MFO160" s="168"/>
      <c r="MFP160" s="168"/>
      <c r="MFQ160" s="168"/>
      <c r="MFR160" s="168"/>
      <c r="MFS160" s="168"/>
      <c r="MFT160" s="168"/>
      <c r="MFU160" s="168"/>
      <c r="MFV160" s="168"/>
      <c r="MFW160" s="168"/>
      <c r="MFX160" s="168"/>
      <c r="MFY160" s="168"/>
      <c r="MFZ160" s="168"/>
      <c r="MGA160" s="168"/>
      <c r="MGB160" s="168"/>
      <c r="MGC160" s="168"/>
      <c r="MGD160" s="168"/>
      <c r="MGE160" s="168"/>
      <c r="MGF160" s="168"/>
      <c r="MGG160" s="168"/>
      <c r="MGH160" s="168"/>
      <c r="MGI160" s="168"/>
      <c r="MGJ160" s="168"/>
      <c r="MGK160" s="168"/>
      <c r="MGL160" s="168"/>
      <c r="MGM160" s="168"/>
      <c r="MGN160" s="168"/>
      <c r="MGO160" s="168"/>
      <c r="MGP160" s="168"/>
      <c r="MGQ160" s="168"/>
      <c r="MGR160" s="168"/>
      <c r="MGS160" s="168"/>
      <c r="MGT160" s="168"/>
      <c r="MGU160" s="168"/>
      <c r="MGV160" s="168"/>
      <c r="MGW160" s="168"/>
      <c r="MGX160" s="168"/>
      <c r="MGY160" s="168"/>
      <c r="MGZ160" s="168"/>
      <c r="MHA160" s="168"/>
      <c r="MHB160" s="168"/>
      <c r="MHC160" s="168"/>
      <c r="MHD160" s="168"/>
      <c r="MHE160" s="168"/>
      <c r="MHF160" s="168"/>
      <c r="MHG160" s="168"/>
      <c r="MHH160" s="168"/>
      <c r="MHI160" s="168"/>
      <c r="MHJ160" s="168"/>
      <c r="MHK160" s="168"/>
      <c r="MHL160" s="168"/>
      <c r="MHM160" s="168"/>
      <c r="MHN160" s="168"/>
      <c r="MHO160" s="168"/>
      <c r="MHP160" s="168"/>
      <c r="MHQ160" s="168"/>
      <c r="MHR160" s="168"/>
      <c r="MHS160" s="168"/>
      <c r="MHT160" s="168"/>
      <c r="MHU160" s="168"/>
      <c r="MHV160" s="168"/>
      <c r="MHW160" s="168"/>
      <c r="MHX160" s="168"/>
      <c r="MHY160" s="168"/>
      <c r="MHZ160" s="168"/>
      <c r="MIA160" s="168"/>
      <c r="MIB160" s="168"/>
      <c r="MIC160" s="168"/>
      <c r="MID160" s="168"/>
      <c r="MIE160" s="168"/>
      <c r="MIF160" s="168"/>
      <c r="MIG160" s="168"/>
      <c r="MIH160" s="168"/>
      <c r="MII160" s="168"/>
      <c r="MIJ160" s="168"/>
      <c r="MIK160" s="168"/>
      <c r="MIL160" s="168"/>
      <c r="MIM160" s="168"/>
      <c r="MIN160" s="168"/>
      <c r="MIO160" s="168"/>
      <c r="MIP160" s="168"/>
      <c r="MIQ160" s="168"/>
      <c r="MIR160" s="168"/>
      <c r="MIS160" s="168"/>
      <c r="MIT160" s="168"/>
      <c r="MIU160" s="168"/>
      <c r="MIV160" s="168"/>
      <c r="MIW160" s="168"/>
      <c r="MIX160" s="168"/>
      <c r="MIY160" s="168"/>
      <c r="MIZ160" s="168"/>
      <c r="MJA160" s="168"/>
      <c r="MJB160" s="168"/>
      <c r="MJC160" s="168"/>
      <c r="MJD160" s="168"/>
      <c r="MJE160" s="168"/>
      <c r="MJF160" s="168"/>
      <c r="MJG160" s="168"/>
      <c r="MJH160" s="168"/>
      <c r="MJI160" s="168"/>
      <c r="MJJ160" s="168"/>
      <c r="MJK160" s="168"/>
      <c r="MJL160" s="168"/>
      <c r="MJM160" s="168"/>
      <c r="MJN160" s="168"/>
      <c r="MJO160" s="168"/>
      <c r="MJP160" s="168"/>
      <c r="MJQ160" s="168"/>
      <c r="MJR160" s="168"/>
      <c r="MJS160" s="168"/>
      <c r="MJT160" s="168"/>
      <c r="MJU160" s="168"/>
      <c r="MJV160" s="168"/>
      <c r="MJW160" s="168"/>
      <c r="MJX160" s="168"/>
      <c r="MJY160" s="168"/>
      <c r="MJZ160" s="168"/>
      <c r="MKA160" s="168"/>
      <c r="MKB160" s="168"/>
      <c r="MKC160" s="168"/>
      <c r="MKD160" s="168"/>
      <c r="MKE160" s="168"/>
      <c r="MKF160" s="168"/>
      <c r="MKG160" s="168"/>
      <c r="MKH160" s="168"/>
      <c r="MKI160" s="168"/>
      <c r="MKJ160" s="168"/>
      <c r="MKK160" s="168"/>
      <c r="MKL160" s="168"/>
      <c r="MKM160" s="168"/>
      <c r="MKN160" s="168"/>
      <c r="MKO160" s="168"/>
      <c r="MKP160" s="168"/>
      <c r="MKQ160" s="168"/>
      <c r="MKR160" s="168"/>
      <c r="MKS160" s="168"/>
      <c r="MKT160" s="168"/>
      <c r="MKU160" s="168"/>
      <c r="MKV160" s="168"/>
      <c r="MKW160" s="168"/>
      <c r="MKX160" s="168"/>
      <c r="MKY160" s="168"/>
      <c r="MKZ160" s="168"/>
      <c r="MLA160" s="168"/>
      <c r="MLB160" s="168"/>
      <c r="MLC160" s="168"/>
      <c r="MLD160" s="168"/>
      <c r="MLE160" s="168"/>
      <c r="MLF160" s="168"/>
      <c r="MLG160" s="168"/>
      <c r="MLH160" s="168"/>
      <c r="MLI160" s="168"/>
      <c r="MLJ160" s="168"/>
      <c r="MLK160" s="168"/>
      <c r="MLL160" s="168"/>
      <c r="MLM160" s="168"/>
      <c r="MLN160" s="168"/>
      <c r="MLO160" s="168"/>
      <c r="MLP160" s="168"/>
      <c r="MLQ160" s="168"/>
      <c r="MLR160" s="168"/>
      <c r="MLS160" s="168"/>
      <c r="MLT160" s="168"/>
      <c r="MLU160" s="168"/>
      <c r="MLV160" s="168"/>
      <c r="MLW160" s="168"/>
      <c r="MLX160" s="168"/>
      <c r="MLY160" s="168"/>
      <c r="MLZ160" s="168"/>
      <c r="MMA160" s="168"/>
      <c r="MMB160" s="168"/>
      <c r="MMC160" s="168"/>
      <c r="MMD160" s="168"/>
      <c r="MME160" s="168"/>
      <c r="MMF160" s="168"/>
      <c r="MMG160" s="168"/>
      <c r="MMH160" s="168"/>
      <c r="MMI160" s="168"/>
      <c r="MMJ160" s="168"/>
      <c r="MMK160" s="168"/>
      <c r="MML160" s="168"/>
      <c r="MMM160" s="168"/>
      <c r="MMN160" s="168"/>
      <c r="MMO160" s="168"/>
      <c r="MMP160" s="168"/>
      <c r="MMQ160" s="168"/>
      <c r="MMR160" s="168"/>
      <c r="MMS160" s="168"/>
      <c r="MMT160" s="168"/>
      <c r="MMU160" s="168"/>
      <c r="MMV160" s="168"/>
      <c r="MMW160" s="168"/>
      <c r="MMX160" s="168"/>
      <c r="MMY160" s="168"/>
      <c r="MMZ160" s="168"/>
      <c r="MNA160" s="168"/>
      <c r="MNB160" s="168"/>
      <c r="MNC160" s="168"/>
      <c r="MND160" s="168"/>
      <c r="MNE160" s="168"/>
      <c r="MNF160" s="168"/>
      <c r="MNG160" s="168"/>
      <c r="MNH160" s="168"/>
      <c r="MNI160" s="168"/>
      <c r="MNJ160" s="168"/>
      <c r="MNK160" s="168"/>
      <c r="MNL160" s="168"/>
      <c r="MNM160" s="168"/>
      <c r="MNN160" s="168"/>
      <c r="MNO160" s="168"/>
      <c r="MNP160" s="168"/>
      <c r="MNQ160" s="168"/>
      <c r="MNR160" s="168"/>
      <c r="MNS160" s="168"/>
      <c r="MNT160" s="168"/>
      <c r="MNU160" s="168"/>
      <c r="MNV160" s="168"/>
      <c r="MNW160" s="168"/>
      <c r="MNX160" s="168"/>
      <c r="MNY160" s="168"/>
      <c r="MNZ160" s="168"/>
      <c r="MOA160" s="168"/>
      <c r="MOB160" s="168"/>
      <c r="MOC160" s="168"/>
      <c r="MOD160" s="168"/>
      <c r="MOE160" s="168"/>
      <c r="MOF160" s="168"/>
      <c r="MOG160" s="168"/>
      <c r="MOH160" s="168"/>
      <c r="MOI160" s="168"/>
      <c r="MOJ160" s="168"/>
      <c r="MOK160" s="168"/>
      <c r="MOL160" s="168"/>
      <c r="MOM160" s="168"/>
      <c r="MON160" s="168"/>
      <c r="MOO160" s="168"/>
      <c r="MOP160" s="168"/>
      <c r="MOQ160" s="168"/>
      <c r="MOR160" s="168"/>
      <c r="MOS160" s="168"/>
      <c r="MOT160" s="168"/>
      <c r="MOU160" s="168"/>
      <c r="MOV160" s="168"/>
      <c r="MOW160" s="168"/>
      <c r="MOX160" s="168"/>
      <c r="MOY160" s="168"/>
      <c r="MOZ160" s="168"/>
      <c r="MPA160" s="168"/>
      <c r="MPB160" s="168"/>
      <c r="MPC160" s="168"/>
      <c r="MPD160" s="168"/>
      <c r="MPE160" s="168"/>
      <c r="MPF160" s="168"/>
      <c r="MPG160" s="168"/>
      <c r="MPH160" s="168"/>
      <c r="MPI160" s="168"/>
      <c r="MPJ160" s="168"/>
      <c r="MPK160" s="168"/>
      <c r="MPL160" s="168"/>
      <c r="MPM160" s="168"/>
      <c r="MPN160" s="168"/>
      <c r="MPO160" s="168"/>
      <c r="MPP160" s="168"/>
      <c r="MPQ160" s="168"/>
      <c r="MPR160" s="168"/>
      <c r="MPS160" s="168"/>
      <c r="MPT160" s="168"/>
      <c r="MPU160" s="168"/>
      <c r="MPV160" s="168"/>
      <c r="MPW160" s="168"/>
      <c r="MPX160" s="168"/>
      <c r="MPY160" s="168"/>
      <c r="MPZ160" s="168"/>
      <c r="MQA160" s="168"/>
      <c r="MQB160" s="168"/>
      <c r="MQC160" s="168"/>
      <c r="MQD160" s="168"/>
      <c r="MQE160" s="168"/>
      <c r="MQF160" s="168"/>
      <c r="MQG160" s="168"/>
      <c r="MQH160" s="168"/>
      <c r="MQI160" s="168"/>
      <c r="MQJ160" s="168"/>
      <c r="MQK160" s="168"/>
      <c r="MQL160" s="168"/>
      <c r="MQM160" s="168"/>
      <c r="MQN160" s="168"/>
      <c r="MQO160" s="168"/>
      <c r="MQP160" s="168"/>
      <c r="MQQ160" s="168"/>
      <c r="MQR160" s="168"/>
      <c r="MQS160" s="168"/>
      <c r="MQT160" s="168"/>
      <c r="MQU160" s="168"/>
      <c r="MQV160" s="168"/>
      <c r="MQW160" s="168"/>
      <c r="MQX160" s="168"/>
      <c r="MQY160" s="168"/>
      <c r="MQZ160" s="168"/>
      <c r="MRA160" s="168"/>
      <c r="MRB160" s="168"/>
      <c r="MRC160" s="168"/>
      <c r="MRD160" s="168"/>
      <c r="MRE160" s="168"/>
      <c r="MRF160" s="168"/>
      <c r="MRG160" s="168"/>
      <c r="MRH160" s="168"/>
      <c r="MRI160" s="168"/>
      <c r="MRJ160" s="168"/>
      <c r="MRK160" s="168"/>
      <c r="MRL160" s="168"/>
      <c r="MRM160" s="168"/>
      <c r="MRN160" s="168"/>
      <c r="MRO160" s="168"/>
      <c r="MRP160" s="168"/>
      <c r="MRQ160" s="168"/>
      <c r="MRR160" s="168"/>
      <c r="MRS160" s="168"/>
      <c r="MRT160" s="168"/>
      <c r="MRU160" s="168"/>
      <c r="MRV160" s="168"/>
      <c r="MRW160" s="168"/>
      <c r="MRX160" s="168"/>
      <c r="MRY160" s="168"/>
      <c r="MRZ160" s="168"/>
      <c r="MSA160" s="168"/>
      <c r="MSB160" s="168"/>
      <c r="MSC160" s="168"/>
      <c r="MSD160" s="168"/>
      <c r="MSE160" s="168"/>
      <c r="MSF160" s="168"/>
      <c r="MSG160" s="168"/>
      <c r="MSH160" s="168"/>
      <c r="MSI160" s="168"/>
      <c r="MSJ160" s="168"/>
      <c r="MSK160" s="168"/>
      <c r="MSL160" s="168"/>
      <c r="MSM160" s="168"/>
      <c r="MSN160" s="168"/>
      <c r="MSO160" s="168"/>
      <c r="MSP160" s="168"/>
      <c r="MSQ160" s="168"/>
      <c r="MSR160" s="168"/>
      <c r="MSS160" s="168"/>
      <c r="MST160" s="168"/>
      <c r="MSU160" s="168"/>
      <c r="MSV160" s="168"/>
      <c r="MSW160" s="168"/>
      <c r="MSX160" s="168"/>
      <c r="MSY160" s="168"/>
      <c r="MSZ160" s="168"/>
      <c r="MTA160" s="168"/>
      <c r="MTB160" s="168"/>
      <c r="MTC160" s="168"/>
      <c r="MTD160" s="168"/>
      <c r="MTE160" s="168"/>
      <c r="MTF160" s="168"/>
      <c r="MTG160" s="168"/>
      <c r="MTH160" s="168"/>
      <c r="MTI160" s="168"/>
      <c r="MTJ160" s="168"/>
      <c r="MTK160" s="168"/>
      <c r="MTL160" s="168"/>
      <c r="MTM160" s="168"/>
      <c r="MTN160" s="168"/>
      <c r="MTO160" s="168"/>
      <c r="MTP160" s="168"/>
      <c r="MTQ160" s="168"/>
      <c r="MTR160" s="168"/>
      <c r="MTS160" s="168"/>
      <c r="MTT160" s="168"/>
      <c r="MTU160" s="168"/>
      <c r="MTV160" s="168"/>
      <c r="MTW160" s="168"/>
      <c r="MTX160" s="168"/>
      <c r="MTY160" s="168"/>
      <c r="MTZ160" s="168"/>
      <c r="MUA160" s="168"/>
      <c r="MUB160" s="168"/>
      <c r="MUC160" s="168"/>
      <c r="MUD160" s="168"/>
      <c r="MUE160" s="168"/>
      <c r="MUF160" s="168"/>
      <c r="MUG160" s="168"/>
      <c r="MUH160" s="168"/>
      <c r="MUI160" s="168"/>
      <c r="MUJ160" s="168"/>
      <c r="MUK160" s="168"/>
      <c r="MUL160" s="168"/>
      <c r="MUM160" s="168"/>
      <c r="MUN160" s="168"/>
      <c r="MUO160" s="168"/>
      <c r="MUP160" s="168"/>
      <c r="MUQ160" s="168"/>
      <c r="MUR160" s="168"/>
      <c r="MUS160" s="168"/>
      <c r="MUT160" s="168"/>
      <c r="MUU160" s="168"/>
      <c r="MUV160" s="168"/>
      <c r="MUW160" s="168"/>
      <c r="MUX160" s="168"/>
      <c r="MUY160" s="168"/>
      <c r="MUZ160" s="168"/>
      <c r="MVA160" s="168"/>
      <c r="MVB160" s="168"/>
      <c r="MVC160" s="168"/>
      <c r="MVD160" s="168"/>
      <c r="MVE160" s="168"/>
      <c r="MVF160" s="168"/>
      <c r="MVG160" s="168"/>
      <c r="MVH160" s="168"/>
      <c r="MVI160" s="168"/>
      <c r="MVJ160" s="168"/>
      <c r="MVK160" s="168"/>
      <c r="MVL160" s="168"/>
      <c r="MVM160" s="168"/>
      <c r="MVN160" s="168"/>
      <c r="MVO160" s="168"/>
      <c r="MVP160" s="168"/>
      <c r="MVQ160" s="168"/>
      <c r="MVR160" s="168"/>
      <c r="MVS160" s="168"/>
      <c r="MVT160" s="168"/>
      <c r="MVU160" s="168"/>
      <c r="MVV160" s="168"/>
      <c r="MVW160" s="168"/>
      <c r="MVX160" s="168"/>
      <c r="MVY160" s="168"/>
      <c r="MVZ160" s="168"/>
      <c r="MWA160" s="168"/>
      <c r="MWB160" s="168"/>
      <c r="MWC160" s="168"/>
      <c r="MWD160" s="168"/>
      <c r="MWE160" s="168"/>
      <c r="MWF160" s="168"/>
      <c r="MWG160" s="168"/>
      <c r="MWH160" s="168"/>
      <c r="MWI160" s="168"/>
      <c r="MWJ160" s="168"/>
      <c r="MWK160" s="168"/>
      <c r="MWL160" s="168"/>
      <c r="MWM160" s="168"/>
      <c r="MWN160" s="168"/>
      <c r="MWO160" s="168"/>
      <c r="MWP160" s="168"/>
      <c r="MWQ160" s="168"/>
      <c r="MWR160" s="168"/>
      <c r="MWS160" s="168"/>
      <c r="MWT160" s="168"/>
      <c r="MWU160" s="168"/>
      <c r="MWV160" s="168"/>
      <c r="MWW160" s="168"/>
      <c r="MWX160" s="168"/>
      <c r="MWY160" s="168"/>
      <c r="MWZ160" s="168"/>
      <c r="MXA160" s="168"/>
      <c r="MXB160" s="168"/>
      <c r="MXC160" s="168"/>
      <c r="MXD160" s="168"/>
      <c r="MXE160" s="168"/>
      <c r="MXF160" s="168"/>
      <c r="MXG160" s="168"/>
      <c r="MXH160" s="168"/>
      <c r="MXI160" s="168"/>
      <c r="MXJ160" s="168"/>
      <c r="MXK160" s="168"/>
      <c r="MXL160" s="168"/>
      <c r="MXM160" s="168"/>
      <c r="MXN160" s="168"/>
      <c r="MXO160" s="168"/>
      <c r="MXP160" s="168"/>
      <c r="MXQ160" s="168"/>
      <c r="MXR160" s="168"/>
      <c r="MXS160" s="168"/>
      <c r="MXT160" s="168"/>
      <c r="MXU160" s="168"/>
      <c r="MXV160" s="168"/>
      <c r="MXW160" s="168"/>
      <c r="MXX160" s="168"/>
      <c r="MXY160" s="168"/>
      <c r="MXZ160" s="168"/>
      <c r="MYA160" s="168"/>
      <c r="MYB160" s="168"/>
      <c r="MYC160" s="168"/>
      <c r="MYD160" s="168"/>
      <c r="MYE160" s="168"/>
      <c r="MYF160" s="168"/>
      <c r="MYG160" s="168"/>
      <c r="MYH160" s="168"/>
      <c r="MYI160" s="168"/>
      <c r="MYJ160" s="168"/>
      <c r="MYK160" s="168"/>
      <c r="MYL160" s="168"/>
      <c r="MYM160" s="168"/>
      <c r="MYN160" s="168"/>
      <c r="MYO160" s="168"/>
      <c r="MYP160" s="168"/>
      <c r="MYQ160" s="168"/>
      <c r="MYR160" s="168"/>
      <c r="MYS160" s="168"/>
      <c r="MYT160" s="168"/>
      <c r="MYU160" s="168"/>
      <c r="MYV160" s="168"/>
      <c r="MYW160" s="168"/>
      <c r="MYX160" s="168"/>
      <c r="MYY160" s="168"/>
      <c r="MYZ160" s="168"/>
      <c r="MZA160" s="168"/>
      <c r="MZB160" s="168"/>
      <c r="MZC160" s="168"/>
      <c r="MZD160" s="168"/>
      <c r="MZE160" s="168"/>
      <c r="MZF160" s="168"/>
      <c r="MZG160" s="168"/>
      <c r="MZH160" s="168"/>
      <c r="MZI160" s="168"/>
      <c r="MZJ160" s="168"/>
      <c r="MZK160" s="168"/>
      <c r="MZL160" s="168"/>
      <c r="MZM160" s="168"/>
      <c r="MZN160" s="168"/>
      <c r="MZO160" s="168"/>
      <c r="MZP160" s="168"/>
      <c r="MZQ160" s="168"/>
      <c r="MZR160" s="168"/>
      <c r="MZS160" s="168"/>
      <c r="MZT160" s="168"/>
      <c r="MZU160" s="168"/>
      <c r="MZV160" s="168"/>
      <c r="MZW160" s="168"/>
      <c r="MZX160" s="168"/>
      <c r="MZY160" s="168"/>
      <c r="MZZ160" s="168"/>
      <c r="NAA160" s="168"/>
      <c r="NAB160" s="168"/>
      <c r="NAC160" s="168"/>
      <c r="NAD160" s="168"/>
      <c r="NAE160" s="168"/>
      <c r="NAF160" s="168"/>
      <c r="NAG160" s="168"/>
      <c r="NAH160" s="168"/>
      <c r="NAI160" s="168"/>
      <c r="NAJ160" s="168"/>
      <c r="NAK160" s="168"/>
      <c r="NAL160" s="168"/>
      <c r="NAM160" s="168"/>
      <c r="NAN160" s="168"/>
      <c r="NAO160" s="168"/>
      <c r="NAP160" s="168"/>
      <c r="NAQ160" s="168"/>
      <c r="NAR160" s="168"/>
      <c r="NAS160" s="168"/>
      <c r="NAT160" s="168"/>
      <c r="NAU160" s="168"/>
      <c r="NAV160" s="168"/>
      <c r="NAW160" s="168"/>
      <c r="NAX160" s="168"/>
      <c r="NAY160" s="168"/>
      <c r="NAZ160" s="168"/>
      <c r="NBA160" s="168"/>
      <c r="NBB160" s="168"/>
      <c r="NBC160" s="168"/>
      <c r="NBD160" s="168"/>
      <c r="NBE160" s="168"/>
      <c r="NBF160" s="168"/>
      <c r="NBG160" s="168"/>
      <c r="NBH160" s="168"/>
      <c r="NBI160" s="168"/>
      <c r="NBJ160" s="168"/>
      <c r="NBK160" s="168"/>
      <c r="NBL160" s="168"/>
      <c r="NBM160" s="168"/>
      <c r="NBN160" s="168"/>
      <c r="NBO160" s="168"/>
      <c r="NBP160" s="168"/>
      <c r="NBQ160" s="168"/>
      <c r="NBR160" s="168"/>
      <c r="NBS160" s="168"/>
      <c r="NBT160" s="168"/>
      <c r="NBU160" s="168"/>
      <c r="NBV160" s="168"/>
      <c r="NBW160" s="168"/>
      <c r="NBX160" s="168"/>
      <c r="NBY160" s="168"/>
      <c r="NBZ160" s="168"/>
      <c r="NCA160" s="168"/>
      <c r="NCB160" s="168"/>
      <c r="NCC160" s="168"/>
      <c r="NCD160" s="168"/>
      <c r="NCE160" s="168"/>
      <c r="NCF160" s="168"/>
      <c r="NCG160" s="168"/>
      <c r="NCH160" s="168"/>
      <c r="NCI160" s="168"/>
      <c r="NCJ160" s="168"/>
      <c r="NCK160" s="168"/>
      <c r="NCL160" s="168"/>
      <c r="NCM160" s="168"/>
      <c r="NCN160" s="168"/>
      <c r="NCO160" s="168"/>
      <c r="NCP160" s="168"/>
      <c r="NCQ160" s="168"/>
      <c r="NCR160" s="168"/>
      <c r="NCS160" s="168"/>
      <c r="NCT160" s="168"/>
      <c r="NCU160" s="168"/>
      <c r="NCV160" s="168"/>
      <c r="NCW160" s="168"/>
      <c r="NCX160" s="168"/>
      <c r="NCY160" s="168"/>
      <c r="NCZ160" s="168"/>
      <c r="NDA160" s="168"/>
      <c r="NDB160" s="168"/>
      <c r="NDC160" s="168"/>
      <c r="NDD160" s="168"/>
      <c r="NDE160" s="168"/>
      <c r="NDF160" s="168"/>
      <c r="NDG160" s="168"/>
      <c r="NDH160" s="168"/>
      <c r="NDI160" s="168"/>
      <c r="NDJ160" s="168"/>
      <c r="NDK160" s="168"/>
      <c r="NDL160" s="168"/>
      <c r="NDM160" s="168"/>
      <c r="NDN160" s="168"/>
      <c r="NDO160" s="168"/>
      <c r="NDP160" s="168"/>
      <c r="NDQ160" s="168"/>
      <c r="NDR160" s="168"/>
      <c r="NDS160" s="168"/>
      <c r="NDT160" s="168"/>
      <c r="NDU160" s="168"/>
      <c r="NDV160" s="168"/>
      <c r="NDW160" s="168"/>
      <c r="NDX160" s="168"/>
      <c r="NDY160" s="168"/>
      <c r="NDZ160" s="168"/>
      <c r="NEA160" s="168"/>
      <c r="NEB160" s="168"/>
      <c r="NEC160" s="168"/>
      <c r="NED160" s="168"/>
      <c r="NEE160" s="168"/>
      <c r="NEF160" s="168"/>
      <c r="NEG160" s="168"/>
      <c r="NEH160" s="168"/>
      <c r="NEI160" s="168"/>
      <c r="NEJ160" s="168"/>
      <c r="NEK160" s="168"/>
      <c r="NEL160" s="168"/>
      <c r="NEM160" s="168"/>
      <c r="NEN160" s="168"/>
      <c r="NEO160" s="168"/>
      <c r="NEP160" s="168"/>
      <c r="NEQ160" s="168"/>
      <c r="NER160" s="168"/>
      <c r="NES160" s="168"/>
      <c r="NET160" s="168"/>
      <c r="NEU160" s="168"/>
      <c r="NEV160" s="168"/>
      <c r="NEW160" s="168"/>
      <c r="NEX160" s="168"/>
      <c r="NEY160" s="168"/>
      <c r="NEZ160" s="168"/>
      <c r="NFA160" s="168"/>
      <c r="NFB160" s="168"/>
      <c r="NFC160" s="168"/>
      <c r="NFD160" s="168"/>
      <c r="NFE160" s="168"/>
      <c r="NFF160" s="168"/>
      <c r="NFG160" s="168"/>
      <c r="NFH160" s="168"/>
      <c r="NFI160" s="168"/>
      <c r="NFJ160" s="168"/>
      <c r="NFK160" s="168"/>
      <c r="NFL160" s="168"/>
      <c r="NFM160" s="168"/>
      <c r="NFN160" s="168"/>
      <c r="NFO160" s="168"/>
      <c r="NFP160" s="168"/>
      <c r="NFQ160" s="168"/>
      <c r="NFR160" s="168"/>
      <c r="NFS160" s="168"/>
      <c r="NFT160" s="168"/>
      <c r="NFU160" s="168"/>
      <c r="NFV160" s="168"/>
      <c r="NFW160" s="168"/>
      <c r="NFX160" s="168"/>
      <c r="NFY160" s="168"/>
      <c r="NFZ160" s="168"/>
      <c r="NGA160" s="168"/>
      <c r="NGB160" s="168"/>
      <c r="NGC160" s="168"/>
      <c r="NGD160" s="168"/>
      <c r="NGE160" s="168"/>
      <c r="NGF160" s="168"/>
      <c r="NGG160" s="168"/>
      <c r="NGH160" s="168"/>
      <c r="NGI160" s="168"/>
      <c r="NGJ160" s="168"/>
      <c r="NGK160" s="168"/>
      <c r="NGL160" s="168"/>
      <c r="NGM160" s="168"/>
      <c r="NGN160" s="168"/>
      <c r="NGO160" s="168"/>
      <c r="NGP160" s="168"/>
      <c r="NGQ160" s="168"/>
      <c r="NGR160" s="168"/>
      <c r="NGS160" s="168"/>
      <c r="NGT160" s="168"/>
      <c r="NGU160" s="168"/>
      <c r="NGV160" s="168"/>
      <c r="NGW160" s="168"/>
      <c r="NGX160" s="168"/>
      <c r="NGY160" s="168"/>
      <c r="NGZ160" s="168"/>
      <c r="NHA160" s="168"/>
      <c r="NHB160" s="168"/>
      <c r="NHC160" s="168"/>
      <c r="NHD160" s="168"/>
      <c r="NHE160" s="168"/>
      <c r="NHF160" s="168"/>
      <c r="NHG160" s="168"/>
      <c r="NHH160" s="168"/>
      <c r="NHI160" s="168"/>
      <c r="NHJ160" s="168"/>
      <c r="NHK160" s="168"/>
      <c r="NHL160" s="168"/>
      <c r="NHM160" s="168"/>
      <c r="NHN160" s="168"/>
      <c r="NHO160" s="168"/>
      <c r="NHP160" s="168"/>
      <c r="NHQ160" s="168"/>
      <c r="NHR160" s="168"/>
      <c r="NHS160" s="168"/>
      <c r="NHT160" s="168"/>
      <c r="NHU160" s="168"/>
      <c r="NHV160" s="168"/>
      <c r="NHW160" s="168"/>
      <c r="NHX160" s="168"/>
      <c r="NHY160" s="168"/>
      <c r="NHZ160" s="168"/>
      <c r="NIA160" s="168"/>
      <c r="NIB160" s="168"/>
      <c r="NIC160" s="168"/>
      <c r="NID160" s="168"/>
      <c r="NIE160" s="168"/>
      <c r="NIF160" s="168"/>
      <c r="NIG160" s="168"/>
      <c r="NIH160" s="168"/>
      <c r="NII160" s="168"/>
      <c r="NIJ160" s="168"/>
      <c r="NIK160" s="168"/>
      <c r="NIL160" s="168"/>
      <c r="NIM160" s="168"/>
      <c r="NIN160" s="168"/>
      <c r="NIO160" s="168"/>
      <c r="NIP160" s="168"/>
      <c r="NIQ160" s="168"/>
      <c r="NIR160" s="168"/>
      <c r="NIS160" s="168"/>
      <c r="NIT160" s="168"/>
      <c r="NIU160" s="168"/>
      <c r="NIV160" s="168"/>
      <c r="NIW160" s="168"/>
      <c r="NIX160" s="168"/>
      <c r="NIY160" s="168"/>
      <c r="NIZ160" s="168"/>
      <c r="NJA160" s="168"/>
      <c r="NJB160" s="168"/>
      <c r="NJC160" s="168"/>
      <c r="NJD160" s="168"/>
      <c r="NJE160" s="168"/>
      <c r="NJF160" s="168"/>
      <c r="NJG160" s="168"/>
      <c r="NJH160" s="168"/>
      <c r="NJI160" s="168"/>
      <c r="NJJ160" s="168"/>
      <c r="NJK160" s="168"/>
      <c r="NJL160" s="168"/>
      <c r="NJM160" s="168"/>
      <c r="NJN160" s="168"/>
      <c r="NJO160" s="168"/>
      <c r="NJP160" s="168"/>
      <c r="NJQ160" s="168"/>
      <c r="NJR160" s="168"/>
      <c r="NJS160" s="168"/>
      <c r="NJT160" s="168"/>
      <c r="NJU160" s="168"/>
      <c r="NJV160" s="168"/>
      <c r="NJW160" s="168"/>
      <c r="NJX160" s="168"/>
      <c r="NJY160" s="168"/>
      <c r="NJZ160" s="168"/>
      <c r="NKA160" s="168"/>
      <c r="NKB160" s="168"/>
      <c r="NKC160" s="168"/>
      <c r="NKD160" s="168"/>
      <c r="NKE160" s="168"/>
      <c r="NKF160" s="168"/>
      <c r="NKG160" s="168"/>
      <c r="NKH160" s="168"/>
      <c r="NKI160" s="168"/>
      <c r="NKJ160" s="168"/>
      <c r="NKK160" s="168"/>
      <c r="NKL160" s="168"/>
      <c r="NKM160" s="168"/>
      <c r="NKN160" s="168"/>
      <c r="NKO160" s="168"/>
      <c r="NKP160" s="168"/>
      <c r="NKQ160" s="168"/>
      <c r="NKR160" s="168"/>
      <c r="NKS160" s="168"/>
      <c r="NKT160" s="168"/>
      <c r="NKU160" s="168"/>
      <c r="NKV160" s="168"/>
      <c r="NKW160" s="168"/>
      <c r="NKX160" s="168"/>
      <c r="NKY160" s="168"/>
      <c r="NKZ160" s="168"/>
      <c r="NLA160" s="168"/>
      <c r="NLB160" s="168"/>
      <c r="NLC160" s="168"/>
      <c r="NLD160" s="168"/>
      <c r="NLE160" s="168"/>
      <c r="NLF160" s="168"/>
      <c r="NLG160" s="168"/>
      <c r="NLH160" s="168"/>
      <c r="NLI160" s="168"/>
      <c r="NLJ160" s="168"/>
      <c r="NLK160" s="168"/>
      <c r="NLL160" s="168"/>
      <c r="NLM160" s="168"/>
      <c r="NLN160" s="168"/>
      <c r="NLO160" s="168"/>
      <c r="NLP160" s="168"/>
      <c r="NLQ160" s="168"/>
      <c r="NLR160" s="168"/>
      <c r="NLS160" s="168"/>
      <c r="NLT160" s="168"/>
      <c r="NLU160" s="168"/>
      <c r="NLV160" s="168"/>
      <c r="NLW160" s="168"/>
      <c r="NLX160" s="168"/>
      <c r="NLY160" s="168"/>
      <c r="NLZ160" s="168"/>
      <c r="NMA160" s="168"/>
      <c r="NMB160" s="168"/>
      <c r="NMC160" s="168"/>
      <c r="NMD160" s="168"/>
      <c r="NME160" s="168"/>
      <c r="NMF160" s="168"/>
      <c r="NMG160" s="168"/>
      <c r="NMH160" s="168"/>
      <c r="NMI160" s="168"/>
      <c r="NMJ160" s="168"/>
      <c r="NMK160" s="168"/>
      <c r="NML160" s="168"/>
      <c r="NMM160" s="168"/>
      <c r="NMN160" s="168"/>
      <c r="NMO160" s="168"/>
      <c r="NMP160" s="168"/>
      <c r="NMQ160" s="168"/>
      <c r="NMR160" s="168"/>
      <c r="NMS160" s="168"/>
      <c r="NMT160" s="168"/>
      <c r="NMU160" s="168"/>
      <c r="NMV160" s="168"/>
      <c r="NMW160" s="168"/>
      <c r="NMX160" s="168"/>
      <c r="NMY160" s="168"/>
      <c r="NMZ160" s="168"/>
      <c r="NNA160" s="168"/>
      <c r="NNB160" s="168"/>
      <c r="NNC160" s="168"/>
      <c r="NND160" s="168"/>
      <c r="NNE160" s="168"/>
      <c r="NNF160" s="168"/>
      <c r="NNG160" s="168"/>
      <c r="NNH160" s="168"/>
      <c r="NNI160" s="168"/>
      <c r="NNJ160" s="168"/>
      <c r="NNK160" s="168"/>
      <c r="NNL160" s="168"/>
      <c r="NNM160" s="168"/>
      <c r="NNN160" s="168"/>
      <c r="NNO160" s="168"/>
      <c r="NNP160" s="168"/>
      <c r="NNQ160" s="168"/>
      <c r="NNR160" s="168"/>
      <c r="NNS160" s="168"/>
      <c r="NNT160" s="168"/>
      <c r="NNU160" s="168"/>
      <c r="NNV160" s="168"/>
      <c r="NNW160" s="168"/>
      <c r="NNX160" s="168"/>
      <c r="NNY160" s="168"/>
      <c r="NNZ160" s="168"/>
      <c r="NOA160" s="168"/>
      <c r="NOB160" s="168"/>
      <c r="NOC160" s="168"/>
      <c r="NOD160" s="168"/>
      <c r="NOE160" s="168"/>
      <c r="NOF160" s="168"/>
      <c r="NOG160" s="168"/>
      <c r="NOH160" s="168"/>
      <c r="NOI160" s="168"/>
      <c r="NOJ160" s="168"/>
      <c r="NOK160" s="168"/>
      <c r="NOL160" s="168"/>
      <c r="NOM160" s="168"/>
      <c r="NON160" s="168"/>
      <c r="NOO160" s="168"/>
      <c r="NOP160" s="168"/>
      <c r="NOQ160" s="168"/>
      <c r="NOR160" s="168"/>
      <c r="NOS160" s="168"/>
      <c r="NOT160" s="168"/>
      <c r="NOU160" s="168"/>
      <c r="NOV160" s="168"/>
      <c r="NOW160" s="168"/>
      <c r="NOX160" s="168"/>
      <c r="NOY160" s="168"/>
      <c r="NOZ160" s="168"/>
      <c r="NPA160" s="168"/>
      <c r="NPB160" s="168"/>
      <c r="NPC160" s="168"/>
      <c r="NPD160" s="168"/>
      <c r="NPE160" s="168"/>
      <c r="NPF160" s="168"/>
      <c r="NPG160" s="168"/>
      <c r="NPH160" s="168"/>
      <c r="NPI160" s="168"/>
      <c r="NPJ160" s="168"/>
      <c r="NPK160" s="168"/>
      <c r="NPL160" s="168"/>
      <c r="NPM160" s="168"/>
      <c r="NPN160" s="168"/>
      <c r="NPO160" s="168"/>
      <c r="NPP160" s="168"/>
      <c r="NPQ160" s="168"/>
      <c r="NPR160" s="168"/>
      <c r="NPS160" s="168"/>
      <c r="NPT160" s="168"/>
      <c r="NPU160" s="168"/>
      <c r="NPV160" s="168"/>
      <c r="NPW160" s="168"/>
      <c r="NPX160" s="168"/>
      <c r="NPY160" s="168"/>
      <c r="NPZ160" s="168"/>
      <c r="NQA160" s="168"/>
      <c r="NQB160" s="168"/>
      <c r="NQC160" s="168"/>
      <c r="NQD160" s="168"/>
      <c r="NQE160" s="168"/>
      <c r="NQF160" s="168"/>
      <c r="NQG160" s="168"/>
      <c r="NQH160" s="168"/>
      <c r="NQI160" s="168"/>
      <c r="NQJ160" s="168"/>
      <c r="NQK160" s="168"/>
      <c r="NQL160" s="168"/>
      <c r="NQM160" s="168"/>
      <c r="NQN160" s="168"/>
      <c r="NQO160" s="168"/>
      <c r="NQP160" s="168"/>
      <c r="NQQ160" s="168"/>
      <c r="NQR160" s="168"/>
      <c r="NQS160" s="168"/>
      <c r="NQT160" s="168"/>
      <c r="NQU160" s="168"/>
      <c r="NQV160" s="168"/>
      <c r="NQW160" s="168"/>
      <c r="NQX160" s="168"/>
      <c r="NQY160" s="168"/>
      <c r="NQZ160" s="168"/>
      <c r="NRA160" s="168"/>
      <c r="NRB160" s="168"/>
      <c r="NRC160" s="168"/>
      <c r="NRD160" s="168"/>
      <c r="NRE160" s="168"/>
      <c r="NRF160" s="168"/>
      <c r="NRG160" s="168"/>
      <c r="NRH160" s="168"/>
      <c r="NRI160" s="168"/>
      <c r="NRJ160" s="168"/>
      <c r="NRK160" s="168"/>
      <c r="NRL160" s="168"/>
      <c r="NRM160" s="168"/>
      <c r="NRN160" s="168"/>
      <c r="NRO160" s="168"/>
      <c r="NRP160" s="168"/>
      <c r="NRQ160" s="168"/>
      <c r="NRR160" s="168"/>
      <c r="NRS160" s="168"/>
      <c r="NRT160" s="168"/>
      <c r="NRU160" s="168"/>
      <c r="NRV160" s="168"/>
      <c r="NRW160" s="168"/>
      <c r="NRX160" s="168"/>
      <c r="NRY160" s="168"/>
      <c r="NRZ160" s="168"/>
      <c r="NSA160" s="168"/>
      <c r="NSB160" s="168"/>
      <c r="NSC160" s="168"/>
      <c r="NSD160" s="168"/>
      <c r="NSE160" s="168"/>
      <c r="NSF160" s="168"/>
      <c r="NSG160" s="168"/>
      <c r="NSH160" s="168"/>
      <c r="NSI160" s="168"/>
      <c r="NSJ160" s="168"/>
      <c r="NSK160" s="168"/>
      <c r="NSL160" s="168"/>
      <c r="NSM160" s="168"/>
      <c r="NSN160" s="168"/>
      <c r="NSO160" s="168"/>
      <c r="NSP160" s="168"/>
      <c r="NSQ160" s="168"/>
      <c r="NSR160" s="168"/>
      <c r="NSS160" s="168"/>
      <c r="NST160" s="168"/>
      <c r="NSU160" s="168"/>
      <c r="NSV160" s="168"/>
      <c r="NSW160" s="168"/>
      <c r="NSX160" s="168"/>
      <c r="NSY160" s="168"/>
      <c r="NSZ160" s="168"/>
      <c r="NTA160" s="168"/>
      <c r="NTB160" s="168"/>
      <c r="NTC160" s="168"/>
      <c r="NTD160" s="168"/>
      <c r="NTE160" s="168"/>
      <c r="NTF160" s="168"/>
      <c r="NTG160" s="168"/>
      <c r="NTH160" s="168"/>
      <c r="NTI160" s="168"/>
      <c r="NTJ160" s="168"/>
      <c r="NTK160" s="168"/>
      <c r="NTL160" s="168"/>
      <c r="NTM160" s="168"/>
      <c r="NTN160" s="168"/>
      <c r="NTO160" s="168"/>
      <c r="NTP160" s="168"/>
      <c r="NTQ160" s="168"/>
      <c r="NTR160" s="168"/>
      <c r="NTS160" s="168"/>
      <c r="NTT160" s="168"/>
      <c r="NTU160" s="168"/>
      <c r="NTV160" s="168"/>
      <c r="NTW160" s="168"/>
      <c r="NTX160" s="168"/>
      <c r="NTY160" s="168"/>
      <c r="NTZ160" s="168"/>
      <c r="NUA160" s="168"/>
      <c r="NUB160" s="168"/>
      <c r="NUC160" s="168"/>
      <c r="NUD160" s="168"/>
      <c r="NUE160" s="168"/>
      <c r="NUF160" s="168"/>
      <c r="NUG160" s="168"/>
      <c r="NUH160" s="168"/>
      <c r="NUI160" s="168"/>
      <c r="NUJ160" s="168"/>
      <c r="NUK160" s="168"/>
      <c r="NUL160" s="168"/>
      <c r="NUM160" s="168"/>
      <c r="NUN160" s="168"/>
      <c r="NUO160" s="168"/>
      <c r="NUP160" s="168"/>
      <c r="NUQ160" s="168"/>
      <c r="NUR160" s="168"/>
      <c r="NUS160" s="168"/>
      <c r="NUT160" s="168"/>
      <c r="NUU160" s="168"/>
      <c r="NUV160" s="168"/>
      <c r="NUW160" s="168"/>
      <c r="NUX160" s="168"/>
      <c r="NUY160" s="168"/>
      <c r="NUZ160" s="168"/>
      <c r="NVA160" s="168"/>
      <c r="NVB160" s="168"/>
      <c r="NVC160" s="168"/>
      <c r="NVD160" s="168"/>
      <c r="NVE160" s="168"/>
      <c r="NVF160" s="168"/>
      <c r="NVG160" s="168"/>
      <c r="NVH160" s="168"/>
      <c r="NVI160" s="168"/>
      <c r="NVJ160" s="168"/>
      <c r="NVK160" s="168"/>
      <c r="NVL160" s="168"/>
      <c r="NVM160" s="168"/>
      <c r="NVN160" s="168"/>
      <c r="NVO160" s="168"/>
      <c r="NVP160" s="168"/>
      <c r="NVQ160" s="168"/>
      <c r="NVR160" s="168"/>
      <c r="NVS160" s="168"/>
      <c r="NVT160" s="168"/>
      <c r="NVU160" s="168"/>
      <c r="NVV160" s="168"/>
      <c r="NVW160" s="168"/>
      <c r="NVX160" s="168"/>
      <c r="NVY160" s="168"/>
      <c r="NVZ160" s="168"/>
      <c r="NWA160" s="168"/>
      <c r="NWB160" s="168"/>
      <c r="NWC160" s="168"/>
      <c r="NWD160" s="168"/>
      <c r="NWE160" s="168"/>
      <c r="NWF160" s="168"/>
      <c r="NWG160" s="168"/>
      <c r="NWH160" s="168"/>
      <c r="NWI160" s="168"/>
      <c r="NWJ160" s="168"/>
      <c r="NWK160" s="168"/>
      <c r="NWL160" s="168"/>
      <c r="NWM160" s="168"/>
      <c r="NWN160" s="168"/>
      <c r="NWO160" s="168"/>
      <c r="NWP160" s="168"/>
      <c r="NWQ160" s="168"/>
      <c r="NWR160" s="168"/>
      <c r="NWS160" s="168"/>
      <c r="NWT160" s="168"/>
      <c r="NWU160" s="168"/>
      <c r="NWV160" s="168"/>
      <c r="NWW160" s="168"/>
      <c r="NWX160" s="168"/>
      <c r="NWY160" s="168"/>
      <c r="NWZ160" s="168"/>
      <c r="NXA160" s="168"/>
      <c r="NXB160" s="168"/>
      <c r="NXC160" s="168"/>
      <c r="NXD160" s="168"/>
      <c r="NXE160" s="168"/>
      <c r="NXF160" s="168"/>
      <c r="NXG160" s="168"/>
      <c r="NXH160" s="168"/>
      <c r="NXI160" s="168"/>
      <c r="NXJ160" s="168"/>
      <c r="NXK160" s="168"/>
      <c r="NXL160" s="168"/>
      <c r="NXM160" s="168"/>
      <c r="NXN160" s="168"/>
      <c r="NXO160" s="168"/>
      <c r="NXP160" s="168"/>
      <c r="NXQ160" s="168"/>
      <c r="NXR160" s="168"/>
      <c r="NXS160" s="168"/>
      <c r="NXT160" s="168"/>
      <c r="NXU160" s="168"/>
      <c r="NXV160" s="168"/>
      <c r="NXW160" s="168"/>
      <c r="NXX160" s="168"/>
      <c r="NXY160" s="168"/>
      <c r="NXZ160" s="168"/>
      <c r="NYA160" s="168"/>
      <c r="NYB160" s="168"/>
      <c r="NYC160" s="168"/>
      <c r="NYD160" s="168"/>
      <c r="NYE160" s="168"/>
      <c r="NYF160" s="168"/>
      <c r="NYG160" s="168"/>
      <c r="NYH160" s="168"/>
      <c r="NYI160" s="168"/>
      <c r="NYJ160" s="168"/>
      <c r="NYK160" s="168"/>
      <c r="NYL160" s="168"/>
      <c r="NYM160" s="168"/>
      <c r="NYN160" s="168"/>
      <c r="NYO160" s="168"/>
      <c r="NYP160" s="168"/>
      <c r="NYQ160" s="168"/>
      <c r="NYR160" s="168"/>
      <c r="NYS160" s="168"/>
      <c r="NYT160" s="168"/>
      <c r="NYU160" s="168"/>
      <c r="NYV160" s="168"/>
      <c r="NYW160" s="168"/>
      <c r="NYX160" s="168"/>
      <c r="NYY160" s="168"/>
      <c r="NYZ160" s="168"/>
      <c r="NZA160" s="168"/>
      <c r="NZB160" s="168"/>
      <c r="NZC160" s="168"/>
      <c r="NZD160" s="168"/>
      <c r="NZE160" s="168"/>
      <c r="NZF160" s="168"/>
      <c r="NZG160" s="168"/>
      <c r="NZH160" s="168"/>
      <c r="NZI160" s="168"/>
      <c r="NZJ160" s="168"/>
      <c r="NZK160" s="168"/>
      <c r="NZL160" s="168"/>
      <c r="NZM160" s="168"/>
      <c r="NZN160" s="168"/>
      <c r="NZO160" s="168"/>
      <c r="NZP160" s="168"/>
      <c r="NZQ160" s="168"/>
      <c r="NZR160" s="168"/>
      <c r="NZS160" s="168"/>
      <c r="NZT160" s="168"/>
      <c r="NZU160" s="168"/>
      <c r="NZV160" s="168"/>
      <c r="NZW160" s="168"/>
      <c r="NZX160" s="168"/>
      <c r="NZY160" s="168"/>
      <c r="NZZ160" s="168"/>
      <c r="OAA160" s="168"/>
      <c r="OAB160" s="168"/>
      <c r="OAC160" s="168"/>
      <c r="OAD160" s="168"/>
      <c r="OAE160" s="168"/>
      <c r="OAF160" s="168"/>
      <c r="OAG160" s="168"/>
      <c r="OAH160" s="168"/>
      <c r="OAI160" s="168"/>
      <c r="OAJ160" s="168"/>
      <c r="OAK160" s="168"/>
      <c r="OAL160" s="168"/>
      <c r="OAM160" s="168"/>
      <c r="OAN160" s="168"/>
      <c r="OAO160" s="168"/>
      <c r="OAP160" s="168"/>
      <c r="OAQ160" s="168"/>
      <c r="OAR160" s="168"/>
      <c r="OAS160" s="168"/>
      <c r="OAT160" s="168"/>
      <c r="OAU160" s="168"/>
      <c r="OAV160" s="168"/>
      <c r="OAW160" s="168"/>
      <c r="OAX160" s="168"/>
      <c r="OAY160" s="168"/>
      <c r="OAZ160" s="168"/>
      <c r="OBA160" s="168"/>
      <c r="OBB160" s="168"/>
      <c r="OBC160" s="168"/>
      <c r="OBD160" s="168"/>
      <c r="OBE160" s="168"/>
      <c r="OBF160" s="168"/>
      <c r="OBG160" s="168"/>
      <c r="OBH160" s="168"/>
      <c r="OBI160" s="168"/>
      <c r="OBJ160" s="168"/>
      <c r="OBK160" s="168"/>
      <c r="OBL160" s="168"/>
      <c r="OBM160" s="168"/>
      <c r="OBN160" s="168"/>
      <c r="OBO160" s="168"/>
      <c r="OBP160" s="168"/>
      <c r="OBQ160" s="168"/>
      <c r="OBR160" s="168"/>
      <c r="OBS160" s="168"/>
      <c r="OBT160" s="168"/>
      <c r="OBU160" s="168"/>
      <c r="OBV160" s="168"/>
      <c r="OBW160" s="168"/>
      <c r="OBX160" s="168"/>
      <c r="OBY160" s="168"/>
      <c r="OBZ160" s="168"/>
      <c r="OCA160" s="168"/>
      <c r="OCB160" s="168"/>
      <c r="OCC160" s="168"/>
      <c r="OCD160" s="168"/>
      <c r="OCE160" s="168"/>
      <c r="OCF160" s="168"/>
      <c r="OCG160" s="168"/>
      <c r="OCH160" s="168"/>
      <c r="OCI160" s="168"/>
      <c r="OCJ160" s="168"/>
      <c r="OCK160" s="168"/>
      <c r="OCL160" s="168"/>
      <c r="OCM160" s="168"/>
      <c r="OCN160" s="168"/>
      <c r="OCO160" s="168"/>
      <c r="OCP160" s="168"/>
      <c r="OCQ160" s="168"/>
      <c r="OCR160" s="168"/>
      <c r="OCS160" s="168"/>
      <c r="OCT160" s="168"/>
      <c r="OCU160" s="168"/>
      <c r="OCV160" s="168"/>
      <c r="OCW160" s="168"/>
      <c r="OCX160" s="168"/>
      <c r="OCY160" s="168"/>
      <c r="OCZ160" s="168"/>
      <c r="ODA160" s="168"/>
      <c r="ODB160" s="168"/>
      <c r="ODC160" s="168"/>
      <c r="ODD160" s="168"/>
      <c r="ODE160" s="168"/>
      <c r="ODF160" s="168"/>
      <c r="ODG160" s="168"/>
      <c r="ODH160" s="168"/>
      <c r="ODI160" s="168"/>
      <c r="ODJ160" s="168"/>
      <c r="ODK160" s="168"/>
      <c r="ODL160" s="168"/>
      <c r="ODM160" s="168"/>
      <c r="ODN160" s="168"/>
      <c r="ODO160" s="168"/>
      <c r="ODP160" s="168"/>
      <c r="ODQ160" s="168"/>
      <c r="ODR160" s="168"/>
      <c r="ODS160" s="168"/>
      <c r="ODT160" s="168"/>
      <c r="ODU160" s="168"/>
      <c r="ODV160" s="168"/>
      <c r="ODW160" s="168"/>
      <c r="ODX160" s="168"/>
      <c r="ODY160" s="168"/>
      <c r="ODZ160" s="168"/>
      <c r="OEA160" s="168"/>
      <c r="OEB160" s="168"/>
      <c r="OEC160" s="168"/>
      <c r="OED160" s="168"/>
      <c r="OEE160" s="168"/>
      <c r="OEF160" s="168"/>
      <c r="OEG160" s="168"/>
      <c r="OEH160" s="168"/>
      <c r="OEI160" s="168"/>
      <c r="OEJ160" s="168"/>
      <c r="OEK160" s="168"/>
      <c r="OEL160" s="168"/>
      <c r="OEM160" s="168"/>
      <c r="OEN160" s="168"/>
      <c r="OEO160" s="168"/>
      <c r="OEP160" s="168"/>
      <c r="OEQ160" s="168"/>
      <c r="OER160" s="168"/>
      <c r="OES160" s="168"/>
      <c r="OET160" s="168"/>
      <c r="OEU160" s="168"/>
      <c r="OEV160" s="168"/>
      <c r="OEW160" s="168"/>
      <c r="OEX160" s="168"/>
      <c r="OEY160" s="168"/>
      <c r="OEZ160" s="168"/>
      <c r="OFA160" s="168"/>
      <c r="OFB160" s="168"/>
      <c r="OFC160" s="168"/>
      <c r="OFD160" s="168"/>
      <c r="OFE160" s="168"/>
      <c r="OFF160" s="168"/>
      <c r="OFG160" s="168"/>
      <c r="OFH160" s="168"/>
      <c r="OFI160" s="168"/>
      <c r="OFJ160" s="168"/>
      <c r="OFK160" s="168"/>
      <c r="OFL160" s="168"/>
      <c r="OFM160" s="168"/>
      <c r="OFN160" s="168"/>
      <c r="OFO160" s="168"/>
      <c r="OFP160" s="168"/>
      <c r="OFQ160" s="168"/>
      <c r="OFR160" s="168"/>
      <c r="OFS160" s="168"/>
      <c r="OFT160" s="168"/>
      <c r="OFU160" s="168"/>
      <c r="OFV160" s="168"/>
      <c r="OFW160" s="168"/>
      <c r="OFX160" s="168"/>
      <c r="OFY160" s="168"/>
      <c r="OFZ160" s="168"/>
      <c r="OGA160" s="168"/>
      <c r="OGB160" s="168"/>
      <c r="OGC160" s="168"/>
      <c r="OGD160" s="168"/>
      <c r="OGE160" s="168"/>
      <c r="OGF160" s="168"/>
      <c r="OGG160" s="168"/>
      <c r="OGH160" s="168"/>
      <c r="OGI160" s="168"/>
      <c r="OGJ160" s="168"/>
      <c r="OGK160" s="168"/>
      <c r="OGL160" s="168"/>
      <c r="OGM160" s="168"/>
      <c r="OGN160" s="168"/>
      <c r="OGO160" s="168"/>
      <c r="OGP160" s="168"/>
      <c r="OGQ160" s="168"/>
      <c r="OGR160" s="168"/>
      <c r="OGS160" s="168"/>
      <c r="OGT160" s="168"/>
      <c r="OGU160" s="168"/>
      <c r="OGV160" s="168"/>
      <c r="OGW160" s="168"/>
      <c r="OGX160" s="168"/>
      <c r="OGY160" s="168"/>
      <c r="OGZ160" s="168"/>
      <c r="OHA160" s="168"/>
      <c r="OHB160" s="168"/>
      <c r="OHC160" s="168"/>
      <c r="OHD160" s="168"/>
      <c r="OHE160" s="168"/>
      <c r="OHF160" s="168"/>
      <c r="OHG160" s="168"/>
      <c r="OHH160" s="168"/>
      <c r="OHI160" s="168"/>
      <c r="OHJ160" s="168"/>
      <c r="OHK160" s="168"/>
      <c r="OHL160" s="168"/>
      <c r="OHM160" s="168"/>
      <c r="OHN160" s="168"/>
      <c r="OHO160" s="168"/>
      <c r="OHP160" s="168"/>
      <c r="OHQ160" s="168"/>
      <c r="OHR160" s="168"/>
      <c r="OHS160" s="168"/>
      <c r="OHT160" s="168"/>
      <c r="OHU160" s="168"/>
      <c r="OHV160" s="168"/>
      <c r="OHW160" s="168"/>
      <c r="OHX160" s="168"/>
      <c r="OHY160" s="168"/>
      <c r="OHZ160" s="168"/>
      <c r="OIA160" s="168"/>
      <c r="OIB160" s="168"/>
      <c r="OIC160" s="168"/>
      <c r="OID160" s="168"/>
      <c r="OIE160" s="168"/>
      <c r="OIF160" s="168"/>
      <c r="OIG160" s="168"/>
      <c r="OIH160" s="168"/>
      <c r="OII160" s="168"/>
      <c r="OIJ160" s="168"/>
      <c r="OIK160" s="168"/>
      <c r="OIL160" s="168"/>
      <c r="OIM160" s="168"/>
      <c r="OIN160" s="168"/>
      <c r="OIO160" s="168"/>
      <c r="OIP160" s="168"/>
      <c r="OIQ160" s="168"/>
      <c r="OIR160" s="168"/>
      <c r="OIS160" s="168"/>
      <c r="OIT160" s="168"/>
      <c r="OIU160" s="168"/>
      <c r="OIV160" s="168"/>
      <c r="OIW160" s="168"/>
      <c r="OIX160" s="168"/>
      <c r="OIY160" s="168"/>
      <c r="OIZ160" s="168"/>
      <c r="OJA160" s="168"/>
      <c r="OJB160" s="168"/>
      <c r="OJC160" s="168"/>
      <c r="OJD160" s="168"/>
      <c r="OJE160" s="168"/>
      <c r="OJF160" s="168"/>
      <c r="OJG160" s="168"/>
      <c r="OJH160" s="168"/>
      <c r="OJI160" s="168"/>
      <c r="OJJ160" s="168"/>
      <c r="OJK160" s="168"/>
      <c r="OJL160" s="168"/>
      <c r="OJM160" s="168"/>
      <c r="OJN160" s="168"/>
      <c r="OJO160" s="168"/>
      <c r="OJP160" s="168"/>
      <c r="OJQ160" s="168"/>
      <c r="OJR160" s="168"/>
      <c r="OJS160" s="168"/>
      <c r="OJT160" s="168"/>
      <c r="OJU160" s="168"/>
      <c r="OJV160" s="168"/>
      <c r="OJW160" s="168"/>
      <c r="OJX160" s="168"/>
      <c r="OJY160" s="168"/>
      <c r="OJZ160" s="168"/>
      <c r="OKA160" s="168"/>
      <c r="OKB160" s="168"/>
      <c r="OKC160" s="168"/>
      <c r="OKD160" s="168"/>
      <c r="OKE160" s="168"/>
      <c r="OKF160" s="168"/>
      <c r="OKG160" s="168"/>
      <c r="OKH160" s="168"/>
      <c r="OKI160" s="168"/>
      <c r="OKJ160" s="168"/>
      <c r="OKK160" s="168"/>
      <c r="OKL160" s="168"/>
      <c r="OKM160" s="168"/>
      <c r="OKN160" s="168"/>
      <c r="OKO160" s="168"/>
      <c r="OKP160" s="168"/>
      <c r="OKQ160" s="168"/>
      <c r="OKR160" s="168"/>
      <c r="OKS160" s="168"/>
      <c r="OKT160" s="168"/>
      <c r="OKU160" s="168"/>
      <c r="OKV160" s="168"/>
      <c r="OKW160" s="168"/>
      <c r="OKX160" s="168"/>
      <c r="OKY160" s="168"/>
      <c r="OKZ160" s="168"/>
      <c r="OLA160" s="168"/>
      <c r="OLB160" s="168"/>
      <c r="OLC160" s="168"/>
      <c r="OLD160" s="168"/>
      <c r="OLE160" s="168"/>
      <c r="OLF160" s="168"/>
      <c r="OLG160" s="168"/>
      <c r="OLH160" s="168"/>
      <c r="OLI160" s="168"/>
      <c r="OLJ160" s="168"/>
      <c r="OLK160" s="168"/>
      <c r="OLL160" s="168"/>
      <c r="OLM160" s="168"/>
      <c r="OLN160" s="168"/>
      <c r="OLO160" s="168"/>
      <c r="OLP160" s="168"/>
      <c r="OLQ160" s="168"/>
      <c r="OLR160" s="168"/>
      <c r="OLS160" s="168"/>
      <c r="OLT160" s="168"/>
      <c r="OLU160" s="168"/>
      <c r="OLV160" s="168"/>
      <c r="OLW160" s="168"/>
      <c r="OLX160" s="168"/>
      <c r="OLY160" s="168"/>
      <c r="OLZ160" s="168"/>
      <c r="OMA160" s="168"/>
      <c r="OMB160" s="168"/>
      <c r="OMC160" s="168"/>
      <c r="OMD160" s="168"/>
      <c r="OME160" s="168"/>
      <c r="OMF160" s="168"/>
      <c r="OMG160" s="168"/>
      <c r="OMH160" s="168"/>
      <c r="OMI160" s="168"/>
      <c r="OMJ160" s="168"/>
      <c r="OMK160" s="168"/>
      <c r="OML160" s="168"/>
      <c r="OMM160" s="168"/>
      <c r="OMN160" s="168"/>
      <c r="OMO160" s="168"/>
      <c r="OMP160" s="168"/>
      <c r="OMQ160" s="168"/>
      <c r="OMR160" s="168"/>
      <c r="OMS160" s="168"/>
      <c r="OMT160" s="168"/>
      <c r="OMU160" s="168"/>
      <c r="OMV160" s="168"/>
      <c r="OMW160" s="168"/>
      <c r="OMX160" s="168"/>
      <c r="OMY160" s="168"/>
      <c r="OMZ160" s="168"/>
      <c r="ONA160" s="168"/>
      <c r="ONB160" s="168"/>
      <c r="ONC160" s="168"/>
      <c r="OND160" s="168"/>
      <c r="ONE160" s="168"/>
      <c r="ONF160" s="168"/>
      <c r="ONG160" s="168"/>
      <c r="ONH160" s="168"/>
      <c r="ONI160" s="168"/>
      <c r="ONJ160" s="168"/>
      <c r="ONK160" s="168"/>
      <c r="ONL160" s="168"/>
      <c r="ONM160" s="168"/>
      <c r="ONN160" s="168"/>
      <c r="ONO160" s="168"/>
      <c r="ONP160" s="168"/>
      <c r="ONQ160" s="168"/>
      <c r="ONR160" s="168"/>
      <c r="ONS160" s="168"/>
      <c r="ONT160" s="168"/>
      <c r="ONU160" s="168"/>
      <c r="ONV160" s="168"/>
      <c r="ONW160" s="168"/>
      <c r="ONX160" s="168"/>
      <c r="ONY160" s="168"/>
      <c r="ONZ160" s="168"/>
      <c r="OOA160" s="168"/>
      <c r="OOB160" s="168"/>
      <c r="OOC160" s="168"/>
      <c r="OOD160" s="168"/>
      <c r="OOE160" s="168"/>
      <c r="OOF160" s="168"/>
      <c r="OOG160" s="168"/>
      <c r="OOH160" s="168"/>
      <c r="OOI160" s="168"/>
      <c r="OOJ160" s="168"/>
      <c r="OOK160" s="168"/>
      <c r="OOL160" s="168"/>
      <c r="OOM160" s="168"/>
      <c r="OON160" s="168"/>
      <c r="OOO160" s="168"/>
      <c r="OOP160" s="168"/>
      <c r="OOQ160" s="168"/>
      <c r="OOR160" s="168"/>
      <c r="OOS160" s="168"/>
      <c r="OOT160" s="168"/>
      <c r="OOU160" s="168"/>
      <c r="OOV160" s="168"/>
      <c r="OOW160" s="168"/>
      <c r="OOX160" s="168"/>
      <c r="OOY160" s="168"/>
      <c r="OOZ160" s="168"/>
      <c r="OPA160" s="168"/>
      <c r="OPB160" s="168"/>
      <c r="OPC160" s="168"/>
      <c r="OPD160" s="168"/>
      <c r="OPE160" s="168"/>
      <c r="OPF160" s="168"/>
      <c r="OPG160" s="168"/>
      <c r="OPH160" s="168"/>
      <c r="OPI160" s="168"/>
      <c r="OPJ160" s="168"/>
      <c r="OPK160" s="168"/>
      <c r="OPL160" s="168"/>
      <c r="OPM160" s="168"/>
      <c r="OPN160" s="168"/>
      <c r="OPO160" s="168"/>
      <c r="OPP160" s="168"/>
      <c r="OPQ160" s="168"/>
      <c r="OPR160" s="168"/>
      <c r="OPS160" s="168"/>
      <c r="OPT160" s="168"/>
      <c r="OPU160" s="168"/>
      <c r="OPV160" s="168"/>
      <c r="OPW160" s="168"/>
      <c r="OPX160" s="168"/>
      <c r="OPY160" s="168"/>
      <c r="OPZ160" s="168"/>
      <c r="OQA160" s="168"/>
      <c r="OQB160" s="168"/>
      <c r="OQC160" s="168"/>
      <c r="OQD160" s="168"/>
      <c r="OQE160" s="168"/>
      <c r="OQF160" s="168"/>
      <c r="OQG160" s="168"/>
      <c r="OQH160" s="168"/>
      <c r="OQI160" s="168"/>
      <c r="OQJ160" s="168"/>
      <c r="OQK160" s="168"/>
      <c r="OQL160" s="168"/>
      <c r="OQM160" s="168"/>
      <c r="OQN160" s="168"/>
      <c r="OQO160" s="168"/>
      <c r="OQP160" s="168"/>
      <c r="OQQ160" s="168"/>
      <c r="OQR160" s="168"/>
      <c r="OQS160" s="168"/>
      <c r="OQT160" s="168"/>
      <c r="OQU160" s="168"/>
      <c r="OQV160" s="168"/>
      <c r="OQW160" s="168"/>
      <c r="OQX160" s="168"/>
      <c r="OQY160" s="168"/>
      <c r="OQZ160" s="168"/>
      <c r="ORA160" s="168"/>
      <c r="ORB160" s="168"/>
      <c r="ORC160" s="168"/>
      <c r="ORD160" s="168"/>
      <c r="ORE160" s="168"/>
      <c r="ORF160" s="168"/>
      <c r="ORG160" s="168"/>
      <c r="ORH160" s="168"/>
      <c r="ORI160" s="168"/>
      <c r="ORJ160" s="168"/>
      <c r="ORK160" s="168"/>
      <c r="ORL160" s="168"/>
      <c r="ORM160" s="168"/>
      <c r="ORN160" s="168"/>
      <c r="ORO160" s="168"/>
      <c r="ORP160" s="168"/>
      <c r="ORQ160" s="168"/>
      <c r="ORR160" s="168"/>
      <c r="ORS160" s="168"/>
      <c r="ORT160" s="168"/>
      <c r="ORU160" s="168"/>
      <c r="ORV160" s="168"/>
      <c r="ORW160" s="168"/>
      <c r="ORX160" s="168"/>
      <c r="ORY160" s="168"/>
      <c r="ORZ160" s="168"/>
      <c r="OSA160" s="168"/>
      <c r="OSB160" s="168"/>
      <c r="OSC160" s="168"/>
      <c r="OSD160" s="168"/>
      <c r="OSE160" s="168"/>
      <c r="OSF160" s="168"/>
      <c r="OSG160" s="168"/>
      <c r="OSH160" s="168"/>
      <c r="OSI160" s="168"/>
      <c r="OSJ160" s="168"/>
      <c r="OSK160" s="168"/>
      <c r="OSL160" s="168"/>
      <c r="OSM160" s="168"/>
      <c r="OSN160" s="168"/>
      <c r="OSO160" s="168"/>
      <c r="OSP160" s="168"/>
      <c r="OSQ160" s="168"/>
      <c r="OSR160" s="168"/>
      <c r="OSS160" s="168"/>
      <c r="OST160" s="168"/>
      <c r="OSU160" s="168"/>
      <c r="OSV160" s="168"/>
      <c r="OSW160" s="168"/>
      <c r="OSX160" s="168"/>
      <c r="OSY160" s="168"/>
      <c r="OSZ160" s="168"/>
      <c r="OTA160" s="168"/>
      <c r="OTB160" s="168"/>
      <c r="OTC160" s="168"/>
      <c r="OTD160" s="168"/>
      <c r="OTE160" s="168"/>
      <c r="OTF160" s="168"/>
      <c r="OTG160" s="168"/>
      <c r="OTH160" s="168"/>
      <c r="OTI160" s="168"/>
      <c r="OTJ160" s="168"/>
      <c r="OTK160" s="168"/>
      <c r="OTL160" s="168"/>
      <c r="OTM160" s="168"/>
      <c r="OTN160" s="168"/>
      <c r="OTO160" s="168"/>
      <c r="OTP160" s="168"/>
      <c r="OTQ160" s="168"/>
      <c r="OTR160" s="168"/>
      <c r="OTS160" s="168"/>
      <c r="OTT160" s="168"/>
      <c r="OTU160" s="168"/>
      <c r="OTV160" s="168"/>
      <c r="OTW160" s="168"/>
      <c r="OTX160" s="168"/>
      <c r="OTY160" s="168"/>
      <c r="OTZ160" s="168"/>
      <c r="OUA160" s="168"/>
      <c r="OUB160" s="168"/>
      <c r="OUC160" s="168"/>
      <c r="OUD160" s="168"/>
      <c r="OUE160" s="168"/>
      <c r="OUF160" s="168"/>
      <c r="OUG160" s="168"/>
      <c r="OUH160" s="168"/>
      <c r="OUI160" s="168"/>
      <c r="OUJ160" s="168"/>
      <c r="OUK160" s="168"/>
      <c r="OUL160" s="168"/>
      <c r="OUM160" s="168"/>
      <c r="OUN160" s="168"/>
      <c r="OUO160" s="168"/>
      <c r="OUP160" s="168"/>
      <c r="OUQ160" s="168"/>
      <c r="OUR160" s="168"/>
      <c r="OUS160" s="168"/>
      <c r="OUT160" s="168"/>
      <c r="OUU160" s="168"/>
      <c r="OUV160" s="168"/>
      <c r="OUW160" s="168"/>
      <c r="OUX160" s="168"/>
      <c r="OUY160" s="168"/>
      <c r="OUZ160" s="168"/>
      <c r="OVA160" s="168"/>
      <c r="OVB160" s="168"/>
      <c r="OVC160" s="168"/>
      <c r="OVD160" s="168"/>
      <c r="OVE160" s="168"/>
      <c r="OVF160" s="168"/>
      <c r="OVG160" s="168"/>
      <c r="OVH160" s="168"/>
      <c r="OVI160" s="168"/>
      <c r="OVJ160" s="168"/>
      <c r="OVK160" s="168"/>
      <c r="OVL160" s="168"/>
      <c r="OVM160" s="168"/>
      <c r="OVN160" s="168"/>
      <c r="OVO160" s="168"/>
      <c r="OVP160" s="168"/>
      <c r="OVQ160" s="168"/>
      <c r="OVR160" s="168"/>
      <c r="OVS160" s="168"/>
      <c r="OVT160" s="168"/>
      <c r="OVU160" s="168"/>
      <c r="OVV160" s="168"/>
      <c r="OVW160" s="168"/>
      <c r="OVX160" s="168"/>
      <c r="OVY160" s="168"/>
      <c r="OVZ160" s="168"/>
      <c r="OWA160" s="168"/>
      <c r="OWB160" s="168"/>
      <c r="OWC160" s="168"/>
      <c r="OWD160" s="168"/>
      <c r="OWE160" s="168"/>
      <c r="OWF160" s="168"/>
      <c r="OWG160" s="168"/>
      <c r="OWH160" s="168"/>
      <c r="OWI160" s="168"/>
      <c r="OWJ160" s="168"/>
      <c r="OWK160" s="168"/>
      <c r="OWL160" s="168"/>
      <c r="OWM160" s="168"/>
      <c r="OWN160" s="168"/>
      <c r="OWO160" s="168"/>
      <c r="OWP160" s="168"/>
      <c r="OWQ160" s="168"/>
      <c r="OWR160" s="168"/>
      <c r="OWS160" s="168"/>
      <c r="OWT160" s="168"/>
      <c r="OWU160" s="168"/>
      <c r="OWV160" s="168"/>
      <c r="OWW160" s="168"/>
      <c r="OWX160" s="168"/>
      <c r="OWY160" s="168"/>
      <c r="OWZ160" s="168"/>
      <c r="OXA160" s="168"/>
      <c r="OXB160" s="168"/>
      <c r="OXC160" s="168"/>
      <c r="OXD160" s="168"/>
      <c r="OXE160" s="168"/>
      <c r="OXF160" s="168"/>
      <c r="OXG160" s="168"/>
      <c r="OXH160" s="168"/>
      <c r="OXI160" s="168"/>
      <c r="OXJ160" s="168"/>
      <c r="OXK160" s="168"/>
      <c r="OXL160" s="168"/>
      <c r="OXM160" s="168"/>
      <c r="OXN160" s="168"/>
      <c r="OXO160" s="168"/>
      <c r="OXP160" s="168"/>
      <c r="OXQ160" s="168"/>
      <c r="OXR160" s="168"/>
      <c r="OXS160" s="168"/>
      <c r="OXT160" s="168"/>
      <c r="OXU160" s="168"/>
      <c r="OXV160" s="168"/>
      <c r="OXW160" s="168"/>
      <c r="OXX160" s="168"/>
      <c r="OXY160" s="168"/>
      <c r="OXZ160" s="168"/>
      <c r="OYA160" s="168"/>
      <c r="OYB160" s="168"/>
      <c r="OYC160" s="168"/>
      <c r="OYD160" s="168"/>
      <c r="OYE160" s="168"/>
      <c r="OYF160" s="168"/>
      <c r="OYG160" s="168"/>
      <c r="OYH160" s="168"/>
      <c r="OYI160" s="168"/>
      <c r="OYJ160" s="168"/>
      <c r="OYK160" s="168"/>
      <c r="OYL160" s="168"/>
      <c r="OYM160" s="168"/>
      <c r="OYN160" s="168"/>
      <c r="OYO160" s="168"/>
      <c r="OYP160" s="168"/>
      <c r="OYQ160" s="168"/>
      <c r="OYR160" s="168"/>
      <c r="OYS160" s="168"/>
      <c r="OYT160" s="168"/>
      <c r="OYU160" s="168"/>
      <c r="OYV160" s="168"/>
      <c r="OYW160" s="168"/>
      <c r="OYX160" s="168"/>
      <c r="OYY160" s="168"/>
      <c r="OYZ160" s="168"/>
      <c r="OZA160" s="168"/>
      <c r="OZB160" s="168"/>
      <c r="OZC160" s="168"/>
      <c r="OZD160" s="168"/>
      <c r="OZE160" s="168"/>
      <c r="OZF160" s="168"/>
      <c r="OZG160" s="168"/>
      <c r="OZH160" s="168"/>
      <c r="OZI160" s="168"/>
      <c r="OZJ160" s="168"/>
      <c r="OZK160" s="168"/>
      <c r="OZL160" s="168"/>
      <c r="OZM160" s="168"/>
      <c r="OZN160" s="168"/>
      <c r="OZO160" s="168"/>
      <c r="OZP160" s="168"/>
      <c r="OZQ160" s="168"/>
      <c r="OZR160" s="168"/>
      <c r="OZS160" s="168"/>
      <c r="OZT160" s="168"/>
      <c r="OZU160" s="168"/>
      <c r="OZV160" s="168"/>
      <c r="OZW160" s="168"/>
      <c r="OZX160" s="168"/>
      <c r="OZY160" s="168"/>
      <c r="OZZ160" s="168"/>
      <c r="PAA160" s="168"/>
      <c r="PAB160" s="168"/>
      <c r="PAC160" s="168"/>
      <c r="PAD160" s="168"/>
      <c r="PAE160" s="168"/>
      <c r="PAF160" s="168"/>
      <c r="PAG160" s="168"/>
      <c r="PAH160" s="168"/>
      <c r="PAI160" s="168"/>
      <c r="PAJ160" s="168"/>
      <c r="PAK160" s="168"/>
      <c r="PAL160" s="168"/>
      <c r="PAM160" s="168"/>
      <c r="PAN160" s="168"/>
      <c r="PAO160" s="168"/>
      <c r="PAP160" s="168"/>
      <c r="PAQ160" s="168"/>
      <c r="PAR160" s="168"/>
      <c r="PAS160" s="168"/>
      <c r="PAT160" s="168"/>
      <c r="PAU160" s="168"/>
      <c r="PAV160" s="168"/>
      <c r="PAW160" s="168"/>
      <c r="PAX160" s="168"/>
      <c r="PAY160" s="168"/>
      <c r="PAZ160" s="168"/>
      <c r="PBA160" s="168"/>
      <c r="PBB160" s="168"/>
      <c r="PBC160" s="168"/>
      <c r="PBD160" s="168"/>
      <c r="PBE160" s="168"/>
      <c r="PBF160" s="168"/>
      <c r="PBG160" s="168"/>
      <c r="PBH160" s="168"/>
      <c r="PBI160" s="168"/>
      <c r="PBJ160" s="168"/>
      <c r="PBK160" s="168"/>
      <c r="PBL160" s="168"/>
      <c r="PBM160" s="168"/>
      <c r="PBN160" s="168"/>
      <c r="PBO160" s="168"/>
      <c r="PBP160" s="168"/>
      <c r="PBQ160" s="168"/>
      <c r="PBR160" s="168"/>
      <c r="PBS160" s="168"/>
      <c r="PBT160" s="168"/>
      <c r="PBU160" s="168"/>
      <c r="PBV160" s="168"/>
      <c r="PBW160" s="168"/>
      <c r="PBX160" s="168"/>
      <c r="PBY160" s="168"/>
      <c r="PBZ160" s="168"/>
      <c r="PCA160" s="168"/>
      <c r="PCB160" s="168"/>
      <c r="PCC160" s="168"/>
      <c r="PCD160" s="168"/>
      <c r="PCE160" s="168"/>
      <c r="PCF160" s="168"/>
      <c r="PCG160" s="168"/>
      <c r="PCH160" s="168"/>
      <c r="PCI160" s="168"/>
      <c r="PCJ160" s="168"/>
      <c r="PCK160" s="168"/>
      <c r="PCL160" s="168"/>
      <c r="PCM160" s="168"/>
      <c r="PCN160" s="168"/>
      <c r="PCO160" s="168"/>
      <c r="PCP160" s="168"/>
      <c r="PCQ160" s="168"/>
      <c r="PCR160" s="168"/>
      <c r="PCS160" s="168"/>
      <c r="PCT160" s="168"/>
      <c r="PCU160" s="168"/>
      <c r="PCV160" s="168"/>
      <c r="PCW160" s="168"/>
      <c r="PCX160" s="168"/>
      <c r="PCY160" s="168"/>
      <c r="PCZ160" s="168"/>
      <c r="PDA160" s="168"/>
      <c r="PDB160" s="168"/>
      <c r="PDC160" s="168"/>
      <c r="PDD160" s="168"/>
      <c r="PDE160" s="168"/>
      <c r="PDF160" s="168"/>
      <c r="PDG160" s="168"/>
      <c r="PDH160" s="168"/>
      <c r="PDI160" s="168"/>
      <c r="PDJ160" s="168"/>
      <c r="PDK160" s="168"/>
      <c r="PDL160" s="168"/>
      <c r="PDM160" s="168"/>
      <c r="PDN160" s="168"/>
      <c r="PDO160" s="168"/>
      <c r="PDP160" s="168"/>
      <c r="PDQ160" s="168"/>
      <c r="PDR160" s="168"/>
      <c r="PDS160" s="168"/>
      <c r="PDT160" s="168"/>
      <c r="PDU160" s="168"/>
      <c r="PDV160" s="168"/>
      <c r="PDW160" s="168"/>
      <c r="PDX160" s="168"/>
      <c r="PDY160" s="168"/>
      <c r="PDZ160" s="168"/>
      <c r="PEA160" s="168"/>
      <c r="PEB160" s="168"/>
      <c r="PEC160" s="168"/>
      <c r="PED160" s="168"/>
      <c r="PEE160" s="168"/>
      <c r="PEF160" s="168"/>
      <c r="PEG160" s="168"/>
      <c r="PEH160" s="168"/>
      <c r="PEI160" s="168"/>
      <c r="PEJ160" s="168"/>
      <c r="PEK160" s="168"/>
      <c r="PEL160" s="168"/>
      <c r="PEM160" s="168"/>
      <c r="PEN160" s="168"/>
      <c r="PEO160" s="168"/>
      <c r="PEP160" s="168"/>
      <c r="PEQ160" s="168"/>
      <c r="PER160" s="168"/>
      <c r="PES160" s="168"/>
      <c r="PET160" s="168"/>
      <c r="PEU160" s="168"/>
      <c r="PEV160" s="168"/>
      <c r="PEW160" s="168"/>
      <c r="PEX160" s="168"/>
      <c r="PEY160" s="168"/>
      <c r="PEZ160" s="168"/>
      <c r="PFA160" s="168"/>
      <c r="PFB160" s="168"/>
      <c r="PFC160" s="168"/>
      <c r="PFD160" s="168"/>
      <c r="PFE160" s="168"/>
      <c r="PFF160" s="168"/>
      <c r="PFG160" s="168"/>
      <c r="PFH160" s="168"/>
      <c r="PFI160" s="168"/>
      <c r="PFJ160" s="168"/>
      <c r="PFK160" s="168"/>
      <c r="PFL160" s="168"/>
      <c r="PFM160" s="168"/>
      <c r="PFN160" s="168"/>
      <c r="PFO160" s="168"/>
      <c r="PFP160" s="168"/>
      <c r="PFQ160" s="168"/>
      <c r="PFR160" s="168"/>
      <c r="PFS160" s="168"/>
      <c r="PFT160" s="168"/>
      <c r="PFU160" s="168"/>
      <c r="PFV160" s="168"/>
      <c r="PFW160" s="168"/>
      <c r="PFX160" s="168"/>
      <c r="PFY160" s="168"/>
      <c r="PFZ160" s="168"/>
      <c r="PGA160" s="168"/>
      <c r="PGB160" s="168"/>
      <c r="PGC160" s="168"/>
      <c r="PGD160" s="168"/>
      <c r="PGE160" s="168"/>
      <c r="PGF160" s="168"/>
      <c r="PGG160" s="168"/>
      <c r="PGH160" s="168"/>
      <c r="PGI160" s="168"/>
      <c r="PGJ160" s="168"/>
      <c r="PGK160" s="168"/>
      <c r="PGL160" s="168"/>
      <c r="PGM160" s="168"/>
      <c r="PGN160" s="168"/>
      <c r="PGO160" s="168"/>
      <c r="PGP160" s="168"/>
      <c r="PGQ160" s="168"/>
      <c r="PGR160" s="168"/>
      <c r="PGS160" s="168"/>
      <c r="PGT160" s="168"/>
      <c r="PGU160" s="168"/>
      <c r="PGV160" s="168"/>
      <c r="PGW160" s="168"/>
      <c r="PGX160" s="168"/>
      <c r="PGY160" s="168"/>
      <c r="PGZ160" s="168"/>
      <c r="PHA160" s="168"/>
      <c r="PHB160" s="168"/>
      <c r="PHC160" s="168"/>
      <c r="PHD160" s="168"/>
      <c r="PHE160" s="168"/>
      <c r="PHF160" s="168"/>
      <c r="PHG160" s="168"/>
      <c r="PHH160" s="168"/>
      <c r="PHI160" s="168"/>
      <c r="PHJ160" s="168"/>
      <c r="PHK160" s="168"/>
      <c r="PHL160" s="168"/>
      <c r="PHM160" s="168"/>
      <c r="PHN160" s="168"/>
      <c r="PHO160" s="168"/>
      <c r="PHP160" s="168"/>
      <c r="PHQ160" s="168"/>
      <c r="PHR160" s="168"/>
      <c r="PHS160" s="168"/>
      <c r="PHT160" s="168"/>
      <c r="PHU160" s="168"/>
      <c r="PHV160" s="168"/>
      <c r="PHW160" s="168"/>
      <c r="PHX160" s="168"/>
      <c r="PHY160" s="168"/>
      <c r="PHZ160" s="168"/>
      <c r="PIA160" s="168"/>
      <c r="PIB160" s="168"/>
      <c r="PIC160" s="168"/>
      <c r="PID160" s="168"/>
      <c r="PIE160" s="168"/>
      <c r="PIF160" s="168"/>
      <c r="PIG160" s="168"/>
      <c r="PIH160" s="168"/>
      <c r="PII160" s="168"/>
      <c r="PIJ160" s="168"/>
      <c r="PIK160" s="168"/>
      <c r="PIL160" s="168"/>
      <c r="PIM160" s="168"/>
      <c r="PIN160" s="168"/>
      <c r="PIO160" s="168"/>
      <c r="PIP160" s="168"/>
      <c r="PIQ160" s="168"/>
      <c r="PIR160" s="168"/>
      <c r="PIS160" s="168"/>
      <c r="PIT160" s="168"/>
      <c r="PIU160" s="168"/>
      <c r="PIV160" s="168"/>
      <c r="PIW160" s="168"/>
      <c r="PIX160" s="168"/>
      <c r="PIY160" s="168"/>
      <c r="PIZ160" s="168"/>
      <c r="PJA160" s="168"/>
      <c r="PJB160" s="168"/>
      <c r="PJC160" s="168"/>
      <c r="PJD160" s="168"/>
      <c r="PJE160" s="168"/>
      <c r="PJF160" s="168"/>
      <c r="PJG160" s="168"/>
      <c r="PJH160" s="168"/>
      <c r="PJI160" s="168"/>
      <c r="PJJ160" s="168"/>
      <c r="PJK160" s="168"/>
      <c r="PJL160" s="168"/>
      <c r="PJM160" s="168"/>
      <c r="PJN160" s="168"/>
      <c r="PJO160" s="168"/>
      <c r="PJP160" s="168"/>
      <c r="PJQ160" s="168"/>
      <c r="PJR160" s="168"/>
      <c r="PJS160" s="168"/>
      <c r="PJT160" s="168"/>
      <c r="PJU160" s="168"/>
      <c r="PJV160" s="168"/>
      <c r="PJW160" s="168"/>
      <c r="PJX160" s="168"/>
      <c r="PJY160" s="168"/>
      <c r="PJZ160" s="168"/>
      <c r="PKA160" s="168"/>
      <c r="PKB160" s="168"/>
      <c r="PKC160" s="168"/>
      <c r="PKD160" s="168"/>
      <c r="PKE160" s="168"/>
      <c r="PKF160" s="168"/>
      <c r="PKG160" s="168"/>
      <c r="PKH160" s="168"/>
      <c r="PKI160" s="168"/>
      <c r="PKJ160" s="168"/>
      <c r="PKK160" s="168"/>
      <c r="PKL160" s="168"/>
      <c r="PKM160" s="168"/>
      <c r="PKN160" s="168"/>
      <c r="PKO160" s="168"/>
      <c r="PKP160" s="168"/>
      <c r="PKQ160" s="168"/>
      <c r="PKR160" s="168"/>
      <c r="PKS160" s="168"/>
      <c r="PKT160" s="168"/>
      <c r="PKU160" s="168"/>
      <c r="PKV160" s="168"/>
      <c r="PKW160" s="168"/>
      <c r="PKX160" s="168"/>
      <c r="PKY160" s="168"/>
      <c r="PKZ160" s="168"/>
      <c r="PLA160" s="168"/>
      <c r="PLB160" s="168"/>
      <c r="PLC160" s="168"/>
      <c r="PLD160" s="168"/>
      <c r="PLE160" s="168"/>
      <c r="PLF160" s="168"/>
      <c r="PLG160" s="168"/>
      <c r="PLH160" s="168"/>
      <c r="PLI160" s="168"/>
      <c r="PLJ160" s="168"/>
      <c r="PLK160" s="168"/>
      <c r="PLL160" s="168"/>
      <c r="PLM160" s="168"/>
      <c r="PLN160" s="168"/>
      <c r="PLO160" s="168"/>
      <c r="PLP160" s="168"/>
      <c r="PLQ160" s="168"/>
      <c r="PLR160" s="168"/>
      <c r="PLS160" s="168"/>
      <c r="PLT160" s="168"/>
      <c r="PLU160" s="168"/>
      <c r="PLV160" s="168"/>
      <c r="PLW160" s="168"/>
      <c r="PLX160" s="168"/>
      <c r="PLY160" s="168"/>
      <c r="PLZ160" s="168"/>
      <c r="PMA160" s="168"/>
      <c r="PMB160" s="168"/>
      <c r="PMC160" s="168"/>
      <c r="PMD160" s="168"/>
      <c r="PME160" s="168"/>
      <c r="PMF160" s="168"/>
      <c r="PMG160" s="168"/>
      <c r="PMH160" s="168"/>
      <c r="PMI160" s="168"/>
      <c r="PMJ160" s="168"/>
      <c r="PMK160" s="168"/>
      <c r="PML160" s="168"/>
      <c r="PMM160" s="168"/>
      <c r="PMN160" s="168"/>
      <c r="PMO160" s="168"/>
      <c r="PMP160" s="168"/>
      <c r="PMQ160" s="168"/>
      <c r="PMR160" s="168"/>
      <c r="PMS160" s="168"/>
      <c r="PMT160" s="168"/>
      <c r="PMU160" s="168"/>
      <c r="PMV160" s="168"/>
      <c r="PMW160" s="168"/>
      <c r="PMX160" s="168"/>
      <c r="PMY160" s="168"/>
      <c r="PMZ160" s="168"/>
      <c r="PNA160" s="168"/>
      <c r="PNB160" s="168"/>
      <c r="PNC160" s="168"/>
      <c r="PND160" s="168"/>
      <c r="PNE160" s="168"/>
      <c r="PNF160" s="168"/>
      <c r="PNG160" s="168"/>
      <c r="PNH160" s="168"/>
      <c r="PNI160" s="168"/>
      <c r="PNJ160" s="168"/>
      <c r="PNK160" s="168"/>
      <c r="PNL160" s="168"/>
      <c r="PNM160" s="168"/>
      <c r="PNN160" s="168"/>
      <c r="PNO160" s="168"/>
      <c r="PNP160" s="168"/>
      <c r="PNQ160" s="168"/>
      <c r="PNR160" s="168"/>
      <c r="PNS160" s="168"/>
      <c r="PNT160" s="168"/>
      <c r="PNU160" s="168"/>
      <c r="PNV160" s="168"/>
      <c r="PNW160" s="168"/>
      <c r="PNX160" s="168"/>
      <c r="PNY160" s="168"/>
      <c r="PNZ160" s="168"/>
      <c r="POA160" s="168"/>
      <c r="POB160" s="168"/>
      <c r="POC160" s="168"/>
      <c r="POD160" s="168"/>
      <c r="POE160" s="168"/>
      <c r="POF160" s="168"/>
      <c r="POG160" s="168"/>
      <c r="POH160" s="168"/>
      <c r="POI160" s="168"/>
      <c r="POJ160" s="168"/>
      <c r="POK160" s="168"/>
      <c r="POL160" s="168"/>
      <c r="POM160" s="168"/>
      <c r="PON160" s="168"/>
      <c r="POO160" s="168"/>
      <c r="POP160" s="168"/>
      <c r="POQ160" s="168"/>
      <c r="POR160" s="168"/>
      <c r="POS160" s="168"/>
      <c r="POT160" s="168"/>
      <c r="POU160" s="168"/>
      <c r="POV160" s="168"/>
      <c r="POW160" s="168"/>
      <c r="POX160" s="168"/>
      <c r="POY160" s="168"/>
      <c r="POZ160" s="168"/>
      <c r="PPA160" s="168"/>
      <c r="PPB160" s="168"/>
      <c r="PPC160" s="168"/>
      <c r="PPD160" s="168"/>
      <c r="PPE160" s="168"/>
      <c r="PPF160" s="168"/>
      <c r="PPG160" s="168"/>
      <c r="PPH160" s="168"/>
      <c r="PPI160" s="168"/>
      <c r="PPJ160" s="168"/>
      <c r="PPK160" s="168"/>
      <c r="PPL160" s="168"/>
      <c r="PPM160" s="168"/>
      <c r="PPN160" s="168"/>
      <c r="PPO160" s="168"/>
      <c r="PPP160" s="168"/>
      <c r="PPQ160" s="168"/>
      <c r="PPR160" s="168"/>
      <c r="PPS160" s="168"/>
      <c r="PPT160" s="168"/>
      <c r="PPU160" s="168"/>
      <c r="PPV160" s="168"/>
      <c r="PPW160" s="168"/>
      <c r="PPX160" s="168"/>
      <c r="PPY160" s="168"/>
      <c r="PPZ160" s="168"/>
      <c r="PQA160" s="168"/>
      <c r="PQB160" s="168"/>
      <c r="PQC160" s="168"/>
      <c r="PQD160" s="168"/>
      <c r="PQE160" s="168"/>
      <c r="PQF160" s="168"/>
      <c r="PQG160" s="168"/>
      <c r="PQH160" s="168"/>
      <c r="PQI160" s="168"/>
      <c r="PQJ160" s="168"/>
      <c r="PQK160" s="168"/>
      <c r="PQL160" s="168"/>
      <c r="PQM160" s="168"/>
      <c r="PQN160" s="168"/>
      <c r="PQO160" s="168"/>
      <c r="PQP160" s="168"/>
      <c r="PQQ160" s="168"/>
      <c r="PQR160" s="168"/>
      <c r="PQS160" s="168"/>
      <c r="PQT160" s="168"/>
      <c r="PQU160" s="168"/>
      <c r="PQV160" s="168"/>
      <c r="PQW160" s="168"/>
      <c r="PQX160" s="168"/>
      <c r="PQY160" s="168"/>
      <c r="PQZ160" s="168"/>
      <c r="PRA160" s="168"/>
      <c r="PRB160" s="168"/>
      <c r="PRC160" s="168"/>
      <c r="PRD160" s="168"/>
      <c r="PRE160" s="168"/>
      <c r="PRF160" s="168"/>
      <c r="PRG160" s="168"/>
      <c r="PRH160" s="168"/>
      <c r="PRI160" s="168"/>
      <c r="PRJ160" s="168"/>
      <c r="PRK160" s="168"/>
      <c r="PRL160" s="168"/>
      <c r="PRM160" s="168"/>
      <c r="PRN160" s="168"/>
      <c r="PRO160" s="168"/>
      <c r="PRP160" s="168"/>
      <c r="PRQ160" s="168"/>
      <c r="PRR160" s="168"/>
      <c r="PRS160" s="168"/>
      <c r="PRT160" s="168"/>
      <c r="PRU160" s="168"/>
      <c r="PRV160" s="168"/>
      <c r="PRW160" s="168"/>
      <c r="PRX160" s="168"/>
      <c r="PRY160" s="168"/>
      <c r="PRZ160" s="168"/>
      <c r="PSA160" s="168"/>
      <c r="PSB160" s="168"/>
      <c r="PSC160" s="168"/>
      <c r="PSD160" s="168"/>
      <c r="PSE160" s="168"/>
      <c r="PSF160" s="168"/>
      <c r="PSG160" s="168"/>
      <c r="PSH160" s="168"/>
      <c r="PSI160" s="168"/>
      <c r="PSJ160" s="168"/>
      <c r="PSK160" s="168"/>
      <c r="PSL160" s="168"/>
      <c r="PSM160" s="168"/>
      <c r="PSN160" s="168"/>
      <c r="PSO160" s="168"/>
      <c r="PSP160" s="168"/>
      <c r="PSQ160" s="168"/>
      <c r="PSR160" s="168"/>
      <c r="PSS160" s="168"/>
      <c r="PST160" s="168"/>
      <c r="PSU160" s="168"/>
      <c r="PSV160" s="168"/>
      <c r="PSW160" s="168"/>
      <c r="PSX160" s="168"/>
      <c r="PSY160" s="168"/>
      <c r="PSZ160" s="168"/>
      <c r="PTA160" s="168"/>
      <c r="PTB160" s="168"/>
      <c r="PTC160" s="168"/>
      <c r="PTD160" s="168"/>
      <c r="PTE160" s="168"/>
      <c r="PTF160" s="168"/>
      <c r="PTG160" s="168"/>
      <c r="PTH160" s="168"/>
      <c r="PTI160" s="168"/>
      <c r="PTJ160" s="168"/>
      <c r="PTK160" s="168"/>
      <c r="PTL160" s="168"/>
      <c r="PTM160" s="168"/>
      <c r="PTN160" s="168"/>
      <c r="PTO160" s="168"/>
      <c r="PTP160" s="168"/>
      <c r="PTQ160" s="168"/>
      <c r="PTR160" s="168"/>
      <c r="PTS160" s="168"/>
      <c r="PTT160" s="168"/>
      <c r="PTU160" s="168"/>
      <c r="PTV160" s="168"/>
      <c r="PTW160" s="168"/>
      <c r="PTX160" s="168"/>
      <c r="PTY160" s="168"/>
      <c r="PTZ160" s="168"/>
      <c r="PUA160" s="168"/>
      <c r="PUB160" s="168"/>
      <c r="PUC160" s="168"/>
      <c r="PUD160" s="168"/>
      <c r="PUE160" s="168"/>
      <c r="PUF160" s="168"/>
      <c r="PUG160" s="168"/>
      <c r="PUH160" s="168"/>
      <c r="PUI160" s="168"/>
      <c r="PUJ160" s="168"/>
      <c r="PUK160" s="168"/>
      <c r="PUL160" s="168"/>
      <c r="PUM160" s="168"/>
      <c r="PUN160" s="168"/>
      <c r="PUO160" s="168"/>
      <c r="PUP160" s="168"/>
      <c r="PUQ160" s="168"/>
      <c r="PUR160" s="168"/>
      <c r="PUS160" s="168"/>
      <c r="PUT160" s="168"/>
      <c r="PUU160" s="168"/>
      <c r="PUV160" s="168"/>
      <c r="PUW160" s="168"/>
      <c r="PUX160" s="168"/>
      <c r="PUY160" s="168"/>
      <c r="PUZ160" s="168"/>
      <c r="PVA160" s="168"/>
      <c r="PVB160" s="168"/>
      <c r="PVC160" s="168"/>
      <c r="PVD160" s="168"/>
      <c r="PVE160" s="168"/>
      <c r="PVF160" s="168"/>
      <c r="PVG160" s="168"/>
      <c r="PVH160" s="168"/>
      <c r="PVI160" s="168"/>
      <c r="PVJ160" s="168"/>
      <c r="PVK160" s="168"/>
      <c r="PVL160" s="168"/>
      <c r="PVM160" s="168"/>
      <c r="PVN160" s="168"/>
      <c r="PVO160" s="168"/>
      <c r="PVP160" s="168"/>
      <c r="PVQ160" s="168"/>
      <c r="PVR160" s="168"/>
      <c r="PVS160" s="168"/>
      <c r="PVT160" s="168"/>
      <c r="PVU160" s="168"/>
      <c r="PVV160" s="168"/>
      <c r="PVW160" s="168"/>
      <c r="PVX160" s="168"/>
      <c r="PVY160" s="168"/>
      <c r="PVZ160" s="168"/>
      <c r="PWA160" s="168"/>
      <c r="PWB160" s="168"/>
      <c r="PWC160" s="168"/>
      <c r="PWD160" s="168"/>
      <c r="PWE160" s="168"/>
      <c r="PWF160" s="168"/>
      <c r="PWG160" s="168"/>
      <c r="PWH160" s="168"/>
      <c r="PWI160" s="168"/>
      <c r="PWJ160" s="168"/>
      <c r="PWK160" s="168"/>
      <c r="PWL160" s="168"/>
      <c r="PWM160" s="168"/>
      <c r="PWN160" s="168"/>
      <c r="PWO160" s="168"/>
      <c r="PWP160" s="168"/>
      <c r="PWQ160" s="168"/>
      <c r="PWR160" s="168"/>
      <c r="PWS160" s="168"/>
      <c r="PWT160" s="168"/>
      <c r="PWU160" s="168"/>
      <c r="PWV160" s="168"/>
      <c r="PWW160" s="168"/>
      <c r="PWX160" s="168"/>
      <c r="PWY160" s="168"/>
      <c r="PWZ160" s="168"/>
      <c r="PXA160" s="168"/>
      <c r="PXB160" s="168"/>
      <c r="PXC160" s="168"/>
      <c r="PXD160" s="168"/>
      <c r="PXE160" s="168"/>
      <c r="PXF160" s="168"/>
      <c r="PXG160" s="168"/>
      <c r="PXH160" s="168"/>
      <c r="PXI160" s="168"/>
      <c r="PXJ160" s="168"/>
      <c r="PXK160" s="168"/>
      <c r="PXL160" s="168"/>
      <c r="PXM160" s="168"/>
      <c r="PXN160" s="168"/>
      <c r="PXO160" s="168"/>
      <c r="PXP160" s="168"/>
      <c r="PXQ160" s="168"/>
      <c r="PXR160" s="168"/>
      <c r="PXS160" s="168"/>
      <c r="PXT160" s="168"/>
      <c r="PXU160" s="168"/>
      <c r="PXV160" s="168"/>
      <c r="PXW160" s="168"/>
      <c r="PXX160" s="168"/>
      <c r="PXY160" s="168"/>
      <c r="PXZ160" s="168"/>
      <c r="PYA160" s="168"/>
      <c r="PYB160" s="168"/>
      <c r="PYC160" s="168"/>
      <c r="PYD160" s="168"/>
      <c r="PYE160" s="168"/>
      <c r="PYF160" s="168"/>
      <c r="PYG160" s="168"/>
      <c r="PYH160" s="168"/>
      <c r="PYI160" s="168"/>
      <c r="PYJ160" s="168"/>
      <c r="PYK160" s="168"/>
      <c r="PYL160" s="168"/>
      <c r="PYM160" s="168"/>
      <c r="PYN160" s="168"/>
      <c r="PYO160" s="168"/>
      <c r="PYP160" s="168"/>
      <c r="PYQ160" s="168"/>
      <c r="PYR160" s="168"/>
      <c r="PYS160" s="168"/>
      <c r="PYT160" s="168"/>
      <c r="PYU160" s="168"/>
      <c r="PYV160" s="168"/>
      <c r="PYW160" s="168"/>
      <c r="PYX160" s="168"/>
      <c r="PYY160" s="168"/>
      <c r="PYZ160" s="168"/>
      <c r="PZA160" s="168"/>
      <c r="PZB160" s="168"/>
      <c r="PZC160" s="168"/>
      <c r="PZD160" s="168"/>
      <c r="PZE160" s="168"/>
      <c r="PZF160" s="168"/>
      <c r="PZG160" s="168"/>
      <c r="PZH160" s="168"/>
      <c r="PZI160" s="168"/>
      <c r="PZJ160" s="168"/>
      <c r="PZK160" s="168"/>
      <c r="PZL160" s="168"/>
      <c r="PZM160" s="168"/>
      <c r="PZN160" s="168"/>
      <c r="PZO160" s="168"/>
      <c r="PZP160" s="168"/>
      <c r="PZQ160" s="168"/>
      <c r="PZR160" s="168"/>
      <c r="PZS160" s="168"/>
      <c r="PZT160" s="168"/>
      <c r="PZU160" s="168"/>
      <c r="PZV160" s="168"/>
      <c r="PZW160" s="168"/>
      <c r="PZX160" s="168"/>
      <c r="PZY160" s="168"/>
      <c r="PZZ160" s="168"/>
      <c r="QAA160" s="168"/>
      <c r="QAB160" s="168"/>
      <c r="QAC160" s="168"/>
      <c r="QAD160" s="168"/>
      <c r="QAE160" s="168"/>
      <c r="QAF160" s="168"/>
      <c r="QAG160" s="168"/>
      <c r="QAH160" s="168"/>
      <c r="QAI160" s="168"/>
      <c r="QAJ160" s="168"/>
      <c r="QAK160" s="168"/>
      <c r="QAL160" s="168"/>
      <c r="QAM160" s="168"/>
      <c r="QAN160" s="168"/>
      <c r="QAO160" s="168"/>
      <c r="QAP160" s="168"/>
      <c r="QAQ160" s="168"/>
      <c r="QAR160" s="168"/>
      <c r="QAS160" s="168"/>
      <c r="QAT160" s="168"/>
      <c r="QAU160" s="168"/>
      <c r="QAV160" s="168"/>
      <c r="QAW160" s="168"/>
      <c r="QAX160" s="168"/>
      <c r="QAY160" s="168"/>
      <c r="QAZ160" s="168"/>
      <c r="QBA160" s="168"/>
      <c r="QBB160" s="168"/>
      <c r="QBC160" s="168"/>
      <c r="QBD160" s="168"/>
      <c r="QBE160" s="168"/>
      <c r="QBF160" s="168"/>
      <c r="QBG160" s="168"/>
      <c r="QBH160" s="168"/>
      <c r="QBI160" s="168"/>
      <c r="QBJ160" s="168"/>
      <c r="QBK160" s="168"/>
      <c r="QBL160" s="168"/>
      <c r="QBM160" s="168"/>
      <c r="QBN160" s="168"/>
      <c r="QBO160" s="168"/>
      <c r="QBP160" s="168"/>
      <c r="QBQ160" s="168"/>
      <c r="QBR160" s="168"/>
      <c r="QBS160" s="168"/>
      <c r="QBT160" s="168"/>
      <c r="QBU160" s="168"/>
      <c r="QBV160" s="168"/>
      <c r="QBW160" s="168"/>
      <c r="QBX160" s="168"/>
      <c r="QBY160" s="168"/>
      <c r="QBZ160" s="168"/>
      <c r="QCA160" s="168"/>
      <c r="QCB160" s="168"/>
      <c r="QCC160" s="168"/>
      <c r="QCD160" s="168"/>
      <c r="QCE160" s="168"/>
      <c r="QCF160" s="168"/>
      <c r="QCG160" s="168"/>
      <c r="QCH160" s="168"/>
      <c r="QCI160" s="168"/>
      <c r="QCJ160" s="168"/>
      <c r="QCK160" s="168"/>
      <c r="QCL160" s="168"/>
      <c r="QCM160" s="168"/>
      <c r="QCN160" s="168"/>
      <c r="QCO160" s="168"/>
      <c r="QCP160" s="168"/>
      <c r="QCQ160" s="168"/>
      <c r="QCR160" s="168"/>
      <c r="QCS160" s="168"/>
      <c r="QCT160" s="168"/>
      <c r="QCU160" s="168"/>
      <c r="QCV160" s="168"/>
      <c r="QCW160" s="168"/>
      <c r="QCX160" s="168"/>
      <c r="QCY160" s="168"/>
      <c r="QCZ160" s="168"/>
      <c r="QDA160" s="168"/>
      <c r="QDB160" s="168"/>
      <c r="QDC160" s="168"/>
      <c r="QDD160" s="168"/>
      <c r="QDE160" s="168"/>
      <c r="QDF160" s="168"/>
      <c r="QDG160" s="168"/>
      <c r="QDH160" s="168"/>
      <c r="QDI160" s="168"/>
      <c r="QDJ160" s="168"/>
      <c r="QDK160" s="168"/>
      <c r="QDL160" s="168"/>
      <c r="QDM160" s="168"/>
      <c r="QDN160" s="168"/>
      <c r="QDO160" s="168"/>
      <c r="QDP160" s="168"/>
      <c r="QDQ160" s="168"/>
      <c r="QDR160" s="168"/>
      <c r="QDS160" s="168"/>
      <c r="QDT160" s="168"/>
      <c r="QDU160" s="168"/>
      <c r="QDV160" s="168"/>
      <c r="QDW160" s="168"/>
      <c r="QDX160" s="168"/>
      <c r="QDY160" s="168"/>
      <c r="QDZ160" s="168"/>
      <c r="QEA160" s="168"/>
      <c r="QEB160" s="168"/>
      <c r="QEC160" s="168"/>
      <c r="QED160" s="168"/>
      <c r="QEE160" s="168"/>
      <c r="QEF160" s="168"/>
      <c r="QEG160" s="168"/>
      <c r="QEH160" s="168"/>
      <c r="QEI160" s="168"/>
      <c r="QEJ160" s="168"/>
      <c r="QEK160" s="168"/>
      <c r="QEL160" s="168"/>
      <c r="QEM160" s="168"/>
      <c r="QEN160" s="168"/>
      <c r="QEO160" s="168"/>
      <c r="QEP160" s="168"/>
      <c r="QEQ160" s="168"/>
      <c r="QER160" s="168"/>
      <c r="QES160" s="168"/>
      <c r="QET160" s="168"/>
      <c r="QEU160" s="168"/>
      <c r="QEV160" s="168"/>
      <c r="QEW160" s="168"/>
      <c r="QEX160" s="168"/>
      <c r="QEY160" s="168"/>
      <c r="QEZ160" s="168"/>
      <c r="QFA160" s="168"/>
      <c r="QFB160" s="168"/>
      <c r="QFC160" s="168"/>
      <c r="QFD160" s="168"/>
      <c r="QFE160" s="168"/>
      <c r="QFF160" s="168"/>
      <c r="QFG160" s="168"/>
      <c r="QFH160" s="168"/>
      <c r="QFI160" s="168"/>
      <c r="QFJ160" s="168"/>
      <c r="QFK160" s="168"/>
      <c r="QFL160" s="168"/>
      <c r="QFM160" s="168"/>
      <c r="QFN160" s="168"/>
      <c r="QFO160" s="168"/>
      <c r="QFP160" s="168"/>
      <c r="QFQ160" s="168"/>
      <c r="QFR160" s="168"/>
      <c r="QFS160" s="168"/>
      <c r="QFT160" s="168"/>
      <c r="QFU160" s="168"/>
      <c r="QFV160" s="168"/>
      <c r="QFW160" s="168"/>
      <c r="QFX160" s="168"/>
      <c r="QFY160" s="168"/>
      <c r="QFZ160" s="168"/>
      <c r="QGA160" s="168"/>
      <c r="QGB160" s="168"/>
      <c r="QGC160" s="168"/>
      <c r="QGD160" s="168"/>
      <c r="QGE160" s="168"/>
      <c r="QGF160" s="168"/>
      <c r="QGG160" s="168"/>
      <c r="QGH160" s="168"/>
      <c r="QGI160" s="168"/>
      <c r="QGJ160" s="168"/>
      <c r="QGK160" s="168"/>
      <c r="QGL160" s="168"/>
      <c r="QGM160" s="168"/>
      <c r="QGN160" s="168"/>
      <c r="QGO160" s="168"/>
      <c r="QGP160" s="168"/>
      <c r="QGQ160" s="168"/>
      <c r="QGR160" s="168"/>
      <c r="QGS160" s="168"/>
      <c r="QGT160" s="168"/>
      <c r="QGU160" s="168"/>
      <c r="QGV160" s="168"/>
      <c r="QGW160" s="168"/>
      <c r="QGX160" s="168"/>
      <c r="QGY160" s="168"/>
      <c r="QGZ160" s="168"/>
      <c r="QHA160" s="168"/>
      <c r="QHB160" s="168"/>
      <c r="QHC160" s="168"/>
      <c r="QHD160" s="168"/>
      <c r="QHE160" s="168"/>
      <c r="QHF160" s="168"/>
      <c r="QHG160" s="168"/>
      <c r="QHH160" s="168"/>
      <c r="QHI160" s="168"/>
      <c r="QHJ160" s="168"/>
      <c r="QHK160" s="168"/>
      <c r="QHL160" s="168"/>
      <c r="QHM160" s="168"/>
      <c r="QHN160" s="168"/>
      <c r="QHO160" s="168"/>
      <c r="QHP160" s="168"/>
      <c r="QHQ160" s="168"/>
      <c r="QHR160" s="168"/>
      <c r="QHS160" s="168"/>
      <c r="QHT160" s="168"/>
      <c r="QHU160" s="168"/>
      <c r="QHV160" s="168"/>
      <c r="QHW160" s="168"/>
      <c r="QHX160" s="168"/>
      <c r="QHY160" s="168"/>
      <c r="QHZ160" s="168"/>
      <c r="QIA160" s="168"/>
      <c r="QIB160" s="168"/>
      <c r="QIC160" s="168"/>
      <c r="QID160" s="168"/>
      <c r="QIE160" s="168"/>
      <c r="QIF160" s="168"/>
      <c r="QIG160" s="168"/>
      <c r="QIH160" s="168"/>
      <c r="QII160" s="168"/>
      <c r="QIJ160" s="168"/>
      <c r="QIK160" s="168"/>
      <c r="QIL160" s="168"/>
      <c r="QIM160" s="168"/>
      <c r="QIN160" s="168"/>
      <c r="QIO160" s="168"/>
      <c r="QIP160" s="168"/>
      <c r="QIQ160" s="168"/>
      <c r="QIR160" s="168"/>
      <c r="QIS160" s="168"/>
      <c r="QIT160" s="168"/>
      <c r="QIU160" s="168"/>
      <c r="QIV160" s="168"/>
      <c r="QIW160" s="168"/>
      <c r="QIX160" s="168"/>
      <c r="QIY160" s="168"/>
      <c r="QIZ160" s="168"/>
      <c r="QJA160" s="168"/>
      <c r="QJB160" s="168"/>
      <c r="QJC160" s="168"/>
      <c r="QJD160" s="168"/>
      <c r="QJE160" s="168"/>
      <c r="QJF160" s="168"/>
      <c r="QJG160" s="168"/>
      <c r="QJH160" s="168"/>
      <c r="QJI160" s="168"/>
      <c r="QJJ160" s="168"/>
      <c r="QJK160" s="168"/>
      <c r="QJL160" s="168"/>
      <c r="QJM160" s="168"/>
      <c r="QJN160" s="168"/>
      <c r="QJO160" s="168"/>
      <c r="QJP160" s="168"/>
      <c r="QJQ160" s="168"/>
      <c r="QJR160" s="168"/>
      <c r="QJS160" s="168"/>
      <c r="QJT160" s="168"/>
      <c r="QJU160" s="168"/>
      <c r="QJV160" s="168"/>
      <c r="QJW160" s="168"/>
      <c r="QJX160" s="168"/>
      <c r="QJY160" s="168"/>
      <c r="QJZ160" s="168"/>
      <c r="QKA160" s="168"/>
      <c r="QKB160" s="168"/>
      <c r="QKC160" s="168"/>
      <c r="QKD160" s="168"/>
      <c r="QKE160" s="168"/>
      <c r="QKF160" s="168"/>
      <c r="QKG160" s="168"/>
      <c r="QKH160" s="168"/>
      <c r="QKI160" s="168"/>
      <c r="QKJ160" s="168"/>
      <c r="QKK160" s="168"/>
      <c r="QKL160" s="168"/>
      <c r="QKM160" s="168"/>
      <c r="QKN160" s="168"/>
      <c r="QKO160" s="168"/>
      <c r="QKP160" s="168"/>
      <c r="QKQ160" s="168"/>
      <c r="QKR160" s="168"/>
      <c r="QKS160" s="168"/>
      <c r="QKT160" s="168"/>
      <c r="QKU160" s="168"/>
      <c r="QKV160" s="168"/>
      <c r="QKW160" s="168"/>
      <c r="QKX160" s="168"/>
      <c r="QKY160" s="168"/>
      <c r="QKZ160" s="168"/>
      <c r="QLA160" s="168"/>
      <c r="QLB160" s="168"/>
      <c r="QLC160" s="168"/>
      <c r="QLD160" s="168"/>
      <c r="QLE160" s="168"/>
      <c r="QLF160" s="168"/>
      <c r="QLG160" s="168"/>
      <c r="QLH160" s="168"/>
      <c r="QLI160" s="168"/>
      <c r="QLJ160" s="168"/>
      <c r="QLK160" s="168"/>
      <c r="QLL160" s="168"/>
      <c r="QLM160" s="168"/>
      <c r="QLN160" s="168"/>
      <c r="QLO160" s="168"/>
      <c r="QLP160" s="168"/>
      <c r="QLQ160" s="168"/>
      <c r="QLR160" s="168"/>
      <c r="QLS160" s="168"/>
      <c r="QLT160" s="168"/>
      <c r="QLU160" s="168"/>
      <c r="QLV160" s="168"/>
      <c r="QLW160" s="168"/>
      <c r="QLX160" s="168"/>
      <c r="QLY160" s="168"/>
      <c r="QLZ160" s="168"/>
      <c r="QMA160" s="168"/>
      <c r="QMB160" s="168"/>
      <c r="QMC160" s="168"/>
      <c r="QMD160" s="168"/>
      <c r="QME160" s="168"/>
      <c r="QMF160" s="168"/>
      <c r="QMG160" s="168"/>
      <c r="QMH160" s="168"/>
      <c r="QMI160" s="168"/>
      <c r="QMJ160" s="168"/>
      <c r="QMK160" s="168"/>
      <c r="QML160" s="168"/>
      <c r="QMM160" s="168"/>
      <c r="QMN160" s="168"/>
      <c r="QMO160" s="168"/>
      <c r="QMP160" s="168"/>
      <c r="QMQ160" s="168"/>
      <c r="QMR160" s="168"/>
      <c r="QMS160" s="168"/>
      <c r="QMT160" s="168"/>
      <c r="QMU160" s="168"/>
      <c r="QMV160" s="168"/>
      <c r="QMW160" s="168"/>
      <c r="QMX160" s="168"/>
      <c r="QMY160" s="168"/>
      <c r="QMZ160" s="168"/>
      <c r="QNA160" s="168"/>
      <c r="QNB160" s="168"/>
      <c r="QNC160" s="168"/>
      <c r="QND160" s="168"/>
      <c r="QNE160" s="168"/>
      <c r="QNF160" s="168"/>
      <c r="QNG160" s="168"/>
      <c r="QNH160" s="168"/>
      <c r="QNI160" s="168"/>
      <c r="QNJ160" s="168"/>
      <c r="QNK160" s="168"/>
      <c r="QNL160" s="168"/>
      <c r="QNM160" s="168"/>
      <c r="QNN160" s="168"/>
      <c r="QNO160" s="168"/>
      <c r="QNP160" s="168"/>
      <c r="QNQ160" s="168"/>
      <c r="QNR160" s="168"/>
      <c r="QNS160" s="168"/>
      <c r="QNT160" s="168"/>
      <c r="QNU160" s="168"/>
      <c r="QNV160" s="168"/>
      <c r="QNW160" s="168"/>
      <c r="QNX160" s="168"/>
      <c r="QNY160" s="168"/>
      <c r="QNZ160" s="168"/>
      <c r="QOA160" s="168"/>
      <c r="QOB160" s="168"/>
      <c r="QOC160" s="168"/>
      <c r="QOD160" s="168"/>
      <c r="QOE160" s="168"/>
      <c r="QOF160" s="168"/>
      <c r="QOG160" s="168"/>
      <c r="QOH160" s="168"/>
      <c r="QOI160" s="168"/>
      <c r="QOJ160" s="168"/>
      <c r="QOK160" s="168"/>
      <c r="QOL160" s="168"/>
      <c r="QOM160" s="168"/>
      <c r="QON160" s="168"/>
      <c r="QOO160" s="168"/>
      <c r="QOP160" s="168"/>
      <c r="QOQ160" s="168"/>
      <c r="QOR160" s="168"/>
      <c r="QOS160" s="168"/>
      <c r="QOT160" s="168"/>
      <c r="QOU160" s="168"/>
      <c r="QOV160" s="168"/>
      <c r="QOW160" s="168"/>
      <c r="QOX160" s="168"/>
      <c r="QOY160" s="168"/>
      <c r="QOZ160" s="168"/>
      <c r="QPA160" s="168"/>
      <c r="QPB160" s="168"/>
      <c r="QPC160" s="168"/>
      <c r="QPD160" s="168"/>
      <c r="QPE160" s="168"/>
      <c r="QPF160" s="168"/>
      <c r="QPG160" s="168"/>
      <c r="QPH160" s="168"/>
      <c r="QPI160" s="168"/>
      <c r="QPJ160" s="168"/>
      <c r="QPK160" s="168"/>
      <c r="QPL160" s="168"/>
      <c r="QPM160" s="168"/>
      <c r="QPN160" s="168"/>
      <c r="QPO160" s="168"/>
      <c r="QPP160" s="168"/>
      <c r="QPQ160" s="168"/>
      <c r="QPR160" s="168"/>
      <c r="QPS160" s="168"/>
      <c r="QPT160" s="168"/>
      <c r="QPU160" s="168"/>
      <c r="QPV160" s="168"/>
      <c r="QPW160" s="168"/>
      <c r="QPX160" s="168"/>
      <c r="QPY160" s="168"/>
      <c r="QPZ160" s="168"/>
      <c r="QQA160" s="168"/>
      <c r="QQB160" s="168"/>
      <c r="QQC160" s="168"/>
      <c r="QQD160" s="168"/>
      <c r="QQE160" s="168"/>
      <c r="QQF160" s="168"/>
      <c r="QQG160" s="168"/>
      <c r="QQH160" s="168"/>
      <c r="QQI160" s="168"/>
      <c r="QQJ160" s="168"/>
      <c r="QQK160" s="168"/>
      <c r="QQL160" s="168"/>
      <c r="QQM160" s="168"/>
      <c r="QQN160" s="168"/>
      <c r="QQO160" s="168"/>
      <c r="QQP160" s="168"/>
      <c r="QQQ160" s="168"/>
      <c r="QQR160" s="168"/>
      <c r="QQS160" s="168"/>
      <c r="QQT160" s="168"/>
      <c r="QQU160" s="168"/>
      <c r="QQV160" s="168"/>
      <c r="QQW160" s="168"/>
      <c r="QQX160" s="168"/>
      <c r="QQY160" s="168"/>
      <c r="QQZ160" s="168"/>
      <c r="QRA160" s="168"/>
      <c r="QRB160" s="168"/>
      <c r="QRC160" s="168"/>
      <c r="QRD160" s="168"/>
      <c r="QRE160" s="168"/>
      <c r="QRF160" s="168"/>
      <c r="QRG160" s="168"/>
      <c r="QRH160" s="168"/>
      <c r="QRI160" s="168"/>
      <c r="QRJ160" s="168"/>
      <c r="QRK160" s="168"/>
      <c r="QRL160" s="168"/>
      <c r="QRM160" s="168"/>
      <c r="QRN160" s="168"/>
      <c r="QRO160" s="168"/>
      <c r="QRP160" s="168"/>
      <c r="QRQ160" s="168"/>
      <c r="QRR160" s="168"/>
      <c r="QRS160" s="168"/>
      <c r="QRT160" s="168"/>
      <c r="QRU160" s="168"/>
      <c r="QRV160" s="168"/>
      <c r="QRW160" s="168"/>
      <c r="QRX160" s="168"/>
      <c r="QRY160" s="168"/>
      <c r="QRZ160" s="168"/>
      <c r="QSA160" s="168"/>
      <c r="QSB160" s="168"/>
      <c r="QSC160" s="168"/>
      <c r="QSD160" s="168"/>
      <c r="QSE160" s="168"/>
      <c r="QSF160" s="168"/>
      <c r="QSG160" s="168"/>
      <c r="QSH160" s="168"/>
      <c r="QSI160" s="168"/>
      <c r="QSJ160" s="168"/>
      <c r="QSK160" s="168"/>
      <c r="QSL160" s="168"/>
      <c r="QSM160" s="168"/>
      <c r="QSN160" s="168"/>
      <c r="QSO160" s="168"/>
      <c r="QSP160" s="168"/>
      <c r="QSQ160" s="168"/>
      <c r="QSR160" s="168"/>
      <c r="QSS160" s="168"/>
      <c r="QST160" s="168"/>
      <c r="QSU160" s="168"/>
      <c r="QSV160" s="168"/>
      <c r="QSW160" s="168"/>
      <c r="QSX160" s="168"/>
      <c r="QSY160" s="168"/>
      <c r="QSZ160" s="168"/>
      <c r="QTA160" s="168"/>
      <c r="QTB160" s="168"/>
      <c r="QTC160" s="168"/>
      <c r="QTD160" s="168"/>
      <c r="QTE160" s="168"/>
      <c r="QTF160" s="168"/>
      <c r="QTG160" s="168"/>
      <c r="QTH160" s="168"/>
      <c r="QTI160" s="168"/>
      <c r="QTJ160" s="168"/>
      <c r="QTK160" s="168"/>
      <c r="QTL160" s="168"/>
      <c r="QTM160" s="168"/>
      <c r="QTN160" s="168"/>
      <c r="QTO160" s="168"/>
      <c r="QTP160" s="168"/>
      <c r="QTQ160" s="168"/>
      <c r="QTR160" s="168"/>
      <c r="QTS160" s="168"/>
      <c r="QTT160" s="168"/>
      <c r="QTU160" s="168"/>
      <c r="QTV160" s="168"/>
      <c r="QTW160" s="168"/>
      <c r="QTX160" s="168"/>
      <c r="QTY160" s="168"/>
      <c r="QTZ160" s="168"/>
      <c r="QUA160" s="168"/>
      <c r="QUB160" s="168"/>
      <c r="QUC160" s="168"/>
      <c r="QUD160" s="168"/>
      <c r="QUE160" s="168"/>
      <c r="QUF160" s="168"/>
      <c r="QUG160" s="168"/>
      <c r="QUH160" s="168"/>
      <c r="QUI160" s="168"/>
      <c r="QUJ160" s="168"/>
      <c r="QUK160" s="168"/>
      <c r="QUL160" s="168"/>
      <c r="QUM160" s="168"/>
      <c r="QUN160" s="168"/>
      <c r="QUO160" s="168"/>
      <c r="QUP160" s="168"/>
      <c r="QUQ160" s="168"/>
      <c r="QUR160" s="168"/>
      <c r="QUS160" s="168"/>
      <c r="QUT160" s="168"/>
      <c r="QUU160" s="168"/>
      <c r="QUV160" s="168"/>
      <c r="QUW160" s="168"/>
      <c r="QUX160" s="168"/>
      <c r="QUY160" s="168"/>
      <c r="QUZ160" s="168"/>
      <c r="QVA160" s="168"/>
      <c r="QVB160" s="168"/>
      <c r="QVC160" s="168"/>
      <c r="QVD160" s="168"/>
      <c r="QVE160" s="168"/>
      <c r="QVF160" s="168"/>
      <c r="QVG160" s="168"/>
      <c r="QVH160" s="168"/>
      <c r="QVI160" s="168"/>
      <c r="QVJ160" s="168"/>
      <c r="QVK160" s="168"/>
      <c r="QVL160" s="168"/>
      <c r="QVM160" s="168"/>
      <c r="QVN160" s="168"/>
      <c r="QVO160" s="168"/>
      <c r="QVP160" s="168"/>
      <c r="QVQ160" s="168"/>
      <c r="QVR160" s="168"/>
      <c r="QVS160" s="168"/>
      <c r="QVT160" s="168"/>
      <c r="QVU160" s="168"/>
      <c r="QVV160" s="168"/>
      <c r="QVW160" s="168"/>
      <c r="QVX160" s="168"/>
      <c r="QVY160" s="168"/>
      <c r="QVZ160" s="168"/>
      <c r="QWA160" s="168"/>
      <c r="QWB160" s="168"/>
      <c r="QWC160" s="168"/>
      <c r="QWD160" s="168"/>
      <c r="QWE160" s="168"/>
      <c r="QWF160" s="168"/>
      <c r="QWG160" s="168"/>
      <c r="QWH160" s="168"/>
      <c r="QWI160" s="168"/>
      <c r="QWJ160" s="168"/>
      <c r="QWK160" s="168"/>
      <c r="QWL160" s="168"/>
      <c r="QWM160" s="168"/>
      <c r="QWN160" s="168"/>
      <c r="QWO160" s="168"/>
      <c r="QWP160" s="168"/>
      <c r="QWQ160" s="168"/>
      <c r="QWR160" s="168"/>
      <c r="QWS160" s="168"/>
      <c r="QWT160" s="168"/>
      <c r="QWU160" s="168"/>
      <c r="QWV160" s="168"/>
      <c r="QWW160" s="168"/>
      <c r="QWX160" s="168"/>
      <c r="QWY160" s="168"/>
      <c r="QWZ160" s="168"/>
      <c r="QXA160" s="168"/>
      <c r="QXB160" s="168"/>
      <c r="QXC160" s="168"/>
      <c r="QXD160" s="168"/>
      <c r="QXE160" s="168"/>
      <c r="QXF160" s="168"/>
      <c r="QXG160" s="168"/>
      <c r="QXH160" s="168"/>
      <c r="QXI160" s="168"/>
      <c r="QXJ160" s="168"/>
      <c r="QXK160" s="168"/>
      <c r="QXL160" s="168"/>
      <c r="QXM160" s="168"/>
      <c r="QXN160" s="168"/>
      <c r="QXO160" s="168"/>
      <c r="QXP160" s="168"/>
      <c r="QXQ160" s="168"/>
      <c r="QXR160" s="168"/>
      <c r="QXS160" s="168"/>
      <c r="QXT160" s="168"/>
      <c r="QXU160" s="168"/>
      <c r="QXV160" s="168"/>
      <c r="QXW160" s="168"/>
      <c r="QXX160" s="168"/>
      <c r="QXY160" s="168"/>
      <c r="QXZ160" s="168"/>
      <c r="QYA160" s="168"/>
      <c r="QYB160" s="168"/>
      <c r="QYC160" s="168"/>
      <c r="QYD160" s="168"/>
      <c r="QYE160" s="168"/>
      <c r="QYF160" s="168"/>
      <c r="QYG160" s="168"/>
      <c r="QYH160" s="168"/>
      <c r="QYI160" s="168"/>
      <c r="QYJ160" s="168"/>
      <c r="QYK160" s="168"/>
      <c r="QYL160" s="168"/>
      <c r="QYM160" s="168"/>
      <c r="QYN160" s="168"/>
      <c r="QYO160" s="168"/>
      <c r="QYP160" s="168"/>
      <c r="QYQ160" s="168"/>
      <c r="QYR160" s="168"/>
      <c r="QYS160" s="168"/>
      <c r="QYT160" s="168"/>
      <c r="QYU160" s="168"/>
      <c r="QYV160" s="168"/>
      <c r="QYW160" s="168"/>
      <c r="QYX160" s="168"/>
      <c r="QYY160" s="168"/>
      <c r="QYZ160" s="168"/>
      <c r="QZA160" s="168"/>
      <c r="QZB160" s="168"/>
      <c r="QZC160" s="168"/>
      <c r="QZD160" s="168"/>
      <c r="QZE160" s="168"/>
      <c r="QZF160" s="168"/>
      <c r="QZG160" s="168"/>
      <c r="QZH160" s="168"/>
      <c r="QZI160" s="168"/>
      <c r="QZJ160" s="168"/>
      <c r="QZK160" s="168"/>
      <c r="QZL160" s="168"/>
      <c r="QZM160" s="168"/>
      <c r="QZN160" s="168"/>
      <c r="QZO160" s="168"/>
      <c r="QZP160" s="168"/>
      <c r="QZQ160" s="168"/>
      <c r="QZR160" s="168"/>
      <c r="QZS160" s="168"/>
      <c r="QZT160" s="168"/>
      <c r="QZU160" s="168"/>
      <c r="QZV160" s="168"/>
      <c r="QZW160" s="168"/>
      <c r="QZX160" s="168"/>
      <c r="QZY160" s="168"/>
      <c r="QZZ160" s="168"/>
      <c r="RAA160" s="168"/>
      <c r="RAB160" s="168"/>
      <c r="RAC160" s="168"/>
      <c r="RAD160" s="168"/>
      <c r="RAE160" s="168"/>
      <c r="RAF160" s="168"/>
      <c r="RAG160" s="168"/>
      <c r="RAH160" s="168"/>
      <c r="RAI160" s="168"/>
      <c r="RAJ160" s="168"/>
      <c r="RAK160" s="168"/>
      <c r="RAL160" s="168"/>
      <c r="RAM160" s="168"/>
      <c r="RAN160" s="168"/>
      <c r="RAO160" s="168"/>
      <c r="RAP160" s="168"/>
      <c r="RAQ160" s="168"/>
      <c r="RAR160" s="168"/>
      <c r="RAS160" s="168"/>
      <c r="RAT160" s="168"/>
      <c r="RAU160" s="168"/>
      <c r="RAV160" s="168"/>
      <c r="RAW160" s="168"/>
      <c r="RAX160" s="168"/>
      <c r="RAY160" s="168"/>
      <c r="RAZ160" s="168"/>
      <c r="RBA160" s="168"/>
      <c r="RBB160" s="168"/>
      <c r="RBC160" s="168"/>
      <c r="RBD160" s="168"/>
      <c r="RBE160" s="168"/>
      <c r="RBF160" s="168"/>
      <c r="RBG160" s="168"/>
      <c r="RBH160" s="168"/>
      <c r="RBI160" s="168"/>
      <c r="RBJ160" s="168"/>
      <c r="RBK160" s="168"/>
      <c r="RBL160" s="168"/>
      <c r="RBM160" s="168"/>
      <c r="RBN160" s="168"/>
      <c r="RBO160" s="168"/>
      <c r="RBP160" s="168"/>
      <c r="RBQ160" s="168"/>
      <c r="RBR160" s="168"/>
      <c r="RBS160" s="168"/>
      <c r="RBT160" s="168"/>
      <c r="RBU160" s="168"/>
      <c r="RBV160" s="168"/>
      <c r="RBW160" s="168"/>
      <c r="RBX160" s="168"/>
      <c r="RBY160" s="168"/>
      <c r="RBZ160" s="168"/>
      <c r="RCA160" s="168"/>
      <c r="RCB160" s="168"/>
      <c r="RCC160" s="168"/>
      <c r="RCD160" s="168"/>
      <c r="RCE160" s="168"/>
      <c r="RCF160" s="168"/>
      <c r="RCG160" s="168"/>
      <c r="RCH160" s="168"/>
      <c r="RCI160" s="168"/>
      <c r="RCJ160" s="168"/>
      <c r="RCK160" s="168"/>
      <c r="RCL160" s="168"/>
      <c r="RCM160" s="168"/>
      <c r="RCN160" s="168"/>
      <c r="RCO160" s="168"/>
      <c r="RCP160" s="168"/>
      <c r="RCQ160" s="168"/>
      <c r="RCR160" s="168"/>
      <c r="RCS160" s="168"/>
      <c r="RCT160" s="168"/>
      <c r="RCU160" s="168"/>
      <c r="RCV160" s="168"/>
      <c r="RCW160" s="168"/>
      <c r="RCX160" s="168"/>
      <c r="RCY160" s="168"/>
      <c r="RCZ160" s="168"/>
      <c r="RDA160" s="168"/>
      <c r="RDB160" s="168"/>
      <c r="RDC160" s="168"/>
      <c r="RDD160" s="168"/>
      <c r="RDE160" s="168"/>
      <c r="RDF160" s="168"/>
      <c r="RDG160" s="168"/>
      <c r="RDH160" s="168"/>
      <c r="RDI160" s="168"/>
      <c r="RDJ160" s="168"/>
      <c r="RDK160" s="168"/>
      <c r="RDL160" s="168"/>
      <c r="RDM160" s="168"/>
      <c r="RDN160" s="168"/>
      <c r="RDO160" s="168"/>
      <c r="RDP160" s="168"/>
      <c r="RDQ160" s="168"/>
      <c r="RDR160" s="168"/>
      <c r="RDS160" s="168"/>
      <c r="RDT160" s="168"/>
      <c r="RDU160" s="168"/>
      <c r="RDV160" s="168"/>
      <c r="RDW160" s="168"/>
      <c r="RDX160" s="168"/>
      <c r="RDY160" s="168"/>
      <c r="RDZ160" s="168"/>
      <c r="REA160" s="168"/>
      <c r="REB160" s="168"/>
      <c r="REC160" s="168"/>
      <c r="RED160" s="168"/>
      <c r="REE160" s="168"/>
      <c r="REF160" s="168"/>
      <c r="REG160" s="168"/>
      <c r="REH160" s="168"/>
      <c r="REI160" s="168"/>
      <c r="REJ160" s="168"/>
      <c r="REK160" s="168"/>
      <c r="REL160" s="168"/>
      <c r="REM160" s="168"/>
      <c r="REN160" s="168"/>
      <c r="REO160" s="168"/>
      <c r="REP160" s="168"/>
      <c r="REQ160" s="168"/>
      <c r="RER160" s="168"/>
      <c r="RES160" s="168"/>
      <c r="RET160" s="168"/>
      <c r="REU160" s="168"/>
      <c r="REV160" s="168"/>
      <c r="REW160" s="168"/>
      <c r="REX160" s="168"/>
      <c r="REY160" s="168"/>
      <c r="REZ160" s="168"/>
      <c r="RFA160" s="168"/>
      <c r="RFB160" s="168"/>
      <c r="RFC160" s="168"/>
      <c r="RFD160" s="168"/>
      <c r="RFE160" s="168"/>
      <c r="RFF160" s="168"/>
      <c r="RFG160" s="168"/>
      <c r="RFH160" s="168"/>
      <c r="RFI160" s="168"/>
      <c r="RFJ160" s="168"/>
      <c r="RFK160" s="168"/>
      <c r="RFL160" s="168"/>
      <c r="RFM160" s="168"/>
      <c r="RFN160" s="168"/>
      <c r="RFO160" s="168"/>
      <c r="RFP160" s="168"/>
      <c r="RFQ160" s="168"/>
      <c r="RFR160" s="168"/>
      <c r="RFS160" s="168"/>
      <c r="RFT160" s="168"/>
      <c r="RFU160" s="168"/>
      <c r="RFV160" s="168"/>
      <c r="RFW160" s="168"/>
      <c r="RFX160" s="168"/>
      <c r="RFY160" s="168"/>
      <c r="RFZ160" s="168"/>
      <c r="RGA160" s="168"/>
      <c r="RGB160" s="168"/>
      <c r="RGC160" s="168"/>
      <c r="RGD160" s="168"/>
      <c r="RGE160" s="168"/>
      <c r="RGF160" s="168"/>
      <c r="RGG160" s="168"/>
      <c r="RGH160" s="168"/>
      <c r="RGI160" s="168"/>
      <c r="RGJ160" s="168"/>
      <c r="RGK160" s="168"/>
      <c r="RGL160" s="168"/>
      <c r="RGM160" s="168"/>
      <c r="RGN160" s="168"/>
      <c r="RGO160" s="168"/>
      <c r="RGP160" s="168"/>
      <c r="RGQ160" s="168"/>
      <c r="RGR160" s="168"/>
      <c r="RGS160" s="168"/>
      <c r="RGT160" s="168"/>
      <c r="RGU160" s="168"/>
      <c r="RGV160" s="168"/>
      <c r="RGW160" s="168"/>
      <c r="RGX160" s="168"/>
      <c r="RGY160" s="168"/>
      <c r="RGZ160" s="168"/>
      <c r="RHA160" s="168"/>
      <c r="RHB160" s="168"/>
      <c r="RHC160" s="168"/>
      <c r="RHD160" s="168"/>
      <c r="RHE160" s="168"/>
      <c r="RHF160" s="168"/>
      <c r="RHG160" s="168"/>
      <c r="RHH160" s="168"/>
      <c r="RHI160" s="168"/>
      <c r="RHJ160" s="168"/>
      <c r="RHK160" s="168"/>
      <c r="RHL160" s="168"/>
      <c r="RHM160" s="168"/>
      <c r="RHN160" s="168"/>
      <c r="RHO160" s="168"/>
      <c r="RHP160" s="168"/>
      <c r="RHQ160" s="168"/>
      <c r="RHR160" s="168"/>
      <c r="RHS160" s="168"/>
      <c r="RHT160" s="168"/>
      <c r="RHU160" s="168"/>
      <c r="RHV160" s="168"/>
      <c r="RHW160" s="168"/>
      <c r="RHX160" s="168"/>
      <c r="RHY160" s="168"/>
      <c r="RHZ160" s="168"/>
      <c r="RIA160" s="168"/>
      <c r="RIB160" s="168"/>
      <c r="RIC160" s="168"/>
      <c r="RID160" s="168"/>
      <c r="RIE160" s="168"/>
      <c r="RIF160" s="168"/>
      <c r="RIG160" s="168"/>
      <c r="RIH160" s="168"/>
      <c r="RII160" s="168"/>
      <c r="RIJ160" s="168"/>
      <c r="RIK160" s="168"/>
      <c r="RIL160" s="168"/>
      <c r="RIM160" s="168"/>
      <c r="RIN160" s="168"/>
      <c r="RIO160" s="168"/>
      <c r="RIP160" s="168"/>
      <c r="RIQ160" s="168"/>
      <c r="RIR160" s="168"/>
      <c r="RIS160" s="168"/>
      <c r="RIT160" s="168"/>
      <c r="RIU160" s="168"/>
      <c r="RIV160" s="168"/>
      <c r="RIW160" s="168"/>
      <c r="RIX160" s="168"/>
      <c r="RIY160" s="168"/>
      <c r="RIZ160" s="168"/>
      <c r="RJA160" s="168"/>
      <c r="RJB160" s="168"/>
      <c r="RJC160" s="168"/>
      <c r="RJD160" s="168"/>
      <c r="RJE160" s="168"/>
      <c r="RJF160" s="168"/>
      <c r="RJG160" s="168"/>
      <c r="RJH160" s="168"/>
      <c r="RJI160" s="168"/>
      <c r="RJJ160" s="168"/>
      <c r="RJK160" s="168"/>
      <c r="RJL160" s="168"/>
      <c r="RJM160" s="168"/>
      <c r="RJN160" s="168"/>
      <c r="RJO160" s="168"/>
      <c r="RJP160" s="168"/>
      <c r="RJQ160" s="168"/>
      <c r="RJR160" s="168"/>
      <c r="RJS160" s="168"/>
      <c r="RJT160" s="168"/>
      <c r="RJU160" s="168"/>
      <c r="RJV160" s="168"/>
      <c r="RJW160" s="168"/>
      <c r="RJX160" s="168"/>
      <c r="RJY160" s="168"/>
      <c r="RJZ160" s="168"/>
      <c r="RKA160" s="168"/>
      <c r="RKB160" s="168"/>
      <c r="RKC160" s="168"/>
      <c r="RKD160" s="168"/>
      <c r="RKE160" s="168"/>
      <c r="RKF160" s="168"/>
      <c r="RKG160" s="168"/>
      <c r="RKH160" s="168"/>
      <c r="RKI160" s="168"/>
      <c r="RKJ160" s="168"/>
      <c r="RKK160" s="168"/>
      <c r="RKL160" s="168"/>
      <c r="RKM160" s="168"/>
      <c r="RKN160" s="168"/>
      <c r="RKO160" s="168"/>
      <c r="RKP160" s="168"/>
      <c r="RKQ160" s="168"/>
      <c r="RKR160" s="168"/>
      <c r="RKS160" s="168"/>
      <c r="RKT160" s="168"/>
      <c r="RKU160" s="168"/>
      <c r="RKV160" s="168"/>
      <c r="RKW160" s="168"/>
      <c r="RKX160" s="168"/>
      <c r="RKY160" s="168"/>
      <c r="RKZ160" s="168"/>
      <c r="RLA160" s="168"/>
      <c r="RLB160" s="168"/>
      <c r="RLC160" s="168"/>
      <c r="RLD160" s="168"/>
      <c r="RLE160" s="168"/>
      <c r="RLF160" s="168"/>
      <c r="RLG160" s="168"/>
      <c r="RLH160" s="168"/>
      <c r="RLI160" s="168"/>
      <c r="RLJ160" s="168"/>
      <c r="RLK160" s="168"/>
      <c r="RLL160" s="168"/>
      <c r="RLM160" s="168"/>
      <c r="RLN160" s="168"/>
      <c r="RLO160" s="168"/>
      <c r="RLP160" s="168"/>
      <c r="RLQ160" s="168"/>
      <c r="RLR160" s="168"/>
      <c r="RLS160" s="168"/>
      <c r="RLT160" s="168"/>
      <c r="RLU160" s="168"/>
      <c r="RLV160" s="168"/>
      <c r="RLW160" s="168"/>
      <c r="RLX160" s="168"/>
      <c r="RLY160" s="168"/>
      <c r="RLZ160" s="168"/>
      <c r="RMA160" s="168"/>
      <c r="RMB160" s="168"/>
      <c r="RMC160" s="168"/>
      <c r="RMD160" s="168"/>
      <c r="RME160" s="168"/>
      <c r="RMF160" s="168"/>
      <c r="RMG160" s="168"/>
      <c r="RMH160" s="168"/>
      <c r="RMI160" s="168"/>
      <c r="RMJ160" s="168"/>
      <c r="RMK160" s="168"/>
      <c r="RML160" s="168"/>
      <c r="RMM160" s="168"/>
      <c r="RMN160" s="168"/>
      <c r="RMO160" s="168"/>
      <c r="RMP160" s="168"/>
      <c r="RMQ160" s="168"/>
      <c r="RMR160" s="168"/>
      <c r="RMS160" s="168"/>
      <c r="RMT160" s="168"/>
      <c r="RMU160" s="168"/>
      <c r="RMV160" s="168"/>
      <c r="RMW160" s="168"/>
      <c r="RMX160" s="168"/>
      <c r="RMY160" s="168"/>
      <c r="RMZ160" s="168"/>
      <c r="RNA160" s="168"/>
      <c r="RNB160" s="168"/>
      <c r="RNC160" s="168"/>
      <c r="RND160" s="168"/>
      <c r="RNE160" s="168"/>
      <c r="RNF160" s="168"/>
      <c r="RNG160" s="168"/>
      <c r="RNH160" s="168"/>
      <c r="RNI160" s="168"/>
      <c r="RNJ160" s="168"/>
      <c r="RNK160" s="168"/>
      <c r="RNL160" s="168"/>
      <c r="RNM160" s="168"/>
      <c r="RNN160" s="168"/>
      <c r="RNO160" s="168"/>
      <c r="RNP160" s="168"/>
      <c r="RNQ160" s="168"/>
      <c r="RNR160" s="168"/>
      <c r="RNS160" s="168"/>
      <c r="RNT160" s="168"/>
      <c r="RNU160" s="168"/>
      <c r="RNV160" s="168"/>
      <c r="RNW160" s="168"/>
      <c r="RNX160" s="168"/>
      <c r="RNY160" s="168"/>
      <c r="RNZ160" s="168"/>
      <c r="ROA160" s="168"/>
      <c r="ROB160" s="168"/>
      <c r="ROC160" s="168"/>
      <c r="ROD160" s="168"/>
      <c r="ROE160" s="168"/>
      <c r="ROF160" s="168"/>
      <c r="ROG160" s="168"/>
      <c r="ROH160" s="168"/>
      <c r="ROI160" s="168"/>
      <c r="ROJ160" s="168"/>
      <c r="ROK160" s="168"/>
      <c r="ROL160" s="168"/>
      <c r="ROM160" s="168"/>
      <c r="RON160" s="168"/>
      <c r="ROO160" s="168"/>
      <c r="ROP160" s="168"/>
      <c r="ROQ160" s="168"/>
      <c r="ROR160" s="168"/>
      <c r="ROS160" s="168"/>
      <c r="ROT160" s="168"/>
      <c r="ROU160" s="168"/>
      <c r="ROV160" s="168"/>
      <c r="ROW160" s="168"/>
      <c r="ROX160" s="168"/>
      <c r="ROY160" s="168"/>
      <c r="ROZ160" s="168"/>
      <c r="RPA160" s="168"/>
      <c r="RPB160" s="168"/>
      <c r="RPC160" s="168"/>
      <c r="RPD160" s="168"/>
      <c r="RPE160" s="168"/>
      <c r="RPF160" s="168"/>
      <c r="RPG160" s="168"/>
      <c r="RPH160" s="168"/>
      <c r="RPI160" s="168"/>
      <c r="RPJ160" s="168"/>
      <c r="RPK160" s="168"/>
      <c r="RPL160" s="168"/>
      <c r="RPM160" s="168"/>
      <c r="RPN160" s="168"/>
      <c r="RPO160" s="168"/>
      <c r="RPP160" s="168"/>
      <c r="RPQ160" s="168"/>
      <c r="RPR160" s="168"/>
      <c r="RPS160" s="168"/>
      <c r="RPT160" s="168"/>
      <c r="RPU160" s="168"/>
      <c r="RPV160" s="168"/>
      <c r="RPW160" s="168"/>
      <c r="RPX160" s="168"/>
      <c r="RPY160" s="168"/>
      <c r="RPZ160" s="168"/>
      <c r="RQA160" s="168"/>
      <c r="RQB160" s="168"/>
      <c r="RQC160" s="168"/>
      <c r="RQD160" s="168"/>
      <c r="RQE160" s="168"/>
      <c r="RQF160" s="168"/>
      <c r="RQG160" s="168"/>
      <c r="RQH160" s="168"/>
      <c r="RQI160" s="168"/>
      <c r="RQJ160" s="168"/>
      <c r="RQK160" s="168"/>
      <c r="RQL160" s="168"/>
      <c r="RQM160" s="168"/>
      <c r="RQN160" s="168"/>
      <c r="RQO160" s="168"/>
      <c r="RQP160" s="168"/>
      <c r="RQQ160" s="168"/>
      <c r="RQR160" s="168"/>
      <c r="RQS160" s="168"/>
      <c r="RQT160" s="168"/>
      <c r="RQU160" s="168"/>
      <c r="RQV160" s="168"/>
      <c r="RQW160" s="168"/>
      <c r="RQX160" s="168"/>
      <c r="RQY160" s="168"/>
      <c r="RQZ160" s="168"/>
      <c r="RRA160" s="168"/>
      <c r="RRB160" s="168"/>
      <c r="RRC160" s="168"/>
      <c r="RRD160" s="168"/>
      <c r="RRE160" s="168"/>
      <c r="RRF160" s="168"/>
      <c r="RRG160" s="168"/>
      <c r="RRH160" s="168"/>
      <c r="RRI160" s="168"/>
      <c r="RRJ160" s="168"/>
      <c r="RRK160" s="168"/>
      <c r="RRL160" s="168"/>
      <c r="RRM160" s="168"/>
      <c r="RRN160" s="168"/>
      <c r="RRO160" s="168"/>
      <c r="RRP160" s="168"/>
      <c r="RRQ160" s="168"/>
      <c r="RRR160" s="168"/>
      <c r="RRS160" s="168"/>
      <c r="RRT160" s="168"/>
      <c r="RRU160" s="168"/>
      <c r="RRV160" s="168"/>
      <c r="RRW160" s="168"/>
      <c r="RRX160" s="168"/>
      <c r="RRY160" s="168"/>
      <c r="RRZ160" s="168"/>
      <c r="RSA160" s="168"/>
      <c r="RSB160" s="168"/>
      <c r="RSC160" s="168"/>
      <c r="RSD160" s="168"/>
      <c r="RSE160" s="168"/>
      <c r="RSF160" s="168"/>
      <c r="RSG160" s="168"/>
      <c r="RSH160" s="168"/>
      <c r="RSI160" s="168"/>
      <c r="RSJ160" s="168"/>
      <c r="RSK160" s="168"/>
      <c r="RSL160" s="168"/>
      <c r="RSM160" s="168"/>
      <c r="RSN160" s="168"/>
      <c r="RSO160" s="168"/>
      <c r="RSP160" s="168"/>
      <c r="RSQ160" s="168"/>
      <c r="RSR160" s="168"/>
      <c r="RSS160" s="168"/>
      <c r="RST160" s="168"/>
      <c r="RSU160" s="168"/>
      <c r="RSV160" s="168"/>
      <c r="RSW160" s="168"/>
      <c r="RSX160" s="168"/>
      <c r="RSY160" s="168"/>
      <c r="RSZ160" s="168"/>
      <c r="RTA160" s="168"/>
      <c r="RTB160" s="168"/>
      <c r="RTC160" s="168"/>
      <c r="RTD160" s="168"/>
      <c r="RTE160" s="168"/>
      <c r="RTF160" s="168"/>
      <c r="RTG160" s="168"/>
      <c r="RTH160" s="168"/>
      <c r="RTI160" s="168"/>
      <c r="RTJ160" s="168"/>
      <c r="RTK160" s="168"/>
      <c r="RTL160" s="168"/>
      <c r="RTM160" s="168"/>
      <c r="RTN160" s="168"/>
      <c r="RTO160" s="168"/>
      <c r="RTP160" s="168"/>
      <c r="RTQ160" s="168"/>
      <c r="RTR160" s="168"/>
      <c r="RTS160" s="168"/>
      <c r="RTT160" s="168"/>
      <c r="RTU160" s="168"/>
      <c r="RTV160" s="168"/>
      <c r="RTW160" s="168"/>
      <c r="RTX160" s="168"/>
      <c r="RTY160" s="168"/>
      <c r="RTZ160" s="168"/>
      <c r="RUA160" s="168"/>
      <c r="RUB160" s="168"/>
      <c r="RUC160" s="168"/>
      <c r="RUD160" s="168"/>
      <c r="RUE160" s="168"/>
      <c r="RUF160" s="168"/>
      <c r="RUG160" s="168"/>
      <c r="RUH160" s="168"/>
      <c r="RUI160" s="168"/>
      <c r="RUJ160" s="168"/>
      <c r="RUK160" s="168"/>
      <c r="RUL160" s="168"/>
      <c r="RUM160" s="168"/>
      <c r="RUN160" s="168"/>
      <c r="RUO160" s="168"/>
      <c r="RUP160" s="168"/>
      <c r="RUQ160" s="168"/>
      <c r="RUR160" s="168"/>
      <c r="RUS160" s="168"/>
      <c r="RUT160" s="168"/>
      <c r="RUU160" s="168"/>
      <c r="RUV160" s="168"/>
      <c r="RUW160" s="168"/>
      <c r="RUX160" s="168"/>
      <c r="RUY160" s="168"/>
      <c r="RUZ160" s="168"/>
      <c r="RVA160" s="168"/>
      <c r="RVB160" s="168"/>
      <c r="RVC160" s="168"/>
      <c r="RVD160" s="168"/>
      <c r="RVE160" s="168"/>
      <c r="RVF160" s="168"/>
      <c r="RVG160" s="168"/>
      <c r="RVH160" s="168"/>
      <c r="RVI160" s="168"/>
      <c r="RVJ160" s="168"/>
      <c r="RVK160" s="168"/>
      <c r="RVL160" s="168"/>
      <c r="RVM160" s="168"/>
      <c r="RVN160" s="168"/>
      <c r="RVO160" s="168"/>
      <c r="RVP160" s="168"/>
      <c r="RVQ160" s="168"/>
      <c r="RVR160" s="168"/>
      <c r="RVS160" s="168"/>
      <c r="RVT160" s="168"/>
      <c r="RVU160" s="168"/>
      <c r="RVV160" s="168"/>
      <c r="RVW160" s="168"/>
      <c r="RVX160" s="168"/>
      <c r="RVY160" s="168"/>
      <c r="RVZ160" s="168"/>
      <c r="RWA160" s="168"/>
      <c r="RWB160" s="168"/>
      <c r="RWC160" s="168"/>
      <c r="RWD160" s="168"/>
      <c r="RWE160" s="168"/>
      <c r="RWF160" s="168"/>
      <c r="RWG160" s="168"/>
      <c r="RWH160" s="168"/>
      <c r="RWI160" s="168"/>
      <c r="RWJ160" s="168"/>
      <c r="RWK160" s="168"/>
      <c r="RWL160" s="168"/>
      <c r="RWM160" s="168"/>
      <c r="RWN160" s="168"/>
      <c r="RWO160" s="168"/>
      <c r="RWP160" s="168"/>
      <c r="RWQ160" s="168"/>
      <c r="RWR160" s="168"/>
      <c r="RWS160" s="168"/>
      <c r="RWT160" s="168"/>
      <c r="RWU160" s="168"/>
      <c r="RWV160" s="168"/>
      <c r="RWW160" s="168"/>
      <c r="RWX160" s="168"/>
      <c r="RWY160" s="168"/>
      <c r="RWZ160" s="168"/>
      <c r="RXA160" s="168"/>
      <c r="RXB160" s="168"/>
      <c r="RXC160" s="168"/>
      <c r="RXD160" s="168"/>
      <c r="RXE160" s="168"/>
      <c r="RXF160" s="168"/>
      <c r="RXG160" s="168"/>
      <c r="RXH160" s="168"/>
      <c r="RXI160" s="168"/>
      <c r="RXJ160" s="168"/>
      <c r="RXK160" s="168"/>
      <c r="RXL160" s="168"/>
      <c r="RXM160" s="168"/>
      <c r="RXN160" s="168"/>
      <c r="RXO160" s="168"/>
      <c r="RXP160" s="168"/>
      <c r="RXQ160" s="168"/>
      <c r="RXR160" s="168"/>
      <c r="RXS160" s="168"/>
      <c r="RXT160" s="168"/>
      <c r="RXU160" s="168"/>
      <c r="RXV160" s="168"/>
      <c r="RXW160" s="168"/>
      <c r="RXX160" s="168"/>
      <c r="RXY160" s="168"/>
      <c r="RXZ160" s="168"/>
      <c r="RYA160" s="168"/>
      <c r="RYB160" s="168"/>
      <c r="RYC160" s="168"/>
      <c r="RYD160" s="168"/>
      <c r="RYE160" s="168"/>
      <c r="RYF160" s="168"/>
      <c r="RYG160" s="168"/>
      <c r="RYH160" s="168"/>
      <c r="RYI160" s="168"/>
      <c r="RYJ160" s="168"/>
      <c r="RYK160" s="168"/>
      <c r="RYL160" s="168"/>
      <c r="RYM160" s="168"/>
      <c r="RYN160" s="168"/>
      <c r="RYO160" s="168"/>
      <c r="RYP160" s="168"/>
      <c r="RYQ160" s="168"/>
      <c r="RYR160" s="168"/>
      <c r="RYS160" s="168"/>
      <c r="RYT160" s="168"/>
      <c r="RYU160" s="168"/>
      <c r="RYV160" s="168"/>
      <c r="RYW160" s="168"/>
      <c r="RYX160" s="168"/>
      <c r="RYY160" s="168"/>
      <c r="RYZ160" s="168"/>
      <c r="RZA160" s="168"/>
      <c r="RZB160" s="168"/>
      <c r="RZC160" s="168"/>
      <c r="RZD160" s="168"/>
      <c r="RZE160" s="168"/>
      <c r="RZF160" s="168"/>
      <c r="RZG160" s="168"/>
      <c r="RZH160" s="168"/>
      <c r="RZI160" s="168"/>
      <c r="RZJ160" s="168"/>
      <c r="RZK160" s="168"/>
      <c r="RZL160" s="168"/>
      <c r="RZM160" s="168"/>
      <c r="RZN160" s="168"/>
      <c r="RZO160" s="168"/>
      <c r="RZP160" s="168"/>
      <c r="RZQ160" s="168"/>
      <c r="RZR160" s="168"/>
      <c r="RZS160" s="168"/>
      <c r="RZT160" s="168"/>
      <c r="RZU160" s="168"/>
      <c r="RZV160" s="168"/>
      <c r="RZW160" s="168"/>
      <c r="RZX160" s="168"/>
      <c r="RZY160" s="168"/>
      <c r="RZZ160" s="168"/>
      <c r="SAA160" s="168"/>
      <c r="SAB160" s="168"/>
      <c r="SAC160" s="168"/>
      <c r="SAD160" s="168"/>
      <c r="SAE160" s="168"/>
      <c r="SAF160" s="168"/>
      <c r="SAG160" s="168"/>
      <c r="SAH160" s="168"/>
      <c r="SAI160" s="168"/>
      <c r="SAJ160" s="168"/>
      <c r="SAK160" s="168"/>
      <c r="SAL160" s="168"/>
      <c r="SAM160" s="168"/>
      <c r="SAN160" s="168"/>
      <c r="SAO160" s="168"/>
      <c r="SAP160" s="168"/>
      <c r="SAQ160" s="168"/>
      <c r="SAR160" s="168"/>
      <c r="SAS160" s="168"/>
      <c r="SAT160" s="168"/>
      <c r="SAU160" s="168"/>
      <c r="SAV160" s="168"/>
      <c r="SAW160" s="168"/>
      <c r="SAX160" s="168"/>
      <c r="SAY160" s="168"/>
      <c r="SAZ160" s="168"/>
      <c r="SBA160" s="168"/>
      <c r="SBB160" s="168"/>
      <c r="SBC160" s="168"/>
      <c r="SBD160" s="168"/>
      <c r="SBE160" s="168"/>
      <c r="SBF160" s="168"/>
      <c r="SBG160" s="168"/>
      <c r="SBH160" s="168"/>
      <c r="SBI160" s="168"/>
      <c r="SBJ160" s="168"/>
      <c r="SBK160" s="168"/>
      <c r="SBL160" s="168"/>
      <c r="SBM160" s="168"/>
      <c r="SBN160" s="168"/>
      <c r="SBO160" s="168"/>
      <c r="SBP160" s="168"/>
      <c r="SBQ160" s="168"/>
      <c r="SBR160" s="168"/>
      <c r="SBS160" s="168"/>
      <c r="SBT160" s="168"/>
      <c r="SBU160" s="168"/>
      <c r="SBV160" s="168"/>
      <c r="SBW160" s="168"/>
      <c r="SBX160" s="168"/>
      <c r="SBY160" s="168"/>
      <c r="SBZ160" s="168"/>
      <c r="SCA160" s="168"/>
      <c r="SCB160" s="168"/>
      <c r="SCC160" s="168"/>
      <c r="SCD160" s="168"/>
      <c r="SCE160" s="168"/>
      <c r="SCF160" s="168"/>
      <c r="SCG160" s="168"/>
      <c r="SCH160" s="168"/>
      <c r="SCI160" s="168"/>
      <c r="SCJ160" s="168"/>
      <c r="SCK160" s="168"/>
      <c r="SCL160" s="168"/>
      <c r="SCM160" s="168"/>
      <c r="SCN160" s="168"/>
      <c r="SCO160" s="168"/>
      <c r="SCP160" s="168"/>
      <c r="SCQ160" s="168"/>
      <c r="SCR160" s="168"/>
      <c r="SCS160" s="168"/>
      <c r="SCT160" s="168"/>
      <c r="SCU160" s="168"/>
      <c r="SCV160" s="168"/>
      <c r="SCW160" s="168"/>
      <c r="SCX160" s="168"/>
      <c r="SCY160" s="168"/>
      <c r="SCZ160" s="168"/>
      <c r="SDA160" s="168"/>
      <c r="SDB160" s="168"/>
      <c r="SDC160" s="168"/>
      <c r="SDD160" s="168"/>
      <c r="SDE160" s="168"/>
      <c r="SDF160" s="168"/>
      <c r="SDG160" s="168"/>
      <c r="SDH160" s="168"/>
      <c r="SDI160" s="168"/>
      <c r="SDJ160" s="168"/>
      <c r="SDK160" s="168"/>
      <c r="SDL160" s="168"/>
      <c r="SDM160" s="168"/>
      <c r="SDN160" s="168"/>
      <c r="SDO160" s="168"/>
      <c r="SDP160" s="168"/>
      <c r="SDQ160" s="168"/>
      <c r="SDR160" s="168"/>
      <c r="SDS160" s="168"/>
      <c r="SDT160" s="168"/>
      <c r="SDU160" s="168"/>
      <c r="SDV160" s="168"/>
      <c r="SDW160" s="168"/>
      <c r="SDX160" s="168"/>
      <c r="SDY160" s="168"/>
      <c r="SDZ160" s="168"/>
      <c r="SEA160" s="168"/>
      <c r="SEB160" s="168"/>
      <c r="SEC160" s="168"/>
      <c r="SED160" s="168"/>
      <c r="SEE160" s="168"/>
      <c r="SEF160" s="168"/>
      <c r="SEG160" s="168"/>
      <c r="SEH160" s="168"/>
      <c r="SEI160" s="168"/>
      <c r="SEJ160" s="168"/>
      <c r="SEK160" s="168"/>
      <c r="SEL160" s="168"/>
      <c r="SEM160" s="168"/>
      <c r="SEN160" s="168"/>
      <c r="SEO160" s="168"/>
      <c r="SEP160" s="168"/>
      <c r="SEQ160" s="168"/>
      <c r="SER160" s="168"/>
      <c r="SES160" s="168"/>
      <c r="SET160" s="168"/>
      <c r="SEU160" s="168"/>
      <c r="SEV160" s="168"/>
      <c r="SEW160" s="168"/>
      <c r="SEX160" s="168"/>
      <c r="SEY160" s="168"/>
      <c r="SEZ160" s="168"/>
      <c r="SFA160" s="168"/>
      <c r="SFB160" s="168"/>
      <c r="SFC160" s="168"/>
      <c r="SFD160" s="168"/>
      <c r="SFE160" s="168"/>
      <c r="SFF160" s="168"/>
      <c r="SFG160" s="168"/>
      <c r="SFH160" s="168"/>
      <c r="SFI160" s="168"/>
      <c r="SFJ160" s="168"/>
      <c r="SFK160" s="168"/>
      <c r="SFL160" s="168"/>
      <c r="SFM160" s="168"/>
      <c r="SFN160" s="168"/>
      <c r="SFO160" s="168"/>
      <c r="SFP160" s="168"/>
      <c r="SFQ160" s="168"/>
      <c r="SFR160" s="168"/>
      <c r="SFS160" s="168"/>
      <c r="SFT160" s="168"/>
      <c r="SFU160" s="168"/>
      <c r="SFV160" s="168"/>
      <c r="SFW160" s="168"/>
      <c r="SFX160" s="168"/>
      <c r="SFY160" s="168"/>
      <c r="SFZ160" s="168"/>
      <c r="SGA160" s="168"/>
      <c r="SGB160" s="168"/>
      <c r="SGC160" s="168"/>
      <c r="SGD160" s="168"/>
      <c r="SGE160" s="168"/>
      <c r="SGF160" s="168"/>
      <c r="SGG160" s="168"/>
      <c r="SGH160" s="168"/>
      <c r="SGI160" s="168"/>
      <c r="SGJ160" s="168"/>
      <c r="SGK160" s="168"/>
      <c r="SGL160" s="168"/>
      <c r="SGM160" s="168"/>
      <c r="SGN160" s="168"/>
      <c r="SGO160" s="168"/>
      <c r="SGP160" s="168"/>
      <c r="SGQ160" s="168"/>
      <c r="SGR160" s="168"/>
      <c r="SGS160" s="168"/>
      <c r="SGT160" s="168"/>
      <c r="SGU160" s="168"/>
      <c r="SGV160" s="168"/>
      <c r="SGW160" s="168"/>
      <c r="SGX160" s="168"/>
      <c r="SGY160" s="168"/>
      <c r="SGZ160" s="168"/>
      <c r="SHA160" s="168"/>
      <c r="SHB160" s="168"/>
      <c r="SHC160" s="168"/>
      <c r="SHD160" s="168"/>
      <c r="SHE160" s="168"/>
      <c r="SHF160" s="168"/>
      <c r="SHG160" s="168"/>
      <c r="SHH160" s="168"/>
      <c r="SHI160" s="168"/>
      <c r="SHJ160" s="168"/>
      <c r="SHK160" s="168"/>
      <c r="SHL160" s="168"/>
      <c r="SHM160" s="168"/>
      <c r="SHN160" s="168"/>
      <c r="SHO160" s="168"/>
      <c r="SHP160" s="168"/>
      <c r="SHQ160" s="168"/>
      <c r="SHR160" s="168"/>
      <c r="SHS160" s="168"/>
      <c r="SHT160" s="168"/>
      <c r="SHU160" s="168"/>
      <c r="SHV160" s="168"/>
      <c r="SHW160" s="168"/>
      <c r="SHX160" s="168"/>
      <c r="SHY160" s="168"/>
      <c r="SHZ160" s="168"/>
      <c r="SIA160" s="168"/>
      <c r="SIB160" s="168"/>
      <c r="SIC160" s="168"/>
      <c r="SID160" s="168"/>
      <c r="SIE160" s="168"/>
      <c r="SIF160" s="168"/>
      <c r="SIG160" s="168"/>
      <c r="SIH160" s="168"/>
      <c r="SII160" s="168"/>
      <c r="SIJ160" s="168"/>
      <c r="SIK160" s="168"/>
      <c r="SIL160" s="168"/>
      <c r="SIM160" s="168"/>
      <c r="SIN160" s="168"/>
      <c r="SIO160" s="168"/>
      <c r="SIP160" s="168"/>
      <c r="SIQ160" s="168"/>
      <c r="SIR160" s="168"/>
      <c r="SIS160" s="168"/>
      <c r="SIT160" s="168"/>
      <c r="SIU160" s="168"/>
      <c r="SIV160" s="168"/>
      <c r="SIW160" s="168"/>
      <c r="SIX160" s="168"/>
      <c r="SIY160" s="168"/>
      <c r="SIZ160" s="168"/>
      <c r="SJA160" s="168"/>
      <c r="SJB160" s="168"/>
      <c r="SJC160" s="168"/>
      <c r="SJD160" s="168"/>
      <c r="SJE160" s="168"/>
      <c r="SJF160" s="168"/>
      <c r="SJG160" s="168"/>
      <c r="SJH160" s="168"/>
      <c r="SJI160" s="168"/>
      <c r="SJJ160" s="168"/>
      <c r="SJK160" s="168"/>
      <c r="SJL160" s="168"/>
      <c r="SJM160" s="168"/>
      <c r="SJN160" s="168"/>
      <c r="SJO160" s="168"/>
      <c r="SJP160" s="168"/>
      <c r="SJQ160" s="168"/>
      <c r="SJR160" s="168"/>
      <c r="SJS160" s="168"/>
      <c r="SJT160" s="168"/>
      <c r="SJU160" s="168"/>
      <c r="SJV160" s="168"/>
      <c r="SJW160" s="168"/>
      <c r="SJX160" s="168"/>
      <c r="SJY160" s="168"/>
      <c r="SJZ160" s="168"/>
      <c r="SKA160" s="168"/>
      <c r="SKB160" s="168"/>
      <c r="SKC160" s="168"/>
      <c r="SKD160" s="168"/>
      <c r="SKE160" s="168"/>
      <c r="SKF160" s="168"/>
      <c r="SKG160" s="168"/>
      <c r="SKH160" s="168"/>
      <c r="SKI160" s="168"/>
      <c r="SKJ160" s="168"/>
      <c r="SKK160" s="168"/>
      <c r="SKL160" s="168"/>
      <c r="SKM160" s="168"/>
      <c r="SKN160" s="168"/>
      <c r="SKO160" s="168"/>
      <c r="SKP160" s="168"/>
      <c r="SKQ160" s="168"/>
      <c r="SKR160" s="168"/>
      <c r="SKS160" s="168"/>
      <c r="SKT160" s="168"/>
      <c r="SKU160" s="168"/>
      <c r="SKV160" s="168"/>
      <c r="SKW160" s="168"/>
      <c r="SKX160" s="168"/>
      <c r="SKY160" s="168"/>
      <c r="SKZ160" s="168"/>
      <c r="SLA160" s="168"/>
      <c r="SLB160" s="168"/>
      <c r="SLC160" s="168"/>
      <c r="SLD160" s="168"/>
      <c r="SLE160" s="168"/>
      <c r="SLF160" s="168"/>
      <c r="SLG160" s="168"/>
      <c r="SLH160" s="168"/>
      <c r="SLI160" s="168"/>
      <c r="SLJ160" s="168"/>
      <c r="SLK160" s="168"/>
      <c r="SLL160" s="168"/>
      <c r="SLM160" s="168"/>
      <c r="SLN160" s="168"/>
      <c r="SLO160" s="168"/>
      <c r="SLP160" s="168"/>
      <c r="SLQ160" s="168"/>
      <c r="SLR160" s="168"/>
      <c r="SLS160" s="168"/>
      <c r="SLT160" s="168"/>
      <c r="SLU160" s="168"/>
      <c r="SLV160" s="168"/>
      <c r="SLW160" s="168"/>
      <c r="SLX160" s="168"/>
      <c r="SLY160" s="168"/>
      <c r="SLZ160" s="168"/>
      <c r="SMA160" s="168"/>
      <c r="SMB160" s="168"/>
      <c r="SMC160" s="168"/>
      <c r="SMD160" s="168"/>
      <c r="SME160" s="168"/>
      <c r="SMF160" s="168"/>
      <c r="SMG160" s="168"/>
      <c r="SMH160" s="168"/>
      <c r="SMI160" s="168"/>
      <c r="SMJ160" s="168"/>
      <c r="SMK160" s="168"/>
      <c r="SML160" s="168"/>
      <c r="SMM160" s="168"/>
      <c r="SMN160" s="168"/>
      <c r="SMO160" s="168"/>
      <c r="SMP160" s="168"/>
      <c r="SMQ160" s="168"/>
      <c r="SMR160" s="168"/>
      <c r="SMS160" s="168"/>
      <c r="SMT160" s="168"/>
      <c r="SMU160" s="168"/>
      <c r="SMV160" s="168"/>
      <c r="SMW160" s="168"/>
      <c r="SMX160" s="168"/>
      <c r="SMY160" s="168"/>
      <c r="SMZ160" s="168"/>
      <c r="SNA160" s="168"/>
      <c r="SNB160" s="168"/>
      <c r="SNC160" s="168"/>
      <c r="SND160" s="168"/>
      <c r="SNE160" s="168"/>
      <c r="SNF160" s="168"/>
      <c r="SNG160" s="168"/>
      <c r="SNH160" s="168"/>
      <c r="SNI160" s="168"/>
      <c r="SNJ160" s="168"/>
      <c r="SNK160" s="168"/>
      <c r="SNL160" s="168"/>
      <c r="SNM160" s="168"/>
      <c r="SNN160" s="168"/>
      <c r="SNO160" s="168"/>
      <c r="SNP160" s="168"/>
      <c r="SNQ160" s="168"/>
      <c r="SNR160" s="168"/>
      <c r="SNS160" s="168"/>
      <c r="SNT160" s="168"/>
      <c r="SNU160" s="168"/>
      <c r="SNV160" s="168"/>
      <c r="SNW160" s="168"/>
      <c r="SNX160" s="168"/>
      <c r="SNY160" s="168"/>
      <c r="SNZ160" s="168"/>
      <c r="SOA160" s="168"/>
      <c r="SOB160" s="168"/>
      <c r="SOC160" s="168"/>
      <c r="SOD160" s="168"/>
      <c r="SOE160" s="168"/>
      <c r="SOF160" s="168"/>
      <c r="SOG160" s="168"/>
      <c r="SOH160" s="168"/>
      <c r="SOI160" s="168"/>
      <c r="SOJ160" s="168"/>
      <c r="SOK160" s="168"/>
      <c r="SOL160" s="168"/>
      <c r="SOM160" s="168"/>
      <c r="SON160" s="168"/>
      <c r="SOO160" s="168"/>
      <c r="SOP160" s="168"/>
      <c r="SOQ160" s="168"/>
      <c r="SOR160" s="168"/>
      <c r="SOS160" s="168"/>
      <c r="SOT160" s="168"/>
      <c r="SOU160" s="168"/>
      <c r="SOV160" s="168"/>
      <c r="SOW160" s="168"/>
      <c r="SOX160" s="168"/>
      <c r="SOY160" s="168"/>
      <c r="SOZ160" s="168"/>
      <c r="SPA160" s="168"/>
      <c r="SPB160" s="168"/>
      <c r="SPC160" s="168"/>
      <c r="SPD160" s="168"/>
      <c r="SPE160" s="168"/>
      <c r="SPF160" s="168"/>
      <c r="SPG160" s="168"/>
      <c r="SPH160" s="168"/>
      <c r="SPI160" s="168"/>
      <c r="SPJ160" s="168"/>
      <c r="SPK160" s="168"/>
      <c r="SPL160" s="168"/>
      <c r="SPM160" s="168"/>
      <c r="SPN160" s="168"/>
      <c r="SPO160" s="168"/>
      <c r="SPP160" s="168"/>
      <c r="SPQ160" s="168"/>
      <c r="SPR160" s="168"/>
      <c r="SPS160" s="168"/>
      <c r="SPT160" s="168"/>
      <c r="SPU160" s="168"/>
      <c r="SPV160" s="168"/>
      <c r="SPW160" s="168"/>
      <c r="SPX160" s="168"/>
      <c r="SPY160" s="168"/>
      <c r="SPZ160" s="168"/>
      <c r="SQA160" s="168"/>
      <c r="SQB160" s="168"/>
      <c r="SQC160" s="168"/>
      <c r="SQD160" s="168"/>
      <c r="SQE160" s="168"/>
      <c r="SQF160" s="168"/>
      <c r="SQG160" s="168"/>
      <c r="SQH160" s="168"/>
      <c r="SQI160" s="168"/>
      <c r="SQJ160" s="168"/>
      <c r="SQK160" s="168"/>
      <c r="SQL160" s="168"/>
      <c r="SQM160" s="168"/>
      <c r="SQN160" s="168"/>
      <c r="SQO160" s="168"/>
      <c r="SQP160" s="168"/>
      <c r="SQQ160" s="168"/>
      <c r="SQR160" s="168"/>
      <c r="SQS160" s="168"/>
      <c r="SQT160" s="168"/>
      <c r="SQU160" s="168"/>
      <c r="SQV160" s="168"/>
      <c r="SQW160" s="168"/>
      <c r="SQX160" s="168"/>
      <c r="SQY160" s="168"/>
      <c r="SQZ160" s="168"/>
      <c r="SRA160" s="168"/>
      <c r="SRB160" s="168"/>
      <c r="SRC160" s="168"/>
      <c r="SRD160" s="168"/>
      <c r="SRE160" s="168"/>
      <c r="SRF160" s="168"/>
      <c r="SRG160" s="168"/>
      <c r="SRH160" s="168"/>
      <c r="SRI160" s="168"/>
      <c r="SRJ160" s="168"/>
      <c r="SRK160" s="168"/>
      <c r="SRL160" s="168"/>
      <c r="SRM160" s="168"/>
      <c r="SRN160" s="168"/>
      <c r="SRO160" s="168"/>
      <c r="SRP160" s="168"/>
      <c r="SRQ160" s="168"/>
      <c r="SRR160" s="168"/>
      <c r="SRS160" s="168"/>
      <c r="SRT160" s="168"/>
      <c r="SRU160" s="168"/>
      <c r="SRV160" s="168"/>
      <c r="SRW160" s="168"/>
      <c r="SRX160" s="168"/>
      <c r="SRY160" s="168"/>
      <c r="SRZ160" s="168"/>
      <c r="SSA160" s="168"/>
      <c r="SSB160" s="168"/>
      <c r="SSC160" s="168"/>
      <c r="SSD160" s="168"/>
      <c r="SSE160" s="168"/>
      <c r="SSF160" s="168"/>
      <c r="SSG160" s="168"/>
      <c r="SSH160" s="168"/>
      <c r="SSI160" s="168"/>
      <c r="SSJ160" s="168"/>
      <c r="SSK160" s="168"/>
      <c r="SSL160" s="168"/>
      <c r="SSM160" s="168"/>
      <c r="SSN160" s="168"/>
      <c r="SSO160" s="168"/>
      <c r="SSP160" s="168"/>
      <c r="SSQ160" s="168"/>
      <c r="SSR160" s="168"/>
      <c r="SSS160" s="168"/>
      <c r="SST160" s="168"/>
      <c r="SSU160" s="168"/>
      <c r="SSV160" s="168"/>
      <c r="SSW160" s="168"/>
      <c r="SSX160" s="168"/>
      <c r="SSY160" s="168"/>
      <c r="SSZ160" s="168"/>
      <c r="STA160" s="168"/>
      <c r="STB160" s="168"/>
      <c r="STC160" s="168"/>
      <c r="STD160" s="168"/>
      <c r="STE160" s="168"/>
      <c r="STF160" s="168"/>
      <c r="STG160" s="168"/>
      <c r="STH160" s="168"/>
      <c r="STI160" s="168"/>
      <c r="STJ160" s="168"/>
      <c r="STK160" s="168"/>
      <c r="STL160" s="168"/>
      <c r="STM160" s="168"/>
      <c r="STN160" s="168"/>
      <c r="STO160" s="168"/>
      <c r="STP160" s="168"/>
      <c r="STQ160" s="168"/>
      <c r="STR160" s="168"/>
      <c r="STS160" s="168"/>
      <c r="STT160" s="168"/>
      <c r="STU160" s="168"/>
      <c r="STV160" s="168"/>
      <c r="STW160" s="168"/>
      <c r="STX160" s="168"/>
      <c r="STY160" s="168"/>
      <c r="STZ160" s="168"/>
      <c r="SUA160" s="168"/>
      <c r="SUB160" s="168"/>
      <c r="SUC160" s="168"/>
      <c r="SUD160" s="168"/>
      <c r="SUE160" s="168"/>
      <c r="SUF160" s="168"/>
      <c r="SUG160" s="168"/>
      <c r="SUH160" s="168"/>
      <c r="SUI160" s="168"/>
      <c r="SUJ160" s="168"/>
      <c r="SUK160" s="168"/>
      <c r="SUL160" s="168"/>
      <c r="SUM160" s="168"/>
      <c r="SUN160" s="168"/>
      <c r="SUO160" s="168"/>
      <c r="SUP160" s="168"/>
      <c r="SUQ160" s="168"/>
      <c r="SUR160" s="168"/>
      <c r="SUS160" s="168"/>
      <c r="SUT160" s="168"/>
      <c r="SUU160" s="168"/>
      <c r="SUV160" s="168"/>
      <c r="SUW160" s="168"/>
      <c r="SUX160" s="168"/>
      <c r="SUY160" s="168"/>
      <c r="SUZ160" s="168"/>
      <c r="SVA160" s="168"/>
      <c r="SVB160" s="168"/>
      <c r="SVC160" s="168"/>
      <c r="SVD160" s="168"/>
      <c r="SVE160" s="168"/>
      <c r="SVF160" s="168"/>
      <c r="SVG160" s="168"/>
      <c r="SVH160" s="168"/>
      <c r="SVI160" s="168"/>
      <c r="SVJ160" s="168"/>
      <c r="SVK160" s="168"/>
      <c r="SVL160" s="168"/>
      <c r="SVM160" s="168"/>
      <c r="SVN160" s="168"/>
      <c r="SVO160" s="168"/>
      <c r="SVP160" s="168"/>
      <c r="SVQ160" s="168"/>
      <c r="SVR160" s="168"/>
      <c r="SVS160" s="168"/>
      <c r="SVT160" s="168"/>
      <c r="SVU160" s="168"/>
      <c r="SVV160" s="168"/>
      <c r="SVW160" s="168"/>
      <c r="SVX160" s="168"/>
      <c r="SVY160" s="168"/>
      <c r="SVZ160" s="168"/>
      <c r="SWA160" s="168"/>
      <c r="SWB160" s="168"/>
      <c r="SWC160" s="168"/>
      <c r="SWD160" s="168"/>
      <c r="SWE160" s="168"/>
      <c r="SWF160" s="168"/>
      <c r="SWG160" s="168"/>
      <c r="SWH160" s="168"/>
      <c r="SWI160" s="168"/>
      <c r="SWJ160" s="168"/>
      <c r="SWK160" s="168"/>
      <c r="SWL160" s="168"/>
      <c r="SWM160" s="168"/>
      <c r="SWN160" s="168"/>
      <c r="SWO160" s="168"/>
      <c r="SWP160" s="168"/>
      <c r="SWQ160" s="168"/>
      <c r="SWR160" s="168"/>
      <c r="SWS160" s="168"/>
      <c r="SWT160" s="168"/>
      <c r="SWU160" s="168"/>
      <c r="SWV160" s="168"/>
      <c r="SWW160" s="168"/>
      <c r="SWX160" s="168"/>
      <c r="SWY160" s="168"/>
      <c r="SWZ160" s="168"/>
      <c r="SXA160" s="168"/>
      <c r="SXB160" s="168"/>
      <c r="SXC160" s="168"/>
      <c r="SXD160" s="168"/>
      <c r="SXE160" s="168"/>
      <c r="SXF160" s="168"/>
      <c r="SXG160" s="168"/>
      <c r="SXH160" s="168"/>
      <c r="SXI160" s="168"/>
      <c r="SXJ160" s="168"/>
      <c r="SXK160" s="168"/>
      <c r="SXL160" s="168"/>
      <c r="SXM160" s="168"/>
      <c r="SXN160" s="168"/>
      <c r="SXO160" s="168"/>
      <c r="SXP160" s="168"/>
      <c r="SXQ160" s="168"/>
      <c r="SXR160" s="168"/>
      <c r="SXS160" s="168"/>
      <c r="SXT160" s="168"/>
      <c r="SXU160" s="168"/>
      <c r="SXV160" s="168"/>
      <c r="SXW160" s="168"/>
      <c r="SXX160" s="168"/>
      <c r="SXY160" s="168"/>
      <c r="SXZ160" s="168"/>
      <c r="SYA160" s="168"/>
      <c r="SYB160" s="168"/>
      <c r="SYC160" s="168"/>
      <c r="SYD160" s="168"/>
      <c r="SYE160" s="168"/>
      <c r="SYF160" s="168"/>
      <c r="SYG160" s="168"/>
      <c r="SYH160" s="168"/>
      <c r="SYI160" s="168"/>
      <c r="SYJ160" s="168"/>
      <c r="SYK160" s="168"/>
      <c r="SYL160" s="168"/>
      <c r="SYM160" s="168"/>
      <c r="SYN160" s="168"/>
      <c r="SYO160" s="168"/>
      <c r="SYP160" s="168"/>
      <c r="SYQ160" s="168"/>
      <c r="SYR160" s="168"/>
      <c r="SYS160" s="168"/>
      <c r="SYT160" s="168"/>
      <c r="SYU160" s="168"/>
      <c r="SYV160" s="168"/>
      <c r="SYW160" s="168"/>
      <c r="SYX160" s="168"/>
      <c r="SYY160" s="168"/>
      <c r="SYZ160" s="168"/>
      <c r="SZA160" s="168"/>
      <c r="SZB160" s="168"/>
      <c r="SZC160" s="168"/>
      <c r="SZD160" s="168"/>
      <c r="SZE160" s="168"/>
      <c r="SZF160" s="168"/>
      <c r="SZG160" s="168"/>
      <c r="SZH160" s="168"/>
      <c r="SZI160" s="168"/>
      <c r="SZJ160" s="168"/>
      <c r="SZK160" s="168"/>
      <c r="SZL160" s="168"/>
      <c r="SZM160" s="168"/>
      <c r="SZN160" s="168"/>
      <c r="SZO160" s="168"/>
      <c r="SZP160" s="168"/>
      <c r="SZQ160" s="168"/>
      <c r="SZR160" s="168"/>
      <c r="SZS160" s="168"/>
      <c r="SZT160" s="168"/>
      <c r="SZU160" s="168"/>
      <c r="SZV160" s="168"/>
      <c r="SZW160" s="168"/>
      <c r="SZX160" s="168"/>
      <c r="SZY160" s="168"/>
      <c r="SZZ160" s="168"/>
      <c r="TAA160" s="168"/>
      <c r="TAB160" s="168"/>
      <c r="TAC160" s="168"/>
      <c r="TAD160" s="168"/>
      <c r="TAE160" s="168"/>
      <c r="TAF160" s="168"/>
      <c r="TAG160" s="168"/>
      <c r="TAH160" s="168"/>
      <c r="TAI160" s="168"/>
      <c r="TAJ160" s="168"/>
      <c r="TAK160" s="168"/>
      <c r="TAL160" s="168"/>
      <c r="TAM160" s="168"/>
      <c r="TAN160" s="168"/>
      <c r="TAO160" s="168"/>
      <c r="TAP160" s="168"/>
      <c r="TAQ160" s="168"/>
      <c r="TAR160" s="168"/>
      <c r="TAS160" s="168"/>
      <c r="TAT160" s="168"/>
      <c r="TAU160" s="168"/>
      <c r="TAV160" s="168"/>
      <c r="TAW160" s="168"/>
      <c r="TAX160" s="168"/>
      <c r="TAY160" s="168"/>
      <c r="TAZ160" s="168"/>
      <c r="TBA160" s="168"/>
      <c r="TBB160" s="168"/>
      <c r="TBC160" s="168"/>
      <c r="TBD160" s="168"/>
      <c r="TBE160" s="168"/>
      <c r="TBF160" s="168"/>
      <c r="TBG160" s="168"/>
      <c r="TBH160" s="168"/>
      <c r="TBI160" s="168"/>
      <c r="TBJ160" s="168"/>
      <c r="TBK160" s="168"/>
      <c r="TBL160" s="168"/>
      <c r="TBM160" s="168"/>
      <c r="TBN160" s="168"/>
      <c r="TBO160" s="168"/>
      <c r="TBP160" s="168"/>
      <c r="TBQ160" s="168"/>
      <c r="TBR160" s="168"/>
      <c r="TBS160" s="168"/>
      <c r="TBT160" s="168"/>
      <c r="TBU160" s="168"/>
      <c r="TBV160" s="168"/>
      <c r="TBW160" s="168"/>
      <c r="TBX160" s="168"/>
      <c r="TBY160" s="168"/>
      <c r="TBZ160" s="168"/>
      <c r="TCA160" s="168"/>
      <c r="TCB160" s="168"/>
      <c r="TCC160" s="168"/>
      <c r="TCD160" s="168"/>
      <c r="TCE160" s="168"/>
      <c r="TCF160" s="168"/>
      <c r="TCG160" s="168"/>
      <c r="TCH160" s="168"/>
      <c r="TCI160" s="168"/>
      <c r="TCJ160" s="168"/>
      <c r="TCK160" s="168"/>
      <c r="TCL160" s="168"/>
      <c r="TCM160" s="168"/>
      <c r="TCN160" s="168"/>
      <c r="TCO160" s="168"/>
      <c r="TCP160" s="168"/>
      <c r="TCQ160" s="168"/>
      <c r="TCR160" s="168"/>
      <c r="TCS160" s="168"/>
      <c r="TCT160" s="168"/>
      <c r="TCU160" s="168"/>
      <c r="TCV160" s="168"/>
      <c r="TCW160" s="168"/>
      <c r="TCX160" s="168"/>
      <c r="TCY160" s="168"/>
      <c r="TCZ160" s="168"/>
      <c r="TDA160" s="168"/>
      <c r="TDB160" s="168"/>
      <c r="TDC160" s="168"/>
      <c r="TDD160" s="168"/>
      <c r="TDE160" s="168"/>
      <c r="TDF160" s="168"/>
      <c r="TDG160" s="168"/>
      <c r="TDH160" s="168"/>
      <c r="TDI160" s="168"/>
      <c r="TDJ160" s="168"/>
      <c r="TDK160" s="168"/>
      <c r="TDL160" s="168"/>
      <c r="TDM160" s="168"/>
      <c r="TDN160" s="168"/>
      <c r="TDO160" s="168"/>
      <c r="TDP160" s="168"/>
      <c r="TDQ160" s="168"/>
      <c r="TDR160" s="168"/>
      <c r="TDS160" s="168"/>
      <c r="TDT160" s="168"/>
      <c r="TDU160" s="168"/>
      <c r="TDV160" s="168"/>
      <c r="TDW160" s="168"/>
      <c r="TDX160" s="168"/>
      <c r="TDY160" s="168"/>
      <c r="TDZ160" s="168"/>
      <c r="TEA160" s="168"/>
      <c r="TEB160" s="168"/>
      <c r="TEC160" s="168"/>
      <c r="TED160" s="168"/>
      <c r="TEE160" s="168"/>
      <c r="TEF160" s="168"/>
      <c r="TEG160" s="168"/>
      <c r="TEH160" s="168"/>
      <c r="TEI160" s="168"/>
      <c r="TEJ160" s="168"/>
      <c r="TEK160" s="168"/>
      <c r="TEL160" s="168"/>
      <c r="TEM160" s="168"/>
      <c r="TEN160" s="168"/>
      <c r="TEO160" s="168"/>
      <c r="TEP160" s="168"/>
      <c r="TEQ160" s="168"/>
      <c r="TER160" s="168"/>
      <c r="TES160" s="168"/>
      <c r="TET160" s="168"/>
      <c r="TEU160" s="168"/>
      <c r="TEV160" s="168"/>
      <c r="TEW160" s="168"/>
      <c r="TEX160" s="168"/>
      <c r="TEY160" s="168"/>
      <c r="TEZ160" s="168"/>
      <c r="TFA160" s="168"/>
      <c r="TFB160" s="168"/>
      <c r="TFC160" s="168"/>
      <c r="TFD160" s="168"/>
      <c r="TFE160" s="168"/>
      <c r="TFF160" s="168"/>
      <c r="TFG160" s="168"/>
      <c r="TFH160" s="168"/>
      <c r="TFI160" s="168"/>
      <c r="TFJ160" s="168"/>
      <c r="TFK160" s="168"/>
      <c r="TFL160" s="168"/>
      <c r="TFM160" s="168"/>
      <c r="TFN160" s="168"/>
      <c r="TFO160" s="168"/>
      <c r="TFP160" s="168"/>
      <c r="TFQ160" s="168"/>
      <c r="TFR160" s="168"/>
      <c r="TFS160" s="168"/>
      <c r="TFT160" s="168"/>
      <c r="TFU160" s="168"/>
      <c r="TFV160" s="168"/>
      <c r="TFW160" s="168"/>
      <c r="TFX160" s="168"/>
      <c r="TFY160" s="168"/>
      <c r="TFZ160" s="168"/>
      <c r="TGA160" s="168"/>
      <c r="TGB160" s="168"/>
      <c r="TGC160" s="168"/>
      <c r="TGD160" s="168"/>
      <c r="TGE160" s="168"/>
      <c r="TGF160" s="168"/>
      <c r="TGG160" s="168"/>
      <c r="TGH160" s="168"/>
      <c r="TGI160" s="168"/>
      <c r="TGJ160" s="168"/>
      <c r="TGK160" s="168"/>
      <c r="TGL160" s="168"/>
      <c r="TGM160" s="168"/>
      <c r="TGN160" s="168"/>
      <c r="TGO160" s="168"/>
      <c r="TGP160" s="168"/>
      <c r="TGQ160" s="168"/>
      <c r="TGR160" s="168"/>
      <c r="TGS160" s="168"/>
      <c r="TGT160" s="168"/>
      <c r="TGU160" s="168"/>
      <c r="TGV160" s="168"/>
      <c r="TGW160" s="168"/>
      <c r="TGX160" s="168"/>
      <c r="TGY160" s="168"/>
      <c r="TGZ160" s="168"/>
      <c r="THA160" s="168"/>
      <c r="THB160" s="168"/>
      <c r="THC160" s="168"/>
      <c r="THD160" s="168"/>
      <c r="THE160" s="168"/>
      <c r="THF160" s="168"/>
      <c r="THG160" s="168"/>
      <c r="THH160" s="168"/>
      <c r="THI160" s="168"/>
      <c r="THJ160" s="168"/>
      <c r="THK160" s="168"/>
      <c r="THL160" s="168"/>
      <c r="THM160" s="168"/>
      <c r="THN160" s="168"/>
      <c r="THO160" s="168"/>
      <c r="THP160" s="168"/>
      <c r="THQ160" s="168"/>
      <c r="THR160" s="168"/>
      <c r="THS160" s="168"/>
      <c r="THT160" s="168"/>
      <c r="THU160" s="168"/>
      <c r="THV160" s="168"/>
      <c r="THW160" s="168"/>
      <c r="THX160" s="168"/>
      <c r="THY160" s="168"/>
      <c r="THZ160" s="168"/>
      <c r="TIA160" s="168"/>
      <c r="TIB160" s="168"/>
      <c r="TIC160" s="168"/>
      <c r="TID160" s="168"/>
      <c r="TIE160" s="168"/>
      <c r="TIF160" s="168"/>
      <c r="TIG160" s="168"/>
      <c r="TIH160" s="168"/>
      <c r="TII160" s="168"/>
      <c r="TIJ160" s="168"/>
      <c r="TIK160" s="168"/>
      <c r="TIL160" s="168"/>
      <c r="TIM160" s="168"/>
      <c r="TIN160" s="168"/>
      <c r="TIO160" s="168"/>
      <c r="TIP160" s="168"/>
      <c r="TIQ160" s="168"/>
      <c r="TIR160" s="168"/>
      <c r="TIS160" s="168"/>
      <c r="TIT160" s="168"/>
      <c r="TIU160" s="168"/>
      <c r="TIV160" s="168"/>
      <c r="TIW160" s="168"/>
      <c r="TIX160" s="168"/>
      <c r="TIY160" s="168"/>
      <c r="TIZ160" s="168"/>
      <c r="TJA160" s="168"/>
      <c r="TJB160" s="168"/>
      <c r="TJC160" s="168"/>
      <c r="TJD160" s="168"/>
      <c r="TJE160" s="168"/>
      <c r="TJF160" s="168"/>
      <c r="TJG160" s="168"/>
      <c r="TJH160" s="168"/>
      <c r="TJI160" s="168"/>
      <c r="TJJ160" s="168"/>
      <c r="TJK160" s="168"/>
      <c r="TJL160" s="168"/>
      <c r="TJM160" s="168"/>
      <c r="TJN160" s="168"/>
      <c r="TJO160" s="168"/>
      <c r="TJP160" s="168"/>
      <c r="TJQ160" s="168"/>
      <c r="TJR160" s="168"/>
      <c r="TJS160" s="168"/>
      <c r="TJT160" s="168"/>
      <c r="TJU160" s="168"/>
      <c r="TJV160" s="168"/>
      <c r="TJW160" s="168"/>
      <c r="TJX160" s="168"/>
      <c r="TJY160" s="168"/>
      <c r="TJZ160" s="168"/>
      <c r="TKA160" s="168"/>
      <c r="TKB160" s="168"/>
      <c r="TKC160" s="168"/>
      <c r="TKD160" s="168"/>
      <c r="TKE160" s="168"/>
      <c r="TKF160" s="168"/>
      <c r="TKG160" s="168"/>
      <c r="TKH160" s="168"/>
      <c r="TKI160" s="168"/>
      <c r="TKJ160" s="168"/>
      <c r="TKK160" s="168"/>
      <c r="TKL160" s="168"/>
      <c r="TKM160" s="168"/>
      <c r="TKN160" s="168"/>
      <c r="TKO160" s="168"/>
      <c r="TKP160" s="168"/>
      <c r="TKQ160" s="168"/>
      <c r="TKR160" s="168"/>
      <c r="TKS160" s="168"/>
      <c r="TKT160" s="168"/>
      <c r="TKU160" s="168"/>
      <c r="TKV160" s="168"/>
      <c r="TKW160" s="168"/>
      <c r="TKX160" s="168"/>
      <c r="TKY160" s="168"/>
      <c r="TKZ160" s="168"/>
      <c r="TLA160" s="168"/>
      <c r="TLB160" s="168"/>
      <c r="TLC160" s="168"/>
      <c r="TLD160" s="168"/>
      <c r="TLE160" s="168"/>
      <c r="TLF160" s="168"/>
      <c r="TLG160" s="168"/>
      <c r="TLH160" s="168"/>
      <c r="TLI160" s="168"/>
      <c r="TLJ160" s="168"/>
      <c r="TLK160" s="168"/>
      <c r="TLL160" s="168"/>
      <c r="TLM160" s="168"/>
      <c r="TLN160" s="168"/>
      <c r="TLO160" s="168"/>
      <c r="TLP160" s="168"/>
      <c r="TLQ160" s="168"/>
      <c r="TLR160" s="168"/>
      <c r="TLS160" s="168"/>
      <c r="TLT160" s="168"/>
      <c r="TLU160" s="168"/>
      <c r="TLV160" s="168"/>
      <c r="TLW160" s="168"/>
      <c r="TLX160" s="168"/>
      <c r="TLY160" s="168"/>
      <c r="TLZ160" s="168"/>
      <c r="TMA160" s="168"/>
      <c r="TMB160" s="168"/>
      <c r="TMC160" s="168"/>
      <c r="TMD160" s="168"/>
      <c r="TME160" s="168"/>
      <c r="TMF160" s="168"/>
      <c r="TMG160" s="168"/>
      <c r="TMH160" s="168"/>
      <c r="TMI160" s="168"/>
      <c r="TMJ160" s="168"/>
      <c r="TMK160" s="168"/>
      <c r="TML160" s="168"/>
      <c r="TMM160" s="168"/>
      <c r="TMN160" s="168"/>
      <c r="TMO160" s="168"/>
      <c r="TMP160" s="168"/>
      <c r="TMQ160" s="168"/>
      <c r="TMR160" s="168"/>
      <c r="TMS160" s="168"/>
      <c r="TMT160" s="168"/>
      <c r="TMU160" s="168"/>
      <c r="TMV160" s="168"/>
      <c r="TMW160" s="168"/>
      <c r="TMX160" s="168"/>
      <c r="TMY160" s="168"/>
      <c r="TMZ160" s="168"/>
      <c r="TNA160" s="168"/>
      <c r="TNB160" s="168"/>
      <c r="TNC160" s="168"/>
      <c r="TND160" s="168"/>
      <c r="TNE160" s="168"/>
      <c r="TNF160" s="168"/>
      <c r="TNG160" s="168"/>
      <c r="TNH160" s="168"/>
      <c r="TNI160" s="168"/>
      <c r="TNJ160" s="168"/>
      <c r="TNK160" s="168"/>
      <c r="TNL160" s="168"/>
      <c r="TNM160" s="168"/>
      <c r="TNN160" s="168"/>
      <c r="TNO160" s="168"/>
      <c r="TNP160" s="168"/>
      <c r="TNQ160" s="168"/>
      <c r="TNR160" s="168"/>
      <c r="TNS160" s="168"/>
      <c r="TNT160" s="168"/>
      <c r="TNU160" s="168"/>
      <c r="TNV160" s="168"/>
      <c r="TNW160" s="168"/>
      <c r="TNX160" s="168"/>
      <c r="TNY160" s="168"/>
      <c r="TNZ160" s="168"/>
      <c r="TOA160" s="168"/>
      <c r="TOB160" s="168"/>
      <c r="TOC160" s="168"/>
      <c r="TOD160" s="168"/>
      <c r="TOE160" s="168"/>
      <c r="TOF160" s="168"/>
      <c r="TOG160" s="168"/>
      <c r="TOH160" s="168"/>
      <c r="TOI160" s="168"/>
      <c r="TOJ160" s="168"/>
      <c r="TOK160" s="168"/>
      <c r="TOL160" s="168"/>
      <c r="TOM160" s="168"/>
      <c r="TON160" s="168"/>
      <c r="TOO160" s="168"/>
      <c r="TOP160" s="168"/>
      <c r="TOQ160" s="168"/>
      <c r="TOR160" s="168"/>
      <c r="TOS160" s="168"/>
      <c r="TOT160" s="168"/>
      <c r="TOU160" s="168"/>
      <c r="TOV160" s="168"/>
      <c r="TOW160" s="168"/>
      <c r="TOX160" s="168"/>
      <c r="TOY160" s="168"/>
      <c r="TOZ160" s="168"/>
      <c r="TPA160" s="168"/>
      <c r="TPB160" s="168"/>
      <c r="TPC160" s="168"/>
      <c r="TPD160" s="168"/>
      <c r="TPE160" s="168"/>
      <c r="TPF160" s="168"/>
      <c r="TPG160" s="168"/>
      <c r="TPH160" s="168"/>
      <c r="TPI160" s="168"/>
      <c r="TPJ160" s="168"/>
      <c r="TPK160" s="168"/>
      <c r="TPL160" s="168"/>
      <c r="TPM160" s="168"/>
      <c r="TPN160" s="168"/>
      <c r="TPO160" s="168"/>
      <c r="TPP160" s="168"/>
      <c r="TPQ160" s="168"/>
      <c r="TPR160" s="168"/>
      <c r="TPS160" s="168"/>
      <c r="TPT160" s="168"/>
      <c r="TPU160" s="168"/>
      <c r="TPV160" s="168"/>
      <c r="TPW160" s="168"/>
      <c r="TPX160" s="168"/>
      <c r="TPY160" s="168"/>
      <c r="TPZ160" s="168"/>
      <c r="TQA160" s="168"/>
      <c r="TQB160" s="168"/>
      <c r="TQC160" s="168"/>
      <c r="TQD160" s="168"/>
      <c r="TQE160" s="168"/>
      <c r="TQF160" s="168"/>
      <c r="TQG160" s="168"/>
      <c r="TQH160" s="168"/>
      <c r="TQI160" s="168"/>
      <c r="TQJ160" s="168"/>
      <c r="TQK160" s="168"/>
      <c r="TQL160" s="168"/>
      <c r="TQM160" s="168"/>
      <c r="TQN160" s="168"/>
      <c r="TQO160" s="168"/>
      <c r="TQP160" s="168"/>
      <c r="TQQ160" s="168"/>
      <c r="TQR160" s="168"/>
      <c r="TQS160" s="168"/>
      <c r="TQT160" s="168"/>
      <c r="TQU160" s="168"/>
      <c r="TQV160" s="168"/>
      <c r="TQW160" s="168"/>
      <c r="TQX160" s="168"/>
      <c r="TQY160" s="168"/>
      <c r="TQZ160" s="168"/>
      <c r="TRA160" s="168"/>
      <c r="TRB160" s="168"/>
      <c r="TRC160" s="168"/>
      <c r="TRD160" s="168"/>
      <c r="TRE160" s="168"/>
      <c r="TRF160" s="168"/>
      <c r="TRG160" s="168"/>
      <c r="TRH160" s="168"/>
      <c r="TRI160" s="168"/>
      <c r="TRJ160" s="168"/>
      <c r="TRK160" s="168"/>
      <c r="TRL160" s="168"/>
      <c r="TRM160" s="168"/>
      <c r="TRN160" s="168"/>
      <c r="TRO160" s="168"/>
      <c r="TRP160" s="168"/>
      <c r="TRQ160" s="168"/>
      <c r="TRR160" s="168"/>
      <c r="TRS160" s="168"/>
      <c r="TRT160" s="168"/>
      <c r="TRU160" s="168"/>
      <c r="TRV160" s="168"/>
      <c r="TRW160" s="168"/>
      <c r="TRX160" s="168"/>
      <c r="TRY160" s="168"/>
      <c r="TRZ160" s="168"/>
      <c r="TSA160" s="168"/>
      <c r="TSB160" s="168"/>
      <c r="TSC160" s="168"/>
      <c r="TSD160" s="168"/>
      <c r="TSE160" s="168"/>
      <c r="TSF160" s="168"/>
      <c r="TSG160" s="168"/>
      <c r="TSH160" s="168"/>
      <c r="TSI160" s="168"/>
      <c r="TSJ160" s="168"/>
      <c r="TSK160" s="168"/>
      <c r="TSL160" s="168"/>
      <c r="TSM160" s="168"/>
      <c r="TSN160" s="168"/>
      <c r="TSO160" s="168"/>
      <c r="TSP160" s="168"/>
      <c r="TSQ160" s="168"/>
      <c r="TSR160" s="168"/>
      <c r="TSS160" s="168"/>
      <c r="TST160" s="168"/>
      <c r="TSU160" s="168"/>
      <c r="TSV160" s="168"/>
      <c r="TSW160" s="168"/>
      <c r="TSX160" s="168"/>
      <c r="TSY160" s="168"/>
      <c r="TSZ160" s="168"/>
      <c r="TTA160" s="168"/>
      <c r="TTB160" s="168"/>
      <c r="TTC160" s="168"/>
      <c r="TTD160" s="168"/>
      <c r="TTE160" s="168"/>
      <c r="TTF160" s="168"/>
      <c r="TTG160" s="168"/>
      <c r="TTH160" s="168"/>
      <c r="TTI160" s="168"/>
      <c r="TTJ160" s="168"/>
      <c r="TTK160" s="168"/>
      <c r="TTL160" s="168"/>
      <c r="TTM160" s="168"/>
      <c r="TTN160" s="168"/>
      <c r="TTO160" s="168"/>
      <c r="TTP160" s="168"/>
      <c r="TTQ160" s="168"/>
      <c r="TTR160" s="168"/>
      <c r="TTS160" s="168"/>
      <c r="TTT160" s="168"/>
      <c r="TTU160" s="168"/>
      <c r="TTV160" s="168"/>
      <c r="TTW160" s="168"/>
      <c r="TTX160" s="168"/>
      <c r="TTY160" s="168"/>
      <c r="TTZ160" s="168"/>
      <c r="TUA160" s="168"/>
      <c r="TUB160" s="168"/>
      <c r="TUC160" s="168"/>
      <c r="TUD160" s="168"/>
      <c r="TUE160" s="168"/>
      <c r="TUF160" s="168"/>
      <c r="TUG160" s="168"/>
      <c r="TUH160" s="168"/>
      <c r="TUI160" s="168"/>
      <c r="TUJ160" s="168"/>
      <c r="TUK160" s="168"/>
      <c r="TUL160" s="168"/>
      <c r="TUM160" s="168"/>
      <c r="TUN160" s="168"/>
      <c r="TUO160" s="168"/>
      <c r="TUP160" s="168"/>
      <c r="TUQ160" s="168"/>
      <c r="TUR160" s="168"/>
      <c r="TUS160" s="168"/>
      <c r="TUT160" s="168"/>
      <c r="TUU160" s="168"/>
      <c r="TUV160" s="168"/>
      <c r="TUW160" s="168"/>
      <c r="TUX160" s="168"/>
      <c r="TUY160" s="168"/>
      <c r="TUZ160" s="168"/>
      <c r="TVA160" s="168"/>
      <c r="TVB160" s="168"/>
      <c r="TVC160" s="168"/>
      <c r="TVD160" s="168"/>
      <c r="TVE160" s="168"/>
      <c r="TVF160" s="168"/>
      <c r="TVG160" s="168"/>
      <c r="TVH160" s="168"/>
      <c r="TVI160" s="168"/>
      <c r="TVJ160" s="168"/>
      <c r="TVK160" s="168"/>
      <c r="TVL160" s="168"/>
      <c r="TVM160" s="168"/>
      <c r="TVN160" s="168"/>
      <c r="TVO160" s="168"/>
      <c r="TVP160" s="168"/>
      <c r="TVQ160" s="168"/>
      <c r="TVR160" s="168"/>
      <c r="TVS160" s="168"/>
      <c r="TVT160" s="168"/>
      <c r="TVU160" s="168"/>
      <c r="TVV160" s="168"/>
      <c r="TVW160" s="168"/>
      <c r="TVX160" s="168"/>
      <c r="TVY160" s="168"/>
      <c r="TVZ160" s="168"/>
      <c r="TWA160" s="168"/>
      <c r="TWB160" s="168"/>
      <c r="TWC160" s="168"/>
      <c r="TWD160" s="168"/>
      <c r="TWE160" s="168"/>
      <c r="TWF160" s="168"/>
      <c r="TWG160" s="168"/>
      <c r="TWH160" s="168"/>
      <c r="TWI160" s="168"/>
      <c r="TWJ160" s="168"/>
      <c r="TWK160" s="168"/>
      <c r="TWL160" s="168"/>
      <c r="TWM160" s="168"/>
      <c r="TWN160" s="168"/>
      <c r="TWO160" s="168"/>
      <c r="TWP160" s="168"/>
      <c r="TWQ160" s="168"/>
      <c r="TWR160" s="168"/>
      <c r="TWS160" s="168"/>
      <c r="TWT160" s="168"/>
      <c r="TWU160" s="168"/>
      <c r="TWV160" s="168"/>
      <c r="TWW160" s="168"/>
      <c r="TWX160" s="168"/>
      <c r="TWY160" s="168"/>
      <c r="TWZ160" s="168"/>
      <c r="TXA160" s="168"/>
      <c r="TXB160" s="168"/>
      <c r="TXC160" s="168"/>
      <c r="TXD160" s="168"/>
      <c r="TXE160" s="168"/>
      <c r="TXF160" s="168"/>
      <c r="TXG160" s="168"/>
      <c r="TXH160" s="168"/>
      <c r="TXI160" s="168"/>
      <c r="TXJ160" s="168"/>
      <c r="TXK160" s="168"/>
      <c r="TXL160" s="168"/>
      <c r="TXM160" s="168"/>
      <c r="TXN160" s="168"/>
      <c r="TXO160" s="168"/>
      <c r="TXP160" s="168"/>
      <c r="TXQ160" s="168"/>
      <c r="TXR160" s="168"/>
      <c r="TXS160" s="168"/>
      <c r="TXT160" s="168"/>
      <c r="TXU160" s="168"/>
      <c r="TXV160" s="168"/>
      <c r="TXW160" s="168"/>
      <c r="TXX160" s="168"/>
      <c r="TXY160" s="168"/>
      <c r="TXZ160" s="168"/>
      <c r="TYA160" s="168"/>
      <c r="TYB160" s="168"/>
      <c r="TYC160" s="168"/>
      <c r="TYD160" s="168"/>
      <c r="TYE160" s="168"/>
      <c r="TYF160" s="168"/>
      <c r="TYG160" s="168"/>
      <c r="TYH160" s="168"/>
      <c r="TYI160" s="168"/>
      <c r="TYJ160" s="168"/>
      <c r="TYK160" s="168"/>
      <c r="TYL160" s="168"/>
      <c r="TYM160" s="168"/>
      <c r="TYN160" s="168"/>
      <c r="TYO160" s="168"/>
      <c r="TYP160" s="168"/>
      <c r="TYQ160" s="168"/>
      <c r="TYR160" s="168"/>
      <c r="TYS160" s="168"/>
      <c r="TYT160" s="168"/>
      <c r="TYU160" s="168"/>
      <c r="TYV160" s="168"/>
      <c r="TYW160" s="168"/>
      <c r="TYX160" s="168"/>
      <c r="TYY160" s="168"/>
      <c r="TYZ160" s="168"/>
      <c r="TZA160" s="168"/>
      <c r="TZB160" s="168"/>
      <c r="TZC160" s="168"/>
      <c r="TZD160" s="168"/>
      <c r="TZE160" s="168"/>
      <c r="TZF160" s="168"/>
      <c r="TZG160" s="168"/>
      <c r="TZH160" s="168"/>
      <c r="TZI160" s="168"/>
      <c r="TZJ160" s="168"/>
      <c r="TZK160" s="168"/>
      <c r="TZL160" s="168"/>
      <c r="TZM160" s="168"/>
      <c r="TZN160" s="168"/>
      <c r="TZO160" s="168"/>
      <c r="TZP160" s="168"/>
      <c r="TZQ160" s="168"/>
      <c r="TZR160" s="168"/>
      <c r="TZS160" s="168"/>
      <c r="TZT160" s="168"/>
      <c r="TZU160" s="168"/>
      <c r="TZV160" s="168"/>
      <c r="TZW160" s="168"/>
      <c r="TZX160" s="168"/>
      <c r="TZY160" s="168"/>
      <c r="TZZ160" s="168"/>
      <c r="UAA160" s="168"/>
      <c r="UAB160" s="168"/>
      <c r="UAC160" s="168"/>
      <c r="UAD160" s="168"/>
      <c r="UAE160" s="168"/>
      <c r="UAF160" s="168"/>
      <c r="UAG160" s="168"/>
      <c r="UAH160" s="168"/>
      <c r="UAI160" s="168"/>
      <c r="UAJ160" s="168"/>
      <c r="UAK160" s="168"/>
      <c r="UAL160" s="168"/>
      <c r="UAM160" s="168"/>
      <c r="UAN160" s="168"/>
      <c r="UAO160" s="168"/>
      <c r="UAP160" s="168"/>
      <c r="UAQ160" s="168"/>
      <c r="UAR160" s="168"/>
      <c r="UAS160" s="168"/>
      <c r="UAT160" s="168"/>
      <c r="UAU160" s="168"/>
      <c r="UAV160" s="168"/>
      <c r="UAW160" s="168"/>
      <c r="UAX160" s="168"/>
      <c r="UAY160" s="168"/>
      <c r="UAZ160" s="168"/>
      <c r="UBA160" s="168"/>
      <c r="UBB160" s="168"/>
      <c r="UBC160" s="168"/>
      <c r="UBD160" s="168"/>
      <c r="UBE160" s="168"/>
      <c r="UBF160" s="168"/>
      <c r="UBG160" s="168"/>
      <c r="UBH160" s="168"/>
      <c r="UBI160" s="168"/>
      <c r="UBJ160" s="168"/>
      <c r="UBK160" s="168"/>
      <c r="UBL160" s="168"/>
      <c r="UBM160" s="168"/>
      <c r="UBN160" s="168"/>
      <c r="UBO160" s="168"/>
      <c r="UBP160" s="168"/>
      <c r="UBQ160" s="168"/>
      <c r="UBR160" s="168"/>
      <c r="UBS160" s="168"/>
      <c r="UBT160" s="168"/>
      <c r="UBU160" s="168"/>
      <c r="UBV160" s="168"/>
      <c r="UBW160" s="168"/>
      <c r="UBX160" s="168"/>
      <c r="UBY160" s="168"/>
      <c r="UBZ160" s="168"/>
      <c r="UCA160" s="168"/>
      <c r="UCB160" s="168"/>
      <c r="UCC160" s="168"/>
      <c r="UCD160" s="168"/>
      <c r="UCE160" s="168"/>
      <c r="UCF160" s="168"/>
      <c r="UCG160" s="168"/>
      <c r="UCH160" s="168"/>
      <c r="UCI160" s="168"/>
      <c r="UCJ160" s="168"/>
      <c r="UCK160" s="168"/>
      <c r="UCL160" s="168"/>
      <c r="UCM160" s="168"/>
      <c r="UCN160" s="168"/>
      <c r="UCO160" s="168"/>
      <c r="UCP160" s="168"/>
      <c r="UCQ160" s="168"/>
      <c r="UCR160" s="168"/>
      <c r="UCS160" s="168"/>
      <c r="UCT160" s="168"/>
      <c r="UCU160" s="168"/>
      <c r="UCV160" s="168"/>
      <c r="UCW160" s="168"/>
      <c r="UCX160" s="168"/>
      <c r="UCY160" s="168"/>
      <c r="UCZ160" s="168"/>
      <c r="UDA160" s="168"/>
      <c r="UDB160" s="168"/>
      <c r="UDC160" s="168"/>
      <c r="UDD160" s="168"/>
      <c r="UDE160" s="168"/>
      <c r="UDF160" s="168"/>
      <c r="UDG160" s="168"/>
      <c r="UDH160" s="168"/>
      <c r="UDI160" s="168"/>
      <c r="UDJ160" s="168"/>
      <c r="UDK160" s="168"/>
      <c r="UDL160" s="168"/>
      <c r="UDM160" s="168"/>
      <c r="UDN160" s="168"/>
      <c r="UDO160" s="168"/>
      <c r="UDP160" s="168"/>
      <c r="UDQ160" s="168"/>
      <c r="UDR160" s="168"/>
      <c r="UDS160" s="168"/>
      <c r="UDT160" s="168"/>
      <c r="UDU160" s="168"/>
      <c r="UDV160" s="168"/>
      <c r="UDW160" s="168"/>
      <c r="UDX160" s="168"/>
      <c r="UDY160" s="168"/>
      <c r="UDZ160" s="168"/>
      <c r="UEA160" s="168"/>
      <c r="UEB160" s="168"/>
      <c r="UEC160" s="168"/>
      <c r="UED160" s="168"/>
      <c r="UEE160" s="168"/>
      <c r="UEF160" s="168"/>
      <c r="UEG160" s="168"/>
      <c r="UEH160" s="168"/>
      <c r="UEI160" s="168"/>
      <c r="UEJ160" s="168"/>
      <c r="UEK160" s="168"/>
      <c r="UEL160" s="168"/>
      <c r="UEM160" s="168"/>
      <c r="UEN160" s="168"/>
      <c r="UEO160" s="168"/>
      <c r="UEP160" s="168"/>
      <c r="UEQ160" s="168"/>
      <c r="UER160" s="168"/>
      <c r="UES160" s="168"/>
      <c r="UET160" s="168"/>
      <c r="UEU160" s="168"/>
      <c r="UEV160" s="168"/>
      <c r="UEW160" s="168"/>
      <c r="UEX160" s="168"/>
      <c r="UEY160" s="168"/>
      <c r="UEZ160" s="168"/>
      <c r="UFA160" s="168"/>
      <c r="UFB160" s="168"/>
      <c r="UFC160" s="168"/>
      <c r="UFD160" s="168"/>
      <c r="UFE160" s="168"/>
      <c r="UFF160" s="168"/>
      <c r="UFG160" s="168"/>
      <c r="UFH160" s="168"/>
      <c r="UFI160" s="168"/>
      <c r="UFJ160" s="168"/>
      <c r="UFK160" s="168"/>
      <c r="UFL160" s="168"/>
      <c r="UFM160" s="168"/>
      <c r="UFN160" s="168"/>
      <c r="UFO160" s="168"/>
      <c r="UFP160" s="168"/>
      <c r="UFQ160" s="168"/>
      <c r="UFR160" s="168"/>
      <c r="UFS160" s="168"/>
      <c r="UFT160" s="168"/>
      <c r="UFU160" s="168"/>
      <c r="UFV160" s="168"/>
      <c r="UFW160" s="168"/>
      <c r="UFX160" s="168"/>
      <c r="UFY160" s="168"/>
      <c r="UFZ160" s="168"/>
      <c r="UGA160" s="168"/>
      <c r="UGB160" s="168"/>
      <c r="UGC160" s="168"/>
      <c r="UGD160" s="168"/>
      <c r="UGE160" s="168"/>
      <c r="UGF160" s="168"/>
      <c r="UGG160" s="168"/>
      <c r="UGH160" s="168"/>
      <c r="UGI160" s="168"/>
      <c r="UGJ160" s="168"/>
      <c r="UGK160" s="168"/>
      <c r="UGL160" s="168"/>
      <c r="UGM160" s="168"/>
      <c r="UGN160" s="168"/>
      <c r="UGO160" s="168"/>
      <c r="UGP160" s="168"/>
      <c r="UGQ160" s="168"/>
      <c r="UGR160" s="168"/>
      <c r="UGS160" s="168"/>
      <c r="UGT160" s="168"/>
      <c r="UGU160" s="168"/>
      <c r="UGV160" s="168"/>
      <c r="UGW160" s="168"/>
      <c r="UGX160" s="168"/>
      <c r="UGY160" s="168"/>
      <c r="UGZ160" s="168"/>
      <c r="UHA160" s="168"/>
      <c r="UHB160" s="168"/>
      <c r="UHC160" s="168"/>
      <c r="UHD160" s="168"/>
      <c r="UHE160" s="168"/>
      <c r="UHF160" s="168"/>
      <c r="UHG160" s="168"/>
      <c r="UHH160" s="168"/>
      <c r="UHI160" s="168"/>
      <c r="UHJ160" s="168"/>
      <c r="UHK160" s="168"/>
      <c r="UHL160" s="168"/>
      <c r="UHM160" s="168"/>
      <c r="UHN160" s="168"/>
      <c r="UHO160" s="168"/>
      <c r="UHP160" s="168"/>
      <c r="UHQ160" s="168"/>
      <c r="UHR160" s="168"/>
      <c r="UHS160" s="168"/>
      <c r="UHT160" s="168"/>
      <c r="UHU160" s="168"/>
      <c r="UHV160" s="168"/>
      <c r="UHW160" s="168"/>
      <c r="UHX160" s="168"/>
      <c r="UHY160" s="168"/>
      <c r="UHZ160" s="168"/>
      <c r="UIA160" s="168"/>
      <c r="UIB160" s="168"/>
      <c r="UIC160" s="168"/>
      <c r="UID160" s="168"/>
      <c r="UIE160" s="168"/>
      <c r="UIF160" s="168"/>
      <c r="UIG160" s="168"/>
      <c r="UIH160" s="168"/>
      <c r="UII160" s="168"/>
      <c r="UIJ160" s="168"/>
      <c r="UIK160" s="168"/>
      <c r="UIL160" s="168"/>
      <c r="UIM160" s="168"/>
      <c r="UIN160" s="168"/>
      <c r="UIO160" s="168"/>
      <c r="UIP160" s="168"/>
      <c r="UIQ160" s="168"/>
      <c r="UIR160" s="168"/>
      <c r="UIS160" s="168"/>
      <c r="UIT160" s="168"/>
      <c r="UIU160" s="168"/>
      <c r="UIV160" s="168"/>
      <c r="UIW160" s="168"/>
      <c r="UIX160" s="168"/>
      <c r="UIY160" s="168"/>
      <c r="UIZ160" s="168"/>
      <c r="UJA160" s="168"/>
      <c r="UJB160" s="168"/>
      <c r="UJC160" s="168"/>
      <c r="UJD160" s="168"/>
      <c r="UJE160" s="168"/>
      <c r="UJF160" s="168"/>
      <c r="UJG160" s="168"/>
      <c r="UJH160" s="168"/>
      <c r="UJI160" s="168"/>
      <c r="UJJ160" s="168"/>
      <c r="UJK160" s="168"/>
      <c r="UJL160" s="168"/>
      <c r="UJM160" s="168"/>
      <c r="UJN160" s="168"/>
      <c r="UJO160" s="168"/>
      <c r="UJP160" s="168"/>
      <c r="UJQ160" s="168"/>
      <c r="UJR160" s="168"/>
      <c r="UJS160" s="168"/>
      <c r="UJT160" s="168"/>
      <c r="UJU160" s="168"/>
      <c r="UJV160" s="168"/>
      <c r="UJW160" s="168"/>
      <c r="UJX160" s="168"/>
      <c r="UJY160" s="168"/>
      <c r="UJZ160" s="168"/>
      <c r="UKA160" s="168"/>
      <c r="UKB160" s="168"/>
      <c r="UKC160" s="168"/>
      <c r="UKD160" s="168"/>
      <c r="UKE160" s="168"/>
      <c r="UKF160" s="168"/>
      <c r="UKG160" s="168"/>
      <c r="UKH160" s="168"/>
      <c r="UKI160" s="168"/>
      <c r="UKJ160" s="168"/>
      <c r="UKK160" s="168"/>
      <c r="UKL160" s="168"/>
      <c r="UKM160" s="168"/>
      <c r="UKN160" s="168"/>
      <c r="UKO160" s="168"/>
      <c r="UKP160" s="168"/>
      <c r="UKQ160" s="168"/>
      <c r="UKR160" s="168"/>
      <c r="UKS160" s="168"/>
      <c r="UKT160" s="168"/>
      <c r="UKU160" s="168"/>
      <c r="UKV160" s="168"/>
      <c r="UKW160" s="168"/>
      <c r="UKX160" s="168"/>
      <c r="UKY160" s="168"/>
      <c r="UKZ160" s="168"/>
      <c r="ULA160" s="168"/>
      <c r="ULB160" s="168"/>
      <c r="ULC160" s="168"/>
      <c r="ULD160" s="168"/>
      <c r="ULE160" s="168"/>
      <c r="ULF160" s="168"/>
      <c r="ULG160" s="168"/>
      <c r="ULH160" s="168"/>
      <c r="ULI160" s="168"/>
      <c r="ULJ160" s="168"/>
      <c r="ULK160" s="168"/>
      <c r="ULL160" s="168"/>
      <c r="ULM160" s="168"/>
      <c r="ULN160" s="168"/>
      <c r="ULO160" s="168"/>
      <c r="ULP160" s="168"/>
      <c r="ULQ160" s="168"/>
      <c r="ULR160" s="168"/>
      <c r="ULS160" s="168"/>
      <c r="ULT160" s="168"/>
      <c r="ULU160" s="168"/>
      <c r="ULV160" s="168"/>
      <c r="ULW160" s="168"/>
      <c r="ULX160" s="168"/>
      <c r="ULY160" s="168"/>
      <c r="ULZ160" s="168"/>
      <c r="UMA160" s="168"/>
      <c r="UMB160" s="168"/>
      <c r="UMC160" s="168"/>
      <c r="UMD160" s="168"/>
      <c r="UME160" s="168"/>
      <c r="UMF160" s="168"/>
      <c r="UMG160" s="168"/>
      <c r="UMH160" s="168"/>
      <c r="UMI160" s="168"/>
      <c r="UMJ160" s="168"/>
      <c r="UMK160" s="168"/>
      <c r="UML160" s="168"/>
      <c r="UMM160" s="168"/>
      <c r="UMN160" s="168"/>
      <c r="UMO160" s="168"/>
      <c r="UMP160" s="168"/>
      <c r="UMQ160" s="168"/>
      <c r="UMR160" s="168"/>
      <c r="UMS160" s="168"/>
      <c r="UMT160" s="168"/>
      <c r="UMU160" s="168"/>
      <c r="UMV160" s="168"/>
      <c r="UMW160" s="168"/>
      <c r="UMX160" s="168"/>
      <c r="UMY160" s="168"/>
      <c r="UMZ160" s="168"/>
      <c r="UNA160" s="168"/>
      <c r="UNB160" s="168"/>
      <c r="UNC160" s="168"/>
      <c r="UND160" s="168"/>
      <c r="UNE160" s="168"/>
      <c r="UNF160" s="168"/>
      <c r="UNG160" s="168"/>
      <c r="UNH160" s="168"/>
      <c r="UNI160" s="168"/>
      <c r="UNJ160" s="168"/>
      <c r="UNK160" s="168"/>
      <c r="UNL160" s="168"/>
      <c r="UNM160" s="168"/>
      <c r="UNN160" s="168"/>
      <c r="UNO160" s="168"/>
      <c r="UNP160" s="168"/>
      <c r="UNQ160" s="168"/>
      <c r="UNR160" s="168"/>
      <c r="UNS160" s="168"/>
      <c r="UNT160" s="168"/>
      <c r="UNU160" s="168"/>
      <c r="UNV160" s="168"/>
      <c r="UNW160" s="168"/>
      <c r="UNX160" s="168"/>
      <c r="UNY160" s="168"/>
      <c r="UNZ160" s="168"/>
      <c r="UOA160" s="168"/>
      <c r="UOB160" s="168"/>
      <c r="UOC160" s="168"/>
      <c r="UOD160" s="168"/>
      <c r="UOE160" s="168"/>
      <c r="UOF160" s="168"/>
      <c r="UOG160" s="168"/>
      <c r="UOH160" s="168"/>
      <c r="UOI160" s="168"/>
      <c r="UOJ160" s="168"/>
      <c r="UOK160" s="168"/>
      <c r="UOL160" s="168"/>
      <c r="UOM160" s="168"/>
      <c r="UON160" s="168"/>
      <c r="UOO160" s="168"/>
      <c r="UOP160" s="168"/>
      <c r="UOQ160" s="168"/>
      <c r="UOR160" s="168"/>
      <c r="UOS160" s="168"/>
      <c r="UOT160" s="168"/>
      <c r="UOU160" s="168"/>
      <c r="UOV160" s="168"/>
      <c r="UOW160" s="168"/>
      <c r="UOX160" s="168"/>
      <c r="UOY160" s="168"/>
      <c r="UOZ160" s="168"/>
      <c r="UPA160" s="168"/>
      <c r="UPB160" s="168"/>
      <c r="UPC160" s="168"/>
      <c r="UPD160" s="168"/>
      <c r="UPE160" s="168"/>
      <c r="UPF160" s="168"/>
      <c r="UPG160" s="168"/>
      <c r="UPH160" s="168"/>
      <c r="UPI160" s="168"/>
      <c r="UPJ160" s="168"/>
      <c r="UPK160" s="168"/>
      <c r="UPL160" s="168"/>
      <c r="UPM160" s="168"/>
      <c r="UPN160" s="168"/>
      <c r="UPO160" s="168"/>
      <c r="UPP160" s="168"/>
      <c r="UPQ160" s="168"/>
      <c r="UPR160" s="168"/>
      <c r="UPS160" s="168"/>
      <c r="UPT160" s="168"/>
      <c r="UPU160" s="168"/>
      <c r="UPV160" s="168"/>
      <c r="UPW160" s="168"/>
      <c r="UPX160" s="168"/>
      <c r="UPY160" s="168"/>
      <c r="UPZ160" s="168"/>
      <c r="UQA160" s="168"/>
      <c r="UQB160" s="168"/>
      <c r="UQC160" s="168"/>
      <c r="UQD160" s="168"/>
      <c r="UQE160" s="168"/>
      <c r="UQF160" s="168"/>
      <c r="UQG160" s="168"/>
      <c r="UQH160" s="168"/>
      <c r="UQI160" s="168"/>
      <c r="UQJ160" s="168"/>
      <c r="UQK160" s="168"/>
      <c r="UQL160" s="168"/>
      <c r="UQM160" s="168"/>
      <c r="UQN160" s="168"/>
      <c r="UQO160" s="168"/>
      <c r="UQP160" s="168"/>
      <c r="UQQ160" s="168"/>
      <c r="UQR160" s="168"/>
      <c r="UQS160" s="168"/>
      <c r="UQT160" s="168"/>
      <c r="UQU160" s="168"/>
      <c r="UQV160" s="168"/>
      <c r="UQW160" s="168"/>
      <c r="UQX160" s="168"/>
      <c r="UQY160" s="168"/>
      <c r="UQZ160" s="168"/>
      <c r="URA160" s="168"/>
      <c r="URB160" s="168"/>
      <c r="URC160" s="168"/>
      <c r="URD160" s="168"/>
      <c r="URE160" s="168"/>
      <c r="URF160" s="168"/>
      <c r="URG160" s="168"/>
      <c r="URH160" s="168"/>
      <c r="URI160" s="168"/>
      <c r="URJ160" s="168"/>
      <c r="URK160" s="168"/>
      <c r="URL160" s="168"/>
      <c r="URM160" s="168"/>
      <c r="URN160" s="168"/>
      <c r="URO160" s="168"/>
      <c r="URP160" s="168"/>
      <c r="URQ160" s="168"/>
      <c r="URR160" s="168"/>
      <c r="URS160" s="168"/>
      <c r="URT160" s="168"/>
      <c r="URU160" s="168"/>
      <c r="URV160" s="168"/>
      <c r="URW160" s="168"/>
      <c r="URX160" s="168"/>
      <c r="URY160" s="168"/>
      <c r="URZ160" s="168"/>
      <c r="USA160" s="168"/>
      <c r="USB160" s="168"/>
      <c r="USC160" s="168"/>
      <c r="USD160" s="168"/>
      <c r="USE160" s="168"/>
      <c r="USF160" s="168"/>
      <c r="USG160" s="168"/>
      <c r="USH160" s="168"/>
      <c r="USI160" s="168"/>
      <c r="USJ160" s="168"/>
      <c r="USK160" s="168"/>
      <c r="USL160" s="168"/>
      <c r="USM160" s="168"/>
      <c r="USN160" s="168"/>
      <c r="USO160" s="168"/>
      <c r="USP160" s="168"/>
      <c r="USQ160" s="168"/>
      <c r="USR160" s="168"/>
      <c r="USS160" s="168"/>
      <c r="UST160" s="168"/>
      <c r="USU160" s="168"/>
      <c r="USV160" s="168"/>
      <c r="USW160" s="168"/>
      <c r="USX160" s="168"/>
      <c r="USY160" s="168"/>
      <c r="USZ160" s="168"/>
      <c r="UTA160" s="168"/>
      <c r="UTB160" s="168"/>
      <c r="UTC160" s="168"/>
      <c r="UTD160" s="168"/>
      <c r="UTE160" s="168"/>
      <c r="UTF160" s="168"/>
      <c r="UTG160" s="168"/>
      <c r="UTH160" s="168"/>
      <c r="UTI160" s="168"/>
      <c r="UTJ160" s="168"/>
      <c r="UTK160" s="168"/>
      <c r="UTL160" s="168"/>
      <c r="UTM160" s="168"/>
      <c r="UTN160" s="168"/>
      <c r="UTO160" s="168"/>
      <c r="UTP160" s="168"/>
      <c r="UTQ160" s="168"/>
      <c r="UTR160" s="168"/>
      <c r="UTS160" s="168"/>
      <c r="UTT160" s="168"/>
      <c r="UTU160" s="168"/>
      <c r="UTV160" s="168"/>
      <c r="UTW160" s="168"/>
      <c r="UTX160" s="168"/>
      <c r="UTY160" s="168"/>
      <c r="UTZ160" s="168"/>
      <c r="UUA160" s="168"/>
      <c r="UUB160" s="168"/>
      <c r="UUC160" s="168"/>
      <c r="UUD160" s="168"/>
      <c r="UUE160" s="168"/>
      <c r="UUF160" s="168"/>
      <c r="UUG160" s="168"/>
      <c r="UUH160" s="168"/>
      <c r="UUI160" s="168"/>
      <c r="UUJ160" s="168"/>
      <c r="UUK160" s="168"/>
      <c r="UUL160" s="168"/>
      <c r="UUM160" s="168"/>
      <c r="UUN160" s="168"/>
      <c r="UUO160" s="168"/>
      <c r="UUP160" s="168"/>
      <c r="UUQ160" s="168"/>
      <c r="UUR160" s="168"/>
      <c r="UUS160" s="168"/>
      <c r="UUT160" s="168"/>
      <c r="UUU160" s="168"/>
      <c r="UUV160" s="168"/>
      <c r="UUW160" s="168"/>
      <c r="UUX160" s="168"/>
      <c r="UUY160" s="168"/>
      <c r="UUZ160" s="168"/>
      <c r="UVA160" s="168"/>
      <c r="UVB160" s="168"/>
      <c r="UVC160" s="168"/>
      <c r="UVD160" s="168"/>
      <c r="UVE160" s="168"/>
      <c r="UVF160" s="168"/>
      <c r="UVG160" s="168"/>
      <c r="UVH160" s="168"/>
      <c r="UVI160" s="168"/>
      <c r="UVJ160" s="168"/>
      <c r="UVK160" s="168"/>
      <c r="UVL160" s="168"/>
      <c r="UVM160" s="168"/>
      <c r="UVN160" s="168"/>
      <c r="UVO160" s="168"/>
      <c r="UVP160" s="168"/>
      <c r="UVQ160" s="168"/>
      <c r="UVR160" s="168"/>
      <c r="UVS160" s="168"/>
      <c r="UVT160" s="168"/>
      <c r="UVU160" s="168"/>
      <c r="UVV160" s="168"/>
      <c r="UVW160" s="168"/>
      <c r="UVX160" s="168"/>
      <c r="UVY160" s="168"/>
      <c r="UVZ160" s="168"/>
      <c r="UWA160" s="168"/>
      <c r="UWB160" s="168"/>
      <c r="UWC160" s="168"/>
      <c r="UWD160" s="168"/>
      <c r="UWE160" s="168"/>
      <c r="UWF160" s="168"/>
      <c r="UWG160" s="168"/>
      <c r="UWH160" s="168"/>
      <c r="UWI160" s="168"/>
      <c r="UWJ160" s="168"/>
      <c r="UWK160" s="168"/>
      <c r="UWL160" s="168"/>
      <c r="UWM160" s="168"/>
      <c r="UWN160" s="168"/>
      <c r="UWO160" s="168"/>
      <c r="UWP160" s="168"/>
      <c r="UWQ160" s="168"/>
      <c r="UWR160" s="168"/>
      <c r="UWS160" s="168"/>
      <c r="UWT160" s="168"/>
      <c r="UWU160" s="168"/>
      <c r="UWV160" s="168"/>
      <c r="UWW160" s="168"/>
      <c r="UWX160" s="168"/>
      <c r="UWY160" s="168"/>
      <c r="UWZ160" s="168"/>
      <c r="UXA160" s="168"/>
      <c r="UXB160" s="168"/>
      <c r="UXC160" s="168"/>
      <c r="UXD160" s="168"/>
      <c r="UXE160" s="168"/>
      <c r="UXF160" s="168"/>
      <c r="UXG160" s="168"/>
      <c r="UXH160" s="168"/>
      <c r="UXI160" s="168"/>
      <c r="UXJ160" s="168"/>
      <c r="UXK160" s="168"/>
      <c r="UXL160" s="168"/>
      <c r="UXM160" s="168"/>
      <c r="UXN160" s="168"/>
      <c r="UXO160" s="168"/>
      <c r="UXP160" s="168"/>
      <c r="UXQ160" s="168"/>
      <c r="UXR160" s="168"/>
      <c r="UXS160" s="168"/>
      <c r="UXT160" s="168"/>
      <c r="UXU160" s="168"/>
      <c r="UXV160" s="168"/>
      <c r="UXW160" s="168"/>
      <c r="UXX160" s="168"/>
      <c r="UXY160" s="168"/>
      <c r="UXZ160" s="168"/>
      <c r="UYA160" s="168"/>
      <c r="UYB160" s="168"/>
      <c r="UYC160" s="168"/>
      <c r="UYD160" s="168"/>
      <c r="UYE160" s="168"/>
      <c r="UYF160" s="168"/>
      <c r="UYG160" s="168"/>
      <c r="UYH160" s="168"/>
      <c r="UYI160" s="168"/>
      <c r="UYJ160" s="168"/>
      <c r="UYK160" s="168"/>
      <c r="UYL160" s="168"/>
      <c r="UYM160" s="168"/>
      <c r="UYN160" s="168"/>
      <c r="UYO160" s="168"/>
      <c r="UYP160" s="168"/>
      <c r="UYQ160" s="168"/>
      <c r="UYR160" s="168"/>
      <c r="UYS160" s="168"/>
      <c r="UYT160" s="168"/>
      <c r="UYU160" s="168"/>
      <c r="UYV160" s="168"/>
      <c r="UYW160" s="168"/>
      <c r="UYX160" s="168"/>
      <c r="UYY160" s="168"/>
      <c r="UYZ160" s="168"/>
      <c r="UZA160" s="168"/>
      <c r="UZB160" s="168"/>
      <c r="UZC160" s="168"/>
      <c r="UZD160" s="168"/>
      <c r="UZE160" s="168"/>
      <c r="UZF160" s="168"/>
      <c r="UZG160" s="168"/>
      <c r="UZH160" s="168"/>
      <c r="UZI160" s="168"/>
      <c r="UZJ160" s="168"/>
      <c r="UZK160" s="168"/>
      <c r="UZL160" s="168"/>
      <c r="UZM160" s="168"/>
      <c r="UZN160" s="168"/>
      <c r="UZO160" s="168"/>
      <c r="UZP160" s="168"/>
      <c r="UZQ160" s="168"/>
      <c r="UZR160" s="168"/>
      <c r="UZS160" s="168"/>
      <c r="UZT160" s="168"/>
      <c r="UZU160" s="168"/>
      <c r="UZV160" s="168"/>
      <c r="UZW160" s="168"/>
      <c r="UZX160" s="168"/>
      <c r="UZY160" s="168"/>
      <c r="UZZ160" s="168"/>
      <c r="VAA160" s="168"/>
      <c r="VAB160" s="168"/>
      <c r="VAC160" s="168"/>
      <c r="VAD160" s="168"/>
      <c r="VAE160" s="168"/>
      <c r="VAF160" s="168"/>
      <c r="VAG160" s="168"/>
      <c r="VAH160" s="168"/>
      <c r="VAI160" s="168"/>
      <c r="VAJ160" s="168"/>
      <c r="VAK160" s="168"/>
      <c r="VAL160" s="168"/>
      <c r="VAM160" s="168"/>
      <c r="VAN160" s="168"/>
      <c r="VAO160" s="168"/>
      <c r="VAP160" s="168"/>
      <c r="VAQ160" s="168"/>
      <c r="VAR160" s="168"/>
      <c r="VAS160" s="168"/>
      <c r="VAT160" s="168"/>
      <c r="VAU160" s="168"/>
      <c r="VAV160" s="168"/>
      <c r="VAW160" s="168"/>
      <c r="VAX160" s="168"/>
      <c r="VAY160" s="168"/>
      <c r="VAZ160" s="168"/>
      <c r="VBA160" s="168"/>
      <c r="VBB160" s="168"/>
      <c r="VBC160" s="168"/>
      <c r="VBD160" s="168"/>
      <c r="VBE160" s="168"/>
      <c r="VBF160" s="168"/>
      <c r="VBG160" s="168"/>
      <c r="VBH160" s="168"/>
      <c r="VBI160" s="168"/>
      <c r="VBJ160" s="168"/>
      <c r="VBK160" s="168"/>
      <c r="VBL160" s="168"/>
      <c r="VBM160" s="168"/>
      <c r="VBN160" s="168"/>
      <c r="VBO160" s="168"/>
      <c r="VBP160" s="168"/>
      <c r="VBQ160" s="168"/>
      <c r="VBR160" s="168"/>
      <c r="VBS160" s="168"/>
      <c r="VBT160" s="168"/>
      <c r="VBU160" s="168"/>
      <c r="VBV160" s="168"/>
      <c r="VBW160" s="168"/>
      <c r="VBX160" s="168"/>
      <c r="VBY160" s="168"/>
      <c r="VBZ160" s="168"/>
      <c r="VCA160" s="168"/>
      <c r="VCB160" s="168"/>
      <c r="VCC160" s="168"/>
      <c r="VCD160" s="168"/>
      <c r="VCE160" s="168"/>
      <c r="VCF160" s="168"/>
      <c r="VCG160" s="168"/>
      <c r="VCH160" s="168"/>
      <c r="VCI160" s="168"/>
      <c r="VCJ160" s="168"/>
      <c r="VCK160" s="168"/>
      <c r="VCL160" s="168"/>
      <c r="VCM160" s="168"/>
      <c r="VCN160" s="168"/>
      <c r="VCO160" s="168"/>
      <c r="VCP160" s="168"/>
      <c r="VCQ160" s="168"/>
      <c r="VCR160" s="168"/>
      <c r="VCS160" s="168"/>
      <c r="VCT160" s="168"/>
      <c r="VCU160" s="168"/>
      <c r="VCV160" s="168"/>
      <c r="VCW160" s="168"/>
      <c r="VCX160" s="168"/>
      <c r="VCY160" s="168"/>
      <c r="VCZ160" s="168"/>
      <c r="VDA160" s="168"/>
      <c r="VDB160" s="168"/>
      <c r="VDC160" s="168"/>
      <c r="VDD160" s="168"/>
      <c r="VDE160" s="168"/>
      <c r="VDF160" s="168"/>
      <c r="VDG160" s="168"/>
      <c r="VDH160" s="168"/>
      <c r="VDI160" s="168"/>
      <c r="VDJ160" s="168"/>
      <c r="VDK160" s="168"/>
      <c r="VDL160" s="168"/>
      <c r="VDM160" s="168"/>
      <c r="VDN160" s="168"/>
      <c r="VDO160" s="168"/>
      <c r="VDP160" s="168"/>
      <c r="VDQ160" s="168"/>
      <c r="VDR160" s="168"/>
      <c r="VDS160" s="168"/>
      <c r="VDT160" s="168"/>
      <c r="VDU160" s="168"/>
      <c r="VDV160" s="168"/>
      <c r="VDW160" s="168"/>
      <c r="VDX160" s="168"/>
      <c r="VDY160" s="168"/>
      <c r="VDZ160" s="168"/>
      <c r="VEA160" s="168"/>
      <c r="VEB160" s="168"/>
      <c r="VEC160" s="168"/>
      <c r="VED160" s="168"/>
      <c r="VEE160" s="168"/>
      <c r="VEF160" s="168"/>
      <c r="VEG160" s="168"/>
      <c r="VEH160" s="168"/>
      <c r="VEI160" s="168"/>
      <c r="VEJ160" s="168"/>
      <c r="VEK160" s="168"/>
      <c r="VEL160" s="168"/>
      <c r="VEM160" s="168"/>
      <c r="VEN160" s="168"/>
      <c r="VEO160" s="168"/>
      <c r="VEP160" s="168"/>
      <c r="VEQ160" s="168"/>
      <c r="VER160" s="168"/>
      <c r="VES160" s="168"/>
      <c r="VET160" s="168"/>
      <c r="VEU160" s="168"/>
      <c r="VEV160" s="168"/>
      <c r="VEW160" s="168"/>
      <c r="VEX160" s="168"/>
      <c r="VEY160" s="168"/>
      <c r="VEZ160" s="168"/>
      <c r="VFA160" s="168"/>
      <c r="VFB160" s="168"/>
      <c r="VFC160" s="168"/>
      <c r="VFD160" s="168"/>
      <c r="VFE160" s="168"/>
      <c r="VFF160" s="168"/>
      <c r="VFG160" s="168"/>
      <c r="VFH160" s="168"/>
      <c r="VFI160" s="168"/>
      <c r="VFJ160" s="168"/>
      <c r="VFK160" s="168"/>
      <c r="VFL160" s="168"/>
      <c r="VFM160" s="168"/>
      <c r="VFN160" s="168"/>
      <c r="VFO160" s="168"/>
      <c r="VFP160" s="168"/>
      <c r="VFQ160" s="168"/>
      <c r="VFR160" s="168"/>
      <c r="VFS160" s="168"/>
      <c r="VFT160" s="168"/>
      <c r="VFU160" s="168"/>
      <c r="VFV160" s="168"/>
      <c r="VFW160" s="168"/>
      <c r="VFX160" s="168"/>
      <c r="VFY160" s="168"/>
      <c r="VFZ160" s="168"/>
      <c r="VGA160" s="168"/>
      <c r="VGB160" s="168"/>
      <c r="VGC160" s="168"/>
      <c r="VGD160" s="168"/>
      <c r="VGE160" s="168"/>
      <c r="VGF160" s="168"/>
      <c r="VGG160" s="168"/>
      <c r="VGH160" s="168"/>
      <c r="VGI160" s="168"/>
      <c r="VGJ160" s="168"/>
      <c r="VGK160" s="168"/>
      <c r="VGL160" s="168"/>
      <c r="VGM160" s="168"/>
      <c r="VGN160" s="168"/>
      <c r="VGO160" s="168"/>
      <c r="VGP160" s="168"/>
      <c r="VGQ160" s="168"/>
      <c r="VGR160" s="168"/>
      <c r="VGS160" s="168"/>
      <c r="VGT160" s="168"/>
      <c r="VGU160" s="168"/>
      <c r="VGV160" s="168"/>
      <c r="VGW160" s="168"/>
      <c r="VGX160" s="168"/>
      <c r="VGY160" s="168"/>
      <c r="VGZ160" s="168"/>
      <c r="VHA160" s="168"/>
      <c r="VHB160" s="168"/>
      <c r="VHC160" s="168"/>
      <c r="VHD160" s="168"/>
      <c r="VHE160" s="168"/>
      <c r="VHF160" s="168"/>
      <c r="VHG160" s="168"/>
      <c r="VHH160" s="168"/>
      <c r="VHI160" s="168"/>
      <c r="VHJ160" s="168"/>
      <c r="VHK160" s="168"/>
      <c r="VHL160" s="168"/>
      <c r="VHM160" s="168"/>
      <c r="VHN160" s="168"/>
      <c r="VHO160" s="168"/>
      <c r="VHP160" s="168"/>
      <c r="VHQ160" s="168"/>
      <c r="VHR160" s="168"/>
      <c r="VHS160" s="168"/>
      <c r="VHT160" s="168"/>
      <c r="VHU160" s="168"/>
      <c r="VHV160" s="168"/>
      <c r="VHW160" s="168"/>
      <c r="VHX160" s="168"/>
      <c r="VHY160" s="168"/>
      <c r="VHZ160" s="168"/>
      <c r="VIA160" s="168"/>
      <c r="VIB160" s="168"/>
      <c r="VIC160" s="168"/>
      <c r="VID160" s="168"/>
      <c r="VIE160" s="168"/>
      <c r="VIF160" s="168"/>
      <c r="VIG160" s="168"/>
      <c r="VIH160" s="168"/>
      <c r="VII160" s="168"/>
      <c r="VIJ160" s="168"/>
      <c r="VIK160" s="168"/>
      <c r="VIL160" s="168"/>
      <c r="VIM160" s="168"/>
      <c r="VIN160" s="168"/>
      <c r="VIO160" s="168"/>
      <c r="VIP160" s="168"/>
      <c r="VIQ160" s="168"/>
      <c r="VIR160" s="168"/>
      <c r="VIS160" s="168"/>
      <c r="VIT160" s="168"/>
      <c r="VIU160" s="168"/>
      <c r="VIV160" s="168"/>
      <c r="VIW160" s="168"/>
      <c r="VIX160" s="168"/>
      <c r="VIY160" s="168"/>
      <c r="VIZ160" s="168"/>
      <c r="VJA160" s="168"/>
      <c r="VJB160" s="168"/>
      <c r="VJC160" s="168"/>
      <c r="VJD160" s="168"/>
      <c r="VJE160" s="168"/>
      <c r="VJF160" s="168"/>
      <c r="VJG160" s="168"/>
      <c r="VJH160" s="168"/>
      <c r="VJI160" s="168"/>
      <c r="VJJ160" s="168"/>
      <c r="VJK160" s="168"/>
      <c r="VJL160" s="168"/>
      <c r="VJM160" s="168"/>
      <c r="VJN160" s="168"/>
      <c r="VJO160" s="168"/>
      <c r="VJP160" s="168"/>
      <c r="VJQ160" s="168"/>
      <c r="VJR160" s="168"/>
      <c r="VJS160" s="168"/>
      <c r="VJT160" s="168"/>
      <c r="VJU160" s="168"/>
      <c r="VJV160" s="168"/>
      <c r="VJW160" s="168"/>
      <c r="VJX160" s="168"/>
      <c r="VJY160" s="168"/>
      <c r="VJZ160" s="168"/>
      <c r="VKA160" s="168"/>
      <c r="VKB160" s="168"/>
      <c r="VKC160" s="168"/>
      <c r="VKD160" s="168"/>
      <c r="VKE160" s="168"/>
      <c r="VKF160" s="168"/>
      <c r="VKG160" s="168"/>
      <c r="VKH160" s="168"/>
      <c r="VKI160" s="168"/>
      <c r="VKJ160" s="168"/>
      <c r="VKK160" s="168"/>
      <c r="VKL160" s="168"/>
      <c r="VKM160" s="168"/>
      <c r="VKN160" s="168"/>
      <c r="VKO160" s="168"/>
      <c r="VKP160" s="168"/>
      <c r="VKQ160" s="168"/>
      <c r="VKR160" s="168"/>
      <c r="VKS160" s="168"/>
      <c r="VKT160" s="168"/>
      <c r="VKU160" s="168"/>
      <c r="VKV160" s="168"/>
      <c r="VKW160" s="168"/>
      <c r="VKX160" s="168"/>
      <c r="VKY160" s="168"/>
      <c r="VKZ160" s="168"/>
      <c r="VLA160" s="168"/>
      <c r="VLB160" s="168"/>
      <c r="VLC160" s="168"/>
      <c r="VLD160" s="168"/>
      <c r="VLE160" s="168"/>
      <c r="VLF160" s="168"/>
      <c r="VLG160" s="168"/>
      <c r="VLH160" s="168"/>
      <c r="VLI160" s="168"/>
      <c r="VLJ160" s="168"/>
      <c r="VLK160" s="168"/>
      <c r="VLL160" s="168"/>
      <c r="VLM160" s="168"/>
      <c r="VLN160" s="168"/>
      <c r="VLO160" s="168"/>
      <c r="VLP160" s="168"/>
      <c r="VLQ160" s="168"/>
      <c r="VLR160" s="168"/>
      <c r="VLS160" s="168"/>
      <c r="VLT160" s="168"/>
      <c r="VLU160" s="168"/>
      <c r="VLV160" s="168"/>
      <c r="VLW160" s="168"/>
      <c r="VLX160" s="168"/>
      <c r="VLY160" s="168"/>
      <c r="VLZ160" s="168"/>
      <c r="VMA160" s="168"/>
      <c r="VMB160" s="168"/>
      <c r="VMC160" s="168"/>
      <c r="VMD160" s="168"/>
      <c r="VME160" s="168"/>
      <c r="VMF160" s="168"/>
      <c r="VMG160" s="168"/>
      <c r="VMH160" s="168"/>
      <c r="VMI160" s="168"/>
      <c r="VMJ160" s="168"/>
      <c r="VMK160" s="168"/>
      <c r="VML160" s="168"/>
      <c r="VMM160" s="168"/>
      <c r="VMN160" s="168"/>
      <c r="VMO160" s="168"/>
      <c r="VMP160" s="168"/>
      <c r="VMQ160" s="168"/>
      <c r="VMR160" s="168"/>
      <c r="VMS160" s="168"/>
      <c r="VMT160" s="168"/>
      <c r="VMU160" s="168"/>
      <c r="VMV160" s="168"/>
      <c r="VMW160" s="168"/>
      <c r="VMX160" s="168"/>
      <c r="VMY160" s="168"/>
      <c r="VMZ160" s="168"/>
      <c r="VNA160" s="168"/>
      <c r="VNB160" s="168"/>
      <c r="VNC160" s="168"/>
      <c r="VND160" s="168"/>
      <c r="VNE160" s="168"/>
      <c r="VNF160" s="168"/>
      <c r="VNG160" s="168"/>
      <c r="VNH160" s="168"/>
      <c r="VNI160" s="168"/>
      <c r="VNJ160" s="168"/>
      <c r="VNK160" s="168"/>
      <c r="VNL160" s="168"/>
      <c r="VNM160" s="168"/>
      <c r="VNN160" s="168"/>
      <c r="VNO160" s="168"/>
      <c r="VNP160" s="168"/>
      <c r="VNQ160" s="168"/>
      <c r="VNR160" s="168"/>
      <c r="VNS160" s="168"/>
      <c r="VNT160" s="168"/>
      <c r="VNU160" s="168"/>
      <c r="VNV160" s="168"/>
      <c r="VNW160" s="168"/>
      <c r="VNX160" s="168"/>
      <c r="VNY160" s="168"/>
      <c r="VNZ160" s="168"/>
      <c r="VOA160" s="168"/>
      <c r="VOB160" s="168"/>
      <c r="VOC160" s="168"/>
      <c r="VOD160" s="168"/>
      <c r="VOE160" s="168"/>
      <c r="VOF160" s="168"/>
      <c r="VOG160" s="168"/>
      <c r="VOH160" s="168"/>
      <c r="VOI160" s="168"/>
      <c r="VOJ160" s="168"/>
      <c r="VOK160" s="168"/>
      <c r="VOL160" s="168"/>
      <c r="VOM160" s="168"/>
      <c r="VON160" s="168"/>
      <c r="VOO160" s="168"/>
      <c r="VOP160" s="168"/>
      <c r="VOQ160" s="168"/>
      <c r="VOR160" s="168"/>
      <c r="VOS160" s="168"/>
      <c r="VOT160" s="168"/>
      <c r="VOU160" s="168"/>
      <c r="VOV160" s="168"/>
      <c r="VOW160" s="168"/>
      <c r="VOX160" s="168"/>
      <c r="VOY160" s="168"/>
      <c r="VOZ160" s="168"/>
      <c r="VPA160" s="168"/>
      <c r="VPB160" s="168"/>
      <c r="VPC160" s="168"/>
      <c r="VPD160" s="168"/>
      <c r="VPE160" s="168"/>
      <c r="VPF160" s="168"/>
      <c r="VPG160" s="168"/>
      <c r="VPH160" s="168"/>
      <c r="VPI160" s="168"/>
      <c r="VPJ160" s="168"/>
      <c r="VPK160" s="168"/>
      <c r="VPL160" s="168"/>
      <c r="VPM160" s="168"/>
      <c r="VPN160" s="168"/>
      <c r="VPO160" s="168"/>
      <c r="VPP160" s="168"/>
      <c r="VPQ160" s="168"/>
      <c r="VPR160" s="168"/>
      <c r="VPS160" s="168"/>
      <c r="VPT160" s="168"/>
      <c r="VPU160" s="168"/>
      <c r="VPV160" s="168"/>
      <c r="VPW160" s="168"/>
      <c r="VPX160" s="168"/>
      <c r="VPY160" s="168"/>
      <c r="VPZ160" s="168"/>
      <c r="VQA160" s="168"/>
      <c r="VQB160" s="168"/>
      <c r="VQC160" s="168"/>
      <c r="VQD160" s="168"/>
      <c r="VQE160" s="168"/>
      <c r="VQF160" s="168"/>
      <c r="VQG160" s="168"/>
      <c r="VQH160" s="168"/>
      <c r="VQI160" s="168"/>
      <c r="VQJ160" s="168"/>
      <c r="VQK160" s="168"/>
      <c r="VQL160" s="168"/>
      <c r="VQM160" s="168"/>
      <c r="VQN160" s="168"/>
      <c r="VQO160" s="168"/>
      <c r="VQP160" s="168"/>
      <c r="VQQ160" s="168"/>
      <c r="VQR160" s="168"/>
      <c r="VQS160" s="168"/>
      <c r="VQT160" s="168"/>
      <c r="VQU160" s="168"/>
      <c r="VQV160" s="168"/>
      <c r="VQW160" s="168"/>
      <c r="VQX160" s="168"/>
      <c r="VQY160" s="168"/>
      <c r="VQZ160" s="168"/>
      <c r="VRA160" s="168"/>
      <c r="VRB160" s="168"/>
      <c r="VRC160" s="168"/>
      <c r="VRD160" s="168"/>
      <c r="VRE160" s="168"/>
      <c r="VRF160" s="168"/>
      <c r="VRG160" s="168"/>
      <c r="VRH160" s="168"/>
      <c r="VRI160" s="168"/>
      <c r="VRJ160" s="168"/>
      <c r="VRK160" s="168"/>
      <c r="VRL160" s="168"/>
      <c r="VRM160" s="168"/>
      <c r="VRN160" s="168"/>
      <c r="VRO160" s="168"/>
      <c r="VRP160" s="168"/>
      <c r="VRQ160" s="168"/>
      <c r="VRR160" s="168"/>
      <c r="VRS160" s="168"/>
      <c r="VRT160" s="168"/>
      <c r="VRU160" s="168"/>
      <c r="VRV160" s="168"/>
      <c r="VRW160" s="168"/>
      <c r="VRX160" s="168"/>
      <c r="VRY160" s="168"/>
      <c r="VRZ160" s="168"/>
      <c r="VSA160" s="168"/>
      <c r="VSB160" s="168"/>
      <c r="VSC160" s="168"/>
      <c r="VSD160" s="168"/>
      <c r="VSE160" s="168"/>
      <c r="VSF160" s="168"/>
      <c r="VSG160" s="168"/>
      <c r="VSH160" s="168"/>
      <c r="VSI160" s="168"/>
      <c r="VSJ160" s="168"/>
      <c r="VSK160" s="168"/>
      <c r="VSL160" s="168"/>
      <c r="VSM160" s="168"/>
      <c r="VSN160" s="168"/>
      <c r="VSO160" s="168"/>
      <c r="VSP160" s="168"/>
      <c r="VSQ160" s="168"/>
      <c r="VSR160" s="168"/>
      <c r="VSS160" s="168"/>
      <c r="VST160" s="168"/>
      <c r="VSU160" s="168"/>
      <c r="VSV160" s="168"/>
      <c r="VSW160" s="168"/>
      <c r="VSX160" s="168"/>
      <c r="VSY160" s="168"/>
      <c r="VSZ160" s="168"/>
      <c r="VTA160" s="168"/>
      <c r="VTB160" s="168"/>
      <c r="VTC160" s="168"/>
      <c r="VTD160" s="168"/>
      <c r="VTE160" s="168"/>
      <c r="VTF160" s="168"/>
      <c r="VTG160" s="168"/>
      <c r="VTH160" s="168"/>
      <c r="VTI160" s="168"/>
      <c r="VTJ160" s="168"/>
      <c r="VTK160" s="168"/>
      <c r="VTL160" s="168"/>
      <c r="VTM160" s="168"/>
      <c r="VTN160" s="168"/>
      <c r="VTO160" s="168"/>
      <c r="VTP160" s="168"/>
      <c r="VTQ160" s="168"/>
      <c r="VTR160" s="168"/>
      <c r="VTS160" s="168"/>
      <c r="VTT160" s="168"/>
      <c r="VTU160" s="168"/>
      <c r="VTV160" s="168"/>
      <c r="VTW160" s="168"/>
      <c r="VTX160" s="168"/>
      <c r="VTY160" s="168"/>
      <c r="VTZ160" s="168"/>
      <c r="VUA160" s="168"/>
      <c r="VUB160" s="168"/>
      <c r="VUC160" s="168"/>
      <c r="VUD160" s="168"/>
      <c r="VUE160" s="168"/>
      <c r="VUF160" s="168"/>
      <c r="VUG160" s="168"/>
      <c r="VUH160" s="168"/>
      <c r="VUI160" s="168"/>
      <c r="VUJ160" s="168"/>
      <c r="VUK160" s="168"/>
      <c r="VUL160" s="168"/>
      <c r="VUM160" s="168"/>
      <c r="VUN160" s="168"/>
      <c r="VUO160" s="168"/>
      <c r="VUP160" s="168"/>
      <c r="VUQ160" s="168"/>
      <c r="VUR160" s="168"/>
      <c r="VUS160" s="168"/>
      <c r="VUT160" s="168"/>
      <c r="VUU160" s="168"/>
      <c r="VUV160" s="168"/>
      <c r="VUW160" s="168"/>
      <c r="VUX160" s="168"/>
      <c r="VUY160" s="168"/>
      <c r="VUZ160" s="168"/>
      <c r="VVA160" s="168"/>
      <c r="VVB160" s="168"/>
      <c r="VVC160" s="168"/>
      <c r="VVD160" s="168"/>
      <c r="VVE160" s="168"/>
      <c r="VVF160" s="168"/>
      <c r="VVG160" s="168"/>
      <c r="VVH160" s="168"/>
      <c r="VVI160" s="168"/>
      <c r="VVJ160" s="168"/>
      <c r="VVK160" s="168"/>
      <c r="VVL160" s="168"/>
      <c r="VVM160" s="168"/>
      <c r="VVN160" s="168"/>
      <c r="VVO160" s="168"/>
      <c r="VVP160" s="168"/>
      <c r="VVQ160" s="168"/>
      <c r="VVR160" s="168"/>
      <c r="VVS160" s="168"/>
      <c r="VVT160" s="168"/>
      <c r="VVU160" s="168"/>
      <c r="VVV160" s="168"/>
      <c r="VVW160" s="168"/>
      <c r="VVX160" s="168"/>
      <c r="VVY160" s="168"/>
      <c r="VVZ160" s="168"/>
      <c r="VWA160" s="168"/>
      <c r="VWB160" s="168"/>
      <c r="VWC160" s="168"/>
      <c r="VWD160" s="168"/>
      <c r="VWE160" s="168"/>
      <c r="VWF160" s="168"/>
      <c r="VWG160" s="168"/>
      <c r="VWH160" s="168"/>
      <c r="VWI160" s="168"/>
      <c r="VWJ160" s="168"/>
      <c r="VWK160" s="168"/>
      <c r="VWL160" s="168"/>
      <c r="VWM160" s="168"/>
      <c r="VWN160" s="168"/>
      <c r="VWO160" s="168"/>
      <c r="VWP160" s="168"/>
      <c r="VWQ160" s="168"/>
      <c r="VWR160" s="168"/>
      <c r="VWS160" s="168"/>
      <c r="VWT160" s="168"/>
      <c r="VWU160" s="168"/>
      <c r="VWV160" s="168"/>
      <c r="VWW160" s="168"/>
      <c r="VWX160" s="168"/>
      <c r="VWY160" s="168"/>
      <c r="VWZ160" s="168"/>
      <c r="VXA160" s="168"/>
      <c r="VXB160" s="168"/>
      <c r="VXC160" s="168"/>
      <c r="VXD160" s="168"/>
      <c r="VXE160" s="168"/>
      <c r="VXF160" s="168"/>
      <c r="VXG160" s="168"/>
      <c r="VXH160" s="168"/>
      <c r="VXI160" s="168"/>
      <c r="VXJ160" s="168"/>
      <c r="VXK160" s="168"/>
      <c r="VXL160" s="168"/>
      <c r="VXM160" s="168"/>
      <c r="VXN160" s="168"/>
      <c r="VXO160" s="168"/>
      <c r="VXP160" s="168"/>
      <c r="VXQ160" s="168"/>
      <c r="VXR160" s="168"/>
      <c r="VXS160" s="168"/>
      <c r="VXT160" s="168"/>
      <c r="VXU160" s="168"/>
      <c r="VXV160" s="168"/>
      <c r="VXW160" s="168"/>
      <c r="VXX160" s="168"/>
      <c r="VXY160" s="168"/>
      <c r="VXZ160" s="168"/>
      <c r="VYA160" s="168"/>
      <c r="VYB160" s="168"/>
      <c r="VYC160" s="168"/>
      <c r="VYD160" s="168"/>
      <c r="VYE160" s="168"/>
      <c r="VYF160" s="168"/>
      <c r="VYG160" s="168"/>
      <c r="VYH160" s="168"/>
      <c r="VYI160" s="168"/>
      <c r="VYJ160" s="168"/>
      <c r="VYK160" s="168"/>
      <c r="VYL160" s="168"/>
      <c r="VYM160" s="168"/>
      <c r="VYN160" s="168"/>
      <c r="VYO160" s="168"/>
      <c r="VYP160" s="168"/>
      <c r="VYQ160" s="168"/>
      <c r="VYR160" s="168"/>
      <c r="VYS160" s="168"/>
      <c r="VYT160" s="168"/>
      <c r="VYU160" s="168"/>
      <c r="VYV160" s="168"/>
      <c r="VYW160" s="168"/>
      <c r="VYX160" s="168"/>
      <c r="VYY160" s="168"/>
      <c r="VYZ160" s="168"/>
      <c r="VZA160" s="168"/>
      <c r="VZB160" s="168"/>
      <c r="VZC160" s="168"/>
      <c r="VZD160" s="168"/>
      <c r="VZE160" s="168"/>
      <c r="VZF160" s="168"/>
      <c r="VZG160" s="168"/>
      <c r="VZH160" s="168"/>
      <c r="VZI160" s="168"/>
      <c r="VZJ160" s="168"/>
      <c r="VZK160" s="168"/>
      <c r="VZL160" s="168"/>
      <c r="VZM160" s="168"/>
      <c r="VZN160" s="168"/>
      <c r="VZO160" s="168"/>
      <c r="VZP160" s="168"/>
      <c r="VZQ160" s="168"/>
      <c r="VZR160" s="168"/>
      <c r="VZS160" s="168"/>
      <c r="VZT160" s="168"/>
      <c r="VZU160" s="168"/>
      <c r="VZV160" s="168"/>
      <c r="VZW160" s="168"/>
      <c r="VZX160" s="168"/>
      <c r="VZY160" s="168"/>
      <c r="VZZ160" s="168"/>
      <c r="WAA160" s="168"/>
      <c r="WAB160" s="168"/>
      <c r="WAC160" s="168"/>
      <c r="WAD160" s="168"/>
      <c r="WAE160" s="168"/>
      <c r="WAF160" s="168"/>
      <c r="WAG160" s="168"/>
      <c r="WAH160" s="168"/>
      <c r="WAI160" s="168"/>
      <c r="WAJ160" s="168"/>
      <c r="WAK160" s="168"/>
      <c r="WAL160" s="168"/>
      <c r="WAM160" s="168"/>
      <c r="WAN160" s="168"/>
      <c r="WAO160" s="168"/>
      <c r="WAP160" s="168"/>
      <c r="WAQ160" s="168"/>
      <c r="WAR160" s="168"/>
      <c r="WAS160" s="168"/>
      <c r="WAT160" s="168"/>
      <c r="WAU160" s="168"/>
      <c r="WAV160" s="168"/>
      <c r="WAW160" s="168"/>
      <c r="WAX160" s="168"/>
      <c r="WAY160" s="168"/>
      <c r="WAZ160" s="168"/>
      <c r="WBA160" s="168"/>
      <c r="WBB160" s="168"/>
      <c r="WBC160" s="168"/>
      <c r="WBD160" s="168"/>
      <c r="WBE160" s="168"/>
      <c r="WBF160" s="168"/>
      <c r="WBG160" s="168"/>
      <c r="WBH160" s="168"/>
      <c r="WBI160" s="168"/>
      <c r="WBJ160" s="168"/>
      <c r="WBK160" s="168"/>
      <c r="WBL160" s="168"/>
      <c r="WBM160" s="168"/>
      <c r="WBN160" s="168"/>
      <c r="WBO160" s="168"/>
      <c r="WBP160" s="168"/>
      <c r="WBQ160" s="168"/>
      <c r="WBR160" s="168"/>
      <c r="WBS160" s="168"/>
      <c r="WBT160" s="168"/>
      <c r="WBU160" s="168"/>
      <c r="WBV160" s="168"/>
      <c r="WBW160" s="168"/>
      <c r="WBX160" s="168"/>
      <c r="WBY160" s="168"/>
      <c r="WBZ160" s="168"/>
      <c r="WCA160" s="168"/>
      <c r="WCB160" s="168"/>
      <c r="WCC160" s="168"/>
      <c r="WCD160" s="168"/>
      <c r="WCE160" s="168"/>
      <c r="WCF160" s="168"/>
      <c r="WCG160" s="168"/>
      <c r="WCH160" s="168"/>
      <c r="WCI160" s="168"/>
      <c r="WCJ160" s="168"/>
      <c r="WCK160" s="168"/>
      <c r="WCL160" s="168"/>
      <c r="WCM160" s="168"/>
      <c r="WCN160" s="168"/>
      <c r="WCO160" s="168"/>
      <c r="WCP160" s="168"/>
      <c r="WCQ160" s="168"/>
      <c r="WCR160" s="168"/>
      <c r="WCS160" s="168"/>
      <c r="WCT160" s="168"/>
      <c r="WCU160" s="168"/>
      <c r="WCV160" s="168"/>
      <c r="WCW160" s="168"/>
      <c r="WCX160" s="168"/>
      <c r="WCY160" s="168"/>
      <c r="WCZ160" s="168"/>
      <c r="WDA160" s="168"/>
      <c r="WDB160" s="168"/>
      <c r="WDC160" s="168"/>
      <c r="WDD160" s="168"/>
      <c r="WDE160" s="168"/>
      <c r="WDF160" s="168"/>
      <c r="WDG160" s="168"/>
      <c r="WDH160" s="168"/>
      <c r="WDI160" s="168"/>
      <c r="WDJ160" s="168"/>
      <c r="WDK160" s="168"/>
      <c r="WDL160" s="168"/>
      <c r="WDM160" s="168"/>
      <c r="WDN160" s="168"/>
      <c r="WDO160" s="168"/>
      <c r="WDP160" s="168"/>
      <c r="WDQ160" s="168"/>
      <c r="WDR160" s="168"/>
      <c r="WDS160" s="168"/>
      <c r="WDT160" s="168"/>
      <c r="WDU160" s="168"/>
      <c r="WDV160" s="168"/>
      <c r="WDW160" s="168"/>
      <c r="WDX160" s="168"/>
      <c r="WDY160" s="168"/>
      <c r="WDZ160" s="168"/>
      <c r="WEA160" s="168"/>
      <c r="WEB160" s="168"/>
      <c r="WEC160" s="168"/>
      <c r="WED160" s="168"/>
      <c r="WEE160" s="168"/>
      <c r="WEF160" s="168"/>
      <c r="WEG160" s="168"/>
      <c r="WEH160" s="168"/>
      <c r="WEI160" s="168"/>
      <c r="WEJ160" s="168"/>
      <c r="WEK160" s="168"/>
      <c r="WEL160" s="168"/>
      <c r="WEM160" s="168"/>
      <c r="WEN160" s="168"/>
      <c r="WEO160" s="168"/>
      <c r="WEP160" s="168"/>
      <c r="WEQ160" s="168"/>
      <c r="WER160" s="168"/>
      <c r="WES160" s="168"/>
      <c r="WET160" s="168"/>
      <c r="WEU160" s="168"/>
      <c r="WEV160" s="168"/>
      <c r="WEW160" s="168"/>
      <c r="WEX160" s="168"/>
      <c r="WEY160" s="168"/>
      <c r="WEZ160" s="168"/>
      <c r="WFA160" s="168"/>
      <c r="WFB160" s="168"/>
      <c r="WFC160" s="168"/>
      <c r="WFD160" s="168"/>
      <c r="WFE160" s="168"/>
      <c r="WFF160" s="168"/>
      <c r="WFG160" s="168"/>
      <c r="WFH160" s="168"/>
      <c r="WFI160" s="168"/>
      <c r="WFJ160" s="168"/>
      <c r="WFK160" s="168"/>
      <c r="WFL160" s="168"/>
      <c r="WFM160" s="168"/>
      <c r="WFN160" s="168"/>
      <c r="WFO160" s="168"/>
      <c r="WFP160" s="168"/>
      <c r="WFQ160" s="168"/>
      <c r="WFR160" s="168"/>
      <c r="WFS160" s="168"/>
      <c r="WFT160" s="168"/>
      <c r="WFU160" s="168"/>
      <c r="WFV160" s="168"/>
      <c r="WFW160" s="168"/>
      <c r="WFX160" s="168"/>
      <c r="WFY160" s="168"/>
      <c r="WFZ160" s="168"/>
      <c r="WGA160" s="168"/>
      <c r="WGB160" s="168"/>
      <c r="WGC160" s="168"/>
      <c r="WGD160" s="168"/>
      <c r="WGE160" s="168"/>
      <c r="WGF160" s="168"/>
      <c r="WGG160" s="168"/>
      <c r="WGH160" s="168"/>
      <c r="WGI160" s="168"/>
      <c r="WGJ160" s="168"/>
      <c r="WGK160" s="168"/>
      <c r="WGL160" s="168"/>
      <c r="WGM160" s="168"/>
      <c r="WGN160" s="168"/>
      <c r="WGO160" s="168"/>
      <c r="WGP160" s="168"/>
      <c r="WGQ160" s="168"/>
      <c r="WGR160" s="168"/>
      <c r="WGS160" s="168"/>
      <c r="WGT160" s="168"/>
      <c r="WGU160" s="168"/>
      <c r="WGV160" s="168"/>
      <c r="WGW160" s="168"/>
      <c r="WGX160" s="168"/>
      <c r="WGY160" s="168"/>
      <c r="WGZ160" s="168"/>
      <c r="WHA160" s="168"/>
      <c r="WHB160" s="168"/>
      <c r="WHC160" s="168"/>
      <c r="WHD160" s="168"/>
      <c r="WHE160" s="168"/>
      <c r="WHF160" s="168"/>
      <c r="WHG160" s="168"/>
      <c r="WHH160" s="168"/>
      <c r="WHI160" s="168"/>
      <c r="WHJ160" s="168"/>
      <c r="WHK160" s="168"/>
      <c r="WHL160" s="168"/>
      <c r="WHM160" s="168"/>
      <c r="WHN160" s="168"/>
      <c r="WHO160" s="168"/>
      <c r="WHP160" s="168"/>
      <c r="WHQ160" s="168"/>
      <c r="WHR160" s="168"/>
      <c r="WHS160" s="168"/>
      <c r="WHT160" s="168"/>
      <c r="WHU160" s="168"/>
      <c r="WHV160" s="168"/>
      <c r="WHW160" s="168"/>
      <c r="WHX160" s="168"/>
      <c r="WHY160" s="168"/>
      <c r="WHZ160" s="168"/>
      <c r="WIA160" s="168"/>
      <c r="WIB160" s="168"/>
      <c r="WIC160" s="168"/>
      <c r="WID160" s="168"/>
      <c r="WIE160" s="168"/>
      <c r="WIF160" s="168"/>
      <c r="WIG160" s="168"/>
      <c r="WIH160" s="168"/>
      <c r="WII160" s="168"/>
      <c r="WIJ160" s="168"/>
      <c r="WIK160" s="168"/>
      <c r="WIL160" s="168"/>
      <c r="WIM160" s="168"/>
      <c r="WIN160" s="168"/>
      <c r="WIO160" s="168"/>
      <c r="WIP160" s="168"/>
      <c r="WIQ160" s="168"/>
      <c r="WIR160" s="168"/>
      <c r="WIS160" s="168"/>
      <c r="WIT160" s="168"/>
      <c r="WIU160" s="168"/>
      <c r="WIV160" s="168"/>
      <c r="WIW160" s="168"/>
      <c r="WIX160" s="168"/>
      <c r="WIY160" s="168"/>
      <c r="WIZ160" s="168"/>
      <c r="WJA160" s="168"/>
      <c r="WJB160" s="168"/>
      <c r="WJC160" s="168"/>
      <c r="WJD160" s="168"/>
      <c r="WJE160" s="168"/>
      <c r="WJF160" s="168"/>
      <c r="WJG160" s="168"/>
      <c r="WJH160" s="168"/>
      <c r="WJI160" s="168"/>
      <c r="WJJ160" s="168"/>
      <c r="WJK160" s="168"/>
      <c r="WJL160" s="168"/>
      <c r="WJM160" s="168"/>
      <c r="WJN160" s="168"/>
      <c r="WJO160" s="168"/>
      <c r="WJP160" s="168"/>
      <c r="WJQ160" s="168"/>
      <c r="WJR160" s="168"/>
      <c r="WJS160" s="168"/>
      <c r="WJT160" s="168"/>
      <c r="WJU160" s="168"/>
      <c r="WJV160" s="168"/>
      <c r="WJW160" s="168"/>
      <c r="WJX160" s="168"/>
      <c r="WJY160" s="168"/>
      <c r="WJZ160" s="168"/>
      <c r="WKA160" s="168"/>
      <c r="WKB160" s="168"/>
      <c r="WKC160" s="168"/>
      <c r="WKD160" s="168"/>
      <c r="WKE160" s="168"/>
      <c r="WKF160" s="168"/>
      <c r="WKG160" s="168"/>
      <c r="WKH160" s="168"/>
      <c r="WKI160" s="168"/>
      <c r="WKJ160" s="168"/>
      <c r="WKK160" s="168"/>
      <c r="WKL160" s="168"/>
      <c r="WKM160" s="168"/>
      <c r="WKN160" s="168"/>
      <c r="WKO160" s="168"/>
      <c r="WKP160" s="168"/>
      <c r="WKQ160" s="168"/>
      <c r="WKR160" s="168"/>
      <c r="WKS160" s="168"/>
      <c r="WKT160" s="168"/>
      <c r="WKU160" s="168"/>
      <c r="WKV160" s="168"/>
      <c r="WKW160" s="168"/>
      <c r="WKX160" s="168"/>
      <c r="WKY160" s="168"/>
      <c r="WKZ160" s="168"/>
      <c r="WLA160" s="168"/>
      <c r="WLB160" s="168"/>
      <c r="WLC160" s="168"/>
      <c r="WLD160" s="168"/>
      <c r="WLE160" s="168"/>
      <c r="WLF160" s="168"/>
      <c r="WLG160" s="168"/>
      <c r="WLH160" s="168"/>
      <c r="WLI160" s="168"/>
      <c r="WLJ160" s="168"/>
      <c r="WLK160" s="168"/>
      <c r="WLL160" s="168"/>
      <c r="WLM160" s="168"/>
      <c r="WLN160" s="168"/>
      <c r="WLO160" s="168"/>
      <c r="WLP160" s="168"/>
      <c r="WLQ160" s="168"/>
      <c r="WLR160" s="168"/>
      <c r="WLS160" s="168"/>
      <c r="WLT160" s="168"/>
      <c r="WLU160" s="168"/>
      <c r="WLV160" s="168"/>
      <c r="WLW160" s="168"/>
      <c r="WLX160" s="168"/>
      <c r="WLY160" s="168"/>
      <c r="WLZ160" s="168"/>
      <c r="WMA160" s="168"/>
      <c r="WMB160" s="168"/>
      <c r="WMC160" s="168"/>
      <c r="WMD160" s="168"/>
      <c r="WME160" s="168"/>
      <c r="WMF160" s="168"/>
      <c r="WMG160" s="168"/>
      <c r="WMH160" s="168"/>
      <c r="WMI160" s="168"/>
      <c r="WMJ160" s="168"/>
      <c r="WMK160" s="168"/>
      <c r="WML160" s="168"/>
      <c r="WMM160" s="168"/>
      <c r="WMN160" s="168"/>
      <c r="WMO160" s="168"/>
      <c r="WMP160" s="168"/>
      <c r="WMQ160" s="168"/>
      <c r="WMR160" s="168"/>
      <c r="WMS160" s="168"/>
      <c r="WMT160" s="168"/>
      <c r="WMU160" s="168"/>
      <c r="WMV160" s="168"/>
      <c r="WMW160" s="168"/>
      <c r="WMX160" s="168"/>
      <c r="WMY160" s="168"/>
      <c r="WMZ160" s="168"/>
      <c r="WNA160" s="168"/>
      <c r="WNB160" s="168"/>
      <c r="WNC160" s="168"/>
      <c r="WND160" s="168"/>
      <c r="WNE160" s="168"/>
      <c r="WNF160" s="168"/>
      <c r="WNG160" s="168"/>
      <c r="WNH160" s="168"/>
      <c r="WNI160" s="168"/>
      <c r="WNJ160" s="168"/>
      <c r="WNK160" s="168"/>
      <c r="WNL160" s="168"/>
      <c r="WNM160" s="168"/>
      <c r="WNN160" s="168"/>
      <c r="WNO160" s="168"/>
      <c r="WNP160" s="168"/>
      <c r="WNQ160" s="168"/>
      <c r="WNR160" s="168"/>
      <c r="WNS160" s="168"/>
      <c r="WNT160" s="168"/>
      <c r="WNU160" s="168"/>
      <c r="WNV160" s="168"/>
      <c r="WNW160" s="168"/>
      <c r="WNX160" s="168"/>
      <c r="WNY160" s="168"/>
      <c r="WNZ160" s="168"/>
      <c r="WOA160" s="168"/>
      <c r="WOB160" s="168"/>
      <c r="WOC160" s="168"/>
      <c r="WOD160" s="168"/>
      <c r="WOE160" s="168"/>
      <c r="WOF160" s="168"/>
      <c r="WOG160" s="168"/>
      <c r="WOH160" s="168"/>
      <c r="WOI160" s="168"/>
      <c r="WOJ160" s="168"/>
      <c r="WOK160" s="168"/>
      <c r="WOL160" s="168"/>
      <c r="WOM160" s="168"/>
      <c r="WON160" s="168"/>
      <c r="WOO160" s="168"/>
      <c r="WOP160" s="168"/>
      <c r="WOQ160" s="168"/>
      <c r="WOR160" s="168"/>
      <c r="WOS160" s="168"/>
      <c r="WOT160" s="168"/>
      <c r="WOU160" s="168"/>
      <c r="WOV160" s="168"/>
      <c r="WOW160" s="168"/>
      <c r="WOX160" s="168"/>
      <c r="WOY160" s="168"/>
      <c r="WOZ160" s="168"/>
      <c r="WPA160" s="168"/>
      <c r="WPB160" s="168"/>
      <c r="WPC160" s="168"/>
      <c r="WPD160" s="168"/>
      <c r="WPE160" s="168"/>
      <c r="WPF160" s="168"/>
      <c r="WPG160" s="168"/>
      <c r="WPH160" s="168"/>
      <c r="WPI160" s="168"/>
      <c r="WPJ160" s="168"/>
      <c r="WPK160" s="168"/>
      <c r="WPL160" s="168"/>
      <c r="WPM160" s="168"/>
      <c r="WPN160" s="168"/>
      <c r="WPO160" s="168"/>
      <c r="WPP160" s="168"/>
      <c r="WPQ160" s="168"/>
      <c r="WPR160" s="168"/>
      <c r="WPS160" s="168"/>
      <c r="WPT160" s="168"/>
      <c r="WPU160" s="168"/>
      <c r="WPV160" s="168"/>
      <c r="WPW160" s="168"/>
      <c r="WPX160" s="168"/>
      <c r="WPY160" s="168"/>
      <c r="WPZ160" s="168"/>
      <c r="WQA160" s="168"/>
      <c r="WQB160" s="168"/>
      <c r="WQC160" s="168"/>
      <c r="WQD160" s="168"/>
      <c r="WQE160" s="168"/>
      <c r="WQF160" s="168"/>
      <c r="WQG160" s="168"/>
      <c r="WQH160" s="168"/>
      <c r="WQI160" s="168"/>
      <c r="WQJ160" s="168"/>
      <c r="WQK160" s="168"/>
      <c r="WQL160" s="168"/>
      <c r="WQM160" s="168"/>
      <c r="WQN160" s="168"/>
      <c r="WQO160" s="168"/>
      <c r="WQP160" s="168"/>
      <c r="WQQ160" s="168"/>
      <c r="WQR160" s="168"/>
      <c r="WQS160" s="168"/>
      <c r="WQT160" s="168"/>
      <c r="WQU160" s="168"/>
      <c r="WQV160" s="168"/>
      <c r="WQW160" s="168"/>
      <c r="WQX160" s="168"/>
      <c r="WQY160" s="168"/>
      <c r="WQZ160" s="168"/>
      <c r="WRA160" s="168"/>
      <c r="WRB160" s="168"/>
      <c r="WRC160" s="168"/>
      <c r="WRD160" s="168"/>
      <c r="WRE160" s="168"/>
      <c r="WRF160" s="168"/>
      <c r="WRG160" s="168"/>
      <c r="WRH160" s="168"/>
      <c r="WRI160" s="168"/>
      <c r="WRJ160" s="168"/>
      <c r="WRK160" s="168"/>
      <c r="WRL160" s="168"/>
      <c r="WRM160" s="168"/>
      <c r="WRN160" s="168"/>
      <c r="WRO160" s="168"/>
      <c r="WRP160" s="168"/>
      <c r="WRQ160" s="168"/>
      <c r="WRR160" s="168"/>
      <c r="WRS160" s="168"/>
      <c r="WRT160" s="168"/>
      <c r="WRU160" s="168"/>
      <c r="WRV160" s="168"/>
      <c r="WRW160" s="168"/>
      <c r="WRX160" s="168"/>
      <c r="WRY160" s="168"/>
      <c r="WRZ160" s="168"/>
      <c r="WSA160" s="168"/>
      <c r="WSB160" s="168"/>
      <c r="WSC160" s="168"/>
      <c r="WSD160" s="168"/>
      <c r="WSE160" s="168"/>
      <c r="WSF160" s="168"/>
      <c r="WSG160" s="168"/>
      <c r="WSH160" s="168"/>
      <c r="WSI160" s="168"/>
      <c r="WSJ160" s="168"/>
      <c r="WSK160" s="168"/>
      <c r="WSL160" s="168"/>
      <c r="WSM160" s="168"/>
      <c r="WSN160" s="168"/>
      <c r="WSO160" s="168"/>
      <c r="WSP160" s="168"/>
      <c r="WSQ160" s="168"/>
      <c r="WSR160" s="168"/>
      <c r="WSS160" s="168"/>
      <c r="WST160" s="168"/>
      <c r="WSU160" s="168"/>
      <c r="WSV160" s="168"/>
      <c r="WSW160" s="168"/>
      <c r="WSX160" s="168"/>
      <c r="WSY160" s="168"/>
      <c r="WSZ160" s="168"/>
      <c r="WTA160" s="168"/>
      <c r="WTB160" s="168"/>
      <c r="WTC160" s="168"/>
      <c r="WTD160" s="168"/>
      <c r="WTE160" s="168"/>
      <c r="WTF160" s="168"/>
      <c r="WTG160" s="168"/>
      <c r="WTH160" s="168"/>
      <c r="WTI160" s="168"/>
      <c r="WTJ160" s="168"/>
      <c r="WTK160" s="168"/>
      <c r="WTL160" s="168"/>
      <c r="WTM160" s="168"/>
      <c r="WTN160" s="168"/>
      <c r="WTO160" s="168"/>
      <c r="WTP160" s="168"/>
      <c r="WTQ160" s="168"/>
      <c r="WTR160" s="168"/>
      <c r="WTS160" s="168"/>
      <c r="WTT160" s="168"/>
      <c r="WTU160" s="168"/>
      <c r="WTV160" s="168"/>
      <c r="WTW160" s="168"/>
      <c r="WTX160" s="168"/>
      <c r="WTY160" s="168"/>
      <c r="WTZ160" s="168"/>
      <c r="WUA160" s="168"/>
      <c r="WUB160" s="168"/>
      <c r="WUC160" s="168"/>
      <c r="WUD160" s="168"/>
      <c r="WUE160" s="168"/>
      <c r="WUF160" s="168"/>
      <c r="WUG160" s="168"/>
      <c r="WUH160" s="168"/>
      <c r="WUI160" s="168"/>
      <c r="WUJ160" s="168"/>
      <c r="WUK160" s="168"/>
      <c r="WUL160" s="168"/>
      <c r="WUM160" s="168"/>
      <c r="WUN160" s="168"/>
      <c r="WUO160" s="168"/>
      <c r="WUP160" s="168"/>
      <c r="WUQ160" s="168"/>
      <c r="WUR160" s="168"/>
      <c r="WUS160" s="168"/>
      <c r="WUT160" s="168"/>
      <c r="WUU160" s="168"/>
      <c r="WUV160" s="168"/>
      <c r="WUW160" s="168"/>
      <c r="WUX160" s="168"/>
      <c r="WUY160" s="168"/>
      <c r="WUZ160" s="168"/>
      <c r="WVA160" s="168"/>
      <c r="WVB160" s="168"/>
      <c r="WVC160" s="168"/>
      <c r="WVD160" s="168"/>
      <c r="WVE160" s="168"/>
      <c r="WVF160" s="168"/>
      <c r="WVG160" s="168"/>
      <c r="WVH160" s="168"/>
      <c r="WVI160" s="168"/>
      <c r="WVJ160" s="168"/>
      <c r="WVK160" s="168"/>
      <c r="WVL160" s="168"/>
      <c r="WVM160" s="168"/>
      <c r="WVN160" s="168"/>
      <c r="WVO160" s="168"/>
      <c r="WVP160" s="168"/>
      <c r="WVQ160" s="168"/>
      <c r="WVR160" s="168"/>
      <c r="WVS160" s="168"/>
      <c r="WVT160" s="168"/>
      <c r="WVU160" s="168"/>
      <c r="WVV160" s="168"/>
      <c r="WVW160" s="168"/>
      <c r="WVX160" s="168"/>
      <c r="WVY160" s="168"/>
      <c r="WVZ160" s="168"/>
      <c r="WWA160" s="168"/>
      <c r="WWB160" s="168"/>
      <c r="WWC160" s="168"/>
      <c r="WWD160" s="168"/>
      <c r="WWE160" s="168"/>
      <c r="WWF160" s="168"/>
      <c r="WWG160" s="168"/>
      <c r="WWH160" s="168"/>
      <c r="WWI160" s="168"/>
      <c r="WWJ160" s="168"/>
      <c r="WWK160" s="168"/>
      <c r="WWL160" s="168"/>
      <c r="WWM160" s="168"/>
      <c r="WWN160" s="168"/>
      <c r="WWO160" s="168"/>
      <c r="WWP160" s="168"/>
      <c r="WWQ160" s="168"/>
      <c r="WWR160" s="168"/>
      <c r="WWS160" s="168"/>
      <c r="WWT160" s="168"/>
      <c r="WWU160" s="168"/>
      <c r="WWV160" s="168"/>
      <c r="WWW160" s="168"/>
      <c r="WWX160" s="168"/>
      <c r="WWY160" s="168"/>
      <c r="WWZ160" s="168"/>
      <c r="WXA160" s="168"/>
      <c r="WXB160" s="168"/>
      <c r="WXC160" s="168"/>
      <c r="WXD160" s="168"/>
      <c r="WXE160" s="168"/>
      <c r="WXF160" s="168"/>
      <c r="WXG160" s="168"/>
      <c r="WXH160" s="168"/>
      <c r="WXI160" s="168"/>
      <c r="WXJ160" s="168"/>
      <c r="WXK160" s="168"/>
      <c r="WXL160" s="168"/>
      <c r="WXM160" s="168"/>
      <c r="WXN160" s="168"/>
      <c r="WXO160" s="168"/>
      <c r="WXP160" s="168"/>
      <c r="WXQ160" s="168"/>
      <c r="WXR160" s="168"/>
      <c r="WXS160" s="168"/>
      <c r="WXT160" s="168"/>
      <c r="WXU160" s="168"/>
      <c r="WXV160" s="168"/>
      <c r="WXW160" s="168"/>
      <c r="WXX160" s="168"/>
      <c r="WXY160" s="168"/>
      <c r="WXZ160" s="168"/>
      <c r="WYA160" s="168"/>
      <c r="WYB160" s="168"/>
      <c r="WYC160" s="168"/>
      <c r="WYD160" s="168"/>
      <c r="WYE160" s="168"/>
      <c r="WYF160" s="168"/>
      <c r="WYG160" s="168"/>
      <c r="WYH160" s="168"/>
      <c r="WYI160" s="168"/>
      <c r="WYJ160" s="168"/>
      <c r="WYK160" s="168"/>
      <c r="WYL160" s="168"/>
      <c r="WYM160" s="168"/>
      <c r="WYN160" s="168"/>
      <c r="WYO160" s="168"/>
      <c r="WYP160" s="168"/>
      <c r="WYQ160" s="168"/>
      <c r="WYR160" s="168"/>
      <c r="WYS160" s="168"/>
      <c r="WYT160" s="168"/>
      <c r="WYU160" s="168"/>
      <c r="WYV160" s="168"/>
      <c r="WYW160" s="168"/>
      <c r="WYX160" s="168"/>
      <c r="WYY160" s="168"/>
      <c r="WYZ160" s="168"/>
      <c r="WZA160" s="168"/>
      <c r="WZB160" s="168"/>
      <c r="WZC160" s="168"/>
      <c r="WZD160" s="168"/>
      <c r="WZE160" s="168"/>
      <c r="WZF160" s="168"/>
      <c r="WZG160" s="168"/>
      <c r="WZH160" s="168"/>
      <c r="WZI160" s="168"/>
      <c r="WZJ160" s="168"/>
      <c r="WZK160" s="168"/>
      <c r="WZL160" s="168"/>
      <c r="WZM160" s="168"/>
      <c r="WZN160" s="168"/>
      <c r="WZO160" s="168"/>
      <c r="WZP160" s="168"/>
      <c r="WZQ160" s="168"/>
      <c r="WZR160" s="168"/>
      <c r="WZS160" s="168"/>
      <c r="WZT160" s="168"/>
      <c r="WZU160" s="168"/>
      <c r="WZV160" s="168"/>
      <c r="WZW160" s="168"/>
      <c r="WZX160" s="168"/>
      <c r="WZY160" s="168"/>
      <c r="WZZ160" s="168"/>
      <c r="XAA160" s="168"/>
      <c r="XAB160" s="168"/>
      <c r="XAC160" s="168"/>
      <c r="XAD160" s="168"/>
      <c r="XAE160" s="168"/>
      <c r="XAF160" s="168"/>
      <c r="XAG160" s="168"/>
      <c r="XAH160" s="168"/>
      <c r="XAI160" s="168"/>
      <c r="XAJ160" s="168"/>
      <c r="XAK160" s="168"/>
      <c r="XAL160" s="168"/>
      <c r="XAM160" s="168"/>
      <c r="XAN160" s="168"/>
      <c r="XAO160" s="168"/>
      <c r="XAP160" s="168"/>
      <c r="XAQ160" s="168"/>
      <c r="XAR160" s="168"/>
      <c r="XAS160" s="168"/>
      <c r="XAT160" s="168"/>
      <c r="XAU160" s="168"/>
      <c r="XAV160" s="168"/>
      <c r="XAW160" s="168"/>
      <c r="XAX160" s="168"/>
      <c r="XAY160" s="168"/>
      <c r="XAZ160" s="168"/>
      <c r="XBA160" s="168"/>
      <c r="XBB160" s="168"/>
      <c r="XBC160" s="168"/>
      <c r="XBD160" s="168"/>
      <c r="XBE160" s="168"/>
      <c r="XBF160" s="168"/>
      <c r="XBG160" s="168"/>
      <c r="XBH160" s="168"/>
      <c r="XBI160" s="168"/>
      <c r="XBJ160" s="168"/>
      <c r="XBK160" s="168"/>
      <c r="XBL160" s="168"/>
      <c r="XBM160" s="168"/>
      <c r="XBN160" s="168"/>
      <c r="XBO160" s="168"/>
      <c r="XBP160" s="168"/>
      <c r="XBQ160" s="168"/>
      <c r="XBR160" s="168"/>
      <c r="XBS160" s="168"/>
      <c r="XBT160" s="168"/>
      <c r="XBU160" s="168"/>
      <c r="XBV160" s="168"/>
      <c r="XBW160" s="168"/>
      <c r="XBX160" s="168"/>
      <c r="XBY160" s="168"/>
      <c r="XBZ160" s="168"/>
      <c r="XCA160" s="168"/>
      <c r="XCB160" s="168"/>
      <c r="XCC160" s="168"/>
      <c r="XCD160" s="168"/>
      <c r="XCE160" s="168"/>
      <c r="XCF160" s="168"/>
      <c r="XCG160" s="168"/>
      <c r="XCH160" s="168"/>
      <c r="XCI160" s="168"/>
      <c r="XCJ160" s="168"/>
      <c r="XCK160" s="168"/>
      <c r="XCL160" s="168"/>
      <c r="XCM160" s="168"/>
      <c r="XCN160" s="168"/>
      <c r="XCO160" s="168"/>
      <c r="XCP160" s="168"/>
      <c r="XCQ160" s="168"/>
      <c r="XCR160" s="168"/>
      <c r="XCS160" s="168"/>
      <c r="XCT160" s="168"/>
      <c r="XCU160" s="168"/>
      <c r="XCV160" s="168"/>
      <c r="XCW160" s="168"/>
      <c r="XCX160" s="168"/>
      <c r="XCY160" s="168"/>
      <c r="XCZ160" s="168"/>
      <c r="XDA160" s="168"/>
      <c r="XDB160" s="168"/>
      <c r="XDC160" s="168"/>
      <c r="XDD160" s="168"/>
      <c r="XDE160" s="168"/>
      <c r="XDF160" s="168"/>
      <c r="XDG160" s="168"/>
      <c r="XDH160" s="168"/>
      <c r="XDI160" s="168"/>
      <c r="XDJ160" s="168"/>
      <c r="XDK160" s="168"/>
      <c r="XDL160" s="168"/>
      <c r="XDM160" s="168"/>
      <c r="XDN160" s="168"/>
      <c r="XDO160" s="168"/>
      <c r="XDP160" s="168"/>
      <c r="XDQ160" s="168"/>
      <c r="XDR160" s="168"/>
      <c r="XDS160" s="168"/>
      <c r="XDT160" s="168"/>
      <c r="XDU160" s="168"/>
      <c r="XDV160" s="168"/>
      <c r="XDW160" s="168"/>
      <c r="XDX160" s="168"/>
      <c r="XDY160" s="168"/>
      <c r="XDZ160" s="168"/>
      <c r="XEA160" s="168"/>
      <c r="XEB160" s="168"/>
      <c r="XEC160" s="168"/>
      <c r="XED160" s="168"/>
      <c r="XEE160" s="168"/>
      <c r="XEF160" s="168"/>
    </row>
    <row r="161" spans="1:16360" s="79" customFormat="1" ht="44.25" customHeight="1" x14ac:dyDescent="0.3">
      <c r="A161" s="171">
        <v>613</v>
      </c>
      <c r="B161" s="174"/>
      <c r="C161" s="173">
        <v>5704742</v>
      </c>
      <c r="D161" s="171" t="s">
        <v>701</v>
      </c>
      <c r="E161" s="171" t="s">
        <v>702</v>
      </c>
      <c r="F161" s="171" t="s">
        <v>341</v>
      </c>
      <c r="G161" s="172"/>
      <c r="H161" s="172">
        <v>45709</v>
      </c>
      <c r="I161" s="171"/>
      <c r="J161" s="195">
        <v>143</v>
      </c>
      <c r="K161" s="236">
        <v>0.3</v>
      </c>
      <c r="L161" s="180">
        <f>Table3[[#This Row],[PoW]]*Table3[[#This Row],[ToV in 1.000]]</f>
        <v>42.9</v>
      </c>
      <c r="M161" s="180" t="s">
        <v>3959</v>
      </c>
      <c r="N161" s="180" t="s">
        <v>703</v>
      </c>
      <c r="O161" s="168" t="s">
        <v>4008</v>
      </c>
      <c r="P161" s="168"/>
      <c r="Q161" s="180" t="s">
        <v>704</v>
      </c>
      <c r="R161" s="145" t="s">
        <v>705</v>
      </c>
      <c r="S161" s="145"/>
      <c r="T161" s="171" t="s">
        <v>706</v>
      </c>
      <c r="U161" s="171"/>
      <c r="V161" s="171"/>
      <c r="W161" s="171"/>
      <c r="X161" s="171"/>
      <c r="Y161" s="171"/>
      <c r="Z161" s="100"/>
      <c r="AA161" s="172"/>
      <c r="AB161" s="172"/>
      <c r="AC161" s="227"/>
      <c r="AD161" s="228"/>
      <c r="AE161" s="229"/>
      <c r="AF161" s="96"/>
      <c r="AG161" s="97"/>
      <c r="AH161" s="97"/>
      <c r="AI161" s="148">
        <v>0.38</v>
      </c>
      <c r="AJ161" s="237" t="s">
        <v>707</v>
      </c>
      <c r="AK161" s="97"/>
      <c r="AL161" s="245"/>
      <c r="AM161" s="245"/>
      <c r="AN161" s="100"/>
      <c r="AO161" s="245"/>
      <c r="AP161" s="245"/>
      <c r="AQ161" s="245"/>
      <c r="AR161" s="168"/>
      <c r="AS161" s="245"/>
      <c r="AT161" s="168"/>
      <c r="AU161" s="168"/>
      <c r="AV161" s="168"/>
      <c r="AW161" s="168"/>
      <c r="AX161" s="168"/>
      <c r="AY161" s="168"/>
      <c r="AZ161" s="168"/>
      <c r="BA161" s="168"/>
      <c r="BB161" s="168"/>
      <c r="BC161" s="168"/>
      <c r="BD161" s="168"/>
      <c r="BE161" s="168"/>
      <c r="BF161" s="168"/>
      <c r="BG161" s="168"/>
      <c r="BH161" s="168"/>
      <c r="BI161" s="168"/>
      <c r="BJ161" s="168"/>
      <c r="BK161" s="168"/>
      <c r="BL161" s="168"/>
      <c r="BM161" s="168"/>
      <c r="BN161" s="168"/>
      <c r="BO161" s="168"/>
      <c r="BP161" s="168"/>
      <c r="BQ161" s="168"/>
      <c r="BR161" s="168"/>
      <c r="BS161" s="168"/>
      <c r="BT161" s="168"/>
      <c r="BU161" s="168"/>
      <c r="BV161" s="168"/>
      <c r="BW161" s="168"/>
      <c r="BX161" s="168"/>
      <c r="BY161" s="168"/>
      <c r="BZ161" s="168"/>
      <c r="CA161" s="168"/>
      <c r="CB161" s="168"/>
      <c r="CC161" s="168"/>
      <c r="CD161" s="168"/>
      <c r="CE161" s="168"/>
      <c r="CF161" s="168"/>
      <c r="CG161" s="168"/>
      <c r="CH161" s="168"/>
      <c r="CI161" s="168"/>
      <c r="CJ161" s="168"/>
      <c r="CK161" s="168"/>
      <c r="CL161" s="168"/>
      <c r="CM161" s="168"/>
      <c r="CN161" s="168"/>
      <c r="CO161" s="168"/>
      <c r="CP161" s="168"/>
      <c r="CQ161" s="168"/>
      <c r="CR161" s="168"/>
      <c r="CS161" s="168"/>
      <c r="CT161" s="168"/>
      <c r="CU161" s="168"/>
      <c r="CV161" s="168"/>
      <c r="CW161" s="168"/>
      <c r="CX161" s="168"/>
      <c r="CY161" s="168"/>
      <c r="CZ161" s="168"/>
      <c r="DA161" s="168"/>
      <c r="DB161" s="168"/>
      <c r="DC161" s="168"/>
      <c r="DD161" s="168"/>
      <c r="DE161" s="168"/>
      <c r="DF161" s="168"/>
      <c r="DG161" s="168"/>
      <c r="DH161" s="168"/>
      <c r="DI161" s="168"/>
      <c r="DJ161" s="168"/>
      <c r="DK161" s="168"/>
      <c r="DL161" s="168"/>
      <c r="DM161" s="168"/>
      <c r="DN161" s="168"/>
      <c r="DO161" s="168"/>
      <c r="DP161" s="168"/>
      <c r="DQ161" s="168"/>
      <c r="DR161" s="168"/>
      <c r="DS161" s="168"/>
      <c r="DT161" s="168"/>
      <c r="DU161" s="168"/>
      <c r="DV161" s="168"/>
      <c r="DW161" s="168"/>
      <c r="DX161" s="168"/>
      <c r="DY161" s="168"/>
      <c r="DZ161" s="168"/>
      <c r="EA161" s="168"/>
      <c r="EB161" s="168"/>
      <c r="EC161" s="168"/>
      <c r="ED161" s="168"/>
      <c r="EE161" s="168"/>
      <c r="EF161" s="168"/>
      <c r="EG161" s="168"/>
      <c r="EH161" s="168"/>
      <c r="EI161" s="168"/>
      <c r="EJ161" s="168"/>
      <c r="EK161" s="168"/>
      <c r="EL161" s="168"/>
      <c r="EM161" s="168"/>
      <c r="EN161" s="168"/>
      <c r="EO161" s="168"/>
      <c r="EP161" s="168"/>
      <c r="EQ161" s="168"/>
      <c r="ER161" s="168"/>
      <c r="ES161" s="168"/>
      <c r="ET161" s="168"/>
      <c r="EU161" s="168"/>
      <c r="EV161" s="168"/>
      <c r="EW161" s="168"/>
      <c r="EX161" s="168"/>
      <c r="EY161" s="168"/>
      <c r="EZ161" s="168"/>
      <c r="FA161" s="168"/>
      <c r="FB161" s="168"/>
      <c r="FC161" s="168"/>
      <c r="FD161" s="168"/>
      <c r="FE161" s="168"/>
      <c r="FF161" s="168"/>
      <c r="FG161" s="168"/>
      <c r="FH161" s="168"/>
      <c r="FI161" s="168"/>
      <c r="FJ161" s="168"/>
      <c r="FK161" s="168"/>
      <c r="FL161" s="168"/>
      <c r="FM161" s="168"/>
      <c r="FN161" s="168"/>
      <c r="FO161" s="168"/>
      <c r="FP161" s="168"/>
      <c r="FQ161" s="168"/>
      <c r="FR161" s="168"/>
      <c r="FS161" s="168"/>
      <c r="FT161" s="168"/>
      <c r="FU161" s="168"/>
      <c r="FV161" s="168"/>
      <c r="FW161" s="168"/>
      <c r="FX161" s="168"/>
      <c r="FY161" s="168"/>
      <c r="FZ161" s="168"/>
      <c r="GA161" s="168"/>
      <c r="GB161" s="168"/>
      <c r="GC161" s="168"/>
      <c r="GD161" s="168"/>
      <c r="GE161" s="168"/>
      <c r="GF161" s="168"/>
      <c r="GG161" s="168"/>
      <c r="GH161" s="168"/>
      <c r="GI161" s="168"/>
      <c r="GJ161" s="168"/>
      <c r="GK161" s="168"/>
      <c r="GL161" s="168"/>
      <c r="GM161" s="168"/>
      <c r="GN161" s="168"/>
      <c r="GO161" s="168"/>
      <c r="GP161" s="168"/>
      <c r="GQ161" s="168"/>
      <c r="GR161" s="168"/>
      <c r="GS161" s="168"/>
      <c r="GT161" s="168"/>
      <c r="GU161" s="168"/>
      <c r="GV161" s="168"/>
      <c r="GW161" s="168"/>
      <c r="GX161" s="168"/>
      <c r="GY161" s="168"/>
      <c r="GZ161" s="168"/>
      <c r="HA161" s="168"/>
      <c r="HB161" s="168"/>
      <c r="HC161" s="168"/>
      <c r="HD161" s="168"/>
      <c r="HE161" s="168"/>
      <c r="HF161" s="168"/>
      <c r="HG161" s="168"/>
      <c r="HH161" s="168"/>
      <c r="HI161" s="168"/>
      <c r="HJ161" s="168"/>
      <c r="HK161" s="168"/>
      <c r="HL161" s="168"/>
      <c r="HM161" s="168"/>
      <c r="HN161" s="168"/>
      <c r="HO161" s="168"/>
      <c r="HP161" s="168"/>
      <c r="HQ161" s="168"/>
      <c r="HR161" s="168"/>
      <c r="HS161" s="168"/>
      <c r="HT161" s="168"/>
      <c r="HU161" s="168"/>
      <c r="HV161" s="168"/>
      <c r="HW161" s="168"/>
      <c r="HX161" s="168"/>
      <c r="HY161" s="168"/>
      <c r="HZ161" s="168"/>
      <c r="IA161" s="168"/>
      <c r="IB161" s="168"/>
      <c r="IC161" s="168"/>
      <c r="ID161" s="168"/>
      <c r="IE161" s="168"/>
      <c r="IF161" s="168"/>
      <c r="IG161" s="168"/>
      <c r="IH161" s="168"/>
      <c r="II161" s="168"/>
      <c r="IJ161" s="168"/>
      <c r="IK161" s="168"/>
      <c r="IL161" s="168"/>
      <c r="IM161" s="168"/>
      <c r="IN161" s="168"/>
      <c r="IO161" s="168"/>
      <c r="IP161" s="168"/>
      <c r="IQ161" s="168"/>
      <c r="IR161" s="168"/>
      <c r="IS161" s="168"/>
      <c r="IT161" s="168"/>
      <c r="IU161" s="168"/>
      <c r="IV161" s="168"/>
      <c r="IW161" s="168"/>
      <c r="IX161" s="168"/>
      <c r="IY161" s="168"/>
      <c r="IZ161" s="168"/>
      <c r="JA161" s="168"/>
      <c r="JB161" s="168"/>
      <c r="JC161" s="168"/>
      <c r="JD161" s="168"/>
      <c r="JE161" s="168"/>
      <c r="JF161" s="168"/>
      <c r="JG161" s="168"/>
      <c r="JH161" s="168"/>
      <c r="JI161" s="168"/>
      <c r="JJ161" s="168"/>
      <c r="JK161" s="168"/>
      <c r="JL161" s="168"/>
      <c r="JM161" s="168"/>
      <c r="JN161" s="168"/>
      <c r="JO161" s="168"/>
      <c r="JP161" s="168"/>
      <c r="JQ161" s="168"/>
      <c r="JR161" s="168"/>
      <c r="JS161" s="168"/>
      <c r="JT161" s="168"/>
      <c r="JU161" s="168"/>
      <c r="JV161" s="168"/>
      <c r="JW161" s="168"/>
      <c r="JX161" s="168"/>
      <c r="JY161" s="168"/>
      <c r="JZ161" s="168"/>
      <c r="KA161" s="168"/>
      <c r="KB161" s="168"/>
      <c r="KC161" s="168"/>
      <c r="KD161" s="168"/>
      <c r="KE161" s="168"/>
      <c r="KF161" s="168"/>
      <c r="KG161" s="168"/>
      <c r="KH161" s="168"/>
      <c r="KI161" s="168"/>
      <c r="KJ161" s="168"/>
      <c r="KK161" s="168"/>
      <c r="KL161" s="168"/>
      <c r="KM161" s="168"/>
      <c r="KN161" s="168"/>
      <c r="KO161" s="168"/>
      <c r="KP161" s="168"/>
      <c r="KQ161" s="168"/>
      <c r="KR161" s="168"/>
      <c r="KS161" s="168"/>
      <c r="KT161" s="168"/>
      <c r="KU161" s="168"/>
      <c r="KV161" s="168"/>
      <c r="KW161" s="168"/>
      <c r="KX161" s="168"/>
      <c r="KY161" s="168"/>
      <c r="KZ161" s="168"/>
      <c r="LA161" s="168"/>
      <c r="LB161" s="168"/>
      <c r="LC161" s="168"/>
      <c r="LD161" s="168"/>
      <c r="LE161" s="168"/>
      <c r="LF161" s="168"/>
      <c r="LG161" s="168"/>
      <c r="LH161" s="168"/>
      <c r="LI161" s="168"/>
      <c r="LJ161" s="168"/>
      <c r="LK161" s="168"/>
      <c r="LL161" s="168"/>
      <c r="LM161" s="168"/>
      <c r="LN161" s="168"/>
      <c r="LO161" s="168"/>
      <c r="LP161" s="168"/>
      <c r="LQ161" s="168"/>
      <c r="LR161" s="168"/>
      <c r="LS161" s="168"/>
      <c r="LT161" s="168"/>
      <c r="LU161" s="168"/>
      <c r="LV161" s="168"/>
      <c r="LW161" s="168"/>
      <c r="LX161" s="168"/>
      <c r="LY161" s="168"/>
      <c r="LZ161" s="168"/>
      <c r="MA161" s="168"/>
      <c r="MB161" s="168"/>
      <c r="MC161" s="168"/>
      <c r="MD161" s="168"/>
      <c r="ME161" s="168"/>
      <c r="MF161" s="168"/>
      <c r="MG161" s="168"/>
      <c r="MH161" s="168"/>
      <c r="MI161" s="168"/>
      <c r="MJ161" s="168"/>
      <c r="MK161" s="168"/>
      <c r="ML161" s="168"/>
      <c r="MM161" s="168"/>
      <c r="MN161" s="168"/>
      <c r="MO161" s="168"/>
      <c r="MP161" s="168"/>
      <c r="MQ161" s="168"/>
      <c r="MR161" s="168"/>
      <c r="MS161" s="168"/>
      <c r="MT161" s="168"/>
      <c r="MU161" s="168"/>
      <c r="MV161" s="168"/>
      <c r="MW161" s="168"/>
      <c r="MX161" s="168"/>
      <c r="MY161" s="168"/>
      <c r="MZ161" s="168"/>
      <c r="NA161" s="168"/>
      <c r="NB161" s="168"/>
      <c r="NC161" s="168"/>
      <c r="ND161" s="168"/>
      <c r="NE161" s="168"/>
      <c r="NF161" s="168"/>
      <c r="NG161" s="168"/>
      <c r="NH161" s="168"/>
      <c r="NI161" s="168"/>
      <c r="NJ161" s="168"/>
      <c r="NK161" s="168"/>
      <c r="NL161" s="168"/>
      <c r="NM161" s="168"/>
      <c r="NN161" s="168"/>
      <c r="NO161" s="168"/>
      <c r="NP161" s="168"/>
      <c r="NQ161" s="168"/>
      <c r="NR161" s="168"/>
      <c r="NS161" s="168"/>
      <c r="NT161" s="168"/>
      <c r="NU161" s="168"/>
      <c r="NV161" s="168"/>
      <c r="NW161" s="168"/>
      <c r="NX161" s="168"/>
      <c r="NY161" s="168"/>
      <c r="NZ161" s="168"/>
      <c r="OA161" s="168"/>
      <c r="OB161" s="168"/>
      <c r="OC161" s="168"/>
      <c r="OD161" s="168"/>
      <c r="OE161" s="168"/>
      <c r="OF161" s="168"/>
      <c r="OG161" s="168"/>
      <c r="OH161" s="168"/>
      <c r="OI161" s="168"/>
      <c r="OJ161" s="168"/>
      <c r="OK161" s="168"/>
      <c r="OL161" s="168"/>
      <c r="OM161" s="168"/>
      <c r="ON161" s="168"/>
      <c r="OO161" s="168"/>
      <c r="OP161" s="168"/>
      <c r="OQ161" s="168"/>
      <c r="OR161" s="168"/>
      <c r="OS161" s="168"/>
      <c r="OT161" s="168"/>
      <c r="OU161" s="168"/>
      <c r="OV161" s="168"/>
      <c r="OW161" s="168"/>
      <c r="OX161" s="168"/>
      <c r="OY161" s="168"/>
      <c r="OZ161" s="168"/>
      <c r="PA161" s="168"/>
      <c r="PB161" s="168"/>
      <c r="PC161" s="168"/>
      <c r="PD161" s="168"/>
      <c r="PE161" s="168"/>
      <c r="PF161" s="168"/>
      <c r="PG161" s="168"/>
      <c r="PH161" s="168"/>
      <c r="PI161" s="168"/>
      <c r="PJ161" s="168"/>
      <c r="PK161" s="168"/>
      <c r="PL161" s="168"/>
      <c r="PM161" s="168"/>
      <c r="PN161" s="168"/>
      <c r="PO161" s="168"/>
      <c r="PP161" s="168"/>
      <c r="PQ161" s="168"/>
      <c r="PR161" s="168"/>
      <c r="PS161" s="168"/>
      <c r="PT161" s="168"/>
      <c r="PU161" s="168"/>
      <c r="PV161" s="168"/>
      <c r="PW161" s="168"/>
      <c r="PX161" s="168"/>
      <c r="PY161" s="168"/>
      <c r="PZ161" s="168"/>
      <c r="QA161" s="168"/>
      <c r="QB161" s="168"/>
      <c r="QC161" s="168"/>
      <c r="QD161" s="168"/>
      <c r="QE161" s="168"/>
      <c r="QF161" s="168"/>
      <c r="QG161" s="168"/>
      <c r="QH161" s="168"/>
      <c r="QI161" s="168"/>
      <c r="QJ161" s="168"/>
      <c r="QK161" s="168"/>
      <c r="QL161" s="168"/>
      <c r="QM161" s="168"/>
      <c r="QN161" s="168"/>
      <c r="QO161" s="168"/>
      <c r="QP161" s="168"/>
      <c r="QQ161" s="168"/>
      <c r="QR161" s="168"/>
      <c r="QS161" s="168"/>
      <c r="QT161" s="168"/>
      <c r="QU161" s="168"/>
      <c r="QV161" s="168"/>
      <c r="QW161" s="168"/>
      <c r="QX161" s="168"/>
      <c r="QY161" s="168"/>
      <c r="QZ161" s="168"/>
      <c r="RA161" s="168"/>
      <c r="RB161" s="168"/>
      <c r="RC161" s="168"/>
      <c r="RD161" s="168"/>
      <c r="RE161" s="168"/>
      <c r="RF161" s="168"/>
      <c r="RG161" s="168"/>
      <c r="RH161" s="168"/>
      <c r="RI161" s="168"/>
      <c r="RJ161" s="168"/>
      <c r="RK161" s="168"/>
      <c r="RL161" s="168"/>
      <c r="RM161" s="168"/>
      <c r="RN161" s="168"/>
      <c r="RO161" s="168"/>
      <c r="RP161" s="168"/>
      <c r="RQ161" s="168"/>
      <c r="RR161" s="168"/>
      <c r="RS161" s="168"/>
      <c r="RT161" s="168"/>
      <c r="RU161" s="168"/>
      <c r="RV161" s="168"/>
      <c r="RW161" s="168"/>
      <c r="RX161" s="168"/>
      <c r="RY161" s="168"/>
      <c r="RZ161" s="168"/>
      <c r="SA161" s="168"/>
      <c r="SB161" s="168"/>
      <c r="SC161" s="168"/>
      <c r="SD161" s="168"/>
      <c r="SE161" s="168"/>
      <c r="SF161" s="168"/>
      <c r="SG161" s="168"/>
      <c r="SH161" s="168"/>
      <c r="SI161" s="168"/>
      <c r="SJ161" s="168"/>
      <c r="SK161" s="168"/>
      <c r="SL161" s="168"/>
      <c r="SM161" s="168"/>
      <c r="SN161" s="168"/>
      <c r="SO161" s="168"/>
      <c r="SP161" s="168"/>
      <c r="SQ161" s="168"/>
      <c r="SR161" s="168"/>
      <c r="SS161" s="168"/>
      <c r="ST161" s="168"/>
      <c r="SU161" s="168"/>
      <c r="SV161" s="168"/>
      <c r="SW161" s="168"/>
      <c r="SX161" s="168"/>
      <c r="SY161" s="168"/>
      <c r="SZ161" s="168"/>
      <c r="TA161" s="168"/>
      <c r="TB161" s="168"/>
      <c r="TC161" s="168"/>
      <c r="TD161" s="168"/>
      <c r="TE161" s="168"/>
      <c r="TF161" s="168"/>
      <c r="TG161" s="168"/>
      <c r="TH161" s="168"/>
      <c r="TI161" s="168"/>
      <c r="TJ161" s="168"/>
      <c r="TK161" s="168"/>
      <c r="TL161" s="168"/>
      <c r="TM161" s="168"/>
      <c r="TN161" s="168"/>
      <c r="TO161" s="168"/>
      <c r="TP161" s="168"/>
      <c r="TQ161" s="168"/>
      <c r="TR161" s="168"/>
      <c r="TS161" s="168"/>
      <c r="TT161" s="168"/>
      <c r="TU161" s="168"/>
      <c r="TV161" s="168"/>
      <c r="TW161" s="168"/>
      <c r="TX161" s="168"/>
      <c r="TY161" s="168"/>
      <c r="TZ161" s="168"/>
      <c r="UA161" s="168"/>
      <c r="UB161" s="168"/>
      <c r="UC161" s="168"/>
      <c r="UD161" s="168"/>
      <c r="UE161" s="168"/>
      <c r="UF161" s="168"/>
      <c r="UG161" s="168"/>
      <c r="UH161" s="168"/>
      <c r="UI161" s="168"/>
      <c r="UJ161" s="168"/>
      <c r="UK161" s="168"/>
      <c r="UL161" s="168"/>
      <c r="UM161" s="168"/>
      <c r="UN161" s="168"/>
      <c r="UO161" s="168"/>
      <c r="UP161" s="168"/>
      <c r="UQ161" s="168"/>
      <c r="UR161" s="168"/>
      <c r="US161" s="168"/>
      <c r="UT161" s="168"/>
      <c r="UU161" s="168"/>
      <c r="UV161" s="168"/>
      <c r="UW161" s="168"/>
      <c r="UX161" s="168"/>
      <c r="UY161" s="168"/>
      <c r="UZ161" s="168"/>
      <c r="VA161" s="168"/>
      <c r="VB161" s="168"/>
      <c r="VC161" s="168"/>
      <c r="VD161" s="168"/>
      <c r="VE161" s="168"/>
      <c r="VF161" s="168"/>
      <c r="VG161" s="168"/>
      <c r="VH161" s="168"/>
      <c r="VI161" s="168"/>
      <c r="VJ161" s="168"/>
      <c r="VK161" s="168"/>
      <c r="VL161" s="168"/>
      <c r="VM161" s="168"/>
      <c r="VN161" s="168"/>
      <c r="VO161" s="168"/>
      <c r="VP161" s="168"/>
      <c r="VQ161" s="168"/>
      <c r="VR161" s="168"/>
      <c r="VS161" s="168"/>
      <c r="VT161" s="168"/>
      <c r="VU161" s="168"/>
      <c r="VV161" s="168"/>
      <c r="VW161" s="168"/>
      <c r="VX161" s="168"/>
      <c r="VY161" s="168"/>
      <c r="VZ161" s="168"/>
      <c r="WA161" s="168"/>
      <c r="WB161" s="168"/>
      <c r="WC161" s="168"/>
      <c r="WD161" s="168"/>
      <c r="WE161" s="168"/>
      <c r="WF161" s="168"/>
      <c r="WG161" s="168"/>
      <c r="WH161" s="168"/>
      <c r="WI161" s="168"/>
      <c r="WJ161" s="168"/>
      <c r="WK161" s="168"/>
      <c r="WL161" s="168"/>
      <c r="WM161" s="168"/>
      <c r="WN161" s="168"/>
      <c r="WO161" s="168"/>
      <c r="WP161" s="168"/>
      <c r="WQ161" s="168"/>
      <c r="WR161" s="168"/>
      <c r="WS161" s="168"/>
      <c r="WT161" s="168"/>
      <c r="WU161" s="168"/>
      <c r="WV161" s="168"/>
      <c r="WW161" s="168"/>
      <c r="WX161" s="168"/>
      <c r="WY161" s="168"/>
      <c r="WZ161" s="168"/>
      <c r="XA161" s="168"/>
      <c r="XB161" s="168"/>
      <c r="XC161" s="168"/>
      <c r="XD161" s="168"/>
      <c r="XE161" s="168"/>
      <c r="XF161" s="168"/>
      <c r="XG161" s="168"/>
      <c r="XH161" s="168"/>
      <c r="XI161" s="168"/>
      <c r="XJ161" s="168"/>
      <c r="XK161" s="168"/>
      <c r="XL161" s="168"/>
      <c r="XM161" s="168"/>
      <c r="XN161" s="168"/>
      <c r="XO161" s="168"/>
      <c r="XP161" s="168"/>
      <c r="XQ161" s="168"/>
      <c r="XR161" s="168"/>
      <c r="XS161" s="168"/>
      <c r="XT161" s="168"/>
      <c r="XU161" s="168"/>
      <c r="XV161" s="168"/>
      <c r="XW161" s="168"/>
      <c r="XX161" s="168"/>
      <c r="XY161" s="168"/>
      <c r="XZ161" s="168"/>
      <c r="YA161" s="168"/>
      <c r="YB161" s="168"/>
      <c r="YC161" s="168"/>
      <c r="YD161" s="168"/>
      <c r="YE161" s="168"/>
      <c r="YF161" s="168"/>
      <c r="YG161" s="168"/>
      <c r="YH161" s="168"/>
      <c r="YI161" s="168"/>
      <c r="YJ161" s="168"/>
      <c r="YK161" s="168"/>
      <c r="YL161" s="168"/>
      <c r="YM161" s="168"/>
      <c r="YN161" s="168"/>
      <c r="YO161" s="168"/>
      <c r="YP161" s="168"/>
      <c r="YQ161" s="168"/>
      <c r="YR161" s="168"/>
      <c r="YS161" s="168"/>
      <c r="YT161" s="168"/>
      <c r="YU161" s="168"/>
      <c r="YV161" s="168"/>
      <c r="YW161" s="168"/>
      <c r="YX161" s="168"/>
      <c r="YY161" s="168"/>
      <c r="YZ161" s="168"/>
      <c r="ZA161" s="168"/>
      <c r="ZB161" s="168"/>
      <c r="ZC161" s="168"/>
      <c r="ZD161" s="168"/>
      <c r="ZE161" s="168"/>
      <c r="ZF161" s="168"/>
      <c r="ZG161" s="168"/>
      <c r="ZH161" s="168"/>
      <c r="ZI161" s="168"/>
      <c r="ZJ161" s="168"/>
      <c r="ZK161" s="168"/>
      <c r="ZL161" s="168"/>
      <c r="ZM161" s="168"/>
      <c r="ZN161" s="168"/>
      <c r="ZO161" s="168"/>
      <c r="ZP161" s="168"/>
      <c r="ZQ161" s="168"/>
      <c r="ZR161" s="168"/>
      <c r="ZS161" s="168"/>
      <c r="ZT161" s="168"/>
      <c r="ZU161" s="168"/>
      <c r="ZV161" s="168"/>
      <c r="ZW161" s="168"/>
      <c r="ZX161" s="168"/>
      <c r="ZY161" s="168"/>
      <c r="ZZ161" s="168"/>
      <c r="AAA161" s="168"/>
      <c r="AAB161" s="168"/>
      <c r="AAC161" s="168"/>
      <c r="AAD161" s="168"/>
      <c r="AAE161" s="168"/>
      <c r="AAF161" s="168"/>
      <c r="AAG161" s="168"/>
      <c r="AAH161" s="168"/>
      <c r="AAI161" s="168"/>
      <c r="AAJ161" s="168"/>
      <c r="AAK161" s="168"/>
      <c r="AAL161" s="168"/>
      <c r="AAM161" s="168"/>
      <c r="AAN161" s="168"/>
      <c r="AAO161" s="168"/>
      <c r="AAP161" s="168"/>
      <c r="AAQ161" s="168"/>
      <c r="AAR161" s="168"/>
      <c r="AAS161" s="168"/>
      <c r="AAT161" s="168"/>
      <c r="AAU161" s="168"/>
      <c r="AAV161" s="168"/>
      <c r="AAW161" s="168"/>
      <c r="AAX161" s="168"/>
      <c r="AAY161" s="168"/>
      <c r="AAZ161" s="168"/>
      <c r="ABA161" s="168"/>
      <c r="ABB161" s="168"/>
      <c r="ABC161" s="168"/>
      <c r="ABD161" s="168"/>
      <c r="ABE161" s="168"/>
      <c r="ABF161" s="168"/>
      <c r="ABG161" s="168"/>
      <c r="ABH161" s="168"/>
      <c r="ABI161" s="168"/>
      <c r="ABJ161" s="168"/>
      <c r="ABK161" s="168"/>
      <c r="ABL161" s="168"/>
      <c r="ABM161" s="168"/>
      <c r="ABN161" s="168"/>
      <c r="ABO161" s="168"/>
      <c r="ABP161" s="168"/>
      <c r="ABQ161" s="168"/>
      <c r="ABR161" s="168"/>
      <c r="ABS161" s="168"/>
      <c r="ABT161" s="168"/>
      <c r="ABU161" s="168"/>
      <c r="ABV161" s="168"/>
      <c r="ABW161" s="168"/>
      <c r="ABX161" s="168"/>
      <c r="ABY161" s="168"/>
      <c r="ABZ161" s="168"/>
      <c r="ACA161" s="168"/>
      <c r="ACB161" s="168"/>
      <c r="ACC161" s="168"/>
      <c r="ACD161" s="168"/>
      <c r="ACE161" s="168"/>
      <c r="ACF161" s="168"/>
      <c r="ACG161" s="168"/>
      <c r="ACH161" s="168"/>
      <c r="ACI161" s="168"/>
      <c r="ACJ161" s="168"/>
      <c r="ACK161" s="168"/>
      <c r="ACL161" s="168"/>
      <c r="ACM161" s="168"/>
      <c r="ACN161" s="168"/>
      <c r="ACO161" s="168"/>
      <c r="ACP161" s="168"/>
      <c r="ACQ161" s="168"/>
      <c r="ACR161" s="168"/>
      <c r="ACS161" s="168"/>
      <c r="ACT161" s="168"/>
      <c r="ACU161" s="168"/>
      <c r="ACV161" s="168"/>
      <c r="ACW161" s="168"/>
      <c r="ACX161" s="168"/>
      <c r="ACY161" s="168"/>
      <c r="ACZ161" s="168"/>
      <c r="ADA161" s="168"/>
      <c r="ADB161" s="168"/>
      <c r="ADC161" s="168"/>
      <c r="ADD161" s="168"/>
      <c r="ADE161" s="168"/>
      <c r="ADF161" s="168"/>
      <c r="ADG161" s="168"/>
      <c r="ADH161" s="168"/>
      <c r="ADI161" s="168"/>
      <c r="ADJ161" s="168"/>
      <c r="ADK161" s="168"/>
      <c r="ADL161" s="168"/>
      <c r="ADM161" s="168"/>
      <c r="ADN161" s="168"/>
      <c r="ADO161" s="168"/>
      <c r="ADP161" s="168"/>
      <c r="ADQ161" s="168"/>
      <c r="ADR161" s="168"/>
      <c r="ADS161" s="168"/>
      <c r="ADT161" s="168"/>
      <c r="ADU161" s="168"/>
      <c r="ADV161" s="168"/>
      <c r="ADW161" s="168"/>
      <c r="ADX161" s="168"/>
      <c r="ADY161" s="168"/>
      <c r="ADZ161" s="168"/>
      <c r="AEA161" s="168"/>
      <c r="AEB161" s="168"/>
      <c r="AEC161" s="168"/>
      <c r="AED161" s="168"/>
      <c r="AEE161" s="168"/>
      <c r="AEF161" s="168"/>
      <c r="AEG161" s="168"/>
      <c r="AEH161" s="168"/>
      <c r="AEI161" s="168"/>
      <c r="AEJ161" s="168"/>
      <c r="AEK161" s="168"/>
      <c r="AEL161" s="168"/>
      <c r="AEM161" s="168"/>
      <c r="AEN161" s="168"/>
      <c r="AEO161" s="168"/>
      <c r="AEP161" s="168"/>
      <c r="AEQ161" s="168"/>
      <c r="AER161" s="168"/>
      <c r="AES161" s="168"/>
      <c r="AET161" s="168"/>
      <c r="AEU161" s="168"/>
      <c r="AEV161" s="168"/>
      <c r="AEW161" s="168"/>
      <c r="AEX161" s="168"/>
      <c r="AEY161" s="168"/>
      <c r="AEZ161" s="168"/>
      <c r="AFA161" s="168"/>
      <c r="AFB161" s="168"/>
      <c r="AFC161" s="168"/>
      <c r="AFD161" s="168"/>
      <c r="AFE161" s="168"/>
      <c r="AFF161" s="168"/>
      <c r="AFG161" s="168"/>
      <c r="AFH161" s="168"/>
      <c r="AFI161" s="168"/>
      <c r="AFJ161" s="168"/>
      <c r="AFK161" s="168"/>
      <c r="AFL161" s="168"/>
      <c r="AFM161" s="168"/>
      <c r="AFN161" s="168"/>
      <c r="AFO161" s="168"/>
      <c r="AFP161" s="168"/>
      <c r="AFQ161" s="168"/>
      <c r="AFR161" s="168"/>
      <c r="AFS161" s="168"/>
      <c r="AFT161" s="168"/>
      <c r="AFU161" s="168"/>
      <c r="AFV161" s="168"/>
      <c r="AFW161" s="168"/>
      <c r="AFX161" s="168"/>
      <c r="AFY161" s="168"/>
      <c r="AFZ161" s="168"/>
      <c r="AGA161" s="168"/>
      <c r="AGB161" s="168"/>
      <c r="AGC161" s="168"/>
      <c r="AGD161" s="168"/>
      <c r="AGE161" s="168"/>
      <c r="AGF161" s="168"/>
      <c r="AGG161" s="168"/>
      <c r="AGH161" s="168"/>
      <c r="AGI161" s="168"/>
      <c r="AGJ161" s="168"/>
      <c r="AGK161" s="168"/>
      <c r="AGL161" s="168"/>
      <c r="AGM161" s="168"/>
      <c r="AGN161" s="168"/>
      <c r="AGO161" s="168"/>
      <c r="AGP161" s="168"/>
      <c r="AGQ161" s="168"/>
      <c r="AGR161" s="168"/>
      <c r="AGS161" s="168"/>
      <c r="AGT161" s="168"/>
      <c r="AGU161" s="168"/>
      <c r="AGV161" s="168"/>
      <c r="AGW161" s="168"/>
      <c r="AGX161" s="168"/>
      <c r="AGY161" s="168"/>
      <c r="AGZ161" s="168"/>
      <c r="AHA161" s="168"/>
      <c r="AHB161" s="168"/>
      <c r="AHC161" s="168"/>
      <c r="AHD161" s="168"/>
      <c r="AHE161" s="168"/>
      <c r="AHF161" s="168"/>
      <c r="AHG161" s="168"/>
      <c r="AHH161" s="168"/>
      <c r="AHI161" s="168"/>
      <c r="AHJ161" s="168"/>
      <c r="AHK161" s="168"/>
      <c r="AHL161" s="168"/>
      <c r="AHM161" s="168"/>
      <c r="AHN161" s="168"/>
      <c r="AHO161" s="168"/>
      <c r="AHP161" s="168"/>
      <c r="AHQ161" s="168"/>
      <c r="AHR161" s="168"/>
      <c r="AHS161" s="168"/>
      <c r="AHT161" s="168"/>
      <c r="AHU161" s="168"/>
      <c r="AHV161" s="168"/>
      <c r="AHW161" s="168"/>
      <c r="AHX161" s="168"/>
      <c r="AHY161" s="168"/>
      <c r="AHZ161" s="168"/>
      <c r="AIA161" s="168"/>
      <c r="AIB161" s="168"/>
      <c r="AIC161" s="168"/>
      <c r="AID161" s="168"/>
      <c r="AIE161" s="168"/>
      <c r="AIF161" s="168"/>
      <c r="AIG161" s="168"/>
      <c r="AIH161" s="168"/>
      <c r="AII161" s="168"/>
      <c r="AIJ161" s="168"/>
      <c r="AIK161" s="168"/>
      <c r="AIL161" s="168"/>
      <c r="AIM161" s="168"/>
      <c r="AIN161" s="168"/>
      <c r="AIO161" s="168"/>
      <c r="AIP161" s="168"/>
      <c r="AIQ161" s="168"/>
      <c r="AIR161" s="168"/>
      <c r="AIS161" s="168"/>
      <c r="AIT161" s="168"/>
      <c r="AIU161" s="168"/>
      <c r="AIV161" s="168"/>
      <c r="AIW161" s="168"/>
      <c r="AIX161" s="168"/>
      <c r="AIY161" s="168"/>
      <c r="AIZ161" s="168"/>
      <c r="AJA161" s="168"/>
      <c r="AJB161" s="168"/>
      <c r="AJC161" s="168"/>
      <c r="AJD161" s="168"/>
      <c r="AJE161" s="168"/>
      <c r="AJF161" s="168"/>
      <c r="AJG161" s="168"/>
      <c r="AJH161" s="168"/>
      <c r="AJI161" s="168"/>
      <c r="AJJ161" s="168"/>
      <c r="AJK161" s="168"/>
      <c r="AJL161" s="168"/>
      <c r="AJM161" s="168"/>
      <c r="AJN161" s="168"/>
      <c r="AJO161" s="168"/>
      <c r="AJP161" s="168"/>
      <c r="AJQ161" s="168"/>
      <c r="AJR161" s="168"/>
      <c r="AJS161" s="168"/>
      <c r="AJT161" s="168"/>
      <c r="AJU161" s="168"/>
      <c r="AJV161" s="168"/>
      <c r="AJW161" s="168"/>
      <c r="AJX161" s="168"/>
      <c r="AJY161" s="168"/>
      <c r="AJZ161" s="168"/>
      <c r="AKA161" s="168"/>
      <c r="AKB161" s="168"/>
      <c r="AKC161" s="168"/>
      <c r="AKD161" s="168"/>
      <c r="AKE161" s="168"/>
      <c r="AKF161" s="168"/>
      <c r="AKG161" s="168"/>
      <c r="AKH161" s="168"/>
      <c r="AKI161" s="168"/>
      <c r="AKJ161" s="168"/>
      <c r="AKK161" s="168"/>
      <c r="AKL161" s="168"/>
      <c r="AKM161" s="168"/>
      <c r="AKN161" s="168"/>
      <c r="AKO161" s="168"/>
      <c r="AKP161" s="168"/>
      <c r="AKQ161" s="168"/>
      <c r="AKR161" s="168"/>
      <c r="AKS161" s="168"/>
      <c r="AKT161" s="168"/>
      <c r="AKU161" s="168"/>
      <c r="AKV161" s="168"/>
      <c r="AKW161" s="168"/>
      <c r="AKX161" s="168"/>
      <c r="AKY161" s="168"/>
      <c r="AKZ161" s="168"/>
      <c r="ALA161" s="168"/>
      <c r="ALB161" s="168"/>
      <c r="ALC161" s="168"/>
      <c r="ALD161" s="168"/>
      <c r="ALE161" s="168"/>
      <c r="ALF161" s="168"/>
      <c r="ALG161" s="168"/>
      <c r="ALH161" s="168"/>
      <c r="ALI161" s="168"/>
      <c r="ALJ161" s="168"/>
      <c r="ALK161" s="168"/>
      <c r="ALL161" s="168"/>
      <c r="ALM161" s="168"/>
      <c r="ALN161" s="168"/>
      <c r="ALO161" s="168"/>
      <c r="ALP161" s="168"/>
      <c r="ALQ161" s="168"/>
      <c r="ALR161" s="168"/>
      <c r="ALS161" s="168"/>
      <c r="ALT161" s="168"/>
      <c r="ALU161" s="168"/>
      <c r="ALV161" s="168"/>
      <c r="ALW161" s="168"/>
      <c r="ALX161" s="168"/>
      <c r="ALY161" s="168"/>
      <c r="ALZ161" s="168"/>
      <c r="AMA161" s="168"/>
      <c r="AMB161" s="168"/>
      <c r="AMC161" s="168"/>
      <c r="AMD161" s="168"/>
      <c r="AME161" s="168"/>
      <c r="AMF161" s="168"/>
      <c r="AMG161" s="168"/>
      <c r="AMH161" s="168"/>
      <c r="AMI161" s="168"/>
      <c r="AMJ161" s="168"/>
      <c r="AMK161" s="168"/>
      <c r="AML161" s="168"/>
      <c r="AMM161" s="168"/>
      <c r="AMN161" s="168"/>
      <c r="AMO161" s="168"/>
      <c r="AMP161" s="168"/>
      <c r="AMQ161" s="168"/>
      <c r="AMR161" s="168"/>
      <c r="AMS161" s="168"/>
      <c r="AMT161" s="168"/>
      <c r="AMU161" s="168"/>
      <c r="AMV161" s="168"/>
      <c r="AMW161" s="168"/>
      <c r="AMX161" s="168"/>
      <c r="AMY161" s="168"/>
      <c r="AMZ161" s="168"/>
      <c r="ANA161" s="168"/>
      <c r="ANB161" s="168"/>
      <c r="ANC161" s="168"/>
      <c r="AND161" s="168"/>
      <c r="ANE161" s="168"/>
      <c r="ANF161" s="168"/>
      <c r="ANG161" s="168"/>
      <c r="ANH161" s="168"/>
      <c r="ANI161" s="168"/>
      <c r="ANJ161" s="168"/>
      <c r="ANK161" s="168"/>
      <c r="ANL161" s="168"/>
      <c r="ANM161" s="168"/>
      <c r="ANN161" s="168"/>
      <c r="ANO161" s="168"/>
      <c r="ANP161" s="168"/>
      <c r="ANQ161" s="168"/>
      <c r="ANR161" s="168"/>
      <c r="ANS161" s="168"/>
      <c r="ANT161" s="168"/>
      <c r="ANU161" s="168"/>
      <c r="ANV161" s="168"/>
      <c r="ANW161" s="168"/>
      <c r="ANX161" s="168"/>
      <c r="ANY161" s="168"/>
      <c r="ANZ161" s="168"/>
      <c r="AOA161" s="168"/>
      <c r="AOB161" s="168"/>
      <c r="AOC161" s="168"/>
      <c r="AOD161" s="168"/>
      <c r="AOE161" s="168"/>
      <c r="AOF161" s="168"/>
      <c r="AOG161" s="168"/>
      <c r="AOH161" s="168"/>
      <c r="AOI161" s="168"/>
      <c r="AOJ161" s="168"/>
      <c r="AOK161" s="168"/>
      <c r="AOL161" s="168"/>
      <c r="AOM161" s="168"/>
      <c r="AON161" s="168"/>
      <c r="AOO161" s="168"/>
      <c r="AOP161" s="168"/>
      <c r="AOQ161" s="168"/>
      <c r="AOR161" s="168"/>
      <c r="AOS161" s="168"/>
      <c r="AOT161" s="168"/>
      <c r="AOU161" s="168"/>
      <c r="AOV161" s="168"/>
      <c r="AOW161" s="168"/>
      <c r="AOX161" s="168"/>
      <c r="AOY161" s="168"/>
      <c r="AOZ161" s="168"/>
      <c r="APA161" s="168"/>
      <c r="APB161" s="168"/>
      <c r="APC161" s="168"/>
      <c r="APD161" s="168"/>
      <c r="APE161" s="168"/>
      <c r="APF161" s="168"/>
      <c r="APG161" s="168"/>
      <c r="APH161" s="168"/>
      <c r="API161" s="168"/>
      <c r="APJ161" s="168"/>
      <c r="APK161" s="168"/>
      <c r="APL161" s="168"/>
      <c r="APM161" s="168"/>
      <c r="APN161" s="168"/>
      <c r="APO161" s="168"/>
      <c r="APP161" s="168"/>
      <c r="APQ161" s="168"/>
      <c r="APR161" s="168"/>
      <c r="APS161" s="168"/>
      <c r="APT161" s="168"/>
      <c r="APU161" s="168"/>
      <c r="APV161" s="168"/>
      <c r="APW161" s="168"/>
      <c r="APX161" s="168"/>
      <c r="APY161" s="168"/>
      <c r="APZ161" s="168"/>
      <c r="AQA161" s="168"/>
      <c r="AQB161" s="168"/>
      <c r="AQC161" s="168"/>
      <c r="AQD161" s="168"/>
      <c r="AQE161" s="168"/>
      <c r="AQF161" s="168"/>
      <c r="AQG161" s="168"/>
      <c r="AQH161" s="168"/>
      <c r="AQI161" s="168"/>
      <c r="AQJ161" s="168"/>
      <c r="AQK161" s="168"/>
      <c r="AQL161" s="168"/>
      <c r="AQM161" s="168"/>
      <c r="AQN161" s="168"/>
      <c r="AQO161" s="168"/>
      <c r="AQP161" s="168"/>
      <c r="AQQ161" s="168"/>
      <c r="AQR161" s="168"/>
      <c r="AQS161" s="168"/>
      <c r="AQT161" s="168"/>
      <c r="AQU161" s="168"/>
      <c r="AQV161" s="168"/>
      <c r="AQW161" s="168"/>
      <c r="AQX161" s="168"/>
      <c r="AQY161" s="168"/>
      <c r="AQZ161" s="168"/>
      <c r="ARA161" s="168"/>
      <c r="ARB161" s="168"/>
      <c r="ARC161" s="168"/>
      <c r="ARD161" s="168"/>
      <c r="ARE161" s="168"/>
      <c r="ARF161" s="168"/>
      <c r="ARG161" s="168"/>
      <c r="ARH161" s="168"/>
      <c r="ARI161" s="168"/>
      <c r="ARJ161" s="168"/>
      <c r="ARK161" s="168"/>
      <c r="ARL161" s="168"/>
      <c r="ARM161" s="168"/>
      <c r="ARN161" s="168"/>
      <c r="ARO161" s="168"/>
      <c r="ARP161" s="168"/>
      <c r="ARQ161" s="168"/>
      <c r="ARR161" s="168"/>
      <c r="ARS161" s="168"/>
      <c r="ART161" s="168"/>
      <c r="ARU161" s="168"/>
      <c r="ARV161" s="168"/>
      <c r="ARW161" s="168"/>
      <c r="ARX161" s="168"/>
      <c r="ARY161" s="168"/>
      <c r="ARZ161" s="168"/>
      <c r="ASA161" s="168"/>
      <c r="ASB161" s="168"/>
      <c r="ASC161" s="168"/>
      <c r="ASD161" s="168"/>
      <c r="ASE161" s="168"/>
      <c r="ASF161" s="168"/>
      <c r="ASG161" s="168"/>
      <c r="ASH161" s="168"/>
      <c r="ASI161" s="168"/>
      <c r="ASJ161" s="168"/>
      <c r="ASK161" s="168"/>
      <c r="ASL161" s="168"/>
      <c r="ASM161" s="168"/>
      <c r="ASN161" s="168"/>
      <c r="ASO161" s="168"/>
      <c r="ASP161" s="168"/>
      <c r="ASQ161" s="168"/>
      <c r="ASR161" s="168"/>
      <c r="ASS161" s="168"/>
      <c r="AST161" s="168"/>
      <c r="ASU161" s="168"/>
      <c r="ASV161" s="168"/>
      <c r="ASW161" s="168"/>
      <c r="ASX161" s="168"/>
      <c r="ASY161" s="168"/>
      <c r="ASZ161" s="168"/>
      <c r="ATA161" s="168"/>
      <c r="ATB161" s="168"/>
      <c r="ATC161" s="168"/>
      <c r="ATD161" s="168"/>
      <c r="ATE161" s="168"/>
      <c r="ATF161" s="168"/>
      <c r="ATG161" s="168"/>
      <c r="ATH161" s="168"/>
      <c r="ATI161" s="168"/>
      <c r="ATJ161" s="168"/>
      <c r="ATK161" s="168"/>
      <c r="ATL161" s="168"/>
      <c r="ATM161" s="168"/>
      <c r="ATN161" s="168"/>
      <c r="ATO161" s="168"/>
      <c r="ATP161" s="168"/>
      <c r="ATQ161" s="168"/>
      <c r="ATR161" s="168"/>
      <c r="ATS161" s="168"/>
      <c r="ATT161" s="168"/>
      <c r="ATU161" s="168"/>
      <c r="ATV161" s="168"/>
      <c r="ATW161" s="168"/>
      <c r="ATX161" s="168"/>
      <c r="ATY161" s="168"/>
      <c r="ATZ161" s="168"/>
      <c r="AUA161" s="168"/>
      <c r="AUB161" s="168"/>
      <c r="AUC161" s="168"/>
      <c r="AUD161" s="168"/>
      <c r="AUE161" s="168"/>
      <c r="AUF161" s="168"/>
      <c r="AUG161" s="168"/>
      <c r="AUH161" s="168"/>
      <c r="AUI161" s="168"/>
      <c r="AUJ161" s="168"/>
      <c r="AUK161" s="168"/>
      <c r="AUL161" s="168"/>
      <c r="AUM161" s="168"/>
      <c r="AUN161" s="168"/>
      <c r="AUO161" s="168"/>
      <c r="AUP161" s="168"/>
      <c r="AUQ161" s="168"/>
      <c r="AUR161" s="168"/>
      <c r="AUS161" s="168"/>
      <c r="AUT161" s="168"/>
      <c r="AUU161" s="168"/>
      <c r="AUV161" s="168"/>
      <c r="AUW161" s="168"/>
      <c r="AUX161" s="168"/>
      <c r="AUY161" s="168"/>
      <c r="AUZ161" s="168"/>
      <c r="AVA161" s="168"/>
      <c r="AVB161" s="168"/>
      <c r="AVC161" s="168"/>
      <c r="AVD161" s="168"/>
      <c r="AVE161" s="168"/>
      <c r="AVF161" s="168"/>
      <c r="AVG161" s="168"/>
      <c r="AVH161" s="168"/>
      <c r="AVI161" s="168"/>
      <c r="AVJ161" s="168"/>
      <c r="AVK161" s="168"/>
      <c r="AVL161" s="168"/>
      <c r="AVM161" s="168"/>
      <c r="AVN161" s="168"/>
      <c r="AVO161" s="168"/>
      <c r="AVP161" s="168"/>
      <c r="AVQ161" s="168"/>
      <c r="AVR161" s="168"/>
      <c r="AVS161" s="168"/>
      <c r="AVT161" s="168"/>
      <c r="AVU161" s="168"/>
      <c r="AVV161" s="168"/>
      <c r="AVW161" s="168"/>
      <c r="AVX161" s="168"/>
      <c r="AVY161" s="168"/>
      <c r="AVZ161" s="168"/>
      <c r="AWA161" s="168"/>
      <c r="AWB161" s="168"/>
      <c r="AWC161" s="168"/>
      <c r="AWD161" s="168"/>
      <c r="AWE161" s="168"/>
      <c r="AWF161" s="168"/>
      <c r="AWG161" s="168"/>
      <c r="AWH161" s="168"/>
      <c r="AWI161" s="168"/>
      <c r="AWJ161" s="168"/>
      <c r="AWK161" s="168"/>
      <c r="AWL161" s="168"/>
      <c r="AWM161" s="168"/>
      <c r="AWN161" s="168"/>
      <c r="AWO161" s="168"/>
      <c r="AWP161" s="168"/>
      <c r="AWQ161" s="168"/>
      <c r="AWR161" s="168"/>
      <c r="AWS161" s="168"/>
      <c r="AWT161" s="168"/>
      <c r="AWU161" s="168"/>
      <c r="AWV161" s="168"/>
      <c r="AWW161" s="168"/>
      <c r="AWX161" s="168"/>
      <c r="AWY161" s="168"/>
      <c r="AWZ161" s="168"/>
      <c r="AXA161" s="168"/>
      <c r="AXB161" s="168"/>
      <c r="AXC161" s="168"/>
      <c r="AXD161" s="168"/>
      <c r="AXE161" s="168"/>
      <c r="AXF161" s="168"/>
      <c r="AXG161" s="168"/>
      <c r="AXH161" s="168"/>
      <c r="AXI161" s="168"/>
      <c r="AXJ161" s="168"/>
      <c r="AXK161" s="168"/>
      <c r="AXL161" s="168"/>
      <c r="AXM161" s="168"/>
      <c r="AXN161" s="168"/>
      <c r="AXO161" s="168"/>
      <c r="AXP161" s="168"/>
      <c r="AXQ161" s="168"/>
      <c r="AXR161" s="168"/>
      <c r="AXS161" s="168"/>
      <c r="AXT161" s="168"/>
      <c r="AXU161" s="168"/>
      <c r="AXV161" s="168"/>
      <c r="AXW161" s="168"/>
      <c r="AXX161" s="168"/>
      <c r="AXY161" s="168"/>
      <c r="AXZ161" s="168"/>
      <c r="AYA161" s="168"/>
      <c r="AYB161" s="168"/>
      <c r="AYC161" s="168"/>
      <c r="AYD161" s="168"/>
      <c r="AYE161" s="168"/>
      <c r="AYF161" s="168"/>
      <c r="AYG161" s="168"/>
      <c r="AYH161" s="168"/>
      <c r="AYI161" s="168"/>
      <c r="AYJ161" s="168"/>
      <c r="AYK161" s="168"/>
      <c r="AYL161" s="168"/>
      <c r="AYM161" s="168"/>
      <c r="AYN161" s="168"/>
      <c r="AYO161" s="168"/>
      <c r="AYP161" s="168"/>
      <c r="AYQ161" s="168"/>
      <c r="AYR161" s="168"/>
      <c r="AYS161" s="168"/>
      <c r="AYT161" s="168"/>
      <c r="AYU161" s="168"/>
      <c r="AYV161" s="168"/>
      <c r="AYW161" s="168"/>
      <c r="AYX161" s="168"/>
      <c r="AYY161" s="168"/>
      <c r="AYZ161" s="168"/>
      <c r="AZA161" s="168"/>
      <c r="AZB161" s="168"/>
      <c r="AZC161" s="168"/>
      <c r="AZD161" s="168"/>
      <c r="AZE161" s="168"/>
      <c r="AZF161" s="168"/>
      <c r="AZG161" s="168"/>
      <c r="AZH161" s="168"/>
      <c r="AZI161" s="168"/>
      <c r="AZJ161" s="168"/>
      <c r="AZK161" s="168"/>
      <c r="AZL161" s="168"/>
      <c r="AZM161" s="168"/>
      <c r="AZN161" s="168"/>
      <c r="AZO161" s="168"/>
      <c r="AZP161" s="168"/>
      <c r="AZQ161" s="168"/>
      <c r="AZR161" s="168"/>
      <c r="AZS161" s="168"/>
      <c r="AZT161" s="168"/>
      <c r="AZU161" s="168"/>
      <c r="AZV161" s="168"/>
      <c r="AZW161" s="168"/>
      <c r="AZX161" s="168"/>
      <c r="AZY161" s="168"/>
      <c r="AZZ161" s="168"/>
      <c r="BAA161" s="168"/>
      <c r="BAB161" s="168"/>
      <c r="BAC161" s="168"/>
      <c r="BAD161" s="168"/>
      <c r="BAE161" s="168"/>
      <c r="BAF161" s="168"/>
      <c r="BAG161" s="168"/>
      <c r="BAH161" s="168"/>
      <c r="BAI161" s="168"/>
      <c r="BAJ161" s="168"/>
      <c r="BAK161" s="168"/>
      <c r="BAL161" s="168"/>
      <c r="BAM161" s="168"/>
      <c r="BAN161" s="168"/>
      <c r="BAO161" s="168"/>
      <c r="BAP161" s="168"/>
      <c r="BAQ161" s="168"/>
      <c r="BAR161" s="168"/>
      <c r="BAS161" s="168"/>
      <c r="BAT161" s="168"/>
      <c r="BAU161" s="168"/>
      <c r="BAV161" s="168"/>
      <c r="BAW161" s="168"/>
      <c r="BAX161" s="168"/>
      <c r="BAY161" s="168"/>
      <c r="BAZ161" s="168"/>
      <c r="BBA161" s="168"/>
      <c r="BBB161" s="168"/>
      <c r="BBC161" s="168"/>
      <c r="BBD161" s="168"/>
      <c r="BBE161" s="168"/>
      <c r="BBF161" s="168"/>
      <c r="BBG161" s="168"/>
      <c r="BBH161" s="168"/>
      <c r="BBI161" s="168"/>
      <c r="BBJ161" s="168"/>
      <c r="BBK161" s="168"/>
      <c r="BBL161" s="168"/>
      <c r="BBM161" s="168"/>
      <c r="BBN161" s="168"/>
      <c r="BBO161" s="168"/>
      <c r="BBP161" s="168"/>
      <c r="BBQ161" s="168"/>
      <c r="BBR161" s="168"/>
      <c r="BBS161" s="168"/>
      <c r="BBT161" s="168"/>
      <c r="BBU161" s="168"/>
      <c r="BBV161" s="168"/>
      <c r="BBW161" s="168"/>
      <c r="BBX161" s="168"/>
      <c r="BBY161" s="168"/>
      <c r="BBZ161" s="168"/>
      <c r="BCA161" s="168"/>
      <c r="BCB161" s="168"/>
      <c r="BCC161" s="168"/>
      <c r="BCD161" s="168"/>
      <c r="BCE161" s="168"/>
      <c r="BCF161" s="168"/>
      <c r="BCG161" s="168"/>
      <c r="BCH161" s="168"/>
      <c r="BCI161" s="168"/>
      <c r="BCJ161" s="168"/>
      <c r="BCK161" s="168"/>
      <c r="BCL161" s="168"/>
      <c r="BCM161" s="168"/>
      <c r="BCN161" s="168"/>
      <c r="BCO161" s="168"/>
      <c r="BCP161" s="168"/>
      <c r="BCQ161" s="168"/>
      <c r="BCR161" s="168"/>
      <c r="BCS161" s="168"/>
      <c r="BCT161" s="168"/>
      <c r="BCU161" s="168"/>
      <c r="BCV161" s="168"/>
      <c r="BCW161" s="168"/>
      <c r="BCX161" s="168"/>
      <c r="BCY161" s="168"/>
      <c r="BCZ161" s="168"/>
      <c r="BDA161" s="168"/>
      <c r="BDB161" s="168"/>
      <c r="BDC161" s="168"/>
      <c r="BDD161" s="168"/>
      <c r="BDE161" s="168"/>
      <c r="BDF161" s="168"/>
      <c r="BDG161" s="168"/>
      <c r="BDH161" s="168"/>
      <c r="BDI161" s="168"/>
      <c r="BDJ161" s="168"/>
      <c r="BDK161" s="168"/>
      <c r="BDL161" s="168"/>
      <c r="BDM161" s="168"/>
      <c r="BDN161" s="168"/>
      <c r="BDO161" s="168"/>
      <c r="BDP161" s="168"/>
      <c r="BDQ161" s="168"/>
      <c r="BDR161" s="168"/>
      <c r="BDS161" s="168"/>
      <c r="BDT161" s="168"/>
      <c r="BDU161" s="168"/>
      <c r="BDV161" s="168"/>
      <c r="BDW161" s="168"/>
      <c r="BDX161" s="168"/>
      <c r="BDY161" s="168"/>
      <c r="BDZ161" s="168"/>
      <c r="BEA161" s="168"/>
      <c r="BEB161" s="168"/>
      <c r="BEC161" s="168"/>
      <c r="BED161" s="168"/>
      <c r="BEE161" s="168"/>
      <c r="BEF161" s="168"/>
      <c r="BEG161" s="168"/>
      <c r="BEH161" s="168"/>
      <c r="BEI161" s="168"/>
      <c r="BEJ161" s="168"/>
      <c r="BEK161" s="168"/>
      <c r="BEL161" s="168"/>
      <c r="BEM161" s="168"/>
      <c r="BEN161" s="168"/>
      <c r="BEO161" s="168"/>
      <c r="BEP161" s="168"/>
      <c r="BEQ161" s="168"/>
      <c r="BER161" s="168"/>
      <c r="BES161" s="168"/>
      <c r="BET161" s="168"/>
      <c r="BEU161" s="168"/>
      <c r="BEV161" s="168"/>
      <c r="BEW161" s="168"/>
      <c r="BEX161" s="168"/>
      <c r="BEY161" s="168"/>
      <c r="BEZ161" s="168"/>
      <c r="BFA161" s="168"/>
      <c r="BFB161" s="168"/>
      <c r="BFC161" s="168"/>
      <c r="BFD161" s="168"/>
      <c r="BFE161" s="168"/>
      <c r="BFF161" s="168"/>
      <c r="BFG161" s="168"/>
      <c r="BFH161" s="168"/>
      <c r="BFI161" s="168"/>
      <c r="BFJ161" s="168"/>
      <c r="BFK161" s="168"/>
      <c r="BFL161" s="168"/>
      <c r="BFM161" s="168"/>
      <c r="BFN161" s="168"/>
      <c r="BFO161" s="168"/>
      <c r="BFP161" s="168"/>
      <c r="BFQ161" s="168"/>
      <c r="BFR161" s="168"/>
      <c r="BFS161" s="168"/>
      <c r="BFT161" s="168"/>
      <c r="BFU161" s="168"/>
      <c r="BFV161" s="168"/>
      <c r="BFW161" s="168"/>
      <c r="BFX161" s="168"/>
      <c r="BFY161" s="168"/>
      <c r="BFZ161" s="168"/>
      <c r="BGA161" s="168"/>
      <c r="BGB161" s="168"/>
      <c r="BGC161" s="168"/>
      <c r="BGD161" s="168"/>
      <c r="BGE161" s="168"/>
      <c r="BGF161" s="168"/>
      <c r="BGG161" s="168"/>
      <c r="BGH161" s="168"/>
      <c r="BGI161" s="168"/>
      <c r="BGJ161" s="168"/>
      <c r="BGK161" s="168"/>
      <c r="BGL161" s="168"/>
      <c r="BGM161" s="168"/>
      <c r="BGN161" s="168"/>
      <c r="BGO161" s="168"/>
      <c r="BGP161" s="168"/>
      <c r="BGQ161" s="168"/>
      <c r="BGR161" s="168"/>
      <c r="BGS161" s="168"/>
      <c r="BGT161" s="168"/>
      <c r="BGU161" s="168"/>
      <c r="BGV161" s="168"/>
      <c r="BGW161" s="168"/>
      <c r="BGX161" s="168"/>
      <c r="BGY161" s="168"/>
      <c r="BGZ161" s="168"/>
      <c r="BHA161" s="168"/>
      <c r="BHB161" s="168"/>
      <c r="BHC161" s="168"/>
      <c r="BHD161" s="168"/>
      <c r="BHE161" s="168"/>
      <c r="BHF161" s="168"/>
      <c r="BHG161" s="168"/>
      <c r="BHH161" s="168"/>
      <c r="BHI161" s="168"/>
      <c r="BHJ161" s="168"/>
      <c r="BHK161" s="168"/>
      <c r="BHL161" s="168"/>
      <c r="BHM161" s="168"/>
      <c r="BHN161" s="168"/>
      <c r="BHO161" s="168"/>
      <c r="BHP161" s="168"/>
      <c r="BHQ161" s="168"/>
      <c r="BHR161" s="168"/>
      <c r="BHS161" s="168"/>
      <c r="BHT161" s="168"/>
      <c r="BHU161" s="168"/>
      <c r="BHV161" s="168"/>
      <c r="BHW161" s="168"/>
      <c r="BHX161" s="168"/>
      <c r="BHY161" s="168"/>
      <c r="BHZ161" s="168"/>
      <c r="BIA161" s="168"/>
      <c r="BIB161" s="168"/>
      <c r="BIC161" s="168"/>
      <c r="BID161" s="168"/>
      <c r="BIE161" s="168"/>
      <c r="BIF161" s="168"/>
      <c r="BIG161" s="168"/>
      <c r="BIH161" s="168"/>
      <c r="BII161" s="168"/>
      <c r="BIJ161" s="168"/>
      <c r="BIK161" s="168"/>
      <c r="BIL161" s="168"/>
      <c r="BIM161" s="168"/>
      <c r="BIN161" s="168"/>
      <c r="BIO161" s="168"/>
      <c r="BIP161" s="168"/>
      <c r="BIQ161" s="168"/>
      <c r="BIR161" s="168"/>
      <c r="BIS161" s="168"/>
      <c r="BIT161" s="168"/>
      <c r="BIU161" s="168"/>
      <c r="BIV161" s="168"/>
      <c r="BIW161" s="168"/>
      <c r="BIX161" s="168"/>
      <c r="BIY161" s="168"/>
      <c r="BIZ161" s="168"/>
      <c r="BJA161" s="168"/>
      <c r="BJB161" s="168"/>
      <c r="BJC161" s="168"/>
      <c r="BJD161" s="168"/>
      <c r="BJE161" s="168"/>
      <c r="BJF161" s="168"/>
      <c r="BJG161" s="168"/>
      <c r="BJH161" s="168"/>
      <c r="BJI161" s="168"/>
      <c r="BJJ161" s="168"/>
      <c r="BJK161" s="168"/>
      <c r="BJL161" s="168"/>
      <c r="BJM161" s="168"/>
      <c r="BJN161" s="168"/>
      <c r="BJO161" s="168"/>
      <c r="BJP161" s="168"/>
      <c r="BJQ161" s="168"/>
      <c r="BJR161" s="168"/>
      <c r="BJS161" s="168"/>
      <c r="BJT161" s="168"/>
      <c r="BJU161" s="168"/>
      <c r="BJV161" s="168"/>
      <c r="BJW161" s="168"/>
      <c r="BJX161" s="168"/>
      <c r="BJY161" s="168"/>
      <c r="BJZ161" s="168"/>
      <c r="BKA161" s="168"/>
      <c r="BKB161" s="168"/>
      <c r="BKC161" s="168"/>
      <c r="BKD161" s="168"/>
      <c r="BKE161" s="168"/>
      <c r="BKF161" s="168"/>
      <c r="BKG161" s="168"/>
      <c r="BKH161" s="168"/>
      <c r="BKI161" s="168"/>
      <c r="BKJ161" s="168"/>
      <c r="BKK161" s="168"/>
      <c r="BKL161" s="168"/>
      <c r="BKM161" s="168"/>
      <c r="BKN161" s="168"/>
      <c r="BKO161" s="168"/>
      <c r="BKP161" s="168"/>
      <c r="BKQ161" s="168"/>
      <c r="BKR161" s="168"/>
      <c r="BKS161" s="168"/>
      <c r="BKT161" s="168"/>
      <c r="BKU161" s="168"/>
      <c r="BKV161" s="168"/>
      <c r="BKW161" s="168"/>
      <c r="BKX161" s="168"/>
      <c r="BKY161" s="168"/>
      <c r="BKZ161" s="168"/>
      <c r="BLA161" s="168"/>
      <c r="BLB161" s="168"/>
      <c r="BLC161" s="168"/>
      <c r="BLD161" s="168"/>
      <c r="BLE161" s="168"/>
      <c r="BLF161" s="168"/>
      <c r="BLG161" s="168"/>
      <c r="BLH161" s="168"/>
      <c r="BLI161" s="168"/>
      <c r="BLJ161" s="168"/>
      <c r="BLK161" s="168"/>
      <c r="BLL161" s="168"/>
      <c r="BLM161" s="168"/>
      <c r="BLN161" s="168"/>
      <c r="BLO161" s="168"/>
      <c r="BLP161" s="168"/>
      <c r="BLQ161" s="168"/>
      <c r="BLR161" s="168"/>
      <c r="BLS161" s="168"/>
      <c r="BLT161" s="168"/>
      <c r="BLU161" s="168"/>
      <c r="BLV161" s="168"/>
      <c r="BLW161" s="168"/>
      <c r="BLX161" s="168"/>
      <c r="BLY161" s="168"/>
      <c r="BLZ161" s="168"/>
      <c r="BMA161" s="168"/>
      <c r="BMB161" s="168"/>
      <c r="BMC161" s="168"/>
      <c r="BMD161" s="168"/>
      <c r="BME161" s="168"/>
      <c r="BMF161" s="168"/>
      <c r="BMG161" s="168"/>
      <c r="BMH161" s="168"/>
      <c r="BMI161" s="168"/>
      <c r="BMJ161" s="168"/>
      <c r="BMK161" s="168"/>
      <c r="BML161" s="168"/>
      <c r="BMM161" s="168"/>
      <c r="BMN161" s="168"/>
      <c r="BMO161" s="168"/>
      <c r="BMP161" s="168"/>
      <c r="BMQ161" s="168"/>
      <c r="BMR161" s="168"/>
      <c r="BMS161" s="168"/>
      <c r="BMT161" s="168"/>
      <c r="BMU161" s="168"/>
      <c r="BMV161" s="168"/>
      <c r="BMW161" s="168"/>
      <c r="BMX161" s="168"/>
      <c r="BMY161" s="168"/>
      <c r="BMZ161" s="168"/>
      <c r="BNA161" s="168"/>
      <c r="BNB161" s="168"/>
      <c r="BNC161" s="168"/>
      <c r="BND161" s="168"/>
      <c r="BNE161" s="168"/>
      <c r="BNF161" s="168"/>
      <c r="BNG161" s="168"/>
      <c r="BNH161" s="168"/>
      <c r="BNI161" s="168"/>
      <c r="BNJ161" s="168"/>
      <c r="BNK161" s="168"/>
      <c r="BNL161" s="168"/>
      <c r="BNM161" s="168"/>
      <c r="BNN161" s="168"/>
      <c r="BNO161" s="168"/>
      <c r="BNP161" s="168"/>
      <c r="BNQ161" s="168"/>
      <c r="BNR161" s="168"/>
      <c r="BNS161" s="168"/>
      <c r="BNT161" s="168"/>
      <c r="BNU161" s="168"/>
      <c r="BNV161" s="168"/>
      <c r="BNW161" s="168"/>
      <c r="BNX161" s="168"/>
      <c r="BNY161" s="168"/>
      <c r="BNZ161" s="168"/>
      <c r="BOA161" s="168"/>
      <c r="BOB161" s="168"/>
      <c r="BOC161" s="168"/>
      <c r="BOD161" s="168"/>
      <c r="BOE161" s="168"/>
      <c r="BOF161" s="168"/>
      <c r="BOG161" s="168"/>
      <c r="BOH161" s="168"/>
      <c r="BOI161" s="168"/>
      <c r="BOJ161" s="168"/>
      <c r="BOK161" s="168"/>
      <c r="BOL161" s="168"/>
      <c r="BOM161" s="168"/>
      <c r="BON161" s="168"/>
      <c r="BOO161" s="168"/>
      <c r="BOP161" s="168"/>
      <c r="BOQ161" s="168"/>
      <c r="BOR161" s="168"/>
      <c r="BOS161" s="168"/>
      <c r="BOT161" s="168"/>
      <c r="BOU161" s="168"/>
      <c r="BOV161" s="168"/>
      <c r="BOW161" s="168"/>
      <c r="BOX161" s="168"/>
      <c r="BOY161" s="168"/>
      <c r="BOZ161" s="168"/>
      <c r="BPA161" s="168"/>
      <c r="BPB161" s="168"/>
      <c r="BPC161" s="168"/>
      <c r="BPD161" s="168"/>
      <c r="BPE161" s="168"/>
      <c r="BPF161" s="168"/>
      <c r="BPG161" s="168"/>
      <c r="BPH161" s="168"/>
      <c r="BPI161" s="168"/>
      <c r="BPJ161" s="168"/>
      <c r="BPK161" s="168"/>
      <c r="BPL161" s="168"/>
      <c r="BPM161" s="168"/>
      <c r="BPN161" s="168"/>
      <c r="BPO161" s="168"/>
      <c r="BPP161" s="168"/>
      <c r="BPQ161" s="168"/>
      <c r="BPR161" s="168"/>
      <c r="BPS161" s="168"/>
      <c r="BPT161" s="168"/>
      <c r="BPU161" s="168"/>
      <c r="BPV161" s="168"/>
      <c r="BPW161" s="168"/>
      <c r="BPX161" s="168"/>
      <c r="BPY161" s="168"/>
      <c r="BPZ161" s="168"/>
      <c r="BQA161" s="168"/>
      <c r="BQB161" s="168"/>
      <c r="BQC161" s="168"/>
      <c r="BQD161" s="168"/>
      <c r="BQE161" s="168"/>
      <c r="BQF161" s="168"/>
      <c r="BQG161" s="168"/>
      <c r="BQH161" s="168"/>
      <c r="BQI161" s="168"/>
      <c r="BQJ161" s="168"/>
      <c r="BQK161" s="168"/>
      <c r="BQL161" s="168"/>
      <c r="BQM161" s="168"/>
      <c r="BQN161" s="168"/>
      <c r="BQO161" s="168"/>
      <c r="BQP161" s="168"/>
      <c r="BQQ161" s="168"/>
      <c r="BQR161" s="168"/>
      <c r="BQS161" s="168"/>
      <c r="BQT161" s="168"/>
      <c r="BQU161" s="168"/>
      <c r="BQV161" s="168"/>
      <c r="BQW161" s="168"/>
      <c r="BQX161" s="168"/>
      <c r="BQY161" s="168"/>
      <c r="BQZ161" s="168"/>
      <c r="BRA161" s="168"/>
      <c r="BRB161" s="168"/>
      <c r="BRC161" s="168"/>
      <c r="BRD161" s="168"/>
      <c r="BRE161" s="168"/>
      <c r="BRF161" s="168"/>
      <c r="BRG161" s="168"/>
      <c r="BRH161" s="168"/>
      <c r="BRI161" s="168"/>
      <c r="BRJ161" s="168"/>
      <c r="BRK161" s="168"/>
      <c r="BRL161" s="168"/>
      <c r="BRM161" s="168"/>
      <c r="BRN161" s="168"/>
      <c r="BRO161" s="168"/>
      <c r="BRP161" s="168"/>
      <c r="BRQ161" s="168"/>
      <c r="BRR161" s="168"/>
      <c r="BRS161" s="168"/>
      <c r="BRT161" s="168"/>
      <c r="BRU161" s="168"/>
      <c r="BRV161" s="168"/>
      <c r="BRW161" s="168"/>
      <c r="BRX161" s="168"/>
      <c r="BRY161" s="168"/>
      <c r="BRZ161" s="168"/>
      <c r="BSA161" s="168"/>
      <c r="BSB161" s="168"/>
      <c r="BSC161" s="168"/>
      <c r="BSD161" s="168"/>
      <c r="BSE161" s="168"/>
      <c r="BSF161" s="168"/>
      <c r="BSG161" s="168"/>
      <c r="BSH161" s="168"/>
      <c r="BSI161" s="168"/>
      <c r="BSJ161" s="168"/>
      <c r="BSK161" s="168"/>
      <c r="BSL161" s="168"/>
      <c r="BSM161" s="168"/>
      <c r="BSN161" s="168"/>
      <c r="BSO161" s="168"/>
      <c r="BSP161" s="168"/>
      <c r="BSQ161" s="168"/>
      <c r="BSR161" s="168"/>
      <c r="BSS161" s="168"/>
      <c r="BST161" s="168"/>
      <c r="BSU161" s="168"/>
      <c r="BSV161" s="168"/>
      <c r="BSW161" s="168"/>
      <c r="BSX161" s="168"/>
      <c r="BSY161" s="168"/>
      <c r="BSZ161" s="168"/>
      <c r="BTA161" s="168"/>
      <c r="BTB161" s="168"/>
      <c r="BTC161" s="168"/>
      <c r="BTD161" s="168"/>
      <c r="BTE161" s="168"/>
      <c r="BTF161" s="168"/>
      <c r="BTG161" s="168"/>
      <c r="BTH161" s="168"/>
      <c r="BTI161" s="168"/>
      <c r="BTJ161" s="168"/>
      <c r="BTK161" s="168"/>
      <c r="BTL161" s="168"/>
      <c r="BTM161" s="168"/>
      <c r="BTN161" s="168"/>
      <c r="BTO161" s="168"/>
      <c r="BTP161" s="168"/>
      <c r="BTQ161" s="168"/>
      <c r="BTR161" s="168"/>
      <c r="BTS161" s="168"/>
      <c r="BTT161" s="168"/>
      <c r="BTU161" s="168"/>
      <c r="BTV161" s="168"/>
      <c r="BTW161" s="168"/>
      <c r="BTX161" s="168"/>
      <c r="BTY161" s="168"/>
      <c r="BTZ161" s="168"/>
      <c r="BUA161" s="168"/>
      <c r="BUB161" s="168"/>
      <c r="BUC161" s="168"/>
      <c r="BUD161" s="168"/>
      <c r="BUE161" s="168"/>
      <c r="BUF161" s="168"/>
      <c r="BUG161" s="168"/>
      <c r="BUH161" s="168"/>
      <c r="BUI161" s="168"/>
      <c r="BUJ161" s="168"/>
      <c r="BUK161" s="168"/>
      <c r="BUL161" s="168"/>
      <c r="BUM161" s="168"/>
      <c r="BUN161" s="168"/>
      <c r="BUO161" s="168"/>
      <c r="BUP161" s="168"/>
      <c r="BUQ161" s="168"/>
      <c r="BUR161" s="168"/>
      <c r="BUS161" s="168"/>
      <c r="BUT161" s="168"/>
      <c r="BUU161" s="168"/>
      <c r="BUV161" s="168"/>
      <c r="BUW161" s="168"/>
      <c r="BUX161" s="168"/>
      <c r="BUY161" s="168"/>
      <c r="BUZ161" s="168"/>
      <c r="BVA161" s="168"/>
      <c r="BVB161" s="168"/>
      <c r="BVC161" s="168"/>
      <c r="BVD161" s="168"/>
      <c r="BVE161" s="168"/>
      <c r="BVF161" s="168"/>
      <c r="BVG161" s="168"/>
      <c r="BVH161" s="168"/>
      <c r="BVI161" s="168"/>
      <c r="BVJ161" s="168"/>
      <c r="BVK161" s="168"/>
      <c r="BVL161" s="168"/>
      <c r="BVM161" s="168"/>
      <c r="BVN161" s="168"/>
      <c r="BVO161" s="168"/>
      <c r="BVP161" s="168"/>
      <c r="BVQ161" s="168"/>
      <c r="BVR161" s="168"/>
      <c r="BVS161" s="168"/>
      <c r="BVT161" s="168"/>
      <c r="BVU161" s="168"/>
      <c r="BVV161" s="168"/>
      <c r="BVW161" s="168"/>
      <c r="BVX161" s="168"/>
      <c r="BVY161" s="168"/>
      <c r="BVZ161" s="168"/>
      <c r="BWA161" s="168"/>
      <c r="BWB161" s="168"/>
      <c r="BWC161" s="168"/>
      <c r="BWD161" s="168"/>
      <c r="BWE161" s="168"/>
      <c r="BWF161" s="168"/>
      <c r="BWG161" s="168"/>
      <c r="BWH161" s="168"/>
      <c r="BWI161" s="168"/>
      <c r="BWJ161" s="168"/>
      <c r="BWK161" s="168"/>
      <c r="BWL161" s="168"/>
      <c r="BWM161" s="168"/>
      <c r="BWN161" s="168"/>
      <c r="BWO161" s="168"/>
      <c r="BWP161" s="168"/>
      <c r="BWQ161" s="168"/>
      <c r="BWR161" s="168"/>
      <c r="BWS161" s="168"/>
      <c r="BWT161" s="168"/>
      <c r="BWU161" s="168"/>
      <c r="BWV161" s="168"/>
      <c r="BWW161" s="168"/>
      <c r="BWX161" s="168"/>
      <c r="BWY161" s="168"/>
      <c r="BWZ161" s="168"/>
      <c r="BXA161" s="168"/>
      <c r="BXB161" s="168"/>
      <c r="BXC161" s="168"/>
      <c r="BXD161" s="168"/>
      <c r="BXE161" s="168"/>
      <c r="BXF161" s="168"/>
      <c r="BXG161" s="168"/>
      <c r="BXH161" s="168"/>
      <c r="BXI161" s="168"/>
      <c r="BXJ161" s="168"/>
      <c r="BXK161" s="168"/>
      <c r="BXL161" s="168"/>
      <c r="BXM161" s="168"/>
      <c r="BXN161" s="168"/>
      <c r="BXO161" s="168"/>
      <c r="BXP161" s="168"/>
      <c r="BXQ161" s="168"/>
      <c r="BXR161" s="168"/>
      <c r="BXS161" s="168"/>
      <c r="BXT161" s="168"/>
      <c r="BXU161" s="168"/>
      <c r="BXV161" s="168"/>
      <c r="BXW161" s="168"/>
      <c r="BXX161" s="168"/>
      <c r="BXY161" s="168"/>
      <c r="BXZ161" s="168"/>
      <c r="BYA161" s="168"/>
      <c r="BYB161" s="168"/>
      <c r="BYC161" s="168"/>
      <c r="BYD161" s="168"/>
      <c r="BYE161" s="168"/>
      <c r="BYF161" s="168"/>
      <c r="BYG161" s="168"/>
      <c r="BYH161" s="168"/>
      <c r="BYI161" s="168"/>
      <c r="BYJ161" s="168"/>
      <c r="BYK161" s="168"/>
      <c r="BYL161" s="168"/>
      <c r="BYM161" s="168"/>
      <c r="BYN161" s="168"/>
      <c r="BYO161" s="168"/>
      <c r="BYP161" s="168"/>
      <c r="BYQ161" s="168"/>
      <c r="BYR161" s="168"/>
      <c r="BYS161" s="168"/>
      <c r="BYT161" s="168"/>
      <c r="BYU161" s="168"/>
      <c r="BYV161" s="168"/>
      <c r="BYW161" s="168"/>
      <c r="BYX161" s="168"/>
      <c r="BYY161" s="168"/>
      <c r="BYZ161" s="168"/>
      <c r="BZA161" s="168"/>
      <c r="BZB161" s="168"/>
      <c r="BZC161" s="168"/>
      <c r="BZD161" s="168"/>
      <c r="BZE161" s="168"/>
      <c r="BZF161" s="168"/>
      <c r="BZG161" s="168"/>
      <c r="BZH161" s="168"/>
      <c r="BZI161" s="168"/>
      <c r="BZJ161" s="168"/>
      <c r="BZK161" s="168"/>
      <c r="BZL161" s="168"/>
      <c r="BZM161" s="168"/>
      <c r="BZN161" s="168"/>
      <c r="BZO161" s="168"/>
      <c r="BZP161" s="168"/>
      <c r="BZQ161" s="168"/>
      <c r="BZR161" s="168"/>
      <c r="BZS161" s="168"/>
      <c r="BZT161" s="168"/>
      <c r="BZU161" s="168"/>
      <c r="BZV161" s="168"/>
      <c r="BZW161" s="168"/>
      <c r="BZX161" s="168"/>
      <c r="BZY161" s="168"/>
      <c r="BZZ161" s="168"/>
      <c r="CAA161" s="168"/>
      <c r="CAB161" s="168"/>
      <c r="CAC161" s="168"/>
      <c r="CAD161" s="168"/>
      <c r="CAE161" s="168"/>
      <c r="CAF161" s="168"/>
      <c r="CAG161" s="168"/>
      <c r="CAH161" s="168"/>
      <c r="CAI161" s="168"/>
      <c r="CAJ161" s="168"/>
      <c r="CAK161" s="168"/>
      <c r="CAL161" s="168"/>
      <c r="CAM161" s="168"/>
      <c r="CAN161" s="168"/>
      <c r="CAO161" s="168"/>
      <c r="CAP161" s="168"/>
      <c r="CAQ161" s="168"/>
      <c r="CAR161" s="168"/>
      <c r="CAS161" s="168"/>
      <c r="CAT161" s="168"/>
      <c r="CAU161" s="168"/>
      <c r="CAV161" s="168"/>
      <c r="CAW161" s="168"/>
      <c r="CAX161" s="168"/>
      <c r="CAY161" s="168"/>
      <c r="CAZ161" s="168"/>
      <c r="CBA161" s="168"/>
      <c r="CBB161" s="168"/>
      <c r="CBC161" s="168"/>
      <c r="CBD161" s="168"/>
      <c r="CBE161" s="168"/>
      <c r="CBF161" s="168"/>
      <c r="CBG161" s="168"/>
      <c r="CBH161" s="168"/>
      <c r="CBI161" s="168"/>
      <c r="CBJ161" s="168"/>
      <c r="CBK161" s="168"/>
      <c r="CBL161" s="168"/>
      <c r="CBM161" s="168"/>
      <c r="CBN161" s="168"/>
      <c r="CBO161" s="168"/>
      <c r="CBP161" s="168"/>
      <c r="CBQ161" s="168"/>
      <c r="CBR161" s="168"/>
      <c r="CBS161" s="168"/>
      <c r="CBT161" s="168"/>
      <c r="CBU161" s="168"/>
      <c r="CBV161" s="168"/>
      <c r="CBW161" s="168"/>
      <c r="CBX161" s="168"/>
      <c r="CBY161" s="168"/>
      <c r="CBZ161" s="168"/>
      <c r="CCA161" s="168"/>
      <c r="CCB161" s="168"/>
      <c r="CCC161" s="168"/>
      <c r="CCD161" s="168"/>
      <c r="CCE161" s="168"/>
      <c r="CCF161" s="168"/>
      <c r="CCG161" s="168"/>
      <c r="CCH161" s="168"/>
      <c r="CCI161" s="168"/>
      <c r="CCJ161" s="168"/>
      <c r="CCK161" s="168"/>
      <c r="CCL161" s="168"/>
      <c r="CCM161" s="168"/>
      <c r="CCN161" s="168"/>
      <c r="CCO161" s="168"/>
      <c r="CCP161" s="168"/>
      <c r="CCQ161" s="168"/>
      <c r="CCR161" s="168"/>
      <c r="CCS161" s="168"/>
      <c r="CCT161" s="168"/>
      <c r="CCU161" s="168"/>
      <c r="CCV161" s="168"/>
      <c r="CCW161" s="168"/>
      <c r="CCX161" s="168"/>
      <c r="CCY161" s="168"/>
      <c r="CCZ161" s="168"/>
      <c r="CDA161" s="168"/>
      <c r="CDB161" s="168"/>
      <c r="CDC161" s="168"/>
      <c r="CDD161" s="168"/>
      <c r="CDE161" s="168"/>
      <c r="CDF161" s="168"/>
      <c r="CDG161" s="168"/>
      <c r="CDH161" s="168"/>
      <c r="CDI161" s="168"/>
      <c r="CDJ161" s="168"/>
      <c r="CDK161" s="168"/>
      <c r="CDL161" s="168"/>
      <c r="CDM161" s="168"/>
      <c r="CDN161" s="168"/>
      <c r="CDO161" s="168"/>
      <c r="CDP161" s="168"/>
      <c r="CDQ161" s="168"/>
      <c r="CDR161" s="168"/>
      <c r="CDS161" s="168"/>
      <c r="CDT161" s="168"/>
      <c r="CDU161" s="168"/>
      <c r="CDV161" s="168"/>
      <c r="CDW161" s="168"/>
      <c r="CDX161" s="168"/>
      <c r="CDY161" s="168"/>
      <c r="CDZ161" s="168"/>
      <c r="CEA161" s="168"/>
      <c r="CEB161" s="168"/>
      <c r="CEC161" s="168"/>
      <c r="CED161" s="168"/>
      <c r="CEE161" s="168"/>
      <c r="CEF161" s="168"/>
      <c r="CEG161" s="168"/>
      <c r="CEH161" s="168"/>
      <c r="CEI161" s="168"/>
      <c r="CEJ161" s="168"/>
      <c r="CEK161" s="168"/>
      <c r="CEL161" s="168"/>
      <c r="CEM161" s="168"/>
      <c r="CEN161" s="168"/>
      <c r="CEO161" s="168"/>
      <c r="CEP161" s="168"/>
      <c r="CEQ161" s="168"/>
      <c r="CER161" s="168"/>
      <c r="CES161" s="168"/>
      <c r="CET161" s="168"/>
      <c r="CEU161" s="168"/>
      <c r="CEV161" s="168"/>
      <c r="CEW161" s="168"/>
      <c r="CEX161" s="168"/>
      <c r="CEY161" s="168"/>
      <c r="CEZ161" s="168"/>
      <c r="CFA161" s="168"/>
      <c r="CFB161" s="168"/>
      <c r="CFC161" s="168"/>
      <c r="CFD161" s="168"/>
      <c r="CFE161" s="168"/>
      <c r="CFF161" s="168"/>
      <c r="CFG161" s="168"/>
      <c r="CFH161" s="168"/>
      <c r="CFI161" s="168"/>
      <c r="CFJ161" s="168"/>
      <c r="CFK161" s="168"/>
      <c r="CFL161" s="168"/>
      <c r="CFM161" s="168"/>
      <c r="CFN161" s="168"/>
      <c r="CFO161" s="168"/>
      <c r="CFP161" s="168"/>
      <c r="CFQ161" s="168"/>
      <c r="CFR161" s="168"/>
      <c r="CFS161" s="168"/>
      <c r="CFT161" s="168"/>
      <c r="CFU161" s="168"/>
      <c r="CFV161" s="168"/>
      <c r="CFW161" s="168"/>
      <c r="CFX161" s="168"/>
      <c r="CFY161" s="168"/>
      <c r="CFZ161" s="168"/>
      <c r="CGA161" s="168"/>
      <c r="CGB161" s="168"/>
      <c r="CGC161" s="168"/>
      <c r="CGD161" s="168"/>
      <c r="CGE161" s="168"/>
      <c r="CGF161" s="168"/>
      <c r="CGG161" s="168"/>
      <c r="CGH161" s="168"/>
      <c r="CGI161" s="168"/>
      <c r="CGJ161" s="168"/>
      <c r="CGK161" s="168"/>
      <c r="CGL161" s="168"/>
      <c r="CGM161" s="168"/>
      <c r="CGN161" s="168"/>
      <c r="CGO161" s="168"/>
      <c r="CGP161" s="168"/>
      <c r="CGQ161" s="168"/>
      <c r="CGR161" s="168"/>
      <c r="CGS161" s="168"/>
      <c r="CGT161" s="168"/>
      <c r="CGU161" s="168"/>
      <c r="CGV161" s="168"/>
      <c r="CGW161" s="168"/>
      <c r="CGX161" s="168"/>
      <c r="CGY161" s="168"/>
      <c r="CGZ161" s="168"/>
      <c r="CHA161" s="168"/>
      <c r="CHB161" s="168"/>
      <c r="CHC161" s="168"/>
      <c r="CHD161" s="168"/>
      <c r="CHE161" s="168"/>
      <c r="CHF161" s="168"/>
      <c r="CHG161" s="168"/>
      <c r="CHH161" s="168"/>
      <c r="CHI161" s="168"/>
      <c r="CHJ161" s="168"/>
      <c r="CHK161" s="168"/>
      <c r="CHL161" s="168"/>
      <c r="CHM161" s="168"/>
      <c r="CHN161" s="168"/>
      <c r="CHO161" s="168"/>
      <c r="CHP161" s="168"/>
      <c r="CHQ161" s="168"/>
      <c r="CHR161" s="168"/>
      <c r="CHS161" s="168"/>
      <c r="CHT161" s="168"/>
      <c r="CHU161" s="168"/>
      <c r="CHV161" s="168"/>
      <c r="CHW161" s="168"/>
      <c r="CHX161" s="168"/>
      <c r="CHY161" s="168"/>
      <c r="CHZ161" s="168"/>
      <c r="CIA161" s="168"/>
      <c r="CIB161" s="168"/>
      <c r="CIC161" s="168"/>
      <c r="CID161" s="168"/>
      <c r="CIE161" s="168"/>
      <c r="CIF161" s="168"/>
      <c r="CIG161" s="168"/>
      <c r="CIH161" s="168"/>
      <c r="CII161" s="168"/>
      <c r="CIJ161" s="168"/>
      <c r="CIK161" s="168"/>
      <c r="CIL161" s="168"/>
      <c r="CIM161" s="168"/>
      <c r="CIN161" s="168"/>
      <c r="CIO161" s="168"/>
      <c r="CIP161" s="168"/>
      <c r="CIQ161" s="168"/>
      <c r="CIR161" s="168"/>
      <c r="CIS161" s="168"/>
      <c r="CIT161" s="168"/>
      <c r="CIU161" s="168"/>
      <c r="CIV161" s="168"/>
      <c r="CIW161" s="168"/>
      <c r="CIX161" s="168"/>
      <c r="CIY161" s="168"/>
      <c r="CIZ161" s="168"/>
      <c r="CJA161" s="168"/>
      <c r="CJB161" s="168"/>
      <c r="CJC161" s="168"/>
      <c r="CJD161" s="168"/>
      <c r="CJE161" s="168"/>
      <c r="CJF161" s="168"/>
      <c r="CJG161" s="168"/>
      <c r="CJH161" s="168"/>
      <c r="CJI161" s="168"/>
      <c r="CJJ161" s="168"/>
      <c r="CJK161" s="168"/>
      <c r="CJL161" s="168"/>
      <c r="CJM161" s="168"/>
      <c r="CJN161" s="168"/>
      <c r="CJO161" s="168"/>
      <c r="CJP161" s="168"/>
      <c r="CJQ161" s="168"/>
      <c r="CJR161" s="168"/>
      <c r="CJS161" s="168"/>
      <c r="CJT161" s="168"/>
      <c r="CJU161" s="168"/>
      <c r="CJV161" s="168"/>
      <c r="CJW161" s="168"/>
      <c r="CJX161" s="168"/>
      <c r="CJY161" s="168"/>
      <c r="CJZ161" s="168"/>
      <c r="CKA161" s="168"/>
      <c r="CKB161" s="168"/>
      <c r="CKC161" s="168"/>
      <c r="CKD161" s="168"/>
      <c r="CKE161" s="168"/>
      <c r="CKF161" s="168"/>
      <c r="CKG161" s="168"/>
      <c r="CKH161" s="168"/>
      <c r="CKI161" s="168"/>
      <c r="CKJ161" s="168"/>
      <c r="CKK161" s="168"/>
      <c r="CKL161" s="168"/>
      <c r="CKM161" s="168"/>
      <c r="CKN161" s="168"/>
      <c r="CKO161" s="168"/>
      <c r="CKP161" s="168"/>
      <c r="CKQ161" s="168"/>
      <c r="CKR161" s="168"/>
      <c r="CKS161" s="168"/>
      <c r="CKT161" s="168"/>
      <c r="CKU161" s="168"/>
      <c r="CKV161" s="168"/>
      <c r="CKW161" s="168"/>
      <c r="CKX161" s="168"/>
      <c r="CKY161" s="168"/>
      <c r="CKZ161" s="168"/>
      <c r="CLA161" s="168"/>
      <c r="CLB161" s="168"/>
      <c r="CLC161" s="168"/>
      <c r="CLD161" s="168"/>
      <c r="CLE161" s="168"/>
      <c r="CLF161" s="168"/>
      <c r="CLG161" s="168"/>
      <c r="CLH161" s="168"/>
      <c r="CLI161" s="168"/>
      <c r="CLJ161" s="168"/>
      <c r="CLK161" s="168"/>
      <c r="CLL161" s="168"/>
      <c r="CLM161" s="168"/>
      <c r="CLN161" s="168"/>
      <c r="CLO161" s="168"/>
      <c r="CLP161" s="168"/>
      <c r="CLQ161" s="168"/>
      <c r="CLR161" s="168"/>
      <c r="CLS161" s="168"/>
      <c r="CLT161" s="168"/>
      <c r="CLU161" s="168"/>
      <c r="CLV161" s="168"/>
      <c r="CLW161" s="168"/>
      <c r="CLX161" s="168"/>
      <c r="CLY161" s="168"/>
      <c r="CLZ161" s="168"/>
      <c r="CMA161" s="168"/>
      <c r="CMB161" s="168"/>
      <c r="CMC161" s="168"/>
      <c r="CMD161" s="168"/>
      <c r="CME161" s="168"/>
      <c r="CMF161" s="168"/>
      <c r="CMG161" s="168"/>
      <c r="CMH161" s="168"/>
      <c r="CMI161" s="168"/>
      <c r="CMJ161" s="168"/>
      <c r="CMK161" s="168"/>
      <c r="CML161" s="168"/>
      <c r="CMM161" s="168"/>
      <c r="CMN161" s="168"/>
      <c r="CMO161" s="168"/>
      <c r="CMP161" s="168"/>
      <c r="CMQ161" s="168"/>
      <c r="CMR161" s="168"/>
      <c r="CMS161" s="168"/>
      <c r="CMT161" s="168"/>
      <c r="CMU161" s="168"/>
      <c r="CMV161" s="168"/>
      <c r="CMW161" s="168"/>
      <c r="CMX161" s="168"/>
      <c r="CMY161" s="168"/>
      <c r="CMZ161" s="168"/>
      <c r="CNA161" s="168"/>
      <c r="CNB161" s="168"/>
      <c r="CNC161" s="168"/>
      <c r="CND161" s="168"/>
      <c r="CNE161" s="168"/>
      <c r="CNF161" s="168"/>
      <c r="CNG161" s="168"/>
      <c r="CNH161" s="168"/>
      <c r="CNI161" s="168"/>
      <c r="CNJ161" s="168"/>
      <c r="CNK161" s="168"/>
      <c r="CNL161" s="168"/>
      <c r="CNM161" s="168"/>
      <c r="CNN161" s="168"/>
      <c r="CNO161" s="168"/>
      <c r="CNP161" s="168"/>
      <c r="CNQ161" s="168"/>
      <c r="CNR161" s="168"/>
      <c r="CNS161" s="168"/>
      <c r="CNT161" s="168"/>
      <c r="CNU161" s="168"/>
      <c r="CNV161" s="168"/>
      <c r="CNW161" s="168"/>
      <c r="CNX161" s="168"/>
      <c r="CNY161" s="168"/>
      <c r="CNZ161" s="168"/>
      <c r="COA161" s="168"/>
      <c r="COB161" s="168"/>
      <c r="COC161" s="168"/>
      <c r="COD161" s="168"/>
      <c r="COE161" s="168"/>
      <c r="COF161" s="168"/>
      <c r="COG161" s="168"/>
      <c r="COH161" s="168"/>
      <c r="COI161" s="168"/>
      <c r="COJ161" s="168"/>
      <c r="COK161" s="168"/>
      <c r="COL161" s="168"/>
      <c r="COM161" s="168"/>
      <c r="CON161" s="168"/>
      <c r="COO161" s="168"/>
      <c r="COP161" s="168"/>
      <c r="COQ161" s="168"/>
      <c r="COR161" s="168"/>
      <c r="COS161" s="168"/>
      <c r="COT161" s="168"/>
      <c r="COU161" s="168"/>
      <c r="COV161" s="168"/>
      <c r="COW161" s="168"/>
      <c r="COX161" s="168"/>
      <c r="COY161" s="168"/>
      <c r="COZ161" s="168"/>
      <c r="CPA161" s="168"/>
      <c r="CPB161" s="168"/>
      <c r="CPC161" s="168"/>
      <c r="CPD161" s="168"/>
      <c r="CPE161" s="168"/>
      <c r="CPF161" s="168"/>
      <c r="CPG161" s="168"/>
      <c r="CPH161" s="168"/>
      <c r="CPI161" s="168"/>
      <c r="CPJ161" s="168"/>
      <c r="CPK161" s="168"/>
      <c r="CPL161" s="168"/>
      <c r="CPM161" s="168"/>
      <c r="CPN161" s="168"/>
      <c r="CPO161" s="168"/>
      <c r="CPP161" s="168"/>
      <c r="CPQ161" s="168"/>
      <c r="CPR161" s="168"/>
      <c r="CPS161" s="168"/>
      <c r="CPT161" s="168"/>
      <c r="CPU161" s="168"/>
      <c r="CPV161" s="168"/>
      <c r="CPW161" s="168"/>
      <c r="CPX161" s="168"/>
      <c r="CPY161" s="168"/>
      <c r="CPZ161" s="168"/>
      <c r="CQA161" s="168"/>
      <c r="CQB161" s="168"/>
      <c r="CQC161" s="168"/>
      <c r="CQD161" s="168"/>
      <c r="CQE161" s="168"/>
      <c r="CQF161" s="168"/>
      <c r="CQG161" s="168"/>
      <c r="CQH161" s="168"/>
      <c r="CQI161" s="168"/>
      <c r="CQJ161" s="168"/>
      <c r="CQK161" s="168"/>
      <c r="CQL161" s="168"/>
      <c r="CQM161" s="168"/>
      <c r="CQN161" s="168"/>
      <c r="CQO161" s="168"/>
      <c r="CQP161" s="168"/>
      <c r="CQQ161" s="168"/>
      <c r="CQR161" s="168"/>
      <c r="CQS161" s="168"/>
      <c r="CQT161" s="168"/>
      <c r="CQU161" s="168"/>
      <c r="CQV161" s="168"/>
      <c r="CQW161" s="168"/>
      <c r="CQX161" s="168"/>
      <c r="CQY161" s="168"/>
      <c r="CQZ161" s="168"/>
      <c r="CRA161" s="168"/>
      <c r="CRB161" s="168"/>
      <c r="CRC161" s="168"/>
      <c r="CRD161" s="168"/>
      <c r="CRE161" s="168"/>
      <c r="CRF161" s="168"/>
      <c r="CRG161" s="168"/>
      <c r="CRH161" s="168"/>
      <c r="CRI161" s="168"/>
      <c r="CRJ161" s="168"/>
      <c r="CRK161" s="168"/>
      <c r="CRL161" s="168"/>
      <c r="CRM161" s="168"/>
      <c r="CRN161" s="168"/>
      <c r="CRO161" s="168"/>
      <c r="CRP161" s="168"/>
      <c r="CRQ161" s="168"/>
      <c r="CRR161" s="168"/>
      <c r="CRS161" s="168"/>
      <c r="CRT161" s="168"/>
      <c r="CRU161" s="168"/>
      <c r="CRV161" s="168"/>
      <c r="CRW161" s="168"/>
      <c r="CRX161" s="168"/>
      <c r="CRY161" s="168"/>
      <c r="CRZ161" s="168"/>
      <c r="CSA161" s="168"/>
      <c r="CSB161" s="168"/>
      <c r="CSC161" s="168"/>
      <c r="CSD161" s="168"/>
      <c r="CSE161" s="168"/>
      <c r="CSF161" s="168"/>
      <c r="CSG161" s="168"/>
      <c r="CSH161" s="168"/>
      <c r="CSI161" s="168"/>
      <c r="CSJ161" s="168"/>
      <c r="CSK161" s="168"/>
      <c r="CSL161" s="168"/>
      <c r="CSM161" s="168"/>
      <c r="CSN161" s="168"/>
      <c r="CSO161" s="168"/>
      <c r="CSP161" s="168"/>
      <c r="CSQ161" s="168"/>
      <c r="CSR161" s="168"/>
      <c r="CSS161" s="168"/>
      <c r="CST161" s="168"/>
      <c r="CSU161" s="168"/>
      <c r="CSV161" s="168"/>
      <c r="CSW161" s="168"/>
      <c r="CSX161" s="168"/>
      <c r="CSY161" s="168"/>
      <c r="CSZ161" s="168"/>
      <c r="CTA161" s="168"/>
      <c r="CTB161" s="168"/>
      <c r="CTC161" s="168"/>
      <c r="CTD161" s="168"/>
      <c r="CTE161" s="168"/>
      <c r="CTF161" s="168"/>
      <c r="CTG161" s="168"/>
      <c r="CTH161" s="168"/>
      <c r="CTI161" s="168"/>
      <c r="CTJ161" s="168"/>
      <c r="CTK161" s="168"/>
      <c r="CTL161" s="168"/>
      <c r="CTM161" s="168"/>
      <c r="CTN161" s="168"/>
      <c r="CTO161" s="168"/>
      <c r="CTP161" s="168"/>
      <c r="CTQ161" s="168"/>
      <c r="CTR161" s="168"/>
      <c r="CTS161" s="168"/>
      <c r="CTT161" s="168"/>
      <c r="CTU161" s="168"/>
      <c r="CTV161" s="168"/>
      <c r="CTW161" s="168"/>
      <c r="CTX161" s="168"/>
      <c r="CTY161" s="168"/>
      <c r="CTZ161" s="168"/>
      <c r="CUA161" s="168"/>
      <c r="CUB161" s="168"/>
      <c r="CUC161" s="168"/>
      <c r="CUD161" s="168"/>
      <c r="CUE161" s="168"/>
      <c r="CUF161" s="168"/>
      <c r="CUG161" s="168"/>
      <c r="CUH161" s="168"/>
      <c r="CUI161" s="168"/>
      <c r="CUJ161" s="168"/>
      <c r="CUK161" s="168"/>
      <c r="CUL161" s="168"/>
      <c r="CUM161" s="168"/>
      <c r="CUN161" s="168"/>
      <c r="CUO161" s="168"/>
      <c r="CUP161" s="168"/>
      <c r="CUQ161" s="168"/>
      <c r="CUR161" s="168"/>
      <c r="CUS161" s="168"/>
      <c r="CUT161" s="168"/>
      <c r="CUU161" s="168"/>
      <c r="CUV161" s="168"/>
      <c r="CUW161" s="168"/>
      <c r="CUX161" s="168"/>
      <c r="CUY161" s="168"/>
      <c r="CUZ161" s="168"/>
      <c r="CVA161" s="168"/>
      <c r="CVB161" s="168"/>
      <c r="CVC161" s="168"/>
      <c r="CVD161" s="168"/>
      <c r="CVE161" s="168"/>
      <c r="CVF161" s="168"/>
      <c r="CVG161" s="168"/>
      <c r="CVH161" s="168"/>
      <c r="CVI161" s="168"/>
      <c r="CVJ161" s="168"/>
      <c r="CVK161" s="168"/>
      <c r="CVL161" s="168"/>
      <c r="CVM161" s="168"/>
      <c r="CVN161" s="168"/>
      <c r="CVO161" s="168"/>
      <c r="CVP161" s="168"/>
      <c r="CVQ161" s="168"/>
      <c r="CVR161" s="168"/>
      <c r="CVS161" s="168"/>
      <c r="CVT161" s="168"/>
      <c r="CVU161" s="168"/>
      <c r="CVV161" s="168"/>
      <c r="CVW161" s="168"/>
      <c r="CVX161" s="168"/>
      <c r="CVY161" s="168"/>
      <c r="CVZ161" s="168"/>
      <c r="CWA161" s="168"/>
      <c r="CWB161" s="168"/>
      <c r="CWC161" s="168"/>
      <c r="CWD161" s="168"/>
      <c r="CWE161" s="168"/>
      <c r="CWF161" s="168"/>
      <c r="CWG161" s="168"/>
      <c r="CWH161" s="168"/>
      <c r="CWI161" s="168"/>
      <c r="CWJ161" s="168"/>
      <c r="CWK161" s="168"/>
      <c r="CWL161" s="168"/>
      <c r="CWM161" s="168"/>
      <c r="CWN161" s="168"/>
      <c r="CWO161" s="168"/>
      <c r="CWP161" s="168"/>
      <c r="CWQ161" s="168"/>
      <c r="CWR161" s="168"/>
      <c r="CWS161" s="168"/>
      <c r="CWT161" s="168"/>
      <c r="CWU161" s="168"/>
      <c r="CWV161" s="168"/>
      <c r="CWW161" s="168"/>
      <c r="CWX161" s="168"/>
      <c r="CWY161" s="168"/>
      <c r="CWZ161" s="168"/>
      <c r="CXA161" s="168"/>
      <c r="CXB161" s="168"/>
      <c r="CXC161" s="168"/>
      <c r="CXD161" s="168"/>
      <c r="CXE161" s="168"/>
      <c r="CXF161" s="168"/>
      <c r="CXG161" s="168"/>
      <c r="CXH161" s="168"/>
      <c r="CXI161" s="168"/>
      <c r="CXJ161" s="168"/>
      <c r="CXK161" s="168"/>
      <c r="CXL161" s="168"/>
      <c r="CXM161" s="168"/>
      <c r="CXN161" s="168"/>
      <c r="CXO161" s="168"/>
      <c r="CXP161" s="168"/>
      <c r="CXQ161" s="168"/>
      <c r="CXR161" s="168"/>
      <c r="CXS161" s="168"/>
      <c r="CXT161" s="168"/>
      <c r="CXU161" s="168"/>
      <c r="CXV161" s="168"/>
      <c r="CXW161" s="168"/>
      <c r="CXX161" s="168"/>
      <c r="CXY161" s="168"/>
      <c r="CXZ161" s="168"/>
      <c r="CYA161" s="168"/>
      <c r="CYB161" s="168"/>
      <c r="CYC161" s="168"/>
      <c r="CYD161" s="168"/>
      <c r="CYE161" s="168"/>
      <c r="CYF161" s="168"/>
      <c r="CYG161" s="168"/>
      <c r="CYH161" s="168"/>
      <c r="CYI161" s="168"/>
      <c r="CYJ161" s="168"/>
      <c r="CYK161" s="168"/>
      <c r="CYL161" s="168"/>
      <c r="CYM161" s="168"/>
      <c r="CYN161" s="168"/>
      <c r="CYO161" s="168"/>
      <c r="CYP161" s="168"/>
      <c r="CYQ161" s="168"/>
      <c r="CYR161" s="168"/>
      <c r="CYS161" s="168"/>
      <c r="CYT161" s="168"/>
      <c r="CYU161" s="168"/>
      <c r="CYV161" s="168"/>
      <c r="CYW161" s="168"/>
      <c r="CYX161" s="168"/>
      <c r="CYY161" s="168"/>
      <c r="CYZ161" s="168"/>
      <c r="CZA161" s="168"/>
      <c r="CZB161" s="168"/>
      <c r="CZC161" s="168"/>
      <c r="CZD161" s="168"/>
      <c r="CZE161" s="168"/>
      <c r="CZF161" s="168"/>
      <c r="CZG161" s="168"/>
      <c r="CZH161" s="168"/>
      <c r="CZI161" s="168"/>
      <c r="CZJ161" s="168"/>
      <c r="CZK161" s="168"/>
      <c r="CZL161" s="168"/>
      <c r="CZM161" s="168"/>
      <c r="CZN161" s="168"/>
      <c r="CZO161" s="168"/>
      <c r="CZP161" s="168"/>
      <c r="CZQ161" s="168"/>
      <c r="CZR161" s="168"/>
      <c r="CZS161" s="168"/>
      <c r="CZT161" s="168"/>
      <c r="CZU161" s="168"/>
      <c r="CZV161" s="168"/>
      <c r="CZW161" s="168"/>
      <c r="CZX161" s="168"/>
      <c r="CZY161" s="168"/>
      <c r="CZZ161" s="168"/>
      <c r="DAA161" s="168"/>
      <c r="DAB161" s="168"/>
      <c r="DAC161" s="168"/>
      <c r="DAD161" s="168"/>
      <c r="DAE161" s="168"/>
      <c r="DAF161" s="168"/>
      <c r="DAG161" s="168"/>
      <c r="DAH161" s="168"/>
      <c r="DAI161" s="168"/>
      <c r="DAJ161" s="168"/>
      <c r="DAK161" s="168"/>
      <c r="DAL161" s="168"/>
      <c r="DAM161" s="168"/>
      <c r="DAN161" s="168"/>
      <c r="DAO161" s="168"/>
      <c r="DAP161" s="168"/>
      <c r="DAQ161" s="168"/>
      <c r="DAR161" s="168"/>
      <c r="DAS161" s="168"/>
      <c r="DAT161" s="168"/>
      <c r="DAU161" s="168"/>
      <c r="DAV161" s="168"/>
      <c r="DAW161" s="168"/>
      <c r="DAX161" s="168"/>
      <c r="DAY161" s="168"/>
      <c r="DAZ161" s="168"/>
      <c r="DBA161" s="168"/>
      <c r="DBB161" s="168"/>
      <c r="DBC161" s="168"/>
      <c r="DBD161" s="168"/>
      <c r="DBE161" s="168"/>
      <c r="DBF161" s="168"/>
      <c r="DBG161" s="168"/>
      <c r="DBH161" s="168"/>
      <c r="DBI161" s="168"/>
      <c r="DBJ161" s="168"/>
      <c r="DBK161" s="168"/>
      <c r="DBL161" s="168"/>
      <c r="DBM161" s="168"/>
      <c r="DBN161" s="168"/>
      <c r="DBO161" s="168"/>
      <c r="DBP161" s="168"/>
      <c r="DBQ161" s="168"/>
      <c r="DBR161" s="168"/>
      <c r="DBS161" s="168"/>
      <c r="DBT161" s="168"/>
      <c r="DBU161" s="168"/>
      <c r="DBV161" s="168"/>
      <c r="DBW161" s="168"/>
      <c r="DBX161" s="168"/>
      <c r="DBY161" s="168"/>
      <c r="DBZ161" s="168"/>
      <c r="DCA161" s="168"/>
      <c r="DCB161" s="168"/>
      <c r="DCC161" s="168"/>
      <c r="DCD161" s="168"/>
      <c r="DCE161" s="168"/>
      <c r="DCF161" s="168"/>
      <c r="DCG161" s="168"/>
      <c r="DCH161" s="168"/>
      <c r="DCI161" s="168"/>
      <c r="DCJ161" s="168"/>
      <c r="DCK161" s="168"/>
      <c r="DCL161" s="168"/>
      <c r="DCM161" s="168"/>
      <c r="DCN161" s="168"/>
      <c r="DCO161" s="168"/>
      <c r="DCP161" s="168"/>
      <c r="DCQ161" s="168"/>
      <c r="DCR161" s="168"/>
      <c r="DCS161" s="168"/>
      <c r="DCT161" s="168"/>
      <c r="DCU161" s="168"/>
      <c r="DCV161" s="168"/>
      <c r="DCW161" s="168"/>
      <c r="DCX161" s="168"/>
      <c r="DCY161" s="168"/>
      <c r="DCZ161" s="168"/>
      <c r="DDA161" s="168"/>
      <c r="DDB161" s="168"/>
      <c r="DDC161" s="168"/>
      <c r="DDD161" s="168"/>
      <c r="DDE161" s="168"/>
      <c r="DDF161" s="168"/>
      <c r="DDG161" s="168"/>
      <c r="DDH161" s="168"/>
      <c r="DDI161" s="168"/>
      <c r="DDJ161" s="168"/>
      <c r="DDK161" s="168"/>
      <c r="DDL161" s="168"/>
      <c r="DDM161" s="168"/>
      <c r="DDN161" s="168"/>
      <c r="DDO161" s="168"/>
      <c r="DDP161" s="168"/>
      <c r="DDQ161" s="168"/>
      <c r="DDR161" s="168"/>
      <c r="DDS161" s="168"/>
      <c r="DDT161" s="168"/>
      <c r="DDU161" s="168"/>
      <c r="DDV161" s="168"/>
      <c r="DDW161" s="168"/>
      <c r="DDX161" s="168"/>
      <c r="DDY161" s="168"/>
      <c r="DDZ161" s="168"/>
      <c r="DEA161" s="168"/>
      <c r="DEB161" s="168"/>
      <c r="DEC161" s="168"/>
      <c r="DED161" s="168"/>
      <c r="DEE161" s="168"/>
      <c r="DEF161" s="168"/>
      <c r="DEG161" s="168"/>
      <c r="DEH161" s="168"/>
      <c r="DEI161" s="168"/>
      <c r="DEJ161" s="168"/>
      <c r="DEK161" s="168"/>
      <c r="DEL161" s="168"/>
      <c r="DEM161" s="168"/>
      <c r="DEN161" s="168"/>
      <c r="DEO161" s="168"/>
      <c r="DEP161" s="168"/>
      <c r="DEQ161" s="168"/>
      <c r="DER161" s="168"/>
      <c r="DES161" s="168"/>
      <c r="DET161" s="168"/>
      <c r="DEU161" s="168"/>
      <c r="DEV161" s="168"/>
      <c r="DEW161" s="168"/>
      <c r="DEX161" s="168"/>
      <c r="DEY161" s="168"/>
      <c r="DEZ161" s="168"/>
      <c r="DFA161" s="168"/>
      <c r="DFB161" s="168"/>
      <c r="DFC161" s="168"/>
      <c r="DFD161" s="168"/>
      <c r="DFE161" s="168"/>
      <c r="DFF161" s="168"/>
      <c r="DFG161" s="168"/>
      <c r="DFH161" s="168"/>
      <c r="DFI161" s="168"/>
      <c r="DFJ161" s="168"/>
      <c r="DFK161" s="168"/>
      <c r="DFL161" s="168"/>
      <c r="DFM161" s="168"/>
      <c r="DFN161" s="168"/>
      <c r="DFO161" s="168"/>
      <c r="DFP161" s="168"/>
      <c r="DFQ161" s="168"/>
      <c r="DFR161" s="168"/>
      <c r="DFS161" s="168"/>
      <c r="DFT161" s="168"/>
      <c r="DFU161" s="168"/>
      <c r="DFV161" s="168"/>
      <c r="DFW161" s="168"/>
      <c r="DFX161" s="168"/>
      <c r="DFY161" s="168"/>
      <c r="DFZ161" s="168"/>
      <c r="DGA161" s="168"/>
      <c r="DGB161" s="168"/>
      <c r="DGC161" s="168"/>
      <c r="DGD161" s="168"/>
      <c r="DGE161" s="168"/>
      <c r="DGF161" s="168"/>
      <c r="DGG161" s="168"/>
      <c r="DGH161" s="168"/>
      <c r="DGI161" s="168"/>
      <c r="DGJ161" s="168"/>
      <c r="DGK161" s="168"/>
      <c r="DGL161" s="168"/>
      <c r="DGM161" s="168"/>
      <c r="DGN161" s="168"/>
      <c r="DGO161" s="168"/>
      <c r="DGP161" s="168"/>
      <c r="DGQ161" s="168"/>
      <c r="DGR161" s="168"/>
      <c r="DGS161" s="168"/>
      <c r="DGT161" s="168"/>
      <c r="DGU161" s="168"/>
      <c r="DGV161" s="168"/>
      <c r="DGW161" s="168"/>
      <c r="DGX161" s="168"/>
      <c r="DGY161" s="168"/>
      <c r="DGZ161" s="168"/>
      <c r="DHA161" s="168"/>
      <c r="DHB161" s="168"/>
      <c r="DHC161" s="168"/>
      <c r="DHD161" s="168"/>
      <c r="DHE161" s="168"/>
      <c r="DHF161" s="168"/>
      <c r="DHG161" s="168"/>
      <c r="DHH161" s="168"/>
      <c r="DHI161" s="168"/>
      <c r="DHJ161" s="168"/>
      <c r="DHK161" s="168"/>
      <c r="DHL161" s="168"/>
      <c r="DHM161" s="168"/>
      <c r="DHN161" s="168"/>
      <c r="DHO161" s="168"/>
      <c r="DHP161" s="168"/>
      <c r="DHQ161" s="168"/>
      <c r="DHR161" s="168"/>
      <c r="DHS161" s="168"/>
      <c r="DHT161" s="168"/>
      <c r="DHU161" s="168"/>
      <c r="DHV161" s="168"/>
      <c r="DHW161" s="168"/>
      <c r="DHX161" s="168"/>
      <c r="DHY161" s="168"/>
      <c r="DHZ161" s="168"/>
      <c r="DIA161" s="168"/>
      <c r="DIB161" s="168"/>
      <c r="DIC161" s="168"/>
      <c r="DID161" s="168"/>
      <c r="DIE161" s="168"/>
      <c r="DIF161" s="168"/>
      <c r="DIG161" s="168"/>
      <c r="DIH161" s="168"/>
      <c r="DII161" s="168"/>
      <c r="DIJ161" s="168"/>
      <c r="DIK161" s="168"/>
      <c r="DIL161" s="168"/>
      <c r="DIM161" s="168"/>
      <c r="DIN161" s="168"/>
      <c r="DIO161" s="168"/>
      <c r="DIP161" s="168"/>
      <c r="DIQ161" s="168"/>
      <c r="DIR161" s="168"/>
      <c r="DIS161" s="168"/>
      <c r="DIT161" s="168"/>
      <c r="DIU161" s="168"/>
      <c r="DIV161" s="168"/>
      <c r="DIW161" s="168"/>
      <c r="DIX161" s="168"/>
      <c r="DIY161" s="168"/>
      <c r="DIZ161" s="168"/>
      <c r="DJA161" s="168"/>
      <c r="DJB161" s="168"/>
      <c r="DJC161" s="168"/>
      <c r="DJD161" s="168"/>
      <c r="DJE161" s="168"/>
      <c r="DJF161" s="168"/>
      <c r="DJG161" s="168"/>
      <c r="DJH161" s="168"/>
      <c r="DJI161" s="168"/>
      <c r="DJJ161" s="168"/>
      <c r="DJK161" s="168"/>
      <c r="DJL161" s="168"/>
      <c r="DJM161" s="168"/>
      <c r="DJN161" s="168"/>
      <c r="DJO161" s="168"/>
      <c r="DJP161" s="168"/>
      <c r="DJQ161" s="168"/>
      <c r="DJR161" s="168"/>
      <c r="DJS161" s="168"/>
      <c r="DJT161" s="168"/>
      <c r="DJU161" s="168"/>
      <c r="DJV161" s="168"/>
      <c r="DJW161" s="168"/>
      <c r="DJX161" s="168"/>
      <c r="DJY161" s="168"/>
      <c r="DJZ161" s="168"/>
      <c r="DKA161" s="168"/>
      <c r="DKB161" s="168"/>
      <c r="DKC161" s="168"/>
      <c r="DKD161" s="168"/>
      <c r="DKE161" s="168"/>
      <c r="DKF161" s="168"/>
      <c r="DKG161" s="168"/>
      <c r="DKH161" s="168"/>
      <c r="DKI161" s="168"/>
      <c r="DKJ161" s="168"/>
      <c r="DKK161" s="168"/>
      <c r="DKL161" s="168"/>
      <c r="DKM161" s="168"/>
      <c r="DKN161" s="168"/>
      <c r="DKO161" s="168"/>
      <c r="DKP161" s="168"/>
      <c r="DKQ161" s="168"/>
      <c r="DKR161" s="168"/>
      <c r="DKS161" s="168"/>
      <c r="DKT161" s="168"/>
      <c r="DKU161" s="168"/>
      <c r="DKV161" s="168"/>
      <c r="DKW161" s="168"/>
      <c r="DKX161" s="168"/>
      <c r="DKY161" s="168"/>
      <c r="DKZ161" s="168"/>
      <c r="DLA161" s="168"/>
      <c r="DLB161" s="168"/>
      <c r="DLC161" s="168"/>
      <c r="DLD161" s="168"/>
      <c r="DLE161" s="168"/>
      <c r="DLF161" s="168"/>
      <c r="DLG161" s="168"/>
      <c r="DLH161" s="168"/>
      <c r="DLI161" s="168"/>
      <c r="DLJ161" s="168"/>
      <c r="DLK161" s="168"/>
      <c r="DLL161" s="168"/>
      <c r="DLM161" s="168"/>
      <c r="DLN161" s="168"/>
      <c r="DLO161" s="168"/>
      <c r="DLP161" s="168"/>
      <c r="DLQ161" s="168"/>
      <c r="DLR161" s="168"/>
      <c r="DLS161" s="168"/>
      <c r="DLT161" s="168"/>
      <c r="DLU161" s="168"/>
      <c r="DLV161" s="168"/>
      <c r="DLW161" s="168"/>
      <c r="DLX161" s="168"/>
      <c r="DLY161" s="168"/>
      <c r="DLZ161" s="168"/>
      <c r="DMA161" s="168"/>
      <c r="DMB161" s="168"/>
      <c r="DMC161" s="168"/>
      <c r="DMD161" s="168"/>
      <c r="DME161" s="168"/>
      <c r="DMF161" s="168"/>
      <c r="DMG161" s="168"/>
      <c r="DMH161" s="168"/>
      <c r="DMI161" s="168"/>
      <c r="DMJ161" s="168"/>
      <c r="DMK161" s="168"/>
      <c r="DML161" s="168"/>
      <c r="DMM161" s="168"/>
      <c r="DMN161" s="168"/>
      <c r="DMO161" s="168"/>
      <c r="DMP161" s="168"/>
      <c r="DMQ161" s="168"/>
      <c r="DMR161" s="168"/>
      <c r="DMS161" s="168"/>
      <c r="DMT161" s="168"/>
      <c r="DMU161" s="168"/>
      <c r="DMV161" s="168"/>
      <c r="DMW161" s="168"/>
      <c r="DMX161" s="168"/>
      <c r="DMY161" s="168"/>
      <c r="DMZ161" s="168"/>
      <c r="DNA161" s="168"/>
      <c r="DNB161" s="168"/>
      <c r="DNC161" s="168"/>
      <c r="DND161" s="168"/>
      <c r="DNE161" s="168"/>
      <c r="DNF161" s="168"/>
      <c r="DNG161" s="168"/>
      <c r="DNH161" s="168"/>
      <c r="DNI161" s="168"/>
      <c r="DNJ161" s="168"/>
      <c r="DNK161" s="168"/>
      <c r="DNL161" s="168"/>
      <c r="DNM161" s="168"/>
      <c r="DNN161" s="168"/>
      <c r="DNO161" s="168"/>
      <c r="DNP161" s="168"/>
      <c r="DNQ161" s="168"/>
      <c r="DNR161" s="168"/>
      <c r="DNS161" s="168"/>
      <c r="DNT161" s="168"/>
      <c r="DNU161" s="168"/>
      <c r="DNV161" s="168"/>
      <c r="DNW161" s="168"/>
      <c r="DNX161" s="168"/>
      <c r="DNY161" s="168"/>
      <c r="DNZ161" s="168"/>
      <c r="DOA161" s="168"/>
      <c r="DOB161" s="168"/>
      <c r="DOC161" s="168"/>
      <c r="DOD161" s="168"/>
      <c r="DOE161" s="168"/>
      <c r="DOF161" s="168"/>
      <c r="DOG161" s="168"/>
      <c r="DOH161" s="168"/>
      <c r="DOI161" s="168"/>
      <c r="DOJ161" s="168"/>
      <c r="DOK161" s="168"/>
      <c r="DOL161" s="168"/>
      <c r="DOM161" s="168"/>
      <c r="DON161" s="168"/>
      <c r="DOO161" s="168"/>
      <c r="DOP161" s="168"/>
      <c r="DOQ161" s="168"/>
      <c r="DOR161" s="168"/>
      <c r="DOS161" s="168"/>
      <c r="DOT161" s="168"/>
      <c r="DOU161" s="168"/>
      <c r="DOV161" s="168"/>
      <c r="DOW161" s="168"/>
      <c r="DOX161" s="168"/>
      <c r="DOY161" s="168"/>
      <c r="DOZ161" s="168"/>
      <c r="DPA161" s="168"/>
      <c r="DPB161" s="168"/>
      <c r="DPC161" s="168"/>
      <c r="DPD161" s="168"/>
      <c r="DPE161" s="168"/>
      <c r="DPF161" s="168"/>
      <c r="DPG161" s="168"/>
      <c r="DPH161" s="168"/>
      <c r="DPI161" s="168"/>
      <c r="DPJ161" s="168"/>
      <c r="DPK161" s="168"/>
      <c r="DPL161" s="168"/>
      <c r="DPM161" s="168"/>
      <c r="DPN161" s="168"/>
      <c r="DPO161" s="168"/>
      <c r="DPP161" s="168"/>
      <c r="DPQ161" s="168"/>
      <c r="DPR161" s="168"/>
      <c r="DPS161" s="168"/>
      <c r="DPT161" s="168"/>
      <c r="DPU161" s="168"/>
      <c r="DPV161" s="168"/>
      <c r="DPW161" s="168"/>
      <c r="DPX161" s="168"/>
      <c r="DPY161" s="168"/>
      <c r="DPZ161" s="168"/>
      <c r="DQA161" s="168"/>
      <c r="DQB161" s="168"/>
      <c r="DQC161" s="168"/>
      <c r="DQD161" s="168"/>
      <c r="DQE161" s="168"/>
      <c r="DQF161" s="168"/>
      <c r="DQG161" s="168"/>
      <c r="DQH161" s="168"/>
      <c r="DQI161" s="168"/>
      <c r="DQJ161" s="168"/>
      <c r="DQK161" s="168"/>
      <c r="DQL161" s="168"/>
      <c r="DQM161" s="168"/>
      <c r="DQN161" s="168"/>
      <c r="DQO161" s="168"/>
      <c r="DQP161" s="168"/>
      <c r="DQQ161" s="168"/>
      <c r="DQR161" s="168"/>
      <c r="DQS161" s="168"/>
      <c r="DQT161" s="168"/>
      <c r="DQU161" s="168"/>
      <c r="DQV161" s="168"/>
      <c r="DQW161" s="168"/>
      <c r="DQX161" s="168"/>
      <c r="DQY161" s="168"/>
      <c r="DQZ161" s="168"/>
      <c r="DRA161" s="168"/>
      <c r="DRB161" s="168"/>
      <c r="DRC161" s="168"/>
      <c r="DRD161" s="168"/>
      <c r="DRE161" s="168"/>
      <c r="DRF161" s="168"/>
      <c r="DRG161" s="168"/>
      <c r="DRH161" s="168"/>
      <c r="DRI161" s="168"/>
      <c r="DRJ161" s="168"/>
      <c r="DRK161" s="168"/>
      <c r="DRL161" s="168"/>
      <c r="DRM161" s="168"/>
      <c r="DRN161" s="168"/>
      <c r="DRO161" s="168"/>
      <c r="DRP161" s="168"/>
      <c r="DRQ161" s="168"/>
      <c r="DRR161" s="168"/>
      <c r="DRS161" s="168"/>
      <c r="DRT161" s="168"/>
      <c r="DRU161" s="168"/>
      <c r="DRV161" s="168"/>
      <c r="DRW161" s="168"/>
      <c r="DRX161" s="168"/>
      <c r="DRY161" s="168"/>
      <c r="DRZ161" s="168"/>
      <c r="DSA161" s="168"/>
      <c r="DSB161" s="168"/>
      <c r="DSC161" s="168"/>
      <c r="DSD161" s="168"/>
      <c r="DSE161" s="168"/>
      <c r="DSF161" s="168"/>
      <c r="DSG161" s="168"/>
      <c r="DSH161" s="168"/>
      <c r="DSI161" s="168"/>
      <c r="DSJ161" s="168"/>
      <c r="DSK161" s="168"/>
      <c r="DSL161" s="168"/>
      <c r="DSM161" s="168"/>
      <c r="DSN161" s="168"/>
      <c r="DSO161" s="168"/>
      <c r="DSP161" s="168"/>
      <c r="DSQ161" s="168"/>
      <c r="DSR161" s="168"/>
      <c r="DSS161" s="168"/>
      <c r="DST161" s="168"/>
      <c r="DSU161" s="168"/>
      <c r="DSV161" s="168"/>
      <c r="DSW161" s="168"/>
      <c r="DSX161" s="168"/>
      <c r="DSY161" s="168"/>
      <c r="DSZ161" s="168"/>
      <c r="DTA161" s="168"/>
      <c r="DTB161" s="168"/>
      <c r="DTC161" s="168"/>
      <c r="DTD161" s="168"/>
      <c r="DTE161" s="168"/>
      <c r="DTF161" s="168"/>
      <c r="DTG161" s="168"/>
      <c r="DTH161" s="168"/>
      <c r="DTI161" s="168"/>
      <c r="DTJ161" s="168"/>
      <c r="DTK161" s="168"/>
      <c r="DTL161" s="168"/>
      <c r="DTM161" s="168"/>
      <c r="DTN161" s="168"/>
      <c r="DTO161" s="168"/>
      <c r="DTP161" s="168"/>
      <c r="DTQ161" s="168"/>
      <c r="DTR161" s="168"/>
      <c r="DTS161" s="168"/>
      <c r="DTT161" s="168"/>
      <c r="DTU161" s="168"/>
      <c r="DTV161" s="168"/>
      <c r="DTW161" s="168"/>
      <c r="DTX161" s="168"/>
      <c r="DTY161" s="168"/>
      <c r="DTZ161" s="168"/>
      <c r="DUA161" s="168"/>
      <c r="DUB161" s="168"/>
      <c r="DUC161" s="168"/>
      <c r="DUD161" s="168"/>
      <c r="DUE161" s="168"/>
      <c r="DUF161" s="168"/>
      <c r="DUG161" s="168"/>
      <c r="DUH161" s="168"/>
      <c r="DUI161" s="168"/>
      <c r="DUJ161" s="168"/>
      <c r="DUK161" s="168"/>
      <c r="DUL161" s="168"/>
      <c r="DUM161" s="168"/>
      <c r="DUN161" s="168"/>
      <c r="DUO161" s="168"/>
      <c r="DUP161" s="168"/>
      <c r="DUQ161" s="168"/>
      <c r="DUR161" s="168"/>
      <c r="DUS161" s="168"/>
      <c r="DUT161" s="168"/>
      <c r="DUU161" s="168"/>
      <c r="DUV161" s="168"/>
      <c r="DUW161" s="168"/>
      <c r="DUX161" s="168"/>
      <c r="DUY161" s="168"/>
      <c r="DUZ161" s="168"/>
      <c r="DVA161" s="168"/>
      <c r="DVB161" s="168"/>
      <c r="DVC161" s="168"/>
      <c r="DVD161" s="168"/>
      <c r="DVE161" s="168"/>
      <c r="DVF161" s="168"/>
      <c r="DVG161" s="168"/>
      <c r="DVH161" s="168"/>
      <c r="DVI161" s="168"/>
      <c r="DVJ161" s="168"/>
      <c r="DVK161" s="168"/>
      <c r="DVL161" s="168"/>
      <c r="DVM161" s="168"/>
      <c r="DVN161" s="168"/>
      <c r="DVO161" s="168"/>
      <c r="DVP161" s="168"/>
      <c r="DVQ161" s="168"/>
      <c r="DVR161" s="168"/>
      <c r="DVS161" s="168"/>
      <c r="DVT161" s="168"/>
      <c r="DVU161" s="168"/>
      <c r="DVV161" s="168"/>
      <c r="DVW161" s="168"/>
      <c r="DVX161" s="168"/>
      <c r="DVY161" s="168"/>
      <c r="DVZ161" s="168"/>
      <c r="DWA161" s="168"/>
      <c r="DWB161" s="168"/>
      <c r="DWC161" s="168"/>
      <c r="DWD161" s="168"/>
      <c r="DWE161" s="168"/>
      <c r="DWF161" s="168"/>
      <c r="DWG161" s="168"/>
      <c r="DWH161" s="168"/>
      <c r="DWI161" s="168"/>
      <c r="DWJ161" s="168"/>
      <c r="DWK161" s="168"/>
      <c r="DWL161" s="168"/>
      <c r="DWM161" s="168"/>
      <c r="DWN161" s="168"/>
      <c r="DWO161" s="168"/>
      <c r="DWP161" s="168"/>
      <c r="DWQ161" s="168"/>
      <c r="DWR161" s="168"/>
      <c r="DWS161" s="168"/>
      <c r="DWT161" s="168"/>
      <c r="DWU161" s="168"/>
      <c r="DWV161" s="168"/>
      <c r="DWW161" s="168"/>
      <c r="DWX161" s="168"/>
      <c r="DWY161" s="168"/>
      <c r="DWZ161" s="168"/>
      <c r="DXA161" s="168"/>
      <c r="DXB161" s="168"/>
      <c r="DXC161" s="168"/>
      <c r="DXD161" s="168"/>
      <c r="DXE161" s="168"/>
      <c r="DXF161" s="168"/>
      <c r="DXG161" s="168"/>
      <c r="DXH161" s="168"/>
      <c r="DXI161" s="168"/>
      <c r="DXJ161" s="168"/>
      <c r="DXK161" s="168"/>
      <c r="DXL161" s="168"/>
      <c r="DXM161" s="168"/>
      <c r="DXN161" s="168"/>
      <c r="DXO161" s="168"/>
      <c r="DXP161" s="168"/>
      <c r="DXQ161" s="168"/>
      <c r="DXR161" s="168"/>
      <c r="DXS161" s="168"/>
      <c r="DXT161" s="168"/>
      <c r="DXU161" s="168"/>
      <c r="DXV161" s="168"/>
      <c r="DXW161" s="168"/>
      <c r="DXX161" s="168"/>
      <c r="DXY161" s="168"/>
      <c r="DXZ161" s="168"/>
      <c r="DYA161" s="168"/>
      <c r="DYB161" s="168"/>
      <c r="DYC161" s="168"/>
      <c r="DYD161" s="168"/>
      <c r="DYE161" s="168"/>
      <c r="DYF161" s="168"/>
      <c r="DYG161" s="168"/>
      <c r="DYH161" s="168"/>
      <c r="DYI161" s="168"/>
      <c r="DYJ161" s="168"/>
      <c r="DYK161" s="168"/>
      <c r="DYL161" s="168"/>
      <c r="DYM161" s="168"/>
      <c r="DYN161" s="168"/>
      <c r="DYO161" s="168"/>
      <c r="DYP161" s="168"/>
      <c r="DYQ161" s="168"/>
      <c r="DYR161" s="168"/>
      <c r="DYS161" s="168"/>
      <c r="DYT161" s="168"/>
      <c r="DYU161" s="168"/>
      <c r="DYV161" s="168"/>
      <c r="DYW161" s="168"/>
      <c r="DYX161" s="168"/>
      <c r="DYY161" s="168"/>
      <c r="DYZ161" s="168"/>
      <c r="DZA161" s="168"/>
      <c r="DZB161" s="168"/>
      <c r="DZC161" s="168"/>
      <c r="DZD161" s="168"/>
      <c r="DZE161" s="168"/>
      <c r="DZF161" s="168"/>
      <c r="DZG161" s="168"/>
      <c r="DZH161" s="168"/>
      <c r="DZI161" s="168"/>
      <c r="DZJ161" s="168"/>
      <c r="DZK161" s="168"/>
      <c r="DZL161" s="168"/>
      <c r="DZM161" s="168"/>
      <c r="DZN161" s="168"/>
      <c r="DZO161" s="168"/>
      <c r="DZP161" s="168"/>
      <c r="DZQ161" s="168"/>
      <c r="DZR161" s="168"/>
      <c r="DZS161" s="168"/>
      <c r="DZT161" s="168"/>
      <c r="DZU161" s="168"/>
      <c r="DZV161" s="168"/>
      <c r="DZW161" s="168"/>
      <c r="DZX161" s="168"/>
      <c r="DZY161" s="168"/>
      <c r="DZZ161" s="168"/>
      <c r="EAA161" s="168"/>
      <c r="EAB161" s="168"/>
      <c r="EAC161" s="168"/>
      <c r="EAD161" s="168"/>
      <c r="EAE161" s="168"/>
      <c r="EAF161" s="168"/>
      <c r="EAG161" s="168"/>
      <c r="EAH161" s="168"/>
      <c r="EAI161" s="168"/>
      <c r="EAJ161" s="168"/>
      <c r="EAK161" s="168"/>
      <c r="EAL161" s="168"/>
      <c r="EAM161" s="168"/>
      <c r="EAN161" s="168"/>
      <c r="EAO161" s="168"/>
      <c r="EAP161" s="168"/>
      <c r="EAQ161" s="168"/>
      <c r="EAR161" s="168"/>
      <c r="EAS161" s="168"/>
      <c r="EAT161" s="168"/>
      <c r="EAU161" s="168"/>
      <c r="EAV161" s="168"/>
      <c r="EAW161" s="168"/>
      <c r="EAX161" s="168"/>
      <c r="EAY161" s="168"/>
      <c r="EAZ161" s="168"/>
      <c r="EBA161" s="168"/>
      <c r="EBB161" s="168"/>
      <c r="EBC161" s="168"/>
      <c r="EBD161" s="168"/>
      <c r="EBE161" s="168"/>
      <c r="EBF161" s="168"/>
      <c r="EBG161" s="168"/>
      <c r="EBH161" s="168"/>
      <c r="EBI161" s="168"/>
      <c r="EBJ161" s="168"/>
      <c r="EBK161" s="168"/>
      <c r="EBL161" s="168"/>
      <c r="EBM161" s="168"/>
      <c r="EBN161" s="168"/>
      <c r="EBO161" s="168"/>
      <c r="EBP161" s="168"/>
      <c r="EBQ161" s="168"/>
      <c r="EBR161" s="168"/>
      <c r="EBS161" s="168"/>
      <c r="EBT161" s="168"/>
      <c r="EBU161" s="168"/>
      <c r="EBV161" s="168"/>
      <c r="EBW161" s="168"/>
      <c r="EBX161" s="168"/>
      <c r="EBY161" s="168"/>
      <c r="EBZ161" s="168"/>
      <c r="ECA161" s="168"/>
      <c r="ECB161" s="168"/>
      <c r="ECC161" s="168"/>
      <c r="ECD161" s="168"/>
      <c r="ECE161" s="168"/>
      <c r="ECF161" s="168"/>
      <c r="ECG161" s="168"/>
      <c r="ECH161" s="168"/>
      <c r="ECI161" s="168"/>
      <c r="ECJ161" s="168"/>
      <c r="ECK161" s="168"/>
      <c r="ECL161" s="168"/>
      <c r="ECM161" s="168"/>
      <c r="ECN161" s="168"/>
      <c r="ECO161" s="168"/>
      <c r="ECP161" s="168"/>
      <c r="ECQ161" s="168"/>
      <c r="ECR161" s="168"/>
      <c r="ECS161" s="168"/>
      <c r="ECT161" s="168"/>
      <c r="ECU161" s="168"/>
      <c r="ECV161" s="168"/>
      <c r="ECW161" s="168"/>
      <c r="ECX161" s="168"/>
      <c r="ECY161" s="168"/>
      <c r="ECZ161" s="168"/>
      <c r="EDA161" s="168"/>
      <c r="EDB161" s="168"/>
      <c r="EDC161" s="168"/>
      <c r="EDD161" s="168"/>
      <c r="EDE161" s="168"/>
      <c r="EDF161" s="168"/>
      <c r="EDG161" s="168"/>
      <c r="EDH161" s="168"/>
      <c r="EDI161" s="168"/>
      <c r="EDJ161" s="168"/>
      <c r="EDK161" s="168"/>
      <c r="EDL161" s="168"/>
      <c r="EDM161" s="168"/>
      <c r="EDN161" s="168"/>
      <c r="EDO161" s="168"/>
      <c r="EDP161" s="168"/>
      <c r="EDQ161" s="168"/>
      <c r="EDR161" s="168"/>
      <c r="EDS161" s="168"/>
      <c r="EDT161" s="168"/>
      <c r="EDU161" s="168"/>
      <c r="EDV161" s="168"/>
      <c r="EDW161" s="168"/>
      <c r="EDX161" s="168"/>
      <c r="EDY161" s="168"/>
      <c r="EDZ161" s="168"/>
      <c r="EEA161" s="168"/>
      <c r="EEB161" s="168"/>
      <c r="EEC161" s="168"/>
      <c r="EED161" s="168"/>
      <c r="EEE161" s="168"/>
      <c r="EEF161" s="168"/>
      <c r="EEG161" s="168"/>
      <c r="EEH161" s="168"/>
      <c r="EEI161" s="168"/>
      <c r="EEJ161" s="168"/>
      <c r="EEK161" s="168"/>
      <c r="EEL161" s="168"/>
      <c r="EEM161" s="168"/>
      <c r="EEN161" s="168"/>
      <c r="EEO161" s="168"/>
      <c r="EEP161" s="168"/>
      <c r="EEQ161" s="168"/>
      <c r="EER161" s="168"/>
      <c r="EES161" s="168"/>
      <c r="EET161" s="168"/>
      <c r="EEU161" s="168"/>
      <c r="EEV161" s="168"/>
      <c r="EEW161" s="168"/>
      <c r="EEX161" s="168"/>
      <c r="EEY161" s="168"/>
      <c r="EEZ161" s="168"/>
      <c r="EFA161" s="168"/>
      <c r="EFB161" s="168"/>
      <c r="EFC161" s="168"/>
      <c r="EFD161" s="168"/>
      <c r="EFE161" s="168"/>
      <c r="EFF161" s="168"/>
      <c r="EFG161" s="168"/>
      <c r="EFH161" s="168"/>
      <c r="EFI161" s="168"/>
      <c r="EFJ161" s="168"/>
      <c r="EFK161" s="168"/>
      <c r="EFL161" s="168"/>
      <c r="EFM161" s="168"/>
      <c r="EFN161" s="168"/>
      <c r="EFO161" s="168"/>
      <c r="EFP161" s="168"/>
      <c r="EFQ161" s="168"/>
      <c r="EFR161" s="168"/>
      <c r="EFS161" s="168"/>
      <c r="EFT161" s="168"/>
      <c r="EFU161" s="168"/>
      <c r="EFV161" s="168"/>
      <c r="EFW161" s="168"/>
      <c r="EFX161" s="168"/>
      <c r="EFY161" s="168"/>
      <c r="EFZ161" s="168"/>
      <c r="EGA161" s="168"/>
      <c r="EGB161" s="168"/>
      <c r="EGC161" s="168"/>
      <c r="EGD161" s="168"/>
      <c r="EGE161" s="168"/>
      <c r="EGF161" s="168"/>
      <c r="EGG161" s="168"/>
      <c r="EGH161" s="168"/>
      <c r="EGI161" s="168"/>
      <c r="EGJ161" s="168"/>
      <c r="EGK161" s="168"/>
      <c r="EGL161" s="168"/>
      <c r="EGM161" s="168"/>
      <c r="EGN161" s="168"/>
      <c r="EGO161" s="168"/>
      <c r="EGP161" s="168"/>
      <c r="EGQ161" s="168"/>
      <c r="EGR161" s="168"/>
      <c r="EGS161" s="168"/>
      <c r="EGT161" s="168"/>
      <c r="EGU161" s="168"/>
      <c r="EGV161" s="168"/>
      <c r="EGW161" s="168"/>
      <c r="EGX161" s="168"/>
      <c r="EGY161" s="168"/>
      <c r="EGZ161" s="168"/>
      <c r="EHA161" s="168"/>
      <c r="EHB161" s="168"/>
      <c r="EHC161" s="168"/>
      <c r="EHD161" s="168"/>
      <c r="EHE161" s="168"/>
      <c r="EHF161" s="168"/>
      <c r="EHG161" s="168"/>
      <c r="EHH161" s="168"/>
      <c r="EHI161" s="168"/>
      <c r="EHJ161" s="168"/>
      <c r="EHK161" s="168"/>
      <c r="EHL161" s="168"/>
      <c r="EHM161" s="168"/>
      <c r="EHN161" s="168"/>
      <c r="EHO161" s="168"/>
      <c r="EHP161" s="168"/>
      <c r="EHQ161" s="168"/>
      <c r="EHR161" s="168"/>
      <c r="EHS161" s="168"/>
      <c r="EHT161" s="168"/>
      <c r="EHU161" s="168"/>
      <c r="EHV161" s="168"/>
      <c r="EHW161" s="168"/>
      <c r="EHX161" s="168"/>
      <c r="EHY161" s="168"/>
      <c r="EHZ161" s="168"/>
      <c r="EIA161" s="168"/>
      <c r="EIB161" s="168"/>
      <c r="EIC161" s="168"/>
      <c r="EID161" s="168"/>
      <c r="EIE161" s="168"/>
      <c r="EIF161" s="168"/>
      <c r="EIG161" s="168"/>
      <c r="EIH161" s="168"/>
      <c r="EII161" s="168"/>
      <c r="EIJ161" s="168"/>
      <c r="EIK161" s="168"/>
      <c r="EIL161" s="168"/>
      <c r="EIM161" s="168"/>
      <c r="EIN161" s="168"/>
      <c r="EIO161" s="168"/>
      <c r="EIP161" s="168"/>
      <c r="EIQ161" s="168"/>
      <c r="EIR161" s="168"/>
      <c r="EIS161" s="168"/>
      <c r="EIT161" s="168"/>
      <c r="EIU161" s="168"/>
      <c r="EIV161" s="168"/>
      <c r="EIW161" s="168"/>
      <c r="EIX161" s="168"/>
      <c r="EIY161" s="168"/>
      <c r="EIZ161" s="168"/>
      <c r="EJA161" s="168"/>
      <c r="EJB161" s="168"/>
      <c r="EJC161" s="168"/>
      <c r="EJD161" s="168"/>
      <c r="EJE161" s="168"/>
      <c r="EJF161" s="168"/>
      <c r="EJG161" s="168"/>
      <c r="EJH161" s="168"/>
      <c r="EJI161" s="168"/>
      <c r="EJJ161" s="168"/>
      <c r="EJK161" s="168"/>
      <c r="EJL161" s="168"/>
      <c r="EJM161" s="168"/>
      <c r="EJN161" s="168"/>
      <c r="EJO161" s="168"/>
      <c r="EJP161" s="168"/>
      <c r="EJQ161" s="168"/>
      <c r="EJR161" s="168"/>
      <c r="EJS161" s="168"/>
      <c r="EJT161" s="168"/>
      <c r="EJU161" s="168"/>
      <c r="EJV161" s="168"/>
      <c r="EJW161" s="168"/>
      <c r="EJX161" s="168"/>
      <c r="EJY161" s="168"/>
      <c r="EJZ161" s="168"/>
      <c r="EKA161" s="168"/>
      <c r="EKB161" s="168"/>
      <c r="EKC161" s="168"/>
      <c r="EKD161" s="168"/>
      <c r="EKE161" s="168"/>
      <c r="EKF161" s="168"/>
      <c r="EKG161" s="168"/>
      <c r="EKH161" s="168"/>
      <c r="EKI161" s="168"/>
      <c r="EKJ161" s="168"/>
      <c r="EKK161" s="168"/>
      <c r="EKL161" s="168"/>
      <c r="EKM161" s="168"/>
      <c r="EKN161" s="168"/>
      <c r="EKO161" s="168"/>
      <c r="EKP161" s="168"/>
      <c r="EKQ161" s="168"/>
      <c r="EKR161" s="168"/>
      <c r="EKS161" s="168"/>
      <c r="EKT161" s="168"/>
      <c r="EKU161" s="168"/>
      <c r="EKV161" s="168"/>
      <c r="EKW161" s="168"/>
      <c r="EKX161" s="168"/>
      <c r="EKY161" s="168"/>
      <c r="EKZ161" s="168"/>
      <c r="ELA161" s="168"/>
      <c r="ELB161" s="168"/>
      <c r="ELC161" s="168"/>
      <c r="ELD161" s="168"/>
      <c r="ELE161" s="168"/>
      <c r="ELF161" s="168"/>
      <c r="ELG161" s="168"/>
      <c r="ELH161" s="168"/>
      <c r="ELI161" s="168"/>
      <c r="ELJ161" s="168"/>
      <c r="ELK161" s="168"/>
      <c r="ELL161" s="168"/>
      <c r="ELM161" s="168"/>
      <c r="ELN161" s="168"/>
      <c r="ELO161" s="168"/>
      <c r="ELP161" s="168"/>
      <c r="ELQ161" s="168"/>
      <c r="ELR161" s="168"/>
      <c r="ELS161" s="168"/>
      <c r="ELT161" s="168"/>
      <c r="ELU161" s="168"/>
      <c r="ELV161" s="168"/>
      <c r="ELW161" s="168"/>
      <c r="ELX161" s="168"/>
      <c r="ELY161" s="168"/>
      <c r="ELZ161" s="168"/>
      <c r="EMA161" s="168"/>
      <c r="EMB161" s="168"/>
      <c r="EMC161" s="168"/>
      <c r="EMD161" s="168"/>
      <c r="EME161" s="168"/>
      <c r="EMF161" s="168"/>
      <c r="EMG161" s="168"/>
      <c r="EMH161" s="168"/>
      <c r="EMI161" s="168"/>
      <c r="EMJ161" s="168"/>
      <c r="EMK161" s="168"/>
      <c r="EML161" s="168"/>
      <c r="EMM161" s="168"/>
      <c r="EMN161" s="168"/>
      <c r="EMO161" s="168"/>
      <c r="EMP161" s="168"/>
      <c r="EMQ161" s="168"/>
      <c r="EMR161" s="168"/>
      <c r="EMS161" s="168"/>
      <c r="EMT161" s="168"/>
      <c r="EMU161" s="168"/>
      <c r="EMV161" s="168"/>
      <c r="EMW161" s="168"/>
      <c r="EMX161" s="168"/>
      <c r="EMY161" s="168"/>
      <c r="EMZ161" s="168"/>
      <c r="ENA161" s="168"/>
      <c r="ENB161" s="168"/>
      <c r="ENC161" s="168"/>
      <c r="END161" s="168"/>
      <c r="ENE161" s="168"/>
      <c r="ENF161" s="168"/>
      <c r="ENG161" s="168"/>
      <c r="ENH161" s="168"/>
      <c r="ENI161" s="168"/>
      <c r="ENJ161" s="168"/>
      <c r="ENK161" s="168"/>
      <c r="ENL161" s="168"/>
      <c r="ENM161" s="168"/>
      <c r="ENN161" s="168"/>
      <c r="ENO161" s="168"/>
      <c r="ENP161" s="168"/>
      <c r="ENQ161" s="168"/>
      <c r="ENR161" s="168"/>
      <c r="ENS161" s="168"/>
      <c r="ENT161" s="168"/>
      <c r="ENU161" s="168"/>
      <c r="ENV161" s="168"/>
      <c r="ENW161" s="168"/>
      <c r="ENX161" s="168"/>
      <c r="ENY161" s="168"/>
      <c r="ENZ161" s="168"/>
      <c r="EOA161" s="168"/>
      <c r="EOB161" s="168"/>
      <c r="EOC161" s="168"/>
      <c r="EOD161" s="168"/>
      <c r="EOE161" s="168"/>
      <c r="EOF161" s="168"/>
      <c r="EOG161" s="168"/>
      <c r="EOH161" s="168"/>
      <c r="EOI161" s="168"/>
      <c r="EOJ161" s="168"/>
      <c r="EOK161" s="168"/>
      <c r="EOL161" s="168"/>
      <c r="EOM161" s="168"/>
      <c r="EON161" s="168"/>
      <c r="EOO161" s="168"/>
      <c r="EOP161" s="168"/>
      <c r="EOQ161" s="168"/>
      <c r="EOR161" s="168"/>
      <c r="EOS161" s="168"/>
      <c r="EOT161" s="168"/>
      <c r="EOU161" s="168"/>
      <c r="EOV161" s="168"/>
      <c r="EOW161" s="168"/>
      <c r="EOX161" s="168"/>
      <c r="EOY161" s="168"/>
      <c r="EOZ161" s="168"/>
      <c r="EPA161" s="168"/>
      <c r="EPB161" s="168"/>
      <c r="EPC161" s="168"/>
      <c r="EPD161" s="168"/>
      <c r="EPE161" s="168"/>
      <c r="EPF161" s="168"/>
      <c r="EPG161" s="168"/>
      <c r="EPH161" s="168"/>
      <c r="EPI161" s="168"/>
      <c r="EPJ161" s="168"/>
      <c r="EPK161" s="168"/>
      <c r="EPL161" s="168"/>
      <c r="EPM161" s="168"/>
      <c r="EPN161" s="168"/>
      <c r="EPO161" s="168"/>
      <c r="EPP161" s="168"/>
      <c r="EPQ161" s="168"/>
      <c r="EPR161" s="168"/>
      <c r="EPS161" s="168"/>
      <c r="EPT161" s="168"/>
      <c r="EPU161" s="168"/>
      <c r="EPV161" s="168"/>
      <c r="EPW161" s="168"/>
      <c r="EPX161" s="168"/>
      <c r="EPY161" s="168"/>
      <c r="EPZ161" s="168"/>
      <c r="EQA161" s="168"/>
      <c r="EQB161" s="168"/>
      <c r="EQC161" s="168"/>
      <c r="EQD161" s="168"/>
      <c r="EQE161" s="168"/>
      <c r="EQF161" s="168"/>
      <c r="EQG161" s="168"/>
      <c r="EQH161" s="168"/>
      <c r="EQI161" s="168"/>
      <c r="EQJ161" s="168"/>
      <c r="EQK161" s="168"/>
      <c r="EQL161" s="168"/>
      <c r="EQM161" s="168"/>
      <c r="EQN161" s="168"/>
      <c r="EQO161" s="168"/>
      <c r="EQP161" s="168"/>
      <c r="EQQ161" s="168"/>
      <c r="EQR161" s="168"/>
      <c r="EQS161" s="168"/>
      <c r="EQT161" s="168"/>
      <c r="EQU161" s="168"/>
      <c r="EQV161" s="168"/>
      <c r="EQW161" s="168"/>
      <c r="EQX161" s="168"/>
      <c r="EQY161" s="168"/>
      <c r="EQZ161" s="168"/>
      <c r="ERA161" s="168"/>
      <c r="ERB161" s="168"/>
      <c r="ERC161" s="168"/>
      <c r="ERD161" s="168"/>
      <c r="ERE161" s="168"/>
      <c r="ERF161" s="168"/>
      <c r="ERG161" s="168"/>
      <c r="ERH161" s="168"/>
      <c r="ERI161" s="168"/>
      <c r="ERJ161" s="168"/>
      <c r="ERK161" s="168"/>
      <c r="ERL161" s="168"/>
      <c r="ERM161" s="168"/>
      <c r="ERN161" s="168"/>
      <c r="ERO161" s="168"/>
      <c r="ERP161" s="168"/>
      <c r="ERQ161" s="168"/>
      <c r="ERR161" s="168"/>
      <c r="ERS161" s="168"/>
      <c r="ERT161" s="168"/>
      <c r="ERU161" s="168"/>
      <c r="ERV161" s="168"/>
      <c r="ERW161" s="168"/>
      <c r="ERX161" s="168"/>
      <c r="ERY161" s="168"/>
      <c r="ERZ161" s="168"/>
      <c r="ESA161" s="168"/>
      <c r="ESB161" s="168"/>
      <c r="ESC161" s="168"/>
      <c r="ESD161" s="168"/>
      <c r="ESE161" s="168"/>
      <c r="ESF161" s="168"/>
      <c r="ESG161" s="168"/>
      <c r="ESH161" s="168"/>
      <c r="ESI161" s="168"/>
      <c r="ESJ161" s="168"/>
      <c r="ESK161" s="168"/>
      <c r="ESL161" s="168"/>
      <c r="ESM161" s="168"/>
      <c r="ESN161" s="168"/>
      <c r="ESO161" s="168"/>
      <c r="ESP161" s="168"/>
      <c r="ESQ161" s="168"/>
      <c r="ESR161" s="168"/>
      <c r="ESS161" s="168"/>
      <c r="EST161" s="168"/>
      <c r="ESU161" s="168"/>
      <c r="ESV161" s="168"/>
      <c r="ESW161" s="168"/>
      <c r="ESX161" s="168"/>
      <c r="ESY161" s="168"/>
      <c r="ESZ161" s="168"/>
      <c r="ETA161" s="168"/>
      <c r="ETB161" s="168"/>
      <c r="ETC161" s="168"/>
      <c r="ETD161" s="168"/>
      <c r="ETE161" s="168"/>
      <c r="ETF161" s="168"/>
      <c r="ETG161" s="168"/>
      <c r="ETH161" s="168"/>
      <c r="ETI161" s="168"/>
      <c r="ETJ161" s="168"/>
      <c r="ETK161" s="168"/>
      <c r="ETL161" s="168"/>
      <c r="ETM161" s="168"/>
      <c r="ETN161" s="168"/>
      <c r="ETO161" s="168"/>
      <c r="ETP161" s="168"/>
      <c r="ETQ161" s="168"/>
      <c r="ETR161" s="168"/>
      <c r="ETS161" s="168"/>
      <c r="ETT161" s="168"/>
      <c r="ETU161" s="168"/>
      <c r="ETV161" s="168"/>
      <c r="ETW161" s="168"/>
      <c r="ETX161" s="168"/>
      <c r="ETY161" s="168"/>
      <c r="ETZ161" s="168"/>
      <c r="EUA161" s="168"/>
      <c r="EUB161" s="168"/>
      <c r="EUC161" s="168"/>
      <c r="EUD161" s="168"/>
      <c r="EUE161" s="168"/>
      <c r="EUF161" s="168"/>
      <c r="EUG161" s="168"/>
      <c r="EUH161" s="168"/>
      <c r="EUI161" s="168"/>
      <c r="EUJ161" s="168"/>
      <c r="EUK161" s="168"/>
      <c r="EUL161" s="168"/>
      <c r="EUM161" s="168"/>
      <c r="EUN161" s="168"/>
      <c r="EUO161" s="168"/>
      <c r="EUP161" s="168"/>
      <c r="EUQ161" s="168"/>
      <c r="EUR161" s="168"/>
      <c r="EUS161" s="168"/>
      <c r="EUT161" s="168"/>
      <c r="EUU161" s="168"/>
      <c r="EUV161" s="168"/>
      <c r="EUW161" s="168"/>
      <c r="EUX161" s="168"/>
      <c r="EUY161" s="168"/>
      <c r="EUZ161" s="168"/>
      <c r="EVA161" s="168"/>
      <c r="EVB161" s="168"/>
      <c r="EVC161" s="168"/>
      <c r="EVD161" s="168"/>
      <c r="EVE161" s="168"/>
      <c r="EVF161" s="168"/>
      <c r="EVG161" s="168"/>
      <c r="EVH161" s="168"/>
      <c r="EVI161" s="168"/>
      <c r="EVJ161" s="168"/>
      <c r="EVK161" s="168"/>
      <c r="EVL161" s="168"/>
      <c r="EVM161" s="168"/>
      <c r="EVN161" s="168"/>
      <c r="EVO161" s="168"/>
      <c r="EVP161" s="168"/>
      <c r="EVQ161" s="168"/>
      <c r="EVR161" s="168"/>
      <c r="EVS161" s="168"/>
      <c r="EVT161" s="168"/>
      <c r="EVU161" s="168"/>
      <c r="EVV161" s="168"/>
      <c r="EVW161" s="168"/>
      <c r="EVX161" s="168"/>
      <c r="EVY161" s="168"/>
      <c r="EVZ161" s="168"/>
      <c r="EWA161" s="168"/>
      <c r="EWB161" s="168"/>
      <c r="EWC161" s="168"/>
      <c r="EWD161" s="168"/>
      <c r="EWE161" s="168"/>
      <c r="EWF161" s="168"/>
      <c r="EWG161" s="168"/>
      <c r="EWH161" s="168"/>
      <c r="EWI161" s="168"/>
      <c r="EWJ161" s="168"/>
      <c r="EWK161" s="168"/>
      <c r="EWL161" s="168"/>
      <c r="EWM161" s="168"/>
      <c r="EWN161" s="168"/>
      <c r="EWO161" s="168"/>
      <c r="EWP161" s="168"/>
      <c r="EWQ161" s="168"/>
      <c r="EWR161" s="168"/>
      <c r="EWS161" s="168"/>
      <c r="EWT161" s="168"/>
      <c r="EWU161" s="168"/>
      <c r="EWV161" s="168"/>
      <c r="EWW161" s="168"/>
      <c r="EWX161" s="168"/>
      <c r="EWY161" s="168"/>
      <c r="EWZ161" s="168"/>
      <c r="EXA161" s="168"/>
      <c r="EXB161" s="168"/>
      <c r="EXC161" s="168"/>
      <c r="EXD161" s="168"/>
      <c r="EXE161" s="168"/>
      <c r="EXF161" s="168"/>
      <c r="EXG161" s="168"/>
      <c r="EXH161" s="168"/>
      <c r="EXI161" s="168"/>
      <c r="EXJ161" s="168"/>
      <c r="EXK161" s="168"/>
      <c r="EXL161" s="168"/>
      <c r="EXM161" s="168"/>
      <c r="EXN161" s="168"/>
      <c r="EXO161" s="168"/>
      <c r="EXP161" s="168"/>
      <c r="EXQ161" s="168"/>
      <c r="EXR161" s="168"/>
      <c r="EXS161" s="168"/>
      <c r="EXT161" s="168"/>
      <c r="EXU161" s="168"/>
      <c r="EXV161" s="168"/>
      <c r="EXW161" s="168"/>
      <c r="EXX161" s="168"/>
      <c r="EXY161" s="168"/>
      <c r="EXZ161" s="168"/>
      <c r="EYA161" s="168"/>
      <c r="EYB161" s="168"/>
      <c r="EYC161" s="168"/>
      <c r="EYD161" s="168"/>
      <c r="EYE161" s="168"/>
      <c r="EYF161" s="168"/>
      <c r="EYG161" s="168"/>
      <c r="EYH161" s="168"/>
      <c r="EYI161" s="168"/>
      <c r="EYJ161" s="168"/>
      <c r="EYK161" s="168"/>
      <c r="EYL161" s="168"/>
      <c r="EYM161" s="168"/>
      <c r="EYN161" s="168"/>
      <c r="EYO161" s="168"/>
      <c r="EYP161" s="168"/>
      <c r="EYQ161" s="168"/>
      <c r="EYR161" s="168"/>
      <c r="EYS161" s="168"/>
      <c r="EYT161" s="168"/>
      <c r="EYU161" s="168"/>
      <c r="EYV161" s="168"/>
      <c r="EYW161" s="168"/>
      <c r="EYX161" s="168"/>
      <c r="EYY161" s="168"/>
      <c r="EYZ161" s="168"/>
      <c r="EZA161" s="168"/>
      <c r="EZB161" s="168"/>
      <c r="EZC161" s="168"/>
      <c r="EZD161" s="168"/>
      <c r="EZE161" s="168"/>
      <c r="EZF161" s="168"/>
      <c r="EZG161" s="168"/>
      <c r="EZH161" s="168"/>
      <c r="EZI161" s="168"/>
      <c r="EZJ161" s="168"/>
      <c r="EZK161" s="168"/>
      <c r="EZL161" s="168"/>
      <c r="EZM161" s="168"/>
      <c r="EZN161" s="168"/>
      <c r="EZO161" s="168"/>
      <c r="EZP161" s="168"/>
      <c r="EZQ161" s="168"/>
      <c r="EZR161" s="168"/>
      <c r="EZS161" s="168"/>
      <c r="EZT161" s="168"/>
      <c r="EZU161" s="168"/>
      <c r="EZV161" s="168"/>
      <c r="EZW161" s="168"/>
      <c r="EZX161" s="168"/>
      <c r="EZY161" s="168"/>
      <c r="EZZ161" s="168"/>
      <c r="FAA161" s="168"/>
      <c r="FAB161" s="168"/>
      <c r="FAC161" s="168"/>
      <c r="FAD161" s="168"/>
      <c r="FAE161" s="168"/>
      <c r="FAF161" s="168"/>
      <c r="FAG161" s="168"/>
      <c r="FAH161" s="168"/>
      <c r="FAI161" s="168"/>
      <c r="FAJ161" s="168"/>
      <c r="FAK161" s="168"/>
      <c r="FAL161" s="168"/>
      <c r="FAM161" s="168"/>
      <c r="FAN161" s="168"/>
      <c r="FAO161" s="168"/>
      <c r="FAP161" s="168"/>
      <c r="FAQ161" s="168"/>
      <c r="FAR161" s="168"/>
      <c r="FAS161" s="168"/>
      <c r="FAT161" s="168"/>
      <c r="FAU161" s="168"/>
      <c r="FAV161" s="168"/>
      <c r="FAW161" s="168"/>
      <c r="FAX161" s="168"/>
      <c r="FAY161" s="168"/>
      <c r="FAZ161" s="168"/>
      <c r="FBA161" s="168"/>
      <c r="FBB161" s="168"/>
      <c r="FBC161" s="168"/>
      <c r="FBD161" s="168"/>
      <c r="FBE161" s="168"/>
      <c r="FBF161" s="168"/>
      <c r="FBG161" s="168"/>
      <c r="FBH161" s="168"/>
      <c r="FBI161" s="168"/>
      <c r="FBJ161" s="168"/>
      <c r="FBK161" s="168"/>
      <c r="FBL161" s="168"/>
      <c r="FBM161" s="168"/>
      <c r="FBN161" s="168"/>
      <c r="FBO161" s="168"/>
      <c r="FBP161" s="168"/>
      <c r="FBQ161" s="168"/>
      <c r="FBR161" s="168"/>
      <c r="FBS161" s="168"/>
      <c r="FBT161" s="168"/>
      <c r="FBU161" s="168"/>
      <c r="FBV161" s="168"/>
      <c r="FBW161" s="168"/>
      <c r="FBX161" s="168"/>
      <c r="FBY161" s="168"/>
      <c r="FBZ161" s="168"/>
      <c r="FCA161" s="168"/>
      <c r="FCB161" s="168"/>
      <c r="FCC161" s="168"/>
      <c r="FCD161" s="168"/>
      <c r="FCE161" s="168"/>
      <c r="FCF161" s="168"/>
      <c r="FCG161" s="168"/>
      <c r="FCH161" s="168"/>
      <c r="FCI161" s="168"/>
      <c r="FCJ161" s="168"/>
      <c r="FCK161" s="168"/>
      <c r="FCL161" s="168"/>
      <c r="FCM161" s="168"/>
      <c r="FCN161" s="168"/>
      <c r="FCO161" s="168"/>
      <c r="FCP161" s="168"/>
      <c r="FCQ161" s="168"/>
      <c r="FCR161" s="168"/>
      <c r="FCS161" s="168"/>
      <c r="FCT161" s="168"/>
      <c r="FCU161" s="168"/>
      <c r="FCV161" s="168"/>
      <c r="FCW161" s="168"/>
      <c r="FCX161" s="168"/>
      <c r="FCY161" s="168"/>
      <c r="FCZ161" s="168"/>
      <c r="FDA161" s="168"/>
      <c r="FDB161" s="168"/>
      <c r="FDC161" s="168"/>
      <c r="FDD161" s="168"/>
      <c r="FDE161" s="168"/>
      <c r="FDF161" s="168"/>
      <c r="FDG161" s="168"/>
      <c r="FDH161" s="168"/>
      <c r="FDI161" s="168"/>
      <c r="FDJ161" s="168"/>
      <c r="FDK161" s="168"/>
      <c r="FDL161" s="168"/>
      <c r="FDM161" s="168"/>
      <c r="FDN161" s="168"/>
      <c r="FDO161" s="168"/>
      <c r="FDP161" s="168"/>
      <c r="FDQ161" s="168"/>
      <c r="FDR161" s="168"/>
      <c r="FDS161" s="168"/>
      <c r="FDT161" s="168"/>
      <c r="FDU161" s="168"/>
      <c r="FDV161" s="168"/>
      <c r="FDW161" s="168"/>
      <c r="FDX161" s="168"/>
      <c r="FDY161" s="168"/>
      <c r="FDZ161" s="168"/>
      <c r="FEA161" s="168"/>
      <c r="FEB161" s="168"/>
      <c r="FEC161" s="168"/>
      <c r="FED161" s="168"/>
      <c r="FEE161" s="168"/>
      <c r="FEF161" s="168"/>
      <c r="FEG161" s="168"/>
      <c r="FEH161" s="168"/>
      <c r="FEI161" s="168"/>
      <c r="FEJ161" s="168"/>
      <c r="FEK161" s="168"/>
      <c r="FEL161" s="168"/>
      <c r="FEM161" s="168"/>
      <c r="FEN161" s="168"/>
      <c r="FEO161" s="168"/>
      <c r="FEP161" s="168"/>
      <c r="FEQ161" s="168"/>
      <c r="FER161" s="168"/>
      <c r="FES161" s="168"/>
      <c r="FET161" s="168"/>
      <c r="FEU161" s="168"/>
      <c r="FEV161" s="168"/>
      <c r="FEW161" s="168"/>
      <c r="FEX161" s="168"/>
      <c r="FEY161" s="168"/>
      <c r="FEZ161" s="168"/>
      <c r="FFA161" s="168"/>
      <c r="FFB161" s="168"/>
      <c r="FFC161" s="168"/>
      <c r="FFD161" s="168"/>
      <c r="FFE161" s="168"/>
      <c r="FFF161" s="168"/>
      <c r="FFG161" s="168"/>
      <c r="FFH161" s="168"/>
      <c r="FFI161" s="168"/>
      <c r="FFJ161" s="168"/>
      <c r="FFK161" s="168"/>
      <c r="FFL161" s="168"/>
      <c r="FFM161" s="168"/>
      <c r="FFN161" s="168"/>
      <c r="FFO161" s="168"/>
      <c r="FFP161" s="168"/>
      <c r="FFQ161" s="168"/>
      <c r="FFR161" s="168"/>
      <c r="FFS161" s="168"/>
      <c r="FFT161" s="168"/>
      <c r="FFU161" s="168"/>
      <c r="FFV161" s="168"/>
      <c r="FFW161" s="168"/>
      <c r="FFX161" s="168"/>
      <c r="FFY161" s="168"/>
      <c r="FFZ161" s="168"/>
      <c r="FGA161" s="168"/>
      <c r="FGB161" s="168"/>
      <c r="FGC161" s="168"/>
      <c r="FGD161" s="168"/>
      <c r="FGE161" s="168"/>
      <c r="FGF161" s="168"/>
      <c r="FGG161" s="168"/>
      <c r="FGH161" s="168"/>
      <c r="FGI161" s="168"/>
      <c r="FGJ161" s="168"/>
      <c r="FGK161" s="168"/>
      <c r="FGL161" s="168"/>
      <c r="FGM161" s="168"/>
      <c r="FGN161" s="168"/>
      <c r="FGO161" s="168"/>
      <c r="FGP161" s="168"/>
      <c r="FGQ161" s="168"/>
      <c r="FGR161" s="168"/>
      <c r="FGS161" s="168"/>
      <c r="FGT161" s="168"/>
      <c r="FGU161" s="168"/>
      <c r="FGV161" s="168"/>
      <c r="FGW161" s="168"/>
      <c r="FGX161" s="168"/>
      <c r="FGY161" s="168"/>
      <c r="FGZ161" s="168"/>
      <c r="FHA161" s="168"/>
      <c r="FHB161" s="168"/>
      <c r="FHC161" s="168"/>
      <c r="FHD161" s="168"/>
      <c r="FHE161" s="168"/>
      <c r="FHF161" s="168"/>
      <c r="FHG161" s="168"/>
      <c r="FHH161" s="168"/>
      <c r="FHI161" s="168"/>
      <c r="FHJ161" s="168"/>
      <c r="FHK161" s="168"/>
      <c r="FHL161" s="168"/>
      <c r="FHM161" s="168"/>
      <c r="FHN161" s="168"/>
      <c r="FHO161" s="168"/>
      <c r="FHP161" s="168"/>
      <c r="FHQ161" s="168"/>
      <c r="FHR161" s="168"/>
      <c r="FHS161" s="168"/>
      <c r="FHT161" s="168"/>
      <c r="FHU161" s="168"/>
      <c r="FHV161" s="168"/>
      <c r="FHW161" s="168"/>
      <c r="FHX161" s="168"/>
      <c r="FHY161" s="168"/>
      <c r="FHZ161" s="168"/>
      <c r="FIA161" s="168"/>
      <c r="FIB161" s="168"/>
      <c r="FIC161" s="168"/>
      <c r="FID161" s="168"/>
      <c r="FIE161" s="168"/>
      <c r="FIF161" s="168"/>
      <c r="FIG161" s="168"/>
      <c r="FIH161" s="168"/>
      <c r="FII161" s="168"/>
      <c r="FIJ161" s="168"/>
      <c r="FIK161" s="168"/>
      <c r="FIL161" s="168"/>
      <c r="FIM161" s="168"/>
      <c r="FIN161" s="168"/>
      <c r="FIO161" s="168"/>
      <c r="FIP161" s="168"/>
      <c r="FIQ161" s="168"/>
      <c r="FIR161" s="168"/>
      <c r="FIS161" s="168"/>
      <c r="FIT161" s="168"/>
      <c r="FIU161" s="168"/>
      <c r="FIV161" s="168"/>
      <c r="FIW161" s="168"/>
      <c r="FIX161" s="168"/>
      <c r="FIY161" s="168"/>
      <c r="FIZ161" s="168"/>
      <c r="FJA161" s="168"/>
      <c r="FJB161" s="168"/>
      <c r="FJC161" s="168"/>
      <c r="FJD161" s="168"/>
      <c r="FJE161" s="168"/>
      <c r="FJF161" s="168"/>
      <c r="FJG161" s="168"/>
      <c r="FJH161" s="168"/>
      <c r="FJI161" s="168"/>
      <c r="FJJ161" s="168"/>
      <c r="FJK161" s="168"/>
      <c r="FJL161" s="168"/>
      <c r="FJM161" s="168"/>
      <c r="FJN161" s="168"/>
      <c r="FJO161" s="168"/>
      <c r="FJP161" s="168"/>
      <c r="FJQ161" s="168"/>
      <c r="FJR161" s="168"/>
      <c r="FJS161" s="168"/>
      <c r="FJT161" s="168"/>
      <c r="FJU161" s="168"/>
      <c r="FJV161" s="168"/>
      <c r="FJW161" s="168"/>
      <c r="FJX161" s="168"/>
      <c r="FJY161" s="168"/>
      <c r="FJZ161" s="168"/>
      <c r="FKA161" s="168"/>
      <c r="FKB161" s="168"/>
      <c r="FKC161" s="168"/>
      <c r="FKD161" s="168"/>
      <c r="FKE161" s="168"/>
      <c r="FKF161" s="168"/>
      <c r="FKG161" s="168"/>
      <c r="FKH161" s="168"/>
      <c r="FKI161" s="168"/>
      <c r="FKJ161" s="168"/>
      <c r="FKK161" s="168"/>
      <c r="FKL161" s="168"/>
      <c r="FKM161" s="168"/>
      <c r="FKN161" s="168"/>
      <c r="FKO161" s="168"/>
      <c r="FKP161" s="168"/>
      <c r="FKQ161" s="168"/>
      <c r="FKR161" s="168"/>
      <c r="FKS161" s="168"/>
      <c r="FKT161" s="168"/>
      <c r="FKU161" s="168"/>
      <c r="FKV161" s="168"/>
      <c r="FKW161" s="168"/>
      <c r="FKX161" s="168"/>
      <c r="FKY161" s="168"/>
      <c r="FKZ161" s="168"/>
      <c r="FLA161" s="168"/>
      <c r="FLB161" s="168"/>
      <c r="FLC161" s="168"/>
      <c r="FLD161" s="168"/>
      <c r="FLE161" s="168"/>
      <c r="FLF161" s="168"/>
      <c r="FLG161" s="168"/>
      <c r="FLH161" s="168"/>
      <c r="FLI161" s="168"/>
      <c r="FLJ161" s="168"/>
      <c r="FLK161" s="168"/>
      <c r="FLL161" s="168"/>
      <c r="FLM161" s="168"/>
      <c r="FLN161" s="168"/>
      <c r="FLO161" s="168"/>
      <c r="FLP161" s="168"/>
      <c r="FLQ161" s="168"/>
      <c r="FLR161" s="168"/>
      <c r="FLS161" s="168"/>
      <c r="FLT161" s="168"/>
      <c r="FLU161" s="168"/>
      <c r="FLV161" s="168"/>
      <c r="FLW161" s="168"/>
      <c r="FLX161" s="168"/>
      <c r="FLY161" s="168"/>
      <c r="FLZ161" s="168"/>
      <c r="FMA161" s="168"/>
      <c r="FMB161" s="168"/>
      <c r="FMC161" s="168"/>
      <c r="FMD161" s="168"/>
      <c r="FME161" s="168"/>
      <c r="FMF161" s="168"/>
      <c r="FMG161" s="168"/>
      <c r="FMH161" s="168"/>
      <c r="FMI161" s="168"/>
      <c r="FMJ161" s="168"/>
      <c r="FMK161" s="168"/>
      <c r="FML161" s="168"/>
      <c r="FMM161" s="168"/>
      <c r="FMN161" s="168"/>
      <c r="FMO161" s="168"/>
      <c r="FMP161" s="168"/>
      <c r="FMQ161" s="168"/>
      <c r="FMR161" s="168"/>
      <c r="FMS161" s="168"/>
      <c r="FMT161" s="168"/>
      <c r="FMU161" s="168"/>
      <c r="FMV161" s="168"/>
      <c r="FMW161" s="168"/>
      <c r="FMX161" s="168"/>
      <c r="FMY161" s="168"/>
      <c r="FMZ161" s="168"/>
      <c r="FNA161" s="168"/>
      <c r="FNB161" s="168"/>
      <c r="FNC161" s="168"/>
      <c r="FND161" s="168"/>
      <c r="FNE161" s="168"/>
      <c r="FNF161" s="168"/>
      <c r="FNG161" s="168"/>
      <c r="FNH161" s="168"/>
      <c r="FNI161" s="168"/>
      <c r="FNJ161" s="168"/>
      <c r="FNK161" s="168"/>
      <c r="FNL161" s="168"/>
      <c r="FNM161" s="168"/>
      <c r="FNN161" s="168"/>
      <c r="FNO161" s="168"/>
      <c r="FNP161" s="168"/>
      <c r="FNQ161" s="168"/>
      <c r="FNR161" s="168"/>
      <c r="FNS161" s="168"/>
      <c r="FNT161" s="168"/>
      <c r="FNU161" s="168"/>
      <c r="FNV161" s="168"/>
      <c r="FNW161" s="168"/>
      <c r="FNX161" s="168"/>
      <c r="FNY161" s="168"/>
      <c r="FNZ161" s="168"/>
      <c r="FOA161" s="168"/>
      <c r="FOB161" s="168"/>
      <c r="FOC161" s="168"/>
      <c r="FOD161" s="168"/>
      <c r="FOE161" s="168"/>
      <c r="FOF161" s="168"/>
      <c r="FOG161" s="168"/>
      <c r="FOH161" s="168"/>
      <c r="FOI161" s="168"/>
      <c r="FOJ161" s="168"/>
      <c r="FOK161" s="168"/>
      <c r="FOL161" s="168"/>
      <c r="FOM161" s="168"/>
      <c r="FON161" s="168"/>
      <c r="FOO161" s="168"/>
      <c r="FOP161" s="168"/>
      <c r="FOQ161" s="168"/>
      <c r="FOR161" s="168"/>
      <c r="FOS161" s="168"/>
      <c r="FOT161" s="168"/>
      <c r="FOU161" s="168"/>
      <c r="FOV161" s="168"/>
      <c r="FOW161" s="168"/>
      <c r="FOX161" s="168"/>
      <c r="FOY161" s="168"/>
      <c r="FOZ161" s="168"/>
      <c r="FPA161" s="168"/>
      <c r="FPB161" s="168"/>
      <c r="FPC161" s="168"/>
      <c r="FPD161" s="168"/>
      <c r="FPE161" s="168"/>
      <c r="FPF161" s="168"/>
      <c r="FPG161" s="168"/>
      <c r="FPH161" s="168"/>
      <c r="FPI161" s="168"/>
      <c r="FPJ161" s="168"/>
      <c r="FPK161" s="168"/>
      <c r="FPL161" s="168"/>
      <c r="FPM161" s="168"/>
      <c r="FPN161" s="168"/>
      <c r="FPO161" s="168"/>
      <c r="FPP161" s="168"/>
      <c r="FPQ161" s="168"/>
      <c r="FPR161" s="168"/>
      <c r="FPS161" s="168"/>
      <c r="FPT161" s="168"/>
      <c r="FPU161" s="168"/>
      <c r="FPV161" s="168"/>
      <c r="FPW161" s="168"/>
      <c r="FPX161" s="168"/>
      <c r="FPY161" s="168"/>
      <c r="FPZ161" s="168"/>
      <c r="FQA161" s="168"/>
      <c r="FQB161" s="168"/>
      <c r="FQC161" s="168"/>
      <c r="FQD161" s="168"/>
      <c r="FQE161" s="168"/>
      <c r="FQF161" s="168"/>
      <c r="FQG161" s="168"/>
      <c r="FQH161" s="168"/>
      <c r="FQI161" s="168"/>
      <c r="FQJ161" s="168"/>
      <c r="FQK161" s="168"/>
      <c r="FQL161" s="168"/>
      <c r="FQM161" s="168"/>
      <c r="FQN161" s="168"/>
      <c r="FQO161" s="168"/>
      <c r="FQP161" s="168"/>
      <c r="FQQ161" s="168"/>
      <c r="FQR161" s="168"/>
      <c r="FQS161" s="168"/>
      <c r="FQT161" s="168"/>
      <c r="FQU161" s="168"/>
      <c r="FQV161" s="168"/>
      <c r="FQW161" s="168"/>
      <c r="FQX161" s="168"/>
      <c r="FQY161" s="168"/>
      <c r="FQZ161" s="168"/>
      <c r="FRA161" s="168"/>
      <c r="FRB161" s="168"/>
      <c r="FRC161" s="168"/>
      <c r="FRD161" s="168"/>
      <c r="FRE161" s="168"/>
      <c r="FRF161" s="168"/>
      <c r="FRG161" s="168"/>
      <c r="FRH161" s="168"/>
      <c r="FRI161" s="168"/>
      <c r="FRJ161" s="168"/>
      <c r="FRK161" s="168"/>
      <c r="FRL161" s="168"/>
      <c r="FRM161" s="168"/>
      <c r="FRN161" s="168"/>
      <c r="FRO161" s="168"/>
      <c r="FRP161" s="168"/>
      <c r="FRQ161" s="168"/>
      <c r="FRR161" s="168"/>
      <c r="FRS161" s="168"/>
      <c r="FRT161" s="168"/>
      <c r="FRU161" s="168"/>
      <c r="FRV161" s="168"/>
      <c r="FRW161" s="168"/>
      <c r="FRX161" s="168"/>
      <c r="FRY161" s="168"/>
      <c r="FRZ161" s="168"/>
      <c r="FSA161" s="168"/>
      <c r="FSB161" s="168"/>
      <c r="FSC161" s="168"/>
      <c r="FSD161" s="168"/>
      <c r="FSE161" s="168"/>
      <c r="FSF161" s="168"/>
      <c r="FSG161" s="168"/>
      <c r="FSH161" s="168"/>
      <c r="FSI161" s="168"/>
      <c r="FSJ161" s="168"/>
      <c r="FSK161" s="168"/>
      <c r="FSL161" s="168"/>
      <c r="FSM161" s="168"/>
      <c r="FSN161" s="168"/>
      <c r="FSO161" s="168"/>
      <c r="FSP161" s="168"/>
      <c r="FSQ161" s="168"/>
      <c r="FSR161" s="168"/>
      <c r="FSS161" s="168"/>
      <c r="FST161" s="168"/>
      <c r="FSU161" s="168"/>
      <c r="FSV161" s="168"/>
      <c r="FSW161" s="168"/>
      <c r="FSX161" s="168"/>
      <c r="FSY161" s="168"/>
      <c r="FSZ161" s="168"/>
      <c r="FTA161" s="168"/>
      <c r="FTB161" s="168"/>
      <c r="FTC161" s="168"/>
      <c r="FTD161" s="168"/>
      <c r="FTE161" s="168"/>
      <c r="FTF161" s="168"/>
      <c r="FTG161" s="168"/>
      <c r="FTH161" s="168"/>
      <c r="FTI161" s="168"/>
      <c r="FTJ161" s="168"/>
      <c r="FTK161" s="168"/>
      <c r="FTL161" s="168"/>
      <c r="FTM161" s="168"/>
      <c r="FTN161" s="168"/>
      <c r="FTO161" s="168"/>
      <c r="FTP161" s="168"/>
      <c r="FTQ161" s="168"/>
      <c r="FTR161" s="168"/>
      <c r="FTS161" s="168"/>
      <c r="FTT161" s="168"/>
      <c r="FTU161" s="168"/>
      <c r="FTV161" s="168"/>
      <c r="FTW161" s="168"/>
      <c r="FTX161" s="168"/>
      <c r="FTY161" s="168"/>
      <c r="FTZ161" s="168"/>
      <c r="FUA161" s="168"/>
      <c r="FUB161" s="168"/>
      <c r="FUC161" s="168"/>
      <c r="FUD161" s="168"/>
      <c r="FUE161" s="168"/>
      <c r="FUF161" s="168"/>
      <c r="FUG161" s="168"/>
      <c r="FUH161" s="168"/>
      <c r="FUI161" s="168"/>
      <c r="FUJ161" s="168"/>
      <c r="FUK161" s="168"/>
      <c r="FUL161" s="168"/>
      <c r="FUM161" s="168"/>
      <c r="FUN161" s="168"/>
      <c r="FUO161" s="168"/>
      <c r="FUP161" s="168"/>
      <c r="FUQ161" s="168"/>
      <c r="FUR161" s="168"/>
      <c r="FUS161" s="168"/>
      <c r="FUT161" s="168"/>
      <c r="FUU161" s="168"/>
      <c r="FUV161" s="168"/>
      <c r="FUW161" s="168"/>
      <c r="FUX161" s="168"/>
      <c r="FUY161" s="168"/>
      <c r="FUZ161" s="168"/>
      <c r="FVA161" s="168"/>
      <c r="FVB161" s="168"/>
      <c r="FVC161" s="168"/>
      <c r="FVD161" s="168"/>
      <c r="FVE161" s="168"/>
      <c r="FVF161" s="168"/>
      <c r="FVG161" s="168"/>
      <c r="FVH161" s="168"/>
      <c r="FVI161" s="168"/>
      <c r="FVJ161" s="168"/>
      <c r="FVK161" s="168"/>
      <c r="FVL161" s="168"/>
      <c r="FVM161" s="168"/>
      <c r="FVN161" s="168"/>
      <c r="FVO161" s="168"/>
      <c r="FVP161" s="168"/>
      <c r="FVQ161" s="168"/>
      <c r="FVR161" s="168"/>
      <c r="FVS161" s="168"/>
      <c r="FVT161" s="168"/>
      <c r="FVU161" s="168"/>
      <c r="FVV161" s="168"/>
      <c r="FVW161" s="168"/>
      <c r="FVX161" s="168"/>
      <c r="FVY161" s="168"/>
      <c r="FVZ161" s="168"/>
      <c r="FWA161" s="168"/>
      <c r="FWB161" s="168"/>
      <c r="FWC161" s="168"/>
      <c r="FWD161" s="168"/>
      <c r="FWE161" s="168"/>
      <c r="FWF161" s="168"/>
      <c r="FWG161" s="168"/>
      <c r="FWH161" s="168"/>
      <c r="FWI161" s="168"/>
      <c r="FWJ161" s="168"/>
      <c r="FWK161" s="168"/>
      <c r="FWL161" s="168"/>
      <c r="FWM161" s="168"/>
      <c r="FWN161" s="168"/>
      <c r="FWO161" s="168"/>
      <c r="FWP161" s="168"/>
      <c r="FWQ161" s="168"/>
      <c r="FWR161" s="168"/>
      <c r="FWS161" s="168"/>
      <c r="FWT161" s="168"/>
      <c r="FWU161" s="168"/>
      <c r="FWV161" s="168"/>
      <c r="FWW161" s="168"/>
      <c r="FWX161" s="168"/>
      <c r="FWY161" s="168"/>
      <c r="FWZ161" s="168"/>
      <c r="FXA161" s="168"/>
      <c r="FXB161" s="168"/>
      <c r="FXC161" s="168"/>
      <c r="FXD161" s="168"/>
      <c r="FXE161" s="168"/>
      <c r="FXF161" s="168"/>
      <c r="FXG161" s="168"/>
      <c r="FXH161" s="168"/>
      <c r="FXI161" s="168"/>
      <c r="FXJ161" s="168"/>
      <c r="FXK161" s="168"/>
      <c r="FXL161" s="168"/>
      <c r="FXM161" s="168"/>
      <c r="FXN161" s="168"/>
      <c r="FXO161" s="168"/>
      <c r="FXP161" s="168"/>
      <c r="FXQ161" s="168"/>
      <c r="FXR161" s="168"/>
      <c r="FXS161" s="168"/>
      <c r="FXT161" s="168"/>
      <c r="FXU161" s="168"/>
      <c r="FXV161" s="168"/>
      <c r="FXW161" s="168"/>
      <c r="FXX161" s="168"/>
      <c r="FXY161" s="168"/>
      <c r="FXZ161" s="168"/>
      <c r="FYA161" s="168"/>
      <c r="FYB161" s="168"/>
      <c r="FYC161" s="168"/>
      <c r="FYD161" s="168"/>
      <c r="FYE161" s="168"/>
      <c r="FYF161" s="168"/>
      <c r="FYG161" s="168"/>
      <c r="FYH161" s="168"/>
      <c r="FYI161" s="168"/>
      <c r="FYJ161" s="168"/>
      <c r="FYK161" s="168"/>
      <c r="FYL161" s="168"/>
      <c r="FYM161" s="168"/>
      <c r="FYN161" s="168"/>
      <c r="FYO161" s="168"/>
      <c r="FYP161" s="168"/>
      <c r="FYQ161" s="168"/>
      <c r="FYR161" s="168"/>
      <c r="FYS161" s="168"/>
      <c r="FYT161" s="168"/>
      <c r="FYU161" s="168"/>
      <c r="FYV161" s="168"/>
      <c r="FYW161" s="168"/>
      <c r="FYX161" s="168"/>
      <c r="FYY161" s="168"/>
      <c r="FYZ161" s="168"/>
      <c r="FZA161" s="168"/>
      <c r="FZB161" s="168"/>
      <c r="FZC161" s="168"/>
      <c r="FZD161" s="168"/>
      <c r="FZE161" s="168"/>
      <c r="FZF161" s="168"/>
      <c r="FZG161" s="168"/>
      <c r="FZH161" s="168"/>
      <c r="FZI161" s="168"/>
      <c r="FZJ161" s="168"/>
      <c r="FZK161" s="168"/>
      <c r="FZL161" s="168"/>
      <c r="FZM161" s="168"/>
      <c r="FZN161" s="168"/>
      <c r="FZO161" s="168"/>
      <c r="FZP161" s="168"/>
      <c r="FZQ161" s="168"/>
      <c r="FZR161" s="168"/>
      <c r="FZS161" s="168"/>
      <c r="FZT161" s="168"/>
      <c r="FZU161" s="168"/>
      <c r="FZV161" s="168"/>
      <c r="FZW161" s="168"/>
      <c r="FZX161" s="168"/>
      <c r="FZY161" s="168"/>
      <c r="FZZ161" s="168"/>
      <c r="GAA161" s="168"/>
      <c r="GAB161" s="168"/>
      <c r="GAC161" s="168"/>
      <c r="GAD161" s="168"/>
      <c r="GAE161" s="168"/>
      <c r="GAF161" s="168"/>
      <c r="GAG161" s="168"/>
      <c r="GAH161" s="168"/>
      <c r="GAI161" s="168"/>
      <c r="GAJ161" s="168"/>
      <c r="GAK161" s="168"/>
      <c r="GAL161" s="168"/>
      <c r="GAM161" s="168"/>
      <c r="GAN161" s="168"/>
      <c r="GAO161" s="168"/>
      <c r="GAP161" s="168"/>
      <c r="GAQ161" s="168"/>
      <c r="GAR161" s="168"/>
      <c r="GAS161" s="168"/>
      <c r="GAT161" s="168"/>
      <c r="GAU161" s="168"/>
      <c r="GAV161" s="168"/>
      <c r="GAW161" s="168"/>
      <c r="GAX161" s="168"/>
      <c r="GAY161" s="168"/>
      <c r="GAZ161" s="168"/>
      <c r="GBA161" s="168"/>
      <c r="GBB161" s="168"/>
      <c r="GBC161" s="168"/>
      <c r="GBD161" s="168"/>
      <c r="GBE161" s="168"/>
      <c r="GBF161" s="168"/>
      <c r="GBG161" s="168"/>
      <c r="GBH161" s="168"/>
      <c r="GBI161" s="168"/>
      <c r="GBJ161" s="168"/>
      <c r="GBK161" s="168"/>
      <c r="GBL161" s="168"/>
      <c r="GBM161" s="168"/>
      <c r="GBN161" s="168"/>
      <c r="GBO161" s="168"/>
      <c r="GBP161" s="168"/>
      <c r="GBQ161" s="168"/>
      <c r="GBR161" s="168"/>
      <c r="GBS161" s="168"/>
      <c r="GBT161" s="168"/>
      <c r="GBU161" s="168"/>
      <c r="GBV161" s="168"/>
      <c r="GBW161" s="168"/>
      <c r="GBX161" s="168"/>
      <c r="GBY161" s="168"/>
      <c r="GBZ161" s="168"/>
      <c r="GCA161" s="168"/>
      <c r="GCB161" s="168"/>
      <c r="GCC161" s="168"/>
      <c r="GCD161" s="168"/>
      <c r="GCE161" s="168"/>
      <c r="GCF161" s="168"/>
      <c r="GCG161" s="168"/>
      <c r="GCH161" s="168"/>
      <c r="GCI161" s="168"/>
      <c r="GCJ161" s="168"/>
      <c r="GCK161" s="168"/>
      <c r="GCL161" s="168"/>
      <c r="GCM161" s="168"/>
      <c r="GCN161" s="168"/>
      <c r="GCO161" s="168"/>
      <c r="GCP161" s="168"/>
      <c r="GCQ161" s="168"/>
      <c r="GCR161" s="168"/>
      <c r="GCS161" s="168"/>
      <c r="GCT161" s="168"/>
      <c r="GCU161" s="168"/>
      <c r="GCV161" s="168"/>
      <c r="GCW161" s="168"/>
      <c r="GCX161" s="168"/>
      <c r="GCY161" s="168"/>
      <c r="GCZ161" s="168"/>
      <c r="GDA161" s="168"/>
      <c r="GDB161" s="168"/>
      <c r="GDC161" s="168"/>
      <c r="GDD161" s="168"/>
      <c r="GDE161" s="168"/>
      <c r="GDF161" s="168"/>
      <c r="GDG161" s="168"/>
      <c r="GDH161" s="168"/>
      <c r="GDI161" s="168"/>
      <c r="GDJ161" s="168"/>
      <c r="GDK161" s="168"/>
      <c r="GDL161" s="168"/>
      <c r="GDM161" s="168"/>
      <c r="GDN161" s="168"/>
      <c r="GDO161" s="168"/>
      <c r="GDP161" s="168"/>
      <c r="GDQ161" s="168"/>
      <c r="GDR161" s="168"/>
      <c r="GDS161" s="168"/>
      <c r="GDT161" s="168"/>
      <c r="GDU161" s="168"/>
      <c r="GDV161" s="168"/>
      <c r="GDW161" s="168"/>
      <c r="GDX161" s="168"/>
      <c r="GDY161" s="168"/>
      <c r="GDZ161" s="168"/>
      <c r="GEA161" s="168"/>
      <c r="GEB161" s="168"/>
      <c r="GEC161" s="168"/>
      <c r="GED161" s="168"/>
      <c r="GEE161" s="168"/>
      <c r="GEF161" s="168"/>
      <c r="GEG161" s="168"/>
      <c r="GEH161" s="168"/>
      <c r="GEI161" s="168"/>
      <c r="GEJ161" s="168"/>
      <c r="GEK161" s="168"/>
      <c r="GEL161" s="168"/>
      <c r="GEM161" s="168"/>
      <c r="GEN161" s="168"/>
      <c r="GEO161" s="168"/>
      <c r="GEP161" s="168"/>
      <c r="GEQ161" s="168"/>
      <c r="GER161" s="168"/>
      <c r="GES161" s="168"/>
      <c r="GET161" s="168"/>
      <c r="GEU161" s="168"/>
      <c r="GEV161" s="168"/>
      <c r="GEW161" s="168"/>
      <c r="GEX161" s="168"/>
      <c r="GEY161" s="168"/>
      <c r="GEZ161" s="168"/>
      <c r="GFA161" s="168"/>
      <c r="GFB161" s="168"/>
      <c r="GFC161" s="168"/>
      <c r="GFD161" s="168"/>
      <c r="GFE161" s="168"/>
      <c r="GFF161" s="168"/>
      <c r="GFG161" s="168"/>
      <c r="GFH161" s="168"/>
      <c r="GFI161" s="168"/>
      <c r="GFJ161" s="168"/>
      <c r="GFK161" s="168"/>
      <c r="GFL161" s="168"/>
      <c r="GFM161" s="168"/>
      <c r="GFN161" s="168"/>
      <c r="GFO161" s="168"/>
      <c r="GFP161" s="168"/>
      <c r="GFQ161" s="168"/>
      <c r="GFR161" s="168"/>
      <c r="GFS161" s="168"/>
      <c r="GFT161" s="168"/>
      <c r="GFU161" s="168"/>
      <c r="GFV161" s="168"/>
      <c r="GFW161" s="168"/>
      <c r="GFX161" s="168"/>
      <c r="GFY161" s="168"/>
      <c r="GFZ161" s="168"/>
      <c r="GGA161" s="168"/>
      <c r="GGB161" s="168"/>
      <c r="GGC161" s="168"/>
      <c r="GGD161" s="168"/>
      <c r="GGE161" s="168"/>
      <c r="GGF161" s="168"/>
      <c r="GGG161" s="168"/>
      <c r="GGH161" s="168"/>
      <c r="GGI161" s="168"/>
      <c r="GGJ161" s="168"/>
      <c r="GGK161" s="168"/>
      <c r="GGL161" s="168"/>
      <c r="GGM161" s="168"/>
      <c r="GGN161" s="168"/>
      <c r="GGO161" s="168"/>
      <c r="GGP161" s="168"/>
      <c r="GGQ161" s="168"/>
      <c r="GGR161" s="168"/>
      <c r="GGS161" s="168"/>
      <c r="GGT161" s="168"/>
      <c r="GGU161" s="168"/>
      <c r="GGV161" s="168"/>
      <c r="GGW161" s="168"/>
      <c r="GGX161" s="168"/>
      <c r="GGY161" s="168"/>
      <c r="GGZ161" s="168"/>
      <c r="GHA161" s="168"/>
      <c r="GHB161" s="168"/>
      <c r="GHC161" s="168"/>
      <c r="GHD161" s="168"/>
      <c r="GHE161" s="168"/>
      <c r="GHF161" s="168"/>
      <c r="GHG161" s="168"/>
      <c r="GHH161" s="168"/>
      <c r="GHI161" s="168"/>
      <c r="GHJ161" s="168"/>
      <c r="GHK161" s="168"/>
      <c r="GHL161" s="168"/>
      <c r="GHM161" s="168"/>
      <c r="GHN161" s="168"/>
      <c r="GHO161" s="168"/>
      <c r="GHP161" s="168"/>
      <c r="GHQ161" s="168"/>
      <c r="GHR161" s="168"/>
      <c r="GHS161" s="168"/>
      <c r="GHT161" s="168"/>
      <c r="GHU161" s="168"/>
      <c r="GHV161" s="168"/>
      <c r="GHW161" s="168"/>
      <c r="GHX161" s="168"/>
      <c r="GHY161" s="168"/>
      <c r="GHZ161" s="168"/>
      <c r="GIA161" s="168"/>
      <c r="GIB161" s="168"/>
      <c r="GIC161" s="168"/>
      <c r="GID161" s="168"/>
      <c r="GIE161" s="168"/>
      <c r="GIF161" s="168"/>
      <c r="GIG161" s="168"/>
      <c r="GIH161" s="168"/>
      <c r="GII161" s="168"/>
      <c r="GIJ161" s="168"/>
      <c r="GIK161" s="168"/>
      <c r="GIL161" s="168"/>
      <c r="GIM161" s="168"/>
      <c r="GIN161" s="168"/>
      <c r="GIO161" s="168"/>
      <c r="GIP161" s="168"/>
      <c r="GIQ161" s="168"/>
      <c r="GIR161" s="168"/>
      <c r="GIS161" s="168"/>
      <c r="GIT161" s="168"/>
      <c r="GIU161" s="168"/>
      <c r="GIV161" s="168"/>
      <c r="GIW161" s="168"/>
      <c r="GIX161" s="168"/>
      <c r="GIY161" s="168"/>
      <c r="GIZ161" s="168"/>
      <c r="GJA161" s="168"/>
      <c r="GJB161" s="168"/>
      <c r="GJC161" s="168"/>
      <c r="GJD161" s="168"/>
      <c r="GJE161" s="168"/>
      <c r="GJF161" s="168"/>
      <c r="GJG161" s="168"/>
      <c r="GJH161" s="168"/>
      <c r="GJI161" s="168"/>
      <c r="GJJ161" s="168"/>
      <c r="GJK161" s="168"/>
      <c r="GJL161" s="168"/>
      <c r="GJM161" s="168"/>
      <c r="GJN161" s="168"/>
      <c r="GJO161" s="168"/>
      <c r="GJP161" s="168"/>
      <c r="GJQ161" s="168"/>
      <c r="GJR161" s="168"/>
      <c r="GJS161" s="168"/>
      <c r="GJT161" s="168"/>
      <c r="GJU161" s="168"/>
      <c r="GJV161" s="168"/>
      <c r="GJW161" s="168"/>
      <c r="GJX161" s="168"/>
      <c r="GJY161" s="168"/>
      <c r="GJZ161" s="168"/>
      <c r="GKA161" s="168"/>
      <c r="GKB161" s="168"/>
      <c r="GKC161" s="168"/>
      <c r="GKD161" s="168"/>
      <c r="GKE161" s="168"/>
      <c r="GKF161" s="168"/>
      <c r="GKG161" s="168"/>
      <c r="GKH161" s="168"/>
      <c r="GKI161" s="168"/>
      <c r="GKJ161" s="168"/>
      <c r="GKK161" s="168"/>
      <c r="GKL161" s="168"/>
      <c r="GKM161" s="168"/>
      <c r="GKN161" s="168"/>
      <c r="GKO161" s="168"/>
      <c r="GKP161" s="168"/>
      <c r="GKQ161" s="168"/>
      <c r="GKR161" s="168"/>
      <c r="GKS161" s="168"/>
      <c r="GKT161" s="168"/>
      <c r="GKU161" s="168"/>
      <c r="GKV161" s="168"/>
      <c r="GKW161" s="168"/>
      <c r="GKX161" s="168"/>
      <c r="GKY161" s="168"/>
      <c r="GKZ161" s="168"/>
      <c r="GLA161" s="168"/>
      <c r="GLB161" s="168"/>
      <c r="GLC161" s="168"/>
      <c r="GLD161" s="168"/>
      <c r="GLE161" s="168"/>
      <c r="GLF161" s="168"/>
      <c r="GLG161" s="168"/>
      <c r="GLH161" s="168"/>
      <c r="GLI161" s="168"/>
      <c r="GLJ161" s="168"/>
      <c r="GLK161" s="168"/>
      <c r="GLL161" s="168"/>
      <c r="GLM161" s="168"/>
      <c r="GLN161" s="168"/>
      <c r="GLO161" s="168"/>
      <c r="GLP161" s="168"/>
      <c r="GLQ161" s="168"/>
      <c r="GLR161" s="168"/>
      <c r="GLS161" s="168"/>
      <c r="GLT161" s="168"/>
      <c r="GLU161" s="168"/>
      <c r="GLV161" s="168"/>
      <c r="GLW161" s="168"/>
      <c r="GLX161" s="168"/>
      <c r="GLY161" s="168"/>
      <c r="GLZ161" s="168"/>
      <c r="GMA161" s="168"/>
      <c r="GMB161" s="168"/>
      <c r="GMC161" s="168"/>
      <c r="GMD161" s="168"/>
      <c r="GME161" s="168"/>
      <c r="GMF161" s="168"/>
      <c r="GMG161" s="168"/>
      <c r="GMH161" s="168"/>
      <c r="GMI161" s="168"/>
      <c r="GMJ161" s="168"/>
      <c r="GMK161" s="168"/>
      <c r="GML161" s="168"/>
      <c r="GMM161" s="168"/>
      <c r="GMN161" s="168"/>
      <c r="GMO161" s="168"/>
      <c r="GMP161" s="168"/>
      <c r="GMQ161" s="168"/>
      <c r="GMR161" s="168"/>
      <c r="GMS161" s="168"/>
      <c r="GMT161" s="168"/>
      <c r="GMU161" s="168"/>
      <c r="GMV161" s="168"/>
      <c r="GMW161" s="168"/>
      <c r="GMX161" s="168"/>
      <c r="GMY161" s="168"/>
      <c r="GMZ161" s="168"/>
      <c r="GNA161" s="168"/>
      <c r="GNB161" s="168"/>
      <c r="GNC161" s="168"/>
      <c r="GND161" s="168"/>
      <c r="GNE161" s="168"/>
      <c r="GNF161" s="168"/>
      <c r="GNG161" s="168"/>
      <c r="GNH161" s="168"/>
      <c r="GNI161" s="168"/>
      <c r="GNJ161" s="168"/>
      <c r="GNK161" s="168"/>
      <c r="GNL161" s="168"/>
      <c r="GNM161" s="168"/>
      <c r="GNN161" s="168"/>
      <c r="GNO161" s="168"/>
      <c r="GNP161" s="168"/>
      <c r="GNQ161" s="168"/>
      <c r="GNR161" s="168"/>
      <c r="GNS161" s="168"/>
      <c r="GNT161" s="168"/>
      <c r="GNU161" s="168"/>
      <c r="GNV161" s="168"/>
      <c r="GNW161" s="168"/>
      <c r="GNX161" s="168"/>
      <c r="GNY161" s="168"/>
      <c r="GNZ161" s="168"/>
      <c r="GOA161" s="168"/>
      <c r="GOB161" s="168"/>
      <c r="GOC161" s="168"/>
      <c r="GOD161" s="168"/>
      <c r="GOE161" s="168"/>
      <c r="GOF161" s="168"/>
      <c r="GOG161" s="168"/>
      <c r="GOH161" s="168"/>
      <c r="GOI161" s="168"/>
      <c r="GOJ161" s="168"/>
      <c r="GOK161" s="168"/>
      <c r="GOL161" s="168"/>
      <c r="GOM161" s="168"/>
      <c r="GON161" s="168"/>
      <c r="GOO161" s="168"/>
      <c r="GOP161" s="168"/>
      <c r="GOQ161" s="168"/>
      <c r="GOR161" s="168"/>
      <c r="GOS161" s="168"/>
      <c r="GOT161" s="168"/>
      <c r="GOU161" s="168"/>
      <c r="GOV161" s="168"/>
      <c r="GOW161" s="168"/>
      <c r="GOX161" s="168"/>
      <c r="GOY161" s="168"/>
      <c r="GOZ161" s="168"/>
      <c r="GPA161" s="168"/>
      <c r="GPB161" s="168"/>
      <c r="GPC161" s="168"/>
      <c r="GPD161" s="168"/>
      <c r="GPE161" s="168"/>
      <c r="GPF161" s="168"/>
      <c r="GPG161" s="168"/>
      <c r="GPH161" s="168"/>
      <c r="GPI161" s="168"/>
      <c r="GPJ161" s="168"/>
      <c r="GPK161" s="168"/>
      <c r="GPL161" s="168"/>
      <c r="GPM161" s="168"/>
      <c r="GPN161" s="168"/>
      <c r="GPO161" s="168"/>
      <c r="GPP161" s="168"/>
      <c r="GPQ161" s="168"/>
      <c r="GPR161" s="168"/>
      <c r="GPS161" s="168"/>
      <c r="GPT161" s="168"/>
      <c r="GPU161" s="168"/>
      <c r="GPV161" s="168"/>
      <c r="GPW161" s="168"/>
      <c r="GPX161" s="168"/>
      <c r="GPY161" s="168"/>
      <c r="GPZ161" s="168"/>
      <c r="GQA161" s="168"/>
      <c r="GQB161" s="168"/>
      <c r="GQC161" s="168"/>
      <c r="GQD161" s="168"/>
      <c r="GQE161" s="168"/>
      <c r="GQF161" s="168"/>
      <c r="GQG161" s="168"/>
      <c r="GQH161" s="168"/>
      <c r="GQI161" s="168"/>
      <c r="GQJ161" s="168"/>
      <c r="GQK161" s="168"/>
      <c r="GQL161" s="168"/>
      <c r="GQM161" s="168"/>
      <c r="GQN161" s="168"/>
      <c r="GQO161" s="168"/>
      <c r="GQP161" s="168"/>
      <c r="GQQ161" s="168"/>
      <c r="GQR161" s="168"/>
      <c r="GQS161" s="168"/>
      <c r="GQT161" s="168"/>
      <c r="GQU161" s="168"/>
      <c r="GQV161" s="168"/>
      <c r="GQW161" s="168"/>
      <c r="GQX161" s="168"/>
      <c r="GQY161" s="168"/>
      <c r="GQZ161" s="168"/>
      <c r="GRA161" s="168"/>
      <c r="GRB161" s="168"/>
      <c r="GRC161" s="168"/>
      <c r="GRD161" s="168"/>
      <c r="GRE161" s="168"/>
      <c r="GRF161" s="168"/>
      <c r="GRG161" s="168"/>
      <c r="GRH161" s="168"/>
      <c r="GRI161" s="168"/>
      <c r="GRJ161" s="168"/>
      <c r="GRK161" s="168"/>
      <c r="GRL161" s="168"/>
      <c r="GRM161" s="168"/>
      <c r="GRN161" s="168"/>
      <c r="GRO161" s="168"/>
      <c r="GRP161" s="168"/>
      <c r="GRQ161" s="168"/>
      <c r="GRR161" s="168"/>
      <c r="GRS161" s="168"/>
      <c r="GRT161" s="168"/>
      <c r="GRU161" s="168"/>
      <c r="GRV161" s="168"/>
      <c r="GRW161" s="168"/>
      <c r="GRX161" s="168"/>
      <c r="GRY161" s="168"/>
      <c r="GRZ161" s="168"/>
      <c r="GSA161" s="168"/>
      <c r="GSB161" s="168"/>
      <c r="GSC161" s="168"/>
      <c r="GSD161" s="168"/>
      <c r="GSE161" s="168"/>
      <c r="GSF161" s="168"/>
      <c r="GSG161" s="168"/>
      <c r="GSH161" s="168"/>
      <c r="GSI161" s="168"/>
      <c r="GSJ161" s="168"/>
      <c r="GSK161" s="168"/>
      <c r="GSL161" s="168"/>
      <c r="GSM161" s="168"/>
      <c r="GSN161" s="168"/>
      <c r="GSO161" s="168"/>
      <c r="GSP161" s="168"/>
      <c r="GSQ161" s="168"/>
      <c r="GSR161" s="168"/>
      <c r="GSS161" s="168"/>
      <c r="GST161" s="168"/>
      <c r="GSU161" s="168"/>
      <c r="GSV161" s="168"/>
      <c r="GSW161" s="168"/>
      <c r="GSX161" s="168"/>
      <c r="GSY161" s="168"/>
      <c r="GSZ161" s="168"/>
      <c r="GTA161" s="168"/>
      <c r="GTB161" s="168"/>
      <c r="GTC161" s="168"/>
      <c r="GTD161" s="168"/>
      <c r="GTE161" s="168"/>
      <c r="GTF161" s="168"/>
      <c r="GTG161" s="168"/>
      <c r="GTH161" s="168"/>
      <c r="GTI161" s="168"/>
      <c r="GTJ161" s="168"/>
      <c r="GTK161" s="168"/>
      <c r="GTL161" s="168"/>
      <c r="GTM161" s="168"/>
      <c r="GTN161" s="168"/>
      <c r="GTO161" s="168"/>
      <c r="GTP161" s="168"/>
      <c r="GTQ161" s="168"/>
      <c r="GTR161" s="168"/>
      <c r="GTS161" s="168"/>
      <c r="GTT161" s="168"/>
      <c r="GTU161" s="168"/>
      <c r="GTV161" s="168"/>
      <c r="GTW161" s="168"/>
      <c r="GTX161" s="168"/>
      <c r="GTY161" s="168"/>
      <c r="GTZ161" s="168"/>
      <c r="GUA161" s="168"/>
      <c r="GUB161" s="168"/>
      <c r="GUC161" s="168"/>
      <c r="GUD161" s="168"/>
      <c r="GUE161" s="168"/>
      <c r="GUF161" s="168"/>
      <c r="GUG161" s="168"/>
      <c r="GUH161" s="168"/>
      <c r="GUI161" s="168"/>
      <c r="GUJ161" s="168"/>
      <c r="GUK161" s="168"/>
      <c r="GUL161" s="168"/>
      <c r="GUM161" s="168"/>
      <c r="GUN161" s="168"/>
      <c r="GUO161" s="168"/>
      <c r="GUP161" s="168"/>
      <c r="GUQ161" s="168"/>
      <c r="GUR161" s="168"/>
      <c r="GUS161" s="168"/>
      <c r="GUT161" s="168"/>
      <c r="GUU161" s="168"/>
      <c r="GUV161" s="168"/>
      <c r="GUW161" s="168"/>
      <c r="GUX161" s="168"/>
      <c r="GUY161" s="168"/>
      <c r="GUZ161" s="168"/>
      <c r="GVA161" s="168"/>
      <c r="GVB161" s="168"/>
      <c r="GVC161" s="168"/>
      <c r="GVD161" s="168"/>
      <c r="GVE161" s="168"/>
      <c r="GVF161" s="168"/>
      <c r="GVG161" s="168"/>
      <c r="GVH161" s="168"/>
      <c r="GVI161" s="168"/>
      <c r="GVJ161" s="168"/>
      <c r="GVK161" s="168"/>
      <c r="GVL161" s="168"/>
      <c r="GVM161" s="168"/>
      <c r="GVN161" s="168"/>
      <c r="GVO161" s="168"/>
      <c r="GVP161" s="168"/>
      <c r="GVQ161" s="168"/>
      <c r="GVR161" s="168"/>
      <c r="GVS161" s="168"/>
      <c r="GVT161" s="168"/>
      <c r="GVU161" s="168"/>
      <c r="GVV161" s="168"/>
      <c r="GVW161" s="168"/>
      <c r="GVX161" s="168"/>
      <c r="GVY161" s="168"/>
      <c r="GVZ161" s="168"/>
      <c r="GWA161" s="168"/>
      <c r="GWB161" s="168"/>
      <c r="GWC161" s="168"/>
      <c r="GWD161" s="168"/>
      <c r="GWE161" s="168"/>
      <c r="GWF161" s="168"/>
      <c r="GWG161" s="168"/>
      <c r="GWH161" s="168"/>
      <c r="GWI161" s="168"/>
      <c r="GWJ161" s="168"/>
      <c r="GWK161" s="168"/>
      <c r="GWL161" s="168"/>
      <c r="GWM161" s="168"/>
      <c r="GWN161" s="168"/>
      <c r="GWO161" s="168"/>
      <c r="GWP161" s="168"/>
      <c r="GWQ161" s="168"/>
      <c r="GWR161" s="168"/>
      <c r="GWS161" s="168"/>
      <c r="GWT161" s="168"/>
      <c r="GWU161" s="168"/>
      <c r="GWV161" s="168"/>
      <c r="GWW161" s="168"/>
      <c r="GWX161" s="168"/>
      <c r="GWY161" s="168"/>
      <c r="GWZ161" s="168"/>
      <c r="GXA161" s="168"/>
      <c r="GXB161" s="168"/>
      <c r="GXC161" s="168"/>
      <c r="GXD161" s="168"/>
      <c r="GXE161" s="168"/>
      <c r="GXF161" s="168"/>
      <c r="GXG161" s="168"/>
      <c r="GXH161" s="168"/>
      <c r="GXI161" s="168"/>
      <c r="GXJ161" s="168"/>
      <c r="GXK161" s="168"/>
      <c r="GXL161" s="168"/>
      <c r="GXM161" s="168"/>
      <c r="GXN161" s="168"/>
      <c r="GXO161" s="168"/>
      <c r="GXP161" s="168"/>
      <c r="GXQ161" s="168"/>
      <c r="GXR161" s="168"/>
      <c r="GXS161" s="168"/>
      <c r="GXT161" s="168"/>
      <c r="GXU161" s="168"/>
      <c r="GXV161" s="168"/>
      <c r="GXW161" s="168"/>
      <c r="GXX161" s="168"/>
      <c r="GXY161" s="168"/>
      <c r="GXZ161" s="168"/>
      <c r="GYA161" s="168"/>
      <c r="GYB161" s="168"/>
      <c r="GYC161" s="168"/>
      <c r="GYD161" s="168"/>
      <c r="GYE161" s="168"/>
      <c r="GYF161" s="168"/>
      <c r="GYG161" s="168"/>
      <c r="GYH161" s="168"/>
      <c r="GYI161" s="168"/>
      <c r="GYJ161" s="168"/>
      <c r="GYK161" s="168"/>
      <c r="GYL161" s="168"/>
      <c r="GYM161" s="168"/>
      <c r="GYN161" s="168"/>
      <c r="GYO161" s="168"/>
      <c r="GYP161" s="168"/>
      <c r="GYQ161" s="168"/>
      <c r="GYR161" s="168"/>
      <c r="GYS161" s="168"/>
      <c r="GYT161" s="168"/>
      <c r="GYU161" s="168"/>
      <c r="GYV161" s="168"/>
      <c r="GYW161" s="168"/>
      <c r="GYX161" s="168"/>
      <c r="GYY161" s="168"/>
      <c r="GYZ161" s="168"/>
      <c r="GZA161" s="168"/>
      <c r="GZB161" s="168"/>
      <c r="GZC161" s="168"/>
      <c r="GZD161" s="168"/>
      <c r="GZE161" s="168"/>
      <c r="GZF161" s="168"/>
      <c r="GZG161" s="168"/>
      <c r="GZH161" s="168"/>
      <c r="GZI161" s="168"/>
      <c r="GZJ161" s="168"/>
      <c r="GZK161" s="168"/>
      <c r="GZL161" s="168"/>
      <c r="GZM161" s="168"/>
      <c r="GZN161" s="168"/>
      <c r="GZO161" s="168"/>
      <c r="GZP161" s="168"/>
      <c r="GZQ161" s="168"/>
      <c r="GZR161" s="168"/>
      <c r="GZS161" s="168"/>
      <c r="GZT161" s="168"/>
      <c r="GZU161" s="168"/>
      <c r="GZV161" s="168"/>
      <c r="GZW161" s="168"/>
      <c r="GZX161" s="168"/>
      <c r="GZY161" s="168"/>
      <c r="GZZ161" s="168"/>
      <c r="HAA161" s="168"/>
      <c r="HAB161" s="168"/>
      <c r="HAC161" s="168"/>
      <c r="HAD161" s="168"/>
      <c r="HAE161" s="168"/>
      <c r="HAF161" s="168"/>
      <c r="HAG161" s="168"/>
      <c r="HAH161" s="168"/>
      <c r="HAI161" s="168"/>
      <c r="HAJ161" s="168"/>
      <c r="HAK161" s="168"/>
      <c r="HAL161" s="168"/>
      <c r="HAM161" s="168"/>
      <c r="HAN161" s="168"/>
      <c r="HAO161" s="168"/>
      <c r="HAP161" s="168"/>
      <c r="HAQ161" s="168"/>
      <c r="HAR161" s="168"/>
      <c r="HAS161" s="168"/>
      <c r="HAT161" s="168"/>
      <c r="HAU161" s="168"/>
      <c r="HAV161" s="168"/>
      <c r="HAW161" s="168"/>
      <c r="HAX161" s="168"/>
      <c r="HAY161" s="168"/>
      <c r="HAZ161" s="168"/>
      <c r="HBA161" s="168"/>
      <c r="HBB161" s="168"/>
      <c r="HBC161" s="168"/>
      <c r="HBD161" s="168"/>
      <c r="HBE161" s="168"/>
      <c r="HBF161" s="168"/>
      <c r="HBG161" s="168"/>
      <c r="HBH161" s="168"/>
      <c r="HBI161" s="168"/>
      <c r="HBJ161" s="168"/>
      <c r="HBK161" s="168"/>
      <c r="HBL161" s="168"/>
      <c r="HBM161" s="168"/>
      <c r="HBN161" s="168"/>
      <c r="HBO161" s="168"/>
      <c r="HBP161" s="168"/>
      <c r="HBQ161" s="168"/>
      <c r="HBR161" s="168"/>
      <c r="HBS161" s="168"/>
      <c r="HBT161" s="168"/>
      <c r="HBU161" s="168"/>
      <c r="HBV161" s="168"/>
      <c r="HBW161" s="168"/>
      <c r="HBX161" s="168"/>
      <c r="HBY161" s="168"/>
      <c r="HBZ161" s="168"/>
      <c r="HCA161" s="168"/>
      <c r="HCB161" s="168"/>
      <c r="HCC161" s="168"/>
      <c r="HCD161" s="168"/>
      <c r="HCE161" s="168"/>
      <c r="HCF161" s="168"/>
      <c r="HCG161" s="168"/>
      <c r="HCH161" s="168"/>
      <c r="HCI161" s="168"/>
      <c r="HCJ161" s="168"/>
      <c r="HCK161" s="168"/>
      <c r="HCL161" s="168"/>
      <c r="HCM161" s="168"/>
      <c r="HCN161" s="168"/>
      <c r="HCO161" s="168"/>
      <c r="HCP161" s="168"/>
      <c r="HCQ161" s="168"/>
      <c r="HCR161" s="168"/>
      <c r="HCS161" s="168"/>
      <c r="HCT161" s="168"/>
      <c r="HCU161" s="168"/>
      <c r="HCV161" s="168"/>
      <c r="HCW161" s="168"/>
      <c r="HCX161" s="168"/>
      <c r="HCY161" s="168"/>
      <c r="HCZ161" s="168"/>
      <c r="HDA161" s="168"/>
      <c r="HDB161" s="168"/>
      <c r="HDC161" s="168"/>
      <c r="HDD161" s="168"/>
      <c r="HDE161" s="168"/>
      <c r="HDF161" s="168"/>
      <c r="HDG161" s="168"/>
      <c r="HDH161" s="168"/>
      <c r="HDI161" s="168"/>
      <c r="HDJ161" s="168"/>
      <c r="HDK161" s="168"/>
      <c r="HDL161" s="168"/>
      <c r="HDM161" s="168"/>
      <c r="HDN161" s="168"/>
      <c r="HDO161" s="168"/>
      <c r="HDP161" s="168"/>
      <c r="HDQ161" s="168"/>
      <c r="HDR161" s="168"/>
      <c r="HDS161" s="168"/>
      <c r="HDT161" s="168"/>
      <c r="HDU161" s="168"/>
      <c r="HDV161" s="168"/>
      <c r="HDW161" s="168"/>
      <c r="HDX161" s="168"/>
      <c r="HDY161" s="168"/>
      <c r="HDZ161" s="168"/>
      <c r="HEA161" s="168"/>
      <c r="HEB161" s="168"/>
      <c r="HEC161" s="168"/>
      <c r="HED161" s="168"/>
      <c r="HEE161" s="168"/>
      <c r="HEF161" s="168"/>
      <c r="HEG161" s="168"/>
      <c r="HEH161" s="168"/>
      <c r="HEI161" s="168"/>
      <c r="HEJ161" s="168"/>
      <c r="HEK161" s="168"/>
      <c r="HEL161" s="168"/>
      <c r="HEM161" s="168"/>
      <c r="HEN161" s="168"/>
      <c r="HEO161" s="168"/>
      <c r="HEP161" s="168"/>
      <c r="HEQ161" s="168"/>
      <c r="HER161" s="168"/>
      <c r="HES161" s="168"/>
      <c r="HET161" s="168"/>
      <c r="HEU161" s="168"/>
      <c r="HEV161" s="168"/>
      <c r="HEW161" s="168"/>
      <c r="HEX161" s="168"/>
      <c r="HEY161" s="168"/>
      <c r="HEZ161" s="168"/>
      <c r="HFA161" s="168"/>
      <c r="HFB161" s="168"/>
      <c r="HFC161" s="168"/>
      <c r="HFD161" s="168"/>
      <c r="HFE161" s="168"/>
      <c r="HFF161" s="168"/>
      <c r="HFG161" s="168"/>
      <c r="HFH161" s="168"/>
      <c r="HFI161" s="168"/>
      <c r="HFJ161" s="168"/>
      <c r="HFK161" s="168"/>
      <c r="HFL161" s="168"/>
      <c r="HFM161" s="168"/>
      <c r="HFN161" s="168"/>
      <c r="HFO161" s="168"/>
      <c r="HFP161" s="168"/>
      <c r="HFQ161" s="168"/>
      <c r="HFR161" s="168"/>
      <c r="HFS161" s="168"/>
      <c r="HFT161" s="168"/>
      <c r="HFU161" s="168"/>
      <c r="HFV161" s="168"/>
      <c r="HFW161" s="168"/>
      <c r="HFX161" s="168"/>
      <c r="HFY161" s="168"/>
      <c r="HFZ161" s="168"/>
      <c r="HGA161" s="168"/>
      <c r="HGB161" s="168"/>
      <c r="HGC161" s="168"/>
      <c r="HGD161" s="168"/>
      <c r="HGE161" s="168"/>
      <c r="HGF161" s="168"/>
      <c r="HGG161" s="168"/>
      <c r="HGH161" s="168"/>
      <c r="HGI161" s="168"/>
      <c r="HGJ161" s="168"/>
      <c r="HGK161" s="168"/>
      <c r="HGL161" s="168"/>
      <c r="HGM161" s="168"/>
      <c r="HGN161" s="168"/>
      <c r="HGO161" s="168"/>
      <c r="HGP161" s="168"/>
      <c r="HGQ161" s="168"/>
      <c r="HGR161" s="168"/>
      <c r="HGS161" s="168"/>
      <c r="HGT161" s="168"/>
      <c r="HGU161" s="168"/>
      <c r="HGV161" s="168"/>
      <c r="HGW161" s="168"/>
      <c r="HGX161" s="168"/>
      <c r="HGY161" s="168"/>
      <c r="HGZ161" s="168"/>
      <c r="HHA161" s="168"/>
      <c r="HHB161" s="168"/>
      <c r="HHC161" s="168"/>
      <c r="HHD161" s="168"/>
      <c r="HHE161" s="168"/>
      <c r="HHF161" s="168"/>
      <c r="HHG161" s="168"/>
      <c r="HHH161" s="168"/>
      <c r="HHI161" s="168"/>
      <c r="HHJ161" s="168"/>
      <c r="HHK161" s="168"/>
      <c r="HHL161" s="168"/>
      <c r="HHM161" s="168"/>
      <c r="HHN161" s="168"/>
      <c r="HHO161" s="168"/>
      <c r="HHP161" s="168"/>
      <c r="HHQ161" s="168"/>
      <c r="HHR161" s="168"/>
      <c r="HHS161" s="168"/>
      <c r="HHT161" s="168"/>
      <c r="HHU161" s="168"/>
      <c r="HHV161" s="168"/>
      <c r="HHW161" s="168"/>
      <c r="HHX161" s="168"/>
      <c r="HHY161" s="168"/>
      <c r="HHZ161" s="168"/>
      <c r="HIA161" s="168"/>
      <c r="HIB161" s="168"/>
      <c r="HIC161" s="168"/>
      <c r="HID161" s="168"/>
      <c r="HIE161" s="168"/>
      <c r="HIF161" s="168"/>
      <c r="HIG161" s="168"/>
      <c r="HIH161" s="168"/>
      <c r="HII161" s="168"/>
      <c r="HIJ161" s="168"/>
      <c r="HIK161" s="168"/>
      <c r="HIL161" s="168"/>
      <c r="HIM161" s="168"/>
      <c r="HIN161" s="168"/>
      <c r="HIO161" s="168"/>
      <c r="HIP161" s="168"/>
      <c r="HIQ161" s="168"/>
      <c r="HIR161" s="168"/>
      <c r="HIS161" s="168"/>
      <c r="HIT161" s="168"/>
      <c r="HIU161" s="168"/>
      <c r="HIV161" s="168"/>
      <c r="HIW161" s="168"/>
      <c r="HIX161" s="168"/>
      <c r="HIY161" s="168"/>
      <c r="HIZ161" s="168"/>
      <c r="HJA161" s="168"/>
      <c r="HJB161" s="168"/>
      <c r="HJC161" s="168"/>
      <c r="HJD161" s="168"/>
      <c r="HJE161" s="168"/>
      <c r="HJF161" s="168"/>
      <c r="HJG161" s="168"/>
      <c r="HJH161" s="168"/>
      <c r="HJI161" s="168"/>
      <c r="HJJ161" s="168"/>
      <c r="HJK161" s="168"/>
      <c r="HJL161" s="168"/>
      <c r="HJM161" s="168"/>
      <c r="HJN161" s="168"/>
      <c r="HJO161" s="168"/>
      <c r="HJP161" s="168"/>
      <c r="HJQ161" s="168"/>
      <c r="HJR161" s="168"/>
      <c r="HJS161" s="168"/>
      <c r="HJT161" s="168"/>
      <c r="HJU161" s="168"/>
      <c r="HJV161" s="168"/>
      <c r="HJW161" s="168"/>
      <c r="HJX161" s="168"/>
      <c r="HJY161" s="168"/>
      <c r="HJZ161" s="168"/>
      <c r="HKA161" s="168"/>
      <c r="HKB161" s="168"/>
      <c r="HKC161" s="168"/>
      <c r="HKD161" s="168"/>
      <c r="HKE161" s="168"/>
      <c r="HKF161" s="168"/>
      <c r="HKG161" s="168"/>
      <c r="HKH161" s="168"/>
      <c r="HKI161" s="168"/>
      <c r="HKJ161" s="168"/>
      <c r="HKK161" s="168"/>
      <c r="HKL161" s="168"/>
      <c r="HKM161" s="168"/>
      <c r="HKN161" s="168"/>
      <c r="HKO161" s="168"/>
      <c r="HKP161" s="168"/>
      <c r="HKQ161" s="168"/>
      <c r="HKR161" s="168"/>
      <c r="HKS161" s="168"/>
      <c r="HKT161" s="168"/>
      <c r="HKU161" s="168"/>
      <c r="HKV161" s="168"/>
      <c r="HKW161" s="168"/>
      <c r="HKX161" s="168"/>
      <c r="HKY161" s="168"/>
      <c r="HKZ161" s="168"/>
      <c r="HLA161" s="168"/>
      <c r="HLB161" s="168"/>
      <c r="HLC161" s="168"/>
      <c r="HLD161" s="168"/>
      <c r="HLE161" s="168"/>
      <c r="HLF161" s="168"/>
      <c r="HLG161" s="168"/>
      <c r="HLH161" s="168"/>
      <c r="HLI161" s="168"/>
      <c r="HLJ161" s="168"/>
      <c r="HLK161" s="168"/>
      <c r="HLL161" s="168"/>
      <c r="HLM161" s="168"/>
      <c r="HLN161" s="168"/>
      <c r="HLO161" s="168"/>
      <c r="HLP161" s="168"/>
      <c r="HLQ161" s="168"/>
      <c r="HLR161" s="168"/>
      <c r="HLS161" s="168"/>
      <c r="HLT161" s="168"/>
      <c r="HLU161" s="168"/>
      <c r="HLV161" s="168"/>
      <c r="HLW161" s="168"/>
      <c r="HLX161" s="168"/>
      <c r="HLY161" s="168"/>
      <c r="HLZ161" s="168"/>
      <c r="HMA161" s="168"/>
      <c r="HMB161" s="168"/>
      <c r="HMC161" s="168"/>
      <c r="HMD161" s="168"/>
      <c r="HME161" s="168"/>
      <c r="HMF161" s="168"/>
      <c r="HMG161" s="168"/>
      <c r="HMH161" s="168"/>
      <c r="HMI161" s="168"/>
      <c r="HMJ161" s="168"/>
      <c r="HMK161" s="168"/>
      <c r="HML161" s="168"/>
      <c r="HMM161" s="168"/>
      <c r="HMN161" s="168"/>
      <c r="HMO161" s="168"/>
      <c r="HMP161" s="168"/>
      <c r="HMQ161" s="168"/>
      <c r="HMR161" s="168"/>
      <c r="HMS161" s="168"/>
      <c r="HMT161" s="168"/>
      <c r="HMU161" s="168"/>
      <c r="HMV161" s="168"/>
      <c r="HMW161" s="168"/>
      <c r="HMX161" s="168"/>
      <c r="HMY161" s="168"/>
      <c r="HMZ161" s="168"/>
      <c r="HNA161" s="168"/>
      <c r="HNB161" s="168"/>
      <c r="HNC161" s="168"/>
      <c r="HND161" s="168"/>
      <c r="HNE161" s="168"/>
      <c r="HNF161" s="168"/>
      <c r="HNG161" s="168"/>
      <c r="HNH161" s="168"/>
      <c r="HNI161" s="168"/>
      <c r="HNJ161" s="168"/>
      <c r="HNK161" s="168"/>
      <c r="HNL161" s="168"/>
      <c r="HNM161" s="168"/>
      <c r="HNN161" s="168"/>
      <c r="HNO161" s="168"/>
      <c r="HNP161" s="168"/>
      <c r="HNQ161" s="168"/>
      <c r="HNR161" s="168"/>
      <c r="HNS161" s="168"/>
      <c r="HNT161" s="168"/>
      <c r="HNU161" s="168"/>
      <c r="HNV161" s="168"/>
      <c r="HNW161" s="168"/>
      <c r="HNX161" s="168"/>
      <c r="HNY161" s="168"/>
      <c r="HNZ161" s="168"/>
      <c r="HOA161" s="168"/>
      <c r="HOB161" s="168"/>
      <c r="HOC161" s="168"/>
      <c r="HOD161" s="168"/>
      <c r="HOE161" s="168"/>
      <c r="HOF161" s="168"/>
      <c r="HOG161" s="168"/>
      <c r="HOH161" s="168"/>
      <c r="HOI161" s="168"/>
      <c r="HOJ161" s="168"/>
      <c r="HOK161" s="168"/>
      <c r="HOL161" s="168"/>
      <c r="HOM161" s="168"/>
      <c r="HON161" s="168"/>
      <c r="HOO161" s="168"/>
      <c r="HOP161" s="168"/>
      <c r="HOQ161" s="168"/>
      <c r="HOR161" s="168"/>
      <c r="HOS161" s="168"/>
      <c r="HOT161" s="168"/>
      <c r="HOU161" s="168"/>
      <c r="HOV161" s="168"/>
      <c r="HOW161" s="168"/>
      <c r="HOX161" s="168"/>
      <c r="HOY161" s="168"/>
      <c r="HOZ161" s="168"/>
      <c r="HPA161" s="168"/>
      <c r="HPB161" s="168"/>
      <c r="HPC161" s="168"/>
      <c r="HPD161" s="168"/>
      <c r="HPE161" s="168"/>
      <c r="HPF161" s="168"/>
      <c r="HPG161" s="168"/>
      <c r="HPH161" s="168"/>
      <c r="HPI161" s="168"/>
      <c r="HPJ161" s="168"/>
      <c r="HPK161" s="168"/>
      <c r="HPL161" s="168"/>
      <c r="HPM161" s="168"/>
      <c r="HPN161" s="168"/>
      <c r="HPO161" s="168"/>
      <c r="HPP161" s="168"/>
      <c r="HPQ161" s="168"/>
      <c r="HPR161" s="168"/>
      <c r="HPS161" s="168"/>
      <c r="HPT161" s="168"/>
      <c r="HPU161" s="168"/>
      <c r="HPV161" s="168"/>
      <c r="HPW161" s="168"/>
      <c r="HPX161" s="168"/>
      <c r="HPY161" s="168"/>
      <c r="HPZ161" s="168"/>
      <c r="HQA161" s="168"/>
      <c r="HQB161" s="168"/>
      <c r="HQC161" s="168"/>
      <c r="HQD161" s="168"/>
      <c r="HQE161" s="168"/>
      <c r="HQF161" s="168"/>
      <c r="HQG161" s="168"/>
      <c r="HQH161" s="168"/>
      <c r="HQI161" s="168"/>
      <c r="HQJ161" s="168"/>
      <c r="HQK161" s="168"/>
      <c r="HQL161" s="168"/>
      <c r="HQM161" s="168"/>
      <c r="HQN161" s="168"/>
      <c r="HQO161" s="168"/>
      <c r="HQP161" s="168"/>
      <c r="HQQ161" s="168"/>
      <c r="HQR161" s="168"/>
      <c r="HQS161" s="168"/>
      <c r="HQT161" s="168"/>
      <c r="HQU161" s="168"/>
      <c r="HQV161" s="168"/>
      <c r="HQW161" s="168"/>
      <c r="HQX161" s="168"/>
      <c r="HQY161" s="168"/>
      <c r="HQZ161" s="168"/>
      <c r="HRA161" s="168"/>
      <c r="HRB161" s="168"/>
      <c r="HRC161" s="168"/>
      <c r="HRD161" s="168"/>
      <c r="HRE161" s="168"/>
      <c r="HRF161" s="168"/>
      <c r="HRG161" s="168"/>
      <c r="HRH161" s="168"/>
      <c r="HRI161" s="168"/>
      <c r="HRJ161" s="168"/>
      <c r="HRK161" s="168"/>
      <c r="HRL161" s="168"/>
      <c r="HRM161" s="168"/>
      <c r="HRN161" s="168"/>
      <c r="HRO161" s="168"/>
      <c r="HRP161" s="168"/>
      <c r="HRQ161" s="168"/>
      <c r="HRR161" s="168"/>
      <c r="HRS161" s="168"/>
      <c r="HRT161" s="168"/>
      <c r="HRU161" s="168"/>
      <c r="HRV161" s="168"/>
      <c r="HRW161" s="168"/>
      <c r="HRX161" s="168"/>
      <c r="HRY161" s="168"/>
      <c r="HRZ161" s="168"/>
      <c r="HSA161" s="168"/>
      <c r="HSB161" s="168"/>
      <c r="HSC161" s="168"/>
      <c r="HSD161" s="168"/>
      <c r="HSE161" s="168"/>
      <c r="HSF161" s="168"/>
      <c r="HSG161" s="168"/>
      <c r="HSH161" s="168"/>
      <c r="HSI161" s="168"/>
      <c r="HSJ161" s="168"/>
      <c r="HSK161" s="168"/>
      <c r="HSL161" s="168"/>
      <c r="HSM161" s="168"/>
      <c r="HSN161" s="168"/>
      <c r="HSO161" s="168"/>
      <c r="HSP161" s="168"/>
      <c r="HSQ161" s="168"/>
      <c r="HSR161" s="168"/>
      <c r="HSS161" s="168"/>
      <c r="HST161" s="168"/>
      <c r="HSU161" s="168"/>
      <c r="HSV161" s="168"/>
      <c r="HSW161" s="168"/>
      <c r="HSX161" s="168"/>
      <c r="HSY161" s="168"/>
      <c r="HSZ161" s="168"/>
      <c r="HTA161" s="168"/>
      <c r="HTB161" s="168"/>
      <c r="HTC161" s="168"/>
      <c r="HTD161" s="168"/>
      <c r="HTE161" s="168"/>
      <c r="HTF161" s="168"/>
      <c r="HTG161" s="168"/>
      <c r="HTH161" s="168"/>
      <c r="HTI161" s="168"/>
      <c r="HTJ161" s="168"/>
      <c r="HTK161" s="168"/>
      <c r="HTL161" s="168"/>
      <c r="HTM161" s="168"/>
      <c r="HTN161" s="168"/>
      <c r="HTO161" s="168"/>
      <c r="HTP161" s="168"/>
      <c r="HTQ161" s="168"/>
      <c r="HTR161" s="168"/>
      <c r="HTS161" s="168"/>
      <c r="HTT161" s="168"/>
      <c r="HTU161" s="168"/>
      <c r="HTV161" s="168"/>
      <c r="HTW161" s="168"/>
      <c r="HTX161" s="168"/>
      <c r="HTY161" s="168"/>
      <c r="HTZ161" s="168"/>
      <c r="HUA161" s="168"/>
      <c r="HUB161" s="168"/>
      <c r="HUC161" s="168"/>
      <c r="HUD161" s="168"/>
      <c r="HUE161" s="168"/>
      <c r="HUF161" s="168"/>
      <c r="HUG161" s="168"/>
      <c r="HUH161" s="168"/>
      <c r="HUI161" s="168"/>
      <c r="HUJ161" s="168"/>
      <c r="HUK161" s="168"/>
      <c r="HUL161" s="168"/>
      <c r="HUM161" s="168"/>
      <c r="HUN161" s="168"/>
      <c r="HUO161" s="168"/>
      <c r="HUP161" s="168"/>
      <c r="HUQ161" s="168"/>
      <c r="HUR161" s="168"/>
      <c r="HUS161" s="168"/>
      <c r="HUT161" s="168"/>
      <c r="HUU161" s="168"/>
      <c r="HUV161" s="168"/>
      <c r="HUW161" s="168"/>
      <c r="HUX161" s="168"/>
      <c r="HUY161" s="168"/>
      <c r="HUZ161" s="168"/>
      <c r="HVA161" s="168"/>
      <c r="HVB161" s="168"/>
      <c r="HVC161" s="168"/>
      <c r="HVD161" s="168"/>
      <c r="HVE161" s="168"/>
      <c r="HVF161" s="168"/>
      <c r="HVG161" s="168"/>
      <c r="HVH161" s="168"/>
      <c r="HVI161" s="168"/>
      <c r="HVJ161" s="168"/>
      <c r="HVK161" s="168"/>
      <c r="HVL161" s="168"/>
      <c r="HVM161" s="168"/>
      <c r="HVN161" s="168"/>
      <c r="HVO161" s="168"/>
      <c r="HVP161" s="168"/>
      <c r="HVQ161" s="168"/>
      <c r="HVR161" s="168"/>
      <c r="HVS161" s="168"/>
      <c r="HVT161" s="168"/>
      <c r="HVU161" s="168"/>
      <c r="HVV161" s="168"/>
      <c r="HVW161" s="168"/>
      <c r="HVX161" s="168"/>
      <c r="HVY161" s="168"/>
      <c r="HVZ161" s="168"/>
      <c r="HWA161" s="168"/>
      <c r="HWB161" s="168"/>
      <c r="HWC161" s="168"/>
      <c r="HWD161" s="168"/>
      <c r="HWE161" s="168"/>
      <c r="HWF161" s="168"/>
      <c r="HWG161" s="168"/>
      <c r="HWH161" s="168"/>
      <c r="HWI161" s="168"/>
      <c r="HWJ161" s="168"/>
      <c r="HWK161" s="168"/>
      <c r="HWL161" s="168"/>
      <c r="HWM161" s="168"/>
      <c r="HWN161" s="168"/>
      <c r="HWO161" s="168"/>
      <c r="HWP161" s="168"/>
      <c r="HWQ161" s="168"/>
      <c r="HWR161" s="168"/>
      <c r="HWS161" s="168"/>
      <c r="HWT161" s="168"/>
      <c r="HWU161" s="168"/>
      <c r="HWV161" s="168"/>
      <c r="HWW161" s="168"/>
      <c r="HWX161" s="168"/>
      <c r="HWY161" s="168"/>
      <c r="HWZ161" s="168"/>
      <c r="HXA161" s="168"/>
      <c r="HXB161" s="168"/>
      <c r="HXC161" s="168"/>
      <c r="HXD161" s="168"/>
      <c r="HXE161" s="168"/>
      <c r="HXF161" s="168"/>
      <c r="HXG161" s="168"/>
      <c r="HXH161" s="168"/>
      <c r="HXI161" s="168"/>
      <c r="HXJ161" s="168"/>
      <c r="HXK161" s="168"/>
      <c r="HXL161" s="168"/>
      <c r="HXM161" s="168"/>
      <c r="HXN161" s="168"/>
      <c r="HXO161" s="168"/>
      <c r="HXP161" s="168"/>
      <c r="HXQ161" s="168"/>
      <c r="HXR161" s="168"/>
      <c r="HXS161" s="168"/>
      <c r="HXT161" s="168"/>
      <c r="HXU161" s="168"/>
      <c r="HXV161" s="168"/>
      <c r="HXW161" s="168"/>
      <c r="HXX161" s="168"/>
      <c r="HXY161" s="168"/>
      <c r="HXZ161" s="168"/>
      <c r="HYA161" s="168"/>
      <c r="HYB161" s="168"/>
      <c r="HYC161" s="168"/>
      <c r="HYD161" s="168"/>
      <c r="HYE161" s="168"/>
      <c r="HYF161" s="168"/>
      <c r="HYG161" s="168"/>
      <c r="HYH161" s="168"/>
      <c r="HYI161" s="168"/>
      <c r="HYJ161" s="168"/>
      <c r="HYK161" s="168"/>
      <c r="HYL161" s="168"/>
      <c r="HYM161" s="168"/>
      <c r="HYN161" s="168"/>
      <c r="HYO161" s="168"/>
      <c r="HYP161" s="168"/>
      <c r="HYQ161" s="168"/>
      <c r="HYR161" s="168"/>
      <c r="HYS161" s="168"/>
      <c r="HYT161" s="168"/>
      <c r="HYU161" s="168"/>
      <c r="HYV161" s="168"/>
      <c r="HYW161" s="168"/>
      <c r="HYX161" s="168"/>
      <c r="HYY161" s="168"/>
      <c r="HYZ161" s="168"/>
      <c r="HZA161" s="168"/>
      <c r="HZB161" s="168"/>
      <c r="HZC161" s="168"/>
      <c r="HZD161" s="168"/>
      <c r="HZE161" s="168"/>
      <c r="HZF161" s="168"/>
      <c r="HZG161" s="168"/>
      <c r="HZH161" s="168"/>
      <c r="HZI161" s="168"/>
      <c r="HZJ161" s="168"/>
      <c r="HZK161" s="168"/>
      <c r="HZL161" s="168"/>
      <c r="HZM161" s="168"/>
      <c r="HZN161" s="168"/>
      <c r="HZO161" s="168"/>
      <c r="HZP161" s="168"/>
      <c r="HZQ161" s="168"/>
      <c r="HZR161" s="168"/>
      <c r="HZS161" s="168"/>
      <c r="HZT161" s="168"/>
      <c r="HZU161" s="168"/>
      <c r="HZV161" s="168"/>
      <c r="HZW161" s="168"/>
      <c r="HZX161" s="168"/>
      <c r="HZY161" s="168"/>
      <c r="HZZ161" s="168"/>
      <c r="IAA161" s="168"/>
      <c r="IAB161" s="168"/>
      <c r="IAC161" s="168"/>
      <c r="IAD161" s="168"/>
      <c r="IAE161" s="168"/>
      <c r="IAF161" s="168"/>
      <c r="IAG161" s="168"/>
      <c r="IAH161" s="168"/>
      <c r="IAI161" s="168"/>
      <c r="IAJ161" s="168"/>
      <c r="IAK161" s="168"/>
      <c r="IAL161" s="168"/>
      <c r="IAM161" s="168"/>
      <c r="IAN161" s="168"/>
      <c r="IAO161" s="168"/>
      <c r="IAP161" s="168"/>
      <c r="IAQ161" s="168"/>
      <c r="IAR161" s="168"/>
      <c r="IAS161" s="168"/>
      <c r="IAT161" s="168"/>
      <c r="IAU161" s="168"/>
      <c r="IAV161" s="168"/>
      <c r="IAW161" s="168"/>
      <c r="IAX161" s="168"/>
      <c r="IAY161" s="168"/>
      <c r="IAZ161" s="168"/>
      <c r="IBA161" s="168"/>
      <c r="IBB161" s="168"/>
      <c r="IBC161" s="168"/>
      <c r="IBD161" s="168"/>
      <c r="IBE161" s="168"/>
      <c r="IBF161" s="168"/>
      <c r="IBG161" s="168"/>
      <c r="IBH161" s="168"/>
      <c r="IBI161" s="168"/>
      <c r="IBJ161" s="168"/>
      <c r="IBK161" s="168"/>
      <c r="IBL161" s="168"/>
      <c r="IBM161" s="168"/>
      <c r="IBN161" s="168"/>
      <c r="IBO161" s="168"/>
      <c r="IBP161" s="168"/>
      <c r="IBQ161" s="168"/>
      <c r="IBR161" s="168"/>
      <c r="IBS161" s="168"/>
      <c r="IBT161" s="168"/>
      <c r="IBU161" s="168"/>
      <c r="IBV161" s="168"/>
      <c r="IBW161" s="168"/>
      <c r="IBX161" s="168"/>
      <c r="IBY161" s="168"/>
      <c r="IBZ161" s="168"/>
      <c r="ICA161" s="168"/>
      <c r="ICB161" s="168"/>
      <c r="ICC161" s="168"/>
      <c r="ICD161" s="168"/>
      <c r="ICE161" s="168"/>
      <c r="ICF161" s="168"/>
      <c r="ICG161" s="168"/>
      <c r="ICH161" s="168"/>
      <c r="ICI161" s="168"/>
      <c r="ICJ161" s="168"/>
      <c r="ICK161" s="168"/>
      <c r="ICL161" s="168"/>
      <c r="ICM161" s="168"/>
      <c r="ICN161" s="168"/>
      <c r="ICO161" s="168"/>
      <c r="ICP161" s="168"/>
      <c r="ICQ161" s="168"/>
      <c r="ICR161" s="168"/>
      <c r="ICS161" s="168"/>
      <c r="ICT161" s="168"/>
      <c r="ICU161" s="168"/>
      <c r="ICV161" s="168"/>
      <c r="ICW161" s="168"/>
      <c r="ICX161" s="168"/>
      <c r="ICY161" s="168"/>
      <c r="ICZ161" s="168"/>
      <c r="IDA161" s="168"/>
      <c r="IDB161" s="168"/>
      <c r="IDC161" s="168"/>
      <c r="IDD161" s="168"/>
      <c r="IDE161" s="168"/>
      <c r="IDF161" s="168"/>
      <c r="IDG161" s="168"/>
      <c r="IDH161" s="168"/>
      <c r="IDI161" s="168"/>
      <c r="IDJ161" s="168"/>
      <c r="IDK161" s="168"/>
      <c r="IDL161" s="168"/>
      <c r="IDM161" s="168"/>
      <c r="IDN161" s="168"/>
      <c r="IDO161" s="168"/>
      <c r="IDP161" s="168"/>
      <c r="IDQ161" s="168"/>
      <c r="IDR161" s="168"/>
      <c r="IDS161" s="168"/>
      <c r="IDT161" s="168"/>
      <c r="IDU161" s="168"/>
      <c r="IDV161" s="168"/>
      <c r="IDW161" s="168"/>
      <c r="IDX161" s="168"/>
      <c r="IDY161" s="168"/>
      <c r="IDZ161" s="168"/>
      <c r="IEA161" s="168"/>
      <c r="IEB161" s="168"/>
      <c r="IEC161" s="168"/>
      <c r="IED161" s="168"/>
      <c r="IEE161" s="168"/>
      <c r="IEF161" s="168"/>
      <c r="IEG161" s="168"/>
      <c r="IEH161" s="168"/>
      <c r="IEI161" s="168"/>
      <c r="IEJ161" s="168"/>
      <c r="IEK161" s="168"/>
      <c r="IEL161" s="168"/>
      <c r="IEM161" s="168"/>
      <c r="IEN161" s="168"/>
      <c r="IEO161" s="168"/>
      <c r="IEP161" s="168"/>
      <c r="IEQ161" s="168"/>
      <c r="IER161" s="168"/>
      <c r="IES161" s="168"/>
      <c r="IET161" s="168"/>
      <c r="IEU161" s="168"/>
      <c r="IEV161" s="168"/>
      <c r="IEW161" s="168"/>
      <c r="IEX161" s="168"/>
      <c r="IEY161" s="168"/>
      <c r="IEZ161" s="168"/>
      <c r="IFA161" s="168"/>
      <c r="IFB161" s="168"/>
      <c r="IFC161" s="168"/>
      <c r="IFD161" s="168"/>
      <c r="IFE161" s="168"/>
      <c r="IFF161" s="168"/>
      <c r="IFG161" s="168"/>
      <c r="IFH161" s="168"/>
      <c r="IFI161" s="168"/>
      <c r="IFJ161" s="168"/>
      <c r="IFK161" s="168"/>
      <c r="IFL161" s="168"/>
      <c r="IFM161" s="168"/>
      <c r="IFN161" s="168"/>
      <c r="IFO161" s="168"/>
      <c r="IFP161" s="168"/>
      <c r="IFQ161" s="168"/>
      <c r="IFR161" s="168"/>
      <c r="IFS161" s="168"/>
      <c r="IFT161" s="168"/>
      <c r="IFU161" s="168"/>
      <c r="IFV161" s="168"/>
      <c r="IFW161" s="168"/>
      <c r="IFX161" s="168"/>
      <c r="IFY161" s="168"/>
      <c r="IFZ161" s="168"/>
      <c r="IGA161" s="168"/>
      <c r="IGB161" s="168"/>
      <c r="IGC161" s="168"/>
      <c r="IGD161" s="168"/>
      <c r="IGE161" s="168"/>
      <c r="IGF161" s="168"/>
      <c r="IGG161" s="168"/>
      <c r="IGH161" s="168"/>
      <c r="IGI161" s="168"/>
      <c r="IGJ161" s="168"/>
      <c r="IGK161" s="168"/>
      <c r="IGL161" s="168"/>
      <c r="IGM161" s="168"/>
      <c r="IGN161" s="168"/>
      <c r="IGO161" s="168"/>
      <c r="IGP161" s="168"/>
      <c r="IGQ161" s="168"/>
      <c r="IGR161" s="168"/>
      <c r="IGS161" s="168"/>
      <c r="IGT161" s="168"/>
      <c r="IGU161" s="168"/>
      <c r="IGV161" s="168"/>
      <c r="IGW161" s="168"/>
      <c r="IGX161" s="168"/>
      <c r="IGY161" s="168"/>
      <c r="IGZ161" s="168"/>
      <c r="IHA161" s="168"/>
      <c r="IHB161" s="168"/>
      <c r="IHC161" s="168"/>
      <c r="IHD161" s="168"/>
      <c r="IHE161" s="168"/>
      <c r="IHF161" s="168"/>
      <c r="IHG161" s="168"/>
      <c r="IHH161" s="168"/>
      <c r="IHI161" s="168"/>
      <c r="IHJ161" s="168"/>
      <c r="IHK161" s="168"/>
      <c r="IHL161" s="168"/>
      <c r="IHM161" s="168"/>
      <c r="IHN161" s="168"/>
      <c r="IHO161" s="168"/>
      <c r="IHP161" s="168"/>
      <c r="IHQ161" s="168"/>
      <c r="IHR161" s="168"/>
      <c r="IHS161" s="168"/>
      <c r="IHT161" s="168"/>
      <c r="IHU161" s="168"/>
      <c r="IHV161" s="168"/>
      <c r="IHW161" s="168"/>
      <c r="IHX161" s="168"/>
      <c r="IHY161" s="168"/>
      <c r="IHZ161" s="168"/>
      <c r="IIA161" s="168"/>
      <c r="IIB161" s="168"/>
      <c r="IIC161" s="168"/>
      <c r="IID161" s="168"/>
      <c r="IIE161" s="168"/>
      <c r="IIF161" s="168"/>
      <c r="IIG161" s="168"/>
      <c r="IIH161" s="168"/>
      <c r="III161" s="168"/>
      <c r="IIJ161" s="168"/>
      <c r="IIK161" s="168"/>
      <c r="IIL161" s="168"/>
      <c r="IIM161" s="168"/>
      <c r="IIN161" s="168"/>
      <c r="IIO161" s="168"/>
      <c r="IIP161" s="168"/>
      <c r="IIQ161" s="168"/>
      <c r="IIR161" s="168"/>
      <c r="IIS161" s="168"/>
      <c r="IIT161" s="168"/>
      <c r="IIU161" s="168"/>
      <c r="IIV161" s="168"/>
      <c r="IIW161" s="168"/>
      <c r="IIX161" s="168"/>
      <c r="IIY161" s="168"/>
      <c r="IIZ161" s="168"/>
      <c r="IJA161" s="168"/>
      <c r="IJB161" s="168"/>
      <c r="IJC161" s="168"/>
      <c r="IJD161" s="168"/>
      <c r="IJE161" s="168"/>
      <c r="IJF161" s="168"/>
      <c r="IJG161" s="168"/>
      <c r="IJH161" s="168"/>
      <c r="IJI161" s="168"/>
      <c r="IJJ161" s="168"/>
      <c r="IJK161" s="168"/>
      <c r="IJL161" s="168"/>
      <c r="IJM161" s="168"/>
      <c r="IJN161" s="168"/>
      <c r="IJO161" s="168"/>
      <c r="IJP161" s="168"/>
      <c r="IJQ161" s="168"/>
      <c r="IJR161" s="168"/>
      <c r="IJS161" s="168"/>
      <c r="IJT161" s="168"/>
      <c r="IJU161" s="168"/>
      <c r="IJV161" s="168"/>
      <c r="IJW161" s="168"/>
      <c r="IJX161" s="168"/>
      <c r="IJY161" s="168"/>
      <c r="IJZ161" s="168"/>
      <c r="IKA161" s="168"/>
      <c r="IKB161" s="168"/>
      <c r="IKC161" s="168"/>
      <c r="IKD161" s="168"/>
      <c r="IKE161" s="168"/>
      <c r="IKF161" s="168"/>
      <c r="IKG161" s="168"/>
      <c r="IKH161" s="168"/>
      <c r="IKI161" s="168"/>
      <c r="IKJ161" s="168"/>
      <c r="IKK161" s="168"/>
      <c r="IKL161" s="168"/>
      <c r="IKM161" s="168"/>
      <c r="IKN161" s="168"/>
      <c r="IKO161" s="168"/>
      <c r="IKP161" s="168"/>
      <c r="IKQ161" s="168"/>
      <c r="IKR161" s="168"/>
      <c r="IKS161" s="168"/>
      <c r="IKT161" s="168"/>
      <c r="IKU161" s="168"/>
      <c r="IKV161" s="168"/>
      <c r="IKW161" s="168"/>
      <c r="IKX161" s="168"/>
      <c r="IKY161" s="168"/>
      <c r="IKZ161" s="168"/>
      <c r="ILA161" s="168"/>
      <c r="ILB161" s="168"/>
      <c r="ILC161" s="168"/>
      <c r="ILD161" s="168"/>
      <c r="ILE161" s="168"/>
      <c r="ILF161" s="168"/>
      <c r="ILG161" s="168"/>
      <c r="ILH161" s="168"/>
      <c r="ILI161" s="168"/>
      <c r="ILJ161" s="168"/>
      <c r="ILK161" s="168"/>
      <c r="ILL161" s="168"/>
      <c r="ILM161" s="168"/>
      <c r="ILN161" s="168"/>
      <c r="ILO161" s="168"/>
      <c r="ILP161" s="168"/>
      <c r="ILQ161" s="168"/>
      <c r="ILR161" s="168"/>
      <c r="ILS161" s="168"/>
      <c r="ILT161" s="168"/>
      <c r="ILU161" s="168"/>
      <c r="ILV161" s="168"/>
      <c r="ILW161" s="168"/>
      <c r="ILX161" s="168"/>
      <c r="ILY161" s="168"/>
      <c r="ILZ161" s="168"/>
      <c r="IMA161" s="168"/>
      <c r="IMB161" s="168"/>
      <c r="IMC161" s="168"/>
      <c r="IMD161" s="168"/>
      <c r="IME161" s="168"/>
      <c r="IMF161" s="168"/>
      <c r="IMG161" s="168"/>
      <c r="IMH161" s="168"/>
      <c r="IMI161" s="168"/>
      <c r="IMJ161" s="168"/>
      <c r="IMK161" s="168"/>
      <c r="IML161" s="168"/>
      <c r="IMM161" s="168"/>
      <c r="IMN161" s="168"/>
      <c r="IMO161" s="168"/>
      <c r="IMP161" s="168"/>
      <c r="IMQ161" s="168"/>
      <c r="IMR161" s="168"/>
      <c r="IMS161" s="168"/>
      <c r="IMT161" s="168"/>
      <c r="IMU161" s="168"/>
      <c r="IMV161" s="168"/>
      <c r="IMW161" s="168"/>
      <c r="IMX161" s="168"/>
      <c r="IMY161" s="168"/>
      <c r="IMZ161" s="168"/>
      <c r="INA161" s="168"/>
      <c r="INB161" s="168"/>
      <c r="INC161" s="168"/>
      <c r="IND161" s="168"/>
      <c r="INE161" s="168"/>
      <c r="INF161" s="168"/>
      <c r="ING161" s="168"/>
      <c r="INH161" s="168"/>
      <c r="INI161" s="168"/>
      <c r="INJ161" s="168"/>
      <c r="INK161" s="168"/>
      <c r="INL161" s="168"/>
      <c r="INM161" s="168"/>
      <c r="INN161" s="168"/>
      <c r="INO161" s="168"/>
      <c r="INP161" s="168"/>
      <c r="INQ161" s="168"/>
      <c r="INR161" s="168"/>
      <c r="INS161" s="168"/>
      <c r="INT161" s="168"/>
      <c r="INU161" s="168"/>
      <c r="INV161" s="168"/>
      <c r="INW161" s="168"/>
      <c r="INX161" s="168"/>
      <c r="INY161" s="168"/>
      <c r="INZ161" s="168"/>
      <c r="IOA161" s="168"/>
      <c r="IOB161" s="168"/>
      <c r="IOC161" s="168"/>
      <c r="IOD161" s="168"/>
      <c r="IOE161" s="168"/>
      <c r="IOF161" s="168"/>
      <c r="IOG161" s="168"/>
      <c r="IOH161" s="168"/>
      <c r="IOI161" s="168"/>
      <c r="IOJ161" s="168"/>
      <c r="IOK161" s="168"/>
      <c r="IOL161" s="168"/>
      <c r="IOM161" s="168"/>
      <c r="ION161" s="168"/>
      <c r="IOO161" s="168"/>
      <c r="IOP161" s="168"/>
      <c r="IOQ161" s="168"/>
      <c r="IOR161" s="168"/>
      <c r="IOS161" s="168"/>
      <c r="IOT161" s="168"/>
      <c r="IOU161" s="168"/>
      <c r="IOV161" s="168"/>
      <c r="IOW161" s="168"/>
      <c r="IOX161" s="168"/>
      <c r="IOY161" s="168"/>
      <c r="IOZ161" s="168"/>
      <c r="IPA161" s="168"/>
      <c r="IPB161" s="168"/>
      <c r="IPC161" s="168"/>
      <c r="IPD161" s="168"/>
      <c r="IPE161" s="168"/>
      <c r="IPF161" s="168"/>
      <c r="IPG161" s="168"/>
      <c r="IPH161" s="168"/>
      <c r="IPI161" s="168"/>
      <c r="IPJ161" s="168"/>
      <c r="IPK161" s="168"/>
      <c r="IPL161" s="168"/>
      <c r="IPM161" s="168"/>
      <c r="IPN161" s="168"/>
      <c r="IPO161" s="168"/>
      <c r="IPP161" s="168"/>
      <c r="IPQ161" s="168"/>
      <c r="IPR161" s="168"/>
      <c r="IPS161" s="168"/>
      <c r="IPT161" s="168"/>
      <c r="IPU161" s="168"/>
      <c r="IPV161" s="168"/>
      <c r="IPW161" s="168"/>
      <c r="IPX161" s="168"/>
      <c r="IPY161" s="168"/>
      <c r="IPZ161" s="168"/>
      <c r="IQA161" s="168"/>
      <c r="IQB161" s="168"/>
      <c r="IQC161" s="168"/>
      <c r="IQD161" s="168"/>
      <c r="IQE161" s="168"/>
      <c r="IQF161" s="168"/>
      <c r="IQG161" s="168"/>
      <c r="IQH161" s="168"/>
      <c r="IQI161" s="168"/>
      <c r="IQJ161" s="168"/>
      <c r="IQK161" s="168"/>
      <c r="IQL161" s="168"/>
      <c r="IQM161" s="168"/>
      <c r="IQN161" s="168"/>
      <c r="IQO161" s="168"/>
      <c r="IQP161" s="168"/>
      <c r="IQQ161" s="168"/>
      <c r="IQR161" s="168"/>
      <c r="IQS161" s="168"/>
      <c r="IQT161" s="168"/>
      <c r="IQU161" s="168"/>
      <c r="IQV161" s="168"/>
      <c r="IQW161" s="168"/>
      <c r="IQX161" s="168"/>
      <c r="IQY161" s="168"/>
      <c r="IQZ161" s="168"/>
      <c r="IRA161" s="168"/>
      <c r="IRB161" s="168"/>
      <c r="IRC161" s="168"/>
      <c r="IRD161" s="168"/>
      <c r="IRE161" s="168"/>
      <c r="IRF161" s="168"/>
      <c r="IRG161" s="168"/>
      <c r="IRH161" s="168"/>
      <c r="IRI161" s="168"/>
      <c r="IRJ161" s="168"/>
      <c r="IRK161" s="168"/>
      <c r="IRL161" s="168"/>
      <c r="IRM161" s="168"/>
      <c r="IRN161" s="168"/>
      <c r="IRO161" s="168"/>
      <c r="IRP161" s="168"/>
      <c r="IRQ161" s="168"/>
      <c r="IRR161" s="168"/>
      <c r="IRS161" s="168"/>
      <c r="IRT161" s="168"/>
      <c r="IRU161" s="168"/>
      <c r="IRV161" s="168"/>
      <c r="IRW161" s="168"/>
      <c r="IRX161" s="168"/>
      <c r="IRY161" s="168"/>
      <c r="IRZ161" s="168"/>
      <c r="ISA161" s="168"/>
      <c r="ISB161" s="168"/>
      <c r="ISC161" s="168"/>
      <c r="ISD161" s="168"/>
      <c r="ISE161" s="168"/>
      <c r="ISF161" s="168"/>
      <c r="ISG161" s="168"/>
      <c r="ISH161" s="168"/>
      <c r="ISI161" s="168"/>
      <c r="ISJ161" s="168"/>
      <c r="ISK161" s="168"/>
      <c r="ISL161" s="168"/>
      <c r="ISM161" s="168"/>
      <c r="ISN161" s="168"/>
      <c r="ISO161" s="168"/>
      <c r="ISP161" s="168"/>
      <c r="ISQ161" s="168"/>
      <c r="ISR161" s="168"/>
      <c r="ISS161" s="168"/>
      <c r="IST161" s="168"/>
      <c r="ISU161" s="168"/>
      <c r="ISV161" s="168"/>
      <c r="ISW161" s="168"/>
      <c r="ISX161" s="168"/>
      <c r="ISY161" s="168"/>
      <c r="ISZ161" s="168"/>
      <c r="ITA161" s="168"/>
      <c r="ITB161" s="168"/>
      <c r="ITC161" s="168"/>
      <c r="ITD161" s="168"/>
      <c r="ITE161" s="168"/>
      <c r="ITF161" s="168"/>
      <c r="ITG161" s="168"/>
      <c r="ITH161" s="168"/>
      <c r="ITI161" s="168"/>
      <c r="ITJ161" s="168"/>
      <c r="ITK161" s="168"/>
      <c r="ITL161" s="168"/>
      <c r="ITM161" s="168"/>
      <c r="ITN161" s="168"/>
      <c r="ITO161" s="168"/>
      <c r="ITP161" s="168"/>
      <c r="ITQ161" s="168"/>
      <c r="ITR161" s="168"/>
      <c r="ITS161" s="168"/>
      <c r="ITT161" s="168"/>
      <c r="ITU161" s="168"/>
      <c r="ITV161" s="168"/>
      <c r="ITW161" s="168"/>
      <c r="ITX161" s="168"/>
      <c r="ITY161" s="168"/>
      <c r="ITZ161" s="168"/>
      <c r="IUA161" s="168"/>
      <c r="IUB161" s="168"/>
      <c r="IUC161" s="168"/>
      <c r="IUD161" s="168"/>
      <c r="IUE161" s="168"/>
      <c r="IUF161" s="168"/>
      <c r="IUG161" s="168"/>
      <c r="IUH161" s="168"/>
      <c r="IUI161" s="168"/>
      <c r="IUJ161" s="168"/>
      <c r="IUK161" s="168"/>
      <c r="IUL161" s="168"/>
      <c r="IUM161" s="168"/>
      <c r="IUN161" s="168"/>
      <c r="IUO161" s="168"/>
      <c r="IUP161" s="168"/>
      <c r="IUQ161" s="168"/>
      <c r="IUR161" s="168"/>
      <c r="IUS161" s="168"/>
      <c r="IUT161" s="168"/>
      <c r="IUU161" s="168"/>
      <c r="IUV161" s="168"/>
      <c r="IUW161" s="168"/>
      <c r="IUX161" s="168"/>
      <c r="IUY161" s="168"/>
      <c r="IUZ161" s="168"/>
      <c r="IVA161" s="168"/>
      <c r="IVB161" s="168"/>
      <c r="IVC161" s="168"/>
      <c r="IVD161" s="168"/>
      <c r="IVE161" s="168"/>
      <c r="IVF161" s="168"/>
      <c r="IVG161" s="168"/>
      <c r="IVH161" s="168"/>
      <c r="IVI161" s="168"/>
      <c r="IVJ161" s="168"/>
      <c r="IVK161" s="168"/>
      <c r="IVL161" s="168"/>
      <c r="IVM161" s="168"/>
      <c r="IVN161" s="168"/>
      <c r="IVO161" s="168"/>
      <c r="IVP161" s="168"/>
      <c r="IVQ161" s="168"/>
      <c r="IVR161" s="168"/>
      <c r="IVS161" s="168"/>
      <c r="IVT161" s="168"/>
      <c r="IVU161" s="168"/>
      <c r="IVV161" s="168"/>
      <c r="IVW161" s="168"/>
      <c r="IVX161" s="168"/>
      <c r="IVY161" s="168"/>
      <c r="IVZ161" s="168"/>
      <c r="IWA161" s="168"/>
      <c r="IWB161" s="168"/>
      <c r="IWC161" s="168"/>
      <c r="IWD161" s="168"/>
      <c r="IWE161" s="168"/>
      <c r="IWF161" s="168"/>
      <c r="IWG161" s="168"/>
      <c r="IWH161" s="168"/>
      <c r="IWI161" s="168"/>
      <c r="IWJ161" s="168"/>
      <c r="IWK161" s="168"/>
      <c r="IWL161" s="168"/>
      <c r="IWM161" s="168"/>
      <c r="IWN161" s="168"/>
      <c r="IWO161" s="168"/>
      <c r="IWP161" s="168"/>
      <c r="IWQ161" s="168"/>
      <c r="IWR161" s="168"/>
      <c r="IWS161" s="168"/>
      <c r="IWT161" s="168"/>
      <c r="IWU161" s="168"/>
      <c r="IWV161" s="168"/>
      <c r="IWW161" s="168"/>
      <c r="IWX161" s="168"/>
      <c r="IWY161" s="168"/>
      <c r="IWZ161" s="168"/>
      <c r="IXA161" s="168"/>
      <c r="IXB161" s="168"/>
      <c r="IXC161" s="168"/>
      <c r="IXD161" s="168"/>
      <c r="IXE161" s="168"/>
      <c r="IXF161" s="168"/>
      <c r="IXG161" s="168"/>
      <c r="IXH161" s="168"/>
      <c r="IXI161" s="168"/>
      <c r="IXJ161" s="168"/>
      <c r="IXK161" s="168"/>
      <c r="IXL161" s="168"/>
      <c r="IXM161" s="168"/>
      <c r="IXN161" s="168"/>
      <c r="IXO161" s="168"/>
      <c r="IXP161" s="168"/>
      <c r="IXQ161" s="168"/>
      <c r="IXR161" s="168"/>
      <c r="IXS161" s="168"/>
      <c r="IXT161" s="168"/>
      <c r="IXU161" s="168"/>
      <c r="IXV161" s="168"/>
      <c r="IXW161" s="168"/>
      <c r="IXX161" s="168"/>
      <c r="IXY161" s="168"/>
      <c r="IXZ161" s="168"/>
      <c r="IYA161" s="168"/>
      <c r="IYB161" s="168"/>
      <c r="IYC161" s="168"/>
      <c r="IYD161" s="168"/>
      <c r="IYE161" s="168"/>
      <c r="IYF161" s="168"/>
      <c r="IYG161" s="168"/>
      <c r="IYH161" s="168"/>
      <c r="IYI161" s="168"/>
      <c r="IYJ161" s="168"/>
      <c r="IYK161" s="168"/>
      <c r="IYL161" s="168"/>
      <c r="IYM161" s="168"/>
      <c r="IYN161" s="168"/>
      <c r="IYO161" s="168"/>
      <c r="IYP161" s="168"/>
      <c r="IYQ161" s="168"/>
      <c r="IYR161" s="168"/>
      <c r="IYS161" s="168"/>
      <c r="IYT161" s="168"/>
      <c r="IYU161" s="168"/>
      <c r="IYV161" s="168"/>
      <c r="IYW161" s="168"/>
      <c r="IYX161" s="168"/>
      <c r="IYY161" s="168"/>
      <c r="IYZ161" s="168"/>
      <c r="IZA161" s="168"/>
      <c r="IZB161" s="168"/>
      <c r="IZC161" s="168"/>
      <c r="IZD161" s="168"/>
      <c r="IZE161" s="168"/>
      <c r="IZF161" s="168"/>
      <c r="IZG161" s="168"/>
      <c r="IZH161" s="168"/>
      <c r="IZI161" s="168"/>
      <c r="IZJ161" s="168"/>
      <c r="IZK161" s="168"/>
      <c r="IZL161" s="168"/>
      <c r="IZM161" s="168"/>
      <c r="IZN161" s="168"/>
      <c r="IZO161" s="168"/>
      <c r="IZP161" s="168"/>
      <c r="IZQ161" s="168"/>
      <c r="IZR161" s="168"/>
      <c r="IZS161" s="168"/>
      <c r="IZT161" s="168"/>
      <c r="IZU161" s="168"/>
      <c r="IZV161" s="168"/>
      <c r="IZW161" s="168"/>
      <c r="IZX161" s="168"/>
      <c r="IZY161" s="168"/>
      <c r="IZZ161" s="168"/>
      <c r="JAA161" s="168"/>
      <c r="JAB161" s="168"/>
      <c r="JAC161" s="168"/>
      <c r="JAD161" s="168"/>
      <c r="JAE161" s="168"/>
      <c r="JAF161" s="168"/>
      <c r="JAG161" s="168"/>
      <c r="JAH161" s="168"/>
      <c r="JAI161" s="168"/>
      <c r="JAJ161" s="168"/>
      <c r="JAK161" s="168"/>
      <c r="JAL161" s="168"/>
      <c r="JAM161" s="168"/>
      <c r="JAN161" s="168"/>
      <c r="JAO161" s="168"/>
      <c r="JAP161" s="168"/>
      <c r="JAQ161" s="168"/>
      <c r="JAR161" s="168"/>
      <c r="JAS161" s="168"/>
      <c r="JAT161" s="168"/>
      <c r="JAU161" s="168"/>
      <c r="JAV161" s="168"/>
      <c r="JAW161" s="168"/>
      <c r="JAX161" s="168"/>
      <c r="JAY161" s="168"/>
      <c r="JAZ161" s="168"/>
      <c r="JBA161" s="168"/>
      <c r="JBB161" s="168"/>
      <c r="JBC161" s="168"/>
      <c r="JBD161" s="168"/>
      <c r="JBE161" s="168"/>
      <c r="JBF161" s="168"/>
      <c r="JBG161" s="168"/>
      <c r="JBH161" s="168"/>
      <c r="JBI161" s="168"/>
      <c r="JBJ161" s="168"/>
      <c r="JBK161" s="168"/>
      <c r="JBL161" s="168"/>
      <c r="JBM161" s="168"/>
      <c r="JBN161" s="168"/>
      <c r="JBO161" s="168"/>
      <c r="JBP161" s="168"/>
      <c r="JBQ161" s="168"/>
      <c r="JBR161" s="168"/>
      <c r="JBS161" s="168"/>
      <c r="JBT161" s="168"/>
      <c r="JBU161" s="168"/>
      <c r="JBV161" s="168"/>
      <c r="JBW161" s="168"/>
      <c r="JBX161" s="168"/>
      <c r="JBY161" s="168"/>
      <c r="JBZ161" s="168"/>
      <c r="JCA161" s="168"/>
      <c r="JCB161" s="168"/>
      <c r="JCC161" s="168"/>
      <c r="JCD161" s="168"/>
      <c r="JCE161" s="168"/>
      <c r="JCF161" s="168"/>
      <c r="JCG161" s="168"/>
      <c r="JCH161" s="168"/>
      <c r="JCI161" s="168"/>
      <c r="JCJ161" s="168"/>
      <c r="JCK161" s="168"/>
      <c r="JCL161" s="168"/>
      <c r="JCM161" s="168"/>
      <c r="JCN161" s="168"/>
      <c r="JCO161" s="168"/>
      <c r="JCP161" s="168"/>
      <c r="JCQ161" s="168"/>
      <c r="JCR161" s="168"/>
      <c r="JCS161" s="168"/>
      <c r="JCT161" s="168"/>
      <c r="JCU161" s="168"/>
      <c r="JCV161" s="168"/>
      <c r="JCW161" s="168"/>
      <c r="JCX161" s="168"/>
      <c r="JCY161" s="168"/>
      <c r="JCZ161" s="168"/>
      <c r="JDA161" s="168"/>
      <c r="JDB161" s="168"/>
      <c r="JDC161" s="168"/>
      <c r="JDD161" s="168"/>
      <c r="JDE161" s="168"/>
      <c r="JDF161" s="168"/>
      <c r="JDG161" s="168"/>
      <c r="JDH161" s="168"/>
      <c r="JDI161" s="168"/>
      <c r="JDJ161" s="168"/>
      <c r="JDK161" s="168"/>
      <c r="JDL161" s="168"/>
      <c r="JDM161" s="168"/>
      <c r="JDN161" s="168"/>
      <c r="JDO161" s="168"/>
      <c r="JDP161" s="168"/>
      <c r="JDQ161" s="168"/>
      <c r="JDR161" s="168"/>
      <c r="JDS161" s="168"/>
      <c r="JDT161" s="168"/>
      <c r="JDU161" s="168"/>
      <c r="JDV161" s="168"/>
      <c r="JDW161" s="168"/>
      <c r="JDX161" s="168"/>
      <c r="JDY161" s="168"/>
      <c r="JDZ161" s="168"/>
      <c r="JEA161" s="168"/>
      <c r="JEB161" s="168"/>
      <c r="JEC161" s="168"/>
      <c r="JED161" s="168"/>
      <c r="JEE161" s="168"/>
      <c r="JEF161" s="168"/>
      <c r="JEG161" s="168"/>
      <c r="JEH161" s="168"/>
      <c r="JEI161" s="168"/>
      <c r="JEJ161" s="168"/>
      <c r="JEK161" s="168"/>
      <c r="JEL161" s="168"/>
      <c r="JEM161" s="168"/>
      <c r="JEN161" s="168"/>
      <c r="JEO161" s="168"/>
      <c r="JEP161" s="168"/>
      <c r="JEQ161" s="168"/>
      <c r="JER161" s="168"/>
      <c r="JES161" s="168"/>
      <c r="JET161" s="168"/>
      <c r="JEU161" s="168"/>
      <c r="JEV161" s="168"/>
      <c r="JEW161" s="168"/>
      <c r="JEX161" s="168"/>
      <c r="JEY161" s="168"/>
      <c r="JEZ161" s="168"/>
      <c r="JFA161" s="168"/>
      <c r="JFB161" s="168"/>
      <c r="JFC161" s="168"/>
      <c r="JFD161" s="168"/>
      <c r="JFE161" s="168"/>
      <c r="JFF161" s="168"/>
      <c r="JFG161" s="168"/>
      <c r="JFH161" s="168"/>
      <c r="JFI161" s="168"/>
      <c r="JFJ161" s="168"/>
      <c r="JFK161" s="168"/>
      <c r="JFL161" s="168"/>
      <c r="JFM161" s="168"/>
      <c r="JFN161" s="168"/>
      <c r="JFO161" s="168"/>
      <c r="JFP161" s="168"/>
      <c r="JFQ161" s="168"/>
      <c r="JFR161" s="168"/>
      <c r="JFS161" s="168"/>
      <c r="JFT161" s="168"/>
      <c r="JFU161" s="168"/>
      <c r="JFV161" s="168"/>
      <c r="JFW161" s="168"/>
      <c r="JFX161" s="168"/>
      <c r="JFY161" s="168"/>
      <c r="JFZ161" s="168"/>
      <c r="JGA161" s="168"/>
      <c r="JGB161" s="168"/>
      <c r="JGC161" s="168"/>
      <c r="JGD161" s="168"/>
      <c r="JGE161" s="168"/>
      <c r="JGF161" s="168"/>
      <c r="JGG161" s="168"/>
      <c r="JGH161" s="168"/>
      <c r="JGI161" s="168"/>
      <c r="JGJ161" s="168"/>
      <c r="JGK161" s="168"/>
      <c r="JGL161" s="168"/>
      <c r="JGM161" s="168"/>
      <c r="JGN161" s="168"/>
      <c r="JGO161" s="168"/>
      <c r="JGP161" s="168"/>
      <c r="JGQ161" s="168"/>
      <c r="JGR161" s="168"/>
      <c r="JGS161" s="168"/>
      <c r="JGT161" s="168"/>
      <c r="JGU161" s="168"/>
      <c r="JGV161" s="168"/>
      <c r="JGW161" s="168"/>
      <c r="JGX161" s="168"/>
      <c r="JGY161" s="168"/>
      <c r="JGZ161" s="168"/>
      <c r="JHA161" s="168"/>
      <c r="JHB161" s="168"/>
      <c r="JHC161" s="168"/>
      <c r="JHD161" s="168"/>
      <c r="JHE161" s="168"/>
      <c r="JHF161" s="168"/>
      <c r="JHG161" s="168"/>
      <c r="JHH161" s="168"/>
      <c r="JHI161" s="168"/>
      <c r="JHJ161" s="168"/>
      <c r="JHK161" s="168"/>
      <c r="JHL161" s="168"/>
      <c r="JHM161" s="168"/>
      <c r="JHN161" s="168"/>
      <c r="JHO161" s="168"/>
      <c r="JHP161" s="168"/>
      <c r="JHQ161" s="168"/>
      <c r="JHR161" s="168"/>
      <c r="JHS161" s="168"/>
      <c r="JHT161" s="168"/>
      <c r="JHU161" s="168"/>
      <c r="JHV161" s="168"/>
      <c r="JHW161" s="168"/>
      <c r="JHX161" s="168"/>
      <c r="JHY161" s="168"/>
      <c r="JHZ161" s="168"/>
      <c r="JIA161" s="168"/>
      <c r="JIB161" s="168"/>
      <c r="JIC161" s="168"/>
      <c r="JID161" s="168"/>
      <c r="JIE161" s="168"/>
      <c r="JIF161" s="168"/>
      <c r="JIG161" s="168"/>
      <c r="JIH161" s="168"/>
      <c r="JII161" s="168"/>
      <c r="JIJ161" s="168"/>
      <c r="JIK161" s="168"/>
      <c r="JIL161" s="168"/>
      <c r="JIM161" s="168"/>
      <c r="JIN161" s="168"/>
      <c r="JIO161" s="168"/>
      <c r="JIP161" s="168"/>
      <c r="JIQ161" s="168"/>
      <c r="JIR161" s="168"/>
      <c r="JIS161" s="168"/>
      <c r="JIT161" s="168"/>
      <c r="JIU161" s="168"/>
      <c r="JIV161" s="168"/>
      <c r="JIW161" s="168"/>
      <c r="JIX161" s="168"/>
      <c r="JIY161" s="168"/>
      <c r="JIZ161" s="168"/>
      <c r="JJA161" s="168"/>
      <c r="JJB161" s="168"/>
      <c r="JJC161" s="168"/>
      <c r="JJD161" s="168"/>
      <c r="JJE161" s="168"/>
      <c r="JJF161" s="168"/>
      <c r="JJG161" s="168"/>
      <c r="JJH161" s="168"/>
      <c r="JJI161" s="168"/>
      <c r="JJJ161" s="168"/>
      <c r="JJK161" s="168"/>
      <c r="JJL161" s="168"/>
      <c r="JJM161" s="168"/>
      <c r="JJN161" s="168"/>
      <c r="JJO161" s="168"/>
      <c r="JJP161" s="168"/>
      <c r="JJQ161" s="168"/>
      <c r="JJR161" s="168"/>
      <c r="JJS161" s="168"/>
      <c r="JJT161" s="168"/>
      <c r="JJU161" s="168"/>
      <c r="JJV161" s="168"/>
      <c r="JJW161" s="168"/>
      <c r="JJX161" s="168"/>
      <c r="JJY161" s="168"/>
      <c r="JJZ161" s="168"/>
      <c r="JKA161" s="168"/>
      <c r="JKB161" s="168"/>
      <c r="JKC161" s="168"/>
      <c r="JKD161" s="168"/>
      <c r="JKE161" s="168"/>
      <c r="JKF161" s="168"/>
      <c r="JKG161" s="168"/>
      <c r="JKH161" s="168"/>
      <c r="JKI161" s="168"/>
      <c r="JKJ161" s="168"/>
      <c r="JKK161" s="168"/>
      <c r="JKL161" s="168"/>
      <c r="JKM161" s="168"/>
      <c r="JKN161" s="168"/>
      <c r="JKO161" s="168"/>
      <c r="JKP161" s="168"/>
      <c r="JKQ161" s="168"/>
      <c r="JKR161" s="168"/>
      <c r="JKS161" s="168"/>
      <c r="JKT161" s="168"/>
      <c r="JKU161" s="168"/>
      <c r="JKV161" s="168"/>
      <c r="JKW161" s="168"/>
      <c r="JKX161" s="168"/>
      <c r="JKY161" s="168"/>
      <c r="JKZ161" s="168"/>
      <c r="JLA161" s="168"/>
      <c r="JLB161" s="168"/>
      <c r="JLC161" s="168"/>
      <c r="JLD161" s="168"/>
      <c r="JLE161" s="168"/>
      <c r="JLF161" s="168"/>
      <c r="JLG161" s="168"/>
      <c r="JLH161" s="168"/>
      <c r="JLI161" s="168"/>
      <c r="JLJ161" s="168"/>
      <c r="JLK161" s="168"/>
      <c r="JLL161" s="168"/>
      <c r="JLM161" s="168"/>
      <c r="JLN161" s="168"/>
      <c r="JLO161" s="168"/>
      <c r="JLP161" s="168"/>
      <c r="JLQ161" s="168"/>
      <c r="JLR161" s="168"/>
      <c r="JLS161" s="168"/>
      <c r="JLT161" s="168"/>
      <c r="JLU161" s="168"/>
      <c r="JLV161" s="168"/>
      <c r="JLW161" s="168"/>
      <c r="JLX161" s="168"/>
      <c r="JLY161" s="168"/>
      <c r="JLZ161" s="168"/>
      <c r="JMA161" s="168"/>
      <c r="JMB161" s="168"/>
      <c r="JMC161" s="168"/>
      <c r="JMD161" s="168"/>
      <c r="JME161" s="168"/>
      <c r="JMF161" s="168"/>
      <c r="JMG161" s="168"/>
      <c r="JMH161" s="168"/>
      <c r="JMI161" s="168"/>
      <c r="JMJ161" s="168"/>
      <c r="JMK161" s="168"/>
      <c r="JML161" s="168"/>
      <c r="JMM161" s="168"/>
      <c r="JMN161" s="168"/>
      <c r="JMO161" s="168"/>
      <c r="JMP161" s="168"/>
      <c r="JMQ161" s="168"/>
      <c r="JMR161" s="168"/>
      <c r="JMS161" s="168"/>
      <c r="JMT161" s="168"/>
      <c r="JMU161" s="168"/>
      <c r="JMV161" s="168"/>
      <c r="JMW161" s="168"/>
      <c r="JMX161" s="168"/>
      <c r="JMY161" s="168"/>
      <c r="JMZ161" s="168"/>
      <c r="JNA161" s="168"/>
      <c r="JNB161" s="168"/>
      <c r="JNC161" s="168"/>
      <c r="JND161" s="168"/>
      <c r="JNE161" s="168"/>
      <c r="JNF161" s="168"/>
      <c r="JNG161" s="168"/>
      <c r="JNH161" s="168"/>
      <c r="JNI161" s="168"/>
      <c r="JNJ161" s="168"/>
      <c r="JNK161" s="168"/>
      <c r="JNL161" s="168"/>
      <c r="JNM161" s="168"/>
      <c r="JNN161" s="168"/>
      <c r="JNO161" s="168"/>
      <c r="JNP161" s="168"/>
      <c r="JNQ161" s="168"/>
      <c r="JNR161" s="168"/>
      <c r="JNS161" s="168"/>
      <c r="JNT161" s="168"/>
      <c r="JNU161" s="168"/>
      <c r="JNV161" s="168"/>
      <c r="JNW161" s="168"/>
      <c r="JNX161" s="168"/>
      <c r="JNY161" s="168"/>
      <c r="JNZ161" s="168"/>
      <c r="JOA161" s="168"/>
      <c r="JOB161" s="168"/>
      <c r="JOC161" s="168"/>
      <c r="JOD161" s="168"/>
      <c r="JOE161" s="168"/>
      <c r="JOF161" s="168"/>
      <c r="JOG161" s="168"/>
      <c r="JOH161" s="168"/>
      <c r="JOI161" s="168"/>
      <c r="JOJ161" s="168"/>
      <c r="JOK161" s="168"/>
      <c r="JOL161" s="168"/>
      <c r="JOM161" s="168"/>
      <c r="JON161" s="168"/>
      <c r="JOO161" s="168"/>
      <c r="JOP161" s="168"/>
      <c r="JOQ161" s="168"/>
      <c r="JOR161" s="168"/>
      <c r="JOS161" s="168"/>
      <c r="JOT161" s="168"/>
      <c r="JOU161" s="168"/>
      <c r="JOV161" s="168"/>
      <c r="JOW161" s="168"/>
      <c r="JOX161" s="168"/>
      <c r="JOY161" s="168"/>
      <c r="JOZ161" s="168"/>
      <c r="JPA161" s="168"/>
      <c r="JPB161" s="168"/>
      <c r="JPC161" s="168"/>
      <c r="JPD161" s="168"/>
      <c r="JPE161" s="168"/>
      <c r="JPF161" s="168"/>
      <c r="JPG161" s="168"/>
      <c r="JPH161" s="168"/>
      <c r="JPI161" s="168"/>
      <c r="JPJ161" s="168"/>
      <c r="JPK161" s="168"/>
      <c r="JPL161" s="168"/>
      <c r="JPM161" s="168"/>
      <c r="JPN161" s="168"/>
      <c r="JPO161" s="168"/>
      <c r="JPP161" s="168"/>
      <c r="JPQ161" s="168"/>
      <c r="JPR161" s="168"/>
      <c r="JPS161" s="168"/>
      <c r="JPT161" s="168"/>
      <c r="JPU161" s="168"/>
      <c r="JPV161" s="168"/>
      <c r="JPW161" s="168"/>
      <c r="JPX161" s="168"/>
      <c r="JPY161" s="168"/>
      <c r="JPZ161" s="168"/>
      <c r="JQA161" s="168"/>
      <c r="JQB161" s="168"/>
      <c r="JQC161" s="168"/>
      <c r="JQD161" s="168"/>
      <c r="JQE161" s="168"/>
      <c r="JQF161" s="168"/>
      <c r="JQG161" s="168"/>
      <c r="JQH161" s="168"/>
      <c r="JQI161" s="168"/>
      <c r="JQJ161" s="168"/>
      <c r="JQK161" s="168"/>
      <c r="JQL161" s="168"/>
      <c r="JQM161" s="168"/>
      <c r="JQN161" s="168"/>
      <c r="JQO161" s="168"/>
      <c r="JQP161" s="168"/>
      <c r="JQQ161" s="168"/>
      <c r="JQR161" s="168"/>
      <c r="JQS161" s="168"/>
      <c r="JQT161" s="168"/>
      <c r="JQU161" s="168"/>
      <c r="JQV161" s="168"/>
      <c r="JQW161" s="168"/>
      <c r="JQX161" s="168"/>
      <c r="JQY161" s="168"/>
      <c r="JQZ161" s="168"/>
      <c r="JRA161" s="168"/>
      <c r="JRB161" s="168"/>
      <c r="JRC161" s="168"/>
      <c r="JRD161" s="168"/>
      <c r="JRE161" s="168"/>
      <c r="JRF161" s="168"/>
      <c r="JRG161" s="168"/>
      <c r="JRH161" s="168"/>
      <c r="JRI161" s="168"/>
      <c r="JRJ161" s="168"/>
      <c r="JRK161" s="168"/>
      <c r="JRL161" s="168"/>
      <c r="JRM161" s="168"/>
      <c r="JRN161" s="168"/>
      <c r="JRO161" s="168"/>
      <c r="JRP161" s="168"/>
      <c r="JRQ161" s="168"/>
      <c r="JRR161" s="168"/>
      <c r="JRS161" s="168"/>
      <c r="JRT161" s="168"/>
      <c r="JRU161" s="168"/>
      <c r="JRV161" s="168"/>
      <c r="JRW161" s="168"/>
      <c r="JRX161" s="168"/>
      <c r="JRY161" s="168"/>
      <c r="JRZ161" s="168"/>
      <c r="JSA161" s="168"/>
      <c r="JSB161" s="168"/>
      <c r="JSC161" s="168"/>
      <c r="JSD161" s="168"/>
      <c r="JSE161" s="168"/>
      <c r="JSF161" s="168"/>
      <c r="JSG161" s="168"/>
      <c r="JSH161" s="168"/>
      <c r="JSI161" s="168"/>
      <c r="JSJ161" s="168"/>
      <c r="JSK161" s="168"/>
      <c r="JSL161" s="168"/>
      <c r="JSM161" s="168"/>
      <c r="JSN161" s="168"/>
      <c r="JSO161" s="168"/>
      <c r="JSP161" s="168"/>
      <c r="JSQ161" s="168"/>
      <c r="JSR161" s="168"/>
      <c r="JSS161" s="168"/>
      <c r="JST161" s="168"/>
      <c r="JSU161" s="168"/>
      <c r="JSV161" s="168"/>
      <c r="JSW161" s="168"/>
      <c r="JSX161" s="168"/>
      <c r="JSY161" s="168"/>
      <c r="JSZ161" s="168"/>
      <c r="JTA161" s="168"/>
      <c r="JTB161" s="168"/>
      <c r="JTC161" s="168"/>
      <c r="JTD161" s="168"/>
      <c r="JTE161" s="168"/>
      <c r="JTF161" s="168"/>
      <c r="JTG161" s="168"/>
      <c r="JTH161" s="168"/>
      <c r="JTI161" s="168"/>
      <c r="JTJ161" s="168"/>
      <c r="JTK161" s="168"/>
      <c r="JTL161" s="168"/>
      <c r="JTM161" s="168"/>
      <c r="JTN161" s="168"/>
      <c r="JTO161" s="168"/>
      <c r="JTP161" s="168"/>
      <c r="JTQ161" s="168"/>
      <c r="JTR161" s="168"/>
      <c r="JTS161" s="168"/>
      <c r="JTT161" s="168"/>
      <c r="JTU161" s="168"/>
      <c r="JTV161" s="168"/>
      <c r="JTW161" s="168"/>
      <c r="JTX161" s="168"/>
      <c r="JTY161" s="168"/>
      <c r="JTZ161" s="168"/>
      <c r="JUA161" s="168"/>
      <c r="JUB161" s="168"/>
      <c r="JUC161" s="168"/>
      <c r="JUD161" s="168"/>
      <c r="JUE161" s="168"/>
      <c r="JUF161" s="168"/>
      <c r="JUG161" s="168"/>
      <c r="JUH161" s="168"/>
      <c r="JUI161" s="168"/>
      <c r="JUJ161" s="168"/>
      <c r="JUK161" s="168"/>
      <c r="JUL161" s="168"/>
      <c r="JUM161" s="168"/>
      <c r="JUN161" s="168"/>
      <c r="JUO161" s="168"/>
      <c r="JUP161" s="168"/>
      <c r="JUQ161" s="168"/>
      <c r="JUR161" s="168"/>
      <c r="JUS161" s="168"/>
      <c r="JUT161" s="168"/>
      <c r="JUU161" s="168"/>
      <c r="JUV161" s="168"/>
      <c r="JUW161" s="168"/>
      <c r="JUX161" s="168"/>
      <c r="JUY161" s="168"/>
      <c r="JUZ161" s="168"/>
      <c r="JVA161" s="168"/>
      <c r="JVB161" s="168"/>
      <c r="JVC161" s="168"/>
      <c r="JVD161" s="168"/>
      <c r="JVE161" s="168"/>
      <c r="JVF161" s="168"/>
      <c r="JVG161" s="168"/>
      <c r="JVH161" s="168"/>
      <c r="JVI161" s="168"/>
      <c r="JVJ161" s="168"/>
      <c r="JVK161" s="168"/>
      <c r="JVL161" s="168"/>
      <c r="JVM161" s="168"/>
      <c r="JVN161" s="168"/>
      <c r="JVO161" s="168"/>
      <c r="JVP161" s="168"/>
      <c r="JVQ161" s="168"/>
      <c r="JVR161" s="168"/>
      <c r="JVS161" s="168"/>
      <c r="JVT161" s="168"/>
      <c r="JVU161" s="168"/>
      <c r="JVV161" s="168"/>
      <c r="JVW161" s="168"/>
      <c r="JVX161" s="168"/>
      <c r="JVY161" s="168"/>
      <c r="JVZ161" s="168"/>
      <c r="JWA161" s="168"/>
      <c r="JWB161" s="168"/>
      <c r="JWC161" s="168"/>
      <c r="JWD161" s="168"/>
      <c r="JWE161" s="168"/>
      <c r="JWF161" s="168"/>
      <c r="JWG161" s="168"/>
      <c r="JWH161" s="168"/>
      <c r="JWI161" s="168"/>
      <c r="JWJ161" s="168"/>
      <c r="JWK161" s="168"/>
      <c r="JWL161" s="168"/>
      <c r="JWM161" s="168"/>
      <c r="JWN161" s="168"/>
      <c r="JWO161" s="168"/>
      <c r="JWP161" s="168"/>
      <c r="JWQ161" s="168"/>
      <c r="JWR161" s="168"/>
      <c r="JWS161" s="168"/>
      <c r="JWT161" s="168"/>
      <c r="JWU161" s="168"/>
      <c r="JWV161" s="168"/>
      <c r="JWW161" s="168"/>
      <c r="JWX161" s="168"/>
      <c r="JWY161" s="168"/>
      <c r="JWZ161" s="168"/>
      <c r="JXA161" s="168"/>
      <c r="JXB161" s="168"/>
      <c r="JXC161" s="168"/>
      <c r="JXD161" s="168"/>
      <c r="JXE161" s="168"/>
      <c r="JXF161" s="168"/>
      <c r="JXG161" s="168"/>
      <c r="JXH161" s="168"/>
      <c r="JXI161" s="168"/>
      <c r="JXJ161" s="168"/>
      <c r="JXK161" s="168"/>
      <c r="JXL161" s="168"/>
      <c r="JXM161" s="168"/>
      <c r="JXN161" s="168"/>
      <c r="JXO161" s="168"/>
      <c r="JXP161" s="168"/>
      <c r="JXQ161" s="168"/>
      <c r="JXR161" s="168"/>
      <c r="JXS161" s="168"/>
      <c r="JXT161" s="168"/>
      <c r="JXU161" s="168"/>
      <c r="JXV161" s="168"/>
      <c r="JXW161" s="168"/>
      <c r="JXX161" s="168"/>
      <c r="JXY161" s="168"/>
      <c r="JXZ161" s="168"/>
      <c r="JYA161" s="168"/>
      <c r="JYB161" s="168"/>
      <c r="JYC161" s="168"/>
      <c r="JYD161" s="168"/>
      <c r="JYE161" s="168"/>
      <c r="JYF161" s="168"/>
      <c r="JYG161" s="168"/>
      <c r="JYH161" s="168"/>
      <c r="JYI161" s="168"/>
      <c r="JYJ161" s="168"/>
      <c r="JYK161" s="168"/>
      <c r="JYL161" s="168"/>
      <c r="JYM161" s="168"/>
      <c r="JYN161" s="168"/>
      <c r="JYO161" s="168"/>
      <c r="JYP161" s="168"/>
      <c r="JYQ161" s="168"/>
      <c r="JYR161" s="168"/>
      <c r="JYS161" s="168"/>
      <c r="JYT161" s="168"/>
      <c r="JYU161" s="168"/>
      <c r="JYV161" s="168"/>
      <c r="JYW161" s="168"/>
      <c r="JYX161" s="168"/>
      <c r="JYY161" s="168"/>
      <c r="JYZ161" s="168"/>
      <c r="JZA161" s="168"/>
      <c r="JZB161" s="168"/>
      <c r="JZC161" s="168"/>
      <c r="JZD161" s="168"/>
      <c r="JZE161" s="168"/>
      <c r="JZF161" s="168"/>
      <c r="JZG161" s="168"/>
      <c r="JZH161" s="168"/>
      <c r="JZI161" s="168"/>
      <c r="JZJ161" s="168"/>
      <c r="JZK161" s="168"/>
      <c r="JZL161" s="168"/>
      <c r="JZM161" s="168"/>
      <c r="JZN161" s="168"/>
      <c r="JZO161" s="168"/>
      <c r="JZP161" s="168"/>
      <c r="JZQ161" s="168"/>
      <c r="JZR161" s="168"/>
      <c r="JZS161" s="168"/>
      <c r="JZT161" s="168"/>
      <c r="JZU161" s="168"/>
      <c r="JZV161" s="168"/>
      <c r="JZW161" s="168"/>
      <c r="JZX161" s="168"/>
      <c r="JZY161" s="168"/>
      <c r="JZZ161" s="168"/>
      <c r="KAA161" s="168"/>
      <c r="KAB161" s="168"/>
      <c r="KAC161" s="168"/>
      <c r="KAD161" s="168"/>
      <c r="KAE161" s="168"/>
      <c r="KAF161" s="168"/>
      <c r="KAG161" s="168"/>
      <c r="KAH161" s="168"/>
      <c r="KAI161" s="168"/>
      <c r="KAJ161" s="168"/>
      <c r="KAK161" s="168"/>
      <c r="KAL161" s="168"/>
      <c r="KAM161" s="168"/>
      <c r="KAN161" s="168"/>
      <c r="KAO161" s="168"/>
      <c r="KAP161" s="168"/>
      <c r="KAQ161" s="168"/>
      <c r="KAR161" s="168"/>
      <c r="KAS161" s="168"/>
      <c r="KAT161" s="168"/>
      <c r="KAU161" s="168"/>
      <c r="KAV161" s="168"/>
      <c r="KAW161" s="168"/>
      <c r="KAX161" s="168"/>
      <c r="KAY161" s="168"/>
      <c r="KAZ161" s="168"/>
      <c r="KBA161" s="168"/>
      <c r="KBB161" s="168"/>
      <c r="KBC161" s="168"/>
      <c r="KBD161" s="168"/>
      <c r="KBE161" s="168"/>
      <c r="KBF161" s="168"/>
      <c r="KBG161" s="168"/>
      <c r="KBH161" s="168"/>
      <c r="KBI161" s="168"/>
      <c r="KBJ161" s="168"/>
      <c r="KBK161" s="168"/>
      <c r="KBL161" s="168"/>
      <c r="KBM161" s="168"/>
      <c r="KBN161" s="168"/>
      <c r="KBO161" s="168"/>
      <c r="KBP161" s="168"/>
      <c r="KBQ161" s="168"/>
      <c r="KBR161" s="168"/>
      <c r="KBS161" s="168"/>
      <c r="KBT161" s="168"/>
      <c r="KBU161" s="168"/>
      <c r="KBV161" s="168"/>
      <c r="KBW161" s="168"/>
      <c r="KBX161" s="168"/>
      <c r="KBY161" s="168"/>
      <c r="KBZ161" s="168"/>
      <c r="KCA161" s="168"/>
      <c r="KCB161" s="168"/>
      <c r="KCC161" s="168"/>
      <c r="KCD161" s="168"/>
      <c r="KCE161" s="168"/>
      <c r="KCF161" s="168"/>
      <c r="KCG161" s="168"/>
      <c r="KCH161" s="168"/>
      <c r="KCI161" s="168"/>
      <c r="KCJ161" s="168"/>
      <c r="KCK161" s="168"/>
      <c r="KCL161" s="168"/>
      <c r="KCM161" s="168"/>
      <c r="KCN161" s="168"/>
      <c r="KCO161" s="168"/>
      <c r="KCP161" s="168"/>
      <c r="KCQ161" s="168"/>
      <c r="KCR161" s="168"/>
      <c r="KCS161" s="168"/>
      <c r="KCT161" s="168"/>
      <c r="KCU161" s="168"/>
      <c r="KCV161" s="168"/>
      <c r="KCW161" s="168"/>
      <c r="KCX161" s="168"/>
      <c r="KCY161" s="168"/>
      <c r="KCZ161" s="168"/>
      <c r="KDA161" s="168"/>
      <c r="KDB161" s="168"/>
      <c r="KDC161" s="168"/>
      <c r="KDD161" s="168"/>
      <c r="KDE161" s="168"/>
      <c r="KDF161" s="168"/>
      <c r="KDG161" s="168"/>
      <c r="KDH161" s="168"/>
      <c r="KDI161" s="168"/>
      <c r="KDJ161" s="168"/>
      <c r="KDK161" s="168"/>
      <c r="KDL161" s="168"/>
      <c r="KDM161" s="168"/>
      <c r="KDN161" s="168"/>
      <c r="KDO161" s="168"/>
      <c r="KDP161" s="168"/>
      <c r="KDQ161" s="168"/>
      <c r="KDR161" s="168"/>
      <c r="KDS161" s="168"/>
      <c r="KDT161" s="168"/>
      <c r="KDU161" s="168"/>
      <c r="KDV161" s="168"/>
      <c r="KDW161" s="168"/>
      <c r="KDX161" s="168"/>
      <c r="KDY161" s="168"/>
      <c r="KDZ161" s="168"/>
      <c r="KEA161" s="168"/>
      <c r="KEB161" s="168"/>
      <c r="KEC161" s="168"/>
      <c r="KED161" s="168"/>
      <c r="KEE161" s="168"/>
      <c r="KEF161" s="168"/>
      <c r="KEG161" s="168"/>
      <c r="KEH161" s="168"/>
      <c r="KEI161" s="168"/>
      <c r="KEJ161" s="168"/>
      <c r="KEK161" s="168"/>
      <c r="KEL161" s="168"/>
      <c r="KEM161" s="168"/>
      <c r="KEN161" s="168"/>
      <c r="KEO161" s="168"/>
      <c r="KEP161" s="168"/>
      <c r="KEQ161" s="168"/>
      <c r="KER161" s="168"/>
      <c r="KES161" s="168"/>
      <c r="KET161" s="168"/>
      <c r="KEU161" s="168"/>
      <c r="KEV161" s="168"/>
      <c r="KEW161" s="168"/>
      <c r="KEX161" s="168"/>
      <c r="KEY161" s="168"/>
      <c r="KEZ161" s="168"/>
      <c r="KFA161" s="168"/>
      <c r="KFB161" s="168"/>
      <c r="KFC161" s="168"/>
      <c r="KFD161" s="168"/>
      <c r="KFE161" s="168"/>
      <c r="KFF161" s="168"/>
      <c r="KFG161" s="168"/>
      <c r="KFH161" s="168"/>
      <c r="KFI161" s="168"/>
      <c r="KFJ161" s="168"/>
      <c r="KFK161" s="168"/>
      <c r="KFL161" s="168"/>
      <c r="KFM161" s="168"/>
      <c r="KFN161" s="168"/>
      <c r="KFO161" s="168"/>
      <c r="KFP161" s="168"/>
      <c r="KFQ161" s="168"/>
      <c r="KFR161" s="168"/>
      <c r="KFS161" s="168"/>
      <c r="KFT161" s="168"/>
      <c r="KFU161" s="168"/>
      <c r="KFV161" s="168"/>
      <c r="KFW161" s="168"/>
      <c r="KFX161" s="168"/>
      <c r="KFY161" s="168"/>
      <c r="KFZ161" s="168"/>
      <c r="KGA161" s="168"/>
      <c r="KGB161" s="168"/>
      <c r="KGC161" s="168"/>
      <c r="KGD161" s="168"/>
      <c r="KGE161" s="168"/>
      <c r="KGF161" s="168"/>
      <c r="KGG161" s="168"/>
      <c r="KGH161" s="168"/>
      <c r="KGI161" s="168"/>
      <c r="KGJ161" s="168"/>
      <c r="KGK161" s="168"/>
      <c r="KGL161" s="168"/>
      <c r="KGM161" s="168"/>
      <c r="KGN161" s="168"/>
      <c r="KGO161" s="168"/>
      <c r="KGP161" s="168"/>
      <c r="KGQ161" s="168"/>
      <c r="KGR161" s="168"/>
      <c r="KGS161" s="168"/>
      <c r="KGT161" s="168"/>
      <c r="KGU161" s="168"/>
      <c r="KGV161" s="168"/>
      <c r="KGW161" s="168"/>
      <c r="KGX161" s="168"/>
      <c r="KGY161" s="168"/>
      <c r="KGZ161" s="168"/>
      <c r="KHA161" s="168"/>
      <c r="KHB161" s="168"/>
      <c r="KHC161" s="168"/>
      <c r="KHD161" s="168"/>
      <c r="KHE161" s="168"/>
      <c r="KHF161" s="168"/>
      <c r="KHG161" s="168"/>
      <c r="KHH161" s="168"/>
      <c r="KHI161" s="168"/>
      <c r="KHJ161" s="168"/>
      <c r="KHK161" s="168"/>
      <c r="KHL161" s="168"/>
      <c r="KHM161" s="168"/>
      <c r="KHN161" s="168"/>
      <c r="KHO161" s="168"/>
      <c r="KHP161" s="168"/>
      <c r="KHQ161" s="168"/>
      <c r="KHR161" s="168"/>
      <c r="KHS161" s="168"/>
      <c r="KHT161" s="168"/>
      <c r="KHU161" s="168"/>
      <c r="KHV161" s="168"/>
      <c r="KHW161" s="168"/>
      <c r="KHX161" s="168"/>
      <c r="KHY161" s="168"/>
      <c r="KHZ161" s="168"/>
      <c r="KIA161" s="168"/>
      <c r="KIB161" s="168"/>
      <c r="KIC161" s="168"/>
      <c r="KID161" s="168"/>
      <c r="KIE161" s="168"/>
      <c r="KIF161" s="168"/>
      <c r="KIG161" s="168"/>
      <c r="KIH161" s="168"/>
      <c r="KII161" s="168"/>
      <c r="KIJ161" s="168"/>
      <c r="KIK161" s="168"/>
      <c r="KIL161" s="168"/>
      <c r="KIM161" s="168"/>
      <c r="KIN161" s="168"/>
      <c r="KIO161" s="168"/>
      <c r="KIP161" s="168"/>
      <c r="KIQ161" s="168"/>
      <c r="KIR161" s="168"/>
      <c r="KIS161" s="168"/>
      <c r="KIT161" s="168"/>
      <c r="KIU161" s="168"/>
      <c r="KIV161" s="168"/>
      <c r="KIW161" s="168"/>
      <c r="KIX161" s="168"/>
      <c r="KIY161" s="168"/>
      <c r="KIZ161" s="168"/>
      <c r="KJA161" s="168"/>
      <c r="KJB161" s="168"/>
      <c r="KJC161" s="168"/>
      <c r="KJD161" s="168"/>
      <c r="KJE161" s="168"/>
      <c r="KJF161" s="168"/>
      <c r="KJG161" s="168"/>
      <c r="KJH161" s="168"/>
      <c r="KJI161" s="168"/>
      <c r="KJJ161" s="168"/>
      <c r="KJK161" s="168"/>
      <c r="KJL161" s="168"/>
      <c r="KJM161" s="168"/>
      <c r="KJN161" s="168"/>
      <c r="KJO161" s="168"/>
      <c r="KJP161" s="168"/>
      <c r="KJQ161" s="168"/>
      <c r="KJR161" s="168"/>
      <c r="KJS161" s="168"/>
      <c r="KJT161" s="168"/>
      <c r="KJU161" s="168"/>
      <c r="KJV161" s="168"/>
      <c r="KJW161" s="168"/>
      <c r="KJX161" s="168"/>
      <c r="KJY161" s="168"/>
      <c r="KJZ161" s="168"/>
      <c r="KKA161" s="168"/>
      <c r="KKB161" s="168"/>
      <c r="KKC161" s="168"/>
      <c r="KKD161" s="168"/>
      <c r="KKE161" s="168"/>
      <c r="KKF161" s="168"/>
      <c r="KKG161" s="168"/>
      <c r="KKH161" s="168"/>
      <c r="KKI161" s="168"/>
      <c r="KKJ161" s="168"/>
      <c r="KKK161" s="168"/>
      <c r="KKL161" s="168"/>
      <c r="KKM161" s="168"/>
      <c r="KKN161" s="168"/>
      <c r="KKO161" s="168"/>
      <c r="KKP161" s="168"/>
      <c r="KKQ161" s="168"/>
      <c r="KKR161" s="168"/>
      <c r="KKS161" s="168"/>
      <c r="KKT161" s="168"/>
      <c r="KKU161" s="168"/>
      <c r="KKV161" s="168"/>
      <c r="KKW161" s="168"/>
      <c r="KKX161" s="168"/>
      <c r="KKY161" s="168"/>
      <c r="KKZ161" s="168"/>
      <c r="KLA161" s="168"/>
      <c r="KLB161" s="168"/>
      <c r="KLC161" s="168"/>
      <c r="KLD161" s="168"/>
      <c r="KLE161" s="168"/>
      <c r="KLF161" s="168"/>
      <c r="KLG161" s="168"/>
      <c r="KLH161" s="168"/>
      <c r="KLI161" s="168"/>
      <c r="KLJ161" s="168"/>
      <c r="KLK161" s="168"/>
      <c r="KLL161" s="168"/>
      <c r="KLM161" s="168"/>
      <c r="KLN161" s="168"/>
      <c r="KLO161" s="168"/>
      <c r="KLP161" s="168"/>
      <c r="KLQ161" s="168"/>
      <c r="KLR161" s="168"/>
      <c r="KLS161" s="168"/>
      <c r="KLT161" s="168"/>
      <c r="KLU161" s="168"/>
      <c r="KLV161" s="168"/>
      <c r="KLW161" s="168"/>
      <c r="KLX161" s="168"/>
      <c r="KLY161" s="168"/>
      <c r="KLZ161" s="168"/>
      <c r="KMA161" s="168"/>
      <c r="KMB161" s="168"/>
      <c r="KMC161" s="168"/>
      <c r="KMD161" s="168"/>
      <c r="KME161" s="168"/>
      <c r="KMF161" s="168"/>
      <c r="KMG161" s="168"/>
      <c r="KMH161" s="168"/>
      <c r="KMI161" s="168"/>
      <c r="KMJ161" s="168"/>
      <c r="KMK161" s="168"/>
      <c r="KML161" s="168"/>
      <c r="KMM161" s="168"/>
      <c r="KMN161" s="168"/>
      <c r="KMO161" s="168"/>
      <c r="KMP161" s="168"/>
      <c r="KMQ161" s="168"/>
      <c r="KMR161" s="168"/>
      <c r="KMS161" s="168"/>
      <c r="KMT161" s="168"/>
      <c r="KMU161" s="168"/>
      <c r="KMV161" s="168"/>
      <c r="KMW161" s="168"/>
      <c r="KMX161" s="168"/>
      <c r="KMY161" s="168"/>
      <c r="KMZ161" s="168"/>
      <c r="KNA161" s="168"/>
      <c r="KNB161" s="168"/>
      <c r="KNC161" s="168"/>
      <c r="KND161" s="168"/>
      <c r="KNE161" s="168"/>
      <c r="KNF161" s="168"/>
      <c r="KNG161" s="168"/>
      <c r="KNH161" s="168"/>
      <c r="KNI161" s="168"/>
      <c r="KNJ161" s="168"/>
      <c r="KNK161" s="168"/>
      <c r="KNL161" s="168"/>
      <c r="KNM161" s="168"/>
      <c r="KNN161" s="168"/>
      <c r="KNO161" s="168"/>
      <c r="KNP161" s="168"/>
      <c r="KNQ161" s="168"/>
      <c r="KNR161" s="168"/>
      <c r="KNS161" s="168"/>
      <c r="KNT161" s="168"/>
      <c r="KNU161" s="168"/>
      <c r="KNV161" s="168"/>
      <c r="KNW161" s="168"/>
      <c r="KNX161" s="168"/>
      <c r="KNY161" s="168"/>
      <c r="KNZ161" s="168"/>
      <c r="KOA161" s="168"/>
      <c r="KOB161" s="168"/>
      <c r="KOC161" s="168"/>
      <c r="KOD161" s="168"/>
      <c r="KOE161" s="168"/>
      <c r="KOF161" s="168"/>
      <c r="KOG161" s="168"/>
      <c r="KOH161" s="168"/>
      <c r="KOI161" s="168"/>
      <c r="KOJ161" s="168"/>
      <c r="KOK161" s="168"/>
      <c r="KOL161" s="168"/>
      <c r="KOM161" s="168"/>
      <c r="KON161" s="168"/>
      <c r="KOO161" s="168"/>
      <c r="KOP161" s="168"/>
      <c r="KOQ161" s="168"/>
      <c r="KOR161" s="168"/>
      <c r="KOS161" s="168"/>
      <c r="KOT161" s="168"/>
      <c r="KOU161" s="168"/>
      <c r="KOV161" s="168"/>
      <c r="KOW161" s="168"/>
      <c r="KOX161" s="168"/>
      <c r="KOY161" s="168"/>
      <c r="KOZ161" s="168"/>
      <c r="KPA161" s="168"/>
      <c r="KPB161" s="168"/>
      <c r="KPC161" s="168"/>
      <c r="KPD161" s="168"/>
      <c r="KPE161" s="168"/>
      <c r="KPF161" s="168"/>
      <c r="KPG161" s="168"/>
      <c r="KPH161" s="168"/>
      <c r="KPI161" s="168"/>
      <c r="KPJ161" s="168"/>
      <c r="KPK161" s="168"/>
      <c r="KPL161" s="168"/>
      <c r="KPM161" s="168"/>
      <c r="KPN161" s="168"/>
      <c r="KPO161" s="168"/>
      <c r="KPP161" s="168"/>
      <c r="KPQ161" s="168"/>
      <c r="KPR161" s="168"/>
      <c r="KPS161" s="168"/>
      <c r="KPT161" s="168"/>
      <c r="KPU161" s="168"/>
      <c r="KPV161" s="168"/>
      <c r="KPW161" s="168"/>
      <c r="KPX161" s="168"/>
      <c r="KPY161" s="168"/>
      <c r="KPZ161" s="168"/>
      <c r="KQA161" s="168"/>
      <c r="KQB161" s="168"/>
      <c r="KQC161" s="168"/>
      <c r="KQD161" s="168"/>
      <c r="KQE161" s="168"/>
      <c r="KQF161" s="168"/>
      <c r="KQG161" s="168"/>
      <c r="KQH161" s="168"/>
      <c r="KQI161" s="168"/>
      <c r="KQJ161" s="168"/>
      <c r="KQK161" s="168"/>
      <c r="KQL161" s="168"/>
      <c r="KQM161" s="168"/>
      <c r="KQN161" s="168"/>
      <c r="KQO161" s="168"/>
      <c r="KQP161" s="168"/>
      <c r="KQQ161" s="168"/>
      <c r="KQR161" s="168"/>
      <c r="KQS161" s="168"/>
      <c r="KQT161" s="168"/>
      <c r="KQU161" s="168"/>
      <c r="KQV161" s="168"/>
      <c r="KQW161" s="168"/>
      <c r="KQX161" s="168"/>
      <c r="KQY161" s="168"/>
      <c r="KQZ161" s="168"/>
      <c r="KRA161" s="168"/>
      <c r="KRB161" s="168"/>
      <c r="KRC161" s="168"/>
      <c r="KRD161" s="168"/>
      <c r="KRE161" s="168"/>
      <c r="KRF161" s="168"/>
      <c r="KRG161" s="168"/>
      <c r="KRH161" s="168"/>
      <c r="KRI161" s="168"/>
      <c r="KRJ161" s="168"/>
      <c r="KRK161" s="168"/>
      <c r="KRL161" s="168"/>
      <c r="KRM161" s="168"/>
      <c r="KRN161" s="168"/>
      <c r="KRO161" s="168"/>
      <c r="KRP161" s="168"/>
      <c r="KRQ161" s="168"/>
      <c r="KRR161" s="168"/>
      <c r="KRS161" s="168"/>
      <c r="KRT161" s="168"/>
      <c r="KRU161" s="168"/>
      <c r="KRV161" s="168"/>
      <c r="KRW161" s="168"/>
      <c r="KRX161" s="168"/>
      <c r="KRY161" s="168"/>
      <c r="KRZ161" s="168"/>
      <c r="KSA161" s="168"/>
      <c r="KSB161" s="168"/>
      <c r="KSC161" s="168"/>
      <c r="KSD161" s="168"/>
      <c r="KSE161" s="168"/>
      <c r="KSF161" s="168"/>
      <c r="KSG161" s="168"/>
      <c r="KSH161" s="168"/>
      <c r="KSI161" s="168"/>
      <c r="KSJ161" s="168"/>
      <c r="KSK161" s="168"/>
      <c r="KSL161" s="168"/>
      <c r="KSM161" s="168"/>
      <c r="KSN161" s="168"/>
      <c r="KSO161" s="168"/>
      <c r="KSP161" s="168"/>
      <c r="KSQ161" s="168"/>
      <c r="KSR161" s="168"/>
      <c r="KSS161" s="168"/>
      <c r="KST161" s="168"/>
      <c r="KSU161" s="168"/>
      <c r="KSV161" s="168"/>
      <c r="KSW161" s="168"/>
      <c r="KSX161" s="168"/>
      <c r="KSY161" s="168"/>
      <c r="KSZ161" s="168"/>
      <c r="KTA161" s="168"/>
      <c r="KTB161" s="168"/>
      <c r="KTC161" s="168"/>
      <c r="KTD161" s="168"/>
      <c r="KTE161" s="168"/>
      <c r="KTF161" s="168"/>
      <c r="KTG161" s="168"/>
      <c r="KTH161" s="168"/>
      <c r="KTI161" s="168"/>
      <c r="KTJ161" s="168"/>
      <c r="KTK161" s="168"/>
      <c r="KTL161" s="168"/>
      <c r="KTM161" s="168"/>
      <c r="KTN161" s="168"/>
      <c r="KTO161" s="168"/>
      <c r="KTP161" s="168"/>
      <c r="KTQ161" s="168"/>
      <c r="KTR161" s="168"/>
      <c r="KTS161" s="168"/>
      <c r="KTT161" s="168"/>
      <c r="KTU161" s="168"/>
      <c r="KTV161" s="168"/>
      <c r="KTW161" s="168"/>
      <c r="KTX161" s="168"/>
      <c r="KTY161" s="168"/>
      <c r="KTZ161" s="168"/>
      <c r="KUA161" s="168"/>
      <c r="KUB161" s="168"/>
      <c r="KUC161" s="168"/>
      <c r="KUD161" s="168"/>
      <c r="KUE161" s="168"/>
      <c r="KUF161" s="168"/>
      <c r="KUG161" s="168"/>
      <c r="KUH161" s="168"/>
      <c r="KUI161" s="168"/>
      <c r="KUJ161" s="168"/>
      <c r="KUK161" s="168"/>
      <c r="KUL161" s="168"/>
      <c r="KUM161" s="168"/>
      <c r="KUN161" s="168"/>
      <c r="KUO161" s="168"/>
      <c r="KUP161" s="168"/>
      <c r="KUQ161" s="168"/>
      <c r="KUR161" s="168"/>
      <c r="KUS161" s="168"/>
      <c r="KUT161" s="168"/>
      <c r="KUU161" s="168"/>
      <c r="KUV161" s="168"/>
      <c r="KUW161" s="168"/>
      <c r="KUX161" s="168"/>
      <c r="KUY161" s="168"/>
      <c r="KUZ161" s="168"/>
      <c r="KVA161" s="168"/>
      <c r="KVB161" s="168"/>
      <c r="KVC161" s="168"/>
      <c r="KVD161" s="168"/>
      <c r="KVE161" s="168"/>
      <c r="KVF161" s="168"/>
      <c r="KVG161" s="168"/>
      <c r="KVH161" s="168"/>
      <c r="KVI161" s="168"/>
      <c r="KVJ161" s="168"/>
      <c r="KVK161" s="168"/>
      <c r="KVL161" s="168"/>
      <c r="KVM161" s="168"/>
      <c r="KVN161" s="168"/>
      <c r="KVO161" s="168"/>
      <c r="KVP161" s="168"/>
      <c r="KVQ161" s="168"/>
      <c r="KVR161" s="168"/>
      <c r="KVS161" s="168"/>
      <c r="KVT161" s="168"/>
      <c r="KVU161" s="168"/>
      <c r="KVV161" s="168"/>
      <c r="KVW161" s="168"/>
      <c r="KVX161" s="168"/>
      <c r="KVY161" s="168"/>
      <c r="KVZ161" s="168"/>
      <c r="KWA161" s="168"/>
      <c r="KWB161" s="168"/>
      <c r="KWC161" s="168"/>
      <c r="KWD161" s="168"/>
      <c r="KWE161" s="168"/>
      <c r="KWF161" s="168"/>
      <c r="KWG161" s="168"/>
      <c r="KWH161" s="168"/>
      <c r="KWI161" s="168"/>
      <c r="KWJ161" s="168"/>
      <c r="KWK161" s="168"/>
      <c r="KWL161" s="168"/>
      <c r="KWM161" s="168"/>
      <c r="KWN161" s="168"/>
      <c r="KWO161" s="168"/>
      <c r="KWP161" s="168"/>
      <c r="KWQ161" s="168"/>
      <c r="KWR161" s="168"/>
      <c r="KWS161" s="168"/>
      <c r="KWT161" s="168"/>
      <c r="KWU161" s="168"/>
      <c r="KWV161" s="168"/>
      <c r="KWW161" s="168"/>
      <c r="KWX161" s="168"/>
      <c r="KWY161" s="168"/>
      <c r="KWZ161" s="168"/>
      <c r="KXA161" s="168"/>
      <c r="KXB161" s="168"/>
      <c r="KXC161" s="168"/>
      <c r="KXD161" s="168"/>
      <c r="KXE161" s="168"/>
      <c r="KXF161" s="168"/>
      <c r="KXG161" s="168"/>
      <c r="KXH161" s="168"/>
      <c r="KXI161" s="168"/>
      <c r="KXJ161" s="168"/>
      <c r="KXK161" s="168"/>
      <c r="KXL161" s="168"/>
      <c r="KXM161" s="168"/>
      <c r="KXN161" s="168"/>
      <c r="KXO161" s="168"/>
      <c r="KXP161" s="168"/>
      <c r="KXQ161" s="168"/>
      <c r="KXR161" s="168"/>
      <c r="KXS161" s="168"/>
      <c r="KXT161" s="168"/>
      <c r="KXU161" s="168"/>
      <c r="KXV161" s="168"/>
      <c r="KXW161" s="168"/>
      <c r="KXX161" s="168"/>
      <c r="KXY161" s="168"/>
      <c r="KXZ161" s="168"/>
      <c r="KYA161" s="168"/>
      <c r="KYB161" s="168"/>
      <c r="KYC161" s="168"/>
      <c r="KYD161" s="168"/>
      <c r="KYE161" s="168"/>
      <c r="KYF161" s="168"/>
      <c r="KYG161" s="168"/>
      <c r="KYH161" s="168"/>
      <c r="KYI161" s="168"/>
      <c r="KYJ161" s="168"/>
      <c r="KYK161" s="168"/>
      <c r="KYL161" s="168"/>
      <c r="KYM161" s="168"/>
      <c r="KYN161" s="168"/>
      <c r="KYO161" s="168"/>
      <c r="KYP161" s="168"/>
      <c r="KYQ161" s="168"/>
      <c r="KYR161" s="168"/>
      <c r="KYS161" s="168"/>
      <c r="KYT161" s="168"/>
      <c r="KYU161" s="168"/>
      <c r="KYV161" s="168"/>
      <c r="KYW161" s="168"/>
      <c r="KYX161" s="168"/>
      <c r="KYY161" s="168"/>
      <c r="KYZ161" s="168"/>
      <c r="KZA161" s="168"/>
      <c r="KZB161" s="168"/>
      <c r="KZC161" s="168"/>
      <c r="KZD161" s="168"/>
      <c r="KZE161" s="168"/>
      <c r="KZF161" s="168"/>
      <c r="KZG161" s="168"/>
      <c r="KZH161" s="168"/>
      <c r="KZI161" s="168"/>
      <c r="KZJ161" s="168"/>
      <c r="KZK161" s="168"/>
      <c r="KZL161" s="168"/>
      <c r="KZM161" s="168"/>
      <c r="KZN161" s="168"/>
      <c r="KZO161" s="168"/>
      <c r="KZP161" s="168"/>
      <c r="KZQ161" s="168"/>
      <c r="KZR161" s="168"/>
      <c r="KZS161" s="168"/>
      <c r="KZT161" s="168"/>
      <c r="KZU161" s="168"/>
      <c r="KZV161" s="168"/>
      <c r="KZW161" s="168"/>
      <c r="KZX161" s="168"/>
      <c r="KZY161" s="168"/>
      <c r="KZZ161" s="168"/>
      <c r="LAA161" s="168"/>
      <c r="LAB161" s="168"/>
      <c r="LAC161" s="168"/>
      <c r="LAD161" s="168"/>
      <c r="LAE161" s="168"/>
      <c r="LAF161" s="168"/>
      <c r="LAG161" s="168"/>
      <c r="LAH161" s="168"/>
      <c r="LAI161" s="168"/>
      <c r="LAJ161" s="168"/>
      <c r="LAK161" s="168"/>
      <c r="LAL161" s="168"/>
      <c r="LAM161" s="168"/>
      <c r="LAN161" s="168"/>
      <c r="LAO161" s="168"/>
      <c r="LAP161" s="168"/>
      <c r="LAQ161" s="168"/>
      <c r="LAR161" s="168"/>
      <c r="LAS161" s="168"/>
      <c r="LAT161" s="168"/>
      <c r="LAU161" s="168"/>
      <c r="LAV161" s="168"/>
      <c r="LAW161" s="168"/>
      <c r="LAX161" s="168"/>
      <c r="LAY161" s="168"/>
      <c r="LAZ161" s="168"/>
      <c r="LBA161" s="168"/>
      <c r="LBB161" s="168"/>
      <c r="LBC161" s="168"/>
      <c r="LBD161" s="168"/>
      <c r="LBE161" s="168"/>
      <c r="LBF161" s="168"/>
      <c r="LBG161" s="168"/>
      <c r="LBH161" s="168"/>
      <c r="LBI161" s="168"/>
      <c r="LBJ161" s="168"/>
      <c r="LBK161" s="168"/>
      <c r="LBL161" s="168"/>
      <c r="LBM161" s="168"/>
      <c r="LBN161" s="168"/>
      <c r="LBO161" s="168"/>
      <c r="LBP161" s="168"/>
      <c r="LBQ161" s="168"/>
      <c r="LBR161" s="168"/>
      <c r="LBS161" s="168"/>
      <c r="LBT161" s="168"/>
      <c r="LBU161" s="168"/>
      <c r="LBV161" s="168"/>
      <c r="LBW161" s="168"/>
      <c r="LBX161" s="168"/>
      <c r="LBY161" s="168"/>
      <c r="LBZ161" s="168"/>
      <c r="LCA161" s="168"/>
      <c r="LCB161" s="168"/>
      <c r="LCC161" s="168"/>
      <c r="LCD161" s="168"/>
      <c r="LCE161" s="168"/>
      <c r="LCF161" s="168"/>
      <c r="LCG161" s="168"/>
      <c r="LCH161" s="168"/>
      <c r="LCI161" s="168"/>
      <c r="LCJ161" s="168"/>
      <c r="LCK161" s="168"/>
      <c r="LCL161" s="168"/>
      <c r="LCM161" s="168"/>
      <c r="LCN161" s="168"/>
      <c r="LCO161" s="168"/>
      <c r="LCP161" s="168"/>
      <c r="LCQ161" s="168"/>
      <c r="LCR161" s="168"/>
      <c r="LCS161" s="168"/>
      <c r="LCT161" s="168"/>
      <c r="LCU161" s="168"/>
      <c r="LCV161" s="168"/>
      <c r="LCW161" s="168"/>
      <c r="LCX161" s="168"/>
      <c r="LCY161" s="168"/>
      <c r="LCZ161" s="168"/>
      <c r="LDA161" s="168"/>
      <c r="LDB161" s="168"/>
      <c r="LDC161" s="168"/>
      <c r="LDD161" s="168"/>
      <c r="LDE161" s="168"/>
      <c r="LDF161" s="168"/>
      <c r="LDG161" s="168"/>
      <c r="LDH161" s="168"/>
      <c r="LDI161" s="168"/>
      <c r="LDJ161" s="168"/>
      <c r="LDK161" s="168"/>
      <c r="LDL161" s="168"/>
      <c r="LDM161" s="168"/>
      <c r="LDN161" s="168"/>
      <c r="LDO161" s="168"/>
      <c r="LDP161" s="168"/>
      <c r="LDQ161" s="168"/>
      <c r="LDR161" s="168"/>
      <c r="LDS161" s="168"/>
      <c r="LDT161" s="168"/>
      <c r="LDU161" s="168"/>
      <c r="LDV161" s="168"/>
      <c r="LDW161" s="168"/>
      <c r="LDX161" s="168"/>
      <c r="LDY161" s="168"/>
      <c r="LDZ161" s="168"/>
      <c r="LEA161" s="168"/>
      <c r="LEB161" s="168"/>
      <c r="LEC161" s="168"/>
      <c r="LED161" s="168"/>
      <c r="LEE161" s="168"/>
      <c r="LEF161" s="168"/>
      <c r="LEG161" s="168"/>
      <c r="LEH161" s="168"/>
      <c r="LEI161" s="168"/>
      <c r="LEJ161" s="168"/>
      <c r="LEK161" s="168"/>
      <c r="LEL161" s="168"/>
      <c r="LEM161" s="168"/>
      <c r="LEN161" s="168"/>
      <c r="LEO161" s="168"/>
      <c r="LEP161" s="168"/>
      <c r="LEQ161" s="168"/>
      <c r="LER161" s="168"/>
      <c r="LES161" s="168"/>
      <c r="LET161" s="168"/>
      <c r="LEU161" s="168"/>
      <c r="LEV161" s="168"/>
      <c r="LEW161" s="168"/>
      <c r="LEX161" s="168"/>
      <c r="LEY161" s="168"/>
      <c r="LEZ161" s="168"/>
      <c r="LFA161" s="168"/>
      <c r="LFB161" s="168"/>
      <c r="LFC161" s="168"/>
      <c r="LFD161" s="168"/>
      <c r="LFE161" s="168"/>
      <c r="LFF161" s="168"/>
      <c r="LFG161" s="168"/>
      <c r="LFH161" s="168"/>
      <c r="LFI161" s="168"/>
      <c r="LFJ161" s="168"/>
      <c r="LFK161" s="168"/>
      <c r="LFL161" s="168"/>
      <c r="LFM161" s="168"/>
      <c r="LFN161" s="168"/>
      <c r="LFO161" s="168"/>
      <c r="LFP161" s="168"/>
      <c r="LFQ161" s="168"/>
      <c r="LFR161" s="168"/>
      <c r="LFS161" s="168"/>
      <c r="LFT161" s="168"/>
      <c r="LFU161" s="168"/>
      <c r="LFV161" s="168"/>
      <c r="LFW161" s="168"/>
      <c r="LFX161" s="168"/>
      <c r="LFY161" s="168"/>
      <c r="LFZ161" s="168"/>
      <c r="LGA161" s="168"/>
      <c r="LGB161" s="168"/>
      <c r="LGC161" s="168"/>
      <c r="LGD161" s="168"/>
      <c r="LGE161" s="168"/>
      <c r="LGF161" s="168"/>
      <c r="LGG161" s="168"/>
      <c r="LGH161" s="168"/>
      <c r="LGI161" s="168"/>
      <c r="LGJ161" s="168"/>
      <c r="LGK161" s="168"/>
      <c r="LGL161" s="168"/>
      <c r="LGM161" s="168"/>
      <c r="LGN161" s="168"/>
      <c r="LGO161" s="168"/>
      <c r="LGP161" s="168"/>
      <c r="LGQ161" s="168"/>
      <c r="LGR161" s="168"/>
      <c r="LGS161" s="168"/>
      <c r="LGT161" s="168"/>
      <c r="LGU161" s="168"/>
      <c r="LGV161" s="168"/>
      <c r="LGW161" s="168"/>
      <c r="LGX161" s="168"/>
      <c r="LGY161" s="168"/>
      <c r="LGZ161" s="168"/>
      <c r="LHA161" s="168"/>
      <c r="LHB161" s="168"/>
      <c r="LHC161" s="168"/>
      <c r="LHD161" s="168"/>
      <c r="LHE161" s="168"/>
      <c r="LHF161" s="168"/>
      <c r="LHG161" s="168"/>
      <c r="LHH161" s="168"/>
      <c r="LHI161" s="168"/>
      <c r="LHJ161" s="168"/>
      <c r="LHK161" s="168"/>
      <c r="LHL161" s="168"/>
      <c r="LHM161" s="168"/>
      <c r="LHN161" s="168"/>
      <c r="LHO161" s="168"/>
      <c r="LHP161" s="168"/>
      <c r="LHQ161" s="168"/>
      <c r="LHR161" s="168"/>
      <c r="LHS161" s="168"/>
      <c r="LHT161" s="168"/>
      <c r="LHU161" s="168"/>
      <c r="LHV161" s="168"/>
      <c r="LHW161" s="168"/>
      <c r="LHX161" s="168"/>
      <c r="LHY161" s="168"/>
      <c r="LHZ161" s="168"/>
      <c r="LIA161" s="168"/>
      <c r="LIB161" s="168"/>
      <c r="LIC161" s="168"/>
      <c r="LID161" s="168"/>
      <c r="LIE161" s="168"/>
      <c r="LIF161" s="168"/>
      <c r="LIG161" s="168"/>
      <c r="LIH161" s="168"/>
      <c r="LII161" s="168"/>
      <c r="LIJ161" s="168"/>
      <c r="LIK161" s="168"/>
      <c r="LIL161" s="168"/>
      <c r="LIM161" s="168"/>
      <c r="LIN161" s="168"/>
      <c r="LIO161" s="168"/>
      <c r="LIP161" s="168"/>
      <c r="LIQ161" s="168"/>
      <c r="LIR161" s="168"/>
      <c r="LIS161" s="168"/>
      <c r="LIT161" s="168"/>
      <c r="LIU161" s="168"/>
      <c r="LIV161" s="168"/>
      <c r="LIW161" s="168"/>
      <c r="LIX161" s="168"/>
      <c r="LIY161" s="168"/>
      <c r="LIZ161" s="168"/>
      <c r="LJA161" s="168"/>
      <c r="LJB161" s="168"/>
      <c r="LJC161" s="168"/>
      <c r="LJD161" s="168"/>
      <c r="LJE161" s="168"/>
      <c r="LJF161" s="168"/>
      <c r="LJG161" s="168"/>
      <c r="LJH161" s="168"/>
      <c r="LJI161" s="168"/>
      <c r="LJJ161" s="168"/>
      <c r="LJK161" s="168"/>
      <c r="LJL161" s="168"/>
      <c r="LJM161" s="168"/>
      <c r="LJN161" s="168"/>
      <c r="LJO161" s="168"/>
      <c r="LJP161" s="168"/>
      <c r="LJQ161" s="168"/>
      <c r="LJR161" s="168"/>
      <c r="LJS161" s="168"/>
      <c r="LJT161" s="168"/>
      <c r="LJU161" s="168"/>
      <c r="LJV161" s="168"/>
      <c r="LJW161" s="168"/>
      <c r="LJX161" s="168"/>
      <c r="LJY161" s="168"/>
      <c r="LJZ161" s="168"/>
      <c r="LKA161" s="168"/>
      <c r="LKB161" s="168"/>
      <c r="LKC161" s="168"/>
      <c r="LKD161" s="168"/>
      <c r="LKE161" s="168"/>
      <c r="LKF161" s="168"/>
      <c r="LKG161" s="168"/>
      <c r="LKH161" s="168"/>
      <c r="LKI161" s="168"/>
      <c r="LKJ161" s="168"/>
      <c r="LKK161" s="168"/>
      <c r="LKL161" s="168"/>
      <c r="LKM161" s="168"/>
      <c r="LKN161" s="168"/>
      <c r="LKO161" s="168"/>
      <c r="LKP161" s="168"/>
      <c r="LKQ161" s="168"/>
      <c r="LKR161" s="168"/>
      <c r="LKS161" s="168"/>
      <c r="LKT161" s="168"/>
      <c r="LKU161" s="168"/>
      <c r="LKV161" s="168"/>
      <c r="LKW161" s="168"/>
      <c r="LKX161" s="168"/>
      <c r="LKY161" s="168"/>
      <c r="LKZ161" s="168"/>
      <c r="LLA161" s="168"/>
      <c r="LLB161" s="168"/>
      <c r="LLC161" s="168"/>
      <c r="LLD161" s="168"/>
      <c r="LLE161" s="168"/>
      <c r="LLF161" s="168"/>
      <c r="LLG161" s="168"/>
      <c r="LLH161" s="168"/>
      <c r="LLI161" s="168"/>
      <c r="LLJ161" s="168"/>
      <c r="LLK161" s="168"/>
      <c r="LLL161" s="168"/>
      <c r="LLM161" s="168"/>
      <c r="LLN161" s="168"/>
      <c r="LLO161" s="168"/>
      <c r="LLP161" s="168"/>
      <c r="LLQ161" s="168"/>
      <c r="LLR161" s="168"/>
      <c r="LLS161" s="168"/>
      <c r="LLT161" s="168"/>
      <c r="LLU161" s="168"/>
      <c r="LLV161" s="168"/>
      <c r="LLW161" s="168"/>
      <c r="LLX161" s="168"/>
      <c r="LLY161" s="168"/>
      <c r="LLZ161" s="168"/>
      <c r="LMA161" s="168"/>
      <c r="LMB161" s="168"/>
      <c r="LMC161" s="168"/>
      <c r="LMD161" s="168"/>
      <c r="LME161" s="168"/>
      <c r="LMF161" s="168"/>
      <c r="LMG161" s="168"/>
      <c r="LMH161" s="168"/>
      <c r="LMI161" s="168"/>
      <c r="LMJ161" s="168"/>
      <c r="LMK161" s="168"/>
      <c r="LML161" s="168"/>
      <c r="LMM161" s="168"/>
      <c r="LMN161" s="168"/>
      <c r="LMO161" s="168"/>
      <c r="LMP161" s="168"/>
      <c r="LMQ161" s="168"/>
      <c r="LMR161" s="168"/>
      <c r="LMS161" s="168"/>
      <c r="LMT161" s="168"/>
      <c r="LMU161" s="168"/>
      <c r="LMV161" s="168"/>
      <c r="LMW161" s="168"/>
      <c r="LMX161" s="168"/>
      <c r="LMY161" s="168"/>
      <c r="LMZ161" s="168"/>
      <c r="LNA161" s="168"/>
      <c r="LNB161" s="168"/>
      <c r="LNC161" s="168"/>
      <c r="LND161" s="168"/>
      <c r="LNE161" s="168"/>
      <c r="LNF161" s="168"/>
      <c r="LNG161" s="168"/>
      <c r="LNH161" s="168"/>
      <c r="LNI161" s="168"/>
      <c r="LNJ161" s="168"/>
      <c r="LNK161" s="168"/>
      <c r="LNL161" s="168"/>
      <c r="LNM161" s="168"/>
      <c r="LNN161" s="168"/>
      <c r="LNO161" s="168"/>
      <c r="LNP161" s="168"/>
      <c r="LNQ161" s="168"/>
      <c r="LNR161" s="168"/>
      <c r="LNS161" s="168"/>
      <c r="LNT161" s="168"/>
      <c r="LNU161" s="168"/>
      <c r="LNV161" s="168"/>
      <c r="LNW161" s="168"/>
      <c r="LNX161" s="168"/>
      <c r="LNY161" s="168"/>
      <c r="LNZ161" s="168"/>
      <c r="LOA161" s="168"/>
      <c r="LOB161" s="168"/>
      <c r="LOC161" s="168"/>
      <c r="LOD161" s="168"/>
      <c r="LOE161" s="168"/>
      <c r="LOF161" s="168"/>
      <c r="LOG161" s="168"/>
      <c r="LOH161" s="168"/>
      <c r="LOI161" s="168"/>
      <c r="LOJ161" s="168"/>
      <c r="LOK161" s="168"/>
      <c r="LOL161" s="168"/>
      <c r="LOM161" s="168"/>
      <c r="LON161" s="168"/>
      <c r="LOO161" s="168"/>
      <c r="LOP161" s="168"/>
      <c r="LOQ161" s="168"/>
      <c r="LOR161" s="168"/>
      <c r="LOS161" s="168"/>
      <c r="LOT161" s="168"/>
      <c r="LOU161" s="168"/>
      <c r="LOV161" s="168"/>
      <c r="LOW161" s="168"/>
      <c r="LOX161" s="168"/>
      <c r="LOY161" s="168"/>
      <c r="LOZ161" s="168"/>
      <c r="LPA161" s="168"/>
      <c r="LPB161" s="168"/>
      <c r="LPC161" s="168"/>
      <c r="LPD161" s="168"/>
      <c r="LPE161" s="168"/>
      <c r="LPF161" s="168"/>
      <c r="LPG161" s="168"/>
      <c r="LPH161" s="168"/>
      <c r="LPI161" s="168"/>
      <c r="LPJ161" s="168"/>
      <c r="LPK161" s="168"/>
      <c r="LPL161" s="168"/>
      <c r="LPM161" s="168"/>
      <c r="LPN161" s="168"/>
      <c r="LPO161" s="168"/>
      <c r="LPP161" s="168"/>
      <c r="LPQ161" s="168"/>
      <c r="LPR161" s="168"/>
      <c r="LPS161" s="168"/>
      <c r="LPT161" s="168"/>
      <c r="LPU161" s="168"/>
      <c r="LPV161" s="168"/>
      <c r="LPW161" s="168"/>
      <c r="LPX161" s="168"/>
      <c r="LPY161" s="168"/>
      <c r="LPZ161" s="168"/>
      <c r="LQA161" s="168"/>
      <c r="LQB161" s="168"/>
      <c r="LQC161" s="168"/>
      <c r="LQD161" s="168"/>
      <c r="LQE161" s="168"/>
      <c r="LQF161" s="168"/>
      <c r="LQG161" s="168"/>
      <c r="LQH161" s="168"/>
      <c r="LQI161" s="168"/>
      <c r="LQJ161" s="168"/>
      <c r="LQK161" s="168"/>
      <c r="LQL161" s="168"/>
      <c r="LQM161" s="168"/>
      <c r="LQN161" s="168"/>
      <c r="LQO161" s="168"/>
      <c r="LQP161" s="168"/>
      <c r="LQQ161" s="168"/>
      <c r="LQR161" s="168"/>
      <c r="LQS161" s="168"/>
      <c r="LQT161" s="168"/>
      <c r="LQU161" s="168"/>
      <c r="LQV161" s="168"/>
      <c r="LQW161" s="168"/>
      <c r="LQX161" s="168"/>
      <c r="LQY161" s="168"/>
      <c r="LQZ161" s="168"/>
      <c r="LRA161" s="168"/>
      <c r="LRB161" s="168"/>
      <c r="LRC161" s="168"/>
      <c r="LRD161" s="168"/>
      <c r="LRE161" s="168"/>
      <c r="LRF161" s="168"/>
      <c r="LRG161" s="168"/>
      <c r="LRH161" s="168"/>
      <c r="LRI161" s="168"/>
      <c r="LRJ161" s="168"/>
      <c r="LRK161" s="168"/>
      <c r="LRL161" s="168"/>
      <c r="LRM161" s="168"/>
      <c r="LRN161" s="168"/>
      <c r="LRO161" s="168"/>
      <c r="LRP161" s="168"/>
      <c r="LRQ161" s="168"/>
      <c r="LRR161" s="168"/>
      <c r="LRS161" s="168"/>
      <c r="LRT161" s="168"/>
      <c r="LRU161" s="168"/>
      <c r="LRV161" s="168"/>
      <c r="LRW161" s="168"/>
      <c r="LRX161" s="168"/>
      <c r="LRY161" s="168"/>
      <c r="LRZ161" s="168"/>
      <c r="LSA161" s="168"/>
      <c r="LSB161" s="168"/>
      <c r="LSC161" s="168"/>
      <c r="LSD161" s="168"/>
      <c r="LSE161" s="168"/>
      <c r="LSF161" s="168"/>
      <c r="LSG161" s="168"/>
      <c r="LSH161" s="168"/>
      <c r="LSI161" s="168"/>
      <c r="LSJ161" s="168"/>
      <c r="LSK161" s="168"/>
      <c r="LSL161" s="168"/>
      <c r="LSM161" s="168"/>
      <c r="LSN161" s="168"/>
      <c r="LSO161" s="168"/>
      <c r="LSP161" s="168"/>
      <c r="LSQ161" s="168"/>
      <c r="LSR161" s="168"/>
      <c r="LSS161" s="168"/>
      <c r="LST161" s="168"/>
      <c r="LSU161" s="168"/>
      <c r="LSV161" s="168"/>
      <c r="LSW161" s="168"/>
      <c r="LSX161" s="168"/>
      <c r="LSY161" s="168"/>
      <c r="LSZ161" s="168"/>
      <c r="LTA161" s="168"/>
      <c r="LTB161" s="168"/>
      <c r="LTC161" s="168"/>
      <c r="LTD161" s="168"/>
      <c r="LTE161" s="168"/>
      <c r="LTF161" s="168"/>
      <c r="LTG161" s="168"/>
      <c r="LTH161" s="168"/>
      <c r="LTI161" s="168"/>
      <c r="LTJ161" s="168"/>
      <c r="LTK161" s="168"/>
      <c r="LTL161" s="168"/>
      <c r="LTM161" s="168"/>
      <c r="LTN161" s="168"/>
      <c r="LTO161" s="168"/>
      <c r="LTP161" s="168"/>
      <c r="LTQ161" s="168"/>
      <c r="LTR161" s="168"/>
      <c r="LTS161" s="168"/>
      <c r="LTT161" s="168"/>
      <c r="LTU161" s="168"/>
      <c r="LTV161" s="168"/>
      <c r="LTW161" s="168"/>
      <c r="LTX161" s="168"/>
      <c r="LTY161" s="168"/>
      <c r="LTZ161" s="168"/>
      <c r="LUA161" s="168"/>
      <c r="LUB161" s="168"/>
      <c r="LUC161" s="168"/>
      <c r="LUD161" s="168"/>
      <c r="LUE161" s="168"/>
      <c r="LUF161" s="168"/>
      <c r="LUG161" s="168"/>
      <c r="LUH161" s="168"/>
      <c r="LUI161" s="168"/>
      <c r="LUJ161" s="168"/>
      <c r="LUK161" s="168"/>
      <c r="LUL161" s="168"/>
      <c r="LUM161" s="168"/>
      <c r="LUN161" s="168"/>
      <c r="LUO161" s="168"/>
      <c r="LUP161" s="168"/>
      <c r="LUQ161" s="168"/>
      <c r="LUR161" s="168"/>
      <c r="LUS161" s="168"/>
      <c r="LUT161" s="168"/>
      <c r="LUU161" s="168"/>
      <c r="LUV161" s="168"/>
      <c r="LUW161" s="168"/>
      <c r="LUX161" s="168"/>
      <c r="LUY161" s="168"/>
      <c r="LUZ161" s="168"/>
      <c r="LVA161" s="168"/>
      <c r="LVB161" s="168"/>
      <c r="LVC161" s="168"/>
      <c r="LVD161" s="168"/>
      <c r="LVE161" s="168"/>
      <c r="LVF161" s="168"/>
      <c r="LVG161" s="168"/>
      <c r="LVH161" s="168"/>
      <c r="LVI161" s="168"/>
      <c r="LVJ161" s="168"/>
      <c r="LVK161" s="168"/>
      <c r="LVL161" s="168"/>
      <c r="LVM161" s="168"/>
      <c r="LVN161" s="168"/>
      <c r="LVO161" s="168"/>
      <c r="LVP161" s="168"/>
      <c r="LVQ161" s="168"/>
      <c r="LVR161" s="168"/>
      <c r="LVS161" s="168"/>
      <c r="LVT161" s="168"/>
      <c r="LVU161" s="168"/>
      <c r="LVV161" s="168"/>
      <c r="LVW161" s="168"/>
      <c r="LVX161" s="168"/>
      <c r="LVY161" s="168"/>
      <c r="LVZ161" s="168"/>
      <c r="LWA161" s="168"/>
      <c r="LWB161" s="168"/>
      <c r="LWC161" s="168"/>
      <c r="LWD161" s="168"/>
      <c r="LWE161" s="168"/>
      <c r="LWF161" s="168"/>
      <c r="LWG161" s="168"/>
      <c r="LWH161" s="168"/>
      <c r="LWI161" s="168"/>
      <c r="LWJ161" s="168"/>
      <c r="LWK161" s="168"/>
      <c r="LWL161" s="168"/>
      <c r="LWM161" s="168"/>
      <c r="LWN161" s="168"/>
      <c r="LWO161" s="168"/>
      <c r="LWP161" s="168"/>
      <c r="LWQ161" s="168"/>
      <c r="LWR161" s="168"/>
      <c r="LWS161" s="168"/>
      <c r="LWT161" s="168"/>
      <c r="LWU161" s="168"/>
      <c r="LWV161" s="168"/>
      <c r="LWW161" s="168"/>
      <c r="LWX161" s="168"/>
      <c r="LWY161" s="168"/>
      <c r="LWZ161" s="168"/>
      <c r="LXA161" s="168"/>
      <c r="LXB161" s="168"/>
      <c r="LXC161" s="168"/>
      <c r="LXD161" s="168"/>
      <c r="LXE161" s="168"/>
      <c r="LXF161" s="168"/>
      <c r="LXG161" s="168"/>
      <c r="LXH161" s="168"/>
      <c r="LXI161" s="168"/>
      <c r="LXJ161" s="168"/>
      <c r="LXK161" s="168"/>
      <c r="LXL161" s="168"/>
      <c r="LXM161" s="168"/>
      <c r="LXN161" s="168"/>
      <c r="LXO161" s="168"/>
      <c r="LXP161" s="168"/>
      <c r="LXQ161" s="168"/>
      <c r="LXR161" s="168"/>
      <c r="LXS161" s="168"/>
      <c r="LXT161" s="168"/>
      <c r="LXU161" s="168"/>
      <c r="LXV161" s="168"/>
      <c r="LXW161" s="168"/>
      <c r="LXX161" s="168"/>
      <c r="LXY161" s="168"/>
      <c r="LXZ161" s="168"/>
      <c r="LYA161" s="168"/>
      <c r="LYB161" s="168"/>
      <c r="LYC161" s="168"/>
      <c r="LYD161" s="168"/>
      <c r="LYE161" s="168"/>
      <c r="LYF161" s="168"/>
      <c r="LYG161" s="168"/>
      <c r="LYH161" s="168"/>
      <c r="LYI161" s="168"/>
      <c r="LYJ161" s="168"/>
      <c r="LYK161" s="168"/>
      <c r="LYL161" s="168"/>
      <c r="LYM161" s="168"/>
      <c r="LYN161" s="168"/>
      <c r="LYO161" s="168"/>
      <c r="LYP161" s="168"/>
      <c r="LYQ161" s="168"/>
      <c r="LYR161" s="168"/>
      <c r="LYS161" s="168"/>
      <c r="LYT161" s="168"/>
      <c r="LYU161" s="168"/>
      <c r="LYV161" s="168"/>
      <c r="LYW161" s="168"/>
      <c r="LYX161" s="168"/>
      <c r="LYY161" s="168"/>
      <c r="LYZ161" s="168"/>
      <c r="LZA161" s="168"/>
      <c r="LZB161" s="168"/>
      <c r="LZC161" s="168"/>
      <c r="LZD161" s="168"/>
      <c r="LZE161" s="168"/>
      <c r="LZF161" s="168"/>
      <c r="LZG161" s="168"/>
      <c r="LZH161" s="168"/>
      <c r="LZI161" s="168"/>
      <c r="LZJ161" s="168"/>
      <c r="LZK161" s="168"/>
      <c r="LZL161" s="168"/>
      <c r="LZM161" s="168"/>
      <c r="LZN161" s="168"/>
      <c r="LZO161" s="168"/>
      <c r="LZP161" s="168"/>
      <c r="LZQ161" s="168"/>
      <c r="LZR161" s="168"/>
      <c r="LZS161" s="168"/>
      <c r="LZT161" s="168"/>
      <c r="LZU161" s="168"/>
      <c r="LZV161" s="168"/>
      <c r="LZW161" s="168"/>
      <c r="LZX161" s="168"/>
      <c r="LZY161" s="168"/>
      <c r="LZZ161" s="168"/>
      <c r="MAA161" s="168"/>
      <c r="MAB161" s="168"/>
      <c r="MAC161" s="168"/>
      <c r="MAD161" s="168"/>
      <c r="MAE161" s="168"/>
      <c r="MAF161" s="168"/>
      <c r="MAG161" s="168"/>
      <c r="MAH161" s="168"/>
      <c r="MAI161" s="168"/>
      <c r="MAJ161" s="168"/>
      <c r="MAK161" s="168"/>
      <c r="MAL161" s="168"/>
      <c r="MAM161" s="168"/>
      <c r="MAN161" s="168"/>
      <c r="MAO161" s="168"/>
      <c r="MAP161" s="168"/>
      <c r="MAQ161" s="168"/>
      <c r="MAR161" s="168"/>
      <c r="MAS161" s="168"/>
      <c r="MAT161" s="168"/>
      <c r="MAU161" s="168"/>
      <c r="MAV161" s="168"/>
      <c r="MAW161" s="168"/>
      <c r="MAX161" s="168"/>
      <c r="MAY161" s="168"/>
      <c r="MAZ161" s="168"/>
      <c r="MBA161" s="168"/>
      <c r="MBB161" s="168"/>
      <c r="MBC161" s="168"/>
      <c r="MBD161" s="168"/>
      <c r="MBE161" s="168"/>
      <c r="MBF161" s="168"/>
      <c r="MBG161" s="168"/>
      <c r="MBH161" s="168"/>
      <c r="MBI161" s="168"/>
      <c r="MBJ161" s="168"/>
      <c r="MBK161" s="168"/>
      <c r="MBL161" s="168"/>
      <c r="MBM161" s="168"/>
      <c r="MBN161" s="168"/>
      <c r="MBO161" s="168"/>
      <c r="MBP161" s="168"/>
      <c r="MBQ161" s="168"/>
      <c r="MBR161" s="168"/>
      <c r="MBS161" s="168"/>
      <c r="MBT161" s="168"/>
      <c r="MBU161" s="168"/>
      <c r="MBV161" s="168"/>
      <c r="MBW161" s="168"/>
      <c r="MBX161" s="168"/>
      <c r="MBY161" s="168"/>
      <c r="MBZ161" s="168"/>
      <c r="MCA161" s="168"/>
      <c r="MCB161" s="168"/>
      <c r="MCC161" s="168"/>
      <c r="MCD161" s="168"/>
      <c r="MCE161" s="168"/>
      <c r="MCF161" s="168"/>
      <c r="MCG161" s="168"/>
      <c r="MCH161" s="168"/>
      <c r="MCI161" s="168"/>
      <c r="MCJ161" s="168"/>
      <c r="MCK161" s="168"/>
      <c r="MCL161" s="168"/>
      <c r="MCM161" s="168"/>
      <c r="MCN161" s="168"/>
      <c r="MCO161" s="168"/>
      <c r="MCP161" s="168"/>
      <c r="MCQ161" s="168"/>
      <c r="MCR161" s="168"/>
      <c r="MCS161" s="168"/>
      <c r="MCT161" s="168"/>
      <c r="MCU161" s="168"/>
      <c r="MCV161" s="168"/>
      <c r="MCW161" s="168"/>
      <c r="MCX161" s="168"/>
      <c r="MCY161" s="168"/>
      <c r="MCZ161" s="168"/>
      <c r="MDA161" s="168"/>
      <c r="MDB161" s="168"/>
      <c r="MDC161" s="168"/>
      <c r="MDD161" s="168"/>
      <c r="MDE161" s="168"/>
      <c r="MDF161" s="168"/>
      <c r="MDG161" s="168"/>
      <c r="MDH161" s="168"/>
      <c r="MDI161" s="168"/>
      <c r="MDJ161" s="168"/>
      <c r="MDK161" s="168"/>
      <c r="MDL161" s="168"/>
      <c r="MDM161" s="168"/>
      <c r="MDN161" s="168"/>
      <c r="MDO161" s="168"/>
      <c r="MDP161" s="168"/>
      <c r="MDQ161" s="168"/>
      <c r="MDR161" s="168"/>
      <c r="MDS161" s="168"/>
      <c r="MDT161" s="168"/>
      <c r="MDU161" s="168"/>
      <c r="MDV161" s="168"/>
      <c r="MDW161" s="168"/>
      <c r="MDX161" s="168"/>
      <c r="MDY161" s="168"/>
      <c r="MDZ161" s="168"/>
      <c r="MEA161" s="168"/>
      <c r="MEB161" s="168"/>
      <c r="MEC161" s="168"/>
      <c r="MED161" s="168"/>
      <c r="MEE161" s="168"/>
      <c r="MEF161" s="168"/>
      <c r="MEG161" s="168"/>
      <c r="MEH161" s="168"/>
      <c r="MEI161" s="168"/>
      <c r="MEJ161" s="168"/>
      <c r="MEK161" s="168"/>
      <c r="MEL161" s="168"/>
      <c r="MEM161" s="168"/>
      <c r="MEN161" s="168"/>
      <c r="MEO161" s="168"/>
      <c r="MEP161" s="168"/>
      <c r="MEQ161" s="168"/>
      <c r="MER161" s="168"/>
      <c r="MES161" s="168"/>
      <c r="MET161" s="168"/>
      <c r="MEU161" s="168"/>
      <c r="MEV161" s="168"/>
      <c r="MEW161" s="168"/>
      <c r="MEX161" s="168"/>
      <c r="MEY161" s="168"/>
      <c r="MEZ161" s="168"/>
      <c r="MFA161" s="168"/>
      <c r="MFB161" s="168"/>
      <c r="MFC161" s="168"/>
      <c r="MFD161" s="168"/>
      <c r="MFE161" s="168"/>
      <c r="MFF161" s="168"/>
      <c r="MFG161" s="168"/>
      <c r="MFH161" s="168"/>
      <c r="MFI161" s="168"/>
      <c r="MFJ161" s="168"/>
      <c r="MFK161" s="168"/>
      <c r="MFL161" s="168"/>
      <c r="MFM161" s="168"/>
      <c r="MFN161" s="168"/>
      <c r="MFO161" s="168"/>
      <c r="MFP161" s="168"/>
      <c r="MFQ161" s="168"/>
      <c r="MFR161" s="168"/>
      <c r="MFS161" s="168"/>
      <c r="MFT161" s="168"/>
      <c r="MFU161" s="168"/>
      <c r="MFV161" s="168"/>
      <c r="MFW161" s="168"/>
      <c r="MFX161" s="168"/>
      <c r="MFY161" s="168"/>
      <c r="MFZ161" s="168"/>
      <c r="MGA161" s="168"/>
      <c r="MGB161" s="168"/>
      <c r="MGC161" s="168"/>
      <c r="MGD161" s="168"/>
      <c r="MGE161" s="168"/>
      <c r="MGF161" s="168"/>
      <c r="MGG161" s="168"/>
      <c r="MGH161" s="168"/>
      <c r="MGI161" s="168"/>
      <c r="MGJ161" s="168"/>
      <c r="MGK161" s="168"/>
      <c r="MGL161" s="168"/>
      <c r="MGM161" s="168"/>
      <c r="MGN161" s="168"/>
      <c r="MGO161" s="168"/>
      <c r="MGP161" s="168"/>
      <c r="MGQ161" s="168"/>
      <c r="MGR161" s="168"/>
      <c r="MGS161" s="168"/>
      <c r="MGT161" s="168"/>
      <c r="MGU161" s="168"/>
      <c r="MGV161" s="168"/>
      <c r="MGW161" s="168"/>
      <c r="MGX161" s="168"/>
      <c r="MGY161" s="168"/>
      <c r="MGZ161" s="168"/>
      <c r="MHA161" s="168"/>
      <c r="MHB161" s="168"/>
      <c r="MHC161" s="168"/>
      <c r="MHD161" s="168"/>
      <c r="MHE161" s="168"/>
      <c r="MHF161" s="168"/>
      <c r="MHG161" s="168"/>
      <c r="MHH161" s="168"/>
      <c r="MHI161" s="168"/>
      <c r="MHJ161" s="168"/>
      <c r="MHK161" s="168"/>
      <c r="MHL161" s="168"/>
      <c r="MHM161" s="168"/>
      <c r="MHN161" s="168"/>
      <c r="MHO161" s="168"/>
      <c r="MHP161" s="168"/>
      <c r="MHQ161" s="168"/>
      <c r="MHR161" s="168"/>
      <c r="MHS161" s="168"/>
      <c r="MHT161" s="168"/>
      <c r="MHU161" s="168"/>
      <c r="MHV161" s="168"/>
      <c r="MHW161" s="168"/>
      <c r="MHX161" s="168"/>
      <c r="MHY161" s="168"/>
      <c r="MHZ161" s="168"/>
      <c r="MIA161" s="168"/>
      <c r="MIB161" s="168"/>
      <c r="MIC161" s="168"/>
      <c r="MID161" s="168"/>
      <c r="MIE161" s="168"/>
      <c r="MIF161" s="168"/>
      <c r="MIG161" s="168"/>
      <c r="MIH161" s="168"/>
      <c r="MII161" s="168"/>
      <c r="MIJ161" s="168"/>
      <c r="MIK161" s="168"/>
      <c r="MIL161" s="168"/>
      <c r="MIM161" s="168"/>
      <c r="MIN161" s="168"/>
      <c r="MIO161" s="168"/>
      <c r="MIP161" s="168"/>
      <c r="MIQ161" s="168"/>
      <c r="MIR161" s="168"/>
      <c r="MIS161" s="168"/>
      <c r="MIT161" s="168"/>
      <c r="MIU161" s="168"/>
      <c r="MIV161" s="168"/>
      <c r="MIW161" s="168"/>
      <c r="MIX161" s="168"/>
      <c r="MIY161" s="168"/>
      <c r="MIZ161" s="168"/>
      <c r="MJA161" s="168"/>
      <c r="MJB161" s="168"/>
      <c r="MJC161" s="168"/>
      <c r="MJD161" s="168"/>
      <c r="MJE161" s="168"/>
      <c r="MJF161" s="168"/>
      <c r="MJG161" s="168"/>
      <c r="MJH161" s="168"/>
      <c r="MJI161" s="168"/>
      <c r="MJJ161" s="168"/>
      <c r="MJK161" s="168"/>
      <c r="MJL161" s="168"/>
      <c r="MJM161" s="168"/>
      <c r="MJN161" s="168"/>
      <c r="MJO161" s="168"/>
      <c r="MJP161" s="168"/>
      <c r="MJQ161" s="168"/>
      <c r="MJR161" s="168"/>
      <c r="MJS161" s="168"/>
      <c r="MJT161" s="168"/>
      <c r="MJU161" s="168"/>
      <c r="MJV161" s="168"/>
      <c r="MJW161" s="168"/>
      <c r="MJX161" s="168"/>
      <c r="MJY161" s="168"/>
      <c r="MJZ161" s="168"/>
      <c r="MKA161" s="168"/>
      <c r="MKB161" s="168"/>
      <c r="MKC161" s="168"/>
      <c r="MKD161" s="168"/>
      <c r="MKE161" s="168"/>
      <c r="MKF161" s="168"/>
      <c r="MKG161" s="168"/>
      <c r="MKH161" s="168"/>
      <c r="MKI161" s="168"/>
      <c r="MKJ161" s="168"/>
      <c r="MKK161" s="168"/>
      <c r="MKL161" s="168"/>
      <c r="MKM161" s="168"/>
      <c r="MKN161" s="168"/>
      <c r="MKO161" s="168"/>
      <c r="MKP161" s="168"/>
      <c r="MKQ161" s="168"/>
      <c r="MKR161" s="168"/>
      <c r="MKS161" s="168"/>
      <c r="MKT161" s="168"/>
      <c r="MKU161" s="168"/>
      <c r="MKV161" s="168"/>
      <c r="MKW161" s="168"/>
      <c r="MKX161" s="168"/>
      <c r="MKY161" s="168"/>
      <c r="MKZ161" s="168"/>
      <c r="MLA161" s="168"/>
      <c r="MLB161" s="168"/>
      <c r="MLC161" s="168"/>
      <c r="MLD161" s="168"/>
      <c r="MLE161" s="168"/>
      <c r="MLF161" s="168"/>
      <c r="MLG161" s="168"/>
      <c r="MLH161" s="168"/>
      <c r="MLI161" s="168"/>
      <c r="MLJ161" s="168"/>
      <c r="MLK161" s="168"/>
      <c r="MLL161" s="168"/>
      <c r="MLM161" s="168"/>
      <c r="MLN161" s="168"/>
      <c r="MLO161" s="168"/>
      <c r="MLP161" s="168"/>
      <c r="MLQ161" s="168"/>
      <c r="MLR161" s="168"/>
      <c r="MLS161" s="168"/>
      <c r="MLT161" s="168"/>
      <c r="MLU161" s="168"/>
      <c r="MLV161" s="168"/>
      <c r="MLW161" s="168"/>
      <c r="MLX161" s="168"/>
      <c r="MLY161" s="168"/>
      <c r="MLZ161" s="168"/>
      <c r="MMA161" s="168"/>
      <c r="MMB161" s="168"/>
      <c r="MMC161" s="168"/>
      <c r="MMD161" s="168"/>
      <c r="MME161" s="168"/>
      <c r="MMF161" s="168"/>
      <c r="MMG161" s="168"/>
      <c r="MMH161" s="168"/>
      <c r="MMI161" s="168"/>
      <c r="MMJ161" s="168"/>
      <c r="MMK161" s="168"/>
      <c r="MML161" s="168"/>
      <c r="MMM161" s="168"/>
      <c r="MMN161" s="168"/>
      <c r="MMO161" s="168"/>
      <c r="MMP161" s="168"/>
      <c r="MMQ161" s="168"/>
      <c r="MMR161" s="168"/>
      <c r="MMS161" s="168"/>
      <c r="MMT161" s="168"/>
      <c r="MMU161" s="168"/>
      <c r="MMV161" s="168"/>
      <c r="MMW161" s="168"/>
      <c r="MMX161" s="168"/>
      <c r="MMY161" s="168"/>
      <c r="MMZ161" s="168"/>
      <c r="MNA161" s="168"/>
      <c r="MNB161" s="168"/>
      <c r="MNC161" s="168"/>
      <c r="MND161" s="168"/>
      <c r="MNE161" s="168"/>
      <c r="MNF161" s="168"/>
      <c r="MNG161" s="168"/>
      <c r="MNH161" s="168"/>
      <c r="MNI161" s="168"/>
      <c r="MNJ161" s="168"/>
      <c r="MNK161" s="168"/>
      <c r="MNL161" s="168"/>
      <c r="MNM161" s="168"/>
      <c r="MNN161" s="168"/>
      <c r="MNO161" s="168"/>
      <c r="MNP161" s="168"/>
      <c r="MNQ161" s="168"/>
      <c r="MNR161" s="168"/>
      <c r="MNS161" s="168"/>
      <c r="MNT161" s="168"/>
      <c r="MNU161" s="168"/>
      <c r="MNV161" s="168"/>
      <c r="MNW161" s="168"/>
      <c r="MNX161" s="168"/>
      <c r="MNY161" s="168"/>
      <c r="MNZ161" s="168"/>
      <c r="MOA161" s="168"/>
      <c r="MOB161" s="168"/>
      <c r="MOC161" s="168"/>
      <c r="MOD161" s="168"/>
      <c r="MOE161" s="168"/>
      <c r="MOF161" s="168"/>
      <c r="MOG161" s="168"/>
      <c r="MOH161" s="168"/>
      <c r="MOI161" s="168"/>
      <c r="MOJ161" s="168"/>
      <c r="MOK161" s="168"/>
      <c r="MOL161" s="168"/>
      <c r="MOM161" s="168"/>
      <c r="MON161" s="168"/>
      <c r="MOO161" s="168"/>
      <c r="MOP161" s="168"/>
      <c r="MOQ161" s="168"/>
      <c r="MOR161" s="168"/>
      <c r="MOS161" s="168"/>
      <c r="MOT161" s="168"/>
      <c r="MOU161" s="168"/>
      <c r="MOV161" s="168"/>
      <c r="MOW161" s="168"/>
      <c r="MOX161" s="168"/>
      <c r="MOY161" s="168"/>
      <c r="MOZ161" s="168"/>
      <c r="MPA161" s="168"/>
      <c r="MPB161" s="168"/>
      <c r="MPC161" s="168"/>
      <c r="MPD161" s="168"/>
      <c r="MPE161" s="168"/>
      <c r="MPF161" s="168"/>
      <c r="MPG161" s="168"/>
      <c r="MPH161" s="168"/>
      <c r="MPI161" s="168"/>
      <c r="MPJ161" s="168"/>
      <c r="MPK161" s="168"/>
      <c r="MPL161" s="168"/>
      <c r="MPM161" s="168"/>
      <c r="MPN161" s="168"/>
      <c r="MPO161" s="168"/>
      <c r="MPP161" s="168"/>
      <c r="MPQ161" s="168"/>
      <c r="MPR161" s="168"/>
      <c r="MPS161" s="168"/>
      <c r="MPT161" s="168"/>
      <c r="MPU161" s="168"/>
      <c r="MPV161" s="168"/>
      <c r="MPW161" s="168"/>
      <c r="MPX161" s="168"/>
      <c r="MPY161" s="168"/>
      <c r="MPZ161" s="168"/>
      <c r="MQA161" s="168"/>
      <c r="MQB161" s="168"/>
      <c r="MQC161" s="168"/>
      <c r="MQD161" s="168"/>
      <c r="MQE161" s="168"/>
      <c r="MQF161" s="168"/>
      <c r="MQG161" s="168"/>
      <c r="MQH161" s="168"/>
      <c r="MQI161" s="168"/>
      <c r="MQJ161" s="168"/>
      <c r="MQK161" s="168"/>
      <c r="MQL161" s="168"/>
      <c r="MQM161" s="168"/>
      <c r="MQN161" s="168"/>
      <c r="MQO161" s="168"/>
      <c r="MQP161" s="168"/>
      <c r="MQQ161" s="168"/>
      <c r="MQR161" s="168"/>
      <c r="MQS161" s="168"/>
      <c r="MQT161" s="168"/>
      <c r="MQU161" s="168"/>
      <c r="MQV161" s="168"/>
      <c r="MQW161" s="168"/>
      <c r="MQX161" s="168"/>
      <c r="MQY161" s="168"/>
      <c r="MQZ161" s="168"/>
      <c r="MRA161" s="168"/>
      <c r="MRB161" s="168"/>
      <c r="MRC161" s="168"/>
      <c r="MRD161" s="168"/>
      <c r="MRE161" s="168"/>
      <c r="MRF161" s="168"/>
      <c r="MRG161" s="168"/>
      <c r="MRH161" s="168"/>
      <c r="MRI161" s="168"/>
      <c r="MRJ161" s="168"/>
      <c r="MRK161" s="168"/>
      <c r="MRL161" s="168"/>
      <c r="MRM161" s="168"/>
      <c r="MRN161" s="168"/>
      <c r="MRO161" s="168"/>
      <c r="MRP161" s="168"/>
      <c r="MRQ161" s="168"/>
      <c r="MRR161" s="168"/>
      <c r="MRS161" s="168"/>
      <c r="MRT161" s="168"/>
      <c r="MRU161" s="168"/>
      <c r="MRV161" s="168"/>
      <c r="MRW161" s="168"/>
      <c r="MRX161" s="168"/>
      <c r="MRY161" s="168"/>
      <c r="MRZ161" s="168"/>
      <c r="MSA161" s="168"/>
      <c r="MSB161" s="168"/>
      <c r="MSC161" s="168"/>
      <c r="MSD161" s="168"/>
      <c r="MSE161" s="168"/>
      <c r="MSF161" s="168"/>
      <c r="MSG161" s="168"/>
      <c r="MSH161" s="168"/>
      <c r="MSI161" s="168"/>
      <c r="MSJ161" s="168"/>
      <c r="MSK161" s="168"/>
      <c r="MSL161" s="168"/>
      <c r="MSM161" s="168"/>
      <c r="MSN161" s="168"/>
      <c r="MSO161" s="168"/>
      <c r="MSP161" s="168"/>
      <c r="MSQ161" s="168"/>
      <c r="MSR161" s="168"/>
      <c r="MSS161" s="168"/>
      <c r="MST161" s="168"/>
      <c r="MSU161" s="168"/>
      <c r="MSV161" s="168"/>
      <c r="MSW161" s="168"/>
      <c r="MSX161" s="168"/>
      <c r="MSY161" s="168"/>
      <c r="MSZ161" s="168"/>
      <c r="MTA161" s="168"/>
      <c r="MTB161" s="168"/>
      <c r="MTC161" s="168"/>
      <c r="MTD161" s="168"/>
      <c r="MTE161" s="168"/>
      <c r="MTF161" s="168"/>
      <c r="MTG161" s="168"/>
      <c r="MTH161" s="168"/>
      <c r="MTI161" s="168"/>
      <c r="MTJ161" s="168"/>
      <c r="MTK161" s="168"/>
      <c r="MTL161" s="168"/>
      <c r="MTM161" s="168"/>
      <c r="MTN161" s="168"/>
      <c r="MTO161" s="168"/>
      <c r="MTP161" s="168"/>
      <c r="MTQ161" s="168"/>
      <c r="MTR161" s="168"/>
      <c r="MTS161" s="168"/>
      <c r="MTT161" s="168"/>
      <c r="MTU161" s="168"/>
      <c r="MTV161" s="168"/>
      <c r="MTW161" s="168"/>
      <c r="MTX161" s="168"/>
      <c r="MTY161" s="168"/>
      <c r="MTZ161" s="168"/>
      <c r="MUA161" s="168"/>
      <c r="MUB161" s="168"/>
      <c r="MUC161" s="168"/>
      <c r="MUD161" s="168"/>
      <c r="MUE161" s="168"/>
      <c r="MUF161" s="168"/>
      <c r="MUG161" s="168"/>
      <c r="MUH161" s="168"/>
      <c r="MUI161" s="168"/>
      <c r="MUJ161" s="168"/>
      <c r="MUK161" s="168"/>
      <c r="MUL161" s="168"/>
      <c r="MUM161" s="168"/>
      <c r="MUN161" s="168"/>
      <c r="MUO161" s="168"/>
      <c r="MUP161" s="168"/>
      <c r="MUQ161" s="168"/>
      <c r="MUR161" s="168"/>
      <c r="MUS161" s="168"/>
      <c r="MUT161" s="168"/>
      <c r="MUU161" s="168"/>
      <c r="MUV161" s="168"/>
      <c r="MUW161" s="168"/>
      <c r="MUX161" s="168"/>
      <c r="MUY161" s="168"/>
      <c r="MUZ161" s="168"/>
      <c r="MVA161" s="168"/>
      <c r="MVB161" s="168"/>
      <c r="MVC161" s="168"/>
      <c r="MVD161" s="168"/>
      <c r="MVE161" s="168"/>
      <c r="MVF161" s="168"/>
      <c r="MVG161" s="168"/>
      <c r="MVH161" s="168"/>
      <c r="MVI161" s="168"/>
      <c r="MVJ161" s="168"/>
      <c r="MVK161" s="168"/>
      <c r="MVL161" s="168"/>
      <c r="MVM161" s="168"/>
      <c r="MVN161" s="168"/>
      <c r="MVO161" s="168"/>
      <c r="MVP161" s="168"/>
      <c r="MVQ161" s="168"/>
      <c r="MVR161" s="168"/>
      <c r="MVS161" s="168"/>
      <c r="MVT161" s="168"/>
      <c r="MVU161" s="168"/>
      <c r="MVV161" s="168"/>
      <c r="MVW161" s="168"/>
      <c r="MVX161" s="168"/>
      <c r="MVY161" s="168"/>
      <c r="MVZ161" s="168"/>
      <c r="MWA161" s="168"/>
      <c r="MWB161" s="168"/>
      <c r="MWC161" s="168"/>
      <c r="MWD161" s="168"/>
      <c r="MWE161" s="168"/>
      <c r="MWF161" s="168"/>
      <c r="MWG161" s="168"/>
      <c r="MWH161" s="168"/>
      <c r="MWI161" s="168"/>
      <c r="MWJ161" s="168"/>
      <c r="MWK161" s="168"/>
      <c r="MWL161" s="168"/>
      <c r="MWM161" s="168"/>
      <c r="MWN161" s="168"/>
      <c r="MWO161" s="168"/>
      <c r="MWP161" s="168"/>
      <c r="MWQ161" s="168"/>
      <c r="MWR161" s="168"/>
      <c r="MWS161" s="168"/>
      <c r="MWT161" s="168"/>
      <c r="MWU161" s="168"/>
      <c r="MWV161" s="168"/>
      <c r="MWW161" s="168"/>
      <c r="MWX161" s="168"/>
      <c r="MWY161" s="168"/>
      <c r="MWZ161" s="168"/>
      <c r="MXA161" s="168"/>
      <c r="MXB161" s="168"/>
      <c r="MXC161" s="168"/>
      <c r="MXD161" s="168"/>
      <c r="MXE161" s="168"/>
      <c r="MXF161" s="168"/>
      <c r="MXG161" s="168"/>
      <c r="MXH161" s="168"/>
      <c r="MXI161" s="168"/>
      <c r="MXJ161" s="168"/>
      <c r="MXK161" s="168"/>
      <c r="MXL161" s="168"/>
      <c r="MXM161" s="168"/>
      <c r="MXN161" s="168"/>
      <c r="MXO161" s="168"/>
      <c r="MXP161" s="168"/>
      <c r="MXQ161" s="168"/>
      <c r="MXR161" s="168"/>
      <c r="MXS161" s="168"/>
      <c r="MXT161" s="168"/>
      <c r="MXU161" s="168"/>
      <c r="MXV161" s="168"/>
      <c r="MXW161" s="168"/>
      <c r="MXX161" s="168"/>
      <c r="MXY161" s="168"/>
      <c r="MXZ161" s="168"/>
      <c r="MYA161" s="168"/>
      <c r="MYB161" s="168"/>
      <c r="MYC161" s="168"/>
      <c r="MYD161" s="168"/>
      <c r="MYE161" s="168"/>
      <c r="MYF161" s="168"/>
      <c r="MYG161" s="168"/>
      <c r="MYH161" s="168"/>
      <c r="MYI161" s="168"/>
      <c r="MYJ161" s="168"/>
      <c r="MYK161" s="168"/>
      <c r="MYL161" s="168"/>
      <c r="MYM161" s="168"/>
      <c r="MYN161" s="168"/>
      <c r="MYO161" s="168"/>
      <c r="MYP161" s="168"/>
      <c r="MYQ161" s="168"/>
      <c r="MYR161" s="168"/>
      <c r="MYS161" s="168"/>
      <c r="MYT161" s="168"/>
      <c r="MYU161" s="168"/>
      <c r="MYV161" s="168"/>
      <c r="MYW161" s="168"/>
      <c r="MYX161" s="168"/>
      <c r="MYY161" s="168"/>
      <c r="MYZ161" s="168"/>
      <c r="MZA161" s="168"/>
      <c r="MZB161" s="168"/>
      <c r="MZC161" s="168"/>
      <c r="MZD161" s="168"/>
      <c r="MZE161" s="168"/>
      <c r="MZF161" s="168"/>
      <c r="MZG161" s="168"/>
      <c r="MZH161" s="168"/>
      <c r="MZI161" s="168"/>
      <c r="MZJ161" s="168"/>
      <c r="MZK161" s="168"/>
      <c r="MZL161" s="168"/>
      <c r="MZM161" s="168"/>
      <c r="MZN161" s="168"/>
      <c r="MZO161" s="168"/>
      <c r="MZP161" s="168"/>
      <c r="MZQ161" s="168"/>
      <c r="MZR161" s="168"/>
      <c r="MZS161" s="168"/>
      <c r="MZT161" s="168"/>
      <c r="MZU161" s="168"/>
      <c r="MZV161" s="168"/>
      <c r="MZW161" s="168"/>
      <c r="MZX161" s="168"/>
      <c r="MZY161" s="168"/>
      <c r="MZZ161" s="168"/>
      <c r="NAA161" s="168"/>
      <c r="NAB161" s="168"/>
      <c r="NAC161" s="168"/>
      <c r="NAD161" s="168"/>
      <c r="NAE161" s="168"/>
      <c r="NAF161" s="168"/>
      <c r="NAG161" s="168"/>
      <c r="NAH161" s="168"/>
      <c r="NAI161" s="168"/>
      <c r="NAJ161" s="168"/>
      <c r="NAK161" s="168"/>
      <c r="NAL161" s="168"/>
      <c r="NAM161" s="168"/>
      <c r="NAN161" s="168"/>
      <c r="NAO161" s="168"/>
      <c r="NAP161" s="168"/>
      <c r="NAQ161" s="168"/>
      <c r="NAR161" s="168"/>
      <c r="NAS161" s="168"/>
      <c r="NAT161" s="168"/>
      <c r="NAU161" s="168"/>
      <c r="NAV161" s="168"/>
      <c r="NAW161" s="168"/>
      <c r="NAX161" s="168"/>
      <c r="NAY161" s="168"/>
      <c r="NAZ161" s="168"/>
      <c r="NBA161" s="168"/>
      <c r="NBB161" s="168"/>
      <c r="NBC161" s="168"/>
      <c r="NBD161" s="168"/>
      <c r="NBE161" s="168"/>
      <c r="NBF161" s="168"/>
      <c r="NBG161" s="168"/>
      <c r="NBH161" s="168"/>
      <c r="NBI161" s="168"/>
      <c r="NBJ161" s="168"/>
      <c r="NBK161" s="168"/>
      <c r="NBL161" s="168"/>
      <c r="NBM161" s="168"/>
      <c r="NBN161" s="168"/>
      <c r="NBO161" s="168"/>
      <c r="NBP161" s="168"/>
      <c r="NBQ161" s="168"/>
      <c r="NBR161" s="168"/>
      <c r="NBS161" s="168"/>
      <c r="NBT161" s="168"/>
      <c r="NBU161" s="168"/>
      <c r="NBV161" s="168"/>
      <c r="NBW161" s="168"/>
      <c r="NBX161" s="168"/>
      <c r="NBY161" s="168"/>
      <c r="NBZ161" s="168"/>
      <c r="NCA161" s="168"/>
      <c r="NCB161" s="168"/>
      <c r="NCC161" s="168"/>
      <c r="NCD161" s="168"/>
      <c r="NCE161" s="168"/>
      <c r="NCF161" s="168"/>
      <c r="NCG161" s="168"/>
      <c r="NCH161" s="168"/>
      <c r="NCI161" s="168"/>
      <c r="NCJ161" s="168"/>
      <c r="NCK161" s="168"/>
      <c r="NCL161" s="168"/>
      <c r="NCM161" s="168"/>
      <c r="NCN161" s="168"/>
      <c r="NCO161" s="168"/>
      <c r="NCP161" s="168"/>
      <c r="NCQ161" s="168"/>
      <c r="NCR161" s="168"/>
      <c r="NCS161" s="168"/>
      <c r="NCT161" s="168"/>
      <c r="NCU161" s="168"/>
      <c r="NCV161" s="168"/>
      <c r="NCW161" s="168"/>
      <c r="NCX161" s="168"/>
      <c r="NCY161" s="168"/>
      <c r="NCZ161" s="168"/>
      <c r="NDA161" s="168"/>
      <c r="NDB161" s="168"/>
      <c r="NDC161" s="168"/>
      <c r="NDD161" s="168"/>
      <c r="NDE161" s="168"/>
      <c r="NDF161" s="168"/>
      <c r="NDG161" s="168"/>
      <c r="NDH161" s="168"/>
      <c r="NDI161" s="168"/>
      <c r="NDJ161" s="168"/>
      <c r="NDK161" s="168"/>
      <c r="NDL161" s="168"/>
      <c r="NDM161" s="168"/>
      <c r="NDN161" s="168"/>
      <c r="NDO161" s="168"/>
      <c r="NDP161" s="168"/>
      <c r="NDQ161" s="168"/>
      <c r="NDR161" s="168"/>
      <c r="NDS161" s="168"/>
      <c r="NDT161" s="168"/>
      <c r="NDU161" s="168"/>
      <c r="NDV161" s="168"/>
      <c r="NDW161" s="168"/>
      <c r="NDX161" s="168"/>
      <c r="NDY161" s="168"/>
      <c r="NDZ161" s="168"/>
      <c r="NEA161" s="168"/>
      <c r="NEB161" s="168"/>
      <c r="NEC161" s="168"/>
      <c r="NED161" s="168"/>
      <c r="NEE161" s="168"/>
      <c r="NEF161" s="168"/>
      <c r="NEG161" s="168"/>
      <c r="NEH161" s="168"/>
      <c r="NEI161" s="168"/>
      <c r="NEJ161" s="168"/>
      <c r="NEK161" s="168"/>
      <c r="NEL161" s="168"/>
      <c r="NEM161" s="168"/>
      <c r="NEN161" s="168"/>
      <c r="NEO161" s="168"/>
      <c r="NEP161" s="168"/>
      <c r="NEQ161" s="168"/>
      <c r="NER161" s="168"/>
      <c r="NES161" s="168"/>
      <c r="NET161" s="168"/>
      <c r="NEU161" s="168"/>
      <c r="NEV161" s="168"/>
      <c r="NEW161" s="168"/>
      <c r="NEX161" s="168"/>
      <c r="NEY161" s="168"/>
      <c r="NEZ161" s="168"/>
      <c r="NFA161" s="168"/>
      <c r="NFB161" s="168"/>
      <c r="NFC161" s="168"/>
      <c r="NFD161" s="168"/>
      <c r="NFE161" s="168"/>
      <c r="NFF161" s="168"/>
      <c r="NFG161" s="168"/>
      <c r="NFH161" s="168"/>
      <c r="NFI161" s="168"/>
      <c r="NFJ161" s="168"/>
      <c r="NFK161" s="168"/>
      <c r="NFL161" s="168"/>
      <c r="NFM161" s="168"/>
      <c r="NFN161" s="168"/>
      <c r="NFO161" s="168"/>
      <c r="NFP161" s="168"/>
      <c r="NFQ161" s="168"/>
      <c r="NFR161" s="168"/>
      <c r="NFS161" s="168"/>
      <c r="NFT161" s="168"/>
      <c r="NFU161" s="168"/>
      <c r="NFV161" s="168"/>
      <c r="NFW161" s="168"/>
      <c r="NFX161" s="168"/>
      <c r="NFY161" s="168"/>
      <c r="NFZ161" s="168"/>
      <c r="NGA161" s="168"/>
      <c r="NGB161" s="168"/>
      <c r="NGC161" s="168"/>
      <c r="NGD161" s="168"/>
      <c r="NGE161" s="168"/>
      <c r="NGF161" s="168"/>
      <c r="NGG161" s="168"/>
      <c r="NGH161" s="168"/>
      <c r="NGI161" s="168"/>
      <c r="NGJ161" s="168"/>
      <c r="NGK161" s="168"/>
      <c r="NGL161" s="168"/>
      <c r="NGM161" s="168"/>
      <c r="NGN161" s="168"/>
      <c r="NGO161" s="168"/>
      <c r="NGP161" s="168"/>
      <c r="NGQ161" s="168"/>
      <c r="NGR161" s="168"/>
      <c r="NGS161" s="168"/>
      <c r="NGT161" s="168"/>
      <c r="NGU161" s="168"/>
      <c r="NGV161" s="168"/>
      <c r="NGW161" s="168"/>
      <c r="NGX161" s="168"/>
      <c r="NGY161" s="168"/>
      <c r="NGZ161" s="168"/>
      <c r="NHA161" s="168"/>
      <c r="NHB161" s="168"/>
      <c r="NHC161" s="168"/>
      <c r="NHD161" s="168"/>
      <c r="NHE161" s="168"/>
      <c r="NHF161" s="168"/>
      <c r="NHG161" s="168"/>
      <c r="NHH161" s="168"/>
      <c r="NHI161" s="168"/>
      <c r="NHJ161" s="168"/>
      <c r="NHK161" s="168"/>
      <c r="NHL161" s="168"/>
      <c r="NHM161" s="168"/>
      <c r="NHN161" s="168"/>
      <c r="NHO161" s="168"/>
      <c r="NHP161" s="168"/>
      <c r="NHQ161" s="168"/>
      <c r="NHR161" s="168"/>
      <c r="NHS161" s="168"/>
      <c r="NHT161" s="168"/>
      <c r="NHU161" s="168"/>
      <c r="NHV161" s="168"/>
      <c r="NHW161" s="168"/>
      <c r="NHX161" s="168"/>
      <c r="NHY161" s="168"/>
      <c r="NHZ161" s="168"/>
      <c r="NIA161" s="168"/>
      <c r="NIB161" s="168"/>
      <c r="NIC161" s="168"/>
      <c r="NID161" s="168"/>
      <c r="NIE161" s="168"/>
      <c r="NIF161" s="168"/>
      <c r="NIG161" s="168"/>
      <c r="NIH161" s="168"/>
      <c r="NII161" s="168"/>
      <c r="NIJ161" s="168"/>
      <c r="NIK161" s="168"/>
      <c r="NIL161" s="168"/>
      <c r="NIM161" s="168"/>
      <c r="NIN161" s="168"/>
      <c r="NIO161" s="168"/>
      <c r="NIP161" s="168"/>
      <c r="NIQ161" s="168"/>
      <c r="NIR161" s="168"/>
      <c r="NIS161" s="168"/>
      <c r="NIT161" s="168"/>
      <c r="NIU161" s="168"/>
      <c r="NIV161" s="168"/>
      <c r="NIW161" s="168"/>
      <c r="NIX161" s="168"/>
      <c r="NIY161" s="168"/>
      <c r="NIZ161" s="168"/>
      <c r="NJA161" s="168"/>
      <c r="NJB161" s="168"/>
      <c r="NJC161" s="168"/>
      <c r="NJD161" s="168"/>
      <c r="NJE161" s="168"/>
      <c r="NJF161" s="168"/>
      <c r="NJG161" s="168"/>
      <c r="NJH161" s="168"/>
      <c r="NJI161" s="168"/>
      <c r="NJJ161" s="168"/>
      <c r="NJK161" s="168"/>
      <c r="NJL161" s="168"/>
      <c r="NJM161" s="168"/>
      <c r="NJN161" s="168"/>
      <c r="NJO161" s="168"/>
      <c r="NJP161" s="168"/>
      <c r="NJQ161" s="168"/>
      <c r="NJR161" s="168"/>
      <c r="NJS161" s="168"/>
      <c r="NJT161" s="168"/>
      <c r="NJU161" s="168"/>
      <c r="NJV161" s="168"/>
      <c r="NJW161" s="168"/>
      <c r="NJX161" s="168"/>
      <c r="NJY161" s="168"/>
      <c r="NJZ161" s="168"/>
      <c r="NKA161" s="168"/>
      <c r="NKB161" s="168"/>
      <c r="NKC161" s="168"/>
      <c r="NKD161" s="168"/>
      <c r="NKE161" s="168"/>
      <c r="NKF161" s="168"/>
      <c r="NKG161" s="168"/>
      <c r="NKH161" s="168"/>
      <c r="NKI161" s="168"/>
      <c r="NKJ161" s="168"/>
      <c r="NKK161" s="168"/>
      <c r="NKL161" s="168"/>
      <c r="NKM161" s="168"/>
      <c r="NKN161" s="168"/>
      <c r="NKO161" s="168"/>
      <c r="NKP161" s="168"/>
      <c r="NKQ161" s="168"/>
      <c r="NKR161" s="168"/>
      <c r="NKS161" s="168"/>
      <c r="NKT161" s="168"/>
      <c r="NKU161" s="168"/>
      <c r="NKV161" s="168"/>
      <c r="NKW161" s="168"/>
      <c r="NKX161" s="168"/>
      <c r="NKY161" s="168"/>
      <c r="NKZ161" s="168"/>
      <c r="NLA161" s="168"/>
      <c r="NLB161" s="168"/>
      <c r="NLC161" s="168"/>
      <c r="NLD161" s="168"/>
      <c r="NLE161" s="168"/>
      <c r="NLF161" s="168"/>
      <c r="NLG161" s="168"/>
      <c r="NLH161" s="168"/>
      <c r="NLI161" s="168"/>
      <c r="NLJ161" s="168"/>
      <c r="NLK161" s="168"/>
      <c r="NLL161" s="168"/>
      <c r="NLM161" s="168"/>
      <c r="NLN161" s="168"/>
      <c r="NLO161" s="168"/>
      <c r="NLP161" s="168"/>
      <c r="NLQ161" s="168"/>
      <c r="NLR161" s="168"/>
      <c r="NLS161" s="168"/>
      <c r="NLT161" s="168"/>
      <c r="NLU161" s="168"/>
      <c r="NLV161" s="168"/>
      <c r="NLW161" s="168"/>
      <c r="NLX161" s="168"/>
      <c r="NLY161" s="168"/>
      <c r="NLZ161" s="168"/>
      <c r="NMA161" s="168"/>
      <c r="NMB161" s="168"/>
      <c r="NMC161" s="168"/>
      <c r="NMD161" s="168"/>
      <c r="NME161" s="168"/>
      <c r="NMF161" s="168"/>
      <c r="NMG161" s="168"/>
      <c r="NMH161" s="168"/>
      <c r="NMI161" s="168"/>
      <c r="NMJ161" s="168"/>
      <c r="NMK161" s="168"/>
      <c r="NML161" s="168"/>
      <c r="NMM161" s="168"/>
      <c r="NMN161" s="168"/>
      <c r="NMO161" s="168"/>
      <c r="NMP161" s="168"/>
      <c r="NMQ161" s="168"/>
      <c r="NMR161" s="168"/>
      <c r="NMS161" s="168"/>
      <c r="NMT161" s="168"/>
      <c r="NMU161" s="168"/>
      <c r="NMV161" s="168"/>
      <c r="NMW161" s="168"/>
      <c r="NMX161" s="168"/>
      <c r="NMY161" s="168"/>
      <c r="NMZ161" s="168"/>
      <c r="NNA161" s="168"/>
      <c r="NNB161" s="168"/>
      <c r="NNC161" s="168"/>
      <c r="NND161" s="168"/>
      <c r="NNE161" s="168"/>
      <c r="NNF161" s="168"/>
      <c r="NNG161" s="168"/>
      <c r="NNH161" s="168"/>
      <c r="NNI161" s="168"/>
      <c r="NNJ161" s="168"/>
      <c r="NNK161" s="168"/>
      <c r="NNL161" s="168"/>
      <c r="NNM161" s="168"/>
      <c r="NNN161" s="168"/>
      <c r="NNO161" s="168"/>
      <c r="NNP161" s="168"/>
      <c r="NNQ161" s="168"/>
      <c r="NNR161" s="168"/>
      <c r="NNS161" s="168"/>
      <c r="NNT161" s="168"/>
      <c r="NNU161" s="168"/>
      <c r="NNV161" s="168"/>
      <c r="NNW161" s="168"/>
      <c r="NNX161" s="168"/>
      <c r="NNY161" s="168"/>
      <c r="NNZ161" s="168"/>
      <c r="NOA161" s="168"/>
      <c r="NOB161" s="168"/>
      <c r="NOC161" s="168"/>
      <c r="NOD161" s="168"/>
      <c r="NOE161" s="168"/>
      <c r="NOF161" s="168"/>
      <c r="NOG161" s="168"/>
      <c r="NOH161" s="168"/>
      <c r="NOI161" s="168"/>
      <c r="NOJ161" s="168"/>
      <c r="NOK161" s="168"/>
      <c r="NOL161" s="168"/>
      <c r="NOM161" s="168"/>
      <c r="NON161" s="168"/>
      <c r="NOO161" s="168"/>
      <c r="NOP161" s="168"/>
      <c r="NOQ161" s="168"/>
      <c r="NOR161" s="168"/>
      <c r="NOS161" s="168"/>
      <c r="NOT161" s="168"/>
      <c r="NOU161" s="168"/>
      <c r="NOV161" s="168"/>
      <c r="NOW161" s="168"/>
      <c r="NOX161" s="168"/>
      <c r="NOY161" s="168"/>
      <c r="NOZ161" s="168"/>
      <c r="NPA161" s="168"/>
      <c r="NPB161" s="168"/>
      <c r="NPC161" s="168"/>
      <c r="NPD161" s="168"/>
      <c r="NPE161" s="168"/>
      <c r="NPF161" s="168"/>
      <c r="NPG161" s="168"/>
      <c r="NPH161" s="168"/>
      <c r="NPI161" s="168"/>
      <c r="NPJ161" s="168"/>
      <c r="NPK161" s="168"/>
      <c r="NPL161" s="168"/>
      <c r="NPM161" s="168"/>
      <c r="NPN161" s="168"/>
      <c r="NPO161" s="168"/>
      <c r="NPP161" s="168"/>
      <c r="NPQ161" s="168"/>
      <c r="NPR161" s="168"/>
      <c r="NPS161" s="168"/>
      <c r="NPT161" s="168"/>
      <c r="NPU161" s="168"/>
      <c r="NPV161" s="168"/>
      <c r="NPW161" s="168"/>
      <c r="NPX161" s="168"/>
      <c r="NPY161" s="168"/>
      <c r="NPZ161" s="168"/>
      <c r="NQA161" s="168"/>
      <c r="NQB161" s="168"/>
      <c r="NQC161" s="168"/>
      <c r="NQD161" s="168"/>
      <c r="NQE161" s="168"/>
      <c r="NQF161" s="168"/>
      <c r="NQG161" s="168"/>
      <c r="NQH161" s="168"/>
      <c r="NQI161" s="168"/>
      <c r="NQJ161" s="168"/>
      <c r="NQK161" s="168"/>
      <c r="NQL161" s="168"/>
      <c r="NQM161" s="168"/>
      <c r="NQN161" s="168"/>
      <c r="NQO161" s="168"/>
      <c r="NQP161" s="168"/>
      <c r="NQQ161" s="168"/>
      <c r="NQR161" s="168"/>
      <c r="NQS161" s="168"/>
      <c r="NQT161" s="168"/>
      <c r="NQU161" s="168"/>
      <c r="NQV161" s="168"/>
      <c r="NQW161" s="168"/>
      <c r="NQX161" s="168"/>
      <c r="NQY161" s="168"/>
      <c r="NQZ161" s="168"/>
      <c r="NRA161" s="168"/>
      <c r="NRB161" s="168"/>
      <c r="NRC161" s="168"/>
      <c r="NRD161" s="168"/>
      <c r="NRE161" s="168"/>
      <c r="NRF161" s="168"/>
      <c r="NRG161" s="168"/>
      <c r="NRH161" s="168"/>
      <c r="NRI161" s="168"/>
      <c r="NRJ161" s="168"/>
      <c r="NRK161" s="168"/>
      <c r="NRL161" s="168"/>
      <c r="NRM161" s="168"/>
      <c r="NRN161" s="168"/>
      <c r="NRO161" s="168"/>
      <c r="NRP161" s="168"/>
      <c r="NRQ161" s="168"/>
      <c r="NRR161" s="168"/>
      <c r="NRS161" s="168"/>
      <c r="NRT161" s="168"/>
      <c r="NRU161" s="168"/>
      <c r="NRV161" s="168"/>
      <c r="NRW161" s="168"/>
      <c r="NRX161" s="168"/>
      <c r="NRY161" s="168"/>
      <c r="NRZ161" s="168"/>
      <c r="NSA161" s="168"/>
      <c r="NSB161" s="168"/>
      <c r="NSC161" s="168"/>
      <c r="NSD161" s="168"/>
      <c r="NSE161" s="168"/>
      <c r="NSF161" s="168"/>
      <c r="NSG161" s="168"/>
      <c r="NSH161" s="168"/>
      <c r="NSI161" s="168"/>
      <c r="NSJ161" s="168"/>
      <c r="NSK161" s="168"/>
      <c r="NSL161" s="168"/>
      <c r="NSM161" s="168"/>
      <c r="NSN161" s="168"/>
      <c r="NSO161" s="168"/>
      <c r="NSP161" s="168"/>
      <c r="NSQ161" s="168"/>
      <c r="NSR161" s="168"/>
      <c r="NSS161" s="168"/>
      <c r="NST161" s="168"/>
      <c r="NSU161" s="168"/>
      <c r="NSV161" s="168"/>
      <c r="NSW161" s="168"/>
      <c r="NSX161" s="168"/>
      <c r="NSY161" s="168"/>
      <c r="NSZ161" s="168"/>
      <c r="NTA161" s="168"/>
      <c r="NTB161" s="168"/>
      <c r="NTC161" s="168"/>
      <c r="NTD161" s="168"/>
      <c r="NTE161" s="168"/>
      <c r="NTF161" s="168"/>
      <c r="NTG161" s="168"/>
      <c r="NTH161" s="168"/>
      <c r="NTI161" s="168"/>
      <c r="NTJ161" s="168"/>
      <c r="NTK161" s="168"/>
      <c r="NTL161" s="168"/>
      <c r="NTM161" s="168"/>
      <c r="NTN161" s="168"/>
      <c r="NTO161" s="168"/>
      <c r="NTP161" s="168"/>
      <c r="NTQ161" s="168"/>
      <c r="NTR161" s="168"/>
      <c r="NTS161" s="168"/>
      <c r="NTT161" s="168"/>
      <c r="NTU161" s="168"/>
      <c r="NTV161" s="168"/>
      <c r="NTW161" s="168"/>
      <c r="NTX161" s="168"/>
      <c r="NTY161" s="168"/>
      <c r="NTZ161" s="168"/>
      <c r="NUA161" s="168"/>
      <c r="NUB161" s="168"/>
      <c r="NUC161" s="168"/>
      <c r="NUD161" s="168"/>
      <c r="NUE161" s="168"/>
      <c r="NUF161" s="168"/>
      <c r="NUG161" s="168"/>
      <c r="NUH161" s="168"/>
      <c r="NUI161" s="168"/>
      <c r="NUJ161" s="168"/>
      <c r="NUK161" s="168"/>
      <c r="NUL161" s="168"/>
      <c r="NUM161" s="168"/>
      <c r="NUN161" s="168"/>
      <c r="NUO161" s="168"/>
      <c r="NUP161" s="168"/>
      <c r="NUQ161" s="168"/>
      <c r="NUR161" s="168"/>
      <c r="NUS161" s="168"/>
      <c r="NUT161" s="168"/>
      <c r="NUU161" s="168"/>
      <c r="NUV161" s="168"/>
      <c r="NUW161" s="168"/>
      <c r="NUX161" s="168"/>
      <c r="NUY161" s="168"/>
      <c r="NUZ161" s="168"/>
      <c r="NVA161" s="168"/>
      <c r="NVB161" s="168"/>
      <c r="NVC161" s="168"/>
      <c r="NVD161" s="168"/>
      <c r="NVE161" s="168"/>
      <c r="NVF161" s="168"/>
      <c r="NVG161" s="168"/>
      <c r="NVH161" s="168"/>
      <c r="NVI161" s="168"/>
      <c r="NVJ161" s="168"/>
      <c r="NVK161" s="168"/>
      <c r="NVL161" s="168"/>
      <c r="NVM161" s="168"/>
      <c r="NVN161" s="168"/>
      <c r="NVO161" s="168"/>
      <c r="NVP161" s="168"/>
      <c r="NVQ161" s="168"/>
      <c r="NVR161" s="168"/>
      <c r="NVS161" s="168"/>
      <c r="NVT161" s="168"/>
      <c r="NVU161" s="168"/>
      <c r="NVV161" s="168"/>
      <c r="NVW161" s="168"/>
      <c r="NVX161" s="168"/>
      <c r="NVY161" s="168"/>
      <c r="NVZ161" s="168"/>
      <c r="NWA161" s="168"/>
      <c r="NWB161" s="168"/>
      <c r="NWC161" s="168"/>
      <c r="NWD161" s="168"/>
      <c r="NWE161" s="168"/>
      <c r="NWF161" s="168"/>
      <c r="NWG161" s="168"/>
      <c r="NWH161" s="168"/>
      <c r="NWI161" s="168"/>
      <c r="NWJ161" s="168"/>
      <c r="NWK161" s="168"/>
      <c r="NWL161" s="168"/>
      <c r="NWM161" s="168"/>
      <c r="NWN161" s="168"/>
      <c r="NWO161" s="168"/>
      <c r="NWP161" s="168"/>
      <c r="NWQ161" s="168"/>
      <c r="NWR161" s="168"/>
      <c r="NWS161" s="168"/>
      <c r="NWT161" s="168"/>
      <c r="NWU161" s="168"/>
      <c r="NWV161" s="168"/>
      <c r="NWW161" s="168"/>
      <c r="NWX161" s="168"/>
      <c r="NWY161" s="168"/>
      <c r="NWZ161" s="168"/>
      <c r="NXA161" s="168"/>
      <c r="NXB161" s="168"/>
      <c r="NXC161" s="168"/>
      <c r="NXD161" s="168"/>
      <c r="NXE161" s="168"/>
      <c r="NXF161" s="168"/>
      <c r="NXG161" s="168"/>
      <c r="NXH161" s="168"/>
      <c r="NXI161" s="168"/>
      <c r="NXJ161" s="168"/>
      <c r="NXK161" s="168"/>
      <c r="NXL161" s="168"/>
      <c r="NXM161" s="168"/>
      <c r="NXN161" s="168"/>
      <c r="NXO161" s="168"/>
      <c r="NXP161" s="168"/>
      <c r="NXQ161" s="168"/>
      <c r="NXR161" s="168"/>
      <c r="NXS161" s="168"/>
      <c r="NXT161" s="168"/>
      <c r="NXU161" s="168"/>
      <c r="NXV161" s="168"/>
      <c r="NXW161" s="168"/>
      <c r="NXX161" s="168"/>
      <c r="NXY161" s="168"/>
      <c r="NXZ161" s="168"/>
      <c r="NYA161" s="168"/>
      <c r="NYB161" s="168"/>
      <c r="NYC161" s="168"/>
      <c r="NYD161" s="168"/>
      <c r="NYE161" s="168"/>
      <c r="NYF161" s="168"/>
      <c r="NYG161" s="168"/>
      <c r="NYH161" s="168"/>
      <c r="NYI161" s="168"/>
      <c r="NYJ161" s="168"/>
      <c r="NYK161" s="168"/>
      <c r="NYL161" s="168"/>
      <c r="NYM161" s="168"/>
      <c r="NYN161" s="168"/>
      <c r="NYO161" s="168"/>
      <c r="NYP161" s="168"/>
      <c r="NYQ161" s="168"/>
      <c r="NYR161" s="168"/>
      <c r="NYS161" s="168"/>
      <c r="NYT161" s="168"/>
      <c r="NYU161" s="168"/>
      <c r="NYV161" s="168"/>
      <c r="NYW161" s="168"/>
      <c r="NYX161" s="168"/>
      <c r="NYY161" s="168"/>
      <c r="NYZ161" s="168"/>
      <c r="NZA161" s="168"/>
      <c r="NZB161" s="168"/>
      <c r="NZC161" s="168"/>
      <c r="NZD161" s="168"/>
      <c r="NZE161" s="168"/>
      <c r="NZF161" s="168"/>
      <c r="NZG161" s="168"/>
      <c r="NZH161" s="168"/>
      <c r="NZI161" s="168"/>
      <c r="NZJ161" s="168"/>
      <c r="NZK161" s="168"/>
      <c r="NZL161" s="168"/>
      <c r="NZM161" s="168"/>
      <c r="NZN161" s="168"/>
      <c r="NZO161" s="168"/>
      <c r="NZP161" s="168"/>
      <c r="NZQ161" s="168"/>
      <c r="NZR161" s="168"/>
      <c r="NZS161" s="168"/>
      <c r="NZT161" s="168"/>
      <c r="NZU161" s="168"/>
      <c r="NZV161" s="168"/>
      <c r="NZW161" s="168"/>
      <c r="NZX161" s="168"/>
      <c r="NZY161" s="168"/>
      <c r="NZZ161" s="168"/>
      <c r="OAA161" s="168"/>
      <c r="OAB161" s="168"/>
      <c r="OAC161" s="168"/>
      <c r="OAD161" s="168"/>
      <c r="OAE161" s="168"/>
      <c r="OAF161" s="168"/>
      <c r="OAG161" s="168"/>
      <c r="OAH161" s="168"/>
      <c r="OAI161" s="168"/>
      <c r="OAJ161" s="168"/>
      <c r="OAK161" s="168"/>
      <c r="OAL161" s="168"/>
      <c r="OAM161" s="168"/>
      <c r="OAN161" s="168"/>
      <c r="OAO161" s="168"/>
      <c r="OAP161" s="168"/>
      <c r="OAQ161" s="168"/>
      <c r="OAR161" s="168"/>
      <c r="OAS161" s="168"/>
      <c r="OAT161" s="168"/>
      <c r="OAU161" s="168"/>
      <c r="OAV161" s="168"/>
      <c r="OAW161" s="168"/>
      <c r="OAX161" s="168"/>
      <c r="OAY161" s="168"/>
      <c r="OAZ161" s="168"/>
      <c r="OBA161" s="168"/>
      <c r="OBB161" s="168"/>
      <c r="OBC161" s="168"/>
      <c r="OBD161" s="168"/>
      <c r="OBE161" s="168"/>
      <c r="OBF161" s="168"/>
      <c r="OBG161" s="168"/>
      <c r="OBH161" s="168"/>
      <c r="OBI161" s="168"/>
      <c r="OBJ161" s="168"/>
      <c r="OBK161" s="168"/>
      <c r="OBL161" s="168"/>
      <c r="OBM161" s="168"/>
      <c r="OBN161" s="168"/>
      <c r="OBO161" s="168"/>
      <c r="OBP161" s="168"/>
      <c r="OBQ161" s="168"/>
      <c r="OBR161" s="168"/>
      <c r="OBS161" s="168"/>
      <c r="OBT161" s="168"/>
      <c r="OBU161" s="168"/>
      <c r="OBV161" s="168"/>
      <c r="OBW161" s="168"/>
      <c r="OBX161" s="168"/>
      <c r="OBY161" s="168"/>
      <c r="OBZ161" s="168"/>
      <c r="OCA161" s="168"/>
      <c r="OCB161" s="168"/>
      <c r="OCC161" s="168"/>
      <c r="OCD161" s="168"/>
      <c r="OCE161" s="168"/>
      <c r="OCF161" s="168"/>
      <c r="OCG161" s="168"/>
      <c r="OCH161" s="168"/>
      <c r="OCI161" s="168"/>
      <c r="OCJ161" s="168"/>
      <c r="OCK161" s="168"/>
      <c r="OCL161" s="168"/>
      <c r="OCM161" s="168"/>
      <c r="OCN161" s="168"/>
      <c r="OCO161" s="168"/>
      <c r="OCP161" s="168"/>
      <c r="OCQ161" s="168"/>
      <c r="OCR161" s="168"/>
      <c r="OCS161" s="168"/>
      <c r="OCT161" s="168"/>
      <c r="OCU161" s="168"/>
      <c r="OCV161" s="168"/>
      <c r="OCW161" s="168"/>
      <c r="OCX161" s="168"/>
      <c r="OCY161" s="168"/>
      <c r="OCZ161" s="168"/>
      <c r="ODA161" s="168"/>
      <c r="ODB161" s="168"/>
      <c r="ODC161" s="168"/>
      <c r="ODD161" s="168"/>
      <c r="ODE161" s="168"/>
      <c r="ODF161" s="168"/>
      <c r="ODG161" s="168"/>
      <c r="ODH161" s="168"/>
      <c r="ODI161" s="168"/>
      <c r="ODJ161" s="168"/>
      <c r="ODK161" s="168"/>
      <c r="ODL161" s="168"/>
      <c r="ODM161" s="168"/>
      <c r="ODN161" s="168"/>
      <c r="ODO161" s="168"/>
      <c r="ODP161" s="168"/>
      <c r="ODQ161" s="168"/>
      <c r="ODR161" s="168"/>
      <c r="ODS161" s="168"/>
      <c r="ODT161" s="168"/>
      <c r="ODU161" s="168"/>
      <c r="ODV161" s="168"/>
      <c r="ODW161" s="168"/>
      <c r="ODX161" s="168"/>
      <c r="ODY161" s="168"/>
      <c r="ODZ161" s="168"/>
      <c r="OEA161" s="168"/>
      <c r="OEB161" s="168"/>
      <c r="OEC161" s="168"/>
      <c r="OED161" s="168"/>
      <c r="OEE161" s="168"/>
      <c r="OEF161" s="168"/>
      <c r="OEG161" s="168"/>
      <c r="OEH161" s="168"/>
      <c r="OEI161" s="168"/>
      <c r="OEJ161" s="168"/>
      <c r="OEK161" s="168"/>
      <c r="OEL161" s="168"/>
      <c r="OEM161" s="168"/>
      <c r="OEN161" s="168"/>
      <c r="OEO161" s="168"/>
      <c r="OEP161" s="168"/>
      <c r="OEQ161" s="168"/>
      <c r="OER161" s="168"/>
      <c r="OES161" s="168"/>
      <c r="OET161" s="168"/>
      <c r="OEU161" s="168"/>
      <c r="OEV161" s="168"/>
      <c r="OEW161" s="168"/>
      <c r="OEX161" s="168"/>
      <c r="OEY161" s="168"/>
      <c r="OEZ161" s="168"/>
      <c r="OFA161" s="168"/>
      <c r="OFB161" s="168"/>
      <c r="OFC161" s="168"/>
      <c r="OFD161" s="168"/>
      <c r="OFE161" s="168"/>
      <c r="OFF161" s="168"/>
      <c r="OFG161" s="168"/>
      <c r="OFH161" s="168"/>
      <c r="OFI161" s="168"/>
      <c r="OFJ161" s="168"/>
      <c r="OFK161" s="168"/>
      <c r="OFL161" s="168"/>
      <c r="OFM161" s="168"/>
      <c r="OFN161" s="168"/>
      <c r="OFO161" s="168"/>
      <c r="OFP161" s="168"/>
      <c r="OFQ161" s="168"/>
      <c r="OFR161" s="168"/>
      <c r="OFS161" s="168"/>
      <c r="OFT161" s="168"/>
      <c r="OFU161" s="168"/>
      <c r="OFV161" s="168"/>
      <c r="OFW161" s="168"/>
      <c r="OFX161" s="168"/>
      <c r="OFY161" s="168"/>
      <c r="OFZ161" s="168"/>
      <c r="OGA161" s="168"/>
      <c r="OGB161" s="168"/>
      <c r="OGC161" s="168"/>
      <c r="OGD161" s="168"/>
      <c r="OGE161" s="168"/>
      <c r="OGF161" s="168"/>
      <c r="OGG161" s="168"/>
      <c r="OGH161" s="168"/>
      <c r="OGI161" s="168"/>
      <c r="OGJ161" s="168"/>
      <c r="OGK161" s="168"/>
      <c r="OGL161" s="168"/>
      <c r="OGM161" s="168"/>
      <c r="OGN161" s="168"/>
      <c r="OGO161" s="168"/>
      <c r="OGP161" s="168"/>
      <c r="OGQ161" s="168"/>
      <c r="OGR161" s="168"/>
      <c r="OGS161" s="168"/>
      <c r="OGT161" s="168"/>
      <c r="OGU161" s="168"/>
      <c r="OGV161" s="168"/>
      <c r="OGW161" s="168"/>
      <c r="OGX161" s="168"/>
      <c r="OGY161" s="168"/>
      <c r="OGZ161" s="168"/>
      <c r="OHA161" s="168"/>
      <c r="OHB161" s="168"/>
      <c r="OHC161" s="168"/>
      <c r="OHD161" s="168"/>
      <c r="OHE161" s="168"/>
      <c r="OHF161" s="168"/>
      <c r="OHG161" s="168"/>
      <c r="OHH161" s="168"/>
      <c r="OHI161" s="168"/>
      <c r="OHJ161" s="168"/>
      <c r="OHK161" s="168"/>
      <c r="OHL161" s="168"/>
      <c r="OHM161" s="168"/>
      <c r="OHN161" s="168"/>
      <c r="OHO161" s="168"/>
      <c r="OHP161" s="168"/>
      <c r="OHQ161" s="168"/>
      <c r="OHR161" s="168"/>
      <c r="OHS161" s="168"/>
      <c r="OHT161" s="168"/>
      <c r="OHU161" s="168"/>
      <c r="OHV161" s="168"/>
      <c r="OHW161" s="168"/>
      <c r="OHX161" s="168"/>
      <c r="OHY161" s="168"/>
      <c r="OHZ161" s="168"/>
      <c r="OIA161" s="168"/>
      <c r="OIB161" s="168"/>
      <c r="OIC161" s="168"/>
      <c r="OID161" s="168"/>
      <c r="OIE161" s="168"/>
      <c r="OIF161" s="168"/>
      <c r="OIG161" s="168"/>
      <c r="OIH161" s="168"/>
      <c r="OII161" s="168"/>
      <c r="OIJ161" s="168"/>
      <c r="OIK161" s="168"/>
      <c r="OIL161" s="168"/>
      <c r="OIM161" s="168"/>
      <c r="OIN161" s="168"/>
      <c r="OIO161" s="168"/>
      <c r="OIP161" s="168"/>
      <c r="OIQ161" s="168"/>
      <c r="OIR161" s="168"/>
      <c r="OIS161" s="168"/>
      <c r="OIT161" s="168"/>
      <c r="OIU161" s="168"/>
      <c r="OIV161" s="168"/>
      <c r="OIW161" s="168"/>
      <c r="OIX161" s="168"/>
      <c r="OIY161" s="168"/>
      <c r="OIZ161" s="168"/>
      <c r="OJA161" s="168"/>
      <c r="OJB161" s="168"/>
      <c r="OJC161" s="168"/>
      <c r="OJD161" s="168"/>
      <c r="OJE161" s="168"/>
      <c r="OJF161" s="168"/>
      <c r="OJG161" s="168"/>
      <c r="OJH161" s="168"/>
      <c r="OJI161" s="168"/>
      <c r="OJJ161" s="168"/>
      <c r="OJK161" s="168"/>
      <c r="OJL161" s="168"/>
      <c r="OJM161" s="168"/>
      <c r="OJN161" s="168"/>
      <c r="OJO161" s="168"/>
      <c r="OJP161" s="168"/>
      <c r="OJQ161" s="168"/>
      <c r="OJR161" s="168"/>
      <c r="OJS161" s="168"/>
      <c r="OJT161" s="168"/>
      <c r="OJU161" s="168"/>
      <c r="OJV161" s="168"/>
      <c r="OJW161" s="168"/>
      <c r="OJX161" s="168"/>
      <c r="OJY161" s="168"/>
      <c r="OJZ161" s="168"/>
      <c r="OKA161" s="168"/>
      <c r="OKB161" s="168"/>
      <c r="OKC161" s="168"/>
      <c r="OKD161" s="168"/>
      <c r="OKE161" s="168"/>
      <c r="OKF161" s="168"/>
      <c r="OKG161" s="168"/>
      <c r="OKH161" s="168"/>
      <c r="OKI161" s="168"/>
      <c r="OKJ161" s="168"/>
      <c r="OKK161" s="168"/>
      <c r="OKL161" s="168"/>
      <c r="OKM161" s="168"/>
      <c r="OKN161" s="168"/>
      <c r="OKO161" s="168"/>
      <c r="OKP161" s="168"/>
      <c r="OKQ161" s="168"/>
      <c r="OKR161" s="168"/>
      <c r="OKS161" s="168"/>
      <c r="OKT161" s="168"/>
      <c r="OKU161" s="168"/>
      <c r="OKV161" s="168"/>
      <c r="OKW161" s="168"/>
      <c r="OKX161" s="168"/>
      <c r="OKY161" s="168"/>
      <c r="OKZ161" s="168"/>
      <c r="OLA161" s="168"/>
      <c r="OLB161" s="168"/>
      <c r="OLC161" s="168"/>
      <c r="OLD161" s="168"/>
      <c r="OLE161" s="168"/>
      <c r="OLF161" s="168"/>
      <c r="OLG161" s="168"/>
      <c r="OLH161" s="168"/>
      <c r="OLI161" s="168"/>
      <c r="OLJ161" s="168"/>
      <c r="OLK161" s="168"/>
      <c r="OLL161" s="168"/>
      <c r="OLM161" s="168"/>
      <c r="OLN161" s="168"/>
      <c r="OLO161" s="168"/>
      <c r="OLP161" s="168"/>
      <c r="OLQ161" s="168"/>
      <c r="OLR161" s="168"/>
      <c r="OLS161" s="168"/>
      <c r="OLT161" s="168"/>
      <c r="OLU161" s="168"/>
      <c r="OLV161" s="168"/>
      <c r="OLW161" s="168"/>
      <c r="OLX161" s="168"/>
      <c r="OLY161" s="168"/>
      <c r="OLZ161" s="168"/>
      <c r="OMA161" s="168"/>
      <c r="OMB161" s="168"/>
      <c r="OMC161" s="168"/>
      <c r="OMD161" s="168"/>
      <c r="OME161" s="168"/>
      <c r="OMF161" s="168"/>
      <c r="OMG161" s="168"/>
      <c r="OMH161" s="168"/>
      <c r="OMI161" s="168"/>
      <c r="OMJ161" s="168"/>
      <c r="OMK161" s="168"/>
      <c r="OML161" s="168"/>
      <c r="OMM161" s="168"/>
      <c r="OMN161" s="168"/>
      <c r="OMO161" s="168"/>
      <c r="OMP161" s="168"/>
      <c r="OMQ161" s="168"/>
      <c r="OMR161" s="168"/>
      <c r="OMS161" s="168"/>
      <c r="OMT161" s="168"/>
      <c r="OMU161" s="168"/>
      <c r="OMV161" s="168"/>
      <c r="OMW161" s="168"/>
      <c r="OMX161" s="168"/>
      <c r="OMY161" s="168"/>
      <c r="OMZ161" s="168"/>
      <c r="ONA161" s="168"/>
      <c r="ONB161" s="168"/>
      <c r="ONC161" s="168"/>
      <c r="OND161" s="168"/>
      <c r="ONE161" s="168"/>
      <c r="ONF161" s="168"/>
      <c r="ONG161" s="168"/>
      <c r="ONH161" s="168"/>
      <c r="ONI161" s="168"/>
      <c r="ONJ161" s="168"/>
      <c r="ONK161" s="168"/>
      <c r="ONL161" s="168"/>
      <c r="ONM161" s="168"/>
      <c r="ONN161" s="168"/>
      <c r="ONO161" s="168"/>
      <c r="ONP161" s="168"/>
      <c r="ONQ161" s="168"/>
      <c r="ONR161" s="168"/>
      <c r="ONS161" s="168"/>
      <c r="ONT161" s="168"/>
      <c r="ONU161" s="168"/>
      <c r="ONV161" s="168"/>
      <c r="ONW161" s="168"/>
      <c r="ONX161" s="168"/>
      <c r="ONY161" s="168"/>
      <c r="ONZ161" s="168"/>
      <c r="OOA161" s="168"/>
      <c r="OOB161" s="168"/>
      <c r="OOC161" s="168"/>
      <c r="OOD161" s="168"/>
      <c r="OOE161" s="168"/>
      <c r="OOF161" s="168"/>
      <c r="OOG161" s="168"/>
      <c r="OOH161" s="168"/>
      <c r="OOI161" s="168"/>
      <c r="OOJ161" s="168"/>
      <c r="OOK161" s="168"/>
      <c r="OOL161" s="168"/>
      <c r="OOM161" s="168"/>
      <c r="OON161" s="168"/>
      <c r="OOO161" s="168"/>
      <c r="OOP161" s="168"/>
      <c r="OOQ161" s="168"/>
      <c r="OOR161" s="168"/>
      <c r="OOS161" s="168"/>
      <c r="OOT161" s="168"/>
      <c r="OOU161" s="168"/>
      <c r="OOV161" s="168"/>
      <c r="OOW161" s="168"/>
      <c r="OOX161" s="168"/>
      <c r="OOY161" s="168"/>
      <c r="OOZ161" s="168"/>
      <c r="OPA161" s="168"/>
      <c r="OPB161" s="168"/>
      <c r="OPC161" s="168"/>
      <c r="OPD161" s="168"/>
      <c r="OPE161" s="168"/>
      <c r="OPF161" s="168"/>
      <c r="OPG161" s="168"/>
      <c r="OPH161" s="168"/>
      <c r="OPI161" s="168"/>
      <c r="OPJ161" s="168"/>
      <c r="OPK161" s="168"/>
      <c r="OPL161" s="168"/>
      <c r="OPM161" s="168"/>
      <c r="OPN161" s="168"/>
      <c r="OPO161" s="168"/>
      <c r="OPP161" s="168"/>
      <c r="OPQ161" s="168"/>
      <c r="OPR161" s="168"/>
      <c r="OPS161" s="168"/>
      <c r="OPT161" s="168"/>
      <c r="OPU161" s="168"/>
      <c r="OPV161" s="168"/>
      <c r="OPW161" s="168"/>
      <c r="OPX161" s="168"/>
      <c r="OPY161" s="168"/>
      <c r="OPZ161" s="168"/>
      <c r="OQA161" s="168"/>
      <c r="OQB161" s="168"/>
      <c r="OQC161" s="168"/>
      <c r="OQD161" s="168"/>
      <c r="OQE161" s="168"/>
      <c r="OQF161" s="168"/>
      <c r="OQG161" s="168"/>
      <c r="OQH161" s="168"/>
      <c r="OQI161" s="168"/>
      <c r="OQJ161" s="168"/>
      <c r="OQK161" s="168"/>
      <c r="OQL161" s="168"/>
      <c r="OQM161" s="168"/>
      <c r="OQN161" s="168"/>
      <c r="OQO161" s="168"/>
      <c r="OQP161" s="168"/>
      <c r="OQQ161" s="168"/>
      <c r="OQR161" s="168"/>
      <c r="OQS161" s="168"/>
      <c r="OQT161" s="168"/>
      <c r="OQU161" s="168"/>
      <c r="OQV161" s="168"/>
      <c r="OQW161" s="168"/>
      <c r="OQX161" s="168"/>
      <c r="OQY161" s="168"/>
      <c r="OQZ161" s="168"/>
      <c r="ORA161" s="168"/>
      <c r="ORB161" s="168"/>
      <c r="ORC161" s="168"/>
      <c r="ORD161" s="168"/>
      <c r="ORE161" s="168"/>
      <c r="ORF161" s="168"/>
      <c r="ORG161" s="168"/>
      <c r="ORH161" s="168"/>
      <c r="ORI161" s="168"/>
      <c r="ORJ161" s="168"/>
      <c r="ORK161" s="168"/>
      <c r="ORL161" s="168"/>
      <c r="ORM161" s="168"/>
      <c r="ORN161" s="168"/>
      <c r="ORO161" s="168"/>
      <c r="ORP161" s="168"/>
      <c r="ORQ161" s="168"/>
      <c r="ORR161" s="168"/>
      <c r="ORS161" s="168"/>
      <c r="ORT161" s="168"/>
      <c r="ORU161" s="168"/>
      <c r="ORV161" s="168"/>
      <c r="ORW161" s="168"/>
      <c r="ORX161" s="168"/>
      <c r="ORY161" s="168"/>
      <c r="ORZ161" s="168"/>
      <c r="OSA161" s="168"/>
      <c r="OSB161" s="168"/>
      <c r="OSC161" s="168"/>
      <c r="OSD161" s="168"/>
      <c r="OSE161" s="168"/>
      <c r="OSF161" s="168"/>
      <c r="OSG161" s="168"/>
      <c r="OSH161" s="168"/>
      <c r="OSI161" s="168"/>
      <c r="OSJ161" s="168"/>
      <c r="OSK161" s="168"/>
      <c r="OSL161" s="168"/>
      <c r="OSM161" s="168"/>
      <c r="OSN161" s="168"/>
      <c r="OSO161" s="168"/>
      <c r="OSP161" s="168"/>
      <c r="OSQ161" s="168"/>
      <c r="OSR161" s="168"/>
      <c r="OSS161" s="168"/>
      <c r="OST161" s="168"/>
      <c r="OSU161" s="168"/>
      <c r="OSV161" s="168"/>
      <c r="OSW161" s="168"/>
      <c r="OSX161" s="168"/>
      <c r="OSY161" s="168"/>
      <c r="OSZ161" s="168"/>
      <c r="OTA161" s="168"/>
      <c r="OTB161" s="168"/>
      <c r="OTC161" s="168"/>
      <c r="OTD161" s="168"/>
      <c r="OTE161" s="168"/>
      <c r="OTF161" s="168"/>
      <c r="OTG161" s="168"/>
      <c r="OTH161" s="168"/>
      <c r="OTI161" s="168"/>
      <c r="OTJ161" s="168"/>
      <c r="OTK161" s="168"/>
      <c r="OTL161" s="168"/>
      <c r="OTM161" s="168"/>
      <c r="OTN161" s="168"/>
      <c r="OTO161" s="168"/>
      <c r="OTP161" s="168"/>
      <c r="OTQ161" s="168"/>
      <c r="OTR161" s="168"/>
      <c r="OTS161" s="168"/>
      <c r="OTT161" s="168"/>
      <c r="OTU161" s="168"/>
      <c r="OTV161" s="168"/>
      <c r="OTW161" s="168"/>
      <c r="OTX161" s="168"/>
      <c r="OTY161" s="168"/>
      <c r="OTZ161" s="168"/>
      <c r="OUA161" s="168"/>
      <c r="OUB161" s="168"/>
      <c r="OUC161" s="168"/>
      <c r="OUD161" s="168"/>
      <c r="OUE161" s="168"/>
      <c r="OUF161" s="168"/>
      <c r="OUG161" s="168"/>
      <c r="OUH161" s="168"/>
      <c r="OUI161" s="168"/>
      <c r="OUJ161" s="168"/>
      <c r="OUK161" s="168"/>
      <c r="OUL161" s="168"/>
      <c r="OUM161" s="168"/>
      <c r="OUN161" s="168"/>
      <c r="OUO161" s="168"/>
      <c r="OUP161" s="168"/>
      <c r="OUQ161" s="168"/>
      <c r="OUR161" s="168"/>
      <c r="OUS161" s="168"/>
      <c r="OUT161" s="168"/>
      <c r="OUU161" s="168"/>
      <c r="OUV161" s="168"/>
      <c r="OUW161" s="168"/>
      <c r="OUX161" s="168"/>
      <c r="OUY161" s="168"/>
      <c r="OUZ161" s="168"/>
      <c r="OVA161" s="168"/>
      <c r="OVB161" s="168"/>
      <c r="OVC161" s="168"/>
      <c r="OVD161" s="168"/>
      <c r="OVE161" s="168"/>
      <c r="OVF161" s="168"/>
      <c r="OVG161" s="168"/>
      <c r="OVH161" s="168"/>
      <c r="OVI161" s="168"/>
      <c r="OVJ161" s="168"/>
      <c r="OVK161" s="168"/>
      <c r="OVL161" s="168"/>
      <c r="OVM161" s="168"/>
      <c r="OVN161" s="168"/>
      <c r="OVO161" s="168"/>
      <c r="OVP161" s="168"/>
      <c r="OVQ161" s="168"/>
      <c r="OVR161" s="168"/>
      <c r="OVS161" s="168"/>
      <c r="OVT161" s="168"/>
      <c r="OVU161" s="168"/>
      <c r="OVV161" s="168"/>
      <c r="OVW161" s="168"/>
      <c r="OVX161" s="168"/>
      <c r="OVY161" s="168"/>
      <c r="OVZ161" s="168"/>
      <c r="OWA161" s="168"/>
      <c r="OWB161" s="168"/>
      <c r="OWC161" s="168"/>
      <c r="OWD161" s="168"/>
      <c r="OWE161" s="168"/>
      <c r="OWF161" s="168"/>
      <c r="OWG161" s="168"/>
      <c r="OWH161" s="168"/>
      <c r="OWI161" s="168"/>
      <c r="OWJ161" s="168"/>
      <c r="OWK161" s="168"/>
      <c r="OWL161" s="168"/>
      <c r="OWM161" s="168"/>
      <c r="OWN161" s="168"/>
      <c r="OWO161" s="168"/>
      <c r="OWP161" s="168"/>
      <c r="OWQ161" s="168"/>
      <c r="OWR161" s="168"/>
      <c r="OWS161" s="168"/>
      <c r="OWT161" s="168"/>
      <c r="OWU161" s="168"/>
      <c r="OWV161" s="168"/>
      <c r="OWW161" s="168"/>
      <c r="OWX161" s="168"/>
      <c r="OWY161" s="168"/>
      <c r="OWZ161" s="168"/>
      <c r="OXA161" s="168"/>
      <c r="OXB161" s="168"/>
      <c r="OXC161" s="168"/>
      <c r="OXD161" s="168"/>
      <c r="OXE161" s="168"/>
      <c r="OXF161" s="168"/>
      <c r="OXG161" s="168"/>
      <c r="OXH161" s="168"/>
      <c r="OXI161" s="168"/>
      <c r="OXJ161" s="168"/>
      <c r="OXK161" s="168"/>
      <c r="OXL161" s="168"/>
      <c r="OXM161" s="168"/>
      <c r="OXN161" s="168"/>
      <c r="OXO161" s="168"/>
      <c r="OXP161" s="168"/>
      <c r="OXQ161" s="168"/>
      <c r="OXR161" s="168"/>
      <c r="OXS161" s="168"/>
      <c r="OXT161" s="168"/>
      <c r="OXU161" s="168"/>
      <c r="OXV161" s="168"/>
      <c r="OXW161" s="168"/>
      <c r="OXX161" s="168"/>
      <c r="OXY161" s="168"/>
      <c r="OXZ161" s="168"/>
      <c r="OYA161" s="168"/>
      <c r="OYB161" s="168"/>
      <c r="OYC161" s="168"/>
      <c r="OYD161" s="168"/>
      <c r="OYE161" s="168"/>
      <c r="OYF161" s="168"/>
      <c r="OYG161" s="168"/>
      <c r="OYH161" s="168"/>
      <c r="OYI161" s="168"/>
      <c r="OYJ161" s="168"/>
      <c r="OYK161" s="168"/>
      <c r="OYL161" s="168"/>
      <c r="OYM161" s="168"/>
      <c r="OYN161" s="168"/>
      <c r="OYO161" s="168"/>
      <c r="OYP161" s="168"/>
      <c r="OYQ161" s="168"/>
      <c r="OYR161" s="168"/>
      <c r="OYS161" s="168"/>
      <c r="OYT161" s="168"/>
      <c r="OYU161" s="168"/>
      <c r="OYV161" s="168"/>
      <c r="OYW161" s="168"/>
      <c r="OYX161" s="168"/>
      <c r="OYY161" s="168"/>
      <c r="OYZ161" s="168"/>
      <c r="OZA161" s="168"/>
      <c r="OZB161" s="168"/>
      <c r="OZC161" s="168"/>
      <c r="OZD161" s="168"/>
      <c r="OZE161" s="168"/>
      <c r="OZF161" s="168"/>
      <c r="OZG161" s="168"/>
      <c r="OZH161" s="168"/>
      <c r="OZI161" s="168"/>
      <c r="OZJ161" s="168"/>
      <c r="OZK161" s="168"/>
      <c r="OZL161" s="168"/>
      <c r="OZM161" s="168"/>
      <c r="OZN161" s="168"/>
      <c r="OZO161" s="168"/>
      <c r="OZP161" s="168"/>
      <c r="OZQ161" s="168"/>
      <c r="OZR161" s="168"/>
      <c r="OZS161" s="168"/>
      <c r="OZT161" s="168"/>
      <c r="OZU161" s="168"/>
      <c r="OZV161" s="168"/>
      <c r="OZW161" s="168"/>
      <c r="OZX161" s="168"/>
      <c r="OZY161" s="168"/>
      <c r="OZZ161" s="168"/>
      <c r="PAA161" s="168"/>
      <c r="PAB161" s="168"/>
      <c r="PAC161" s="168"/>
      <c r="PAD161" s="168"/>
      <c r="PAE161" s="168"/>
      <c r="PAF161" s="168"/>
      <c r="PAG161" s="168"/>
      <c r="PAH161" s="168"/>
      <c r="PAI161" s="168"/>
      <c r="PAJ161" s="168"/>
      <c r="PAK161" s="168"/>
      <c r="PAL161" s="168"/>
      <c r="PAM161" s="168"/>
      <c r="PAN161" s="168"/>
      <c r="PAO161" s="168"/>
      <c r="PAP161" s="168"/>
      <c r="PAQ161" s="168"/>
      <c r="PAR161" s="168"/>
      <c r="PAS161" s="168"/>
      <c r="PAT161" s="168"/>
      <c r="PAU161" s="168"/>
      <c r="PAV161" s="168"/>
      <c r="PAW161" s="168"/>
      <c r="PAX161" s="168"/>
      <c r="PAY161" s="168"/>
      <c r="PAZ161" s="168"/>
      <c r="PBA161" s="168"/>
      <c r="PBB161" s="168"/>
      <c r="PBC161" s="168"/>
      <c r="PBD161" s="168"/>
      <c r="PBE161" s="168"/>
      <c r="PBF161" s="168"/>
      <c r="PBG161" s="168"/>
      <c r="PBH161" s="168"/>
      <c r="PBI161" s="168"/>
      <c r="PBJ161" s="168"/>
      <c r="PBK161" s="168"/>
      <c r="PBL161" s="168"/>
      <c r="PBM161" s="168"/>
      <c r="PBN161" s="168"/>
      <c r="PBO161" s="168"/>
      <c r="PBP161" s="168"/>
      <c r="PBQ161" s="168"/>
      <c r="PBR161" s="168"/>
      <c r="PBS161" s="168"/>
      <c r="PBT161" s="168"/>
      <c r="PBU161" s="168"/>
      <c r="PBV161" s="168"/>
      <c r="PBW161" s="168"/>
      <c r="PBX161" s="168"/>
      <c r="PBY161" s="168"/>
      <c r="PBZ161" s="168"/>
      <c r="PCA161" s="168"/>
      <c r="PCB161" s="168"/>
      <c r="PCC161" s="168"/>
      <c r="PCD161" s="168"/>
      <c r="PCE161" s="168"/>
      <c r="PCF161" s="168"/>
      <c r="PCG161" s="168"/>
      <c r="PCH161" s="168"/>
      <c r="PCI161" s="168"/>
      <c r="PCJ161" s="168"/>
      <c r="PCK161" s="168"/>
      <c r="PCL161" s="168"/>
      <c r="PCM161" s="168"/>
      <c r="PCN161" s="168"/>
      <c r="PCO161" s="168"/>
      <c r="PCP161" s="168"/>
      <c r="PCQ161" s="168"/>
      <c r="PCR161" s="168"/>
      <c r="PCS161" s="168"/>
      <c r="PCT161" s="168"/>
      <c r="PCU161" s="168"/>
      <c r="PCV161" s="168"/>
      <c r="PCW161" s="168"/>
      <c r="PCX161" s="168"/>
      <c r="PCY161" s="168"/>
      <c r="PCZ161" s="168"/>
      <c r="PDA161" s="168"/>
      <c r="PDB161" s="168"/>
      <c r="PDC161" s="168"/>
      <c r="PDD161" s="168"/>
      <c r="PDE161" s="168"/>
      <c r="PDF161" s="168"/>
      <c r="PDG161" s="168"/>
      <c r="PDH161" s="168"/>
      <c r="PDI161" s="168"/>
      <c r="PDJ161" s="168"/>
      <c r="PDK161" s="168"/>
      <c r="PDL161" s="168"/>
      <c r="PDM161" s="168"/>
      <c r="PDN161" s="168"/>
      <c r="PDO161" s="168"/>
      <c r="PDP161" s="168"/>
      <c r="PDQ161" s="168"/>
      <c r="PDR161" s="168"/>
      <c r="PDS161" s="168"/>
      <c r="PDT161" s="168"/>
      <c r="PDU161" s="168"/>
      <c r="PDV161" s="168"/>
      <c r="PDW161" s="168"/>
      <c r="PDX161" s="168"/>
      <c r="PDY161" s="168"/>
      <c r="PDZ161" s="168"/>
      <c r="PEA161" s="168"/>
      <c r="PEB161" s="168"/>
      <c r="PEC161" s="168"/>
      <c r="PED161" s="168"/>
      <c r="PEE161" s="168"/>
      <c r="PEF161" s="168"/>
      <c r="PEG161" s="168"/>
      <c r="PEH161" s="168"/>
      <c r="PEI161" s="168"/>
      <c r="PEJ161" s="168"/>
      <c r="PEK161" s="168"/>
      <c r="PEL161" s="168"/>
      <c r="PEM161" s="168"/>
      <c r="PEN161" s="168"/>
      <c r="PEO161" s="168"/>
      <c r="PEP161" s="168"/>
      <c r="PEQ161" s="168"/>
      <c r="PER161" s="168"/>
      <c r="PES161" s="168"/>
      <c r="PET161" s="168"/>
      <c r="PEU161" s="168"/>
      <c r="PEV161" s="168"/>
      <c r="PEW161" s="168"/>
      <c r="PEX161" s="168"/>
      <c r="PEY161" s="168"/>
      <c r="PEZ161" s="168"/>
      <c r="PFA161" s="168"/>
      <c r="PFB161" s="168"/>
      <c r="PFC161" s="168"/>
      <c r="PFD161" s="168"/>
      <c r="PFE161" s="168"/>
      <c r="PFF161" s="168"/>
      <c r="PFG161" s="168"/>
      <c r="PFH161" s="168"/>
      <c r="PFI161" s="168"/>
      <c r="PFJ161" s="168"/>
      <c r="PFK161" s="168"/>
      <c r="PFL161" s="168"/>
      <c r="PFM161" s="168"/>
      <c r="PFN161" s="168"/>
      <c r="PFO161" s="168"/>
      <c r="PFP161" s="168"/>
      <c r="PFQ161" s="168"/>
      <c r="PFR161" s="168"/>
      <c r="PFS161" s="168"/>
      <c r="PFT161" s="168"/>
      <c r="PFU161" s="168"/>
      <c r="PFV161" s="168"/>
      <c r="PFW161" s="168"/>
      <c r="PFX161" s="168"/>
      <c r="PFY161" s="168"/>
      <c r="PFZ161" s="168"/>
      <c r="PGA161" s="168"/>
      <c r="PGB161" s="168"/>
      <c r="PGC161" s="168"/>
      <c r="PGD161" s="168"/>
      <c r="PGE161" s="168"/>
      <c r="PGF161" s="168"/>
      <c r="PGG161" s="168"/>
      <c r="PGH161" s="168"/>
      <c r="PGI161" s="168"/>
      <c r="PGJ161" s="168"/>
      <c r="PGK161" s="168"/>
      <c r="PGL161" s="168"/>
      <c r="PGM161" s="168"/>
      <c r="PGN161" s="168"/>
      <c r="PGO161" s="168"/>
      <c r="PGP161" s="168"/>
      <c r="PGQ161" s="168"/>
      <c r="PGR161" s="168"/>
      <c r="PGS161" s="168"/>
      <c r="PGT161" s="168"/>
      <c r="PGU161" s="168"/>
      <c r="PGV161" s="168"/>
      <c r="PGW161" s="168"/>
      <c r="PGX161" s="168"/>
      <c r="PGY161" s="168"/>
      <c r="PGZ161" s="168"/>
      <c r="PHA161" s="168"/>
      <c r="PHB161" s="168"/>
      <c r="PHC161" s="168"/>
      <c r="PHD161" s="168"/>
      <c r="PHE161" s="168"/>
      <c r="PHF161" s="168"/>
      <c r="PHG161" s="168"/>
      <c r="PHH161" s="168"/>
      <c r="PHI161" s="168"/>
      <c r="PHJ161" s="168"/>
      <c r="PHK161" s="168"/>
      <c r="PHL161" s="168"/>
      <c r="PHM161" s="168"/>
      <c r="PHN161" s="168"/>
      <c r="PHO161" s="168"/>
      <c r="PHP161" s="168"/>
      <c r="PHQ161" s="168"/>
      <c r="PHR161" s="168"/>
      <c r="PHS161" s="168"/>
      <c r="PHT161" s="168"/>
      <c r="PHU161" s="168"/>
      <c r="PHV161" s="168"/>
      <c r="PHW161" s="168"/>
      <c r="PHX161" s="168"/>
      <c r="PHY161" s="168"/>
      <c r="PHZ161" s="168"/>
      <c r="PIA161" s="168"/>
      <c r="PIB161" s="168"/>
      <c r="PIC161" s="168"/>
      <c r="PID161" s="168"/>
      <c r="PIE161" s="168"/>
      <c r="PIF161" s="168"/>
      <c r="PIG161" s="168"/>
      <c r="PIH161" s="168"/>
      <c r="PII161" s="168"/>
      <c r="PIJ161" s="168"/>
      <c r="PIK161" s="168"/>
      <c r="PIL161" s="168"/>
      <c r="PIM161" s="168"/>
      <c r="PIN161" s="168"/>
      <c r="PIO161" s="168"/>
      <c r="PIP161" s="168"/>
      <c r="PIQ161" s="168"/>
      <c r="PIR161" s="168"/>
      <c r="PIS161" s="168"/>
      <c r="PIT161" s="168"/>
      <c r="PIU161" s="168"/>
      <c r="PIV161" s="168"/>
      <c r="PIW161" s="168"/>
      <c r="PIX161" s="168"/>
      <c r="PIY161" s="168"/>
      <c r="PIZ161" s="168"/>
      <c r="PJA161" s="168"/>
      <c r="PJB161" s="168"/>
      <c r="PJC161" s="168"/>
      <c r="PJD161" s="168"/>
      <c r="PJE161" s="168"/>
      <c r="PJF161" s="168"/>
      <c r="PJG161" s="168"/>
      <c r="PJH161" s="168"/>
      <c r="PJI161" s="168"/>
      <c r="PJJ161" s="168"/>
      <c r="PJK161" s="168"/>
      <c r="PJL161" s="168"/>
      <c r="PJM161" s="168"/>
      <c r="PJN161" s="168"/>
      <c r="PJO161" s="168"/>
      <c r="PJP161" s="168"/>
      <c r="PJQ161" s="168"/>
      <c r="PJR161" s="168"/>
      <c r="PJS161" s="168"/>
      <c r="PJT161" s="168"/>
      <c r="PJU161" s="168"/>
      <c r="PJV161" s="168"/>
      <c r="PJW161" s="168"/>
      <c r="PJX161" s="168"/>
      <c r="PJY161" s="168"/>
      <c r="PJZ161" s="168"/>
      <c r="PKA161" s="168"/>
      <c r="PKB161" s="168"/>
      <c r="PKC161" s="168"/>
      <c r="PKD161" s="168"/>
      <c r="PKE161" s="168"/>
      <c r="PKF161" s="168"/>
      <c r="PKG161" s="168"/>
      <c r="PKH161" s="168"/>
      <c r="PKI161" s="168"/>
      <c r="PKJ161" s="168"/>
      <c r="PKK161" s="168"/>
      <c r="PKL161" s="168"/>
      <c r="PKM161" s="168"/>
      <c r="PKN161" s="168"/>
      <c r="PKO161" s="168"/>
      <c r="PKP161" s="168"/>
      <c r="PKQ161" s="168"/>
      <c r="PKR161" s="168"/>
      <c r="PKS161" s="168"/>
      <c r="PKT161" s="168"/>
      <c r="PKU161" s="168"/>
      <c r="PKV161" s="168"/>
      <c r="PKW161" s="168"/>
      <c r="PKX161" s="168"/>
      <c r="PKY161" s="168"/>
      <c r="PKZ161" s="168"/>
      <c r="PLA161" s="168"/>
      <c r="PLB161" s="168"/>
      <c r="PLC161" s="168"/>
      <c r="PLD161" s="168"/>
      <c r="PLE161" s="168"/>
      <c r="PLF161" s="168"/>
      <c r="PLG161" s="168"/>
      <c r="PLH161" s="168"/>
      <c r="PLI161" s="168"/>
      <c r="PLJ161" s="168"/>
      <c r="PLK161" s="168"/>
      <c r="PLL161" s="168"/>
      <c r="PLM161" s="168"/>
      <c r="PLN161" s="168"/>
      <c r="PLO161" s="168"/>
      <c r="PLP161" s="168"/>
      <c r="PLQ161" s="168"/>
      <c r="PLR161" s="168"/>
      <c r="PLS161" s="168"/>
      <c r="PLT161" s="168"/>
      <c r="PLU161" s="168"/>
      <c r="PLV161" s="168"/>
      <c r="PLW161" s="168"/>
      <c r="PLX161" s="168"/>
      <c r="PLY161" s="168"/>
      <c r="PLZ161" s="168"/>
      <c r="PMA161" s="168"/>
      <c r="PMB161" s="168"/>
      <c r="PMC161" s="168"/>
      <c r="PMD161" s="168"/>
      <c r="PME161" s="168"/>
      <c r="PMF161" s="168"/>
      <c r="PMG161" s="168"/>
      <c r="PMH161" s="168"/>
      <c r="PMI161" s="168"/>
      <c r="PMJ161" s="168"/>
      <c r="PMK161" s="168"/>
      <c r="PML161" s="168"/>
      <c r="PMM161" s="168"/>
      <c r="PMN161" s="168"/>
      <c r="PMO161" s="168"/>
      <c r="PMP161" s="168"/>
      <c r="PMQ161" s="168"/>
      <c r="PMR161" s="168"/>
      <c r="PMS161" s="168"/>
      <c r="PMT161" s="168"/>
      <c r="PMU161" s="168"/>
      <c r="PMV161" s="168"/>
      <c r="PMW161" s="168"/>
      <c r="PMX161" s="168"/>
      <c r="PMY161" s="168"/>
      <c r="PMZ161" s="168"/>
      <c r="PNA161" s="168"/>
      <c r="PNB161" s="168"/>
      <c r="PNC161" s="168"/>
      <c r="PND161" s="168"/>
      <c r="PNE161" s="168"/>
      <c r="PNF161" s="168"/>
      <c r="PNG161" s="168"/>
      <c r="PNH161" s="168"/>
      <c r="PNI161" s="168"/>
      <c r="PNJ161" s="168"/>
      <c r="PNK161" s="168"/>
      <c r="PNL161" s="168"/>
      <c r="PNM161" s="168"/>
      <c r="PNN161" s="168"/>
      <c r="PNO161" s="168"/>
      <c r="PNP161" s="168"/>
      <c r="PNQ161" s="168"/>
      <c r="PNR161" s="168"/>
      <c r="PNS161" s="168"/>
      <c r="PNT161" s="168"/>
      <c r="PNU161" s="168"/>
      <c r="PNV161" s="168"/>
      <c r="PNW161" s="168"/>
      <c r="PNX161" s="168"/>
      <c r="PNY161" s="168"/>
      <c r="PNZ161" s="168"/>
      <c r="POA161" s="168"/>
      <c r="POB161" s="168"/>
      <c r="POC161" s="168"/>
      <c r="POD161" s="168"/>
      <c r="POE161" s="168"/>
      <c r="POF161" s="168"/>
      <c r="POG161" s="168"/>
      <c r="POH161" s="168"/>
      <c r="POI161" s="168"/>
      <c r="POJ161" s="168"/>
      <c r="POK161" s="168"/>
      <c r="POL161" s="168"/>
      <c r="POM161" s="168"/>
      <c r="PON161" s="168"/>
      <c r="POO161" s="168"/>
      <c r="POP161" s="168"/>
      <c r="POQ161" s="168"/>
      <c r="POR161" s="168"/>
      <c r="POS161" s="168"/>
      <c r="POT161" s="168"/>
      <c r="POU161" s="168"/>
      <c r="POV161" s="168"/>
      <c r="POW161" s="168"/>
      <c r="POX161" s="168"/>
      <c r="POY161" s="168"/>
      <c r="POZ161" s="168"/>
      <c r="PPA161" s="168"/>
      <c r="PPB161" s="168"/>
      <c r="PPC161" s="168"/>
      <c r="PPD161" s="168"/>
      <c r="PPE161" s="168"/>
      <c r="PPF161" s="168"/>
      <c r="PPG161" s="168"/>
      <c r="PPH161" s="168"/>
      <c r="PPI161" s="168"/>
      <c r="PPJ161" s="168"/>
      <c r="PPK161" s="168"/>
      <c r="PPL161" s="168"/>
      <c r="PPM161" s="168"/>
      <c r="PPN161" s="168"/>
      <c r="PPO161" s="168"/>
      <c r="PPP161" s="168"/>
      <c r="PPQ161" s="168"/>
      <c r="PPR161" s="168"/>
      <c r="PPS161" s="168"/>
      <c r="PPT161" s="168"/>
      <c r="PPU161" s="168"/>
      <c r="PPV161" s="168"/>
      <c r="PPW161" s="168"/>
      <c r="PPX161" s="168"/>
      <c r="PPY161" s="168"/>
      <c r="PPZ161" s="168"/>
      <c r="PQA161" s="168"/>
      <c r="PQB161" s="168"/>
      <c r="PQC161" s="168"/>
      <c r="PQD161" s="168"/>
      <c r="PQE161" s="168"/>
      <c r="PQF161" s="168"/>
      <c r="PQG161" s="168"/>
      <c r="PQH161" s="168"/>
      <c r="PQI161" s="168"/>
      <c r="PQJ161" s="168"/>
      <c r="PQK161" s="168"/>
      <c r="PQL161" s="168"/>
      <c r="PQM161" s="168"/>
      <c r="PQN161" s="168"/>
      <c r="PQO161" s="168"/>
      <c r="PQP161" s="168"/>
      <c r="PQQ161" s="168"/>
      <c r="PQR161" s="168"/>
      <c r="PQS161" s="168"/>
      <c r="PQT161" s="168"/>
      <c r="PQU161" s="168"/>
      <c r="PQV161" s="168"/>
      <c r="PQW161" s="168"/>
      <c r="PQX161" s="168"/>
      <c r="PQY161" s="168"/>
      <c r="PQZ161" s="168"/>
      <c r="PRA161" s="168"/>
      <c r="PRB161" s="168"/>
      <c r="PRC161" s="168"/>
      <c r="PRD161" s="168"/>
      <c r="PRE161" s="168"/>
      <c r="PRF161" s="168"/>
      <c r="PRG161" s="168"/>
      <c r="PRH161" s="168"/>
      <c r="PRI161" s="168"/>
      <c r="PRJ161" s="168"/>
      <c r="PRK161" s="168"/>
      <c r="PRL161" s="168"/>
      <c r="PRM161" s="168"/>
      <c r="PRN161" s="168"/>
      <c r="PRO161" s="168"/>
      <c r="PRP161" s="168"/>
      <c r="PRQ161" s="168"/>
      <c r="PRR161" s="168"/>
      <c r="PRS161" s="168"/>
      <c r="PRT161" s="168"/>
      <c r="PRU161" s="168"/>
      <c r="PRV161" s="168"/>
      <c r="PRW161" s="168"/>
      <c r="PRX161" s="168"/>
      <c r="PRY161" s="168"/>
      <c r="PRZ161" s="168"/>
      <c r="PSA161" s="168"/>
      <c r="PSB161" s="168"/>
      <c r="PSC161" s="168"/>
      <c r="PSD161" s="168"/>
      <c r="PSE161" s="168"/>
      <c r="PSF161" s="168"/>
      <c r="PSG161" s="168"/>
      <c r="PSH161" s="168"/>
      <c r="PSI161" s="168"/>
      <c r="PSJ161" s="168"/>
      <c r="PSK161" s="168"/>
      <c r="PSL161" s="168"/>
      <c r="PSM161" s="168"/>
      <c r="PSN161" s="168"/>
      <c r="PSO161" s="168"/>
      <c r="PSP161" s="168"/>
      <c r="PSQ161" s="168"/>
      <c r="PSR161" s="168"/>
      <c r="PSS161" s="168"/>
      <c r="PST161" s="168"/>
      <c r="PSU161" s="168"/>
      <c r="PSV161" s="168"/>
      <c r="PSW161" s="168"/>
      <c r="PSX161" s="168"/>
      <c r="PSY161" s="168"/>
      <c r="PSZ161" s="168"/>
      <c r="PTA161" s="168"/>
      <c r="PTB161" s="168"/>
      <c r="PTC161" s="168"/>
      <c r="PTD161" s="168"/>
      <c r="PTE161" s="168"/>
      <c r="PTF161" s="168"/>
      <c r="PTG161" s="168"/>
      <c r="PTH161" s="168"/>
      <c r="PTI161" s="168"/>
      <c r="PTJ161" s="168"/>
      <c r="PTK161" s="168"/>
      <c r="PTL161" s="168"/>
      <c r="PTM161" s="168"/>
      <c r="PTN161" s="168"/>
      <c r="PTO161" s="168"/>
      <c r="PTP161" s="168"/>
      <c r="PTQ161" s="168"/>
      <c r="PTR161" s="168"/>
      <c r="PTS161" s="168"/>
      <c r="PTT161" s="168"/>
      <c r="PTU161" s="168"/>
      <c r="PTV161" s="168"/>
      <c r="PTW161" s="168"/>
      <c r="PTX161" s="168"/>
      <c r="PTY161" s="168"/>
      <c r="PTZ161" s="168"/>
      <c r="PUA161" s="168"/>
      <c r="PUB161" s="168"/>
      <c r="PUC161" s="168"/>
      <c r="PUD161" s="168"/>
      <c r="PUE161" s="168"/>
      <c r="PUF161" s="168"/>
      <c r="PUG161" s="168"/>
      <c r="PUH161" s="168"/>
      <c r="PUI161" s="168"/>
      <c r="PUJ161" s="168"/>
      <c r="PUK161" s="168"/>
      <c r="PUL161" s="168"/>
      <c r="PUM161" s="168"/>
      <c r="PUN161" s="168"/>
      <c r="PUO161" s="168"/>
      <c r="PUP161" s="168"/>
      <c r="PUQ161" s="168"/>
      <c r="PUR161" s="168"/>
      <c r="PUS161" s="168"/>
      <c r="PUT161" s="168"/>
      <c r="PUU161" s="168"/>
      <c r="PUV161" s="168"/>
      <c r="PUW161" s="168"/>
      <c r="PUX161" s="168"/>
      <c r="PUY161" s="168"/>
      <c r="PUZ161" s="168"/>
      <c r="PVA161" s="168"/>
      <c r="PVB161" s="168"/>
      <c r="PVC161" s="168"/>
      <c r="PVD161" s="168"/>
      <c r="PVE161" s="168"/>
      <c r="PVF161" s="168"/>
      <c r="PVG161" s="168"/>
      <c r="PVH161" s="168"/>
      <c r="PVI161" s="168"/>
      <c r="PVJ161" s="168"/>
      <c r="PVK161" s="168"/>
      <c r="PVL161" s="168"/>
      <c r="PVM161" s="168"/>
      <c r="PVN161" s="168"/>
      <c r="PVO161" s="168"/>
      <c r="PVP161" s="168"/>
      <c r="PVQ161" s="168"/>
      <c r="PVR161" s="168"/>
      <c r="PVS161" s="168"/>
      <c r="PVT161" s="168"/>
      <c r="PVU161" s="168"/>
      <c r="PVV161" s="168"/>
      <c r="PVW161" s="168"/>
      <c r="PVX161" s="168"/>
      <c r="PVY161" s="168"/>
      <c r="PVZ161" s="168"/>
      <c r="PWA161" s="168"/>
      <c r="PWB161" s="168"/>
      <c r="PWC161" s="168"/>
      <c r="PWD161" s="168"/>
      <c r="PWE161" s="168"/>
      <c r="PWF161" s="168"/>
      <c r="PWG161" s="168"/>
      <c r="PWH161" s="168"/>
      <c r="PWI161" s="168"/>
      <c r="PWJ161" s="168"/>
      <c r="PWK161" s="168"/>
      <c r="PWL161" s="168"/>
      <c r="PWM161" s="168"/>
      <c r="PWN161" s="168"/>
      <c r="PWO161" s="168"/>
      <c r="PWP161" s="168"/>
      <c r="PWQ161" s="168"/>
      <c r="PWR161" s="168"/>
      <c r="PWS161" s="168"/>
      <c r="PWT161" s="168"/>
      <c r="PWU161" s="168"/>
      <c r="PWV161" s="168"/>
      <c r="PWW161" s="168"/>
      <c r="PWX161" s="168"/>
      <c r="PWY161" s="168"/>
      <c r="PWZ161" s="168"/>
      <c r="PXA161" s="168"/>
      <c r="PXB161" s="168"/>
      <c r="PXC161" s="168"/>
      <c r="PXD161" s="168"/>
      <c r="PXE161" s="168"/>
      <c r="PXF161" s="168"/>
      <c r="PXG161" s="168"/>
      <c r="PXH161" s="168"/>
      <c r="PXI161" s="168"/>
      <c r="PXJ161" s="168"/>
      <c r="PXK161" s="168"/>
      <c r="PXL161" s="168"/>
      <c r="PXM161" s="168"/>
      <c r="PXN161" s="168"/>
      <c r="PXO161" s="168"/>
      <c r="PXP161" s="168"/>
      <c r="PXQ161" s="168"/>
      <c r="PXR161" s="168"/>
      <c r="PXS161" s="168"/>
      <c r="PXT161" s="168"/>
      <c r="PXU161" s="168"/>
      <c r="PXV161" s="168"/>
      <c r="PXW161" s="168"/>
      <c r="PXX161" s="168"/>
      <c r="PXY161" s="168"/>
      <c r="PXZ161" s="168"/>
      <c r="PYA161" s="168"/>
      <c r="PYB161" s="168"/>
      <c r="PYC161" s="168"/>
      <c r="PYD161" s="168"/>
      <c r="PYE161" s="168"/>
      <c r="PYF161" s="168"/>
      <c r="PYG161" s="168"/>
      <c r="PYH161" s="168"/>
      <c r="PYI161" s="168"/>
      <c r="PYJ161" s="168"/>
      <c r="PYK161" s="168"/>
      <c r="PYL161" s="168"/>
      <c r="PYM161" s="168"/>
      <c r="PYN161" s="168"/>
      <c r="PYO161" s="168"/>
      <c r="PYP161" s="168"/>
      <c r="PYQ161" s="168"/>
      <c r="PYR161" s="168"/>
      <c r="PYS161" s="168"/>
      <c r="PYT161" s="168"/>
      <c r="PYU161" s="168"/>
      <c r="PYV161" s="168"/>
      <c r="PYW161" s="168"/>
      <c r="PYX161" s="168"/>
      <c r="PYY161" s="168"/>
      <c r="PYZ161" s="168"/>
      <c r="PZA161" s="168"/>
      <c r="PZB161" s="168"/>
      <c r="PZC161" s="168"/>
      <c r="PZD161" s="168"/>
      <c r="PZE161" s="168"/>
      <c r="PZF161" s="168"/>
      <c r="PZG161" s="168"/>
      <c r="PZH161" s="168"/>
      <c r="PZI161" s="168"/>
      <c r="PZJ161" s="168"/>
      <c r="PZK161" s="168"/>
      <c r="PZL161" s="168"/>
      <c r="PZM161" s="168"/>
      <c r="PZN161" s="168"/>
      <c r="PZO161" s="168"/>
      <c r="PZP161" s="168"/>
      <c r="PZQ161" s="168"/>
      <c r="PZR161" s="168"/>
      <c r="PZS161" s="168"/>
      <c r="PZT161" s="168"/>
      <c r="PZU161" s="168"/>
      <c r="PZV161" s="168"/>
      <c r="PZW161" s="168"/>
      <c r="PZX161" s="168"/>
      <c r="PZY161" s="168"/>
      <c r="PZZ161" s="168"/>
      <c r="QAA161" s="168"/>
      <c r="QAB161" s="168"/>
      <c r="QAC161" s="168"/>
      <c r="QAD161" s="168"/>
      <c r="QAE161" s="168"/>
      <c r="QAF161" s="168"/>
      <c r="QAG161" s="168"/>
      <c r="QAH161" s="168"/>
      <c r="QAI161" s="168"/>
      <c r="QAJ161" s="168"/>
      <c r="QAK161" s="168"/>
      <c r="QAL161" s="168"/>
      <c r="QAM161" s="168"/>
      <c r="QAN161" s="168"/>
      <c r="QAO161" s="168"/>
      <c r="QAP161" s="168"/>
      <c r="QAQ161" s="168"/>
      <c r="QAR161" s="168"/>
      <c r="QAS161" s="168"/>
      <c r="QAT161" s="168"/>
      <c r="QAU161" s="168"/>
      <c r="QAV161" s="168"/>
      <c r="QAW161" s="168"/>
      <c r="QAX161" s="168"/>
      <c r="QAY161" s="168"/>
      <c r="QAZ161" s="168"/>
      <c r="QBA161" s="168"/>
      <c r="QBB161" s="168"/>
      <c r="QBC161" s="168"/>
      <c r="QBD161" s="168"/>
      <c r="QBE161" s="168"/>
      <c r="QBF161" s="168"/>
      <c r="QBG161" s="168"/>
      <c r="QBH161" s="168"/>
      <c r="QBI161" s="168"/>
      <c r="QBJ161" s="168"/>
      <c r="QBK161" s="168"/>
      <c r="QBL161" s="168"/>
      <c r="QBM161" s="168"/>
      <c r="QBN161" s="168"/>
      <c r="QBO161" s="168"/>
      <c r="QBP161" s="168"/>
      <c r="QBQ161" s="168"/>
      <c r="QBR161" s="168"/>
      <c r="QBS161" s="168"/>
      <c r="QBT161" s="168"/>
      <c r="QBU161" s="168"/>
      <c r="QBV161" s="168"/>
      <c r="QBW161" s="168"/>
      <c r="QBX161" s="168"/>
      <c r="QBY161" s="168"/>
      <c r="QBZ161" s="168"/>
      <c r="QCA161" s="168"/>
      <c r="QCB161" s="168"/>
      <c r="QCC161" s="168"/>
      <c r="QCD161" s="168"/>
      <c r="QCE161" s="168"/>
      <c r="QCF161" s="168"/>
      <c r="QCG161" s="168"/>
      <c r="QCH161" s="168"/>
      <c r="QCI161" s="168"/>
      <c r="QCJ161" s="168"/>
      <c r="QCK161" s="168"/>
      <c r="QCL161" s="168"/>
      <c r="QCM161" s="168"/>
      <c r="QCN161" s="168"/>
      <c r="QCO161" s="168"/>
      <c r="QCP161" s="168"/>
      <c r="QCQ161" s="168"/>
      <c r="QCR161" s="168"/>
      <c r="QCS161" s="168"/>
      <c r="QCT161" s="168"/>
      <c r="QCU161" s="168"/>
      <c r="QCV161" s="168"/>
      <c r="QCW161" s="168"/>
      <c r="QCX161" s="168"/>
      <c r="QCY161" s="168"/>
      <c r="QCZ161" s="168"/>
      <c r="QDA161" s="168"/>
      <c r="QDB161" s="168"/>
      <c r="QDC161" s="168"/>
      <c r="QDD161" s="168"/>
      <c r="QDE161" s="168"/>
      <c r="QDF161" s="168"/>
      <c r="QDG161" s="168"/>
      <c r="QDH161" s="168"/>
      <c r="QDI161" s="168"/>
      <c r="QDJ161" s="168"/>
      <c r="QDK161" s="168"/>
      <c r="QDL161" s="168"/>
      <c r="QDM161" s="168"/>
      <c r="QDN161" s="168"/>
      <c r="QDO161" s="168"/>
      <c r="QDP161" s="168"/>
      <c r="QDQ161" s="168"/>
      <c r="QDR161" s="168"/>
      <c r="QDS161" s="168"/>
      <c r="QDT161" s="168"/>
      <c r="QDU161" s="168"/>
      <c r="QDV161" s="168"/>
      <c r="QDW161" s="168"/>
      <c r="QDX161" s="168"/>
      <c r="QDY161" s="168"/>
      <c r="QDZ161" s="168"/>
      <c r="QEA161" s="168"/>
      <c r="QEB161" s="168"/>
      <c r="QEC161" s="168"/>
      <c r="QED161" s="168"/>
      <c r="QEE161" s="168"/>
      <c r="QEF161" s="168"/>
      <c r="QEG161" s="168"/>
      <c r="QEH161" s="168"/>
      <c r="QEI161" s="168"/>
      <c r="QEJ161" s="168"/>
      <c r="QEK161" s="168"/>
      <c r="QEL161" s="168"/>
      <c r="QEM161" s="168"/>
      <c r="QEN161" s="168"/>
      <c r="QEO161" s="168"/>
      <c r="QEP161" s="168"/>
      <c r="QEQ161" s="168"/>
      <c r="QER161" s="168"/>
      <c r="QES161" s="168"/>
      <c r="QET161" s="168"/>
      <c r="QEU161" s="168"/>
      <c r="QEV161" s="168"/>
      <c r="QEW161" s="168"/>
      <c r="QEX161" s="168"/>
      <c r="QEY161" s="168"/>
      <c r="QEZ161" s="168"/>
      <c r="QFA161" s="168"/>
      <c r="QFB161" s="168"/>
      <c r="QFC161" s="168"/>
      <c r="QFD161" s="168"/>
      <c r="QFE161" s="168"/>
      <c r="QFF161" s="168"/>
      <c r="QFG161" s="168"/>
      <c r="QFH161" s="168"/>
      <c r="QFI161" s="168"/>
      <c r="QFJ161" s="168"/>
      <c r="QFK161" s="168"/>
      <c r="QFL161" s="168"/>
      <c r="QFM161" s="168"/>
      <c r="QFN161" s="168"/>
      <c r="QFO161" s="168"/>
      <c r="QFP161" s="168"/>
      <c r="QFQ161" s="168"/>
      <c r="QFR161" s="168"/>
      <c r="QFS161" s="168"/>
      <c r="QFT161" s="168"/>
      <c r="QFU161" s="168"/>
      <c r="QFV161" s="168"/>
      <c r="QFW161" s="168"/>
      <c r="QFX161" s="168"/>
      <c r="QFY161" s="168"/>
      <c r="QFZ161" s="168"/>
      <c r="QGA161" s="168"/>
      <c r="QGB161" s="168"/>
      <c r="QGC161" s="168"/>
      <c r="QGD161" s="168"/>
      <c r="QGE161" s="168"/>
      <c r="QGF161" s="168"/>
      <c r="QGG161" s="168"/>
      <c r="QGH161" s="168"/>
      <c r="QGI161" s="168"/>
      <c r="QGJ161" s="168"/>
      <c r="QGK161" s="168"/>
      <c r="QGL161" s="168"/>
      <c r="QGM161" s="168"/>
      <c r="QGN161" s="168"/>
      <c r="QGO161" s="168"/>
      <c r="QGP161" s="168"/>
      <c r="QGQ161" s="168"/>
      <c r="QGR161" s="168"/>
      <c r="QGS161" s="168"/>
      <c r="QGT161" s="168"/>
      <c r="QGU161" s="168"/>
      <c r="QGV161" s="168"/>
      <c r="QGW161" s="168"/>
      <c r="QGX161" s="168"/>
      <c r="QGY161" s="168"/>
      <c r="QGZ161" s="168"/>
      <c r="QHA161" s="168"/>
      <c r="QHB161" s="168"/>
      <c r="QHC161" s="168"/>
      <c r="QHD161" s="168"/>
      <c r="QHE161" s="168"/>
      <c r="QHF161" s="168"/>
      <c r="QHG161" s="168"/>
      <c r="QHH161" s="168"/>
      <c r="QHI161" s="168"/>
      <c r="QHJ161" s="168"/>
      <c r="QHK161" s="168"/>
      <c r="QHL161" s="168"/>
      <c r="QHM161" s="168"/>
      <c r="QHN161" s="168"/>
      <c r="QHO161" s="168"/>
      <c r="QHP161" s="168"/>
      <c r="QHQ161" s="168"/>
      <c r="QHR161" s="168"/>
      <c r="QHS161" s="168"/>
      <c r="QHT161" s="168"/>
      <c r="QHU161" s="168"/>
      <c r="QHV161" s="168"/>
      <c r="QHW161" s="168"/>
      <c r="QHX161" s="168"/>
      <c r="QHY161" s="168"/>
      <c r="QHZ161" s="168"/>
      <c r="QIA161" s="168"/>
      <c r="QIB161" s="168"/>
      <c r="QIC161" s="168"/>
      <c r="QID161" s="168"/>
      <c r="QIE161" s="168"/>
      <c r="QIF161" s="168"/>
      <c r="QIG161" s="168"/>
      <c r="QIH161" s="168"/>
      <c r="QII161" s="168"/>
      <c r="QIJ161" s="168"/>
      <c r="QIK161" s="168"/>
      <c r="QIL161" s="168"/>
      <c r="QIM161" s="168"/>
      <c r="QIN161" s="168"/>
      <c r="QIO161" s="168"/>
      <c r="QIP161" s="168"/>
      <c r="QIQ161" s="168"/>
      <c r="QIR161" s="168"/>
      <c r="QIS161" s="168"/>
      <c r="QIT161" s="168"/>
      <c r="QIU161" s="168"/>
      <c r="QIV161" s="168"/>
      <c r="QIW161" s="168"/>
      <c r="QIX161" s="168"/>
      <c r="QIY161" s="168"/>
      <c r="QIZ161" s="168"/>
      <c r="QJA161" s="168"/>
      <c r="QJB161" s="168"/>
      <c r="QJC161" s="168"/>
      <c r="QJD161" s="168"/>
      <c r="QJE161" s="168"/>
      <c r="QJF161" s="168"/>
      <c r="QJG161" s="168"/>
      <c r="QJH161" s="168"/>
      <c r="QJI161" s="168"/>
      <c r="QJJ161" s="168"/>
      <c r="QJK161" s="168"/>
      <c r="QJL161" s="168"/>
      <c r="QJM161" s="168"/>
      <c r="QJN161" s="168"/>
      <c r="QJO161" s="168"/>
      <c r="QJP161" s="168"/>
      <c r="QJQ161" s="168"/>
      <c r="QJR161" s="168"/>
      <c r="QJS161" s="168"/>
      <c r="QJT161" s="168"/>
      <c r="QJU161" s="168"/>
      <c r="QJV161" s="168"/>
      <c r="QJW161" s="168"/>
      <c r="QJX161" s="168"/>
      <c r="QJY161" s="168"/>
      <c r="QJZ161" s="168"/>
      <c r="QKA161" s="168"/>
      <c r="QKB161" s="168"/>
      <c r="QKC161" s="168"/>
      <c r="QKD161" s="168"/>
      <c r="QKE161" s="168"/>
      <c r="QKF161" s="168"/>
      <c r="QKG161" s="168"/>
      <c r="QKH161" s="168"/>
      <c r="QKI161" s="168"/>
      <c r="QKJ161" s="168"/>
      <c r="QKK161" s="168"/>
      <c r="QKL161" s="168"/>
      <c r="QKM161" s="168"/>
      <c r="QKN161" s="168"/>
      <c r="QKO161" s="168"/>
      <c r="QKP161" s="168"/>
      <c r="QKQ161" s="168"/>
      <c r="QKR161" s="168"/>
      <c r="QKS161" s="168"/>
      <c r="QKT161" s="168"/>
      <c r="QKU161" s="168"/>
      <c r="QKV161" s="168"/>
      <c r="QKW161" s="168"/>
      <c r="QKX161" s="168"/>
      <c r="QKY161" s="168"/>
      <c r="QKZ161" s="168"/>
      <c r="QLA161" s="168"/>
      <c r="QLB161" s="168"/>
      <c r="QLC161" s="168"/>
      <c r="QLD161" s="168"/>
      <c r="QLE161" s="168"/>
      <c r="QLF161" s="168"/>
      <c r="QLG161" s="168"/>
      <c r="QLH161" s="168"/>
      <c r="QLI161" s="168"/>
      <c r="QLJ161" s="168"/>
      <c r="QLK161" s="168"/>
      <c r="QLL161" s="168"/>
      <c r="QLM161" s="168"/>
      <c r="QLN161" s="168"/>
      <c r="QLO161" s="168"/>
      <c r="QLP161" s="168"/>
      <c r="QLQ161" s="168"/>
      <c r="QLR161" s="168"/>
      <c r="QLS161" s="168"/>
      <c r="QLT161" s="168"/>
      <c r="QLU161" s="168"/>
      <c r="QLV161" s="168"/>
      <c r="QLW161" s="168"/>
      <c r="QLX161" s="168"/>
      <c r="QLY161" s="168"/>
      <c r="QLZ161" s="168"/>
      <c r="QMA161" s="168"/>
      <c r="QMB161" s="168"/>
      <c r="QMC161" s="168"/>
      <c r="QMD161" s="168"/>
      <c r="QME161" s="168"/>
      <c r="QMF161" s="168"/>
      <c r="QMG161" s="168"/>
      <c r="QMH161" s="168"/>
      <c r="QMI161" s="168"/>
      <c r="QMJ161" s="168"/>
      <c r="QMK161" s="168"/>
      <c r="QML161" s="168"/>
      <c r="QMM161" s="168"/>
      <c r="QMN161" s="168"/>
      <c r="QMO161" s="168"/>
      <c r="QMP161" s="168"/>
      <c r="QMQ161" s="168"/>
      <c r="QMR161" s="168"/>
      <c r="QMS161" s="168"/>
      <c r="QMT161" s="168"/>
      <c r="QMU161" s="168"/>
      <c r="QMV161" s="168"/>
      <c r="QMW161" s="168"/>
      <c r="QMX161" s="168"/>
      <c r="QMY161" s="168"/>
      <c r="QMZ161" s="168"/>
      <c r="QNA161" s="168"/>
      <c r="QNB161" s="168"/>
      <c r="QNC161" s="168"/>
      <c r="QND161" s="168"/>
      <c r="QNE161" s="168"/>
      <c r="QNF161" s="168"/>
      <c r="QNG161" s="168"/>
      <c r="QNH161" s="168"/>
      <c r="QNI161" s="168"/>
      <c r="QNJ161" s="168"/>
      <c r="QNK161" s="168"/>
      <c r="QNL161" s="168"/>
      <c r="QNM161" s="168"/>
      <c r="QNN161" s="168"/>
      <c r="QNO161" s="168"/>
      <c r="QNP161" s="168"/>
      <c r="QNQ161" s="168"/>
      <c r="QNR161" s="168"/>
      <c r="QNS161" s="168"/>
      <c r="QNT161" s="168"/>
      <c r="QNU161" s="168"/>
      <c r="QNV161" s="168"/>
      <c r="QNW161" s="168"/>
      <c r="QNX161" s="168"/>
      <c r="QNY161" s="168"/>
      <c r="QNZ161" s="168"/>
      <c r="QOA161" s="168"/>
      <c r="QOB161" s="168"/>
      <c r="QOC161" s="168"/>
      <c r="QOD161" s="168"/>
      <c r="QOE161" s="168"/>
      <c r="QOF161" s="168"/>
      <c r="QOG161" s="168"/>
      <c r="QOH161" s="168"/>
      <c r="QOI161" s="168"/>
      <c r="QOJ161" s="168"/>
      <c r="QOK161" s="168"/>
      <c r="QOL161" s="168"/>
      <c r="QOM161" s="168"/>
      <c r="QON161" s="168"/>
      <c r="QOO161" s="168"/>
      <c r="QOP161" s="168"/>
      <c r="QOQ161" s="168"/>
      <c r="QOR161" s="168"/>
      <c r="QOS161" s="168"/>
      <c r="QOT161" s="168"/>
      <c r="QOU161" s="168"/>
      <c r="QOV161" s="168"/>
      <c r="QOW161" s="168"/>
      <c r="QOX161" s="168"/>
      <c r="QOY161" s="168"/>
      <c r="QOZ161" s="168"/>
      <c r="QPA161" s="168"/>
      <c r="QPB161" s="168"/>
      <c r="QPC161" s="168"/>
      <c r="QPD161" s="168"/>
      <c r="QPE161" s="168"/>
      <c r="QPF161" s="168"/>
      <c r="QPG161" s="168"/>
      <c r="QPH161" s="168"/>
      <c r="QPI161" s="168"/>
      <c r="QPJ161" s="168"/>
      <c r="QPK161" s="168"/>
      <c r="QPL161" s="168"/>
      <c r="QPM161" s="168"/>
      <c r="QPN161" s="168"/>
      <c r="QPO161" s="168"/>
      <c r="QPP161" s="168"/>
      <c r="QPQ161" s="168"/>
      <c r="QPR161" s="168"/>
      <c r="QPS161" s="168"/>
      <c r="QPT161" s="168"/>
      <c r="QPU161" s="168"/>
      <c r="QPV161" s="168"/>
      <c r="QPW161" s="168"/>
      <c r="QPX161" s="168"/>
      <c r="QPY161" s="168"/>
      <c r="QPZ161" s="168"/>
      <c r="QQA161" s="168"/>
      <c r="QQB161" s="168"/>
      <c r="QQC161" s="168"/>
      <c r="QQD161" s="168"/>
      <c r="QQE161" s="168"/>
      <c r="QQF161" s="168"/>
      <c r="QQG161" s="168"/>
      <c r="QQH161" s="168"/>
      <c r="QQI161" s="168"/>
      <c r="QQJ161" s="168"/>
      <c r="QQK161" s="168"/>
      <c r="QQL161" s="168"/>
      <c r="QQM161" s="168"/>
      <c r="QQN161" s="168"/>
      <c r="QQO161" s="168"/>
      <c r="QQP161" s="168"/>
      <c r="QQQ161" s="168"/>
      <c r="QQR161" s="168"/>
      <c r="QQS161" s="168"/>
      <c r="QQT161" s="168"/>
      <c r="QQU161" s="168"/>
      <c r="QQV161" s="168"/>
      <c r="QQW161" s="168"/>
      <c r="QQX161" s="168"/>
      <c r="QQY161" s="168"/>
      <c r="QQZ161" s="168"/>
      <c r="QRA161" s="168"/>
      <c r="QRB161" s="168"/>
      <c r="QRC161" s="168"/>
      <c r="QRD161" s="168"/>
      <c r="QRE161" s="168"/>
      <c r="QRF161" s="168"/>
      <c r="QRG161" s="168"/>
      <c r="QRH161" s="168"/>
      <c r="QRI161" s="168"/>
      <c r="QRJ161" s="168"/>
      <c r="QRK161" s="168"/>
      <c r="QRL161" s="168"/>
      <c r="QRM161" s="168"/>
      <c r="QRN161" s="168"/>
      <c r="QRO161" s="168"/>
      <c r="QRP161" s="168"/>
      <c r="QRQ161" s="168"/>
      <c r="QRR161" s="168"/>
      <c r="QRS161" s="168"/>
      <c r="QRT161" s="168"/>
      <c r="QRU161" s="168"/>
      <c r="QRV161" s="168"/>
      <c r="QRW161" s="168"/>
      <c r="QRX161" s="168"/>
      <c r="QRY161" s="168"/>
      <c r="QRZ161" s="168"/>
      <c r="QSA161" s="168"/>
      <c r="QSB161" s="168"/>
      <c r="QSC161" s="168"/>
      <c r="QSD161" s="168"/>
      <c r="QSE161" s="168"/>
      <c r="QSF161" s="168"/>
      <c r="QSG161" s="168"/>
      <c r="QSH161" s="168"/>
      <c r="QSI161" s="168"/>
      <c r="QSJ161" s="168"/>
      <c r="QSK161" s="168"/>
      <c r="QSL161" s="168"/>
      <c r="QSM161" s="168"/>
      <c r="QSN161" s="168"/>
      <c r="QSO161" s="168"/>
      <c r="QSP161" s="168"/>
      <c r="QSQ161" s="168"/>
      <c r="QSR161" s="168"/>
      <c r="QSS161" s="168"/>
      <c r="QST161" s="168"/>
      <c r="QSU161" s="168"/>
      <c r="QSV161" s="168"/>
      <c r="QSW161" s="168"/>
      <c r="QSX161" s="168"/>
      <c r="QSY161" s="168"/>
      <c r="QSZ161" s="168"/>
      <c r="QTA161" s="168"/>
      <c r="QTB161" s="168"/>
      <c r="QTC161" s="168"/>
      <c r="QTD161" s="168"/>
      <c r="QTE161" s="168"/>
      <c r="QTF161" s="168"/>
      <c r="QTG161" s="168"/>
      <c r="QTH161" s="168"/>
      <c r="QTI161" s="168"/>
      <c r="QTJ161" s="168"/>
      <c r="QTK161" s="168"/>
      <c r="QTL161" s="168"/>
      <c r="QTM161" s="168"/>
      <c r="QTN161" s="168"/>
      <c r="QTO161" s="168"/>
      <c r="QTP161" s="168"/>
      <c r="QTQ161" s="168"/>
      <c r="QTR161" s="168"/>
      <c r="QTS161" s="168"/>
      <c r="QTT161" s="168"/>
      <c r="QTU161" s="168"/>
      <c r="QTV161" s="168"/>
      <c r="QTW161" s="168"/>
      <c r="QTX161" s="168"/>
      <c r="QTY161" s="168"/>
      <c r="QTZ161" s="168"/>
      <c r="QUA161" s="168"/>
      <c r="QUB161" s="168"/>
      <c r="QUC161" s="168"/>
      <c r="QUD161" s="168"/>
      <c r="QUE161" s="168"/>
      <c r="QUF161" s="168"/>
      <c r="QUG161" s="168"/>
      <c r="QUH161" s="168"/>
      <c r="QUI161" s="168"/>
      <c r="QUJ161" s="168"/>
      <c r="QUK161" s="168"/>
      <c r="QUL161" s="168"/>
      <c r="QUM161" s="168"/>
      <c r="QUN161" s="168"/>
      <c r="QUO161" s="168"/>
      <c r="QUP161" s="168"/>
      <c r="QUQ161" s="168"/>
      <c r="QUR161" s="168"/>
      <c r="QUS161" s="168"/>
      <c r="QUT161" s="168"/>
      <c r="QUU161" s="168"/>
      <c r="QUV161" s="168"/>
      <c r="QUW161" s="168"/>
      <c r="QUX161" s="168"/>
      <c r="QUY161" s="168"/>
      <c r="QUZ161" s="168"/>
      <c r="QVA161" s="168"/>
      <c r="QVB161" s="168"/>
      <c r="QVC161" s="168"/>
      <c r="QVD161" s="168"/>
      <c r="QVE161" s="168"/>
      <c r="QVF161" s="168"/>
      <c r="QVG161" s="168"/>
      <c r="QVH161" s="168"/>
      <c r="QVI161" s="168"/>
      <c r="QVJ161" s="168"/>
      <c r="QVK161" s="168"/>
      <c r="QVL161" s="168"/>
      <c r="QVM161" s="168"/>
      <c r="QVN161" s="168"/>
      <c r="QVO161" s="168"/>
      <c r="QVP161" s="168"/>
      <c r="QVQ161" s="168"/>
      <c r="QVR161" s="168"/>
      <c r="QVS161" s="168"/>
      <c r="QVT161" s="168"/>
      <c r="QVU161" s="168"/>
      <c r="QVV161" s="168"/>
      <c r="QVW161" s="168"/>
      <c r="QVX161" s="168"/>
      <c r="QVY161" s="168"/>
      <c r="QVZ161" s="168"/>
      <c r="QWA161" s="168"/>
      <c r="QWB161" s="168"/>
      <c r="QWC161" s="168"/>
      <c r="QWD161" s="168"/>
      <c r="QWE161" s="168"/>
      <c r="QWF161" s="168"/>
      <c r="QWG161" s="168"/>
      <c r="QWH161" s="168"/>
      <c r="QWI161" s="168"/>
      <c r="QWJ161" s="168"/>
      <c r="QWK161" s="168"/>
      <c r="QWL161" s="168"/>
      <c r="QWM161" s="168"/>
      <c r="QWN161" s="168"/>
      <c r="QWO161" s="168"/>
      <c r="QWP161" s="168"/>
      <c r="QWQ161" s="168"/>
      <c r="QWR161" s="168"/>
      <c r="QWS161" s="168"/>
      <c r="QWT161" s="168"/>
      <c r="QWU161" s="168"/>
      <c r="QWV161" s="168"/>
      <c r="QWW161" s="168"/>
      <c r="QWX161" s="168"/>
      <c r="QWY161" s="168"/>
      <c r="QWZ161" s="168"/>
      <c r="QXA161" s="168"/>
      <c r="QXB161" s="168"/>
      <c r="QXC161" s="168"/>
      <c r="QXD161" s="168"/>
      <c r="QXE161" s="168"/>
      <c r="QXF161" s="168"/>
      <c r="QXG161" s="168"/>
      <c r="QXH161" s="168"/>
      <c r="QXI161" s="168"/>
      <c r="QXJ161" s="168"/>
      <c r="QXK161" s="168"/>
      <c r="QXL161" s="168"/>
      <c r="QXM161" s="168"/>
      <c r="QXN161" s="168"/>
      <c r="QXO161" s="168"/>
      <c r="QXP161" s="168"/>
      <c r="QXQ161" s="168"/>
      <c r="QXR161" s="168"/>
      <c r="QXS161" s="168"/>
      <c r="QXT161" s="168"/>
      <c r="QXU161" s="168"/>
      <c r="QXV161" s="168"/>
      <c r="QXW161" s="168"/>
      <c r="QXX161" s="168"/>
      <c r="QXY161" s="168"/>
      <c r="QXZ161" s="168"/>
      <c r="QYA161" s="168"/>
      <c r="QYB161" s="168"/>
      <c r="QYC161" s="168"/>
      <c r="QYD161" s="168"/>
      <c r="QYE161" s="168"/>
      <c r="QYF161" s="168"/>
      <c r="QYG161" s="168"/>
      <c r="QYH161" s="168"/>
      <c r="QYI161" s="168"/>
      <c r="QYJ161" s="168"/>
      <c r="QYK161" s="168"/>
      <c r="QYL161" s="168"/>
      <c r="QYM161" s="168"/>
      <c r="QYN161" s="168"/>
      <c r="QYO161" s="168"/>
      <c r="QYP161" s="168"/>
      <c r="QYQ161" s="168"/>
      <c r="QYR161" s="168"/>
      <c r="QYS161" s="168"/>
      <c r="QYT161" s="168"/>
      <c r="QYU161" s="168"/>
      <c r="QYV161" s="168"/>
      <c r="QYW161" s="168"/>
      <c r="QYX161" s="168"/>
      <c r="QYY161" s="168"/>
      <c r="QYZ161" s="168"/>
      <c r="QZA161" s="168"/>
      <c r="QZB161" s="168"/>
      <c r="QZC161" s="168"/>
      <c r="QZD161" s="168"/>
      <c r="QZE161" s="168"/>
      <c r="QZF161" s="168"/>
      <c r="QZG161" s="168"/>
      <c r="QZH161" s="168"/>
      <c r="QZI161" s="168"/>
      <c r="QZJ161" s="168"/>
      <c r="QZK161" s="168"/>
      <c r="QZL161" s="168"/>
      <c r="QZM161" s="168"/>
      <c r="QZN161" s="168"/>
      <c r="QZO161" s="168"/>
      <c r="QZP161" s="168"/>
      <c r="QZQ161" s="168"/>
      <c r="QZR161" s="168"/>
      <c r="QZS161" s="168"/>
      <c r="QZT161" s="168"/>
      <c r="QZU161" s="168"/>
      <c r="QZV161" s="168"/>
      <c r="QZW161" s="168"/>
      <c r="QZX161" s="168"/>
      <c r="QZY161" s="168"/>
      <c r="QZZ161" s="168"/>
      <c r="RAA161" s="168"/>
      <c r="RAB161" s="168"/>
      <c r="RAC161" s="168"/>
      <c r="RAD161" s="168"/>
      <c r="RAE161" s="168"/>
      <c r="RAF161" s="168"/>
      <c r="RAG161" s="168"/>
      <c r="RAH161" s="168"/>
      <c r="RAI161" s="168"/>
      <c r="RAJ161" s="168"/>
      <c r="RAK161" s="168"/>
      <c r="RAL161" s="168"/>
      <c r="RAM161" s="168"/>
      <c r="RAN161" s="168"/>
      <c r="RAO161" s="168"/>
      <c r="RAP161" s="168"/>
      <c r="RAQ161" s="168"/>
      <c r="RAR161" s="168"/>
      <c r="RAS161" s="168"/>
      <c r="RAT161" s="168"/>
      <c r="RAU161" s="168"/>
      <c r="RAV161" s="168"/>
      <c r="RAW161" s="168"/>
      <c r="RAX161" s="168"/>
      <c r="RAY161" s="168"/>
      <c r="RAZ161" s="168"/>
      <c r="RBA161" s="168"/>
      <c r="RBB161" s="168"/>
      <c r="RBC161" s="168"/>
      <c r="RBD161" s="168"/>
      <c r="RBE161" s="168"/>
      <c r="RBF161" s="168"/>
      <c r="RBG161" s="168"/>
      <c r="RBH161" s="168"/>
      <c r="RBI161" s="168"/>
      <c r="RBJ161" s="168"/>
      <c r="RBK161" s="168"/>
      <c r="RBL161" s="168"/>
      <c r="RBM161" s="168"/>
      <c r="RBN161" s="168"/>
      <c r="RBO161" s="168"/>
      <c r="RBP161" s="168"/>
      <c r="RBQ161" s="168"/>
      <c r="RBR161" s="168"/>
      <c r="RBS161" s="168"/>
      <c r="RBT161" s="168"/>
      <c r="RBU161" s="168"/>
      <c r="RBV161" s="168"/>
      <c r="RBW161" s="168"/>
      <c r="RBX161" s="168"/>
      <c r="RBY161" s="168"/>
      <c r="RBZ161" s="168"/>
      <c r="RCA161" s="168"/>
      <c r="RCB161" s="168"/>
      <c r="RCC161" s="168"/>
      <c r="RCD161" s="168"/>
      <c r="RCE161" s="168"/>
      <c r="RCF161" s="168"/>
      <c r="RCG161" s="168"/>
      <c r="RCH161" s="168"/>
      <c r="RCI161" s="168"/>
      <c r="RCJ161" s="168"/>
      <c r="RCK161" s="168"/>
      <c r="RCL161" s="168"/>
      <c r="RCM161" s="168"/>
      <c r="RCN161" s="168"/>
      <c r="RCO161" s="168"/>
      <c r="RCP161" s="168"/>
      <c r="RCQ161" s="168"/>
      <c r="RCR161" s="168"/>
      <c r="RCS161" s="168"/>
      <c r="RCT161" s="168"/>
      <c r="RCU161" s="168"/>
      <c r="RCV161" s="168"/>
      <c r="RCW161" s="168"/>
      <c r="RCX161" s="168"/>
      <c r="RCY161" s="168"/>
      <c r="RCZ161" s="168"/>
      <c r="RDA161" s="168"/>
      <c r="RDB161" s="168"/>
      <c r="RDC161" s="168"/>
      <c r="RDD161" s="168"/>
      <c r="RDE161" s="168"/>
      <c r="RDF161" s="168"/>
      <c r="RDG161" s="168"/>
      <c r="RDH161" s="168"/>
      <c r="RDI161" s="168"/>
      <c r="RDJ161" s="168"/>
      <c r="RDK161" s="168"/>
      <c r="RDL161" s="168"/>
      <c r="RDM161" s="168"/>
      <c r="RDN161" s="168"/>
      <c r="RDO161" s="168"/>
      <c r="RDP161" s="168"/>
      <c r="RDQ161" s="168"/>
      <c r="RDR161" s="168"/>
      <c r="RDS161" s="168"/>
      <c r="RDT161" s="168"/>
      <c r="RDU161" s="168"/>
      <c r="RDV161" s="168"/>
      <c r="RDW161" s="168"/>
      <c r="RDX161" s="168"/>
      <c r="RDY161" s="168"/>
      <c r="RDZ161" s="168"/>
      <c r="REA161" s="168"/>
      <c r="REB161" s="168"/>
      <c r="REC161" s="168"/>
      <c r="RED161" s="168"/>
      <c r="REE161" s="168"/>
      <c r="REF161" s="168"/>
      <c r="REG161" s="168"/>
      <c r="REH161" s="168"/>
      <c r="REI161" s="168"/>
      <c r="REJ161" s="168"/>
      <c r="REK161" s="168"/>
      <c r="REL161" s="168"/>
      <c r="REM161" s="168"/>
      <c r="REN161" s="168"/>
      <c r="REO161" s="168"/>
      <c r="REP161" s="168"/>
      <c r="REQ161" s="168"/>
      <c r="RER161" s="168"/>
      <c r="RES161" s="168"/>
      <c r="RET161" s="168"/>
      <c r="REU161" s="168"/>
      <c r="REV161" s="168"/>
      <c r="REW161" s="168"/>
      <c r="REX161" s="168"/>
      <c r="REY161" s="168"/>
      <c r="REZ161" s="168"/>
      <c r="RFA161" s="168"/>
      <c r="RFB161" s="168"/>
      <c r="RFC161" s="168"/>
      <c r="RFD161" s="168"/>
      <c r="RFE161" s="168"/>
      <c r="RFF161" s="168"/>
      <c r="RFG161" s="168"/>
      <c r="RFH161" s="168"/>
      <c r="RFI161" s="168"/>
      <c r="RFJ161" s="168"/>
      <c r="RFK161" s="168"/>
      <c r="RFL161" s="168"/>
      <c r="RFM161" s="168"/>
      <c r="RFN161" s="168"/>
      <c r="RFO161" s="168"/>
      <c r="RFP161" s="168"/>
      <c r="RFQ161" s="168"/>
      <c r="RFR161" s="168"/>
      <c r="RFS161" s="168"/>
      <c r="RFT161" s="168"/>
      <c r="RFU161" s="168"/>
      <c r="RFV161" s="168"/>
      <c r="RFW161" s="168"/>
      <c r="RFX161" s="168"/>
      <c r="RFY161" s="168"/>
      <c r="RFZ161" s="168"/>
      <c r="RGA161" s="168"/>
      <c r="RGB161" s="168"/>
      <c r="RGC161" s="168"/>
      <c r="RGD161" s="168"/>
      <c r="RGE161" s="168"/>
      <c r="RGF161" s="168"/>
      <c r="RGG161" s="168"/>
      <c r="RGH161" s="168"/>
      <c r="RGI161" s="168"/>
      <c r="RGJ161" s="168"/>
      <c r="RGK161" s="168"/>
      <c r="RGL161" s="168"/>
      <c r="RGM161" s="168"/>
      <c r="RGN161" s="168"/>
      <c r="RGO161" s="168"/>
      <c r="RGP161" s="168"/>
      <c r="RGQ161" s="168"/>
      <c r="RGR161" s="168"/>
      <c r="RGS161" s="168"/>
      <c r="RGT161" s="168"/>
      <c r="RGU161" s="168"/>
      <c r="RGV161" s="168"/>
      <c r="RGW161" s="168"/>
      <c r="RGX161" s="168"/>
      <c r="RGY161" s="168"/>
      <c r="RGZ161" s="168"/>
      <c r="RHA161" s="168"/>
      <c r="RHB161" s="168"/>
      <c r="RHC161" s="168"/>
      <c r="RHD161" s="168"/>
      <c r="RHE161" s="168"/>
      <c r="RHF161" s="168"/>
      <c r="RHG161" s="168"/>
      <c r="RHH161" s="168"/>
      <c r="RHI161" s="168"/>
      <c r="RHJ161" s="168"/>
      <c r="RHK161" s="168"/>
      <c r="RHL161" s="168"/>
      <c r="RHM161" s="168"/>
      <c r="RHN161" s="168"/>
      <c r="RHO161" s="168"/>
      <c r="RHP161" s="168"/>
      <c r="RHQ161" s="168"/>
      <c r="RHR161" s="168"/>
      <c r="RHS161" s="168"/>
      <c r="RHT161" s="168"/>
      <c r="RHU161" s="168"/>
      <c r="RHV161" s="168"/>
      <c r="RHW161" s="168"/>
      <c r="RHX161" s="168"/>
      <c r="RHY161" s="168"/>
      <c r="RHZ161" s="168"/>
      <c r="RIA161" s="168"/>
      <c r="RIB161" s="168"/>
      <c r="RIC161" s="168"/>
      <c r="RID161" s="168"/>
      <c r="RIE161" s="168"/>
      <c r="RIF161" s="168"/>
      <c r="RIG161" s="168"/>
      <c r="RIH161" s="168"/>
      <c r="RII161" s="168"/>
      <c r="RIJ161" s="168"/>
      <c r="RIK161" s="168"/>
      <c r="RIL161" s="168"/>
      <c r="RIM161" s="168"/>
      <c r="RIN161" s="168"/>
      <c r="RIO161" s="168"/>
      <c r="RIP161" s="168"/>
      <c r="RIQ161" s="168"/>
      <c r="RIR161" s="168"/>
      <c r="RIS161" s="168"/>
      <c r="RIT161" s="168"/>
      <c r="RIU161" s="168"/>
      <c r="RIV161" s="168"/>
      <c r="RIW161" s="168"/>
      <c r="RIX161" s="168"/>
      <c r="RIY161" s="168"/>
      <c r="RIZ161" s="168"/>
      <c r="RJA161" s="168"/>
      <c r="RJB161" s="168"/>
      <c r="RJC161" s="168"/>
      <c r="RJD161" s="168"/>
      <c r="RJE161" s="168"/>
      <c r="RJF161" s="168"/>
      <c r="RJG161" s="168"/>
      <c r="RJH161" s="168"/>
      <c r="RJI161" s="168"/>
      <c r="RJJ161" s="168"/>
      <c r="RJK161" s="168"/>
      <c r="RJL161" s="168"/>
      <c r="RJM161" s="168"/>
      <c r="RJN161" s="168"/>
      <c r="RJO161" s="168"/>
      <c r="RJP161" s="168"/>
      <c r="RJQ161" s="168"/>
      <c r="RJR161" s="168"/>
      <c r="RJS161" s="168"/>
      <c r="RJT161" s="168"/>
      <c r="RJU161" s="168"/>
      <c r="RJV161" s="168"/>
      <c r="RJW161" s="168"/>
      <c r="RJX161" s="168"/>
      <c r="RJY161" s="168"/>
      <c r="RJZ161" s="168"/>
      <c r="RKA161" s="168"/>
      <c r="RKB161" s="168"/>
      <c r="RKC161" s="168"/>
      <c r="RKD161" s="168"/>
      <c r="RKE161" s="168"/>
      <c r="RKF161" s="168"/>
      <c r="RKG161" s="168"/>
      <c r="RKH161" s="168"/>
      <c r="RKI161" s="168"/>
      <c r="RKJ161" s="168"/>
      <c r="RKK161" s="168"/>
      <c r="RKL161" s="168"/>
      <c r="RKM161" s="168"/>
      <c r="RKN161" s="168"/>
      <c r="RKO161" s="168"/>
      <c r="RKP161" s="168"/>
      <c r="RKQ161" s="168"/>
      <c r="RKR161" s="168"/>
      <c r="RKS161" s="168"/>
      <c r="RKT161" s="168"/>
      <c r="RKU161" s="168"/>
      <c r="RKV161" s="168"/>
      <c r="RKW161" s="168"/>
      <c r="RKX161" s="168"/>
      <c r="RKY161" s="168"/>
      <c r="RKZ161" s="168"/>
      <c r="RLA161" s="168"/>
      <c r="RLB161" s="168"/>
      <c r="RLC161" s="168"/>
      <c r="RLD161" s="168"/>
      <c r="RLE161" s="168"/>
      <c r="RLF161" s="168"/>
      <c r="RLG161" s="168"/>
      <c r="RLH161" s="168"/>
      <c r="RLI161" s="168"/>
      <c r="RLJ161" s="168"/>
      <c r="RLK161" s="168"/>
      <c r="RLL161" s="168"/>
      <c r="RLM161" s="168"/>
      <c r="RLN161" s="168"/>
      <c r="RLO161" s="168"/>
      <c r="RLP161" s="168"/>
      <c r="RLQ161" s="168"/>
      <c r="RLR161" s="168"/>
      <c r="RLS161" s="168"/>
      <c r="RLT161" s="168"/>
      <c r="RLU161" s="168"/>
      <c r="RLV161" s="168"/>
      <c r="RLW161" s="168"/>
      <c r="RLX161" s="168"/>
      <c r="RLY161" s="168"/>
      <c r="RLZ161" s="168"/>
      <c r="RMA161" s="168"/>
      <c r="RMB161" s="168"/>
      <c r="RMC161" s="168"/>
      <c r="RMD161" s="168"/>
      <c r="RME161" s="168"/>
      <c r="RMF161" s="168"/>
      <c r="RMG161" s="168"/>
      <c r="RMH161" s="168"/>
      <c r="RMI161" s="168"/>
      <c r="RMJ161" s="168"/>
      <c r="RMK161" s="168"/>
      <c r="RML161" s="168"/>
      <c r="RMM161" s="168"/>
      <c r="RMN161" s="168"/>
      <c r="RMO161" s="168"/>
      <c r="RMP161" s="168"/>
      <c r="RMQ161" s="168"/>
      <c r="RMR161" s="168"/>
      <c r="RMS161" s="168"/>
      <c r="RMT161" s="168"/>
      <c r="RMU161" s="168"/>
      <c r="RMV161" s="168"/>
      <c r="RMW161" s="168"/>
      <c r="RMX161" s="168"/>
      <c r="RMY161" s="168"/>
      <c r="RMZ161" s="168"/>
      <c r="RNA161" s="168"/>
      <c r="RNB161" s="168"/>
      <c r="RNC161" s="168"/>
      <c r="RND161" s="168"/>
      <c r="RNE161" s="168"/>
      <c r="RNF161" s="168"/>
      <c r="RNG161" s="168"/>
      <c r="RNH161" s="168"/>
      <c r="RNI161" s="168"/>
      <c r="RNJ161" s="168"/>
      <c r="RNK161" s="168"/>
      <c r="RNL161" s="168"/>
      <c r="RNM161" s="168"/>
      <c r="RNN161" s="168"/>
      <c r="RNO161" s="168"/>
      <c r="RNP161" s="168"/>
      <c r="RNQ161" s="168"/>
      <c r="RNR161" s="168"/>
      <c r="RNS161" s="168"/>
      <c r="RNT161" s="168"/>
      <c r="RNU161" s="168"/>
      <c r="RNV161" s="168"/>
      <c r="RNW161" s="168"/>
      <c r="RNX161" s="168"/>
      <c r="RNY161" s="168"/>
      <c r="RNZ161" s="168"/>
      <c r="ROA161" s="168"/>
      <c r="ROB161" s="168"/>
      <c r="ROC161" s="168"/>
      <c r="ROD161" s="168"/>
      <c r="ROE161" s="168"/>
      <c r="ROF161" s="168"/>
      <c r="ROG161" s="168"/>
      <c r="ROH161" s="168"/>
      <c r="ROI161" s="168"/>
      <c r="ROJ161" s="168"/>
      <c r="ROK161" s="168"/>
      <c r="ROL161" s="168"/>
      <c r="ROM161" s="168"/>
      <c r="RON161" s="168"/>
      <c r="ROO161" s="168"/>
      <c r="ROP161" s="168"/>
      <c r="ROQ161" s="168"/>
      <c r="ROR161" s="168"/>
      <c r="ROS161" s="168"/>
      <c r="ROT161" s="168"/>
      <c r="ROU161" s="168"/>
      <c r="ROV161" s="168"/>
      <c r="ROW161" s="168"/>
      <c r="ROX161" s="168"/>
      <c r="ROY161" s="168"/>
      <c r="ROZ161" s="168"/>
      <c r="RPA161" s="168"/>
      <c r="RPB161" s="168"/>
      <c r="RPC161" s="168"/>
      <c r="RPD161" s="168"/>
      <c r="RPE161" s="168"/>
      <c r="RPF161" s="168"/>
      <c r="RPG161" s="168"/>
      <c r="RPH161" s="168"/>
      <c r="RPI161" s="168"/>
      <c r="RPJ161" s="168"/>
      <c r="RPK161" s="168"/>
      <c r="RPL161" s="168"/>
      <c r="RPM161" s="168"/>
      <c r="RPN161" s="168"/>
      <c r="RPO161" s="168"/>
      <c r="RPP161" s="168"/>
      <c r="RPQ161" s="168"/>
      <c r="RPR161" s="168"/>
      <c r="RPS161" s="168"/>
      <c r="RPT161" s="168"/>
      <c r="RPU161" s="168"/>
      <c r="RPV161" s="168"/>
      <c r="RPW161" s="168"/>
      <c r="RPX161" s="168"/>
      <c r="RPY161" s="168"/>
      <c r="RPZ161" s="168"/>
      <c r="RQA161" s="168"/>
      <c r="RQB161" s="168"/>
      <c r="RQC161" s="168"/>
      <c r="RQD161" s="168"/>
      <c r="RQE161" s="168"/>
      <c r="RQF161" s="168"/>
      <c r="RQG161" s="168"/>
      <c r="RQH161" s="168"/>
      <c r="RQI161" s="168"/>
      <c r="RQJ161" s="168"/>
      <c r="RQK161" s="168"/>
      <c r="RQL161" s="168"/>
      <c r="RQM161" s="168"/>
      <c r="RQN161" s="168"/>
      <c r="RQO161" s="168"/>
      <c r="RQP161" s="168"/>
      <c r="RQQ161" s="168"/>
      <c r="RQR161" s="168"/>
      <c r="RQS161" s="168"/>
      <c r="RQT161" s="168"/>
      <c r="RQU161" s="168"/>
      <c r="RQV161" s="168"/>
      <c r="RQW161" s="168"/>
      <c r="RQX161" s="168"/>
      <c r="RQY161" s="168"/>
      <c r="RQZ161" s="168"/>
      <c r="RRA161" s="168"/>
      <c r="RRB161" s="168"/>
      <c r="RRC161" s="168"/>
      <c r="RRD161" s="168"/>
      <c r="RRE161" s="168"/>
      <c r="RRF161" s="168"/>
      <c r="RRG161" s="168"/>
      <c r="RRH161" s="168"/>
      <c r="RRI161" s="168"/>
      <c r="RRJ161" s="168"/>
      <c r="RRK161" s="168"/>
      <c r="RRL161" s="168"/>
      <c r="RRM161" s="168"/>
      <c r="RRN161" s="168"/>
      <c r="RRO161" s="168"/>
      <c r="RRP161" s="168"/>
      <c r="RRQ161" s="168"/>
      <c r="RRR161" s="168"/>
      <c r="RRS161" s="168"/>
      <c r="RRT161" s="168"/>
      <c r="RRU161" s="168"/>
      <c r="RRV161" s="168"/>
      <c r="RRW161" s="168"/>
      <c r="RRX161" s="168"/>
      <c r="RRY161" s="168"/>
      <c r="RRZ161" s="168"/>
      <c r="RSA161" s="168"/>
      <c r="RSB161" s="168"/>
      <c r="RSC161" s="168"/>
      <c r="RSD161" s="168"/>
      <c r="RSE161" s="168"/>
      <c r="RSF161" s="168"/>
      <c r="RSG161" s="168"/>
      <c r="RSH161" s="168"/>
      <c r="RSI161" s="168"/>
      <c r="RSJ161" s="168"/>
      <c r="RSK161" s="168"/>
      <c r="RSL161" s="168"/>
      <c r="RSM161" s="168"/>
      <c r="RSN161" s="168"/>
      <c r="RSO161" s="168"/>
      <c r="RSP161" s="168"/>
      <c r="RSQ161" s="168"/>
      <c r="RSR161" s="168"/>
      <c r="RSS161" s="168"/>
      <c r="RST161" s="168"/>
      <c r="RSU161" s="168"/>
      <c r="RSV161" s="168"/>
      <c r="RSW161" s="168"/>
      <c r="RSX161" s="168"/>
      <c r="RSY161" s="168"/>
      <c r="RSZ161" s="168"/>
      <c r="RTA161" s="168"/>
      <c r="RTB161" s="168"/>
      <c r="RTC161" s="168"/>
      <c r="RTD161" s="168"/>
      <c r="RTE161" s="168"/>
      <c r="RTF161" s="168"/>
      <c r="RTG161" s="168"/>
      <c r="RTH161" s="168"/>
      <c r="RTI161" s="168"/>
      <c r="RTJ161" s="168"/>
      <c r="RTK161" s="168"/>
      <c r="RTL161" s="168"/>
      <c r="RTM161" s="168"/>
      <c r="RTN161" s="168"/>
      <c r="RTO161" s="168"/>
      <c r="RTP161" s="168"/>
      <c r="RTQ161" s="168"/>
      <c r="RTR161" s="168"/>
      <c r="RTS161" s="168"/>
      <c r="RTT161" s="168"/>
      <c r="RTU161" s="168"/>
      <c r="RTV161" s="168"/>
      <c r="RTW161" s="168"/>
      <c r="RTX161" s="168"/>
      <c r="RTY161" s="168"/>
      <c r="RTZ161" s="168"/>
      <c r="RUA161" s="168"/>
      <c r="RUB161" s="168"/>
      <c r="RUC161" s="168"/>
      <c r="RUD161" s="168"/>
      <c r="RUE161" s="168"/>
      <c r="RUF161" s="168"/>
      <c r="RUG161" s="168"/>
      <c r="RUH161" s="168"/>
      <c r="RUI161" s="168"/>
      <c r="RUJ161" s="168"/>
      <c r="RUK161" s="168"/>
      <c r="RUL161" s="168"/>
      <c r="RUM161" s="168"/>
      <c r="RUN161" s="168"/>
      <c r="RUO161" s="168"/>
      <c r="RUP161" s="168"/>
      <c r="RUQ161" s="168"/>
      <c r="RUR161" s="168"/>
      <c r="RUS161" s="168"/>
      <c r="RUT161" s="168"/>
      <c r="RUU161" s="168"/>
      <c r="RUV161" s="168"/>
      <c r="RUW161" s="168"/>
      <c r="RUX161" s="168"/>
      <c r="RUY161" s="168"/>
      <c r="RUZ161" s="168"/>
      <c r="RVA161" s="168"/>
      <c r="RVB161" s="168"/>
      <c r="RVC161" s="168"/>
      <c r="RVD161" s="168"/>
      <c r="RVE161" s="168"/>
      <c r="RVF161" s="168"/>
      <c r="RVG161" s="168"/>
      <c r="RVH161" s="168"/>
      <c r="RVI161" s="168"/>
      <c r="RVJ161" s="168"/>
      <c r="RVK161" s="168"/>
      <c r="RVL161" s="168"/>
      <c r="RVM161" s="168"/>
      <c r="RVN161" s="168"/>
      <c r="RVO161" s="168"/>
      <c r="RVP161" s="168"/>
      <c r="RVQ161" s="168"/>
      <c r="RVR161" s="168"/>
      <c r="RVS161" s="168"/>
      <c r="RVT161" s="168"/>
      <c r="RVU161" s="168"/>
      <c r="RVV161" s="168"/>
      <c r="RVW161" s="168"/>
      <c r="RVX161" s="168"/>
      <c r="RVY161" s="168"/>
      <c r="RVZ161" s="168"/>
      <c r="RWA161" s="168"/>
      <c r="RWB161" s="168"/>
      <c r="RWC161" s="168"/>
      <c r="RWD161" s="168"/>
      <c r="RWE161" s="168"/>
      <c r="RWF161" s="168"/>
      <c r="RWG161" s="168"/>
      <c r="RWH161" s="168"/>
      <c r="RWI161" s="168"/>
      <c r="RWJ161" s="168"/>
      <c r="RWK161" s="168"/>
      <c r="RWL161" s="168"/>
      <c r="RWM161" s="168"/>
      <c r="RWN161" s="168"/>
      <c r="RWO161" s="168"/>
      <c r="RWP161" s="168"/>
      <c r="RWQ161" s="168"/>
      <c r="RWR161" s="168"/>
      <c r="RWS161" s="168"/>
      <c r="RWT161" s="168"/>
      <c r="RWU161" s="168"/>
      <c r="RWV161" s="168"/>
      <c r="RWW161" s="168"/>
      <c r="RWX161" s="168"/>
      <c r="RWY161" s="168"/>
      <c r="RWZ161" s="168"/>
      <c r="RXA161" s="168"/>
      <c r="RXB161" s="168"/>
      <c r="RXC161" s="168"/>
      <c r="RXD161" s="168"/>
      <c r="RXE161" s="168"/>
      <c r="RXF161" s="168"/>
      <c r="RXG161" s="168"/>
      <c r="RXH161" s="168"/>
      <c r="RXI161" s="168"/>
      <c r="RXJ161" s="168"/>
      <c r="RXK161" s="168"/>
      <c r="RXL161" s="168"/>
      <c r="RXM161" s="168"/>
      <c r="RXN161" s="168"/>
      <c r="RXO161" s="168"/>
      <c r="RXP161" s="168"/>
      <c r="RXQ161" s="168"/>
      <c r="RXR161" s="168"/>
      <c r="RXS161" s="168"/>
      <c r="RXT161" s="168"/>
      <c r="RXU161" s="168"/>
      <c r="RXV161" s="168"/>
      <c r="RXW161" s="168"/>
      <c r="RXX161" s="168"/>
      <c r="RXY161" s="168"/>
      <c r="RXZ161" s="168"/>
      <c r="RYA161" s="168"/>
      <c r="RYB161" s="168"/>
      <c r="RYC161" s="168"/>
      <c r="RYD161" s="168"/>
      <c r="RYE161" s="168"/>
      <c r="RYF161" s="168"/>
      <c r="RYG161" s="168"/>
      <c r="RYH161" s="168"/>
      <c r="RYI161" s="168"/>
      <c r="RYJ161" s="168"/>
      <c r="RYK161" s="168"/>
      <c r="RYL161" s="168"/>
      <c r="RYM161" s="168"/>
      <c r="RYN161" s="168"/>
      <c r="RYO161" s="168"/>
      <c r="RYP161" s="168"/>
      <c r="RYQ161" s="168"/>
      <c r="RYR161" s="168"/>
      <c r="RYS161" s="168"/>
      <c r="RYT161" s="168"/>
      <c r="RYU161" s="168"/>
      <c r="RYV161" s="168"/>
      <c r="RYW161" s="168"/>
      <c r="RYX161" s="168"/>
      <c r="RYY161" s="168"/>
      <c r="RYZ161" s="168"/>
      <c r="RZA161" s="168"/>
      <c r="RZB161" s="168"/>
      <c r="RZC161" s="168"/>
      <c r="RZD161" s="168"/>
      <c r="RZE161" s="168"/>
      <c r="RZF161" s="168"/>
      <c r="RZG161" s="168"/>
      <c r="RZH161" s="168"/>
      <c r="RZI161" s="168"/>
      <c r="RZJ161" s="168"/>
      <c r="RZK161" s="168"/>
      <c r="RZL161" s="168"/>
      <c r="RZM161" s="168"/>
      <c r="RZN161" s="168"/>
      <c r="RZO161" s="168"/>
      <c r="RZP161" s="168"/>
      <c r="RZQ161" s="168"/>
      <c r="RZR161" s="168"/>
      <c r="RZS161" s="168"/>
      <c r="RZT161" s="168"/>
      <c r="RZU161" s="168"/>
      <c r="RZV161" s="168"/>
      <c r="RZW161" s="168"/>
      <c r="RZX161" s="168"/>
      <c r="RZY161" s="168"/>
      <c r="RZZ161" s="168"/>
      <c r="SAA161" s="168"/>
      <c r="SAB161" s="168"/>
      <c r="SAC161" s="168"/>
      <c r="SAD161" s="168"/>
      <c r="SAE161" s="168"/>
      <c r="SAF161" s="168"/>
      <c r="SAG161" s="168"/>
      <c r="SAH161" s="168"/>
      <c r="SAI161" s="168"/>
      <c r="SAJ161" s="168"/>
      <c r="SAK161" s="168"/>
      <c r="SAL161" s="168"/>
      <c r="SAM161" s="168"/>
      <c r="SAN161" s="168"/>
      <c r="SAO161" s="168"/>
      <c r="SAP161" s="168"/>
      <c r="SAQ161" s="168"/>
      <c r="SAR161" s="168"/>
      <c r="SAS161" s="168"/>
      <c r="SAT161" s="168"/>
      <c r="SAU161" s="168"/>
      <c r="SAV161" s="168"/>
      <c r="SAW161" s="168"/>
      <c r="SAX161" s="168"/>
      <c r="SAY161" s="168"/>
      <c r="SAZ161" s="168"/>
      <c r="SBA161" s="168"/>
      <c r="SBB161" s="168"/>
      <c r="SBC161" s="168"/>
      <c r="SBD161" s="168"/>
      <c r="SBE161" s="168"/>
      <c r="SBF161" s="168"/>
      <c r="SBG161" s="168"/>
      <c r="SBH161" s="168"/>
      <c r="SBI161" s="168"/>
      <c r="SBJ161" s="168"/>
      <c r="SBK161" s="168"/>
      <c r="SBL161" s="168"/>
      <c r="SBM161" s="168"/>
      <c r="SBN161" s="168"/>
      <c r="SBO161" s="168"/>
      <c r="SBP161" s="168"/>
      <c r="SBQ161" s="168"/>
      <c r="SBR161" s="168"/>
      <c r="SBS161" s="168"/>
      <c r="SBT161" s="168"/>
      <c r="SBU161" s="168"/>
      <c r="SBV161" s="168"/>
      <c r="SBW161" s="168"/>
      <c r="SBX161" s="168"/>
      <c r="SBY161" s="168"/>
      <c r="SBZ161" s="168"/>
      <c r="SCA161" s="168"/>
      <c r="SCB161" s="168"/>
      <c r="SCC161" s="168"/>
      <c r="SCD161" s="168"/>
      <c r="SCE161" s="168"/>
      <c r="SCF161" s="168"/>
      <c r="SCG161" s="168"/>
      <c r="SCH161" s="168"/>
      <c r="SCI161" s="168"/>
      <c r="SCJ161" s="168"/>
      <c r="SCK161" s="168"/>
      <c r="SCL161" s="168"/>
      <c r="SCM161" s="168"/>
      <c r="SCN161" s="168"/>
      <c r="SCO161" s="168"/>
      <c r="SCP161" s="168"/>
      <c r="SCQ161" s="168"/>
      <c r="SCR161" s="168"/>
      <c r="SCS161" s="168"/>
      <c r="SCT161" s="168"/>
      <c r="SCU161" s="168"/>
      <c r="SCV161" s="168"/>
      <c r="SCW161" s="168"/>
      <c r="SCX161" s="168"/>
      <c r="SCY161" s="168"/>
      <c r="SCZ161" s="168"/>
      <c r="SDA161" s="168"/>
      <c r="SDB161" s="168"/>
      <c r="SDC161" s="168"/>
      <c r="SDD161" s="168"/>
      <c r="SDE161" s="168"/>
      <c r="SDF161" s="168"/>
      <c r="SDG161" s="168"/>
      <c r="SDH161" s="168"/>
      <c r="SDI161" s="168"/>
      <c r="SDJ161" s="168"/>
      <c r="SDK161" s="168"/>
      <c r="SDL161" s="168"/>
      <c r="SDM161" s="168"/>
      <c r="SDN161" s="168"/>
      <c r="SDO161" s="168"/>
      <c r="SDP161" s="168"/>
      <c r="SDQ161" s="168"/>
      <c r="SDR161" s="168"/>
      <c r="SDS161" s="168"/>
      <c r="SDT161" s="168"/>
      <c r="SDU161" s="168"/>
      <c r="SDV161" s="168"/>
      <c r="SDW161" s="168"/>
      <c r="SDX161" s="168"/>
      <c r="SDY161" s="168"/>
      <c r="SDZ161" s="168"/>
      <c r="SEA161" s="168"/>
      <c r="SEB161" s="168"/>
      <c r="SEC161" s="168"/>
      <c r="SED161" s="168"/>
      <c r="SEE161" s="168"/>
      <c r="SEF161" s="168"/>
      <c r="SEG161" s="168"/>
      <c r="SEH161" s="168"/>
      <c r="SEI161" s="168"/>
      <c r="SEJ161" s="168"/>
      <c r="SEK161" s="168"/>
      <c r="SEL161" s="168"/>
      <c r="SEM161" s="168"/>
      <c r="SEN161" s="168"/>
      <c r="SEO161" s="168"/>
      <c r="SEP161" s="168"/>
      <c r="SEQ161" s="168"/>
      <c r="SER161" s="168"/>
      <c r="SES161" s="168"/>
      <c r="SET161" s="168"/>
      <c r="SEU161" s="168"/>
      <c r="SEV161" s="168"/>
      <c r="SEW161" s="168"/>
      <c r="SEX161" s="168"/>
      <c r="SEY161" s="168"/>
      <c r="SEZ161" s="168"/>
      <c r="SFA161" s="168"/>
      <c r="SFB161" s="168"/>
      <c r="SFC161" s="168"/>
      <c r="SFD161" s="168"/>
      <c r="SFE161" s="168"/>
      <c r="SFF161" s="168"/>
      <c r="SFG161" s="168"/>
      <c r="SFH161" s="168"/>
      <c r="SFI161" s="168"/>
      <c r="SFJ161" s="168"/>
      <c r="SFK161" s="168"/>
      <c r="SFL161" s="168"/>
      <c r="SFM161" s="168"/>
      <c r="SFN161" s="168"/>
      <c r="SFO161" s="168"/>
      <c r="SFP161" s="168"/>
      <c r="SFQ161" s="168"/>
      <c r="SFR161" s="168"/>
      <c r="SFS161" s="168"/>
      <c r="SFT161" s="168"/>
      <c r="SFU161" s="168"/>
      <c r="SFV161" s="168"/>
      <c r="SFW161" s="168"/>
      <c r="SFX161" s="168"/>
      <c r="SFY161" s="168"/>
      <c r="SFZ161" s="168"/>
      <c r="SGA161" s="168"/>
      <c r="SGB161" s="168"/>
      <c r="SGC161" s="168"/>
      <c r="SGD161" s="168"/>
      <c r="SGE161" s="168"/>
      <c r="SGF161" s="168"/>
      <c r="SGG161" s="168"/>
      <c r="SGH161" s="168"/>
      <c r="SGI161" s="168"/>
      <c r="SGJ161" s="168"/>
      <c r="SGK161" s="168"/>
      <c r="SGL161" s="168"/>
      <c r="SGM161" s="168"/>
      <c r="SGN161" s="168"/>
      <c r="SGO161" s="168"/>
      <c r="SGP161" s="168"/>
      <c r="SGQ161" s="168"/>
      <c r="SGR161" s="168"/>
      <c r="SGS161" s="168"/>
      <c r="SGT161" s="168"/>
      <c r="SGU161" s="168"/>
      <c r="SGV161" s="168"/>
      <c r="SGW161" s="168"/>
      <c r="SGX161" s="168"/>
      <c r="SGY161" s="168"/>
      <c r="SGZ161" s="168"/>
      <c r="SHA161" s="168"/>
      <c r="SHB161" s="168"/>
      <c r="SHC161" s="168"/>
      <c r="SHD161" s="168"/>
      <c r="SHE161" s="168"/>
      <c r="SHF161" s="168"/>
      <c r="SHG161" s="168"/>
      <c r="SHH161" s="168"/>
      <c r="SHI161" s="168"/>
      <c r="SHJ161" s="168"/>
      <c r="SHK161" s="168"/>
      <c r="SHL161" s="168"/>
      <c r="SHM161" s="168"/>
      <c r="SHN161" s="168"/>
      <c r="SHO161" s="168"/>
      <c r="SHP161" s="168"/>
      <c r="SHQ161" s="168"/>
      <c r="SHR161" s="168"/>
      <c r="SHS161" s="168"/>
      <c r="SHT161" s="168"/>
      <c r="SHU161" s="168"/>
      <c r="SHV161" s="168"/>
      <c r="SHW161" s="168"/>
      <c r="SHX161" s="168"/>
      <c r="SHY161" s="168"/>
      <c r="SHZ161" s="168"/>
      <c r="SIA161" s="168"/>
      <c r="SIB161" s="168"/>
      <c r="SIC161" s="168"/>
      <c r="SID161" s="168"/>
      <c r="SIE161" s="168"/>
      <c r="SIF161" s="168"/>
      <c r="SIG161" s="168"/>
      <c r="SIH161" s="168"/>
      <c r="SII161" s="168"/>
      <c r="SIJ161" s="168"/>
      <c r="SIK161" s="168"/>
      <c r="SIL161" s="168"/>
      <c r="SIM161" s="168"/>
      <c r="SIN161" s="168"/>
      <c r="SIO161" s="168"/>
      <c r="SIP161" s="168"/>
      <c r="SIQ161" s="168"/>
      <c r="SIR161" s="168"/>
      <c r="SIS161" s="168"/>
      <c r="SIT161" s="168"/>
      <c r="SIU161" s="168"/>
      <c r="SIV161" s="168"/>
      <c r="SIW161" s="168"/>
      <c r="SIX161" s="168"/>
      <c r="SIY161" s="168"/>
      <c r="SIZ161" s="168"/>
      <c r="SJA161" s="168"/>
      <c r="SJB161" s="168"/>
      <c r="SJC161" s="168"/>
      <c r="SJD161" s="168"/>
      <c r="SJE161" s="168"/>
      <c r="SJF161" s="168"/>
      <c r="SJG161" s="168"/>
      <c r="SJH161" s="168"/>
      <c r="SJI161" s="168"/>
      <c r="SJJ161" s="168"/>
      <c r="SJK161" s="168"/>
      <c r="SJL161" s="168"/>
      <c r="SJM161" s="168"/>
      <c r="SJN161" s="168"/>
      <c r="SJO161" s="168"/>
      <c r="SJP161" s="168"/>
      <c r="SJQ161" s="168"/>
      <c r="SJR161" s="168"/>
      <c r="SJS161" s="168"/>
      <c r="SJT161" s="168"/>
      <c r="SJU161" s="168"/>
      <c r="SJV161" s="168"/>
      <c r="SJW161" s="168"/>
      <c r="SJX161" s="168"/>
      <c r="SJY161" s="168"/>
      <c r="SJZ161" s="168"/>
      <c r="SKA161" s="168"/>
      <c r="SKB161" s="168"/>
      <c r="SKC161" s="168"/>
      <c r="SKD161" s="168"/>
      <c r="SKE161" s="168"/>
      <c r="SKF161" s="168"/>
      <c r="SKG161" s="168"/>
      <c r="SKH161" s="168"/>
      <c r="SKI161" s="168"/>
      <c r="SKJ161" s="168"/>
      <c r="SKK161" s="168"/>
      <c r="SKL161" s="168"/>
      <c r="SKM161" s="168"/>
      <c r="SKN161" s="168"/>
      <c r="SKO161" s="168"/>
      <c r="SKP161" s="168"/>
      <c r="SKQ161" s="168"/>
      <c r="SKR161" s="168"/>
      <c r="SKS161" s="168"/>
      <c r="SKT161" s="168"/>
      <c r="SKU161" s="168"/>
      <c r="SKV161" s="168"/>
      <c r="SKW161" s="168"/>
      <c r="SKX161" s="168"/>
      <c r="SKY161" s="168"/>
      <c r="SKZ161" s="168"/>
      <c r="SLA161" s="168"/>
      <c r="SLB161" s="168"/>
      <c r="SLC161" s="168"/>
      <c r="SLD161" s="168"/>
      <c r="SLE161" s="168"/>
      <c r="SLF161" s="168"/>
      <c r="SLG161" s="168"/>
      <c r="SLH161" s="168"/>
      <c r="SLI161" s="168"/>
      <c r="SLJ161" s="168"/>
      <c r="SLK161" s="168"/>
      <c r="SLL161" s="168"/>
      <c r="SLM161" s="168"/>
      <c r="SLN161" s="168"/>
      <c r="SLO161" s="168"/>
      <c r="SLP161" s="168"/>
      <c r="SLQ161" s="168"/>
      <c r="SLR161" s="168"/>
      <c r="SLS161" s="168"/>
      <c r="SLT161" s="168"/>
      <c r="SLU161" s="168"/>
      <c r="SLV161" s="168"/>
      <c r="SLW161" s="168"/>
      <c r="SLX161" s="168"/>
      <c r="SLY161" s="168"/>
      <c r="SLZ161" s="168"/>
      <c r="SMA161" s="168"/>
      <c r="SMB161" s="168"/>
      <c r="SMC161" s="168"/>
      <c r="SMD161" s="168"/>
      <c r="SME161" s="168"/>
      <c r="SMF161" s="168"/>
      <c r="SMG161" s="168"/>
      <c r="SMH161" s="168"/>
      <c r="SMI161" s="168"/>
      <c r="SMJ161" s="168"/>
      <c r="SMK161" s="168"/>
      <c r="SML161" s="168"/>
      <c r="SMM161" s="168"/>
      <c r="SMN161" s="168"/>
      <c r="SMO161" s="168"/>
      <c r="SMP161" s="168"/>
      <c r="SMQ161" s="168"/>
      <c r="SMR161" s="168"/>
      <c r="SMS161" s="168"/>
      <c r="SMT161" s="168"/>
      <c r="SMU161" s="168"/>
      <c r="SMV161" s="168"/>
      <c r="SMW161" s="168"/>
      <c r="SMX161" s="168"/>
      <c r="SMY161" s="168"/>
      <c r="SMZ161" s="168"/>
      <c r="SNA161" s="168"/>
      <c r="SNB161" s="168"/>
      <c r="SNC161" s="168"/>
      <c r="SND161" s="168"/>
      <c r="SNE161" s="168"/>
      <c r="SNF161" s="168"/>
      <c r="SNG161" s="168"/>
      <c r="SNH161" s="168"/>
      <c r="SNI161" s="168"/>
      <c r="SNJ161" s="168"/>
      <c r="SNK161" s="168"/>
      <c r="SNL161" s="168"/>
      <c r="SNM161" s="168"/>
      <c r="SNN161" s="168"/>
      <c r="SNO161" s="168"/>
      <c r="SNP161" s="168"/>
      <c r="SNQ161" s="168"/>
      <c r="SNR161" s="168"/>
      <c r="SNS161" s="168"/>
      <c r="SNT161" s="168"/>
      <c r="SNU161" s="168"/>
      <c r="SNV161" s="168"/>
      <c r="SNW161" s="168"/>
      <c r="SNX161" s="168"/>
      <c r="SNY161" s="168"/>
      <c r="SNZ161" s="168"/>
      <c r="SOA161" s="168"/>
      <c r="SOB161" s="168"/>
      <c r="SOC161" s="168"/>
      <c r="SOD161" s="168"/>
      <c r="SOE161" s="168"/>
      <c r="SOF161" s="168"/>
      <c r="SOG161" s="168"/>
      <c r="SOH161" s="168"/>
      <c r="SOI161" s="168"/>
      <c r="SOJ161" s="168"/>
      <c r="SOK161" s="168"/>
      <c r="SOL161" s="168"/>
      <c r="SOM161" s="168"/>
      <c r="SON161" s="168"/>
      <c r="SOO161" s="168"/>
      <c r="SOP161" s="168"/>
      <c r="SOQ161" s="168"/>
      <c r="SOR161" s="168"/>
      <c r="SOS161" s="168"/>
      <c r="SOT161" s="168"/>
      <c r="SOU161" s="168"/>
      <c r="SOV161" s="168"/>
      <c r="SOW161" s="168"/>
      <c r="SOX161" s="168"/>
      <c r="SOY161" s="168"/>
      <c r="SOZ161" s="168"/>
      <c r="SPA161" s="168"/>
      <c r="SPB161" s="168"/>
      <c r="SPC161" s="168"/>
      <c r="SPD161" s="168"/>
      <c r="SPE161" s="168"/>
      <c r="SPF161" s="168"/>
      <c r="SPG161" s="168"/>
      <c r="SPH161" s="168"/>
      <c r="SPI161" s="168"/>
      <c r="SPJ161" s="168"/>
      <c r="SPK161" s="168"/>
      <c r="SPL161" s="168"/>
      <c r="SPM161" s="168"/>
      <c r="SPN161" s="168"/>
      <c r="SPO161" s="168"/>
      <c r="SPP161" s="168"/>
      <c r="SPQ161" s="168"/>
      <c r="SPR161" s="168"/>
      <c r="SPS161" s="168"/>
      <c r="SPT161" s="168"/>
      <c r="SPU161" s="168"/>
      <c r="SPV161" s="168"/>
      <c r="SPW161" s="168"/>
      <c r="SPX161" s="168"/>
      <c r="SPY161" s="168"/>
      <c r="SPZ161" s="168"/>
      <c r="SQA161" s="168"/>
      <c r="SQB161" s="168"/>
      <c r="SQC161" s="168"/>
      <c r="SQD161" s="168"/>
      <c r="SQE161" s="168"/>
      <c r="SQF161" s="168"/>
      <c r="SQG161" s="168"/>
      <c r="SQH161" s="168"/>
      <c r="SQI161" s="168"/>
      <c r="SQJ161" s="168"/>
      <c r="SQK161" s="168"/>
      <c r="SQL161" s="168"/>
      <c r="SQM161" s="168"/>
      <c r="SQN161" s="168"/>
      <c r="SQO161" s="168"/>
      <c r="SQP161" s="168"/>
      <c r="SQQ161" s="168"/>
      <c r="SQR161" s="168"/>
      <c r="SQS161" s="168"/>
      <c r="SQT161" s="168"/>
      <c r="SQU161" s="168"/>
      <c r="SQV161" s="168"/>
      <c r="SQW161" s="168"/>
      <c r="SQX161" s="168"/>
      <c r="SQY161" s="168"/>
      <c r="SQZ161" s="168"/>
      <c r="SRA161" s="168"/>
      <c r="SRB161" s="168"/>
      <c r="SRC161" s="168"/>
      <c r="SRD161" s="168"/>
      <c r="SRE161" s="168"/>
      <c r="SRF161" s="168"/>
      <c r="SRG161" s="168"/>
      <c r="SRH161" s="168"/>
      <c r="SRI161" s="168"/>
      <c r="SRJ161" s="168"/>
      <c r="SRK161" s="168"/>
      <c r="SRL161" s="168"/>
      <c r="SRM161" s="168"/>
      <c r="SRN161" s="168"/>
      <c r="SRO161" s="168"/>
      <c r="SRP161" s="168"/>
      <c r="SRQ161" s="168"/>
      <c r="SRR161" s="168"/>
      <c r="SRS161" s="168"/>
      <c r="SRT161" s="168"/>
      <c r="SRU161" s="168"/>
      <c r="SRV161" s="168"/>
      <c r="SRW161" s="168"/>
      <c r="SRX161" s="168"/>
      <c r="SRY161" s="168"/>
      <c r="SRZ161" s="168"/>
      <c r="SSA161" s="168"/>
      <c r="SSB161" s="168"/>
      <c r="SSC161" s="168"/>
      <c r="SSD161" s="168"/>
      <c r="SSE161" s="168"/>
      <c r="SSF161" s="168"/>
      <c r="SSG161" s="168"/>
      <c r="SSH161" s="168"/>
      <c r="SSI161" s="168"/>
      <c r="SSJ161" s="168"/>
      <c r="SSK161" s="168"/>
      <c r="SSL161" s="168"/>
      <c r="SSM161" s="168"/>
      <c r="SSN161" s="168"/>
      <c r="SSO161" s="168"/>
      <c r="SSP161" s="168"/>
      <c r="SSQ161" s="168"/>
      <c r="SSR161" s="168"/>
      <c r="SSS161" s="168"/>
      <c r="SST161" s="168"/>
      <c r="SSU161" s="168"/>
      <c r="SSV161" s="168"/>
      <c r="SSW161" s="168"/>
      <c r="SSX161" s="168"/>
      <c r="SSY161" s="168"/>
      <c r="SSZ161" s="168"/>
      <c r="STA161" s="168"/>
      <c r="STB161" s="168"/>
      <c r="STC161" s="168"/>
      <c r="STD161" s="168"/>
      <c r="STE161" s="168"/>
      <c r="STF161" s="168"/>
      <c r="STG161" s="168"/>
      <c r="STH161" s="168"/>
      <c r="STI161" s="168"/>
      <c r="STJ161" s="168"/>
      <c r="STK161" s="168"/>
      <c r="STL161" s="168"/>
      <c r="STM161" s="168"/>
      <c r="STN161" s="168"/>
      <c r="STO161" s="168"/>
      <c r="STP161" s="168"/>
      <c r="STQ161" s="168"/>
      <c r="STR161" s="168"/>
      <c r="STS161" s="168"/>
      <c r="STT161" s="168"/>
      <c r="STU161" s="168"/>
      <c r="STV161" s="168"/>
      <c r="STW161" s="168"/>
      <c r="STX161" s="168"/>
      <c r="STY161" s="168"/>
      <c r="STZ161" s="168"/>
      <c r="SUA161" s="168"/>
      <c r="SUB161" s="168"/>
      <c r="SUC161" s="168"/>
      <c r="SUD161" s="168"/>
      <c r="SUE161" s="168"/>
      <c r="SUF161" s="168"/>
      <c r="SUG161" s="168"/>
      <c r="SUH161" s="168"/>
      <c r="SUI161" s="168"/>
      <c r="SUJ161" s="168"/>
      <c r="SUK161" s="168"/>
      <c r="SUL161" s="168"/>
      <c r="SUM161" s="168"/>
      <c r="SUN161" s="168"/>
      <c r="SUO161" s="168"/>
      <c r="SUP161" s="168"/>
      <c r="SUQ161" s="168"/>
      <c r="SUR161" s="168"/>
      <c r="SUS161" s="168"/>
      <c r="SUT161" s="168"/>
      <c r="SUU161" s="168"/>
      <c r="SUV161" s="168"/>
      <c r="SUW161" s="168"/>
      <c r="SUX161" s="168"/>
      <c r="SUY161" s="168"/>
      <c r="SUZ161" s="168"/>
      <c r="SVA161" s="168"/>
      <c r="SVB161" s="168"/>
      <c r="SVC161" s="168"/>
      <c r="SVD161" s="168"/>
      <c r="SVE161" s="168"/>
      <c r="SVF161" s="168"/>
      <c r="SVG161" s="168"/>
      <c r="SVH161" s="168"/>
      <c r="SVI161" s="168"/>
      <c r="SVJ161" s="168"/>
      <c r="SVK161" s="168"/>
      <c r="SVL161" s="168"/>
      <c r="SVM161" s="168"/>
      <c r="SVN161" s="168"/>
      <c r="SVO161" s="168"/>
      <c r="SVP161" s="168"/>
      <c r="SVQ161" s="168"/>
      <c r="SVR161" s="168"/>
      <c r="SVS161" s="168"/>
      <c r="SVT161" s="168"/>
      <c r="SVU161" s="168"/>
      <c r="SVV161" s="168"/>
      <c r="SVW161" s="168"/>
      <c r="SVX161" s="168"/>
      <c r="SVY161" s="168"/>
      <c r="SVZ161" s="168"/>
      <c r="SWA161" s="168"/>
      <c r="SWB161" s="168"/>
      <c r="SWC161" s="168"/>
      <c r="SWD161" s="168"/>
      <c r="SWE161" s="168"/>
      <c r="SWF161" s="168"/>
      <c r="SWG161" s="168"/>
      <c r="SWH161" s="168"/>
      <c r="SWI161" s="168"/>
      <c r="SWJ161" s="168"/>
      <c r="SWK161" s="168"/>
      <c r="SWL161" s="168"/>
      <c r="SWM161" s="168"/>
      <c r="SWN161" s="168"/>
      <c r="SWO161" s="168"/>
      <c r="SWP161" s="168"/>
      <c r="SWQ161" s="168"/>
      <c r="SWR161" s="168"/>
      <c r="SWS161" s="168"/>
      <c r="SWT161" s="168"/>
      <c r="SWU161" s="168"/>
      <c r="SWV161" s="168"/>
      <c r="SWW161" s="168"/>
      <c r="SWX161" s="168"/>
      <c r="SWY161" s="168"/>
      <c r="SWZ161" s="168"/>
      <c r="SXA161" s="168"/>
      <c r="SXB161" s="168"/>
      <c r="SXC161" s="168"/>
      <c r="SXD161" s="168"/>
      <c r="SXE161" s="168"/>
      <c r="SXF161" s="168"/>
      <c r="SXG161" s="168"/>
      <c r="SXH161" s="168"/>
      <c r="SXI161" s="168"/>
      <c r="SXJ161" s="168"/>
      <c r="SXK161" s="168"/>
      <c r="SXL161" s="168"/>
      <c r="SXM161" s="168"/>
      <c r="SXN161" s="168"/>
      <c r="SXO161" s="168"/>
      <c r="SXP161" s="168"/>
      <c r="SXQ161" s="168"/>
      <c r="SXR161" s="168"/>
      <c r="SXS161" s="168"/>
      <c r="SXT161" s="168"/>
      <c r="SXU161" s="168"/>
      <c r="SXV161" s="168"/>
      <c r="SXW161" s="168"/>
      <c r="SXX161" s="168"/>
      <c r="SXY161" s="168"/>
      <c r="SXZ161" s="168"/>
      <c r="SYA161" s="168"/>
      <c r="SYB161" s="168"/>
      <c r="SYC161" s="168"/>
      <c r="SYD161" s="168"/>
      <c r="SYE161" s="168"/>
      <c r="SYF161" s="168"/>
      <c r="SYG161" s="168"/>
      <c r="SYH161" s="168"/>
      <c r="SYI161" s="168"/>
      <c r="SYJ161" s="168"/>
      <c r="SYK161" s="168"/>
      <c r="SYL161" s="168"/>
      <c r="SYM161" s="168"/>
      <c r="SYN161" s="168"/>
      <c r="SYO161" s="168"/>
      <c r="SYP161" s="168"/>
      <c r="SYQ161" s="168"/>
      <c r="SYR161" s="168"/>
      <c r="SYS161" s="168"/>
      <c r="SYT161" s="168"/>
      <c r="SYU161" s="168"/>
      <c r="SYV161" s="168"/>
      <c r="SYW161" s="168"/>
      <c r="SYX161" s="168"/>
      <c r="SYY161" s="168"/>
      <c r="SYZ161" s="168"/>
      <c r="SZA161" s="168"/>
      <c r="SZB161" s="168"/>
      <c r="SZC161" s="168"/>
      <c r="SZD161" s="168"/>
      <c r="SZE161" s="168"/>
      <c r="SZF161" s="168"/>
      <c r="SZG161" s="168"/>
      <c r="SZH161" s="168"/>
      <c r="SZI161" s="168"/>
      <c r="SZJ161" s="168"/>
      <c r="SZK161" s="168"/>
      <c r="SZL161" s="168"/>
      <c r="SZM161" s="168"/>
      <c r="SZN161" s="168"/>
      <c r="SZO161" s="168"/>
      <c r="SZP161" s="168"/>
      <c r="SZQ161" s="168"/>
      <c r="SZR161" s="168"/>
      <c r="SZS161" s="168"/>
      <c r="SZT161" s="168"/>
      <c r="SZU161" s="168"/>
      <c r="SZV161" s="168"/>
      <c r="SZW161" s="168"/>
      <c r="SZX161" s="168"/>
      <c r="SZY161" s="168"/>
      <c r="SZZ161" s="168"/>
      <c r="TAA161" s="168"/>
      <c r="TAB161" s="168"/>
      <c r="TAC161" s="168"/>
      <c r="TAD161" s="168"/>
      <c r="TAE161" s="168"/>
      <c r="TAF161" s="168"/>
      <c r="TAG161" s="168"/>
      <c r="TAH161" s="168"/>
      <c r="TAI161" s="168"/>
      <c r="TAJ161" s="168"/>
      <c r="TAK161" s="168"/>
      <c r="TAL161" s="168"/>
      <c r="TAM161" s="168"/>
      <c r="TAN161" s="168"/>
      <c r="TAO161" s="168"/>
      <c r="TAP161" s="168"/>
      <c r="TAQ161" s="168"/>
      <c r="TAR161" s="168"/>
      <c r="TAS161" s="168"/>
      <c r="TAT161" s="168"/>
      <c r="TAU161" s="168"/>
      <c r="TAV161" s="168"/>
      <c r="TAW161" s="168"/>
      <c r="TAX161" s="168"/>
      <c r="TAY161" s="168"/>
      <c r="TAZ161" s="168"/>
      <c r="TBA161" s="168"/>
      <c r="TBB161" s="168"/>
      <c r="TBC161" s="168"/>
      <c r="TBD161" s="168"/>
      <c r="TBE161" s="168"/>
      <c r="TBF161" s="168"/>
      <c r="TBG161" s="168"/>
      <c r="TBH161" s="168"/>
      <c r="TBI161" s="168"/>
      <c r="TBJ161" s="168"/>
      <c r="TBK161" s="168"/>
      <c r="TBL161" s="168"/>
      <c r="TBM161" s="168"/>
      <c r="TBN161" s="168"/>
      <c r="TBO161" s="168"/>
      <c r="TBP161" s="168"/>
      <c r="TBQ161" s="168"/>
      <c r="TBR161" s="168"/>
      <c r="TBS161" s="168"/>
      <c r="TBT161" s="168"/>
      <c r="TBU161" s="168"/>
      <c r="TBV161" s="168"/>
      <c r="TBW161" s="168"/>
      <c r="TBX161" s="168"/>
      <c r="TBY161" s="168"/>
      <c r="TBZ161" s="168"/>
      <c r="TCA161" s="168"/>
      <c r="TCB161" s="168"/>
      <c r="TCC161" s="168"/>
      <c r="TCD161" s="168"/>
      <c r="TCE161" s="168"/>
      <c r="TCF161" s="168"/>
      <c r="TCG161" s="168"/>
      <c r="TCH161" s="168"/>
      <c r="TCI161" s="168"/>
      <c r="TCJ161" s="168"/>
      <c r="TCK161" s="168"/>
      <c r="TCL161" s="168"/>
      <c r="TCM161" s="168"/>
      <c r="TCN161" s="168"/>
      <c r="TCO161" s="168"/>
      <c r="TCP161" s="168"/>
      <c r="TCQ161" s="168"/>
      <c r="TCR161" s="168"/>
      <c r="TCS161" s="168"/>
      <c r="TCT161" s="168"/>
      <c r="TCU161" s="168"/>
      <c r="TCV161" s="168"/>
      <c r="TCW161" s="168"/>
      <c r="TCX161" s="168"/>
      <c r="TCY161" s="168"/>
      <c r="TCZ161" s="168"/>
      <c r="TDA161" s="168"/>
      <c r="TDB161" s="168"/>
      <c r="TDC161" s="168"/>
      <c r="TDD161" s="168"/>
      <c r="TDE161" s="168"/>
      <c r="TDF161" s="168"/>
      <c r="TDG161" s="168"/>
      <c r="TDH161" s="168"/>
      <c r="TDI161" s="168"/>
      <c r="TDJ161" s="168"/>
      <c r="TDK161" s="168"/>
      <c r="TDL161" s="168"/>
      <c r="TDM161" s="168"/>
      <c r="TDN161" s="168"/>
      <c r="TDO161" s="168"/>
      <c r="TDP161" s="168"/>
      <c r="TDQ161" s="168"/>
      <c r="TDR161" s="168"/>
      <c r="TDS161" s="168"/>
      <c r="TDT161" s="168"/>
      <c r="TDU161" s="168"/>
      <c r="TDV161" s="168"/>
      <c r="TDW161" s="168"/>
      <c r="TDX161" s="168"/>
      <c r="TDY161" s="168"/>
      <c r="TDZ161" s="168"/>
      <c r="TEA161" s="168"/>
      <c r="TEB161" s="168"/>
      <c r="TEC161" s="168"/>
      <c r="TED161" s="168"/>
      <c r="TEE161" s="168"/>
      <c r="TEF161" s="168"/>
      <c r="TEG161" s="168"/>
      <c r="TEH161" s="168"/>
      <c r="TEI161" s="168"/>
      <c r="TEJ161" s="168"/>
      <c r="TEK161" s="168"/>
      <c r="TEL161" s="168"/>
      <c r="TEM161" s="168"/>
      <c r="TEN161" s="168"/>
      <c r="TEO161" s="168"/>
      <c r="TEP161" s="168"/>
      <c r="TEQ161" s="168"/>
      <c r="TER161" s="168"/>
      <c r="TES161" s="168"/>
      <c r="TET161" s="168"/>
      <c r="TEU161" s="168"/>
      <c r="TEV161" s="168"/>
      <c r="TEW161" s="168"/>
      <c r="TEX161" s="168"/>
      <c r="TEY161" s="168"/>
      <c r="TEZ161" s="168"/>
      <c r="TFA161" s="168"/>
      <c r="TFB161" s="168"/>
      <c r="TFC161" s="168"/>
      <c r="TFD161" s="168"/>
      <c r="TFE161" s="168"/>
      <c r="TFF161" s="168"/>
      <c r="TFG161" s="168"/>
      <c r="TFH161" s="168"/>
      <c r="TFI161" s="168"/>
      <c r="TFJ161" s="168"/>
      <c r="TFK161" s="168"/>
      <c r="TFL161" s="168"/>
      <c r="TFM161" s="168"/>
      <c r="TFN161" s="168"/>
      <c r="TFO161" s="168"/>
      <c r="TFP161" s="168"/>
      <c r="TFQ161" s="168"/>
      <c r="TFR161" s="168"/>
      <c r="TFS161" s="168"/>
      <c r="TFT161" s="168"/>
      <c r="TFU161" s="168"/>
      <c r="TFV161" s="168"/>
      <c r="TFW161" s="168"/>
      <c r="TFX161" s="168"/>
      <c r="TFY161" s="168"/>
      <c r="TFZ161" s="168"/>
      <c r="TGA161" s="168"/>
      <c r="TGB161" s="168"/>
      <c r="TGC161" s="168"/>
      <c r="TGD161" s="168"/>
      <c r="TGE161" s="168"/>
      <c r="TGF161" s="168"/>
      <c r="TGG161" s="168"/>
      <c r="TGH161" s="168"/>
      <c r="TGI161" s="168"/>
      <c r="TGJ161" s="168"/>
      <c r="TGK161" s="168"/>
      <c r="TGL161" s="168"/>
      <c r="TGM161" s="168"/>
      <c r="TGN161" s="168"/>
      <c r="TGO161" s="168"/>
      <c r="TGP161" s="168"/>
      <c r="TGQ161" s="168"/>
      <c r="TGR161" s="168"/>
      <c r="TGS161" s="168"/>
      <c r="TGT161" s="168"/>
      <c r="TGU161" s="168"/>
      <c r="TGV161" s="168"/>
      <c r="TGW161" s="168"/>
      <c r="TGX161" s="168"/>
      <c r="TGY161" s="168"/>
      <c r="TGZ161" s="168"/>
      <c r="THA161" s="168"/>
      <c r="THB161" s="168"/>
      <c r="THC161" s="168"/>
      <c r="THD161" s="168"/>
      <c r="THE161" s="168"/>
      <c r="THF161" s="168"/>
      <c r="THG161" s="168"/>
      <c r="THH161" s="168"/>
      <c r="THI161" s="168"/>
      <c r="THJ161" s="168"/>
      <c r="THK161" s="168"/>
      <c r="THL161" s="168"/>
      <c r="THM161" s="168"/>
      <c r="THN161" s="168"/>
      <c r="THO161" s="168"/>
      <c r="THP161" s="168"/>
      <c r="THQ161" s="168"/>
      <c r="THR161" s="168"/>
      <c r="THS161" s="168"/>
      <c r="THT161" s="168"/>
      <c r="THU161" s="168"/>
      <c r="THV161" s="168"/>
      <c r="THW161" s="168"/>
      <c r="THX161" s="168"/>
      <c r="THY161" s="168"/>
      <c r="THZ161" s="168"/>
      <c r="TIA161" s="168"/>
      <c r="TIB161" s="168"/>
      <c r="TIC161" s="168"/>
      <c r="TID161" s="168"/>
      <c r="TIE161" s="168"/>
      <c r="TIF161" s="168"/>
      <c r="TIG161" s="168"/>
      <c r="TIH161" s="168"/>
      <c r="TII161" s="168"/>
      <c r="TIJ161" s="168"/>
      <c r="TIK161" s="168"/>
      <c r="TIL161" s="168"/>
      <c r="TIM161" s="168"/>
      <c r="TIN161" s="168"/>
      <c r="TIO161" s="168"/>
      <c r="TIP161" s="168"/>
      <c r="TIQ161" s="168"/>
      <c r="TIR161" s="168"/>
      <c r="TIS161" s="168"/>
      <c r="TIT161" s="168"/>
      <c r="TIU161" s="168"/>
      <c r="TIV161" s="168"/>
      <c r="TIW161" s="168"/>
      <c r="TIX161" s="168"/>
      <c r="TIY161" s="168"/>
      <c r="TIZ161" s="168"/>
      <c r="TJA161" s="168"/>
      <c r="TJB161" s="168"/>
      <c r="TJC161" s="168"/>
      <c r="TJD161" s="168"/>
      <c r="TJE161" s="168"/>
      <c r="TJF161" s="168"/>
      <c r="TJG161" s="168"/>
      <c r="TJH161" s="168"/>
      <c r="TJI161" s="168"/>
      <c r="TJJ161" s="168"/>
      <c r="TJK161" s="168"/>
      <c r="TJL161" s="168"/>
      <c r="TJM161" s="168"/>
      <c r="TJN161" s="168"/>
      <c r="TJO161" s="168"/>
      <c r="TJP161" s="168"/>
      <c r="TJQ161" s="168"/>
      <c r="TJR161" s="168"/>
      <c r="TJS161" s="168"/>
      <c r="TJT161" s="168"/>
      <c r="TJU161" s="168"/>
      <c r="TJV161" s="168"/>
      <c r="TJW161" s="168"/>
      <c r="TJX161" s="168"/>
      <c r="TJY161" s="168"/>
      <c r="TJZ161" s="168"/>
      <c r="TKA161" s="168"/>
      <c r="TKB161" s="168"/>
      <c r="TKC161" s="168"/>
      <c r="TKD161" s="168"/>
      <c r="TKE161" s="168"/>
      <c r="TKF161" s="168"/>
      <c r="TKG161" s="168"/>
      <c r="TKH161" s="168"/>
      <c r="TKI161" s="168"/>
      <c r="TKJ161" s="168"/>
      <c r="TKK161" s="168"/>
      <c r="TKL161" s="168"/>
      <c r="TKM161" s="168"/>
      <c r="TKN161" s="168"/>
      <c r="TKO161" s="168"/>
      <c r="TKP161" s="168"/>
      <c r="TKQ161" s="168"/>
      <c r="TKR161" s="168"/>
      <c r="TKS161" s="168"/>
      <c r="TKT161" s="168"/>
      <c r="TKU161" s="168"/>
      <c r="TKV161" s="168"/>
      <c r="TKW161" s="168"/>
      <c r="TKX161" s="168"/>
      <c r="TKY161" s="168"/>
      <c r="TKZ161" s="168"/>
      <c r="TLA161" s="168"/>
      <c r="TLB161" s="168"/>
      <c r="TLC161" s="168"/>
      <c r="TLD161" s="168"/>
      <c r="TLE161" s="168"/>
      <c r="TLF161" s="168"/>
      <c r="TLG161" s="168"/>
      <c r="TLH161" s="168"/>
      <c r="TLI161" s="168"/>
      <c r="TLJ161" s="168"/>
      <c r="TLK161" s="168"/>
      <c r="TLL161" s="168"/>
      <c r="TLM161" s="168"/>
      <c r="TLN161" s="168"/>
      <c r="TLO161" s="168"/>
      <c r="TLP161" s="168"/>
      <c r="TLQ161" s="168"/>
      <c r="TLR161" s="168"/>
      <c r="TLS161" s="168"/>
      <c r="TLT161" s="168"/>
      <c r="TLU161" s="168"/>
      <c r="TLV161" s="168"/>
      <c r="TLW161" s="168"/>
      <c r="TLX161" s="168"/>
      <c r="TLY161" s="168"/>
      <c r="TLZ161" s="168"/>
      <c r="TMA161" s="168"/>
      <c r="TMB161" s="168"/>
      <c r="TMC161" s="168"/>
      <c r="TMD161" s="168"/>
      <c r="TME161" s="168"/>
      <c r="TMF161" s="168"/>
      <c r="TMG161" s="168"/>
      <c r="TMH161" s="168"/>
      <c r="TMI161" s="168"/>
      <c r="TMJ161" s="168"/>
      <c r="TMK161" s="168"/>
      <c r="TML161" s="168"/>
      <c r="TMM161" s="168"/>
      <c r="TMN161" s="168"/>
      <c r="TMO161" s="168"/>
      <c r="TMP161" s="168"/>
      <c r="TMQ161" s="168"/>
      <c r="TMR161" s="168"/>
      <c r="TMS161" s="168"/>
      <c r="TMT161" s="168"/>
      <c r="TMU161" s="168"/>
      <c r="TMV161" s="168"/>
      <c r="TMW161" s="168"/>
      <c r="TMX161" s="168"/>
      <c r="TMY161" s="168"/>
      <c r="TMZ161" s="168"/>
      <c r="TNA161" s="168"/>
      <c r="TNB161" s="168"/>
      <c r="TNC161" s="168"/>
      <c r="TND161" s="168"/>
      <c r="TNE161" s="168"/>
      <c r="TNF161" s="168"/>
      <c r="TNG161" s="168"/>
      <c r="TNH161" s="168"/>
      <c r="TNI161" s="168"/>
      <c r="TNJ161" s="168"/>
      <c r="TNK161" s="168"/>
      <c r="TNL161" s="168"/>
      <c r="TNM161" s="168"/>
      <c r="TNN161" s="168"/>
      <c r="TNO161" s="168"/>
      <c r="TNP161" s="168"/>
      <c r="TNQ161" s="168"/>
      <c r="TNR161" s="168"/>
      <c r="TNS161" s="168"/>
      <c r="TNT161" s="168"/>
      <c r="TNU161" s="168"/>
      <c r="TNV161" s="168"/>
      <c r="TNW161" s="168"/>
      <c r="TNX161" s="168"/>
      <c r="TNY161" s="168"/>
      <c r="TNZ161" s="168"/>
      <c r="TOA161" s="168"/>
      <c r="TOB161" s="168"/>
      <c r="TOC161" s="168"/>
      <c r="TOD161" s="168"/>
      <c r="TOE161" s="168"/>
      <c r="TOF161" s="168"/>
      <c r="TOG161" s="168"/>
      <c r="TOH161" s="168"/>
      <c r="TOI161" s="168"/>
      <c r="TOJ161" s="168"/>
      <c r="TOK161" s="168"/>
      <c r="TOL161" s="168"/>
      <c r="TOM161" s="168"/>
      <c r="TON161" s="168"/>
      <c r="TOO161" s="168"/>
      <c r="TOP161" s="168"/>
      <c r="TOQ161" s="168"/>
      <c r="TOR161" s="168"/>
      <c r="TOS161" s="168"/>
      <c r="TOT161" s="168"/>
      <c r="TOU161" s="168"/>
      <c r="TOV161" s="168"/>
      <c r="TOW161" s="168"/>
      <c r="TOX161" s="168"/>
      <c r="TOY161" s="168"/>
      <c r="TOZ161" s="168"/>
      <c r="TPA161" s="168"/>
      <c r="TPB161" s="168"/>
      <c r="TPC161" s="168"/>
      <c r="TPD161" s="168"/>
      <c r="TPE161" s="168"/>
      <c r="TPF161" s="168"/>
      <c r="TPG161" s="168"/>
      <c r="TPH161" s="168"/>
      <c r="TPI161" s="168"/>
      <c r="TPJ161" s="168"/>
      <c r="TPK161" s="168"/>
      <c r="TPL161" s="168"/>
      <c r="TPM161" s="168"/>
      <c r="TPN161" s="168"/>
      <c r="TPO161" s="168"/>
      <c r="TPP161" s="168"/>
      <c r="TPQ161" s="168"/>
      <c r="TPR161" s="168"/>
      <c r="TPS161" s="168"/>
      <c r="TPT161" s="168"/>
      <c r="TPU161" s="168"/>
      <c r="TPV161" s="168"/>
      <c r="TPW161" s="168"/>
      <c r="TPX161" s="168"/>
      <c r="TPY161" s="168"/>
      <c r="TPZ161" s="168"/>
      <c r="TQA161" s="168"/>
      <c r="TQB161" s="168"/>
      <c r="TQC161" s="168"/>
      <c r="TQD161" s="168"/>
      <c r="TQE161" s="168"/>
      <c r="TQF161" s="168"/>
      <c r="TQG161" s="168"/>
      <c r="TQH161" s="168"/>
      <c r="TQI161" s="168"/>
      <c r="TQJ161" s="168"/>
      <c r="TQK161" s="168"/>
      <c r="TQL161" s="168"/>
      <c r="TQM161" s="168"/>
      <c r="TQN161" s="168"/>
      <c r="TQO161" s="168"/>
      <c r="TQP161" s="168"/>
      <c r="TQQ161" s="168"/>
      <c r="TQR161" s="168"/>
      <c r="TQS161" s="168"/>
      <c r="TQT161" s="168"/>
      <c r="TQU161" s="168"/>
      <c r="TQV161" s="168"/>
      <c r="TQW161" s="168"/>
      <c r="TQX161" s="168"/>
      <c r="TQY161" s="168"/>
      <c r="TQZ161" s="168"/>
      <c r="TRA161" s="168"/>
      <c r="TRB161" s="168"/>
      <c r="TRC161" s="168"/>
      <c r="TRD161" s="168"/>
      <c r="TRE161" s="168"/>
      <c r="TRF161" s="168"/>
      <c r="TRG161" s="168"/>
      <c r="TRH161" s="168"/>
      <c r="TRI161" s="168"/>
      <c r="TRJ161" s="168"/>
      <c r="TRK161" s="168"/>
      <c r="TRL161" s="168"/>
      <c r="TRM161" s="168"/>
      <c r="TRN161" s="168"/>
      <c r="TRO161" s="168"/>
      <c r="TRP161" s="168"/>
      <c r="TRQ161" s="168"/>
      <c r="TRR161" s="168"/>
      <c r="TRS161" s="168"/>
      <c r="TRT161" s="168"/>
      <c r="TRU161" s="168"/>
      <c r="TRV161" s="168"/>
      <c r="TRW161" s="168"/>
      <c r="TRX161" s="168"/>
      <c r="TRY161" s="168"/>
      <c r="TRZ161" s="168"/>
      <c r="TSA161" s="168"/>
      <c r="TSB161" s="168"/>
      <c r="TSC161" s="168"/>
      <c r="TSD161" s="168"/>
      <c r="TSE161" s="168"/>
      <c r="TSF161" s="168"/>
      <c r="TSG161" s="168"/>
      <c r="TSH161" s="168"/>
      <c r="TSI161" s="168"/>
      <c r="TSJ161" s="168"/>
      <c r="TSK161" s="168"/>
      <c r="TSL161" s="168"/>
      <c r="TSM161" s="168"/>
      <c r="TSN161" s="168"/>
      <c r="TSO161" s="168"/>
      <c r="TSP161" s="168"/>
      <c r="TSQ161" s="168"/>
      <c r="TSR161" s="168"/>
      <c r="TSS161" s="168"/>
      <c r="TST161" s="168"/>
      <c r="TSU161" s="168"/>
      <c r="TSV161" s="168"/>
      <c r="TSW161" s="168"/>
      <c r="TSX161" s="168"/>
      <c r="TSY161" s="168"/>
      <c r="TSZ161" s="168"/>
      <c r="TTA161" s="168"/>
      <c r="TTB161" s="168"/>
      <c r="TTC161" s="168"/>
      <c r="TTD161" s="168"/>
      <c r="TTE161" s="168"/>
      <c r="TTF161" s="168"/>
      <c r="TTG161" s="168"/>
      <c r="TTH161" s="168"/>
      <c r="TTI161" s="168"/>
      <c r="TTJ161" s="168"/>
      <c r="TTK161" s="168"/>
      <c r="TTL161" s="168"/>
      <c r="TTM161" s="168"/>
      <c r="TTN161" s="168"/>
      <c r="TTO161" s="168"/>
      <c r="TTP161" s="168"/>
      <c r="TTQ161" s="168"/>
      <c r="TTR161" s="168"/>
      <c r="TTS161" s="168"/>
      <c r="TTT161" s="168"/>
      <c r="TTU161" s="168"/>
      <c r="TTV161" s="168"/>
      <c r="TTW161" s="168"/>
      <c r="TTX161" s="168"/>
      <c r="TTY161" s="168"/>
      <c r="TTZ161" s="168"/>
      <c r="TUA161" s="168"/>
      <c r="TUB161" s="168"/>
      <c r="TUC161" s="168"/>
      <c r="TUD161" s="168"/>
      <c r="TUE161" s="168"/>
      <c r="TUF161" s="168"/>
      <c r="TUG161" s="168"/>
      <c r="TUH161" s="168"/>
      <c r="TUI161" s="168"/>
      <c r="TUJ161" s="168"/>
      <c r="TUK161" s="168"/>
      <c r="TUL161" s="168"/>
      <c r="TUM161" s="168"/>
      <c r="TUN161" s="168"/>
      <c r="TUO161" s="168"/>
      <c r="TUP161" s="168"/>
      <c r="TUQ161" s="168"/>
      <c r="TUR161" s="168"/>
      <c r="TUS161" s="168"/>
      <c r="TUT161" s="168"/>
      <c r="TUU161" s="168"/>
      <c r="TUV161" s="168"/>
      <c r="TUW161" s="168"/>
      <c r="TUX161" s="168"/>
      <c r="TUY161" s="168"/>
      <c r="TUZ161" s="168"/>
      <c r="TVA161" s="168"/>
      <c r="TVB161" s="168"/>
      <c r="TVC161" s="168"/>
      <c r="TVD161" s="168"/>
      <c r="TVE161" s="168"/>
      <c r="TVF161" s="168"/>
      <c r="TVG161" s="168"/>
      <c r="TVH161" s="168"/>
      <c r="TVI161" s="168"/>
      <c r="TVJ161" s="168"/>
      <c r="TVK161" s="168"/>
      <c r="TVL161" s="168"/>
      <c r="TVM161" s="168"/>
      <c r="TVN161" s="168"/>
      <c r="TVO161" s="168"/>
      <c r="TVP161" s="168"/>
      <c r="TVQ161" s="168"/>
      <c r="TVR161" s="168"/>
      <c r="TVS161" s="168"/>
      <c r="TVT161" s="168"/>
      <c r="TVU161" s="168"/>
      <c r="TVV161" s="168"/>
      <c r="TVW161" s="168"/>
      <c r="TVX161" s="168"/>
      <c r="TVY161" s="168"/>
      <c r="TVZ161" s="168"/>
      <c r="TWA161" s="168"/>
      <c r="TWB161" s="168"/>
      <c r="TWC161" s="168"/>
      <c r="TWD161" s="168"/>
      <c r="TWE161" s="168"/>
      <c r="TWF161" s="168"/>
      <c r="TWG161" s="168"/>
      <c r="TWH161" s="168"/>
      <c r="TWI161" s="168"/>
      <c r="TWJ161" s="168"/>
      <c r="TWK161" s="168"/>
      <c r="TWL161" s="168"/>
      <c r="TWM161" s="168"/>
      <c r="TWN161" s="168"/>
      <c r="TWO161" s="168"/>
      <c r="TWP161" s="168"/>
      <c r="TWQ161" s="168"/>
      <c r="TWR161" s="168"/>
      <c r="TWS161" s="168"/>
      <c r="TWT161" s="168"/>
      <c r="TWU161" s="168"/>
      <c r="TWV161" s="168"/>
      <c r="TWW161" s="168"/>
      <c r="TWX161" s="168"/>
      <c r="TWY161" s="168"/>
      <c r="TWZ161" s="168"/>
      <c r="TXA161" s="168"/>
      <c r="TXB161" s="168"/>
      <c r="TXC161" s="168"/>
      <c r="TXD161" s="168"/>
      <c r="TXE161" s="168"/>
      <c r="TXF161" s="168"/>
      <c r="TXG161" s="168"/>
      <c r="TXH161" s="168"/>
      <c r="TXI161" s="168"/>
      <c r="TXJ161" s="168"/>
      <c r="TXK161" s="168"/>
      <c r="TXL161" s="168"/>
      <c r="TXM161" s="168"/>
      <c r="TXN161" s="168"/>
      <c r="TXO161" s="168"/>
      <c r="TXP161" s="168"/>
      <c r="TXQ161" s="168"/>
      <c r="TXR161" s="168"/>
      <c r="TXS161" s="168"/>
      <c r="TXT161" s="168"/>
      <c r="TXU161" s="168"/>
      <c r="TXV161" s="168"/>
      <c r="TXW161" s="168"/>
      <c r="TXX161" s="168"/>
      <c r="TXY161" s="168"/>
      <c r="TXZ161" s="168"/>
      <c r="TYA161" s="168"/>
      <c r="TYB161" s="168"/>
      <c r="TYC161" s="168"/>
      <c r="TYD161" s="168"/>
      <c r="TYE161" s="168"/>
      <c r="TYF161" s="168"/>
      <c r="TYG161" s="168"/>
      <c r="TYH161" s="168"/>
      <c r="TYI161" s="168"/>
      <c r="TYJ161" s="168"/>
      <c r="TYK161" s="168"/>
      <c r="TYL161" s="168"/>
      <c r="TYM161" s="168"/>
      <c r="TYN161" s="168"/>
      <c r="TYO161" s="168"/>
      <c r="TYP161" s="168"/>
      <c r="TYQ161" s="168"/>
      <c r="TYR161" s="168"/>
      <c r="TYS161" s="168"/>
      <c r="TYT161" s="168"/>
      <c r="TYU161" s="168"/>
      <c r="TYV161" s="168"/>
      <c r="TYW161" s="168"/>
      <c r="TYX161" s="168"/>
      <c r="TYY161" s="168"/>
      <c r="TYZ161" s="168"/>
      <c r="TZA161" s="168"/>
      <c r="TZB161" s="168"/>
      <c r="TZC161" s="168"/>
      <c r="TZD161" s="168"/>
      <c r="TZE161" s="168"/>
      <c r="TZF161" s="168"/>
      <c r="TZG161" s="168"/>
      <c r="TZH161" s="168"/>
      <c r="TZI161" s="168"/>
      <c r="TZJ161" s="168"/>
      <c r="TZK161" s="168"/>
      <c r="TZL161" s="168"/>
      <c r="TZM161" s="168"/>
      <c r="TZN161" s="168"/>
      <c r="TZO161" s="168"/>
      <c r="TZP161" s="168"/>
      <c r="TZQ161" s="168"/>
      <c r="TZR161" s="168"/>
      <c r="TZS161" s="168"/>
      <c r="TZT161" s="168"/>
      <c r="TZU161" s="168"/>
      <c r="TZV161" s="168"/>
      <c r="TZW161" s="168"/>
      <c r="TZX161" s="168"/>
      <c r="TZY161" s="168"/>
      <c r="TZZ161" s="168"/>
      <c r="UAA161" s="168"/>
      <c r="UAB161" s="168"/>
      <c r="UAC161" s="168"/>
      <c r="UAD161" s="168"/>
      <c r="UAE161" s="168"/>
      <c r="UAF161" s="168"/>
      <c r="UAG161" s="168"/>
      <c r="UAH161" s="168"/>
      <c r="UAI161" s="168"/>
      <c r="UAJ161" s="168"/>
      <c r="UAK161" s="168"/>
      <c r="UAL161" s="168"/>
      <c r="UAM161" s="168"/>
      <c r="UAN161" s="168"/>
      <c r="UAO161" s="168"/>
      <c r="UAP161" s="168"/>
      <c r="UAQ161" s="168"/>
      <c r="UAR161" s="168"/>
      <c r="UAS161" s="168"/>
      <c r="UAT161" s="168"/>
      <c r="UAU161" s="168"/>
      <c r="UAV161" s="168"/>
      <c r="UAW161" s="168"/>
      <c r="UAX161" s="168"/>
      <c r="UAY161" s="168"/>
      <c r="UAZ161" s="168"/>
      <c r="UBA161" s="168"/>
      <c r="UBB161" s="168"/>
      <c r="UBC161" s="168"/>
      <c r="UBD161" s="168"/>
      <c r="UBE161" s="168"/>
      <c r="UBF161" s="168"/>
      <c r="UBG161" s="168"/>
      <c r="UBH161" s="168"/>
      <c r="UBI161" s="168"/>
      <c r="UBJ161" s="168"/>
      <c r="UBK161" s="168"/>
      <c r="UBL161" s="168"/>
      <c r="UBM161" s="168"/>
      <c r="UBN161" s="168"/>
      <c r="UBO161" s="168"/>
      <c r="UBP161" s="168"/>
      <c r="UBQ161" s="168"/>
      <c r="UBR161" s="168"/>
      <c r="UBS161" s="168"/>
      <c r="UBT161" s="168"/>
      <c r="UBU161" s="168"/>
      <c r="UBV161" s="168"/>
      <c r="UBW161" s="168"/>
      <c r="UBX161" s="168"/>
      <c r="UBY161" s="168"/>
      <c r="UBZ161" s="168"/>
      <c r="UCA161" s="168"/>
      <c r="UCB161" s="168"/>
      <c r="UCC161" s="168"/>
      <c r="UCD161" s="168"/>
      <c r="UCE161" s="168"/>
      <c r="UCF161" s="168"/>
      <c r="UCG161" s="168"/>
      <c r="UCH161" s="168"/>
      <c r="UCI161" s="168"/>
      <c r="UCJ161" s="168"/>
      <c r="UCK161" s="168"/>
      <c r="UCL161" s="168"/>
      <c r="UCM161" s="168"/>
      <c r="UCN161" s="168"/>
      <c r="UCO161" s="168"/>
      <c r="UCP161" s="168"/>
      <c r="UCQ161" s="168"/>
      <c r="UCR161" s="168"/>
      <c r="UCS161" s="168"/>
      <c r="UCT161" s="168"/>
      <c r="UCU161" s="168"/>
      <c r="UCV161" s="168"/>
      <c r="UCW161" s="168"/>
      <c r="UCX161" s="168"/>
      <c r="UCY161" s="168"/>
      <c r="UCZ161" s="168"/>
      <c r="UDA161" s="168"/>
      <c r="UDB161" s="168"/>
      <c r="UDC161" s="168"/>
      <c r="UDD161" s="168"/>
      <c r="UDE161" s="168"/>
      <c r="UDF161" s="168"/>
      <c r="UDG161" s="168"/>
      <c r="UDH161" s="168"/>
      <c r="UDI161" s="168"/>
      <c r="UDJ161" s="168"/>
      <c r="UDK161" s="168"/>
      <c r="UDL161" s="168"/>
      <c r="UDM161" s="168"/>
      <c r="UDN161" s="168"/>
      <c r="UDO161" s="168"/>
      <c r="UDP161" s="168"/>
      <c r="UDQ161" s="168"/>
      <c r="UDR161" s="168"/>
      <c r="UDS161" s="168"/>
      <c r="UDT161" s="168"/>
      <c r="UDU161" s="168"/>
      <c r="UDV161" s="168"/>
      <c r="UDW161" s="168"/>
      <c r="UDX161" s="168"/>
      <c r="UDY161" s="168"/>
      <c r="UDZ161" s="168"/>
      <c r="UEA161" s="168"/>
      <c r="UEB161" s="168"/>
      <c r="UEC161" s="168"/>
      <c r="UED161" s="168"/>
      <c r="UEE161" s="168"/>
      <c r="UEF161" s="168"/>
      <c r="UEG161" s="168"/>
      <c r="UEH161" s="168"/>
      <c r="UEI161" s="168"/>
      <c r="UEJ161" s="168"/>
      <c r="UEK161" s="168"/>
      <c r="UEL161" s="168"/>
      <c r="UEM161" s="168"/>
      <c r="UEN161" s="168"/>
      <c r="UEO161" s="168"/>
      <c r="UEP161" s="168"/>
      <c r="UEQ161" s="168"/>
      <c r="UER161" s="168"/>
      <c r="UES161" s="168"/>
      <c r="UET161" s="168"/>
      <c r="UEU161" s="168"/>
      <c r="UEV161" s="168"/>
      <c r="UEW161" s="168"/>
      <c r="UEX161" s="168"/>
      <c r="UEY161" s="168"/>
      <c r="UEZ161" s="168"/>
      <c r="UFA161" s="168"/>
      <c r="UFB161" s="168"/>
      <c r="UFC161" s="168"/>
      <c r="UFD161" s="168"/>
      <c r="UFE161" s="168"/>
      <c r="UFF161" s="168"/>
      <c r="UFG161" s="168"/>
      <c r="UFH161" s="168"/>
      <c r="UFI161" s="168"/>
      <c r="UFJ161" s="168"/>
      <c r="UFK161" s="168"/>
      <c r="UFL161" s="168"/>
      <c r="UFM161" s="168"/>
      <c r="UFN161" s="168"/>
      <c r="UFO161" s="168"/>
      <c r="UFP161" s="168"/>
      <c r="UFQ161" s="168"/>
      <c r="UFR161" s="168"/>
      <c r="UFS161" s="168"/>
      <c r="UFT161" s="168"/>
      <c r="UFU161" s="168"/>
      <c r="UFV161" s="168"/>
      <c r="UFW161" s="168"/>
      <c r="UFX161" s="168"/>
      <c r="UFY161" s="168"/>
      <c r="UFZ161" s="168"/>
      <c r="UGA161" s="168"/>
      <c r="UGB161" s="168"/>
      <c r="UGC161" s="168"/>
      <c r="UGD161" s="168"/>
      <c r="UGE161" s="168"/>
      <c r="UGF161" s="168"/>
      <c r="UGG161" s="168"/>
      <c r="UGH161" s="168"/>
      <c r="UGI161" s="168"/>
      <c r="UGJ161" s="168"/>
      <c r="UGK161" s="168"/>
      <c r="UGL161" s="168"/>
      <c r="UGM161" s="168"/>
      <c r="UGN161" s="168"/>
      <c r="UGO161" s="168"/>
      <c r="UGP161" s="168"/>
      <c r="UGQ161" s="168"/>
      <c r="UGR161" s="168"/>
      <c r="UGS161" s="168"/>
      <c r="UGT161" s="168"/>
      <c r="UGU161" s="168"/>
      <c r="UGV161" s="168"/>
      <c r="UGW161" s="168"/>
      <c r="UGX161" s="168"/>
      <c r="UGY161" s="168"/>
      <c r="UGZ161" s="168"/>
      <c r="UHA161" s="168"/>
      <c r="UHB161" s="168"/>
      <c r="UHC161" s="168"/>
      <c r="UHD161" s="168"/>
      <c r="UHE161" s="168"/>
      <c r="UHF161" s="168"/>
      <c r="UHG161" s="168"/>
      <c r="UHH161" s="168"/>
      <c r="UHI161" s="168"/>
      <c r="UHJ161" s="168"/>
      <c r="UHK161" s="168"/>
      <c r="UHL161" s="168"/>
      <c r="UHM161" s="168"/>
      <c r="UHN161" s="168"/>
      <c r="UHO161" s="168"/>
      <c r="UHP161" s="168"/>
      <c r="UHQ161" s="168"/>
      <c r="UHR161" s="168"/>
      <c r="UHS161" s="168"/>
      <c r="UHT161" s="168"/>
      <c r="UHU161" s="168"/>
      <c r="UHV161" s="168"/>
      <c r="UHW161" s="168"/>
      <c r="UHX161" s="168"/>
      <c r="UHY161" s="168"/>
      <c r="UHZ161" s="168"/>
      <c r="UIA161" s="168"/>
      <c r="UIB161" s="168"/>
      <c r="UIC161" s="168"/>
      <c r="UID161" s="168"/>
      <c r="UIE161" s="168"/>
      <c r="UIF161" s="168"/>
      <c r="UIG161" s="168"/>
      <c r="UIH161" s="168"/>
      <c r="UII161" s="168"/>
      <c r="UIJ161" s="168"/>
      <c r="UIK161" s="168"/>
      <c r="UIL161" s="168"/>
      <c r="UIM161" s="168"/>
      <c r="UIN161" s="168"/>
      <c r="UIO161" s="168"/>
      <c r="UIP161" s="168"/>
      <c r="UIQ161" s="168"/>
      <c r="UIR161" s="168"/>
      <c r="UIS161" s="168"/>
      <c r="UIT161" s="168"/>
      <c r="UIU161" s="168"/>
      <c r="UIV161" s="168"/>
      <c r="UIW161" s="168"/>
      <c r="UIX161" s="168"/>
      <c r="UIY161" s="168"/>
      <c r="UIZ161" s="168"/>
      <c r="UJA161" s="168"/>
      <c r="UJB161" s="168"/>
      <c r="UJC161" s="168"/>
      <c r="UJD161" s="168"/>
      <c r="UJE161" s="168"/>
      <c r="UJF161" s="168"/>
      <c r="UJG161" s="168"/>
      <c r="UJH161" s="168"/>
      <c r="UJI161" s="168"/>
      <c r="UJJ161" s="168"/>
      <c r="UJK161" s="168"/>
      <c r="UJL161" s="168"/>
      <c r="UJM161" s="168"/>
      <c r="UJN161" s="168"/>
      <c r="UJO161" s="168"/>
      <c r="UJP161" s="168"/>
      <c r="UJQ161" s="168"/>
      <c r="UJR161" s="168"/>
      <c r="UJS161" s="168"/>
      <c r="UJT161" s="168"/>
      <c r="UJU161" s="168"/>
      <c r="UJV161" s="168"/>
      <c r="UJW161" s="168"/>
      <c r="UJX161" s="168"/>
      <c r="UJY161" s="168"/>
      <c r="UJZ161" s="168"/>
      <c r="UKA161" s="168"/>
      <c r="UKB161" s="168"/>
      <c r="UKC161" s="168"/>
      <c r="UKD161" s="168"/>
      <c r="UKE161" s="168"/>
      <c r="UKF161" s="168"/>
      <c r="UKG161" s="168"/>
      <c r="UKH161" s="168"/>
      <c r="UKI161" s="168"/>
      <c r="UKJ161" s="168"/>
      <c r="UKK161" s="168"/>
      <c r="UKL161" s="168"/>
      <c r="UKM161" s="168"/>
      <c r="UKN161" s="168"/>
      <c r="UKO161" s="168"/>
      <c r="UKP161" s="168"/>
      <c r="UKQ161" s="168"/>
      <c r="UKR161" s="168"/>
      <c r="UKS161" s="168"/>
      <c r="UKT161" s="168"/>
      <c r="UKU161" s="168"/>
      <c r="UKV161" s="168"/>
      <c r="UKW161" s="168"/>
      <c r="UKX161" s="168"/>
      <c r="UKY161" s="168"/>
      <c r="UKZ161" s="168"/>
      <c r="ULA161" s="168"/>
      <c r="ULB161" s="168"/>
      <c r="ULC161" s="168"/>
      <c r="ULD161" s="168"/>
      <c r="ULE161" s="168"/>
      <c r="ULF161" s="168"/>
      <c r="ULG161" s="168"/>
      <c r="ULH161" s="168"/>
      <c r="ULI161" s="168"/>
      <c r="ULJ161" s="168"/>
      <c r="ULK161" s="168"/>
      <c r="ULL161" s="168"/>
      <c r="ULM161" s="168"/>
      <c r="ULN161" s="168"/>
      <c r="ULO161" s="168"/>
      <c r="ULP161" s="168"/>
      <c r="ULQ161" s="168"/>
      <c r="ULR161" s="168"/>
      <c r="ULS161" s="168"/>
      <c r="ULT161" s="168"/>
      <c r="ULU161" s="168"/>
      <c r="ULV161" s="168"/>
      <c r="ULW161" s="168"/>
      <c r="ULX161" s="168"/>
      <c r="ULY161" s="168"/>
      <c r="ULZ161" s="168"/>
      <c r="UMA161" s="168"/>
      <c r="UMB161" s="168"/>
      <c r="UMC161" s="168"/>
      <c r="UMD161" s="168"/>
      <c r="UME161" s="168"/>
      <c r="UMF161" s="168"/>
      <c r="UMG161" s="168"/>
      <c r="UMH161" s="168"/>
      <c r="UMI161" s="168"/>
      <c r="UMJ161" s="168"/>
      <c r="UMK161" s="168"/>
      <c r="UML161" s="168"/>
      <c r="UMM161" s="168"/>
      <c r="UMN161" s="168"/>
      <c r="UMO161" s="168"/>
      <c r="UMP161" s="168"/>
      <c r="UMQ161" s="168"/>
      <c r="UMR161" s="168"/>
      <c r="UMS161" s="168"/>
      <c r="UMT161" s="168"/>
      <c r="UMU161" s="168"/>
      <c r="UMV161" s="168"/>
      <c r="UMW161" s="168"/>
      <c r="UMX161" s="168"/>
      <c r="UMY161" s="168"/>
      <c r="UMZ161" s="168"/>
      <c r="UNA161" s="168"/>
      <c r="UNB161" s="168"/>
      <c r="UNC161" s="168"/>
      <c r="UND161" s="168"/>
      <c r="UNE161" s="168"/>
      <c r="UNF161" s="168"/>
      <c r="UNG161" s="168"/>
      <c r="UNH161" s="168"/>
      <c r="UNI161" s="168"/>
      <c r="UNJ161" s="168"/>
      <c r="UNK161" s="168"/>
      <c r="UNL161" s="168"/>
      <c r="UNM161" s="168"/>
      <c r="UNN161" s="168"/>
      <c r="UNO161" s="168"/>
      <c r="UNP161" s="168"/>
      <c r="UNQ161" s="168"/>
      <c r="UNR161" s="168"/>
      <c r="UNS161" s="168"/>
      <c r="UNT161" s="168"/>
      <c r="UNU161" s="168"/>
      <c r="UNV161" s="168"/>
      <c r="UNW161" s="168"/>
      <c r="UNX161" s="168"/>
      <c r="UNY161" s="168"/>
      <c r="UNZ161" s="168"/>
      <c r="UOA161" s="168"/>
      <c r="UOB161" s="168"/>
      <c r="UOC161" s="168"/>
      <c r="UOD161" s="168"/>
      <c r="UOE161" s="168"/>
      <c r="UOF161" s="168"/>
      <c r="UOG161" s="168"/>
      <c r="UOH161" s="168"/>
      <c r="UOI161" s="168"/>
      <c r="UOJ161" s="168"/>
      <c r="UOK161" s="168"/>
      <c r="UOL161" s="168"/>
      <c r="UOM161" s="168"/>
      <c r="UON161" s="168"/>
      <c r="UOO161" s="168"/>
      <c r="UOP161" s="168"/>
      <c r="UOQ161" s="168"/>
      <c r="UOR161" s="168"/>
      <c r="UOS161" s="168"/>
      <c r="UOT161" s="168"/>
      <c r="UOU161" s="168"/>
      <c r="UOV161" s="168"/>
      <c r="UOW161" s="168"/>
      <c r="UOX161" s="168"/>
      <c r="UOY161" s="168"/>
      <c r="UOZ161" s="168"/>
      <c r="UPA161" s="168"/>
      <c r="UPB161" s="168"/>
      <c r="UPC161" s="168"/>
      <c r="UPD161" s="168"/>
      <c r="UPE161" s="168"/>
      <c r="UPF161" s="168"/>
      <c r="UPG161" s="168"/>
      <c r="UPH161" s="168"/>
      <c r="UPI161" s="168"/>
      <c r="UPJ161" s="168"/>
      <c r="UPK161" s="168"/>
      <c r="UPL161" s="168"/>
      <c r="UPM161" s="168"/>
      <c r="UPN161" s="168"/>
      <c r="UPO161" s="168"/>
      <c r="UPP161" s="168"/>
      <c r="UPQ161" s="168"/>
      <c r="UPR161" s="168"/>
      <c r="UPS161" s="168"/>
      <c r="UPT161" s="168"/>
      <c r="UPU161" s="168"/>
      <c r="UPV161" s="168"/>
      <c r="UPW161" s="168"/>
      <c r="UPX161" s="168"/>
      <c r="UPY161" s="168"/>
      <c r="UPZ161" s="168"/>
      <c r="UQA161" s="168"/>
      <c r="UQB161" s="168"/>
      <c r="UQC161" s="168"/>
      <c r="UQD161" s="168"/>
      <c r="UQE161" s="168"/>
      <c r="UQF161" s="168"/>
      <c r="UQG161" s="168"/>
      <c r="UQH161" s="168"/>
      <c r="UQI161" s="168"/>
      <c r="UQJ161" s="168"/>
      <c r="UQK161" s="168"/>
      <c r="UQL161" s="168"/>
      <c r="UQM161" s="168"/>
      <c r="UQN161" s="168"/>
      <c r="UQO161" s="168"/>
      <c r="UQP161" s="168"/>
      <c r="UQQ161" s="168"/>
      <c r="UQR161" s="168"/>
      <c r="UQS161" s="168"/>
      <c r="UQT161" s="168"/>
      <c r="UQU161" s="168"/>
      <c r="UQV161" s="168"/>
      <c r="UQW161" s="168"/>
      <c r="UQX161" s="168"/>
      <c r="UQY161" s="168"/>
      <c r="UQZ161" s="168"/>
      <c r="URA161" s="168"/>
      <c r="URB161" s="168"/>
      <c r="URC161" s="168"/>
      <c r="URD161" s="168"/>
      <c r="URE161" s="168"/>
      <c r="URF161" s="168"/>
      <c r="URG161" s="168"/>
      <c r="URH161" s="168"/>
      <c r="URI161" s="168"/>
      <c r="URJ161" s="168"/>
      <c r="URK161" s="168"/>
      <c r="URL161" s="168"/>
      <c r="URM161" s="168"/>
      <c r="URN161" s="168"/>
      <c r="URO161" s="168"/>
      <c r="URP161" s="168"/>
      <c r="URQ161" s="168"/>
      <c r="URR161" s="168"/>
      <c r="URS161" s="168"/>
      <c r="URT161" s="168"/>
      <c r="URU161" s="168"/>
      <c r="URV161" s="168"/>
      <c r="URW161" s="168"/>
      <c r="URX161" s="168"/>
      <c r="URY161" s="168"/>
      <c r="URZ161" s="168"/>
      <c r="USA161" s="168"/>
      <c r="USB161" s="168"/>
      <c r="USC161" s="168"/>
      <c r="USD161" s="168"/>
      <c r="USE161" s="168"/>
      <c r="USF161" s="168"/>
      <c r="USG161" s="168"/>
      <c r="USH161" s="168"/>
      <c r="USI161" s="168"/>
      <c r="USJ161" s="168"/>
      <c r="USK161" s="168"/>
      <c r="USL161" s="168"/>
      <c r="USM161" s="168"/>
      <c r="USN161" s="168"/>
      <c r="USO161" s="168"/>
      <c r="USP161" s="168"/>
      <c r="USQ161" s="168"/>
      <c r="USR161" s="168"/>
      <c r="USS161" s="168"/>
      <c r="UST161" s="168"/>
      <c r="USU161" s="168"/>
      <c r="USV161" s="168"/>
      <c r="USW161" s="168"/>
      <c r="USX161" s="168"/>
      <c r="USY161" s="168"/>
      <c r="USZ161" s="168"/>
      <c r="UTA161" s="168"/>
      <c r="UTB161" s="168"/>
      <c r="UTC161" s="168"/>
      <c r="UTD161" s="168"/>
      <c r="UTE161" s="168"/>
      <c r="UTF161" s="168"/>
      <c r="UTG161" s="168"/>
      <c r="UTH161" s="168"/>
      <c r="UTI161" s="168"/>
      <c r="UTJ161" s="168"/>
      <c r="UTK161" s="168"/>
      <c r="UTL161" s="168"/>
      <c r="UTM161" s="168"/>
      <c r="UTN161" s="168"/>
      <c r="UTO161" s="168"/>
      <c r="UTP161" s="168"/>
      <c r="UTQ161" s="168"/>
      <c r="UTR161" s="168"/>
      <c r="UTS161" s="168"/>
      <c r="UTT161" s="168"/>
      <c r="UTU161" s="168"/>
      <c r="UTV161" s="168"/>
      <c r="UTW161" s="168"/>
      <c r="UTX161" s="168"/>
      <c r="UTY161" s="168"/>
      <c r="UTZ161" s="168"/>
      <c r="UUA161" s="168"/>
      <c r="UUB161" s="168"/>
      <c r="UUC161" s="168"/>
      <c r="UUD161" s="168"/>
      <c r="UUE161" s="168"/>
      <c r="UUF161" s="168"/>
      <c r="UUG161" s="168"/>
      <c r="UUH161" s="168"/>
      <c r="UUI161" s="168"/>
      <c r="UUJ161" s="168"/>
      <c r="UUK161" s="168"/>
      <c r="UUL161" s="168"/>
      <c r="UUM161" s="168"/>
      <c r="UUN161" s="168"/>
      <c r="UUO161" s="168"/>
      <c r="UUP161" s="168"/>
      <c r="UUQ161" s="168"/>
      <c r="UUR161" s="168"/>
      <c r="UUS161" s="168"/>
      <c r="UUT161" s="168"/>
      <c r="UUU161" s="168"/>
      <c r="UUV161" s="168"/>
      <c r="UUW161" s="168"/>
      <c r="UUX161" s="168"/>
      <c r="UUY161" s="168"/>
      <c r="UUZ161" s="168"/>
      <c r="UVA161" s="168"/>
      <c r="UVB161" s="168"/>
      <c r="UVC161" s="168"/>
      <c r="UVD161" s="168"/>
      <c r="UVE161" s="168"/>
      <c r="UVF161" s="168"/>
      <c r="UVG161" s="168"/>
      <c r="UVH161" s="168"/>
      <c r="UVI161" s="168"/>
      <c r="UVJ161" s="168"/>
      <c r="UVK161" s="168"/>
      <c r="UVL161" s="168"/>
      <c r="UVM161" s="168"/>
      <c r="UVN161" s="168"/>
      <c r="UVO161" s="168"/>
      <c r="UVP161" s="168"/>
      <c r="UVQ161" s="168"/>
      <c r="UVR161" s="168"/>
      <c r="UVS161" s="168"/>
      <c r="UVT161" s="168"/>
      <c r="UVU161" s="168"/>
      <c r="UVV161" s="168"/>
      <c r="UVW161" s="168"/>
      <c r="UVX161" s="168"/>
      <c r="UVY161" s="168"/>
      <c r="UVZ161" s="168"/>
      <c r="UWA161" s="168"/>
      <c r="UWB161" s="168"/>
      <c r="UWC161" s="168"/>
      <c r="UWD161" s="168"/>
      <c r="UWE161" s="168"/>
      <c r="UWF161" s="168"/>
      <c r="UWG161" s="168"/>
      <c r="UWH161" s="168"/>
      <c r="UWI161" s="168"/>
      <c r="UWJ161" s="168"/>
      <c r="UWK161" s="168"/>
      <c r="UWL161" s="168"/>
      <c r="UWM161" s="168"/>
      <c r="UWN161" s="168"/>
      <c r="UWO161" s="168"/>
      <c r="UWP161" s="168"/>
      <c r="UWQ161" s="168"/>
      <c r="UWR161" s="168"/>
      <c r="UWS161" s="168"/>
      <c r="UWT161" s="168"/>
      <c r="UWU161" s="168"/>
      <c r="UWV161" s="168"/>
      <c r="UWW161" s="168"/>
      <c r="UWX161" s="168"/>
      <c r="UWY161" s="168"/>
      <c r="UWZ161" s="168"/>
      <c r="UXA161" s="168"/>
      <c r="UXB161" s="168"/>
      <c r="UXC161" s="168"/>
      <c r="UXD161" s="168"/>
      <c r="UXE161" s="168"/>
      <c r="UXF161" s="168"/>
      <c r="UXG161" s="168"/>
      <c r="UXH161" s="168"/>
      <c r="UXI161" s="168"/>
      <c r="UXJ161" s="168"/>
      <c r="UXK161" s="168"/>
      <c r="UXL161" s="168"/>
      <c r="UXM161" s="168"/>
      <c r="UXN161" s="168"/>
      <c r="UXO161" s="168"/>
      <c r="UXP161" s="168"/>
      <c r="UXQ161" s="168"/>
      <c r="UXR161" s="168"/>
      <c r="UXS161" s="168"/>
      <c r="UXT161" s="168"/>
      <c r="UXU161" s="168"/>
      <c r="UXV161" s="168"/>
      <c r="UXW161" s="168"/>
      <c r="UXX161" s="168"/>
      <c r="UXY161" s="168"/>
      <c r="UXZ161" s="168"/>
      <c r="UYA161" s="168"/>
      <c r="UYB161" s="168"/>
      <c r="UYC161" s="168"/>
      <c r="UYD161" s="168"/>
      <c r="UYE161" s="168"/>
      <c r="UYF161" s="168"/>
      <c r="UYG161" s="168"/>
      <c r="UYH161" s="168"/>
      <c r="UYI161" s="168"/>
      <c r="UYJ161" s="168"/>
      <c r="UYK161" s="168"/>
      <c r="UYL161" s="168"/>
      <c r="UYM161" s="168"/>
      <c r="UYN161" s="168"/>
      <c r="UYO161" s="168"/>
      <c r="UYP161" s="168"/>
      <c r="UYQ161" s="168"/>
      <c r="UYR161" s="168"/>
      <c r="UYS161" s="168"/>
      <c r="UYT161" s="168"/>
      <c r="UYU161" s="168"/>
      <c r="UYV161" s="168"/>
      <c r="UYW161" s="168"/>
      <c r="UYX161" s="168"/>
      <c r="UYY161" s="168"/>
      <c r="UYZ161" s="168"/>
      <c r="UZA161" s="168"/>
      <c r="UZB161" s="168"/>
      <c r="UZC161" s="168"/>
      <c r="UZD161" s="168"/>
      <c r="UZE161" s="168"/>
      <c r="UZF161" s="168"/>
      <c r="UZG161" s="168"/>
      <c r="UZH161" s="168"/>
      <c r="UZI161" s="168"/>
      <c r="UZJ161" s="168"/>
      <c r="UZK161" s="168"/>
      <c r="UZL161" s="168"/>
      <c r="UZM161" s="168"/>
      <c r="UZN161" s="168"/>
      <c r="UZO161" s="168"/>
      <c r="UZP161" s="168"/>
      <c r="UZQ161" s="168"/>
      <c r="UZR161" s="168"/>
      <c r="UZS161" s="168"/>
      <c r="UZT161" s="168"/>
      <c r="UZU161" s="168"/>
      <c r="UZV161" s="168"/>
      <c r="UZW161" s="168"/>
      <c r="UZX161" s="168"/>
      <c r="UZY161" s="168"/>
      <c r="UZZ161" s="168"/>
      <c r="VAA161" s="168"/>
      <c r="VAB161" s="168"/>
      <c r="VAC161" s="168"/>
      <c r="VAD161" s="168"/>
      <c r="VAE161" s="168"/>
      <c r="VAF161" s="168"/>
      <c r="VAG161" s="168"/>
      <c r="VAH161" s="168"/>
      <c r="VAI161" s="168"/>
      <c r="VAJ161" s="168"/>
      <c r="VAK161" s="168"/>
      <c r="VAL161" s="168"/>
      <c r="VAM161" s="168"/>
      <c r="VAN161" s="168"/>
      <c r="VAO161" s="168"/>
      <c r="VAP161" s="168"/>
      <c r="VAQ161" s="168"/>
      <c r="VAR161" s="168"/>
      <c r="VAS161" s="168"/>
      <c r="VAT161" s="168"/>
      <c r="VAU161" s="168"/>
      <c r="VAV161" s="168"/>
      <c r="VAW161" s="168"/>
      <c r="VAX161" s="168"/>
      <c r="VAY161" s="168"/>
      <c r="VAZ161" s="168"/>
      <c r="VBA161" s="168"/>
      <c r="VBB161" s="168"/>
      <c r="VBC161" s="168"/>
      <c r="VBD161" s="168"/>
      <c r="VBE161" s="168"/>
      <c r="VBF161" s="168"/>
      <c r="VBG161" s="168"/>
      <c r="VBH161" s="168"/>
      <c r="VBI161" s="168"/>
      <c r="VBJ161" s="168"/>
      <c r="VBK161" s="168"/>
      <c r="VBL161" s="168"/>
      <c r="VBM161" s="168"/>
      <c r="VBN161" s="168"/>
      <c r="VBO161" s="168"/>
      <c r="VBP161" s="168"/>
      <c r="VBQ161" s="168"/>
      <c r="VBR161" s="168"/>
      <c r="VBS161" s="168"/>
      <c r="VBT161" s="168"/>
      <c r="VBU161" s="168"/>
      <c r="VBV161" s="168"/>
      <c r="VBW161" s="168"/>
      <c r="VBX161" s="168"/>
      <c r="VBY161" s="168"/>
      <c r="VBZ161" s="168"/>
      <c r="VCA161" s="168"/>
      <c r="VCB161" s="168"/>
      <c r="VCC161" s="168"/>
      <c r="VCD161" s="168"/>
      <c r="VCE161" s="168"/>
      <c r="VCF161" s="168"/>
      <c r="VCG161" s="168"/>
      <c r="VCH161" s="168"/>
      <c r="VCI161" s="168"/>
      <c r="VCJ161" s="168"/>
      <c r="VCK161" s="168"/>
      <c r="VCL161" s="168"/>
      <c r="VCM161" s="168"/>
      <c r="VCN161" s="168"/>
      <c r="VCO161" s="168"/>
      <c r="VCP161" s="168"/>
      <c r="VCQ161" s="168"/>
      <c r="VCR161" s="168"/>
      <c r="VCS161" s="168"/>
      <c r="VCT161" s="168"/>
      <c r="VCU161" s="168"/>
      <c r="VCV161" s="168"/>
      <c r="VCW161" s="168"/>
      <c r="VCX161" s="168"/>
      <c r="VCY161" s="168"/>
      <c r="VCZ161" s="168"/>
      <c r="VDA161" s="168"/>
      <c r="VDB161" s="168"/>
      <c r="VDC161" s="168"/>
      <c r="VDD161" s="168"/>
      <c r="VDE161" s="168"/>
      <c r="VDF161" s="168"/>
      <c r="VDG161" s="168"/>
      <c r="VDH161" s="168"/>
      <c r="VDI161" s="168"/>
      <c r="VDJ161" s="168"/>
      <c r="VDK161" s="168"/>
      <c r="VDL161" s="168"/>
      <c r="VDM161" s="168"/>
      <c r="VDN161" s="168"/>
      <c r="VDO161" s="168"/>
      <c r="VDP161" s="168"/>
      <c r="VDQ161" s="168"/>
      <c r="VDR161" s="168"/>
      <c r="VDS161" s="168"/>
      <c r="VDT161" s="168"/>
      <c r="VDU161" s="168"/>
      <c r="VDV161" s="168"/>
      <c r="VDW161" s="168"/>
      <c r="VDX161" s="168"/>
      <c r="VDY161" s="168"/>
      <c r="VDZ161" s="168"/>
      <c r="VEA161" s="168"/>
      <c r="VEB161" s="168"/>
      <c r="VEC161" s="168"/>
      <c r="VED161" s="168"/>
      <c r="VEE161" s="168"/>
      <c r="VEF161" s="168"/>
      <c r="VEG161" s="168"/>
      <c r="VEH161" s="168"/>
      <c r="VEI161" s="168"/>
      <c r="VEJ161" s="168"/>
      <c r="VEK161" s="168"/>
      <c r="VEL161" s="168"/>
      <c r="VEM161" s="168"/>
      <c r="VEN161" s="168"/>
      <c r="VEO161" s="168"/>
      <c r="VEP161" s="168"/>
      <c r="VEQ161" s="168"/>
      <c r="VER161" s="168"/>
      <c r="VES161" s="168"/>
      <c r="VET161" s="168"/>
      <c r="VEU161" s="168"/>
      <c r="VEV161" s="168"/>
      <c r="VEW161" s="168"/>
      <c r="VEX161" s="168"/>
      <c r="VEY161" s="168"/>
      <c r="VEZ161" s="168"/>
      <c r="VFA161" s="168"/>
      <c r="VFB161" s="168"/>
      <c r="VFC161" s="168"/>
      <c r="VFD161" s="168"/>
      <c r="VFE161" s="168"/>
      <c r="VFF161" s="168"/>
      <c r="VFG161" s="168"/>
      <c r="VFH161" s="168"/>
      <c r="VFI161" s="168"/>
      <c r="VFJ161" s="168"/>
      <c r="VFK161" s="168"/>
      <c r="VFL161" s="168"/>
      <c r="VFM161" s="168"/>
      <c r="VFN161" s="168"/>
      <c r="VFO161" s="168"/>
      <c r="VFP161" s="168"/>
      <c r="VFQ161" s="168"/>
      <c r="VFR161" s="168"/>
      <c r="VFS161" s="168"/>
      <c r="VFT161" s="168"/>
      <c r="VFU161" s="168"/>
      <c r="VFV161" s="168"/>
      <c r="VFW161" s="168"/>
      <c r="VFX161" s="168"/>
      <c r="VFY161" s="168"/>
      <c r="VFZ161" s="168"/>
      <c r="VGA161" s="168"/>
      <c r="VGB161" s="168"/>
      <c r="VGC161" s="168"/>
      <c r="VGD161" s="168"/>
      <c r="VGE161" s="168"/>
      <c r="VGF161" s="168"/>
      <c r="VGG161" s="168"/>
      <c r="VGH161" s="168"/>
      <c r="VGI161" s="168"/>
      <c r="VGJ161" s="168"/>
      <c r="VGK161" s="168"/>
      <c r="VGL161" s="168"/>
      <c r="VGM161" s="168"/>
      <c r="VGN161" s="168"/>
      <c r="VGO161" s="168"/>
      <c r="VGP161" s="168"/>
      <c r="VGQ161" s="168"/>
      <c r="VGR161" s="168"/>
      <c r="VGS161" s="168"/>
      <c r="VGT161" s="168"/>
      <c r="VGU161" s="168"/>
      <c r="VGV161" s="168"/>
      <c r="VGW161" s="168"/>
      <c r="VGX161" s="168"/>
      <c r="VGY161" s="168"/>
      <c r="VGZ161" s="168"/>
      <c r="VHA161" s="168"/>
      <c r="VHB161" s="168"/>
      <c r="VHC161" s="168"/>
      <c r="VHD161" s="168"/>
      <c r="VHE161" s="168"/>
      <c r="VHF161" s="168"/>
      <c r="VHG161" s="168"/>
      <c r="VHH161" s="168"/>
      <c r="VHI161" s="168"/>
      <c r="VHJ161" s="168"/>
      <c r="VHK161" s="168"/>
      <c r="VHL161" s="168"/>
      <c r="VHM161" s="168"/>
      <c r="VHN161" s="168"/>
      <c r="VHO161" s="168"/>
      <c r="VHP161" s="168"/>
      <c r="VHQ161" s="168"/>
      <c r="VHR161" s="168"/>
      <c r="VHS161" s="168"/>
      <c r="VHT161" s="168"/>
      <c r="VHU161" s="168"/>
      <c r="VHV161" s="168"/>
      <c r="VHW161" s="168"/>
      <c r="VHX161" s="168"/>
      <c r="VHY161" s="168"/>
      <c r="VHZ161" s="168"/>
      <c r="VIA161" s="168"/>
      <c r="VIB161" s="168"/>
      <c r="VIC161" s="168"/>
      <c r="VID161" s="168"/>
      <c r="VIE161" s="168"/>
      <c r="VIF161" s="168"/>
      <c r="VIG161" s="168"/>
      <c r="VIH161" s="168"/>
      <c r="VII161" s="168"/>
      <c r="VIJ161" s="168"/>
      <c r="VIK161" s="168"/>
      <c r="VIL161" s="168"/>
      <c r="VIM161" s="168"/>
      <c r="VIN161" s="168"/>
      <c r="VIO161" s="168"/>
      <c r="VIP161" s="168"/>
      <c r="VIQ161" s="168"/>
      <c r="VIR161" s="168"/>
      <c r="VIS161" s="168"/>
      <c r="VIT161" s="168"/>
      <c r="VIU161" s="168"/>
      <c r="VIV161" s="168"/>
      <c r="VIW161" s="168"/>
      <c r="VIX161" s="168"/>
      <c r="VIY161" s="168"/>
      <c r="VIZ161" s="168"/>
      <c r="VJA161" s="168"/>
      <c r="VJB161" s="168"/>
      <c r="VJC161" s="168"/>
      <c r="VJD161" s="168"/>
      <c r="VJE161" s="168"/>
      <c r="VJF161" s="168"/>
      <c r="VJG161" s="168"/>
      <c r="VJH161" s="168"/>
      <c r="VJI161" s="168"/>
      <c r="VJJ161" s="168"/>
      <c r="VJK161" s="168"/>
      <c r="VJL161" s="168"/>
      <c r="VJM161" s="168"/>
      <c r="VJN161" s="168"/>
      <c r="VJO161" s="168"/>
      <c r="VJP161" s="168"/>
      <c r="VJQ161" s="168"/>
      <c r="VJR161" s="168"/>
      <c r="VJS161" s="168"/>
      <c r="VJT161" s="168"/>
      <c r="VJU161" s="168"/>
      <c r="VJV161" s="168"/>
      <c r="VJW161" s="168"/>
      <c r="VJX161" s="168"/>
      <c r="VJY161" s="168"/>
      <c r="VJZ161" s="168"/>
      <c r="VKA161" s="168"/>
      <c r="VKB161" s="168"/>
      <c r="VKC161" s="168"/>
      <c r="VKD161" s="168"/>
      <c r="VKE161" s="168"/>
      <c r="VKF161" s="168"/>
      <c r="VKG161" s="168"/>
      <c r="VKH161" s="168"/>
      <c r="VKI161" s="168"/>
      <c r="VKJ161" s="168"/>
      <c r="VKK161" s="168"/>
      <c r="VKL161" s="168"/>
      <c r="VKM161" s="168"/>
      <c r="VKN161" s="168"/>
      <c r="VKO161" s="168"/>
      <c r="VKP161" s="168"/>
      <c r="VKQ161" s="168"/>
      <c r="VKR161" s="168"/>
      <c r="VKS161" s="168"/>
      <c r="VKT161" s="168"/>
      <c r="VKU161" s="168"/>
      <c r="VKV161" s="168"/>
      <c r="VKW161" s="168"/>
      <c r="VKX161" s="168"/>
      <c r="VKY161" s="168"/>
      <c r="VKZ161" s="168"/>
      <c r="VLA161" s="168"/>
      <c r="VLB161" s="168"/>
      <c r="VLC161" s="168"/>
      <c r="VLD161" s="168"/>
      <c r="VLE161" s="168"/>
      <c r="VLF161" s="168"/>
      <c r="VLG161" s="168"/>
      <c r="VLH161" s="168"/>
      <c r="VLI161" s="168"/>
      <c r="VLJ161" s="168"/>
      <c r="VLK161" s="168"/>
      <c r="VLL161" s="168"/>
      <c r="VLM161" s="168"/>
      <c r="VLN161" s="168"/>
      <c r="VLO161" s="168"/>
      <c r="VLP161" s="168"/>
      <c r="VLQ161" s="168"/>
      <c r="VLR161" s="168"/>
      <c r="VLS161" s="168"/>
      <c r="VLT161" s="168"/>
      <c r="VLU161" s="168"/>
      <c r="VLV161" s="168"/>
      <c r="VLW161" s="168"/>
      <c r="VLX161" s="168"/>
      <c r="VLY161" s="168"/>
      <c r="VLZ161" s="168"/>
      <c r="VMA161" s="168"/>
      <c r="VMB161" s="168"/>
      <c r="VMC161" s="168"/>
      <c r="VMD161" s="168"/>
      <c r="VME161" s="168"/>
      <c r="VMF161" s="168"/>
      <c r="VMG161" s="168"/>
      <c r="VMH161" s="168"/>
      <c r="VMI161" s="168"/>
      <c r="VMJ161" s="168"/>
      <c r="VMK161" s="168"/>
      <c r="VML161" s="168"/>
      <c r="VMM161" s="168"/>
      <c r="VMN161" s="168"/>
      <c r="VMO161" s="168"/>
      <c r="VMP161" s="168"/>
      <c r="VMQ161" s="168"/>
      <c r="VMR161" s="168"/>
      <c r="VMS161" s="168"/>
      <c r="VMT161" s="168"/>
      <c r="VMU161" s="168"/>
      <c r="VMV161" s="168"/>
      <c r="VMW161" s="168"/>
      <c r="VMX161" s="168"/>
      <c r="VMY161" s="168"/>
      <c r="VMZ161" s="168"/>
      <c r="VNA161" s="168"/>
      <c r="VNB161" s="168"/>
      <c r="VNC161" s="168"/>
      <c r="VND161" s="168"/>
      <c r="VNE161" s="168"/>
      <c r="VNF161" s="168"/>
      <c r="VNG161" s="168"/>
      <c r="VNH161" s="168"/>
      <c r="VNI161" s="168"/>
      <c r="VNJ161" s="168"/>
      <c r="VNK161" s="168"/>
      <c r="VNL161" s="168"/>
      <c r="VNM161" s="168"/>
      <c r="VNN161" s="168"/>
      <c r="VNO161" s="168"/>
      <c r="VNP161" s="168"/>
      <c r="VNQ161" s="168"/>
      <c r="VNR161" s="168"/>
      <c r="VNS161" s="168"/>
      <c r="VNT161" s="168"/>
      <c r="VNU161" s="168"/>
      <c r="VNV161" s="168"/>
      <c r="VNW161" s="168"/>
      <c r="VNX161" s="168"/>
      <c r="VNY161" s="168"/>
      <c r="VNZ161" s="168"/>
      <c r="VOA161" s="168"/>
      <c r="VOB161" s="168"/>
      <c r="VOC161" s="168"/>
      <c r="VOD161" s="168"/>
      <c r="VOE161" s="168"/>
      <c r="VOF161" s="168"/>
      <c r="VOG161" s="168"/>
      <c r="VOH161" s="168"/>
      <c r="VOI161" s="168"/>
      <c r="VOJ161" s="168"/>
      <c r="VOK161" s="168"/>
      <c r="VOL161" s="168"/>
      <c r="VOM161" s="168"/>
      <c r="VON161" s="168"/>
      <c r="VOO161" s="168"/>
      <c r="VOP161" s="168"/>
      <c r="VOQ161" s="168"/>
      <c r="VOR161" s="168"/>
      <c r="VOS161" s="168"/>
      <c r="VOT161" s="168"/>
      <c r="VOU161" s="168"/>
      <c r="VOV161" s="168"/>
      <c r="VOW161" s="168"/>
      <c r="VOX161" s="168"/>
      <c r="VOY161" s="168"/>
      <c r="VOZ161" s="168"/>
      <c r="VPA161" s="168"/>
      <c r="VPB161" s="168"/>
      <c r="VPC161" s="168"/>
      <c r="VPD161" s="168"/>
      <c r="VPE161" s="168"/>
      <c r="VPF161" s="168"/>
      <c r="VPG161" s="168"/>
      <c r="VPH161" s="168"/>
      <c r="VPI161" s="168"/>
      <c r="VPJ161" s="168"/>
      <c r="VPK161" s="168"/>
      <c r="VPL161" s="168"/>
      <c r="VPM161" s="168"/>
      <c r="VPN161" s="168"/>
      <c r="VPO161" s="168"/>
      <c r="VPP161" s="168"/>
      <c r="VPQ161" s="168"/>
      <c r="VPR161" s="168"/>
      <c r="VPS161" s="168"/>
      <c r="VPT161" s="168"/>
      <c r="VPU161" s="168"/>
      <c r="VPV161" s="168"/>
      <c r="VPW161" s="168"/>
      <c r="VPX161" s="168"/>
      <c r="VPY161" s="168"/>
      <c r="VPZ161" s="168"/>
      <c r="VQA161" s="168"/>
      <c r="VQB161" s="168"/>
      <c r="VQC161" s="168"/>
      <c r="VQD161" s="168"/>
      <c r="VQE161" s="168"/>
      <c r="VQF161" s="168"/>
      <c r="VQG161" s="168"/>
      <c r="VQH161" s="168"/>
      <c r="VQI161" s="168"/>
      <c r="VQJ161" s="168"/>
      <c r="VQK161" s="168"/>
      <c r="VQL161" s="168"/>
      <c r="VQM161" s="168"/>
      <c r="VQN161" s="168"/>
      <c r="VQO161" s="168"/>
      <c r="VQP161" s="168"/>
      <c r="VQQ161" s="168"/>
      <c r="VQR161" s="168"/>
      <c r="VQS161" s="168"/>
      <c r="VQT161" s="168"/>
      <c r="VQU161" s="168"/>
      <c r="VQV161" s="168"/>
      <c r="VQW161" s="168"/>
      <c r="VQX161" s="168"/>
      <c r="VQY161" s="168"/>
      <c r="VQZ161" s="168"/>
      <c r="VRA161" s="168"/>
      <c r="VRB161" s="168"/>
      <c r="VRC161" s="168"/>
      <c r="VRD161" s="168"/>
      <c r="VRE161" s="168"/>
      <c r="VRF161" s="168"/>
      <c r="VRG161" s="168"/>
      <c r="VRH161" s="168"/>
      <c r="VRI161" s="168"/>
      <c r="VRJ161" s="168"/>
      <c r="VRK161" s="168"/>
      <c r="VRL161" s="168"/>
      <c r="VRM161" s="168"/>
      <c r="VRN161" s="168"/>
      <c r="VRO161" s="168"/>
      <c r="VRP161" s="168"/>
      <c r="VRQ161" s="168"/>
      <c r="VRR161" s="168"/>
      <c r="VRS161" s="168"/>
      <c r="VRT161" s="168"/>
      <c r="VRU161" s="168"/>
      <c r="VRV161" s="168"/>
      <c r="VRW161" s="168"/>
      <c r="VRX161" s="168"/>
      <c r="VRY161" s="168"/>
      <c r="VRZ161" s="168"/>
      <c r="VSA161" s="168"/>
      <c r="VSB161" s="168"/>
      <c r="VSC161" s="168"/>
      <c r="VSD161" s="168"/>
      <c r="VSE161" s="168"/>
      <c r="VSF161" s="168"/>
      <c r="VSG161" s="168"/>
      <c r="VSH161" s="168"/>
      <c r="VSI161" s="168"/>
      <c r="VSJ161" s="168"/>
      <c r="VSK161" s="168"/>
      <c r="VSL161" s="168"/>
      <c r="VSM161" s="168"/>
      <c r="VSN161" s="168"/>
      <c r="VSO161" s="168"/>
      <c r="VSP161" s="168"/>
      <c r="VSQ161" s="168"/>
      <c r="VSR161" s="168"/>
      <c r="VSS161" s="168"/>
      <c r="VST161" s="168"/>
      <c r="VSU161" s="168"/>
      <c r="VSV161" s="168"/>
      <c r="VSW161" s="168"/>
      <c r="VSX161" s="168"/>
      <c r="VSY161" s="168"/>
      <c r="VSZ161" s="168"/>
      <c r="VTA161" s="168"/>
      <c r="VTB161" s="168"/>
      <c r="VTC161" s="168"/>
      <c r="VTD161" s="168"/>
      <c r="VTE161" s="168"/>
      <c r="VTF161" s="168"/>
      <c r="VTG161" s="168"/>
      <c r="VTH161" s="168"/>
      <c r="VTI161" s="168"/>
      <c r="VTJ161" s="168"/>
      <c r="VTK161" s="168"/>
      <c r="VTL161" s="168"/>
      <c r="VTM161" s="168"/>
      <c r="VTN161" s="168"/>
      <c r="VTO161" s="168"/>
      <c r="VTP161" s="168"/>
      <c r="VTQ161" s="168"/>
      <c r="VTR161" s="168"/>
      <c r="VTS161" s="168"/>
      <c r="VTT161" s="168"/>
      <c r="VTU161" s="168"/>
      <c r="VTV161" s="168"/>
      <c r="VTW161" s="168"/>
      <c r="VTX161" s="168"/>
      <c r="VTY161" s="168"/>
      <c r="VTZ161" s="168"/>
      <c r="VUA161" s="168"/>
      <c r="VUB161" s="168"/>
      <c r="VUC161" s="168"/>
      <c r="VUD161" s="168"/>
      <c r="VUE161" s="168"/>
      <c r="VUF161" s="168"/>
      <c r="VUG161" s="168"/>
      <c r="VUH161" s="168"/>
      <c r="VUI161" s="168"/>
      <c r="VUJ161" s="168"/>
      <c r="VUK161" s="168"/>
      <c r="VUL161" s="168"/>
      <c r="VUM161" s="168"/>
      <c r="VUN161" s="168"/>
      <c r="VUO161" s="168"/>
      <c r="VUP161" s="168"/>
      <c r="VUQ161" s="168"/>
      <c r="VUR161" s="168"/>
      <c r="VUS161" s="168"/>
      <c r="VUT161" s="168"/>
      <c r="VUU161" s="168"/>
      <c r="VUV161" s="168"/>
      <c r="VUW161" s="168"/>
      <c r="VUX161" s="168"/>
      <c r="VUY161" s="168"/>
      <c r="VUZ161" s="168"/>
      <c r="VVA161" s="168"/>
      <c r="VVB161" s="168"/>
      <c r="VVC161" s="168"/>
      <c r="VVD161" s="168"/>
      <c r="VVE161" s="168"/>
      <c r="VVF161" s="168"/>
      <c r="VVG161" s="168"/>
      <c r="VVH161" s="168"/>
      <c r="VVI161" s="168"/>
      <c r="VVJ161" s="168"/>
      <c r="VVK161" s="168"/>
      <c r="VVL161" s="168"/>
      <c r="VVM161" s="168"/>
      <c r="VVN161" s="168"/>
      <c r="VVO161" s="168"/>
      <c r="VVP161" s="168"/>
      <c r="VVQ161" s="168"/>
      <c r="VVR161" s="168"/>
      <c r="VVS161" s="168"/>
      <c r="VVT161" s="168"/>
      <c r="VVU161" s="168"/>
      <c r="VVV161" s="168"/>
      <c r="VVW161" s="168"/>
      <c r="VVX161" s="168"/>
      <c r="VVY161" s="168"/>
      <c r="VVZ161" s="168"/>
      <c r="VWA161" s="168"/>
      <c r="VWB161" s="168"/>
      <c r="VWC161" s="168"/>
      <c r="VWD161" s="168"/>
      <c r="VWE161" s="168"/>
      <c r="VWF161" s="168"/>
      <c r="VWG161" s="168"/>
      <c r="VWH161" s="168"/>
      <c r="VWI161" s="168"/>
      <c r="VWJ161" s="168"/>
      <c r="VWK161" s="168"/>
      <c r="VWL161" s="168"/>
      <c r="VWM161" s="168"/>
      <c r="VWN161" s="168"/>
      <c r="VWO161" s="168"/>
      <c r="VWP161" s="168"/>
      <c r="VWQ161" s="168"/>
      <c r="VWR161" s="168"/>
      <c r="VWS161" s="168"/>
      <c r="VWT161" s="168"/>
      <c r="VWU161" s="168"/>
      <c r="VWV161" s="168"/>
      <c r="VWW161" s="168"/>
      <c r="VWX161" s="168"/>
      <c r="VWY161" s="168"/>
      <c r="VWZ161" s="168"/>
      <c r="VXA161" s="168"/>
      <c r="VXB161" s="168"/>
      <c r="VXC161" s="168"/>
      <c r="VXD161" s="168"/>
      <c r="VXE161" s="168"/>
      <c r="VXF161" s="168"/>
      <c r="VXG161" s="168"/>
      <c r="VXH161" s="168"/>
      <c r="VXI161" s="168"/>
      <c r="VXJ161" s="168"/>
      <c r="VXK161" s="168"/>
      <c r="VXL161" s="168"/>
      <c r="VXM161" s="168"/>
      <c r="VXN161" s="168"/>
      <c r="VXO161" s="168"/>
      <c r="VXP161" s="168"/>
      <c r="VXQ161" s="168"/>
      <c r="VXR161" s="168"/>
      <c r="VXS161" s="168"/>
      <c r="VXT161" s="168"/>
      <c r="VXU161" s="168"/>
      <c r="VXV161" s="168"/>
      <c r="VXW161" s="168"/>
      <c r="VXX161" s="168"/>
      <c r="VXY161" s="168"/>
      <c r="VXZ161" s="168"/>
      <c r="VYA161" s="168"/>
      <c r="VYB161" s="168"/>
      <c r="VYC161" s="168"/>
      <c r="VYD161" s="168"/>
      <c r="VYE161" s="168"/>
      <c r="VYF161" s="168"/>
      <c r="VYG161" s="168"/>
      <c r="VYH161" s="168"/>
      <c r="VYI161" s="168"/>
      <c r="VYJ161" s="168"/>
      <c r="VYK161" s="168"/>
      <c r="VYL161" s="168"/>
      <c r="VYM161" s="168"/>
      <c r="VYN161" s="168"/>
      <c r="VYO161" s="168"/>
      <c r="VYP161" s="168"/>
      <c r="VYQ161" s="168"/>
      <c r="VYR161" s="168"/>
      <c r="VYS161" s="168"/>
      <c r="VYT161" s="168"/>
      <c r="VYU161" s="168"/>
      <c r="VYV161" s="168"/>
      <c r="VYW161" s="168"/>
      <c r="VYX161" s="168"/>
      <c r="VYY161" s="168"/>
      <c r="VYZ161" s="168"/>
      <c r="VZA161" s="168"/>
      <c r="VZB161" s="168"/>
      <c r="VZC161" s="168"/>
      <c r="VZD161" s="168"/>
      <c r="VZE161" s="168"/>
      <c r="VZF161" s="168"/>
      <c r="VZG161" s="168"/>
      <c r="VZH161" s="168"/>
      <c r="VZI161" s="168"/>
      <c r="VZJ161" s="168"/>
      <c r="VZK161" s="168"/>
      <c r="VZL161" s="168"/>
      <c r="VZM161" s="168"/>
      <c r="VZN161" s="168"/>
      <c r="VZO161" s="168"/>
      <c r="VZP161" s="168"/>
      <c r="VZQ161" s="168"/>
      <c r="VZR161" s="168"/>
      <c r="VZS161" s="168"/>
      <c r="VZT161" s="168"/>
      <c r="VZU161" s="168"/>
      <c r="VZV161" s="168"/>
      <c r="VZW161" s="168"/>
      <c r="VZX161" s="168"/>
      <c r="VZY161" s="168"/>
      <c r="VZZ161" s="168"/>
      <c r="WAA161" s="168"/>
      <c r="WAB161" s="168"/>
      <c r="WAC161" s="168"/>
      <c r="WAD161" s="168"/>
      <c r="WAE161" s="168"/>
      <c r="WAF161" s="168"/>
      <c r="WAG161" s="168"/>
      <c r="WAH161" s="168"/>
      <c r="WAI161" s="168"/>
      <c r="WAJ161" s="168"/>
      <c r="WAK161" s="168"/>
      <c r="WAL161" s="168"/>
      <c r="WAM161" s="168"/>
      <c r="WAN161" s="168"/>
      <c r="WAO161" s="168"/>
      <c r="WAP161" s="168"/>
      <c r="WAQ161" s="168"/>
      <c r="WAR161" s="168"/>
      <c r="WAS161" s="168"/>
      <c r="WAT161" s="168"/>
      <c r="WAU161" s="168"/>
      <c r="WAV161" s="168"/>
      <c r="WAW161" s="168"/>
      <c r="WAX161" s="168"/>
      <c r="WAY161" s="168"/>
      <c r="WAZ161" s="168"/>
      <c r="WBA161" s="168"/>
      <c r="WBB161" s="168"/>
      <c r="WBC161" s="168"/>
      <c r="WBD161" s="168"/>
      <c r="WBE161" s="168"/>
      <c r="WBF161" s="168"/>
      <c r="WBG161" s="168"/>
      <c r="WBH161" s="168"/>
      <c r="WBI161" s="168"/>
      <c r="WBJ161" s="168"/>
      <c r="WBK161" s="168"/>
      <c r="WBL161" s="168"/>
      <c r="WBM161" s="168"/>
      <c r="WBN161" s="168"/>
      <c r="WBO161" s="168"/>
      <c r="WBP161" s="168"/>
      <c r="WBQ161" s="168"/>
      <c r="WBR161" s="168"/>
      <c r="WBS161" s="168"/>
      <c r="WBT161" s="168"/>
      <c r="WBU161" s="168"/>
      <c r="WBV161" s="168"/>
      <c r="WBW161" s="168"/>
      <c r="WBX161" s="168"/>
      <c r="WBY161" s="168"/>
      <c r="WBZ161" s="168"/>
      <c r="WCA161" s="168"/>
      <c r="WCB161" s="168"/>
      <c r="WCC161" s="168"/>
      <c r="WCD161" s="168"/>
      <c r="WCE161" s="168"/>
      <c r="WCF161" s="168"/>
      <c r="WCG161" s="168"/>
      <c r="WCH161" s="168"/>
      <c r="WCI161" s="168"/>
      <c r="WCJ161" s="168"/>
      <c r="WCK161" s="168"/>
      <c r="WCL161" s="168"/>
      <c r="WCM161" s="168"/>
      <c r="WCN161" s="168"/>
      <c r="WCO161" s="168"/>
      <c r="WCP161" s="168"/>
      <c r="WCQ161" s="168"/>
      <c r="WCR161" s="168"/>
      <c r="WCS161" s="168"/>
      <c r="WCT161" s="168"/>
      <c r="WCU161" s="168"/>
      <c r="WCV161" s="168"/>
      <c r="WCW161" s="168"/>
      <c r="WCX161" s="168"/>
      <c r="WCY161" s="168"/>
      <c r="WCZ161" s="168"/>
      <c r="WDA161" s="168"/>
      <c r="WDB161" s="168"/>
      <c r="WDC161" s="168"/>
      <c r="WDD161" s="168"/>
      <c r="WDE161" s="168"/>
      <c r="WDF161" s="168"/>
      <c r="WDG161" s="168"/>
      <c r="WDH161" s="168"/>
      <c r="WDI161" s="168"/>
      <c r="WDJ161" s="168"/>
      <c r="WDK161" s="168"/>
      <c r="WDL161" s="168"/>
      <c r="WDM161" s="168"/>
      <c r="WDN161" s="168"/>
      <c r="WDO161" s="168"/>
      <c r="WDP161" s="168"/>
      <c r="WDQ161" s="168"/>
      <c r="WDR161" s="168"/>
      <c r="WDS161" s="168"/>
      <c r="WDT161" s="168"/>
      <c r="WDU161" s="168"/>
      <c r="WDV161" s="168"/>
      <c r="WDW161" s="168"/>
      <c r="WDX161" s="168"/>
      <c r="WDY161" s="168"/>
      <c r="WDZ161" s="168"/>
      <c r="WEA161" s="168"/>
      <c r="WEB161" s="168"/>
      <c r="WEC161" s="168"/>
      <c r="WED161" s="168"/>
      <c r="WEE161" s="168"/>
      <c r="WEF161" s="168"/>
      <c r="WEG161" s="168"/>
      <c r="WEH161" s="168"/>
      <c r="WEI161" s="168"/>
      <c r="WEJ161" s="168"/>
      <c r="WEK161" s="168"/>
      <c r="WEL161" s="168"/>
      <c r="WEM161" s="168"/>
      <c r="WEN161" s="168"/>
      <c r="WEO161" s="168"/>
      <c r="WEP161" s="168"/>
      <c r="WEQ161" s="168"/>
      <c r="WER161" s="168"/>
      <c r="WES161" s="168"/>
      <c r="WET161" s="168"/>
      <c r="WEU161" s="168"/>
      <c r="WEV161" s="168"/>
      <c r="WEW161" s="168"/>
      <c r="WEX161" s="168"/>
      <c r="WEY161" s="168"/>
      <c r="WEZ161" s="168"/>
      <c r="WFA161" s="168"/>
      <c r="WFB161" s="168"/>
      <c r="WFC161" s="168"/>
      <c r="WFD161" s="168"/>
      <c r="WFE161" s="168"/>
      <c r="WFF161" s="168"/>
      <c r="WFG161" s="168"/>
      <c r="WFH161" s="168"/>
      <c r="WFI161" s="168"/>
      <c r="WFJ161" s="168"/>
      <c r="WFK161" s="168"/>
      <c r="WFL161" s="168"/>
      <c r="WFM161" s="168"/>
      <c r="WFN161" s="168"/>
      <c r="WFO161" s="168"/>
      <c r="WFP161" s="168"/>
      <c r="WFQ161" s="168"/>
      <c r="WFR161" s="168"/>
      <c r="WFS161" s="168"/>
      <c r="WFT161" s="168"/>
      <c r="WFU161" s="168"/>
      <c r="WFV161" s="168"/>
      <c r="WFW161" s="168"/>
      <c r="WFX161" s="168"/>
      <c r="WFY161" s="168"/>
      <c r="WFZ161" s="168"/>
      <c r="WGA161" s="168"/>
      <c r="WGB161" s="168"/>
      <c r="WGC161" s="168"/>
      <c r="WGD161" s="168"/>
      <c r="WGE161" s="168"/>
      <c r="WGF161" s="168"/>
      <c r="WGG161" s="168"/>
      <c r="WGH161" s="168"/>
      <c r="WGI161" s="168"/>
      <c r="WGJ161" s="168"/>
      <c r="WGK161" s="168"/>
      <c r="WGL161" s="168"/>
      <c r="WGM161" s="168"/>
      <c r="WGN161" s="168"/>
      <c r="WGO161" s="168"/>
      <c r="WGP161" s="168"/>
      <c r="WGQ161" s="168"/>
      <c r="WGR161" s="168"/>
      <c r="WGS161" s="168"/>
      <c r="WGT161" s="168"/>
      <c r="WGU161" s="168"/>
      <c r="WGV161" s="168"/>
      <c r="WGW161" s="168"/>
      <c r="WGX161" s="168"/>
      <c r="WGY161" s="168"/>
      <c r="WGZ161" s="168"/>
      <c r="WHA161" s="168"/>
      <c r="WHB161" s="168"/>
      <c r="WHC161" s="168"/>
      <c r="WHD161" s="168"/>
      <c r="WHE161" s="168"/>
      <c r="WHF161" s="168"/>
      <c r="WHG161" s="168"/>
      <c r="WHH161" s="168"/>
      <c r="WHI161" s="168"/>
      <c r="WHJ161" s="168"/>
      <c r="WHK161" s="168"/>
      <c r="WHL161" s="168"/>
      <c r="WHM161" s="168"/>
      <c r="WHN161" s="168"/>
      <c r="WHO161" s="168"/>
      <c r="WHP161" s="168"/>
      <c r="WHQ161" s="168"/>
      <c r="WHR161" s="168"/>
      <c r="WHS161" s="168"/>
      <c r="WHT161" s="168"/>
      <c r="WHU161" s="168"/>
      <c r="WHV161" s="168"/>
      <c r="WHW161" s="168"/>
      <c r="WHX161" s="168"/>
      <c r="WHY161" s="168"/>
      <c r="WHZ161" s="168"/>
      <c r="WIA161" s="168"/>
      <c r="WIB161" s="168"/>
      <c r="WIC161" s="168"/>
      <c r="WID161" s="168"/>
      <c r="WIE161" s="168"/>
      <c r="WIF161" s="168"/>
      <c r="WIG161" s="168"/>
      <c r="WIH161" s="168"/>
      <c r="WII161" s="168"/>
      <c r="WIJ161" s="168"/>
      <c r="WIK161" s="168"/>
      <c r="WIL161" s="168"/>
      <c r="WIM161" s="168"/>
      <c r="WIN161" s="168"/>
      <c r="WIO161" s="168"/>
      <c r="WIP161" s="168"/>
      <c r="WIQ161" s="168"/>
      <c r="WIR161" s="168"/>
      <c r="WIS161" s="168"/>
      <c r="WIT161" s="168"/>
      <c r="WIU161" s="168"/>
      <c r="WIV161" s="168"/>
      <c r="WIW161" s="168"/>
      <c r="WIX161" s="168"/>
      <c r="WIY161" s="168"/>
      <c r="WIZ161" s="168"/>
      <c r="WJA161" s="168"/>
      <c r="WJB161" s="168"/>
      <c r="WJC161" s="168"/>
      <c r="WJD161" s="168"/>
      <c r="WJE161" s="168"/>
      <c r="WJF161" s="168"/>
      <c r="WJG161" s="168"/>
      <c r="WJH161" s="168"/>
      <c r="WJI161" s="168"/>
      <c r="WJJ161" s="168"/>
      <c r="WJK161" s="168"/>
      <c r="WJL161" s="168"/>
      <c r="WJM161" s="168"/>
      <c r="WJN161" s="168"/>
      <c r="WJO161" s="168"/>
      <c r="WJP161" s="168"/>
      <c r="WJQ161" s="168"/>
      <c r="WJR161" s="168"/>
      <c r="WJS161" s="168"/>
      <c r="WJT161" s="168"/>
      <c r="WJU161" s="168"/>
      <c r="WJV161" s="168"/>
      <c r="WJW161" s="168"/>
      <c r="WJX161" s="168"/>
      <c r="WJY161" s="168"/>
      <c r="WJZ161" s="168"/>
      <c r="WKA161" s="168"/>
      <c r="WKB161" s="168"/>
      <c r="WKC161" s="168"/>
      <c r="WKD161" s="168"/>
      <c r="WKE161" s="168"/>
      <c r="WKF161" s="168"/>
      <c r="WKG161" s="168"/>
      <c r="WKH161" s="168"/>
      <c r="WKI161" s="168"/>
      <c r="WKJ161" s="168"/>
      <c r="WKK161" s="168"/>
      <c r="WKL161" s="168"/>
      <c r="WKM161" s="168"/>
      <c r="WKN161" s="168"/>
      <c r="WKO161" s="168"/>
      <c r="WKP161" s="168"/>
      <c r="WKQ161" s="168"/>
      <c r="WKR161" s="168"/>
      <c r="WKS161" s="168"/>
      <c r="WKT161" s="168"/>
      <c r="WKU161" s="168"/>
      <c r="WKV161" s="168"/>
      <c r="WKW161" s="168"/>
      <c r="WKX161" s="168"/>
      <c r="WKY161" s="168"/>
      <c r="WKZ161" s="168"/>
      <c r="WLA161" s="168"/>
      <c r="WLB161" s="168"/>
      <c r="WLC161" s="168"/>
      <c r="WLD161" s="168"/>
      <c r="WLE161" s="168"/>
      <c r="WLF161" s="168"/>
      <c r="WLG161" s="168"/>
      <c r="WLH161" s="168"/>
      <c r="WLI161" s="168"/>
      <c r="WLJ161" s="168"/>
      <c r="WLK161" s="168"/>
      <c r="WLL161" s="168"/>
      <c r="WLM161" s="168"/>
      <c r="WLN161" s="168"/>
      <c r="WLO161" s="168"/>
      <c r="WLP161" s="168"/>
      <c r="WLQ161" s="168"/>
      <c r="WLR161" s="168"/>
      <c r="WLS161" s="168"/>
      <c r="WLT161" s="168"/>
      <c r="WLU161" s="168"/>
      <c r="WLV161" s="168"/>
      <c r="WLW161" s="168"/>
      <c r="WLX161" s="168"/>
      <c r="WLY161" s="168"/>
      <c r="WLZ161" s="168"/>
      <c r="WMA161" s="168"/>
      <c r="WMB161" s="168"/>
      <c r="WMC161" s="168"/>
      <c r="WMD161" s="168"/>
      <c r="WME161" s="168"/>
      <c r="WMF161" s="168"/>
      <c r="WMG161" s="168"/>
      <c r="WMH161" s="168"/>
      <c r="WMI161" s="168"/>
      <c r="WMJ161" s="168"/>
      <c r="WMK161" s="168"/>
      <c r="WML161" s="168"/>
      <c r="WMM161" s="168"/>
      <c r="WMN161" s="168"/>
      <c r="WMO161" s="168"/>
      <c r="WMP161" s="168"/>
      <c r="WMQ161" s="168"/>
      <c r="WMR161" s="168"/>
      <c r="WMS161" s="168"/>
      <c r="WMT161" s="168"/>
      <c r="WMU161" s="168"/>
      <c r="WMV161" s="168"/>
      <c r="WMW161" s="168"/>
      <c r="WMX161" s="168"/>
      <c r="WMY161" s="168"/>
      <c r="WMZ161" s="168"/>
      <c r="WNA161" s="168"/>
      <c r="WNB161" s="168"/>
      <c r="WNC161" s="168"/>
      <c r="WND161" s="168"/>
      <c r="WNE161" s="168"/>
      <c r="WNF161" s="168"/>
      <c r="WNG161" s="168"/>
      <c r="WNH161" s="168"/>
      <c r="WNI161" s="168"/>
      <c r="WNJ161" s="168"/>
      <c r="WNK161" s="168"/>
      <c r="WNL161" s="168"/>
      <c r="WNM161" s="168"/>
      <c r="WNN161" s="168"/>
      <c r="WNO161" s="168"/>
      <c r="WNP161" s="168"/>
      <c r="WNQ161" s="168"/>
      <c r="WNR161" s="168"/>
      <c r="WNS161" s="168"/>
      <c r="WNT161" s="168"/>
      <c r="WNU161" s="168"/>
      <c r="WNV161" s="168"/>
      <c r="WNW161" s="168"/>
      <c r="WNX161" s="168"/>
      <c r="WNY161" s="168"/>
      <c r="WNZ161" s="168"/>
      <c r="WOA161" s="168"/>
      <c r="WOB161" s="168"/>
      <c r="WOC161" s="168"/>
      <c r="WOD161" s="168"/>
      <c r="WOE161" s="168"/>
      <c r="WOF161" s="168"/>
      <c r="WOG161" s="168"/>
      <c r="WOH161" s="168"/>
      <c r="WOI161" s="168"/>
      <c r="WOJ161" s="168"/>
      <c r="WOK161" s="168"/>
      <c r="WOL161" s="168"/>
      <c r="WOM161" s="168"/>
      <c r="WON161" s="168"/>
      <c r="WOO161" s="168"/>
      <c r="WOP161" s="168"/>
      <c r="WOQ161" s="168"/>
      <c r="WOR161" s="168"/>
      <c r="WOS161" s="168"/>
      <c r="WOT161" s="168"/>
      <c r="WOU161" s="168"/>
      <c r="WOV161" s="168"/>
      <c r="WOW161" s="168"/>
      <c r="WOX161" s="168"/>
      <c r="WOY161" s="168"/>
      <c r="WOZ161" s="168"/>
      <c r="WPA161" s="168"/>
      <c r="WPB161" s="168"/>
      <c r="WPC161" s="168"/>
      <c r="WPD161" s="168"/>
      <c r="WPE161" s="168"/>
      <c r="WPF161" s="168"/>
      <c r="WPG161" s="168"/>
      <c r="WPH161" s="168"/>
      <c r="WPI161" s="168"/>
      <c r="WPJ161" s="168"/>
      <c r="WPK161" s="168"/>
      <c r="WPL161" s="168"/>
      <c r="WPM161" s="168"/>
      <c r="WPN161" s="168"/>
      <c r="WPO161" s="168"/>
      <c r="WPP161" s="168"/>
      <c r="WPQ161" s="168"/>
      <c r="WPR161" s="168"/>
      <c r="WPS161" s="168"/>
      <c r="WPT161" s="168"/>
      <c r="WPU161" s="168"/>
      <c r="WPV161" s="168"/>
      <c r="WPW161" s="168"/>
      <c r="WPX161" s="168"/>
      <c r="WPY161" s="168"/>
      <c r="WPZ161" s="168"/>
      <c r="WQA161" s="168"/>
      <c r="WQB161" s="168"/>
      <c r="WQC161" s="168"/>
      <c r="WQD161" s="168"/>
      <c r="WQE161" s="168"/>
      <c r="WQF161" s="168"/>
      <c r="WQG161" s="168"/>
      <c r="WQH161" s="168"/>
      <c r="WQI161" s="168"/>
      <c r="WQJ161" s="168"/>
      <c r="WQK161" s="168"/>
      <c r="WQL161" s="168"/>
      <c r="WQM161" s="168"/>
      <c r="WQN161" s="168"/>
      <c r="WQO161" s="168"/>
      <c r="WQP161" s="168"/>
      <c r="WQQ161" s="168"/>
      <c r="WQR161" s="168"/>
      <c r="WQS161" s="168"/>
      <c r="WQT161" s="168"/>
      <c r="WQU161" s="168"/>
      <c r="WQV161" s="168"/>
      <c r="WQW161" s="168"/>
      <c r="WQX161" s="168"/>
      <c r="WQY161" s="168"/>
      <c r="WQZ161" s="168"/>
      <c r="WRA161" s="168"/>
      <c r="WRB161" s="168"/>
      <c r="WRC161" s="168"/>
      <c r="WRD161" s="168"/>
      <c r="WRE161" s="168"/>
      <c r="WRF161" s="168"/>
      <c r="WRG161" s="168"/>
      <c r="WRH161" s="168"/>
      <c r="WRI161" s="168"/>
      <c r="WRJ161" s="168"/>
      <c r="WRK161" s="168"/>
      <c r="WRL161" s="168"/>
      <c r="WRM161" s="168"/>
      <c r="WRN161" s="168"/>
      <c r="WRO161" s="168"/>
      <c r="WRP161" s="168"/>
      <c r="WRQ161" s="168"/>
      <c r="WRR161" s="168"/>
      <c r="WRS161" s="168"/>
      <c r="WRT161" s="168"/>
      <c r="WRU161" s="168"/>
      <c r="WRV161" s="168"/>
      <c r="WRW161" s="168"/>
      <c r="WRX161" s="168"/>
      <c r="WRY161" s="168"/>
      <c r="WRZ161" s="168"/>
      <c r="WSA161" s="168"/>
      <c r="WSB161" s="168"/>
      <c r="WSC161" s="168"/>
      <c r="WSD161" s="168"/>
      <c r="WSE161" s="168"/>
      <c r="WSF161" s="168"/>
      <c r="WSG161" s="168"/>
      <c r="WSH161" s="168"/>
      <c r="WSI161" s="168"/>
      <c r="WSJ161" s="168"/>
      <c r="WSK161" s="168"/>
      <c r="WSL161" s="168"/>
      <c r="WSM161" s="168"/>
      <c r="WSN161" s="168"/>
      <c r="WSO161" s="168"/>
      <c r="WSP161" s="168"/>
      <c r="WSQ161" s="168"/>
      <c r="WSR161" s="168"/>
      <c r="WSS161" s="168"/>
      <c r="WST161" s="168"/>
      <c r="WSU161" s="168"/>
      <c r="WSV161" s="168"/>
      <c r="WSW161" s="168"/>
      <c r="WSX161" s="168"/>
      <c r="WSY161" s="168"/>
      <c r="WSZ161" s="168"/>
      <c r="WTA161" s="168"/>
      <c r="WTB161" s="168"/>
      <c r="WTC161" s="168"/>
      <c r="WTD161" s="168"/>
      <c r="WTE161" s="168"/>
      <c r="WTF161" s="168"/>
      <c r="WTG161" s="168"/>
      <c r="WTH161" s="168"/>
      <c r="WTI161" s="168"/>
      <c r="WTJ161" s="168"/>
      <c r="WTK161" s="168"/>
      <c r="WTL161" s="168"/>
      <c r="WTM161" s="168"/>
      <c r="WTN161" s="168"/>
      <c r="WTO161" s="168"/>
      <c r="WTP161" s="168"/>
      <c r="WTQ161" s="168"/>
      <c r="WTR161" s="168"/>
      <c r="WTS161" s="168"/>
      <c r="WTT161" s="168"/>
      <c r="WTU161" s="168"/>
      <c r="WTV161" s="168"/>
      <c r="WTW161" s="168"/>
      <c r="WTX161" s="168"/>
      <c r="WTY161" s="168"/>
      <c r="WTZ161" s="168"/>
      <c r="WUA161" s="168"/>
      <c r="WUB161" s="168"/>
      <c r="WUC161" s="168"/>
      <c r="WUD161" s="168"/>
      <c r="WUE161" s="168"/>
      <c r="WUF161" s="168"/>
      <c r="WUG161" s="168"/>
      <c r="WUH161" s="168"/>
      <c r="WUI161" s="168"/>
      <c r="WUJ161" s="168"/>
      <c r="WUK161" s="168"/>
      <c r="WUL161" s="168"/>
      <c r="WUM161" s="168"/>
      <c r="WUN161" s="168"/>
      <c r="WUO161" s="168"/>
      <c r="WUP161" s="168"/>
      <c r="WUQ161" s="168"/>
      <c r="WUR161" s="168"/>
      <c r="WUS161" s="168"/>
      <c r="WUT161" s="168"/>
      <c r="WUU161" s="168"/>
      <c r="WUV161" s="168"/>
      <c r="WUW161" s="168"/>
      <c r="WUX161" s="168"/>
      <c r="WUY161" s="168"/>
      <c r="WUZ161" s="168"/>
      <c r="WVA161" s="168"/>
      <c r="WVB161" s="168"/>
      <c r="WVC161" s="168"/>
      <c r="WVD161" s="168"/>
      <c r="WVE161" s="168"/>
      <c r="WVF161" s="168"/>
      <c r="WVG161" s="168"/>
      <c r="WVH161" s="168"/>
      <c r="WVI161" s="168"/>
      <c r="WVJ161" s="168"/>
      <c r="WVK161" s="168"/>
      <c r="WVL161" s="168"/>
      <c r="WVM161" s="168"/>
      <c r="WVN161" s="168"/>
      <c r="WVO161" s="168"/>
      <c r="WVP161" s="168"/>
      <c r="WVQ161" s="168"/>
      <c r="WVR161" s="168"/>
      <c r="WVS161" s="168"/>
      <c r="WVT161" s="168"/>
      <c r="WVU161" s="168"/>
      <c r="WVV161" s="168"/>
      <c r="WVW161" s="168"/>
      <c r="WVX161" s="168"/>
      <c r="WVY161" s="168"/>
      <c r="WVZ161" s="168"/>
      <c r="WWA161" s="168"/>
      <c r="WWB161" s="168"/>
      <c r="WWC161" s="168"/>
      <c r="WWD161" s="168"/>
      <c r="WWE161" s="168"/>
      <c r="WWF161" s="168"/>
      <c r="WWG161" s="168"/>
      <c r="WWH161" s="168"/>
      <c r="WWI161" s="168"/>
      <c r="WWJ161" s="168"/>
      <c r="WWK161" s="168"/>
      <c r="WWL161" s="168"/>
      <c r="WWM161" s="168"/>
      <c r="WWN161" s="168"/>
      <c r="WWO161" s="168"/>
      <c r="WWP161" s="168"/>
      <c r="WWQ161" s="168"/>
      <c r="WWR161" s="168"/>
      <c r="WWS161" s="168"/>
      <c r="WWT161" s="168"/>
      <c r="WWU161" s="168"/>
      <c r="WWV161" s="168"/>
      <c r="WWW161" s="168"/>
      <c r="WWX161" s="168"/>
      <c r="WWY161" s="168"/>
      <c r="WWZ161" s="168"/>
      <c r="WXA161" s="168"/>
      <c r="WXB161" s="168"/>
      <c r="WXC161" s="168"/>
      <c r="WXD161" s="168"/>
      <c r="WXE161" s="168"/>
      <c r="WXF161" s="168"/>
      <c r="WXG161" s="168"/>
      <c r="WXH161" s="168"/>
      <c r="WXI161" s="168"/>
      <c r="WXJ161" s="168"/>
      <c r="WXK161" s="168"/>
      <c r="WXL161" s="168"/>
      <c r="WXM161" s="168"/>
      <c r="WXN161" s="168"/>
      <c r="WXO161" s="168"/>
      <c r="WXP161" s="168"/>
      <c r="WXQ161" s="168"/>
      <c r="WXR161" s="168"/>
      <c r="WXS161" s="168"/>
      <c r="WXT161" s="168"/>
      <c r="WXU161" s="168"/>
      <c r="WXV161" s="168"/>
      <c r="WXW161" s="168"/>
      <c r="WXX161" s="168"/>
      <c r="WXY161" s="168"/>
      <c r="WXZ161" s="168"/>
      <c r="WYA161" s="168"/>
      <c r="WYB161" s="168"/>
      <c r="WYC161" s="168"/>
      <c r="WYD161" s="168"/>
      <c r="WYE161" s="168"/>
      <c r="WYF161" s="168"/>
      <c r="WYG161" s="168"/>
      <c r="WYH161" s="168"/>
      <c r="WYI161" s="168"/>
      <c r="WYJ161" s="168"/>
      <c r="WYK161" s="168"/>
      <c r="WYL161" s="168"/>
      <c r="WYM161" s="168"/>
      <c r="WYN161" s="168"/>
      <c r="WYO161" s="168"/>
      <c r="WYP161" s="168"/>
      <c r="WYQ161" s="168"/>
      <c r="WYR161" s="168"/>
      <c r="WYS161" s="168"/>
      <c r="WYT161" s="168"/>
      <c r="WYU161" s="168"/>
      <c r="WYV161" s="168"/>
      <c r="WYW161" s="168"/>
      <c r="WYX161" s="168"/>
      <c r="WYY161" s="168"/>
      <c r="WYZ161" s="168"/>
      <c r="WZA161" s="168"/>
      <c r="WZB161" s="168"/>
      <c r="WZC161" s="168"/>
      <c r="WZD161" s="168"/>
      <c r="WZE161" s="168"/>
      <c r="WZF161" s="168"/>
      <c r="WZG161" s="168"/>
      <c r="WZH161" s="168"/>
      <c r="WZI161" s="168"/>
      <c r="WZJ161" s="168"/>
      <c r="WZK161" s="168"/>
      <c r="WZL161" s="168"/>
      <c r="WZM161" s="168"/>
      <c r="WZN161" s="168"/>
      <c r="WZO161" s="168"/>
      <c r="WZP161" s="168"/>
      <c r="WZQ161" s="168"/>
      <c r="WZR161" s="168"/>
      <c r="WZS161" s="168"/>
      <c r="WZT161" s="168"/>
      <c r="WZU161" s="168"/>
      <c r="WZV161" s="168"/>
      <c r="WZW161" s="168"/>
      <c r="WZX161" s="168"/>
      <c r="WZY161" s="168"/>
      <c r="WZZ161" s="168"/>
      <c r="XAA161" s="168"/>
      <c r="XAB161" s="168"/>
      <c r="XAC161" s="168"/>
      <c r="XAD161" s="168"/>
      <c r="XAE161" s="168"/>
      <c r="XAF161" s="168"/>
      <c r="XAG161" s="168"/>
      <c r="XAH161" s="168"/>
      <c r="XAI161" s="168"/>
      <c r="XAJ161" s="168"/>
      <c r="XAK161" s="168"/>
      <c r="XAL161" s="168"/>
      <c r="XAM161" s="168"/>
      <c r="XAN161" s="168"/>
      <c r="XAO161" s="168"/>
      <c r="XAP161" s="168"/>
      <c r="XAQ161" s="168"/>
      <c r="XAR161" s="168"/>
      <c r="XAS161" s="168"/>
      <c r="XAT161" s="168"/>
      <c r="XAU161" s="168"/>
      <c r="XAV161" s="168"/>
      <c r="XAW161" s="168"/>
      <c r="XAX161" s="168"/>
      <c r="XAY161" s="168"/>
      <c r="XAZ161" s="168"/>
      <c r="XBA161" s="168"/>
      <c r="XBB161" s="168"/>
      <c r="XBC161" s="168"/>
      <c r="XBD161" s="168"/>
      <c r="XBE161" s="168"/>
      <c r="XBF161" s="168"/>
      <c r="XBG161" s="168"/>
      <c r="XBH161" s="168"/>
      <c r="XBI161" s="168"/>
      <c r="XBJ161" s="168"/>
      <c r="XBK161" s="168"/>
      <c r="XBL161" s="168"/>
      <c r="XBM161" s="168"/>
      <c r="XBN161" s="168"/>
      <c r="XBO161" s="168"/>
      <c r="XBP161" s="168"/>
      <c r="XBQ161" s="168"/>
      <c r="XBR161" s="168"/>
      <c r="XBS161" s="168"/>
      <c r="XBT161" s="168"/>
      <c r="XBU161" s="168"/>
      <c r="XBV161" s="168"/>
      <c r="XBW161" s="168"/>
      <c r="XBX161" s="168"/>
      <c r="XBY161" s="168"/>
      <c r="XBZ161" s="168"/>
      <c r="XCA161" s="168"/>
      <c r="XCB161" s="168"/>
      <c r="XCC161" s="168"/>
      <c r="XCD161" s="168"/>
      <c r="XCE161" s="168"/>
      <c r="XCF161" s="168"/>
      <c r="XCG161" s="168"/>
      <c r="XCH161" s="168"/>
      <c r="XCI161" s="168"/>
      <c r="XCJ161" s="168"/>
      <c r="XCK161" s="168"/>
      <c r="XCL161" s="168"/>
      <c r="XCM161" s="168"/>
      <c r="XCN161" s="168"/>
      <c r="XCO161" s="168"/>
      <c r="XCP161" s="168"/>
      <c r="XCQ161" s="168"/>
      <c r="XCR161" s="168"/>
      <c r="XCS161" s="168"/>
      <c r="XCT161" s="168"/>
      <c r="XCU161" s="168"/>
      <c r="XCV161" s="168"/>
      <c r="XCW161" s="168"/>
      <c r="XCX161" s="168"/>
      <c r="XCY161" s="168"/>
      <c r="XCZ161" s="168"/>
      <c r="XDA161" s="168"/>
      <c r="XDB161" s="168"/>
      <c r="XDC161" s="168"/>
      <c r="XDD161" s="168"/>
      <c r="XDE161" s="168"/>
      <c r="XDF161" s="168"/>
      <c r="XDG161" s="168"/>
      <c r="XDH161" s="168"/>
      <c r="XDI161" s="168"/>
      <c r="XDJ161" s="168"/>
      <c r="XDK161" s="168"/>
      <c r="XDL161" s="168"/>
      <c r="XDM161" s="168"/>
      <c r="XDN161" s="168"/>
      <c r="XDO161" s="168"/>
      <c r="XDP161" s="168"/>
      <c r="XDQ161" s="168"/>
      <c r="XDR161" s="168"/>
      <c r="XDS161" s="168"/>
      <c r="XDT161" s="168"/>
      <c r="XDU161" s="168"/>
      <c r="XDV161" s="168"/>
      <c r="XDW161" s="168"/>
      <c r="XDX161" s="168"/>
      <c r="XDY161" s="168"/>
      <c r="XDZ161" s="168"/>
      <c r="XEA161" s="168"/>
      <c r="XEB161" s="168"/>
      <c r="XEC161" s="168"/>
      <c r="XED161" s="168"/>
      <c r="XEE161" s="168"/>
      <c r="XEF161" s="168"/>
    </row>
    <row r="162" spans="1:16360" s="79" customFormat="1" ht="44.25" hidden="1" customHeight="1" x14ac:dyDescent="0.3">
      <c r="A162" s="171">
        <v>619</v>
      </c>
      <c r="B162" s="174" t="s">
        <v>103</v>
      </c>
      <c r="C162" s="173">
        <v>5725332</v>
      </c>
      <c r="D162" s="171" t="s">
        <v>680</v>
      </c>
      <c r="E162" s="171" t="s">
        <v>681</v>
      </c>
      <c r="F162" s="171" t="s">
        <v>148</v>
      </c>
      <c r="G162" s="172"/>
      <c r="H162" s="172"/>
      <c r="I162" s="171"/>
      <c r="J162" s="195"/>
      <c r="K162" s="236"/>
      <c r="L162" s="180">
        <f>Table3[[#This Row],[PoW]]*Table3[[#This Row],[ToV in 1.000]]</f>
        <v>0</v>
      </c>
      <c r="M162" s="180" t="s">
        <v>3958</v>
      </c>
      <c r="N162" s="180" t="s">
        <v>4025</v>
      </c>
      <c r="O162" s="180" t="s">
        <v>4011</v>
      </c>
      <c r="P162" s="168" t="s">
        <v>226</v>
      </c>
      <c r="Q162" s="180" t="s">
        <v>498</v>
      </c>
      <c r="R162" s="145"/>
      <c r="S162" s="145" t="s">
        <v>682</v>
      </c>
      <c r="T162" s="171" t="s">
        <v>683</v>
      </c>
      <c r="U162" s="171"/>
      <c r="V162" s="171"/>
      <c r="W162" s="171"/>
      <c r="X162" s="79" t="s">
        <v>522</v>
      </c>
      <c r="Y162" s="172">
        <v>45693</v>
      </c>
      <c r="Z162" s="100"/>
      <c r="AA162" s="172"/>
      <c r="AB162" s="172"/>
      <c r="AC162" s="227"/>
      <c r="AD162" s="228"/>
      <c r="AE162" s="229"/>
      <c r="AF162" s="96"/>
      <c r="AG162" s="97"/>
      <c r="AH162" s="97"/>
      <c r="AI162" s="96"/>
      <c r="AJ162" s="237" t="s">
        <v>684</v>
      </c>
      <c r="AK162" s="97"/>
      <c r="AL162" s="245"/>
      <c r="AM162" s="245"/>
      <c r="AN162" s="100"/>
      <c r="AO162" s="245"/>
      <c r="AP162" s="245"/>
      <c r="AQ162" s="245"/>
      <c r="AR162" s="168"/>
      <c r="AS162" s="245"/>
      <c r="AT162" s="168"/>
      <c r="AU162" s="168"/>
      <c r="AV162" s="168"/>
      <c r="AW162" s="168"/>
      <c r="AX162" s="168"/>
      <c r="AY162" s="168"/>
      <c r="AZ162" s="168"/>
      <c r="BA162" s="168"/>
      <c r="BB162" s="168"/>
      <c r="BC162" s="168"/>
      <c r="BD162" s="168"/>
      <c r="BE162" s="168"/>
      <c r="BF162" s="168"/>
      <c r="BG162" s="168"/>
      <c r="BH162" s="168"/>
      <c r="BI162" s="168"/>
      <c r="BJ162" s="168"/>
      <c r="BK162" s="168"/>
      <c r="BL162" s="168"/>
      <c r="BM162" s="168"/>
      <c r="BN162" s="168"/>
      <c r="BO162" s="168"/>
      <c r="BP162" s="168"/>
      <c r="BQ162" s="168"/>
      <c r="BR162" s="168"/>
      <c r="BS162" s="168"/>
      <c r="BT162" s="168"/>
      <c r="BU162" s="168"/>
      <c r="BV162" s="168"/>
      <c r="BW162" s="168"/>
      <c r="BX162" s="168"/>
      <c r="BY162" s="168"/>
      <c r="BZ162" s="168"/>
      <c r="CA162" s="168"/>
      <c r="CB162" s="168"/>
      <c r="CC162" s="168"/>
      <c r="CD162" s="168"/>
      <c r="CE162" s="168"/>
      <c r="CF162" s="168"/>
      <c r="CG162" s="168"/>
      <c r="CH162" s="168"/>
      <c r="CI162" s="168"/>
      <c r="CJ162" s="168"/>
      <c r="CK162" s="168"/>
      <c r="CL162" s="168"/>
      <c r="CM162" s="168"/>
      <c r="CN162" s="168"/>
      <c r="CO162" s="168"/>
      <c r="CP162" s="168"/>
      <c r="CQ162" s="168"/>
      <c r="CR162" s="168"/>
      <c r="CS162" s="168"/>
      <c r="CT162" s="168"/>
      <c r="CU162" s="168"/>
      <c r="CV162" s="168"/>
      <c r="CW162" s="168"/>
      <c r="CX162" s="168"/>
      <c r="CY162" s="168"/>
      <c r="CZ162" s="168"/>
      <c r="DA162" s="168"/>
      <c r="DB162" s="168"/>
      <c r="DC162" s="168"/>
      <c r="DD162" s="168"/>
      <c r="DE162" s="168"/>
      <c r="DF162" s="168"/>
      <c r="DG162" s="168"/>
      <c r="DH162" s="168"/>
      <c r="DI162" s="168"/>
      <c r="DJ162" s="168"/>
      <c r="DK162" s="168"/>
      <c r="DL162" s="168"/>
      <c r="DM162" s="168"/>
      <c r="DN162" s="168"/>
      <c r="DO162" s="168"/>
      <c r="DP162" s="168"/>
      <c r="DQ162" s="168"/>
      <c r="DR162" s="168"/>
      <c r="DS162" s="168"/>
      <c r="DT162" s="168"/>
      <c r="DU162" s="168"/>
      <c r="DV162" s="168"/>
      <c r="DW162" s="168"/>
      <c r="DX162" s="168"/>
      <c r="DY162" s="168"/>
      <c r="DZ162" s="168"/>
      <c r="EA162" s="168"/>
      <c r="EB162" s="168"/>
      <c r="EC162" s="168"/>
      <c r="ED162" s="168"/>
      <c r="EE162" s="168"/>
      <c r="EF162" s="168"/>
      <c r="EG162" s="168"/>
      <c r="EH162" s="168"/>
      <c r="EI162" s="168"/>
      <c r="EJ162" s="168"/>
      <c r="EK162" s="168"/>
      <c r="EL162" s="168"/>
      <c r="EM162" s="168"/>
      <c r="EN162" s="168"/>
      <c r="EO162" s="168"/>
      <c r="EP162" s="168"/>
      <c r="EQ162" s="168"/>
      <c r="ER162" s="168"/>
      <c r="ES162" s="168"/>
      <c r="ET162" s="168"/>
      <c r="EU162" s="168"/>
      <c r="EV162" s="168"/>
      <c r="EW162" s="168"/>
      <c r="EX162" s="168"/>
      <c r="EY162" s="168"/>
      <c r="EZ162" s="168"/>
      <c r="FA162" s="168"/>
      <c r="FB162" s="168"/>
      <c r="FC162" s="168"/>
      <c r="FD162" s="168"/>
      <c r="FE162" s="168"/>
      <c r="FF162" s="168"/>
      <c r="FG162" s="168"/>
      <c r="FH162" s="168"/>
      <c r="FI162" s="168"/>
      <c r="FJ162" s="168"/>
      <c r="FK162" s="168"/>
      <c r="FL162" s="168"/>
      <c r="FM162" s="168"/>
      <c r="FN162" s="168"/>
      <c r="FO162" s="168"/>
      <c r="FP162" s="168"/>
      <c r="FQ162" s="168"/>
      <c r="FR162" s="168"/>
      <c r="FS162" s="168"/>
      <c r="FT162" s="168"/>
      <c r="FU162" s="168"/>
      <c r="FV162" s="168"/>
      <c r="FW162" s="168"/>
      <c r="FX162" s="168"/>
      <c r="FY162" s="168"/>
      <c r="FZ162" s="168"/>
      <c r="GA162" s="168"/>
      <c r="GB162" s="168"/>
      <c r="GC162" s="168"/>
      <c r="GD162" s="168"/>
      <c r="GE162" s="168"/>
      <c r="GF162" s="168"/>
      <c r="GG162" s="168"/>
      <c r="GH162" s="168"/>
      <c r="GI162" s="168"/>
      <c r="GJ162" s="168"/>
      <c r="GK162" s="168"/>
      <c r="GL162" s="168"/>
      <c r="GM162" s="168"/>
      <c r="GN162" s="168"/>
      <c r="GO162" s="168"/>
      <c r="GP162" s="168"/>
      <c r="GQ162" s="168"/>
      <c r="GR162" s="168"/>
      <c r="GS162" s="168"/>
      <c r="GT162" s="168"/>
      <c r="GU162" s="168"/>
      <c r="GV162" s="168"/>
      <c r="GW162" s="168"/>
      <c r="GX162" s="168"/>
      <c r="GY162" s="168"/>
      <c r="GZ162" s="168"/>
      <c r="HA162" s="168"/>
      <c r="HB162" s="168"/>
      <c r="HC162" s="168"/>
      <c r="HD162" s="168"/>
      <c r="HE162" s="168"/>
      <c r="HF162" s="168"/>
      <c r="HG162" s="168"/>
      <c r="HH162" s="168"/>
      <c r="HI162" s="168"/>
      <c r="HJ162" s="168"/>
      <c r="HK162" s="168"/>
      <c r="HL162" s="168"/>
      <c r="HM162" s="168"/>
      <c r="HN162" s="168"/>
      <c r="HO162" s="168"/>
      <c r="HP162" s="168"/>
      <c r="HQ162" s="168"/>
      <c r="HR162" s="168"/>
      <c r="HS162" s="168"/>
      <c r="HT162" s="168"/>
      <c r="HU162" s="168"/>
      <c r="HV162" s="168"/>
      <c r="HW162" s="168"/>
      <c r="HX162" s="168"/>
      <c r="HY162" s="168"/>
      <c r="HZ162" s="168"/>
      <c r="IA162" s="168"/>
      <c r="IB162" s="168"/>
      <c r="IC162" s="168"/>
      <c r="ID162" s="168"/>
      <c r="IE162" s="168"/>
      <c r="IF162" s="168"/>
      <c r="IG162" s="168"/>
      <c r="IH162" s="168"/>
      <c r="II162" s="168"/>
      <c r="IJ162" s="168"/>
      <c r="IK162" s="168"/>
      <c r="IL162" s="168"/>
      <c r="IM162" s="168"/>
      <c r="IN162" s="168"/>
      <c r="IO162" s="168"/>
      <c r="IP162" s="168"/>
      <c r="IQ162" s="168"/>
      <c r="IR162" s="168"/>
      <c r="IS162" s="168"/>
      <c r="IT162" s="168"/>
      <c r="IU162" s="168"/>
      <c r="IV162" s="168"/>
      <c r="IW162" s="168"/>
      <c r="IX162" s="168"/>
      <c r="IY162" s="168"/>
      <c r="IZ162" s="168"/>
      <c r="JA162" s="168"/>
      <c r="JB162" s="168"/>
      <c r="JC162" s="168"/>
      <c r="JD162" s="168"/>
      <c r="JE162" s="168"/>
      <c r="JF162" s="168"/>
      <c r="JG162" s="168"/>
      <c r="JH162" s="168"/>
      <c r="JI162" s="168"/>
      <c r="JJ162" s="168"/>
      <c r="JK162" s="168"/>
      <c r="JL162" s="168"/>
      <c r="JM162" s="168"/>
      <c r="JN162" s="168"/>
      <c r="JO162" s="168"/>
      <c r="JP162" s="168"/>
      <c r="JQ162" s="168"/>
      <c r="JR162" s="168"/>
      <c r="JS162" s="168"/>
      <c r="JT162" s="168"/>
      <c r="JU162" s="168"/>
      <c r="JV162" s="168"/>
      <c r="JW162" s="168"/>
      <c r="JX162" s="168"/>
      <c r="JY162" s="168"/>
      <c r="JZ162" s="168"/>
      <c r="KA162" s="168"/>
      <c r="KB162" s="168"/>
      <c r="KC162" s="168"/>
      <c r="KD162" s="168"/>
      <c r="KE162" s="168"/>
      <c r="KF162" s="168"/>
      <c r="KG162" s="168"/>
      <c r="KH162" s="168"/>
      <c r="KI162" s="168"/>
      <c r="KJ162" s="168"/>
      <c r="KK162" s="168"/>
      <c r="KL162" s="168"/>
      <c r="KM162" s="168"/>
      <c r="KN162" s="168"/>
      <c r="KO162" s="168"/>
      <c r="KP162" s="168"/>
      <c r="KQ162" s="168"/>
      <c r="KR162" s="168"/>
      <c r="KS162" s="168"/>
      <c r="KT162" s="168"/>
      <c r="KU162" s="168"/>
      <c r="KV162" s="168"/>
      <c r="KW162" s="168"/>
      <c r="KX162" s="168"/>
      <c r="KY162" s="168"/>
      <c r="KZ162" s="168"/>
      <c r="LA162" s="168"/>
      <c r="LB162" s="168"/>
      <c r="LC162" s="168"/>
      <c r="LD162" s="168"/>
      <c r="LE162" s="168"/>
      <c r="LF162" s="168"/>
      <c r="LG162" s="168"/>
      <c r="LH162" s="168"/>
      <c r="LI162" s="168"/>
      <c r="LJ162" s="168"/>
      <c r="LK162" s="168"/>
      <c r="LL162" s="168"/>
      <c r="LM162" s="168"/>
      <c r="LN162" s="168"/>
      <c r="LO162" s="168"/>
      <c r="LP162" s="168"/>
      <c r="LQ162" s="168"/>
      <c r="LR162" s="168"/>
      <c r="LS162" s="168"/>
      <c r="LT162" s="168"/>
      <c r="LU162" s="168"/>
      <c r="LV162" s="168"/>
      <c r="LW162" s="168"/>
      <c r="LX162" s="168"/>
      <c r="LY162" s="168"/>
      <c r="LZ162" s="168"/>
      <c r="MA162" s="168"/>
      <c r="MB162" s="168"/>
      <c r="MC162" s="168"/>
      <c r="MD162" s="168"/>
      <c r="ME162" s="168"/>
      <c r="MF162" s="168"/>
      <c r="MG162" s="168"/>
      <c r="MH162" s="168"/>
      <c r="MI162" s="168"/>
      <c r="MJ162" s="168"/>
      <c r="MK162" s="168"/>
      <c r="ML162" s="168"/>
      <c r="MM162" s="168"/>
      <c r="MN162" s="168"/>
      <c r="MO162" s="168"/>
      <c r="MP162" s="168"/>
      <c r="MQ162" s="168"/>
      <c r="MR162" s="168"/>
      <c r="MS162" s="168"/>
      <c r="MT162" s="168"/>
      <c r="MU162" s="168"/>
      <c r="MV162" s="168"/>
      <c r="MW162" s="168"/>
      <c r="MX162" s="168"/>
      <c r="MY162" s="168"/>
      <c r="MZ162" s="168"/>
      <c r="NA162" s="168"/>
      <c r="NB162" s="168"/>
      <c r="NC162" s="168"/>
      <c r="ND162" s="168"/>
      <c r="NE162" s="168"/>
      <c r="NF162" s="168"/>
      <c r="NG162" s="168"/>
      <c r="NH162" s="168"/>
      <c r="NI162" s="168"/>
      <c r="NJ162" s="168"/>
      <c r="NK162" s="168"/>
      <c r="NL162" s="168"/>
      <c r="NM162" s="168"/>
      <c r="NN162" s="168"/>
      <c r="NO162" s="168"/>
      <c r="NP162" s="168"/>
      <c r="NQ162" s="168"/>
      <c r="NR162" s="168"/>
      <c r="NS162" s="168"/>
      <c r="NT162" s="168"/>
      <c r="NU162" s="168"/>
      <c r="NV162" s="168"/>
      <c r="NW162" s="168"/>
      <c r="NX162" s="168"/>
      <c r="NY162" s="168"/>
      <c r="NZ162" s="168"/>
      <c r="OA162" s="168"/>
      <c r="OB162" s="168"/>
      <c r="OC162" s="168"/>
      <c r="OD162" s="168"/>
      <c r="OE162" s="168"/>
      <c r="OF162" s="168"/>
      <c r="OG162" s="168"/>
      <c r="OH162" s="168"/>
      <c r="OI162" s="168"/>
      <c r="OJ162" s="168"/>
      <c r="OK162" s="168"/>
      <c r="OL162" s="168"/>
      <c r="OM162" s="168"/>
      <c r="ON162" s="168"/>
      <c r="OO162" s="168"/>
      <c r="OP162" s="168"/>
      <c r="OQ162" s="168"/>
      <c r="OR162" s="168"/>
      <c r="OS162" s="168"/>
      <c r="OT162" s="168"/>
      <c r="OU162" s="168"/>
      <c r="OV162" s="168"/>
      <c r="OW162" s="168"/>
      <c r="OX162" s="168"/>
      <c r="OY162" s="168"/>
      <c r="OZ162" s="168"/>
      <c r="PA162" s="168"/>
      <c r="PB162" s="168"/>
      <c r="PC162" s="168"/>
      <c r="PD162" s="168"/>
      <c r="PE162" s="168"/>
      <c r="PF162" s="168"/>
      <c r="PG162" s="168"/>
      <c r="PH162" s="168"/>
      <c r="PI162" s="168"/>
      <c r="PJ162" s="168"/>
      <c r="PK162" s="168"/>
      <c r="PL162" s="168"/>
      <c r="PM162" s="168"/>
      <c r="PN162" s="168"/>
      <c r="PO162" s="168"/>
      <c r="PP162" s="168"/>
      <c r="PQ162" s="168"/>
      <c r="PR162" s="168"/>
      <c r="PS162" s="168"/>
      <c r="PT162" s="168"/>
      <c r="PU162" s="168"/>
      <c r="PV162" s="168"/>
      <c r="PW162" s="168"/>
      <c r="PX162" s="168"/>
      <c r="PY162" s="168"/>
      <c r="PZ162" s="168"/>
      <c r="QA162" s="168"/>
      <c r="QB162" s="168"/>
      <c r="QC162" s="168"/>
      <c r="QD162" s="168"/>
      <c r="QE162" s="168"/>
      <c r="QF162" s="168"/>
      <c r="QG162" s="168"/>
      <c r="QH162" s="168"/>
      <c r="QI162" s="168"/>
      <c r="QJ162" s="168"/>
      <c r="QK162" s="168"/>
      <c r="QL162" s="168"/>
      <c r="QM162" s="168"/>
      <c r="QN162" s="168"/>
      <c r="QO162" s="168"/>
      <c r="QP162" s="168"/>
      <c r="QQ162" s="168"/>
      <c r="QR162" s="168"/>
      <c r="QS162" s="168"/>
      <c r="QT162" s="168"/>
      <c r="QU162" s="168"/>
      <c r="QV162" s="168"/>
      <c r="QW162" s="168"/>
      <c r="QX162" s="168"/>
      <c r="QY162" s="168"/>
      <c r="QZ162" s="168"/>
      <c r="RA162" s="168"/>
      <c r="RB162" s="168"/>
      <c r="RC162" s="168"/>
      <c r="RD162" s="168"/>
      <c r="RE162" s="168"/>
      <c r="RF162" s="168"/>
      <c r="RG162" s="168"/>
      <c r="RH162" s="168"/>
      <c r="RI162" s="168"/>
      <c r="RJ162" s="168"/>
      <c r="RK162" s="168"/>
      <c r="RL162" s="168"/>
      <c r="RM162" s="168"/>
      <c r="RN162" s="168"/>
      <c r="RO162" s="168"/>
      <c r="RP162" s="168"/>
      <c r="RQ162" s="168"/>
      <c r="RR162" s="168"/>
      <c r="RS162" s="168"/>
      <c r="RT162" s="168"/>
      <c r="RU162" s="168"/>
      <c r="RV162" s="168"/>
      <c r="RW162" s="168"/>
      <c r="RX162" s="168"/>
      <c r="RY162" s="168"/>
      <c r="RZ162" s="168"/>
      <c r="SA162" s="168"/>
      <c r="SB162" s="168"/>
      <c r="SC162" s="168"/>
      <c r="SD162" s="168"/>
      <c r="SE162" s="168"/>
      <c r="SF162" s="168"/>
      <c r="SG162" s="168"/>
      <c r="SH162" s="168"/>
      <c r="SI162" s="168"/>
      <c r="SJ162" s="168"/>
      <c r="SK162" s="168"/>
      <c r="SL162" s="168"/>
      <c r="SM162" s="168"/>
      <c r="SN162" s="168"/>
      <c r="SO162" s="168"/>
      <c r="SP162" s="168"/>
      <c r="SQ162" s="168"/>
      <c r="SR162" s="168"/>
      <c r="SS162" s="168"/>
      <c r="ST162" s="168"/>
      <c r="SU162" s="168"/>
      <c r="SV162" s="168"/>
      <c r="SW162" s="168"/>
      <c r="SX162" s="168"/>
      <c r="SY162" s="168"/>
      <c r="SZ162" s="168"/>
      <c r="TA162" s="168"/>
      <c r="TB162" s="168"/>
      <c r="TC162" s="168"/>
      <c r="TD162" s="168"/>
      <c r="TE162" s="168"/>
      <c r="TF162" s="168"/>
      <c r="TG162" s="168"/>
      <c r="TH162" s="168"/>
      <c r="TI162" s="168"/>
      <c r="TJ162" s="168"/>
      <c r="TK162" s="168"/>
      <c r="TL162" s="168"/>
      <c r="TM162" s="168"/>
      <c r="TN162" s="168"/>
      <c r="TO162" s="168"/>
      <c r="TP162" s="168"/>
      <c r="TQ162" s="168"/>
      <c r="TR162" s="168"/>
      <c r="TS162" s="168"/>
      <c r="TT162" s="168"/>
      <c r="TU162" s="168"/>
      <c r="TV162" s="168"/>
      <c r="TW162" s="168"/>
      <c r="TX162" s="168"/>
      <c r="TY162" s="168"/>
      <c r="TZ162" s="168"/>
      <c r="UA162" s="168"/>
      <c r="UB162" s="168"/>
      <c r="UC162" s="168"/>
      <c r="UD162" s="168"/>
      <c r="UE162" s="168"/>
      <c r="UF162" s="168"/>
      <c r="UG162" s="168"/>
      <c r="UH162" s="168"/>
      <c r="UI162" s="168"/>
      <c r="UJ162" s="168"/>
      <c r="UK162" s="168"/>
      <c r="UL162" s="168"/>
      <c r="UM162" s="168"/>
      <c r="UN162" s="168"/>
      <c r="UO162" s="168"/>
      <c r="UP162" s="168"/>
      <c r="UQ162" s="168"/>
      <c r="UR162" s="168"/>
      <c r="US162" s="168"/>
      <c r="UT162" s="168"/>
      <c r="UU162" s="168"/>
      <c r="UV162" s="168"/>
      <c r="UW162" s="168"/>
      <c r="UX162" s="168"/>
      <c r="UY162" s="168"/>
      <c r="UZ162" s="168"/>
      <c r="VA162" s="168"/>
      <c r="VB162" s="168"/>
      <c r="VC162" s="168"/>
      <c r="VD162" s="168"/>
      <c r="VE162" s="168"/>
      <c r="VF162" s="168"/>
      <c r="VG162" s="168"/>
      <c r="VH162" s="168"/>
      <c r="VI162" s="168"/>
      <c r="VJ162" s="168"/>
      <c r="VK162" s="168"/>
      <c r="VL162" s="168"/>
      <c r="VM162" s="168"/>
      <c r="VN162" s="168"/>
      <c r="VO162" s="168"/>
      <c r="VP162" s="168"/>
      <c r="VQ162" s="168"/>
      <c r="VR162" s="168"/>
      <c r="VS162" s="168"/>
      <c r="VT162" s="168"/>
      <c r="VU162" s="168"/>
      <c r="VV162" s="168"/>
      <c r="VW162" s="168"/>
      <c r="VX162" s="168"/>
      <c r="VY162" s="168"/>
      <c r="VZ162" s="168"/>
      <c r="WA162" s="168"/>
      <c r="WB162" s="168"/>
      <c r="WC162" s="168"/>
      <c r="WD162" s="168"/>
      <c r="WE162" s="168"/>
      <c r="WF162" s="168"/>
      <c r="WG162" s="168"/>
      <c r="WH162" s="168"/>
      <c r="WI162" s="168"/>
      <c r="WJ162" s="168"/>
      <c r="WK162" s="168"/>
      <c r="WL162" s="168"/>
      <c r="WM162" s="168"/>
      <c r="WN162" s="168"/>
      <c r="WO162" s="168"/>
      <c r="WP162" s="168"/>
      <c r="WQ162" s="168"/>
      <c r="WR162" s="168"/>
      <c r="WS162" s="168"/>
      <c r="WT162" s="168"/>
      <c r="WU162" s="168"/>
      <c r="WV162" s="168"/>
      <c r="WW162" s="168"/>
      <c r="WX162" s="168"/>
      <c r="WY162" s="168"/>
      <c r="WZ162" s="168"/>
      <c r="XA162" s="168"/>
      <c r="XB162" s="168"/>
      <c r="XC162" s="168"/>
      <c r="XD162" s="168"/>
      <c r="XE162" s="168"/>
      <c r="XF162" s="168"/>
      <c r="XG162" s="168"/>
      <c r="XH162" s="168"/>
      <c r="XI162" s="168"/>
      <c r="XJ162" s="168"/>
      <c r="XK162" s="168"/>
      <c r="XL162" s="168"/>
      <c r="XM162" s="168"/>
      <c r="XN162" s="168"/>
      <c r="XO162" s="168"/>
      <c r="XP162" s="168"/>
      <c r="XQ162" s="168"/>
      <c r="XR162" s="168"/>
      <c r="XS162" s="168"/>
      <c r="XT162" s="168"/>
      <c r="XU162" s="168"/>
      <c r="XV162" s="168"/>
      <c r="XW162" s="168"/>
      <c r="XX162" s="168"/>
      <c r="XY162" s="168"/>
      <c r="XZ162" s="168"/>
      <c r="YA162" s="168"/>
      <c r="YB162" s="168"/>
      <c r="YC162" s="168"/>
      <c r="YD162" s="168"/>
      <c r="YE162" s="168"/>
      <c r="YF162" s="168"/>
      <c r="YG162" s="168"/>
      <c r="YH162" s="168"/>
      <c r="YI162" s="168"/>
      <c r="YJ162" s="168"/>
      <c r="YK162" s="168"/>
      <c r="YL162" s="168"/>
      <c r="YM162" s="168"/>
      <c r="YN162" s="168"/>
      <c r="YO162" s="168"/>
      <c r="YP162" s="168"/>
      <c r="YQ162" s="168"/>
      <c r="YR162" s="168"/>
      <c r="YS162" s="168"/>
      <c r="YT162" s="168"/>
      <c r="YU162" s="168"/>
      <c r="YV162" s="168"/>
      <c r="YW162" s="168"/>
      <c r="YX162" s="168"/>
      <c r="YY162" s="168"/>
      <c r="YZ162" s="168"/>
      <c r="ZA162" s="168"/>
      <c r="ZB162" s="168"/>
      <c r="ZC162" s="168"/>
      <c r="ZD162" s="168"/>
      <c r="ZE162" s="168"/>
      <c r="ZF162" s="168"/>
      <c r="ZG162" s="168"/>
      <c r="ZH162" s="168"/>
      <c r="ZI162" s="168"/>
      <c r="ZJ162" s="168"/>
      <c r="ZK162" s="168"/>
      <c r="ZL162" s="168"/>
      <c r="ZM162" s="168"/>
      <c r="ZN162" s="168"/>
      <c r="ZO162" s="168"/>
      <c r="ZP162" s="168"/>
      <c r="ZQ162" s="168"/>
      <c r="ZR162" s="168"/>
      <c r="ZS162" s="168"/>
      <c r="ZT162" s="168"/>
      <c r="ZU162" s="168"/>
      <c r="ZV162" s="168"/>
      <c r="ZW162" s="168"/>
      <c r="ZX162" s="168"/>
      <c r="ZY162" s="168"/>
      <c r="ZZ162" s="168"/>
      <c r="AAA162" s="168"/>
      <c r="AAB162" s="168"/>
      <c r="AAC162" s="168"/>
      <c r="AAD162" s="168"/>
      <c r="AAE162" s="168"/>
      <c r="AAF162" s="168"/>
      <c r="AAG162" s="168"/>
      <c r="AAH162" s="168"/>
      <c r="AAI162" s="168"/>
      <c r="AAJ162" s="168"/>
      <c r="AAK162" s="168"/>
      <c r="AAL162" s="168"/>
      <c r="AAM162" s="168"/>
      <c r="AAN162" s="168"/>
      <c r="AAO162" s="168"/>
      <c r="AAP162" s="168"/>
      <c r="AAQ162" s="168"/>
      <c r="AAR162" s="168"/>
      <c r="AAS162" s="168"/>
      <c r="AAT162" s="168"/>
      <c r="AAU162" s="168"/>
      <c r="AAV162" s="168"/>
      <c r="AAW162" s="168"/>
      <c r="AAX162" s="168"/>
      <c r="AAY162" s="168"/>
      <c r="AAZ162" s="168"/>
      <c r="ABA162" s="168"/>
      <c r="ABB162" s="168"/>
      <c r="ABC162" s="168"/>
      <c r="ABD162" s="168"/>
      <c r="ABE162" s="168"/>
      <c r="ABF162" s="168"/>
      <c r="ABG162" s="168"/>
      <c r="ABH162" s="168"/>
      <c r="ABI162" s="168"/>
      <c r="ABJ162" s="168"/>
      <c r="ABK162" s="168"/>
      <c r="ABL162" s="168"/>
      <c r="ABM162" s="168"/>
      <c r="ABN162" s="168"/>
      <c r="ABO162" s="168"/>
      <c r="ABP162" s="168"/>
      <c r="ABQ162" s="168"/>
      <c r="ABR162" s="168"/>
      <c r="ABS162" s="168"/>
      <c r="ABT162" s="168"/>
      <c r="ABU162" s="168"/>
      <c r="ABV162" s="168"/>
      <c r="ABW162" s="168"/>
      <c r="ABX162" s="168"/>
      <c r="ABY162" s="168"/>
      <c r="ABZ162" s="168"/>
      <c r="ACA162" s="168"/>
      <c r="ACB162" s="168"/>
      <c r="ACC162" s="168"/>
      <c r="ACD162" s="168"/>
      <c r="ACE162" s="168"/>
      <c r="ACF162" s="168"/>
      <c r="ACG162" s="168"/>
      <c r="ACH162" s="168"/>
      <c r="ACI162" s="168"/>
      <c r="ACJ162" s="168"/>
      <c r="ACK162" s="168"/>
      <c r="ACL162" s="168"/>
      <c r="ACM162" s="168"/>
      <c r="ACN162" s="168"/>
      <c r="ACO162" s="168"/>
      <c r="ACP162" s="168"/>
      <c r="ACQ162" s="168"/>
      <c r="ACR162" s="168"/>
      <c r="ACS162" s="168"/>
      <c r="ACT162" s="168"/>
      <c r="ACU162" s="168"/>
      <c r="ACV162" s="168"/>
      <c r="ACW162" s="168"/>
      <c r="ACX162" s="168"/>
      <c r="ACY162" s="168"/>
      <c r="ACZ162" s="168"/>
      <c r="ADA162" s="168"/>
      <c r="ADB162" s="168"/>
      <c r="ADC162" s="168"/>
      <c r="ADD162" s="168"/>
      <c r="ADE162" s="168"/>
      <c r="ADF162" s="168"/>
      <c r="ADG162" s="168"/>
      <c r="ADH162" s="168"/>
      <c r="ADI162" s="168"/>
      <c r="ADJ162" s="168"/>
      <c r="ADK162" s="168"/>
      <c r="ADL162" s="168"/>
      <c r="ADM162" s="168"/>
      <c r="ADN162" s="168"/>
      <c r="ADO162" s="168"/>
      <c r="ADP162" s="168"/>
      <c r="ADQ162" s="168"/>
      <c r="ADR162" s="168"/>
      <c r="ADS162" s="168"/>
      <c r="ADT162" s="168"/>
      <c r="ADU162" s="168"/>
      <c r="ADV162" s="168"/>
      <c r="ADW162" s="168"/>
      <c r="ADX162" s="168"/>
      <c r="ADY162" s="168"/>
      <c r="ADZ162" s="168"/>
      <c r="AEA162" s="168"/>
      <c r="AEB162" s="168"/>
      <c r="AEC162" s="168"/>
      <c r="AED162" s="168"/>
      <c r="AEE162" s="168"/>
      <c r="AEF162" s="168"/>
      <c r="AEG162" s="168"/>
      <c r="AEH162" s="168"/>
      <c r="AEI162" s="168"/>
      <c r="AEJ162" s="168"/>
      <c r="AEK162" s="168"/>
      <c r="AEL162" s="168"/>
      <c r="AEM162" s="168"/>
      <c r="AEN162" s="168"/>
      <c r="AEO162" s="168"/>
      <c r="AEP162" s="168"/>
      <c r="AEQ162" s="168"/>
      <c r="AER162" s="168"/>
      <c r="AES162" s="168"/>
      <c r="AET162" s="168"/>
      <c r="AEU162" s="168"/>
      <c r="AEV162" s="168"/>
      <c r="AEW162" s="168"/>
      <c r="AEX162" s="168"/>
      <c r="AEY162" s="168"/>
      <c r="AEZ162" s="168"/>
      <c r="AFA162" s="168"/>
      <c r="AFB162" s="168"/>
      <c r="AFC162" s="168"/>
      <c r="AFD162" s="168"/>
      <c r="AFE162" s="168"/>
      <c r="AFF162" s="168"/>
      <c r="AFG162" s="168"/>
      <c r="AFH162" s="168"/>
      <c r="AFI162" s="168"/>
      <c r="AFJ162" s="168"/>
      <c r="AFK162" s="168"/>
      <c r="AFL162" s="168"/>
      <c r="AFM162" s="168"/>
      <c r="AFN162" s="168"/>
      <c r="AFO162" s="168"/>
      <c r="AFP162" s="168"/>
      <c r="AFQ162" s="168"/>
      <c r="AFR162" s="168"/>
      <c r="AFS162" s="168"/>
      <c r="AFT162" s="168"/>
      <c r="AFU162" s="168"/>
      <c r="AFV162" s="168"/>
      <c r="AFW162" s="168"/>
      <c r="AFX162" s="168"/>
      <c r="AFY162" s="168"/>
      <c r="AFZ162" s="168"/>
      <c r="AGA162" s="168"/>
      <c r="AGB162" s="168"/>
      <c r="AGC162" s="168"/>
      <c r="AGD162" s="168"/>
      <c r="AGE162" s="168"/>
      <c r="AGF162" s="168"/>
      <c r="AGG162" s="168"/>
      <c r="AGH162" s="168"/>
      <c r="AGI162" s="168"/>
      <c r="AGJ162" s="168"/>
      <c r="AGK162" s="168"/>
      <c r="AGL162" s="168"/>
      <c r="AGM162" s="168"/>
      <c r="AGN162" s="168"/>
      <c r="AGO162" s="168"/>
      <c r="AGP162" s="168"/>
      <c r="AGQ162" s="168"/>
      <c r="AGR162" s="168"/>
      <c r="AGS162" s="168"/>
      <c r="AGT162" s="168"/>
      <c r="AGU162" s="168"/>
      <c r="AGV162" s="168"/>
      <c r="AGW162" s="168"/>
      <c r="AGX162" s="168"/>
      <c r="AGY162" s="168"/>
      <c r="AGZ162" s="168"/>
      <c r="AHA162" s="168"/>
      <c r="AHB162" s="168"/>
      <c r="AHC162" s="168"/>
      <c r="AHD162" s="168"/>
      <c r="AHE162" s="168"/>
      <c r="AHF162" s="168"/>
      <c r="AHG162" s="168"/>
      <c r="AHH162" s="168"/>
      <c r="AHI162" s="168"/>
      <c r="AHJ162" s="168"/>
      <c r="AHK162" s="168"/>
      <c r="AHL162" s="168"/>
      <c r="AHM162" s="168"/>
      <c r="AHN162" s="168"/>
      <c r="AHO162" s="168"/>
      <c r="AHP162" s="168"/>
      <c r="AHQ162" s="168"/>
      <c r="AHR162" s="168"/>
      <c r="AHS162" s="168"/>
      <c r="AHT162" s="168"/>
      <c r="AHU162" s="168"/>
      <c r="AHV162" s="168"/>
      <c r="AHW162" s="168"/>
      <c r="AHX162" s="168"/>
      <c r="AHY162" s="168"/>
      <c r="AHZ162" s="168"/>
      <c r="AIA162" s="168"/>
      <c r="AIB162" s="168"/>
      <c r="AIC162" s="168"/>
      <c r="AID162" s="168"/>
      <c r="AIE162" s="168"/>
      <c r="AIF162" s="168"/>
      <c r="AIG162" s="168"/>
      <c r="AIH162" s="168"/>
      <c r="AII162" s="168"/>
      <c r="AIJ162" s="168"/>
      <c r="AIK162" s="168"/>
      <c r="AIL162" s="168"/>
      <c r="AIM162" s="168"/>
      <c r="AIN162" s="168"/>
      <c r="AIO162" s="168"/>
      <c r="AIP162" s="168"/>
      <c r="AIQ162" s="168"/>
      <c r="AIR162" s="168"/>
      <c r="AIS162" s="168"/>
      <c r="AIT162" s="168"/>
      <c r="AIU162" s="168"/>
      <c r="AIV162" s="168"/>
      <c r="AIW162" s="168"/>
      <c r="AIX162" s="168"/>
      <c r="AIY162" s="168"/>
      <c r="AIZ162" s="168"/>
      <c r="AJA162" s="168"/>
      <c r="AJB162" s="168"/>
      <c r="AJC162" s="168"/>
      <c r="AJD162" s="168"/>
      <c r="AJE162" s="168"/>
      <c r="AJF162" s="168"/>
      <c r="AJG162" s="168"/>
      <c r="AJH162" s="168"/>
      <c r="AJI162" s="168"/>
      <c r="AJJ162" s="168"/>
      <c r="AJK162" s="168"/>
      <c r="AJL162" s="168"/>
      <c r="AJM162" s="168"/>
      <c r="AJN162" s="168"/>
      <c r="AJO162" s="168"/>
      <c r="AJP162" s="168"/>
      <c r="AJQ162" s="168"/>
      <c r="AJR162" s="168"/>
      <c r="AJS162" s="168"/>
      <c r="AJT162" s="168"/>
      <c r="AJU162" s="168"/>
      <c r="AJV162" s="168"/>
      <c r="AJW162" s="168"/>
      <c r="AJX162" s="168"/>
      <c r="AJY162" s="168"/>
      <c r="AJZ162" s="168"/>
      <c r="AKA162" s="168"/>
      <c r="AKB162" s="168"/>
      <c r="AKC162" s="168"/>
      <c r="AKD162" s="168"/>
      <c r="AKE162" s="168"/>
      <c r="AKF162" s="168"/>
      <c r="AKG162" s="168"/>
      <c r="AKH162" s="168"/>
      <c r="AKI162" s="168"/>
      <c r="AKJ162" s="168"/>
      <c r="AKK162" s="168"/>
      <c r="AKL162" s="168"/>
      <c r="AKM162" s="168"/>
      <c r="AKN162" s="168"/>
      <c r="AKO162" s="168"/>
      <c r="AKP162" s="168"/>
      <c r="AKQ162" s="168"/>
      <c r="AKR162" s="168"/>
      <c r="AKS162" s="168"/>
      <c r="AKT162" s="168"/>
      <c r="AKU162" s="168"/>
      <c r="AKV162" s="168"/>
      <c r="AKW162" s="168"/>
      <c r="AKX162" s="168"/>
      <c r="AKY162" s="168"/>
      <c r="AKZ162" s="168"/>
      <c r="ALA162" s="168"/>
      <c r="ALB162" s="168"/>
      <c r="ALC162" s="168"/>
      <c r="ALD162" s="168"/>
      <c r="ALE162" s="168"/>
      <c r="ALF162" s="168"/>
      <c r="ALG162" s="168"/>
      <c r="ALH162" s="168"/>
      <c r="ALI162" s="168"/>
      <c r="ALJ162" s="168"/>
      <c r="ALK162" s="168"/>
      <c r="ALL162" s="168"/>
      <c r="ALM162" s="168"/>
      <c r="ALN162" s="168"/>
      <c r="ALO162" s="168"/>
      <c r="ALP162" s="168"/>
      <c r="ALQ162" s="168"/>
      <c r="ALR162" s="168"/>
      <c r="ALS162" s="168"/>
      <c r="ALT162" s="168"/>
      <c r="ALU162" s="168"/>
      <c r="ALV162" s="168"/>
      <c r="ALW162" s="168"/>
      <c r="ALX162" s="168"/>
      <c r="ALY162" s="168"/>
      <c r="ALZ162" s="168"/>
      <c r="AMA162" s="168"/>
      <c r="AMB162" s="168"/>
      <c r="AMC162" s="168"/>
      <c r="AMD162" s="168"/>
      <c r="AME162" s="168"/>
      <c r="AMF162" s="168"/>
      <c r="AMG162" s="168"/>
      <c r="AMH162" s="168"/>
      <c r="AMI162" s="168"/>
      <c r="AMJ162" s="168"/>
      <c r="AMK162" s="168"/>
      <c r="AML162" s="168"/>
      <c r="AMM162" s="168"/>
      <c r="AMN162" s="168"/>
      <c r="AMO162" s="168"/>
      <c r="AMP162" s="168"/>
      <c r="AMQ162" s="168"/>
      <c r="AMR162" s="168"/>
      <c r="AMS162" s="168"/>
      <c r="AMT162" s="168"/>
      <c r="AMU162" s="168"/>
      <c r="AMV162" s="168"/>
      <c r="AMW162" s="168"/>
      <c r="AMX162" s="168"/>
      <c r="AMY162" s="168"/>
      <c r="AMZ162" s="168"/>
      <c r="ANA162" s="168"/>
      <c r="ANB162" s="168"/>
      <c r="ANC162" s="168"/>
      <c r="AND162" s="168"/>
      <c r="ANE162" s="168"/>
      <c r="ANF162" s="168"/>
      <c r="ANG162" s="168"/>
      <c r="ANH162" s="168"/>
      <c r="ANI162" s="168"/>
      <c r="ANJ162" s="168"/>
      <c r="ANK162" s="168"/>
      <c r="ANL162" s="168"/>
      <c r="ANM162" s="168"/>
      <c r="ANN162" s="168"/>
      <c r="ANO162" s="168"/>
      <c r="ANP162" s="168"/>
      <c r="ANQ162" s="168"/>
      <c r="ANR162" s="168"/>
      <c r="ANS162" s="168"/>
      <c r="ANT162" s="168"/>
      <c r="ANU162" s="168"/>
      <c r="ANV162" s="168"/>
      <c r="ANW162" s="168"/>
      <c r="ANX162" s="168"/>
      <c r="ANY162" s="168"/>
      <c r="ANZ162" s="168"/>
      <c r="AOA162" s="168"/>
      <c r="AOB162" s="168"/>
      <c r="AOC162" s="168"/>
      <c r="AOD162" s="168"/>
      <c r="AOE162" s="168"/>
      <c r="AOF162" s="168"/>
      <c r="AOG162" s="168"/>
      <c r="AOH162" s="168"/>
      <c r="AOI162" s="168"/>
      <c r="AOJ162" s="168"/>
      <c r="AOK162" s="168"/>
      <c r="AOL162" s="168"/>
      <c r="AOM162" s="168"/>
      <c r="AON162" s="168"/>
      <c r="AOO162" s="168"/>
      <c r="AOP162" s="168"/>
      <c r="AOQ162" s="168"/>
      <c r="AOR162" s="168"/>
      <c r="AOS162" s="168"/>
      <c r="AOT162" s="168"/>
      <c r="AOU162" s="168"/>
      <c r="AOV162" s="168"/>
      <c r="AOW162" s="168"/>
      <c r="AOX162" s="168"/>
      <c r="AOY162" s="168"/>
      <c r="AOZ162" s="168"/>
      <c r="APA162" s="168"/>
      <c r="APB162" s="168"/>
      <c r="APC162" s="168"/>
      <c r="APD162" s="168"/>
      <c r="APE162" s="168"/>
      <c r="APF162" s="168"/>
      <c r="APG162" s="168"/>
      <c r="APH162" s="168"/>
      <c r="API162" s="168"/>
      <c r="APJ162" s="168"/>
      <c r="APK162" s="168"/>
      <c r="APL162" s="168"/>
      <c r="APM162" s="168"/>
      <c r="APN162" s="168"/>
      <c r="APO162" s="168"/>
      <c r="APP162" s="168"/>
      <c r="APQ162" s="168"/>
      <c r="APR162" s="168"/>
      <c r="APS162" s="168"/>
      <c r="APT162" s="168"/>
      <c r="APU162" s="168"/>
      <c r="APV162" s="168"/>
      <c r="APW162" s="168"/>
      <c r="APX162" s="168"/>
      <c r="APY162" s="168"/>
      <c r="APZ162" s="168"/>
      <c r="AQA162" s="168"/>
      <c r="AQB162" s="168"/>
      <c r="AQC162" s="168"/>
      <c r="AQD162" s="168"/>
      <c r="AQE162" s="168"/>
      <c r="AQF162" s="168"/>
      <c r="AQG162" s="168"/>
      <c r="AQH162" s="168"/>
      <c r="AQI162" s="168"/>
      <c r="AQJ162" s="168"/>
      <c r="AQK162" s="168"/>
      <c r="AQL162" s="168"/>
      <c r="AQM162" s="168"/>
      <c r="AQN162" s="168"/>
      <c r="AQO162" s="168"/>
      <c r="AQP162" s="168"/>
      <c r="AQQ162" s="168"/>
      <c r="AQR162" s="168"/>
      <c r="AQS162" s="168"/>
      <c r="AQT162" s="168"/>
      <c r="AQU162" s="168"/>
      <c r="AQV162" s="168"/>
      <c r="AQW162" s="168"/>
      <c r="AQX162" s="168"/>
      <c r="AQY162" s="168"/>
      <c r="AQZ162" s="168"/>
      <c r="ARA162" s="168"/>
      <c r="ARB162" s="168"/>
      <c r="ARC162" s="168"/>
      <c r="ARD162" s="168"/>
      <c r="ARE162" s="168"/>
      <c r="ARF162" s="168"/>
      <c r="ARG162" s="168"/>
      <c r="ARH162" s="168"/>
      <c r="ARI162" s="168"/>
      <c r="ARJ162" s="168"/>
      <c r="ARK162" s="168"/>
      <c r="ARL162" s="168"/>
      <c r="ARM162" s="168"/>
      <c r="ARN162" s="168"/>
      <c r="ARO162" s="168"/>
      <c r="ARP162" s="168"/>
      <c r="ARQ162" s="168"/>
      <c r="ARR162" s="168"/>
      <c r="ARS162" s="168"/>
      <c r="ART162" s="168"/>
      <c r="ARU162" s="168"/>
      <c r="ARV162" s="168"/>
      <c r="ARW162" s="168"/>
      <c r="ARX162" s="168"/>
      <c r="ARY162" s="168"/>
      <c r="ARZ162" s="168"/>
      <c r="ASA162" s="168"/>
      <c r="ASB162" s="168"/>
      <c r="ASC162" s="168"/>
      <c r="ASD162" s="168"/>
      <c r="ASE162" s="168"/>
      <c r="ASF162" s="168"/>
      <c r="ASG162" s="168"/>
      <c r="ASH162" s="168"/>
      <c r="ASI162" s="168"/>
      <c r="ASJ162" s="168"/>
      <c r="ASK162" s="168"/>
      <c r="ASL162" s="168"/>
      <c r="ASM162" s="168"/>
      <c r="ASN162" s="168"/>
      <c r="ASO162" s="168"/>
      <c r="ASP162" s="168"/>
      <c r="ASQ162" s="168"/>
      <c r="ASR162" s="168"/>
      <c r="ASS162" s="168"/>
      <c r="AST162" s="168"/>
      <c r="ASU162" s="168"/>
      <c r="ASV162" s="168"/>
      <c r="ASW162" s="168"/>
      <c r="ASX162" s="168"/>
      <c r="ASY162" s="168"/>
      <c r="ASZ162" s="168"/>
      <c r="ATA162" s="168"/>
      <c r="ATB162" s="168"/>
      <c r="ATC162" s="168"/>
      <c r="ATD162" s="168"/>
      <c r="ATE162" s="168"/>
      <c r="ATF162" s="168"/>
      <c r="ATG162" s="168"/>
      <c r="ATH162" s="168"/>
      <c r="ATI162" s="168"/>
      <c r="ATJ162" s="168"/>
      <c r="ATK162" s="168"/>
      <c r="ATL162" s="168"/>
      <c r="ATM162" s="168"/>
      <c r="ATN162" s="168"/>
      <c r="ATO162" s="168"/>
      <c r="ATP162" s="168"/>
      <c r="ATQ162" s="168"/>
      <c r="ATR162" s="168"/>
      <c r="ATS162" s="168"/>
      <c r="ATT162" s="168"/>
      <c r="ATU162" s="168"/>
      <c r="ATV162" s="168"/>
      <c r="ATW162" s="168"/>
      <c r="ATX162" s="168"/>
      <c r="ATY162" s="168"/>
      <c r="ATZ162" s="168"/>
      <c r="AUA162" s="168"/>
      <c r="AUB162" s="168"/>
      <c r="AUC162" s="168"/>
      <c r="AUD162" s="168"/>
      <c r="AUE162" s="168"/>
      <c r="AUF162" s="168"/>
      <c r="AUG162" s="168"/>
      <c r="AUH162" s="168"/>
      <c r="AUI162" s="168"/>
      <c r="AUJ162" s="168"/>
      <c r="AUK162" s="168"/>
      <c r="AUL162" s="168"/>
      <c r="AUM162" s="168"/>
      <c r="AUN162" s="168"/>
      <c r="AUO162" s="168"/>
      <c r="AUP162" s="168"/>
      <c r="AUQ162" s="168"/>
      <c r="AUR162" s="168"/>
      <c r="AUS162" s="168"/>
      <c r="AUT162" s="168"/>
      <c r="AUU162" s="168"/>
      <c r="AUV162" s="168"/>
      <c r="AUW162" s="168"/>
      <c r="AUX162" s="168"/>
      <c r="AUY162" s="168"/>
      <c r="AUZ162" s="168"/>
      <c r="AVA162" s="168"/>
      <c r="AVB162" s="168"/>
      <c r="AVC162" s="168"/>
      <c r="AVD162" s="168"/>
      <c r="AVE162" s="168"/>
      <c r="AVF162" s="168"/>
      <c r="AVG162" s="168"/>
      <c r="AVH162" s="168"/>
      <c r="AVI162" s="168"/>
      <c r="AVJ162" s="168"/>
      <c r="AVK162" s="168"/>
      <c r="AVL162" s="168"/>
      <c r="AVM162" s="168"/>
      <c r="AVN162" s="168"/>
      <c r="AVO162" s="168"/>
      <c r="AVP162" s="168"/>
      <c r="AVQ162" s="168"/>
      <c r="AVR162" s="168"/>
      <c r="AVS162" s="168"/>
      <c r="AVT162" s="168"/>
      <c r="AVU162" s="168"/>
      <c r="AVV162" s="168"/>
      <c r="AVW162" s="168"/>
      <c r="AVX162" s="168"/>
      <c r="AVY162" s="168"/>
      <c r="AVZ162" s="168"/>
      <c r="AWA162" s="168"/>
      <c r="AWB162" s="168"/>
      <c r="AWC162" s="168"/>
      <c r="AWD162" s="168"/>
      <c r="AWE162" s="168"/>
      <c r="AWF162" s="168"/>
      <c r="AWG162" s="168"/>
      <c r="AWH162" s="168"/>
      <c r="AWI162" s="168"/>
      <c r="AWJ162" s="168"/>
      <c r="AWK162" s="168"/>
      <c r="AWL162" s="168"/>
      <c r="AWM162" s="168"/>
      <c r="AWN162" s="168"/>
      <c r="AWO162" s="168"/>
      <c r="AWP162" s="168"/>
      <c r="AWQ162" s="168"/>
      <c r="AWR162" s="168"/>
      <c r="AWS162" s="168"/>
      <c r="AWT162" s="168"/>
      <c r="AWU162" s="168"/>
      <c r="AWV162" s="168"/>
      <c r="AWW162" s="168"/>
      <c r="AWX162" s="168"/>
      <c r="AWY162" s="168"/>
      <c r="AWZ162" s="168"/>
      <c r="AXA162" s="168"/>
      <c r="AXB162" s="168"/>
      <c r="AXC162" s="168"/>
      <c r="AXD162" s="168"/>
      <c r="AXE162" s="168"/>
      <c r="AXF162" s="168"/>
      <c r="AXG162" s="168"/>
      <c r="AXH162" s="168"/>
      <c r="AXI162" s="168"/>
      <c r="AXJ162" s="168"/>
      <c r="AXK162" s="168"/>
      <c r="AXL162" s="168"/>
      <c r="AXM162" s="168"/>
      <c r="AXN162" s="168"/>
      <c r="AXO162" s="168"/>
      <c r="AXP162" s="168"/>
      <c r="AXQ162" s="168"/>
      <c r="AXR162" s="168"/>
      <c r="AXS162" s="168"/>
      <c r="AXT162" s="168"/>
      <c r="AXU162" s="168"/>
      <c r="AXV162" s="168"/>
      <c r="AXW162" s="168"/>
      <c r="AXX162" s="168"/>
      <c r="AXY162" s="168"/>
      <c r="AXZ162" s="168"/>
      <c r="AYA162" s="168"/>
      <c r="AYB162" s="168"/>
      <c r="AYC162" s="168"/>
      <c r="AYD162" s="168"/>
      <c r="AYE162" s="168"/>
      <c r="AYF162" s="168"/>
      <c r="AYG162" s="168"/>
      <c r="AYH162" s="168"/>
      <c r="AYI162" s="168"/>
      <c r="AYJ162" s="168"/>
      <c r="AYK162" s="168"/>
      <c r="AYL162" s="168"/>
      <c r="AYM162" s="168"/>
      <c r="AYN162" s="168"/>
      <c r="AYO162" s="168"/>
      <c r="AYP162" s="168"/>
      <c r="AYQ162" s="168"/>
      <c r="AYR162" s="168"/>
      <c r="AYS162" s="168"/>
      <c r="AYT162" s="168"/>
      <c r="AYU162" s="168"/>
      <c r="AYV162" s="168"/>
      <c r="AYW162" s="168"/>
      <c r="AYX162" s="168"/>
      <c r="AYY162" s="168"/>
      <c r="AYZ162" s="168"/>
      <c r="AZA162" s="168"/>
      <c r="AZB162" s="168"/>
      <c r="AZC162" s="168"/>
      <c r="AZD162" s="168"/>
      <c r="AZE162" s="168"/>
      <c r="AZF162" s="168"/>
      <c r="AZG162" s="168"/>
      <c r="AZH162" s="168"/>
      <c r="AZI162" s="168"/>
      <c r="AZJ162" s="168"/>
      <c r="AZK162" s="168"/>
      <c r="AZL162" s="168"/>
      <c r="AZM162" s="168"/>
      <c r="AZN162" s="168"/>
      <c r="AZO162" s="168"/>
      <c r="AZP162" s="168"/>
      <c r="AZQ162" s="168"/>
      <c r="AZR162" s="168"/>
      <c r="AZS162" s="168"/>
      <c r="AZT162" s="168"/>
      <c r="AZU162" s="168"/>
      <c r="AZV162" s="168"/>
      <c r="AZW162" s="168"/>
      <c r="AZX162" s="168"/>
      <c r="AZY162" s="168"/>
      <c r="AZZ162" s="168"/>
      <c r="BAA162" s="168"/>
      <c r="BAB162" s="168"/>
      <c r="BAC162" s="168"/>
      <c r="BAD162" s="168"/>
      <c r="BAE162" s="168"/>
      <c r="BAF162" s="168"/>
      <c r="BAG162" s="168"/>
      <c r="BAH162" s="168"/>
      <c r="BAI162" s="168"/>
      <c r="BAJ162" s="168"/>
      <c r="BAK162" s="168"/>
      <c r="BAL162" s="168"/>
      <c r="BAM162" s="168"/>
      <c r="BAN162" s="168"/>
      <c r="BAO162" s="168"/>
      <c r="BAP162" s="168"/>
      <c r="BAQ162" s="168"/>
      <c r="BAR162" s="168"/>
      <c r="BAS162" s="168"/>
      <c r="BAT162" s="168"/>
      <c r="BAU162" s="168"/>
      <c r="BAV162" s="168"/>
      <c r="BAW162" s="168"/>
      <c r="BAX162" s="168"/>
      <c r="BAY162" s="168"/>
      <c r="BAZ162" s="168"/>
      <c r="BBA162" s="168"/>
      <c r="BBB162" s="168"/>
      <c r="BBC162" s="168"/>
      <c r="BBD162" s="168"/>
      <c r="BBE162" s="168"/>
      <c r="BBF162" s="168"/>
      <c r="BBG162" s="168"/>
      <c r="BBH162" s="168"/>
      <c r="BBI162" s="168"/>
      <c r="BBJ162" s="168"/>
      <c r="BBK162" s="168"/>
      <c r="BBL162" s="168"/>
      <c r="BBM162" s="168"/>
      <c r="BBN162" s="168"/>
      <c r="BBO162" s="168"/>
      <c r="BBP162" s="168"/>
      <c r="BBQ162" s="168"/>
      <c r="BBR162" s="168"/>
      <c r="BBS162" s="168"/>
      <c r="BBT162" s="168"/>
      <c r="BBU162" s="168"/>
      <c r="BBV162" s="168"/>
      <c r="BBW162" s="168"/>
      <c r="BBX162" s="168"/>
      <c r="BBY162" s="168"/>
      <c r="BBZ162" s="168"/>
      <c r="BCA162" s="168"/>
      <c r="BCB162" s="168"/>
      <c r="BCC162" s="168"/>
      <c r="BCD162" s="168"/>
      <c r="BCE162" s="168"/>
      <c r="BCF162" s="168"/>
      <c r="BCG162" s="168"/>
      <c r="BCH162" s="168"/>
      <c r="BCI162" s="168"/>
      <c r="BCJ162" s="168"/>
      <c r="BCK162" s="168"/>
      <c r="BCL162" s="168"/>
      <c r="BCM162" s="168"/>
      <c r="BCN162" s="168"/>
      <c r="BCO162" s="168"/>
      <c r="BCP162" s="168"/>
      <c r="BCQ162" s="168"/>
      <c r="BCR162" s="168"/>
      <c r="BCS162" s="168"/>
      <c r="BCT162" s="168"/>
      <c r="BCU162" s="168"/>
      <c r="BCV162" s="168"/>
      <c r="BCW162" s="168"/>
      <c r="BCX162" s="168"/>
      <c r="BCY162" s="168"/>
      <c r="BCZ162" s="168"/>
      <c r="BDA162" s="168"/>
      <c r="BDB162" s="168"/>
      <c r="BDC162" s="168"/>
      <c r="BDD162" s="168"/>
      <c r="BDE162" s="168"/>
      <c r="BDF162" s="168"/>
      <c r="BDG162" s="168"/>
      <c r="BDH162" s="168"/>
      <c r="BDI162" s="168"/>
      <c r="BDJ162" s="168"/>
      <c r="BDK162" s="168"/>
      <c r="BDL162" s="168"/>
      <c r="BDM162" s="168"/>
      <c r="BDN162" s="168"/>
      <c r="BDO162" s="168"/>
      <c r="BDP162" s="168"/>
      <c r="BDQ162" s="168"/>
      <c r="BDR162" s="168"/>
      <c r="BDS162" s="168"/>
      <c r="BDT162" s="168"/>
      <c r="BDU162" s="168"/>
      <c r="BDV162" s="168"/>
      <c r="BDW162" s="168"/>
      <c r="BDX162" s="168"/>
      <c r="BDY162" s="168"/>
      <c r="BDZ162" s="168"/>
      <c r="BEA162" s="168"/>
      <c r="BEB162" s="168"/>
      <c r="BEC162" s="168"/>
      <c r="BED162" s="168"/>
      <c r="BEE162" s="168"/>
      <c r="BEF162" s="168"/>
      <c r="BEG162" s="168"/>
      <c r="BEH162" s="168"/>
      <c r="BEI162" s="168"/>
      <c r="BEJ162" s="168"/>
      <c r="BEK162" s="168"/>
      <c r="BEL162" s="168"/>
      <c r="BEM162" s="168"/>
      <c r="BEN162" s="168"/>
      <c r="BEO162" s="168"/>
      <c r="BEP162" s="168"/>
      <c r="BEQ162" s="168"/>
      <c r="BER162" s="168"/>
      <c r="BES162" s="168"/>
      <c r="BET162" s="168"/>
      <c r="BEU162" s="168"/>
      <c r="BEV162" s="168"/>
      <c r="BEW162" s="168"/>
      <c r="BEX162" s="168"/>
      <c r="BEY162" s="168"/>
      <c r="BEZ162" s="168"/>
      <c r="BFA162" s="168"/>
      <c r="BFB162" s="168"/>
      <c r="BFC162" s="168"/>
      <c r="BFD162" s="168"/>
      <c r="BFE162" s="168"/>
      <c r="BFF162" s="168"/>
      <c r="BFG162" s="168"/>
      <c r="BFH162" s="168"/>
      <c r="BFI162" s="168"/>
      <c r="BFJ162" s="168"/>
      <c r="BFK162" s="168"/>
      <c r="BFL162" s="168"/>
      <c r="BFM162" s="168"/>
      <c r="BFN162" s="168"/>
      <c r="BFO162" s="168"/>
      <c r="BFP162" s="168"/>
      <c r="BFQ162" s="168"/>
      <c r="BFR162" s="168"/>
      <c r="BFS162" s="168"/>
      <c r="BFT162" s="168"/>
      <c r="BFU162" s="168"/>
      <c r="BFV162" s="168"/>
      <c r="BFW162" s="168"/>
      <c r="BFX162" s="168"/>
      <c r="BFY162" s="168"/>
      <c r="BFZ162" s="168"/>
      <c r="BGA162" s="168"/>
      <c r="BGB162" s="168"/>
      <c r="BGC162" s="168"/>
      <c r="BGD162" s="168"/>
      <c r="BGE162" s="168"/>
      <c r="BGF162" s="168"/>
      <c r="BGG162" s="168"/>
      <c r="BGH162" s="168"/>
      <c r="BGI162" s="168"/>
      <c r="BGJ162" s="168"/>
      <c r="BGK162" s="168"/>
      <c r="BGL162" s="168"/>
      <c r="BGM162" s="168"/>
      <c r="BGN162" s="168"/>
      <c r="BGO162" s="168"/>
      <c r="BGP162" s="168"/>
      <c r="BGQ162" s="168"/>
      <c r="BGR162" s="168"/>
      <c r="BGS162" s="168"/>
      <c r="BGT162" s="168"/>
      <c r="BGU162" s="168"/>
      <c r="BGV162" s="168"/>
      <c r="BGW162" s="168"/>
      <c r="BGX162" s="168"/>
      <c r="BGY162" s="168"/>
      <c r="BGZ162" s="168"/>
      <c r="BHA162" s="168"/>
      <c r="BHB162" s="168"/>
      <c r="BHC162" s="168"/>
      <c r="BHD162" s="168"/>
      <c r="BHE162" s="168"/>
      <c r="BHF162" s="168"/>
      <c r="BHG162" s="168"/>
      <c r="BHH162" s="168"/>
      <c r="BHI162" s="168"/>
      <c r="BHJ162" s="168"/>
      <c r="BHK162" s="168"/>
      <c r="BHL162" s="168"/>
      <c r="BHM162" s="168"/>
      <c r="BHN162" s="168"/>
      <c r="BHO162" s="168"/>
      <c r="BHP162" s="168"/>
      <c r="BHQ162" s="168"/>
      <c r="BHR162" s="168"/>
      <c r="BHS162" s="168"/>
      <c r="BHT162" s="168"/>
      <c r="BHU162" s="168"/>
      <c r="BHV162" s="168"/>
      <c r="BHW162" s="168"/>
      <c r="BHX162" s="168"/>
      <c r="BHY162" s="168"/>
      <c r="BHZ162" s="168"/>
      <c r="BIA162" s="168"/>
      <c r="BIB162" s="168"/>
      <c r="BIC162" s="168"/>
      <c r="BID162" s="168"/>
      <c r="BIE162" s="168"/>
      <c r="BIF162" s="168"/>
      <c r="BIG162" s="168"/>
      <c r="BIH162" s="168"/>
      <c r="BII162" s="168"/>
      <c r="BIJ162" s="168"/>
      <c r="BIK162" s="168"/>
      <c r="BIL162" s="168"/>
      <c r="BIM162" s="168"/>
      <c r="BIN162" s="168"/>
      <c r="BIO162" s="168"/>
      <c r="BIP162" s="168"/>
      <c r="BIQ162" s="168"/>
      <c r="BIR162" s="168"/>
      <c r="BIS162" s="168"/>
      <c r="BIT162" s="168"/>
      <c r="BIU162" s="168"/>
      <c r="BIV162" s="168"/>
      <c r="BIW162" s="168"/>
      <c r="BIX162" s="168"/>
      <c r="BIY162" s="168"/>
      <c r="BIZ162" s="168"/>
      <c r="BJA162" s="168"/>
      <c r="BJB162" s="168"/>
      <c r="BJC162" s="168"/>
      <c r="BJD162" s="168"/>
      <c r="BJE162" s="168"/>
      <c r="BJF162" s="168"/>
      <c r="BJG162" s="168"/>
      <c r="BJH162" s="168"/>
      <c r="BJI162" s="168"/>
      <c r="BJJ162" s="168"/>
      <c r="BJK162" s="168"/>
      <c r="BJL162" s="168"/>
      <c r="BJM162" s="168"/>
      <c r="BJN162" s="168"/>
      <c r="BJO162" s="168"/>
      <c r="BJP162" s="168"/>
      <c r="BJQ162" s="168"/>
      <c r="BJR162" s="168"/>
      <c r="BJS162" s="168"/>
      <c r="BJT162" s="168"/>
      <c r="BJU162" s="168"/>
      <c r="BJV162" s="168"/>
      <c r="BJW162" s="168"/>
      <c r="BJX162" s="168"/>
      <c r="BJY162" s="168"/>
      <c r="BJZ162" s="168"/>
      <c r="BKA162" s="168"/>
      <c r="BKB162" s="168"/>
      <c r="BKC162" s="168"/>
      <c r="BKD162" s="168"/>
      <c r="BKE162" s="168"/>
      <c r="BKF162" s="168"/>
      <c r="BKG162" s="168"/>
      <c r="BKH162" s="168"/>
      <c r="BKI162" s="168"/>
      <c r="BKJ162" s="168"/>
      <c r="BKK162" s="168"/>
      <c r="BKL162" s="168"/>
      <c r="BKM162" s="168"/>
      <c r="BKN162" s="168"/>
      <c r="BKO162" s="168"/>
      <c r="BKP162" s="168"/>
      <c r="BKQ162" s="168"/>
      <c r="BKR162" s="168"/>
      <c r="BKS162" s="168"/>
      <c r="BKT162" s="168"/>
      <c r="BKU162" s="168"/>
      <c r="BKV162" s="168"/>
      <c r="BKW162" s="168"/>
      <c r="BKX162" s="168"/>
      <c r="BKY162" s="168"/>
      <c r="BKZ162" s="168"/>
      <c r="BLA162" s="168"/>
      <c r="BLB162" s="168"/>
      <c r="BLC162" s="168"/>
      <c r="BLD162" s="168"/>
      <c r="BLE162" s="168"/>
      <c r="BLF162" s="168"/>
      <c r="BLG162" s="168"/>
      <c r="BLH162" s="168"/>
      <c r="BLI162" s="168"/>
      <c r="BLJ162" s="168"/>
      <c r="BLK162" s="168"/>
      <c r="BLL162" s="168"/>
      <c r="BLM162" s="168"/>
      <c r="BLN162" s="168"/>
      <c r="BLO162" s="168"/>
      <c r="BLP162" s="168"/>
      <c r="BLQ162" s="168"/>
      <c r="BLR162" s="168"/>
      <c r="BLS162" s="168"/>
      <c r="BLT162" s="168"/>
      <c r="BLU162" s="168"/>
      <c r="BLV162" s="168"/>
      <c r="BLW162" s="168"/>
      <c r="BLX162" s="168"/>
      <c r="BLY162" s="168"/>
      <c r="BLZ162" s="168"/>
      <c r="BMA162" s="168"/>
      <c r="BMB162" s="168"/>
      <c r="BMC162" s="168"/>
      <c r="BMD162" s="168"/>
      <c r="BME162" s="168"/>
      <c r="BMF162" s="168"/>
      <c r="BMG162" s="168"/>
      <c r="BMH162" s="168"/>
      <c r="BMI162" s="168"/>
      <c r="BMJ162" s="168"/>
      <c r="BMK162" s="168"/>
      <c r="BML162" s="168"/>
      <c r="BMM162" s="168"/>
      <c r="BMN162" s="168"/>
      <c r="BMO162" s="168"/>
      <c r="BMP162" s="168"/>
      <c r="BMQ162" s="168"/>
      <c r="BMR162" s="168"/>
      <c r="BMS162" s="168"/>
      <c r="BMT162" s="168"/>
      <c r="BMU162" s="168"/>
      <c r="BMV162" s="168"/>
      <c r="BMW162" s="168"/>
      <c r="BMX162" s="168"/>
      <c r="BMY162" s="168"/>
      <c r="BMZ162" s="168"/>
      <c r="BNA162" s="168"/>
      <c r="BNB162" s="168"/>
      <c r="BNC162" s="168"/>
      <c r="BND162" s="168"/>
      <c r="BNE162" s="168"/>
      <c r="BNF162" s="168"/>
      <c r="BNG162" s="168"/>
      <c r="BNH162" s="168"/>
      <c r="BNI162" s="168"/>
      <c r="BNJ162" s="168"/>
      <c r="BNK162" s="168"/>
      <c r="BNL162" s="168"/>
      <c r="BNM162" s="168"/>
      <c r="BNN162" s="168"/>
      <c r="BNO162" s="168"/>
      <c r="BNP162" s="168"/>
      <c r="BNQ162" s="168"/>
      <c r="BNR162" s="168"/>
      <c r="BNS162" s="168"/>
      <c r="BNT162" s="168"/>
      <c r="BNU162" s="168"/>
      <c r="BNV162" s="168"/>
      <c r="BNW162" s="168"/>
      <c r="BNX162" s="168"/>
      <c r="BNY162" s="168"/>
      <c r="BNZ162" s="168"/>
      <c r="BOA162" s="168"/>
      <c r="BOB162" s="168"/>
      <c r="BOC162" s="168"/>
      <c r="BOD162" s="168"/>
      <c r="BOE162" s="168"/>
      <c r="BOF162" s="168"/>
      <c r="BOG162" s="168"/>
      <c r="BOH162" s="168"/>
      <c r="BOI162" s="168"/>
      <c r="BOJ162" s="168"/>
      <c r="BOK162" s="168"/>
      <c r="BOL162" s="168"/>
      <c r="BOM162" s="168"/>
      <c r="BON162" s="168"/>
      <c r="BOO162" s="168"/>
      <c r="BOP162" s="168"/>
      <c r="BOQ162" s="168"/>
      <c r="BOR162" s="168"/>
      <c r="BOS162" s="168"/>
      <c r="BOT162" s="168"/>
      <c r="BOU162" s="168"/>
      <c r="BOV162" s="168"/>
      <c r="BOW162" s="168"/>
      <c r="BOX162" s="168"/>
      <c r="BOY162" s="168"/>
      <c r="BOZ162" s="168"/>
      <c r="BPA162" s="168"/>
      <c r="BPB162" s="168"/>
      <c r="BPC162" s="168"/>
      <c r="BPD162" s="168"/>
      <c r="BPE162" s="168"/>
      <c r="BPF162" s="168"/>
      <c r="BPG162" s="168"/>
      <c r="BPH162" s="168"/>
      <c r="BPI162" s="168"/>
      <c r="BPJ162" s="168"/>
      <c r="BPK162" s="168"/>
      <c r="BPL162" s="168"/>
      <c r="BPM162" s="168"/>
      <c r="BPN162" s="168"/>
      <c r="BPO162" s="168"/>
      <c r="BPP162" s="168"/>
      <c r="BPQ162" s="168"/>
      <c r="BPR162" s="168"/>
      <c r="BPS162" s="168"/>
      <c r="BPT162" s="168"/>
      <c r="BPU162" s="168"/>
      <c r="BPV162" s="168"/>
      <c r="BPW162" s="168"/>
      <c r="BPX162" s="168"/>
      <c r="BPY162" s="168"/>
      <c r="BPZ162" s="168"/>
      <c r="BQA162" s="168"/>
      <c r="BQB162" s="168"/>
      <c r="BQC162" s="168"/>
      <c r="BQD162" s="168"/>
      <c r="BQE162" s="168"/>
      <c r="BQF162" s="168"/>
      <c r="BQG162" s="168"/>
      <c r="BQH162" s="168"/>
      <c r="BQI162" s="168"/>
      <c r="BQJ162" s="168"/>
      <c r="BQK162" s="168"/>
      <c r="BQL162" s="168"/>
      <c r="BQM162" s="168"/>
      <c r="BQN162" s="168"/>
      <c r="BQO162" s="168"/>
      <c r="BQP162" s="168"/>
      <c r="BQQ162" s="168"/>
      <c r="BQR162" s="168"/>
      <c r="BQS162" s="168"/>
      <c r="BQT162" s="168"/>
      <c r="BQU162" s="168"/>
      <c r="BQV162" s="168"/>
      <c r="BQW162" s="168"/>
      <c r="BQX162" s="168"/>
      <c r="BQY162" s="168"/>
      <c r="BQZ162" s="168"/>
      <c r="BRA162" s="168"/>
      <c r="BRB162" s="168"/>
      <c r="BRC162" s="168"/>
      <c r="BRD162" s="168"/>
      <c r="BRE162" s="168"/>
      <c r="BRF162" s="168"/>
      <c r="BRG162" s="168"/>
      <c r="BRH162" s="168"/>
      <c r="BRI162" s="168"/>
      <c r="BRJ162" s="168"/>
      <c r="BRK162" s="168"/>
      <c r="BRL162" s="168"/>
      <c r="BRM162" s="168"/>
      <c r="BRN162" s="168"/>
      <c r="BRO162" s="168"/>
      <c r="BRP162" s="168"/>
      <c r="BRQ162" s="168"/>
      <c r="BRR162" s="168"/>
      <c r="BRS162" s="168"/>
      <c r="BRT162" s="168"/>
      <c r="BRU162" s="168"/>
      <c r="BRV162" s="168"/>
      <c r="BRW162" s="168"/>
      <c r="BRX162" s="168"/>
      <c r="BRY162" s="168"/>
      <c r="BRZ162" s="168"/>
      <c r="BSA162" s="168"/>
      <c r="BSB162" s="168"/>
      <c r="BSC162" s="168"/>
      <c r="BSD162" s="168"/>
      <c r="BSE162" s="168"/>
      <c r="BSF162" s="168"/>
      <c r="BSG162" s="168"/>
      <c r="BSH162" s="168"/>
      <c r="BSI162" s="168"/>
      <c r="BSJ162" s="168"/>
      <c r="BSK162" s="168"/>
      <c r="BSL162" s="168"/>
      <c r="BSM162" s="168"/>
      <c r="BSN162" s="168"/>
      <c r="BSO162" s="168"/>
      <c r="BSP162" s="168"/>
      <c r="BSQ162" s="168"/>
      <c r="BSR162" s="168"/>
      <c r="BSS162" s="168"/>
      <c r="BST162" s="168"/>
      <c r="BSU162" s="168"/>
      <c r="BSV162" s="168"/>
      <c r="BSW162" s="168"/>
      <c r="BSX162" s="168"/>
      <c r="BSY162" s="168"/>
      <c r="BSZ162" s="168"/>
      <c r="BTA162" s="168"/>
      <c r="BTB162" s="168"/>
      <c r="BTC162" s="168"/>
      <c r="BTD162" s="168"/>
      <c r="BTE162" s="168"/>
      <c r="BTF162" s="168"/>
      <c r="BTG162" s="168"/>
      <c r="BTH162" s="168"/>
      <c r="BTI162" s="168"/>
      <c r="BTJ162" s="168"/>
      <c r="BTK162" s="168"/>
      <c r="BTL162" s="168"/>
      <c r="BTM162" s="168"/>
      <c r="BTN162" s="168"/>
      <c r="BTO162" s="168"/>
      <c r="BTP162" s="168"/>
      <c r="BTQ162" s="168"/>
      <c r="BTR162" s="168"/>
      <c r="BTS162" s="168"/>
      <c r="BTT162" s="168"/>
      <c r="BTU162" s="168"/>
      <c r="BTV162" s="168"/>
      <c r="BTW162" s="168"/>
      <c r="BTX162" s="168"/>
      <c r="BTY162" s="168"/>
      <c r="BTZ162" s="168"/>
      <c r="BUA162" s="168"/>
      <c r="BUB162" s="168"/>
      <c r="BUC162" s="168"/>
      <c r="BUD162" s="168"/>
      <c r="BUE162" s="168"/>
      <c r="BUF162" s="168"/>
      <c r="BUG162" s="168"/>
      <c r="BUH162" s="168"/>
      <c r="BUI162" s="168"/>
      <c r="BUJ162" s="168"/>
      <c r="BUK162" s="168"/>
      <c r="BUL162" s="168"/>
      <c r="BUM162" s="168"/>
      <c r="BUN162" s="168"/>
      <c r="BUO162" s="168"/>
      <c r="BUP162" s="168"/>
      <c r="BUQ162" s="168"/>
      <c r="BUR162" s="168"/>
      <c r="BUS162" s="168"/>
      <c r="BUT162" s="168"/>
      <c r="BUU162" s="168"/>
      <c r="BUV162" s="168"/>
      <c r="BUW162" s="168"/>
      <c r="BUX162" s="168"/>
      <c r="BUY162" s="168"/>
      <c r="BUZ162" s="168"/>
      <c r="BVA162" s="168"/>
      <c r="BVB162" s="168"/>
      <c r="BVC162" s="168"/>
      <c r="BVD162" s="168"/>
      <c r="BVE162" s="168"/>
      <c r="BVF162" s="168"/>
      <c r="BVG162" s="168"/>
      <c r="BVH162" s="168"/>
      <c r="BVI162" s="168"/>
      <c r="BVJ162" s="168"/>
      <c r="BVK162" s="168"/>
      <c r="BVL162" s="168"/>
      <c r="BVM162" s="168"/>
      <c r="BVN162" s="168"/>
      <c r="BVO162" s="168"/>
      <c r="BVP162" s="168"/>
      <c r="BVQ162" s="168"/>
      <c r="BVR162" s="168"/>
      <c r="BVS162" s="168"/>
      <c r="BVT162" s="168"/>
      <c r="BVU162" s="168"/>
      <c r="BVV162" s="168"/>
      <c r="BVW162" s="168"/>
      <c r="BVX162" s="168"/>
      <c r="BVY162" s="168"/>
      <c r="BVZ162" s="168"/>
      <c r="BWA162" s="168"/>
      <c r="BWB162" s="168"/>
      <c r="BWC162" s="168"/>
      <c r="BWD162" s="168"/>
      <c r="BWE162" s="168"/>
      <c r="BWF162" s="168"/>
      <c r="BWG162" s="168"/>
      <c r="BWH162" s="168"/>
      <c r="BWI162" s="168"/>
      <c r="BWJ162" s="168"/>
      <c r="BWK162" s="168"/>
      <c r="BWL162" s="168"/>
      <c r="BWM162" s="168"/>
      <c r="BWN162" s="168"/>
      <c r="BWO162" s="168"/>
      <c r="BWP162" s="168"/>
      <c r="BWQ162" s="168"/>
      <c r="BWR162" s="168"/>
      <c r="BWS162" s="168"/>
      <c r="BWT162" s="168"/>
      <c r="BWU162" s="168"/>
      <c r="BWV162" s="168"/>
      <c r="BWW162" s="168"/>
      <c r="BWX162" s="168"/>
      <c r="BWY162" s="168"/>
      <c r="BWZ162" s="168"/>
      <c r="BXA162" s="168"/>
      <c r="BXB162" s="168"/>
      <c r="BXC162" s="168"/>
      <c r="BXD162" s="168"/>
      <c r="BXE162" s="168"/>
      <c r="BXF162" s="168"/>
      <c r="BXG162" s="168"/>
      <c r="BXH162" s="168"/>
      <c r="BXI162" s="168"/>
      <c r="BXJ162" s="168"/>
      <c r="BXK162" s="168"/>
      <c r="BXL162" s="168"/>
      <c r="BXM162" s="168"/>
      <c r="BXN162" s="168"/>
      <c r="BXO162" s="168"/>
      <c r="BXP162" s="168"/>
      <c r="BXQ162" s="168"/>
      <c r="BXR162" s="168"/>
      <c r="BXS162" s="168"/>
      <c r="BXT162" s="168"/>
      <c r="BXU162" s="168"/>
      <c r="BXV162" s="168"/>
      <c r="BXW162" s="168"/>
      <c r="BXX162" s="168"/>
      <c r="BXY162" s="168"/>
      <c r="BXZ162" s="168"/>
      <c r="BYA162" s="168"/>
      <c r="BYB162" s="168"/>
      <c r="BYC162" s="168"/>
      <c r="BYD162" s="168"/>
      <c r="BYE162" s="168"/>
      <c r="BYF162" s="168"/>
      <c r="BYG162" s="168"/>
      <c r="BYH162" s="168"/>
      <c r="BYI162" s="168"/>
      <c r="BYJ162" s="168"/>
      <c r="BYK162" s="168"/>
      <c r="BYL162" s="168"/>
      <c r="BYM162" s="168"/>
      <c r="BYN162" s="168"/>
      <c r="BYO162" s="168"/>
      <c r="BYP162" s="168"/>
      <c r="BYQ162" s="168"/>
      <c r="BYR162" s="168"/>
      <c r="BYS162" s="168"/>
      <c r="BYT162" s="168"/>
      <c r="BYU162" s="168"/>
      <c r="BYV162" s="168"/>
      <c r="BYW162" s="168"/>
      <c r="BYX162" s="168"/>
      <c r="BYY162" s="168"/>
      <c r="BYZ162" s="168"/>
      <c r="BZA162" s="168"/>
      <c r="BZB162" s="168"/>
      <c r="BZC162" s="168"/>
      <c r="BZD162" s="168"/>
      <c r="BZE162" s="168"/>
      <c r="BZF162" s="168"/>
      <c r="BZG162" s="168"/>
      <c r="BZH162" s="168"/>
      <c r="BZI162" s="168"/>
      <c r="BZJ162" s="168"/>
      <c r="BZK162" s="168"/>
      <c r="BZL162" s="168"/>
      <c r="BZM162" s="168"/>
      <c r="BZN162" s="168"/>
      <c r="BZO162" s="168"/>
      <c r="BZP162" s="168"/>
      <c r="BZQ162" s="168"/>
      <c r="BZR162" s="168"/>
      <c r="BZS162" s="168"/>
      <c r="BZT162" s="168"/>
      <c r="BZU162" s="168"/>
      <c r="BZV162" s="168"/>
      <c r="BZW162" s="168"/>
      <c r="BZX162" s="168"/>
      <c r="BZY162" s="168"/>
      <c r="BZZ162" s="168"/>
      <c r="CAA162" s="168"/>
      <c r="CAB162" s="168"/>
      <c r="CAC162" s="168"/>
      <c r="CAD162" s="168"/>
      <c r="CAE162" s="168"/>
      <c r="CAF162" s="168"/>
      <c r="CAG162" s="168"/>
      <c r="CAH162" s="168"/>
      <c r="CAI162" s="168"/>
      <c r="CAJ162" s="168"/>
      <c r="CAK162" s="168"/>
      <c r="CAL162" s="168"/>
      <c r="CAM162" s="168"/>
      <c r="CAN162" s="168"/>
      <c r="CAO162" s="168"/>
      <c r="CAP162" s="168"/>
      <c r="CAQ162" s="168"/>
      <c r="CAR162" s="168"/>
      <c r="CAS162" s="168"/>
      <c r="CAT162" s="168"/>
      <c r="CAU162" s="168"/>
      <c r="CAV162" s="168"/>
      <c r="CAW162" s="168"/>
      <c r="CAX162" s="168"/>
      <c r="CAY162" s="168"/>
      <c r="CAZ162" s="168"/>
      <c r="CBA162" s="168"/>
      <c r="CBB162" s="168"/>
      <c r="CBC162" s="168"/>
      <c r="CBD162" s="168"/>
      <c r="CBE162" s="168"/>
      <c r="CBF162" s="168"/>
      <c r="CBG162" s="168"/>
      <c r="CBH162" s="168"/>
      <c r="CBI162" s="168"/>
      <c r="CBJ162" s="168"/>
      <c r="CBK162" s="168"/>
      <c r="CBL162" s="168"/>
      <c r="CBM162" s="168"/>
      <c r="CBN162" s="168"/>
      <c r="CBO162" s="168"/>
      <c r="CBP162" s="168"/>
      <c r="CBQ162" s="168"/>
      <c r="CBR162" s="168"/>
      <c r="CBS162" s="168"/>
      <c r="CBT162" s="168"/>
      <c r="CBU162" s="168"/>
      <c r="CBV162" s="168"/>
      <c r="CBW162" s="168"/>
      <c r="CBX162" s="168"/>
      <c r="CBY162" s="168"/>
      <c r="CBZ162" s="168"/>
      <c r="CCA162" s="168"/>
      <c r="CCB162" s="168"/>
      <c r="CCC162" s="168"/>
      <c r="CCD162" s="168"/>
      <c r="CCE162" s="168"/>
      <c r="CCF162" s="168"/>
      <c r="CCG162" s="168"/>
      <c r="CCH162" s="168"/>
      <c r="CCI162" s="168"/>
      <c r="CCJ162" s="168"/>
      <c r="CCK162" s="168"/>
      <c r="CCL162" s="168"/>
      <c r="CCM162" s="168"/>
      <c r="CCN162" s="168"/>
      <c r="CCO162" s="168"/>
      <c r="CCP162" s="168"/>
      <c r="CCQ162" s="168"/>
      <c r="CCR162" s="168"/>
      <c r="CCS162" s="168"/>
      <c r="CCT162" s="168"/>
      <c r="CCU162" s="168"/>
      <c r="CCV162" s="168"/>
      <c r="CCW162" s="168"/>
      <c r="CCX162" s="168"/>
      <c r="CCY162" s="168"/>
      <c r="CCZ162" s="168"/>
      <c r="CDA162" s="168"/>
      <c r="CDB162" s="168"/>
      <c r="CDC162" s="168"/>
      <c r="CDD162" s="168"/>
      <c r="CDE162" s="168"/>
      <c r="CDF162" s="168"/>
      <c r="CDG162" s="168"/>
      <c r="CDH162" s="168"/>
      <c r="CDI162" s="168"/>
      <c r="CDJ162" s="168"/>
      <c r="CDK162" s="168"/>
      <c r="CDL162" s="168"/>
      <c r="CDM162" s="168"/>
      <c r="CDN162" s="168"/>
      <c r="CDO162" s="168"/>
      <c r="CDP162" s="168"/>
      <c r="CDQ162" s="168"/>
      <c r="CDR162" s="168"/>
      <c r="CDS162" s="168"/>
      <c r="CDT162" s="168"/>
      <c r="CDU162" s="168"/>
      <c r="CDV162" s="168"/>
      <c r="CDW162" s="168"/>
      <c r="CDX162" s="168"/>
      <c r="CDY162" s="168"/>
      <c r="CDZ162" s="168"/>
      <c r="CEA162" s="168"/>
      <c r="CEB162" s="168"/>
      <c r="CEC162" s="168"/>
      <c r="CED162" s="168"/>
      <c r="CEE162" s="168"/>
      <c r="CEF162" s="168"/>
      <c r="CEG162" s="168"/>
      <c r="CEH162" s="168"/>
      <c r="CEI162" s="168"/>
      <c r="CEJ162" s="168"/>
      <c r="CEK162" s="168"/>
      <c r="CEL162" s="168"/>
      <c r="CEM162" s="168"/>
      <c r="CEN162" s="168"/>
      <c r="CEO162" s="168"/>
      <c r="CEP162" s="168"/>
      <c r="CEQ162" s="168"/>
      <c r="CER162" s="168"/>
      <c r="CES162" s="168"/>
      <c r="CET162" s="168"/>
      <c r="CEU162" s="168"/>
      <c r="CEV162" s="168"/>
      <c r="CEW162" s="168"/>
      <c r="CEX162" s="168"/>
      <c r="CEY162" s="168"/>
      <c r="CEZ162" s="168"/>
      <c r="CFA162" s="168"/>
      <c r="CFB162" s="168"/>
      <c r="CFC162" s="168"/>
      <c r="CFD162" s="168"/>
      <c r="CFE162" s="168"/>
      <c r="CFF162" s="168"/>
      <c r="CFG162" s="168"/>
      <c r="CFH162" s="168"/>
      <c r="CFI162" s="168"/>
      <c r="CFJ162" s="168"/>
      <c r="CFK162" s="168"/>
      <c r="CFL162" s="168"/>
      <c r="CFM162" s="168"/>
      <c r="CFN162" s="168"/>
      <c r="CFO162" s="168"/>
      <c r="CFP162" s="168"/>
      <c r="CFQ162" s="168"/>
      <c r="CFR162" s="168"/>
      <c r="CFS162" s="168"/>
      <c r="CFT162" s="168"/>
      <c r="CFU162" s="168"/>
      <c r="CFV162" s="168"/>
      <c r="CFW162" s="168"/>
      <c r="CFX162" s="168"/>
      <c r="CFY162" s="168"/>
      <c r="CFZ162" s="168"/>
      <c r="CGA162" s="168"/>
      <c r="CGB162" s="168"/>
      <c r="CGC162" s="168"/>
      <c r="CGD162" s="168"/>
      <c r="CGE162" s="168"/>
      <c r="CGF162" s="168"/>
      <c r="CGG162" s="168"/>
      <c r="CGH162" s="168"/>
      <c r="CGI162" s="168"/>
      <c r="CGJ162" s="168"/>
      <c r="CGK162" s="168"/>
      <c r="CGL162" s="168"/>
      <c r="CGM162" s="168"/>
      <c r="CGN162" s="168"/>
      <c r="CGO162" s="168"/>
      <c r="CGP162" s="168"/>
      <c r="CGQ162" s="168"/>
      <c r="CGR162" s="168"/>
      <c r="CGS162" s="168"/>
      <c r="CGT162" s="168"/>
      <c r="CGU162" s="168"/>
      <c r="CGV162" s="168"/>
      <c r="CGW162" s="168"/>
      <c r="CGX162" s="168"/>
      <c r="CGY162" s="168"/>
      <c r="CGZ162" s="168"/>
      <c r="CHA162" s="168"/>
      <c r="CHB162" s="168"/>
      <c r="CHC162" s="168"/>
      <c r="CHD162" s="168"/>
      <c r="CHE162" s="168"/>
      <c r="CHF162" s="168"/>
      <c r="CHG162" s="168"/>
      <c r="CHH162" s="168"/>
      <c r="CHI162" s="168"/>
      <c r="CHJ162" s="168"/>
      <c r="CHK162" s="168"/>
      <c r="CHL162" s="168"/>
      <c r="CHM162" s="168"/>
      <c r="CHN162" s="168"/>
      <c r="CHO162" s="168"/>
      <c r="CHP162" s="168"/>
      <c r="CHQ162" s="168"/>
      <c r="CHR162" s="168"/>
      <c r="CHS162" s="168"/>
      <c r="CHT162" s="168"/>
      <c r="CHU162" s="168"/>
      <c r="CHV162" s="168"/>
      <c r="CHW162" s="168"/>
      <c r="CHX162" s="168"/>
      <c r="CHY162" s="168"/>
      <c r="CHZ162" s="168"/>
      <c r="CIA162" s="168"/>
      <c r="CIB162" s="168"/>
      <c r="CIC162" s="168"/>
      <c r="CID162" s="168"/>
      <c r="CIE162" s="168"/>
      <c r="CIF162" s="168"/>
      <c r="CIG162" s="168"/>
      <c r="CIH162" s="168"/>
      <c r="CII162" s="168"/>
      <c r="CIJ162" s="168"/>
      <c r="CIK162" s="168"/>
      <c r="CIL162" s="168"/>
      <c r="CIM162" s="168"/>
      <c r="CIN162" s="168"/>
      <c r="CIO162" s="168"/>
      <c r="CIP162" s="168"/>
      <c r="CIQ162" s="168"/>
      <c r="CIR162" s="168"/>
      <c r="CIS162" s="168"/>
      <c r="CIT162" s="168"/>
      <c r="CIU162" s="168"/>
      <c r="CIV162" s="168"/>
      <c r="CIW162" s="168"/>
      <c r="CIX162" s="168"/>
      <c r="CIY162" s="168"/>
      <c r="CIZ162" s="168"/>
      <c r="CJA162" s="168"/>
      <c r="CJB162" s="168"/>
      <c r="CJC162" s="168"/>
      <c r="CJD162" s="168"/>
      <c r="CJE162" s="168"/>
      <c r="CJF162" s="168"/>
      <c r="CJG162" s="168"/>
      <c r="CJH162" s="168"/>
      <c r="CJI162" s="168"/>
      <c r="CJJ162" s="168"/>
      <c r="CJK162" s="168"/>
      <c r="CJL162" s="168"/>
      <c r="CJM162" s="168"/>
      <c r="CJN162" s="168"/>
      <c r="CJO162" s="168"/>
      <c r="CJP162" s="168"/>
      <c r="CJQ162" s="168"/>
      <c r="CJR162" s="168"/>
      <c r="CJS162" s="168"/>
      <c r="CJT162" s="168"/>
      <c r="CJU162" s="168"/>
      <c r="CJV162" s="168"/>
      <c r="CJW162" s="168"/>
      <c r="CJX162" s="168"/>
      <c r="CJY162" s="168"/>
      <c r="CJZ162" s="168"/>
      <c r="CKA162" s="168"/>
      <c r="CKB162" s="168"/>
      <c r="CKC162" s="168"/>
      <c r="CKD162" s="168"/>
      <c r="CKE162" s="168"/>
      <c r="CKF162" s="168"/>
      <c r="CKG162" s="168"/>
      <c r="CKH162" s="168"/>
      <c r="CKI162" s="168"/>
      <c r="CKJ162" s="168"/>
      <c r="CKK162" s="168"/>
      <c r="CKL162" s="168"/>
      <c r="CKM162" s="168"/>
      <c r="CKN162" s="168"/>
      <c r="CKO162" s="168"/>
      <c r="CKP162" s="168"/>
      <c r="CKQ162" s="168"/>
      <c r="CKR162" s="168"/>
      <c r="CKS162" s="168"/>
      <c r="CKT162" s="168"/>
      <c r="CKU162" s="168"/>
      <c r="CKV162" s="168"/>
      <c r="CKW162" s="168"/>
      <c r="CKX162" s="168"/>
      <c r="CKY162" s="168"/>
      <c r="CKZ162" s="168"/>
      <c r="CLA162" s="168"/>
      <c r="CLB162" s="168"/>
      <c r="CLC162" s="168"/>
      <c r="CLD162" s="168"/>
      <c r="CLE162" s="168"/>
      <c r="CLF162" s="168"/>
      <c r="CLG162" s="168"/>
      <c r="CLH162" s="168"/>
      <c r="CLI162" s="168"/>
      <c r="CLJ162" s="168"/>
      <c r="CLK162" s="168"/>
      <c r="CLL162" s="168"/>
      <c r="CLM162" s="168"/>
      <c r="CLN162" s="168"/>
      <c r="CLO162" s="168"/>
      <c r="CLP162" s="168"/>
      <c r="CLQ162" s="168"/>
      <c r="CLR162" s="168"/>
      <c r="CLS162" s="168"/>
      <c r="CLT162" s="168"/>
      <c r="CLU162" s="168"/>
      <c r="CLV162" s="168"/>
      <c r="CLW162" s="168"/>
      <c r="CLX162" s="168"/>
      <c r="CLY162" s="168"/>
      <c r="CLZ162" s="168"/>
      <c r="CMA162" s="168"/>
      <c r="CMB162" s="168"/>
      <c r="CMC162" s="168"/>
      <c r="CMD162" s="168"/>
      <c r="CME162" s="168"/>
      <c r="CMF162" s="168"/>
      <c r="CMG162" s="168"/>
      <c r="CMH162" s="168"/>
      <c r="CMI162" s="168"/>
      <c r="CMJ162" s="168"/>
      <c r="CMK162" s="168"/>
      <c r="CML162" s="168"/>
      <c r="CMM162" s="168"/>
      <c r="CMN162" s="168"/>
      <c r="CMO162" s="168"/>
      <c r="CMP162" s="168"/>
      <c r="CMQ162" s="168"/>
      <c r="CMR162" s="168"/>
      <c r="CMS162" s="168"/>
      <c r="CMT162" s="168"/>
      <c r="CMU162" s="168"/>
      <c r="CMV162" s="168"/>
      <c r="CMW162" s="168"/>
      <c r="CMX162" s="168"/>
      <c r="CMY162" s="168"/>
      <c r="CMZ162" s="168"/>
      <c r="CNA162" s="168"/>
      <c r="CNB162" s="168"/>
      <c r="CNC162" s="168"/>
      <c r="CND162" s="168"/>
      <c r="CNE162" s="168"/>
      <c r="CNF162" s="168"/>
      <c r="CNG162" s="168"/>
      <c r="CNH162" s="168"/>
      <c r="CNI162" s="168"/>
      <c r="CNJ162" s="168"/>
      <c r="CNK162" s="168"/>
      <c r="CNL162" s="168"/>
      <c r="CNM162" s="168"/>
      <c r="CNN162" s="168"/>
      <c r="CNO162" s="168"/>
      <c r="CNP162" s="168"/>
      <c r="CNQ162" s="168"/>
      <c r="CNR162" s="168"/>
      <c r="CNS162" s="168"/>
      <c r="CNT162" s="168"/>
      <c r="CNU162" s="168"/>
      <c r="CNV162" s="168"/>
      <c r="CNW162" s="168"/>
      <c r="CNX162" s="168"/>
      <c r="CNY162" s="168"/>
      <c r="CNZ162" s="168"/>
      <c r="COA162" s="168"/>
      <c r="COB162" s="168"/>
      <c r="COC162" s="168"/>
      <c r="COD162" s="168"/>
      <c r="COE162" s="168"/>
      <c r="COF162" s="168"/>
      <c r="COG162" s="168"/>
      <c r="COH162" s="168"/>
      <c r="COI162" s="168"/>
      <c r="COJ162" s="168"/>
      <c r="COK162" s="168"/>
      <c r="COL162" s="168"/>
      <c r="COM162" s="168"/>
      <c r="CON162" s="168"/>
      <c r="COO162" s="168"/>
      <c r="COP162" s="168"/>
      <c r="COQ162" s="168"/>
      <c r="COR162" s="168"/>
      <c r="COS162" s="168"/>
      <c r="COT162" s="168"/>
      <c r="COU162" s="168"/>
      <c r="COV162" s="168"/>
      <c r="COW162" s="168"/>
      <c r="COX162" s="168"/>
      <c r="COY162" s="168"/>
      <c r="COZ162" s="168"/>
      <c r="CPA162" s="168"/>
      <c r="CPB162" s="168"/>
      <c r="CPC162" s="168"/>
      <c r="CPD162" s="168"/>
      <c r="CPE162" s="168"/>
      <c r="CPF162" s="168"/>
      <c r="CPG162" s="168"/>
      <c r="CPH162" s="168"/>
      <c r="CPI162" s="168"/>
      <c r="CPJ162" s="168"/>
      <c r="CPK162" s="168"/>
      <c r="CPL162" s="168"/>
      <c r="CPM162" s="168"/>
      <c r="CPN162" s="168"/>
      <c r="CPO162" s="168"/>
      <c r="CPP162" s="168"/>
      <c r="CPQ162" s="168"/>
      <c r="CPR162" s="168"/>
      <c r="CPS162" s="168"/>
      <c r="CPT162" s="168"/>
      <c r="CPU162" s="168"/>
      <c r="CPV162" s="168"/>
      <c r="CPW162" s="168"/>
      <c r="CPX162" s="168"/>
      <c r="CPY162" s="168"/>
      <c r="CPZ162" s="168"/>
      <c r="CQA162" s="168"/>
      <c r="CQB162" s="168"/>
      <c r="CQC162" s="168"/>
      <c r="CQD162" s="168"/>
      <c r="CQE162" s="168"/>
      <c r="CQF162" s="168"/>
      <c r="CQG162" s="168"/>
      <c r="CQH162" s="168"/>
      <c r="CQI162" s="168"/>
      <c r="CQJ162" s="168"/>
      <c r="CQK162" s="168"/>
      <c r="CQL162" s="168"/>
      <c r="CQM162" s="168"/>
      <c r="CQN162" s="168"/>
      <c r="CQO162" s="168"/>
      <c r="CQP162" s="168"/>
      <c r="CQQ162" s="168"/>
      <c r="CQR162" s="168"/>
      <c r="CQS162" s="168"/>
      <c r="CQT162" s="168"/>
      <c r="CQU162" s="168"/>
      <c r="CQV162" s="168"/>
      <c r="CQW162" s="168"/>
      <c r="CQX162" s="168"/>
      <c r="CQY162" s="168"/>
      <c r="CQZ162" s="168"/>
      <c r="CRA162" s="168"/>
      <c r="CRB162" s="168"/>
      <c r="CRC162" s="168"/>
      <c r="CRD162" s="168"/>
      <c r="CRE162" s="168"/>
      <c r="CRF162" s="168"/>
      <c r="CRG162" s="168"/>
      <c r="CRH162" s="168"/>
      <c r="CRI162" s="168"/>
      <c r="CRJ162" s="168"/>
      <c r="CRK162" s="168"/>
      <c r="CRL162" s="168"/>
      <c r="CRM162" s="168"/>
      <c r="CRN162" s="168"/>
      <c r="CRO162" s="168"/>
      <c r="CRP162" s="168"/>
      <c r="CRQ162" s="168"/>
      <c r="CRR162" s="168"/>
      <c r="CRS162" s="168"/>
      <c r="CRT162" s="168"/>
      <c r="CRU162" s="168"/>
      <c r="CRV162" s="168"/>
      <c r="CRW162" s="168"/>
      <c r="CRX162" s="168"/>
      <c r="CRY162" s="168"/>
      <c r="CRZ162" s="168"/>
      <c r="CSA162" s="168"/>
      <c r="CSB162" s="168"/>
      <c r="CSC162" s="168"/>
      <c r="CSD162" s="168"/>
      <c r="CSE162" s="168"/>
      <c r="CSF162" s="168"/>
      <c r="CSG162" s="168"/>
      <c r="CSH162" s="168"/>
      <c r="CSI162" s="168"/>
      <c r="CSJ162" s="168"/>
      <c r="CSK162" s="168"/>
      <c r="CSL162" s="168"/>
      <c r="CSM162" s="168"/>
      <c r="CSN162" s="168"/>
      <c r="CSO162" s="168"/>
      <c r="CSP162" s="168"/>
      <c r="CSQ162" s="168"/>
      <c r="CSR162" s="168"/>
      <c r="CSS162" s="168"/>
      <c r="CST162" s="168"/>
      <c r="CSU162" s="168"/>
      <c r="CSV162" s="168"/>
      <c r="CSW162" s="168"/>
      <c r="CSX162" s="168"/>
      <c r="CSY162" s="168"/>
      <c r="CSZ162" s="168"/>
      <c r="CTA162" s="168"/>
      <c r="CTB162" s="168"/>
      <c r="CTC162" s="168"/>
      <c r="CTD162" s="168"/>
      <c r="CTE162" s="168"/>
      <c r="CTF162" s="168"/>
      <c r="CTG162" s="168"/>
      <c r="CTH162" s="168"/>
      <c r="CTI162" s="168"/>
      <c r="CTJ162" s="168"/>
      <c r="CTK162" s="168"/>
      <c r="CTL162" s="168"/>
      <c r="CTM162" s="168"/>
      <c r="CTN162" s="168"/>
      <c r="CTO162" s="168"/>
      <c r="CTP162" s="168"/>
      <c r="CTQ162" s="168"/>
      <c r="CTR162" s="168"/>
      <c r="CTS162" s="168"/>
      <c r="CTT162" s="168"/>
      <c r="CTU162" s="168"/>
      <c r="CTV162" s="168"/>
      <c r="CTW162" s="168"/>
      <c r="CTX162" s="168"/>
      <c r="CTY162" s="168"/>
      <c r="CTZ162" s="168"/>
      <c r="CUA162" s="168"/>
      <c r="CUB162" s="168"/>
      <c r="CUC162" s="168"/>
      <c r="CUD162" s="168"/>
      <c r="CUE162" s="168"/>
      <c r="CUF162" s="168"/>
      <c r="CUG162" s="168"/>
      <c r="CUH162" s="168"/>
      <c r="CUI162" s="168"/>
      <c r="CUJ162" s="168"/>
      <c r="CUK162" s="168"/>
      <c r="CUL162" s="168"/>
      <c r="CUM162" s="168"/>
      <c r="CUN162" s="168"/>
      <c r="CUO162" s="168"/>
      <c r="CUP162" s="168"/>
      <c r="CUQ162" s="168"/>
      <c r="CUR162" s="168"/>
      <c r="CUS162" s="168"/>
      <c r="CUT162" s="168"/>
      <c r="CUU162" s="168"/>
      <c r="CUV162" s="168"/>
      <c r="CUW162" s="168"/>
      <c r="CUX162" s="168"/>
      <c r="CUY162" s="168"/>
      <c r="CUZ162" s="168"/>
      <c r="CVA162" s="168"/>
      <c r="CVB162" s="168"/>
      <c r="CVC162" s="168"/>
      <c r="CVD162" s="168"/>
      <c r="CVE162" s="168"/>
      <c r="CVF162" s="168"/>
      <c r="CVG162" s="168"/>
      <c r="CVH162" s="168"/>
      <c r="CVI162" s="168"/>
      <c r="CVJ162" s="168"/>
      <c r="CVK162" s="168"/>
      <c r="CVL162" s="168"/>
      <c r="CVM162" s="168"/>
      <c r="CVN162" s="168"/>
      <c r="CVO162" s="168"/>
      <c r="CVP162" s="168"/>
      <c r="CVQ162" s="168"/>
      <c r="CVR162" s="168"/>
      <c r="CVS162" s="168"/>
      <c r="CVT162" s="168"/>
      <c r="CVU162" s="168"/>
      <c r="CVV162" s="168"/>
      <c r="CVW162" s="168"/>
      <c r="CVX162" s="168"/>
      <c r="CVY162" s="168"/>
      <c r="CVZ162" s="168"/>
      <c r="CWA162" s="168"/>
      <c r="CWB162" s="168"/>
      <c r="CWC162" s="168"/>
      <c r="CWD162" s="168"/>
      <c r="CWE162" s="168"/>
      <c r="CWF162" s="168"/>
      <c r="CWG162" s="168"/>
      <c r="CWH162" s="168"/>
      <c r="CWI162" s="168"/>
      <c r="CWJ162" s="168"/>
      <c r="CWK162" s="168"/>
      <c r="CWL162" s="168"/>
      <c r="CWM162" s="168"/>
      <c r="CWN162" s="168"/>
      <c r="CWO162" s="168"/>
      <c r="CWP162" s="168"/>
      <c r="CWQ162" s="168"/>
      <c r="CWR162" s="168"/>
      <c r="CWS162" s="168"/>
      <c r="CWT162" s="168"/>
      <c r="CWU162" s="168"/>
      <c r="CWV162" s="168"/>
      <c r="CWW162" s="168"/>
      <c r="CWX162" s="168"/>
      <c r="CWY162" s="168"/>
      <c r="CWZ162" s="168"/>
      <c r="CXA162" s="168"/>
      <c r="CXB162" s="168"/>
      <c r="CXC162" s="168"/>
      <c r="CXD162" s="168"/>
      <c r="CXE162" s="168"/>
      <c r="CXF162" s="168"/>
      <c r="CXG162" s="168"/>
      <c r="CXH162" s="168"/>
      <c r="CXI162" s="168"/>
      <c r="CXJ162" s="168"/>
      <c r="CXK162" s="168"/>
      <c r="CXL162" s="168"/>
      <c r="CXM162" s="168"/>
      <c r="CXN162" s="168"/>
      <c r="CXO162" s="168"/>
      <c r="CXP162" s="168"/>
      <c r="CXQ162" s="168"/>
      <c r="CXR162" s="168"/>
      <c r="CXS162" s="168"/>
      <c r="CXT162" s="168"/>
      <c r="CXU162" s="168"/>
      <c r="CXV162" s="168"/>
      <c r="CXW162" s="168"/>
      <c r="CXX162" s="168"/>
      <c r="CXY162" s="168"/>
      <c r="CXZ162" s="168"/>
      <c r="CYA162" s="168"/>
      <c r="CYB162" s="168"/>
      <c r="CYC162" s="168"/>
      <c r="CYD162" s="168"/>
      <c r="CYE162" s="168"/>
      <c r="CYF162" s="168"/>
      <c r="CYG162" s="168"/>
      <c r="CYH162" s="168"/>
      <c r="CYI162" s="168"/>
      <c r="CYJ162" s="168"/>
      <c r="CYK162" s="168"/>
      <c r="CYL162" s="168"/>
      <c r="CYM162" s="168"/>
      <c r="CYN162" s="168"/>
      <c r="CYO162" s="168"/>
      <c r="CYP162" s="168"/>
      <c r="CYQ162" s="168"/>
      <c r="CYR162" s="168"/>
      <c r="CYS162" s="168"/>
      <c r="CYT162" s="168"/>
      <c r="CYU162" s="168"/>
      <c r="CYV162" s="168"/>
      <c r="CYW162" s="168"/>
      <c r="CYX162" s="168"/>
      <c r="CYY162" s="168"/>
      <c r="CYZ162" s="168"/>
      <c r="CZA162" s="168"/>
      <c r="CZB162" s="168"/>
      <c r="CZC162" s="168"/>
      <c r="CZD162" s="168"/>
      <c r="CZE162" s="168"/>
      <c r="CZF162" s="168"/>
      <c r="CZG162" s="168"/>
      <c r="CZH162" s="168"/>
      <c r="CZI162" s="168"/>
      <c r="CZJ162" s="168"/>
      <c r="CZK162" s="168"/>
      <c r="CZL162" s="168"/>
      <c r="CZM162" s="168"/>
      <c r="CZN162" s="168"/>
      <c r="CZO162" s="168"/>
      <c r="CZP162" s="168"/>
      <c r="CZQ162" s="168"/>
      <c r="CZR162" s="168"/>
      <c r="CZS162" s="168"/>
      <c r="CZT162" s="168"/>
      <c r="CZU162" s="168"/>
      <c r="CZV162" s="168"/>
      <c r="CZW162" s="168"/>
      <c r="CZX162" s="168"/>
      <c r="CZY162" s="168"/>
      <c r="CZZ162" s="168"/>
      <c r="DAA162" s="168"/>
      <c r="DAB162" s="168"/>
      <c r="DAC162" s="168"/>
      <c r="DAD162" s="168"/>
      <c r="DAE162" s="168"/>
      <c r="DAF162" s="168"/>
      <c r="DAG162" s="168"/>
      <c r="DAH162" s="168"/>
      <c r="DAI162" s="168"/>
      <c r="DAJ162" s="168"/>
      <c r="DAK162" s="168"/>
      <c r="DAL162" s="168"/>
      <c r="DAM162" s="168"/>
      <c r="DAN162" s="168"/>
      <c r="DAO162" s="168"/>
      <c r="DAP162" s="168"/>
      <c r="DAQ162" s="168"/>
      <c r="DAR162" s="168"/>
      <c r="DAS162" s="168"/>
      <c r="DAT162" s="168"/>
      <c r="DAU162" s="168"/>
      <c r="DAV162" s="168"/>
      <c r="DAW162" s="168"/>
      <c r="DAX162" s="168"/>
      <c r="DAY162" s="168"/>
      <c r="DAZ162" s="168"/>
      <c r="DBA162" s="168"/>
      <c r="DBB162" s="168"/>
      <c r="DBC162" s="168"/>
      <c r="DBD162" s="168"/>
      <c r="DBE162" s="168"/>
      <c r="DBF162" s="168"/>
      <c r="DBG162" s="168"/>
      <c r="DBH162" s="168"/>
      <c r="DBI162" s="168"/>
      <c r="DBJ162" s="168"/>
      <c r="DBK162" s="168"/>
      <c r="DBL162" s="168"/>
      <c r="DBM162" s="168"/>
      <c r="DBN162" s="168"/>
      <c r="DBO162" s="168"/>
      <c r="DBP162" s="168"/>
      <c r="DBQ162" s="168"/>
      <c r="DBR162" s="168"/>
      <c r="DBS162" s="168"/>
      <c r="DBT162" s="168"/>
      <c r="DBU162" s="168"/>
      <c r="DBV162" s="168"/>
      <c r="DBW162" s="168"/>
      <c r="DBX162" s="168"/>
      <c r="DBY162" s="168"/>
      <c r="DBZ162" s="168"/>
      <c r="DCA162" s="168"/>
      <c r="DCB162" s="168"/>
      <c r="DCC162" s="168"/>
      <c r="DCD162" s="168"/>
      <c r="DCE162" s="168"/>
      <c r="DCF162" s="168"/>
      <c r="DCG162" s="168"/>
      <c r="DCH162" s="168"/>
      <c r="DCI162" s="168"/>
      <c r="DCJ162" s="168"/>
      <c r="DCK162" s="168"/>
      <c r="DCL162" s="168"/>
      <c r="DCM162" s="168"/>
      <c r="DCN162" s="168"/>
      <c r="DCO162" s="168"/>
      <c r="DCP162" s="168"/>
      <c r="DCQ162" s="168"/>
      <c r="DCR162" s="168"/>
      <c r="DCS162" s="168"/>
      <c r="DCT162" s="168"/>
      <c r="DCU162" s="168"/>
      <c r="DCV162" s="168"/>
      <c r="DCW162" s="168"/>
      <c r="DCX162" s="168"/>
      <c r="DCY162" s="168"/>
      <c r="DCZ162" s="168"/>
      <c r="DDA162" s="168"/>
      <c r="DDB162" s="168"/>
      <c r="DDC162" s="168"/>
      <c r="DDD162" s="168"/>
      <c r="DDE162" s="168"/>
      <c r="DDF162" s="168"/>
      <c r="DDG162" s="168"/>
      <c r="DDH162" s="168"/>
      <c r="DDI162" s="168"/>
      <c r="DDJ162" s="168"/>
      <c r="DDK162" s="168"/>
      <c r="DDL162" s="168"/>
      <c r="DDM162" s="168"/>
      <c r="DDN162" s="168"/>
      <c r="DDO162" s="168"/>
      <c r="DDP162" s="168"/>
      <c r="DDQ162" s="168"/>
      <c r="DDR162" s="168"/>
      <c r="DDS162" s="168"/>
      <c r="DDT162" s="168"/>
      <c r="DDU162" s="168"/>
      <c r="DDV162" s="168"/>
      <c r="DDW162" s="168"/>
      <c r="DDX162" s="168"/>
      <c r="DDY162" s="168"/>
      <c r="DDZ162" s="168"/>
      <c r="DEA162" s="168"/>
      <c r="DEB162" s="168"/>
      <c r="DEC162" s="168"/>
      <c r="DED162" s="168"/>
      <c r="DEE162" s="168"/>
      <c r="DEF162" s="168"/>
      <c r="DEG162" s="168"/>
      <c r="DEH162" s="168"/>
      <c r="DEI162" s="168"/>
      <c r="DEJ162" s="168"/>
      <c r="DEK162" s="168"/>
      <c r="DEL162" s="168"/>
      <c r="DEM162" s="168"/>
      <c r="DEN162" s="168"/>
      <c r="DEO162" s="168"/>
      <c r="DEP162" s="168"/>
      <c r="DEQ162" s="168"/>
      <c r="DER162" s="168"/>
      <c r="DES162" s="168"/>
      <c r="DET162" s="168"/>
      <c r="DEU162" s="168"/>
      <c r="DEV162" s="168"/>
      <c r="DEW162" s="168"/>
      <c r="DEX162" s="168"/>
      <c r="DEY162" s="168"/>
      <c r="DEZ162" s="168"/>
      <c r="DFA162" s="168"/>
      <c r="DFB162" s="168"/>
      <c r="DFC162" s="168"/>
      <c r="DFD162" s="168"/>
      <c r="DFE162" s="168"/>
      <c r="DFF162" s="168"/>
      <c r="DFG162" s="168"/>
      <c r="DFH162" s="168"/>
      <c r="DFI162" s="168"/>
      <c r="DFJ162" s="168"/>
      <c r="DFK162" s="168"/>
      <c r="DFL162" s="168"/>
      <c r="DFM162" s="168"/>
      <c r="DFN162" s="168"/>
      <c r="DFO162" s="168"/>
      <c r="DFP162" s="168"/>
      <c r="DFQ162" s="168"/>
      <c r="DFR162" s="168"/>
      <c r="DFS162" s="168"/>
      <c r="DFT162" s="168"/>
      <c r="DFU162" s="168"/>
      <c r="DFV162" s="168"/>
      <c r="DFW162" s="168"/>
      <c r="DFX162" s="168"/>
      <c r="DFY162" s="168"/>
      <c r="DFZ162" s="168"/>
      <c r="DGA162" s="168"/>
      <c r="DGB162" s="168"/>
      <c r="DGC162" s="168"/>
      <c r="DGD162" s="168"/>
      <c r="DGE162" s="168"/>
      <c r="DGF162" s="168"/>
      <c r="DGG162" s="168"/>
      <c r="DGH162" s="168"/>
      <c r="DGI162" s="168"/>
      <c r="DGJ162" s="168"/>
      <c r="DGK162" s="168"/>
      <c r="DGL162" s="168"/>
      <c r="DGM162" s="168"/>
      <c r="DGN162" s="168"/>
      <c r="DGO162" s="168"/>
      <c r="DGP162" s="168"/>
      <c r="DGQ162" s="168"/>
      <c r="DGR162" s="168"/>
      <c r="DGS162" s="168"/>
      <c r="DGT162" s="168"/>
      <c r="DGU162" s="168"/>
      <c r="DGV162" s="168"/>
      <c r="DGW162" s="168"/>
      <c r="DGX162" s="168"/>
      <c r="DGY162" s="168"/>
      <c r="DGZ162" s="168"/>
      <c r="DHA162" s="168"/>
      <c r="DHB162" s="168"/>
      <c r="DHC162" s="168"/>
      <c r="DHD162" s="168"/>
      <c r="DHE162" s="168"/>
      <c r="DHF162" s="168"/>
      <c r="DHG162" s="168"/>
      <c r="DHH162" s="168"/>
      <c r="DHI162" s="168"/>
      <c r="DHJ162" s="168"/>
      <c r="DHK162" s="168"/>
      <c r="DHL162" s="168"/>
      <c r="DHM162" s="168"/>
      <c r="DHN162" s="168"/>
      <c r="DHO162" s="168"/>
      <c r="DHP162" s="168"/>
      <c r="DHQ162" s="168"/>
      <c r="DHR162" s="168"/>
      <c r="DHS162" s="168"/>
      <c r="DHT162" s="168"/>
      <c r="DHU162" s="168"/>
      <c r="DHV162" s="168"/>
      <c r="DHW162" s="168"/>
      <c r="DHX162" s="168"/>
      <c r="DHY162" s="168"/>
      <c r="DHZ162" s="168"/>
      <c r="DIA162" s="168"/>
      <c r="DIB162" s="168"/>
      <c r="DIC162" s="168"/>
      <c r="DID162" s="168"/>
      <c r="DIE162" s="168"/>
      <c r="DIF162" s="168"/>
      <c r="DIG162" s="168"/>
      <c r="DIH162" s="168"/>
      <c r="DII162" s="168"/>
      <c r="DIJ162" s="168"/>
      <c r="DIK162" s="168"/>
      <c r="DIL162" s="168"/>
      <c r="DIM162" s="168"/>
      <c r="DIN162" s="168"/>
      <c r="DIO162" s="168"/>
      <c r="DIP162" s="168"/>
      <c r="DIQ162" s="168"/>
      <c r="DIR162" s="168"/>
      <c r="DIS162" s="168"/>
      <c r="DIT162" s="168"/>
      <c r="DIU162" s="168"/>
      <c r="DIV162" s="168"/>
      <c r="DIW162" s="168"/>
      <c r="DIX162" s="168"/>
      <c r="DIY162" s="168"/>
      <c r="DIZ162" s="168"/>
      <c r="DJA162" s="168"/>
      <c r="DJB162" s="168"/>
      <c r="DJC162" s="168"/>
      <c r="DJD162" s="168"/>
      <c r="DJE162" s="168"/>
      <c r="DJF162" s="168"/>
      <c r="DJG162" s="168"/>
      <c r="DJH162" s="168"/>
      <c r="DJI162" s="168"/>
      <c r="DJJ162" s="168"/>
      <c r="DJK162" s="168"/>
      <c r="DJL162" s="168"/>
      <c r="DJM162" s="168"/>
      <c r="DJN162" s="168"/>
      <c r="DJO162" s="168"/>
      <c r="DJP162" s="168"/>
      <c r="DJQ162" s="168"/>
      <c r="DJR162" s="168"/>
      <c r="DJS162" s="168"/>
      <c r="DJT162" s="168"/>
      <c r="DJU162" s="168"/>
      <c r="DJV162" s="168"/>
      <c r="DJW162" s="168"/>
      <c r="DJX162" s="168"/>
      <c r="DJY162" s="168"/>
      <c r="DJZ162" s="168"/>
      <c r="DKA162" s="168"/>
      <c r="DKB162" s="168"/>
      <c r="DKC162" s="168"/>
      <c r="DKD162" s="168"/>
      <c r="DKE162" s="168"/>
      <c r="DKF162" s="168"/>
      <c r="DKG162" s="168"/>
      <c r="DKH162" s="168"/>
      <c r="DKI162" s="168"/>
      <c r="DKJ162" s="168"/>
      <c r="DKK162" s="168"/>
      <c r="DKL162" s="168"/>
      <c r="DKM162" s="168"/>
      <c r="DKN162" s="168"/>
      <c r="DKO162" s="168"/>
      <c r="DKP162" s="168"/>
      <c r="DKQ162" s="168"/>
      <c r="DKR162" s="168"/>
      <c r="DKS162" s="168"/>
      <c r="DKT162" s="168"/>
      <c r="DKU162" s="168"/>
      <c r="DKV162" s="168"/>
      <c r="DKW162" s="168"/>
      <c r="DKX162" s="168"/>
      <c r="DKY162" s="168"/>
      <c r="DKZ162" s="168"/>
      <c r="DLA162" s="168"/>
      <c r="DLB162" s="168"/>
      <c r="DLC162" s="168"/>
      <c r="DLD162" s="168"/>
      <c r="DLE162" s="168"/>
      <c r="DLF162" s="168"/>
      <c r="DLG162" s="168"/>
      <c r="DLH162" s="168"/>
      <c r="DLI162" s="168"/>
      <c r="DLJ162" s="168"/>
      <c r="DLK162" s="168"/>
      <c r="DLL162" s="168"/>
      <c r="DLM162" s="168"/>
      <c r="DLN162" s="168"/>
      <c r="DLO162" s="168"/>
      <c r="DLP162" s="168"/>
      <c r="DLQ162" s="168"/>
      <c r="DLR162" s="168"/>
      <c r="DLS162" s="168"/>
      <c r="DLT162" s="168"/>
      <c r="DLU162" s="168"/>
      <c r="DLV162" s="168"/>
      <c r="DLW162" s="168"/>
      <c r="DLX162" s="168"/>
      <c r="DLY162" s="168"/>
      <c r="DLZ162" s="168"/>
      <c r="DMA162" s="168"/>
      <c r="DMB162" s="168"/>
      <c r="DMC162" s="168"/>
      <c r="DMD162" s="168"/>
      <c r="DME162" s="168"/>
      <c r="DMF162" s="168"/>
      <c r="DMG162" s="168"/>
      <c r="DMH162" s="168"/>
      <c r="DMI162" s="168"/>
      <c r="DMJ162" s="168"/>
      <c r="DMK162" s="168"/>
      <c r="DML162" s="168"/>
      <c r="DMM162" s="168"/>
      <c r="DMN162" s="168"/>
      <c r="DMO162" s="168"/>
      <c r="DMP162" s="168"/>
      <c r="DMQ162" s="168"/>
      <c r="DMR162" s="168"/>
      <c r="DMS162" s="168"/>
      <c r="DMT162" s="168"/>
      <c r="DMU162" s="168"/>
      <c r="DMV162" s="168"/>
      <c r="DMW162" s="168"/>
      <c r="DMX162" s="168"/>
      <c r="DMY162" s="168"/>
      <c r="DMZ162" s="168"/>
      <c r="DNA162" s="168"/>
      <c r="DNB162" s="168"/>
      <c r="DNC162" s="168"/>
      <c r="DND162" s="168"/>
      <c r="DNE162" s="168"/>
      <c r="DNF162" s="168"/>
      <c r="DNG162" s="168"/>
      <c r="DNH162" s="168"/>
      <c r="DNI162" s="168"/>
      <c r="DNJ162" s="168"/>
      <c r="DNK162" s="168"/>
      <c r="DNL162" s="168"/>
      <c r="DNM162" s="168"/>
      <c r="DNN162" s="168"/>
      <c r="DNO162" s="168"/>
      <c r="DNP162" s="168"/>
      <c r="DNQ162" s="168"/>
      <c r="DNR162" s="168"/>
      <c r="DNS162" s="168"/>
      <c r="DNT162" s="168"/>
      <c r="DNU162" s="168"/>
      <c r="DNV162" s="168"/>
      <c r="DNW162" s="168"/>
      <c r="DNX162" s="168"/>
      <c r="DNY162" s="168"/>
      <c r="DNZ162" s="168"/>
      <c r="DOA162" s="168"/>
      <c r="DOB162" s="168"/>
      <c r="DOC162" s="168"/>
      <c r="DOD162" s="168"/>
      <c r="DOE162" s="168"/>
      <c r="DOF162" s="168"/>
      <c r="DOG162" s="168"/>
      <c r="DOH162" s="168"/>
      <c r="DOI162" s="168"/>
      <c r="DOJ162" s="168"/>
      <c r="DOK162" s="168"/>
      <c r="DOL162" s="168"/>
      <c r="DOM162" s="168"/>
      <c r="DON162" s="168"/>
      <c r="DOO162" s="168"/>
      <c r="DOP162" s="168"/>
      <c r="DOQ162" s="168"/>
      <c r="DOR162" s="168"/>
      <c r="DOS162" s="168"/>
      <c r="DOT162" s="168"/>
      <c r="DOU162" s="168"/>
      <c r="DOV162" s="168"/>
      <c r="DOW162" s="168"/>
      <c r="DOX162" s="168"/>
      <c r="DOY162" s="168"/>
      <c r="DOZ162" s="168"/>
      <c r="DPA162" s="168"/>
      <c r="DPB162" s="168"/>
      <c r="DPC162" s="168"/>
      <c r="DPD162" s="168"/>
      <c r="DPE162" s="168"/>
      <c r="DPF162" s="168"/>
      <c r="DPG162" s="168"/>
      <c r="DPH162" s="168"/>
      <c r="DPI162" s="168"/>
      <c r="DPJ162" s="168"/>
      <c r="DPK162" s="168"/>
      <c r="DPL162" s="168"/>
      <c r="DPM162" s="168"/>
      <c r="DPN162" s="168"/>
      <c r="DPO162" s="168"/>
      <c r="DPP162" s="168"/>
      <c r="DPQ162" s="168"/>
      <c r="DPR162" s="168"/>
      <c r="DPS162" s="168"/>
      <c r="DPT162" s="168"/>
      <c r="DPU162" s="168"/>
      <c r="DPV162" s="168"/>
      <c r="DPW162" s="168"/>
      <c r="DPX162" s="168"/>
      <c r="DPY162" s="168"/>
      <c r="DPZ162" s="168"/>
      <c r="DQA162" s="168"/>
      <c r="DQB162" s="168"/>
      <c r="DQC162" s="168"/>
      <c r="DQD162" s="168"/>
      <c r="DQE162" s="168"/>
      <c r="DQF162" s="168"/>
      <c r="DQG162" s="168"/>
      <c r="DQH162" s="168"/>
      <c r="DQI162" s="168"/>
      <c r="DQJ162" s="168"/>
      <c r="DQK162" s="168"/>
      <c r="DQL162" s="168"/>
      <c r="DQM162" s="168"/>
      <c r="DQN162" s="168"/>
      <c r="DQO162" s="168"/>
      <c r="DQP162" s="168"/>
      <c r="DQQ162" s="168"/>
      <c r="DQR162" s="168"/>
      <c r="DQS162" s="168"/>
      <c r="DQT162" s="168"/>
      <c r="DQU162" s="168"/>
      <c r="DQV162" s="168"/>
      <c r="DQW162" s="168"/>
      <c r="DQX162" s="168"/>
      <c r="DQY162" s="168"/>
      <c r="DQZ162" s="168"/>
      <c r="DRA162" s="168"/>
      <c r="DRB162" s="168"/>
      <c r="DRC162" s="168"/>
      <c r="DRD162" s="168"/>
      <c r="DRE162" s="168"/>
      <c r="DRF162" s="168"/>
      <c r="DRG162" s="168"/>
      <c r="DRH162" s="168"/>
      <c r="DRI162" s="168"/>
      <c r="DRJ162" s="168"/>
      <c r="DRK162" s="168"/>
      <c r="DRL162" s="168"/>
      <c r="DRM162" s="168"/>
      <c r="DRN162" s="168"/>
      <c r="DRO162" s="168"/>
      <c r="DRP162" s="168"/>
      <c r="DRQ162" s="168"/>
      <c r="DRR162" s="168"/>
      <c r="DRS162" s="168"/>
      <c r="DRT162" s="168"/>
      <c r="DRU162" s="168"/>
      <c r="DRV162" s="168"/>
      <c r="DRW162" s="168"/>
      <c r="DRX162" s="168"/>
      <c r="DRY162" s="168"/>
      <c r="DRZ162" s="168"/>
      <c r="DSA162" s="168"/>
      <c r="DSB162" s="168"/>
      <c r="DSC162" s="168"/>
      <c r="DSD162" s="168"/>
      <c r="DSE162" s="168"/>
      <c r="DSF162" s="168"/>
      <c r="DSG162" s="168"/>
      <c r="DSH162" s="168"/>
      <c r="DSI162" s="168"/>
      <c r="DSJ162" s="168"/>
      <c r="DSK162" s="168"/>
      <c r="DSL162" s="168"/>
      <c r="DSM162" s="168"/>
      <c r="DSN162" s="168"/>
      <c r="DSO162" s="168"/>
      <c r="DSP162" s="168"/>
      <c r="DSQ162" s="168"/>
      <c r="DSR162" s="168"/>
      <c r="DSS162" s="168"/>
      <c r="DST162" s="168"/>
      <c r="DSU162" s="168"/>
      <c r="DSV162" s="168"/>
      <c r="DSW162" s="168"/>
      <c r="DSX162" s="168"/>
      <c r="DSY162" s="168"/>
      <c r="DSZ162" s="168"/>
      <c r="DTA162" s="168"/>
      <c r="DTB162" s="168"/>
      <c r="DTC162" s="168"/>
      <c r="DTD162" s="168"/>
      <c r="DTE162" s="168"/>
      <c r="DTF162" s="168"/>
      <c r="DTG162" s="168"/>
      <c r="DTH162" s="168"/>
      <c r="DTI162" s="168"/>
      <c r="DTJ162" s="168"/>
      <c r="DTK162" s="168"/>
      <c r="DTL162" s="168"/>
      <c r="DTM162" s="168"/>
      <c r="DTN162" s="168"/>
      <c r="DTO162" s="168"/>
      <c r="DTP162" s="168"/>
      <c r="DTQ162" s="168"/>
      <c r="DTR162" s="168"/>
      <c r="DTS162" s="168"/>
      <c r="DTT162" s="168"/>
      <c r="DTU162" s="168"/>
      <c r="DTV162" s="168"/>
      <c r="DTW162" s="168"/>
      <c r="DTX162" s="168"/>
      <c r="DTY162" s="168"/>
      <c r="DTZ162" s="168"/>
      <c r="DUA162" s="168"/>
      <c r="DUB162" s="168"/>
      <c r="DUC162" s="168"/>
      <c r="DUD162" s="168"/>
      <c r="DUE162" s="168"/>
      <c r="DUF162" s="168"/>
      <c r="DUG162" s="168"/>
      <c r="DUH162" s="168"/>
      <c r="DUI162" s="168"/>
      <c r="DUJ162" s="168"/>
      <c r="DUK162" s="168"/>
      <c r="DUL162" s="168"/>
      <c r="DUM162" s="168"/>
      <c r="DUN162" s="168"/>
      <c r="DUO162" s="168"/>
      <c r="DUP162" s="168"/>
      <c r="DUQ162" s="168"/>
      <c r="DUR162" s="168"/>
      <c r="DUS162" s="168"/>
      <c r="DUT162" s="168"/>
      <c r="DUU162" s="168"/>
      <c r="DUV162" s="168"/>
      <c r="DUW162" s="168"/>
      <c r="DUX162" s="168"/>
      <c r="DUY162" s="168"/>
      <c r="DUZ162" s="168"/>
      <c r="DVA162" s="168"/>
      <c r="DVB162" s="168"/>
      <c r="DVC162" s="168"/>
      <c r="DVD162" s="168"/>
      <c r="DVE162" s="168"/>
      <c r="DVF162" s="168"/>
      <c r="DVG162" s="168"/>
      <c r="DVH162" s="168"/>
      <c r="DVI162" s="168"/>
      <c r="DVJ162" s="168"/>
      <c r="DVK162" s="168"/>
      <c r="DVL162" s="168"/>
      <c r="DVM162" s="168"/>
      <c r="DVN162" s="168"/>
      <c r="DVO162" s="168"/>
      <c r="DVP162" s="168"/>
      <c r="DVQ162" s="168"/>
      <c r="DVR162" s="168"/>
      <c r="DVS162" s="168"/>
      <c r="DVT162" s="168"/>
      <c r="DVU162" s="168"/>
      <c r="DVV162" s="168"/>
      <c r="DVW162" s="168"/>
      <c r="DVX162" s="168"/>
      <c r="DVY162" s="168"/>
      <c r="DVZ162" s="168"/>
      <c r="DWA162" s="168"/>
      <c r="DWB162" s="168"/>
      <c r="DWC162" s="168"/>
      <c r="DWD162" s="168"/>
      <c r="DWE162" s="168"/>
      <c r="DWF162" s="168"/>
      <c r="DWG162" s="168"/>
      <c r="DWH162" s="168"/>
      <c r="DWI162" s="168"/>
      <c r="DWJ162" s="168"/>
      <c r="DWK162" s="168"/>
      <c r="DWL162" s="168"/>
      <c r="DWM162" s="168"/>
      <c r="DWN162" s="168"/>
      <c r="DWO162" s="168"/>
      <c r="DWP162" s="168"/>
      <c r="DWQ162" s="168"/>
      <c r="DWR162" s="168"/>
      <c r="DWS162" s="168"/>
      <c r="DWT162" s="168"/>
      <c r="DWU162" s="168"/>
      <c r="DWV162" s="168"/>
      <c r="DWW162" s="168"/>
      <c r="DWX162" s="168"/>
      <c r="DWY162" s="168"/>
      <c r="DWZ162" s="168"/>
      <c r="DXA162" s="168"/>
      <c r="DXB162" s="168"/>
      <c r="DXC162" s="168"/>
      <c r="DXD162" s="168"/>
      <c r="DXE162" s="168"/>
      <c r="DXF162" s="168"/>
      <c r="DXG162" s="168"/>
      <c r="DXH162" s="168"/>
      <c r="DXI162" s="168"/>
      <c r="DXJ162" s="168"/>
      <c r="DXK162" s="168"/>
      <c r="DXL162" s="168"/>
      <c r="DXM162" s="168"/>
      <c r="DXN162" s="168"/>
      <c r="DXO162" s="168"/>
      <c r="DXP162" s="168"/>
      <c r="DXQ162" s="168"/>
      <c r="DXR162" s="168"/>
      <c r="DXS162" s="168"/>
      <c r="DXT162" s="168"/>
      <c r="DXU162" s="168"/>
      <c r="DXV162" s="168"/>
      <c r="DXW162" s="168"/>
      <c r="DXX162" s="168"/>
      <c r="DXY162" s="168"/>
      <c r="DXZ162" s="168"/>
      <c r="DYA162" s="168"/>
      <c r="DYB162" s="168"/>
      <c r="DYC162" s="168"/>
      <c r="DYD162" s="168"/>
      <c r="DYE162" s="168"/>
      <c r="DYF162" s="168"/>
      <c r="DYG162" s="168"/>
      <c r="DYH162" s="168"/>
      <c r="DYI162" s="168"/>
      <c r="DYJ162" s="168"/>
      <c r="DYK162" s="168"/>
      <c r="DYL162" s="168"/>
      <c r="DYM162" s="168"/>
      <c r="DYN162" s="168"/>
      <c r="DYO162" s="168"/>
      <c r="DYP162" s="168"/>
      <c r="DYQ162" s="168"/>
      <c r="DYR162" s="168"/>
      <c r="DYS162" s="168"/>
      <c r="DYT162" s="168"/>
      <c r="DYU162" s="168"/>
      <c r="DYV162" s="168"/>
      <c r="DYW162" s="168"/>
      <c r="DYX162" s="168"/>
      <c r="DYY162" s="168"/>
      <c r="DYZ162" s="168"/>
      <c r="DZA162" s="168"/>
      <c r="DZB162" s="168"/>
      <c r="DZC162" s="168"/>
      <c r="DZD162" s="168"/>
      <c r="DZE162" s="168"/>
      <c r="DZF162" s="168"/>
      <c r="DZG162" s="168"/>
      <c r="DZH162" s="168"/>
      <c r="DZI162" s="168"/>
      <c r="DZJ162" s="168"/>
      <c r="DZK162" s="168"/>
      <c r="DZL162" s="168"/>
      <c r="DZM162" s="168"/>
      <c r="DZN162" s="168"/>
      <c r="DZO162" s="168"/>
      <c r="DZP162" s="168"/>
      <c r="DZQ162" s="168"/>
      <c r="DZR162" s="168"/>
      <c r="DZS162" s="168"/>
      <c r="DZT162" s="168"/>
      <c r="DZU162" s="168"/>
      <c r="DZV162" s="168"/>
      <c r="DZW162" s="168"/>
      <c r="DZX162" s="168"/>
      <c r="DZY162" s="168"/>
      <c r="DZZ162" s="168"/>
      <c r="EAA162" s="168"/>
      <c r="EAB162" s="168"/>
      <c r="EAC162" s="168"/>
      <c r="EAD162" s="168"/>
      <c r="EAE162" s="168"/>
      <c r="EAF162" s="168"/>
      <c r="EAG162" s="168"/>
      <c r="EAH162" s="168"/>
      <c r="EAI162" s="168"/>
      <c r="EAJ162" s="168"/>
      <c r="EAK162" s="168"/>
      <c r="EAL162" s="168"/>
      <c r="EAM162" s="168"/>
      <c r="EAN162" s="168"/>
      <c r="EAO162" s="168"/>
      <c r="EAP162" s="168"/>
      <c r="EAQ162" s="168"/>
      <c r="EAR162" s="168"/>
      <c r="EAS162" s="168"/>
      <c r="EAT162" s="168"/>
      <c r="EAU162" s="168"/>
      <c r="EAV162" s="168"/>
      <c r="EAW162" s="168"/>
      <c r="EAX162" s="168"/>
      <c r="EAY162" s="168"/>
      <c r="EAZ162" s="168"/>
      <c r="EBA162" s="168"/>
      <c r="EBB162" s="168"/>
      <c r="EBC162" s="168"/>
      <c r="EBD162" s="168"/>
      <c r="EBE162" s="168"/>
      <c r="EBF162" s="168"/>
      <c r="EBG162" s="168"/>
      <c r="EBH162" s="168"/>
      <c r="EBI162" s="168"/>
      <c r="EBJ162" s="168"/>
      <c r="EBK162" s="168"/>
      <c r="EBL162" s="168"/>
      <c r="EBM162" s="168"/>
      <c r="EBN162" s="168"/>
      <c r="EBO162" s="168"/>
      <c r="EBP162" s="168"/>
      <c r="EBQ162" s="168"/>
      <c r="EBR162" s="168"/>
      <c r="EBS162" s="168"/>
      <c r="EBT162" s="168"/>
      <c r="EBU162" s="168"/>
      <c r="EBV162" s="168"/>
      <c r="EBW162" s="168"/>
      <c r="EBX162" s="168"/>
      <c r="EBY162" s="168"/>
      <c r="EBZ162" s="168"/>
      <c r="ECA162" s="168"/>
      <c r="ECB162" s="168"/>
      <c r="ECC162" s="168"/>
      <c r="ECD162" s="168"/>
      <c r="ECE162" s="168"/>
      <c r="ECF162" s="168"/>
      <c r="ECG162" s="168"/>
      <c r="ECH162" s="168"/>
      <c r="ECI162" s="168"/>
      <c r="ECJ162" s="168"/>
      <c r="ECK162" s="168"/>
      <c r="ECL162" s="168"/>
      <c r="ECM162" s="168"/>
      <c r="ECN162" s="168"/>
      <c r="ECO162" s="168"/>
      <c r="ECP162" s="168"/>
      <c r="ECQ162" s="168"/>
      <c r="ECR162" s="168"/>
      <c r="ECS162" s="168"/>
      <c r="ECT162" s="168"/>
      <c r="ECU162" s="168"/>
      <c r="ECV162" s="168"/>
      <c r="ECW162" s="168"/>
      <c r="ECX162" s="168"/>
      <c r="ECY162" s="168"/>
      <c r="ECZ162" s="168"/>
      <c r="EDA162" s="168"/>
      <c r="EDB162" s="168"/>
      <c r="EDC162" s="168"/>
      <c r="EDD162" s="168"/>
      <c r="EDE162" s="168"/>
      <c r="EDF162" s="168"/>
      <c r="EDG162" s="168"/>
      <c r="EDH162" s="168"/>
      <c r="EDI162" s="168"/>
      <c r="EDJ162" s="168"/>
      <c r="EDK162" s="168"/>
      <c r="EDL162" s="168"/>
      <c r="EDM162" s="168"/>
      <c r="EDN162" s="168"/>
      <c r="EDO162" s="168"/>
      <c r="EDP162" s="168"/>
      <c r="EDQ162" s="168"/>
      <c r="EDR162" s="168"/>
      <c r="EDS162" s="168"/>
      <c r="EDT162" s="168"/>
      <c r="EDU162" s="168"/>
      <c r="EDV162" s="168"/>
      <c r="EDW162" s="168"/>
      <c r="EDX162" s="168"/>
      <c r="EDY162" s="168"/>
      <c r="EDZ162" s="168"/>
      <c r="EEA162" s="168"/>
      <c r="EEB162" s="168"/>
      <c r="EEC162" s="168"/>
      <c r="EED162" s="168"/>
      <c r="EEE162" s="168"/>
      <c r="EEF162" s="168"/>
      <c r="EEG162" s="168"/>
      <c r="EEH162" s="168"/>
      <c r="EEI162" s="168"/>
      <c r="EEJ162" s="168"/>
      <c r="EEK162" s="168"/>
      <c r="EEL162" s="168"/>
      <c r="EEM162" s="168"/>
      <c r="EEN162" s="168"/>
      <c r="EEO162" s="168"/>
      <c r="EEP162" s="168"/>
      <c r="EEQ162" s="168"/>
      <c r="EER162" s="168"/>
      <c r="EES162" s="168"/>
      <c r="EET162" s="168"/>
      <c r="EEU162" s="168"/>
      <c r="EEV162" s="168"/>
      <c r="EEW162" s="168"/>
      <c r="EEX162" s="168"/>
      <c r="EEY162" s="168"/>
      <c r="EEZ162" s="168"/>
      <c r="EFA162" s="168"/>
      <c r="EFB162" s="168"/>
      <c r="EFC162" s="168"/>
      <c r="EFD162" s="168"/>
      <c r="EFE162" s="168"/>
      <c r="EFF162" s="168"/>
      <c r="EFG162" s="168"/>
      <c r="EFH162" s="168"/>
      <c r="EFI162" s="168"/>
      <c r="EFJ162" s="168"/>
      <c r="EFK162" s="168"/>
      <c r="EFL162" s="168"/>
      <c r="EFM162" s="168"/>
      <c r="EFN162" s="168"/>
      <c r="EFO162" s="168"/>
      <c r="EFP162" s="168"/>
      <c r="EFQ162" s="168"/>
      <c r="EFR162" s="168"/>
      <c r="EFS162" s="168"/>
      <c r="EFT162" s="168"/>
      <c r="EFU162" s="168"/>
      <c r="EFV162" s="168"/>
      <c r="EFW162" s="168"/>
      <c r="EFX162" s="168"/>
      <c r="EFY162" s="168"/>
      <c r="EFZ162" s="168"/>
      <c r="EGA162" s="168"/>
      <c r="EGB162" s="168"/>
      <c r="EGC162" s="168"/>
      <c r="EGD162" s="168"/>
      <c r="EGE162" s="168"/>
      <c r="EGF162" s="168"/>
      <c r="EGG162" s="168"/>
      <c r="EGH162" s="168"/>
      <c r="EGI162" s="168"/>
      <c r="EGJ162" s="168"/>
      <c r="EGK162" s="168"/>
      <c r="EGL162" s="168"/>
      <c r="EGM162" s="168"/>
      <c r="EGN162" s="168"/>
      <c r="EGO162" s="168"/>
      <c r="EGP162" s="168"/>
      <c r="EGQ162" s="168"/>
      <c r="EGR162" s="168"/>
      <c r="EGS162" s="168"/>
      <c r="EGT162" s="168"/>
      <c r="EGU162" s="168"/>
      <c r="EGV162" s="168"/>
      <c r="EGW162" s="168"/>
      <c r="EGX162" s="168"/>
      <c r="EGY162" s="168"/>
      <c r="EGZ162" s="168"/>
      <c r="EHA162" s="168"/>
      <c r="EHB162" s="168"/>
      <c r="EHC162" s="168"/>
      <c r="EHD162" s="168"/>
      <c r="EHE162" s="168"/>
      <c r="EHF162" s="168"/>
      <c r="EHG162" s="168"/>
      <c r="EHH162" s="168"/>
      <c r="EHI162" s="168"/>
      <c r="EHJ162" s="168"/>
      <c r="EHK162" s="168"/>
      <c r="EHL162" s="168"/>
      <c r="EHM162" s="168"/>
      <c r="EHN162" s="168"/>
      <c r="EHO162" s="168"/>
      <c r="EHP162" s="168"/>
      <c r="EHQ162" s="168"/>
      <c r="EHR162" s="168"/>
      <c r="EHS162" s="168"/>
      <c r="EHT162" s="168"/>
      <c r="EHU162" s="168"/>
      <c r="EHV162" s="168"/>
      <c r="EHW162" s="168"/>
      <c r="EHX162" s="168"/>
      <c r="EHY162" s="168"/>
      <c r="EHZ162" s="168"/>
      <c r="EIA162" s="168"/>
      <c r="EIB162" s="168"/>
      <c r="EIC162" s="168"/>
      <c r="EID162" s="168"/>
      <c r="EIE162" s="168"/>
      <c r="EIF162" s="168"/>
      <c r="EIG162" s="168"/>
      <c r="EIH162" s="168"/>
      <c r="EII162" s="168"/>
      <c r="EIJ162" s="168"/>
      <c r="EIK162" s="168"/>
      <c r="EIL162" s="168"/>
      <c r="EIM162" s="168"/>
      <c r="EIN162" s="168"/>
      <c r="EIO162" s="168"/>
      <c r="EIP162" s="168"/>
      <c r="EIQ162" s="168"/>
      <c r="EIR162" s="168"/>
      <c r="EIS162" s="168"/>
      <c r="EIT162" s="168"/>
      <c r="EIU162" s="168"/>
      <c r="EIV162" s="168"/>
      <c r="EIW162" s="168"/>
      <c r="EIX162" s="168"/>
      <c r="EIY162" s="168"/>
      <c r="EIZ162" s="168"/>
      <c r="EJA162" s="168"/>
      <c r="EJB162" s="168"/>
      <c r="EJC162" s="168"/>
      <c r="EJD162" s="168"/>
      <c r="EJE162" s="168"/>
      <c r="EJF162" s="168"/>
      <c r="EJG162" s="168"/>
      <c r="EJH162" s="168"/>
      <c r="EJI162" s="168"/>
      <c r="EJJ162" s="168"/>
      <c r="EJK162" s="168"/>
      <c r="EJL162" s="168"/>
      <c r="EJM162" s="168"/>
      <c r="EJN162" s="168"/>
      <c r="EJO162" s="168"/>
      <c r="EJP162" s="168"/>
      <c r="EJQ162" s="168"/>
      <c r="EJR162" s="168"/>
      <c r="EJS162" s="168"/>
      <c r="EJT162" s="168"/>
      <c r="EJU162" s="168"/>
      <c r="EJV162" s="168"/>
      <c r="EJW162" s="168"/>
      <c r="EJX162" s="168"/>
      <c r="EJY162" s="168"/>
      <c r="EJZ162" s="168"/>
      <c r="EKA162" s="168"/>
      <c r="EKB162" s="168"/>
      <c r="EKC162" s="168"/>
      <c r="EKD162" s="168"/>
      <c r="EKE162" s="168"/>
      <c r="EKF162" s="168"/>
      <c r="EKG162" s="168"/>
      <c r="EKH162" s="168"/>
      <c r="EKI162" s="168"/>
      <c r="EKJ162" s="168"/>
      <c r="EKK162" s="168"/>
      <c r="EKL162" s="168"/>
      <c r="EKM162" s="168"/>
      <c r="EKN162" s="168"/>
      <c r="EKO162" s="168"/>
      <c r="EKP162" s="168"/>
      <c r="EKQ162" s="168"/>
      <c r="EKR162" s="168"/>
      <c r="EKS162" s="168"/>
      <c r="EKT162" s="168"/>
      <c r="EKU162" s="168"/>
      <c r="EKV162" s="168"/>
      <c r="EKW162" s="168"/>
      <c r="EKX162" s="168"/>
      <c r="EKY162" s="168"/>
      <c r="EKZ162" s="168"/>
      <c r="ELA162" s="168"/>
      <c r="ELB162" s="168"/>
      <c r="ELC162" s="168"/>
      <c r="ELD162" s="168"/>
      <c r="ELE162" s="168"/>
      <c r="ELF162" s="168"/>
      <c r="ELG162" s="168"/>
      <c r="ELH162" s="168"/>
      <c r="ELI162" s="168"/>
      <c r="ELJ162" s="168"/>
      <c r="ELK162" s="168"/>
      <c r="ELL162" s="168"/>
      <c r="ELM162" s="168"/>
      <c r="ELN162" s="168"/>
      <c r="ELO162" s="168"/>
      <c r="ELP162" s="168"/>
      <c r="ELQ162" s="168"/>
      <c r="ELR162" s="168"/>
      <c r="ELS162" s="168"/>
      <c r="ELT162" s="168"/>
      <c r="ELU162" s="168"/>
      <c r="ELV162" s="168"/>
      <c r="ELW162" s="168"/>
      <c r="ELX162" s="168"/>
      <c r="ELY162" s="168"/>
      <c r="ELZ162" s="168"/>
      <c r="EMA162" s="168"/>
      <c r="EMB162" s="168"/>
      <c r="EMC162" s="168"/>
      <c r="EMD162" s="168"/>
      <c r="EME162" s="168"/>
      <c r="EMF162" s="168"/>
      <c r="EMG162" s="168"/>
      <c r="EMH162" s="168"/>
      <c r="EMI162" s="168"/>
      <c r="EMJ162" s="168"/>
      <c r="EMK162" s="168"/>
      <c r="EML162" s="168"/>
      <c r="EMM162" s="168"/>
      <c r="EMN162" s="168"/>
      <c r="EMO162" s="168"/>
      <c r="EMP162" s="168"/>
      <c r="EMQ162" s="168"/>
      <c r="EMR162" s="168"/>
      <c r="EMS162" s="168"/>
      <c r="EMT162" s="168"/>
      <c r="EMU162" s="168"/>
      <c r="EMV162" s="168"/>
      <c r="EMW162" s="168"/>
      <c r="EMX162" s="168"/>
      <c r="EMY162" s="168"/>
      <c r="EMZ162" s="168"/>
      <c r="ENA162" s="168"/>
      <c r="ENB162" s="168"/>
      <c r="ENC162" s="168"/>
      <c r="END162" s="168"/>
      <c r="ENE162" s="168"/>
      <c r="ENF162" s="168"/>
      <c r="ENG162" s="168"/>
      <c r="ENH162" s="168"/>
      <c r="ENI162" s="168"/>
      <c r="ENJ162" s="168"/>
      <c r="ENK162" s="168"/>
      <c r="ENL162" s="168"/>
      <c r="ENM162" s="168"/>
      <c r="ENN162" s="168"/>
      <c r="ENO162" s="168"/>
      <c r="ENP162" s="168"/>
      <c r="ENQ162" s="168"/>
      <c r="ENR162" s="168"/>
      <c r="ENS162" s="168"/>
      <c r="ENT162" s="168"/>
      <c r="ENU162" s="168"/>
      <c r="ENV162" s="168"/>
      <c r="ENW162" s="168"/>
      <c r="ENX162" s="168"/>
      <c r="ENY162" s="168"/>
      <c r="ENZ162" s="168"/>
      <c r="EOA162" s="168"/>
      <c r="EOB162" s="168"/>
      <c r="EOC162" s="168"/>
      <c r="EOD162" s="168"/>
      <c r="EOE162" s="168"/>
      <c r="EOF162" s="168"/>
      <c r="EOG162" s="168"/>
      <c r="EOH162" s="168"/>
      <c r="EOI162" s="168"/>
      <c r="EOJ162" s="168"/>
      <c r="EOK162" s="168"/>
      <c r="EOL162" s="168"/>
      <c r="EOM162" s="168"/>
      <c r="EON162" s="168"/>
      <c r="EOO162" s="168"/>
      <c r="EOP162" s="168"/>
      <c r="EOQ162" s="168"/>
      <c r="EOR162" s="168"/>
      <c r="EOS162" s="168"/>
      <c r="EOT162" s="168"/>
      <c r="EOU162" s="168"/>
      <c r="EOV162" s="168"/>
      <c r="EOW162" s="168"/>
      <c r="EOX162" s="168"/>
      <c r="EOY162" s="168"/>
      <c r="EOZ162" s="168"/>
      <c r="EPA162" s="168"/>
      <c r="EPB162" s="168"/>
      <c r="EPC162" s="168"/>
      <c r="EPD162" s="168"/>
      <c r="EPE162" s="168"/>
      <c r="EPF162" s="168"/>
      <c r="EPG162" s="168"/>
      <c r="EPH162" s="168"/>
      <c r="EPI162" s="168"/>
      <c r="EPJ162" s="168"/>
      <c r="EPK162" s="168"/>
      <c r="EPL162" s="168"/>
      <c r="EPM162" s="168"/>
      <c r="EPN162" s="168"/>
      <c r="EPO162" s="168"/>
      <c r="EPP162" s="168"/>
      <c r="EPQ162" s="168"/>
      <c r="EPR162" s="168"/>
      <c r="EPS162" s="168"/>
      <c r="EPT162" s="168"/>
      <c r="EPU162" s="168"/>
      <c r="EPV162" s="168"/>
      <c r="EPW162" s="168"/>
      <c r="EPX162" s="168"/>
      <c r="EPY162" s="168"/>
      <c r="EPZ162" s="168"/>
      <c r="EQA162" s="168"/>
      <c r="EQB162" s="168"/>
      <c r="EQC162" s="168"/>
      <c r="EQD162" s="168"/>
      <c r="EQE162" s="168"/>
      <c r="EQF162" s="168"/>
      <c r="EQG162" s="168"/>
      <c r="EQH162" s="168"/>
      <c r="EQI162" s="168"/>
      <c r="EQJ162" s="168"/>
      <c r="EQK162" s="168"/>
      <c r="EQL162" s="168"/>
      <c r="EQM162" s="168"/>
      <c r="EQN162" s="168"/>
      <c r="EQO162" s="168"/>
      <c r="EQP162" s="168"/>
      <c r="EQQ162" s="168"/>
      <c r="EQR162" s="168"/>
      <c r="EQS162" s="168"/>
      <c r="EQT162" s="168"/>
      <c r="EQU162" s="168"/>
      <c r="EQV162" s="168"/>
      <c r="EQW162" s="168"/>
      <c r="EQX162" s="168"/>
      <c r="EQY162" s="168"/>
      <c r="EQZ162" s="168"/>
      <c r="ERA162" s="168"/>
      <c r="ERB162" s="168"/>
      <c r="ERC162" s="168"/>
      <c r="ERD162" s="168"/>
      <c r="ERE162" s="168"/>
      <c r="ERF162" s="168"/>
      <c r="ERG162" s="168"/>
      <c r="ERH162" s="168"/>
      <c r="ERI162" s="168"/>
      <c r="ERJ162" s="168"/>
      <c r="ERK162" s="168"/>
      <c r="ERL162" s="168"/>
      <c r="ERM162" s="168"/>
      <c r="ERN162" s="168"/>
      <c r="ERO162" s="168"/>
      <c r="ERP162" s="168"/>
      <c r="ERQ162" s="168"/>
      <c r="ERR162" s="168"/>
      <c r="ERS162" s="168"/>
      <c r="ERT162" s="168"/>
      <c r="ERU162" s="168"/>
      <c r="ERV162" s="168"/>
      <c r="ERW162" s="168"/>
      <c r="ERX162" s="168"/>
      <c r="ERY162" s="168"/>
      <c r="ERZ162" s="168"/>
      <c r="ESA162" s="168"/>
      <c r="ESB162" s="168"/>
      <c r="ESC162" s="168"/>
      <c r="ESD162" s="168"/>
      <c r="ESE162" s="168"/>
      <c r="ESF162" s="168"/>
      <c r="ESG162" s="168"/>
      <c r="ESH162" s="168"/>
      <c r="ESI162" s="168"/>
      <c r="ESJ162" s="168"/>
      <c r="ESK162" s="168"/>
      <c r="ESL162" s="168"/>
      <c r="ESM162" s="168"/>
      <c r="ESN162" s="168"/>
      <c r="ESO162" s="168"/>
      <c r="ESP162" s="168"/>
      <c r="ESQ162" s="168"/>
      <c r="ESR162" s="168"/>
      <c r="ESS162" s="168"/>
      <c r="EST162" s="168"/>
      <c r="ESU162" s="168"/>
      <c r="ESV162" s="168"/>
      <c r="ESW162" s="168"/>
      <c r="ESX162" s="168"/>
      <c r="ESY162" s="168"/>
      <c r="ESZ162" s="168"/>
      <c r="ETA162" s="168"/>
      <c r="ETB162" s="168"/>
      <c r="ETC162" s="168"/>
      <c r="ETD162" s="168"/>
      <c r="ETE162" s="168"/>
      <c r="ETF162" s="168"/>
      <c r="ETG162" s="168"/>
      <c r="ETH162" s="168"/>
      <c r="ETI162" s="168"/>
      <c r="ETJ162" s="168"/>
      <c r="ETK162" s="168"/>
      <c r="ETL162" s="168"/>
      <c r="ETM162" s="168"/>
      <c r="ETN162" s="168"/>
      <c r="ETO162" s="168"/>
      <c r="ETP162" s="168"/>
      <c r="ETQ162" s="168"/>
      <c r="ETR162" s="168"/>
      <c r="ETS162" s="168"/>
      <c r="ETT162" s="168"/>
      <c r="ETU162" s="168"/>
      <c r="ETV162" s="168"/>
      <c r="ETW162" s="168"/>
      <c r="ETX162" s="168"/>
      <c r="ETY162" s="168"/>
      <c r="ETZ162" s="168"/>
      <c r="EUA162" s="168"/>
      <c r="EUB162" s="168"/>
      <c r="EUC162" s="168"/>
      <c r="EUD162" s="168"/>
      <c r="EUE162" s="168"/>
      <c r="EUF162" s="168"/>
      <c r="EUG162" s="168"/>
      <c r="EUH162" s="168"/>
      <c r="EUI162" s="168"/>
      <c r="EUJ162" s="168"/>
      <c r="EUK162" s="168"/>
      <c r="EUL162" s="168"/>
      <c r="EUM162" s="168"/>
      <c r="EUN162" s="168"/>
      <c r="EUO162" s="168"/>
      <c r="EUP162" s="168"/>
      <c r="EUQ162" s="168"/>
      <c r="EUR162" s="168"/>
      <c r="EUS162" s="168"/>
      <c r="EUT162" s="168"/>
      <c r="EUU162" s="168"/>
      <c r="EUV162" s="168"/>
      <c r="EUW162" s="168"/>
      <c r="EUX162" s="168"/>
      <c r="EUY162" s="168"/>
      <c r="EUZ162" s="168"/>
      <c r="EVA162" s="168"/>
      <c r="EVB162" s="168"/>
      <c r="EVC162" s="168"/>
      <c r="EVD162" s="168"/>
      <c r="EVE162" s="168"/>
      <c r="EVF162" s="168"/>
      <c r="EVG162" s="168"/>
      <c r="EVH162" s="168"/>
      <c r="EVI162" s="168"/>
      <c r="EVJ162" s="168"/>
      <c r="EVK162" s="168"/>
      <c r="EVL162" s="168"/>
      <c r="EVM162" s="168"/>
      <c r="EVN162" s="168"/>
      <c r="EVO162" s="168"/>
      <c r="EVP162" s="168"/>
      <c r="EVQ162" s="168"/>
      <c r="EVR162" s="168"/>
      <c r="EVS162" s="168"/>
      <c r="EVT162" s="168"/>
      <c r="EVU162" s="168"/>
      <c r="EVV162" s="168"/>
      <c r="EVW162" s="168"/>
      <c r="EVX162" s="168"/>
      <c r="EVY162" s="168"/>
      <c r="EVZ162" s="168"/>
      <c r="EWA162" s="168"/>
      <c r="EWB162" s="168"/>
      <c r="EWC162" s="168"/>
      <c r="EWD162" s="168"/>
      <c r="EWE162" s="168"/>
      <c r="EWF162" s="168"/>
      <c r="EWG162" s="168"/>
      <c r="EWH162" s="168"/>
      <c r="EWI162" s="168"/>
      <c r="EWJ162" s="168"/>
      <c r="EWK162" s="168"/>
      <c r="EWL162" s="168"/>
      <c r="EWM162" s="168"/>
      <c r="EWN162" s="168"/>
      <c r="EWO162" s="168"/>
      <c r="EWP162" s="168"/>
      <c r="EWQ162" s="168"/>
      <c r="EWR162" s="168"/>
      <c r="EWS162" s="168"/>
      <c r="EWT162" s="168"/>
      <c r="EWU162" s="168"/>
      <c r="EWV162" s="168"/>
      <c r="EWW162" s="168"/>
      <c r="EWX162" s="168"/>
      <c r="EWY162" s="168"/>
      <c r="EWZ162" s="168"/>
      <c r="EXA162" s="168"/>
      <c r="EXB162" s="168"/>
      <c r="EXC162" s="168"/>
      <c r="EXD162" s="168"/>
      <c r="EXE162" s="168"/>
      <c r="EXF162" s="168"/>
      <c r="EXG162" s="168"/>
      <c r="EXH162" s="168"/>
      <c r="EXI162" s="168"/>
      <c r="EXJ162" s="168"/>
      <c r="EXK162" s="168"/>
      <c r="EXL162" s="168"/>
      <c r="EXM162" s="168"/>
      <c r="EXN162" s="168"/>
      <c r="EXO162" s="168"/>
      <c r="EXP162" s="168"/>
      <c r="EXQ162" s="168"/>
      <c r="EXR162" s="168"/>
      <c r="EXS162" s="168"/>
      <c r="EXT162" s="168"/>
      <c r="EXU162" s="168"/>
      <c r="EXV162" s="168"/>
      <c r="EXW162" s="168"/>
      <c r="EXX162" s="168"/>
      <c r="EXY162" s="168"/>
      <c r="EXZ162" s="168"/>
      <c r="EYA162" s="168"/>
      <c r="EYB162" s="168"/>
      <c r="EYC162" s="168"/>
      <c r="EYD162" s="168"/>
      <c r="EYE162" s="168"/>
      <c r="EYF162" s="168"/>
      <c r="EYG162" s="168"/>
      <c r="EYH162" s="168"/>
      <c r="EYI162" s="168"/>
      <c r="EYJ162" s="168"/>
      <c r="EYK162" s="168"/>
      <c r="EYL162" s="168"/>
      <c r="EYM162" s="168"/>
      <c r="EYN162" s="168"/>
      <c r="EYO162" s="168"/>
      <c r="EYP162" s="168"/>
      <c r="EYQ162" s="168"/>
      <c r="EYR162" s="168"/>
      <c r="EYS162" s="168"/>
      <c r="EYT162" s="168"/>
      <c r="EYU162" s="168"/>
      <c r="EYV162" s="168"/>
      <c r="EYW162" s="168"/>
      <c r="EYX162" s="168"/>
      <c r="EYY162" s="168"/>
      <c r="EYZ162" s="168"/>
      <c r="EZA162" s="168"/>
      <c r="EZB162" s="168"/>
      <c r="EZC162" s="168"/>
      <c r="EZD162" s="168"/>
      <c r="EZE162" s="168"/>
      <c r="EZF162" s="168"/>
      <c r="EZG162" s="168"/>
      <c r="EZH162" s="168"/>
      <c r="EZI162" s="168"/>
      <c r="EZJ162" s="168"/>
      <c r="EZK162" s="168"/>
      <c r="EZL162" s="168"/>
      <c r="EZM162" s="168"/>
      <c r="EZN162" s="168"/>
      <c r="EZO162" s="168"/>
      <c r="EZP162" s="168"/>
      <c r="EZQ162" s="168"/>
      <c r="EZR162" s="168"/>
      <c r="EZS162" s="168"/>
      <c r="EZT162" s="168"/>
      <c r="EZU162" s="168"/>
      <c r="EZV162" s="168"/>
      <c r="EZW162" s="168"/>
      <c r="EZX162" s="168"/>
      <c r="EZY162" s="168"/>
      <c r="EZZ162" s="168"/>
      <c r="FAA162" s="168"/>
      <c r="FAB162" s="168"/>
      <c r="FAC162" s="168"/>
      <c r="FAD162" s="168"/>
      <c r="FAE162" s="168"/>
      <c r="FAF162" s="168"/>
      <c r="FAG162" s="168"/>
      <c r="FAH162" s="168"/>
      <c r="FAI162" s="168"/>
      <c r="FAJ162" s="168"/>
      <c r="FAK162" s="168"/>
      <c r="FAL162" s="168"/>
      <c r="FAM162" s="168"/>
      <c r="FAN162" s="168"/>
      <c r="FAO162" s="168"/>
      <c r="FAP162" s="168"/>
      <c r="FAQ162" s="168"/>
      <c r="FAR162" s="168"/>
      <c r="FAS162" s="168"/>
      <c r="FAT162" s="168"/>
      <c r="FAU162" s="168"/>
      <c r="FAV162" s="168"/>
      <c r="FAW162" s="168"/>
      <c r="FAX162" s="168"/>
      <c r="FAY162" s="168"/>
      <c r="FAZ162" s="168"/>
      <c r="FBA162" s="168"/>
      <c r="FBB162" s="168"/>
      <c r="FBC162" s="168"/>
      <c r="FBD162" s="168"/>
      <c r="FBE162" s="168"/>
      <c r="FBF162" s="168"/>
      <c r="FBG162" s="168"/>
      <c r="FBH162" s="168"/>
      <c r="FBI162" s="168"/>
      <c r="FBJ162" s="168"/>
      <c r="FBK162" s="168"/>
      <c r="FBL162" s="168"/>
      <c r="FBM162" s="168"/>
      <c r="FBN162" s="168"/>
      <c r="FBO162" s="168"/>
      <c r="FBP162" s="168"/>
      <c r="FBQ162" s="168"/>
      <c r="FBR162" s="168"/>
      <c r="FBS162" s="168"/>
      <c r="FBT162" s="168"/>
      <c r="FBU162" s="168"/>
      <c r="FBV162" s="168"/>
      <c r="FBW162" s="168"/>
      <c r="FBX162" s="168"/>
      <c r="FBY162" s="168"/>
      <c r="FBZ162" s="168"/>
      <c r="FCA162" s="168"/>
      <c r="FCB162" s="168"/>
      <c r="FCC162" s="168"/>
      <c r="FCD162" s="168"/>
      <c r="FCE162" s="168"/>
      <c r="FCF162" s="168"/>
      <c r="FCG162" s="168"/>
      <c r="FCH162" s="168"/>
      <c r="FCI162" s="168"/>
      <c r="FCJ162" s="168"/>
      <c r="FCK162" s="168"/>
      <c r="FCL162" s="168"/>
      <c r="FCM162" s="168"/>
      <c r="FCN162" s="168"/>
      <c r="FCO162" s="168"/>
      <c r="FCP162" s="168"/>
      <c r="FCQ162" s="168"/>
      <c r="FCR162" s="168"/>
      <c r="FCS162" s="168"/>
      <c r="FCT162" s="168"/>
      <c r="FCU162" s="168"/>
      <c r="FCV162" s="168"/>
      <c r="FCW162" s="168"/>
      <c r="FCX162" s="168"/>
      <c r="FCY162" s="168"/>
      <c r="FCZ162" s="168"/>
      <c r="FDA162" s="168"/>
      <c r="FDB162" s="168"/>
      <c r="FDC162" s="168"/>
      <c r="FDD162" s="168"/>
      <c r="FDE162" s="168"/>
      <c r="FDF162" s="168"/>
      <c r="FDG162" s="168"/>
      <c r="FDH162" s="168"/>
      <c r="FDI162" s="168"/>
      <c r="FDJ162" s="168"/>
      <c r="FDK162" s="168"/>
      <c r="FDL162" s="168"/>
      <c r="FDM162" s="168"/>
      <c r="FDN162" s="168"/>
      <c r="FDO162" s="168"/>
      <c r="FDP162" s="168"/>
      <c r="FDQ162" s="168"/>
      <c r="FDR162" s="168"/>
      <c r="FDS162" s="168"/>
      <c r="FDT162" s="168"/>
      <c r="FDU162" s="168"/>
      <c r="FDV162" s="168"/>
      <c r="FDW162" s="168"/>
      <c r="FDX162" s="168"/>
      <c r="FDY162" s="168"/>
      <c r="FDZ162" s="168"/>
      <c r="FEA162" s="168"/>
      <c r="FEB162" s="168"/>
      <c r="FEC162" s="168"/>
      <c r="FED162" s="168"/>
      <c r="FEE162" s="168"/>
      <c r="FEF162" s="168"/>
      <c r="FEG162" s="168"/>
      <c r="FEH162" s="168"/>
      <c r="FEI162" s="168"/>
      <c r="FEJ162" s="168"/>
      <c r="FEK162" s="168"/>
      <c r="FEL162" s="168"/>
      <c r="FEM162" s="168"/>
      <c r="FEN162" s="168"/>
      <c r="FEO162" s="168"/>
      <c r="FEP162" s="168"/>
      <c r="FEQ162" s="168"/>
      <c r="FER162" s="168"/>
      <c r="FES162" s="168"/>
      <c r="FET162" s="168"/>
      <c r="FEU162" s="168"/>
      <c r="FEV162" s="168"/>
      <c r="FEW162" s="168"/>
      <c r="FEX162" s="168"/>
      <c r="FEY162" s="168"/>
      <c r="FEZ162" s="168"/>
      <c r="FFA162" s="168"/>
      <c r="FFB162" s="168"/>
      <c r="FFC162" s="168"/>
      <c r="FFD162" s="168"/>
      <c r="FFE162" s="168"/>
      <c r="FFF162" s="168"/>
      <c r="FFG162" s="168"/>
      <c r="FFH162" s="168"/>
      <c r="FFI162" s="168"/>
      <c r="FFJ162" s="168"/>
      <c r="FFK162" s="168"/>
      <c r="FFL162" s="168"/>
      <c r="FFM162" s="168"/>
      <c r="FFN162" s="168"/>
      <c r="FFO162" s="168"/>
      <c r="FFP162" s="168"/>
      <c r="FFQ162" s="168"/>
      <c r="FFR162" s="168"/>
      <c r="FFS162" s="168"/>
      <c r="FFT162" s="168"/>
      <c r="FFU162" s="168"/>
      <c r="FFV162" s="168"/>
      <c r="FFW162" s="168"/>
      <c r="FFX162" s="168"/>
      <c r="FFY162" s="168"/>
      <c r="FFZ162" s="168"/>
      <c r="FGA162" s="168"/>
      <c r="FGB162" s="168"/>
      <c r="FGC162" s="168"/>
      <c r="FGD162" s="168"/>
      <c r="FGE162" s="168"/>
      <c r="FGF162" s="168"/>
      <c r="FGG162" s="168"/>
      <c r="FGH162" s="168"/>
      <c r="FGI162" s="168"/>
      <c r="FGJ162" s="168"/>
      <c r="FGK162" s="168"/>
      <c r="FGL162" s="168"/>
      <c r="FGM162" s="168"/>
      <c r="FGN162" s="168"/>
      <c r="FGO162" s="168"/>
      <c r="FGP162" s="168"/>
      <c r="FGQ162" s="168"/>
      <c r="FGR162" s="168"/>
      <c r="FGS162" s="168"/>
      <c r="FGT162" s="168"/>
      <c r="FGU162" s="168"/>
      <c r="FGV162" s="168"/>
      <c r="FGW162" s="168"/>
      <c r="FGX162" s="168"/>
      <c r="FGY162" s="168"/>
      <c r="FGZ162" s="168"/>
      <c r="FHA162" s="168"/>
      <c r="FHB162" s="168"/>
      <c r="FHC162" s="168"/>
      <c r="FHD162" s="168"/>
      <c r="FHE162" s="168"/>
      <c r="FHF162" s="168"/>
      <c r="FHG162" s="168"/>
      <c r="FHH162" s="168"/>
      <c r="FHI162" s="168"/>
      <c r="FHJ162" s="168"/>
      <c r="FHK162" s="168"/>
      <c r="FHL162" s="168"/>
      <c r="FHM162" s="168"/>
      <c r="FHN162" s="168"/>
      <c r="FHO162" s="168"/>
      <c r="FHP162" s="168"/>
      <c r="FHQ162" s="168"/>
      <c r="FHR162" s="168"/>
      <c r="FHS162" s="168"/>
      <c r="FHT162" s="168"/>
      <c r="FHU162" s="168"/>
      <c r="FHV162" s="168"/>
      <c r="FHW162" s="168"/>
      <c r="FHX162" s="168"/>
      <c r="FHY162" s="168"/>
      <c r="FHZ162" s="168"/>
      <c r="FIA162" s="168"/>
      <c r="FIB162" s="168"/>
      <c r="FIC162" s="168"/>
      <c r="FID162" s="168"/>
      <c r="FIE162" s="168"/>
      <c r="FIF162" s="168"/>
      <c r="FIG162" s="168"/>
      <c r="FIH162" s="168"/>
      <c r="FII162" s="168"/>
      <c r="FIJ162" s="168"/>
      <c r="FIK162" s="168"/>
      <c r="FIL162" s="168"/>
      <c r="FIM162" s="168"/>
      <c r="FIN162" s="168"/>
      <c r="FIO162" s="168"/>
      <c r="FIP162" s="168"/>
      <c r="FIQ162" s="168"/>
      <c r="FIR162" s="168"/>
      <c r="FIS162" s="168"/>
      <c r="FIT162" s="168"/>
      <c r="FIU162" s="168"/>
      <c r="FIV162" s="168"/>
      <c r="FIW162" s="168"/>
      <c r="FIX162" s="168"/>
      <c r="FIY162" s="168"/>
      <c r="FIZ162" s="168"/>
      <c r="FJA162" s="168"/>
      <c r="FJB162" s="168"/>
      <c r="FJC162" s="168"/>
      <c r="FJD162" s="168"/>
      <c r="FJE162" s="168"/>
      <c r="FJF162" s="168"/>
      <c r="FJG162" s="168"/>
      <c r="FJH162" s="168"/>
      <c r="FJI162" s="168"/>
      <c r="FJJ162" s="168"/>
      <c r="FJK162" s="168"/>
      <c r="FJL162" s="168"/>
      <c r="FJM162" s="168"/>
      <c r="FJN162" s="168"/>
      <c r="FJO162" s="168"/>
      <c r="FJP162" s="168"/>
      <c r="FJQ162" s="168"/>
      <c r="FJR162" s="168"/>
      <c r="FJS162" s="168"/>
      <c r="FJT162" s="168"/>
      <c r="FJU162" s="168"/>
      <c r="FJV162" s="168"/>
      <c r="FJW162" s="168"/>
      <c r="FJX162" s="168"/>
      <c r="FJY162" s="168"/>
      <c r="FJZ162" s="168"/>
      <c r="FKA162" s="168"/>
      <c r="FKB162" s="168"/>
      <c r="FKC162" s="168"/>
      <c r="FKD162" s="168"/>
      <c r="FKE162" s="168"/>
      <c r="FKF162" s="168"/>
      <c r="FKG162" s="168"/>
      <c r="FKH162" s="168"/>
      <c r="FKI162" s="168"/>
      <c r="FKJ162" s="168"/>
      <c r="FKK162" s="168"/>
      <c r="FKL162" s="168"/>
      <c r="FKM162" s="168"/>
      <c r="FKN162" s="168"/>
      <c r="FKO162" s="168"/>
      <c r="FKP162" s="168"/>
      <c r="FKQ162" s="168"/>
      <c r="FKR162" s="168"/>
      <c r="FKS162" s="168"/>
      <c r="FKT162" s="168"/>
      <c r="FKU162" s="168"/>
      <c r="FKV162" s="168"/>
      <c r="FKW162" s="168"/>
      <c r="FKX162" s="168"/>
      <c r="FKY162" s="168"/>
      <c r="FKZ162" s="168"/>
      <c r="FLA162" s="168"/>
      <c r="FLB162" s="168"/>
      <c r="FLC162" s="168"/>
      <c r="FLD162" s="168"/>
      <c r="FLE162" s="168"/>
      <c r="FLF162" s="168"/>
      <c r="FLG162" s="168"/>
      <c r="FLH162" s="168"/>
      <c r="FLI162" s="168"/>
      <c r="FLJ162" s="168"/>
      <c r="FLK162" s="168"/>
      <c r="FLL162" s="168"/>
      <c r="FLM162" s="168"/>
      <c r="FLN162" s="168"/>
      <c r="FLO162" s="168"/>
      <c r="FLP162" s="168"/>
      <c r="FLQ162" s="168"/>
      <c r="FLR162" s="168"/>
      <c r="FLS162" s="168"/>
      <c r="FLT162" s="168"/>
      <c r="FLU162" s="168"/>
      <c r="FLV162" s="168"/>
      <c r="FLW162" s="168"/>
      <c r="FLX162" s="168"/>
      <c r="FLY162" s="168"/>
      <c r="FLZ162" s="168"/>
      <c r="FMA162" s="168"/>
      <c r="FMB162" s="168"/>
      <c r="FMC162" s="168"/>
      <c r="FMD162" s="168"/>
      <c r="FME162" s="168"/>
      <c r="FMF162" s="168"/>
      <c r="FMG162" s="168"/>
      <c r="FMH162" s="168"/>
      <c r="FMI162" s="168"/>
      <c r="FMJ162" s="168"/>
      <c r="FMK162" s="168"/>
      <c r="FML162" s="168"/>
      <c r="FMM162" s="168"/>
      <c r="FMN162" s="168"/>
      <c r="FMO162" s="168"/>
      <c r="FMP162" s="168"/>
      <c r="FMQ162" s="168"/>
      <c r="FMR162" s="168"/>
      <c r="FMS162" s="168"/>
      <c r="FMT162" s="168"/>
      <c r="FMU162" s="168"/>
      <c r="FMV162" s="168"/>
      <c r="FMW162" s="168"/>
      <c r="FMX162" s="168"/>
      <c r="FMY162" s="168"/>
      <c r="FMZ162" s="168"/>
      <c r="FNA162" s="168"/>
      <c r="FNB162" s="168"/>
      <c r="FNC162" s="168"/>
      <c r="FND162" s="168"/>
      <c r="FNE162" s="168"/>
      <c r="FNF162" s="168"/>
      <c r="FNG162" s="168"/>
      <c r="FNH162" s="168"/>
      <c r="FNI162" s="168"/>
      <c r="FNJ162" s="168"/>
      <c r="FNK162" s="168"/>
      <c r="FNL162" s="168"/>
      <c r="FNM162" s="168"/>
      <c r="FNN162" s="168"/>
      <c r="FNO162" s="168"/>
      <c r="FNP162" s="168"/>
      <c r="FNQ162" s="168"/>
      <c r="FNR162" s="168"/>
      <c r="FNS162" s="168"/>
      <c r="FNT162" s="168"/>
      <c r="FNU162" s="168"/>
      <c r="FNV162" s="168"/>
      <c r="FNW162" s="168"/>
      <c r="FNX162" s="168"/>
      <c r="FNY162" s="168"/>
      <c r="FNZ162" s="168"/>
      <c r="FOA162" s="168"/>
      <c r="FOB162" s="168"/>
      <c r="FOC162" s="168"/>
      <c r="FOD162" s="168"/>
      <c r="FOE162" s="168"/>
      <c r="FOF162" s="168"/>
      <c r="FOG162" s="168"/>
      <c r="FOH162" s="168"/>
      <c r="FOI162" s="168"/>
      <c r="FOJ162" s="168"/>
      <c r="FOK162" s="168"/>
      <c r="FOL162" s="168"/>
      <c r="FOM162" s="168"/>
      <c r="FON162" s="168"/>
      <c r="FOO162" s="168"/>
      <c r="FOP162" s="168"/>
      <c r="FOQ162" s="168"/>
      <c r="FOR162" s="168"/>
      <c r="FOS162" s="168"/>
      <c r="FOT162" s="168"/>
      <c r="FOU162" s="168"/>
      <c r="FOV162" s="168"/>
      <c r="FOW162" s="168"/>
      <c r="FOX162" s="168"/>
      <c r="FOY162" s="168"/>
      <c r="FOZ162" s="168"/>
      <c r="FPA162" s="168"/>
      <c r="FPB162" s="168"/>
      <c r="FPC162" s="168"/>
      <c r="FPD162" s="168"/>
      <c r="FPE162" s="168"/>
      <c r="FPF162" s="168"/>
      <c r="FPG162" s="168"/>
      <c r="FPH162" s="168"/>
      <c r="FPI162" s="168"/>
      <c r="FPJ162" s="168"/>
      <c r="FPK162" s="168"/>
      <c r="FPL162" s="168"/>
      <c r="FPM162" s="168"/>
      <c r="FPN162" s="168"/>
      <c r="FPO162" s="168"/>
      <c r="FPP162" s="168"/>
      <c r="FPQ162" s="168"/>
      <c r="FPR162" s="168"/>
      <c r="FPS162" s="168"/>
      <c r="FPT162" s="168"/>
      <c r="FPU162" s="168"/>
      <c r="FPV162" s="168"/>
      <c r="FPW162" s="168"/>
      <c r="FPX162" s="168"/>
      <c r="FPY162" s="168"/>
      <c r="FPZ162" s="168"/>
      <c r="FQA162" s="168"/>
      <c r="FQB162" s="168"/>
      <c r="FQC162" s="168"/>
      <c r="FQD162" s="168"/>
      <c r="FQE162" s="168"/>
      <c r="FQF162" s="168"/>
      <c r="FQG162" s="168"/>
      <c r="FQH162" s="168"/>
      <c r="FQI162" s="168"/>
      <c r="FQJ162" s="168"/>
      <c r="FQK162" s="168"/>
      <c r="FQL162" s="168"/>
      <c r="FQM162" s="168"/>
      <c r="FQN162" s="168"/>
      <c r="FQO162" s="168"/>
      <c r="FQP162" s="168"/>
      <c r="FQQ162" s="168"/>
      <c r="FQR162" s="168"/>
      <c r="FQS162" s="168"/>
      <c r="FQT162" s="168"/>
      <c r="FQU162" s="168"/>
      <c r="FQV162" s="168"/>
      <c r="FQW162" s="168"/>
      <c r="FQX162" s="168"/>
      <c r="FQY162" s="168"/>
      <c r="FQZ162" s="168"/>
      <c r="FRA162" s="168"/>
      <c r="FRB162" s="168"/>
      <c r="FRC162" s="168"/>
      <c r="FRD162" s="168"/>
      <c r="FRE162" s="168"/>
      <c r="FRF162" s="168"/>
      <c r="FRG162" s="168"/>
      <c r="FRH162" s="168"/>
      <c r="FRI162" s="168"/>
      <c r="FRJ162" s="168"/>
      <c r="FRK162" s="168"/>
      <c r="FRL162" s="168"/>
      <c r="FRM162" s="168"/>
      <c r="FRN162" s="168"/>
      <c r="FRO162" s="168"/>
      <c r="FRP162" s="168"/>
      <c r="FRQ162" s="168"/>
      <c r="FRR162" s="168"/>
      <c r="FRS162" s="168"/>
      <c r="FRT162" s="168"/>
      <c r="FRU162" s="168"/>
      <c r="FRV162" s="168"/>
      <c r="FRW162" s="168"/>
      <c r="FRX162" s="168"/>
      <c r="FRY162" s="168"/>
      <c r="FRZ162" s="168"/>
      <c r="FSA162" s="168"/>
      <c r="FSB162" s="168"/>
      <c r="FSC162" s="168"/>
      <c r="FSD162" s="168"/>
      <c r="FSE162" s="168"/>
      <c r="FSF162" s="168"/>
      <c r="FSG162" s="168"/>
      <c r="FSH162" s="168"/>
      <c r="FSI162" s="168"/>
      <c r="FSJ162" s="168"/>
      <c r="FSK162" s="168"/>
      <c r="FSL162" s="168"/>
      <c r="FSM162" s="168"/>
      <c r="FSN162" s="168"/>
      <c r="FSO162" s="168"/>
      <c r="FSP162" s="168"/>
      <c r="FSQ162" s="168"/>
      <c r="FSR162" s="168"/>
      <c r="FSS162" s="168"/>
      <c r="FST162" s="168"/>
      <c r="FSU162" s="168"/>
      <c r="FSV162" s="168"/>
      <c r="FSW162" s="168"/>
      <c r="FSX162" s="168"/>
      <c r="FSY162" s="168"/>
      <c r="FSZ162" s="168"/>
      <c r="FTA162" s="168"/>
      <c r="FTB162" s="168"/>
      <c r="FTC162" s="168"/>
      <c r="FTD162" s="168"/>
      <c r="FTE162" s="168"/>
      <c r="FTF162" s="168"/>
      <c r="FTG162" s="168"/>
      <c r="FTH162" s="168"/>
      <c r="FTI162" s="168"/>
      <c r="FTJ162" s="168"/>
      <c r="FTK162" s="168"/>
      <c r="FTL162" s="168"/>
      <c r="FTM162" s="168"/>
      <c r="FTN162" s="168"/>
      <c r="FTO162" s="168"/>
      <c r="FTP162" s="168"/>
      <c r="FTQ162" s="168"/>
      <c r="FTR162" s="168"/>
      <c r="FTS162" s="168"/>
      <c r="FTT162" s="168"/>
      <c r="FTU162" s="168"/>
      <c r="FTV162" s="168"/>
      <c r="FTW162" s="168"/>
      <c r="FTX162" s="168"/>
      <c r="FTY162" s="168"/>
      <c r="FTZ162" s="168"/>
      <c r="FUA162" s="168"/>
      <c r="FUB162" s="168"/>
      <c r="FUC162" s="168"/>
      <c r="FUD162" s="168"/>
      <c r="FUE162" s="168"/>
      <c r="FUF162" s="168"/>
      <c r="FUG162" s="168"/>
      <c r="FUH162" s="168"/>
      <c r="FUI162" s="168"/>
      <c r="FUJ162" s="168"/>
      <c r="FUK162" s="168"/>
      <c r="FUL162" s="168"/>
      <c r="FUM162" s="168"/>
      <c r="FUN162" s="168"/>
      <c r="FUO162" s="168"/>
      <c r="FUP162" s="168"/>
      <c r="FUQ162" s="168"/>
      <c r="FUR162" s="168"/>
      <c r="FUS162" s="168"/>
      <c r="FUT162" s="168"/>
      <c r="FUU162" s="168"/>
      <c r="FUV162" s="168"/>
      <c r="FUW162" s="168"/>
      <c r="FUX162" s="168"/>
      <c r="FUY162" s="168"/>
      <c r="FUZ162" s="168"/>
      <c r="FVA162" s="168"/>
      <c r="FVB162" s="168"/>
      <c r="FVC162" s="168"/>
      <c r="FVD162" s="168"/>
      <c r="FVE162" s="168"/>
      <c r="FVF162" s="168"/>
      <c r="FVG162" s="168"/>
      <c r="FVH162" s="168"/>
      <c r="FVI162" s="168"/>
      <c r="FVJ162" s="168"/>
      <c r="FVK162" s="168"/>
      <c r="FVL162" s="168"/>
      <c r="FVM162" s="168"/>
      <c r="FVN162" s="168"/>
      <c r="FVO162" s="168"/>
      <c r="FVP162" s="168"/>
      <c r="FVQ162" s="168"/>
      <c r="FVR162" s="168"/>
      <c r="FVS162" s="168"/>
      <c r="FVT162" s="168"/>
      <c r="FVU162" s="168"/>
      <c r="FVV162" s="168"/>
      <c r="FVW162" s="168"/>
      <c r="FVX162" s="168"/>
      <c r="FVY162" s="168"/>
      <c r="FVZ162" s="168"/>
      <c r="FWA162" s="168"/>
      <c r="FWB162" s="168"/>
      <c r="FWC162" s="168"/>
      <c r="FWD162" s="168"/>
      <c r="FWE162" s="168"/>
      <c r="FWF162" s="168"/>
      <c r="FWG162" s="168"/>
      <c r="FWH162" s="168"/>
      <c r="FWI162" s="168"/>
      <c r="FWJ162" s="168"/>
      <c r="FWK162" s="168"/>
      <c r="FWL162" s="168"/>
      <c r="FWM162" s="168"/>
      <c r="FWN162" s="168"/>
      <c r="FWO162" s="168"/>
      <c r="FWP162" s="168"/>
      <c r="FWQ162" s="168"/>
      <c r="FWR162" s="168"/>
      <c r="FWS162" s="168"/>
      <c r="FWT162" s="168"/>
      <c r="FWU162" s="168"/>
      <c r="FWV162" s="168"/>
      <c r="FWW162" s="168"/>
      <c r="FWX162" s="168"/>
      <c r="FWY162" s="168"/>
      <c r="FWZ162" s="168"/>
      <c r="FXA162" s="168"/>
      <c r="FXB162" s="168"/>
      <c r="FXC162" s="168"/>
      <c r="FXD162" s="168"/>
      <c r="FXE162" s="168"/>
      <c r="FXF162" s="168"/>
      <c r="FXG162" s="168"/>
      <c r="FXH162" s="168"/>
      <c r="FXI162" s="168"/>
      <c r="FXJ162" s="168"/>
      <c r="FXK162" s="168"/>
      <c r="FXL162" s="168"/>
      <c r="FXM162" s="168"/>
      <c r="FXN162" s="168"/>
      <c r="FXO162" s="168"/>
      <c r="FXP162" s="168"/>
      <c r="FXQ162" s="168"/>
      <c r="FXR162" s="168"/>
      <c r="FXS162" s="168"/>
      <c r="FXT162" s="168"/>
      <c r="FXU162" s="168"/>
      <c r="FXV162" s="168"/>
      <c r="FXW162" s="168"/>
      <c r="FXX162" s="168"/>
      <c r="FXY162" s="168"/>
      <c r="FXZ162" s="168"/>
      <c r="FYA162" s="168"/>
      <c r="FYB162" s="168"/>
      <c r="FYC162" s="168"/>
      <c r="FYD162" s="168"/>
      <c r="FYE162" s="168"/>
      <c r="FYF162" s="168"/>
      <c r="FYG162" s="168"/>
      <c r="FYH162" s="168"/>
      <c r="FYI162" s="168"/>
      <c r="FYJ162" s="168"/>
      <c r="FYK162" s="168"/>
      <c r="FYL162" s="168"/>
      <c r="FYM162" s="168"/>
      <c r="FYN162" s="168"/>
      <c r="FYO162" s="168"/>
      <c r="FYP162" s="168"/>
      <c r="FYQ162" s="168"/>
      <c r="FYR162" s="168"/>
      <c r="FYS162" s="168"/>
      <c r="FYT162" s="168"/>
      <c r="FYU162" s="168"/>
      <c r="FYV162" s="168"/>
      <c r="FYW162" s="168"/>
      <c r="FYX162" s="168"/>
      <c r="FYY162" s="168"/>
      <c r="FYZ162" s="168"/>
      <c r="FZA162" s="168"/>
      <c r="FZB162" s="168"/>
      <c r="FZC162" s="168"/>
      <c r="FZD162" s="168"/>
      <c r="FZE162" s="168"/>
      <c r="FZF162" s="168"/>
      <c r="FZG162" s="168"/>
      <c r="FZH162" s="168"/>
      <c r="FZI162" s="168"/>
      <c r="FZJ162" s="168"/>
      <c r="FZK162" s="168"/>
      <c r="FZL162" s="168"/>
      <c r="FZM162" s="168"/>
      <c r="FZN162" s="168"/>
      <c r="FZO162" s="168"/>
      <c r="FZP162" s="168"/>
      <c r="FZQ162" s="168"/>
      <c r="FZR162" s="168"/>
      <c r="FZS162" s="168"/>
      <c r="FZT162" s="168"/>
      <c r="FZU162" s="168"/>
      <c r="FZV162" s="168"/>
      <c r="FZW162" s="168"/>
      <c r="FZX162" s="168"/>
      <c r="FZY162" s="168"/>
      <c r="FZZ162" s="168"/>
      <c r="GAA162" s="168"/>
      <c r="GAB162" s="168"/>
      <c r="GAC162" s="168"/>
      <c r="GAD162" s="168"/>
      <c r="GAE162" s="168"/>
      <c r="GAF162" s="168"/>
      <c r="GAG162" s="168"/>
      <c r="GAH162" s="168"/>
      <c r="GAI162" s="168"/>
      <c r="GAJ162" s="168"/>
      <c r="GAK162" s="168"/>
      <c r="GAL162" s="168"/>
      <c r="GAM162" s="168"/>
      <c r="GAN162" s="168"/>
      <c r="GAO162" s="168"/>
      <c r="GAP162" s="168"/>
      <c r="GAQ162" s="168"/>
      <c r="GAR162" s="168"/>
      <c r="GAS162" s="168"/>
      <c r="GAT162" s="168"/>
      <c r="GAU162" s="168"/>
      <c r="GAV162" s="168"/>
      <c r="GAW162" s="168"/>
      <c r="GAX162" s="168"/>
      <c r="GAY162" s="168"/>
      <c r="GAZ162" s="168"/>
      <c r="GBA162" s="168"/>
      <c r="GBB162" s="168"/>
      <c r="GBC162" s="168"/>
      <c r="GBD162" s="168"/>
      <c r="GBE162" s="168"/>
      <c r="GBF162" s="168"/>
      <c r="GBG162" s="168"/>
      <c r="GBH162" s="168"/>
      <c r="GBI162" s="168"/>
      <c r="GBJ162" s="168"/>
      <c r="GBK162" s="168"/>
      <c r="GBL162" s="168"/>
      <c r="GBM162" s="168"/>
      <c r="GBN162" s="168"/>
      <c r="GBO162" s="168"/>
      <c r="GBP162" s="168"/>
      <c r="GBQ162" s="168"/>
      <c r="GBR162" s="168"/>
      <c r="GBS162" s="168"/>
      <c r="GBT162" s="168"/>
      <c r="GBU162" s="168"/>
      <c r="GBV162" s="168"/>
      <c r="GBW162" s="168"/>
      <c r="GBX162" s="168"/>
      <c r="GBY162" s="168"/>
      <c r="GBZ162" s="168"/>
      <c r="GCA162" s="168"/>
      <c r="GCB162" s="168"/>
      <c r="GCC162" s="168"/>
      <c r="GCD162" s="168"/>
      <c r="GCE162" s="168"/>
      <c r="GCF162" s="168"/>
      <c r="GCG162" s="168"/>
      <c r="GCH162" s="168"/>
      <c r="GCI162" s="168"/>
      <c r="GCJ162" s="168"/>
      <c r="GCK162" s="168"/>
      <c r="GCL162" s="168"/>
      <c r="GCM162" s="168"/>
      <c r="GCN162" s="168"/>
      <c r="GCO162" s="168"/>
      <c r="GCP162" s="168"/>
      <c r="GCQ162" s="168"/>
      <c r="GCR162" s="168"/>
      <c r="GCS162" s="168"/>
      <c r="GCT162" s="168"/>
      <c r="GCU162" s="168"/>
      <c r="GCV162" s="168"/>
      <c r="GCW162" s="168"/>
      <c r="GCX162" s="168"/>
      <c r="GCY162" s="168"/>
      <c r="GCZ162" s="168"/>
      <c r="GDA162" s="168"/>
      <c r="GDB162" s="168"/>
      <c r="GDC162" s="168"/>
      <c r="GDD162" s="168"/>
      <c r="GDE162" s="168"/>
      <c r="GDF162" s="168"/>
      <c r="GDG162" s="168"/>
      <c r="GDH162" s="168"/>
      <c r="GDI162" s="168"/>
      <c r="GDJ162" s="168"/>
      <c r="GDK162" s="168"/>
      <c r="GDL162" s="168"/>
      <c r="GDM162" s="168"/>
      <c r="GDN162" s="168"/>
      <c r="GDO162" s="168"/>
      <c r="GDP162" s="168"/>
      <c r="GDQ162" s="168"/>
      <c r="GDR162" s="168"/>
      <c r="GDS162" s="168"/>
      <c r="GDT162" s="168"/>
      <c r="GDU162" s="168"/>
      <c r="GDV162" s="168"/>
      <c r="GDW162" s="168"/>
      <c r="GDX162" s="168"/>
      <c r="GDY162" s="168"/>
      <c r="GDZ162" s="168"/>
      <c r="GEA162" s="168"/>
      <c r="GEB162" s="168"/>
      <c r="GEC162" s="168"/>
      <c r="GED162" s="168"/>
      <c r="GEE162" s="168"/>
      <c r="GEF162" s="168"/>
      <c r="GEG162" s="168"/>
      <c r="GEH162" s="168"/>
      <c r="GEI162" s="168"/>
      <c r="GEJ162" s="168"/>
      <c r="GEK162" s="168"/>
      <c r="GEL162" s="168"/>
      <c r="GEM162" s="168"/>
      <c r="GEN162" s="168"/>
      <c r="GEO162" s="168"/>
      <c r="GEP162" s="168"/>
      <c r="GEQ162" s="168"/>
      <c r="GER162" s="168"/>
      <c r="GES162" s="168"/>
      <c r="GET162" s="168"/>
      <c r="GEU162" s="168"/>
      <c r="GEV162" s="168"/>
      <c r="GEW162" s="168"/>
      <c r="GEX162" s="168"/>
      <c r="GEY162" s="168"/>
      <c r="GEZ162" s="168"/>
      <c r="GFA162" s="168"/>
      <c r="GFB162" s="168"/>
      <c r="GFC162" s="168"/>
      <c r="GFD162" s="168"/>
      <c r="GFE162" s="168"/>
      <c r="GFF162" s="168"/>
      <c r="GFG162" s="168"/>
      <c r="GFH162" s="168"/>
      <c r="GFI162" s="168"/>
      <c r="GFJ162" s="168"/>
      <c r="GFK162" s="168"/>
      <c r="GFL162" s="168"/>
      <c r="GFM162" s="168"/>
      <c r="GFN162" s="168"/>
      <c r="GFO162" s="168"/>
      <c r="GFP162" s="168"/>
      <c r="GFQ162" s="168"/>
      <c r="GFR162" s="168"/>
      <c r="GFS162" s="168"/>
      <c r="GFT162" s="168"/>
      <c r="GFU162" s="168"/>
      <c r="GFV162" s="168"/>
      <c r="GFW162" s="168"/>
      <c r="GFX162" s="168"/>
      <c r="GFY162" s="168"/>
      <c r="GFZ162" s="168"/>
      <c r="GGA162" s="168"/>
      <c r="GGB162" s="168"/>
      <c r="GGC162" s="168"/>
      <c r="GGD162" s="168"/>
      <c r="GGE162" s="168"/>
      <c r="GGF162" s="168"/>
      <c r="GGG162" s="168"/>
      <c r="GGH162" s="168"/>
      <c r="GGI162" s="168"/>
      <c r="GGJ162" s="168"/>
      <c r="GGK162" s="168"/>
      <c r="GGL162" s="168"/>
      <c r="GGM162" s="168"/>
      <c r="GGN162" s="168"/>
      <c r="GGO162" s="168"/>
      <c r="GGP162" s="168"/>
      <c r="GGQ162" s="168"/>
      <c r="GGR162" s="168"/>
      <c r="GGS162" s="168"/>
      <c r="GGT162" s="168"/>
      <c r="GGU162" s="168"/>
      <c r="GGV162" s="168"/>
      <c r="GGW162" s="168"/>
      <c r="GGX162" s="168"/>
      <c r="GGY162" s="168"/>
      <c r="GGZ162" s="168"/>
      <c r="GHA162" s="168"/>
      <c r="GHB162" s="168"/>
      <c r="GHC162" s="168"/>
      <c r="GHD162" s="168"/>
      <c r="GHE162" s="168"/>
      <c r="GHF162" s="168"/>
      <c r="GHG162" s="168"/>
      <c r="GHH162" s="168"/>
      <c r="GHI162" s="168"/>
      <c r="GHJ162" s="168"/>
      <c r="GHK162" s="168"/>
      <c r="GHL162" s="168"/>
      <c r="GHM162" s="168"/>
      <c r="GHN162" s="168"/>
      <c r="GHO162" s="168"/>
      <c r="GHP162" s="168"/>
      <c r="GHQ162" s="168"/>
      <c r="GHR162" s="168"/>
      <c r="GHS162" s="168"/>
      <c r="GHT162" s="168"/>
      <c r="GHU162" s="168"/>
      <c r="GHV162" s="168"/>
      <c r="GHW162" s="168"/>
      <c r="GHX162" s="168"/>
      <c r="GHY162" s="168"/>
      <c r="GHZ162" s="168"/>
      <c r="GIA162" s="168"/>
      <c r="GIB162" s="168"/>
      <c r="GIC162" s="168"/>
      <c r="GID162" s="168"/>
      <c r="GIE162" s="168"/>
      <c r="GIF162" s="168"/>
      <c r="GIG162" s="168"/>
      <c r="GIH162" s="168"/>
      <c r="GII162" s="168"/>
      <c r="GIJ162" s="168"/>
      <c r="GIK162" s="168"/>
      <c r="GIL162" s="168"/>
      <c r="GIM162" s="168"/>
      <c r="GIN162" s="168"/>
      <c r="GIO162" s="168"/>
      <c r="GIP162" s="168"/>
      <c r="GIQ162" s="168"/>
      <c r="GIR162" s="168"/>
      <c r="GIS162" s="168"/>
      <c r="GIT162" s="168"/>
      <c r="GIU162" s="168"/>
      <c r="GIV162" s="168"/>
      <c r="GIW162" s="168"/>
      <c r="GIX162" s="168"/>
      <c r="GIY162" s="168"/>
      <c r="GIZ162" s="168"/>
      <c r="GJA162" s="168"/>
      <c r="GJB162" s="168"/>
      <c r="GJC162" s="168"/>
      <c r="GJD162" s="168"/>
      <c r="GJE162" s="168"/>
      <c r="GJF162" s="168"/>
      <c r="GJG162" s="168"/>
      <c r="GJH162" s="168"/>
      <c r="GJI162" s="168"/>
      <c r="GJJ162" s="168"/>
      <c r="GJK162" s="168"/>
      <c r="GJL162" s="168"/>
      <c r="GJM162" s="168"/>
      <c r="GJN162" s="168"/>
      <c r="GJO162" s="168"/>
      <c r="GJP162" s="168"/>
      <c r="GJQ162" s="168"/>
      <c r="GJR162" s="168"/>
      <c r="GJS162" s="168"/>
      <c r="GJT162" s="168"/>
      <c r="GJU162" s="168"/>
      <c r="GJV162" s="168"/>
      <c r="GJW162" s="168"/>
      <c r="GJX162" s="168"/>
      <c r="GJY162" s="168"/>
      <c r="GJZ162" s="168"/>
      <c r="GKA162" s="168"/>
      <c r="GKB162" s="168"/>
      <c r="GKC162" s="168"/>
      <c r="GKD162" s="168"/>
      <c r="GKE162" s="168"/>
      <c r="GKF162" s="168"/>
      <c r="GKG162" s="168"/>
      <c r="GKH162" s="168"/>
      <c r="GKI162" s="168"/>
      <c r="GKJ162" s="168"/>
      <c r="GKK162" s="168"/>
      <c r="GKL162" s="168"/>
      <c r="GKM162" s="168"/>
      <c r="GKN162" s="168"/>
      <c r="GKO162" s="168"/>
      <c r="GKP162" s="168"/>
      <c r="GKQ162" s="168"/>
      <c r="GKR162" s="168"/>
      <c r="GKS162" s="168"/>
      <c r="GKT162" s="168"/>
      <c r="GKU162" s="168"/>
      <c r="GKV162" s="168"/>
      <c r="GKW162" s="168"/>
      <c r="GKX162" s="168"/>
      <c r="GKY162" s="168"/>
      <c r="GKZ162" s="168"/>
      <c r="GLA162" s="168"/>
      <c r="GLB162" s="168"/>
      <c r="GLC162" s="168"/>
      <c r="GLD162" s="168"/>
      <c r="GLE162" s="168"/>
      <c r="GLF162" s="168"/>
      <c r="GLG162" s="168"/>
      <c r="GLH162" s="168"/>
      <c r="GLI162" s="168"/>
      <c r="GLJ162" s="168"/>
      <c r="GLK162" s="168"/>
      <c r="GLL162" s="168"/>
      <c r="GLM162" s="168"/>
      <c r="GLN162" s="168"/>
      <c r="GLO162" s="168"/>
      <c r="GLP162" s="168"/>
      <c r="GLQ162" s="168"/>
      <c r="GLR162" s="168"/>
      <c r="GLS162" s="168"/>
      <c r="GLT162" s="168"/>
      <c r="GLU162" s="168"/>
      <c r="GLV162" s="168"/>
      <c r="GLW162" s="168"/>
      <c r="GLX162" s="168"/>
      <c r="GLY162" s="168"/>
      <c r="GLZ162" s="168"/>
      <c r="GMA162" s="168"/>
      <c r="GMB162" s="168"/>
      <c r="GMC162" s="168"/>
      <c r="GMD162" s="168"/>
      <c r="GME162" s="168"/>
      <c r="GMF162" s="168"/>
      <c r="GMG162" s="168"/>
      <c r="GMH162" s="168"/>
      <c r="GMI162" s="168"/>
      <c r="GMJ162" s="168"/>
      <c r="GMK162" s="168"/>
      <c r="GML162" s="168"/>
      <c r="GMM162" s="168"/>
      <c r="GMN162" s="168"/>
      <c r="GMO162" s="168"/>
      <c r="GMP162" s="168"/>
      <c r="GMQ162" s="168"/>
      <c r="GMR162" s="168"/>
      <c r="GMS162" s="168"/>
      <c r="GMT162" s="168"/>
      <c r="GMU162" s="168"/>
      <c r="GMV162" s="168"/>
      <c r="GMW162" s="168"/>
      <c r="GMX162" s="168"/>
      <c r="GMY162" s="168"/>
      <c r="GMZ162" s="168"/>
      <c r="GNA162" s="168"/>
      <c r="GNB162" s="168"/>
      <c r="GNC162" s="168"/>
      <c r="GND162" s="168"/>
      <c r="GNE162" s="168"/>
      <c r="GNF162" s="168"/>
      <c r="GNG162" s="168"/>
      <c r="GNH162" s="168"/>
      <c r="GNI162" s="168"/>
      <c r="GNJ162" s="168"/>
      <c r="GNK162" s="168"/>
      <c r="GNL162" s="168"/>
      <c r="GNM162" s="168"/>
      <c r="GNN162" s="168"/>
      <c r="GNO162" s="168"/>
      <c r="GNP162" s="168"/>
      <c r="GNQ162" s="168"/>
      <c r="GNR162" s="168"/>
      <c r="GNS162" s="168"/>
      <c r="GNT162" s="168"/>
      <c r="GNU162" s="168"/>
      <c r="GNV162" s="168"/>
      <c r="GNW162" s="168"/>
      <c r="GNX162" s="168"/>
      <c r="GNY162" s="168"/>
      <c r="GNZ162" s="168"/>
      <c r="GOA162" s="168"/>
      <c r="GOB162" s="168"/>
      <c r="GOC162" s="168"/>
      <c r="GOD162" s="168"/>
      <c r="GOE162" s="168"/>
      <c r="GOF162" s="168"/>
      <c r="GOG162" s="168"/>
      <c r="GOH162" s="168"/>
      <c r="GOI162" s="168"/>
      <c r="GOJ162" s="168"/>
      <c r="GOK162" s="168"/>
      <c r="GOL162" s="168"/>
      <c r="GOM162" s="168"/>
      <c r="GON162" s="168"/>
      <c r="GOO162" s="168"/>
      <c r="GOP162" s="168"/>
      <c r="GOQ162" s="168"/>
      <c r="GOR162" s="168"/>
      <c r="GOS162" s="168"/>
      <c r="GOT162" s="168"/>
      <c r="GOU162" s="168"/>
      <c r="GOV162" s="168"/>
      <c r="GOW162" s="168"/>
      <c r="GOX162" s="168"/>
      <c r="GOY162" s="168"/>
      <c r="GOZ162" s="168"/>
      <c r="GPA162" s="168"/>
      <c r="GPB162" s="168"/>
      <c r="GPC162" s="168"/>
      <c r="GPD162" s="168"/>
      <c r="GPE162" s="168"/>
      <c r="GPF162" s="168"/>
      <c r="GPG162" s="168"/>
      <c r="GPH162" s="168"/>
      <c r="GPI162" s="168"/>
      <c r="GPJ162" s="168"/>
      <c r="GPK162" s="168"/>
      <c r="GPL162" s="168"/>
      <c r="GPM162" s="168"/>
      <c r="GPN162" s="168"/>
      <c r="GPO162" s="168"/>
      <c r="GPP162" s="168"/>
      <c r="GPQ162" s="168"/>
      <c r="GPR162" s="168"/>
      <c r="GPS162" s="168"/>
      <c r="GPT162" s="168"/>
      <c r="GPU162" s="168"/>
      <c r="GPV162" s="168"/>
      <c r="GPW162" s="168"/>
      <c r="GPX162" s="168"/>
      <c r="GPY162" s="168"/>
      <c r="GPZ162" s="168"/>
      <c r="GQA162" s="168"/>
      <c r="GQB162" s="168"/>
      <c r="GQC162" s="168"/>
      <c r="GQD162" s="168"/>
      <c r="GQE162" s="168"/>
      <c r="GQF162" s="168"/>
      <c r="GQG162" s="168"/>
      <c r="GQH162" s="168"/>
      <c r="GQI162" s="168"/>
      <c r="GQJ162" s="168"/>
      <c r="GQK162" s="168"/>
      <c r="GQL162" s="168"/>
      <c r="GQM162" s="168"/>
      <c r="GQN162" s="168"/>
      <c r="GQO162" s="168"/>
      <c r="GQP162" s="168"/>
      <c r="GQQ162" s="168"/>
      <c r="GQR162" s="168"/>
      <c r="GQS162" s="168"/>
      <c r="GQT162" s="168"/>
      <c r="GQU162" s="168"/>
      <c r="GQV162" s="168"/>
      <c r="GQW162" s="168"/>
      <c r="GQX162" s="168"/>
      <c r="GQY162" s="168"/>
      <c r="GQZ162" s="168"/>
      <c r="GRA162" s="168"/>
      <c r="GRB162" s="168"/>
      <c r="GRC162" s="168"/>
      <c r="GRD162" s="168"/>
      <c r="GRE162" s="168"/>
      <c r="GRF162" s="168"/>
      <c r="GRG162" s="168"/>
      <c r="GRH162" s="168"/>
      <c r="GRI162" s="168"/>
      <c r="GRJ162" s="168"/>
      <c r="GRK162" s="168"/>
      <c r="GRL162" s="168"/>
      <c r="GRM162" s="168"/>
      <c r="GRN162" s="168"/>
      <c r="GRO162" s="168"/>
      <c r="GRP162" s="168"/>
      <c r="GRQ162" s="168"/>
      <c r="GRR162" s="168"/>
      <c r="GRS162" s="168"/>
      <c r="GRT162" s="168"/>
      <c r="GRU162" s="168"/>
      <c r="GRV162" s="168"/>
      <c r="GRW162" s="168"/>
      <c r="GRX162" s="168"/>
      <c r="GRY162" s="168"/>
      <c r="GRZ162" s="168"/>
      <c r="GSA162" s="168"/>
      <c r="GSB162" s="168"/>
      <c r="GSC162" s="168"/>
      <c r="GSD162" s="168"/>
      <c r="GSE162" s="168"/>
      <c r="GSF162" s="168"/>
      <c r="GSG162" s="168"/>
      <c r="GSH162" s="168"/>
      <c r="GSI162" s="168"/>
      <c r="GSJ162" s="168"/>
      <c r="GSK162" s="168"/>
      <c r="GSL162" s="168"/>
      <c r="GSM162" s="168"/>
      <c r="GSN162" s="168"/>
      <c r="GSO162" s="168"/>
      <c r="GSP162" s="168"/>
      <c r="GSQ162" s="168"/>
      <c r="GSR162" s="168"/>
      <c r="GSS162" s="168"/>
      <c r="GST162" s="168"/>
      <c r="GSU162" s="168"/>
      <c r="GSV162" s="168"/>
      <c r="GSW162" s="168"/>
      <c r="GSX162" s="168"/>
      <c r="GSY162" s="168"/>
      <c r="GSZ162" s="168"/>
      <c r="GTA162" s="168"/>
      <c r="GTB162" s="168"/>
      <c r="GTC162" s="168"/>
      <c r="GTD162" s="168"/>
      <c r="GTE162" s="168"/>
      <c r="GTF162" s="168"/>
      <c r="GTG162" s="168"/>
      <c r="GTH162" s="168"/>
      <c r="GTI162" s="168"/>
      <c r="GTJ162" s="168"/>
      <c r="GTK162" s="168"/>
      <c r="GTL162" s="168"/>
      <c r="GTM162" s="168"/>
      <c r="GTN162" s="168"/>
      <c r="GTO162" s="168"/>
      <c r="GTP162" s="168"/>
      <c r="GTQ162" s="168"/>
      <c r="GTR162" s="168"/>
      <c r="GTS162" s="168"/>
      <c r="GTT162" s="168"/>
      <c r="GTU162" s="168"/>
      <c r="GTV162" s="168"/>
      <c r="GTW162" s="168"/>
      <c r="GTX162" s="168"/>
      <c r="GTY162" s="168"/>
      <c r="GTZ162" s="168"/>
      <c r="GUA162" s="168"/>
      <c r="GUB162" s="168"/>
      <c r="GUC162" s="168"/>
      <c r="GUD162" s="168"/>
      <c r="GUE162" s="168"/>
      <c r="GUF162" s="168"/>
      <c r="GUG162" s="168"/>
      <c r="GUH162" s="168"/>
      <c r="GUI162" s="168"/>
      <c r="GUJ162" s="168"/>
      <c r="GUK162" s="168"/>
      <c r="GUL162" s="168"/>
      <c r="GUM162" s="168"/>
      <c r="GUN162" s="168"/>
      <c r="GUO162" s="168"/>
      <c r="GUP162" s="168"/>
      <c r="GUQ162" s="168"/>
      <c r="GUR162" s="168"/>
      <c r="GUS162" s="168"/>
      <c r="GUT162" s="168"/>
      <c r="GUU162" s="168"/>
      <c r="GUV162" s="168"/>
      <c r="GUW162" s="168"/>
      <c r="GUX162" s="168"/>
      <c r="GUY162" s="168"/>
      <c r="GUZ162" s="168"/>
      <c r="GVA162" s="168"/>
      <c r="GVB162" s="168"/>
      <c r="GVC162" s="168"/>
      <c r="GVD162" s="168"/>
      <c r="GVE162" s="168"/>
      <c r="GVF162" s="168"/>
      <c r="GVG162" s="168"/>
      <c r="GVH162" s="168"/>
      <c r="GVI162" s="168"/>
      <c r="GVJ162" s="168"/>
      <c r="GVK162" s="168"/>
      <c r="GVL162" s="168"/>
      <c r="GVM162" s="168"/>
      <c r="GVN162" s="168"/>
      <c r="GVO162" s="168"/>
      <c r="GVP162" s="168"/>
      <c r="GVQ162" s="168"/>
      <c r="GVR162" s="168"/>
      <c r="GVS162" s="168"/>
      <c r="GVT162" s="168"/>
      <c r="GVU162" s="168"/>
      <c r="GVV162" s="168"/>
      <c r="GVW162" s="168"/>
      <c r="GVX162" s="168"/>
      <c r="GVY162" s="168"/>
      <c r="GVZ162" s="168"/>
      <c r="GWA162" s="168"/>
      <c r="GWB162" s="168"/>
      <c r="GWC162" s="168"/>
      <c r="GWD162" s="168"/>
      <c r="GWE162" s="168"/>
      <c r="GWF162" s="168"/>
      <c r="GWG162" s="168"/>
      <c r="GWH162" s="168"/>
      <c r="GWI162" s="168"/>
      <c r="GWJ162" s="168"/>
      <c r="GWK162" s="168"/>
      <c r="GWL162" s="168"/>
      <c r="GWM162" s="168"/>
      <c r="GWN162" s="168"/>
      <c r="GWO162" s="168"/>
      <c r="GWP162" s="168"/>
      <c r="GWQ162" s="168"/>
      <c r="GWR162" s="168"/>
      <c r="GWS162" s="168"/>
      <c r="GWT162" s="168"/>
      <c r="GWU162" s="168"/>
      <c r="GWV162" s="168"/>
      <c r="GWW162" s="168"/>
      <c r="GWX162" s="168"/>
      <c r="GWY162" s="168"/>
      <c r="GWZ162" s="168"/>
      <c r="GXA162" s="168"/>
      <c r="GXB162" s="168"/>
      <c r="GXC162" s="168"/>
      <c r="GXD162" s="168"/>
      <c r="GXE162" s="168"/>
      <c r="GXF162" s="168"/>
      <c r="GXG162" s="168"/>
      <c r="GXH162" s="168"/>
      <c r="GXI162" s="168"/>
      <c r="GXJ162" s="168"/>
      <c r="GXK162" s="168"/>
      <c r="GXL162" s="168"/>
      <c r="GXM162" s="168"/>
      <c r="GXN162" s="168"/>
      <c r="GXO162" s="168"/>
      <c r="GXP162" s="168"/>
      <c r="GXQ162" s="168"/>
      <c r="GXR162" s="168"/>
      <c r="GXS162" s="168"/>
      <c r="GXT162" s="168"/>
      <c r="GXU162" s="168"/>
      <c r="GXV162" s="168"/>
      <c r="GXW162" s="168"/>
      <c r="GXX162" s="168"/>
      <c r="GXY162" s="168"/>
      <c r="GXZ162" s="168"/>
      <c r="GYA162" s="168"/>
      <c r="GYB162" s="168"/>
      <c r="GYC162" s="168"/>
      <c r="GYD162" s="168"/>
      <c r="GYE162" s="168"/>
      <c r="GYF162" s="168"/>
      <c r="GYG162" s="168"/>
      <c r="GYH162" s="168"/>
      <c r="GYI162" s="168"/>
      <c r="GYJ162" s="168"/>
      <c r="GYK162" s="168"/>
      <c r="GYL162" s="168"/>
      <c r="GYM162" s="168"/>
      <c r="GYN162" s="168"/>
      <c r="GYO162" s="168"/>
      <c r="GYP162" s="168"/>
      <c r="GYQ162" s="168"/>
      <c r="GYR162" s="168"/>
      <c r="GYS162" s="168"/>
      <c r="GYT162" s="168"/>
      <c r="GYU162" s="168"/>
      <c r="GYV162" s="168"/>
      <c r="GYW162" s="168"/>
      <c r="GYX162" s="168"/>
      <c r="GYY162" s="168"/>
      <c r="GYZ162" s="168"/>
      <c r="GZA162" s="168"/>
      <c r="GZB162" s="168"/>
      <c r="GZC162" s="168"/>
      <c r="GZD162" s="168"/>
      <c r="GZE162" s="168"/>
      <c r="GZF162" s="168"/>
      <c r="GZG162" s="168"/>
      <c r="GZH162" s="168"/>
      <c r="GZI162" s="168"/>
      <c r="GZJ162" s="168"/>
      <c r="GZK162" s="168"/>
      <c r="GZL162" s="168"/>
      <c r="GZM162" s="168"/>
      <c r="GZN162" s="168"/>
      <c r="GZO162" s="168"/>
      <c r="GZP162" s="168"/>
      <c r="GZQ162" s="168"/>
      <c r="GZR162" s="168"/>
      <c r="GZS162" s="168"/>
      <c r="GZT162" s="168"/>
      <c r="GZU162" s="168"/>
      <c r="GZV162" s="168"/>
      <c r="GZW162" s="168"/>
      <c r="GZX162" s="168"/>
      <c r="GZY162" s="168"/>
      <c r="GZZ162" s="168"/>
      <c r="HAA162" s="168"/>
      <c r="HAB162" s="168"/>
      <c r="HAC162" s="168"/>
      <c r="HAD162" s="168"/>
      <c r="HAE162" s="168"/>
      <c r="HAF162" s="168"/>
      <c r="HAG162" s="168"/>
      <c r="HAH162" s="168"/>
      <c r="HAI162" s="168"/>
      <c r="HAJ162" s="168"/>
      <c r="HAK162" s="168"/>
      <c r="HAL162" s="168"/>
      <c r="HAM162" s="168"/>
      <c r="HAN162" s="168"/>
      <c r="HAO162" s="168"/>
      <c r="HAP162" s="168"/>
      <c r="HAQ162" s="168"/>
      <c r="HAR162" s="168"/>
      <c r="HAS162" s="168"/>
      <c r="HAT162" s="168"/>
      <c r="HAU162" s="168"/>
      <c r="HAV162" s="168"/>
      <c r="HAW162" s="168"/>
      <c r="HAX162" s="168"/>
      <c r="HAY162" s="168"/>
      <c r="HAZ162" s="168"/>
      <c r="HBA162" s="168"/>
      <c r="HBB162" s="168"/>
      <c r="HBC162" s="168"/>
      <c r="HBD162" s="168"/>
      <c r="HBE162" s="168"/>
      <c r="HBF162" s="168"/>
      <c r="HBG162" s="168"/>
      <c r="HBH162" s="168"/>
      <c r="HBI162" s="168"/>
      <c r="HBJ162" s="168"/>
      <c r="HBK162" s="168"/>
      <c r="HBL162" s="168"/>
      <c r="HBM162" s="168"/>
      <c r="HBN162" s="168"/>
      <c r="HBO162" s="168"/>
      <c r="HBP162" s="168"/>
      <c r="HBQ162" s="168"/>
      <c r="HBR162" s="168"/>
      <c r="HBS162" s="168"/>
      <c r="HBT162" s="168"/>
      <c r="HBU162" s="168"/>
      <c r="HBV162" s="168"/>
      <c r="HBW162" s="168"/>
      <c r="HBX162" s="168"/>
      <c r="HBY162" s="168"/>
      <c r="HBZ162" s="168"/>
      <c r="HCA162" s="168"/>
      <c r="HCB162" s="168"/>
      <c r="HCC162" s="168"/>
      <c r="HCD162" s="168"/>
      <c r="HCE162" s="168"/>
      <c r="HCF162" s="168"/>
      <c r="HCG162" s="168"/>
      <c r="HCH162" s="168"/>
      <c r="HCI162" s="168"/>
      <c r="HCJ162" s="168"/>
      <c r="HCK162" s="168"/>
      <c r="HCL162" s="168"/>
      <c r="HCM162" s="168"/>
      <c r="HCN162" s="168"/>
      <c r="HCO162" s="168"/>
      <c r="HCP162" s="168"/>
      <c r="HCQ162" s="168"/>
      <c r="HCR162" s="168"/>
      <c r="HCS162" s="168"/>
      <c r="HCT162" s="168"/>
      <c r="HCU162" s="168"/>
      <c r="HCV162" s="168"/>
      <c r="HCW162" s="168"/>
      <c r="HCX162" s="168"/>
      <c r="HCY162" s="168"/>
      <c r="HCZ162" s="168"/>
      <c r="HDA162" s="168"/>
      <c r="HDB162" s="168"/>
      <c r="HDC162" s="168"/>
      <c r="HDD162" s="168"/>
      <c r="HDE162" s="168"/>
      <c r="HDF162" s="168"/>
      <c r="HDG162" s="168"/>
      <c r="HDH162" s="168"/>
      <c r="HDI162" s="168"/>
      <c r="HDJ162" s="168"/>
      <c r="HDK162" s="168"/>
      <c r="HDL162" s="168"/>
      <c r="HDM162" s="168"/>
      <c r="HDN162" s="168"/>
      <c r="HDO162" s="168"/>
      <c r="HDP162" s="168"/>
      <c r="HDQ162" s="168"/>
      <c r="HDR162" s="168"/>
      <c r="HDS162" s="168"/>
      <c r="HDT162" s="168"/>
      <c r="HDU162" s="168"/>
      <c r="HDV162" s="168"/>
      <c r="HDW162" s="168"/>
      <c r="HDX162" s="168"/>
      <c r="HDY162" s="168"/>
      <c r="HDZ162" s="168"/>
      <c r="HEA162" s="168"/>
      <c r="HEB162" s="168"/>
      <c r="HEC162" s="168"/>
      <c r="HED162" s="168"/>
      <c r="HEE162" s="168"/>
      <c r="HEF162" s="168"/>
      <c r="HEG162" s="168"/>
      <c r="HEH162" s="168"/>
      <c r="HEI162" s="168"/>
      <c r="HEJ162" s="168"/>
      <c r="HEK162" s="168"/>
      <c r="HEL162" s="168"/>
      <c r="HEM162" s="168"/>
      <c r="HEN162" s="168"/>
      <c r="HEO162" s="168"/>
      <c r="HEP162" s="168"/>
      <c r="HEQ162" s="168"/>
      <c r="HER162" s="168"/>
      <c r="HES162" s="168"/>
      <c r="HET162" s="168"/>
      <c r="HEU162" s="168"/>
      <c r="HEV162" s="168"/>
      <c r="HEW162" s="168"/>
      <c r="HEX162" s="168"/>
      <c r="HEY162" s="168"/>
      <c r="HEZ162" s="168"/>
      <c r="HFA162" s="168"/>
      <c r="HFB162" s="168"/>
      <c r="HFC162" s="168"/>
      <c r="HFD162" s="168"/>
      <c r="HFE162" s="168"/>
      <c r="HFF162" s="168"/>
      <c r="HFG162" s="168"/>
      <c r="HFH162" s="168"/>
      <c r="HFI162" s="168"/>
      <c r="HFJ162" s="168"/>
      <c r="HFK162" s="168"/>
      <c r="HFL162" s="168"/>
      <c r="HFM162" s="168"/>
      <c r="HFN162" s="168"/>
      <c r="HFO162" s="168"/>
      <c r="HFP162" s="168"/>
      <c r="HFQ162" s="168"/>
      <c r="HFR162" s="168"/>
      <c r="HFS162" s="168"/>
      <c r="HFT162" s="168"/>
      <c r="HFU162" s="168"/>
      <c r="HFV162" s="168"/>
      <c r="HFW162" s="168"/>
      <c r="HFX162" s="168"/>
      <c r="HFY162" s="168"/>
      <c r="HFZ162" s="168"/>
      <c r="HGA162" s="168"/>
      <c r="HGB162" s="168"/>
      <c r="HGC162" s="168"/>
      <c r="HGD162" s="168"/>
      <c r="HGE162" s="168"/>
      <c r="HGF162" s="168"/>
      <c r="HGG162" s="168"/>
      <c r="HGH162" s="168"/>
      <c r="HGI162" s="168"/>
      <c r="HGJ162" s="168"/>
      <c r="HGK162" s="168"/>
      <c r="HGL162" s="168"/>
      <c r="HGM162" s="168"/>
      <c r="HGN162" s="168"/>
      <c r="HGO162" s="168"/>
      <c r="HGP162" s="168"/>
      <c r="HGQ162" s="168"/>
      <c r="HGR162" s="168"/>
      <c r="HGS162" s="168"/>
      <c r="HGT162" s="168"/>
      <c r="HGU162" s="168"/>
      <c r="HGV162" s="168"/>
      <c r="HGW162" s="168"/>
      <c r="HGX162" s="168"/>
      <c r="HGY162" s="168"/>
      <c r="HGZ162" s="168"/>
      <c r="HHA162" s="168"/>
      <c r="HHB162" s="168"/>
      <c r="HHC162" s="168"/>
      <c r="HHD162" s="168"/>
      <c r="HHE162" s="168"/>
      <c r="HHF162" s="168"/>
      <c r="HHG162" s="168"/>
      <c r="HHH162" s="168"/>
      <c r="HHI162" s="168"/>
      <c r="HHJ162" s="168"/>
      <c r="HHK162" s="168"/>
      <c r="HHL162" s="168"/>
      <c r="HHM162" s="168"/>
      <c r="HHN162" s="168"/>
      <c r="HHO162" s="168"/>
      <c r="HHP162" s="168"/>
      <c r="HHQ162" s="168"/>
      <c r="HHR162" s="168"/>
      <c r="HHS162" s="168"/>
      <c r="HHT162" s="168"/>
      <c r="HHU162" s="168"/>
      <c r="HHV162" s="168"/>
      <c r="HHW162" s="168"/>
      <c r="HHX162" s="168"/>
      <c r="HHY162" s="168"/>
      <c r="HHZ162" s="168"/>
      <c r="HIA162" s="168"/>
      <c r="HIB162" s="168"/>
      <c r="HIC162" s="168"/>
      <c r="HID162" s="168"/>
      <c r="HIE162" s="168"/>
      <c r="HIF162" s="168"/>
      <c r="HIG162" s="168"/>
      <c r="HIH162" s="168"/>
      <c r="HII162" s="168"/>
      <c r="HIJ162" s="168"/>
      <c r="HIK162" s="168"/>
      <c r="HIL162" s="168"/>
      <c r="HIM162" s="168"/>
      <c r="HIN162" s="168"/>
      <c r="HIO162" s="168"/>
      <c r="HIP162" s="168"/>
      <c r="HIQ162" s="168"/>
      <c r="HIR162" s="168"/>
      <c r="HIS162" s="168"/>
      <c r="HIT162" s="168"/>
      <c r="HIU162" s="168"/>
      <c r="HIV162" s="168"/>
      <c r="HIW162" s="168"/>
      <c r="HIX162" s="168"/>
      <c r="HIY162" s="168"/>
      <c r="HIZ162" s="168"/>
      <c r="HJA162" s="168"/>
      <c r="HJB162" s="168"/>
      <c r="HJC162" s="168"/>
      <c r="HJD162" s="168"/>
      <c r="HJE162" s="168"/>
      <c r="HJF162" s="168"/>
      <c r="HJG162" s="168"/>
      <c r="HJH162" s="168"/>
      <c r="HJI162" s="168"/>
      <c r="HJJ162" s="168"/>
      <c r="HJK162" s="168"/>
      <c r="HJL162" s="168"/>
      <c r="HJM162" s="168"/>
      <c r="HJN162" s="168"/>
      <c r="HJO162" s="168"/>
      <c r="HJP162" s="168"/>
      <c r="HJQ162" s="168"/>
      <c r="HJR162" s="168"/>
      <c r="HJS162" s="168"/>
      <c r="HJT162" s="168"/>
      <c r="HJU162" s="168"/>
      <c r="HJV162" s="168"/>
      <c r="HJW162" s="168"/>
      <c r="HJX162" s="168"/>
      <c r="HJY162" s="168"/>
      <c r="HJZ162" s="168"/>
      <c r="HKA162" s="168"/>
      <c r="HKB162" s="168"/>
      <c r="HKC162" s="168"/>
      <c r="HKD162" s="168"/>
      <c r="HKE162" s="168"/>
      <c r="HKF162" s="168"/>
      <c r="HKG162" s="168"/>
      <c r="HKH162" s="168"/>
      <c r="HKI162" s="168"/>
      <c r="HKJ162" s="168"/>
      <c r="HKK162" s="168"/>
      <c r="HKL162" s="168"/>
      <c r="HKM162" s="168"/>
      <c r="HKN162" s="168"/>
      <c r="HKO162" s="168"/>
      <c r="HKP162" s="168"/>
      <c r="HKQ162" s="168"/>
      <c r="HKR162" s="168"/>
      <c r="HKS162" s="168"/>
      <c r="HKT162" s="168"/>
      <c r="HKU162" s="168"/>
      <c r="HKV162" s="168"/>
      <c r="HKW162" s="168"/>
      <c r="HKX162" s="168"/>
      <c r="HKY162" s="168"/>
      <c r="HKZ162" s="168"/>
      <c r="HLA162" s="168"/>
      <c r="HLB162" s="168"/>
      <c r="HLC162" s="168"/>
      <c r="HLD162" s="168"/>
      <c r="HLE162" s="168"/>
      <c r="HLF162" s="168"/>
      <c r="HLG162" s="168"/>
      <c r="HLH162" s="168"/>
      <c r="HLI162" s="168"/>
      <c r="HLJ162" s="168"/>
      <c r="HLK162" s="168"/>
      <c r="HLL162" s="168"/>
      <c r="HLM162" s="168"/>
      <c r="HLN162" s="168"/>
      <c r="HLO162" s="168"/>
      <c r="HLP162" s="168"/>
      <c r="HLQ162" s="168"/>
      <c r="HLR162" s="168"/>
      <c r="HLS162" s="168"/>
      <c r="HLT162" s="168"/>
      <c r="HLU162" s="168"/>
      <c r="HLV162" s="168"/>
      <c r="HLW162" s="168"/>
      <c r="HLX162" s="168"/>
      <c r="HLY162" s="168"/>
      <c r="HLZ162" s="168"/>
      <c r="HMA162" s="168"/>
      <c r="HMB162" s="168"/>
      <c r="HMC162" s="168"/>
      <c r="HMD162" s="168"/>
      <c r="HME162" s="168"/>
      <c r="HMF162" s="168"/>
      <c r="HMG162" s="168"/>
      <c r="HMH162" s="168"/>
      <c r="HMI162" s="168"/>
      <c r="HMJ162" s="168"/>
      <c r="HMK162" s="168"/>
      <c r="HML162" s="168"/>
      <c r="HMM162" s="168"/>
      <c r="HMN162" s="168"/>
      <c r="HMO162" s="168"/>
      <c r="HMP162" s="168"/>
      <c r="HMQ162" s="168"/>
      <c r="HMR162" s="168"/>
      <c r="HMS162" s="168"/>
      <c r="HMT162" s="168"/>
      <c r="HMU162" s="168"/>
      <c r="HMV162" s="168"/>
      <c r="HMW162" s="168"/>
      <c r="HMX162" s="168"/>
      <c r="HMY162" s="168"/>
      <c r="HMZ162" s="168"/>
      <c r="HNA162" s="168"/>
      <c r="HNB162" s="168"/>
      <c r="HNC162" s="168"/>
      <c r="HND162" s="168"/>
      <c r="HNE162" s="168"/>
      <c r="HNF162" s="168"/>
      <c r="HNG162" s="168"/>
      <c r="HNH162" s="168"/>
      <c r="HNI162" s="168"/>
      <c r="HNJ162" s="168"/>
      <c r="HNK162" s="168"/>
      <c r="HNL162" s="168"/>
      <c r="HNM162" s="168"/>
      <c r="HNN162" s="168"/>
      <c r="HNO162" s="168"/>
      <c r="HNP162" s="168"/>
      <c r="HNQ162" s="168"/>
      <c r="HNR162" s="168"/>
      <c r="HNS162" s="168"/>
      <c r="HNT162" s="168"/>
      <c r="HNU162" s="168"/>
      <c r="HNV162" s="168"/>
      <c r="HNW162" s="168"/>
      <c r="HNX162" s="168"/>
      <c r="HNY162" s="168"/>
      <c r="HNZ162" s="168"/>
      <c r="HOA162" s="168"/>
      <c r="HOB162" s="168"/>
      <c r="HOC162" s="168"/>
      <c r="HOD162" s="168"/>
      <c r="HOE162" s="168"/>
      <c r="HOF162" s="168"/>
      <c r="HOG162" s="168"/>
      <c r="HOH162" s="168"/>
      <c r="HOI162" s="168"/>
      <c r="HOJ162" s="168"/>
      <c r="HOK162" s="168"/>
      <c r="HOL162" s="168"/>
      <c r="HOM162" s="168"/>
      <c r="HON162" s="168"/>
      <c r="HOO162" s="168"/>
      <c r="HOP162" s="168"/>
      <c r="HOQ162" s="168"/>
      <c r="HOR162" s="168"/>
      <c r="HOS162" s="168"/>
      <c r="HOT162" s="168"/>
      <c r="HOU162" s="168"/>
      <c r="HOV162" s="168"/>
      <c r="HOW162" s="168"/>
      <c r="HOX162" s="168"/>
      <c r="HOY162" s="168"/>
      <c r="HOZ162" s="168"/>
      <c r="HPA162" s="168"/>
      <c r="HPB162" s="168"/>
      <c r="HPC162" s="168"/>
      <c r="HPD162" s="168"/>
      <c r="HPE162" s="168"/>
      <c r="HPF162" s="168"/>
      <c r="HPG162" s="168"/>
      <c r="HPH162" s="168"/>
      <c r="HPI162" s="168"/>
      <c r="HPJ162" s="168"/>
      <c r="HPK162" s="168"/>
      <c r="HPL162" s="168"/>
      <c r="HPM162" s="168"/>
      <c r="HPN162" s="168"/>
      <c r="HPO162" s="168"/>
      <c r="HPP162" s="168"/>
      <c r="HPQ162" s="168"/>
      <c r="HPR162" s="168"/>
      <c r="HPS162" s="168"/>
      <c r="HPT162" s="168"/>
      <c r="HPU162" s="168"/>
      <c r="HPV162" s="168"/>
      <c r="HPW162" s="168"/>
      <c r="HPX162" s="168"/>
      <c r="HPY162" s="168"/>
      <c r="HPZ162" s="168"/>
      <c r="HQA162" s="168"/>
      <c r="HQB162" s="168"/>
      <c r="HQC162" s="168"/>
      <c r="HQD162" s="168"/>
      <c r="HQE162" s="168"/>
      <c r="HQF162" s="168"/>
      <c r="HQG162" s="168"/>
      <c r="HQH162" s="168"/>
      <c r="HQI162" s="168"/>
      <c r="HQJ162" s="168"/>
      <c r="HQK162" s="168"/>
      <c r="HQL162" s="168"/>
      <c r="HQM162" s="168"/>
      <c r="HQN162" s="168"/>
      <c r="HQO162" s="168"/>
      <c r="HQP162" s="168"/>
      <c r="HQQ162" s="168"/>
      <c r="HQR162" s="168"/>
      <c r="HQS162" s="168"/>
      <c r="HQT162" s="168"/>
      <c r="HQU162" s="168"/>
      <c r="HQV162" s="168"/>
      <c r="HQW162" s="168"/>
      <c r="HQX162" s="168"/>
      <c r="HQY162" s="168"/>
      <c r="HQZ162" s="168"/>
      <c r="HRA162" s="168"/>
      <c r="HRB162" s="168"/>
      <c r="HRC162" s="168"/>
      <c r="HRD162" s="168"/>
      <c r="HRE162" s="168"/>
      <c r="HRF162" s="168"/>
      <c r="HRG162" s="168"/>
      <c r="HRH162" s="168"/>
      <c r="HRI162" s="168"/>
      <c r="HRJ162" s="168"/>
      <c r="HRK162" s="168"/>
      <c r="HRL162" s="168"/>
      <c r="HRM162" s="168"/>
      <c r="HRN162" s="168"/>
      <c r="HRO162" s="168"/>
      <c r="HRP162" s="168"/>
      <c r="HRQ162" s="168"/>
      <c r="HRR162" s="168"/>
      <c r="HRS162" s="168"/>
      <c r="HRT162" s="168"/>
      <c r="HRU162" s="168"/>
      <c r="HRV162" s="168"/>
      <c r="HRW162" s="168"/>
      <c r="HRX162" s="168"/>
      <c r="HRY162" s="168"/>
      <c r="HRZ162" s="168"/>
      <c r="HSA162" s="168"/>
      <c r="HSB162" s="168"/>
      <c r="HSC162" s="168"/>
      <c r="HSD162" s="168"/>
      <c r="HSE162" s="168"/>
      <c r="HSF162" s="168"/>
      <c r="HSG162" s="168"/>
      <c r="HSH162" s="168"/>
      <c r="HSI162" s="168"/>
      <c r="HSJ162" s="168"/>
      <c r="HSK162" s="168"/>
      <c r="HSL162" s="168"/>
      <c r="HSM162" s="168"/>
      <c r="HSN162" s="168"/>
      <c r="HSO162" s="168"/>
      <c r="HSP162" s="168"/>
      <c r="HSQ162" s="168"/>
      <c r="HSR162" s="168"/>
      <c r="HSS162" s="168"/>
      <c r="HST162" s="168"/>
      <c r="HSU162" s="168"/>
      <c r="HSV162" s="168"/>
      <c r="HSW162" s="168"/>
      <c r="HSX162" s="168"/>
      <c r="HSY162" s="168"/>
      <c r="HSZ162" s="168"/>
      <c r="HTA162" s="168"/>
      <c r="HTB162" s="168"/>
      <c r="HTC162" s="168"/>
      <c r="HTD162" s="168"/>
      <c r="HTE162" s="168"/>
      <c r="HTF162" s="168"/>
      <c r="HTG162" s="168"/>
      <c r="HTH162" s="168"/>
      <c r="HTI162" s="168"/>
      <c r="HTJ162" s="168"/>
      <c r="HTK162" s="168"/>
      <c r="HTL162" s="168"/>
      <c r="HTM162" s="168"/>
      <c r="HTN162" s="168"/>
      <c r="HTO162" s="168"/>
      <c r="HTP162" s="168"/>
      <c r="HTQ162" s="168"/>
      <c r="HTR162" s="168"/>
      <c r="HTS162" s="168"/>
      <c r="HTT162" s="168"/>
      <c r="HTU162" s="168"/>
      <c r="HTV162" s="168"/>
      <c r="HTW162" s="168"/>
      <c r="HTX162" s="168"/>
      <c r="HTY162" s="168"/>
      <c r="HTZ162" s="168"/>
      <c r="HUA162" s="168"/>
      <c r="HUB162" s="168"/>
      <c r="HUC162" s="168"/>
      <c r="HUD162" s="168"/>
      <c r="HUE162" s="168"/>
      <c r="HUF162" s="168"/>
      <c r="HUG162" s="168"/>
      <c r="HUH162" s="168"/>
      <c r="HUI162" s="168"/>
      <c r="HUJ162" s="168"/>
      <c r="HUK162" s="168"/>
      <c r="HUL162" s="168"/>
      <c r="HUM162" s="168"/>
      <c r="HUN162" s="168"/>
      <c r="HUO162" s="168"/>
      <c r="HUP162" s="168"/>
      <c r="HUQ162" s="168"/>
      <c r="HUR162" s="168"/>
      <c r="HUS162" s="168"/>
      <c r="HUT162" s="168"/>
      <c r="HUU162" s="168"/>
      <c r="HUV162" s="168"/>
      <c r="HUW162" s="168"/>
      <c r="HUX162" s="168"/>
      <c r="HUY162" s="168"/>
      <c r="HUZ162" s="168"/>
      <c r="HVA162" s="168"/>
      <c r="HVB162" s="168"/>
      <c r="HVC162" s="168"/>
      <c r="HVD162" s="168"/>
      <c r="HVE162" s="168"/>
      <c r="HVF162" s="168"/>
      <c r="HVG162" s="168"/>
      <c r="HVH162" s="168"/>
      <c r="HVI162" s="168"/>
      <c r="HVJ162" s="168"/>
      <c r="HVK162" s="168"/>
      <c r="HVL162" s="168"/>
      <c r="HVM162" s="168"/>
      <c r="HVN162" s="168"/>
      <c r="HVO162" s="168"/>
      <c r="HVP162" s="168"/>
      <c r="HVQ162" s="168"/>
      <c r="HVR162" s="168"/>
      <c r="HVS162" s="168"/>
      <c r="HVT162" s="168"/>
      <c r="HVU162" s="168"/>
      <c r="HVV162" s="168"/>
      <c r="HVW162" s="168"/>
      <c r="HVX162" s="168"/>
      <c r="HVY162" s="168"/>
      <c r="HVZ162" s="168"/>
      <c r="HWA162" s="168"/>
      <c r="HWB162" s="168"/>
      <c r="HWC162" s="168"/>
      <c r="HWD162" s="168"/>
      <c r="HWE162" s="168"/>
      <c r="HWF162" s="168"/>
      <c r="HWG162" s="168"/>
      <c r="HWH162" s="168"/>
      <c r="HWI162" s="168"/>
      <c r="HWJ162" s="168"/>
      <c r="HWK162" s="168"/>
      <c r="HWL162" s="168"/>
      <c r="HWM162" s="168"/>
      <c r="HWN162" s="168"/>
      <c r="HWO162" s="168"/>
      <c r="HWP162" s="168"/>
      <c r="HWQ162" s="168"/>
      <c r="HWR162" s="168"/>
      <c r="HWS162" s="168"/>
      <c r="HWT162" s="168"/>
      <c r="HWU162" s="168"/>
      <c r="HWV162" s="168"/>
      <c r="HWW162" s="168"/>
      <c r="HWX162" s="168"/>
      <c r="HWY162" s="168"/>
      <c r="HWZ162" s="168"/>
      <c r="HXA162" s="168"/>
      <c r="HXB162" s="168"/>
      <c r="HXC162" s="168"/>
      <c r="HXD162" s="168"/>
      <c r="HXE162" s="168"/>
      <c r="HXF162" s="168"/>
      <c r="HXG162" s="168"/>
      <c r="HXH162" s="168"/>
      <c r="HXI162" s="168"/>
      <c r="HXJ162" s="168"/>
      <c r="HXK162" s="168"/>
      <c r="HXL162" s="168"/>
      <c r="HXM162" s="168"/>
      <c r="HXN162" s="168"/>
      <c r="HXO162" s="168"/>
      <c r="HXP162" s="168"/>
      <c r="HXQ162" s="168"/>
      <c r="HXR162" s="168"/>
      <c r="HXS162" s="168"/>
      <c r="HXT162" s="168"/>
      <c r="HXU162" s="168"/>
      <c r="HXV162" s="168"/>
      <c r="HXW162" s="168"/>
      <c r="HXX162" s="168"/>
      <c r="HXY162" s="168"/>
      <c r="HXZ162" s="168"/>
      <c r="HYA162" s="168"/>
      <c r="HYB162" s="168"/>
      <c r="HYC162" s="168"/>
      <c r="HYD162" s="168"/>
      <c r="HYE162" s="168"/>
      <c r="HYF162" s="168"/>
      <c r="HYG162" s="168"/>
      <c r="HYH162" s="168"/>
      <c r="HYI162" s="168"/>
      <c r="HYJ162" s="168"/>
      <c r="HYK162" s="168"/>
      <c r="HYL162" s="168"/>
      <c r="HYM162" s="168"/>
      <c r="HYN162" s="168"/>
      <c r="HYO162" s="168"/>
      <c r="HYP162" s="168"/>
      <c r="HYQ162" s="168"/>
      <c r="HYR162" s="168"/>
      <c r="HYS162" s="168"/>
      <c r="HYT162" s="168"/>
      <c r="HYU162" s="168"/>
      <c r="HYV162" s="168"/>
      <c r="HYW162" s="168"/>
      <c r="HYX162" s="168"/>
      <c r="HYY162" s="168"/>
      <c r="HYZ162" s="168"/>
      <c r="HZA162" s="168"/>
      <c r="HZB162" s="168"/>
      <c r="HZC162" s="168"/>
      <c r="HZD162" s="168"/>
      <c r="HZE162" s="168"/>
      <c r="HZF162" s="168"/>
      <c r="HZG162" s="168"/>
      <c r="HZH162" s="168"/>
      <c r="HZI162" s="168"/>
      <c r="HZJ162" s="168"/>
      <c r="HZK162" s="168"/>
      <c r="HZL162" s="168"/>
      <c r="HZM162" s="168"/>
      <c r="HZN162" s="168"/>
      <c r="HZO162" s="168"/>
      <c r="HZP162" s="168"/>
      <c r="HZQ162" s="168"/>
      <c r="HZR162" s="168"/>
      <c r="HZS162" s="168"/>
      <c r="HZT162" s="168"/>
      <c r="HZU162" s="168"/>
      <c r="HZV162" s="168"/>
      <c r="HZW162" s="168"/>
      <c r="HZX162" s="168"/>
      <c r="HZY162" s="168"/>
      <c r="HZZ162" s="168"/>
      <c r="IAA162" s="168"/>
      <c r="IAB162" s="168"/>
      <c r="IAC162" s="168"/>
      <c r="IAD162" s="168"/>
      <c r="IAE162" s="168"/>
      <c r="IAF162" s="168"/>
      <c r="IAG162" s="168"/>
      <c r="IAH162" s="168"/>
      <c r="IAI162" s="168"/>
      <c r="IAJ162" s="168"/>
      <c r="IAK162" s="168"/>
      <c r="IAL162" s="168"/>
      <c r="IAM162" s="168"/>
      <c r="IAN162" s="168"/>
      <c r="IAO162" s="168"/>
      <c r="IAP162" s="168"/>
      <c r="IAQ162" s="168"/>
      <c r="IAR162" s="168"/>
      <c r="IAS162" s="168"/>
      <c r="IAT162" s="168"/>
      <c r="IAU162" s="168"/>
      <c r="IAV162" s="168"/>
      <c r="IAW162" s="168"/>
      <c r="IAX162" s="168"/>
      <c r="IAY162" s="168"/>
      <c r="IAZ162" s="168"/>
      <c r="IBA162" s="168"/>
      <c r="IBB162" s="168"/>
      <c r="IBC162" s="168"/>
      <c r="IBD162" s="168"/>
      <c r="IBE162" s="168"/>
      <c r="IBF162" s="168"/>
      <c r="IBG162" s="168"/>
      <c r="IBH162" s="168"/>
      <c r="IBI162" s="168"/>
      <c r="IBJ162" s="168"/>
      <c r="IBK162" s="168"/>
      <c r="IBL162" s="168"/>
      <c r="IBM162" s="168"/>
      <c r="IBN162" s="168"/>
      <c r="IBO162" s="168"/>
      <c r="IBP162" s="168"/>
      <c r="IBQ162" s="168"/>
      <c r="IBR162" s="168"/>
      <c r="IBS162" s="168"/>
      <c r="IBT162" s="168"/>
      <c r="IBU162" s="168"/>
      <c r="IBV162" s="168"/>
      <c r="IBW162" s="168"/>
      <c r="IBX162" s="168"/>
      <c r="IBY162" s="168"/>
      <c r="IBZ162" s="168"/>
      <c r="ICA162" s="168"/>
      <c r="ICB162" s="168"/>
      <c r="ICC162" s="168"/>
      <c r="ICD162" s="168"/>
      <c r="ICE162" s="168"/>
      <c r="ICF162" s="168"/>
      <c r="ICG162" s="168"/>
      <c r="ICH162" s="168"/>
      <c r="ICI162" s="168"/>
      <c r="ICJ162" s="168"/>
      <c r="ICK162" s="168"/>
      <c r="ICL162" s="168"/>
      <c r="ICM162" s="168"/>
      <c r="ICN162" s="168"/>
      <c r="ICO162" s="168"/>
      <c r="ICP162" s="168"/>
      <c r="ICQ162" s="168"/>
      <c r="ICR162" s="168"/>
      <c r="ICS162" s="168"/>
      <c r="ICT162" s="168"/>
      <c r="ICU162" s="168"/>
      <c r="ICV162" s="168"/>
      <c r="ICW162" s="168"/>
      <c r="ICX162" s="168"/>
      <c r="ICY162" s="168"/>
      <c r="ICZ162" s="168"/>
      <c r="IDA162" s="168"/>
      <c r="IDB162" s="168"/>
      <c r="IDC162" s="168"/>
      <c r="IDD162" s="168"/>
      <c r="IDE162" s="168"/>
      <c r="IDF162" s="168"/>
      <c r="IDG162" s="168"/>
      <c r="IDH162" s="168"/>
      <c r="IDI162" s="168"/>
      <c r="IDJ162" s="168"/>
      <c r="IDK162" s="168"/>
      <c r="IDL162" s="168"/>
      <c r="IDM162" s="168"/>
      <c r="IDN162" s="168"/>
      <c r="IDO162" s="168"/>
      <c r="IDP162" s="168"/>
      <c r="IDQ162" s="168"/>
      <c r="IDR162" s="168"/>
      <c r="IDS162" s="168"/>
      <c r="IDT162" s="168"/>
      <c r="IDU162" s="168"/>
      <c r="IDV162" s="168"/>
      <c r="IDW162" s="168"/>
      <c r="IDX162" s="168"/>
      <c r="IDY162" s="168"/>
      <c r="IDZ162" s="168"/>
      <c r="IEA162" s="168"/>
      <c r="IEB162" s="168"/>
      <c r="IEC162" s="168"/>
      <c r="IED162" s="168"/>
      <c r="IEE162" s="168"/>
      <c r="IEF162" s="168"/>
      <c r="IEG162" s="168"/>
      <c r="IEH162" s="168"/>
      <c r="IEI162" s="168"/>
      <c r="IEJ162" s="168"/>
      <c r="IEK162" s="168"/>
      <c r="IEL162" s="168"/>
      <c r="IEM162" s="168"/>
      <c r="IEN162" s="168"/>
      <c r="IEO162" s="168"/>
      <c r="IEP162" s="168"/>
      <c r="IEQ162" s="168"/>
      <c r="IER162" s="168"/>
      <c r="IES162" s="168"/>
      <c r="IET162" s="168"/>
      <c r="IEU162" s="168"/>
      <c r="IEV162" s="168"/>
      <c r="IEW162" s="168"/>
      <c r="IEX162" s="168"/>
      <c r="IEY162" s="168"/>
      <c r="IEZ162" s="168"/>
      <c r="IFA162" s="168"/>
      <c r="IFB162" s="168"/>
      <c r="IFC162" s="168"/>
      <c r="IFD162" s="168"/>
      <c r="IFE162" s="168"/>
      <c r="IFF162" s="168"/>
      <c r="IFG162" s="168"/>
      <c r="IFH162" s="168"/>
      <c r="IFI162" s="168"/>
      <c r="IFJ162" s="168"/>
      <c r="IFK162" s="168"/>
      <c r="IFL162" s="168"/>
      <c r="IFM162" s="168"/>
      <c r="IFN162" s="168"/>
      <c r="IFO162" s="168"/>
      <c r="IFP162" s="168"/>
      <c r="IFQ162" s="168"/>
      <c r="IFR162" s="168"/>
      <c r="IFS162" s="168"/>
      <c r="IFT162" s="168"/>
      <c r="IFU162" s="168"/>
      <c r="IFV162" s="168"/>
      <c r="IFW162" s="168"/>
      <c r="IFX162" s="168"/>
      <c r="IFY162" s="168"/>
      <c r="IFZ162" s="168"/>
      <c r="IGA162" s="168"/>
      <c r="IGB162" s="168"/>
      <c r="IGC162" s="168"/>
      <c r="IGD162" s="168"/>
      <c r="IGE162" s="168"/>
      <c r="IGF162" s="168"/>
      <c r="IGG162" s="168"/>
      <c r="IGH162" s="168"/>
      <c r="IGI162" s="168"/>
      <c r="IGJ162" s="168"/>
      <c r="IGK162" s="168"/>
      <c r="IGL162" s="168"/>
      <c r="IGM162" s="168"/>
      <c r="IGN162" s="168"/>
      <c r="IGO162" s="168"/>
      <c r="IGP162" s="168"/>
      <c r="IGQ162" s="168"/>
      <c r="IGR162" s="168"/>
      <c r="IGS162" s="168"/>
      <c r="IGT162" s="168"/>
      <c r="IGU162" s="168"/>
      <c r="IGV162" s="168"/>
      <c r="IGW162" s="168"/>
      <c r="IGX162" s="168"/>
      <c r="IGY162" s="168"/>
      <c r="IGZ162" s="168"/>
      <c r="IHA162" s="168"/>
      <c r="IHB162" s="168"/>
      <c r="IHC162" s="168"/>
      <c r="IHD162" s="168"/>
      <c r="IHE162" s="168"/>
      <c r="IHF162" s="168"/>
      <c r="IHG162" s="168"/>
      <c r="IHH162" s="168"/>
      <c r="IHI162" s="168"/>
      <c r="IHJ162" s="168"/>
      <c r="IHK162" s="168"/>
      <c r="IHL162" s="168"/>
      <c r="IHM162" s="168"/>
      <c r="IHN162" s="168"/>
      <c r="IHO162" s="168"/>
      <c r="IHP162" s="168"/>
      <c r="IHQ162" s="168"/>
      <c r="IHR162" s="168"/>
      <c r="IHS162" s="168"/>
      <c r="IHT162" s="168"/>
      <c r="IHU162" s="168"/>
      <c r="IHV162" s="168"/>
      <c r="IHW162" s="168"/>
      <c r="IHX162" s="168"/>
      <c r="IHY162" s="168"/>
      <c r="IHZ162" s="168"/>
      <c r="IIA162" s="168"/>
      <c r="IIB162" s="168"/>
      <c r="IIC162" s="168"/>
      <c r="IID162" s="168"/>
      <c r="IIE162" s="168"/>
      <c r="IIF162" s="168"/>
      <c r="IIG162" s="168"/>
      <c r="IIH162" s="168"/>
      <c r="III162" s="168"/>
      <c r="IIJ162" s="168"/>
      <c r="IIK162" s="168"/>
      <c r="IIL162" s="168"/>
      <c r="IIM162" s="168"/>
      <c r="IIN162" s="168"/>
      <c r="IIO162" s="168"/>
      <c r="IIP162" s="168"/>
      <c r="IIQ162" s="168"/>
      <c r="IIR162" s="168"/>
      <c r="IIS162" s="168"/>
      <c r="IIT162" s="168"/>
      <c r="IIU162" s="168"/>
      <c r="IIV162" s="168"/>
      <c r="IIW162" s="168"/>
      <c r="IIX162" s="168"/>
      <c r="IIY162" s="168"/>
      <c r="IIZ162" s="168"/>
      <c r="IJA162" s="168"/>
      <c r="IJB162" s="168"/>
      <c r="IJC162" s="168"/>
      <c r="IJD162" s="168"/>
      <c r="IJE162" s="168"/>
      <c r="IJF162" s="168"/>
      <c r="IJG162" s="168"/>
      <c r="IJH162" s="168"/>
      <c r="IJI162" s="168"/>
      <c r="IJJ162" s="168"/>
      <c r="IJK162" s="168"/>
      <c r="IJL162" s="168"/>
      <c r="IJM162" s="168"/>
      <c r="IJN162" s="168"/>
      <c r="IJO162" s="168"/>
      <c r="IJP162" s="168"/>
      <c r="IJQ162" s="168"/>
      <c r="IJR162" s="168"/>
      <c r="IJS162" s="168"/>
      <c r="IJT162" s="168"/>
      <c r="IJU162" s="168"/>
      <c r="IJV162" s="168"/>
      <c r="IJW162" s="168"/>
      <c r="IJX162" s="168"/>
      <c r="IJY162" s="168"/>
      <c r="IJZ162" s="168"/>
      <c r="IKA162" s="168"/>
      <c r="IKB162" s="168"/>
      <c r="IKC162" s="168"/>
      <c r="IKD162" s="168"/>
      <c r="IKE162" s="168"/>
      <c r="IKF162" s="168"/>
      <c r="IKG162" s="168"/>
      <c r="IKH162" s="168"/>
      <c r="IKI162" s="168"/>
      <c r="IKJ162" s="168"/>
      <c r="IKK162" s="168"/>
      <c r="IKL162" s="168"/>
      <c r="IKM162" s="168"/>
      <c r="IKN162" s="168"/>
      <c r="IKO162" s="168"/>
      <c r="IKP162" s="168"/>
      <c r="IKQ162" s="168"/>
      <c r="IKR162" s="168"/>
      <c r="IKS162" s="168"/>
      <c r="IKT162" s="168"/>
      <c r="IKU162" s="168"/>
      <c r="IKV162" s="168"/>
      <c r="IKW162" s="168"/>
      <c r="IKX162" s="168"/>
      <c r="IKY162" s="168"/>
      <c r="IKZ162" s="168"/>
      <c r="ILA162" s="168"/>
      <c r="ILB162" s="168"/>
      <c r="ILC162" s="168"/>
      <c r="ILD162" s="168"/>
      <c r="ILE162" s="168"/>
      <c r="ILF162" s="168"/>
      <c r="ILG162" s="168"/>
      <c r="ILH162" s="168"/>
      <c r="ILI162" s="168"/>
      <c r="ILJ162" s="168"/>
      <c r="ILK162" s="168"/>
      <c r="ILL162" s="168"/>
      <c r="ILM162" s="168"/>
      <c r="ILN162" s="168"/>
      <c r="ILO162" s="168"/>
      <c r="ILP162" s="168"/>
      <c r="ILQ162" s="168"/>
      <c r="ILR162" s="168"/>
      <c r="ILS162" s="168"/>
      <c r="ILT162" s="168"/>
      <c r="ILU162" s="168"/>
      <c r="ILV162" s="168"/>
      <c r="ILW162" s="168"/>
      <c r="ILX162" s="168"/>
      <c r="ILY162" s="168"/>
      <c r="ILZ162" s="168"/>
      <c r="IMA162" s="168"/>
      <c r="IMB162" s="168"/>
      <c r="IMC162" s="168"/>
      <c r="IMD162" s="168"/>
      <c r="IME162" s="168"/>
      <c r="IMF162" s="168"/>
      <c r="IMG162" s="168"/>
      <c r="IMH162" s="168"/>
      <c r="IMI162" s="168"/>
      <c r="IMJ162" s="168"/>
      <c r="IMK162" s="168"/>
      <c r="IML162" s="168"/>
      <c r="IMM162" s="168"/>
      <c r="IMN162" s="168"/>
      <c r="IMO162" s="168"/>
      <c r="IMP162" s="168"/>
      <c r="IMQ162" s="168"/>
      <c r="IMR162" s="168"/>
      <c r="IMS162" s="168"/>
      <c r="IMT162" s="168"/>
      <c r="IMU162" s="168"/>
      <c r="IMV162" s="168"/>
      <c r="IMW162" s="168"/>
      <c r="IMX162" s="168"/>
      <c r="IMY162" s="168"/>
      <c r="IMZ162" s="168"/>
      <c r="INA162" s="168"/>
      <c r="INB162" s="168"/>
      <c r="INC162" s="168"/>
      <c r="IND162" s="168"/>
      <c r="INE162" s="168"/>
      <c r="INF162" s="168"/>
      <c r="ING162" s="168"/>
      <c r="INH162" s="168"/>
      <c r="INI162" s="168"/>
      <c r="INJ162" s="168"/>
      <c r="INK162" s="168"/>
      <c r="INL162" s="168"/>
      <c r="INM162" s="168"/>
      <c r="INN162" s="168"/>
      <c r="INO162" s="168"/>
      <c r="INP162" s="168"/>
      <c r="INQ162" s="168"/>
      <c r="INR162" s="168"/>
      <c r="INS162" s="168"/>
      <c r="INT162" s="168"/>
      <c r="INU162" s="168"/>
      <c r="INV162" s="168"/>
      <c r="INW162" s="168"/>
      <c r="INX162" s="168"/>
      <c r="INY162" s="168"/>
      <c r="INZ162" s="168"/>
      <c r="IOA162" s="168"/>
      <c r="IOB162" s="168"/>
      <c r="IOC162" s="168"/>
      <c r="IOD162" s="168"/>
      <c r="IOE162" s="168"/>
      <c r="IOF162" s="168"/>
      <c r="IOG162" s="168"/>
      <c r="IOH162" s="168"/>
      <c r="IOI162" s="168"/>
      <c r="IOJ162" s="168"/>
      <c r="IOK162" s="168"/>
      <c r="IOL162" s="168"/>
      <c r="IOM162" s="168"/>
      <c r="ION162" s="168"/>
      <c r="IOO162" s="168"/>
      <c r="IOP162" s="168"/>
      <c r="IOQ162" s="168"/>
      <c r="IOR162" s="168"/>
      <c r="IOS162" s="168"/>
      <c r="IOT162" s="168"/>
      <c r="IOU162" s="168"/>
      <c r="IOV162" s="168"/>
      <c r="IOW162" s="168"/>
      <c r="IOX162" s="168"/>
      <c r="IOY162" s="168"/>
      <c r="IOZ162" s="168"/>
      <c r="IPA162" s="168"/>
      <c r="IPB162" s="168"/>
      <c r="IPC162" s="168"/>
      <c r="IPD162" s="168"/>
      <c r="IPE162" s="168"/>
      <c r="IPF162" s="168"/>
      <c r="IPG162" s="168"/>
      <c r="IPH162" s="168"/>
      <c r="IPI162" s="168"/>
      <c r="IPJ162" s="168"/>
      <c r="IPK162" s="168"/>
      <c r="IPL162" s="168"/>
      <c r="IPM162" s="168"/>
      <c r="IPN162" s="168"/>
      <c r="IPO162" s="168"/>
      <c r="IPP162" s="168"/>
      <c r="IPQ162" s="168"/>
      <c r="IPR162" s="168"/>
      <c r="IPS162" s="168"/>
      <c r="IPT162" s="168"/>
      <c r="IPU162" s="168"/>
      <c r="IPV162" s="168"/>
      <c r="IPW162" s="168"/>
      <c r="IPX162" s="168"/>
      <c r="IPY162" s="168"/>
      <c r="IPZ162" s="168"/>
      <c r="IQA162" s="168"/>
      <c r="IQB162" s="168"/>
      <c r="IQC162" s="168"/>
      <c r="IQD162" s="168"/>
      <c r="IQE162" s="168"/>
      <c r="IQF162" s="168"/>
      <c r="IQG162" s="168"/>
      <c r="IQH162" s="168"/>
      <c r="IQI162" s="168"/>
      <c r="IQJ162" s="168"/>
      <c r="IQK162" s="168"/>
      <c r="IQL162" s="168"/>
      <c r="IQM162" s="168"/>
      <c r="IQN162" s="168"/>
      <c r="IQO162" s="168"/>
      <c r="IQP162" s="168"/>
      <c r="IQQ162" s="168"/>
      <c r="IQR162" s="168"/>
      <c r="IQS162" s="168"/>
      <c r="IQT162" s="168"/>
      <c r="IQU162" s="168"/>
      <c r="IQV162" s="168"/>
      <c r="IQW162" s="168"/>
      <c r="IQX162" s="168"/>
      <c r="IQY162" s="168"/>
      <c r="IQZ162" s="168"/>
      <c r="IRA162" s="168"/>
      <c r="IRB162" s="168"/>
      <c r="IRC162" s="168"/>
      <c r="IRD162" s="168"/>
      <c r="IRE162" s="168"/>
      <c r="IRF162" s="168"/>
      <c r="IRG162" s="168"/>
      <c r="IRH162" s="168"/>
      <c r="IRI162" s="168"/>
      <c r="IRJ162" s="168"/>
      <c r="IRK162" s="168"/>
      <c r="IRL162" s="168"/>
      <c r="IRM162" s="168"/>
      <c r="IRN162" s="168"/>
      <c r="IRO162" s="168"/>
      <c r="IRP162" s="168"/>
      <c r="IRQ162" s="168"/>
      <c r="IRR162" s="168"/>
      <c r="IRS162" s="168"/>
      <c r="IRT162" s="168"/>
      <c r="IRU162" s="168"/>
      <c r="IRV162" s="168"/>
      <c r="IRW162" s="168"/>
      <c r="IRX162" s="168"/>
      <c r="IRY162" s="168"/>
      <c r="IRZ162" s="168"/>
      <c r="ISA162" s="168"/>
      <c r="ISB162" s="168"/>
      <c r="ISC162" s="168"/>
      <c r="ISD162" s="168"/>
      <c r="ISE162" s="168"/>
      <c r="ISF162" s="168"/>
      <c r="ISG162" s="168"/>
      <c r="ISH162" s="168"/>
      <c r="ISI162" s="168"/>
      <c r="ISJ162" s="168"/>
      <c r="ISK162" s="168"/>
      <c r="ISL162" s="168"/>
      <c r="ISM162" s="168"/>
      <c r="ISN162" s="168"/>
      <c r="ISO162" s="168"/>
      <c r="ISP162" s="168"/>
      <c r="ISQ162" s="168"/>
      <c r="ISR162" s="168"/>
      <c r="ISS162" s="168"/>
      <c r="IST162" s="168"/>
      <c r="ISU162" s="168"/>
      <c r="ISV162" s="168"/>
      <c r="ISW162" s="168"/>
      <c r="ISX162" s="168"/>
      <c r="ISY162" s="168"/>
      <c r="ISZ162" s="168"/>
      <c r="ITA162" s="168"/>
      <c r="ITB162" s="168"/>
      <c r="ITC162" s="168"/>
      <c r="ITD162" s="168"/>
      <c r="ITE162" s="168"/>
      <c r="ITF162" s="168"/>
      <c r="ITG162" s="168"/>
      <c r="ITH162" s="168"/>
      <c r="ITI162" s="168"/>
      <c r="ITJ162" s="168"/>
      <c r="ITK162" s="168"/>
      <c r="ITL162" s="168"/>
      <c r="ITM162" s="168"/>
      <c r="ITN162" s="168"/>
      <c r="ITO162" s="168"/>
      <c r="ITP162" s="168"/>
      <c r="ITQ162" s="168"/>
      <c r="ITR162" s="168"/>
      <c r="ITS162" s="168"/>
      <c r="ITT162" s="168"/>
      <c r="ITU162" s="168"/>
      <c r="ITV162" s="168"/>
      <c r="ITW162" s="168"/>
      <c r="ITX162" s="168"/>
      <c r="ITY162" s="168"/>
      <c r="ITZ162" s="168"/>
      <c r="IUA162" s="168"/>
      <c r="IUB162" s="168"/>
      <c r="IUC162" s="168"/>
      <c r="IUD162" s="168"/>
      <c r="IUE162" s="168"/>
      <c r="IUF162" s="168"/>
      <c r="IUG162" s="168"/>
      <c r="IUH162" s="168"/>
      <c r="IUI162" s="168"/>
      <c r="IUJ162" s="168"/>
      <c r="IUK162" s="168"/>
      <c r="IUL162" s="168"/>
      <c r="IUM162" s="168"/>
      <c r="IUN162" s="168"/>
      <c r="IUO162" s="168"/>
      <c r="IUP162" s="168"/>
      <c r="IUQ162" s="168"/>
      <c r="IUR162" s="168"/>
      <c r="IUS162" s="168"/>
      <c r="IUT162" s="168"/>
      <c r="IUU162" s="168"/>
      <c r="IUV162" s="168"/>
      <c r="IUW162" s="168"/>
      <c r="IUX162" s="168"/>
      <c r="IUY162" s="168"/>
      <c r="IUZ162" s="168"/>
      <c r="IVA162" s="168"/>
      <c r="IVB162" s="168"/>
      <c r="IVC162" s="168"/>
      <c r="IVD162" s="168"/>
      <c r="IVE162" s="168"/>
      <c r="IVF162" s="168"/>
      <c r="IVG162" s="168"/>
      <c r="IVH162" s="168"/>
      <c r="IVI162" s="168"/>
      <c r="IVJ162" s="168"/>
      <c r="IVK162" s="168"/>
      <c r="IVL162" s="168"/>
      <c r="IVM162" s="168"/>
      <c r="IVN162" s="168"/>
      <c r="IVO162" s="168"/>
      <c r="IVP162" s="168"/>
      <c r="IVQ162" s="168"/>
      <c r="IVR162" s="168"/>
      <c r="IVS162" s="168"/>
      <c r="IVT162" s="168"/>
      <c r="IVU162" s="168"/>
      <c r="IVV162" s="168"/>
      <c r="IVW162" s="168"/>
      <c r="IVX162" s="168"/>
      <c r="IVY162" s="168"/>
      <c r="IVZ162" s="168"/>
      <c r="IWA162" s="168"/>
      <c r="IWB162" s="168"/>
      <c r="IWC162" s="168"/>
      <c r="IWD162" s="168"/>
      <c r="IWE162" s="168"/>
      <c r="IWF162" s="168"/>
      <c r="IWG162" s="168"/>
      <c r="IWH162" s="168"/>
      <c r="IWI162" s="168"/>
      <c r="IWJ162" s="168"/>
      <c r="IWK162" s="168"/>
      <c r="IWL162" s="168"/>
      <c r="IWM162" s="168"/>
      <c r="IWN162" s="168"/>
      <c r="IWO162" s="168"/>
      <c r="IWP162" s="168"/>
      <c r="IWQ162" s="168"/>
      <c r="IWR162" s="168"/>
      <c r="IWS162" s="168"/>
      <c r="IWT162" s="168"/>
      <c r="IWU162" s="168"/>
      <c r="IWV162" s="168"/>
      <c r="IWW162" s="168"/>
      <c r="IWX162" s="168"/>
      <c r="IWY162" s="168"/>
      <c r="IWZ162" s="168"/>
      <c r="IXA162" s="168"/>
      <c r="IXB162" s="168"/>
      <c r="IXC162" s="168"/>
      <c r="IXD162" s="168"/>
      <c r="IXE162" s="168"/>
      <c r="IXF162" s="168"/>
      <c r="IXG162" s="168"/>
      <c r="IXH162" s="168"/>
      <c r="IXI162" s="168"/>
      <c r="IXJ162" s="168"/>
      <c r="IXK162" s="168"/>
      <c r="IXL162" s="168"/>
      <c r="IXM162" s="168"/>
      <c r="IXN162" s="168"/>
      <c r="IXO162" s="168"/>
      <c r="IXP162" s="168"/>
      <c r="IXQ162" s="168"/>
      <c r="IXR162" s="168"/>
      <c r="IXS162" s="168"/>
      <c r="IXT162" s="168"/>
      <c r="IXU162" s="168"/>
      <c r="IXV162" s="168"/>
      <c r="IXW162" s="168"/>
      <c r="IXX162" s="168"/>
      <c r="IXY162" s="168"/>
      <c r="IXZ162" s="168"/>
      <c r="IYA162" s="168"/>
      <c r="IYB162" s="168"/>
      <c r="IYC162" s="168"/>
      <c r="IYD162" s="168"/>
      <c r="IYE162" s="168"/>
      <c r="IYF162" s="168"/>
      <c r="IYG162" s="168"/>
      <c r="IYH162" s="168"/>
      <c r="IYI162" s="168"/>
      <c r="IYJ162" s="168"/>
      <c r="IYK162" s="168"/>
      <c r="IYL162" s="168"/>
      <c r="IYM162" s="168"/>
      <c r="IYN162" s="168"/>
      <c r="IYO162" s="168"/>
      <c r="IYP162" s="168"/>
      <c r="IYQ162" s="168"/>
      <c r="IYR162" s="168"/>
      <c r="IYS162" s="168"/>
      <c r="IYT162" s="168"/>
      <c r="IYU162" s="168"/>
      <c r="IYV162" s="168"/>
      <c r="IYW162" s="168"/>
      <c r="IYX162" s="168"/>
      <c r="IYY162" s="168"/>
      <c r="IYZ162" s="168"/>
      <c r="IZA162" s="168"/>
      <c r="IZB162" s="168"/>
      <c r="IZC162" s="168"/>
      <c r="IZD162" s="168"/>
      <c r="IZE162" s="168"/>
      <c r="IZF162" s="168"/>
      <c r="IZG162" s="168"/>
      <c r="IZH162" s="168"/>
      <c r="IZI162" s="168"/>
      <c r="IZJ162" s="168"/>
      <c r="IZK162" s="168"/>
      <c r="IZL162" s="168"/>
      <c r="IZM162" s="168"/>
      <c r="IZN162" s="168"/>
      <c r="IZO162" s="168"/>
      <c r="IZP162" s="168"/>
      <c r="IZQ162" s="168"/>
      <c r="IZR162" s="168"/>
      <c r="IZS162" s="168"/>
      <c r="IZT162" s="168"/>
      <c r="IZU162" s="168"/>
      <c r="IZV162" s="168"/>
      <c r="IZW162" s="168"/>
      <c r="IZX162" s="168"/>
      <c r="IZY162" s="168"/>
      <c r="IZZ162" s="168"/>
      <c r="JAA162" s="168"/>
      <c r="JAB162" s="168"/>
      <c r="JAC162" s="168"/>
      <c r="JAD162" s="168"/>
      <c r="JAE162" s="168"/>
      <c r="JAF162" s="168"/>
      <c r="JAG162" s="168"/>
      <c r="JAH162" s="168"/>
      <c r="JAI162" s="168"/>
      <c r="JAJ162" s="168"/>
      <c r="JAK162" s="168"/>
      <c r="JAL162" s="168"/>
      <c r="JAM162" s="168"/>
      <c r="JAN162" s="168"/>
      <c r="JAO162" s="168"/>
      <c r="JAP162" s="168"/>
      <c r="JAQ162" s="168"/>
      <c r="JAR162" s="168"/>
      <c r="JAS162" s="168"/>
      <c r="JAT162" s="168"/>
      <c r="JAU162" s="168"/>
      <c r="JAV162" s="168"/>
      <c r="JAW162" s="168"/>
      <c r="JAX162" s="168"/>
      <c r="JAY162" s="168"/>
      <c r="JAZ162" s="168"/>
      <c r="JBA162" s="168"/>
      <c r="JBB162" s="168"/>
      <c r="JBC162" s="168"/>
      <c r="JBD162" s="168"/>
      <c r="JBE162" s="168"/>
      <c r="JBF162" s="168"/>
      <c r="JBG162" s="168"/>
      <c r="JBH162" s="168"/>
      <c r="JBI162" s="168"/>
      <c r="JBJ162" s="168"/>
      <c r="JBK162" s="168"/>
      <c r="JBL162" s="168"/>
      <c r="JBM162" s="168"/>
      <c r="JBN162" s="168"/>
      <c r="JBO162" s="168"/>
      <c r="JBP162" s="168"/>
      <c r="JBQ162" s="168"/>
      <c r="JBR162" s="168"/>
      <c r="JBS162" s="168"/>
      <c r="JBT162" s="168"/>
      <c r="JBU162" s="168"/>
      <c r="JBV162" s="168"/>
      <c r="JBW162" s="168"/>
      <c r="JBX162" s="168"/>
      <c r="JBY162" s="168"/>
      <c r="JBZ162" s="168"/>
      <c r="JCA162" s="168"/>
      <c r="JCB162" s="168"/>
      <c r="JCC162" s="168"/>
      <c r="JCD162" s="168"/>
      <c r="JCE162" s="168"/>
      <c r="JCF162" s="168"/>
      <c r="JCG162" s="168"/>
      <c r="JCH162" s="168"/>
      <c r="JCI162" s="168"/>
      <c r="JCJ162" s="168"/>
      <c r="JCK162" s="168"/>
      <c r="JCL162" s="168"/>
      <c r="JCM162" s="168"/>
      <c r="JCN162" s="168"/>
      <c r="JCO162" s="168"/>
      <c r="JCP162" s="168"/>
      <c r="JCQ162" s="168"/>
      <c r="JCR162" s="168"/>
      <c r="JCS162" s="168"/>
      <c r="JCT162" s="168"/>
      <c r="JCU162" s="168"/>
      <c r="JCV162" s="168"/>
      <c r="JCW162" s="168"/>
      <c r="JCX162" s="168"/>
      <c r="JCY162" s="168"/>
      <c r="JCZ162" s="168"/>
      <c r="JDA162" s="168"/>
      <c r="JDB162" s="168"/>
      <c r="JDC162" s="168"/>
      <c r="JDD162" s="168"/>
      <c r="JDE162" s="168"/>
      <c r="JDF162" s="168"/>
      <c r="JDG162" s="168"/>
      <c r="JDH162" s="168"/>
      <c r="JDI162" s="168"/>
      <c r="JDJ162" s="168"/>
      <c r="JDK162" s="168"/>
      <c r="JDL162" s="168"/>
      <c r="JDM162" s="168"/>
      <c r="JDN162" s="168"/>
      <c r="JDO162" s="168"/>
      <c r="JDP162" s="168"/>
      <c r="JDQ162" s="168"/>
      <c r="JDR162" s="168"/>
      <c r="JDS162" s="168"/>
      <c r="JDT162" s="168"/>
      <c r="JDU162" s="168"/>
      <c r="JDV162" s="168"/>
      <c r="JDW162" s="168"/>
      <c r="JDX162" s="168"/>
      <c r="JDY162" s="168"/>
      <c r="JDZ162" s="168"/>
      <c r="JEA162" s="168"/>
      <c r="JEB162" s="168"/>
      <c r="JEC162" s="168"/>
      <c r="JED162" s="168"/>
      <c r="JEE162" s="168"/>
      <c r="JEF162" s="168"/>
      <c r="JEG162" s="168"/>
      <c r="JEH162" s="168"/>
      <c r="JEI162" s="168"/>
      <c r="JEJ162" s="168"/>
      <c r="JEK162" s="168"/>
      <c r="JEL162" s="168"/>
      <c r="JEM162" s="168"/>
      <c r="JEN162" s="168"/>
      <c r="JEO162" s="168"/>
      <c r="JEP162" s="168"/>
      <c r="JEQ162" s="168"/>
      <c r="JER162" s="168"/>
      <c r="JES162" s="168"/>
      <c r="JET162" s="168"/>
      <c r="JEU162" s="168"/>
      <c r="JEV162" s="168"/>
      <c r="JEW162" s="168"/>
      <c r="JEX162" s="168"/>
      <c r="JEY162" s="168"/>
      <c r="JEZ162" s="168"/>
      <c r="JFA162" s="168"/>
      <c r="JFB162" s="168"/>
      <c r="JFC162" s="168"/>
      <c r="JFD162" s="168"/>
      <c r="JFE162" s="168"/>
      <c r="JFF162" s="168"/>
      <c r="JFG162" s="168"/>
      <c r="JFH162" s="168"/>
      <c r="JFI162" s="168"/>
      <c r="JFJ162" s="168"/>
      <c r="JFK162" s="168"/>
      <c r="JFL162" s="168"/>
      <c r="JFM162" s="168"/>
      <c r="JFN162" s="168"/>
      <c r="JFO162" s="168"/>
      <c r="JFP162" s="168"/>
      <c r="JFQ162" s="168"/>
      <c r="JFR162" s="168"/>
      <c r="JFS162" s="168"/>
      <c r="JFT162" s="168"/>
      <c r="JFU162" s="168"/>
      <c r="JFV162" s="168"/>
      <c r="JFW162" s="168"/>
      <c r="JFX162" s="168"/>
      <c r="JFY162" s="168"/>
      <c r="JFZ162" s="168"/>
      <c r="JGA162" s="168"/>
      <c r="JGB162" s="168"/>
      <c r="JGC162" s="168"/>
      <c r="JGD162" s="168"/>
      <c r="JGE162" s="168"/>
      <c r="JGF162" s="168"/>
      <c r="JGG162" s="168"/>
      <c r="JGH162" s="168"/>
      <c r="JGI162" s="168"/>
      <c r="JGJ162" s="168"/>
      <c r="JGK162" s="168"/>
      <c r="JGL162" s="168"/>
      <c r="JGM162" s="168"/>
      <c r="JGN162" s="168"/>
      <c r="JGO162" s="168"/>
      <c r="JGP162" s="168"/>
      <c r="JGQ162" s="168"/>
      <c r="JGR162" s="168"/>
      <c r="JGS162" s="168"/>
      <c r="JGT162" s="168"/>
      <c r="JGU162" s="168"/>
      <c r="JGV162" s="168"/>
      <c r="JGW162" s="168"/>
      <c r="JGX162" s="168"/>
      <c r="JGY162" s="168"/>
      <c r="JGZ162" s="168"/>
      <c r="JHA162" s="168"/>
      <c r="JHB162" s="168"/>
      <c r="JHC162" s="168"/>
      <c r="JHD162" s="168"/>
      <c r="JHE162" s="168"/>
      <c r="JHF162" s="168"/>
      <c r="JHG162" s="168"/>
      <c r="JHH162" s="168"/>
      <c r="JHI162" s="168"/>
      <c r="JHJ162" s="168"/>
      <c r="JHK162" s="168"/>
      <c r="JHL162" s="168"/>
      <c r="JHM162" s="168"/>
      <c r="JHN162" s="168"/>
      <c r="JHO162" s="168"/>
      <c r="JHP162" s="168"/>
      <c r="JHQ162" s="168"/>
      <c r="JHR162" s="168"/>
      <c r="JHS162" s="168"/>
      <c r="JHT162" s="168"/>
      <c r="JHU162" s="168"/>
      <c r="JHV162" s="168"/>
      <c r="JHW162" s="168"/>
      <c r="JHX162" s="168"/>
      <c r="JHY162" s="168"/>
      <c r="JHZ162" s="168"/>
      <c r="JIA162" s="168"/>
      <c r="JIB162" s="168"/>
      <c r="JIC162" s="168"/>
      <c r="JID162" s="168"/>
      <c r="JIE162" s="168"/>
      <c r="JIF162" s="168"/>
      <c r="JIG162" s="168"/>
      <c r="JIH162" s="168"/>
      <c r="JII162" s="168"/>
      <c r="JIJ162" s="168"/>
      <c r="JIK162" s="168"/>
      <c r="JIL162" s="168"/>
      <c r="JIM162" s="168"/>
      <c r="JIN162" s="168"/>
      <c r="JIO162" s="168"/>
      <c r="JIP162" s="168"/>
      <c r="JIQ162" s="168"/>
      <c r="JIR162" s="168"/>
      <c r="JIS162" s="168"/>
      <c r="JIT162" s="168"/>
      <c r="JIU162" s="168"/>
      <c r="JIV162" s="168"/>
      <c r="JIW162" s="168"/>
      <c r="JIX162" s="168"/>
      <c r="JIY162" s="168"/>
      <c r="JIZ162" s="168"/>
      <c r="JJA162" s="168"/>
      <c r="JJB162" s="168"/>
      <c r="JJC162" s="168"/>
      <c r="JJD162" s="168"/>
      <c r="JJE162" s="168"/>
      <c r="JJF162" s="168"/>
      <c r="JJG162" s="168"/>
      <c r="JJH162" s="168"/>
      <c r="JJI162" s="168"/>
      <c r="JJJ162" s="168"/>
      <c r="JJK162" s="168"/>
      <c r="JJL162" s="168"/>
      <c r="JJM162" s="168"/>
      <c r="JJN162" s="168"/>
      <c r="JJO162" s="168"/>
      <c r="JJP162" s="168"/>
      <c r="JJQ162" s="168"/>
      <c r="JJR162" s="168"/>
      <c r="JJS162" s="168"/>
      <c r="JJT162" s="168"/>
      <c r="JJU162" s="168"/>
      <c r="JJV162" s="168"/>
      <c r="JJW162" s="168"/>
      <c r="JJX162" s="168"/>
      <c r="JJY162" s="168"/>
      <c r="JJZ162" s="168"/>
      <c r="JKA162" s="168"/>
      <c r="JKB162" s="168"/>
      <c r="JKC162" s="168"/>
      <c r="JKD162" s="168"/>
      <c r="JKE162" s="168"/>
      <c r="JKF162" s="168"/>
      <c r="JKG162" s="168"/>
      <c r="JKH162" s="168"/>
      <c r="JKI162" s="168"/>
      <c r="JKJ162" s="168"/>
      <c r="JKK162" s="168"/>
      <c r="JKL162" s="168"/>
      <c r="JKM162" s="168"/>
      <c r="JKN162" s="168"/>
      <c r="JKO162" s="168"/>
      <c r="JKP162" s="168"/>
      <c r="JKQ162" s="168"/>
      <c r="JKR162" s="168"/>
      <c r="JKS162" s="168"/>
      <c r="JKT162" s="168"/>
      <c r="JKU162" s="168"/>
      <c r="JKV162" s="168"/>
      <c r="JKW162" s="168"/>
      <c r="JKX162" s="168"/>
      <c r="JKY162" s="168"/>
      <c r="JKZ162" s="168"/>
      <c r="JLA162" s="168"/>
      <c r="JLB162" s="168"/>
      <c r="JLC162" s="168"/>
      <c r="JLD162" s="168"/>
      <c r="JLE162" s="168"/>
      <c r="JLF162" s="168"/>
      <c r="JLG162" s="168"/>
      <c r="JLH162" s="168"/>
      <c r="JLI162" s="168"/>
      <c r="JLJ162" s="168"/>
      <c r="JLK162" s="168"/>
      <c r="JLL162" s="168"/>
      <c r="JLM162" s="168"/>
      <c r="JLN162" s="168"/>
      <c r="JLO162" s="168"/>
      <c r="JLP162" s="168"/>
      <c r="JLQ162" s="168"/>
      <c r="JLR162" s="168"/>
      <c r="JLS162" s="168"/>
      <c r="JLT162" s="168"/>
      <c r="JLU162" s="168"/>
      <c r="JLV162" s="168"/>
      <c r="JLW162" s="168"/>
      <c r="JLX162" s="168"/>
      <c r="JLY162" s="168"/>
      <c r="JLZ162" s="168"/>
      <c r="JMA162" s="168"/>
      <c r="JMB162" s="168"/>
      <c r="JMC162" s="168"/>
      <c r="JMD162" s="168"/>
      <c r="JME162" s="168"/>
      <c r="JMF162" s="168"/>
      <c r="JMG162" s="168"/>
      <c r="JMH162" s="168"/>
      <c r="JMI162" s="168"/>
      <c r="JMJ162" s="168"/>
      <c r="JMK162" s="168"/>
      <c r="JML162" s="168"/>
      <c r="JMM162" s="168"/>
      <c r="JMN162" s="168"/>
      <c r="JMO162" s="168"/>
      <c r="JMP162" s="168"/>
      <c r="JMQ162" s="168"/>
      <c r="JMR162" s="168"/>
      <c r="JMS162" s="168"/>
      <c r="JMT162" s="168"/>
      <c r="JMU162" s="168"/>
      <c r="JMV162" s="168"/>
      <c r="JMW162" s="168"/>
      <c r="JMX162" s="168"/>
      <c r="JMY162" s="168"/>
      <c r="JMZ162" s="168"/>
      <c r="JNA162" s="168"/>
      <c r="JNB162" s="168"/>
      <c r="JNC162" s="168"/>
      <c r="JND162" s="168"/>
      <c r="JNE162" s="168"/>
      <c r="JNF162" s="168"/>
      <c r="JNG162" s="168"/>
      <c r="JNH162" s="168"/>
      <c r="JNI162" s="168"/>
      <c r="JNJ162" s="168"/>
      <c r="JNK162" s="168"/>
      <c r="JNL162" s="168"/>
      <c r="JNM162" s="168"/>
      <c r="JNN162" s="168"/>
      <c r="JNO162" s="168"/>
      <c r="JNP162" s="168"/>
      <c r="JNQ162" s="168"/>
      <c r="JNR162" s="168"/>
      <c r="JNS162" s="168"/>
      <c r="JNT162" s="168"/>
      <c r="JNU162" s="168"/>
      <c r="JNV162" s="168"/>
      <c r="JNW162" s="168"/>
      <c r="JNX162" s="168"/>
      <c r="JNY162" s="168"/>
      <c r="JNZ162" s="168"/>
      <c r="JOA162" s="168"/>
      <c r="JOB162" s="168"/>
      <c r="JOC162" s="168"/>
      <c r="JOD162" s="168"/>
      <c r="JOE162" s="168"/>
      <c r="JOF162" s="168"/>
      <c r="JOG162" s="168"/>
      <c r="JOH162" s="168"/>
      <c r="JOI162" s="168"/>
      <c r="JOJ162" s="168"/>
      <c r="JOK162" s="168"/>
      <c r="JOL162" s="168"/>
      <c r="JOM162" s="168"/>
      <c r="JON162" s="168"/>
      <c r="JOO162" s="168"/>
      <c r="JOP162" s="168"/>
      <c r="JOQ162" s="168"/>
      <c r="JOR162" s="168"/>
      <c r="JOS162" s="168"/>
      <c r="JOT162" s="168"/>
      <c r="JOU162" s="168"/>
      <c r="JOV162" s="168"/>
      <c r="JOW162" s="168"/>
      <c r="JOX162" s="168"/>
      <c r="JOY162" s="168"/>
      <c r="JOZ162" s="168"/>
      <c r="JPA162" s="168"/>
      <c r="JPB162" s="168"/>
      <c r="JPC162" s="168"/>
      <c r="JPD162" s="168"/>
      <c r="JPE162" s="168"/>
      <c r="JPF162" s="168"/>
      <c r="JPG162" s="168"/>
      <c r="JPH162" s="168"/>
      <c r="JPI162" s="168"/>
      <c r="JPJ162" s="168"/>
      <c r="JPK162" s="168"/>
      <c r="JPL162" s="168"/>
      <c r="JPM162" s="168"/>
      <c r="JPN162" s="168"/>
      <c r="JPO162" s="168"/>
      <c r="JPP162" s="168"/>
      <c r="JPQ162" s="168"/>
      <c r="JPR162" s="168"/>
      <c r="JPS162" s="168"/>
      <c r="JPT162" s="168"/>
      <c r="JPU162" s="168"/>
      <c r="JPV162" s="168"/>
      <c r="JPW162" s="168"/>
      <c r="JPX162" s="168"/>
      <c r="JPY162" s="168"/>
      <c r="JPZ162" s="168"/>
      <c r="JQA162" s="168"/>
      <c r="JQB162" s="168"/>
      <c r="JQC162" s="168"/>
      <c r="JQD162" s="168"/>
      <c r="JQE162" s="168"/>
      <c r="JQF162" s="168"/>
      <c r="JQG162" s="168"/>
      <c r="JQH162" s="168"/>
      <c r="JQI162" s="168"/>
      <c r="JQJ162" s="168"/>
      <c r="JQK162" s="168"/>
      <c r="JQL162" s="168"/>
      <c r="JQM162" s="168"/>
      <c r="JQN162" s="168"/>
      <c r="JQO162" s="168"/>
      <c r="JQP162" s="168"/>
      <c r="JQQ162" s="168"/>
      <c r="JQR162" s="168"/>
      <c r="JQS162" s="168"/>
      <c r="JQT162" s="168"/>
      <c r="JQU162" s="168"/>
      <c r="JQV162" s="168"/>
      <c r="JQW162" s="168"/>
      <c r="JQX162" s="168"/>
      <c r="JQY162" s="168"/>
      <c r="JQZ162" s="168"/>
      <c r="JRA162" s="168"/>
      <c r="JRB162" s="168"/>
      <c r="JRC162" s="168"/>
      <c r="JRD162" s="168"/>
      <c r="JRE162" s="168"/>
      <c r="JRF162" s="168"/>
      <c r="JRG162" s="168"/>
      <c r="JRH162" s="168"/>
      <c r="JRI162" s="168"/>
      <c r="JRJ162" s="168"/>
      <c r="JRK162" s="168"/>
      <c r="JRL162" s="168"/>
      <c r="JRM162" s="168"/>
      <c r="JRN162" s="168"/>
      <c r="JRO162" s="168"/>
      <c r="JRP162" s="168"/>
      <c r="JRQ162" s="168"/>
      <c r="JRR162" s="168"/>
      <c r="JRS162" s="168"/>
      <c r="JRT162" s="168"/>
      <c r="JRU162" s="168"/>
      <c r="JRV162" s="168"/>
      <c r="JRW162" s="168"/>
      <c r="JRX162" s="168"/>
      <c r="JRY162" s="168"/>
      <c r="JRZ162" s="168"/>
      <c r="JSA162" s="168"/>
      <c r="JSB162" s="168"/>
      <c r="JSC162" s="168"/>
      <c r="JSD162" s="168"/>
      <c r="JSE162" s="168"/>
      <c r="JSF162" s="168"/>
      <c r="JSG162" s="168"/>
      <c r="JSH162" s="168"/>
      <c r="JSI162" s="168"/>
      <c r="JSJ162" s="168"/>
      <c r="JSK162" s="168"/>
      <c r="JSL162" s="168"/>
      <c r="JSM162" s="168"/>
      <c r="JSN162" s="168"/>
      <c r="JSO162" s="168"/>
      <c r="JSP162" s="168"/>
      <c r="JSQ162" s="168"/>
      <c r="JSR162" s="168"/>
      <c r="JSS162" s="168"/>
      <c r="JST162" s="168"/>
      <c r="JSU162" s="168"/>
      <c r="JSV162" s="168"/>
      <c r="JSW162" s="168"/>
      <c r="JSX162" s="168"/>
      <c r="JSY162" s="168"/>
      <c r="JSZ162" s="168"/>
      <c r="JTA162" s="168"/>
      <c r="JTB162" s="168"/>
      <c r="JTC162" s="168"/>
      <c r="JTD162" s="168"/>
      <c r="JTE162" s="168"/>
      <c r="JTF162" s="168"/>
      <c r="JTG162" s="168"/>
      <c r="JTH162" s="168"/>
      <c r="JTI162" s="168"/>
      <c r="JTJ162" s="168"/>
      <c r="JTK162" s="168"/>
      <c r="JTL162" s="168"/>
      <c r="JTM162" s="168"/>
      <c r="JTN162" s="168"/>
      <c r="JTO162" s="168"/>
      <c r="JTP162" s="168"/>
      <c r="JTQ162" s="168"/>
      <c r="JTR162" s="168"/>
      <c r="JTS162" s="168"/>
      <c r="JTT162" s="168"/>
      <c r="JTU162" s="168"/>
      <c r="JTV162" s="168"/>
      <c r="JTW162" s="168"/>
      <c r="JTX162" s="168"/>
      <c r="JTY162" s="168"/>
      <c r="JTZ162" s="168"/>
      <c r="JUA162" s="168"/>
      <c r="JUB162" s="168"/>
      <c r="JUC162" s="168"/>
      <c r="JUD162" s="168"/>
      <c r="JUE162" s="168"/>
      <c r="JUF162" s="168"/>
      <c r="JUG162" s="168"/>
      <c r="JUH162" s="168"/>
      <c r="JUI162" s="168"/>
      <c r="JUJ162" s="168"/>
      <c r="JUK162" s="168"/>
      <c r="JUL162" s="168"/>
      <c r="JUM162" s="168"/>
      <c r="JUN162" s="168"/>
      <c r="JUO162" s="168"/>
      <c r="JUP162" s="168"/>
      <c r="JUQ162" s="168"/>
      <c r="JUR162" s="168"/>
      <c r="JUS162" s="168"/>
      <c r="JUT162" s="168"/>
      <c r="JUU162" s="168"/>
      <c r="JUV162" s="168"/>
      <c r="JUW162" s="168"/>
      <c r="JUX162" s="168"/>
      <c r="JUY162" s="168"/>
      <c r="JUZ162" s="168"/>
      <c r="JVA162" s="168"/>
      <c r="JVB162" s="168"/>
      <c r="JVC162" s="168"/>
      <c r="JVD162" s="168"/>
      <c r="JVE162" s="168"/>
      <c r="JVF162" s="168"/>
      <c r="JVG162" s="168"/>
      <c r="JVH162" s="168"/>
      <c r="JVI162" s="168"/>
      <c r="JVJ162" s="168"/>
      <c r="JVK162" s="168"/>
      <c r="JVL162" s="168"/>
      <c r="JVM162" s="168"/>
      <c r="JVN162" s="168"/>
      <c r="JVO162" s="168"/>
      <c r="JVP162" s="168"/>
      <c r="JVQ162" s="168"/>
      <c r="JVR162" s="168"/>
      <c r="JVS162" s="168"/>
      <c r="JVT162" s="168"/>
      <c r="JVU162" s="168"/>
      <c r="JVV162" s="168"/>
      <c r="JVW162" s="168"/>
      <c r="JVX162" s="168"/>
      <c r="JVY162" s="168"/>
      <c r="JVZ162" s="168"/>
      <c r="JWA162" s="168"/>
      <c r="JWB162" s="168"/>
      <c r="JWC162" s="168"/>
      <c r="JWD162" s="168"/>
      <c r="JWE162" s="168"/>
      <c r="JWF162" s="168"/>
      <c r="JWG162" s="168"/>
      <c r="JWH162" s="168"/>
      <c r="JWI162" s="168"/>
      <c r="JWJ162" s="168"/>
      <c r="JWK162" s="168"/>
      <c r="JWL162" s="168"/>
      <c r="JWM162" s="168"/>
      <c r="JWN162" s="168"/>
      <c r="JWO162" s="168"/>
      <c r="JWP162" s="168"/>
      <c r="JWQ162" s="168"/>
      <c r="JWR162" s="168"/>
      <c r="JWS162" s="168"/>
      <c r="JWT162" s="168"/>
      <c r="JWU162" s="168"/>
      <c r="JWV162" s="168"/>
      <c r="JWW162" s="168"/>
      <c r="JWX162" s="168"/>
      <c r="JWY162" s="168"/>
      <c r="JWZ162" s="168"/>
      <c r="JXA162" s="168"/>
      <c r="JXB162" s="168"/>
      <c r="JXC162" s="168"/>
      <c r="JXD162" s="168"/>
      <c r="JXE162" s="168"/>
      <c r="JXF162" s="168"/>
      <c r="JXG162" s="168"/>
      <c r="JXH162" s="168"/>
      <c r="JXI162" s="168"/>
      <c r="JXJ162" s="168"/>
      <c r="JXK162" s="168"/>
      <c r="JXL162" s="168"/>
      <c r="JXM162" s="168"/>
      <c r="JXN162" s="168"/>
      <c r="JXO162" s="168"/>
      <c r="JXP162" s="168"/>
      <c r="JXQ162" s="168"/>
      <c r="JXR162" s="168"/>
      <c r="JXS162" s="168"/>
      <c r="JXT162" s="168"/>
      <c r="JXU162" s="168"/>
      <c r="JXV162" s="168"/>
      <c r="JXW162" s="168"/>
      <c r="JXX162" s="168"/>
      <c r="JXY162" s="168"/>
      <c r="JXZ162" s="168"/>
      <c r="JYA162" s="168"/>
      <c r="JYB162" s="168"/>
      <c r="JYC162" s="168"/>
      <c r="JYD162" s="168"/>
      <c r="JYE162" s="168"/>
      <c r="JYF162" s="168"/>
      <c r="JYG162" s="168"/>
      <c r="JYH162" s="168"/>
      <c r="JYI162" s="168"/>
      <c r="JYJ162" s="168"/>
      <c r="JYK162" s="168"/>
      <c r="JYL162" s="168"/>
      <c r="JYM162" s="168"/>
      <c r="JYN162" s="168"/>
      <c r="JYO162" s="168"/>
      <c r="JYP162" s="168"/>
      <c r="JYQ162" s="168"/>
      <c r="JYR162" s="168"/>
      <c r="JYS162" s="168"/>
      <c r="JYT162" s="168"/>
      <c r="JYU162" s="168"/>
      <c r="JYV162" s="168"/>
      <c r="JYW162" s="168"/>
      <c r="JYX162" s="168"/>
      <c r="JYY162" s="168"/>
      <c r="JYZ162" s="168"/>
      <c r="JZA162" s="168"/>
      <c r="JZB162" s="168"/>
      <c r="JZC162" s="168"/>
      <c r="JZD162" s="168"/>
      <c r="JZE162" s="168"/>
      <c r="JZF162" s="168"/>
      <c r="JZG162" s="168"/>
      <c r="JZH162" s="168"/>
      <c r="JZI162" s="168"/>
      <c r="JZJ162" s="168"/>
      <c r="JZK162" s="168"/>
      <c r="JZL162" s="168"/>
      <c r="JZM162" s="168"/>
      <c r="JZN162" s="168"/>
      <c r="JZO162" s="168"/>
      <c r="JZP162" s="168"/>
      <c r="JZQ162" s="168"/>
      <c r="JZR162" s="168"/>
      <c r="JZS162" s="168"/>
      <c r="JZT162" s="168"/>
      <c r="JZU162" s="168"/>
      <c r="JZV162" s="168"/>
      <c r="JZW162" s="168"/>
      <c r="JZX162" s="168"/>
      <c r="JZY162" s="168"/>
      <c r="JZZ162" s="168"/>
      <c r="KAA162" s="168"/>
      <c r="KAB162" s="168"/>
      <c r="KAC162" s="168"/>
      <c r="KAD162" s="168"/>
      <c r="KAE162" s="168"/>
      <c r="KAF162" s="168"/>
      <c r="KAG162" s="168"/>
      <c r="KAH162" s="168"/>
      <c r="KAI162" s="168"/>
      <c r="KAJ162" s="168"/>
      <c r="KAK162" s="168"/>
      <c r="KAL162" s="168"/>
      <c r="KAM162" s="168"/>
      <c r="KAN162" s="168"/>
      <c r="KAO162" s="168"/>
      <c r="KAP162" s="168"/>
      <c r="KAQ162" s="168"/>
      <c r="KAR162" s="168"/>
      <c r="KAS162" s="168"/>
      <c r="KAT162" s="168"/>
      <c r="KAU162" s="168"/>
      <c r="KAV162" s="168"/>
      <c r="KAW162" s="168"/>
      <c r="KAX162" s="168"/>
      <c r="KAY162" s="168"/>
      <c r="KAZ162" s="168"/>
      <c r="KBA162" s="168"/>
      <c r="KBB162" s="168"/>
      <c r="KBC162" s="168"/>
      <c r="KBD162" s="168"/>
      <c r="KBE162" s="168"/>
      <c r="KBF162" s="168"/>
      <c r="KBG162" s="168"/>
      <c r="KBH162" s="168"/>
      <c r="KBI162" s="168"/>
      <c r="KBJ162" s="168"/>
      <c r="KBK162" s="168"/>
      <c r="KBL162" s="168"/>
      <c r="KBM162" s="168"/>
      <c r="KBN162" s="168"/>
      <c r="KBO162" s="168"/>
      <c r="KBP162" s="168"/>
      <c r="KBQ162" s="168"/>
      <c r="KBR162" s="168"/>
      <c r="KBS162" s="168"/>
      <c r="KBT162" s="168"/>
      <c r="KBU162" s="168"/>
      <c r="KBV162" s="168"/>
      <c r="KBW162" s="168"/>
      <c r="KBX162" s="168"/>
      <c r="KBY162" s="168"/>
      <c r="KBZ162" s="168"/>
      <c r="KCA162" s="168"/>
      <c r="KCB162" s="168"/>
      <c r="KCC162" s="168"/>
      <c r="KCD162" s="168"/>
      <c r="KCE162" s="168"/>
      <c r="KCF162" s="168"/>
      <c r="KCG162" s="168"/>
      <c r="KCH162" s="168"/>
      <c r="KCI162" s="168"/>
      <c r="KCJ162" s="168"/>
      <c r="KCK162" s="168"/>
      <c r="KCL162" s="168"/>
      <c r="KCM162" s="168"/>
      <c r="KCN162" s="168"/>
      <c r="KCO162" s="168"/>
      <c r="KCP162" s="168"/>
      <c r="KCQ162" s="168"/>
      <c r="KCR162" s="168"/>
      <c r="KCS162" s="168"/>
      <c r="KCT162" s="168"/>
      <c r="KCU162" s="168"/>
      <c r="KCV162" s="168"/>
      <c r="KCW162" s="168"/>
      <c r="KCX162" s="168"/>
      <c r="KCY162" s="168"/>
      <c r="KCZ162" s="168"/>
      <c r="KDA162" s="168"/>
      <c r="KDB162" s="168"/>
      <c r="KDC162" s="168"/>
      <c r="KDD162" s="168"/>
      <c r="KDE162" s="168"/>
      <c r="KDF162" s="168"/>
      <c r="KDG162" s="168"/>
      <c r="KDH162" s="168"/>
      <c r="KDI162" s="168"/>
      <c r="KDJ162" s="168"/>
      <c r="KDK162" s="168"/>
      <c r="KDL162" s="168"/>
      <c r="KDM162" s="168"/>
      <c r="KDN162" s="168"/>
      <c r="KDO162" s="168"/>
      <c r="KDP162" s="168"/>
      <c r="KDQ162" s="168"/>
      <c r="KDR162" s="168"/>
      <c r="KDS162" s="168"/>
      <c r="KDT162" s="168"/>
      <c r="KDU162" s="168"/>
      <c r="KDV162" s="168"/>
      <c r="KDW162" s="168"/>
      <c r="KDX162" s="168"/>
      <c r="KDY162" s="168"/>
      <c r="KDZ162" s="168"/>
      <c r="KEA162" s="168"/>
      <c r="KEB162" s="168"/>
      <c r="KEC162" s="168"/>
      <c r="KED162" s="168"/>
      <c r="KEE162" s="168"/>
      <c r="KEF162" s="168"/>
      <c r="KEG162" s="168"/>
      <c r="KEH162" s="168"/>
      <c r="KEI162" s="168"/>
      <c r="KEJ162" s="168"/>
      <c r="KEK162" s="168"/>
      <c r="KEL162" s="168"/>
      <c r="KEM162" s="168"/>
      <c r="KEN162" s="168"/>
      <c r="KEO162" s="168"/>
      <c r="KEP162" s="168"/>
      <c r="KEQ162" s="168"/>
      <c r="KER162" s="168"/>
      <c r="KES162" s="168"/>
      <c r="KET162" s="168"/>
      <c r="KEU162" s="168"/>
      <c r="KEV162" s="168"/>
      <c r="KEW162" s="168"/>
      <c r="KEX162" s="168"/>
      <c r="KEY162" s="168"/>
      <c r="KEZ162" s="168"/>
      <c r="KFA162" s="168"/>
      <c r="KFB162" s="168"/>
      <c r="KFC162" s="168"/>
      <c r="KFD162" s="168"/>
      <c r="KFE162" s="168"/>
      <c r="KFF162" s="168"/>
      <c r="KFG162" s="168"/>
      <c r="KFH162" s="168"/>
      <c r="KFI162" s="168"/>
      <c r="KFJ162" s="168"/>
      <c r="KFK162" s="168"/>
      <c r="KFL162" s="168"/>
      <c r="KFM162" s="168"/>
      <c r="KFN162" s="168"/>
      <c r="KFO162" s="168"/>
      <c r="KFP162" s="168"/>
      <c r="KFQ162" s="168"/>
      <c r="KFR162" s="168"/>
      <c r="KFS162" s="168"/>
      <c r="KFT162" s="168"/>
      <c r="KFU162" s="168"/>
      <c r="KFV162" s="168"/>
      <c r="KFW162" s="168"/>
      <c r="KFX162" s="168"/>
      <c r="KFY162" s="168"/>
      <c r="KFZ162" s="168"/>
      <c r="KGA162" s="168"/>
      <c r="KGB162" s="168"/>
      <c r="KGC162" s="168"/>
      <c r="KGD162" s="168"/>
      <c r="KGE162" s="168"/>
      <c r="KGF162" s="168"/>
      <c r="KGG162" s="168"/>
      <c r="KGH162" s="168"/>
      <c r="KGI162" s="168"/>
      <c r="KGJ162" s="168"/>
      <c r="KGK162" s="168"/>
      <c r="KGL162" s="168"/>
      <c r="KGM162" s="168"/>
      <c r="KGN162" s="168"/>
      <c r="KGO162" s="168"/>
      <c r="KGP162" s="168"/>
      <c r="KGQ162" s="168"/>
      <c r="KGR162" s="168"/>
      <c r="KGS162" s="168"/>
      <c r="KGT162" s="168"/>
      <c r="KGU162" s="168"/>
      <c r="KGV162" s="168"/>
      <c r="KGW162" s="168"/>
      <c r="KGX162" s="168"/>
      <c r="KGY162" s="168"/>
      <c r="KGZ162" s="168"/>
      <c r="KHA162" s="168"/>
      <c r="KHB162" s="168"/>
      <c r="KHC162" s="168"/>
      <c r="KHD162" s="168"/>
      <c r="KHE162" s="168"/>
      <c r="KHF162" s="168"/>
      <c r="KHG162" s="168"/>
      <c r="KHH162" s="168"/>
      <c r="KHI162" s="168"/>
      <c r="KHJ162" s="168"/>
      <c r="KHK162" s="168"/>
      <c r="KHL162" s="168"/>
      <c r="KHM162" s="168"/>
      <c r="KHN162" s="168"/>
      <c r="KHO162" s="168"/>
      <c r="KHP162" s="168"/>
      <c r="KHQ162" s="168"/>
      <c r="KHR162" s="168"/>
      <c r="KHS162" s="168"/>
      <c r="KHT162" s="168"/>
      <c r="KHU162" s="168"/>
      <c r="KHV162" s="168"/>
      <c r="KHW162" s="168"/>
      <c r="KHX162" s="168"/>
      <c r="KHY162" s="168"/>
      <c r="KHZ162" s="168"/>
      <c r="KIA162" s="168"/>
      <c r="KIB162" s="168"/>
      <c r="KIC162" s="168"/>
      <c r="KID162" s="168"/>
      <c r="KIE162" s="168"/>
      <c r="KIF162" s="168"/>
      <c r="KIG162" s="168"/>
      <c r="KIH162" s="168"/>
      <c r="KII162" s="168"/>
      <c r="KIJ162" s="168"/>
      <c r="KIK162" s="168"/>
      <c r="KIL162" s="168"/>
      <c r="KIM162" s="168"/>
      <c r="KIN162" s="168"/>
      <c r="KIO162" s="168"/>
      <c r="KIP162" s="168"/>
      <c r="KIQ162" s="168"/>
      <c r="KIR162" s="168"/>
      <c r="KIS162" s="168"/>
      <c r="KIT162" s="168"/>
      <c r="KIU162" s="168"/>
      <c r="KIV162" s="168"/>
      <c r="KIW162" s="168"/>
      <c r="KIX162" s="168"/>
      <c r="KIY162" s="168"/>
      <c r="KIZ162" s="168"/>
      <c r="KJA162" s="168"/>
      <c r="KJB162" s="168"/>
      <c r="KJC162" s="168"/>
      <c r="KJD162" s="168"/>
      <c r="KJE162" s="168"/>
      <c r="KJF162" s="168"/>
      <c r="KJG162" s="168"/>
      <c r="KJH162" s="168"/>
      <c r="KJI162" s="168"/>
      <c r="KJJ162" s="168"/>
      <c r="KJK162" s="168"/>
      <c r="KJL162" s="168"/>
      <c r="KJM162" s="168"/>
      <c r="KJN162" s="168"/>
      <c r="KJO162" s="168"/>
      <c r="KJP162" s="168"/>
      <c r="KJQ162" s="168"/>
      <c r="KJR162" s="168"/>
      <c r="KJS162" s="168"/>
      <c r="KJT162" s="168"/>
      <c r="KJU162" s="168"/>
      <c r="KJV162" s="168"/>
      <c r="KJW162" s="168"/>
      <c r="KJX162" s="168"/>
      <c r="KJY162" s="168"/>
      <c r="KJZ162" s="168"/>
      <c r="KKA162" s="168"/>
      <c r="KKB162" s="168"/>
      <c r="KKC162" s="168"/>
      <c r="KKD162" s="168"/>
      <c r="KKE162" s="168"/>
      <c r="KKF162" s="168"/>
      <c r="KKG162" s="168"/>
      <c r="KKH162" s="168"/>
      <c r="KKI162" s="168"/>
      <c r="KKJ162" s="168"/>
      <c r="KKK162" s="168"/>
      <c r="KKL162" s="168"/>
      <c r="KKM162" s="168"/>
      <c r="KKN162" s="168"/>
      <c r="KKO162" s="168"/>
      <c r="KKP162" s="168"/>
      <c r="KKQ162" s="168"/>
      <c r="KKR162" s="168"/>
      <c r="KKS162" s="168"/>
      <c r="KKT162" s="168"/>
      <c r="KKU162" s="168"/>
      <c r="KKV162" s="168"/>
      <c r="KKW162" s="168"/>
      <c r="KKX162" s="168"/>
      <c r="KKY162" s="168"/>
      <c r="KKZ162" s="168"/>
      <c r="KLA162" s="168"/>
      <c r="KLB162" s="168"/>
      <c r="KLC162" s="168"/>
      <c r="KLD162" s="168"/>
      <c r="KLE162" s="168"/>
      <c r="KLF162" s="168"/>
      <c r="KLG162" s="168"/>
      <c r="KLH162" s="168"/>
      <c r="KLI162" s="168"/>
      <c r="KLJ162" s="168"/>
      <c r="KLK162" s="168"/>
      <c r="KLL162" s="168"/>
      <c r="KLM162" s="168"/>
      <c r="KLN162" s="168"/>
      <c r="KLO162" s="168"/>
      <c r="KLP162" s="168"/>
      <c r="KLQ162" s="168"/>
      <c r="KLR162" s="168"/>
      <c r="KLS162" s="168"/>
      <c r="KLT162" s="168"/>
      <c r="KLU162" s="168"/>
      <c r="KLV162" s="168"/>
      <c r="KLW162" s="168"/>
      <c r="KLX162" s="168"/>
      <c r="KLY162" s="168"/>
      <c r="KLZ162" s="168"/>
      <c r="KMA162" s="168"/>
      <c r="KMB162" s="168"/>
      <c r="KMC162" s="168"/>
      <c r="KMD162" s="168"/>
      <c r="KME162" s="168"/>
      <c r="KMF162" s="168"/>
      <c r="KMG162" s="168"/>
      <c r="KMH162" s="168"/>
      <c r="KMI162" s="168"/>
      <c r="KMJ162" s="168"/>
      <c r="KMK162" s="168"/>
      <c r="KML162" s="168"/>
      <c r="KMM162" s="168"/>
      <c r="KMN162" s="168"/>
      <c r="KMO162" s="168"/>
      <c r="KMP162" s="168"/>
      <c r="KMQ162" s="168"/>
      <c r="KMR162" s="168"/>
      <c r="KMS162" s="168"/>
      <c r="KMT162" s="168"/>
      <c r="KMU162" s="168"/>
      <c r="KMV162" s="168"/>
      <c r="KMW162" s="168"/>
      <c r="KMX162" s="168"/>
      <c r="KMY162" s="168"/>
      <c r="KMZ162" s="168"/>
      <c r="KNA162" s="168"/>
      <c r="KNB162" s="168"/>
      <c r="KNC162" s="168"/>
      <c r="KND162" s="168"/>
      <c r="KNE162" s="168"/>
      <c r="KNF162" s="168"/>
      <c r="KNG162" s="168"/>
      <c r="KNH162" s="168"/>
      <c r="KNI162" s="168"/>
      <c r="KNJ162" s="168"/>
      <c r="KNK162" s="168"/>
      <c r="KNL162" s="168"/>
      <c r="KNM162" s="168"/>
      <c r="KNN162" s="168"/>
      <c r="KNO162" s="168"/>
      <c r="KNP162" s="168"/>
      <c r="KNQ162" s="168"/>
      <c r="KNR162" s="168"/>
      <c r="KNS162" s="168"/>
      <c r="KNT162" s="168"/>
      <c r="KNU162" s="168"/>
      <c r="KNV162" s="168"/>
      <c r="KNW162" s="168"/>
      <c r="KNX162" s="168"/>
      <c r="KNY162" s="168"/>
      <c r="KNZ162" s="168"/>
      <c r="KOA162" s="168"/>
      <c r="KOB162" s="168"/>
      <c r="KOC162" s="168"/>
      <c r="KOD162" s="168"/>
      <c r="KOE162" s="168"/>
      <c r="KOF162" s="168"/>
      <c r="KOG162" s="168"/>
      <c r="KOH162" s="168"/>
      <c r="KOI162" s="168"/>
      <c r="KOJ162" s="168"/>
      <c r="KOK162" s="168"/>
      <c r="KOL162" s="168"/>
      <c r="KOM162" s="168"/>
      <c r="KON162" s="168"/>
      <c r="KOO162" s="168"/>
      <c r="KOP162" s="168"/>
      <c r="KOQ162" s="168"/>
      <c r="KOR162" s="168"/>
      <c r="KOS162" s="168"/>
      <c r="KOT162" s="168"/>
      <c r="KOU162" s="168"/>
      <c r="KOV162" s="168"/>
      <c r="KOW162" s="168"/>
      <c r="KOX162" s="168"/>
      <c r="KOY162" s="168"/>
      <c r="KOZ162" s="168"/>
      <c r="KPA162" s="168"/>
      <c r="KPB162" s="168"/>
      <c r="KPC162" s="168"/>
      <c r="KPD162" s="168"/>
      <c r="KPE162" s="168"/>
      <c r="KPF162" s="168"/>
      <c r="KPG162" s="168"/>
      <c r="KPH162" s="168"/>
      <c r="KPI162" s="168"/>
      <c r="KPJ162" s="168"/>
      <c r="KPK162" s="168"/>
      <c r="KPL162" s="168"/>
      <c r="KPM162" s="168"/>
      <c r="KPN162" s="168"/>
      <c r="KPO162" s="168"/>
      <c r="KPP162" s="168"/>
      <c r="KPQ162" s="168"/>
      <c r="KPR162" s="168"/>
      <c r="KPS162" s="168"/>
      <c r="KPT162" s="168"/>
      <c r="KPU162" s="168"/>
      <c r="KPV162" s="168"/>
      <c r="KPW162" s="168"/>
      <c r="KPX162" s="168"/>
      <c r="KPY162" s="168"/>
      <c r="KPZ162" s="168"/>
      <c r="KQA162" s="168"/>
      <c r="KQB162" s="168"/>
      <c r="KQC162" s="168"/>
      <c r="KQD162" s="168"/>
      <c r="KQE162" s="168"/>
      <c r="KQF162" s="168"/>
      <c r="KQG162" s="168"/>
      <c r="KQH162" s="168"/>
      <c r="KQI162" s="168"/>
      <c r="KQJ162" s="168"/>
      <c r="KQK162" s="168"/>
      <c r="KQL162" s="168"/>
      <c r="KQM162" s="168"/>
      <c r="KQN162" s="168"/>
      <c r="KQO162" s="168"/>
      <c r="KQP162" s="168"/>
      <c r="KQQ162" s="168"/>
      <c r="KQR162" s="168"/>
      <c r="KQS162" s="168"/>
      <c r="KQT162" s="168"/>
      <c r="KQU162" s="168"/>
      <c r="KQV162" s="168"/>
      <c r="KQW162" s="168"/>
      <c r="KQX162" s="168"/>
      <c r="KQY162" s="168"/>
      <c r="KQZ162" s="168"/>
      <c r="KRA162" s="168"/>
      <c r="KRB162" s="168"/>
      <c r="KRC162" s="168"/>
      <c r="KRD162" s="168"/>
      <c r="KRE162" s="168"/>
      <c r="KRF162" s="168"/>
      <c r="KRG162" s="168"/>
      <c r="KRH162" s="168"/>
      <c r="KRI162" s="168"/>
      <c r="KRJ162" s="168"/>
      <c r="KRK162" s="168"/>
      <c r="KRL162" s="168"/>
      <c r="KRM162" s="168"/>
      <c r="KRN162" s="168"/>
      <c r="KRO162" s="168"/>
      <c r="KRP162" s="168"/>
      <c r="KRQ162" s="168"/>
      <c r="KRR162" s="168"/>
      <c r="KRS162" s="168"/>
      <c r="KRT162" s="168"/>
      <c r="KRU162" s="168"/>
      <c r="KRV162" s="168"/>
      <c r="KRW162" s="168"/>
      <c r="KRX162" s="168"/>
      <c r="KRY162" s="168"/>
      <c r="KRZ162" s="168"/>
      <c r="KSA162" s="168"/>
      <c r="KSB162" s="168"/>
      <c r="KSC162" s="168"/>
      <c r="KSD162" s="168"/>
      <c r="KSE162" s="168"/>
      <c r="KSF162" s="168"/>
      <c r="KSG162" s="168"/>
      <c r="KSH162" s="168"/>
      <c r="KSI162" s="168"/>
      <c r="KSJ162" s="168"/>
      <c r="KSK162" s="168"/>
      <c r="KSL162" s="168"/>
      <c r="KSM162" s="168"/>
      <c r="KSN162" s="168"/>
      <c r="KSO162" s="168"/>
      <c r="KSP162" s="168"/>
      <c r="KSQ162" s="168"/>
      <c r="KSR162" s="168"/>
      <c r="KSS162" s="168"/>
      <c r="KST162" s="168"/>
      <c r="KSU162" s="168"/>
      <c r="KSV162" s="168"/>
      <c r="KSW162" s="168"/>
      <c r="KSX162" s="168"/>
      <c r="KSY162" s="168"/>
      <c r="KSZ162" s="168"/>
      <c r="KTA162" s="168"/>
      <c r="KTB162" s="168"/>
      <c r="KTC162" s="168"/>
      <c r="KTD162" s="168"/>
      <c r="KTE162" s="168"/>
      <c r="KTF162" s="168"/>
      <c r="KTG162" s="168"/>
      <c r="KTH162" s="168"/>
      <c r="KTI162" s="168"/>
      <c r="KTJ162" s="168"/>
      <c r="KTK162" s="168"/>
      <c r="KTL162" s="168"/>
      <c r="KTM162" s="168"/>
      <c r="KTN162" s="168"/>
      <c r="KTO162" s="168"/>
      <c r="KTP162" s="168"/>
      <c r="KTQ162" s="168"/>
      <c r="KTR162" s="168"/>
      <c r="KTS162" s="168"/>
      <c r="KTT162" s="168"/>
      <c r="KTU162" s="168"/>
      <c r="KTV162" s="168"/>
      <c r="KTW162" s="168"/>
      <c r="KTX162" s="168"/>
      <c r="KTY162" s="168"/>
      <c r="KTZ162" s="168"/>
      <c r="KUA162" s="168"/>
      <c r="KUB162" s="168"/>
      <c r="KUC162" s="168"/>
      <c r="KUD162" s="168"/>
      <c r="KUE162" s="168"/>
      <c r="KUF162" s="168"/>
      <c r="KUG162" s="168"/>
      <c r="KUH162" s="168"/>
      <c r="KUI162" s="168"/>
      <c r="KUJ162" s="168"/>
      <c r="KUK162" s="168"/>
      <c r="KUL162" s="168"/>
      <c r="KUM162" s="168"/>
      <c r="KUN162" s="168"/>
      <c r="KUO162" s="168"/>
      <c r="KUP162" s="168"/>
      <c r="KUQ162" s="168"/>
      <c r="KUR162" s="168"/>
      <c r="KUS162" s="168"/>
      <c r="KUT162" s="168"/>
      <c r="KUU162" s="168"/>
      <c r="KUV162" s="168"/>
      <c r="KUW162" s="168"/>
      <c r="KUX162" s="168"/>
      <c r="KUY162" s="168"/>
      <c r="KUZ162" s="168"/>
      <c r="KVA162" s="168"/>
      <c r="KVB162" s="168"/>
      <c r="KVC162" s="168"/>
      <c r="KVD162" s="168"/>
      <c r="KVE162" s="168"/>
      <c r="KVF162" s="168"/>
      <c r="KVG162" s="168"/>
      <c r="KVH162" s="168"/>
      <c r="KVI162" s="168"/>
      <c r="KVJ162" s="168"/>
      <c r="KVK162" s="168"/>
      <c r="KVL162" s="168"/>
      <c r="KVM162" s="168"/>
      <c r="KVN162" s="168"/>
      <c r="KVO162" s="168"/>
      <c r="KVP162" s="168"/>
      <c r="KVQ162" s="168"/>
      <c r="KVR162" s="168"/>
      <c r="KVS162" s="168"/>
      <c r="KVT162" s="168"/>
      <c r="KVU162" s="168"/>
      <c r="KVV162" s="168"/>
      <c r="KVW162" s="168"/>
      <c r="KVX162" s="168"/>
      <c r="KVY162" s="168"/>
      <c r="KVZ162" s="168"/>
      <c r="KWA162" s="168"/>
      <c r="KWB162" s="168"/>
      <c r="KWC162" s="168"/>
      <c r="KWD162" s="168"/>
      <c r="KWE162" s="168"/>
      <c r="KWF162" s="168"/>
      <c r="KWG162" s="168"/>
      <c r="KWH162" s="168"/>
      <c r="KWI162" s="168"/>
      <c r="KWJ162" s="168"/>
      <c r="KWK162" s="168"/>
      <c r="KWL162" s="168"/>
      <c r="KWM162" s="168"/>
      <c r="KWN162" s="168"/>
      <c r="KWO162" s="168"/>
      <c r="KWP162" s="168"/>
      <c r="KWQ162" s="168"/>
      <c r="KWR162" s="168"/>
      <c r="KWS162" s="168"/>
      <c r="KWT162" s="168"/>
      <c r="KWU162" s="168"/>
      <c r="KWV162" s="168"/>
      <c r="KWW162" s="168"/>
      <c r="KWX162" s="168"/>
      <c r="KWY162" s="168"/>
      <c r="KWZ162" s="168"/>
      <c r="KXA162" s="168"/>
      <c r="KXB162" s="168"/>
      <c r="KXC162" s="168"/>
      <c r="KXD162" s="168"/>
      <c r="KXE162" s="168"/>
      <c r="KXF162" s="168"/>
      <c r="KXG162" s="168"/>
      <c r="KXH162" s="168"/>
      <c r="KXI162" s="168"/>
      <c r="KXJ162" s="168"/>
      <c r="KXK162" s="168"/>
      <c r="KXL162" s="168"/>
      <c r="KXM162" s="168"/>
      <c r="KXN162" s="168"/>
      <c r="KXO162" s="168"/>
      <c r="KXP162" s="168"/>
      <c r="KXQ162" s="168"/>
      <c r="KXR162" s="168"/>
      <c r="KXS162" s="168"/>
      <c r="KXT162" s="168"/>
      <c r="KXU162" s="168"/>
      <c r="KXV162" s="168"/>
      <c r="KXW162" s="168"/>
      <c r="KXX162" s="168"/>
      <c r="KXY162" s="168"/>
      <c r="KXZ162" s="168"/>
      <c r="KYA162" s="168"/>
      <c r="KYB162" s="168"/>
      <c r="KYC162" s="168"/>
      <c r="KYD162" s="168"/>
      <c r="KYE162" s="168"/>
      <c r="KYF162" s="168"/>
      <c r="KYG162" s="168"/>
      <c r="KYH162" s="168"/>
      <c r="KYI162" s="168"/>
      <c r="KYJ162" s="168"/>
      <c r="KYK162" s="168"/>
      <c r="KYL162" s="168"/>
      <c r="KYM162" s="168"/>
      <c r="KYN162" s="168"/>
      <c r="KYO162" s="168"/>
      <c r="KYP162" s="168"/>
      <c r="KYQ162" s="168"/>
      <c r="KYR162" s="168"/>
      <c r="KYS162" s="168"/>
      <c r="KYT162" s="168"/>
      <c r="KYU162" s="168"/>
      <c r="KYV162" s="168"/>
      <c r="KYW162" s="168"/>
      <c r="KYX162" s="168"/>
      <c r="KYY162" s="168"/>
      <c r="KYZ162" s="168"/>
      <c r="KZA162" s="168"/>
      <c r="KZB162" s="168"/>
      <c r="KZC162" s="168"/>
      <c r="KZD162" s="168"/>
      <c r="KZE162" s="168"/>
      <c r="KZF162" s="168"/>
      <c r="KZG162" s="168"/>
      <c r="KZH162" s="168"/>
      <c r="KZI162" s="168"/>
      <c r="KZJ162" s="168"/>
      <c r="KZK162" s="168"/>
      <c r="KZL162" s="168"/>
      <c r="KZM162" s="168"/>
      <c r="KZN162" s="168"/>
      <c r="KZO162" s="168"/>
      <c r="KZP162" s="168"/>
      <c r="KZQ162" s="168"/>
      <c r="KZR162" s="168"/>
      <c r="KZS162" s="168"/>
      <c r="KZT162" s="168"/>
      <c r="KZU162" s="168"/>
      <c r="KZV162" s="168"/>
      <c r="KZW162" s="168"/>
      <c r="KZX162" s="168"/>
      <c r="KZY162" s="168"/>
      <c r="KZZ162" s="168"/>
      <c r="LAA162" s="168"/>
      <c r="LAB162" s="168"/>
      <c r="LAC162" s="168"/>
      <c r="LAD162" s="168"/>
      <c r="LAE162" s="168"/>
      <c r="LAF162" s="168"/>
      <c r="LAG162" s="168"/>
      <c r="LAH162" s="168"/>
      <c r="LAI162" s="168"/>
      <c r="LAJ162" s="168"/>
      <c r="LAK162" s="168"/>
      <c r="LAL162" s="168"/>
      <c r="LAM162" s="168"/>
      <c r="LAN162" s="168"/>
      <c r="LAO162" s="168"/>
      <c r="LAP162" s="168"/>
      <c r="LAQ162" s="168"/>
      <c r="LAR162" s="168"/>
      <c r="LAS162" s="168"/>
      <c r="LAT162" s="168"/>
      <c r="LAU162" s="168"/>
      <c r="LAV162" s="168"/>
      <c r="LAW162" s="168"/>
      <c r="LAX162" s="168"/>
      <c r="LAY162" s="168"/>
      <c r="LAZ162" s="168"/>
      <c r="LBA162" s="168"/>
      <c r="LBB162" s="168"/>
      <c r="LBC162" s="168"/>
      <c r="LBD162" s="168"/>
      <c r="LBE162" s="168"/>
      <c r="LBF162" s="168"/>
      <c r="LBG162" s="168"/>
      <c r="LBH162" s="168"/>
      <c r="LBI162" s="168"/>
      <c r="LBJ162" s="168"/>
      <c r="LBK162" s="168"/>
      <c r="LBL162" s="168"/>
      <c r="LBM162" s="168"/>
      <c r="LBN162" s="168"/>
      <c r="LBO162" s="168"/>
      <c r="LBP162" s="168"/>
      <c r="LBQ162" s="168"/>
      <c r="LBR162" s="168"/>
      <c r="LBS162" s="168"/>
      <c r="LBT162" s="168"/>
      <c r="LBU162" s="168"/>
      <c r="LBV162" s="168"/>
      <c r="LBW162" s="168"/>
      <c r="LBX162" s="168"/>
      <c r="LBY162" s="168"/>
      <c r="LBZ162" s="168"/>
      <c r="LCA162" s="168"/>
      <c r="LCB162" s="168"/>
      <c r="LCC162" s="168"/>
      <c r="LCD162" s="168"/>
      <c r="LCE162" s="168"/>
      <c r="LCF162" s="168"/>
      <c r="LCG162" s="168"/>
      <c r="LCH162" s="168"/>
      <c r="LCI162" s="168"/>
      <c r="LCJ162" s="168"/>
      <c r="LCK162" s="168"/>
      <c r="LCL162" s="168"/>
      <c r="LCM162" s="168"/>
      <c r="LCN162" s="168"/>
      <c r="LCO162" s="168"/>
      <c r="LCP162" s="168"/>
      <c r="LCQ162" s="168"/>
      <c r="LCR162" s="168"/>
      <c r="LCS162" s="168"/>
      <c r="LCT162" s="168"/>
      <c r="LCU162" s="168"/>
      <c r="LCV162" s="168"/>
      <c r="LCW162" s="168"/>
      <c r="LCX162" s="168"/>
      <c r="LCY162" s="168"/>
      <c r="LCZ162" s="168"/>
      <c r="LDA162" s="168"/>
      <c r="LDB162" s="168"/>
      <c r="LDC162" s="168"/>
      <c r="LDD162" s="168"/>
      <c r="LDE162" s="168"/>
      <c r="LDF162" s="168"/>
      <c r="LDG162" s="168"/>
      <c r="LDH162" s="168"/>
      <c r="LDI162" s="168"/>
      <c r="LDJ162" s="168"/>
      <c r="LDK162" s="168"/>
      <c r="LDL162" s="168"/>
      <c r="LDM162" s="168"/>
      <c r="LDN162" s="168"/>
      <c r="LDO162" s="168"/>
      <c r="LDP162" s="168"/>
      <c r="LDQ162" s="168"/>
      <c r="LDR162" s="168"/>
      <c r="LDS162" s="168"/>
      <c r="LDT162" s="168"/>
      <c r="LDU162" s="168"/>
      <c r="LDV162" s="168"/>
      <c r="LDW162" s="168"/>
      <c r="LDX162" s="168"/>
      <c r="LDY162" s="168"/>
      <c r="LDZ162" s="168"/>
      <c r="LEA162" s="168"/>
      <c r="LEB162" s="168"/>
      <c r="LEC162" s="168"/>
      <c r="LED162" s="168"/>
      <c r="LEE162" s="168"/>
      <c r="LEF162" s="168"/>
      <c r="LEG162" s="168"/>
      <c r="LEH162" s="168"/>
      <c r="LEI162" s="168"/>
      <c r="LEJ162" s="168"/>
      <c r="LEK162" s="168"/>
      <c r="LEL162" s="168"/>
      <c r="LEM162" s="168"/>
      <c r="LEN162" s="168"/>
      <c r="LEO162" s="168"/>
      <c r="LEP162" s="168"/>
      <c r="LEQ162" s="168"/>
      <c r="LER162" s="168"/>
      <c r="LES162" s="168"/>
      <c r="LET162" s="168"/>
      <c r="LEU162" s="168"/>
      <c r="LEV162" s="168"/>
      <c r="LEW162" s="168"/>
      <c r="LEX162" s="168"/>
      <c r="LEY162" s="168"/>
      <c r="LEZ162" s="168"/>
      <c r="LFA162" s="168"/>
      <c r="LFB162" s="168"/>
      <c r="LFC162" s="168"/>
      <c r="LFD162" s="168"/>
      <c r="LFE162" s="168"/>
      <c r="LFF162" s="168"/>
      <c r="LFG162" s="168"/>
      <c r="LFH162" s="168"/>
      <c r="LFI162" s="168"/>
      <c r="LFJ162" s="168"/>
      <c r="LFK162" s="168"/>
      <c r="LFL162" s="168"/>
      <c r="LFM162" s="168"/>
      <c r="LFN162" s="168"/>
      <c r="LFO162" s="168"/>
      <c r="LFP162" s="168"/>
      <c r="LFQ162" s="168"/>
      <c r="LFR162" s="168"/>
      <c r="LFS162" s="168"/>
      <c r="LFT162" s="168"/>
      <c r="LFU162" s="168"/>
      <c r="LFV162" s="168"/>
      <c r="LFW162" s="168"/>
      <c r="LFX162" s="168"/>
      <c r="LFY162" s="168"/>
      <c r="LFZ162" s="168"/>
      <c r="LGA162" s="168"/>
      <c r="LGB162" s="168"/>
      <c r="LGC162" s="168"/>
      <c r="LGD162" s="168"/>
      <c r="LGE162" s="168"/>
      <c r="LGF162" s="168"/>
      <c r="LGG162" s="168"/>
      <c r="LGH162" s="168"/>
      <c r="LGI162" s="168"/>
      <c r="LGJ162" s="168"/>
      <c r="LGK162" s="168"/>
      <c r="LGL162" s="168"/>
      <c r="LGM162" s="168"/>
      <c r="LGN162" s="168"/>
      <c r="LGO162" s="168"/>
      <c r="LGP162" s="168"/>
      <c r="LGQ162" s="168"/>
      <c r="LGR162" s="168"/>
      <c r="LGS162" s="168"/>
      <c r="LGT162" s="168"/>
      <c r="LGU162" s="168"/>
      <c r="LGV162" s="168"/>
      <c r="LGW162" s="168"/>
      <c r="LGX162" s="168"/>
      <c r="LGY162" s="168"/>
      <c r="LGZ162" s="168"/>
      <c r="LHA162" s="168"/>
      <c r="LHB162" s="168"/>
      <c r="LHC162" s="168"/>
      <c r="LHD162" s="168"/>
      <c r="LHE162" s="168"/>
      <c r="LHF162" s="168"/>
      <c r="LHG162" s="168"/>
      <c r="LHH162" s="168"/>
      <c r="LHI162" s="168"/>
      <c r="LHJ162" s="168"/>
      <c r="LHK162" s="168"/>
      <c r="LHL162" s="168"/>
      <c r="LHM162" s="168"/>
      <c r="LHN162" s="168"/>
      <c r="LHO162" s="168"/>
      <c r="LHP162" s="168"/>
      <c r="LHQ162" s="168"/>
      <c r="LHR162" s="168"/>
      <c r="LHS162" s="168"/>
      <c r="LHT162" s="168"/>
      <c r="LHU162" s="168"/>
      <c r="LHV162" s="168"/>
      <c r="LHW162" s="168"/>
      <c r="LHX162" s="168"/>
      <c r="LHY162" s="168"/>
      <c r="LHZ162" s="168"/>
      <c r="LIA162" s="168"/>
      <c r="LIB162" s="168"/>
      <c r="LIC162" s="168"/>
      <c r="LID162" s="168"/>
      <c r="LIE162" s="168"/>
      <c r="LIF162" s="168"/>
      <c r="LIG162" s="168"/>
      <c r="LIH162" s="168"/>
      <c r="LII162" s="168"/>
      <c r="LIJ162" s="168"/>
      <c r="LIK162" s="168"/>
      <c r="LIL162" s="168"/>
      <c r="LIM162" s="168"/>
      <c r="LIN162" s="168"/>
      <c r="LIO162" s="168"/>
      <c r="LIP162" s="168"/>
      <c r="LIQ162" s="168"/>
      <c r="LIR162" s="168"/>
      <c r="LIS162" s="168"/>
      <c r="LIT162" s="168"/>
      <c r="LIU162" s="168"/>
      <c r="LIV162" s="168"/>
      <c r="LIW162" s="168"/>
      <c r="LIX162" s="168"/>
      <c r="LIY162" s="168"/>
      <c r="LIZ162" s="168"/>
      <c r="LJA162" s="168"/>
      <c r="LJB162" s="168"/>
      <c r="LJC162" s="168"/>
      <c r="LJD162" s="168"/>
      <c r="LJE162" s="168"/>
      <c r="LJF162" s="168"/>
      <c r="LJG162" s="168"/>
      <c r="LJH162" s="168"/>
      <c r="LJI162" s="168"/>
      <c r="LJJ162" s="168"/>
      <c r="LJK162" s="168"/>
      <c r="LJL162" s="168"/>
      <c r="LJM162" s="168"/>
      <c r="LJN162" s="168"/>
      <c r="LJO162" s="168"/>
      <c r="LJP162" s="168"/>
      <c r="LJQ162" s="168"/>
      <c r="LJR162" s="168"/>
      <c r="LJS162" s="168"/>
      <c r="LJT162" s="168"/>
      <c r="LJU162" s="168"/>
      <c r="LJV162" s="168"/>
      <c r="LJW162" s="168"/>
      <c r="LJX162" s="168"/>
      <c r="LJY162" s="168"/>
      <c r="LJZ162" s="168"/>
      <c r="LKA162" s="168"/>
      <c r="LKB162" s="168"/>
      <c r="LKC162" s="168"/>
      <c r="LKD162" s="168"/>
      <c r="LKE162" s="168"/>
      <c r="LKF162" s="168"/>
      <c r="LKG162" s="168"/>
      <c r="LKH162" s="168"/>
      <c r="LKI162" s="168"/>
      <c r="LKJ162" s="168"/>
      <c r="LKK162" s="168"/>
      <c r="LKL162" s="168"/>
      <c r="LKM162" s="168"/>
      <c r="LKN162" s="168"/>
      <c r="LKO162" s="168"/>
      <c r="LKP162" s="168"/>
      <c r="LKQ162" s="168"/>
      <c r="LKR162" s="168"/>
      <c r="LKS162" s="168"/>
      <c r="LKT162" s="168"/>
      <c r="LKU162" s="168"/>
      <c r="LKV162" s="168"/>
      <c r="LKW162" s="168"/>
      <c r="LKX162" s="168"/>
      <c r="LKY162" s="168"/>
      <c r="LKZ162" s="168"/>
      <c r="LLA162" s="168"/>
      <c r="LLB162" s="168"/>
      <c r="LLC162" s="168"/>
      <c r="LLD162" s="168"/>
      <c r="LLE162" s="168"/>
      <c r="LLF162" s="168"/>
      <c r="LLG162" s="168"/>
      <c r="LLH162" s="168"/>
      <c r="LLI162" s="168"/>
      <c r="LLJ162" s="168"/>
      <c r="LLK162" s="168"/>
      <c r="LLL162" s="168"/>
      <c r="LLM162" s="168"/>
      <c r="LLN162" s="168"/>
      <c r="LLO162" s="168"/>
      <c r="LLP162" s="168"/>
      <c r="LLQ162" s="168"/>
      <c r="LLR162" s="168"/>
      <c r="LLS162" s="168"/>
      <c r="LLT162" s="168"/>
      <c r="LLU162" s="168"/>
      <c r="LLV162" s="168"/>
      <c r="LLW162" s="168"/>
      <c r="LLX162" s="168"/>
      <c r="LLY162" s="168"/>
      <c r="LLZ162" s="168"/>
      <c r="LMA162" s="168"/>
      <c r="LMB162" s="168"/>
      <c r="LMC162" s="168"/>
      <c r="LMD162" s="168"/>
      <c r="LME162" s="168"/>
      <c r="LMF162" s="168"/>
      <c r="LMG162" s="168"/>
      <c r="LMH162" s="168"/>
      <c r="LMI162" s="168"/>
      <c r="LMJ162" s="168"/>
      <c r="LMK162" s="168"/>
      <c r="LML162" s="168"/>
      <c r="LMM162" s="168"/>
      <c r="LMN162" s="168"/>
      <c r="LMO162" s="168"/>
      <c r="LMP162" s="168"/>
      <c r="LMQ162" s="168"/>
      <c r="LMR162" s="168"/>
      <c r="LMS162" s="168"/>
      <c r="LMT162" s="168"/>
      <c r="LMU162" s="168"/>
      <c r="LMV162" s="168"/>
      <c r="LMW162" s="168"/>
      <c r="LMX162" s="168"/>
      <c r="LMY162" s="168"/>
      <c r="LMZ162" s="168"/>
      <c r="LNA162" s="168"/>
      <c r="LNB162" s="168"/>
      <c r="LNC162" s="168"/>
      <c r="LND162" s="168"/>
      <c r="LNE162" s="168"/>
      <c r="LNF162" s="168"/>
      <c r="LNG162" s="168"/>
      <c r="LNH162" s="168"/>
      <c r="LNI162" s="168"/>
      <c r="LNJ162" s="168"/>
      <c r="LNK162" s="168"/>
      <c r="LNL162" s="168"/>
      <c r="LNM162" s="168"/>
      <c r="LNN162" s="168"/>
      <c r="LNO162" s="168"/>
      <c r="LNP162" s="168"/>
      <c r="LNQ162" s="168"/>
      <c r="LNR162" s="168"/>
      <c r="LNS162" s="168"/>
      <c r="LNT162" s="168"/>
      <c r="LNU162" s="168"/>
      <c r="LNV162" s="168"/>
      <c r="LNW162" s="168"/>
      <c r="LNX162" s="168"/>
      <c r="LNY162" s="168"/>
      <c r="LNZ162" s="168"/>
      <c r="LOA162" s="168"/>
      <c r="LOB162" s="168"/>
      <c r="LOC162" s="168"/>
      <c r="LOD162" s="168"/>
      <c r="LOE162" s="168"/>
      <c r="LOF162" s="168"/>
      <c r="LOG162" s="168"/>
      <c r="LOH162" s="168"/>
      <c r="LOI162" s="168"/>
      <c r="LOJ162" s="168"/>
      <c r="LOK162" s="168"/>
      <c r="LOL162" s="168"/>
      <c r="LOM162" s="168"/>
      <c r="LON162" s="168"/>
      <c r="LOO162" s="168"/>
      <c r="LOP162" s="168"/>
      <c r="LOQ162" s="168"/>
      <c r="LOR162" s="168"/>
      <c r="LOS162" s="168"/>
      <c r="LOT162" s="168"/>
      <c r="LOU162" s="168"/>
      <c r="LOV162" s="168"/>
      <c r="LOW162" s="168"/>
      <c r="LOX162" s="168"/>
      <c r="LOY162" s="168"/>
      <c r="LOZ162" s="168"/>
      <c r="LPA162" s="168"/>
      <c r="LPB162" s="168"/>
      <c r="LPC162" s="168"/>
      <c r="LPD162" s="168"/>
      <c r="LPE162" s="168"/>
      <c r="LPF162" s="168"/>
      <c r="LPG162" s="168"/>
      <c r="LPH162" s="168"/>
      <c r="LPI162" s="168"/>
      <c r="LPJ162" s="168"/>
      <c r="LPK162" s="168"/>
      <c r="LPL162" s="168"/>
      <c r="LPM162" s="168"/>
      <c r="LPN162" s="168"/>
      <c r="LPO162" s="168"/>
      <c r="LPP162" s="168"/>
      <c r="LPQ162" s="168"/>
      <c r="LPR162" s="168"/>
      <c r="LPS162" s="168"/>
      <c r="LPT162" s="168"/>
      <c r="LPU162" s="168"/>
      <c r="LPV162" s="168"/>
      <c r="LPW162" s="168"/>
      <c r="LPX162" s="168"/>
      <c r="LPY162" s="168"/>
      <c r="LPZ162" s="168"/>
      <c r="LQA162" s="168"/>
      <c r="LQB162" s="168"/>
      <c r="LQC162" s="168"/>
      <c r="LQD162" s="168"/>
      <c r="LQE162" s="168"/>
      <c r="LQF162" s="168"/>
      <c r="LQG162" s="168"/>
      <c r="LQH162" s="168"/>
      <c r="LQI162" s="168"/>
      <c r="LQJ162" s="168"/>
      <c r="LQK162" s="168"/>
      <c r="LQL162" s="168"/>
      <c r="LQM162" s="168"/>
      <c r="LQN162" s="168"/>
      <c r="LQO162" s="168"/>
      <c r="LQP162" s="168"/>
      <c r="LQQ162" s="168"/>
      <c r="LQR162" s="168"/>
      <c r="LQS162" s="168"/>
      <c r="LQT162" s="168"/>
      <c r="LQU162" s="168"/>
      <c r="LQV162" s="168"/>
      <c r="LQW162" s="168"/>
      <c r="LQX162" s="168"/>
      <c r="LQY162" s="168"/>
      <c r="LQZ162" s="168"/>
      <c r="LRA162" s="168"/>
      <c r="LRB162" s="168"/>
      <c r="LRC162" s="168"/>
      <c r="LRD162" s="168"/>
      <c r="LRE162" s="168"/>
      <c r="LRF162" s="168"/>
      <c r="LRG162" s="168"/>
      <c r="LRH162" s="168"/>
      <c r="LRI162" s="168"/>
      <c r="LRJ162" s="168"/>
      <c r="LRK162" s="168"/>
      <c r="LRL162" s="168"/>
      <c r="LRM162" s="168"/>
      <c r="LRN162" s="168"/>
      <c r="LRO162" s="168"/>
      <c r="LRP162" s="168"/>
      <c r="LRQ162" s="168"/>
      <c r="LRR162" s="168"/>
      <c r="LRS162" s="168"/>
      <c r="LRT162" s="168"/>
      <c r="LRU162" s="168"/>
      <c r="LRV162" s="168"/>
      <c r="LRW162" s="168"/>
      <c r="LRX162" s="168"/>
      <c r="LRY162" s="168"/>
      <c r="LRZ162" s="168"/>
      <c r="LSA162" s="168"/>
      <c r="LSB162" s="168"/>
      <c r="LSC162" s="168"/>
      <c r="LSD162" s="168"/>
      <c r="LSE162" s="168"/>
      <c r="LSF162" s="168"/>
      <c r="LSG162" s="168"/>
      <c r="LSH162" s="168"/>
      <c r="LSI162" s="168"/>
      <c r="LSJ162" s="168"/>
      <c r="LSK162" s="168"/>
      <c r="LSL162" s="168"/>
      <c r="LSM162" s="168"/>
      <c r="LSN162" s="168"/>
      <c r="LSO162" s="168"/>
      <c r="LSP162" s="168"/>
      <c r="LSQ162" s="168"/>
      <c r="LSR162" s="168"/>
      <c r="LSS162" s="168"/>
      <c r="LST162" s="168"/>
      <c r="LSU162" s="168"/>
      <c r="LSV162" s="168"/>
      <c r="LSW162" s="168"/>
      <c r="LSX162" s="168"/>
      <c r="LSY162" s="168"/>
      <c r="LSZ162" s="168"/>
      <c r="LTA162" s="168"/>
      <c r="LTB162" s="168"/>
      <c r="LTC162" s="168"/>
      <c r="LTD162" s="168"/>
      <c r="LTE162" s="168"/>
      <c r="LTF162" s="168"/>
      <c r="LTG162" s="168"/>
      <c r="LTH162" s="168"/>
      <c r="LTI162" s="168"/>
      <c r="LTJ162" s="168"/>
      <c r="LTK162" s="168"/>
      <c r="LTL162" s="168"/>
      <c r="LTM162" s="168"/>
      <c r="LTN162" s="168"/>
      <c r="LTO162" s="168"/>
      <c r="LTP162" s="168"/>
      <c r="LTQ162" s="168"/>
      <c r="LTR162" s="168"/>
      <c r="LTS162" s="168"/>
      <c r="LTT162" s="168"/>
      <c r="LTU162" s="168"/>
      <c r="LTV162" s="168"/>
      <c r="LTW162" s="168"/>
      <c r="LTX162" s="168"/>
      <c r="LTY162" s="168"/>
      <c r="LTZ162" s="168"/>
      <c r="LUA162" s="168"/>
      <c r="LUB162" s="168"/>
      <c r="LUC162" s="168"/>
      <c r="LUD162" s="168"/>
      <c r="LUE162" s="168"/>
      <c r="LUF162" s="168"/>
      <c r="LUG162" s="168"/>
      <c r="LUH162" s="168"/>
      <c r="LUI162" s="168"/>
      <c r="LUJ162" s="168"/>
      <c r="LUK162" s="168"/>
      <c r="LUL162" s="168"/>
      <c r="LUM162" s="168"/>
      <c r="LUN162" s="168"/>
      <c r="LUO162" s="168"/>
      <c r="LUP162" s="168"/>
      <c r="LUQ162" s="168"/>
      <c r="LUR162" s="168"/>
      <c r="LUS162" s="168"/>
      <c r="LUT162" s="168"/>
      <c r="LUU162" s="168"/>
      <c r="LUV162" s="168"/>
      <c r="LUW162" s="168"/>
      <c r="LUX162" s="168"/>
      <c r="LUY162" s="168"/>
      <c r="LUZ162" s="168"/>
      <c r="LVA162" s="168"/>
      <c r="LVB162" s="168"/>
      <c r="LVC162" s="168"/>
      <c r="LVD162" s="168"/>
      <c r="LVE162" s="168"/>
      <c r="LVF162" s="168"/>
      <c r="LVG162" s="168"/>
      <c r="LVH162" s="168"/>
      <c r="LVI162" s="168"/>
      <c r="LVJ162" s="168"/>
      <c r="LVK162" s="168"/>
      <c r="LVL162" s="168"/>
      <c r="LVM162" s="168"/>
      <c r="LVN162" s="168"/>
      <c r="LVO162" s="168"/>
      <c r="LVP162" s="168"/>
      <c r="LVQ162" s="168"/>
      <c r="LVR162" s="168"/>
      <c r="LVS162" s="168"/>
      <c r="LVT162" s="168"/>
      <c r="LVU162" s="168"/>
      <c r="LVV162" s="168"/>
      <c r="LVW162" s="168"/>
      <c r="LVX162" s="168"/>
      <c r="LVY162" s="168"/>
      <c r="LVZ162" s="168"/>
      <c r="LWA162" s="168"/>
      <c r="LWB162" s="168"/>
      <c r="LWC162" s="168"/>
      <c r="LWD162" s="168"/>
      <c r="LWE162" s="168"/>
      <c r="LWF162" s="168"/>
      <c r="LWG162" s="168"/>
      <c r="LWH162" s="168"/>
      <c r="LWI162" s="168"/>
      <c r="LWJ162" s="168"/>
      <c r="LWK162" s="168"/>
      <c r="LWL162" s="168"/>
      <c r="LWM162" s="168"/>
      <c r="LWN162" s="168"/>
      <c r="LWO162" s="168"/>
      <c r="LWP162" s="168"/>
      <c r="LWQ162" s="168"/>
      <c r="LWR162" s="168"/>
      <c r="LWS162" s="168"/>
      <c r="LWT162" s="168"/>
      <c r="LWU162" s="168"/>
      <c r="LWV162" s="168"/>
      <c r="LWW162" s="168"/>
      <c r="LWX162" s="168"/>
      <c r="LWY162" s="168"/>
      <c r="LWZ162" s="168"/>
      <c r="LXA162" s="168"/>
      <c r="LXB162" s="168"/>
      <c r="LXC162" s="168"/>
      <c r="LXD162" s="168"/>
      <c r="LXE162" s="168"/>
      <c r="LXF162" s="168"/>
      <c r="LXG162" s="168"/>
      <c r="LXH162" s="168"/>
      <c r="LXI162" s="168"/>
      <c r="LXJ162" s="168"/>
      <c r="LXK162" s="168"/>
      <c r="LXL162" s="168"/>
      <c r="LXM162" s="168"/>
      <c r="LXN162" s="168"/>
      <c r="LXO162" s="168"/>
      <c r="LXP162" s="168"/>
      <c r="LXQ162" s="168"/>
      <c r="LXR162" s="168"/>
      <c r="LXS162" s="168"/>
      <c r="LXT162" s="168"/>
      <c r="LXU162" s="168"/>
      <c r="LXV162" s="168"/>
      <c r="LXW162" s="168"/>
      <c r="LXX162" s="168"/>
      <c r="LXY162" s="168"/>
      <c r="LXZ162" s="168"/>
      <c r="LYA162" s="168"/>
      <c r="LYB162" s="168"/>
      <c r="LYC162" s="168"/>
      <c r="LYD162" s="168"/>
      <c r="LYE162" s="168"/>
      <c r="LYF162" s="168"/>
      <c r="LYG162" s="168"/>
      <c r="LYH162" s="168"/>
      <c r="LYI162" s="168"/>
      <c r="LYJ162" s="168"/>
      <c r="LYK162" s="168"/>
      <c r="LYL162" s="168"/>
      <c r="LYM162" s="168"/>
      <c r="LYN162" s="168"/>
      <c r="LYO162" s="168"/>
      <c r="LYP162" s="168"/>
      <c r="LYQ162" s="168"/>
      <c r="LYR162" s="168"/>
      <c r="LYS162" s="168"/>
      <c r="LYT162" s="168"/>
      <c r="LYU162" s="168"/>
      <c r="LYV162" s="168"/>
      <c r="LYW162" s="168"/>
      <c r="LYX162" s="168"/>
      <c r="LYY162" s="168"/>
      <c r="LYZ162" s="168"/>
      <c r="LZA162" s="168"/>
      <c r="LZB162" s="168"/>
      <c r="LZC162" s="168"/>
      <c r="LZD162" s="168"/>
      <c r="LZE162" s="168"/>
      <c r="LZF162" s="168"/>
      <c r="LZG162" s="168"/>
      <c r="LZH162" s="168"/>
      <c r="LZI162" s="168"/>
      <c r="LZJ162" s="168"/>
      <c r="LZK162" s="168"/>
      <c r="LZL162" s="168"/>
      <c r="LZM162" s="168"/>
      <c r="LZN162" s="168"/>
      <c r="LZO162" s="168"/>
      <c r="LZP162" s="168"/>
      <c r="LZQ162" s="168"/>
      <c r="LZR162" s="168"/>
      <c r="LZS162" s="168"/>
      <c r="LZT162" s="168"/>
      <c r="LZU162" s="168"/>
      <c r="LZV162" s="168"/>
      <c r="LZW162" s="168"/>
      <c r="LZX162" s="168"/>
      <c r="LZY162" s="168"/>
      <c r="LZZ162" s="168"/>
      <c r="MAA162" s="168"/>
      <c r="MAB162" s="168"/>
      <c r="MAC162" s="168"/>
      <c r="MAD162" s="168"/>
      <c r="MAE162" s="168"/>
      <c r="MAF162" s="168"/>
      <c r="MAG162" s="168"/>
      <c r="MAH162" s="168"/>
      <c r="MAI162" s="168"/>
      <c r="MAJ162" s="168"/>
      <c r="MAK162" s="168"/>
      <c r="MAL162" s="168"/>
      <c r="MAM162" s="168"/>
      <c r="MAN162" s="168"/>
      <c r="MAO162" s="168"/>
      <c r="MAP162" s="168"/>
      <c r="MAQ162" s="168"/>
      <c r="MAR162" s="168"/>
      <c r="MAS162" s="168"/>
      <c r="MAT162" s="168"/>
      <c r="MAU162" s="168"/>
      <c r="MAV162" s="168"/>
      <c r="MAW162" s="168"/>
      <c r="MAX162" s="168"/>
      <c r="MAY162" s="168"/>
      <c r="MAZ162" s="168"/>
      <c r="MBA162" s="168"/>
      <c r="MBB162" s="168"/>
      <c r="MBC162" s="168"/>
      <c r="MBD162" s="168"/>
      <c r="MBE162" s="168"/>
      <c r="MBF162" s="168"/>
      <c r="MBG162" s="168"/>
      <c r="MBH162" s="168"/>
      <c r="MBI162" s="168"/>
      <c r="MBJ162" s="168"/>
      <c r="MBK162" s="168"/>
      <c r="MBL162" s="168"/>
      <c r="MBM162" s="168"/>
      <c r="MBN162" s="168"/>
      <c r="MBO162" s="168"/>
      <c r="MBP162" s="168"/>
      <c r="MBQ162" s="168"/>
      <c r="MBR162" s="168"/>
      <c r="MBS162" s="168"/>
      <c r="MBT162" s="168"/>
      <c r="MBU162" s="168"/>
      <c r="MBV162" s="168"/>
      <c r="MBW162" s="168"/>
      <c r="MBX162" s="168"/>
      <c r="MBY162" s="168"/>
      <c r="MBZ162" s="168"/>
      <c r="MCA162" s="168"/>
      <c r="MCB162" s="168"/>
      <c r="MCC162" s="168"/>
      <c r="MCD162" s="168"/>
      <c r="MCE162" s="168"/>
      <c r="MCF162" s="168"/>
      <c r="MCG162" s="168"/>
      <c r="MCH162" s="168"/>
      <c r="MCI162" s="168"/>
      <c r="MCJ162" s="168"/>
      <c r="MCK162" s="168"/>
      <c r="MCL162" s="168"/>
      <c r="MCM162" s="168"/>
      <c r="MCN162" s="168"/>
      <c r="MCO162" s="168"/>
      <c r="MCP162" s="168"/>
      <c r="MCQ162" s="168"/>
      <c r="MCR162" s="168"/>
      <c r="MCS162" s="168"/>
      <c r="MCT162" s="168"/>
      <c r="MCU162" s="168"/>
      <c r="MCV162" s="168"/>
      <c r="MCW162" s="168"/>
      <c r="MCX162" s="168"/>
      <c r="MCY162" s="168"/>
      <c r="MCZ162" s="168"/>
      <c r="MDA162" s="168"/>
      <c r="MDB162" s="168"/>
      <c r="MDC162" s="168"/>
      <c r="MDD162" s="168"/>
      <c r="MDE162" s="168"/>
      <c r="MDF162" s="168"/>
      <c r="MDG162" s="168"/>
      <c r="MDH162" s="168"/>
      <c r="MDI162" s="168"/>
      <c r="MDJ162" s="168"/>
      <c r="MDK162" s="168"/>
      <c r="MDL162" s="168"/>
      <c r="MDM162" s="168"/>
      <c r="MDN162" s="168"/>
      <c r="MDO162" s="168"/>
      <c r="MDP162" s="168"/>
      <c r="MDQ162" s="168"/>
      <c r="MDR162" s="168"/>
      <c r="MDS162" s="168"/>
      <c r="MDT162" s="168"/>
      <c r="MDU162" s="168"/>
      <c r="MDV162" s="168"/>
      <c r="MDW162" s="168"/>
      <c r="MDX162" s="168"/>
      <c r="MDY162" s="168"/>
      <c r="MDZ162" s="168"/>
      <c r="MEA162" s="168"/>
      <c r="MEB162" s="168"/>
      <c r="MEC162" s="168"/>
      <c r="MED162" s="168"/>
      <c r="MEE162" s="168"/>
      <c r="MEF162" s="168"/>
      <c r="MEG162" s="168"/>
      <c r="MEH162" s="168"/>
      <c r="MEI162" s="168"/>
      <c r="MEJ162" s="168"/>
      <c r="MEK162" s="168"/>
      <c r="MEL162" s="168"/>
      <c r="MEM162" s="168"/>
      <c r="MEN162" s="168"/>
      <c r="MEO162" s="168"/>
      <c r="MEP162" s="168"/>
      <c r="MEQ162" s="168"/>
      <c r="MER162" s="168"/>
      <c r="MES162" s="168"/>
      <c r="MET162" s="168"/>
      <c r="MEU162" s="168"/>
      <c r="MEV162" s="168"/>
      <c r="MEW162" s="168"/>
      <c r="MEX162" s="168"/>
      <c r="MEY162" s="168"/>
      <c r="MEZ162" s="168"/>
      <c r="MFA162" s="168"/>
      <c r="MFB162" s="168"/>
      <c r="MFC162" s="168"/>
      <c r="MFD162" s="168"/>
      <c r="MFE162" s="168"/>
      <c r="MFF162" s="168"/>
      <c r="MFG162" s="168"/>
      <c r="MFH162" s="168"/>
      <c r="MFI162" s="168"/>
      <c r="MFJ162" s="168"/>
      <c r="MFK162" s="168"/>
      <c r="MFL162" s="168"/>
      <c r="MFM162" s="168"/>
      <c r="MFN162" s="168"/>
      <c r="MFO162" s="168"/>
      <c r="MFP162" s="168"/>
      <c r="MFQ162" s="168"/>
      <c r="MFR162" s="168"/>
      <c r="MFS162" s="168"/>
      <c r="MFT162" s="168"/>
      <c r="MFU162" s="168"/>
      <c r="MFV162" s="168"/>
      <c r="MFW162" s="168"/>
      <c r="MFX162" s="168"/>
      <c r="MFY162" s="168"/>
      <c r="MFZ162" s="168"/>
      <c r="MGA162" s="168"/>
      <c r="MGB162" s="168"/>
      <c r="MGC162" s="168"/>
      <c r="MGD162" s="168"/>
      <c r="MGE162" s="168"/>
      <c r="MGF162" s="168"/>
      <c r="MGG162" s="168"/>
      <c r="MGH162" s="168"/>
      <c r="MGI162" s="168"/>
      <c r="MGJ162" s="168"/>
      <c r="MGK162" s="168"/>
      <c r="MGL162" s="168"/>
      <c r="MGM162" s="168"/>
      <c r="MGN162" s="168"/>
      <c r="MGO162" s="168"/>
      <c r="MGP162" s="168"/>
      <c r="MGQ162" s="168"/>
      <c r="MGR162" s="168"/>
      <c r="MGS162" s="168"/>
      <c r="MGT162" s="168"/>
      <c r="MGU162" s="168"/>
      <c r="MGV162" s="168"/>
      <c r="MGW162" s="168"/>
      <c r="MGX162" s="168"/>
      <c r="MGY162" s="168"/>
      <c r="MGZ162" s="168"/>
      <c r="MHA162" s="168"/>
      <c r="MHB162" s="168"/>
      <c r="MHC162" s="168"/>
      <c r="MHD162" s="168"/>
      <c r="MHE162" s="168"/>
      <c r="MHF162" s="168"/>
      <c r="MHG162" s="168"/>
      <c r="MHH162" s="168"/>
      <c r="MHI162" s="168"/>
      <c r="MHJ162" s="168"/>
      <c r="MHK162" s="168"/>
      <c r="MHL162" s="168"/>
      <c r="MHM162" s="168"/>
      <c r="MHN162" s="168"/>
      <c r="MHO162" s="168"/>
      <c r="MHP162" s="168"/>
      <c r="MHQ162" s="168"/>
      <c r="MHR162" s="168"/>
      <c r="MHS162" s="168"/>
      <c r="MHT162" s="168"/>
      <c r="MHU162" s="168"/>
      <c r="MHV162" s="168"/>
      <c r="MHW162" s="168"/>
      <c r="MHX162" s="168"/>
      <c r="MHY162" s="168"/>
      <c r="MHZ162" s="168"/>
      <c r="MIA162" s="168"/>
      <c r="MIB162" s="168"/>
      <c r="MIC162" s="168"/>
      <c r="MID162" s="168"/>
      <c r="MIE162" s="168"/>
      <c r="MIF162" s="168"/>
      <c r="MIG162" s="168"/>
      <c r="MIH162" s="168"/>
      <c r="MII162" s="168"/>
      <c r="MIJ162" s="168"/>
      <c r="MIK162" s="168"/>
      <c r="MIL162" s="168"/>
      <c r="MIM162" s="168"/>
      <c r="MIN162" s="168"/>
      <c r="MIO162" s="168"/>
      <c r="MIP162" s="168"/>
      <c r="MIQ162" s="168"/>
      <c r="MIR162" s="168"/>
      <c r="MIS162" s="168"/>
      <c r="MIT162" s="168"/>
      <c r="MIU162" s="168"/>
      <c r="MIV162" s="168"/>
      <c r="MIW162" s="168"/>
      <c r="MIX162" s="168"/>
      <c r="MIY162" s="168"/>
      <c r="MIZ162" s="168"/>
      <c r="MJA162" s="168"/>
      <c r="MJB162" s="168"/>
      <c r="MJC162" s="168"/>
      <c r="MJD162" s="168"/>
      <c r="MJE162" s="168"/>
      <c r="MJF162" s="168"/>
      <c r="MJG162" s="168"/>
      <c r="MJH162" s="168"/>
      <c r="MJI162" s="168"/>
      <c r="MJJ162" s="168"/>
      <c r="MJK162" s="168"/>
      <c r="MJL162" s="168"/>
      <c r="MJM162" s="168"/>
      <c r="MJN162" s="168"/>
      <c r="MJO162" s="168"/>
      <c r="MJP162" s="168"/>
      <c r="MJQ162" s="168"/>
      <c r="MJR162" s="168"/>
      <c r="MJS162" s="168"/>
      <c r="MJT162" s="168"/>
      <c r="MJU162" s="168"/>
      <c r="MJV162" s="168"/>
      <c r="MJW162" s="168"/>
      <c r="MJX162" s="168"/>
      <c r="MJY162" s="168"/>
      <c r="MJZ162" s="168"/>
      <c r="MKA162" s="168"/>
      <c r="MKB162" s="168"/>
      <c r="MKC162" s="168"/>
      <c r="MKD162" s="168"/>
      <c r="MKE162" s="168"/>
      <c r="MKF162" s="168"/>
      <c r="MKG162" s="168"/>
      <c r="MKH162" s="168"/>
      <c r="MKI162" s="168"/>
      <c r="MKJ162" s="168"/>
      <c r="MKK162" s="168"/>
      <c r="MKL162" s="168"/>
      <c r="MKM162" s="168"/>
      <c r="MKN162" s="168"/>
      <c r="MKO162" s="168"/>
      <c r="MKP162" s="168"/>
      <c r="MKQ162" s="168"/>
      <c r="MKR162" s="168"/>
      <c r="MKS162" s="168"/>
      <c r="MKT162" s="168"/>
      <c r="MKU162" s="168"/>
      <c r="MKV162" s="168"/>
      <c r="MKW162" s="168"/>
      <c r="MKX162" s="168"/>
      <c r="MKY162" s="168"/>
      <c r="MKZ162" s="168"/>
      <c r="MLA162" s="168"/>
      <c r="MLB162" s="168"/>
      <c r="MLC162" s="168"/>
      <c r="MLD162" s="168"/>
      <c r="MLE162" s="168"/>
      <c r="MLF162" s="168"/>
      <c r="MLG162" s="168"/>
      <c r="MLH162" s="168"/>
      <c r="MLI162" s="168"/>
      <c r="MLJ162" s="168"/>
      <c r="MLK162" s="168"/>
      <c r="MLL162" s="168"/>
      <c r="MLM162" s="168"/>
      <c r="MLN162" s="168"/>
      <c r="MLO162" s="168"/>
      <c r="MLP162" s="168"/>
      <c r="MLQ162" s="168"/>
      <c r="MLR162" s="168"/>
      <c r="MLS162" s="168"/>
      <c r="MLT162" s="168"/>
      <c r="MLU162" s="168"/>
      <c r="MLV162" s="168"/>
      <c r="MLW162" s="168"/>
      <c r="MLX162" s="168"/>
      <c r="MLY162" s="168"/>
      <c r="MLZ162" s="168"/>
      <c r="MMA162" s="168"/>
      <c r="MMB162" s="168"/>
      <c r="MMC162" s="168"/>
      <c r="MMD162" s="168"/>
      <c r="MME162" s="168"/>
      <c r="MMF162" s="168"/>
      <c r="MMG162" s="168"/>
      <c r="MMH162" s="168"/>
      <c r="MMI162" s="168"/>
      <c r="MMJ162" s="168"/>
      <c r="MMK162" s="168"/>
      <c r="MML162" s="168"/>
      <c r="MMM162" s="168"/>
      <c r="MMN162" s="168"/>
      <c r="MMO162" s="168"/>
      <c r="MMP162" s="168"/>
      <c r="MMQ162" s="168"/>
      <c r="MMR162" s="168"/>
      <c r="MMS162" s="168"/>
      <c r="MMT162" s="168"/>
      <c r="MMU162" s="168"/>
      <c r="MMV162" s="168"/>
      <c r="MMW162" s="168"/>
      <c r="MMX162" s="168"/>
      <c r="MMY162" s="168"/>
      <c r="MMZ162" s="168"/>
      <c r="MNA162" s="168"/>
      <c r="MNB162" s="168"/>
      <c r="MNC162" s="168"/>
      <c r="MND162" s="168"/>
      <c r="MNE162" s="168"/>
      <c r="MNF162" s="168"/>
      <c r="MNG162" s="168"/>
      <c r="MNH162" s="168"/>
      <c r="MNI162" s="168"/>
      <c r="MNJ162" s="168"/>
      <c r="MNK162" s="168"/>
      <c r="MNL162" s="168"/>
      <c r="MNM162" s="168"/>
      <c r="MNN162" s="168"/>
      <c r="MNO162" s="168"/>
      <c r="MNP162" s="168"/>
      <c r="MNQ162" s="168"/>
      <c r="MNR162" s="168"/>
      <c r="MNS162" s="168"/>
      <c r="MNT162" s="168"/>
      <c r="MNU162" s="168"/>
      <c r="MNV162" s="168"/>
      <c r="MNW162" s="168"/>
      <c r="MNX162" s="168"/>
      <c r="MNY162" s="168"/>
      <c r="MNZ162" s="168"/>
      <c r="MOA162" s="168"/>
      <c r="MOB162" s="168"/>
      <c r="MOC162" s="168"/>
      <c r="MOD162" s="168"/>
      <c r="MOE162" s="168"/>
      <c r="MOF162" s="168"/>
      <c r="MOG162" s="168"/>
      <c r="MOH162" s="168"/>
      <c r="MOI162" s="168"/>
      <c r="MOJ162" s="168"/>
      <c r="MOK162" s="168"/>
      <c r="MOL162" s="168"/>
      <c r="MOM162" s="168"/>
      <c r="MON162" s="168"/>
      <c r="MOO162" s="168"/>
      <c r="MOP162" s="168"/>
      <c r="MOQ162" s="168"/>
      <c r="MOR162" s="168"/>
      <c r="MOS162" s="168"/>
      <c r="MOT162" s="168"/>
      <c r="MOU162" s="168"/>
      <c r="MOV162" s="168"/>
      <c r="MOW162" s="168"/>
      <c r="MOX162" s="168"/>
      <c r="MOY162" s="168"/>
      <c r="MOZ162" s="168"/>
      <c r="MPA162" s="168"/>
      <c r="MPB162" s="168"/>
      <c r="MPC162" s="168"/>
      <c r="MPD162" s="168"/>
      <c r="MPE162" s="168"/>
      <c r="MPF162" s="168"/>
      <c r="MPG162" s="168"/>
      <c r="MPH162" s="168"/>
      <c r="MPI162" s="168"/>
      <c r="MPJ162" s="168"/>
      <c r="MPK162" s="168"/>
      <c r="MPL162" s="168"/>
      <c r="MPM162" s="168"/>
      <c r="MPN162" s="168"/>
      <c r="MPO162" s="168"/>
      <c r="MPP162" s="168"/>
      <c r="MPQ162" s="168"/>
      <c r="MPR162" s="168"/>
      <c r="MPS162" s="168"/>
      <c r="MPT162" s="168"/>
      <c r="MPU162" s="168"/>
      <c r="MPV162" s="168"/>
      <c r="MPW162" s="168"/>
      <c r="MPX162" s="168"/>
      <c r="MPY162" s="168"/>
      <c r="MPZ162" s="168"/>
      <c r="MQA162" s="168"/>
      <c r="MQB162" s="168"/>
      <c r="MQC162" s="168"/>
      <c r="MQD162" s="168"/>
      <c r="MQE162" s="168"/>
      <c r="MQF162" s="168"/>
      <c r="MQG162" s="168"/>
      <c r="MQH162" s="168"/>
      <c r="MQI162" s="168"/>
      <c r="MQJ162" s="168"/>
      <c r="MQK162" s="168"/>
      <c r="MQL162" s="168"/>
      <c r="MQM162" s="168"/>
      <c r="MQN162" s="168"/>
      <c r="MQO162" s="168"/>
      <c r="MQP162" s="168"/>
      <c r="MQQ162" s="168"/>
      <c r="MQR162" s="168"/>
      <c r="MQS162" s="168"/>
      <c r="MQT162" s="168"/>
      <c r="MQU162" s="168"/>
      <c r="MQV162" s="168"/>
      <c r="MQW162" s="168"/>
      <c r="MQX162" s="168"/>
      <c r="MQY162" s="168"/>
      <c r="MQZ162" s="168"/>
      <c r="MRA162" s="168"/>
      <c r="MRB162" s="168"/>
      <c r="MRC162" s="168"/>
      <c r="MRD162" s="168"/>
      <c r="MRE162" s="168"/>
      <c r="MRF162" s="168"/>
      <c r="MRG162" s="168"/>
      <c r="MRH162" s="168"/>
      <c r="MRI162" s="168"/>
      <c r="MRJ162" s="168"/>
      <c r="MRK162" s="168"/>
      <c r="MRL162" s="168"/>
      <c r="MRM162" s="168"/>
      <c r="MRN162" s="168"/>
      <c r="MRO162" s="168"/>
      <c r="MRP162" s="168"/>
      <c r="MRQ162" s="168"/>
      <c r="MRR162" s="168"/>
      <c r="MRS162" s="168"/>
      <c r="MRT162" s="168"/>
      <c r="MRU162" s="168"/>
      <c r="MRV162" s="168"/>
      <c r="MRW162" s="168"/>
      <c r="MRX162" s="168"/>
      <c r="MRY162" s="168"/>
      <c r="MRZ162" s="168"/>
      <c r="MSA162" s="168"/>
      <c r="MSB162" s="168"/>
      <c r="MSC162" s="168"/>
      <c r="MSD162" s="168"/>
      <c r="MSE162" s="168"/>
      <c r="MSF162" s="168"/>
      <c r="MSG162" s="168"/>
      <c r="MSH162" s="168"/>
      <c r="MSI162" s="168"/>
      <c r="MSJ162" s="168"/>
      <c r="MSK162" s="168"/>
      <c r="MSL162" s="168"/>
      <c r="MSM162" s="168"/>
      <c r="MSN162" s="168"/>
      <c r="MSO162" s="168"/>
      <c r="MSP162" s="168"/>
      <c r="MSQ162" s="168"/>
      <c r="MSR162" s="168"/>
      <c r="MSS162" s="168"/>
      <c r="MST162" s="168"/>
      <c r="MSU162" s="168"/>
      <c r="MSV162" s="168"/>
      <c r="MSW162" s="168"/>
      <c r="MSX162" s="168"/>
      <c r="MSY162" s="168"/>
      <c r="MSZ162" s="168"/>
      <c r="MTA162" s="168"/>
      <c r="MTB162" s="168"/>
      <c r="MTC162" s="168"/>
      <c r="MTD162" s="168"/>
      <c r="MTE162" s="168"/>
      <c r="MTF162" s="168"/>
      <c r="MTG162" s="168"/>
      <c r="MTH162" s="168"/>
      <c r="MTI162" s="168"/>
      <c r="MTJ162" s="168"/>
      <c r="MTK162" s="168"/>
      <c r="MTL162" s="168"/>
      <c r="MTM162" s="168"/>
      <c r="MTN162" s="168"/>
      <c r="MTO162" s="168"/>
      <c r="MTP162" s="168"/>
      <c r="MTQ162" s="168"/>
      <c r="MTR162" s="168"/>
      <c r="MTS162" s="168"/>
      <c r="MTT162" s="168"/>
      <c r="MTU162" s="168"/>
      <c r="MTV162" s="168"/>
      <c r="MTW162" s="168"/>
      <c r="MTX162" s="168"/>
      <c r="MTY162" s="168"/>
      <c r="MTZ162" s="168"/>
      <c r="MUA162" s="168"/>
      <c r="MUB162" s="168"/>
      <c r="MUC162" s="168"/>
      <c r="MUD162" s="168"/>
      <c r="MUE162" s="168"/>
      <c r="MUF162" s="168"/>
      <c r="MUG162" s="168"/>
      <c r="MUH162" s="168"/>
      <c r="MUI162" s="168"/>
      <c r="MUJ162" s="168"/>
      <c r="MUK162" s="168"/>
      <c r="MUL162" s="168"/>
      <c r="MUM162" s="168"/>
      <c r="MUN162" s="168"/>
      <c r="MUO162" s="168"/>
      <c r="MUP162" s="168"/>
      <c r="MUQ162" s="168"/>
      <c r="MUR162" s="168"/>
      <c r="MUS162" s="168"/>
      <c r="MUT162" s="168"/>
      <c r="MUU162" s="168"/>
      <c r="MUV162" s="168"/>
      <c r="MUW162" s="168"/>
      <c r="MUX162" s="168"/>
      <c r="MUY162" s="168"/>
      <c r="MUZ162" s="168"/>
      <c r="MVA162" s="168"/>
      <c r="MVB162" s="168"/>
      <c r="MVC162" s="168"/>
      <c r="MVD162" s="168"/>
      <c r="MVE162" s="168"/>
      <c r="MVF162" s="168"/>
      <c r="MVG162" s="168"/>
      <c r="MVH162" s="168"/>
      <c r="MVI162" s="168"/>
      <c r="MVJ162" s="168"/>
      <c r="MVK162" s="168"/>
      <c r="MVL162" s="168"/>
      <c r="MVM162" s="168"/>
      <c r="MVN162" s="168"/>
      <c r="MVO162" s="168"/>
      <c r="MVP162" s="168"/>
      <c r="MVQ162" s="168"/>
      <c r="MVR162" s="168"/>
      <c r="MVS162" s="168"/>
      <c r="MVT162" s="168"/>
      <c r="MVU162" s="168"/>
      <c r="MVV162" s="168"/>
      <c r="MVW162" s="168"/>
      <c r="MVX162" s="168"/>
      <c r="MVY162" s="168"/>
      <c r="MVZ162" s="168"/>
      <c r="MWA162" s="168"/>
      <c r="MWB162" s="168"/>
      <c r="MWC162" s="168"/>
      <c r="MWD162" s="168"/>
      <c r="MWE162" s="168"/>
      <c r="MWF162" s="168"/>
      <c r="MWG162" s="168"/>
      <c r="MWH162" s="168"/>
      <c r="MWI162" s="168"/>
      <c r="MWJ162" s="168"/>
      <c r="MWK162" s="168"/>
      <c r="MWL162" s="168"/>
      <c r="MWM162" s="168"/>
      <c r="MWN162" s="168"/>
      <c r="MWO162" s="168"/>
      <c r="MWP162" s="168"/>
      <c r="MWQ162" s="168"/>
      <c r="MWR162" s="168"/>
      <c r="MWS162" s="168"/>
      <c r="MWT162" s="168"/>
      <c r="MWU162" s="168"/>
      <c r="MWV162" s="168"/>
      <c r="MWW162" s="168"/>
      <c r="MWX162" s="168"/>
      <c r="MWY162" s="168"/>
      <c r="MWZ162" s="168"/>
      <c r="MXA162" s="168"/>
      <c r="MXB162" s="168"/>
      <c r="MXC162" s="168"/>
      <c r="MXD162" s="168"/>
      <c r="MXE162" s="168"/>
      <c r="MXF162" s="168"/>
      <c r="MXG162" s="168"/>
      <c r="MXH162" s="168"/>
      <c r="MXI162" s="168"/>
      <c r="MXJ162" s="168"/>
      <c r="MXK162" s="168"/>
      <c r="MXL162" s="168"/>
      <c r="MXM162" s="168"/>
      <c r="MXN162" s="168"/>
      <c r="MXO162" s="168"/>
      <c r="MXP162" s="168"/>
      <c r="MXQ162" s="168"/>
      <c r="MXR162" s="168"/>
      <c r="MXS162" s="168"/>
      <c r="MXT162" s="168"/>
      <c r="MXU162" s="168"/>
      <c r="MXV162" s="168"/>
      <c r="MXW162" s="168"/>
      <c r="MXX162" s="168"/>
      <c r="MXY162" s="168"/>
      <c r="MXZ162" s="168"/>
      <c r="MYA162" s="168"/>
      <c r="MYB162" s="168"/>
      <c r="MYC162" s="168"/>
      <c r="MYD162" s="168"/>
      <c r="MYE162" s="168"/>
      <c r="MYF162" s="168"/>
      <c r="MYG162" s="168"/>
      <c r="MYH162" s="168"/>
      <c r="MYI162" s="168"/>
      <c r="MYJ162" s="168"/>
      <c r="MYK162" s="168"/>
      <c r="MYL162" s="168"/>
      <c r="MYM162" s="168"/>
      <c r="MYN162" s="168"/>
      <c r="MYO162" s="168"/>
      <c r="MYP162" s="168"/>
      <c r="MYQ162" s="168"/>
      <c r="MYR162" s="168"/>
      <c r="MYS162" s="168"/>
      <c r="MYT162" s="168"/>
      <c r="MYU162" s="168"/>
      <c r="MYV162" s="168"/>
      <c r="MYW162" s="168"/>
      <c r="MYX162" s="168"/>
      <c r="MYY162" s="168"/>
      <c r="MYZ162" s="168"/>
      <c r="MZA162" s="168"/>
      <c r="MZB162" s="168"/>
      <c r="MZC162" s="168"/>
      <c r="MZD162" s="168"/>
      <c r="MZE162" s="168"/>
      <c r="MZF162" s="168"/>
      <c r="MZG162" s="168"/>
      <c r="MZH162" s="168"/>
      <c r="MZI162" s="168"/>
      <c r="MZJ162" s="168"/>
      <c r="MZK162" s="168"/>
      <c r="MZL162" s="168"/>
      <c r="MZM162" s="168"/>
      <c r="MZN162" s="168"/>
      <c r="MZO162" s="168"/>
      <c r="MZP162" s="168"/>
      <c r="MZQ162" s="168"/>
      <c r="MZR162" s="168"/>
      <c r="MZS162" s="168"/>
      <c r="MZT162" s="168"/>
      <c r="MZU162" s="168"/>
      <c r="MZV162" s="168"/>
      <c r="MZW162" s="168"/>
      <c r="MZX162" s="168"/>
      <c r="MZY162" s="168"/>
      <c r="MZZ162" s="168"/>
      <c r="NAA162" s="168"/>
      <c r="NAB162" s="168"/>
      <c r="NAC162" s="168"/>
      <c r="NAD162" s="168"/>
      <c r="NAE162" s="168"/>
      <c r="NAF162" s="168"/>
      <c r="NAG162" s="168"/>
      <c r="NAH162" s="168"/>
      <c r="NAI162" s="168"/>
      <c r="NAJ162" s="168"/>
      <c r="NAK162" s="168"/>
      <c r="NAL162" s="168"/>
      <c r="NAM162" s="168"/>
      <c r="NAN162" s="168"/>
      <c r="NAO162" s="168"/>
      <c r="NAP162" s="168"/>
      <c r="NAQ162" s="168"/>
      <c r="NAR162" s="168"/>
      <c r="NAS162" s="168"/>
      <c r="NAT162" s="168"/>
      <c r="NAU162" s="168"/>
      <c r="NAV162" s="168"/>
      <c r="NAW162" s="168"/>
      <c r="NAX162" s="168"/>
      <c r="NAY162" s="168"/>
      <c r="NAZ162" s="168"/>
      <c r="NBA162" s="168"/>
      <c r="NBB162" s="168"/>
      <c r="NBC162" s="168"/>
      <c r="NBD162" s="168"/>
      <c r="NBE162" s="168"/>
      <c r="NBF162" s="168"/>
      <c r="NBG162" s="168"/>
      <c r="NBH162" s="168"/>
      <c r="NBI162" s="168"/>
      <c r="NBJ162" s="168"/>
      <c r="NBK162" s="168"/>
      <c r="NBL162" s="168"/>
      <c r="NBM162" s="168"/>
      <c r="NBN162" s="168"/>
      <c r="NBO162" s="168"/>
      <c r="NBP162" s="168"/>
      <c r="NBQ162" s="168"/>
      <c r="NBR162" s="168"/>
      <c r="NBS162" s="168"/>
      <c r="NBT162" s="168"/>
      <c r="NBU162" s="168"/>
      <c r="NBV162" s="168"/>
      <c r="NBW162" s="168"/>
      <c r="NBX162" s="168"/>
      <c r="NBY162" s="168"/>
      <c r="NBZ162" s="168"/>
      <c r="NCA162" s="168"/>
      <c r="NCB162" s="168"/>
      <c r="NCC162" s="168"/>
      <c r="NCD162" s="168"/>
      <c r="NCE162" s="168"/>
      <c r="NCF162" s="168"/>
      <c r="NCG162" s="168"/>
      <c r="NCH162" s="168"/>
      <c r="NCI162" s="168"/>
      <c r="NCJ162" s="168"/>
      <c r="NCK162" s="168"/>
      <c r="NCL162" s="168"/>
      <c r="NCM162" s="168"/>
      <c r="NCN162" s="168"/>
      <c r="NCO162" s="168"/>
      <c r="NCP162" s="168"/>
      <c r="NCQ162" s="168"/>
      <c r="NCR162" s="168"/>
      <c r="NCS162" s="168"/>
      <c r="NCT162" s="168"/>
      <c r="NCU162" s="168"/>
      <c r="NCV162" s="168"/>
      <c r="NCW162" s="168"/>
      <c r="NCX162" s="168"/>
      <c r="NCY162" s="168"/>
      <c r="NCZ162" s="168"/>
      <c r="NDA162" s="168"/>
      <c r="NDB162" s="168"/>
      <c r="NDC162" s="168"/>
      <c r="NDD162" s="168"/>
      <c r="NDE162" s="168"/>
      <c r="NDF162" s="168"/>
      <c r="NDG162" s="168"/>
      <c r="NDH162" s="168"/>
      <c r="NDI162" s="168"/>
      <c r="NDJ162" s="168"/>
      <c r="NDK162" s="168"/>
      <c r="NDL162" s="168"/>
      <c r="NDM162" s="168"/>
      <c r="NDN162" s="168"/>
      <c r="NDO162" s="168"/>
      <c r="NDP162" s="168"/>
      <c r="NDQ162" s="168"/>
      <c r="NDR162" s="168"/>
      <c r="NDS162" s="168"/>
      <c r="NDT162" s="168"/>
      <c r="NDU162" s="168"/>
      <c r="NDV162" s="168"/>
      <c r="NDW162" s="168"/>
      <c r="NDX162" s="168"/>
      <c r="NDY162" s="168"/>
      <c r="NDZ162" s="168"/>
      <c r="NEA162" s="168"/>
      <c r="NEB162" s="168"/>
      <c r="NEC162" s="168"/>
      <c r="NED162" s="168"/>
      <c r="NEE162" s="168"/>
      <c r="NEF162" s="168"/>
      <c r="NEG162" s="168"/>
      <c r="NEH162" s="168"/>
      <c r="NEI162" s="168"/>
      <c r="NEJ162" s="168"/>
      <c r="NEK162" s="168"/>
      <c r="NEL162" s="168"/>
      <c r="NEM162" s="168"/>
      <c r="NEN162" s="168"/>
      <c r="NEO162" s="168"/>
      <c r="NEP162" s="168"/>
      <c r="NEQ162" s="168"/>
      <c r="NER162" s="168"/>
      <c r="NES162" s="168"/>
      <c r="NET162" s="168"/>
      <c r="NEU162" s="168"/>
      <c r="NEV162" s="168"/>
      <c r="NEW162" s="168"/>
      <c r="NEX162" s="168"/>
      <c r="NEY162" s="168"/>
      <c r="NEZ162" s="168"/>
      <c r="NFA162" s="168"/>
      <c r="NFB162" s="168"/>
      <c r="NFC162" s="168"/>
      <c r="NFD162" s="168"/>
      <c r="NFE162" s="168"/>
      <c r="NFF162" s="168"/>
      <c r="NFG162" s="168"/>
      <c r="NFH162" s="168"/>
      <c r="NFI162" s="168"/>
      <c r="NFJ162" s="168"/>
      <c r="NFK162" s="168"/>
      <c r="NFL162" s="168"/>
      <c r="NFM162" s="168"/>
      <c r="NFN162" s="168"/>
      <c r="NFO162" s="168"/>
      <c r="NFP162" s="168"/>
      <c r="NFQ162" s="168"/>
      <c r="NFR162" s="168"/>
      <c r="NFS162" s="168"/>
      <c r="NFT162" s="168"/>
      <c r="NFU162" s="168"/>
      <c r="NFV162" s="168"/>
      <c r="NFW162" s="168"/>
      <c r="NFX162" s="168"/>
      <c r="NFY162" s="168"/>
      <c r="NFZ162" s="168"/>
      <c r="NGA162" s="168"/>
      <c r="NGB162" s="168"/>
      <c r="NGC162" s="168"/>
      <c r="NGD162" s="168"/>
      <c r="NGE162" s="168"/>
      <c r="NGF162" s="168"/>
      <c r="NGG162" s="168"/>
      <c r="NGH162" s="168"/>
      <c r="NGI162" s="168"/>
      <c r="NGJ162" s="168"/>
      <c r="NGK162" s="168"/>
      <c r="NGL162" s="168"/>
      <c r="NGM162" s="168"/>
      <c r="NGN162" s="168"/>
      <c r="NGO162" s="168"/>
      <c r="NGP162" s="168"/>
      <c r="NGQ162" s="168"/>
      <c r="NGR162" s="168"/>
      <c r="NGS162" s="168"/>
      <c r="NGT162" s="168"/>
      <c r="NGU162" s="168"/>
      <c r="NGV162" s="168"/>
      <c r="NGW162" s="168"/>
      <c r="NGX162" s="168"/>
      <c r="NGY162" s="168"/>
      <c r="NGZ162" s="168"/>
      <c r="NHA162" s="168"/>
      <c r="NHB162" s="168"/>
      <c r="NHC162" s="168"/>
      <c r="NHD162" s="168"/>
      <c r="NHE162" s="168"/>
      <c r="NHF162" s="168"/>
      <c r="NHG162" s="168"/>
      <c r="NHH162" s="168"/>
      <c r="NHI162" s="168"/>
      <c r="NHJ162" s="168"/>
      <c r="NHK162" s="168"/>
      <c r="NHL162" s="168"/>
      <c r="NHM162" s="168"/>
      <c r="NHN162" s="168"/>
      <c r="NHO162" s="168"/>
      <c r="NHP162" s="168"/>
      <c r="NHQ162" s="168"/>
      <c r="NHR162" s="168"/>
      <c r="NHS162" s="168"/>
      <c r="NHT162" s="168"/>
      <c r="NHU162" s="168"/>
      <c r="NHV162" s="168"/>
      <c r="NHW162" s="168"/>
      <c r="NHX162" s="168"/>
      <c r="NHY162" s="168"/>
      <c r="NHZ162" s="168"/>
      <c r="NIA162" s="168"/>
      <c r="NIB162" s="168"/>
      <c r="NIC162" s="168"/>
      <c r="NID162" s="168"/>
      <c r="NIE162" s="168"/>
      <c r="NIF162" s="168"/>
      <c r="NIG162" s="168"/>
      <c r="NIH162" s="168"/>
      <c r="NII162" s="168"/>
      <c r="NIJ162" s="168"/>
      <c r="NIK162" s="168"/>
      <c r="NIL162" s="168"/>
      <c r="NIM162" s="168"/>
      <c r="NIN162" s="168"/>
      <c r="NIO162" s="168"/>
      <c r="NIP162" s="168"/>
      <c r="NIQ162" s="168"/>
      <c r="NIR162" s="168"/>
      <c r="NIS162" s="168"/>
      <c r="NIT162" s="168"/>
      <c r="NIU162" s="168"/>
      <c r="NIV162" s="168"/>
      <c r="NIW162" s="168"/>
      <c r="NIX162" s="168"/>
      <c r="NIY162" s="168"/>
      <c r="NIZ162" s="168"/>
      <c r="NJA162" s="168"/>
      <c r="NJB162" s="168"/>
      <c r="NJC162" s="168"/>
      <c r="NJD162" s="168"/>
      <c r="NJE162" s="168"/>
      <c r="NJF162" s="168"/>
      <c r="NJG162" s="168"/>
      <c r="NJH162" s="168"/>
      <c r="NJI162" s="168"/>
      <c r="NJJ162" s="168"/>
      <c r="NJK162" s="168"/>
      <c r="NJL162" s="168"/>
      <c r="NJM162" s="168"/>
      <c r="NJN162" s="168"/>
      <c r="NJO162" s="168"/>
      <c r="NJP162" s="168"/>
      <c r="NJQ162" s="168"/>
      <c r="NJR162" s="168"/>
      <c r="NJS162" s="168"/>
      <c r="NJT162" s="168"/>
      <c r="NJU162" s="168"/>
      <c r="NJV162" s="168"/>
      <c r="NJW162" s="168"/>
      <c r="NJX162" s="168"/>
      <c r="NJY162" s="168"/>
      <c r="NJZ162" s="168"/>
      <c r="NKA162" s="168"/>
      <c r="NKB162" s="168"/>
      <c r="NKC162" s="168"/>
      <c r="NKD162" s="168"/>
      <c r="NKE162" s="168"/>
      <c r="NKF162" s="168"/>
      <c r="NKG162" s="168"/>
      <c r="NKH162" s="168"/>
      <c r="NKI162" s="168"/>
      <c r="NKJ162" s="168"/>
      <c r="NKK162" s="168"/>
      <c r="NKL162" s="168"/>
      <c r="NKM162" s="168"/>
      <c r="NKN162" s="168"/>
      <c r="NKO162" s="168"/>
      <c r="NKP162" s="168"/>
      <c r="NKQ162" s="168"/>
      <c r="NKR162" s="168"/>
      <c r="NKS162" s="168"/>
      <c r="NKT162" s="168"/>
      <c r="NKU162" s="168"/>
      <c r="NKV162" s="168"/>
      <c r="NKW162" s="168"/>
      <c r="NKX162" s="168"/>
      <c r="NKY162" s="168"/>
      <c r="NKZ162" s="168"/>
      <c r="NLA162" s="168"/>
      <c r="NLB162" s="168"/>
      <c r="NLC162" s="168"/>
      <c r="NLD162" s="168"/>
      <c r="NLE162" s="168"/>
      <c r="NLF162" s="168"/>
      <c r="NLG162" s="168"/>
      <c r="NLH162" s="168"/>
      <c r="NLI162" s="168"/>
      <c r="NLJ162" s="168"/>
      <c r="NLK162" s="168"/>
      <c r="NLL162" s="168"/>
      <c r="NLM162" s="168"/>
      <c r="NLN162" s="168"/>
      <c r="NLO162" s="168"/>
      <c r="NLP162" s="168"/>
      <c r="NLQ162" s="168"/>
      <c r="NLR162" s="168"/>
      <c r="NLS162" s="168"/>
      <c r="NLT162" s="168"/>
      <c r="NLU162" s="168"/>
      <c r="NLV162" s="168"/>
      <c r="NLW162" s="168"/>
      <c r="NLX162" s="168"/>
      <c r="NLY162" s="168"/>
      <c r="NLZ162" s="168"/>
      <c r="NMA162" s="168"/>
      <c r="NMB162" s="168"/>
      <c r="NMC162" s="168"/>
      <c r="NMD162" s="168"/>
      <c r="NME162" s="168"/>
      <c r="NMF162" s="168"/>
      <c r="NMG162" s="168"/>
      <c r="NMH162" s="168"/>
      <c r="NMI162" s="168"/>
      <c r="NMJ162" s="168"/>
      <c r="NMK162" s="168"/>
      <c r="NML162" s="168"/>
      <c r="NMM162" s="168"/>
      <c r="NMN162" s="168"/>
      <c r="NMO162" s="168"/>
      <c r="NMP162" s="168"/>
      <c r="NMQ162" s="168"/>
      <c r="NMR162" s="168"/>
      <c r="NMS162" s="168"/>
      <c r="NMT162" s="168"/>
      <c r="NMU162" s="168"/>
      <c r="NMV162" s="168"/>
      <c r="NMW162" s="168"/>
      <c r="NMX162" s="168"/>
      <c r="NMY162" s="168"/>
      <c r="NMZ162" s="168"/>
      <c r="NNA162" s="168"/>
      <c r="NNB162" s="168"/>
      <c r="NNC162" s="168"/>
      <c r="NND162" s="168"/>
      <c r="NNE162" s="168"/>
      <c r="NNF162" s="168"/>
      <c r="NNG162" s="168"/>
      <c r="NNH162" s="168"/>
      <c r="NNI162" s="168"/>
      <c r="NNJ162" s="168"/>
      <c r="NNK162" s="168"/>
      <c r="NNL162" s="168"/>
      <c r="NNM162" s="168"/>
      <c r="NNN162" s="168"/>
      <c r="NNO162" s="168"/>
      <c r="NNP162" s="168"/>
      <c r="NNQ162" s="168"/>
      <c r="NNR162" s="168"/>
      <c r="NNS162" s="168"/>
      <c r="NNT162" s="168"/>
      <c r="NNU162" s="168"/>
      <c r="NNV162" s="168"/>
      <c r="NNW162" s="168"/>
      <c r="NNX162" s="168"/>
      <c r="NNY162" s="168"/>
      <c r="NNZ162" s="168"/>
      <c r="NOA162" s="168"/>
      <c r="NOB162" s="168"/>
      <c r="NOC162" s="168"/>
      <c r="NOD162" s="168"/>
      <c r="NOE162" s="168"/>
      <c r="NOF162" s="168"/>
      <c r="NOG162" s="168"/>
      <c r="NOH162" s="168"/>
      <c r="NOI162" s="168"/>
      <c r="NOJ162" s="168"/>
      <c r="NOK162" s="168"/>
      <c r="NOL162" s="168"/>
      <c r="NOM162" s="168"/>
      <c r="NON162" s="168"/>
      <c r="NOO162" s="168"/>
      <c r="NOP162" s="168"/>
      <c r="NOQ162" s="168"/>
      <c r="NOR162" s="168"/>
      <c r="NOS162" s="168"/>
      <c r="NOT162" s="168"/>
      <c r="NOU162" s="168"/>
      <c r="NOV162" s="168"/>
      <c r="NOW162" s="168"/>
      <c r="NOX162" s="168"/>
      <c r="NOY162" s="168"/>
      <c r="NOZ162" s="168"/>
      <c r="NPA162" s="168"/>
      <c r="NPB162" s="168"/>
      <c r="NPC162" s="168"/>
      <c r="NPD162" s="168"/>
      <c r="NPE162" s="168"/>
      <c r="NPF162" s="168"/>
      <c r="NPG162" s="168"/>
      <c r="NPH162" s="168"/>
      <c r="NPI162" s="168"/>
      <c r="NPJ162" s="168"/>
      <c r="NPK162" s="168"/>
      <c r="NPL162" s="168"/>
      <c r="NPM162" s="168"/>
      <c r="NPN162" s="168"/>
      <c r="NPO162" s="168"/>
      <c r="NPP162" s="168"/>
      <c r="NPQ162" s="168"/>
      <c r="NPR162" s="168"/>
      <c r="NPS162" s="168"/>
      <c r="NPT162" s="168"/>
      <c r="NPU162" s="168"/>
      <c r="NPV162" s="168"/>
      <c r="NPW162" s="168"/>
      <c r="NPX162" s="168"/>
      <c r="NPY162" s="168"/>
      <c r="NPZ162" s="168"/>
      <c r="NQA162" s="168"/>
      <c r="NQB162" s="168"/>
      <c r="NQC162" s="168"/>
      <c r="NQD162" s="168"/>
      <c r="NQE162" s="168"/>
      <c r="NQF162" s="168"/>
      <c r="NQG162" s="168"/>
      <c r="NQH162" s="168"/>
      <c r="NQI162" s="168"/>
      <c r="NQJ162" s="168"/>
      <c r="NQK162" s="168"/>
      <c r="NQL162" s="168"/>
      <c r="NQM162" s="168"/>
      <c r="NQN162" s="168"/>
      <c r="NQO162" s="168"/>
      <c r="NQP162" s="168"/>
      <c r="NQQ162" s="168"/>
      <c r="NQR162" s="168"/>
      <c r="NQS162" s="168"/>
      <c r="NQT162" s="168"/>
      <c r="NQU162" s="168"/>
      <c r="NQV162" s="168"/>
      <c r="NQW162" s="168"/>
      <c r="NQX162" s="168"/>
      <c r="NQY162" s="168"/>
      <c r="NQZ162" s="168"/>
      <c r="NRA162" s="168"/>
      <c r="NRB162" s="168"/>
      <c r="NRC162" s="168"/>
      <c r="NRD162" s="168"/>
      <c r="NRE162" s="168"/>
      <c r="NRF162" s="168"/>
      <c r="NRG162" s="168"/>
      <c r="NRH162" s="168"/>
      <c r="NRI162" s="168"/>
      <c r="NRJ162" s="168"/>
      <c r="NRK162" s="168"/>
      <c r="NRL162" s="168"/>
      <c r="NRM162" s="168"/>
      <c r="NRN162" s="168"/>
      <c r="NRO162" s="168"/>
      <c r="NRP162" s="168"/>
      <c r="NRQ162" s="168"/>
      <c r="NRR162" s="168"/>
      <c r="NRS162" s="168"/>
      <c r="NRT162" s="168"/>
      <c r="NRU162" s="168"/>
      <c r="NRV162" s="168"/>
      <c r="NRW162" s="168"/>
      <c r="NRX162" s="168"/>
      <c r="NRY162" s="168"/>
      <c r="NRZ162" s="168"/>
      <c r="NSA162" s="168"/>
      <c r="NSB162" s="168"/>
      <c r="NSC162" s="168"/>
      <c r="NSD162" s="168"/>
      <c r="NSE162" s="168"/>
      <c r="NSF162" s="168"/>
      <c r="NSG162" s="168"/>
      <c r="NSH162" s="168"/>
      <c r="NSI162" s="168"/>
      <c r="NSJ162" s="168"/>
      <c r="NSK162" s="168"/>
      <c r="NSL162" s="168"/>
      <c r="NSM162" s="168"/>
      <c r="NSN162" s="168"/>
      <c r="NSO162" s="168"/>
      <c r="NSP162" s="168"/>
      <c r="NSQ162" s="168"/>
      <c r="NSR162" s="168"/>
      <c r="NSS162" s="168"/>
      <c r="NST162" s="168"/>
      <c r="NSU162" s="168"/>
      <c r="NSV162" s="168"/>
      <c r="NSW162" s="168"/>
      <c r="NSX162" s="168"/>
      <c r="NSY162" s="168"/>
      <c r="NSZ162" s="168"/>
      <c r="NTA162" s="168"/>
      <c r="NTB162" s="168"/>
      <c r="NTC162" s="168"/>
      <c r="NTD162" s="168"/>
      <c r="NTE162" s="168"/>
      <c r="NTF162" s="168"/>
      <c r="NTG162" s="168"/>
      <c r="NTH162" s="168"/>
      <c r="NTI162" s="168"/>
      <c r="NTJ162" s="168"/>
      <c r="NTK162" s="168"/>
      <c r="NTL162" s="168"/>
      <c r="NTM162" s="168"/>
      <c r="NTN162" s="168"/>
      <c r="NTO162" s="168"/>
      <c r="NTP162" s="168"/>
      <c r="NTQ162" s="168"/>
      <c r="NTR162" s="168"/>
      <c r="NTS162" s="168"/>
      <c r="NTT162" s="168"/>
      <c r="NTU162" s="168"/>
      <c r="NTV162" s="168"/>
      <c r="NTW162" s="168"/>
      <c r="NTX162" s="168"/>
      <c r="NTY162" s="168"/>
      <c r="NTZ162" s="168"/>
      <c r="NUA162" s="168"/>
      <c r="NUB162" s="168"/>
      <c r="NUC162" s="168"/>
      <c r="NUD162" s="168"/>
      <c r="NUE162" s="168"/>
      <c r="NUF162" s="168"/>
      <c r="NUG162" s="168"/>
      <c r="NUH162" s="168"/>
      <c r="NUI162" s="168"/>
      <c r="NUJ162" s="168"/>
      <c r="NUK162" s="168"/>
      <c r="NUL162" s="168"/>
      <c r="NUM162" s="168"/>
      <c r="NUN162" s="168"/>
      <c r="NUO162" s="168"/>
      <c r="NUP162" s="168"/>
      <c r="NUQ162" s="168"/>
      <c r="NUR162" s="168"/>
      <c r="NUS162" s="168"/>
      <c r="NUT162" s="168"/>
      <c r="NUU162" s="168"/>
      <c r="NUV162" s="168"/>
      <c r="NUW162" s="168"/>
      <c r="NUX162" s="168"/>
      <c r="NUY162" s="168"/>
      <c r="NUZ162" s="168"/>
      <c r="NVA162" s="168"/>
      <c r="NVB162" s="168"/>
      <c r="NVC162" s="168"/>
      <c r="NVD162" s="168"/>
      <c r="NVE162" s="168"/>
      <c r="NVF162" s="168"/>
      <c r="NVG162" s="168"/>
      <c r="NVH162" s="168"/>
      <c r="NVI162" s="168"/>
      <c r="NVJ162" s="168"/>
      <c r="NVK162" s="168"/>
      <c r="NVL162" s="168"/>
      <c r="NVM162" s="168"/>
      <c r="NVN162" s="168"/>
      <c r="NVO162" s="168"/>
      <c r="NVP162" s="168"/>
      <c r="NVQ162" s="168"/>
      <c r="NVR162" s="168"/>
      <c r="NVS162" s="168"/>
      <c r="NVT162" s="168"/>
      <c r="NVU162" s="168"/>
      <c r="NVV162" s="168"/>
      <c r="NVW162" s="168"/>
      <c r="NVX162" s="168"/>
      <c r="NVY162" s="168"/>
      <c r="NVZ162" s="168"/>
      <c r="NWA162" s="168"/>
      <c r="NWB162" s="168"/>
      <c r="NWC162" s="168"/>
      <c r="NWD162" s="168"/>
      <c r="NWE162" s="168"/>
      <c r="NWF162" s="168"/>
      <c r="NWG162" s="168"/>
      <c r="NWH162" s="168"/>
      <c r="NWI162" s="168"/>
      <c r="NWJ162" s="168"/>
      <c r="NWK162" s="168"/>
      <c r="NWL162" s="168"/>
      <c r="NWM162" s="168"/>
      <c r="NWN162" s="168"/>
      <c r="NWO162" s="168"/>
      <c r="NWP162" s="168"/>
      <c r="NWQ162" s="168"/>
      <c r="NWR162" s="168"/>
      <c r="NWS162" s="168"/>
      <c r="NWT162" s="168"/>
      <c r="NWU162" s="168"/>
      <c r="NWV162" s="168"/>
      <c r="NWW162" s="168"/>
      <c r="NWX162" s="168"/>
      <c r="NWY162" s="168"/>
      <c r="NWZ162" s="168"/>
      <c r="NXA162" s="168"/>
      <c r="NXB162" s="168"/>
      <c r="NXC162" s="168"/>
      <c r="NXD162" s="168"/>
      <c r="NXE162" s="168"/>
      <c r="NXF162" s="168"/>
      <c r="NXG162" s="168"/>
      <c r="NXH162" s="168"/>
      <c r="NXI162" s="168"/>
      <c r="NXJ162" s="168"/>
      <c r="NXK162" s="168"/>
      <c r="NXL162" s="168"/>
      <c r="NXM162" s="168"/>
      <c r="NXN162" s="168"/>
      <c r="NXO162" s="168"/>
      <c r="NXP162" s="168"/>
      <c r="NXQ162" s="168"/>
      <c r="NXR162" s="168"/>
      <c r="NXS162" s="168"/>
      <c r="NXT162" s="168"/>
      <c r="NXU162" s="168"/>
      <c r="NXV162" s="168"/>
      <c r="NXW162" s="168"/>
      <c r="NXX162" s="168"/>
      <c r="NXY162" s="168"/>
      <c r="NXZ162" s="168"/>
      <c r="NYA162" s="168"/>
      <c r="NYB162" s="168"/>
      <c r="NYC162" s="168"/>
      <c r="NYD162" s="168"/>
      <c r="NYE162" s="168"/>
      <c r="NYF162" s="168"/>
      <c r="NYG162" s="168"/>
      <c r="NYH162" s="168"/>
      <c r="NYI162" s="168"/>
      <c r="NYJ162" s="168"/>
      <c r="NYK162" s="168"/>
      <c r="NYL162" s="168"/>
      <c r="NYM162" s="168"/>
      <c r="NYN162" s="168"/>
      <c r="NYO162" s="168"/>
      <c r="NYP162" s="168"/>
      <c r="NYQ162" s="168"/>
      <c r="NYR162" s="168"/>
      <c r="NYS162" s="168"/>
      <c r="NYT162" s="168"/>
      <c r="NYU162" s="168"/>
      <c r="NYV162" s="168"/>
      <c r="NYW162" s="168"/>
      <c r="NYX162" s="168"/>
      <c r="NYY162" s="168"/>
      <c r="NYZ162" s="168"/>
      <c r="NZA162" s="168"/>
      <c r="NZB162" s="168"/>
      <c r="NZC162" s="168"/>
      <c r="NZD162" s="168"/>
      <c r="NZE162" s="168"/>
      <c r="NZF162" s="168"/>
      <c r="NZG162" s="168"/>
      <c r="NZH162" s="168"/>
      <c r="NZI162" s="168"/>
      <c r="NZJ162" s="168"/>
      <c r="NZK162" s="168"/>
      <c r="NZL162" s="168"/>
      <c r="NZM162" s="168"/>
      <c r="NZN162" s="168"/>
      <c r="NZO162" s="168"/>
      <c r="NZP162" s="168"/>
      <c r="NZQ162" s="168"/>
      <c r="NZR162" s="168"/>
      <c r="NZS162" s="168"/>
      <c r="NZT162" s="168"/>
      <c r="NZU162" s="168"/>
      <c r="NZV162" s="168"/>
      <c r="NZW162" s="168"/>
      <c r="NZX162" s="168"/>
      <c r="NZY162" s="168"/>
      <c r="NZZ162" s="168"/>
      <c r="OAA162" s="168"/>
      <c r="OAB162" s="168"/>
      <c r="OAC162" s="168"/>
      <c r="OAD162" s="168"/>
      <c r="OAE162" s="168"/>
      <c r="OAF162" s="168"/>
      <c r="OAG162" s="168"/>
      <c r="OAH162" s="168"/>
      <c r="OAI162" s="168"/>
      <c r="OAJ162" s="168"/>
      <c r="OAK162" s="168"/>
      <c r="OAL162" s="168"/>
      <c r="OAM162" s="168"/>
      <c r="OAN162" s="168"/>
      <c r="OAO162" s="168"/>
      <c r="OAP162" s="168"/>
      <c r="OAQ162" s="168"/>
      <c r="OAR162" s="168"/>
      <c r="OAS162" s="168"/>
      <c r="OAT162" s="168"/>
      <c r="OAU162" s="168"/>
      <c r="OAV162" s="168"/>
      <c r="OAW162" s="168"/>
      <c r="OAX162" s="168"/>
      <c r="OAY162" s="168"/>
      <c r="OAZ162" s="168"/>
      <c r="OBA162" s="168"/>
      <c r="OBB162" s="168"/>
      <c r="OBC162" s="168"/>
      <c r="OBD162" s="168"/>
      <c r="OBE162" s="168"/>
      <c r="OBF162" s="168"/>
      <c r="OBG162" s="168"/>
      <c r="OBH162" s="168"/>
      <c r="OBI162" s="168"/>
      <c r="OBJ162" s="168"/>
      <c r="OBK162" s="168"/>
      <c r="OBL162" s="168"/>
      <c r="OBM162" s="168"/>
      <c r="OBN162" s="168"/>
      <c r="OBO162" s="168"/>
      <c r="OBP162" s="168"/>
      <c r="OBQ162" s="168"/>
      <c r="OBR162" s="168"/>
      <c r="OBS162" s="168"/>
      <c r="OBT162" s="168"/>
      <c r="OBU162" s="168"/>
      <c r="OBV162" s="168"/>
      <c r="OBW162" s="168"/>
      <c r="OBX162" s="168"/>
      <c r="OBY162" s="168"/>
      <c r="OBZ162" s="168"/>
      <c r="OCA162" s="168"/>
      <c r="OCB162" s="168"/>
      <c r="OCC162" s="168"/>
      <c r="OCD162" s="168"/>
      <c r="OCE162" s="168"/>
      <c r="OCF162" s="168"/>
      <c r="OCG162" s="168"/>
      <c r="OCH162" s="168"/>
      <c r="OCI162" s="168"/>
      <c r="OCJ162" s="168"/>
      <c r="OCK162" s="168"/>
      <c r="OCL162" s="168"/>
      <c r="OCM162" s="168"/>
      <c r="OCN162" s="168"/>
      <c r="OCO162" s="168"/>
      <c r="OCP162" s="168"/>
      <c r="OCQ162" s="168"/>
      <c r="OCR162" s="168"/>
      <c r="OCS162" s="168"/>
      <c r="OCT162" s="168"/>
      <c r="OCU162" s="168"/>
      <c r="OCV162" s="168"/>
      <c r="OCW162" s="168"/>
      <c r="OCX162" s="168"/>
      <c r="OCY162" s="168"/>
      <c r="OCZ162" s="168"/>
      <c r="ODA162" s="168"/>
      <c r="ODB162" s="168"/>
      <c r="ODC162" s="168"/>
      <c r="ODD162" s="168"/>
      <c r="ODE162" s="168"/>
      <c r="ODF162" s="168"/>
      <c r="ODG162" s="168"/>
      <c r="ODH162" s="168"/>
      <c r="ODI162" s="168"/>
      <c r="ODJ162" s="168"/>
      <c r="ODK162" s="168"/>
      <c r="ODL162" s="168"/>
      <c r="ODM162" s="168"/>
      <c r="ODN162" s="168"/>
      <c r="ODO162" s="168"/>
      <c r="ODP162" s="168"/>
      <c r="ODQ162" s="168"/>
      <c r="ODR162" s="168"/>
      <c r="ODS162" s="168"/>
      <c r="ODT162" s="168"/>
      <c r="ODU162" s="168"/>
      <c r="ODV162" s="168"/>
      <c r="ODW162" s="168"/>
      <c r="ODX162" s="168"/>
      <c r="ODY162" s="168"/>
      <c r="ODZ162" s="168"/>
      <c r="OEA162" s="168"/>
      <c r="OEB162" s="168"/>
      <c r="OEC162" s="168"/>
      <c r="OED162" s="168"/>
      <c r="OEE162" s="168"/>
      <c r="OEF162" s="168"/>
      <c r="OEG162" s="168"/>
      <c r="OEH162" s="168"/>
      <c r="OEI162" s="168"/>
      <c r="OEJ162" s="168"/>
      <c r="OEK162" s="168"/>
      <c r="OEL162" s="168"/>
      <c r="OEM162" s="168"/>
      <c r="OEN162" s="168"/>
      <c r="OEO162" s="168"/>
      <c r="OEP162" s="168"/>
      <c r="OEQ162" s="168"/>
      <c r="OER162" s="168"/>
      <c r="OES162" s="168"/>
      <c r="OET162" s="168"/>
      <c r="OEU162" s="168"/>
      <c r="OEV162" s="168"/>
      <c r="OEW162" s="168"/>
      <c r="OEX162" s="168"/>
      <c r="OEY162" s="168"/>
      <c r="OEZ162" s="168"/>
      <c r="OFA162" s="168"/>
      <c r="OFB162" s="168"/>
      <c r="OFC162" s="168"/>
      <c r="OFD162" s="168"/>
      <c r="OFE162" s="168"/>
      <c r="OFF162" s="168"/>
      <c r="OFG162" s="168"/>
      <c r="OFH162" s="168"/>
      <c r="OFI162" s="168"/>
      <c r="OFJ162" s="168"/>
      <c r="OFK162" s="168"/>
      <c r="OFL162" s="168"/>
      <c r="OFM162" s="168"/>
      <c r="OFN162" s="168"/>
      <c r="OFO162" s="168"/>
      <c r="OFP162" s="168"/>
      <c r="OFQ162" s="168"/>
      <c r="OFR162" s="168"/>
      <c r="OFS162" s="168"/>
      <c r="OFT162" s="168"/>
      <c r="OFU162" s="168"/>
      <c r="OFV162" s="168"/>
      <c r="OFW162" s="168"/>
      <c r="OFX162" s="168"/>
      <c r="OFY162" s="168"/>
      <c r="OFZ162" s="168"/>
      <c r="OGA162" s="168"/>
      <c r="OGB162" s="168"/>
      <c r="OGC162" s="168"/>
      <c r="OGD162" s="168"/>
      <c r="OGE162" s="168"/>
      <c r="OGF162" s="168"/>
      <c r="OGG162" s="168"/>
      <c r="OGH162" s="168"/>
      <c r="OGI162" s="168"/>
      <c r="OGJ162" s="168"/>
      <c r="OGK162" s="168"/>
      <c r="OGL162" s="168"/>
      <c r="OGM162" s="168"/>
      <c r="OGN162" s="168"/>
      <c r="OGO162" s="168"/>
      <c r="OGP162" s="168"/>
      <c r="OGQ162" s="168"/>
      <c r="OGR162" s="168"/>
      <c r="OGS162" s="168"/>
      <c r="OGT162" s="168"/>
      <c r="OGU162" s="168"/>
      <c r="OGV162" s="168"/>
      <c r="OGW162" s="168"/>
      <c r="OGX162" s="168"/>
      <c r="OGY162" s="168"/>
      <c r="OGZ162" s="168"/>
      <c r="OHA162" s="168"/>
      <c r="OHB162" s="168"/>
      <c r="OHC162" s="168"/>
      <c r="OHD162" s="168"/>
      <c r="OHE162" s="168"/>
      <c r="OHF162" s="168"/>
      <c r="OHG162" s="168"/>
      <c r="OHH162" s="168"/>
      <c r="OHI162" s="168"/>
      <c r="OHJ162" s="168"/>
      <c r="OHK162" s="168"/>
      <c r="OHL162" s="168"/>
      <c r="OHM162" s="168"/>
      <c r="OHN162" s="168"/>
      <c r="OHO162" s="168"/>
      <c r="OHP162" s="168"/>
      <c r="OHQ162" s="168"/>
      <c r="OHR162" s="168"/>
      <c r="OHS162" s="168"/>
      <c r="OHT162" s="168"/>
      <c r="OHU162" s="168"/>
      <c r="OHV162" s="168"/>
      <c r="OHW162" s="168"/>
      <c r="OHX162" s="168"/>
      <c r="OHY162" s="168"/>
      <c r="OHZ162" s="168"/>
      <c r="OIA162" s="168"/>
      <c r="OIB162" s="168"/>
      <c r="OIC162" s="168"/>
      <c r="OID162" s="168"/>
      <c r="OIE162" s="168"/>
      <c r="OIF162" s="168"/>
      <c r="OIG162" s="168"/>
      <c r="OIH162" s="168"/>
      <c r="OII162" s="168"/>
      <c r="OIJ162" s="168"/>
      <c r="OIK162" s="168"/>
      <c r="OIL162" s="168"/>
      <c r="OIM162" s="168"/>
      <c r="OIN162" s="168"/>
      <c r="OIO162" s="168"/>
      <c r="OIP162" s="168"/>
      <c r="OIQ162" s="168"/>
      <c r="OIR162" s="168"/>
      <c r="OIS162" s="168"/>
      <c r="OIT162" s="168"/>
      <c r="OIU162" s="168"/>
      <c r="OIV162" s="168"/>
      <c r="OIW162" s="168"/>
      <c r="OIX162" s="168"/>
      <c r="OIY162" s="168"/>
      <c r="OIZ162" s="168"/>
      <c r="OJA162" s="168"/>
      <c r="OJB162" s="168"/>
      <c r="OJC162" s="168"/>
      <c r="OJD162" s="168"/>
      <c r="OJE162" s="168"/>
      <c r="OJF162" s="168"/>
      <c r="OJG162" s="168"/>
      <c r="OJH162" s="168"/>
      <c r="OJI162" s="168"/>
      <c r="OJJ162" s="168"/>
      <c r="OJK162" s="168"/>
      <c r="OJL162" s="168"/>
      <c r="OJM162" s="168"/>
      <c r="OJN162" s="168"/>
      <c r="OJO162" s="168"/>
      <c r="OJP162" s="168"/>
      <c r="OJQ162" s="168"/>
      <c r="OJR162" s="168"/>
      <c r="OJS162" s="168"/>
      <c r="OJT162" s="168"/>
      <c r="OJU162" s="168"/>
      <c r="OJV162" s="168"/>
      <c r="OJW162" s="168"/>
      <c r="OJX162" s="168"/>
      <c r="OJY162" s="168"/>
      <c r="OJZ162" s="168"/>
      <c r="OKA162" s="168"/>
      <c r="OKB162" s="168"/>
      <c r="OKC162" s="168"/>
      <c r="OKD162" s="168"/>
      <c r="OKE162" s="168"/>
      <c r="OKF162" s="168"/>
      <c r="OKG162" s="168"/>
      <c r="OKH162" s="168"/>
      <c r="OKI162" s="168"/>
      <c r="OKJ162" s="168"/>
      <c r="OKK162" s="168"/>
      <c r="OKL162" s="168"/>
      <c r="OKM162" s="168"/>
      <c r="OKN162" s="168"/>
      <c r="OKO162" s="168"/>
      <c r="OKP162" s="168"/>
      <c r="OKQ162" s="168"/>
      <c r="OKR162" s="168"/>
      <c r="OKS162" s="168"/>
      <c r="OKT162" s="168"/>
      <c r="OKU162" s="168"/>
      <c r="OKV162" s="168"/>
      <c r="OKW162" s="168"/>
      <c r="OKX162" s="168"/>
      <c r="OKY162" s="168"/>
      <c r="OKZ162" s="168"/>
      <c r="OLA162" s="168"/>
      <c r="OLB162" s="168"/>
      <c r="OLC162" s="168"/>
      <c r="OLD162" s="168"/>
      <c r="OLE162" s="168"/>
      <c r="OLF162" s="168"/>
      <c r="OLG162" s="168"/>
      <c r="OLH162" s="168"/>
      <c r="OLI162" s="168"/>
      <c r="OLJ162" s="168"/>
      <c r="OLK162" s="168"/>
      <c r="OLL162" s="168"/>
      <c r="OLM162" s="168"/>
      <c r="OLN162" s="168"/>
      <c r="OLO162" s="168"/>
      <c r="OLP162" s="168"/>
      <c r="OLQ162" s="168"/>
      <c r="OLR162" s="168"/>
      <c r="OLS162" s="168"/>
      <c r="OLT162" s="168"/>
      <c r="OLU162" s="168"/>
      <c r="OLV162" s="168"/>
      <c r="OLW162" s="168"/>
      <c r="OLX162" s="168"/>
      <c r="OLY162" s="168"/>
      <c r="OLZ162" s="168"/>
      <c r="OMA162" s="168"/>
      <c r="OMB162" s="168"/>
      <c r="OMC162" s="168"/>
      <c r="OMD162" s="168"/>
      <c r="OME162" s="168"/>
      <c r="OMF162" s="168"/>
      <c r="OMG162" s="168"/>
      <c r="OMH162" s="168"/>
      <c r="OMI162" s="168"/>
      <c r="OMJ162" s="168"/>
      <c r="OMK162" s="168"/>
      <c r="OML162" s="168"/>
      <c r="OMM162" s="168"/>
      <c r="OMN162" s="168"/>
      <c r="OMO162" s="168"/>
      <c r="OMP162" s="168"/>
      <c r="OMQ162" s="168"/>
      <c r="OMR162" s="168"/>
      <c r="OMS162" s="168"/>
      <c r="OMT162" s="168"/>
      <c r="OMU162" s="168"/>
      <c r="OMV162" s="168"/>
      <c r="OMW162" s="168"/>
      <c r="OMX162" s="168"/>
      <c r="OMY162" s="168"/>
      <c r="OMZ162" s="168"/>
      <c r="ONA162" s="168"/>
      <c r="ONB162" s="168"/>
      <c r="ONC162" s="168"/>
      <c r="OND162" s="168"/>
      <c r="ONE162" s="168"/>
      <c r="ONF162" s="168"/>
      <c r="ONG162" s="168"/>
      <c r="ONH162" s="168"/>
      <c r="ONI162" s="168"/>
      <c r="ONJ162" s="168"/>
      <c r="ONK162" s="168"/>
      <c r="ONL162" s="168"/>
      <c r="ONM162" s="168"/>
      <c r="ONN162" s="168"/>
      <c r="ONO162" s="168"/>
      <c r="ONP162" s="168"/>
      <c r="ONQ162" s="168"/>
      <c r="ONR162" s="168"/>
      <c r="ONS162" s="168"/>
      <c r="ONT162" s="168"/>
      <c r="ONU162" s="168"/>
      <c r="ONV162" s="168"/>
      <c r="ONW162" s="168"/>
      <c r="ONX162" s="168"/>
      <c r="ONY162" s="168"/>
      <c r="ONZ162" s="168"/>
      <c r="OOA162" s="168"/>
      <c r="OOB162" s="168"/>
      <c r="OOC162" s="168"/>
      <c r="OOD162" s="168"/>
      <c r="OOE162" s="168"/>
      <c r="OOF162" s="168"/>
      <c r="OOG162" s="168"/>
      <c r="OOH162" s="168"/>
      <c r="OOI162" s="168"/>
      <c r="OOJ162" s="168"/>
      <c r="OOK162" s="168"/>
      <c r="OOL162" s="168"/>
      <c r="OOM162" s="168"/>
      <c r="OON162" s="168"/>
      <c r="OOO162" s="168"/>
      <c r="OOP162" s="168"/>
      <c r="OOQ162" s="168"/>
      <c r="OOR162" s="168"/>
      <c r="OOS162" s="168"/>
      <c r="OOT162" s="168"/>
      <c r="OOU162" s="168"/>
      <c r="OOV162" s="168"/>
      <c r="OOW162" s="168"/>
      <c r="OOX162" s="168"/>
      <c r="OOY162" s="168"/>
      <c r="OOZ162" s="168"/>
      <c r="OPA162" s="168"/>
      <c r="OPB162" s="168"/>
      <c r="OPC162" s="168"/>
      <c r="OPD162" s="168"/>
      <c r="OPE162" s="168"/>
      <c r="OPF162" s="168"/>
      <c r="OPG162" s="168"/>
      <c r="OPH162" s="168"/>
      <c r="OPI162" s="168"/>
      <c r="OPJ162" s="168"/>
      <c r="OPK162" s="168"/>
      <c r="OPL162" s="168"/>
      <c r="OPM162" s="168"/>
      <c r="OPN162" s="168"/>
      <c r="OPO162" s="168"/>
      <c r="OPP162" s="168"/>
      <c r="OPQ162" s="168"/>
      <c r="OPR162" s="168"/>
      <c r="OPS162" s="168"/>
      <c r="OPT162" s="168"/>
      <c r="OPU162" s="168"/>
      <c r="OPV162" s="168"/>
      <c r="OPW162" s="168"/>
      <c r="OPX162" s="168"/>
      <c r="OPY162" s="168"/>
      <c r="OPZ162" s="168"/>
      <c r="OQA162" s="168"/>
      <c r="OQB162" s="168"/>
      <c r="OQC162" s="168"/>
      <c r="OQD162" s="168"/>
      <c r="OQE162" s="168"/>
      <c r="OQF162" s="168"/>
      <c r="OQG162" s="168"/>
      <c r="OQH162" s="168"/>
      <c r="OQI162" s="168"/>
      <c r="OQJ162" s="168"/>
      <c r="OQK162" s="168"/>
      <c r="OQL162" s="168"/>
      <c r="OQM162" s="168"/>
      <c r="OQN162" s="168"/>
      <c r="OQO162" s="168"/>
      <c r="OQP162" s="168"/>
      <c r="OQQ162" s="168"/>
      <c r="OQR162" s="168"/>
      <c r="OQS162" s="168"/>
      <c r="OQT162" s="168"/>
      <c r="OQU162" s="168"/>
      <c r="OQV162" s="168"/>
      <c r="OQW162" s="168"/>
      <c r="OQX162" s="168"/>
      <c r="OQY162" s="168"/>
      <c r="OQZ162" s="168"/>
      <c r="ORA162" s="168"/>
      <c r="ORB162" s="168"/>
      <c r="ORC162" s="168"/>
      <c r="ORD162" s="168"/>
      <c r="ORE162" s="168"/>
      <c r="ORF162" s="168"/>
      <c r="ORG162" s="168"/>
      <c r="ORH162" s="168"/>
      <c r="ORI162" s="168"/>
      <c r="ORJ162" s="168"/>
      <c r="ORK162" s="168"/>
      <c r="ORL162" s="168"/>
      <c r="ORM162" s="168"/>
      <c r="ORN162" s="168"/>
      <c r="ORO162" s="168"/>
      <c r="ORP162" s="168"/>
      <c r="ORQ162" s="168"/>
      <c r="ORR162" s="168"/>
      <c r="ORS162" s="168"/>
      <c r="ORT162" s="168"/>
      <c r="ORU162" s="168"/>
      <c r="ORV162" s="168"/>
      <c r="ORW162" s="168"/>
      <c r="ORX162" s="168"/>
      <c r="ORY162" s="168"/>
      <c r="ORZ162" s="168"/>
      <c r="OSA162" s="168"/>
      <c r="OSB162" s="168"/>
      <c r="OSC162" s="168"/>
      <c r="OSD162" s="168"/>
      <c r="OSE162" s="168"/>
      <c r="OSF162" s="168"/>
      <c r="OSG162" s="168"/>
      <c r="OSH162" s="168"/>
      <c r="OSI162" s="168"/>
      <c r="OSJ162" s="168"/>
      <c r="OSK162" s="168"/>
      <c r="OSL162" s="168"/>
      <c r="OSM162" s="168"/>
      <c r="OSN162" s="168"/>
      <c r="OSO162" s="168"/>
      <c r="OSP162" s="168"/>
      <c r="OSQ162" s="168"/>
      <c r="OSR162" s="168"/>
      <c r="OSS162" s="168"/>
      <c r="OST162" s="168"/>
      <c r="OSU162" s="168"/>
      <c r="OSV162" s="168"/>
      <c r="OSW162" s="168"/>
      <c r="OSX162" s="168"/>
      <c r="OSY162" s="168"/>
      <c r="OSZ162" s="168"/>
      <c r="OTA162" s="168"/>
      <c r="OTB162" s="168"/>
      <c r="OTC162" s="168"/>
      <c r="OTD162" s="168"/>
      <c r="OTE162" s="168"/>
      <c r="OTF162" s="168"/>
      <c r="OTG162" s="168"/>
      <c r="OTH162" s="168"/>
      <c r="OTI162" s="168"/>
      <c r="OTJ162" s="168"/>
      <c r="OTK162" s="168"/>
      <c r="OTL162" s="168"/>
      <c r="OTM162" s="168"/>
      <c r="OTN162" s="168"/>
      <c r="OTO162" s="168"/>
      <c r="OTP162" s="168"/>
      <c r="OTQ162" s="168"/>
      <c r="OTR162" s="168"/>
      <c r="OTS162" s="168"/>
      <c r="OTT162" s="168"/>
      <c r="OTU162" s="168"/>
      <c r="OTV162" s="168"/>
      <c r="OTW162" s="168"/>
      <c r="OTX162" s="168"/>
      <c r="OTY162" s="168"/>
      <c r="OTZ162" s="168"/>
      <c r="OUA162" s="168"/>
      <c r="OUB162" s="168"/>
      <c r="OUC162" s="168"/>
      <c r="OUD162" s="168"/>
      <c r="OUE162" s="168"/>
      <c r="OUF162" s="168"/>
      <c r="OUG162" s="168"/>
      <c r="OUH162" s="168"/>
      <c r="OUI162" s="168"/>
      <c r="OUJ162" s="168"/>
      <c r="OUK162" s="168"/>
      <c r="OUL162" s="168"/>
      <c r="OUM162" s="168"/>
      <c r="OUN162" s="168"/>
      <c r="OUO162" s="168"/>
      <c r="OUP162" s="168"/>
      <c r="OUQ162" s="168"/>
      <c r="OUR162" s="168"/>
      <c r="OUS162" s="168"/>
      <c r="OUT162" s="168"/>
      <c r="OUU162" s="168"/>
      <c r="OUV162" s="168"/>
      <c r="OUW162" s="168"/>
      <c r="OUX162" s="168"/>
      <c r="OUY162" s="168"/>
      <c r="OUZ162" s="168"/>
      <c r="OVA162" s="168"/>
      <c r="OVB162" s="168"/>
      <c r="OVC162" s="168"/>
      <c r="OVD162" s="168"/>
      <c r="OVE162" s="168"/>
      <c r="OVF162" s="168"/>
      <c r="OVG162" s="168"/>
      <c r="OVH162" s="168"/>
      <c r="OVI162" s="168"/>
      <c r="OVJ162" s="168"/>
      <c r="OVK162" s="168"/>
      <c r="OVL162" s="168"/>
      <c r="OVM162" s="168"/>
      <c r="OVN162" s="168"/>
      <c r="OVO162" s="168"/>
      <c r="OVP162" s="168"/>
      <c r="OVQ162" s="168"/>
      <c r="OVR162" s="168"/>
      <c r="OVS162" s="168"/>
      <c r="OVT162" s="168"/>
      <c r="OVU162" s="168"/>
      <c r="OVV162" s="168"/>
      <c r="OVW162" s="168"/>
      <c r="OVX162" s="168"/>
      <c r="OVY162" s="168"/>
      <c r="OVZ162" s="168"/>
      <c r="OWA162" s="168"/>
      <c r="OWB162" s="168"/>
      <c r="OWC162" s="168"/>
      <c r="OWD162" s="168"/>
      <c r="OWE162" s="168"/>
      <c r="OWF162" s="168"/>
      <c r="OWG162" s="168"/>
      <c r="OWH162" s="168"/>
      <c r="OWI162" s="168"/>
      <c r="OWJ162" s="168"/>
      <c r="OWK162" s="168"/>
      <c r="OWL162" s="168"/>
      <c r="OWM162" s="168"/>
      <c r="OWN162" s="168"/>
      <c r="OWO162" s="168"/>
      <c r="OWP162" s="168"/>
      <c r="OWQ162" s="168"/>
      <c r="OWR162" s="168"/>
      <c r="OWS162" s="168"/>
      <c r="OWT162" s="168"/>
      <c r="OWU162" s="168"/>
      <c r="OWV162" s="168"/>
      <c r="OWW162" s="168"/>
      <c r="OWX162" s="168"/>
      <c r="OWY162" s="168"/>
      <c r="OWZ162" s="168"/>
      <c r="OXA162" s="168"/>
      <c r="OXB162" s="168"/>
      <c r="OXC162" s="168"/>
      <c r="OXD162" s="168"/>
      <c r="OXE162" s="168"/>
      <c r="OXF162" s="168"/>
      <c r="OXG162" s="168"/>
      <c r="OXH162" s="168"/>
      <c r="OXI162" s="168"/>
      <c r="OXJ162" s="168"/>
      <c r="OXK162" s="168"/>
      <c r="OXL162" s="168"/>
      <c r="OXM162" s="168"/>
      <c r="OXN162" s="168"/>
      <c r="OXO162" s="168"/>
      <c r="OXP162" s="168"/>
      <c r="OXQ162" s="168"/>
      <c r="OXR162" s="168"/>
      <c r="OXS162" s="168"/>
      <c r="OXT162" s="168"/>
      <c r="OXU162" s="168"/>
      <c r="OXV162" s="168"/>
      <c r="OXW162" s="168"/>
      <c r="OXX162" s="168"/>
      <c r="OXY162" s="168"/>
      <c r="OXZ162" s="168"/>
      <c r="OYA162" s="168"/>
      <c r="OYB162" s="168"/>
      <c r="OYC162" s="168"/>
      <c r="OYD162" s="168"/>
      <c r="OYE162" s="168"/>
      <c r="OYF162" s="168"/>
      <c r="OYG162" s="168"/>
      <c r="OYH162" s="168"/>
      <c r="OYI162" s="168"/>
      <c r="OYJ162" s="168"/>
      <c r="OYK162" s="168"/>
      <c r="OYL162" s="168"/>
      <c r="OYM162" s="168"/>
      <c r="OYN162" s="168"/>
      <c r="OYO162" s="168"/>
      <c r="OYP162" s="168"/>
      <c r="OYQ162" s="168"/>
      <c r="OYR162" s="168"/>
      <c r="OYS162" s="168"/>
      <c r="OYT162" s="168"/>
      <c r="OYU162" s="168"/>
      <c r="OYV162" s="168"/>
      <c r="OYW162" s="168"/>
      <c r="OYX162" s="168"/>
      <c r="OYY162" s="168"/>
      <c r="OYZ162" s="168"/>
      <c r="OZA162" s="168"/>
      <c r="OZB162" s="168"/>
      <c r="OZC162" s="168"/>
      <c r="OZD162" s="168"/>
      <c r="OZE162" s="168"/>
      <c r="OZF162" s="168"/>
      <c r="OZG162" s="168"/>
      <c r="OZH162" s="168"/>
      <c r="OZI162" s="168"/>
      <c r="OZJ162" s="168"/>
      <c r="OZK162" s="168"/>
      <c r="OZL162" s="168"/>
      <c r="OZM162" s="168"/>
      <c r="OZN162" s="168"/>
      <c r="OZO162" s="168"/>
      <c r="OZP162" s="168"/>
      <c r="OZQ162" s="168"/>
      <c r="OZR162" s="168"/>
      <c r="OZS162" s="168"/>
      <c r="OZT162" s="168"/>
      <c r="OZU162" s="168"/>
      <c r="OZV162" s="168"/>
      <c r="OZW162" s="168"/>
      <c r="OZX162" s="168"/>
      <c r="OZY162" s="168"/>
      <c r="OZZ162" s="168"/>
      <c r="PAA162" s="168"/>
      <c r="PAB162" s="168"/>
      <c r="PAC162" s="168"/>
      <c r="PAD162" s="168"/>
      <c r="PAE162" s="168"/>
      <c r="PAF162" s="168"/>
      <c r="PAG162" s="168"/>
      <c r="PAH162" s="168"/>
      <c r="PAI162" s="168"/>
      <c r="PAJ162" s="168"/>
      <c r="PAK162" s="168"/>
      <c r="PAL162" s="168"/>
      <c r="PAM162" s="168"/>
      <c r="PAN162" s="168"/>
      <c r="PAO162" s="168"/>
      <c r="PAP162" s="168"/>
      <c r="PAQ162" s="168"/>
      <c r="PAR162" s="168"/>
      <c r="PAS162" s="168"/>
      <c r="PAT162" s="168"/>
      <c r="PAU162" s="168"/>
      <c r="PAV162" s="168"/>
      <c r="PAW162" s="168"/>
      <c r="PAX162" s="168"/>
      <c r="PAY162" s="168"/>
      <c r="PAZ162" s="168"/>
      <c r="PBA162" s="168"/>
      <c r="PBB162" s="168"/>
      <c r="PBC162" s="168"/>
      <c r="PBD162" s="168"/>
      <c r="PBE162" s="168"/>
      <c r="PBF162" s="168"/>
      <c r="PBG162" s="168"/>
      <c r="PBH162" s="168"/>
      <c r="PBI162" s="168"/>
      <c r="PBJ162" s="168"/>
      <c r="PBK162" s="168"/>
      <c r="PBL162" s="168"/>
      <c r="PBM162" s="168"/>
      <c r="PBN162" s="168"/>
      <c r="PBO162" s="168"/>
      <c r="PBP162" s="168"/>
      <c r="PBQ162" s="168"/>
      <c r="PBR162" s="168"/>
      <c r="PBS162" s="168"/>
      <c r="PBT162" s="168"/>
      <c r="PBU162" s="168"/>
      <c r="PBV162" s="168"/>
      <c r="PBW162" s="168"/>
      <c r="PBX162" s="168"/>
      <c r="PBY162" s="168"/>
      <c r="PBZ162" s="168"/>
      <c r="PCA162" s="168"/>
      <c r="PCB162" s="168"/>
      <c r="PCC162" s="168"/>
      <c r="PCD162" s="168"/>
      <c r="PCE162" s="168"/>
      <c r="PCF162" s="168"/>
      <c r="PCG162" s="168"/>
      <c r="PCH162" s="168"/>
      <c r="PCI162" s="168"/>
      <c r="PCJ162" s="168"/>
      <c r="PCK162" s="168"/>
      <c r="PCL162" s="168"/>
      <c r="PCM162" s="168"/>
      <c r="PCN162" s="168"/>
      <c r="PCO162" s="168"/>
      <c r="PCP162" s="168"/>
      <c r="PCQ162" s="168"/>
      <c r="PCR162" s="168"/>
      <c r="PCS162" s="168"/>
      <c r="PCT162" s="168"/>
      <c r="PCU162" s="168"/>
      <c r="PCV162" s="168"/>
      <c r="PCW162" s="168"/>
      <c r="PCX162" s="168"/>
      <c r="PCY162" s="168"/>
      <c r="PCZ162" s="168"/>
      <c r="PDA162" s="168"/>
      <c r="PDB162" s="168"/>
      <c r="PDC162" s="168"/>
      <c r="PDD162" s="168"/>
      <c r="PDE162" s="168"/>
      <c r="PDF162" s="168"/>
      <c r="PDG162" s="168"/>
      <c r="PDH162" s="168"/>
      <c r="PDI162" s="168"/>
      <c r="PDJ162" s="168"/>
      <c r="PDK162" s="168"/>
      <c r="PDL162" s="168"/>
      <c r="PDM162" s="168"/>
      <c r="PDN162" s="168"/>
      <c r="PDO162" s="168"/>
      <c r="PDP162" s="168"/>
      <c r="PDQ162" s="168"/>
      <c r="PDR162" s="168"/>
      <c r="PDS162" s="168"/>
      <c r="PDT162" s="168"/>
      <c r="PDU162" s="168"/>
      <c r="PDV162" s="168"/>
      <c r="PDW162" s="168"/>
      <c r="PDX162" s="168"/>
      <c r="PDY162" s="168"/>
      <c r="PDZ162" s="168"/>
      <c r="PEA162" s="168"/>
      <c r="PEB162" s="168"/>
      <c r="PEC162" s="168"/>
      <c r="PED162" s="168"/>
      <c r="PEE162" s="168"/>
      <c r="PEF162" s="168"/>
      <c r="PEG162" s="168"/>
      <c r="PEH162" s="168"/>
      <c r="PEI162" s="168"/>
      <c r="PEJ162" s="168"/>
      <c r="PEK162" s="168"/>
      <c r="PEL162" s="168"/>
      <c r="PEM162" s="168"/>
      <c r="PEN162" s="168"/>
      <c r="PEO162" s="168"/>
      <c r="PEP162" s="168"/>
      <c r="PEQ162" s="168"/>
      <c r="PER162" s="168"/>
      <c r="PES162" s="168"/>
      <c r="PET162" s="168"/>
      <c r="PEU162" s="168"/>
      <c r="PEV162" s="168"/>
      <c r="PEW162" s="168"/>
      <c r="PEX162" s="168"/>
      <c r="PEY162" s="168"/>
      <c r="PEZ162" s="168"/>
      <c r="PFA162" s="168"/>
      <c r="PFB162" s="168"/>
      <c r="PFC162" s="168"/>
      <c r="PFD162" s="168"/>
      <c r="PFE162" s="168"/>
      <c r="PFF162" s="168"/>
      <c r="PFG162" s="168"/>
      <c r="PFH162" s="168"/>
      <c r="PFI162" s="168"/>
      <c r="PFJ162" s="168"/>
      <c r="PFK162" s="168"/>
      <c r="PFL162" s="168"/>
      <c r="PFM162" s="168"/>
      <c r="PFN162" s="168"/>
      <c r="PFO162" s="168"/>
      <c r="PFP162" s="168"/>
      <c r="PFQ162" s="168"/>
      <c r="PFR162" s="168"/>
      <c r="PFS162" s="168"/>
      <c r="PFT162" s="168"/>
      <c r="PFU162" s="168"/>
      <c r="PFV162" s="168"/>
      <c r="PFW162" s="168"/>
      <c r="PFX162" s="168"/>
      <c r="PFY162" s="168"/>
      <c r="PFZ162" s="168"/>
      <c r="PGA162" s="168"/>
      <c r="PGB162" s="168"/>
      <c r="PGC162" s="168"/>
      <c r="PGD162" s="168"/>
      <c r="PGE162" s="168"/>
      <c r="PGF162" s="168"/>
      <c r="PGG162" s="168"/>
      <c r="PGH162" s="168"/>
      <c r="PGI162" s="168"/>
      <c r="PGJ162" s="168"/>
      <c r="PGK162" s="168"/>
      <c r="PGL162" s="168"/>
      <c r="PGM162" s="168"/>
      <c r="PGN162" s="168"/>
      <c r="PGO162" s="168"/>
      <c r="PGP162" s="168"/>
      <c r="PGQ162" s="168"/>
      <c r="PGR162" s="168"/>
      <c r="PGS162" s="168"/>
      <c r="PGT162" s="168"/>
      <c r="PGU162" s="168"/>
      <c r="PGV162" s="168"/>
      <c r="PGW162" s="168"/>
      <c r="PGX162" s="168"/>
      <c r="PGY162" s="168"/>
      <c r="PGZ162" s="168"/>
      <c r="PHA162" s="168"/>
      <c r="PHB162" s="168"/>
      <c r="PHC162" s="168"/>
      <c r="PHD162" s="168"/>
      <c r="PHE162" s="168"/>
      <c r="PHF162" s="168"/>
      <c r="PHG162" s="168"/>
      <c r="PHH162" s="168"/>
      <c r="PHI162" s="168"/>
      <c r="PHJ162" s="168"/>
      <c r="PHK162" s="168"/>
      <c r="PHL162" s="168"/>
      <c r="PHM162" s="168"/>
      <c r="PHN162" s="168"/>
      <c r="PHO162" s="168"/>
      <c r="PHP162" s="168"/>
      <c r="PHQ162" s="168"/>
      <c r="PHR162" s="168"/>
      <c r="PHS162" s="168"/>
      <c r="PHT162" s="168"/>
      <c r="PHU162" s="168"/>
      <c r="PHV162" s="168"/>
      <c r="PHW162" s="168"/>
      <c r="PHX162" s="168"/>
      <c r="PHY162" s="168"/>
      <c r="PHZ162" s="168"/>
      <c r="PIA162" s="168"/>
      <c r="PIB162" s="168"/>
      <c r="PIC162" s="168"/>
      <c r="PID162" s="168"/>
      <c r="PIE162" s="168"/>
      <c r="PIF162" s="168"/>
      <c r="PIG162" s="168"/>
      <c r="PIH162" s="168"/>
      <c r="PII162" s="168"/>
      <c r="PIJ162" s="168"/>
      <c r="PIK162" s="168"/>
      <c r="PIL162" s="168"/>
      <c r="PIM162" s="168"/>
      <c r="PIN162" s="168"/>
      <c r="PIO162" s="168"/>
      <c r="PIP162" s="168"/>
      <c r="PIQ162" s="168"/>
      <c r="PIR162" s="168"/>
      <c r="PIS162" s="168"/>
      <c r="PIT162" s="168"/>
      <c r="PIU162" s="168"/>
      <c r="PIV162" s="168"/>
      <c r="PIW162" s="168"/>
      <c r="PIX162" s="168"/>
      <c r="PIY162" s="168"/>
      <c r="PIZ162" s="168"/>
      <c r="PJA162" s="168"/>
      <c r="PJB162" s="168"/>
      <c r="PJC162" s="168"/>
      <c r="PJD162" s="168"/>
      <c r="PJE162" s="168"/>
      <c r="PJF162" s="168"/>
      <c r="PJG162" s="168"/>
      <c r="PJH162" s="168"/>
      <c r="PJI162" s="168"/>
      <c r="PJJ162" s="168"/>
      <c r="PJK162" s="168"/>
      <c r="PJL162" s="168"/>
      <c r="PJM162" s="168"/>
      <c r="PJN162" s="168"/>
      <c r="PJO162" s="168"/>
      <c r="PJP162" s="168"/>
      <c r="PJQ162" s="168"/>
      <c r="PJR162" s="168"/>
      <c r="PJS162" s="168"/>
      <c r="PJT162" s="168"/>
      <c r="PJU162" s="168"/>
      <c r="PJV162" s="168"/>
      <c r="PJW162" s="168"/>
      <c r="PJX162" s="168"/>
      <c r="PJY162" s="168"/>
      <c r="PJZ162" s="168"/>
      <c r="PKA162" s="168"/>
      <c r="PKB162" s="168"/>
      <c r="PKC162" s="168"/>
      <c r="PKD162" s="168"/>
      <c r="PKE162" s="168"/>
      <c r="PKF162" s="168"/>
      <c r="PKG162" s="168"/>
      <c r="PKH162" s="168"/>
      <c r="PKI162" s="168"/>
      <c r="PKJ162" s="168"/>
      <c r="PKK162" s="168"/>
      <c r="PKL162" s="168"/>
      <c r="PKM162" s="168"/>
      <c r="PKN162" s="168"/>
      <c r="PKO162" s="168"/>
      <c r="PKP162" s="168"/>
      <c r="PKQ162" s="168"/>
      <c r="PKR162" s="168"/>
      <c r="PKS162" s="168"/>
      <c r="PKT162" s="168"/>
      <c r="PKU162" s="168"/>
      <c r="PKV162" s="168"/>
      <c r="PKW162" s="168"/>
      <c r="PKX162" s="168"/>
      <c r="PKY162" s="168"/>
      <c r="PKZ162" s="168"/>
      <c r="PLA162" s="168"/>
      <c r="PLB162" s="168"/>
      <c r="PLC162" s="168"/>
      <c r="PLD162" s="168"/>
      <c r="PLE162" s="168"/>
      <c r="PLF162" s="168"/>
      <c r="PLG162" s="168"/>
      <c r="PLH162" s="168"/>
      <c r="PLI162" s="168"/>
      <c r="PLJ162" s="168"/>
      <c r="PLK162" s="168"/>
      <c r="PLL162" s="168"/>
      <c r="PLM162" s="168"/>
      <c r="PLN162" s="168"/>
      <c r="PLO162" s="168"/>
      <c r="PLP162" s="168"/>
      <c r="PLQ162" s="168"/>
      <c r="PLR162" s="168"/>
      <c r="PLS162" s="168"/>
      <c r="PLT162" s="168"/>
      <c r="PLU162" s="168"/>
      <c r="PLV162" s="168"/>
      <c r="PLW162" s="168"/>
      <c r="PLX162" s="168"/>
      <c r="PLY162" s="168"/>
      <c r="PLZ162" s="168"/>
      <c r="PMA162" s="168"/>
      <c r="PMB162" s="168"/>
      <c r="PMC162" s="168"/>
      <c r="PMD162" s="168"/>
      <c r="PME162" s="168"/>
      <c r="PMF162" s="168"/>
      <c r="PMG162" s="168"/>
      <c r="PMH162" s="168"/>
      <c r="PMI162" s="168"/>
      <c r="PMJ162" s="168"/>
      <c r="PMK162" s="168"/>
      <c r="PML162" s="168"/>
      <c r="PMM162" s="168"/>
      <c r="PMN162" s="168"/>
      <c r="PMO162" s="168"/>
      <c r="PMP162" s="168"/>
      <c r="PMQ162" s="168"/>
      <c r="PMR162" s="168"/>
      <c r="PMS162" s="168"/>
      <c r="PMT162" s="168"/>
      <c r="PMU162" s="168"/>
      <c r="PMV162" s="168"/>
      <c r="PMW162" s="168"/>
      <c r="PMX162" s="168"/>
      <c r="PMY162" s="168"/>
      <c r="PMZ162" s="168"/>
      <c r="PNA162" s="168"/>
      <c r="PNB162" s="168"/>
      <c r="PNC162" s="168"/>
      <c r="PND162" s="168"/>
      <c r="PNE162" s="168"/>
      <c r="PNF162" s="168"/>
      <c r="PNG162" s="168"/>
      <c r="PNH162" s="168"/>
      <c r="PNI162" s="168"/>
      <c r="PNJ162" s="168"/>
      <c r="PNK162" s="168"/>
      <c r="PNL162" s="168"/>
      <c r="PNM162" s="168"/>
      <c r="PNN162" s="168"/>
      <c r="PNO162" s="168"/>
      <c r="PNP162" s="168"/>
      <c r="PNQ162" s="168"/>
      <c r="PNR162" s="168"/>
      <c r="PNS162" s="168"/>
      <c r="PNT162" s="168"/>
      <c r="PNU162" s="168"/>
      <c r="PNV162" s="168"/>
      <c r="PNW162" s="168"/>
      <c r="PNX162" s="168"/>
      <c r="PNY162" s="168"/>
      <c r="PNZ162" s="168"/>
      <c r="POA162" s="168"/>
      <c r="POB162" s="168"/>
      <c r="POC162" s="168"/>
      <c r="POD162" s="168"/>
      <c r="POE162" s="168"/>
      <c r="POF162" s="168"/>
      <c r="POG162" s="168"/>
      <c r="POH162" s="168"/>
      <c r="POI162" s="168"/>
      <c r="POJ162" s="168"/>
      <c r="POK162" s="168"/>
      <c r="POL162" s="168"/>
      <c r="POM162" s="168"/>
      <c r="PON162" s="168"/>
      <c r="POO162" s="168"/>
      <c r="POP162" s="168"/>
      <c r="POQ162" s="168"/>
      <c r="POR162" s="168"/>
      <c r="POS162" s="168"/>
      <c r="POT162" s="168"/>
      <c r="POU162" s="168"/>
      <c r="POV162" s="168"/>
      <c r="POW162" s="168"/>
      <c r="POX162" s="168"/>
      <c r="POY162" s="168"/>
      <c r="POZ162" s="168"/>
      <c r="PPA162" s="168"/>
      <c r="PPB162" s="168"/>
      <c r="PPC162" s="168"/>
      <c r="PPD162" s="168"/>
      <c r="PPE162" s="168"/>
      <c r="PPF162" s="168"/>
      <c r="PPG162" s="168"/>
      <c r="PPH162" s="168"/>
      <c r="PPI162" s="168"/>
      <c r="PPJ162" s="168"/>
      <c r="PPK162" s="168"/>
      <c r="PPL162" s="168"/>
      <c r="PPM162" s="168"/>
      <c r="PPN162" s="168"/>
      <c r="PPO162" s="168"/>
      <c r="PPP162" s="168"/>
      <c r="PPQ162" s="168"/>
      <c r="PPR162" s="168"/>
      <c r="PPS162" s="168"/>
      <c r="PPT162" s="168"/>
      <c r="PPU162" s="168"/>
      <c r="PPV162" s="168"/>
      <c r="PPW162" s="168"/>
      <c r="PPX162" s="168"/>
      <c r="PPY162" s="168"/>
      <c r="PPZ162" s="168"/>
      <c r="PQA162" s="168"/>
      <c r="PQB162" s="168"/>
      <c r="PQC162" s="168"/>
      <c r="PQD162" s="168"/>
      <c r="PQE162" s="168"/>
      <c r="PQF162" s="168"/>
      <c r="PQG162" s="168"/>
      <c r="PQH162" s="168"/>
      <c r="PQI162" s="168"/>
      <c r="PQJ162" s="168"/>
      <c r="PQK162" s="168"/>
      <c r="PQL162" s="168"/>
      <c r="PQM162" s="168"/>
      <c r="PQN162" s="168"/>
      <c r="PQO162" s="168"/>
      <c r="PQP162" s="168"/>
      <c r="PQQ162" s="168"/>
      <c r="PQR162" s="168"/>
      <c r="PQS162" s="168"/>
      <c r="PQT162" s="168"/>
      <c r="PQU162" s="168"/>
      <c r="PQV162" s="168"/>
      <c r="PQW162" s="168"/>
      <c r="PQX162" s="168"/>
      <c r="PQY162" s="168"/>
      <c r="PQZ162" s="168"/>
      <c r="PRA162" s="168"/>
      <c r="PRB162" s="168"/>
      <c r="PRC162" s="168"/>
      <c r="PRD162" s="168"/>
      <c r="PRE162" s="168"/>
      <c r="PRF162" s="168"/>
      <c r="PRG162" s="168"/>
      <c r="PRH162" s="168"/>
      <c r="PRI162" s="168"/>
      <c r="PRJ162" s="168"/>
      <c r="PRK162" s="168"/>
      <c r="PRL162" s="168"/>
      <c r="PRM162" s="168"/>
      <c r="PRN162" s="168"/>
      <c r="PRO162" s="168"/>
      <c r="PRP162" s="168"/>
      <c r="PRQ162" s="168"/>
      <c r="PRR162" s="168"/>
      <c r="PRS162" s="168"/>
      <c r="PRT162" s="168"/>
      <c r="PRU162" s="168"/>
      <c r="PRV162" s="168"/>
      <c r="PRW162" s="168"/>
      <c r="PRX162" s="168"/>
      <c r="PRY162" s="168"/>
      <c r="PRZ162" s="168"/>
      <c r="PSA162" s="168"/>
      <c r="PSB162" s="168"/>
      <c r="PSC162" s="168"/>
      <c r="PSD162" s="168"/>
      <c r="PSE162" s="168"/>
      <c r="PSF162" s="168"/>
      <c r="PSG162" s="168"/>
      <c r="PSH162" s="168"/>
      <c r="PSI162" s="168"/>
      <c r="PSJ162" s="168"/>
      <c r="PSK162" s="168"/>
      <c r="PSL162" s="168"/>
      <c r="PSM162" s="168"/>
      <c r="PSN162" s="168"/>
      <c r="PSO162" s="168"/>
      <c r="PSP162" s="168"/>
      <c r="PSQ162" s="168"/>
      <c r="PSR162" s="168"/>
      <c r="PSS162" s="168"/>
      <c r="PST162" s="168"/>
      <c r="PSU162" s="168"/>
      <c r="PSV162" s="168"/>
      <c r="PSW162" s="168"/>
      <c r="PSX162" s="168"/>
      <c r="PSY162" s="168"/>
      <c r="PSZ162" s="168"/>
      <c r="PTA162" s="168"/>
      <c r="PTB162" s="168"/>
      <c r="PTC162" s="168"/>
      <c r="PTD162" s="168"/>
      <c r="PTE162" s="168"/>
      <c r="PTF162" s="168"/>
      <c r="PTG162" s="168"/>
      <c r="PTH162" s="168"/>
      <c r="PTI162" s="168"/>
      <c r="PTJ162" s="168"/>
      <c r="PTK162" s="168"/>
      <c r="PTL162" s="168"/>
      <c r="PTM162" s="168"/>
      <c r="PTN162" s="168"/>
      <c r="PTO162" s="168"/>
      <c r="PTP162" s="168"/>
      <c r="PTQ162" s="168"/>
      <c r="PTR162" s="168"/>
      <c r="PTS162" s="168"/>
      <c r="PTT162" s="168"/>
      <c r="PTU162" s="168"/>
      <c r="PTV162" s="168"/>
      <c r="PTW162" s="168"/>
      <c r="PTX162" s="168"/>
      <c r="PTY162" s="168"/>
      <c r="PTZ162" s="168"/>
      <c r="PUA162" s="168"/>
      <c r="PUB162" s="168"/>
      <c r="PUC162" s="168"/>
      <c r="PUD162" s="168"/>
      <c r="PUE162" s="168"/>
      <c r="PUF162" s="168"/>
      <c r="PUG162" s="168"/>
      <c r="PUH162" s="168"/>
      <c r="PUI162" s="168"/>
      <c r="PUJ162" s="168"/>
      <c r="PUK162" s="168"/>
      <c r="PUL162" s="168"/>
      <c r="PUM162" s="168"/>
      <c r="PUN162" s="168"/>
      <c r="PUO162" s="168"/>
      <c r="PUP162" s="168"/>
      <c r="PUQ162" s="168"/>
      <c r="PUR162" s="168"/>
      <c r="PUS162" s="168"/>
      <c r="PUT162" s="168"/>
      <c r="PUU162" s="168"/>
      <c r="PUV162" s="168"/>
      <c r="PUW162" s="168"/>
      <c r="PUX162" s="168"/>
      <c r="PUY162" s="168"/>
      <c r="PUZ162" s="168"/>
      <c r="PVA162" s="168"/>
      <c r="PVB162" s="168"/>
      <c r="PVC162" s="168"/>
      <c r="PVD162" s="168"/>
      <c r="PVE162" s="168"/>
      <c r="PVF162" s="168"/>
      <c r="PVG162" s="168"/>
      <c r="PVH162" s="168"/>
      <c r="PVI162" s="168"/>
      <c r="PVJ162" s="168"/>
      <c r="PVK162" s="168"/>
      <c r="PVL162" s="168"/>
      <c r="PVM162" s="168"/>
      <c r="PVN162" s="168"/>
      <c r="PVO162" s="168"/>
      <c r="PVP162" s="168"/>
      <c r="PVQ162" s="168"/>
      <c r="PVR162" s="168"/>
      <c r="PVS162" s="168"/>
      <c r="PVT162" s="168"/>
      <c r="PVU162" s="168"/>
      <c r="PVV162" s="168"/>
      <c r="PVW162" s="168"/>
      <c r="PVX162" s="168"/>
      <c r="PVY162" s="168"/>
      <c r="PVZ162" s="168"/>
      <c r="PWA162" s="168"/>
      <c r="PWB162" s="168"/>
      <c r="PWC162" s="168"/>
      <c r="PWD162" s="168"/>
      <c r="PWE162" s="168"/>
      <c r="PWF162" s="168"/>
      <c r="PWG162" s="168"/>
      <c r="PWH162" s="168"/>
      <c r="PWI162" s="168"/>
      <c r="PWJ162" s="168"/>
      <c r="PWK162" s="168"/>
      <c r="PWL162" s="168"/>
      <c r="PWM162" s="168"/>
      <c r="PWN162" s="168"/>
      <c r="PWO162" s="168"/>
      <c r="PWP162" s="168"/>
      <c r="PWQ162" s="168"/>
      <c r="PWR162" s="168"/>
      <c r="PWS162" s="168"/>
      <c r="PWT162" s="168"/>
      <c r="PWU162" s="168"/>
      <c r="PWV162" s="168"/>
      <c r="PWW162" s="168"/>
      <c r="PWX162" s="168"/>
      <c r="PWY162" s="168"/>
      <c r="PWZ162" s="168"/>
      <c r="PXA162" s="168"/>
      <c r="PXB162" s="168"/>
      <c r="PXC162" s="168"/>
      <c r="PXD162" s="168"/>
      <c r="PXE162" s="168"/>
      <c r="PXF162" s="168"/>
      <c r="PXG162" s="168"/>
      <c r="PXH162" s="168"/>
      <c r="PXI162" s="168"/>
      <c r="PXJ162" s="168"/>
      <c r="PXK162" s="168"/>
      <c r="PXL162" s="168"/>
      <c r="PXM162" s="168"/>
      <c r="PXN162" s="168"/>
      <c r="PXO162" s="168"/>
      <c r="PXP162" s="168"/>
      <c r="PXQ162" s="168"/>
      <c r="PXR162" s="168"/>
      <c r="PXS162" s="168"/>
      <c r="PXT162" s="168"/>
      <c r="PXU162" s="168"/>
      <c r="PXV162" s="168"/>
      <c r="PXW162" s="168"/>
      <c r="PXX162" s="168"/>
      <c r="PXY162" s="168"/>
      <c r="PXZ162" s="168"/>
      <c r="PYA162" s="168"/>
      <c r="PYB162" s="168"/>
      <c r="PYC162" s="168"/>
      <c r="PYD162" s="168"/>
      <c r="PYE162" s="168"/>
      <c r="PYF162" s="168"/>
      <c r="PYG162" s="168"/>
      <c r="PYH162" s="168"/>
      <c r="PYI162" s="168"/>
      <c r="PYJ162" s="168"/>
      <c r="PYK162" s="168"/>
      <c r="PYL162" s="168"/>
      <c r="PYM162" s="168"/>
      <c r="PYN162" s="168"/>
      <c r="PYO162" s="168"/>
      <c r="PYP162" s="168"/>
      <c r="PYQ162" s="168"/>
      <c r="PYR162" s="168"/>
      <c r="PYS162" s="168"/>
      <c r="PYT162" s="168"/>
      <c r="PYU162" s="168"/>
      <c r="PYV162" s="168"/>
      <c r="PYW162" s="168"/>
      <c r="PYX162" s="168"/>
      <c r="PYY162" s="168"/>
      <c r="PYZ162" s="168"/>
      <c r="PZA162" s="168"/>
      <c r="PZB162" s="168"/>
      <c r="PZC162" s="168"/>
      <c r="PZD162" s="168"/>
      <c r="PZE162" s="168"/>
      <c r="PZF162" s="168"/>
      <c r="PZG162" s="168"/>
      <c r="PZH162" s="168"/>
      <c r="PZI162" s="168"/>
      <c r="PZJ162" s="168"/>
      <c r="PZK162" s="168"/>
      <c r="PZL162" s="168"/>
      <c r="PZM162" s="168"/>
      <c r="PZN162" s="168"/>
      <c r="PZO162" s="168"/>
      <c r="PZP162" s="168"/>
      <c r="PZQ162" s="168"/>
      <c r="PZR162" s="168"/>
      <c r="PZS162" s="168"/>
      <c r="PZT162" s="168"/>
      <c r="PZU162" s="168"/>
      <c r="PZV162" s="168"/>
      <c r="PZW162" s="168"/>
      <c r="PZX162" s="168"/>
      <c r="PZY162" s="168"/>
      <c r="PZZ162" s="168"/>
      <c r="QAA162" s="168"/>
      <c r="QAB162" s="168"/>
      <c r="QAC162" s="168"/>
      <c r="QAD162" s="168"/>
      <c r="QAE162" s="168"/>
      <c r="QAF162" s="168"/>
      <c r="QAG162" s="168"/>
      <c r="QAH162" s="168"/>
      <c r="QAI162" s="168"/>
      <c r="QAJ162" s="168"/>
      <c r="QAK162" s="168"/>
      <c r="QAL162" s="168"/>
      <c r="QAM162" s="168"/>
      <c r="QAN162" s="168"/>
      <c r="QAO162" s="168"/>
      <c r="QAP162" s="168"/>
      <c r="QAQ162" s="168"/>
      <c r="QAR162" s="168"/>
      <c r="QAS162" s="168"/>
      <c r="QAT162" s="168"/>
      <c r="QAU162" s="168"/>
      <c r="QAV162" s="168"/>
      <c r="QAW162" s="168"/>
      <c r="QAX162" s="168"/>
      <c r="QAY162" s="168"/>
      <c r="QAZ162" s="168"/>
      <c r="QBA162" s="168"/>
      <c r="QBB162" s="168"/>
      <c r="QBC162" s="168"/>
      <c r="QBD162" s="168"/>
      <c r="QBE162" s="168"/>
      <c r="QBF162" s="168"/>
      <c r="QBG162" s="168"/>
      <c r="QBH162" s="168"/>
      <c r="QBI162" s="168"/>
      <c r="QBJ162" s="168"/>
      <c r="QBK162" s="168"/>
      <c r="QBL162" s="168"/>
      <c r="QBM162" s="168"/>
      <c r="QBN162" s="168"/>
      <c r="QBO162" s="168"/>
      <c r="QBP162" s="168"/>
      <c r="QBQ162" s="168"/>
      <c r="QBR162" s="168"/>
      <c r="QBS162" s="168"/>
      <c r="QBT162" s="168"/>
      <c r="QBU162" s="168"/>
      <c r="QBV162" s="168"/>
      <c r="QBW162" s="168"/>
      <c r="QBX162" s="168"/>
      <c r="QBY162" s="168"/>
      <c r="QBZ162" s="168"/>
      <c r="QCA162" s="168"/>
      <c r="QCB162" s="168"/>
      <c r="QCC162" s="168"/>
      <c r="QCD162" s="168"/>
      <c r="QCE162" s="168"/>
      <c r="QCF162" s="168"/>
      <c r="QCG162" s="168"/>
      <c r="QCH162" s="168"/>
      <c r="QCI162" s="168"/>
      <c r="QCJ162" s="168"/>
      <c r="QCK162" s="168"/>
      <c r="QCL162" s="168"/>
      <c r="QCM162" s="168"/>
      <c r="QCN162" s="168"/>
      <c r="QCO162" s="168"/>
      <c r="QCP162" s="168"/>
      <c r="QCQ162" s="168"/>
      <c r="QCR162" s="168"/>
      <c r="QCS162" s="168"/>
      <c r="QCT162" s="168"/>
      <c r="QCU162" s="168"/>
      <c r="QCV162" s="168"/>
      <c r="QCW162" s="168"/>
      <c r="QCX162" s="168"/>
      <c r="QCY162" s="168"/>
      <c r="QCZ162" s="168"/>
      <c r="QDA162" s="168"/>
      <c r="QDB162" s="168"/>
      <c r="QDC162" s="168"/>
      <c r="QDD162" s="168"/>
      <c r="QDE162" s="168"/>
      <c r="QDF162" s="168"/>
      <c r="QDG162" s="168"/>
      <c r="QDH162" s="168"/>
      <c r="QDI162" s="168"/>
      <c r="QDJ162" s="168"/>
      <c r="QDK162" s="168"/>
      <c r="QDL162" s="168"/>
      <c r="QDM162" s="168"/>
      <c r="QDN162" s="168"/>
      <c r="QDO162" s="168"/>
      <c r="QDP162" s="168"/>
      <c r="QDQ162" s="168"/>
      <c r="QDR162" s="168"/>
      <c r="QDS162" s="168"/>
      <c r="QDT162" s="168"/>
      <c r="QDU162" s="168"/>
      <c r="QDV162" s="168"/>
      <c r="QDW162" s="168"/>
      <c r="QDX162" s="168"/>
      <c r="QDY162" s="168"/>
      <c r="QDZ162" s="168"/>
      <c r="QEA162" s="168"/>
      <c r="QEB162" s="168"/>
      <c r="QEC162" s="168"/>
      <c r="QED162" s="168"/>
      <c r="QEE162" s="168"/>
      <c r="QEF162" s="168"/>
      <c r="QEG162" s="168"/>
      <c r="QEH162" s="168"/>
      <c r="QEI162" s="168"/>
      <c r="QEJ162" s="168"/>
      <c r="QEK162" s="168"/>
      <c r="QEL162" s="168"/>
      <c r="QEM162" s="168"/>
      <c r="QEN162" s="168"/>
      <c r="QEO162" s="168"/>
      <c r="QEP162" s="168"/>
      <c r="QEQ162" s="168"/>
      <c r="QER162" s="168"/>
      <c r="QES162" s="168"/>
      <c r="QET162" s="168"/>
      <c r="QEU162" s="168"/>
      <c r="QEV162" s="168"/>
      <c r="QEW162" s="168"/>
      <c r="QEX162" s="168"/>
      <c r="QEY162" s="168"/>
      <c r="QEZ162" s="168"/>
      <c r="QFA162" s="168"/>
      <c r="QFB162" s="168"/>
      <c r="QFC162" s="168"/>
      <c r="QFD162" s="168"/>
      <c r="QFE162" s="168"/>
      <c r="QFF162" s="168"/>
      <c r="QFG162" s="168"/>
      <c r="QFH162" s="168"/>
      <c r="QFI162" s="168"/>
      <c r="QFJ162" s="168"/>
      <c r="QFK162" s="168"/>
      <c r="QFL162" s="168"/>
      <c r="QFM162" s="168"/>
      <c r="QFN162" s="168"/>
      <c r="QFO162" s="168"/>
      <c r="QFP162" s="168"/>
      <c r="QFQ162" s="168"/>
      <c r="QFR162" s="168"/>
      <c r="QFS162" s="168"/>
      <c r="QFT162" s="168"/>
      <c r="QFU162" s="168"/>
      <c r="QFV162" s="168"/>
      <c r="QFW162" s="168"/>
      <c r="QFX162" s="168"/>
      <c r="QFY162" s="168"/>
      <c r="QFZ162" s="168"/>
      <c r="QGA162" s="168"/>
      <c r="QGB162" s="168"/>
      <c r="QGC162" s="168"/>
      <c r="QGD162" s="168"/>
      <c r="QGE162" s="168"/>
      <c r="QGF162" s="168"/>
      <c r="QGG162" s="168"/>
      <c r="QGH162" s="168"/>
      <c r="QGI162" s="168"/>
      <c r="QGJ162" s="168"/>
      <c r="QGK162" s="168"/>
      <c r="QGL162" s="168"/>
      <c r="QGM162" s="168"/>
      <c r="QGN162" s="168"/>
      <c r="QGO162" s="168"/>
      <c r="QGP162" s="168"/>
      <c r="QGQ162" s="168"/>
      <c r="QGR162" s="168"/>
      <c r="QGS162" s="168"/>
      <c r="QGT162" s="168"/>
      <c r="QGU162" s="168"/>
      <c r="QGV162" s="168"/>
      <c r="QGW162" s="168"/>
      <c r="QGX162" s="168"/>
      <c r="QGY162" s="168"/>
      <c r="QGZ162" s="168"/>
      <c r="QHA162" s="168"/>
      <c r="QHB162" s="168"/>
      <c r="QHC162" s="168"/>
      <c r="QHD162" s="168"/>
      <c r="QHE162" s="168"/>
      <c r="QHF162" s="168"/>
      <c r="QHG162" s="168"/>
      <c r="QHH162" s="168"/>
      <c r="QHI162" s="168"/>
      <c r="QHJ162" s="168"/>
      <c r="QHK162" s="168"/>
      <c r="QHL162" s="168"/>
      <c r="QHM162" s="168"/>
      <c r="QHN162" s="168"/>
      <c r="QHO162" s="168"/>
      <c r="QHP162" s="168"/>
      <c r="QHQ162" s="168"/>
      <c r="QHR162" s="168"/>
      <c r="QHS162" s="168"/>
      <c r="QHT162" s="168"/>
      <c r="QHU162" s="168"/>
      <c r="QHV162" s="168"/>
      <c r="QHW162" s="168"/>
      <c r="QHX162" s="168"/>
      <c r="QHY162" s="168"/>
      <c r="QHZ162" s="168"/>
      <c r="QIA162" s="168"/>
      <c r="QIB162" s="168"/>
      <c r="QIC162" s="168"/>
      <c r="QID162" s="168"/>
      <c r="QIE162" s="168"/>
      <c r="QIF162" s="168"/>
      <c r="QIG162" s="168"/>
      <c r="QIH162" s="168"/>
      <c r="QII162" s="168"/>
      <c r="QIJ162" s="168"/>
      <c r="QIK162" s="168"/>
      <c r="QIL162" s="168"/>
      <c r="QIM162" s="168"/>
      <c r="QIN162" s="168"/>
      <c r="QIO162" s="168"/>
      <c r="QIP162" s="168"/>
      <c r="QIQ162" s="168"/>
      <c r="QIR162" s="168"/>
      <c r="QIS162" s="168"/>
      <c r="QIT162" s="168"/>
      <c r="QIU162" s="168"/>
      <c r="QIV162" s="168"/>
      <c r="QIW162" s="168"/>
      <c r="QIX162" s="168"/>
      <c r="QIY162" s="168"/>
      <c r="QIZ162" s="168"/>
      <c r="QJA162" s="168"/>
      <c r="QJB162" s="168"/>
      <c r="QJC162" s="168"/>
      <c r="QJD162" s="168"/>
      <c r="QJE162" s="168"/>
      <c r="QJF162" s="168"/>
      <c r="QJG162" s="168"/>
      <c r="QJH162" s="168"/>
      <c r="QJI162" s="168"/>
      <c r="QJJ162" s="168"/>
      <c r="QJK162" s="168"/>
      <c r="QJL162" s="168"/>
      <c r="QJM162" s="168"/>
      <c r="QJN162" s="168"/>
      <c r="QJO162" s="168"/>
      <c r="QJP162" s="168"/>
      <c r="QJQ162" s="168"/>
      <c r="QJR162" s="168"/>
      <c r="QJS162" s="168"/>
      <c r="QJT162" s="168"/>
      <c r="QJU162" s="168"/>
      <c r="QJV162" s="168"/>
      <c r="QJW162" s="168"/>
      <c r="QJX162" s="168"/>
      <c r="QJY162" s="168"/>
      <c r="QJZ162" s="168"/>
      <c r="QKA162" s="168"/>
      <c r="QKB162" s="168"/>
      <c r="QKC162" s="168"/>
      <c r="QKD162" s="168"/>
      <c r="QKE162" s="168"/>
      <c r="QKF162" s="168"/>
      <c r="QKG162" s="168"/>
      <c r="QKH162" s="168"/>
      <c r="QKI162" s="168"/>
      <c r="QKJ162" s="168"/>
      <c r="QKK162" s="168"/>
      <c r="QKL162" s="168"/>
      <c r="QKM162" s="168"/>
      <c r="QKN162" s="168"/>
      <c r="QKO162" s="168"/>
      <c r="QKP162" s="168"/>
      <c r="QKQ162" s="168"/>
      <c r="QKR162" s="168"/>
      <c r="QKS162" s="168"/>
      <c r="QKT162" s="168"/>
      <c r="QKU162" s="168"/>
      <c r="QKV162" s="168"/>
      <c r="QKW162" s="168"/>
      <c r="QKX162" s="168"/>
      <c r="QKY162" s="168"/>
      <c r="QKZ162" s="168"/>
      <c r="QLA162" s="168"/>
      <c r="QLB162" s="168"/>
      <c r="QLC162" s="168"/>
      <c r="QLD162" s="168"/>
      <c r="QLE162" s="168"/>
      <c r="QLF162" s="168"/>
      <c r="QLG162" s="168"/>
      <c r="QLH162" s="168"/>
      <c r="QLI162" s="168"/>
      <c r="QLJ162" s="168"/>
      <c r="QLK162" s="168"/>
      <c r="QLL162" s="168"/>
      <c r="QLM162" s="168"/>
      <c r="QLN162" s="168"/>
      <c r="QLO162" s="168"/>
      <c r="QLP162" s="168"/>
      <c r="QLQ162" s="168"/>
      <c r="QLR162" s="168"/>
      <c r="QLS162" s="168"/>
      <c r="QLT162" s="168"/>
      <c r="QLU162" s="168"/>
      <c r="QLV162" s="168"/>
      <c r="QLW162" s="168"/>
      <c r="QLX162" s="168"/>
      <c r="QLY162" s="168"/>
      <c r="QLZ162" s="168"/>
      <c r="QMA162" s="168"/>
      <c r="QMB162" s="168"/>
      <c r="QMC162" s="168"/>
      <c r="QMD162" s="168"/>
      <c r="QME162" s="168"/>
      <c r="QMF162" s="168"/>
      <c r="QMG162" s="168"/>
      <c r="QMH162" s="168"/>
      <c r="QMI162" s="168"/>
      <c r="QMJ162" s="168"/>
      <c r="QMK162" s="168"/>
      <c r="QML162" s="168"/>
      <c r="QMM162" s="168"/>
      <c r="QMN162" s="168"/>
      <c r="QMO162" s="168"/>
      <c r="QMP162" s="168"/>
      <c r="QMQ162" s="168"/>
      <c r="QMR162" s="168"/>
      <c r="QMS162" s="168"/>
      <c r="QMT162" s="168"/>
      <c r="QMU162" s="168"/>
      <c r="QMV162" s="168"/>
      <c r="QMW162" s="168"/>
      <c r="QMX162" s="168"/>
      <c r="QMY162" s="168"/>
      <c r="QMZ162" s="168"/>
      <c r="QNA162" s="168"/>
      <c r="QNB162" s="168"/>
      <c r="QNC162" s="168"/>
      <c r="QND162" s="168"/>
      <c r="QNE162" s="168"/>
      <c r="QNF162" s="168"/>
      <c r="QNG162" s="168"/>
      <c r="QNH162" s="168"/>
      <c r="QNI162" s="168"/>
      <c r="QNJ162" s="168"/>
      <c r="QNK162" s="168"/>
      <c r="QNL162" s="168"/>
      <c r="QNM162" s="168"/>
      <c r="QNN162" s="168"/>
      <c r="QNO162" s="168"/>
      <c r="QNP162" s="168"/>
      <c r="QNQ162" s="168"/>
      <c r="QNR162" s="168"/>
      <c r="QNS162" s="168"/>
      <c r="QNT162" s="168"/>
      <c r="QNU162" s="168"/>
      <c r="QNV162" s="168"/>
      <c r="QNW162" s="168"/>
      <c r="QNX162" s="168"/>
      <c r="QNY162" s="168"/>
      <c r="QNZ162" s="168"/>
      <c r="QOA162" s="168"/>
      <c r="QOB162" s="168"/>
      <c r="QOC162" s="168"/>
      <c r="QOD162" s="168"/>
      <c r="QOE162" s="168"/>
      <c r="QOF162" s="168"/>
      <c r="QOG162" s="168"/>
      <c r="QOH162" s="168"/>
      <c r="QOI162" s="168"/>
      <c r="QOJ162" s="168"/>
      <c r="QOK162" s="168"/>
      <c r="QOL162" s="168"/>
      <c r="QOM162" s="168"/>
      <c r="QON162" s="168"/>
      <c r="QOO162" s="168"/>
      <c r="QOP162" s="168"/>
      <c r="QOQ162" s="168"/>
      <c r="QOR162" s="168"/>
      <c r="QOS162" s="168"/>
      <c r="QOT162" s="168"/>
      <c r="QOU162" s="168"/>
      <c r="QOV162" s="168"/>
      <c r="QOW162" s="168"/>
      <c r="QOX162" s="168"/>
      <c r="QOY162" s="168"/>
      <c r="QOZ162" s="168"/>
      <c r="QPA162" s="168"/>
      <c r="QPB162" s="168"/>
      <c r="QPC162" s="168"/>
      <c r="QPD162" s="168"/>
      <c r="QPE162" s="168"/>
      <c r="QPF162" s="168"/>
      <c r="QPG162" s="168"/>
      <c r="QPH162" s="168"/>
      <c r="QPI162" s="168"/>
      <c r="QPJ162" s="168"/>
      <c r="QPK162" s="168"/>
      <c r="QPL162" s="168"/>
      <c r="QPM162" s="168"/>
      <c r="QPN162" s="168"/>
      <c r="QPO162" s="168"/>
      <c r="QPP162" s="168"/>
      <c r="QPQ162" s="168"/>
      <c r="QPR162" s="168"/>
      <c r="QPS162" s="168"/>
      <c r="QPT162" s="168"/>
      <c r="QPU162" s="168"/>
      <c r="QPV162" s="168"/>
      <c r="QPW162" s="168"/>
      <c r="QPX162" s="168"/>
      <c r="QPY162" s="168"/>
      <c r="QPZ162" s="168"/>
      <c r="QQA162" s="168"/>
      <c r="QQB162" s="168"/>
      <c r="QQC162" s="168"/>
      <c r="QQD162" s="168"/>
      <c r="QQE162" s="168"/>
      <c r="QQF162" s="168"/>
      <c r="QQG162" s="168"/>
      <c r="QQH162" s="168"/>
      <c r="QQI162" s="168"/>
      <c r="QQJ162" s="168"/>
      <c r="QQK162" s="168"/>
      <c r="QQL162" s="168"/>
      <c r="QQM162" s="168"/>
      <c r="QQN162" s="168"/>
      <c r="QQO162" s="168"/>
      <c r="QQP162" s="168"/>
      <c r="QQQ162" s="168"/>
      <c r="QQR162" s="168"/>
      <c r="QQS162" s="168"/>
      <c r="QQT162" s="168"/>
      <c r="QQU162" s="168"/>
      <c r="QQV162" s="168"/>
      <c r="QQW162" s="168"/>
      <c r="QQX162" s="168"/>
      <c r="QQY162" s="168"/>
      <c r="QQZ162" s="168"/>
      <c r="QRA162" s="168"/>
      <c r="QRB162" s="168"/>
      <c r="QRC162" s="168"/>
      <c r="QRD162" s="168"/>
      <c r="QRE162" s="168"/>
      <c r="QRF162" s="168"/>
      <c r="QRG162" s="168"/>
      <c r="QRH162" s="168"/>
      <c r="QRI162" s="168"/>
      <c r="QRJ162" s="168"/>
      <c r="QRK162" s="168"/>
      <c r="QRL162" s="168"/>
      <c r="QRM162" s="168"/>
      <c r="QRN162" s="168"/>
      <c r="QRO162" s="168"/>
      <c r="QRP162" s="168"/>
      <c r="QRQ162" s="168"/>
      <c r="QRR162" s="168"/>
      <c r="QRS162" s="168"/>
      <c r="QRT162" s="168"/>
      <c r="QRU162" s="168"/>
      <c r="QRV162" s="168"/>
      <c r="QRW162" s="168"/>
      <c r="QRX162" s="168"/>
      <c r="QRY162" s="168"/>
      <c r="QRZ162" s="168"/>
      <c r="QSA162" s="168"/>
      <c r="QSB162" s="168"/>
      <c r="QSC162" s="168"/>
      <c r="QSD162" s="168"/>
      <c r="QSE162" s="168"/>
      <c r="QSF162" s="168"/>
      <c r="QSG162" s="168"/>
      <c r="QSH162" s="168"/>
      <c r="QSI162" s="168"/>
      <c r="QSJ162" s="168"/>
      <c r="QSK162" s="168"/>
      <c r="QSL162" s="168"/>
      <c r="QSM162" s="168"/>
      <c r="QSN162" s="168"/>
      <c r="QSO162" s="168"/>
      <c r="QSP162" s="168"/>
      <c r="QSQ162" s="168"/>
      <c r="QSR162" s="168"/>
      <c r="QSS162" s="168"/>
      <c r="QST162" s="168"/>
      <c r="QSU162" s="168"/>
      <c r="QSV162" s="168"/>
      <c r="QSW162" s="168"/>
      <c r="QSX162" s="168"/>
      <c r="QSY162" s="168"/>
      <c r="QSZ162" s="168"/>
      <c r="QTA162" s="168"/>
      <c r="QTB162" s="168"/>
      <c r="QTC162" s="168"/>
      <c r="QTD162" s="168"/>
      <c r="QTE162" s="168"/>
      <c r="QTF162" s="168"/>
      <c r="QTG162" s="168"/>
      <c r="QTH162" s="168"/>
      <c r="QTI162" s="168"/>
      <c r="QTJ162" s="168"/>
      <c r="QTK162" s="168"/>
      <c r="QTL162" s="168"/>
      <c r="QTM162" s="168"/>
      <c r="QTN162" s="168"/>
      <c r="QTO162" s="168"/>
      <c r="QTP162" s="168"/>
      <c r="QTQ162" s="168"/>
      <c r="QTR162" s="168"/>
      <c r="QTS162" s="168"/>
      <c r="QTT162" s="168"/>
      <c r="QTU162" s="168"/>
      <c r="QTV162" s="168"/>
      <c r="QTW162" s="168"/>
      <c r="QTX162" s="168"/>
      <c r="QTY162" s="168"/>
      <c r="QTZ162" s="168"/>
      <c r="QUA162" s="168"/>
      <c r="QUB162" s="168"/>
      <c r="QUC162" s="168"/>
      <c r="QUD162" s="168"/>
      <c r="QUE162" s="168"/>
      <c r="QUF162" s="168"/>
      <c r="QUG162" s="168"/>
      <c r="QUH162" s="168"/>
      <c r="QUI162" s="168"/>
      <c r="QUJ162" s="168"/>
      <c r="QUK162" s="168"/>
      <c r="QUL162" s="168"/>
      <c r="QUM162" s="168"/>
      <c r="QUN162" s="168"/>
      <c r="QUO162" s="168"/>
      <c r="QUP162" s="168"/>
      <c r="QUQ162" s="168"/>
      <c r="QUR162" s="168"/>
      <c r="QUS162" s="168"/>
      <c r="QUT162" s="168"/>
      <c r="QUU162" s="168"/>
      <c r="QUV162" s="168"/>
      <c r="QUW162" s="168"/>
      <c r="QUX162" s="168"/>
      <c r="QUY162" s="168"/>
      <c r="QUZ162" s="168"/>
      <c r="QVA162" s="168"/>
      <c r="QVB162" s="168"/>
      <c r="QVC162" s="168"/>
      <c r="QVD162" s="168"/>
      <c r="QVE162" s="168"/>
      <c r="QVF162" s="168"/>
      <c r="QVG162" s="168"/>
      <c r="QVH162" s="168"/>
      <c r="QVI162" s="168"/>
      <c r="QVJ162" s="168"/>
      <c r="QVK162" s="168"/>
      <c r="QVL162" s="168"/>
      <c r="QVM162" s="168"/>
      <c r="QVN162" s="168"/>
      <c r="QVO162" s="168"/>
      <c r="QVP162" s="168"/>
      <c r="QVQ162" s="168"/>
      <c r="QVR162" s="168"/>
      <c r="QVS162" s="168"/>
      <c r="QVT162" s="168"/>
      <c r="QVU162" s="168"/>
      <c r="QVV162" s="168"/>
      <c r="QVW162" s="168"/>
      <c r="QVX162" s="168"/>
      <c r="QVY162" s="168"/>
      <c r="QVZ162" s="168"/>
      <c r="QWA162" s="168"/>
      <c r="QWB162" s="168"/>
      <c r="QWC162" s="168"/>
      <c r="QWD162" s="168"/>
      <c r="QWE162" s="168"/>
      <c r="QWF162" s="168"/>
      <c r="QWG162" s="168"/>
      <c r="QWH162" s="168"/>
      <c r="QWI162" s="168"/>
      <c r="QWJ162" s="168"/>
      <c r="QWK162" s="168"/>
      <c r="QWL162" s="168"/>
      <c r="QWM162" s="168"/>
      <c r="QWN162" s="168"/>
      <c r="QWO162" s="168"/>
      <c r="QWP162" s="168"/>
      <c r="QWQ162" s="168"/>
      <c r="QWR162" s="168"/>
      <c r="QWS162" s="168"/>
      <c r="QWT162" s="168"/>
      <c r="QWU162" s="168"/>
      <c r="QWV162" s="168"/>
      <c r="QWW162" s="168"/>
      <c r="QWX162" s="168"/>
      <c r="QWY162" s="168"/>
      <c r="QWZ162" s="168"/>
      <c r="QXA162" s="168"/>
      <c r="QXB162" s="168"/>
      <c r="QXC162" s="168"/>
      <c r="QXD162" s="168"/>
      <c r="QXE162" s="168"/>
      <c r="QXF162" s="168"/>
      <c r="QXG162" s="168"/>
      <c r="QXH162" s="168"/>
      <c r="QXI162" s="168"/>
      <c r="QXJ162" s="168"/>
      <c r="QXK162" s="168"/>
      <c r="QXL162" s="168"/>
      <c r="QXM162" s="168"/>
      <c r="QXN162" s="168"/>
      <c r="QXO162" s="168"/>
      <c r="QXP162" s="168"/>
      <c r="QXQ162" s="168"/>
      <c r="QXR162" s="168"/>
      <c r="QXS162" s="168"/>
      <c r="QXT162" s="168"/>
      <c r="QXU162" s="168"/>
      <c r="QXV162" s="168"/>
      <c r="QXW162" s="168"/>
      <c r="QXX162" s="168"/>
      <c r="QXY162" s="168"/>
      <c r="QXZ162" s="168"/>
      <c r="QYA162" s="168"/>
      <c r="QYB162" s="168"/>
      <c r="QYC162" s="168"/>
      <c r="QYD162" s="168"/>
      <c r="QYE162" s="168"/>
      <c r="QYF162" s="168"/>
      <c r="QYG162" s="168"/>
      <c r="QYH162" s="168"/>
      <c r="QYI162" s="168"/>
      <c r="QYJ162" s="168"/>
      <c r="QYK162" s="168"/>
      <c r="QYL162" s="168"/>
      <c r="QYM162" s="168"/>
      <c r="QYN162" s="168"/>
      <c r="QYO162" s="168"/>
      <c r="QYP162" s="168"/>
      <c r="QYQ162" s="168"/>
      <c r="QYR162" s="168"/>
      <c r="QYS162" s="168"/>
      <c r="QYT162" s="168"/>
      <c r="QYU162" s="168"/>
      <c r="QYV162" s="168"/>
      <c r="QYW162" s="168"/>
      <c r="QYX162" s="168"/>
      <c r="QYY162" s="168"/>
      <c r="QYZ162" s="168"/>
      <c r="QZA162" s="168"/>
      <c r="QZB162" s="168"/>
      <c r="QZC162" s="168"/>
      <c r="QZD162" s="168"/>
      <c r="QZE162" s="168"/>
      <c r="QZF162" s="168"/>
      <c r="QZG162" s="168"/>
      <c r="QZH162" s="168"/>
      <c r="QZI162" s="168"/>
      <c r="QZJ162" s="168"/>
      <c r="QZK162" s="168"/>
      <c r="QZL162" s="168"/>
      <c r="QZM162" s="168"/>
      <c r="QZN162" s="168"/>
      <c r="QZO162" s="168"/>
      <c r="QZP162" s="168"/>
      <c r="QZQ162" s="168"/>
      <c r="QZR162" s="168"/>
      <c r="QZS162" s="168"/>
      <c r="QZT162" s="168"/>
      <c r="QZU162" s="168"/>
      <c r="QZV162" s="168"/>
      <c r="QZW162" s="168"/>
      <c r="QZX162" s="168"/>
      <c r="QZY162" s="168"/>
      <c r="QZZ162" s="168"/>
      <c r="RAA162" s="168"/>
      <c r="RAB162" s="168"/>
      <c r="RAC162" s="168"/>
      <c r="RAD162" s="168"/>
      <c r="RAE162" s="168"/>
      <c r="RAF162" s="168"/>
      <c r="RAG162" s="168"/>
      <c r="RAH162" s="168"/>
      <c r="RAI162" s="168"/>
      <c r="RAJ162" s="168"/>
      <c r="RAK162" s="168"/>
      <c r="RAL162" s="168"/>
      <c r="RAM162" s="168"/>
      <c r="RAN162" s="168"/>
      <c r="RAO162" s="168"/>
      <c r="RAP162" s="168"/>
      <c r="RAQ162" s="168"/>
      <c r="RAR162" s="168"/>
      <c r="RAS162" s="168"/>
      <c r="RAT162" s="168"/>
      <c r="RAU162" s="168"/>
      <c r="RAV162" s="168"/>
      <c r="RAW162" s="168"/>
      <c r="RAX162" s="168"/>
      <c r="RAY162" s="168"/>
      <c r="RAZ162" s="168"/>
      <c r="RBA162" s="168"/>
      <c r="RBB162" s="168"/>
      <c r="RBC162" s="168"/>
      <c r="RBD162" s="168"/>
      <c r="RBE162" s="168"/>
      <c r="RBF162" s="168"/>
      <c r="RBG162" s="168"/>
      <c r="RBH162" s="168"/>
      <c r="RBI162" s="168"/>
      <c r="RBJ162" s="168"/>
      <c r="RBK162" s="168"/>
      <c r="RBL162" s="168"/>
      <c r="RBM162" s="168"/>
      <c r="RBN162" s="168"/>
      <c r="RBO162" s="168"/>
      <c r="RBP162" s="168"/>
      <c r="RBQ162" s="168"/>
      <c r="RBR162" s="168"/>
      <c r="RBS162" s="168"/>
      <c r="RBT162" s="168"/>
      <c r="RBU162" s="168"/>
      <c r="RBV162" s="168"/>
      <c r="RBW162" s="168"/>
      <c r="RBX162" s="168"/>
      <c r="RBY162" s="168"/>
      <c r="RBZ162" s="168"/>
      <c r="RCA162" s="168"/>
      <c r="RCB162" s="168"/>
      <c r="RCC162" s="168"/>
      <c r="RCD162" s="168"/>
      <c r="RCE162" s="168"/>
      <c r="RCF162" s="168"/>
      <c r="RCG162" s="168"/>
      <c r="RCH162" s="168"/>
      <c r="RCI162" s="168"/>
      <c r="RCJ162" s="168"/>
      <c r="RCK162" s="168"/>
      <c r="RCL162" s="168"/>
      <c r="RCM162" s="168"/>
      <c r="RCN162" s="168"/>
      <c r="RCO162" s="168"/>
      <c r="RCP162" s="168"/>
      <c r="RCQ162" s="168"/>
      <c r="RCR162" s="168"/>
      <c r="RCS162" s="168"/>
      <c r="RCT162" s="168"/>
      <c r="RCU162" s="168"/>
      <c r="RCV162" s="168"/>
      <c r="RCW162" s="168"/>
      <c r="RCX162" s="168"/>
      <c r="RCY162" s="168"/>
      <c r="RCZ162" s="168"/>
      <c r="RDA162" s="168"/>
      <c r="RDB162" s="168"/>
      <c r="RDC162" s="168"/>
      <c r="RDD162" s="168"/>
      <c r="RDE162" s="168"/>
      <c r="RDF162" s="168"/>
      <c r="RDG162" s="168"/>
      <c r="RDH162" s="168"/>
      <c r="RDI162" s="168"/>
      <c r="RDJ162" s="168"/>
      <c r="RDK162" s="168"/>
      <c r="RDL162" s="168"/>
      <c r="RDM162" s="168"/>
      <c r="RDN162" s="168"/>
      <c r="RDO162" s="168"/>
      <c r="RDP162" s="168"/>
      <c r="RDQ162" s="168"/>
      <c r="RDR162" s="168"/>
      <c r="RDS162" s="168"/>
      <c r="RDT162" s="168"/>
      <c r="RDU162" s="168"/>
      <c r="RDV162" s="168"/>
      <c r="RDW162" s="168"/>
      <c r="RDX162" s="168"/>
      <c r="RDY162" s="168"/>
      <c r="RDZ162" s="168"/>
      <c r="REA162" s="168"/>
      <c r="REB162" s="168"/>
      <c r="REC162" s="168"/>
      <c r="RED162" s="168"/>
      <c r="REE162" s="168"/>
      <c r="REF162" s="168"/>
      <c r="REG162" s="168"/>
      <c r="REH162" s="168"/>
      <c r="REI162" s="168"/>
      <c r="REJ162" s="168"/>
      <c r="REK162" s="168"/>
      <c r="REL162" s="168"/>
      <c r="REM162" s="168"/>
      <c r="REN162" s="168"/>
      <c r="REO162" s="168"/>
      <c r="REP162" s="168"/>
      <c r="REQ162" s="168"/>
      <c r="RER162" s="168"/>
      <c r="RES162" s="168"/>
      <c r="RET162" s="168"/>
      <c r="REU162" s="168"/>
      <c r="REV162" s="168"/>
      <c r="REW162" s="168"/>
      <c r="REX162" s="168"/>
      <c r="REY162" s="168"/>
      <c r="REZ162" s="168"/>
      <c r="RFA162" s="168"/>
      <c r="RFB162" s="168"/>
      <c r="RFC162" s="168"/>
      <c r="RFD162" s="168"/>
      <c r="RFE162" s="168"/>
      <c r="RFF162" s="168"/>
      <c r="RFG162" s="168"/>
      <c r="RFH162" s="168"/>
      <c r="RFI162" s="168"/>
      <c r="RFJ162" s="168"/>
      <c r="RFK162" s="168"/>
      <c r="RFL162" s="168"/>
      <c r="RFM162" s="168"/>
      <c r="RFN162" s="168"/>
      <c r="RFO162" s="168"/>
      <c r="RFP162" s="168"/>
      <c r="RFQ162" s="168"/>
      <c r="RFR162" s="168"/>
      <c r="RFS162" s="168"/>
      <c r="RFT162" s="168"/>
      <c r="RFU162" s="168"/>
      <c r="RFV162" s="168"/>
      <c r="RFW162" s="168"/>
      <c r="RFX162" s="168"/>
      <c r="RFY162" s="168"/>
      <c r="RFZ162" s="168"/>
      <c r="RGA162" s="168"/>
      <c r="RGB162" s="168"/>
      <c r="RGC162" s="168"/>
      <c r="RGD162" s="168"/>
      <c r="RGE162" s="168"/>
      <c r="RGF162" s="168"/>
      <c r="RGG162" s="168"/>
      <c r="RGH162" s="168"/>
      <c r="RGI162" s="168"/>
      <c r="RGJ162" s="168"/>
      <c r="RGK162" s="168"/>
      <c r="RGL162" s="168"/>
      <c r="RGM162" s="168"/>
      <c r="RGN162" s="168"/>
      <c r="RGO162" s="168"/>
      <c r="RGP162" s="168"/>
      <c r="RGQ162" s="168"/>
      <c r="RGR162" s="168"/>
      <c r="RGS162" s="168"/>
      <c r="RGT162" s="168"/>
      <c r="RGU162" s="168"/>
      <c r="RGV162" s="168"/>
      <c r="RGW162" s="168"/>
      <c r="RGX162" s="168"/>
      <c r="RGY162" s="168"/>
      <c r="RGZ162" s="168"/>
      <c r="RHA162" s="168"/>
      <c r="RHB162" s="168"/>
      <c r="RHC162" s="168"/>
      <c r="RHD162" s="168"/>
      <c r="RHE162" s="168"/>
      <c r="RHF162" s="168"/>
      <c r="RHG162" s="168"/>
      <c r="RHH162" s="168"/>
      <c r="RHI162" s="168"/>
      <c r="RHJ162" s="168"/>
      <c r="RHK162" s="168"/>
      <c r="RHL162" s="168"/>
      <c r="RHM162" s="168"/>
      <c r="RHN162" s="168"/>
      <c r="RHO162" s="168"/>
      <c r="RHP162" s="168"/>
      <c r="RHQ162" s="168"/>
      <c r="RHR162" s="168"/>
      <c r="RHS162" s="168"/>
      <c r="RHT162" s="168"/>
      <c r="RHU162" s="168"/>
      <c r="RHV162" s="168"/>
      <c r="RHW162" s="168"/>
      <c r="RHX162" s="168"/>
      <c r="RHY162" s="168"/>
      <c r="RHZ162" s="168"/>
      <c r="RIA162" s="168"/>
      <c r="RIB162" s="168"/>
      <c r="RIC162" s="168"/>
      <c r="RID162" s="168"/>
      <c r="RIE162" s="168"/>
      <c r="RIF162" s="168"/>
      <c r="RIG162" s="168"/>
      <c r="RIH162" s="168"/>
      <c r="RII162" s="168"/>
      <c r="RIJ162" s="168"/>
      <c r="RIK162" s="168"/>
      <c r="RIL162" s="168"/>
      <c r="RIM162" s="168"/>
      <c r="RIN162" s="168"/>
      <c r="RIO162" s="168"/>
      <c r="RIP162" s="168"/>
      <c r="RIQ162" s="168"/>
      <c r="RIR162" s="168"/>
      <c r="RIS162" s="168"/>
      <c r="RIT162" s="168"/>
      <c r="RIU162" s="168"/>
      <c r="RIV162" s="168"/>
      <c r="RIW162" s="168"/>
      <c r="RIX162" s="168"/>
      <c r="RIY162" s="168"/>
      <c r="RIZ162" s="168"/>
      <c r="RJA162" s="168"/>
      <c r="RJB162" s="168"/>
      <c r="RJC162" s="168"/>
      <c r="RJD162" s="168"/>
      <c r="RJE162" s="168"/>
      <c r="RJF162" s="168"/>
      <c r="RJG162" s="168"/>
      <c r="RJH162" s="168"/>
      <c r="RJI162" s="168"/>
      <c r="RJJ162" s="168"/>
      <c r="RJK162" s="168"/>
      <c r="RJL162" s="168"/>
      <c r="RJM162" s="168"/>
      <c r="RJN162" s="168"/>
      <c r="RJO162" s="168"/>
      <c r="RJP162" s="168"/>
      <c r="RJQ162" s="168"/>
      <c r="RJR162" s="168"/>
      <c r="RJS162" s="168"/>
      <c r="RJT162" s="168"/>
      <c r="RJU162" s="168"/>
      <c r="RJV162" s="168"/>
      <c r="RJW162" s="168"/>
      <c r="RJX162" s="168"/>
      <c r="RJY162" s="168"/>
      <c r="RJZ162" s="168"/>
      <c r="RKA162" s="168"/>
      <c r="RKB162" s="168"/>
      <c r="RKC162" s="168"/>
      <c r="RKD162" s="168"/>
      <c r="RKE162" s="168"/>
      <c r="RKF162" s="168"/>
      <c r="RKG162" s="168"/>
      <c r="RKH162" s="168"/>
      <c r="RKI162" s="168"/>
      <c r="RKJ162" s="168"/>
      <c r="RKK162" s="168"/>
      <c r="RKL162" s="168"/>
      <c r="RKM162" s="168"/>
      <c r="RKN162" s="168"/>
      <c r="RKO162" s="168"/>
      <c r="RKP162" s="168"/>
      <c r="RKQ162" s="168"/>
      <c r="RKR162" s="168"/>
      <c r="RKS162" s="168"/>
      <c r="RKT162" s="168"/>
      <c r="RKU162" s="168"/>
      <c r="RKV162" s="168"/>
      <c r="RKW162" s="168"/>
      <c r="RKX162" s="168"/>
      <c r="RKY162" s="168"/>
      <c r="RKZ162" s="168"/>
      <c r="RLA162" s="168"/>
      <c r="RLB162" s="168"/>
      <c r="RLC162" s="168"/>
      <c r="RLD162" s="168"/>
      <c r="RLE162" s="168"/>
      <c r="RLF162" s="168"/>
      <c r="RLG162" s="168"/>
      <c r="RLH162" s="168"/>
      <c r="RLI162" s="168"/>
      <c r="RLJ162" s="168"/>
      <c r="RLK162" s="168"/>
      <c r="RLL162" s="168"/>
      <c r="RLM162" s="168"/>
      <c r="RLN162" s="168"/>
      <c r="RLO162" s="168"/>
      <c r="RLP162" s="168"/>
      <c r="RLQ162" s="168"/>
      <c r="RLR162" s="168"/>
      <c r="RLS162" s="168"/>
      <c r="RLT162" s="168"/>
      <c r="RLU162" s="168"/>
      <c r="RLV162" s="168"/>
      <c r="RLW162" s="168"/>
      <c r="RLX162" s="168"/>
      <c r="RLY162" s="168"/>
      <c r="RLZ162" s="168"/>
      <c r="RMA162" s="168"/>
      <c r="RMB162" s="168"/>
      <c r="RMC162" s="168"/>
      <c r="RMD162" s="168"/>
      <c r="RME162" s="168"/>
      <c r="RMF162" s="168"/>
      <c r="RMG162" s="168"/>
      <c r="RMH162" s="168"/>
      <c r="RMI162" s="168"/>
      <c r="RMJ162" s="168"/>
      <c r="RMK162" s="168"/>
      <c r="RML162" s="168"/>
      <c r="RMM162" s="168"/>
      <c r="RMN162" s="168"/>
      <c r="RMO162" s="168"/>
      <c r="RMP162" s="168"/>
      <c r="RMQ162" s="168"/>
      <c r="RMR162" s="168"/>
      <c r="RMS162" s="168"/>
      <c r="RMT162" s="168"/>
      <c r="RMU162" s="168"/>
      <c r="RMV162" s="168"/>
      <c r="RMW162" s="168"/>
      <c r="RMX162" s="168"/>
      <c r="RMY162" s="168"/>
      <c r="RMZ162" s="168"/>
      <c r="RNA162" s="168"/>
      <c r="RNB162" s="168"/>
      <c r="RNC162" s="168"/>
      <c r="RND162" s="168"/>
      <c r="RNE162" s="168"/>
      <c r="RNF162" s="168"/>
      <c r="RNG162" s="168"/>
      <c r="RNH162" s="168"/>
      <c r="RNI162" s="168"/>
      <c r="RNJ162" s="168"/>
      <c r="RNK162" s="168"/>
      <c r="RNL162" s="168"/>
      <c r="RNM162" s="168"/>
      <c r="RNN162" s="168"/>
      <c r="RNO162" s="168"/>
      <c r="RNP162" s="168"/>
      <c r="RNQ162" s="168"/>
      <c r="RNR162" s="168"/>
      <c r="RNS162" s="168"/>
      <c r="RNT162" s="168"/>
      <c r="RNU162" s="168"/>
      <c r="RNV162" s="168"/>
      <c r="RNW162" s="168"/>
      <c r="RNX162" s="168"/>
      <c r="RNY162" s="168"/>
      <c r="RNZ162" s="168"/>
      <c r="ROA162" s="168"/>
      <c r="ROB162" s="168"/>
      <c r="ROC162" s="168"/>
      <c r="ROD162" s="168"/>
      <c r="ROE162" s="168"/>
      <c r="ROF162" s="168"/>
      <c r="ROG162" s="168"/>
      <c r="ROH162" s="168"/>
      <c r="ROI162" s="168"/>
      <c r="ROJ162" s="168"/>
      <c r="ROK162" s="168"/>
      <c r="ROL162" s="168"/>
      <c r="ROM162" s="168"/>
      <c r="RON162" s="168"/>
      <c r="ROO162" s="168"/>
      <c r="ROP162" s="168"/>
      <c r="ROQ162" s="168"/>
      <c r="ROR162" s="168"/>
      <c r="ROS162" s="168"/>
      <c r="ROT162" s="168"/>
      <c r="ROU162" s="168"/>
      <c r="ROV162" s="168"/>
      <c r="ROW162" s="168"/>
      <c r="ROX162" s="168"/>
      <c r="ROY162" s="168"/>
      <c r="ROZ162" s="168"/>
      <c r="RPA162" s="168"/>
      <c r="RPB162" s="168"/>
      <c r="RPC162" s="168"/>
      <c r="RPD162" s="168"/>
      <c r="RPE162" s="168"/>
      <c r="RPF162" s="168"/>
      <c r="RPG162" s="168"/>
      <c r="RPH162" s="168"/>
      <c r="RPI162" s="168"/>
      <c r="RPJ162" s="168"/>
      <c r="RPK162" s="168"/>
      <c r="RPL162" s="168"/>
      <c r="RPM162" s="168"/>
      <c r="RPN162" s="168"/>
      <c r="RPO162" s="168"/>
      <c r="RPP162" s="168"/>
      <c r="RPQ162" s="168"/>
      <c r="RPR162" s="168"/>
      <c r="RPS162" s="168"/>
      <c r="RPT162" s="168"/>
      <c r="RPU162" s="168"/>
      <c r="RPV162" s="168"/>
      <c r="RPW162" s="168"/>
      <c r="RPX162" s="168"/>
      <c r="RPY162" s="168"/>
      <c r="RPZ162" s="168"/>
      <c r="RQA162" s="168"/>
      <c r="RQB162" s="168"/>
      <c r="RQC162" s="168"/>
      <c r="RQD162" s="168"/>
      <c r="RQE162" s="168"/>
      <c r="RQF162" s="168"/>
      <c r="RQG162" s="168"/>
      <c r="RQH162" s="168"/>
      <c r="RQI162" s="168"/>
      <c r="RQJ162" s="168"/>
      <c r="RQK162" s="168"/>
      <c r="RQL162" s="168"/>
      <c r="RQM162" s="168"/>
      <c r="RQN162" s="168"/>
      <c r="RQO162" s="168"/>
      <c r="RQP162" s="168"/>
      <c r="RQQ162" s="168"/>
      <c r="RQR162" s="168"/>
      <c r="RQS162" s="168"/>
      <c r="RQT162" s="168"/>
      <c r="RQU162" s="168"/>
      <c r="RQV162" s="168"/>
      <c r="RQW162" s="168"/>
      <c r="RQX162" s="168"/>
      <c r="RQY162" s="168"/>
      <c r="RQZ162" s="168"/>
      <c r="RRA162" s="168"/>
      <c r="RRB162" s="168"/>
      <c r="RRC162" s="168"/>
      <c r="RRD162" s="168"/>
      <c r="RRE162" s="168"/>
      <c r="RRF162" s="168"/>
      <c r="RRG162" s="168"/>
      <c r="RRH162" s="168"/>
      <c r="RRI162" s="168"/>
      <c r="RRJ162" s="168"/>
      <c r="RRK162" s="168"/>
      <c r="RRL162" s="168"/>
      <c r="RRM162" s="168"/>
      <c r="RRN162" s="168"/>
      <c r="RRO162" s="168"/>
      <c r="RRP162" s="168"/>
      <c r="RRQ162" s="168"/>
      <c r="RRR162" s="168"/>
      <c r="RRS162" s="168"/>
      <c r="RRT162" s="168"/>
      <c r="RRU162" s="168"/>
      <c r="RRV162" s="168"/>
      <c r="RRW162" s="168"/>
      <c r="RRX162" s="168"/>
      <c r="RRY162" s="168"/>
      <c r="RRZ162" s="168"/>
      <c r="RSA162" s="168"/>
      <c r="RSB162" s="168"/>
      <c r="RSC162" s="168"/>
      <c r="RSD162" s="168"/>
      <c r="RSE162" s="168"/>
      <c r="RSF162" s="168"/>
      <c r="RSG162" s="168"/>
      <c r="RSH162" s="168"/>
      <c r="RSI162" s="168"/>
      <c r="RSJ162" s="168"/>
      <c r="RSK162" s="168"/>
      <c r="RSL162" s="168"/>
      <c r="RSM162" s="168"/>
      <c r="RSN162" s="168"/>
      <c r="RSO162" s="168"/>
      <c r="RSP162" s="168"/>
      <c r="RSQ162" s="168"/>
      <c r="RSR162" s="168"/>
      <c r="RSS162" s="168"/>
      <c r="RST162" s="168"/>
      <c r="RSU162" s="168"/>
      <c r="RSV162" s="168"/>
      <c r="RSW162" s="168"/>
      <c r="RSX162" s="168"/>
      <c r="RSY162" s="168"/>
      <c r="RSZ162" s="168"/>
      <c r="RTA162" s="168"/>
      <c r="RTB162" s="168"/>
      <c r="RTC162" s="168"/>
      <c r="RTD162" s="168"/>
      <c r="RTE162" s="168"/>
      <c r="RTF162" s="168"/>
      <c r="RTG162" s="168"/>
      <c r="RTH162" s="168"/>
      <c r="RTI162" s="168"/>
      <c r="RTJ162" s="168"/>
      <c r="RTK162" s="168"/>
      <c r="RTL162" s="168"/>
      <c r="RTM162" s="168"/>
      <c r="RTN162" s="168"/>
      <c r="RTO162" s="168"/>
      <c r="RTP162" s="168"/>
      <c r="RTQ162" s="168"/>
      <c r="RTR162" s="168"/>
      <c r="RTS162" s="168"/>
      <c r="RTT162" s="168"/>
      <c r="RTU162" s="168"/>
      <c r="RTV162" s="168"/>
      <c r="RTW162" s="168"/>
      <c r="RTX162" s="168"/>
      <c r="RTY162" s="168"/>
      <c r="RTZ162" s="168"/>
      <c r="RUA162" s="168"/>
      <c r="RUB162" s="168"/>
      <c r="RUC162" s="168"/>
      <c r="RUD162" s="168"/>
      <c r="RUE162" s="168"/>
      <c r="RUF162" s="168"/>
      <c r="RUG162" s="168"/>
      <c r="RUH162" s="168"/>
      <c r="RUI162" s="168"/>
      <c r="RUJ162" s="168"/>
      <c r="RUK162" s="168"/>
      <c r="RUL162" s="168"/>
      <c r="RUM162" s="168"/>
      <c r="RUN162" s="168"/>
      <c r="RUO162" s="168"/>
      <c r="RUP162" s="168"/>
      <c r="RUQ162" s="168"/>
      <c r="RUR162" s="168"/>
      <c r="RUS162" s="168"/>
      <c r="RUT162" s="168"/>
      <c r="RUU162" s="168"/>
      <c r="RUV162" s="168"/>
      <c r="RUW162" s="168"/>
      <c r="RUX162" s="168"/>
      <c r="RUY162" s="168"/>
      <c r="RUZ162" s="168"/>
      <c r="RVA162" s="168"/>
      <c r="RVB162" s="168"/>
      <c r="RVC162" s="168"/>
      <c r="RVD162" s="168"/>
      <c r="RVE162" s="168"/>
      <c r="RVF162" s="168"/>
      <c r="RVG162" s="168"/>
      <c r="RVH162" s="168"/>
      <c r="RVI162" s="168"/>
      <c r="RVJ162" s="168"/>
      <c r="RVK162" s="168"/>
      <c r="RVL162" s="168"/>
      <c r="RVM162" s="168"/>
      <c r="RVN162" s="168"/>
      <c r="RVO162" s="168"/>
      <c r="RVP162" s="168"/>
      <c r="RVQ162" s="168"/>
      <c r="RVR162" s="168"/>
      <c r="RVS162" s="168"/>
      <c r="RVT162" s="168"/>
      <c r="RVU162" s="168"/>
      <c r="RVV162" s="168"/>
      <c r="RVW162" s="168"/>
      <c r="RVX162" s="168"/>
      <c r="RVY162" s="168"/>
      <c r="RVZ162" s="168"/>
      <c r="RWA162" s="168"/>
      <c r="RWB162" s="168"/>
      <c r="RWC162" s="168"/>
      <c r="RWD162" s="168"/>
      <c r="RWE162" s="168"/>
      <c r="RWF162" s="168"/>
      <c r="RWG162" s="168"/>
      <c r="RWH162" s="168"/>
      <c r="RWI162" s="168"/>
      <c r="RWJ162" s="168"/>
      <c r="RWK162" s="168"/>
      <c r="RWL162" s="168"/>
      <c r="RWM162" s="168"/>
      <c r="RWN162" s="168"/>
      <c r="RWO162" s="168"/>
      <c r="RWP162" s="168"/>
      <c r="RWQ162" s="168"/>
      <c r="RWR162" s="168"/>
      <c r="RWS162" s="168"/>
      <c r="RWT162" s="168"/>
      <c r="RWU162" s="168"/>
      <c r="RWV162" s="168"/>
      <c r="RWW162" s="168"/>
      <c r="RWX162" s="168"/>
      <c r="RWY162" s="168"/>
      <c r="RWZ162" s="168"/>
      <c r="RXA162" s="168"/>
      <c r="RXB162" s="168"/>
      <c r="RXC162" s="168"/>
      <c r="RXD162" s="168"/>
      <c r="RXE162" s="168"/>
      <c r="RXF162" s="168"/>
      <c r="RXG162" s="168"/>
      <c r="RXH162" s="168"/>
      <c r="RXI162" s="168"/>
      <c r="RXJ162" s="168"/>
      <c r="RXK162" s="168"/>
      <c r="RXL162" s="168"/>
      <c r="RXM162" s="168"/>
      <c r="RXN162" s="168"/>
      <c r="RXO162" s="168"/>
      <c r="RXP162" s="168"/>
      <c r="RXQ162" s="168"/>
      <c r="RXR162" s="168"/>
      <c r="RXS162" s="168"/>
      <c r="RXT162" s="168"/>
      <c r="RXU162" s="168"/>
      <c r="RXV162" s="168"/>
      <c r="RXW162" s="168"/>
      <c r="RXX162" s="168"/>
      <c r="RXY162" s="168"/>
      <c r="RXZ162" s="168"/>
      <c r="RYA162" s="168"/>
      <c r="RYB162" s="168"/>
      <c r="RYC162" s="168"/>
      <c r="RYD162" s="168"/>
      <c r="RYE162" s="168"/>
      <c r="RYF162" s="168"/>
      <c r="RYG162" s="168"/>
      <c r="RYH162" s="168"/>
      <c r="RYI162" s="168"/>
      <c r="RYJ162" s="168"/>
      <c r="RYK162" s="168"/>
      <c r="RYL162" s="168"/>
      <c r="RYM162" s="168"/>
      <c r="RYN162" s="168"/>
      <c r="RYO162" s="168"/>
      <c r="RYP162" s="168"/>
      <c r="RYQ162" s="168"/>
      <c r="RYR162" s="168"/>
      <c r="RYS162" s="168"/>
      <c r="RYT162" s="168"/>
      <c r="RYU162" s="168"/>
      <c r="RYV162" s="168"/>
      <c r="RYW162" s="168"/>
      <c r="RYX162" s="168"/>
      <c r="RYY162" s="168"/>
      <c r="RYZ162" s="168"/>
      <c r="RZA162" s="168"/>
      <c r="RZB162" s="168"/>
      <c r="RZC162" s="168"/>
      <c r="RZD162" s="168"/>
      <c r="RZE162" s="168"/>
      <c r="RZF162" s="168"/>
      <c r="RZG162" s="168"/>
      <c r="RZH162" s="168"/>
      <c r="RZI162" s="168"/>
      <c r="RZJ162" s="168"/>
      <c r="RZK162" s="168"/>
      <c r="RZL162" s="168"/>
      <c r="RZM162" s="168"/>
      <c r="RZN162" s="168"/>
      <c r="RZO162" s="168"/>
      <c r="RZP162" s="168"/>
      <c r="RZQ162" s="168"/>
      <c r="RZR162" s="168"/>
      <c r="RZS162" s="168"/>
      <c r="RZT162" s="168"/>
      <c r="RZU162" s="168"/>
      <c r="RZV162" s="168"/>
      <c r="RZW162" s="168"/>
      <c r="RZX162" s="168"/>
      <c r="RZY162" s="168"/>
      <c r="RZZ162" s="168"/>
      <c r="SAA162" s="168"/>
      <c r="SAB162" s="168"/>
      <c r="SAC162" s="168"/>
      <c r="SAD162" s="168"/>
      <c r="SAE162" s="168"/>
      <c r="SAF162" s="168"/>
      <c r="SAG162" s="168"/>
      <c r="SAH162" s="168"/>
      <c r="SAI162" s="168"/>
      <c r="SAJ162" s="168"/>
      <c r="SAK162" s="168"/>
      <c r="SAL162" s="168"/>
      <c r="SAM162" s="168"/>
      <c r="SAN162" s="168"/>
      <c r="SAO162" s="168"/>
      <c r="SAP162" s="168"/>
      <c r="SAQ162" s="168"/>
      <c r="SAR162" s="168"/>
      <c r="SAS162" s="168"/>
      <c r="SAT162" s="168"/>
      <c r="SAU162" s="168"/>
      <c r="SAV162" s="168"/>
      <c r="SAW162" s="168"/>
      <c r="SAX162" s="168"/>
      <c r="SAY162" s="168"/>
      <c r="SAZ162" s="168"/>
      <c r="SBA162" s="168"/>
      <c r="SBB162" s="168"/>
      <c r="SBC162" s="168"/>
      <c r="SBD162" s="168"/>
      <c r="SBE162" s="168"/>
      <c r="SBF162" s="168"/>
      <c r="SBG162" s="168"/>
      <c r="SBH162" s="168"/>
      <c r="SBI162" s="168"/>
      <c r="SBJ162" s="168"/>
      <c r="SBK162" s="168"/>
      <c r="SBL162" s="168"/>
      <c r="SBM162" s="168"/>
      <c r="SBN162" s="168"/>
      <c r="SBO162" s="168"/>
      <c r="SBP162" s="168"/>
      <c r="SBQ162" s="168"/>
      <c r="SBR162" s="168"/>
      <c r="SBS162" s="168"/>
      <c r="SBT162" s="168"/>
      <c r="SBU162" s="168"/>
      <c r="SBV162" s="168"/>
      <c r="SBW162" s="168"/>
      <c r="SBX162" s="168"/>
      <c r="SBY162" s="168"/>
      <c r="SBZ162" s="168"/>
      <c r="SCA162" s="168"/>
      <c r="SCB162" s="168"/>
      <c r="SCC162" s="168"/>
      <c r="SCD162" s="168"/>
      <c r="SCE162" s="168"/>
      <c r="SCF162" s="168"/>
      <c r="SCG162" s="168"/>
      <c r="SCH162" s="168"/>
      <c r="SCI162" s="168"/>
      <c r="SCJ162" s="168"/>
      <c r="SCK162" s="168"/>
      <c r="SCL162" s="168"/>
      <c r="SCM162" s="168"/>
      <c r="SCN162" s="168"/>
      <c r="SCO162" s="168"/>
      <c r="SCP162" s="168"/>
      <c r="SCQ162" s="168"/>
      <c r="SCR162" s="168"/>
      <c r="SCS162" s="168"/>
      <c r="SCT162" s="168"/>
      <c r="SCU162" s="168"/>
      <c r="SCV162" s="168"/>
      <c r="SCW162" s="168"/>
      <c r="SCX162" s="168"/>
      <c r="SCY162" s="168"/>
      <c r="SCZ162" s="168"/>
      <c r="SDA162" s="168"/>
      <c r="SDB162" s="168"/>
      <c r="SDC162" s="168"/>
      <c r="SDD162" s="168"/>
      <c r="SDE162" s="168"/>
      <c r="SDF162" s="168"/>
      <c r="SDG162" s="168"/>
      <c r="SDH162" s="168"/>
      <c r="SDI162" s="168"/>
      <c r="SDJ162" s="168"/>
      <c r="SDK162" s="168"/>
      <c r="SDL162" s="168"/>
      <c r="SDM162" s="168"/>
      <c r="SDN162" s="168"/>
      <c r="SDO162" s="168"/>
      <c r="SDP162" s="168"/>
      <c r="SDQ162" s="168"/>
      <c r="SDR162" s="168"/>
      <c r="SDS162" s="168"/>
      <c r="SDT162" s="168"/>
      <c r="SDU162" s="168"/>
      <c r="SDV162" s="168"/>
      <c r="SDW162" s="168"/>
      <c r="SDX162" s="168"/>
      <c r="SDY162" s="168"/>
      <c r="SDZ162" s="168"/>
      <c r="SEA162" s="168"/>
      <c r="SEB162" s="168"/>
      <c r="SEC162" s="168"/>
      <c r="SED162" s="168"/>
      <c r="SEE162" s="168"/>
      <c r="SEF162" s="168"/>
      <c r="SEG162" s="168"/>
      <c r="SEH162" s="168"/>
      <c r="SEI162" s="168"/>
      <c r="SEJ162" s="168"/>
      <c r="SEK162" s="168"/>
      <c r="SEL162" s="168"/>
      <c r="SEM162" s="168"/>
      <c r="SEN162" s="168"/>
      <c r="SEO162" s="168"/>
      <c r="SEP162" s="168"/>
      <c r="SEQ162" s="168"/>
      <c r="SER162" s="168"/>
      <c r="SES162" s="168"/>
      <c r="SET162" s="168"/>
      <c r="SEU162" s="168"/>
      <c r="SEV162" s="168"/>
      <c r="SEW162" s="168"/>
      <c r="SEX162" s="168"/>
      <c r="SEY162" s="168"/>
      <c r="SEZ162" s="168"/>
      <c r="SFA162" s="168"/>
      <c r="SFB162" s="168"/>
      <c r="SFC162" s="168"/>
      <c r="SFD162" s="168"/>
      <c r="SFE162" s="168"/>
      <c r="SFF162" s="168"/>
      <c r="SFG162" s="168"/>
      <c r="SFH162" s="168"/>
      <c r="SFI162" s="168"/>
      <c r="SFJ162" s="168"/>
      <c r="SFK162" s="168"/>
      <c r="SFL162" s="168"/>
      <c r="SFM162" s="168"/>
      <c r="SFN162" s="168"/>
      <c r="SFO162" s="168"/>
      <c r="SFP162" s="168"/>
      <c r="SFQ162" s="168"/>
      <c r="SFR162" s="168"/>
      <c r="SFS162" s="168"/>
      <c r="SFT162" s="168"/>
      <c r="SFU162" s="168"/>
      <c r="SFV162" s="168"/>
      <c r="SFW162" s="168"/>
      <c r="SFX162" s="168"/>
      <c r="SFY162" s="168"/>
      <c r="SFZ162" s="168"/>
      <c r="SGA162" s="168"/>
      <c r="SGB162" s="168"/>
      <c r="SGC162" s="168"/>
      <c r="SGD162" s="168"/>
      <c r="SGE162" s="168"/>
      <c r="SGF162" s="168"/>
      <c r="SGG162" s="168"/>
      <c r="SGH162" s="168"/>
      <c r="SGI162" s="168"/>
      <c r="SGJ162" s="168"/>
      <c r="SGK162" s="168"/>
      <c r="SGL162" s="168"/>
      <c r="SGM162" s="168"/>
      <c r="SGN162" s="168"/>
      <c r="SGO162" s="168"/>
      <c r="SGP162" s="168"/>
      <c r="SGQ162" s="168"/>
      <c r="SGR162" s="168"/>
      <c r="SGS162" s="168"/>
      <c r="SGT162" s="168"/>
      <c r="SGU162" s="168"/>
      <c r="SGV162" s="168"/>
      <c r="SGW162" s="168"/>
      <c r="SGX162" s="168"/>
      <c r="SGY162" s="168"/>
      <c r="SGZ162" s="168"/>
      <c r="SHA162" s="168"/>
      <c r="SHB162" s="168"/>
      <c r="SHC162" s="168"/>
      <c r="SHD162" s="168"/>
      <c r="SHE162" s="168"/>
      <c r="SHF162" s="168"/>
      <c r="SHG162" s="168"/>
      <c r="SHH162" s="168"/>
      <c r="SHI162" s="168"/>
      <c r="SHJ162" s="168"/>
      <c r="SHK162" s="168"/>
      <c r="SHL162" s="168"/>
      <c r="SHM162" s="168"/>
      <c r="SHN162" s="168"/>
      <c r="SHO162" s="168"/>
      <c r="SHP162" s="168"/>
      <c r="SHQ162" s="168"/>
      <c r="SHR162" s="168"/>
      <c r="SHS162" s="168"/>
      <c r="SHT162" s="168"/>
      <c r="SHU162" s="168"/>
      <c r="SHV162" s="168"/>
      <c r="SHW162" s="168"/>
      <c r="SHX162" s="168"/>
      <c r="SHY162" s="168"/>
      <c r="SHZ162" s="168"/>
      <c r="SIA162" s="168"/>
      <c r="SIB162" s="168"/>
      <c r="SIC162" s="168"/>
      <c r="SID162" s="168"/>
      <c r="SIE162" s="168"/>
      <c r="SIF162" s="168"/>
      <c r="SIG162" s="168"/>
      <c r="SIH162" s="168"/>
      <c r="SII162" s="168"/>
      <c r="SIJ162" s="168"/>
      <c r="SIK162" s="168"/>
      <c r="SIL162" s="168"/>
      <c r="SIM162" s="168"/>
      <c r="SIN162" s="168"/>
      <c r="SIO162" s="168"/>
      <c r="SIP162" s="168"/>
      <c r="SIQ162" s="168"/>
      <c r="SIR162" s="168"/>
      <c r="SIS162" s="168"/>
      <c r="SIT162" s="168"/>
      <c r="SIU162" s="168"/>
      <c r="SIV162" s="168"/>
      <c r="SIW162" s="168"/>
      <c r="SIX162" s="168"/>
      <c r="SIY162" s="168"/>
      <c r="SIZ162" s="168"/>
      <c r="SJA162" s="168"/>
      <c r="SJB162" s="168"/>
      <c r="SJC162" s="168"/>
      <c r="SJD162" s="168"/>
      <c r="SJE162" s="168"/>
      <c r="SJF162" s="168"/>
      <c r="SJG162" s="168"/>
      <c r="SJH162" s="168"/>
      <c r="SJI162" s="168"/>
      <c r="SJJ162" s="168"/>
      <c r="SJK162" s="168"/>
      <c r="SJL162" s="168"/>
      <c r="SJM162" s="168"/>
      <c r="SJN162" s="168"/>
      <c r="SJO162" s="168"/>
      <c r="SJP162" s="168"/>
      <c r="SJQ162" s="168"/>
      <c r="SJR162" s="168"/>
      <c r="SJS162" s="168"/>
      <c r="SJT162" s="168"/>
      <c r="SJU162" s="168"/>
      <c r="SJV162" s="168"/>
      <c r="SJW162" s="168"/>
      <c r="SJX162" s="168"/>
      <c r="SJY162" s="168"/>
      <c r="SJZ162" s="168"/>
      <c r="SKA162" s="168"/>
      <c r="SKB162" s="168"/>
      <c r="SKC162" s="168"/>
      <c r="SKD162" s="168"/>
      <c r="SKE162" s="168"/>
      <c r="SKF162" s="168"/>
      <c r="SKG162" s="168"/>
      <c r="SKH162" s="168"/>
      <c r="SKI162" s="168"/>
      <c r="SKJ162" s="168"/>
      <c r="SKK162" s="168"/>
      <c r="SKL162" s="168"/>
      <c r="SKM162" s="168"/>
      <c r="SKN162" s="168"/>
      <c r="SKO162" s="168"/>
      <c r="SKP162" s="168"/>
      <c r="SKQ162" s="168"/>
      <c r="SKR162" s="168"/>
      <c r="SKS162" s="168"/>
      <c r="SKT162" s="168"/>
      <c r="SKU162" s="168"/>
      <c r="SKV162" s="168"/>
      <c r="SKW162" s="168"/>
      <c r="SKX162" s="168"/>
      <c r="SKY162" s="168"/>
      <c r="SKZ162" s="168"/>
      <c r="SLA162" s="168"/>
      <c r="SLB162" s="168"/>
      <c r="SLC162" s="168"/>
      <c r="SLD162" s="168"/>
      <c r="SLE162" s="168"/>
      <c r="SLF162" s="168"/>
      <c r="SLG162" s="168"/>
      <c r="SLH162" s="168"/>
      <c r="SLI162" s="168"/>
      <c r="SLJ162" s="168"/>
      <c r="SLK162" s="168"/>
      <c r="SLL162" s="168"/>
      <c r="SLM162" s="168"/>
      <c r="SLN162" s="168"/>
      <c r="SLO162" s="168"/>
      <c r="SLP162" s="168"/>
      <c r="SLQ162" s="168"/>
      <c r="SLR162" s="168"/>
      <c r="SLS162" s="168"/>
      <c r="SLT162" s="168"/>
      <c r="SLU162" s="168"/>
      <c r="SLV162" s="168"/>
      <c r="SLW162" s="168"/>
      <c r="SLX162" s="168"/>
      <c r="SLY162" s="168"/>
      <c r="SLZ162" s="168"/>
      <c r="SMA162" s="168"/>
      <c r="SMB162" s="168"/>
      <c r="SMC162" s="168"/>
      <c r="SMD162" s="168"/>
      <c r="SME162" s="168"/>
      <c r="SMF162" s="168"/>
      <c r="SMG162" s="168"/>
      <c r="SMH162" s="168"/>
      <c r="SMI162" s="168"/>
      <c r="SMJ162" s="168"/>
      <c r="SMK162" s="168"/>
      <c r="SML162" s="168"/>
      <c r="SMM162" s="168"/>
      <c r="SMN162" s="168"/>
      <c r="SMO162" s="168"/>
      <c r="SMP162" s="168"/>
      <c r="SMQ162" s="168"/>
      <c r="SMR162" s="168"/>
      <c r="SMS162" s="168"/>
      <c r="SMT162" s="168"/>
      <c r="SMU162" s="168"/>
      <c r="SMV162" s="168"/>
      <c r="SMW162" s="168"/>
      <c r="SMX162" s="168"/>
      <c r="SMY162" s="168"/>
      <c r="SMZ162" s="168"/>
      <c r="SNA162" s="168"/>
      <c r="SNB162" s="168"/>
      <c r="SNC162" s="168"/>
      <c r="SND162" s="168"/>
      <c r="SNE162" s="168"/>
      <c r="SNF162" s="168"/>
      <c r="SNG162" s="168"/>
      <c r="SNH162" s="168"/>
      <c r="SNI162" s="168"/>
      <c r="SNJ162" s="168"/>
      <c r="SNK162" s="168"/>
      <c r="SNL162" s="168"/>
      <c r="SNM162" s="168"/>
      <c r="SNN162" s="168"/>
      <c r="SNO162" s="168"/>
      <c r="SNP162" s="168"/>
      <c r="SNQ162" s="168"/>
      <c r="SNR162" s="168"/>
      <c r="SNS162" s="168"/>
      <c r="SNT162" s="168"/>
      <c r="SNU162" s="168"/>
      <c r="SNV162" s="168"/>
      <c r="SNW162" s="168"/>
      <c r="SNX162" s="168"/>
      <c r="SNY162" s="168"/>
      <c r="SNZ162" s="168"/>
      <c r="SOA162" s="168"/>
      <c r="SOB162" s="168"/>
      <c r="SOC162" s="168"/>
      <c r="SOD162" s="168"/>
      <c r="SOE162" s="168"/>
      <c r="SOF162" s="168"/>
      <c r="SOG162" s="168"/>
      <c r="SOH162" s="168"/>
      <c r="SOI162" s="168"/>
      <c r="SOJ162" s="168"/>
      <c r="SOK162" s="168"/>
      <c r="SOL162" s="168"/>
      <c r="SOM162" s="168"/>
      <c r="SON162" s="168"/>
      <c r="SOO162" s="168"/>
      <c r="SOP162" s="168"/>
      <c r="SOQ162" s="168"/>
      <c r="SOR162" s="168"/>
      <c r="SOS162" s="168"/>
      <c r="SOT162" s="168"/>
      <c r="SOU162" s="168"/>
      <c r="SOV162" s="168"/>
      <c r="SOW162" s="168"/>
      <c r="SOX162" s="168"/>
      <c r="SOY162" s="168"/>
      <c r="SOZ162" s="168"/>
      <c r="SPA162" s="168"/>
      <c r="SPB162" s="168"/>
      <c r="SPC162" s="168"/>
      <c r="SPD162" s="168"/>
      <c r="SPE162" s="168"/>
      <c r="SPF162" s="168"/>
      <c r="SPG162" s="168"/>
      <c r="SPH162" s="168"/>
      <c r="SPI162" s="168"/>
      <c r="SPJ162" s="168"/>
      <c r="SPK162" s="168"/>
      <c r="SPL162" s="168"/>
      <c r="SPM162" s="168"/>
      <c r="SPN162" s="168"/>
      <c r="SPO162" s="168"/>
      <c r="SPP162" s="168"/>
      <c r="SPQ162" s="168"/>
      <c r="SPR162" s="168"/>
      <c r="SPS162" s="168"/>
      <c r="SPT162" s="168"/>
      <c r="SPU162" s="168"/>
      <c r="SPV162" s="168"/>
      <c r="SPW162" s="168"/>
      <c r="SPX162" s="168"/>
      <c r="SPY162" s="168"/>
      <c r="SPZ162" s="168"/>
      <c r="SQA162" s="168"/>
      <c r="SQB162" s="168"/>
      <c r="SQC162" s="168"/>
      <c r="SQD162" s="168"/>
      <c r="SQE162" s="168"/>
      <c r="SQF162" s="168"/>
      <c r="SQG162" s="168"/>
      <c r="SQH162" s="168"/>
      <c r="SQI162" s="168"/>
      <c r="SQJ162" s="168"/>
      <c r="SQK162" s="168"/>
      <c r="SQL162" s="168"/>
      <c r="SQM162" s="168"/>
      <c r="SQN162" s="168"/>
      <c r="SQO162" s="168"/>
      <c r="SQP162" s="168"/>
      <c r="SQQ162" s="168"/>
      <c r="SQR162" s="168"/>
      <c r="SQS162" s="168"/>
      <c r="SQT162" s="168"/>
      <c r="SQU162" s="168"/>
      <c r="SQV162" s="168"/>
      <c r="SQW162" s="168"/>
      <c r="SQX162" s="168"/>
      <c r="SQY162" s="168"/>
      <c r="SQZ162" s="168"/>
      <c r="SRA162" s="168"/>
      <c r="SRB162" s="168"/>
      <c r="SRC162" s="168"/>
      <c r="SRD162" s="168"/>
      <c r="SRE162" s="168"/>
      <c r="SRF162" s="168"/>
      <c r="SRG162" s="168"/>
      <c r="SRH162" s="168"/>
      <c r="SRI162" s="168"/>
      <c r="SRJ162" s="168"/>
      <c r="SRK162" s="168"/>
      <c r="SRL162" s="168"/>
      <c r="SRM162" s="168"/>
      <c r="SRN162" s="168"/>
      <c r="SRO162" s="168"/>
      <c r="SRP162" s="168"/>
      <c r="SRQ162" s="168"/>
      <c r="SRR162" s="168"/>
      <c r="SRS162" s="168"/>
      <c r="SRT162" s="168"/>
      <c r="SRU162" s="168"/>
      <c r="SRV162" s="168"/>
      <c r="SRW162" s="168"/>
      <c r="SRX162" s="168"/>
      <c r="SRY162" s="168"/>
      <c r="SRZ162" s="168"/>
      <c r="SSA162" s="168"/>
      <c r="SSB162" s="168"/>
      <c r="SSC162" s="168"/>
      <c r="SSD162" s="168"/>
      <c r="SSE162" s="168"/>
      <c r="SSF162" s="168"/>
      <c r="SSG162" s="168"/>
      <c r="SSH162" s="168"/>
      <c r="SSI162" s="168"/>
      <c r="SSJ162" s="168"/>
      <c r="SSK162" s="168"/>
      <c r="SSL162" s="168"/>
      <c r="SSM162" s="168"/>
      <c r="SSN162" s="168"/>
      <c r="SSO162" s="168"/>
      <c r="SSP162" s="168"/>
      <c r="SSQ162" s="168"/>
      <c r="SSR162" s="168"/>
      <c r="SSS162" s="168"/>
      <c r="SST162" s="168"/>
      <c r="SSU162" s="168"/>
      <c r="SSV162" s="168"/>
      <c r="SSW162" s="168"/>
      <c r="SSX162" s="168"/>
      <c r="SSY162" s="168"/>
      <c r="SSZ162" s="168"/>
      <c r="STA162" s="168"/>
      <c r="STB162" s="168"/>
      <c r="STC162" s="168"/>
      <c r="STD162" s="168"/>
      <c r="STE162" s="168"/>
      <c r="STF162" s="168"/>
      <c r="STG162" s="168"/>
      <c r="STH162" s="168"/>
      <c r="STI162" s="168"/>
      <c r="STJ162" s="168"/>
      <c r="STK162" s="168"/>
      <c r="STL162" s="168"/>
      <c r="STM162" s="168"/>
      <c r="STN162" s="168"/>
      <c r="STO162" s="168"/>
      <c r="STP162" s="168"/>
      <c r="STQ162" s="168"/>
      <c r="STR162" s="168"/>
      <c r="STS162" s="168"/>
      <c r="STT162" s="168"/>
      <c r="STU162" s="168"/>
      <c r="STV162" s="168"/>
      <c r="STW162" s="168"/>
      <c r="STX162" s="168"/>
      <c r="STY162" s="168"/>
      <c r="STZ162" s="168"/>
      <c r="SUA162" s="168"/>
      <c r="SUB162" s="168"/>
      <c r="SUC162" s="168"/>
      <c r="SUD162" s="168"/>
      <c r="SUE162" s="168"/>
      <c r="SUF162" s="168"/>
      <c r="SUG162" s="168"/>
      <c r="SUH162" s="168"/>
      <c r="SUI162" s="168"/>
      <c r="SUJ162" s="168"/>
      <c r="SUK162" s="168"/>
      <c r="SUL162" s="168"/>
      <c r="SUM162" s="168"/>
      <c r="SUN162" s="168"/>
      <c r="SUO162" s="168"/>
      <c r="SUP162" s="168"/>
      <c r="SUQ162" s="168"/>
      <c r="SUR162" s="168"/>
      <c r="SUS162" s="168"/>
      <c r="SUT162" s="168"/>
      <c r="SUU162" s="168"/>
      <c r="SUV162" s="168"/>
      <c r="SUW162" s="168"/>
      <c r="SUX162" s="168"/>
      <c r="SUY162" s="168"/>
      <c r="SUZ162" s="168"/>
      <c r="SVA162" s="168"/>
      <c r="SVB162" s="168"/>
      <c r="SVC162" s="168"/>
      <c r="SVD162" s="168"/>
      <c r="SVE162" s="168"/>
      <c r="SVF162" s="168"/>
      <c r="SVG162" s="168"/>
      <c r="SVH162" s="168"/>
      <c r="SVI162" s="168"/>
      <c r="SVJ162" s="168"/>
      <c r="SVK162" s="168"/>
      <c r="SVL162" s="168"/>
      <c r="SVM162" s="168"/>
      <c r="SVN162" s="168"/>
      <c r="SVO162" s="168"/>
      <c r="SVP162" s="168"/>
      <c r="SVQ162" s="168"/>
      <c r="SVR162" s="168"/>
      <c r="SVS162" s="168"/>
      <c r="SVT162" s="168"/>
      <c r="SVU162" s="168"/>
      <c r="SVV162" s="168"/>
      <c r="SVW162" s="168"/>
      <c r="SVX162" s="168"/>
      <c r="SVY162" s="168"/>
      <c r="SVZ162" s="168"/>
      <c r="SWA162" s="168"/>
      <c r="SWB162" s="168"/>
      <c r="SWC162" s="168"/>
      <c r="SWD162" s="168"/>
      <c r="SWE162" s="168"/>
      <c r="SWF162" s="168"/>
      <c r="SWG162" s="168"/>
      <c r="SWH162" s="168"/>
      <c r="SWI162" s="168"/>
      <c r="SWJ162" s="168"/>
      <c r="SWK162" s="168"/>
      <c r="SWL162" s="168"/>
      <c r="SWM162" s="168"/>
      <c r="SWN162" s="168"/>
      <c r="SWO162" s="168"/>
      <c r="SWP162" s="168"/>
      <c r="SWQ162" s="168"/>
      <c r="SWR162" s="168"/>
      <c r="SWS162" s="168"/>
      <c r="SWT162" s="168"/>
      <c r="SWU162" s="168"/>
      <c r="SWV162" s="168"/>
      <c r="SWW162" s="168"/>
      <c r="SWX162" s="168"/>
      <c r="SWY162" s="168"/>
      <c r="SWZ162" s="168"/>
      <c r="SXA162" s="168"/>
      <c r="SXB162" s="168"/>
      <c r="SXC162" s="168"/>
      <c r="SXD162" s="168"/>
      <c r="SXE162" s="168"/>
      <c r="SXF162" s="168"/>
      <c r="SXG162" s="168"/>
      <c r="SXH162" s="168"/>
      <c r="SXI162" s="168"/>
      <c r="SXJ162" s="168"/>
      <c r="SXK162" s="168"/>
      <c r="SXL162" s="168"/>
      <c r="SXM162" s="168"/>
      <c r="SXN162" s="168"/>
      <c r="SXO162" s="168"/>
      <c r="SXP162" s="168"/>
      <c r="SXQ162" s="168"/>
      <c r="SXR162" s="168"/>
      <c r="SXS162" s="168"/>
      <c r="SXT162" s="168"/>
      <c r="SXU162" s="168"/>
      <c r="SXV162" s="168"/>
      <c r="SXW162" s="168"/>
      <c r="SXX162" s="168"/>
      <c r="SXY162" s="168"/>
      <c r="SXZ162" s="168"/>
      <c r="SYA162" s="168"/>
      <c r="SYB162" s="168"/>
      <c r="SYC162" s="168"/>
      <c r="SYD162" s="168"/>
      <c r="SYE162" s="168"/>
      <c r="SYF162" s="168"/>
      <c r="SYG162" s="168"/>
      <c r="SYH162" s="168"/>
      <c r="SYI162" s="168"/>
      <c r="SYJ162" s="168"/>
      <c r="SYK162" s="168"/>
      <c r="SYL162" s="168"/>
      <c r="SYM162" s="168"/>
      <c r="SYN162" s="168"/>
      <c r="SYO162" s="168"/>
      <c r="SYP162" s="168"/>
      <c r="SYQ162" s="168"/>
      <c r="SYR162" s="168"/>
      <c r="SYS162" s="168"/>
      <c r="SYT162" s="168"/>
      <c r="SYU162" s="168"/>
      <c r="SYV162" s="168"/>
      <c r="SYW162" s="168"/>
      <c r="SYX162" s="168"/>
      <c r="SYY162" s="168"/>
      <c r="SYZ162" s="168"/>
      <c r="SZA162" s="168"/>
      <c r="SZB162" s="168"/>
      <c r="SZC162" s="168"/>
      <c r="SZD162" s="168"/>
      <c r="SZE162" s="168"/>
      <c r="SZF162" s="168"/>
      <c r="SZG162" s="168"/>
      <c r="SZH162" s="168"/>
      <c r="SZI162" s="168"/>
      <c r="SZJ162" s="168"/>
      <c r="SZK162" s="168"/>
      <c r="SZL162" s="168"/>
      <c r="SZM162" s="168"/>
      <c r="SZN162" s="168"/>
      <c r="SZO162" s="168"/>
      <c r="SZP162" s="168"/>
      <c r="SZQ162" s="168"/>
      <c r="SZR162" s="168"/>
      <c r="SZS162" s="168"/>
      <c r="SZT162" s="168"/>
      <c r="SZU162" s="168"/>
      <c r="SZV162" s="168"/>
      <c r="SZW162" s="168"/>
      <c r="SZX162" s="168"/>
      <c r="SZY162" s="168"/>
      <c r="SZZ162" s="168"/>
      <c r="TAA162" s="168"/>
      <c r="TAB162" s="168"/>
      <c r="TAC162" s="168"/>
      <c r="TAD162" s="168"/>
      <c r="TAE162" s="168"/>
      <c r="TAF162" s="168"/>
      <c r="TAG162" s="168"/>
      <c r="TAH162" s="168"/>
      <c r="TAI162" s="168"/>
      <c r="TAJ162" s="168"/>
      <c r="TAK162" s="168"/>
      <c r="TAL162" s="168"/>
      <c r="TAM162" s="168"/>
      <c r="TAN162" s="168"/>
      <c r="TAO162" s="168"/>
      <c r="TAP162" s="168"/>
      <c r="TAQ162" s="168"/>
      <c r="TAR162" s="168"/>
      <c r="TAS162" s="168"/>
      <c r="TAT162" s="168"/>
      <c r="TAU162" s="168"/>
      <c r="TAV162" s="168"/>
      <c r="TAW162" s="168"/>
      <c r="TAX162" s="168"/>
      <c r="TAY162" s="168"/>
      <c r="TAZ162" s="168"/>
      <c r="TBA162" s="168"/>
      <c r="TBB162" s="168"/>
      <c r="TBC162" s="168"/>
      <c r="TBD162" s="168"/>
      <c r="TBE162" s="168"/>
      <c r="TBF162" s="168"/>
      <c r="TBG162" s="168"/>
      <c r="TBH162" s="168"/>
      <c r="TBI162" s="168"/>
      <c r="TBJ162" s="168"/>
      <c r="TBK162" s="168"/>
      <c r="TBL162" s="168"/>
      <c r="TBM162" s="168"/>
      <c r="TBN162" s="168"/>
      <c r="TBO162" s="168"/>
      <c r="TBP162" s="168"/>
      <c r="TBQ162" s="168"/>
      <c r="TBR162" s="168"/>
      <c r="TBS162" s="168"/>
      <c r="TBT162" s="168"/>
      <c r="TBU162" s="168"/>
      <c r="TBV162" s="168"/>
      <c r="TBW162" s="168"/>
      <c r="TBX162" s="168"/>
      <c r="TBY162" s="168"/>
      <c r="TBZ162" s="168"/>
      <c r="TCA162" s="168"/>
      <c r="TCB162" s="168"/>
      <c r="TCC162" s="168"/>
      <c r="TCD162" s="168"/>
      <c r="TCE162" s="168"/>
      <c r="TCF162" s="168"/>
      <c r="TCG162" s="168"/>
      <c r="TCH162" s="168"/>
      <c r="TCI162" s="168"/>
      <c r="TCJ162" s="168"/>
      <c r="TCK162" s="168"/>
      <c r="TCL162" s="168"/>
      <c r="TCM162" s="168"/>
      <c r="TCN162" s="168"/>
      <c r="TCO162" s="168"/>
      <c r="TCP162" s="168"/>
      <c r="TCQ162" s="168"/>
      <c r="TCR162" s="168"/>
      <c r="TCS162" s="168"/>
      <c r="TCT162" s="168"/>
      <c r="TCU162" s="168"/>
      <c r="TCV162" s="168"/>
      <c r="TCW162" s="168"/>
      <c r="TCX162" s="168"/>
      <c r="TCY162" s="168"/>
      <c r="TCZ162" s="168"/>
      <c r="TDA162" s="168"/>
      <c r="TDB162" s="168"/>
      <c r="TDC162" s="168"/>
      <c r="TDD162" s="168"/>
      <c r="TDE162" s="168"/>
      <c r="TDF162" s="168"/>
      <c r="TDG162" s="168"/>
      <c r="TDH162" s="168"/>
      <c r="TDI162" s="168"/>
      <c r="TDJ162" s="168"/>
      <c r="TDK162" s="168"/>
      <c r="TDL162" s="168"/>
      <c r="TDM162" s="168"/>
      <c r="TDN162" s="168"/>
      <c r="TDO162" s="168"/>
      <c r="TDP162" s="168"/>
      <c r="TDQ162" s="168"/>
      <c r="TDR162" s="168"/>
      <c r="TDS162" s="168"/>
      <c r="TDT162" s="168"/>
      <c r="TDU162" s="168"/>
      <c r="TDV162" s="168"/>
      <c r="TDW162" s="168"/>
      <c r="TDX162" s="168"/>
      <c r="TDY162" s="168"/>
      <c r="TDZ162" s="168"/>
      <c r="TEA162" s="168"/>
      <c r="TEB162" s="168"/>
      <c r="TEC162" s="168"/>
      <c r="TED162" s="168"/>
      <c r="TEE162" s="168"/>
      <c r="TEF162" s="168"/>
      <c r="TEG162" s="168"/>
      <c r="TEH162" s="168"/>
      <c r="TEI162" s="168"/>
      <c r="TEJ162" s="168"/>
      <c r="TEK162" s="168"/>
      <c r="TEL162" s="168"/>
      <c r="TEM162" s="168"/>
      <c r="TEN162" s="168"/>
      <c r="TEO162" s="168"/>
      <c r="TEP162" s="168"/>
      <c r="TEQ162" s="168"/>
      <c r="TER162" s="168"/>
      <c r="TES162" s="168"/>
      <c r="TET162" s="168"/>
      <c r="TEU162" s="168"/>
      <c r="TEV162" s="168"/>
      <c r="TEW162" s="168"/>
      <c r="TEX162" s="168"/>
      <c r="TEY162" s="168"/>
      <c r="TEZ162" s="168"/>
      <c r="TFA162" s="168"/>
      <c r="TFB162" s="168"/>
      <c r="TFC162" s="168"/>
      <c r="TFD162" s="168"/>
      <c r="TFE162" s="168"/>
      <c r="TFF162" s="168"/>
      <c r="TFG162" s="168"/>
      <c r="TFH162" s="168"/>
      <c r="TFI162" s="168"/>
      <c r="TFJ162" s="168"/>
      <c r="TFK162" s="168"/>
      <c r="TFL162" s="168"/>
      <c r="TFM162" s="168"/>
      <c r="TFN162" s="168"/>
      <c r="TFO162" s="168"/>
      <c r="TFP162" s="168"/>
      <c r="TFQ162" s="168"/>
      <c r="TFR162" s="168"/>
      <c r="TFS162" s="168"/>
      <c r="TFT162" s="168"/>
      <c r="TFU162" s="168"/>
      <c r="TFV162" s="168"/>
      <c r="TFW162" s="168"/>
      <c r="TFX162" s="168"/>
      <c r="TFY162" s="168"/>
      <c r="TFZ162" s="168"/>
      <c r="TGA162" s="168"/>
      <c r="TGB162" s="168"/>
      <c r="TGC162" s="168"/>
      <c r="TGD162" s="168"/>
      <c r="TGE162" s="168"/>
      <c r="TGF162" s="168"/>
      <c r="TGG162" s="168"/>
      <c r="TGH162" s="168"/>
      <c r="TGI162" s="168"/>
      <c r="TGJ162" s="168"/>
      <c r="TGK162" s="168"/>
      <c r="TGL162" s="168"/>
      <c r="TGM162" s="168"/>
      <c r="TGN162" s="168"/>
      <c r="TGO162" s="168"/>
      <c r="TGP162" s="168"/>
      <c r="TGQ162" s="168"/>
      <c r="TGR162" s="168"/>
      <c r="TGS162" s="168"/>
      <c r="TGT162" s="168"/>
      <c r="TGU162" s="168"/>
      <c r="TGV162" s="168"/>
      <c r="TGW162" s="168"/>
      <c r="TGX162" s="168"/>
      <c r="TGY162" s="168"/>
      <c r="TGZ162" s="168"/>
      <c r="THA162" s="168"/>
      <c r="THB162" s="168"/>
      <c r="THC162" s="168"/>
      <c r="THD162" s="168"/>
      <c r="THE162" s="168"/>
      <c r="THF162" s="168"/>
      <c r="THG162" s="168"/>
      <c r="THH162" s="168"/>
      <c r="THI162" s="168"/>
      <c r="THJ162" s="168"/>
      <c r="THK162" s="168"/>
      <c r="THL162" s="168"/>
      <c r="THM162" s="168"/>
      <c r="THN162" s="168"/>
      <c r="THO162" s="168"/>
      <c r="THP162" s="168"/>
      <c r="THQ162" s="168"/>
      <c r="THR162" s="168"/>
      <c r="THS162" s="168"/>
      <c r="THT162" s="168"/>
      <c r="THU162" s="168"/>
      <c r="THV162" s="168"/>
      <c r="THW162" s="168"/>
      <c r="THX162" s="168"/>
      <c r="THY162" s="168"/>
      <c r="THZ162" s="168"/>
      <c r="TIA162" s="168"/>
      <c r="TIB162" s="168"/>
      <c r="TIC162" s="168"/>
      <c r="TID162" s="168"/>
      <c r="TIE162" s="168"/>
      <c r="TIF162" s="168"/>
      <c r="TIG162" s="168"/>
      <c r="TIH162" s="168"/>
      <c r="TII162" s="168"/>
      <c r="TIJ162" s="168"/>
      <c r="TIK162" s="168"/>
      <c r="TIL162" s="168"/>
      <c r="TIM162" s="168"/>
      <c r="TIN162" s="168"/>
      <c r="TIO162" s="168"/>
      <c r="TIP162" s="168"/>
      <c r="TIQ162" s="168"/>
      <c r="TIR162" s="168"/>
      <c r="TIS162" s="168"/>
      <c r="TIT162" s="168"/>
      <c r="TIU162" s="168"/>
      <c r="TIV162" s="168"/>
      <c r="TIW162" s="168"/>
      <c r="TIX162" s="168"/>
      <c r="TIY162" s="168"/>
      <c r="TIZ162" s="168"/>
      <c r="TJA162" s="168"/>
      <c r="TJB162" s="168"/>
      <c r="TJC162" s="168"/>
      <c r="TJD162" s="168"/>
      <c r="TJE162" s="168"/>
      <c r="TJF162" s="168"/>
      <c r="TJG162" s="168"/>
      <c r="TJH162" s="168"/>
      <c r="TJI162" s="168"/>
      <c r="TJJ162" s="168"/>
      <c r="TJK162" s="168"/>
      <c r="TJL162" s="168"/>
      <c r="TJM162" s="168"/>
      <c r="TJN162" s="168"/>
      <c r="TJO162" s="168"/>
      <c r="TJP162" s="168"/>
      <c r="TJQ162" s="168"/>
      <c r="TJR162" s="168"/>
      <c r="TJS162" s="168"/>
      <c r="TJT162" s="168"/>
      <c r="TJU162" s="168"/>
      <c r="TJV162" s="168"/>
      <c r="TJW162" s="168"/>
      <c r="TJX162" s="168"/>
      <c r="TJY162" s="168"/>
      <c r="TJZ162" s="168"/>
      <c r="TKA162" s="168"/>
      <c r="TKB162" s="168"/>
      <c r="TKC162" s="168"/>
      <c r="TKD162" s="168"/>
      <c r="TKE162" s="168"/>
      <c r="TKF162" s="168"/>
      <c r="TKG162" s="168"/>
      <c r="TKH162" s="168"/>
      <c r="TKI162" s="168"/>
      <c r="TKJ162" s="168"/>
      <c r="TKK162" s="168"/>
      <c r="TKL162" s="168"/>
      <c r="TKM162" s="168"/>
      <c r="TKN162" s="168"/>
      <c r="TKO162" s="168"/>
      <c r="TKP162" s="168"/>
      <c r="TKQ162" s="168"/>
      <c r="TKR162" s="168"/>
      <c r="TKS162" s="168"/>
      <c r="TKT162" s="168"/>
      <c r="TKU162" s="168"/>
      <c r="TKV162" s="168"/>
      <c r="TKW162" s="168"/>
      <c r="TKX162" s="168"/>
      <c r="TKY162" s="168"/>
      <c r="TKZ162" s="168"/>
      <c r="TLA162" s="168"/>
      <c r="TLB162" s="168"/>
      <c r="TLC162" s="168"/>
      <c r="TLD162" s="168"/>
      <c r="TLE162" s="168"/>
      <c r="TLF162" s="168"/>
      <c r="TLG162" s="168"/>
      <c r="TLH162" s="168"/>
      <c r="TLI162" s="168"/>
      <c r="TLJ162" s="168"/>
      <c r="TLK162" s="168"/>
      <c r="TLL162" s="168"/>
      <c r="TLM162" s="168"/>
      <c r="TLN162" s="168"/>
      <c r="TLO162" s="168"/>
      <c r="TLP162" s="168"/>
      <c r="TLQ162" s="168"/>
      <c r="TLR162" s="168"/>
      <c r="TLS162" s="168"/>
      <c r="TLT162" s="168"/>
      <c r="TLU162" s="168"/>
      <c r="TLV162" s="168"/>
      <c r="TLW162" s="168"/>
      <c r="TLX162" s="168"/>
      <c r="TLY162" s="168"/>
      <c r="TLZ162" s="168"/>
      <c r="TMA162" s="168"/>
      <c r="TMB162" s="168"/>
      <c r="TMC162" s="168"/>
      <c r="TMD162" s="168"/>
      <c r="TME162" s="168"/>
      <c r="TMF162" s="168"/>
      <c r="TMG162" s="168"/>
      <c r="TMH162" s="168"/>
      <c r="TMI162" s="168"/>
      <c r="TMJ162" s="168"/>
      <c r="TMK162" s="168"/>
      <c r="TML162" s="168"/>
      <c r="TMM162" s="168"/>
      <c r="TMN162" s="168"/>
      <c r="TMO162" s="168"/>
      <c r="TMP162" s="168"/>
      <c r="TMQ162" s="168"/>
      <c r="TMR162" s="168"/>
      <c r="TMS162" s="168"/>
      <c r="TMT162" s="168"/>
      <c r="TMU162" s="168"/>
      <c r="TMV162" s="168"/>
      <c r="TMW162" s="168"/>
      <c r="TMX162" s="168"/>
      <c r="TMY162" s="168"/>
      <c r="TMZ162" s="168"/>
      <c r="TNA162" s="168"/>
      <c r="TNB162" s="168"/>
      <c r="TNC162" s="168"/>
      <c r="TND162" s="168"/>
      <c r="TNE162" s="168"/>
      <c r="TNF162" s="168"/>
      <c r="TNG162" s="168"/>
      <c r="TNH162" s="168"/>
      <c r="TNI162" s="168"/>
      <c r="TNJ162" s="168"/>
      <c r="TNK162" s="168"/>
      <c r="TNL162" s="168"/>
      <c r="TNM162" s="168"/>
      <c r="TNN162" s="168"/>
      <c r="TNO162" s="168"/>
      <c r="TNP162" s="168"/>
      <c r="TNQ162" s="168"/>
      <c r="TNR162" s="168"/>
      <c r="TNS162" s="168"/>
      <c r="TNT162" s="168"/>
      <c r="TNU162" s="168"/>
      <c r="TNV162" s="168"/>
      <c r="TNW162" s="168"/>
      <c r="TNX162" s="168"/>
      <c r="TNY162" s="168"/>
      <c r="TNZ162" s="168"/>
      <c r="TOA162" s="168"/>
      <c r="TOB162" s="168"/>
      <c r="TOC162" s="168"/>
      <c r="TOD162" s="168"/>
      <c r="TOE162" s="168"/>
      <c r="TOF162" s="168"/>
      <c r="TOG162" s="168"/>
      <c r="TOH162" s="168"/>
      <c r="TOI162" s="168"/>
      <c r="TOJ162" s="168"/>
      <c r="TOK162" s="168"/>
      <c r="TOL162" s="168"/>
      <c r="TOM162" s="168"/>
      <c r="TON162" s="168"/>
      <c r="TOO162" s="168"/>
      <c r="TOP162" s="168"/>
      <c r="TOQ162" s="168"/>
      <c r="TOR162" s="168"/>
      <c r="TOS162" s="168"/>
      <c r="TOT162" s="168"/>
      <c r="TOU162" s="168"/>
      <c r="TOV162" s="168"/>
      <c r="TOW162" s="168"/>
      <c r="TOX162" s="168"/>
      <c r="TOY162" s="168"/>
      <c r="TOZ162" s="168"/>
      <c r="TPA162" s="168"/>
      <c r="TPB162" s="168"/>
      <c r="TPC162" s="168"/>
      <c r="TPD162" s="168"/>
      <c r="TPE162" s="168"/>
      <c r="TPF162" s="168"/>
      <c r="TPG162" s="168"/>
      <c r="TPH162" s="168"/>
      <c r="TPI162" s="168"/>
      <c r="TPJ162" s="168"/>
      <c r="TPK162" s="168"/>
      <c r="TPL162" s="168"/>
      <c r="TPM162" s="168"/>
      <c r="TPN162" s="168"/>
      <c r="TPO162" s="168"/>
      <c r="TPP162" s="168"/>
      <c r="TPQ162" s="168"/>
      <c r="TPR162" s="168"/>
      <c r="TPS162" s="168"/>
      <c r="TPT162" s="168"/>
      <c r="TPU162" s="168"/>
      <c r="TPV162" s="168"/>
      <c r="TPW162" s="168"/>
      <c r="TPX162" s="168"/>
      <c r="TPY162" s="168"/>
      <c r="TPZ162" s="168"/>
      <c r="TQA162" s="168"/>
      <c r="TQB162" s="168"/>
      <c r="TQC162" s="168"/>
      <c r="TQD162" s="168"/>
      <c r="TQE162" s="168"/>
      <c r="TQF162" s="168"/>
      <c r="TQG162" s="168"/>
      <c r="TQH162" s="168"/>
      <c r="TQI162" s="168"/>
      <c r="TQJ162" s="168"/>
      <c r="TQK162" s="168"/>
      <c r="TQL162" s="168"/>
      <c r="TQM162" s="168"/>
      <c r="TQN162" s="168"/>
      <c r="TQO162" s="168"/>
      <c r="TQP162" s="168"/>
      <c r="TQQ162" s="168"/>
      <c r="TQR162" s="168"/>
      <c r="TQS162" s="168"/>
      <c r="TQT162" s="168"/>
      <c r="TQU162" s="168"/>
      <c r="TQV162" s="168"/>
      <c r="TQW162" s="168"/>
      <c r="TQX162" s="168"/>
      <c r="TQY162" s="168"/>
      <c r="TQZ162" s="168"/>
      <c r="TRA162" s="168"/>
      <c r="TRB162" s="168"/>
      <c r="TRC162" s="168"/>
      <c r="TRD162" s="168"/>
      <c r="TRE162" s="168"/>
      <c r="TRF162" s="168"/>
      <c r="TRG162" s="168"/>
      <c r="TRH162" s="168"/>
      <c r="TRI162" s="168"/>
      <c r="TRJ162" s="168"/>
      <c r="TRK162" s="168"/>
      <c r="TRL162" s="168"/>
      <c r="TRM162" s="168"/>
      <c r="TRN162" s="168"/>
      <c r="TRO162" s="168"/>
      <c r="TRP162" s="168"/>
      <c r="TRQ162" s="168"/>
      <c r="TRR162" s="168"/>
      <c r="TRS162" s="168"/>
      <c r="TRT162" s="168"/>
      <c r="TRU162" s="168"/>
      <c r="TRV162" s="168"/>
      <c r="TRW162" s="168"/>
      <c r="TRX162" s="168"/>
      <c r="TRY162" s="168"/>
      <c r="TRZ162" s="168"/>
      <c r="TSA162" s="168"/>
      <c r="TSB162" s="168"/>
      <c r="TSC162" s="168"/>
      <c r="TSD162" s="168"/>
      <c r="TSE162" s="168"/>
      <c r="TSF162" s="168"/>
      <c r="TSG162" s="168"/>
      <c r="TSH162" s="168"/>
      <c r="TSI162" s="168"/>
      <c r="TSJ162" s="168"/>
      <c r="TSK162" s="168"/>
      <c r="TSL162" s="168"/>
      <c r="TSM162" s="168"/>
      <c r="TSN162" s="168"/>
      <c r="TSO162" s="168"/>
      <c r="TSP162" s="168"/>
      <c r="TSQ162" s="168"/>
      <c r="TSR162" s="168"/>
      <c r="TSS162" s="168"/>
      <c r="TST162" s="168"/>
      <c r="TSU162" s="168"/>
      <c r="TSV162" s="168"/>
      <c r="TSW162" s="168"/>
      <c r="TSX162" s="168"/>
      <c r="TSY162" s="168"/>
      <c r="TSZ162" s="168"/>
      <c r="TTA162" s="168"/>
      <c r="TTB162" s="168"/>
      <c r="TTC162" s="168"/>
      <c r="TTD162" s="168"/>
      <c r="TTE162" s="168"/>
      <c r="TTF162" s="168"/>
      <c r="TTG162" s="168"/>
      <c r="TTH162" s="168"/>
      <c r="TTI162" s="168"/>
      <c r="TTJ162" s="168"/>
      <c r="TTK162" s="168"/>
      <c r="TTL162" s="168"/>
      <c r="TTM162" s="168"/>
      <c r="TTN162" s="168"/>
      <c r="TTO162" s="168"/>
      <c r="TTP162" s="168"/>
      <c r="TTQ162" s="168"/>
      <c r="TTR162" s="168"/>
      <c r="TTS162" s="168"/>
      <c r="TTT162" s="168"/>
      <c r="TTU162" s="168"/>
      <c r="TTV162" s="168"/>
      <c r="TTW162" s="168"/>
      <c r="TTX162" s="168"/>
      <c r="TTY162" s="168"/>
      <c r="TTZ162" s="168"/>
      <c r="TUA162" s="168"/>
      <c r="TUB162" s="168"/>
      <c r="TUC162" s="168"/>
      <c r="TUD162" s="168"/>
      <c r="TUE162" s="168"/>
      <c r="TUF162" s="168"/>
      <c r="TUG162" s="168"/>
      <c r="TUH162" s="168"/>
      <c r="TUI162" s="168"/>
      <c r="TUJ162" s="168"/>
      <c r="TUK162" s="168"/>
      <c r="TUL162" s="168"/>
      <c r="TUM162" s="168"/>
      <c r="TUN162" s="168"/>
      <c r="TUO162" s="168"/>
      <c r="TUP162" s="168"/>
      <c r="TUQ162" s="168"/>
      <c r="TUR162" s="168"/>
      <c r="TUS162" s="168"/>
      <c r="TUT162" s="168"/>
      <c r="TUU162" s="168"/>
      <c r="TUV162" s="168"/>
      <c r="TUW162" s="168"/>
      <c r="TUX162" s="168"/>
      <c r="TUY162" s="168"/>
      <c r="TUZ162" s="168"/>
      <c r="TVA162" s="168"/>
      <c r="TVB162" s="168"/>
      <c r="TVC162" s="168"/>
      <c r="TVD162" s="168"/>
      <c r="TVE162" s="168"/>
      <c r="TVF162" s="168"/>
      <c r="TVG162" s="168"/>
      <c r="TVH162" s="168"/>
      <c r="TVI162" s="168"/>
      <c r="TVJ162" s="168"/>
      <c r="TVK162" s="168"/>
      <c r="TVL162" s="168"/>
      <c r="TVM162" s="168"/>
      <c r="TVN162" s="168"/>
      <c r="TVO162" s="168"/>
      <c r="TVP162" s="168"/>
      <c r="TVQ162" s="168"/>
      <c r="TVR162" s="168"/>
      <c r="TVS162" s="168"/>
      <c r="TVT162" s="168"/>
      <c r="TVU162" s="168"/>
      <c r="TVV162" s="168"/>
      <c r="TVW162" s="168"/>
      <c r="TVX162" s="168"/>
      <c r="TVY162" s="168"/>
      <c r="TVZ162" s="168"/>
      <c r="TWA162" s="168"/>
      <c r="TWB162" s="168"/>
      <c r="TWC162" s="168"/>
      <c r="TWD162" s="168"/>
      <c r="TWE162" s="168"/>
      <c r="TWF162" s="168"/>
      <c r="TWG162" s="168"/>
      <c r="TWH162" s="168"/>
      <c r="TWI162" s="168"/>
      <c r="TWJ162" s="168"/>
      <c r="TWK162" s="168"/>
      <c r="TWL162" s="168"/>
      <c r="TWM162" s="168"/>
      <c r="TWN162" s="168"/>
      <c r="TWO162" s="168"/>
      <c r="TWP162" s="168"/>
      <c r="TWQ162" s="168"/>
      <c r="TWR162" s="168"/>
      <c r="TWS162" s="168"/>
      <c r="TWT162" s="168"/>
      <c r="TWU162" s="168"/>
      <c r="TWV162" s="168"/>
      <c r="TWW162" s="168"/>
      <c r="TWX162" s="168"/>
      <c r="TWY162" s="168"/>
      <c r="TWZ162" s="168"/>
      <c r="TXA162" s="168"/>
      <c r="TXB162" s="168"/>
      <c r="TXC162" s="168"/>
      <c r="TXD162" s="168"/>
      <c r="TXE162" s="168"/>
      <c r="TXF162" s="168"/>
      <c r="TXG162" s="168"/>
      <c r="TXH162" s="168"/>
      <c r="TXI162" s="168"/>
      <c r="TXJ162" s="168"/>
      <c r="TXK162" s="168"/>
      <c r="TXL162" s="168"/>
      <c r="TXM162" s="168"/>
      <c r="TXN162" s="168"/>
      <c r="TXO162" s="168"/>
      <c r="TXP162" s="168"/>
      <c r="TXQ162" s="168"/>
      <c r="TXR162" s="168"/>
      <c r="TXS162" s="168"/>
      <c r="TXT162" s="168"/>
      <c r="TXU162" s="168"/>
      <c r="TXV162" s="168"/>
      <c r="TXW162" s="168"/>
      <c r="TXX162" s="168"/>
      <c r="TXY162" s="168"/>
      <c r="TXZ162" s="168"/>
      <c r="TYA162" s="168"/>
      <c r="TYB162" s="168"/>
      <c r="TYC162" s="168"/>
      <c r="TYD162" s="168"/>
      <c r="TYE162" s="168"/>
      <c r="TYF162" s="168"/>
      <c r="TYG162" s="168"/>
      <c r="TYH162" s="168"/>
      <c r="TYI162" s="168"/>
      <c r="TYJ162" s="168"/>
      <c r="TYK162" s="168"/>
      <c r="TYL162" s="168"/>
      <c r="TYM162" s="168"/>
      <c r="TYN162" s="168"/>
      <c r="TYO162" s="168"/>
      <c r="TYP162" s="168"/>
      <c r="TYQ162" s="168"/>
      <c r="TYR162" s="168"/>
      <c r="TYS162" s="168"/>
      <c r="TYT162" s="168"/>
      <c r="TYU162" s="168"/>
      <c r="TYV162" s="168"/>
      <c r="TYW162" s="168"/>
      <c r="TYX162" s="168"/>
      <c r="TYY162" s="168"/>
      <c r="TYZ162" s="168"/>
      <c r="TZA162" s="168"/>
      <c r="TZB162" s="168"/>
      <c r="TZC162" s="168"/>
      <c r="TZD162" s="168"/>
      <c r="TZE162" s="168"/>
      <c r="TZF162" s="168"/>
      <c r="TZG162" s="168"/>
      <c r="TZH162" s="168"/>
      <c r="TZI162" s="168"/>
      <c r="TZJ162" s="168"/>
      <c r="TZK162" s="168"/>
      <c r="TZL162" s="168"/>
      <c r="TZM162" s="168"/>
      <c r="TZN162" s="168"/>
      <c r="TZO162" s="168"/>
      <c r="TZP162" s="168"/>
      <c r="TZQ162" s="168"/>
      <c r="TZR162" s="168"/>
      <c r="TZS162" s="168"/>
      <c r="TZT162" s="168"/>
      <c r="TZU162" s="168"/>
      <c r="TZV162" s="168"/>
      <c r="TZW162" s="168"/>
      <c r="TZX162" s="168"/>
      <c r="TZY162" s="168"/>
      <c r="TZZ162" s="168"/>
      <c r="UAA162" s="168"/>
      <c r="UAB162" s="168"/>
      <c r="UAC162" s="168"/>
      <c r="UAD162" s="168"/>
      <c r="UAE162" s="168"/>
      <c r="UAF162" s="168"/>
      <c r="UAG162" s="168"/>
      <c r="UAH162" s="168"/>
      <c r="UAI162" s="168"/>
      <c r="UAJ162" s="168"/>
      <c r="UAK162" s="168"/>
      <c r="UAL162" s="168"/>
      <c r="UAM162" s="168"/>
      <c r="UAN162" s="168"/>
      <c r="UAO162" s="168"/>
      <c r="UAP162" s="168"/>
      <c r="UAQ162" s="168"/>
      <c r="UAR162" s="168"/>
      <c r="UAS162" s="168"/>
      <c r="UAT162" s="168"/>
      <c r="UAU162" s="168"/>
      <c r="UAV162" s="168"/>
      <c r="UAW162" s="168"/>
      <c r="UAX162" s="168"/>
      <c r="UAY162" s="168"/>
      <c r="UAZ162" s="168"/>
      <c r="UBA162" s="168"/>
      <c r="UBB162" s="168"/>
      <c r="UBC162" s="168"/>
      <c r="UBD162" s="168"/>
      <c r="UBE162" s="168"/>
      <c r="UBF162" s="168"/>
      <c r="UBG162" s="168"/>
      <c r="UBH162" s="168"/>
      <c r="UBI162" s="168"/>
      <c r="UBJ162" s="168"/>
      <c r="UBK162" s="168"/>
      <c r="UBL162" s="168"/>
      <c r="UBM162" s="168"/>
      <c r="UBN162" s="168"/>
      <c r="UBO162" s="168"/>
      <c r="UBP162" s="168"/>
      <c r="UBQ162" s="168"/>
      <c r="UBR162" s="168"/>
      <c r="UBS162" s="168"/>
      <c r="UBT162" s="168"/>
      <c r="UBU162" s="168"/>
      <c r="UBV162" s="168"/>
      <c r="UBW162" s="168"/>
      <c r="UBX162" s="168"/>
      <c r="UBY162" s="168"/>
      <c r="UBZ162" s="168"/>
      <c r="UCA162" s="168"/>
      <c r="UCB162" s="168"/>
      <c r="UCC162" s="168"/>
      <c r="UCD162" s="168"/>
      <c r="UCE162" s="168"/>
      <c r="UCF162" s="168"/>
      <c r="UCG162" s="168"/>
      <c r="UCH162" s="168"/>
      <c r="UCI162" s="168"/>
      <c r="UCJ162" s="168"/>
      <c r="UCK162" s="168"/>
      <c r="UCL162" s="168"/>
      <c r="UCM162" s="168"/>
      <c r="UCN162" s="168"/>
      <c r="UCO162" s="168"/>
      <c r="UCP162" s="168"/>
      <c r="UCQ162" s="168"/>
      <c r="UCR162" s="168"/>
      <c r="UCS162" s="168"/>
      <c r="UCT162" s="168"/>
      <c r="UCU162" s="168"/>
      <c r="UCV162" s="168"/>
      <c r="UCW162" s="168"/>
      <c r="UCX162" s="168"/>
      <c r="UCY162" s="168"/>
      <c r="UCZ162" s="168"/>
      <c r="UDA162" s="168"/>
      <c r="UDB162" s="168"/>
      <c r="UDC162" s="168"/>
      <c r="UDD162" s="168"/>
      <c r="UDE162" s="168"/>
      <c r="UDF162" s="168"/>
      <c r="UDG162" s="168"/>
      <c r="UDH162" s="168"/>
      <c r="UDI162" s="168"/>
      <c r="UDJ162" s="168"/>
      <c r="UDK162" s="168"/>
      <c r="UDL162" s="168"/>
      <c r="UDM162" s="168"/>
      <c r="UDN162" s="168"/>
      <c r="UDO162" s="168"/>
      <c r="UDP162" s="168"/>
      <c r="UDQ162" s="168"/>
      <c r="UDR162" s="168"/>
      <c r="UDS162" s="168"/>
      <c r="UDT162" s="168"/>
      <c r="UDU162" s="168"/>
      <c r="UDV162" s="168"/>
      <c r="UDW162" s="168"/>
      <c r="UDX162" s="168"/>
      <c r="UDY162" s="168"/>
      <c r="UDZ162" s="168"/>
      <c r="UEA162" s="168"/>
      <c r="UEB162" s="168"/>
      <c r="UEC162" s="168"/>
      <c r="UED162" s="168"/>
      <c r="UEE162" s="168"/>
      <c r="UEF162" s="168"/>
      <c r="UEG162" s="168"/>
      <c r="UEH162" s="168"/>
      <c r="UEI162" s="168"/>
      <c r="UEJ162" s="168"/>
      <c r="UEK162" s="168"/>
      <c r="UEL162" s="168"/>
      <c r="UEM162" s="168"/>
      <c r="UEN162" s="168"/>
      <c r="UEO162" s="168"/>
      <c r="UEP162" s="168"/>
      <c r="UEQ162" s="168"/>
      <c r="UER162" s="168"/>
      <c r="UES162" s="168"/>
      <c r="UET162" s="168"/>
      <c r="UEU162" s="168"/>
      <c r="UEV162" s="168"/>
      <c r="UEW162" s="168"/>
      <c r="UEX162" s="168"/>
      <c r="UEY162" s="168"/>
      <c r="UEZ162" s="168"/>
      <c r="UFA162" s="168"/>
      <c r="UFB162" s="168"/>
      <c r="UFC162" s="168"/>
      <c r="UFD162" s="168"/>
      <c r="UFE162" s="168"/>
      <c r="UFF162" s="168"/>
      <c r="UFG162" s="168"/>
      <c r="UFH162" s="168"/>
      <c r="UFI162" s="168"/>
      <c r="UFJ162" s="168"/>
      <c r="UFK162" s="168"/>
      <c r="UFL162" s="168"/>
      <c r="UFM162" s="168"/>
      <c r="UFN162" s="168"/>
      <c r="UFO162" s="168"/>
      <c r="UFP162" s="168"/>
      <c r="UFQ162" s="168"/>
      <c r="UFR162" s="168"/>
      <c r="UFS162" s="168"/>
      <c r="UFT162" s="168"/>
      <c r="UFU162" s="168"/>
      <c r="UFV162" s="168"/>
      <c r="UFW162" s="168"/>
      <c r="UFX162" s="168"/>
      <c r="UFY162" s="168"/>
      <c r="UFZ162" s="168"/>
      <c r="UGA162" s="168"/>
      <c r="UGB162" s="168"/>
      <c r="UGC162" s="168"/>
      <c r="UGD162" s="168"/>
      <c r="UGE162" s="168"/>
      <c r="UGF162" s="168"/>
      <c r="UGG162" s="168"/>
      <c r="UGH162" s="168"/>
      <c r="UGI162" s="168"/>
      <c r="UGJ162" s="168"/>
      <c r="UGK162" s="168"/>
      <c r="UGL162" s="168"/>
      <c r="UGM162" s="168"/>
      <c r="UGN162" s="168"/>
      <c r="UGO162" s="168"/>
      <c r="UGP162" s="168"/>
      <c r="UGQ162" s="168"/>
      <c r="UGR162" s="168"/>
      <c r="UGS162" s="168"/>
      <c r="UGT162" s="168"/>
      <c r="UGU162" s="168"/>
      <c r="UGV162" s="168"/>
      <c r="UGW162" s="168"/>
      <c r="UGX162" s="168"/>
      <c r="UGY162" s="168"/>
      <c r="UGZ162" s="168"/>
      <c r="UHA162" s="168"/>
      <c r="UHB162" s="168"/>
      <c r="UHC162" s="168"/>
      <c r="UHD162" s="168"/>
      <c r="UHE162" s="168"/>
      <c r="UHF162" s="168"/>
      <c r="UHG162" s="168"/>
      <c r="UHH162" s="168"/>
      <c r="UHI162" s="168"/>
      <c r="UHJ162" s="168"/>
      <c r="UHK162" s="168"/>
      <c r="UHL162" s="168"/>
      <c r="UHM162" s="168"/>
      <c r="UHN162" s="168"/>
      <c r="UHO162" s="168"/>
      <c r="UHP162" s="168"/>
      <c r="UHQ162" s="168"/>
      <c r="UHR162" s="168"/>
      <c r="UHS162" s="168"/>
      <c r="UHT162" s="168"/>
      <c r="UHU162" s="168"/>
      <c r="UHV162" s="168"/>
      <c r="UHW162" s="168"/>
      <c r="UHX162" s="168"/>
      <c r="UHY162" s="168"/>
      <c r="UHZ162" s="168"/>
      <c r="UIA162" s="168"/>
      <c r="UIB162" s="168"/>
      <c r="UIC162" s="168"/>
      <c r="UID162" s="168"/>
      <c r="UIE162" s="168"/>
      <c r="UIF162" s="168"/>
      <c r="UIG162" s="168"/>
      <c r="UIH162" s="168"/>
      <c r="UII162" s="168"/>
      <c r="UIJ162" s="168"/>
      <c r="UIK162" s="168"/>
      <c r="UIL162" s="168"/>
      <c r="UIM162" s="168"/>
      <c r="UIN162" s="168"/>
      <c r="UIO162" s="168"/>
      <c r="UIP162" s="168"/>
      <c r="UIQ162" s="168"/>
      <c r="UIR162" s="168"/>
      <c r="UIS162" s="168"/>
      <c r="UIT162" s="168"/>
      <c r="UIU162" s="168"/>
      <c r="UIV162" s="168"/>
      <c r="UIW162" s="168"/>
      <c r="UIX162" s="168"/>
      <c r="UIY162" s="168"/>
      <c r="UIZ162" s="168"/>
      <c r="UJA162" s="168"/>
      <c r="UJB162" s="168"/>
      <c r="UJC162" s="168"/>
      <c r="UJD162" s="168"/>
      <c r="UJE162" s="168"/>
      <c r="UJF162" s="168"/>
      <c r="UJG162" s="168"/>
      <c r="UJH162" s="168"/>
      <c r="UJI162" s="168"/>
      <c r="UJJ162" s="168"/>
      <c r="UJK162" s="168"/>
      <c r="UJL162" s="168"/>
      <c r="UJM162" s="168"/>
      <c r="UJN162" s="168"/>
      <c r="UJO162" s="168"/>
      <c r="UJP162" s="168"/>
      <c r="UJQ162" s="168"/>
      <c r="UJR162" s="168"/>
      <c r="UJS162" s="168"/>
      <c r="UJT162" s="168"/>
      <c r="UJU162" s="168"/>
      <c r="UJV162" s="168"/>
      <c r="UJW162" s="168"/>
      <c r="UJX162" s="168"/>
      <c r="UJY162" s="168"/>
      <c r="UJZ162" s="168"/>
      <c r="UKA162" s="168"/>
      <c r="UKB162" s="168"/>
      <c r="UKC162" s="168"/>
      <c r="UKD162" s="168"/>
      <c r="UKE162" s="168"/>
      <c r="UKF162" s="168"/>
      <c r="UKG162" s="168"/>
      <c r="UKH162" s="168"/>
      <c r="UKI162" s="168"/>
      <c r="UKJ162" s="168"/>
      <c r="UKK162" s="168"/>
      <c r="UKL162" s="168"/>
      <c r="UKM162" s="168"/>
      <c r="UKN162" s="168"/>
      <c r="UKO162" s="168"/>
      <c r="UKP162" s="168"/>
      <c r="UKQ162" s="168"/>
      <c r="UKR162" s="168"/>
      <c r="UKS162" s="168"/>
      <c r="UKT162" s="168"/>
      <c r="UKU162" s="168"/>
      <c r="UKV162" s="168"/>
      <c r="UKW162" s="168"/>
      <c r="UKX162" s="168"/>
      <c r="UKY162" s="168"/>
      <c r="UKZ162" s="168"/>
      <c r="ULA162" s="168"/>
      <c r="ULB162" s="168"/>
      <c r="ULC162" s="168"/>
      <c r="ULD162" s="168"/>
      <c r="ULE162" s="168"/>
      <c r="ULF162" s="168"/>
      <c r="ULG162" s="168"/>
      <c r="ULH162" s="168"/>
      <c r="ULI162" s="168"/>
      <c r="ULJ162" s="168"/>
      <c r="ULK162" s="168"/>
      <c r="ULL162" s="168"/>
      <c r="ULM162" s="168"/>
      <c r="ULN162" s="168"/>
      <c r="ULO162" s="168"/>
      <c r="ULP162" s="168"/>
      <c r="ULQ162" s="168"/>
      <c r="ULR162" s="168"/>
      <c r="ULS162" s="168"/>
      <c r="ULT162" s="168"/>
      <c r="ULU162" s="168"/>
      <c r="ULV162" s="168"/>
      <c r="ULW162" s="168"/>
      <c r="ULX162" s="168"/>
      <c r="ULY162" s="168"/>
      <c r="ULZ162" s="168"/>
      <c r="UMA162" s="168"/>
      <c r="UMB162" s="168"/>
      <c r="UMC162" s="168"/>
      <c r="UMD162" s="168"/>
      <c r="UME162" s="168"/>
      <c r="UMF162" s="168"/>
      <c r="UMG162" s="168"/>
      <c r="UMH162" s="168"/>
      <c r="UMI162" s="168"/>
      <c r="UMJ162" s="168"/>
      <c r="UMK162" s="168"/>
      <c r="UML162" s="168"/>
      <c r="UMM162" s="168"/>
      <c r="UMN162" s="168"/>
      <c r="UMO162" s="168"/>
      <c r="UMP162" s="168"/>
      <c r="UMQ162" s="168"/>
      <c r="UMR162" s="168"/>
      <c r="UMS162" s="168"/>
      <c r="UMT162" s="168"/>
      <c r="UMU162" s="168"/>
      <c r="UMV162" s="168"/>
      <c r="UMW162" s="168"/>
      <c r="UMX162" s="168"/>
      <c r="UMY162" s="168"/>
      <c r="UMZ162" s="168"/>
      <c r="UNA162" s="168"/>
      <c r="UNB162" s="168"/>
      <c r="UNC162" s="168"/>
      <c r="UND162" s="168"/>
      <c r="UNE162" s="168"/>
      <c r="UNF162" s="168"/>
      <c r="UNG162" s="168"/>
      <c r="UNH162" s="168"/>
      <c r="UNI162" s="168"/>
      <c r="UNJ162" s="168"/>
      <c r="UNK162" s="168"/>
      <c r="UNL162" s="168"/>
      <c r="UNM162" s="168"/>
      <c r="UNN162" s="168"/>
      <c r="UNO162" s="168"/>
      <c r="UNP162" s="168"/>
      <c r="UNQ162" s="168"/>
      <c r="UNR162" s="168"/>
      <c r="UNS162" s="168"/>
      <c r="UNT162" s="168"/>
      <c r="UNU162" s="168"/>
      <c r="UNV162" s="168"/>
      <c r="UNW162" s="168"/>
      <c r="UNX162" s="168"/>
      <c r="UNY162" s="168"/>
      <c r="UNZ162" s="168"/>
      <c r="UOA162" s="168"/>
      <c r="UOB162" s="168"/>
      <c r="UOC162" s="168"/>
      <c r="UOD162" s="168"/>
      <c r="UOE162" s="168"/>
      <c r="UOF162" s="168"/>
      <c r="UOG162" s="168"/>
      <c r="UOH162" s="168"/>
      <c r="UOI162" s="168"/>
      <c r="UOJ162" s="168"/>
      <c r="UOK162" s="168"/>
      <c r="UOL162" s="168"/>
      <c r="UOM162" s="168"/>
      <c r="UON162" s="168"/>
      <c r="UOO162" s="168"/>
      <c r="UOP162" s="168"/>
      <c r="UOQ162" s="168"/>
      <c r="UOR162" s="168"/>
      <c r="UOS162" s="168"/>
      <c r="UOT162" s="168"/>
      <c r="UOU162" s="168"/>
      <c r="UOV162" s="168"/>
      <c r="UOW162" s="168"/>
      <c r="UOX162" s="168"/>
      <c r="UOY162" s="168"/>
      <c r="UOZ162" s="168"/>
      <c r="UPA162" s="168"/>
      <c r="UPB162" s="168"/>
      <c r="UPC162" s="168"/>
      <c r="UPD162" s="168"/>
      <c r="UPE162" s="168"/>
      <c r="UPF162" s="168"/>
      <c r="UPG162" s="168"/>
      <c r="UPH162" s="168"/>
      <c r="UPI162" s="168"/>
      <c r="UPJ162" s="168"/>
      <c r="UPK162" s="168"/>
      <c r="UPL162" s="168"/>
      <c r="UPM162" s="168"/>
      <c r="UPN162" s="168"/>
      <c r="UPO162" s="168"/>
      <c r="UPP162" s="168"/>
      <c r="UPQ162" s="168"/>
      <c r="UPR162" s="168"/>
      <c r="UPS162" s="168"/>
      <c r="UPT162" s="168"/>
      <c r="UPU162" s="168"/>
      <c r="UPV162" s="168"/>
      <c r="UPW162" s="168"/>
      <c r="UPX162" s="168"/>
      <c r="UPY162" s="168"/>
      <c r="UPZ162" s="168"/>
      <c r="UQA162" s="168"/>
      <c r="UQB162" s="168"/>
      <c r="UQC162" s="168"/>
      <c r="UQD162" s="168"/>
      <c r="UQE162" s="168"/>
      <c r="UQF162" s="168"/>
      <c r="UQG162" s="168"/>
      <c r="UQH162" s="168"/>
      <c r="UQI162" s="168"/>
      <c r="UQJ162" s="168"/>
      <c r="UQK162" s="168"/>
      <c r="UQL162" s="168"/>
      <c r="UQM162" s="168"/>
      <c r="UQN162" s="168"/>
      <c r="UQO162" s="168"/>
      <c r="UQP162" s="168"/>
      <c r="UQQ162" s="168"/>
      <c r="UQR162" s="168"/>
      <c r="UQS162" s="168"/>
      <c r="UQT162" s="168"/>
      <c r="UQU162" s="168"/>
      <c r="UQV162" s="168"/>
      <c r="UQW162" s="168"/>
      <c r="UQX162" s="168"/>
      <c r="UQY162" s="168"/>
      <c r="UQZ162" s="168"/>
      <c r="URA162" s="168"/>
      <c r="URB162" s="168"/>
      <c r="URC162" s="168"/>
      <c r="URD162" s="168"/>
      <c r="URE162" s="168"/>
      <c r="URF162" s="168"/>
      <c r="URG162" s="168"/>
      <c r="URH162" s="168"/>
      <c r="URI162" s="168"/>
      <c r="URJ162" s="168"/>
      <c r="URK162" s="168"/>
      <c r="URL162" s="168"/>
      <c r="URM162" s="168"/>
      <c r="URN162" s="168"/>
      <c r="URO162" s="168"/>
      <c r="URP162" s="168"/>
      <c r="URQ162" s="168"/>
      <c r="URR162" s="168"/>
      <c r="URS162" s="168"/>
      <c r="URT162" s="168"/>
      <c r="URU162" s="168"/>
      <c r="URV162" s="168"/>
      <c r="URW162" s="168"/>
      <c r="URX162" s="168"/>
      <c r="URY162" s="168"/>
      <c r="URZ162" s="168"/>
      <c r="USA162" s="168"/>
      <c r="USB162" s="168"/>
      <c r="USC162" s="168"/>
      <c r="USD162" s="168"/>
      <c r="USE162" s="168"/>
      <c r="USF162" s="168"/>
      <c r="USG162" s="168"/>
      <c r="USH162" s="168"/>
      <c r="USI162" s="168"/>
      <c r="USJ162" s="168"/>
      <c r="USK162" s="168"/>
      <c r="USL162" s="168"/>
      <c r="USM162" s="168"/>
      <c r="USN162" s="168"/>
      <c r="USO162" s="168"/>
      <c r="USP162" s="168"/>
      <c r="USQ162" s="168"/>
      <c r="USR162" s="168"/>
      <c r="USS162" s="168"/>
      <c r="UST162" s="168"/>
      <c r="USU162" s="168"/>
      <c r="USV162" s="168"/>
      <c r="USW162" s="168"/>
      <c r="USX162" s="168"/>
      <c r="USY162" s="168"/>
      <c r="USZ162" s="168"/>
      <c r="UTA162" s="168"/>
      <c r="UTB162" s="168"/>
      <c r="UTC162" s="168"/>
      <c r="UTD162" s="168"/>
      <c r="UTE162" s="168"/>
      <c r="UTF162" s="168"/>
      <c r="UTG162" s="168"/>
      <c r="UTH162" s="168"/>
      <c r="UTI162" s="168"/>
      <c r="UTJ162" s="168"/>
      <c r="UTK162" s="168"/>
      <c r="UTL162" s="168"/>
      <c r="UTM162" s="168"/>
      <c r="UTN162" s="168"/>
      <c r="UTO162" s="168"/>
      <c r="UTP162" s="168"/>
      <c r="UTQ162" s="168"/>
      <c r="UTR162" s="168"/>
      <c r="UTS162" s="168"/>
      <c r="UTT162" s="168"/>
      <c r="UTU162" s="168"/>
      <c r="UTV162" s="168"/>
      <c r="UTW162" s="168"/>
      <c r="UTX162" s="168"/>
      <c r="UTY162" s="168"/>
      <c r="UTZ162" s="168"/>
      <c r="UUA162" s="168"/>
      <c r="UUB162" s="168"/>
      <c r="UUC162" s="168"/>
      <c r="UUD162" s="168"/>
      <c r="UUE162" s="168"/>
      <c r="UUF162" s="168"/>
      <c r="UUG162" s="168"/>
      <c r="UUH162" s="168"/>
      <c r="UUI162" s="168"/>
      <c r="UUJ162" s="168"/>
      <c r="UUK162" s="168"/>
      <c r="UUL162" s="168"/>
      <c r="UUM162" s="168"/>
      <c r="UUN162" s="168"/>
      <c r="UUO162" s="168"/>
      <c r="UUP162" s="168"/>
      <c r="UUQ162" s="168"/>
      <c r="UUR162" s="168"/>
      <c r="UUS162" s="168"/>
      <c r="UUT162" s="168"/>
      <c r="UUU162" s="168"/>
      <c r="UUV162" s="168"/>
      <c r="UUW162" s="168"/>
      <c r="UUX162" s="168"/>
      <c r="UUY162" s="168"/>
      <c r="UUZ162" s="168"/>
      <c r="UVA162" s="168"/>
      <c r="UVB162" s="168"/>
      <c r="UVC162" s="168"/>
      <c r="UVD162" s="168"/>
      <c r="UVE162" s="168"/>
      <c r="UVF162" s="168"/>
      <c r="UVG162" s="168"/>
      <c r="UVH162" s="168"/>
      <c r="UVI162" s="168"/>
      <c r="UVJ162" s="168"/>
      <c r="UVK162" s="168"/>
      <c r="UVL162" s="168"/>
      <c r="UVM162" s="168"/>
      <c r="UVN162" s="168"/>
      <c r="UVO162" s="168"/>
      <c r="UVP162" s="168"/>
      <c r="UVQ162" s="168"/>
      <c r="UVR162" s="168"/>
      <c r="UVS162" s="168"/>
      <c r="UVT162" s="168"/>
      <c r="UVU162" s="168"/>
      <c r="UVV162" s="168"/>
      <c r="UVW162" s="168"/>
      <c r="UVX162" s="168"/>
      <c r="UVY162" s="168"/>
      <c r="UVZ162" s="168"/>
      <c r="UWA162" s="168"/>
      <c r="UWB162" s="168"/>
      <c r="UWC162" s="168"/>
      <c r="UWD162" s="168"/>
      <c r="UWE162" s="168"/>
      <c r="UWF162" s="168"/>
      <c r="UWG162" s="168"/>
      <c r="UWH162" s="168"/>
      <c r="UWI162" s="168"/>
      <c r="UWJ162" s="168"/>
      <c r="UWK162" s="168"/>
      <c r="UWL162" s="168"/>
      <c r="UWM162" s="168"/>
      <c r="UWN162" s="168"/>
      <c r="UWO162" s="168"/>
      <c r="UWP162" s="168"/>
      <c r="UWQ162" s="168"/>
      <c r="UWR162" s="168"/>
      <c r="UWS162" s="168"/>
      <c r="UWT162" s="168"/>
      <c r="UWU162" s="168"/>
      <c r="UWV162" s="168"/>
      <c r="UWW162" s="168"/>
      <c r="UWX162" s="168"/>
      <c r="UWY162" s="168"/>
      <c r="UWZ162" s="168"/>
      <c r="UXA162" s="168"/>
      <c r="UXB162" s="168"/>
      <c r="UXC162" s="168"/>
      <c r="UXD162" s="168"/>
      <c r="UXE162" s="168"/>
      <c r="UXF162" s="168"/>
      <c r="UXG162" s="168"/>
      <c r="UXH162" s="168"/>
      <c r="UXI162" s="168"/>
      <c r="UXJ162" s="168"/>
      <c r="UXK162" s="168"/>
      <c r="UXL162" s="168"/>
      <c r="UXM162" s="168"/>
      <c r="UXN162" s="168"/>
      <c r="UXO162" s="168"/>
      <c r="UXP162" s="168"/>
      <c r="UXQ162" s="168"/>
      <c r="UXR162" s="168"/>
      <c r="UXS162" s="168"/>
      <c r="UXT162" s="168"/>
      <c r="UXU162" s="168"/>
      <c r="UXV162" s="168"/>
      <c r="UXW162" s="168"/>
      <c r="UXX162" s="168"/>
      <c r="UXY162" s="168"/>
      <c r="UXZ162" s="168"/>
      <c r="UYA162" s="168"/>
      <c r="UYB162" s="168"/>
      <c r="UYC162" s="168"/>
      <c r="UYD162" s="168"/>
      <c r="UYE162" s="168"/>
      <c r="UYF162" s="168"/>
      <c r="UYG162" s="168"/>
      <c r="UYH162" s="168"/>
      <c r="UYI162" s="168"/>
      <c r="UYJ162" s="168"/>
      <c r="UYK162" s="168"/>
      <c r="UYL162" s="168"/>
      <c r="UYM162" s="168"/>
      <c r="UYN162" s="168"/>
      <c r="UYO162" s="168"/>
      <c r="UYP162" s="168"/>
      <c r="UYQ162" s="168"/>
      <c r="UYR162" s="168"/>
      <c r="UYS162" s="168"/>
      <c r="UYT162" s="168"/>
      <c r="UYU162" s="168"/>
      <c r="UYV162" s="168"/>
      <c r="UYW162" s="168"/>
      <c r="UYX162" s="168"/>
      <c r="UYY162" s="168"/>
      <c r="UYZ162" s="168"/>
      <c r="UZA162" s="168"/>
      <c r="UZB162" s="168"/>
      <c r="UZC162" s="168"/>
      <c r="UZD162" s="168"/>
      <c r="UZE162" s="168"/>
      <c r="UZF162" s="168"/>
      <c r="UZG162" s="168"/>
      <c r="UZH162" s="168"/>
      <c r="UZI162" s="168"/>
      <c r="UZJ162" s="168"/>
      <c r="UZK162" s="168"/>
      <c r="UZL162" s="168"/>
      <c r="UZM162" s="168"/>
      <c r="UZN162" s="168"/>
      <c r="UZO162" s="168"/>
      <c r="UZP162" s="168"/>
      <c r="UZQ162" s="168"/>
      <c r="UZR162" s="168"/>
      <c r="UZS162" s="168"/>
      <c r="UZT162" s="168"/>
      <c r="UZU162" s="168"/>
      <c r="UZV162" s="168"/>
      <c r="UZW162" s="168"/>
      <c r="UZX162" s="168"/>
      <c r="UZY162" s="168"/>
      <c r="UZZ162" s="168"/>
      <c r="VAA162" s="168"/>
      <c r="VAB162" s="168"/>
      <c r="VAC162" s="168"/>
      <c r="VAD162" s="168"/>
      <c r="VAE162" s="168"/>
      <c r="VAF162" s="168"/>
      <c r="VAG162" s="168"/>
      <c r="VAH162" s="168"/>
      <c r="VAI162" s="168"/>
      <c r="VAJ162" s="168"/>
      <c r="VAK162" s="168"/>
      <c r="VAL162" s="168"/>
      <c r="VAM162" s="168"/>
      <c r="VAN162" s="168"/>
      <c r="VAO162" s="168"/>
      <c r="VAP162" s="168"/>
      <c r="VAQ162" s="168"/>
      <c r="VAR162" s="168"/>
      <c r="VAS162" s="168"/>
      <c r="VAT162" s="168"/>
      <c r="VAU162" s="168"/>
      <c r="VAV162" s="168"/>
      <c r="VAW162" s="168"/>
      <c r="VAX162" s="168"/>
      <c r="VAY162" s="168"/>
      <c r="VAZ162" s="168"/>
      <c r="VBA162" s="168"/>
      <c r="VBB162" s="168"/>
      <c r="VBC162" s="168"/>
      <c r="VBD162" s="168"/>
      <c r="VBE162" s="168"/>
      <c r="VBF162" s="168"/>
      <c r="VBG162" s="168"/>
      <c r="VBH162" s="168"/>
      <c r="VBI162" s="168"/>
      <c r="VBJ162" s="168"/>
      <c r="VBK162" s="168"/>
      <c r="VBL162" s="168"/>
      <c r="VBM162" s="168"/>
      <c r="VBN162" s="168"/>
      <c r="VBO162" s="168"/>
      <c r="VBP162" s="168"/>
      <c r="VBQ162" s="168"/>
      <c r="VBR162" s="168"/>
      <c r="VBS162" s="168"/>
      <c r="VBT162" s="168"/>
      <c r="VBU162" s="168"/>
      <c r="VBV162" s="168"/>
      <c r="VBW162" s="168"/>
      <c r="VBX162" s="168"/>
      <c r="VBY162" s="168"/>
      <c r="VBZ162" s="168"/>
      <c r="VCA162" s="168"/>
      <c r="VCB162" s="168"/>
      <c r="VCC162" s="168"/>
      <c r="VCD162" s="168"/>
      <c r="VCE162" s="168"/>
      <c r="VCF162" s="168"/>
      <c r="VCG162" s="168"/>
      <c r="VCH162" s="168"/>
      <c r="VCI162" s="168"/>
      <c r="VCJ162" s="168"/>
      <c r="VCK162" s="168"/>
      <c r="VCL162" s="168"/>
      <c r="VCM162" s="168"/>
      <c r="VCN162" s="168"/>
      <c r="VCO162" s="168"/>
      <c r="VCP162" s="168"/>
      <c r="VCQ162" s="168"/>
      <c r="VCR162" s="168"/>
      <c r="VCS162" s="168"/>
      <c r="VCT162" s="168"/>
      <c r="VCU162" s="168"/>
      <c r="VCV162" s="168"/>
      <c r="VCW162" s="168"/>
      <c r="VCX162" s="168"/>
      <c r="VCY162" s="168"/>
      <c r="VCZ162" s="168"/>
      <c r="VDA162" s="168"/>
      <c r="VDB162" s="168"/>
      <c r="VDC162" s="168"/>
      <c r="VDD162" s="168"/>
      <c r="VDE162" s="168"/>
      <c r="VDF162" s="168"/>
      <c r="VDG162" s="168"/>
      <c r="VDH162" s="168"/>
      <c r="VDI162" s="168"/>
      <c r="VDJ162" s="168"/>
      <c r="VDK162" s="168"/>
      <c r="VDL162" s="168"/>
      <c r="VDM162" s="168"/>
      <c r="VDN162" s="168"/>
      <c r="VDO162" s="168"/>
      <c r="VDP162" s="168"/>
      <c r="VDQ162" s="168"/>
      <c r="VDR162" s="168"/>
      <c r="VDS162" s="168"/>
      <c r="VDT162" s="168"/>
      <c r="VDU162" s="168"/>
      <c r="VDV162" s="168"/>
      <c r="VDW162" s="168"/>
      <c r="VDX162" s="168"/>
      <c r="VDY162" s="168"/>
      <c r="VDZ162" s="168"/>
      <c r="VEA162" s="168"/>
      <c r="VEB162" s="168"/>
      <c r="VEC162" s="168"/>
      <c r="VED162" s="168"/>
      <c r="VEE162" s="168"/>
      <c r="VEF162" s="168"/>
      <c r="VEG162" s="168"/>
      <c r="VEH162" s="168"/>
      <c r="VEI162" s="168"/>
      <c r="VEJ162" s="168"/>
      <c r="VEK162" s="168"/>
      <c r="VEL162" s="168"/>
      <c r="VEM162" s="168"/>
      <c r="VEN162" s="168"/>
      <c r="VEO162" s="168"/>
      <c r="VEP162" s="168"/>
      <c r="VEQ162" s="168"/>
      <c r="VER162" s="168"/>
      <c r="VES162" s="168"/>
      <c r="VET162" s="168"/>
      <c r="VEU162" s="168"/>
      <c r="VEV162" s="168"/>
      <c r="VEW162" s="168"/>
      <c r="VEX162" s="168"/>
      <c r="VEY162" s="168"/>
      <c r="VEZ162" s="168"/>
      <c r="VFA162" s="168"/>
      <c r="VFB162" s="168"/>
      <c r="VFC162" s="168"/>
      <c r="VFD162" s="168"/>
      <c r="VFE162" s="168"/>
      <c r="VFF162" s="168"/>
      <c r="VFG162" s="168"/>
      <c r="VFH162" s="168"/>
      <c r="VFI162" s="168"/>
      <c r="VFJ162" s="168"/>
      <c r="VFK162" s="168"/>
      <c r="VFL162" s="168"/>
      <c r="VFM162" s="168"/>
      <c r="VFN162" s="168"/>
      <c r="VFO162" s="168"/>
      <c r="VFP162" s="168"/>
      <c r="VFQ162" s="168"/>
      <c r="VFR162" s="168"/>
      <c r="VFS162" s="168"/>
      <c r="VFT162" s="168"/>
      <c r="VFU162" s="168"/>
      <c r="VFV162" s="168"/>
      <c r="VFW162" s="168"/>
      <c r="VFX162" s="168"/>
      <c r="VFY162" s="168"/>
      <c r="VFZ162" s="168"/>
      <c r="VGA162" s="168"/>
      <c r="VGB162" s="168"/>
      <c r="VGC162" s="168"/>
      <c r="VGD162" s="168"/>
      <c r="VGE162" s="168"/>
      <c r="VGF162" s="168"/>
      <c r="VGG162" s="168"/>
      <c r="VGH162" s="168"/>
      <c r="VGI162" s="168"/>
      <c r="VGJ162" s="168"/>
      <c r="VGK162" s="168"/>
      <c r="VGL162" s="168"/>
      <c r="VGM162" s="168"/>
      <c r="VGN162" s="168"/>
      <c r="VGO162" s="168"/>
      <c r="VGP162" s="168"/>
      <c r="VGQ162" s="168"/>
      <c r="VGR162" s="168"/>
      <c r="VGS162" s="168"/>
      <c r="VGT162" s="168"/>
      <c r="VGU162" s="168"/>
      <c r="VGV162" s="168"/>
      <c r="VGW162" s="168"/>
      <c r="VGX162" s="168"/>
      <c r="VGY162" s="168"/>
      <c r="VGZ162" s="168"/>
      <c r="VHA162" s="168"/>
      <c r="VHB162" s="168"/>
      <c r="VHC162" s="168"/>
      <c r="VHD162" s="168"/>
      <c r="VHE162" s="168"/>
      <c r="VHF162" s="168"/>
      <c r="VHG162" s="168"/>
      <c r="VHH162" s="168"/>
      <c r="VHI162" s="168"/>
      <c r="VHJ162" s="168"/>
      <c r="VHK162" s="168"/>
      <c r="VHL162" s="168"/>
      <c r="VHM162" s="168"/>
      <c r="VHN162" s="168"/>
      <c r="VHO162" s="168"/>
      <c r="VHP162" s="168"/>
      <c r="VHQ162" s="168"/>
      <c r="VHR162" s="168"/>
      <c r="VHS162" s="168"/>
      <c r="VHT162" s="168"/>
      <c r="VHU162" s="168"/>
      <c r="VHV162" s="168"/>
      <c r="VHW162" s="168"/>
      <c r="VHX162" s="168"/>
      <c r="VHY162" s="168"/>
      <c r="VHZ162" s="168"/>
      <c r="VIA162" s="168"/>
      <c r="VIB162" s="168"/>
      <c r="VIC162" s="168"/>
      <c r="VID162" s="168"/>
      <c r="VIE162" s="168"/>
      <c r="VIF162" s="168"/>
      <c r="VIG162" s="168"/>
      <c r="VIH162" s="168"/>
      <c r="VII162" s="168"/>
      <c r="VIJ162" s="168"/>
      <c r="VIK162" s="168"/>
      <c r="VIL162" s="168"/>
      <c r="VIM162" s="168"/>
      <c r="VIN162" s="168"/>
      <c r="VIO162" s="168"/>
      <c r="VIP162" s="168"/>
      <c r="VIQ162" s="168"/>
      <c r="VIR162" s="168"/>
      <c r="VIS162" s="168"/>
      <c r="VIT162" s="168"/>
      <c r="VIU162" s="168"/>
      <c r="VIV162" s="168"/>
      <c r="VIW162" s="168"/>
      <c r="VIX162" s="168"/>
      <c r="VIY162" s="168"/>
      <c r="VIZ162" s="168"/>
      <c r="VJA162" s="168"/>
      <c r="VJB162" s="168"/>
      <c r="VJC162" s="168"/>
      <c r="VJD162" s="168"/>
      <c r="VJE162" s="168"/>
      <c r="VJF162" s="168"/>
      <c r="VJG162" s="168"/>
      <c r="VJH162" s="168"/>
      <c r="VJI162" s="168"/>
      <c r="VJJ162" s="168"/>
      <c r="VJK162" s="168"/>
      <c r="VJL162" s="168"/>
      <c r="VJM162" s="168"/>
      <c r="VJN162" s="168"/>
      <c r="VJO162" s="168"/>
      <c r="VJP162" s="168"/>
      <c r="VJQ162" s="168"/>
      <c r="VJR162" s="168"/>
      <c r="VJS162" s="168"/>
      <c r="VJT162" s="168"/>
      <c r="VJU162" s="168"/>
      <c r="VJV162" s="168"/>
      <c r="VJW162" s="168"/>
      <c r="VJX162" s="168"/>
      <c r="VJY162" s="168"/>
      <c r="VJZ162" s="168"/>
      <c r="VKA162" s="168"/>
      <c r="VKB162" s="168"/>
      <c r="VKC162" s="168"/>
      <c r="VKD162" s="168"/>
      <c r="VKE162" s="168"/>
      <c r="VKF162" s="168"/>
      <c r="VKG162" s="168"/>
      <c r="VKH162" s="168"/>
      <c r="VKI162" s="168"/>
      <c r="VKJ162" s="168"/>
      <c r="VKK162" s="168"/>
      <c r="VKL162" s="168"/>
      <c r="VKM162" s="168"/>
      <c r="VKN162" s="168"/>
      <c r="VKO162" s="168"/>
      <c r="VKP162" s="168"/>
      <c r="VKQ162" s="168"/>
      <c r="VKR162" s="168"/>
      <c r="VKS162" s="168"/>
      <c r="VKT162" s="168"/>
      <c r="VKU162" s="168"/>
      <c r="VKV162" s="168"/>
      <c r="VKW162" s="168"/>
      <c r="VKX162" s="168"/>
      <c r="VKY162" s="168"/>
      <c r="VKZ162" s="168"/>
      <c r="VLA162" s="168"/>
      <c r="VLB162" s="168"/>
      <c r="VLC162" s="168"/>
      <c r="VLD162" s="168"/>
      <c r="VLE162" s="168"/>
      <c r="VLF162" s="168"/>
      <c r="VLG162" s="168"/>
      <c r="VLH162" s="168"/>
      <c r="VLI162" s="168"/>
      <c r="VLJ162" s="168"/>
      <c r="VLK162" s="168"/>
      <c r="VLL162" s="168"/>
      <c r="VLM162" s="168"/>
      <c r="VLN162" s="168"/>
      <c r="VLO162" s="168"/>
      <c r="VLP162" s="168"/>
      <c r="VLQ162" s="168"/>
      <c r="VLR162" s="168"/>
      <c r="VLS162" s="168"/>
      <c r="VLT162" s="168"/>
      <c r="VLU162" s="168"/>
      <c r="VLV162" s="168"/>
      <c r="VLW162" s="168"/>
      <c r="VLX162" s="168"/>
      <c r="VLY162" s="168"/>
      <c r="VLZ162" s="168"/>
      <c r="VMA162" s="168"/>
      <c r="VMB162" s="168"/>
      <c r="VMC162" s="168"/>
      <c r="VMD162" s="168"/>
      <c r="VME162" s="168"/>
      <c r="VMF162" s="168"/>
      <c r="VMG162" s="168"/>
      <c r="VMH162" s="168"/>
      <c r="VMI162" s="168"/>
      <c r="VMJ162" s="168"/>
      <c r="VMK162" s="168"/>
      <c r="VML162" s="168"/>
      <c r="VMM162" s="168"/>
      <c r="VMN162" s="168"/>
      <c r="VMO162" s="168"/>
      <c r="VMP162" s="168"/>
      <c r="VMQ162" s="168"/>
      <c r="VMR162" s="168"/>
      <c r="VMS162" s="168"/>
      <c r="VMT162" s="168"/>
      <c r="VMU162" s="168"/>
      <c r="VMV162" s="168"/>
      <c r="VMW162" s="168"/>
      <c r="VMX162" s="168"/>
      <c r="VMY162" s="168"/>
      <c r="VMZ162" s="168"/>
      <c r="VNA162" s="168"/>
      <c r="VNB162" s="168"/>
      <c r="VNC162" s="168"/>
      <c r="VND162" s="168"/>
      <c r="VNE162" s="168"/>
      <c r="VNF162" s="168"/>
      <c r="VNG162" s="168"/>
      <c r="VNH162" s="168"/>
      <c r="VNI162" s="168"/>
      <c r="VNJ162" s="168"/>
      <c r="VNK162" s="168"/>
      <c r="VNL162" s="168"/>
      <c r="VNM162" s="168"/>
      <c r="VNN162" s="168"/>
      <c r="VNO162" s="168"/>
      <c r="VNP162" s="168"/>
      <c r="VNQ162" s="168"/>
      <c r="VNR162" s="168"/>
      <c r="VNS162" s="168"/>
      <c r="VNT162" s="168"/>
      <c r="VNU162" s="168"/>
      <c r="VNV162" s="168"/>
      <c r="VNW162" s="168"/>
      <c r="VNX162" s="168"/>
      <c r="VNY162" s="168"/>
      <c r="VNZ162" s="168"/>
      <c r="VOA162" s="168"/>
      <c r="VOB162" s="168"/>
      <c r="VOC162" s="168"/>
      <c r="VOD162" s="168"/>
      <c r="VOE162" s="168"/>
      <c r="VOF162" s="168"/>
      <c r="VOG162" s="168"/>
      <c r="VOH162" s="168"/>
      <c r="VOI162" s="168"/>
      <c r="VOJ162" s="168"/>
      <c r="VOK162" s="168"/>
      <c r="VOL162" s="168"/>
      <c r="VOM162" s="168"/>
      <c r="VON162" s="168"/>
      <c r="VOO162" s="168"/>
      <c r="VOP162" s="168"/>
      <c r="VOQ162" s="168"/>
      <c r="VOR162" s="168"/>
      <c r="VOS162" s="168"/>
      <c r="VOT162" s="168"/>
      <c r="VOU162" s="168"/>
      <c r="VOV162" s="168"/>
      <c r="VOW162" s="168"/>
      <c r="VOX162" s="168"/>
      <c r="VOY162" s="168"/>
      <c r="VOZ162" s="168"/>
      <c r="VPA162" s="168"/>
      <c r="VPB162" s="168"/>
      <c r="VPC162" s="168"/>
      <c r="VPD162" s="168"/>
      <c r="VPE162" s="168"/>
      <c r="VPF162" s="168"/>
      <c r="VPG162" s="168"/>
      <c r="VPH162" s="168"/>
      <c r="VPI162" s="168"/>
      <c r="VPJ162" s="168"/>
      <c r="VPK162" s="168"/>
      <c r="VPL162" s="168"/>
      <c r="VPM162" s="168"/>
      <c r="VPN162" s="168"/>
      <c r="VPO162" s="168"/>
      <c r="VPP162" s="168"/>
      <c r="VPQ162" s="168"/>
      <c r="VPR162" s="168"/>
      <c r="VPS162" s="168"/>
      <c r="VPT162" s="168"/>
      <c r="VPU162" s="168"/>
      <c r="VPV162" s="168"/>
      <c r="VPW162" s="168"/>
      <c r="VPX162" s="168"/>
      <c r="VPY162" s="168"/>
      <c r="VPZ162" s="168"/>
      <c r="VQA162" s="168"/>
      <c r="VQB162" s="168"/>
      <c r="VQC162" s="168"/>
      <c r="VQD162" s="168"/>
      <c r="VQE162" s="168"/>
      <c r="VQF162" s="168"/>
      <c r="VQG162" s="168"/>
      <c r="VQH162" s="168"/>
      <c r="VQI162" s="168"/>
      <c r="VQJ162" s="168"/>
      <c r="VQK162" s="168"/>
      <c r="VQL162" s="168"/>
      <c r="VQM162" s="168"/>
      <c r="VQN162" s="168"/>
      <c r="VQO162" s="168"/>
      <c r="VQP162" s="168"/>
      <c r="VQQ162" s="168"/>
      <c r="VQR162" s="168"/>
      <c r="VQS162" s="168"/>
      <c r="VQT162" s="168"/>
      <c r="VQU162" s="168"/>
      <c r="VQV162" s="168"/>
      <c r="VQW162" s="168"/>
      <c r="VQX162" s="168"/>
      <c r="VQY162" s="168"/>
      <c r="VQZ162" s="168"/>
      <c r="VRA162" s="168"/>
      <c r="VRB162" s="168"/>
      <c r="VRC162" s="168"/>
      <c r="VRD162" s="168"/>
      <c r="VRE162" s="168"/>
      <c r="VRF162" s="168"/>
      <c r="VRG162" s="168"/>
      <c r="VRH162" s="168"/>
      <c r="VRI162" s="168"/>
      <c r="VRJ162" s="168"/>
      <c r="VRK162" s="168"/>
      <c r="VRL162" s="168"/>
      <c r="VRM162" s="168"/>
      <c r="VRN162" s="168"/>
      <c r="VRO162" s="168"/>
      <c r="VRP162" s="168"/>
      <c r="VRQ162" s="168"/>
      <c r="VRR162" s="168"/>
      <c r="VRS162" s="168"/>
      <c r="VRT162" s="168"/>
      <c r="VRU162" s="168"/>
      <c r="VRV162" s="168"/>
      <c r="VRW162" s="168"/>
      <c r="VRX162" s="168"/>
      <c r="VRY162" s="168"/>
      <c r="VRZ162" s="168"/>
      <c r="VSA162" s="168"/>
      <c r="VSB162" s="168"/>
      <c r="VSC162" s="168"/>
      <c r="VSD162" s="168"/>
      <c r="VSE162" s="168"/>
      <c r="VSF162" s="168"/>
      <c r="VSG162" s="168"/>
      <c r="VSH162" s="168"/>
      <c r="VSI162" s="168"/>
      <c r="VSJ162" s="168"/>
      <c r="VSK162" s="168"/>
      <c r="VSL162" s="168"/>
      <c r="VSM162" s="168"/>
      <c r="VSN162" s="168"/>
      <c r="VSO162" s="168"/>
      <c r="VSP162" s="168"/>
      <c r="VSQ162" s="168"/>
      <c r="VSR162" s="168"/>
      <c r="VSS162" s="168"/>
      <c r="VST162" s="168"/>
      <c r="VSU162" s="168"/>
      <c r="VSV162" s="168"/>
      <c r="VSW162" s="168"/>
      <c r="VSX162" s="168"/>
      <c r="VSY162" s="168"/>
      <c r="VSZ162" s="168"/>
      <c r="VTA162" s="168"/>
      <c r="VTB162" s="168"/>
      <c r="VTC162" s="168"/>
      <c r="VTD162" s="168"/>
      <c r="VTE162" s="168"/>
      <c r="VTF162" s="168"/>
      <c r="VTG162" s="168"/>
      <c r="VTH162" s="168"/>
      <c r="VTI162" s="168"/>
      <c r="VTJ162" s="168"/>
      <c r="VTK162" s="168"/>
      <c r="VTL162" s="168"/>
      <c r="VTM162" s="168"/>
      <c r="VTN162" s="168"/>
      <c r="VTO162" s="168"/>
      <c r="VTP162" s="168"/>
      <c r="VTQ162" s="168"/>
      <c r="VTR162" s="168"/>
      <c r="VTS162" s="168"/>
      <c r="VTT162" s="168"/>
      <c r="VTU162" s="168"/>
      <c r="VTV162" s="168"/>
      <c r="VTW162" s="168"/>
      <c r="VTX162" s="168"/>
      <c r="VTY162" s="168"/>
      <c r="VTZ162" s="168"/>
      <c r="VUA162" s="168"/>
      <c r="VUB162" s="168"/>
      <c r="VUC162" s="168"/>
      <c r="VUD162" s="168"/>
      <c r="VUE162" s="168"/>
      <c r="VUF162" s="168"/>
      <c r="VUG162" s="168"/>
      <c r="VUH162" s="168"/>
      <c r="VUI162" s="168"/>
      <c r="VUJ162" s="168"/>
      <c r="VUK162" s="168"/>
      <c r="VUL162" s="168"/>
      <c r="VUM162" s="168"/>
      <c r="VUN162" s="168"/>
      <c r="VUO162" s="168"/>
      <c r="VUP162" s="168"/>
      <c r="VUQ162" s="168"/>
      <c r="VUR162" s="168"/>
      <c r="VUS162" s="168"/>
      <c r="VUT162" s="168"/>
      <c r="VUU162" s="168"/>
      <c r="VUV162" s="168"/>
      <c r="VUW162" s="168"/>
      <c r="VUX162" s="168"/>
      <c r="VUY162" s="168"/>
      <c r="VUZ162" s="168"/>
      <c r="VVA162" s="168"/>
      <c r="VVB162" s="168"/>
      <c r="VVC162" s="168"/>
      <c r="VVD162" s="168"/>
      <c r="VVE162" s="168"/>
      <c r="VVF162" s="168"/>
      <c r="VVG162" s="168"/>
      <c r="VVH162" s="168"/>
      <c r="VVI162" s="168"/>
      <c r="VVJ162" s="168"/>
      <c r="VVK162" s="168"/>
      <c r="VVL162" s="168"/>
      <c r="VVM162" s="168"/>
      <c r="VVN162" s="168"/>
      <c r="VVO162" s="168"/>
      <c r="VVP162" s="168"/>
      <c r="VVQ162" s="168"/>
      <c r="VVR162" s="168"/>
      <c r="VVS162" s="168"/>
      <c r="VVT162" s="168"/>
      <c r="VVU162" s="168"/>
      <c r="VVV162" s="168"/>
      <c r="VVW162" s="168"/>
      <c r="VVX162" s="168"/>
      <c r="VVY162" s="168"/>
      <c r="VVZ162" s="168"/>
      <c r="VWA162" s="168"/>
      <c r="VWB162" s="168"/>
      <c r="VWC162" s="168"/>
      <c r="VWD162" s="168"/>
      <c r="VWE162" s="168"/>
      <c r="VWF162" s="168"/>
      <c r="VWG162" s="168"/>
      <c r="VWH162" s="168"/>
      <c r="VWI162" s="168"/>
      <c r="VWJ162" s="168"/>
      <c r="VWK162" s="168"/>
      <c r="VWL162" s="168"/>
      <c r="VWM162" s="168"/>
      <c r="VWN162" s="168"/>
      <c r="VWO162" s="168"/>
      <c r="VWP162" s="168"/>
      <c r="VWQ162" s="168"/>
      <c r="VWR162" s="168"/>
      <c r="VWS162" s="168"/>
      <c r="VWT162" s="168"/>
      <c r="VWU162" s="168"/>
      <c r="VWV162" s="168"/>
      <c r="VWW162" s="168"/>
      <c r="VWX162" s="168"/>
      <c r="VWY162" s="168"/>
      <c r="VWZ162" s="168"/>
      <c r="VXA162" s="168"/>
      <c r="VXB162" s="168"/>
      <c r="VXC162" s="168"/>
      <c r="VXD162" s="168"/>
      <c r="VXE162" s="168"/>
      <c r="VXF162" s="168"/>
      <c r="VXG162" s="168"/>
      <c r="VXH162" s="168"/>
      <c r="VXI162" s="168"/>
      <c r="VXJ162" s="168"/>
      <c r="VXK162" s="168"/>
      <c r="VXL162" s="168"/>
      <c r="VXM162" s="168"/>
      <c r="VXN162" s="168"/>
      <c r="VXO162" s="168"/>
      <c r="VXP162" s="168"/>
      <c r="VXQ162" s="168"/>
      <c r="VXR162" s="168"/>
      <c r="VXS162" s="168"/>
      <c r="VXT162" s="168"/>
      <c r="VXU162" s="168"/>
      <c r="VXV162" s="168"/>
      <c r="VXW162" s="168"/>
      <c r="VXX162" s="168"/>
      <c r="VXY162" s="168"/>
      <c r="VXZ162" s="168"/>
      <c r="VYA162" s="168"/>
      <c r="VYB162" s="168"/>
      <c r="VYC162" s="168"/>
      <c r="VYD162" s="168"/>
      <c r="VYE162" s="168"/>
      <c r="VYF162" s="168"/>
      <c r="VYG162" s="168"/>
      <c r="VYH162" s="168"/>
      <c r="VYI162" s="168"/>
      <c r="VYJ162" s="168"/>
      <c r="VYK162" s="168"/>
      <c r="VYL162" s="168"/>
      <c r="VYM162" s="168"/>
      <c r="VYN162" s="168"/>
      <c r="VYO162" s="168"/>
      <c r="VYP162" s="168"/>
      <c r="VYQ162" s="168"/>
      <c r="VYR162" s="168"/>
      <c r="VYS162" s="168"/>
      <c r="VYT162" s="168"/>
      <c r="VYU162" s="168"/>
      <c r="VYV162" s="168"/>
      <c r="VYW162" s="168"/>
      <c r="VYX162" s="168"/>
      <c r="VYY162" s="168"/>
      <c r="VYZ162" s="168"/>
      <c r="VZA162" s="168"/>
      <c r="VZB162" s="168"/>
      <c r="VZC162" s="168"/>
      <c r="VZD162" s="168"/>
      <c r="VZE162" s="168"/>
      <c r="VZF162" s="168"/>
      <c r="VZG162" s="168"/>
      <c r="VZH162" s="168"/>
      <c r="VZI162" s="168"/>
      <c r="VZJ162" s="168"/>
      <c r="VZK162" s="168"/>
      <c r="VZL162" s="168"/>
      <c r="VZM162" s="168"/>
      <c r="VZN162" s="168"/>
      <c r="VZO162" s="168"/>
      <c r="VZP162" s="168"/>
      <c r="VZQ162" s="168"/>
      <c r="VZR162" s="168"/>
      <c r="VZS162" s="168"/>
      <c r="VZT162" s="168"/>
      <c r="VZU162" s="168"/>
      <c r="VZV162" s="168"/>
      <c r="VZW162" s="168"/>
      <c r="VZX162" s="168"/>
      <c r="VZY162" s="168"/>
      <c r="VZZ162" s="168"/>
      <c r="WAA162" s="168"/>
      <c r="WAB162" s="168"/>
      <c r="WAC162" s="168"/>
      <c r="WAD162" s="168"/>
      <c r="WAE162" s="168"/>
      <c r="WAF162" s="168"/>
      <c r="WAG162" s="168"/>
      <c r="WAH162" s="168"/>
      <c r="WAI162" s="168"/>
      <c r="WAJ162" s="168"/>
      <c r="WAK162" s="168"/>
      <c r="WAL162" s="168"/>
      <c r="WAM162" s="168"/>
      <c r="WAN162" s="168"/>
      <c r="WAO162" s="168"/>
      <c r="WAP162" s="168"/>
      <c r="WAQ162" s="168"/>
      <c r="WAR162" s="168"/>
      <c r="WAS162" s="168"/>
      <c r="WAT162" s="168"/>
      <c r="WAU162" s="168"/>
      <c r="WAV162" s="168"/>
      <c r="WAW162" s="168"/>
      <c r="WAX162" s="168"/>
      <c r="WAY162" s="168"/>
      <c r="WAZ162" s="168"/>
      <c r="WBA162" s="168"/>
      <c r="WBB162" s="168"/>
      <c r="WBC162" s="168"/>
      <c r="WBD162" s="168"/>
      <c r="WBE162" s="168"/>
      <c r="WBF162" s="168"/>
      <c r="WBG162" s="168"/>
      <c r="WBH162" s="168"/>
      <c r="WBI162" s="168"/>
      <c r="WBJ162" s="168"/>
      <c r="WBK162" s="168"/>
      <c r="WBL162" s="168"/>
      <c r="WBM162" s="168"/>
      <c r="WBN162" s="168"/>
      <c r="WBO162" s="168"/>
      <c r="WBP162" s="168"/>
      <c r="WBQ162" s="168"/>
      <c r="WBR162" s="168"/>
      <c r="WBS162" s="168"/>
      <c r="WBT162" s="168"/>
      <c r="WBU162" s="168"/>
      <c r="WBV162" s="168"/>
      <c r="WBW162" s="168"/>
      <c r="WBX162" s="168"/>
      <c r="WBY162" s="168"/>
      <c r="WBZ162" s="168"/>
      <c r="WCA162" s="168"/>
      <c r="WCB162" s="168"/>
      <c r="WCC162" s="168"/>
      <c r="WCD162" s="168"/>
      <c r="WCE162" s="168"/>
      <c r="WCF162" s="168"/>
      <c r="WCG162" s="168"/>
      <c r="WCH162" s="168"/>
      <c r="WCI162" s="168"/>
      <c r="WCJ162" s="168"/>
      <c r="WCK162" s="168"/>
      <c r="WCL162" s="168"/>
      <c r="WCM162" s="168"/>
      <c r="WCN162" s="168"/>
      <c r="WCO162" s="168"/>
      <c r="WCP162" s="168"/>
      <c r="WCQ162" s="168"/>
      <c r="WCR162" s="168"/>
      <c r="WCS162" s="168"/>
      <c r="WCT162" s="168"/>
      <c r="WCU162" s="168"/>
      <c r="WCV162" s="168"/>
      <c r="WCW162" s="168"/>
      <c r="WCX162" s="168"/>
      <c r="WCY162" s="168"/>
      <c r="WCZ162" s="168"/>
      <c r="WDA162" s="168"/>
      <c r="WDB162" s="168"/>
      <c r="WDC162" s="168"/>
      <c r="WDD162" s="168"/>
      <c r="WDE162" s="168"/>
      <c r="WDF162" s="168"/>
      <c r="WDG162" s="168"/>
      <c r="WDH162" s="168"/>
      <c r="WDI162" s="168"/>
      <c r="WDJ162" s="168"/>
      <c r="WDK162" s="168"/>
      <c r="WDL162" s="168"/>
      <c r="WDM162" s="168"/>
      <c r="WDN162" s="168"/>
      <c r="WDO162" s="168"/>
      <c r="WDP162" s="168"/>
      <c r="WDQ162" s="168"/>
      <c r="WDR162" s="168"/>
      <c r="WDS162" s="168"/>
      <c r="WDT162" s="168"/>
      <c r="WDU162" s="168"/>
      <c r="WDV162" s="168"/>
      <c r="WDW162" s="168"/>
      <c r="WDX162" s="168"/>
      <c r="WDY162" s="168"/>
      <c r="WDZ162" s="168"/>
      <c r="WEA162" s="168"/>
      <c r="WEB162" s="168"/>
      <c r="WEC162" s="168"/>
      <c r="WED162" s="168"/>
      <c r="WEE162" s="168"/>
      <c r="WEF162" s="168"/>
      <c r="WEG162" s="168"/>
      <c r="WEH162" s="168"/>
      <c r="WEI162" s="168"/>
      <c r="WEJ162" s="168"/>
      <c r="WEK162" s="168"/>
      <c r="WEL162" s="168"/>
      <c r="WEM162" s="168"/>
      <c r="WEN162" s="168"/>
      <c r="WEO162" s="168"/>
      <c r="WEP162" s="168"/>
      <c r="WEQ162" s="168"/>
      <c r="WER162" s="168"/>
      <c r="WES162" s="168"/>
      <c r="WET162" s="168"/>
      <c r="WEU162" s="168"/>
      <c r="WEV162" s="168"/>
      <c r="WEW162" s="168"/>
      <c r="WEX162" s="168"/>
      <c r="WEY162" s="168"/>
      <c r="WEZ162" s="168"/>
      <c r="WFA162" s="168"/>
      <c r="WFB162" s="168"/>
      <c r="WFC162" s="168"/>
      <c r="WFD162" s="168"/>
      <c r="WFE162" s="168"/>
      <c r="WFF162" s="168"/>
      <c r="WFG162" s="168"/>
      <c r="WFH162" s="168"/>
      <c r="WFI162" s="168"/>
      <c r="WFJ162" s="168"/>
      <c r="WFK162" s="168"/>
      <c r="WFL162" s="168"/>
      <c r="WFM162" s="168"/>
      <c r="WFN162" s="168"/>
      <c r="WFO162" s="168"/>
      <c r="WFP162" s="168"/>
      <c r="WFQ162" s="168"/>
      <c r="WFR162" s="168"/>
      <c r="WFS162" s="168"/>
      <c r="WFT162" s="168"/>
      <c r="WFU162" s="168"/>
      <c r="WFV162" s="168"/>
      <c r="WFW162" s="168"/>
      <c r="WFX162" s="168"/>
      <c r="WFY162" s="168"/>
      <c r="WFZ162" s="168"/>
      <c r="WGA162" s="168"/>
      <c r="WGB162" s="168"/>
      <c r="WGC162" s="168"/>
      <c r="WGD162" s="168"/>
      <c r="WGE162" s="168"/>
      <c r="WGF162" s="168"/>
      <c r="WGG162" s="168"/>
      <c r="WGH162" s="168"/>
      <c r="WGI162" s="168"/>
      <c r="WGJ162" s="168"/>
      <c r="WGK162" s="168"/>
      <c r="WGL162" s="168"/>
      <c r="WGM162" s="168"/>
      <c r="WGN162" s="168"/>
      <c r="WGO162" s="168"/>
      <c r="WGP162" s="168"/>
      <c r="WGQ162" s="168"/>
      <c r="WGR162" s="168"/>
      <c r="WGS162" s="168"/>
      <c r="WGT162" s="168"/>
      <c r="WGU162" s="168"/>
      <c r="WGV162" s="168"/>
      <c r="WGW162" s="168"/>
      <c r="WGX162" s="168"/>
      <c r="WGY162" s="168"/>
      <c r="WGZ162" s="168"/>
      <c r="WHA162" s="168"/>
      <c r="WHB162" s="168"/>
      <c r="WHC162" s="168"/>
      <c r="WHD162" s="168"/>
      <c r="WHE162" s="168"/>
      <c r="WHF162" s="168"/>
      <c r="WHG162" s="168"/>
      <c r="WHH162" s="168"/>
      <c r="WHI162" s="168"/>
      <c r="WHJ162" s="168"/>
      <c r="WHK162" s="168"/>
      <c r="WHL162" s="168"/>
      <c r="WHM162" s="168"/>
      <c r="WHN162" s="168"/>
      <c r="WHO162" s="168"/>
      <c r="WHP162" s="168"/>
      <c r="WHQ162" s="168"/>
      <c r="WHR162" s="168"/>
      <c r="WHS162" s="168"/>
      <c r="WHT162" s="168"/>
      <c r="WHU162" s="168"/>
      <c r="WHV162" s="168"/>
      <c r="WHW162" s="168"/>
      <c r="WHX162" s="168"/>
      <c r="WHY162" s="168"/>
      <c r="WHZ162" s="168"/>
      <c r="WIA162" s="168"/>
      <c r="WIB162" s="168"/>
      <c r="WIC162" s="168"/>
      <c r="WID162" s="168"/>
      <c r="WIE162" s="168"/>
      <c r="WIF162" s="168"/>
      <c r="WIG162" s="168"/>
      <c r="WIH162" s="168"/>
      <c r="WII162" s="168"/>
      <c r="WIJ162" s="168"/>
      <c r="WIK162" s="168"/>
      <c r="WIL162" s="168"/>
      <c r="WIM162" s="168"/>
      <c r="WIN162" s="168"/>
      <c r="WIO162" s="168"/>
      <c r="WIP162" s="168"/>
      <c r="WIQ162" s="168"/>
      <c r="WIR162" s="168"/>
      <c r="WIS162" s="168"/>
      <c r="WIT162" s="168"/>
      <c r="WIU162" s="168"/>
      <c r="WIV162" s="168"/>
      <c r="WIW162" s="168"/>
      <c r="WIX162" s="168"/>
      <c r="WIY162" s="168"/>
      <c r="WIZ162" s="168"/>
      <c r="WJA162" s="168"/>
      <c r="WJB162" s="168"/>
      <c r="WJC162" s="168"/>
      <c r="WJD162" s="168"/>
      <c r="WJE162" s="168"/>
      <c r="WJF162" s="168"/>
      <c r="WJG162" s="168"/>
      <c r="WJH162" s="168"/>
      <c r="WJI162" s="168"/>
      <c r="WJJ162" s="168"/>
      <c r="WJK162" s="168"/>
      <c r="WJL162" s="168"/>
      <c r="WJM162" s="168"/>
      <c r="WJN162" s="168"/>
      <c r="WJO162" s="168"/>
      <c r="WJP162" s="168"/>
      <c r="WJQ162" s="168"/>
      <c r="WJR162" s="168"/>
      <c r="WJS162" s="168"/>
      <c r="WJT162" s="168"/>
      <c r="WJU162" s="168"/>
      <c r="WJV162" s="168"/>
      <c r="WJW162" s="168"/>
      <c r="WJX162" s="168"/>
      <c r="WJY162" s="168"/>
      <c r="WJZ162" s="168"/>
      <c r="WKA162" s="168"/>
      <c r="WKB162" s="168"/>
      <c r="WKC162" s="168"/>
      <c r="WKD162" s="168"/>
      <c r="WKE162" s="168"/>
      <c r="WKF162" s="168"/>
      <c r="WKG162" s="168"/>
      <c r="WKH162" s="168"/>
      <c r="WKI162" s="168"/>
      <c r="WKJ162" s="168"/>
      <c r="WKK162" s="168"/>
      <c r="WKL162" s="168"/>
      <c r="WKM162" s="168"/>
      <c r="WKN162" s="168"/>
      <c r="WKO162" s="168"/>
      <c r="WKP162" s="168"/>
      <c r="WKQ162" s="168"/>
      <c r="WKR162" s="168"/>
      <c r="WKS162" s="168"/>
      <c r="WKT162" s="168"/>
      <c r="WKU162" s="168"/>
      <c r="WKV162" s="168"/>
      <c r="WKW162" s="168"/>
      <c r="WKX162" s="168"/>
      <c r="WKY162" s="168"/>
      <c r="WKZ162" s="168"/>
      <c r="WLA162" s="168"/>
      <c r="WLB162" s="168"/>
      <c r="WLC162" s="168"/>
      <c r="WLD162" s="168"/>
      <c r="WLE162" s="168"/>
      <c r="WLF162" s="168"/>
      <c r="WLG162" s="168"/>
      <c r="WLH162" s="168"/>
      <c r="WLI162" s="168"/>
      <c r="WLJ162" s="168"/>
      <c r="WLK162" s="168"/>
      <c r="WLL162" s="168"/>
      <c r="WLM162" s="168"/>
      <c r="WLN162" s="168"/>
      <c r="WLO162" s="168"/>
      <c r="WLP162" s="168"/>
      <c r="WLQ162" s="168"/>
      <c r="WLR162" s="168"/>
      <c r="WLS162" s="168"/>
      <c r="WLT162" s="168"/>
      <c r="WLU162" s="168"/>
      <c r="WLV162" s="168"/>
      <c r="WLW162" s="168"/>
      <c r="WLX162" s="168"/>
      <c r="WLY162" s="168"/>
      <c r="WLZ162" s="168"/>
      <c r="WMA162" s="168"/>
      <c r="WMB162" s="168"/>
      <c r="WMC162" s="168"/>
      <c r="WMD162" s="168"/>
      <c r="WME162" s="168"/>
      <c r="WMF162" s="168"/>
      <c r="WMG162" s="168"/>
      <c r="WMH162" s="168"/>
      <c r="WMI162" s="168"/>
      <c r="WMJ162" s="168"/>
      <c r="WMK162" s="168"/>
      <c r="WML162" s="168"/>
      <c r="WMM162" s="168"/>
      <c r="WMN162" s="168"/>
      <c r="WMO162" s="168"/>
      <c r="WMP162" s="168"/>
      <c r="WMQ162" s="168"/>
      <c r="WMR162" s="168"/>
      <c r="WMS162" s="168"/>
      <c r="WMT162" s="168"/>
      <c r="WMU162" s="168"/>
      <c r="WMV162" s="168"/>
      <c r="WMW162" s="168"/>
      <c r="WMX162" s="168"/>
      <c r="WMY162" s="168"/>
      <c r="WMZ162" s="168"/>
      <c r="WNA162" s="168"/>
      <c r="WNB162" s="168"/>
      <c r="WNC162" s="168"/>
      <c r="WND162" s="168"/>
      <c r="WNE162" s="168"/>
      <c r="WNF162" s="168"/>
      <c r="WNG162" s="168"/>
      <c r="WNH162" s="168"/>
      <c r="WNI162" s="168"/>
      <c r="WNJ162" s="168"/>
      <c r="WNK162" s="168"/>
      <c r="WNL162" s="168"/>
      <c r="WNM162" s="168"/>
      <c r="WNN162" s="168"/>
      <c r="WNO162" s="168"/>
      <c r="WNP162" s="168"/>
      <c r="WNQ162" s="168"/>
      <c r="WNR162" s="168"/>
      <c r="WNS162" s="168"/>
      <c r="WNT162" s="168"/>
      <c r="WNU162" s="168"/>
      <c r="WNV162" s="168"/>
      <c r="WNW162" s="168"/>
      <c r="WNX162" s="168"/>
      <c r="WNY162" s="168"/>
      <c r="WNZ162" s="168"/>
      <c r="WOA162" s="168"/>
      <c r="WOB162" s="168"/>
      <c r="WOC162" s="168"/>
      <c r="WOD162" s="168"/>
      <c r="WOE162" s="168"/>
      <c r="WOF162" s="168"/>
      <c r="WOG162" s="168"/>
      <c r="WOH162" s="168"/>
      <c r="WOI162" s="168"/>
      <c r="WOJ162" s="168"/>
      <c r="WOK162" s="168"/>
      <c r="WOL162" s="168"/>
      <c r="WOM162" s="168"/>
      <c r="WON162" s="168"/>
      <c r="WOO162" s="168"/>
      <c r="WOP162" s="168"/>
      <c r="WOQ162" s="168"/>
      <c r="WOR162" s="168"/>
      <c r="WOS162" s="168"/>
      <c r="WOT162" s="168"/>
      <c r="WOU162" s="168"/>
      <c r="WOV162" s="168"/>
      <c r="WOW162" s="168"/>
      <c r="WOX162" s="168"/>
      <c r="WOY162" s="168"/>
      <c r="WOZ162" s="168"/>
      <c r="WPA162" s="168"/>
      <c r="WPB162" s="168"/>
      <c r="WPC162" s="168"/>
      <c r="WPD162" s="168"/>
      <c r="WPE162" s="168"/>
      <c r="WPF162" s="168"/>
      <c r="WPG162" s="168"/>
      <c r="WPH162" s="168"/>
      <c r="WPI162" s="168"/>
      <c r="WPJ162" s="168"/>
      <c r="WPK162" s="168"/>
      <c r="WPL162" s="168"/>
      <c r="WPM162" s="168"/>
      <c r="WPN162" s="168"/>
      <c r="WPO162" s="168"/>
      <c r="WPP162" s="168"/>
      <c r="WPQ162" s="168"/>
      <c r="WPR162" s="168"/>
      <c r="WPS162" s="168"/>
      <c r="WPT162" s="168"/>
      <c r="WPU162" s="168"/>
      <c r="WPV162" s="168"/>
      <c r="WPW162" s="168"/>
      <c r="WPX162" s="168"/>
      <c r="WPY162" s="168"/>
      <c r="WPZ162" s="168"/>
      <c r="WQA162" s="168"/>
      <c r="WQB162" s="168"/>
      <c r="WQC162" s="168"/>
      <c r="WQD162" s="168"/>
      <c r="WQE162" s="168"/>
      <c r="WQF162" s="168"/>
      <c r="WQG162" s="168"/>
      <c r="WQH162" s="168"/>
      <c r="WQI162" s="168"/>
      <c r="WQJ162" s="168"/>
      <c r="WQK162" s="168"/>
      <c r="WQL162" s="168"/>
      <c r="WQM162" s="168"/>
      <c r="WQN162" s="168"/>
      <c r="WQO162" s="168"/>
      <c r="WQP162" s="168"/>
      <c r="WQQ162" s="168"/>
      <c r="WQR162" s="168"/>
      <c r="WQS162" s="168"/>
      <c r="WQT162" s="168"/>
      <c r="WQU162" s="168"/>
      <c r="WQV162" s="168"/>
      <c r="WQW162" s="168"/>
      <c r="WQX162" s="168"/>
      <c r="WQY162" s="168"/>
      <c r="WQZ162" s="168"/>
      <c r="WRA162" s="168"/>
      <c r="WRB162" s="168"/>
      <c r="WRC162" s="168"/>
      <c r="WRD162" s="168"/>
      <c r="WRE162" s="168"/>
      <c r="WRF162" s="168"/>
      <c r="WRG162" s="168"/>
      <c r="WRH162" s="168"/>
      <c r="WRI162" s="168"/>
      <c r="WRJ162" s="168"/>
      <c r="WRK162" s="168"/>
      <c r="WRL162" s="168"/>
      <c r="WRM162" s="168"/>
      <c r="WRN162" s="168"/>
      <c r="WRO162" s="168"/>
      <c r="WRP162" s="168"/>
      <c r="WRQ162" s="168"/>
      <c r="WRR162" s="168"/>
      <c r="WRS162" s="168"/>
      <c r="WRT162" s="168"/>
      <c r="WRU162" s="168"/>
      <c r="WRV162" s="168"/>
      <c r="WRW162" s="168"/>
      <c r="WRX162" s="168"/>
      <c r="WRY162" s="168"/>
      <c r="WRZ162" s="168"/>
      <c r="WSA162" s="168"/>
      <c r="WSB162" s="168"/>
      <c r="WSC162" s="168"/>
      <c r="WSD162" s="168"/>
      <c r="WSE162" s="168"/>
      <c r="WSF162" s="168"/>
      <c r="WSG162" s="168"/>
      <c r="WSH162" s="168"/>
      <c r="WSI162" s="168"/>
      <c r="WSJ162" s="168"/>
      <c r="WSK162" s="168"/>
      <c r="WSL162" s="168"/>
      <c r="WSM162" s="168"/>
      <c r="WSN162" s="168"/>
      <c r="WSO162" s="168"/>
      <c r="WSP162" s="168"/>
      <c r="WSQ162" s="168"/>
      <c r="WSR162" s="168"/>
      <c r="WSS162" s="168"/>
      <c r="WST162" s="168"/>
      <c r="WSU162" s="168"/>
      <c r="WSV162" s="168"/>
      <c r="WSW162" s="168"/>
      <c r="WSX162" s="168"/>
      <c r="WSY162" s="168"/>
      <c r="WSZ162" s="168"/>
      <c r="WTA162" s="168"/>
      <c r="WTB162" s="168"/>
      <c r="WTC162" s="168"/>
      <c r="WTD162" s="168"/>
      <c r="WTE162" s="168"/>
      <c r="WTF162" s="168"/>
      <c r="WTG162" s="168"/>
      <c r="WTH162" s="168"/>
      <c r="WTI162" s="168"/>
      <c r="WTJ162" s="168"/>
      <c r="WTK162" s="168"/>
      <c r="WTL162" s="168"/>
      <c r="WTM162" s="168"/>
      <c r="WTN162" s="168"/>
      <c r="WTO162" s="168"/>
      <c r="WTP162" s="168"/>
      <c r="WTQ162" s="168"/>
      <c r="WTR162" s="168"/>
      <c r="WTS162" s="168"/>
      <c r="WTT162" s="168"/>
      <c r="WTU162" s="168"/>
      <c r="WTV162" s="168"/>
      <c r="WTW162" s="168"/>
      <c r="WTX162" s="168"/>
      <c r="WTY162" s="168"/>
      <c r="WTZ162" s="168"/>
      <c r="WUA162" s="168"/>
      <c r="WUB162" s="168"/>
      <c r="WUC162" s="168"/>
      <c r="WUD162" s="168"/>
      <c r="WUE162" s="168"/>
      <c r="WUF162" s="168"/>
      <c r="WUG162" s="168"/>
      <c r="WUH162" s="168"/>
      <c r="WUI162" s="168"/>
      <c r="WUJ162" s="168"/>
      <c r="WUK162" s="168"/>
      <c r="WUL162" s="168"/>
      <c r="WUM162" s="168"/>
      <c r="WUN162" s="168"/>
      <c r="WUO162" s="168"/>
      <c r="WUP162" s="168"/>
      <c r="WUQ162" s="168"/>
      <c r="WUR162" s="168"/>
      <c r="WUS162" s="168"/>
      <c r="WUT162" s="168"/>
      <c r="WUU162" s="168"/>
      <c r="WUV162" s="168"/>
      <c r="WUW162" s="168"/>
      <c r="WUX162" s="168"/>
      <c r="WUY162" s="168"/>
      <c r="WUZ162" s="168"/>
      <c r="WVA162" s="168"/>
      <c r="WVB162" s="168"/>
      <c r="WVC162" s="168"/>
      <c r="WVD162" s="168"/>
      <c r="WVE162" s="168"/>
      <c r="WVF162" s="168"/>
      <c r="WVG162" s="168"/>
      <c r="WVH162" s="168"/>
      <c r="WVI162" s="168"/>
      <c r="WVJ162" s="168"/>
      <c r="WVK162" s="168"/>
      <c r="WVL162" s="168"/>
      <c r="WVM162" s="168"/>
      <c r="WVN162" s="168"/>
      <c r="WVO162" s="168"/>
      <c r="WVP162" s="168"/>
      <c r="WVQ162" s="168"/>
      <c r="WVR162" s="168"/>
      <c r="WVS162" s="168"/>
      <c r="WVT162" s="168"/>
      <c r="WVU162" s="168"/>
      <c r="WVV162" s="168"/>
      <c r="WVW162" s="168"/>
      <c r="WVX162" s="168"/>
      <c r="WVY162" s="168"/>
      <c r="WVZ162" s="168"/>
      <c r="WWA162" s="168"/>
      <c r="WWB162" s="168"/>
      <c r="WWC162" s="168"/>
      <c r="WWD162" s="168"/>
      <c r="WWE162" s="168"/>
      <c r="WWF162" s="168"/>
      <c r="WWG162" s="168"/>
      <c r="WWH162" s="168"/>
      <c r="WWI162" s="168"/>
      <c r="WWJ162" s="168"/>
      <c r="WWK162" s="168"/>
      <c r="WWL162" s="168"/>
      <c r="WWM162" s="168"/>
      <c r="WWN162" s="168"/>
      <c r="WWO162" s="168"/>
      <c r="WWP162" s="168"/>
      <c r="WWQ162" s="168"/>
      <c r="WWR162" s="168"/>
      <c r="WWS162" s="168"/>
      <c r="WWT162" s="168"/>
      <c r="WWU162" s="168"/>
      <c r="WWV162" s="168"/>
      <c r="WWW162" s="168"/>
      <c r="WWX162" s="168"/>
      <c r="WWY162" s="168"/>
      <c r="WWZ162" s="168"/>
      <c r="WXA162" s="168"/>
      <c r="WXB162" s="168"/>
      <c r="WXC162" s="168"/>
      <c r="WXD162" s="168"/>
      <c r="WXE162" s="168"/>
      <c r="WXF162" s="168"/>
      <c r="WXG162" s="168"/>
      <c r="WXH162" s="168"/>
      <c r="WXI162" s="168"/>
      <c r="WXJ162" s="168"/>
      <c r="WXK162" s="168"/>
      <c r="WXL162" s="168"/>
      <c r="WXM162" s="168"/>
      <c r="WXN162" s="168"/>
      <c r="WXO162" s="168"/>
      <c r="WXP162" s="168"/>
      <c r="WXQ162" s="168"/>
      <c r="WXR162" s="168"/>
      <c r="WXS162" s="168"/>
      <c r="WXT162" s="168"/>
      <c r="WXU162" s="168"/>
      <c r="WXV162" s="168"/>
      <c r="WXW162" s="168"/>
      <c r="WXX162" s="168"/>
      <c r="WXY162" s="168"/>
      <c r="WXZ162" s="168"/>
      <c r="WYA162" s="168"/>
      <c r="WYB162" s="168"/>
      <c r="WYC162" s="168"/>
      <c r="WYD162" s="168"/>
      <c r="WYE162" s="168"/>
      <c r="WYF162" s="168"/>
      <c r="WYG162" s="168"/>
      <c r="WYH162" s="168"/>
      <c r="WYI162" s="168"/>
      <c r="WYJ162" s="168"/>
      <c r="WYK162" s="168"/>
      <c r="WYL162" s="168"/>
      <c r="WYM162" s="168"/>
      <c r="WYN162" s="168"/>
      <c r="WYO162" s="168"/>
      <c r="WYP162" s="168"/>
      <c r="WYQ162" s="168"/>
      <c r="WYR162" s="168"/>
      <c r="WYS162" s="168"/>
      <c r="WYT162" s="168"/>
      <c r="WYU162" s="168"/>
      <c r="WYV162" s="168"/>
      <c r="WYW162" s="168"/>
      <c r="WYX162" s="168"/>
      <c r="WYY162" s="168"/>
      <c r="WYZ162" s="168"/>
      <c r="WZA162" s="168"/>
      <c r="WZB162" s="168"/>
      <c r="WZC162" s="168"/>
      <c r="WZD162" s="168"/>
      <c r="WZE162" s="168"/>
      <c r="WZF162" s="168"/>
      <c r="WZG162" s="168"/>
      <c r="WZH162" s="168"/>
      <c r="WZI162" s="168"/>
      <c r="WZJ162" s="168"/>
      <c r="WZK162" s="168"/>
      <c r="WZL162" s="168"/>
      <c r="WZM162" s="168"/>
      <c r="WZN162" s="168"/>
      <c r="WZO162" s="168"/>
      <c r="WZP162" s="168"/>
      <c r="WZQ162" s="168"/>
      <c r="WZR162" s="168"/>
      <c r="WZS162" s="168"/>
      <c r="WZT162" s="168"/>
      <c r="WZU162" s="168"/>
      <c r="WZV162" s="168"/>
      <c r="WZW162" s="168"/>
      <c r="WZX162" s="168"/>
      <c r="WZY162" s="168"/>
      <c r="WZZ162" s="168"/>
      <c r="XAA162" s="168"/>
      <c r="XAB162" s="168"/>
      <c r="XAC162" s="168"/>
      <c r="XAD162" s="168"/>
      <c r="XAE162" s="168"/>
      <c r="XAF162" s="168"/>
      <c r="XAG162" s="168"/>
      <c r="XAH162" s="168"/>
      <c r="XAI162" s="168"/>
      <c r="XAJ162" s="168"/>
      <c r="XAK162" s="168"/>
      <c r="XAL162" s="168"/>
      <c r="XAM162" s="168"/>
      <c r="XAN162" s="168"/>
      <c r="XAO162" s="168"/>
      <c r="XAP162" s="168"/>
      <c r="XAQ162" s="168"/>
      <c r="XAR162" s="168"/>
      <c r="XAS162" s="168"/>
      <c r="XAT162" s="168"/>
      <c r="XAU162" s="168"/>
      <c r="XAV162" s="168"/>
      <c r="XAW162" s="168"/>
      <c r="XAX162" s="168"/>
      <c r="XAY162" s="168"/>
      <c r="XAZ162" s="168"/>
      <c r="XBA162" s="168"/>
      <c r="XBB162" s="168"/>
      <c r="XBC162" s="168"/>
      <c r="XBD162" s="168"/>
      <c r="XBE162" s="168"/>
      <c r="XBF162" s="168"/>
      <c r="XBG162" s="168"/>
      <c r="XBH162" s="168"/>
      <c r="XBI162" s="168"/>
      <c r="XBJ162" s="168"/>
      <c r="XBK162" s="168"/>
      <c r="XBL162" s="168"/>
      <c r="XBM162" s="168"/>
      <c r="XBN162" s="168"/>
      <c r="XBO162" s="168"/>
      <c r="XBP162" s="168"/>
      <c r="XBQ162" s="168"/>
      <c r="XBR162" s="168"/>
      <c r="XBS162" s="168"/>
      <c r="XBT162" s="168"/>
      <c r="XBU162" s="168"/>
      <c r="XBV162" s="168"/>
      <c r="XBW162" s="168"/>
      <c r="XBX162" s="168"/>
      <c r="XBY162" s="168"/>
      <c r="XBZ162" s="168"/>
      <c r="XCA162" s="168"/>
      <c r="XCB162" s="168"/>
      <c r="XCC162" s="168"/>
      <c r="XCD162" s="168"/>
      <c r="XCE162" s="168"/>
      <c r="XCF162" s="168"/>
      <c r="XCG162" s="168"/>
      <c r="XCH162" s="168"/>
      <c r="XCI162" s="168"/>
      <c r="XCJ162" s="168"/>
      <c r="XCK162" s="168"/>
      <c r="XCL162" s="168"/>
      <c r="XCM162" s="168"/>
      <c r="XCN162" s="168"/>
      <c r="XCO162" s="168"/>
      <c r="XCP162" s="168"/>
      <c r="XCQ162" s="168"/>
      <c r="XCR162" s="168"/>
      <c r="XCS162" s="168"/>
      <c r="XCT162" s="168"/>
      <c r="XCU162" s="168"/>
      <c r="XCV162" s="168"/>
      <c r="XCW162" s="168"/>
      <c r="XCX162" s="168"/>
      <c r="XCY162" s="168"/>
      <c r="XCZ162" s="168"/>
      <c r="XDA162" s="168"/>
      <c r="XDB162" s="168"/>
      <c r="XDC162" s="168"/>
      <c r="XDD162" s="168"/>
      <c r="XDE162" s="168"/>
      <c r="XDF162" s="168"/>
      <c r="XDG162" s="168"/>
      <c r="XDH162" s="168"/>
      <c r="XDI162" s="168"/>
      <c r="XDJ162" s="168"/>
      <c r="XDK162" s="168"/>
      <c r="XDL162" s="168"/>
      <c r="XDM162" s="168"/>
      <c r="XDN162" s="168"/>
      <c r="XDO162" s="168"/>
      <c r="XDP162" s="168"/>
      <c r="XDQ162" s="168"/>
      <c r="XDR162" s="168"/>
      <c r="XDS162" s="168"/>
      <c r="XDT162" s="168"/>
      <c r="XDU162" s="168"/>
      <c r="XDV162" s="168"/>
      <c r="XDW162" s="168"/>
      <c r="XDX162" s="168"/>
      <c r="XDY162" s="168"/>
      <c r="XDZ162" s="168"/>
      <c r="XEA162" s="168"/>
      <c r="XEB162" s="168"/>
      <c r="XEC162" s="168"/>
      <c r="XED162" s="168"/>
      <c r="XEE162" s="168"/>
      <c r="XEF162" s="168"/>
    </row>
    <row r="163" spans="1:16360" s="79" customFormat="1" ht="44.25" customHeight="1" x14ac:dyDescent="0.3">
      <c r="A163" s="171">
        <v>611</v>
      </c>
      <c r="B163" s="171" t="s">
        <v>103</v>
      </c>
      <c r="C163" s="171"/>
      <c r="D163" s="171" t="s">
        <v>712</v>
      </c>
      <c r="E163" s="171" t="s">
        <v>713</v>
      </c>
      <c r="F163" s="171" t="s">
        <v>97</v>
      </c>
      <c r="G163" s="172"/>
      <c r="H163" s="172">
        <v>45720</v>
      </c>
      <c r="I163" s="171"/>
      <c r="J163" s="265">
        <v>100</v>
      </c>
      <c r="K163" s="236">
        <v>0.2</v>
      </c>
      <c r="L163" s="180">
        <f>Table3[[#This Row],[PoW]]*Table3[[#This Row],[ToV in 1.000]]</f>
        <v>20</v>
      </c>
      <c r="M163" s="171" t="s">
        <v>107</v>
      </c>
      <c r="N163" s="180" t="s">
        <v>714</v>
      </c>
      <c r="O163" s="168" t="s">
        <v>4008</v>
      </c>
      <c r="P163" s="168" t="s">
        <v>134</v>
      </c>
      <c r="Q163" s="168" t="s">
        <v>4008</v>
      </c>
      <c r="R163" s="168"/>
      <c r="S163" s="168"/>
      <c r="T163" s="168" t="s">
        <v>715</v>
      </c>
      <c r="U163" s="168" t="s">
        <v>209</v>
      </c>
      <c r="V163" s="168"/>
      <c r="W163" s="168"/>
      <c r="X163" s="79" t="s">
        <v>522</v>
      </c>
      <c r="Y163" s="222">
        <v>45687</v>
      </c>
      <c r="Z163" s="172"/>
      <c r="AA163" s="172"/>
      <c r="AB163" s="172"/>
      <c r="AC163" s="172"/>
      <c r="AD163" s="244"/>
      <c r="AE163" s="168"/>
      <c r="AF163" s="168"/>
      <c r="AG163" s="168"/>
      <c r="AH163" s="171"/>
      <c r="AI163" s="168"/>
      <c r="AJ163" s="168"/>
      <c r="AK163" s="168"/>
      <c r="AL163" s="245"/>
      <c r="AM163" s="245"/>
      <c r="AN163" s="245"/>
      <c r="AO163" s="245"/>
      <c r="AP163" s="245"/>
      <c r="AQ163" s="245"/>
      <c r="AR163" s="168"/>
      <c r="AS163" s="168"/>
      <c r="AT163" s="168"/>
      <c r="AU163" s="168"/>
      <c r="AV163" s="168"/>
      <c r="AW163" s="168"/>
      <c r="AX163" s="168"/>
      <c r="AY163" s="168"/>
      <c r="AZ163" s="168"/>
      <c r="BA163" s="168"/>
      <c r="BB163" s="168"/>
      <c r="BC163" s="168"/>
      <c r="BD163" s="168"/>
      <c r="BE163" s="168"/>
      <c r="BF163" s="168"/>
      <c r="BG163" s="168"/>
      <c r="BH163" s="168"/>
      <c r="BI163" s="168"/>
      <c r="BJ163" s="168"/>
      <c r="BK163" s="168"/>
      <c r="BL163" s="168"/>
      <c r="BM163" s="168"/>
      <c r="BN163" s="168"/>
      <c r="BO163" s="168"/>
      <c r="BP163" s="168"/>
      <c r="BQ163" s="168"/>
      <c r="BR163" s="168"/>
      <c r="BS163" s="168"/>
      <c r="BT163" s="168"/>
      <c r="BU163" s="168"/>
      <c r="BV163" s="168"/>
      <c r="BW163" s="168"/>
      <c r="BX163" s="168"/>
      <c r="BY163" s="168"/>
      <c r="BZ163" s="168"/>
      <c r="CA163" s="168"/>
      <c r="CB163" s="168"/>
      <c r="CC163" s="168"/>
      <c r="CD163" s="168"/>
      <c r="CE163" s="168"/>
      <c r="CF163" s="168"/>
      <c r="CG163" s="168"/>
      <c r="CH163" s="168"/>
      <c r="CI163" s="168"/>
      <c r="CJ163" s="168"/>
      <c r="CK163" s="168"/>
      <c r="CL163" s="168"/>
      <c r="CM163" s="168"/>
      <c r="CN163" s="168"/>
      <c r="CO163" s="168"/>
      <c r="CP163" s="168"/>
      <c r="CQ163" s="168"/>
      <c r="CR163" s="168"/>
      <c r="CS163" s="168"/>
      <c r="CT163" s="168"/>
      <c r="CU163" s="168"/>
      <c r="CV163" s="168"/>
      <c r="CW163" s="168"/>
      <c r="CX163" s="168"/>
      <c r="CY163" s="168"/>
      <c r="CZ163" s="168"/>
      <c r="DA163" s="168"/>
      <c r="DB163" s="168"/>
      <c r="DC163" s="168"/>
      <c r="DD163" s="168"/>
      <c r="DE163" s="168"/>
      <c r="DF163" s="168"/>
      <c r="DG163" s="168"/>
      <c r="DH163" s="168"/>
      <c r="DI163" s="168"/>
      <c r="DJ163" s="168"/>
      <c r="DK163" s="168"/>
      <c r="DL163" s="168"/>
      <c r="DM163" s="168"/>
      <c r="DN163" s="168"/>
      <c r="DO163" s="168"/>
      <c r="DP163" s="168"/>
      <c r="DQ163" s="168"/>
      <c r="DR163" s="168"/>
      <c r="DS163" s="168"/>
      <c r="DT163" s="168"/>
      <c r="DU163" s="168"/>
      <c r="DV163" s="168"/>
      <c r="DW163" s="168"/>
      <c r="DX163" s="168"/>
      <c r="DY163" s="168"/>
      <c r="DZ163" s="168"/>
      <c r="EA163" s="168"/>
      <c r="EB163" s="168"/>
      <c r="EC163" s="168"/>
      <c r="ED163" s="168"/>
      <c r="EE163" s="168"/>
      <c r="EF163" s="168"/>
      <c r="EG163" s="168"/>
      <c r="EH163" s="168"/>
      <c r="EI163" s="168"/>
      <c r="EJ163" s="168"/>
      <c r="EK163" s="168"/>
      <c r="EL163" s="168"/>
      <c r="EM163" s="168"/>
      <c r="EN163" s="168"/>
      <c r="EO163" s="168"/>
      <c r="EP163" s="168"/>
      <c r="EQ163" s="168"/>
      <c r="ER163" s="168"/>
      <c r="ES163" s="168"/>
      <c r="ET163" s="168"/>
      <c r="EU163" s="168"/>
      <c r="EV163" s="168"/>
      <c r="EW163" s="168"/>
      <c r="EX163" s="168"/>
      <c r="EY163" s="168"/>
      <c r="EZ163" s="168"/>
      <c r="FA163" s="168"/>
      <c r="FB163" s="168"/>
      <c r="FC163" s="168"/>
      <c r="FD163" s="168"/>
      <c r="FE163" s="168"/>
      <c r="FF163" s="168"/>
      <c r="FG163" s="168"/>
      <c r="FH163" s="168"/>
      <c r="FI163" s="168"/>
      <c r="FJ163" s="168"/>
      <c r="FK163" s="168"/>
      <c r="FL163" s="168"/>
      <c r="FM163" s="168"/>
      <c r="FN163" s="168"/>
      <c r="FO163" s="168"/>
      <c r="FP163" s="168"/>
      <c r="FQ163" s="168"/>
      <c r="FR163" s="168"/>
      <c r="FS163" s="168"/>
      <c r="FT163" s="168"/>
      <c r="FU163" s="168"/>
      <c r="FV163" s="168"/>
      <c r="FW163" s="168"/>
      <c r="FX163" s="168"/>
      <c r="FY163" s="168"/>
      <c r="FZ163" s="168"/>
      <c r="GA163" s="168"/>
      <c r="GB163" s="168"/>
      <c r="GC163" s="168"/>
      <c r="GD163" s="168"/>
      <c r="GE163" s="168"/>
      <c r="GF163" s="168"/>
      <c r="GG163" s="168"/>
      <c r="GH163" s="168"/>
      <c r="GI163" s="168"/>
      <c r="GJ163" s="168"/>
      <c r="GK163" s="168"/>
      <c r="GL163" s="168"/>
      <c r="GM163" s="168"/>
      <c r="GN163" s="168"/>
      <c r="GO163" s="168"/>
      <c r="GP163" s="168"/>
      <c r="GQ163" s="168"/>
      <c r="GR163" s="168"/>
      <c r="GS163" s="168"/>
      <c r="GT163" s="168"/>
      <c r="GU163" s="168"/>
      <c r="GV163" s="168"/>
      <c r="GW163" s="168"/>
      <c r="GX163" s="168"/>
      <c r="GY163" s="168"/>
      <c r="GZ163" s="168"/>
      <c r="HA163" s="168"/>
      <c r="HB163" s="168"/>
      <c r="HC163" s="168"/>
      <c r="HD163" s="168"/>
      <c r="HE163" s="168"/>
      <c r="HF163" s="168"/>
      <c r="HG163" s="168"/>
      <c r="HH163" s="168"/>
      <c r="HI163" s="168"/>
      <c r="HJ163" s="168"/>
      <c r="HK163" s="168"/>
      <c r="HL163" s="168"/>
      <c r="HM163" s="168"/>
      <c r="HN163" s="168"/>
      <c r="HO163" s="168"/>
      <c r="HP163" s="168"/>
      <c r="HQ163" s="168"/>
      <c r="HR163" s="168"/>
      <c r="HS163" s="168"/>
      <c r="HT163" s="168"/>
      <c r="HU163" s="168"/>
      <c r="HV163" s="168"/>
      <c r="HW163" s="168"/>
      <c r="HX163" s="168"/>
      <c r="HY163" s="168"/>
      <c r="HZ163" s="168"/>
      <c r="IA163" s="168"/>
      <c r="IB163" s="168"/>
      <c r="IC163" s="168"/>
      <c r="ID163" s="168"/>
      <c r="IE163" s="168"/>
      <c r="IF163" s="168"/>
      <c r="IG163" s="168"/>
      <c r="IH163" s="168"/>
      <c r="II163" s="168"/>
      <c r="IJ163" s="168"/>
      <c r="IK163" s="168"/>
      <c r="IL163" s="168"/>
      <c r="IM163" s="168"/>
      <c r="IN163" s="168"/>
      <c r="IO163" s="168"/>
      <c r="IP163" s="168"/>
      <c r="IQ163" s="168"/>
      <c r="IR163" s="168"/>
      <c r="IS163" s="168"/>
      <c r="IT163" s="168"/>
      <c r="IU163" s="168"/>
      <c r="IV163" s="168"/>
      <c r="IW163" s="168"/>
      <c r="IX163" s="168"/>
      <c r="IY163" s="168"/>
      <c r="IZ163" s="168"/>
      <c r="JA163" s="168"/>
      <c r="JB163" s="168"/>
      <c r="JC163" s="168"/>
      <c r="JD163" s="168"/>
      <c r="JE163" s="168"/>
      <c r="JF163" s="168"/>
      <c r="JG163" s="168"/>
      <c r="JH163" s="168"/>
      <c r="JI163" s="168"/>
      <c r="JJ163" s="168"/>
      <c r="JK163" s="168"/>
      <c r="JL163" s="168"/>
      <c r="JM163" s="168"/>
      <c r="JN163" s="168"/>
      <c r="JO163" s="168"/>
      <c r="JP163" s="168"/>
      <c r="JQ163" s="168"/>
      <c r="JR163" s="168"/>
      <c r="JS163" s="168"/>
      <c r="JT163" s="168"/>
      <c r="JU163" s="168"/>
      <c r="JV163" s="168"/>
      <c r="JW163" s="168"/>
      <c r="JX163" s="168"/>
      <c r="JY163" s="168"/>
      <c r="JZ163" s="168"/>
      <c r="KA163" s="168"/>
      <c r="KB163" s="168"/>
      <c r="KC163" s="168"/>
      <c r="KD163" s="168"/>
      <c r="KE163" s="168"/>
      <c r="KF163" s="168"/>
      <c r="KG163" s="168"/>
      <c r="KH163" s="168"/>
      <c r="KI163" s="168"/>
      <c r="KJ163" s="168"/>
      <c r="KK163" s="168"/>
      <c r="KL163" s="168"/>
      <c r="KM163" s="168"/>
      <c r="KN163" s="168"/>
      <c r="KO163" s="168"/>
      <c r="KP163" s="168"/>
      <c r="KQ163" s="168"/>
      <c r="KR163" s="168"/>
      <c r="KS163" s="168"/>
      <c r="KT163" s="168"/>
      <c r="KU163" s="168"/>
      <c r="KV163" s="168"/>
      <c r="KW163" s="168"/>
      <c r="KX163" s="168"/>
      <c r="KY163" s="168"/>
      <c r="KZ163" s="168"/>
      <c r="LA163" s="168"/>
      <c r="LB163" s="168"/>
      <c r="LC163" s="168"/>
      <c r="LD163" s="168"/>
      <c r="LE163" s="168"/>
      <c r="LF163" s="168"/>
      <c r="LG163" s="168"/>
      <c r="LH163" s="168"/>
      <c r="LI163" s="168"/>
      <c r="LJ163" s="168"/>
      <c r="LK163" s="168"/>
      <c r="LL163" s="168"/>
      <c r="LM163" s="168"/>
      <c r="LN163" s="168"/>
      <c r="LO163" s="168"/>
      <c r="LP163" s="168"/>
      <c r="LQ163" s="168"/>
      <c r="LR163" s="168"/>
      <c r="LS163" s="168"/>
      <c r="LT163" s="168"/>
      <c r="LU163" s="168"/>
      <c r="LV163" s="168"/>
      <c r="LW163" s="168"/>
      <c r="LX163" s="168"/>
      <c r="LY163" s="168"/>
      <c r="LZ163" s="168"/>
      <c r="MA163" s="168"/>
      <c r="MB163" s="168"/>
      <c r="MC163" s="168"/>
      <c r="MD163" s="168"/>
      <c r="ME163" s="168"/>
      <c r="MF163" s="168"/>
      <c r="MG163" s="168"/>
      <c r="MH163" s="168"/>
      <c r="MI163" s="168"/>
      <c r="MJ163" s="168"/>
      <c r="MK163" s="168"/>
      <c r="ML163" s="168"/>
      <c r="MM163" s="168"/>
      <c r="MN163" s="168"/>
      <c r="MO163" s="168"/>
      <c r="MP163" s="168"/>
      <c r="MQ163" s="168"/>
      <c r="MR163" s="168"/>
      <c r="MS163" s="168"/>
      <c r="MT163" s="168"/>
      <c r="MU163" s="168"/>
      <c r="MV163" s="168"/>
      <c r="MW163" s="168"/>
      <c r="MX163" s="168"/>
      <c r="MY163" s="168"/>
      <c r="MZ163" s="168"/>
      <c r="NA163" s="168"/>
      <c r="NB163" s="168"/>
      <c r="NC163" s="168"/>
      <c r="ND163" s="168"/>
      <c r="NE163" s="168"/>
      <c r="NF163" s="168"/>
      <c r="NG163" s="168"/>
      <c r="NH163" s="168"/>
      <c r="NI163" s="168"/>
      <c r="NJ163" s="168"/>
      <c r="NK163" s="168"/>
      <c r="NL163" s="168"/>
      <c r="NM163" s="168"/>
      <c r="NN163" s="168"/>
      <c r="NO163" s="168"/>
      <c r="NP163" s="168"/>
      <c r="NQ163" s="168"/>
      <c r="NR163" s="168"/>
      <c r="NS163" s="168"/>
      <c r="NT163" s="168"/>
      <c r="NU163" s="168"/>
      <c r="NV163" s="168"/>
      <c r="NW163" s="168"/>
      <c r="NX163" s="168"/>
      <c r="NY163" s="168"/>
      <c r="NZ163" s="168"/>
      <c r="OA163" s="168"/>
      <c r="OB163" s="168"/>
      <c r="OC163" s="168"/>
      <c r="OD163" s="168"/>
      <c r="OE163" s="168"/>
      <c r="OF163" s="168"/>
      <c r="OG163" s="168"/>
      <c r="OH163" s="168"/>
      <c r="OI163" s="168"/>
      <c r="OJ163" s="168"/>
      <c r="OK163" s="168"/>
      <c r="OL163" s="168"/>
      <c r="OM163" s="168"/>
      <c r="ON163" s="168"/>
      <c r="OO163" s="168"/>
      <c r="OP163" s="168"/>
      <c r="OQ163" s="168"/>
      <c r="OR163" s="168"/>
      <c r="OS163" s="168"/>
      <c r="OT163" s="168"/>
      <c r="OU163" s="168"/>
      <c r="OV163" s="168"/>
      <c r="OW163" s="168"/>
      <c r="OX163" s="168"/>
      <c r="OY163" s="168"/>
      <c r="OZ163" s="168"/>
      <c r="PA163" s="168"/>
      <c r="PB163" s="168"/>
      <c r="PC163" s="168"/>
      <c r="PD163" s="168"/>
      <c r="PE163" s="168"/>
      <c r="PF163" s="168"/>
      <c r="PG163" s="168"/>
      <c r="PH163" s="168"/>
      <c r="PI163" s="168"/>
      <c r="PJ163" s="168"/>
      <c r="PK163" s="168"/>
      <c r="PL163" s="168"/>
      <c r="PM163" s="168"/>
      <c r="PN163" s="168"/>
      <c r="PO163" s="168"/>
      <c r="PP163" s="168"/>
      <c r="PQ163" s="168"/>
      <c r="PR163" s="168"/>
      <c r="PS163" s="168"/>
      <c r="PT163" s="168"/>
      <c r="PU163" s="168"/>
      <c r="PV163" s="168"/>
      <c r="PW163" s="168"/>
      <c r="PX163" s="168"/>
      <c r="PY163" s="168"/>
      <c r="PZ163" s="168"/>
      <c r="QA163" s="168"/>
      <c r="QB163" s="168"/>
      <c r="QC163" s="168"/>
      <c r="QD163" s="168"/>
      <c r="QE163" s="168"/>
      <c r="QF163" s="168"/>
      <c r="QG163" s="168"/>
      <c r="QH163" s="168"/>
      <c r="QI163" s="168"/>
      <c r="QJ163" s="168"/>
      <c r="QK163" s="168"/>
      <c r="QL163" s="168"/>
      <c r="QM163" s="168"/>
      <c r="QN163" s="168"/>
      <c r="QO163" s="168"/>
      <c r="QP163" s="168"/>
      <c r="QQ163" s="168"/>
      <c r="QR163" s="168"/>
      <c r="QS163" s="168"/>
      <c r="QT163" s="168"/>
      <c r="QU163" s="168"/>
      <c r="QV163" s="168"/>
      <c r="QW163" s="168"/>
      <c r="QX163" s="168"/>
      <c r="QY163" s="168"/>
      <c r="QZ163" s="168"/>
      <c r="RA163" s="168"/>
      <c r="RB163" s="168"/>
      <c r="RC163" s="168"/>
      <c r="RD163" s="168"/>
      <c r="RE163" s="168"/>
      <c r="RF163" s="168"/>
      <c r="RG163" s="168"/>
      <c r="RH163" s="168"/>
      <c r="RI163" s="168"/>
      <c r="RJ163" s="168"/>
      <c r="RK163" s="168"/>
      <c r="RL163" s="168"/>
      <c r="RM163" s="168"/>
      <c r="RN163" s="168"/>
      <c r="RO163" s="168"/>
      <c r="RP163" s="168"/>
      <c r="RQ163" s="168"/>
      <c r="RR163" s="168"/>
      <c r="RS163" s="168"/>
      <c r="RT163" s="168"/>
      <c r="RU163" s="168"/>
      <c r="RV163" s="168"/>
      <c r="RW163" s="168"/>
      <c r="RX163" s="168"/>
      <c r="RY163" s="168"/>
      <c r="RZ163" s="168"/>
      <c r="SA163" s="168"/>
      <c r="SB163" s="168"/>
      <c r="SC163" s="168"/>
      <c r="SD163" s="168"/>
      <c r="SE163" s="168"/>
      <c r="SF163" s="168"/>
      <c r="SG163" s="168"/>
      <c r="SH163" s="168"/>
      <c r="SI163" s="168"/>
      <c r="SJ163" s="168"/>
      <c r="SK163" s="168"/>
      <c r="SL163" s="168"/>
      <c r="SM163" s="168"/>
      <c r="SN163" s="168"/>
      <c r="SO163" s="168"/>
      <c r="SP163" s="168"/>
      <c r="SQ163" s="168"/>
      <c r="SR163" s="168"/>
      <c r="SS163" s="168"/>
      <c r="ST163" s="168"/>
      <c r="SU163" s="168"/>
      <c r="SV163" s="168"/>
      <c r="SW163" s="168"/>
      <c r="SX163" s="168"/>
      <c r="SY163" s="168"/>
      <c r="SZ163" s="168"/>
      <c r="TA163" s="168"/>
      <c r="TB163" s="168"/>
      <c r="TC163" s="168"/>
      <c r="TD163" s="168"/>
      <c r="TE163" s="168"/>
      <c r="TF163" s="168"/>
      <c r="TG163" s="168"/>
      <c r="TH163" s="168"/>
      <c r="TI163" s="168"/>
      <c r="TJ163" s="168"/>
      <c r="TK163" s="168"/>
      <c r="TL163" s="168"/>
      <c r="TM163" s="168"/>
      <c r="TN163" s="168"/>
      <c r="TO163" s="168"/>
      <c r="TP163" s="168"/>
      <c r="TQ163" s="168"/>
      <c r="TR163" s="168"/>
      <c r="TS163" s="168"/>
      <c r="TT163" s="168"/>
      <c r="TU163" s="168"/>
      <c r="TV163" s="168"/>
      <c r="TW163" s="168"/>
      <c r="TX163" s="168"/>
      <c r="TY163" s="168"/>
      <c r="TZ163" s="168"/>
      <c r="UA163" s="168"/>
      <c r="UB163" s="168"/>
      <c r="UC163" s="168"/>
      <c r="UD163" s="168"/>
      <c r="UE163" s="168"/>
      <c r="UF163" s="168"/>
      <c r="UG163" s="168"/>
      <c r="UH163" s="168"/>
      <c r="UI163" s="168"/>
      <c r="UJ163" s="168"/>
      <c r="UK163" s="168"/>
      <c r="UL163" s="168"/>
      <c r="UM163" s="168"/>
      <c r="UN163" s="168"/>
      <c r="UO163" s="168"/>
      <c r="UP163" s="168"/>
      <c r="UQ163" s="168"/>
      <c r="UR163" s="168"/>
      <c r="US163" s="168"/>
      <c r="UT163" s="168"/>
      <c r="UU163" s="168"/>
      <c r="UV163" s="168"/>
      <c r="UW163" s="168"/>
      <c r="UX163" s="168"/>
      <c r="UY163" s="168"/>
      <c r="UZ163" s="168"/>
      <c r="VA163" s="168"/>
      <c r="VB163" s="168"/>
      <c r="VC163" s="168"/>
      <c r="VD163" s="168"/>
      <c r="VE163" s="168"/>
      <c r="VF163" s="168"/>
      <c r="VG163" s="168"/>
      <c r="VH163" s="168"/>
      <c r="VI163" s="168"/>
      <c r="VJ163" s="168"/>
      <c r="VK163" s="168"/>
      <c r="VL163" s="168"/>
      <c r="VM163" s="168"/>
      <c r="VN163" s="168"/>
      <c r="VO163" s="168"/>
      <c r="VP163" s="168"/>
      <c r="VQ163" s="168"/>
      <c r="VR163" s="168"/>
      <c r="VS163" s="168"/>
      <c r="VT163" s="168"/>
      <c r="VU163" s="168"/>
      <c r="VV163" s="168"/>
      <c r="VW163" s="168"/>
      <c r="VX163" s="168"/>
      <c r="VY163" s="168"/>
      <c r="VZ163" s="168"/>
      <c r="WA163" s="168"/>
      <c r="WB163" s="168"/>
      <c r="WC163" s="168"/>
      <c r="WD163" s="168"/>
      <c r="WE163" s="168"/>
      <c r="WF163" s="168"/>
      <c r="WG163" s="168"/>
      <c r="WH163" s="168"/>
      <c r="WI163" s="168"/>
      <c r="WJ163" s="168"/>
      <c r="WK163" s="168"/>
      <c r="WL163" s="168"/>
      <c r="WM163" s="168"/>
      <c r="WN163" s="168"/>
      <c r="WO163" s="168"/>
      <c r="WP163" s="168"/>
      <c r="WQ163" s="168"/>
      <c r="WR163" s="168"/>
      <c r="WS163" s="168"/>
      <c r="WT163" s="168"/>
      <c r="WU163" s="168"/>
      <c r="WV163" s="168"/>
      <c r="WW163" s="168"/>
      <c r="WX163" s="168"/>
      <c r="WY163" s="168"/>
      <c r="WZ163" s="168"/>
      <c r="XA163" s="168"/>
      <c r="XB163" s="168"/>
      <c r="XC163" s="168"/>
      <c r="XD163" s="168"/>
      <c r="XE163" s="168"/>
      <c r="XF163" s="168"/>
      <c r="XG163" s="168"/>
      <c r="XH163" s="168"/>
      <c r="XI163" s="168"/>
      <c r="XJ163" s="168"/>
      <c r="XK163" s="168"/>
      <c r="XL163" s="168"/>
      <c r="XM163" s="168"/>
      <c r="XN163" s="168"/>
      <c r="XO163" s="168"/>
      <c r="XP163" s="168"/>
      <c r="XQ163" s="168"/>
      <c r="XR163" s="168"/>
      <c r="XS163" s="168"/>
      <c r="XT163" s="168"/>
      <c r="XU163" s="168"/>
      <c r="XV163" s="168"/>
      <c r="XW163" s="168"/>
      <c r="XX163" s="168"/>
      <c r="XY163" s="168"/>
      <c r="XZ163" s="168"/>
      <c r="YA163" s="168"/>
      <c r="YB163" s="168"/>
      <c r="YC163" s="168"/>
      <c r="YD163" s="168"/>
      <c r="YE163" s="168"/>
      <c r="YF163" s="168"/>
      <c r="YG163" s="168"/>
      <c r="YH163" s="168"/>
      <c r="YI163" s="168"/>
      <c r="YJ163" s="168"/>
      <c r="YK163" s="168"/>
      <c r="YL163" s="168"/>
      <c r="YM163" s="168"/>
      <c r="YN163" s="168"/>
      <c r="YO163" s="168"/>
      <c r="YP163" s="168"/>
      <c r="YQ163" s="168"/>
      <c r="YR163" s="168"/>
      <c r="YS163" s="168"/>
      <c r="YT163" s="168"/>
      <c r="YU163" s="168"/>
      <c r="YV163" s="168"/>
      <c r="YW163" s="168"/>
      <c r="YX163" s="168"/>
      <c r="YY163" s="168"/>
      <c r="YZ163" s="168"/>
      <c r="ZA163" s="168"/>
      <c r="ZB163" s="168"/>
      <c r="ZC163" s="168"/>
      <c r="ZD163" s="168"/>
      <c r="ZE163" s="168"/>
      <c r="ZF163" s="168"/>
      <c r="ZG163" s="168"/>
      <c r="ZH163" s="168"/>
      <c r="ZI163" s="168"/>
      <c r="ZJ163" s="168"/>
      <c r="ZK163" s="168"/>
      <c r="ZL163" s="168"/>
      <c r="ZM163" s="168"/>
      <c r="ZN163" s="168"/>
      <c r="ZO163" s="168"/>
      <c r="ZP163" s="168"/>
      <c r="ZQ163" s="168"/>
      <c r="ZR163" s="168"/>
      <c r="ZS163" s="168"/>
      <c r="ZT163" s="168"/>
      <c r="ZU163" s="168"/>
      <c r="ZV163" s="168"/>
      <c r="ZW163" s="168"/>
      <c r="ZX163" s="168"/>
      <c r="ZY163" s="168"/>
      <c r="ZZ163" s="168"/>
      <c r="AAA163" s="168"/>
      <c r="AAB163" s="168"/>
      <c r="AAC163" s="168"/>
      <c r="AAD163" s="168"/>
      <c r="AAE163" s="168"/>
      <c r="AAF163" s="168"/>
      <c r="AAG163" s="168"/>
      <c r="AAH163" s="168"/>
      <c r="AAI163" s="168"/>
      <c r="AAJ163" s="168"/>
      <c r="AAK163" s="168"/>
      <c r="AAL163" s="168"/>
      <c r="AAM163" s="168"/>
      <c r="AAN163" s="168"/>
      <c r="AAO163" s="168"/>
      <c r="AAP163" s="168"/>
      <c r="AAQ163" s="168"/>
      <c r="AAR163" s="168"/>
      <c r="AAS163" s="168"/>
      <c r="AAT163" s="168"/>
      <c r="AAU163" s="168"/>
      <c r="AAV163" s="168"/>
      <c r="AAW163" s="168"/>
      <c r="AAX163" s="168"/>
      <c r="AAY163" s="168"/>
      <c r="AAZ163" s="168"/>
      <c r="ABA163" s="168"/>
      <c r="ABB163" s="168"/>
      <c r="ABC163" s="168"/>
      <c r="ABD163" s="168"/>
      <c r="ABE163" s="168"/>
      <c r="ABF163" s="168"/>
      <c r="ABG163" s="168"/>
      <c r="ABH163" s="168"/>
      <c r="ABI163" s="168"/>
      <c r="ABJ163" s="168"/>
      <c r="ABK163" s="168"/>
      <c r="ABL163" s="168"/>
      <c r="ABM163" s="168"/>
      <c r="ABN163" s="168"/>
      <c r="ABO163" s="168"/>
      <c r="ABP163" s="168"/>
      <c r="ABQ163" s="168"/>
      <c r="ABR163" s="168"/>
      <c r="ABS163" s="168"/>
      <c r="ABT163" s="168"/>
      <c r="ABU163" s="168"/>
      <c r="ABV163" s="168"/>
      <c r="ABW163" s="168"/>
      <c r="ABX163" s="168"/>
      <c r="ABY163" s="168"/>
      <c r="ABZ163" s="168"/>
      <c r="ACA163" s="168"/>
      <c r="ACB163" s="168"/>
      <c r="ACC163" s="168"/>
      <c r="ACD163" s="168"/>
      <c r="ACE163" s="168"/>
      <c r="ACF163" s="168"/>
      <c r="ACG163" s="168"/>
      <c r="ACH163" s="168"/>
      <c r="ACI163" s="168"/>
      <c r="ACJ163" s="168"/>
      <c r="ACK163" s="168"/>
      <c r="ACL163" s="168"/>
      <c r="ACM163" s="168"/>
      <c r="ACN163" s="168"/>
      <c r="ACO163" s="168"/>
      <c r="ACP163" s="168"/>
      <c r="ACQ163" s="168"/>
      <c r="ACR163" s="168"/>
      <c r="ACS163" s="168"/>
      <c r="ACT163" s="168"/>
      <c r="ACU163" s="168"/>
      <c r="ACV163" s="168"/>
      <c r="ACW163" s="168"/>
      <c r="ACX163" s="168"/>
      <c r="ACY163" s="168"/>
      <c r="ACZ163" s="168"/>
      <c r="ADA163" s="168"/>
      <c r="ADB163" s="168"/>
      <c r="ADC163" s="168"/>
      <c r="ADD163" s="168"/>
      <c r="ADE163" s="168"/>
      <c r="ADF163" s="168"/>
      <c r="ADG163" s="168"/>
      <c r="ADH163" s="168"/>
      <c r="ADI163" s="168"/>
      <c r="ADJ163" s="168"/>
      <c r="ADK163" s="168"/>
      <c r="ADL163" s="168"/>
      <c r="ADM163" s="168"/>
      <c r="ADN163" s="168"/>
      <c r="ADO163" s="168"/>
      <c r="ADP163" s="168"/>
      <c r="ADQ163" s="168"/>
      <c r="ADR163" s="168"/>
      <c r="ADS163" s="168"/>
      <c r="ADT163" s="168"/>
      <c r="ADU163" s="168"/>
      <c r="ADV163" s="168"/>
      <c r="ADW163" s="168"/>
      <c r="ADX163" s="168"/>
      <c r="ADY163" s="168"/>
      <c r="ADZ163" s="168"/>
      <c r="AEA163" s="168"/>
      <c r="AEB163" s="168"/>
      <c r="AEC163" s="168"/>
      <c r="AED163" s="168"/>
      <c r="AEE163" s="168"/>
      <c r="AEF163" s="168"/>
      <c r="AEG163" s="168"/>
      <c r="AEH163" s="168"/>
      <c r="AEI163" s="168"/>
      <c r="AEJ163" s="168"/>
      <c r="AEK163" s="168"/>
      <c r="AEL163" s="168"/>
      <c r="AEM163" s="168"/>
      <c r="AEN163" s="168"/>
      <c r="AEO163" s="168"/>
      <c r="AEP163" s="168"/>
      <c r="AEQ163" s="168"/>
      <c r="AER163" s="168"/>
      <c r="AES163" s="168"/>
      <c r="AET163" s="168"/>
      <c r="AEU163" s="168"/>
      <c r="AEV163" s="168"/>
      <c r="AEW163" s="168"/>
      <c r="AEX163" s="168"/>
      <c r="AEY163" s="168"/>
      <c r="AEZ163" s="168"/>
      <c r="AFA163" s="168"/>
      <c r="AFB163" s="168"/>
      <c r="AFC163" s="168"/>
      <c r="AFD163" s="168"/>
      <c r="AFE163" s="168"/>
      <c r="AFF163" s="168"/>
      <c r="AFG163" s="168"/>
      <c r="AFH163" s="168"/>
      <c r="AFI163" s="168"/>
      <c r="AFJ163" s="168"/>
      <c r="AFK163" s="168"/>
      <c r="AFL163" s="168"/>
      <c r="AFM163" s="168"/>
      <c r="AFN163" s="168"/>
      <c r="AFO163" s="168"/>
      <c r="AFP163" s="168"/>
      <c r="AFQ163" s="168"/>
      <c r="AFR163" s="168"/>
      <c r="AFS163" s="168"/>
      <c r="AFT163" s="168"/>
      <c r="AFU163" s="168"/>
      <c r="AFV163" s="168"/>
      <c r="AFW163" s="168"/>
      <c r="AFX163" s="168"/>
      <c r="AFY163" s="168"/>
      <c r="AFZ163" s="168"/>
      <c r="AGA163" s="168"/>
      <c r="AGB163" s="168"/>
      <c r="AGC163" s="168"/>
      <c r="AGD163" s="168"/>
      <c r="AGE163" s="168"/>
      <c r="AGF163" s="168"/>
      <c r="AGG163" s="168"/>
      <c r="AGH163" s="168"/>
      <c r="AGI163" s="168"/>
      <c r="AGJ163" s="168"/>
      <c r="AGK163" s="168"/>
      <c r="AGL163" s="168"/>
      <c r="AGM163" s="168"/>
      <c r="AGN163" s="168"/>
      <c r="AGO163" s="168"/>
      <c r="AGP163" s="168"/>
      <c r="AGQ163" s="168"/>
      <c r="AGR163" s="168"/>
      <c r="AGS163" s="168"/>
      <c r="AGT163" s="168"/>
      <c r="AGU163" s="168"/>
      <c r="AGV163" s="168"/>
      <c r="AGW163" s="168"/>
      <c r="AGX163" s="168"/>
      <c r="AGY163" s="168"/>
      <c r="AGZ163" s="168"/>
      <c r="AHA163" s="168"/>
      <c r="AHB163" s="168"/>
      <c r="AHC163" s="168"/>
      <c r="AHD163" s="168"/>
      <c r="AHE163" s="168"/>
      <c r="AHF163" s="168"/>
      <c r="AHG163" s="168"/>
      <c r="AHH163" s="168"/>
      <c r="AHI163" s="168"/>
      <c r="AHJ163" s="168"/>
      <c r="AHK163" s="168"/>
      <c r="AHL163" s="168"/>
      <c r="AHM163" s="168"/>
      <c r="AHN163" s="168"/>
      <c r="AHO163" s="168"/>
      <c r="AHP163" s="168"/>
      <c r="AHQ163" s="168"/>
      <c r="AHR163" s="168"/>
      <c r="AHS163" s="168"/>
      <c r="AHT163" s="168"/>
      <c r="AHU163" s="168"/>
      <c r="AHV163" s="168"/>
      <c r="AHW163" s="168"/>
      <c r="AHX163" s="168"/>
      <c r="AHY163" s="168"/>
      <c r="AHZ163" s="168"/>
      <c r="AIA163" s="168"/>
      <c r="AIB163" s="168"/>
      <c r="AIC163" s="168"/>
      <c r="AID163" s="168"/>
      <c r="AIE163" s="168"/>
      <c r="AIF163" s="168"/>
      <c r="AIG163" s="168"/>
      <c r="AIH163" s="168"/>
      <c r="AII163" s="168"/>
      <c r="AIJ163" s="168"/>
      <c r="AIK163" s="168"/>
      <c r="AIL163" s="168"/>
      <c r="AIM163" s="168"/>
      <c r="AIN163" s="168"/>
      <c r="AIO163" s="168"/>
      <c r="AIP163" s="168"/>
      <c r="AIQ163" s="168"/>
      <c r="AIR163" s="168"/>
      <c r="AIS163" s="168"/>
      <c r="AIT163" s="168"/>
      <c r="AIU163" s="168"/>
      <c r="AIV163" s="168"/>
      <c r="AIW163" s="168"/>
      <c r="AIX163" s="168"/>
      <c r="AIY163" s="168"/>
      <c r="AIZ163" s="168"/>
      <c r="AJA163" s="168"/>
      <c r="AJB163" s="168"/>
      <c r="AJC163" s="168"/>
      <c r="AJD163" s="168"/>
      <c r="AJE163" s="168"/>
      <c r="AJF163" s="168"/>
      <c r="AJG163" s="168"/>
      <c r="AJH163" s="168"/>
      <c r="AJI163" s="168"/>
      <c r="AJJ163" s="168"/>
      <c r="AJK163" s="168"/>
      <c r="AJL163" s="168"/>
      <c r="AJM163" s="168"/>
      <c r="AJN163" s="168"/>
      <c r="AJO163" s="168"/>
      <c r="AJP163" s="168"/>
      <c r="AJQ163" s="168"/>
      <c r="AJR163" s="168"/>
      <c r="AJS163" s="168"/>
      <c r="AJT163" s="168"/>
      <c r="AJU163" s="168"/>
      <c r="AJV163" s="168"/>
      <c r="AJW163" s="168"/>
      <c r="AJX163" s="168"/>
      <c r="AJY163" s="168"/>
      <c r="AJZ163" s="168"/>
      <c r="AKA163" s="168"/>
      <c r="AKB163" s="168"/>
      <c r="AKC163" s="168"/>
      <c r="AKD163" s="168"/>
      <c r="AKE163" s="168"/>
      <c r="AKF163" s="168"/>
      <c r="AKG163" s="168"/>
      <c r="AKH163" s="168"/>
      <c r="AKI163" s="168"/>
      <c r="AKJ163" s="168"/>
      <c r="AKK163" s="168"/>
      <c r="AKL163" s="168"/>
      <c r="AKM163" s="168"/>
      <c r="AKN163" s="168"/>
      <c r="AKO163" s="168"/>
      <c r="AKP163" s="168"/>
      <c r="AKQ163" s="168"/>
      <c r="AKR163" s="168"/>
      <c r="AKS163" s="168"/>
      <c r="AKT163" s="168"/>
      <c r="AKU163" s="168"/>
      <c r="AKV163" s="168"/>
      <c r="AKW163" s="168"/>
      <c r="AKX163" s="168"/>
      <c r="AKY163" s="168"/>
      <c r="AKZ163" s="168"/>
      <c r="ALA163" s="168"/>
      <c r="ALB163" s="168"/>
      <c r="ALC163" s="168"/>
      <c r="ALD163" s="168"/>
      <c r="ALE163" s="168"/>
      <c r="ALF163" s="168"/>
      <c r="ALG163" s="168"/>
      <c r="ALH163" s="168"/>
      <c r="ALI163" s="168"/>
      <c r="ALJ163" s="168"/>
      <c r="ALK163" s="168"/>
      <c r="ALL163" s="168"/>
      <c r="ALM163" s="168"/>
      <c r="ALN163" s="168"/>
      <c r="ALO163" s="168"/>
      <c r="ALP163" s="168"/>
      <c r="ALQ163" s="168"/>
      <c r="ALR163" s="168"/>
      <c r="ALS163" s="168"/>
      <c r="ALT163" s="168"/>
      <c r="ALU163" s="168"/>
      <c r="ALV163" s="168"/>
      <c r="ALW163" s="168"/>
      <c r="ALX163" s="168"/>
      <c r="ALY163" s="168"/>
      <c r="ALZ163" s="168"/>
      <c r="AMA163" s="168"/>
      <c r="AMB163" s="168"/>
      <c r="AMC163" s="168"/>
      <c r="AMD163" s="168"/>
      <c r="AME163" s="168"/>
      <c r="AMF163" s="168"/>
      <c r="AMG163" s="168"/>
      <c r="AMH163" s="168"/>
      <c r="AMI163" s="168"/>
      <c r="AMJ163" s="168"/>
      <c r="AMK163" s="168"/>
      <c r="AML163" s="168"/>
      <c r="AMM163" s="168"/>
      <c r="AMN163" s="168"/>
      <c r="AMO163" s="168"/>
      <c r="AMP163" s="168"/>
      <c r="AMQ163" s="168"/>
      <c r="AMR163" s="168"/>
      <c r="AMS163" s="168"/>
      <c r="AMT163" s="168"/>
      <c r="AMU163" s="168"/>
      <c r="AMV163" s="168"/>
      <c r="AMW163" s="168"/>
      <c r="AMX163" s="168"/>
      <c r="AMY163" s="168"/>
      <c r="AMZ163" s="168"/>
      <c r="ANA163" s="168"/>
      <c r="ANB163" s="168"/>
      <c r="ANC163" s="168"/>
      <c r="AND163" s="168"/>
      <c r="ANE163" s="168"/>
      <c r="ANF163" s="168"/>
      <c r="ANG163" s="168"/>
      <c r="ANH163" s="168"/>
      <c r="ANI163" s="168"/>
      <c r="ANJ163" s="168"/>
      <c r="ANK163" s="168"/>
      <c r="ANL163" s="168"/>
      <c r="ANM163" s="168"/>
      <c r="ANN163" s="168"/>
      <c r="ANO163" s="168"/>
      <c r="ANP163" s="168"/>
      <c r="ANQ163" s="168"/>
      <c r="ANR163" s="168"/>
      <c r="ANS163" s="168"/>
      <c r="ANT163" s="168"/>
      <c r="ANU163" s="168"/>
      <c r="ANV163" s="168"/>
      <c r="ANW163" s="168"/>
      <c r="ANX163" s="168"/>
      <c r="ANY163" s="168"/>
      <c r="ANZ163" s="168"/>
      <c r="AOA163" s="168"/>
      <c r="AOB163" s="168"/>
      <c r="AOC163" s="168"/>
      <c r="AOD163" s="168"/>
      <c r="AOE163" s="168"/>
      <c r="AOF163" s="168"/>
      <c r="AOG163" s="168"/>
      <c r="AOH163" s="168"/>
      <c r="AOI163" s="168"/>
      <c r="AOJ163" s="168"/>
      <c r="AOK163" s="168"/>
      <c r="AOL163" s="168"/>
      <c r="AOM163" s="168"/>
      <c r="AON163" s="168"/>
      <c r="AOO163" s="168"/>
      <c r="AOP163" s="168"/>
      <c r="AOQ163" s="168"/>
      <c r="AOR163" s="168"/>
      <c r="AOS163" s="168"/>
      <c r="AOT163" s="168"/>
      <c r="AOU163" s="168"/>
      <c r="AOV163" s="168"/>
      <c r="AOW163" s="168"/>
      <c r="AOX163" s="168"/>
      <c r="AOY163" s="168"/>
      <c r="AOZ163" s="168"/>
      <c r="APA163" s="168"/>
      <c r="APB163" s="168"/>
      <c r="APC163" s="168"/>
      <c r="APD163" s="168"/>
      <c r="APE163" s="168"/>
      <c r="APF163" s="168"/>
      <c r="APG163" s="168"/>
      <c r="APH163" s="168"/>
      <c r="API163" s="168"/>
      <c r="APJ163" s="168"/>
      <c r="APK163" s="168"/>
      <c r="APL163" s="168"/>
      <c r="APM163" s="168"/>
      <c r="APN163" s="168"/>
      <c r="APO163" s="168"/>
      <c r="APP163" s="168"/>
      <c r="APQ163" s="168"/>
      <c r="APR163" s="168"/>
      <c r="APS163" s="168"/>
      <c r="APT163" s="168"/>
      <c r="APU163" s="168"/>
      <c r="APV163" s="168"/>
      <c r="APW163" s="168"/>
      <c r="APX163" s="168"/>
      <c r="APY163" s="168"/>
      <c r="APZ163" s="168"/>
      <c r="AQA163" s="168"/>
      <c r="AQB163" s="168"/>
      <c r="AQC163" s="168"/>
      <c r="AQD163" s="168"/>
      <c r="AQE163" s="168"/>
      <c r="AQF163" s="168"/>
      <c r="AQG163" s="168"/>
      <c r="AQH163" s="168"/>
      <c r="AQI163" s="168"/>
      <c r="AQJ163" s="168"/>
      <c r="AQK163" s="168"/>
      <c r="AQL163" s="168"/>
      <c r="AQM163" s="168"/>
      <c r="AQN163" s="168"/>
      <c r="AQO163" s="168"/>
      <c r="AQP163" s="168"/>
      <c r="AQQ163" s="168"/>
      <c r="AQR163" s="168"/>
      <c r="AQS163" s="168"/>
      <c r="AQT163" s="168"/>
      <c r="AQU163" s="168"/>
      <c r="AQV163" s="168"/>
      <c r="AQW163" s="168"/>
      <c r="AQX163" s="168"/>
      <c r="AQY163" s="168"/>
      <c r="AQZ163" s="168"/>
      <c r="ARA163" s="168"/>
      <c r="ARB163" s="168"/>
      <c r="ARC163" s="168"/>
      <c r="ARD163" s="168"/>
      <c r="ARE163" s="168"/>
      <c r="ARF163" s="168"/>
      <c r="ARG163" s="168"/>
      <c r="ARH163" s="168"/>
      <c r="ARI163" s="168"/>
      <c r="ARJ163" s="168"/>
      <c r="ARK163" s="168"/>
      <c r="ARL163" s="168"/>
      <c r="ARM163" s="168"/>
      <c r="ARN163" s="168"/>
      <c r="ARO163" s="168"/>
      <c r="ARP163" s="168"/>
      <c r="ARQ163" s="168"/>
      <c r="ARR163" s="168"/>
      <c r="ARS163" s="168"/>
      <c r="ART163" s="168"/>
      <c r="ARU163" s="168"/>
      <c r="ARV163" s="168"/>
      <c r="ARW163" s="168"/>
      <c r="ARX163" s="168"/>
      <c r="ARY163" s="168"/>
      <c r="ARZ163" s="168"/>
      <c r="ASA163" s="168"/>
      <c r="ASB163" s="168"/>
      <c r="ASC163" s="168"/>
      <c r="ASD163" s="168"/>
      <c r="ASE163" s="168"/>
      <c r="ASF163" s="168"/>
      <c r="ASG163" s="168"/>
      <c r="ASH163" s="168"/>
      <c r="ASI163" s="168"/>
      <c r="ASJ163" s="168"/>
      <c r="ASK163" s="168"/>
      <c r="ASL163" s="168"/>
      <c r="ASM163" s="168"/>
      <c r="ASN163" s="168"/>
      <c r="ASO163" s="168"/>
      <c r="ASP163" s="168"/>
      <c r="ASQ163" s="168"/>
      <c r="ASR163" s="168"/>
      <c r="ASS163" s="168"/>
      <c r="AST163" s="168"/>
      <c r="ASU163" s="168"/>
      <c r="ASV163" s="168"/>
      <c r="ASW163" s="168"/>
      <c r="ASX163" s="168"/>
      <c r="ASY163" s="168"/>
      <c r="ASZ163" s="168"/>
      <c r="ATA163" s="168"/>
      <c r="ATB163" s="168"/>
      <c r="ATC163" s="168"/>
      <c r="ATD163" s="168"/>
      <c r="ATE163" s="168"/>
      <c r="ATF163" s="168"/>
      <c r="ATG163" s="168"/>
      <c r="ATH163" s="168"/>
      <c r="ATI163" s="168"/>
      <c r="ATJ163" s="168"/>
      <c r="ATK163" s="168"/>
      <c r="ATL163" s="168"/>
      <c r="ATM163" s="168"/>
      <c r="ATN163" s="168"/>
      <c r="ATO163" s="168"/>
      <c r="ATP163" s="168"/>
      <c r="ATQ163" s="168"/>
      <c r="ATR163" s="168"/>
      <c r="ATS163" s="168"/>
      <c r="ATT163" s="168"/>
      <c r="ATU163" s="168"/>
      <c r="ATV163" s="168"/>
      <c r="ATW163" s="168"/>
      <c r="ATX163" s="168"/>
      <c r="ATY163" s="168"/>
      <c r="ATZ163" s="168"/>
      <c r="AUA163" s="168"/>
      <c r="AUB163" s="168"/>
      <c r="AUC163" s="168"/>
      <c r="AUD163" s="168"/>
      <c r="AUE163" s="168"/>
      <c r="AUF163" s="168"/>
      <c r="AUG163" s="168"/>
      <c r="AUH163" s="168"/>
      <c r="AUI163" s="168"/>
      <c r="AUJ163" s="168"/>
      <c r="AUK163" s="168"/>
      <c r="AUL163" s="168"/>
      <c r="AUM163" s="168"/>
      <c r="AUN163" s="168"/>
      <c r="AUO163" s="168"/>
      <c r="AUP163" s="168"/>
      <c r="AUQ163" s="168"/>
      <c r="AUR163" s="168"/>
      <c r="AUS163" s="168"/>
      <c r="AUT163" s="168"/>
      <c r="AUU163" s="168"/>
      <c r="AUV163" s="168"/>
      <c r="AUW163" s="168"/>
      <c r="AUX163" s="168"/>
      <c r="AUY163" s="168"/>
      <c r="AUZ163" s="168"/>
      <c r="AVA163" s="168"/>
      <c r="AVB163" s="168"/>
      <c r="AVC163" s="168"/>
      <c r="AVD163" s="168"/>
      <c r="AVE163" s="168"/>
      <c r="AVF163" s="168"/>
      <c r="AVG163" s="168"/>
      <c r="AVH163" s="168"/>
      <c r="AVI163" s="168"/>
      <c r="AVJ163" s="168"/>
      <c r="AVK163" s="168"/>
      <c r="AVL163" s="168"/>
      <c r="AVM163" s="168"/>
      <c r="AVN163" s="168"/>
      <c r="AVO163" s="168"/>
      <c r="AVP163" s="168"/>
      <c r="AVQ163" s="168"/>
      <c r="AVR163" s="168"/>
      <c r="AVS163" s="168"/>
      <c r="AVT163" s="168"/>
      <c r="AVU163" s="168"/>
      <c r="AVV163" s="168"/>
      <c r="AVW163" s="168"/>
      <c r="AVX163" s="168"/>
      <c r="AVY163" s="168"/>
      <c r="AVZ163" s="168"/>
      <c r="AWA163" s="168"/>
      <c r="AWB163" s="168"/>
      <c r="AWC163" s="168"/>
      <c r="AWD163" s="168"/>
      <c r="AWE163" s="168"/>
      <c r="AWF163" s="168"/>
      <c r="AWG163" s="168"/>
      <c r="AWH163" s="168"/>
      <c r="AWI163" s="168"/>
      <c r="AWJ163" s="168"/>
      <c r="AWK163" s="168"/>
      <c r="AWL163" s="168"/>
      <c r="AWM163" s="168"/>
      <c r="AWN163" s="168"/>
      <c r="AWO163" s="168"/>
      <c r="AWP163" s="168"/>
      <c r="AWQ163" s="168"/>
      <c r="AWR163" s="168"/>
      <c r="AWS163" s="168"/>
      <c r="AWT163" s="168"/>
      <c r="AWU163" s="168"/>
      <c r="AWV163" s="168"/>
      <c r="AWW163" s="168"/>
      <c r="AWX163" s="168"/>
      <c r="AWY163" s="168"/>
      <c r="AWZ163" s="168"/>
      <c r="AXA163" s="168"/>
      <c r="AXB163" s="168"/>
      <c r="AXC163" s="168"/>
      <c r="AXD163" s="168"/>
      <c r="AXE163" s="168"/>
      <c r="AXF163" s="168"/>
      <c r="AXG163" s="168"/>
      <c r="AXH163" s="168"/>
      <c r="AXI163" s="168"/>
      <c r="AXJ163" s="168"/>
      <c r="AXK163" s="168"/>
      <c r="AXL163" s="168"/>
      <c r="AXM163" s="168"/>
      <c r="AXN163" s="168"/>
      <c r="AXO163" s="168"/>
      <c r="AXP163" s="168"/>
      <c r="AXQ163" s="168"/>
      <c r="AXR163" s="168"/>
      <c r="AXS163" s="168"/>
      <c r="AXT163" s="168"/>
      <c r="AXU163" s="168"/>
      <c r="AXV163" s="168"/>
      <c r="AXW163" s="168"/>
      <c r="AXX163" s="168"/>
      <c r="AXY163" s="168"/>
      <c r="AXZ163" s="168"/>
      <c r="AYA163" s="168"/>
      <c r="AYB163" s="168"/>
      <c r="AYC163" s="168"/>
      <c r="AYD163" s="168"/>
      <c r="AYE163" s="168"/>
      <c r="AYF163" s="168"/>
      <c r="AYG163" s="168"/>
      <c r="AYH163" s="168"/>
      <c r="AYI163" s="168"/>
      <c r="AYJ163" s="168"/>
      <c r="AYK163" s="168"/>
      <c r="AYL163" s="168"/>
      <c r="AYM163" s="168"/>
      <c r="AYN163" s="168"/>
      <c r="AYO163" s="168"/>
      <c r="AYP163" s="168"/>
      <c r="AYQ163" s="168"/>
      <c r="AYR163" s="168"/>
      <c r="AYS163" s="168"/>
      <c r="AYT163" s="168"/>
      <c r="AYU163" s="168"/>
      <c r="AYV163" s="168"/>
      <c r="AYW163" s="168"/>
      <c r="AYX163" s="168"/>
      <c r="AYY163" s="168"/>
      <c r="AYZ163" s="168"/>
      <c r="AZA163" s="168"/>
      <c r="AZB163" s="168"/>
      <c r="AZC163" s="168"/>
      <c r="AZD163" s="168"/>
      <c r="AZE163" s="168"/>
      <c r="AZF163" s="168"/>
      <c r="AZG163" s="168"/>
      <c r="AZH163" s="168"/>
      <c r="AZI163" s="168"/>
      <c r="AZJ163" s="168"/>
      <c r="AZK163" s="168"/>
      <c r="AZL163" s="168"/>
      <c r="AZM163" s="168"/>
      <c r="AZN163" s="168"/>
      <c r="AZO163" s="168"/>
      <c r="AZP163" s="168"/>
      <c r="AZQ163" s="168"/>
      <c r="AZR163" s="168"/>
      <c r="AZS163" s="168"/>
      <c r="AZT163" s="168"/>
      <c r="AZU163" s="168"/>
      <c r="AZV163" s="168"/>
      <c r="AZW163" s="168"/>
      <c r="AZX163" s="168"/>
      <c r="AZY163" s="168"/>
      <c r="AZZ163" s="168"/>
      <c r="BAA163" s="168"/>
      <c r="BAB163" s="168"/>
      <c r="BAC163" s="168"/>
      <c r="BAD163" s="168"/>
      <c r="BAE163" s="168"/>
      <c r="BAF163" s="168"/>
      <c r="BAG163" s="168"/>
      <c r="BAH163" s="168"/>
      <c r="BAI163" s="168"/>
      <c r="BAJ163" s="168"/>
      <c r="BAK163" s="168"/>
      <c r="BAL163" s="168"/>
      <c r="BAM163" s="168"/>
      <c r="BAN163" s="168"/>
      <c r="BAO163" s="168"/>
      <c r="BAP163" s="168"/>
      <c r="BAQ163" s="168"/>
      <c r="BAR163" s="168"/>
      <c r="BAS163" s="168"/>
      <c r="BAT163" s="168"/>
      <c r="BAU163" s="168"/>
      <c r="BAV163" s="168"/>
      <c r="BAW163" s="168"/>
      <c r="BAX163" s="168"/>
      <c r="BAY163" s="168"/>
      <c r="BAZ163" s="168"/>
      <c r="BBA163" s="168"/>
      <c r="BBB163" s="168"/>
      <c r="BBC163" s="168"/>
      <c r="BBD163" s="168"/>
      <c r="BBE163" s="168"/>
      <c r="BBF163" s="168"/>
      <c r="BBG163" s="168"/>
      <c r="BBH163" s="168"/>
      <c r="BBI163" s="168"/>
      <c r="BBJ163" s="168"/>
      <c r="BBK163" s="168"/>
      <c r="BBL163" s="168"/>
      <c r="BBM163" s="168"/>
      <c r="BBN163" s="168"/>
      <c r="BBO163" s="168"/>
      <c r="BBP163" s="168"/>
      <c r="BBQ163" s="168"/>
      <c r="BBR163" s="168"/>
      <c r="BBS163" s="168"/>
      <c r="BBT163" s="168"/>
      <c r="BBU163" s="168"/>
      <c r="BBV163" s="168"/>
      <c r="BBW163" s="168"/>
      <c r="BBX163" s="168"/>
      <c r="BBY163" s="168"/>
      <c r="BBZ163" s="168"/>
      <c r="BCA163" s="168"/>
      <c r="BCB163" s="168"/>
      <c r="BCC163" s="168"/>
      <c r="BCD163" s="168"/>
      <c r="BCE163" s="168"/>
      <c r="BCF163" s="168"/>
      <c r="BCG163" s="168"/>
      <c r="BCH163" s="168"/>
      <c r="BCI163" s="168"/>
      <c r="BCJ163" s="168"/>
      <c r="BCK163" s="168"/>
      <c r="BCL163" s="168"/>
      <c r="BCM163" s="168"/>
      <c r="BCN163" s="168"/>
      <c r="BCO163" s="168"/>
      <c r="BCP163" s="168"/>
      <c r="BCQ163" s="168"/>
      <c r="BCR163" s="168"/>
      <c r="BCS163" s="168"/>
      <c r="BCT163" s="168"/>
      <c r="BCU163" s="168"/>
      <c r="BCV163" s="168"/>
      <c r="BCW163" s="168"/>
      <c r="BCX163" s="168"/>
      <c r="BCY163" s="168"/>
      <c r="BCZ163" s="168"/>
      <c r="BDA163" s="168"/>
      <c r="BDB163" s="168"/>
      <c r="BDC163" s="168"/>
      <c r="BDD163" s="168"/>
      <c r="BDE163" s="168"/>
      <c r="BDF163" s="168"/>
      <c r="BDG163" s="168"/>
      <c r="BDH163" s="168"/>
      <c r="BDI163" s="168"/>
      <c r="BDJ163" s="168"/>
      <c r="BDK163" s="168"/>
      <c r="BDL163" s="168"/>
      <c r="BDM163" s="168"/>
      <c r="BDN163" s="168"/>
      <c r="BDO163" s="168"/>
      <c r="BDP163" s="168"/>
      <c r="BDQ163" s="168"/>
      <c r="BDR163" s="168"/>
      <c r="BDS163" s="168"/>
      <c r="BDT163" s="168"/>
      <c r="BDU163" s="168"/>
      <c r="BDV163" s="168"/>
      <c r="BDW163" s="168"/>
      <c r="BDX163" s="168"/>
      <c r="BDY163" s="168"/>
      <c r="BDZ163" s="168"/>
      <c r="BEA163" s="168"/>
      <c r="BEB163" s="168"/>
      <c r="BEC163" s="168"/>
      <c r="BED163" s="168"/>
      <c r="BEE163" s="168"/>
      <c r="BEF163" s="168"/>
      <c r="BEG163" s="168"/>
      <c r="BEH163" s="168"/>
      <c r="BEI163" s="168"/>
      <c r="BEJ163" s="168"/>
      <c r="BEK163" s="168"/>
      <c r="BEL163" s="168"/>
      <c r="BEM163" s="168"/>
      <c r="BEN163" s="168"/>
      <c r="BEO163" s="168"/>
      <c r="BEP163" s="168"/>
      <c r="BEQ163" s="168"/>
      <c r="BER163" s="168"/>
      <c r="BES163" s="168"/>
      <c r="BET163" s="168"/>
      <c r="BEU163" s="168"/>
      <c r="BEV163" s="168"/>
      <c r="BEW163" s="168"/>
      <c r="BEX163" s="168"/>
      <c r="BEY163" s="168"/>
      <c r="BEZ163" s="168"/>
      <c r="BFA163" s="168"/>
      <c r="BFB163" s="168"/>
      <c r="BFC163" s="168"/>
      <c r="BFD163" s="168"/>
      <c r="BFE163" s="168"/>
      <c r="BFF163" s="168"/>
      <c r="BFG163" s="168"/>
      <c r="BFH163" s="168"/>
      <c r="BFI163" s="168"/>
      <c r="BFJ163" s="168"/>
      <c r="BFK163" s="168"/>
      <c r="BFL163" s="168"/>
      <c r="BFM163" s="168"/>
      <c r="BFN163" s="168"/>
      <c r="BFO163" s="168"/>
      <c r="BFP163" s="168"/>
      <c r="BFQ163" s="168"/>
      <c r="BFR163" s="168"/>
      <c r="BFS163" s="168"/>
      <c r="BFT163" s="168"/>
      <c r="BFU163" s="168"/>
      <c r="BFV163" s="168"/>
      <c r="BFW163" s="168"/>
      <c r="BFX163" s="168"/>
      <c r="BFY163" s="168"/>
      <c r="BFZ163" s="168"/>
      <c r="BGA163" s="168"/>
      <c r="BGB163" s="168"/>
      <c r="BGC163" s="168"/>
      <c r="BGD163" s="168"/>
      <c r="BGE163" s="168"/>
      <c r="BGF163" s="168"/>
      <c r="BGG163" s="168"/>
      <c r="BGH163" s="168"/>
      <c r="BGI163" s="168"/>
      <c r="BGJ163" s="168"/>
      <c r="BGK163" s="168"/>
      <c r="BGL163" s="168"/>
      <c r="BGM163" s="168"/>
      <c r="BGN163" s="168"/>
      <c r="BGO163" s="168"/>
      <c r="BGP163" s="168"/>
      <c r="BGQ163" s="168"/>
      <c r="BGR163" s="168"/>
      <c r="BGS163" s="168"/>
      <c r="BGT163" s="168"/>
      <c r="BGU163" s="168"/>
      <c r="BGV163" s="168"/>
      <c r="BGW163" s="168"/>
      <c r="BGX163" s="168"/>
      <c r="BGY163" s="168"/>
      <c r="BGZ163" s="168"/>
      <c r="BHA163" s="168"/>
      <c r="BHB163" s="168"/>
      <c r="BHC163" s="168"/>
      <c r="BHD163" s="168"/>
      <c r="BHE163" s="168"/>
      <c r="BHF163" s="168"/>
      <c r="BHG163" s="168"/>
      <c r="BHH163" s="168"/>
      <c r="BHI163" s="168"/>
      <c r="BHJ163" s="168"/>
      <c r="BHK163" s="168"/>
      <c r="BHL163" s="168"/>
      <c r="BHM163" s="168"/>
      <c r="BHN163" s="168"/>
      <c r="BHO163" s="168"/>
      <c r="BHP163" s="168"/>
      <c r="BHQ163" s="168"/>
      <c r="BHR163" s="168"/>
      <c r="BHS163" s="168"/>
      <c r="BHT163" s="168"/>
      <c r="BHU163" s="168"/>
      <c r="BHV163" s="168"/>
      <c r="BHW163" s="168"/>
      <c r="BHX163" s="168"/>
      <c r="BHY163" s="168"/>
      <c r="BHZ163" s="168"/>
      <c r="BIA163" s="168"/>
      <c r="BIB163" s="168"/>
      <c r="BIC163" s="168"/>
      <c r="BID163" s="168"/>
      <c r="BIE163" s="168"/>
      <c r="BIF163" s="168"/>
      <c r="BIG163" s="168"/>
      <c r="BIH163" s="168"/>
      <c r="BII163" s="168"/>
      <c r="BIJ163" s="168"/>
      <c r="BIK163" s="168"/>
      <c r="BIL163" s="168"/>
      <c r="BIM163" s="168"/>
      <c r="BIN163" s="168"/>
      <c r="BIO163" s="168"/>
      <c r="BIP163" s="168"/>
      <c r="BIQ163" s="168"/>
      <c r="BIR163" s="168"/>
      <c r="BIS163" s="168"/>
      <c r="BIT163" s="168"/>
      <c r="BIU163" s="168"/>
      <c r="BIV163" s="168"/>
      <c r="BIW163" s="168"/>
      <c r="BIX163" s="168"/>
      <c r="BIY163" s="168"/>
      <c r="BIZ163" s="168"/>
      <c r="BJA163" s="168"/>
      <c r="BJB163" s="168"/>
      <c r="BJC163" s="168"/>
      <c r="BJD163" s="168"/>
      <c r="BJE163" s="168"/>
      <c r="BJF163" s="168"/>
      <c r="BJG163" s="168"/>
      <c r="BJH163" s="168"/>
      <c r="BJI163" s="168"/>
      <c r="BJJ163" s="168"/>
      <c r="BJK163" s="168"/>
      <c r="BJL163" s="168"/>
      <c r="BJM163" s="168"/>
      <c r="BJN163" s="168"/>
      <c r="BJO163" s="168"/>
      <c r="BJP163" s="168"/>
      <c r="BJQ163" s="168"/>
      <c r="BJR163" s="168"/>
      <c r="BJS163" s="168"/>
      <c r="BJT163" s="168"/>
      <c r="BJU163" s="168"/>
      <c r="BJV163" s="168"/>
      <c r="BJW163" s="168"/>
      <c r="BJX163" s="168"/>
      <c r="BJY163" s="168"/>
      <c r="BJZ163" s="168"/>
      <c r="BKA163" s="168"/>
      <c r="BKB163" s="168"/>
      <c r="BKC163" s="168"/>
      <c r="BKD163" s="168"/>
      <c r="BKE163" s="168"/>
      <c r="BKF163" s="168"/>
      <c r="BKG163" s="168"/>
      <c r="BKH163" s="168"/>
      <c r="BKI163" s="168"/>
      <c r="BKJ163" s="168"/>
      <c r="BKK163" s="168"/>
      <c r="BKL163" s="168"/>
      <c r="BKM163" s="168"/>
      <c r="BKN163" s="168"/>
      <c r="BKO163" s="168"/>
      <c r="BKP163" s="168"/>
      <c r="BKQ163" s="168"/>
      <c r="BKR163" s="168"/>
      <c r="BKS163" s="168"/>
      <c r="BKT163" s="168"/>
      <c r="BKU163" s="168"/>
      <c r="BKV163" s="168"/>
      <c r="BKW163" s="168"/>
      <c r="BKX163" s="168"/>
      <c r="BKY163" s="168"/>
      <c r="BKZ163" s="168"/>
      <c r="BLA163" s="168"/>
      <c r="BLB163" s="168"/>
      <c r="BLC163" s="168"/>
      <c r="BLD163" s="168"/>
      <c r="BLE163" s="168"/>
      <c r="BLF163" s="168"/>
      <c r="BLG163" s="168"/>
      <c r="BLH163" s="168"/>
      <c r="BLI163" s="168"/>
      <c r="BLJ163" s="168"/>
      <c r="BLK163" s="168"/>
      <c r="BLL163" s="168"/>
      <c r="BLM163" s="168"/>
      <c r="BLN163" s="168"/>
      <c r="BLO163" s="168"/>
      <c r="BLP163" s="168"/>
      <c r="BLQ163" s="168"/>
      <c r="BLR163" s="168"/>
      <c r="BLS163" s="168"/>
      <c r="BLT163" s="168"/>
      <c r="BLU163" s="168"/>
      <c r="BLV163" s="168"/>
      <c r="BLW163" s="168"/>
      <c r="BLX163" s="168"/>
      <c r="BLY163" s="168"/>
      <c r="BLZ163" s="168"/>
      <c r="BMA163" s="168"/>
      <c r="BMB163" s="168"/>
      <c r="BMC163" s="168"/>
      <c r="BMD163" s="168"/>
      <c r="BME163" s="168"/>
      <c r="BMF163" s="168"/>
      <c r="BMG163" s="168"/>
      <c r="BMH163" s="168"/>
      <c r="BMI163" s="168"/>
      <c r="BMJ163" s="168"/>
      <c r="BMK163" s="168"/>
      <c r="BML163" s="168"/>
      <c r="BMM163" s="168"/>
      <c r="BMN163" s="168"/>
      <c r="BMO163" s="168"/>
      <c r="BMP163" s="168"/>
      <c r="BMQ163" s="168"/>
      <c r="BMR163" s="168"/>
      <c r="BMS163" s="168"/>
      <c r="BMT163" s="168"/>
      <c r="BMU163" s="168"/>
      <c r="BMV163" s="168"/>
      <c r="BMW163" s="168"/>
      <c r="BMX163" s="168"/>
      <c r="BMY163" s="168"/>
      <c r="BMZ163" s="168"/>
      <c r="BNA163" s="168"/>
      <c r="BNB163" s="168"/>
      <c r="BNC163" s="168"/>
      <c r="BND163" s="168"/>
      <c r="BNE163" s="168"/>
      <c r="BNF163" s="168"/>
      <c r="BNG163" s="168"/>
      <c r="BNH163" s="168"/>
      <c r="BNI163" s="168"/>
      <c r="BNJ163" s="168"/>
      <c r="BNK163" s="168"/>
      <c r="BNL163" s="168"/>
      <c r="BNM163" s="168"/>
      <c r="BNN163" s="168"/>
      <c r="BNO163" s="168"/>
      <c r="BNP163" s="168"/>
      <c r="BNQ163" s="168"/>
      <c r="BNR163" s="168"/>
      <c r="BNS163" s="168"/>
      <c r="BNT163" s="168"/>
      <c r="BNU163" s="168"/>
      <c r="BNV163" s="168"/>
      <c r="BNW163" s="168"/>
      <c r="BNX163" s="168"/>
      <c r="BNY163" s="168"/>
      <c r="BNZ163" s="168"/>
      <c r="BOA163" s="168"/>
      <c r="BOB163" s="168"/>
      <c r="BOC163" s="168"/>
      <c r="BOD163" s="168"/>
      <c r="BOE163" s="168"/>
      <c r="BOF163" s="168"/>
      <c r="BOG163" s="168"/>
      <c r="BOH163" s="168"/>
      <c r="BOI163" s="168"/>
      <c r="BOJ163" s="168"/>
      <c r="BOK163" s="168"/>
      <c r="BOL163" s="168"/>
      <c r="BOM163" s="168"/>
      <c r="BON163" s="168"/>
      <c r="BOO163" s="168"/>
      <c r="BOP163" s="168"/>
      <c r="BOQ163" s="168"/>
      <c r="BOR163" s="168"/>
      <c r="BOS163" s="168"/>
      <c r="BOT163" s="168"/>
      <c r="BOU163" s="168"/>
      <c r="BOV163" s="168"/>
      <c r="BOW163" s="168"/>
      <c r="BOX163" s="168"/>
      <c r="BOY163" s="168"/>
      <c r="BOZ163" s="168"/>
      <c r="BPA163" s="168"/>
      <c r="BPB163" s="168"/>
      <c r="BPC163" s="168"/>
      <c r="BPD163" s="168"/>
      <c r="BPE163" s="168"/>
      <c r="BPF163" s="168"/>
      <c r="BPG163" s="168"/>
      <c r="BPH163" s="168"/>
      <c r="BPI163" s="168"/>
      <c r="BPJ163" s="168"/>
      <c r="BPK163" s="168"/>
      <c r="BPL163" s="168"/>
      <c r="BPM163" s="168"/>
      <c r="BPN163" s="168"/>
      <c r="BPO163" s="168"/>
      <c r="BPP163" s="168"/>
      <c r="BPQ163" s="168"/>
      <c r="BPR163" s="168"/>
      <c r="BPS163" s="168"/>
      <c r="BPT163" s="168"/>
      <c r="BPU163" s="168"/>
      <c r="BPV163" s="168"/>
      <c r="BPW163" s="168"/>
      <c r="BPX163" s="168"/>
      <c r="BPY163" s="168"/>
      <c r="BPZ163" s="168"/>
      <c r="BQA163" s="168"/>
      <c r="BQB163" s="168"/>
      <c r="BQC163" s="168"/>
      <c r="BQD163" s="168"/>
      <c r="BQE163" s="168"/>
      <c r="BQF163" s="168"/>
      <c r="BQG163" s="168"/>
      <c r="BQH163" s="168"/>
      <c r="BQI163" s="168"/>
      <c r="BQJ163" s="168"/>
      <c r="BQK163" s="168"/>
      <c r="BQL163" s="168"/>
      <c r="BQM163" s="168"/>
      <c r="BQN163" s="168"/>
      <c r="BQO163" s="168"/>
      <c r="BQP163" s="168"/>
      <c r="BQQ163" s="168"/>
      <c r="BQR163" s="168"/>
      <c r="BQS163" s="168"/>
      <c r="BQT163" s="168"/>
      <c r="BQU163" s="168"/>
      <c r="BQV163" s="168"/>
      <c r="BQW163" s="168"/>
      <c r="BQX163" s="168"/>
      <c r="BQY163" s="168"/>
      <c r="BQZ163" s="168"/>
      <c r="BRA163" s="168"/>
      <c r="BRB163" s="168"/>
      <c r="BRC163" s="168"/>
      <c r="BRD163" s="168"/>
      <c r="BRE163" s="168"/>
      <c r="BRF163" s="168"/>
      <c r="BRG163" s="168"/>
      <c r="BRH163" s="168"/>
      <c r="BRI163" s="168"/>
      <c r="BRJ163" s="168"/>
      <c r="BRK163" s="168"/>
      <c r="BRL163" s="168"/>
      <c r="BRM163" s="168"/>
      <c r="BRN163" s="168"/>
      <c r="BRO163" s="168"/>
      <c r="BRP163" s="168"/>
      <c r="BRQ163" s="168"/>
      <c r="BRR163" s="168"/>
      <c r="BRS163" s="168"/>
      <c r="BRT163" s="168"/>
      <c r="BRU163" s="168"/>
      <c r="BRV163" s="168"/>
      <c r="BRW163" s="168"/>
      <c r="BRX163" s="168"/>
      <c r="BRY163" s="168"/>
      <c r="BRZ163" s="168"/>
      <c r="BSA163" s="168"/>
      <c r="BSB163" s="168"/>
      <c r="BSC163" s="168"/>
      <c r="BSD163" s="168"/>
      <c r="BSE163" s="168"/>
      <c r="BSF163" s="168"/>
      <c r="BSG163" s="168"/>
      <c r="BSH163" s="168"/>
      <c r="BSI163" s="168"/>
      <c r="BSJ163" s="168"/>
      <c r="BSK163" s="168"/>
      <c r="BSL163" s="168"/>
      <c r="BSM163" s="168"/>
      <c r="BSN163" s="168"/>
      <c r="BSO163" s="168"/>
      <c r="BSP163" s="168"/>
      <c r="BSQ163" s="168"/>
      <c r="BSR163" s="168"/>
      <c r="BSS163" s="168"/>
      <c r="BST163" s="168"/>
      <c r="BSU163" s="168"/>
      <c r="BSV163" s="168"/>
      <c r="BSW163" s="168"/>
      <c r="BSX163" s="168"/>
      <c r="BSY163" s="168"/>
      <c r="BSZ163" s="168"/>
      <c r="BTA163" s="168"/>
      <c r="BTB163" s="168"/>
      <c r="BTC163" s="168"/>
      <c r="BTD163" s="168"/>
      <c r="BTE163" s="168"/>
      <c r="BTF163" s="168"/>
      <c r="BTG163" s="168"/>
      <c r="BTH163" s="168"/>
      <c r="BTI163" s="168"/>
      <c r="BTJ163" s="168"/>
      <c r="BTK163" s="168"/>
      <c r="BTL163" s="168"/>
      <c r="BTM163" s="168"/>
      <c r="BTN163" s="168"/>
      <c r="BTO163" s="168"/>
      <c r="BTP163" s="168"/>
      <c r="BTQ163" s="168"/>
      <c r="BTR163" s="168"/>
      <c r="BTS163" s="168"/>
      <c r="BTT163" s="168"/>
      <c r="BTU163" s="168"/>
      <c r="BTV163" s="168"/>
      <c r="BTW163" s="168"/>
      <c r="BTX163" s="168"/>
      <c r="BTY163" s="168"/>
      <c r="BTZ163" s="168"/>
      <c r="BUA163" s="168"/>
      <c r="BUB163" s="168"/>
      <c r="BUC163" s="168"/>
      <c r="BUD163" s="168"/>
      <c r="BUE163" s="168"/>
      <c r="BUF163" s="168"/>
      <c r="BUG163" s="168"/>
      <c r="BUH163" s="168"/>
      <c r="BUI163" s="168"/>
      <c r="BUJ163" s="168"/>
      <c r="BUK163" s="168"/>
      <c r="BUL163" s="168"/>
      <c r="BUM163" s="168"/>
      <c r="BUN163" s="168"/>
      <c r="BUO163" s="168"/>
      <c r="BUP163" s="168"/>
      <c r="BUQ163" s="168"/>
      <c r="BUR163" s="168"/>
      <c r="BUS163" s="168"/>
      <c r="BUT163" s="168"/>
      <c r="BUU163" s="168"/>
      <c r="BUV163" s="168"/>
      <c r="BUW163" s="168"/>
      <c r="BUX163" s="168"/>
      <c r="BUY163" s="168"/>
      <c r="BUZ163" s="168"/>
      <c r="BVA163" s="168"/>
      <c r="BVB163" s="168"/>
      <c r="BVC163" s="168"/>
      <c r="BVD163" s="168"/>
      <c r="BVE163" s="168"/>
      <c r="BVF163" s="168"/>
      <c r="BVG163" s="168"/>
      <c r="BVH163" s="168"/>
      <c r="BVI163" s="168"/>
      <c r="BVJ163" s="168"/>
      <c r="BVK163" s="168"/>
      <c r="BVL163" s="168"/>
      <c r="BVM163" s="168"/>
      <c r="BVN163" s="168"/>
      <c r="BVO163" s="168"/>
      <c r="BVP163" s="168"/>
      <c r="BVQ163" s="168"/>
      <c r="BVR163" s="168"/>
      <c r="BVS163" s="168"/>
      <c r="BVT163" s="168"/>
      <c r="BVU163" s="168"/>
      <c r="BVV163" s="168"/>
      <c r="BVW163" s="168"/>
      <c r="BVX163" s="168"/>
      <c r="BVY163" s="168"/>
      <c r="BVZ163" s="168"/>
      <c r="BWA163" s="168"/>
      <c r="BWB163" s="168"/>
      <c r="BWC163" s="168"/>
      <c r="BWD163" s="168"/>
      <c r="BWE163" s="168"/>
      <c r="BWF163" s="168"/>
      <c r="BWG163" s="168"/>
      <c r="BWH163" s="168"/>
      <c r="BWI163" s="168"/>
      <c r="BWJ163" s="168"/>
      <c r="BWK163" s="168"/>
      <c r="BWL163" s="168"/>
      <c r="BWM163" s="168"/>
      <c r="BWN163" s="168"/>
      <c r="BWO163" s="168"/>
      <c r="BWP163" s="168"/>
      <c r="BWQ163" s="168"/>
      <c r="BWR163" s="168"/>
      <c r="BWS163" s="168"/>
      <c r="BWT163" s="168"/>
      <c r="BWU163" s="168"/>
      <c r="BWV163" s="168"/>
      <c r="BWW163" s="168"/>
      <c r="BWX163" s="168"/>
      <c r="BWY163" s="168"/>
      <c r="BWZ163" s="168"/>
      <c r="BXA163" s="168"/>
      <c r="BXB163" s="168"/>
      <c r="BXC163" s="168"/>
      <c r="BXD163" s="168"/>
      <c r="BXE163" s="168"/>
      <c r="BXF163" s="168"/>
      <c r="BXG163" s="168"/>
      <c r="BXH163" s="168"/>
      <c r="BXI163" s="168"/>
      <c r="BXJ163" s="168"/>
      <c r="BXK163" s="168"/>
      <c r="BXL163" s="168"/>
      <c r="BXM163" s="168"/>
      <c r="BXN163" s="168"/>
      <c r="BXO163" s="168"/>
      <c r="BXP163" s="168"/>
      <c r="BXQ163" s="168"/>
      <c r="BXR163" s="168"/>
      <c r="BXS163" s="168"/>
      <c r="BXT163" s="168"/>
      <c r="BXU163" s="168"/>
      <c r="BXV163" s="168"/>
      <c r="BXW163" s="168"/>
      <c r="BXX163" s="168"/>
      <c r="BXY163" s="168"/>
      <c r="BXZ163" s="168"/>
      <c r="BYA163" s="168"/>
      <c r="BYB163" s="168"/>
      <c r="BYC163" s="168"/>
      <c r="BYD163" s="168"/>
      <c r="BYE163" s="168"/>
      <c r="BYF163" s="168"/>
      <c r="BYG163" s="168"/>
      <c r="BYH163" s="168"/>
      <c r="BYI163" s="168"/>
      <c r="BYJ163" s="168"/>
      <c r="BYK163" s="168"/>
      <c r="BYL163" s="168"/>
      <c r="BYM163" s="168"/>
      <c r="BYN163" s="168"/>
      <c r="BYO163" s="168"/>
      <c r="BYP163" s="168"/>
      <c r="BYQ163" s="168"/>
      <c r="BYR163" s="168"/>
      <c r="BYS163" s="168"/>
      <c r="BYT163" s="168"/>
      <c r="BYU163" s="168"/>
      <c r="BYV163" s="168"/>
      <c r="BYW163" s="168"/>
      <c r="BYX163" s="168"/>
      <c r="BYY163" s="168"/>
      <c r="BYZ163" s="168"/>
      <c r="BZA163" s="168"/>
      <c r="BZB163" s="168"/>
      <c r="BZC163" s="168"/>
      <c r="BZD163" s="168"/>
      <c r="BZE163" s="168"/>
      <c r="BZF163" s="168"/>
      <c r="BZG163" s="168"/>
      <c r="BZH163" s="168"/>
      <c r="BZI163" s="168"/>
      <c r="BZJ163" s="168"/>
      <c r="BZK163" s="168"/>
      <c r="BZL163" s="168"/>
      <c r="BZM163" s="168"/>
      <c r="BZN163" s="168"/>
      <c r="BZO163" s="168"/>
      <c r="BZP163" s="168"/>
      <c r="BZQ163" s="168"/>
      <c r="BZR163" s="168"/>
      <c r="BZS163" s="168"/>
      <c r="BZT163" s="168"/>
      <c r="BZU163" s="168"/>
      <c r="BZV163" s="168"/>
      <c r="BZW163" s="168"/>
      <c r="BZX163" s="168"/>
      <c r="BZY163" s="168"/>
      <c r="BZZ163" s="168"/>
      <c r="CAA163" s="168"/>
      <c r="CAB163" s="168"/>
      <c r="CAC163" s="168"/>
      <c r="CAD163" s="168"/>
      <c r="CAE163" s="168"/>
      <c r="CAF163" s="168"/>
      <c r="CAG163" s="168"/>
      <c r="CAH163" s="168"/>
      <c r="CAI163" s="168"/>
      <c r="CAJ163" s="168"/>
      <c r="CAK163" s="168"/>
      <c r="CAL163" s="168"/>
      <c r="CAM163" s="168"/>
      <c r="CAN163" s="168"/>
      <c r="CAO163" s="168"/>
      <c r="CAP163" s="168"/>
      <c r="CAQ163" s="168"/>
      <c r="CAR163" s="168"/>
      <c r="CAS163" s="168"/>
      <c r="CAT163" s="168"/>
      <c r="CAU163" s="168"/>
      <c r="CAV163" s="168"/>
      <c r="CAW163" s="168"/>
      <c r="CAX163" s="168"/>
      <c r="CAY163" s="168"/>
      <c r="CAZ163" s="168"/>
      <c r="CBA163" s="168"/>
      <c r="CBB163" s="168"/>
      <c r="CBC163" s="168"/>
      <c r="CBD163" s="168"/>
      <c r="CBE163" s="168"/>
      <c r="CBF163" s="168"/>
      <c r="CBG163" s="168"/>
      <c r="CBH163" s="168"/>
      <c r="CBI163" s="168"/>
      <c r="CBJ163" s="168"/>
      <c r="CBK163" s="168"/>
      <c r="CBL163" s="168"/>
      <c r="CBM163" s="168"/>
      <c r="CBN163" s="168"/>
      <c r="CBO163" s="168"/>
      <c r="CBP163" s="168"/>
      <c r="CBQ163" s="168"/>
      <c r="CBR163" s="168"/>
      <c r="CBS163" s="168"/>
      <c r="CBT163" s="168"/>
      <c r="CBU163" s="168"/>
      <c r="CBV163" s="168"/>
      <c r="CBW163" s="168"/>
      <c r="CBX163" s="168"/>
      <c r="CBY163" s="168"/>
      <c r="CBZ163" s="168"/>
      <c r="CCA163" s="168"/>
      <c r="CCB163" s="168"/>
      <c r="CCC163" s="168"/>
      <c r="CCD163" s="168"/>
      <c r="CCE163" s="168"/>
      <c r="CCF163" s="168"/>
      <c r="CCG163" s="168"/>
      <c r="CCH163" s="168"/>
      <c r="CCI163" s="168"/>
      <c r="CCJ163" s="168"/>
      <c r="CCK163" s="168"/>
      <c r="CCL163" s="168"/>
      <c r="CCM163" s="168"/>
      <c r="CCN163" s="168"/>
      <c r="CCO163" s="168"/>
      <c r="CCP163" s="168"/>
      <c r="CCQ163" s="168"/>
      <c r="CCR163" s="168"/>
      <c r="CCS163" s="168"/>
      <c r="CCT163" s="168"/>
      <c r="CCU163" s="168"/>
      <c r="CCV163" s="168"/>
      <c r="CCW163" s="168"/>
      <c r="CCX163" s="168"/>
      <c r="CCY163" s="168"/>
      <c r="CCZ163" s="168"/>
      <c r="CDA163" s="168"/>
      <c r="CDB163" s="168"/>
      <c r="CDC163" s="168"/>
      <c r="CDD163" s="168"/>
      <c r="CDE163" s="168"/>
      <c r="CDF163" s="168"/>
      <c r="CDG163" s="168"/>
      <c r="CDH163" s="168"/>
      <c r="CDI163" s="168"/>
      <c r="CDJ163" s="168"/>
      <c r="CDK163" s="168"/>
      <c r="CDL163" s="168"/>
      <c r="CDM163" s="168"/>
      <c r="CDN163" s="168"/>
      <c r="CDO163" s="168"/>
      <c r="CDP163" s="168"/>
      <c r="CDQ163" s="168"/>
      <c r="CDR163" s="168"/>
      <c r="CDS163" s="168"/>
      <c r="CDT163" s="168"/>
      <c r="CDU163" s="168"/>
      <c r="CDV163" s="168"/>
      <c r="CDW163" s="168"/>
      <c r="CDX163" s="168"/>
      <c r="CDY163" s="168"/>
      <c r="CDZ163" s="168"/>
      <c r="CEA163" s="168"/>
      <c r="CEB163" s="168"/>
      <c r="CEC163" s="168"/>
      <c r="CED163" s="168"/>
      <c r="CEE163" s="168"/>
      <c r="CEF163" s="168"/>
      <c r="CEG163" s="168"/>
      <c r="CEH163" s="168"/>
      <c r="CEI163" s="168"/>
      <c r="CEJ163" s="168"/>
      <c r="CEK163" s="168"/>
      <c r="CEL163" s="168"/>
      <c r="CEM163" s="168"/>
      <c r="CEN163" s="168"/>
      <c r="CEO163" s="168"/>
      <c r="CEP163" s="168"/>
      <c r="CEQ163" s="168"/>
      <c r="CER163" s="168"/>
      <c r="CES163" s="168"/>
      <c r="CET163" s="168"/>
      <c r="CEU163" s="168"/>
      <c r="CEV163" s="168"/>
      <c r="CEW163" s="168"/>
      <c r="CEX163" s="168"/>
      <c r="CEY163" s="168"/>
      <c r="CEZ163" s="168"/>
      <c r="CFA163" s="168"/>
      <c r="CFB163" s="168"/>
      <c r="CFC163" s="168"/>
      <c r="CFD163" s="168"/>
      <c r="CFE163" s="168"/>
      <c r="CFF163" s="168"/>
      <c r="CFG163" s="168"/>
      <c r="CFH163" s="168"/>
      <c r="CFI163" s="168"/>
      <c r="CFJ163" s="168"/>
      <c r="CFK163" s="168"/>
      <c r="CFL163" s="168"/>
      <c r="CFM163" s="168"/>
      <c r="CFN163" s="168"/>
      <c r="CFO163" s="168"/>
      <c r="CFP163" s="168"/>
      <c r="CFQ163" s="168"/>
      <c r="CFR163" s="168"/>
      <c r="CFS163" s="168"/>
      <c r="CFT163" s="168"/>
      <c r="CFU163" s="168"/>
      <c r="CFV163" s="168"/>
      <c r="CFW163" s="168"/>
      <c r="CFX163" s="168"/>
      <c r="CFY163" s="168"/>
      <c r="CFZ163" s="168"/>
      <c r="CGA163" s="168"/>
      <c r="CGB163" s="168"/>
      <c r="CGC163" s="168"/>
      <c r="CGD163" s="168"/>
      <c r="CGE163" s="168"/>
      <c r="CGF163" s="168"/>
      <c r="CGG163" s="168"/>
      <c r="CGH163" s="168"/>
      <c r="CGI163" s="168"/>
      <c r="CGJ163" s="168"/>
      <c r="CGK163" s="168"/>
      <c r="CGL163" s="168"/>
      <c r="CGM163" s="168"/>
      <c r="CGN163" s="168"/>
      <c r="CGO163" s="168"/>
      <c r="CGP163" s="168"/>
      <c r="CGQ163" s="168"/>
      <c r="CGR163" s="168"/>
      <c r="CGS163" s="168"/>
      <c r="CGT163" s="168"/>
      <c r="CGU163" s="168"/>
      <c r="CGV163" s="168"/>
      <c r="CGW163" s="168"/>
      <c r="CGX163" s="168"/>
      <c r="CGY163" s="168"/>
      <c r="CGZ163" s="168"/>
      <c r="CHA163" s="168"/>
      <c r="CHB163" s="168"/>
      <c r="CHC163" s="168"/>
      <c r="CHD163" s="168"/>
      <c r="CHE163" s="168"/>
      <c r="CHF163" s="168"/>
      <c r="CHG163" s="168"/>
      <c r="CHH163" s="168"/>
      <c r="CHI163" s="168"/>
      <c r="CHJ163" s="168"/>
      <c r="CHK163" s="168"/>
      <c r="CHL163" s="168"/>
      <c r="CHM163" s="168"/>
      <c r="CHN163" s="168"/>
      <c r="CHO163" s="168"/>
      <c r="CHP163" s="168"/>
      <c r="CHQ163" s="168"/>
      <c r="CHR163" s="168"/>
      <c r="CHS163" s="168"/>
      <c r="CHT163" s="168"/>
      <c r="CHU163" s="168"/>
      <c r="CHV163" s="168"/>
      <c r="CHW163" s="168"/>
      <c r="CHX163" s="168"/>
      <c r="CHY163" s="168"/>
      <c r="CHZ163" s="168"/>
      <c r="CIA163" s="168"/>
      <c r="CIB163" s="168"/>
      <c r="CIC163" s="168"/>
      <c r="CID163" s="168"/>
      <c r="CIE163" s="168"/>
      <c r="CIF163" s="168"/>
      <c r="CIG163" s="168"/>
      <c r="CIH163" s="168"/>
      <c r="CII163" s="168"/>
      <c r="CIJ163" s="168"/>
      <c r="CIK163" s="168"/>
      <c r="CIL163" s="168"/>
      <c r="CIM163" s="168"/>
      <c r="CIN163" s="168"/>
      <c r="CIO163" s="168"/>
      <c r="CIP163" s="168"/>
      <c r="CIQ163" s="168"/>
      <c r="CIR163" s="168"/>
      <c r="CIS163" s="168"/>
      <c r="CIT163" s="168"/>
      <c r="CIU163" s="168"/>
      <c r="CIV163" s="168"/>
      <c r="CIW163" s="168"/>
      <c r="CIX163" s="168"/>
      <c r="CIY163" s="168"/>
      <c r="CIZ163" s="168"/>
      <c r="CJA163" s="168"/>
      <c r="CJB163" s="168"/>
      <c r="CJC163" s="168"/>
      <c r="CJD163" s="168"/>
      <c r="CJE163" s="168"/>
      <c r="CJF163" s="168"/>
      <c r="CJG163" s="168"/>
      <c r="CJH163" s="168"/>
      <c r="CJI163" s="168"/>
      <c r="CJJ163" s="168"/>
      <c r="CJK163" s="168"/>
      <c r="CJL163" s="168"/>
      <c r="CJM163" s="168"/>
      <c r="CJN163" s="168"/>
      <c r="CJO163" s="168"/>
      <c r="CJP163" s="168"/>
      <c r="CJQ163" s="168"/>
      <c r="CJR163" s="168"/>
      <c r="CJS163" s="168"/>
      <c r="CJT163" s="168"/>
      <c r="CJU163" s="168"/>
      <c r="CJV163" s="168"/>
      <c r="CJW163" s="168"/>
      <c r="CJX163" s="168"/>
      <c r="CJY163" s="168"/>
      <c r="CJZ163" s="168"/>
      <c r="CKA163" s="168"/>
      <c r="CKB163" s="168"/>
      <c r="CKC163" s="168"/>
      <c r="CKD163" s="168"/>
      <c r="CKE163" s="168"/>
      <c r="CKF163" s="168"/>
      <c r="CKG163" s="168"/>
      <c r="CKH163" s="168"/>
      <c r="CKI163" s="168"/>
      <c r="CKJ163" s="168"/>
      <c r="CKK163" s="168"/>
      <c r="CKL163" s="168"/>
      <c r="CKM163" s="168"/>
      <c r="CKN163" s="168"/>
      <c r="CKO163" s="168"/>
      <c r="CKP163" s="168"/>
      <c r="CKQ163" s="168"/>
      <c r="CKR163" s="168"/>
      <c r="CKS163" s="168"/>
      <c r="CKT163" s="168"/>
      <c r="CKU163" s="168"/>
      <c r="CKV163" s="168"/>
      <c r="CKW163" s="168"/>
      <c r="CKX163" s="168"/>
      <c r="CKY163" s="168"/>
      <c r="CKZ163" s="168"/>
      <c r="CLA163" s="168"/>
      <c r="CLB163" s="168"/>
      <c r="CLC163" s="168"/>
      <c r="CLD163" s="168"/>
      <c r="CLE163" s="168"/>
      <c r="CLF163" s="168"/>
      <c r="CLG163" s="168"/>
      <c r="CLH163" s="168"/>
      <c r="CLI163" s="168"/>
      <c r="CLJ163" s="168"/>
      <c r="CLK163" s="168"/>
      <c r="CLL163" s="168"/>
      <c r="CLM163" s="168"/>
      <c r="CLN163" s="168"/>
      <c r="CLO163" s="168"/>
      <c r="CLP163" s="168"/>
      <c r="CLQ163" s="168"/>
      <c r="CLR163" s="168"/>
      <c r="CLS163" s="168"/>
      <c r="CLT163" s="168"/>
      <c r="CLU163" s="168"/>
      <c r="CLV163" s="168"/>
      <c r="CLW163" s="168"/>
      <c r="CLX163" s="168"/>
      <c r="CLY163" s="168"/>
      <c r="CLZ163" s="168"/>
      <c r="CMA163" s="168"/>
      <c r="CMB163" s="168"/>
      <c r="CMC163" s="168"/>
      <c r="CMD163" s="168"/>
      <c r="CME163" s="168"/>
      <c r="CMF163" s="168"/>
      <c r="CMG163" s="168"/>
      <c r="CMH163" s="168"/>
      <c r="CMI163" s="168"/>
      <c r="CMJ163" s="168"/>
      <c r="CMK163" s="168"/>
      <c r="CML163" s="168"/>
      <c r="CMM163" s="168"/>
      <c r="CMN163" s="168"/>
      <c r="CMO163" s="168"/>
      <c r="CMP163" s="168"/>
      <c r="CMQ163" s="168"/>
      <c r="CMR163" s="168"/>
      <c r="CMS163" s="168"/>
      <c r="CMT163" s="168"/>
      <c r="CMU163" s="168"/>
      <c r="CMV163" s="168"/>
      <c r="CMW163" s="168"/>
      <c r="CMX163" s="168"/>
      <c r="CMY163" s="168"/>
      <c r="CMZ163" s="168"/>
      <c r="CNA163" s="168"/>
      <c r="CNB163" s="168"/>
      <c r="CNC163" s="168"/>
      <c r="CND163" s="168"/>
      <c r="CNE163" s="168"/>
      <c r="CNF163" s="168"/>
      <c r="CNG163" s="168"/>
      <c r="CNH163" s="168"/>
      <c r="CNI163" s="168"/>
      <c r="CNJ163" s="168"/>
      <c r="CNK163" s="168"/>
      <c r="CNL163" s="168"/>
      <c r="CNM163" s="168"/>
      <c r="CNN163" s="168"/>
      <c r="CNO163" s="168"/>
      <c r="CNP163" s="168"/>
      <c r="CNQ163" s="168"/>
      <c r="CNR163" s="168"/>
      <c r="CNS163" s="168"/>
      <c r="CNT163" s="168"/>
      <c r="CNU163" s="168"/>
      <c r="CNV163" s="168"/>
      <c r="CNW163" s="168"/>
      <c r="CNX163" s="168"/>
      <c r="CNY163" s="168"/>
      <c r="CNZ163" s="168"/>
      <c r="COA163" s="168"/>
      <c r="COB163" s="168"/>
      <c r="COC163" s="168"/>
      <c r="COD163" s="168"/>
      <c r="COE163" s="168"/>
      <c r="COF163" s="168"/>
      <c r="COG163" s="168"/>
      <c r="COH163" s="168"/>
      <c r="COI163" s="168"/>
      <c r="COJ163" s="168"/>
      <c r="COK163" s="168"/>
      <c r="COL163" s="168"/>
      <c r="COM163" s="168"/>
      <c r="CON163" s="168"/>
      <c r="COO163" s="168"/>
      <c r="COP163" s="168"/>
      <c r="COQ163" s="168"/>
      <c r="COR163" s="168"/>
      <c r="COS163" s="168"/>
      <c r="COT163" s="168"/>
      <c r="COU163" s="168"/>
      <c r="COV163" s="168"/>
      <c r="COW163" s="168"/>
      <c r="COX163" s="168"/>
      <c r="COY163" s="168"/>
      <c r="COZ163" s="168"/>
      <c r="CPA163" s="168"/>
      <c r="CPB163" s="168"/>
      <c r="CPC163" s="168"/>
      <c r="CPD163" s="168"/>
      <c r="CPE163" s="168"/>
      <c r="CPF163" s="168"/>
      <c r="CPG163" s="168"/>
      <c r="CPH163" s="168"/>
      <c r="CPI163" s="168"/>
      <c r="CPJ163" s="168"/>
      <c r="CPK163" s="168"/>
      <c r="CPL163" s="168"/>
      <c r="CPM163" s="168"/>
      <c r="CPN163" s="168"/>
      <c r="CPO163" s="168"/>
      <c r="CPP163" s="168"/>
      <c r="CPQ163" s="168"/>
      <c r="CPR163" s="168"/>
      <c r="CPS163" s="168"/>
      <c r="CPT163" s="168"/>
      <c r="CPU163" s="168"/>
      <c r="CPV163" s="168"/>
      <c r="CPW163" s="168"/>
      <c r="CPX163" s="168"/>
      <c r="CPY163" s="168"/>
      <c r="CPZ163" s="168"/>
      <c r="CQA163" s="168"/>
      <c r="CQB163" s="168"/>
      <c r="CQC163" s="168"/>
      <c r="CQD163" s="168"/>
      <c r="CQE163" s="168"/>
      <c r="CQF163" s="168"/>
      <c r="CQG163" s="168"/>
      <c r="CQH163" s="168"/>
      <c r="CQI163" s="168"/>
      <c r="CQJ163" s="168"/>
      <c r="CQK163" s="168"/>
      <c r="CQL163" s="168"/>
      <c r="CQM163" s="168"/>
      <c r="CQN163" s="168"/>
      <c r="CQO163" s="168"/>
      <c r="CQP163" s="168"/>
      <c r="CQQ163" s="168"/>
      <c r="CQR163" s="168"/>
      <c r="CQS163" s="168"/>
      <c r="CQT163" s="168"/>
      <c r="CQU163" s="168"/>
      <c r="CQV163" s="168"/>
      <c r="CQW163" s="168"/>
      <c r="CQX163" s="168"/>
      <c r="CQY163" s="168"/>
      <c r="CQZ163" s="168"/>
      <c r="CRA163" s="168"/>
      <c r="CRB163" s="168"/>
      <c r="CRC163" s="168"/>
      <c r="CRD163" s="168"/>
      <c r="CRE163" s="168"/>
      <c r="CRF163" s="168"/>
      <c r="CRG163" s="168"/>
      <c r="CRH163" s="168"/>
      <c r="CRI163" s="168"/>
      <c r="CRJ163" s="168"/>
      <c r="CRK163" s="168"/>
      <c r="CRL163" s="168"/>
      <c r="CRM163" s="168"/>
      <c r="CRN163" s="168"/>
      <c r="CRO163" s="168"/>
      <c r="CRP163" s="168"/>
      <c r="CRQ163" s="168"/>
      <c r="CRR163" s="168"/>
      <c r="CRS163" s="168"/>
      <c r="CRT163" s="168"/>
      <c r="CRU163" s="168"/>
      <c r="CRV163" s="168"/>
      <c r="CRW163" s="168"/>
      <c r="CRX163" s="168"/>
      <c r="CRY163" s="168"/>
      <c r="CRZ163" s="168"/>
      <c r="CSA163" s="168"/>
      <c r="CSB163" s="168"/>
      <c r="CSC163" s="168"/>
      <c r="CSD163" s="168"/>
      <c r="CSE163" s="168"/>
      <c r="CSF163" s="168"/>
      <c r="CSG163" s="168"/>
      <c r="CSH163" s="168"/>
      <c r="CSI163" s="168"/>
      <c r="CSJ163" s="168"/>
      <c r="CSK163" s="168"/>
      <c r="CSL163" s="168"/>
      <c r="CSM163" s="168"/>
      <c r="CSN163" s="168"/>
      <c r="CSO163" s="168"/>
      <c r="CSP163" s="168"/>
      <c r="CSQ163" s="168"/>
      <c r="CSR163" s="168"/>
      <c r="CSS163" s="168"/>
      <c r="CST163" s="168"/>
      <c r="CSU163" s="168"/>
      <c r="CSV163" s="168"/>
      <c r="CSW163" s="168"/>
      <c r="CSX163" s="168"/>
      <c r="CSY163" s="168"/>
      <c r="CSZ163" s="168"/>
      <c r="CTA163" s="168"/>
      <c r="CTB163" s="168"/>
      <c r="CTC163" s="168"/>
      <c r="CTD163" s="168"/>
      <c r="CTE163" s="168"/>
      <c r="CTF163" s="168"/>
      <c r="CTG163" s="168"/>
      <c r="CTH163" s="168"/>
      <c r="CTI163" s="168"/>
      <c r="CTJ163" s="168"/>
      <c r="CTK163" s="168"/>
      <c r="CTL163" s="168"/>
      <c r="CTM163" s="168"/>
      <c r="CTN163" s="168"/>
      <c r="CTO163" s="168"/>
      <c r="CTP163" s="168"/>
      <c r="CTQ163" s="168"/>
      <c r="CTR163" s="168"/>
      <c r="CTS163" s="168"/>
      <c r="CTT163" s="168"/>
      <c r="CTU163" s="168"/>
      <c r="CTV163" s="168"/>
      <c r="CTW163" s="168"/>
      <c r="CTX163" s="168"/>
      <c r="CTY163" s="168"/>
      <c r="CTZ163" s="168"/>
      <c r="CUA163" s="168"/>
      <c r="CUB163" s="168"/>
      <c r="CUC163" s="168"/>
      <c r="CUD163" s="168"/>
      <c r="CUE163" s="168"/>
      <c r="CUF163" s="168"/>
      <c r="CUG163" s="168"/>
      <c r="CUH163" s="168"/>
      <c r="CUI163" s="168"/>
      <c r="CUJ163" s="168"/>
      <c r="CUK163" s="168"/>
      <c r="CUL163" s="168"/>
      <c r="CUM163" s="168"/>
      <c r="CUN163" s="168"/>
      <c r="CUO163" s="168"/>
      <c r="CUP163" s="168"/>
      <c r="CUQ163" s="168"/>
      <c r="CUR163" s="168"/>
      <c r="CUS163" s="168"/>
      <c r="CUT163" s="168"/>
      <c r="CUU163" s="168"/>
      <c r="CUV163" s="168"/>
      <c r="CUW163" s="168"/>
      <c r="CUX163" s="168"/>
      <c r="CUY163" s="168"/>
      <c r="CUZ163" s="168"/>
      <c r="CVA163" s="168"/>
      <c r="CVB163" s="168"/>
      <c r="CVC163" s="168"/>
      <c r="CVD163" s="168"/>
      <c r="CVE163" s="168"/>
      <c r="CVF163" s="168"/>
      <c r="CVG163" s="168"/>
      <c r="CVH163" s="168"/>
      <c r="CVI163" s="168"/>
      <c r="CVJ163" s="168"/>
      <c r="CVK163" s="168"/>
      <c r="CVL163" s="168"/>
      <c r="CVM163" s="168"/>
      <c r="CVN163" s="168"/>
      <c r="CVO163" s="168"/>
      <c r="CVP163" s="168"/>
      <c r="CVQ163" s="168"/>
      <c r="CVR163" s="168"/>
      <c r="CVS163" s="168"/>
      <c r="CVT163" s="168"/>
      <c r="CVU163" s="168"/>
      <c r="CVV163" s="168"/>
      <c r="CVW163" s="168"/>
      <c r="CVX163" s="168"/>
      <c r="CVY163" s="168"/>
      <c r="CVZ163" s="168"/>
      <c r="CWA163" s="168"/>
      <c r="CWB163" s="168"/>
      <c r="CWC163" s="168"/>
      <c r="CWD163" s="168"/>
      <c r="CWE163" s="168"/>
      <c r="CWF163" s="168"/>
      <c r="CWG163" s="168"/>
      <c r="CWH163" s="168"/>
      <c r="CWI163" s="168"/>
      <c r="CWJ163" s="168"/>
      <c r="CWK163" s="168"/>
      <c r="CWL163" s="168"/>
      <c r="CWM163" s="168"/>
      <c r="CWN163" s="168"/>
      <c r="CWO163" s="168"/>
      <c r="CWP163" s="168"/>
      <c r="CWQ163" s="168"/>
      <c r="CWR163" s="168"/>
      <c r="CWS163" s="168"/>
      <c r="CWT163" s="168"/>
      <c r="CWU163" s="168"/>
      <c r="CWV163" s="168"/>
      <c r="CWW163" s="168"/>
      <c r="CWX163" s="168"/>
      <c r="CWY163" s="168"/>
      <c r="CWZ163" s="168"/>
      <c r="CXA163" s="168"/>
      <c r="CXB163" s="168"/>
      <c r="CXC163" s="168"/>
      <c r="CXD163" s="168"/>
      <c r="CXE163" s="168"/>
      <c r="CXF163" s="168"/>
      <c r="CXG163" s="168"/>
      <c r="CXH163" s="168"/>
      <c r="CXI163" s="168"/>
      <c r="CXJ163" s="168"/>
      <c r="CXK163" s="168"/>
      <c r="CXL163" s="168"/>
      <c r="CXM163" s="168"/>
      <c r="CXN163" s="168"/>
      <c r="CXO163" s="168"/>
      <c r="CXP163" s="168"/>
      <c r="CXQ163" s="168"/>
      <c r="CXR163" s="168"/>
      <c r="CXS163" s="168"/>
      <c r="CXT163" s="168"/>
      <c r="CXU163" s="168"/>
      <c r="CXV163" s="168"/>
      <c r="CXW163" s="168"/>
      <c r="CXX163" s="168"/>
      <c r="CXY163" s="168"/>
      <c r="CXZ163" s="168"/>
      <c r="CYA163" s="168"/>
      <c r="CYB163" s="168"/>
      <c r="CYC163" s="168"/>
      <c r="CYD163" s="168"/>
      <c r="CYE163" s="168"/>
      <c r="CYF163" s="168"/>
      <c r="CYG163" s="168"/>
      <c r="CYH163" s="168"/>
      <c r="CYI163" s="168"/>
      <c r="CYJ163" s="168"/>
      <c r="CYK163" s="168"/>
      <c r="CYL163" s="168"/>
      <c r="CYM163" s="168"/>
      <c r="CYN163" s="168"/>
      <c r="CYO163" s="168"/>
      <c r="CYP163" s="168"/>
      <c r="CYQ163" s="168"/>
      <c r="CYR163" s="168"/>
      <c r="CYS163" s="168"/>
      <c r="CYT163" s="168"/>
      <c r="CYU163" s="168"/>
      <c r="CYV163" s="168"/>
      <c r="CYW163" s="168"/>
      <c r="CYX163" s="168"/>
      <c r="CYY163" s="168"/>
      <c r="CYZ163" s="168"/>
      <c r="CZA163" s="168"/>
      <c r="CZB163" s="168"/>
      <c r="CZC163" s="168"/>
      <c r="CZD163" s="168"/>
      <c r="CZE163" s="168"/>
      <c r="CZF163" s="168"/>
      <c r="CZG163" s="168"/>
      <c r="CZH163" s="168"/>
      <c r="CZI163" s="168"/>
      <c r="CZJ163" s="168"/>
      <c r="CZK163" s="168"/>
      <c r="CZL163" s="168"/>
      <c r="CZM163" s="168"/>
      <c r="CZN163" s="168"/>
      <c r="CZO163" s="168"/>
      <c r="CZP163" s="168"/>
      <c r="CZQ163" s="168"/>
      <c r="CZR163" s="168"/>
      <c r="CZS163" s="168"/>
      <c r="CZT163" s="168"/>
      <c r="CZU163" s="168"/>
      <c r="CZV163" s="168"/>
      <c r="CZW163" s="168"/>
      <c r="CZX163" s="168"/>
      <c r="CZY163" s="168"/>
      <c r="CZZ163" s="168"/>
      <c r="DAA163" s="168"/>
      <c r="DAB163" s="168"/>
      <c r="DAC163" s="168"/>
      <c r="DAD163" s="168"/>
      <c r="DAE163" s="168"/>
      <c r="DAF163" s="168"/>
      <c r="DAG163" s="168"/>
      <c r="DAH163" s="168"/>
      <c r="DAI163" s="168"/>
      <c r="DAJ163" s="168"/>
      <c r="DAK163" s="168"/>
      <c r="DAL163" s="168"/>
      <c r="DAM163" s="168"/>
      <c r="DAN163" s="168"/>
      <c r="DAO163" s="168"/>
      <c r="DAP163" s="168"/>
      <c r="DAQ163" s="168"/>
      <c r="DAR163" s="168"/>
      <c r="DAS163" s="168"/>
      <c r="DAT163" s="168"/>
      <c r="DAU163" s="168"/>
      <c r="DAV163" s="168"/>
      <c r="DAW163" s="168"/>
      <c r="DAX163" s="168"/>
      <c r="DAY163" s="168"/>
      <c r="DAZ163" s="168"/>
      <c r="DBA163" s="168"/>
      <c r="DBB163" s="168"/>
      <c r="DBC163" s="168"/>
      <c r="DBD163" s="168"/>
      <c r="DBE163" s="168"/>
      <c r="DBF163" s="168"/>
      <c r="DBG163" s="168"/>
      <c r="DBH163" s="168"/>
      <c r="DBI163" s="168"/>
      <c r="DBJ163" s="168"/>
      <c r="DBK163" s="168"/>
      <c r="DBL163" s="168"/>
      <c r="DBM163" s="168"/>
      <c r="DBN163" s="168"/>
      <c r="DBO163" s="168"/>
      <c r="DBP163" s="168"/>
      <c r="DBQ163" s="168"/>
      <c r="DBR163" s="168"/>
      <c r="DBS163" s="168"/>
      <c r="DBT163" s="168"/>
      <c r="DBU163" s="168"/>
      <c r="DBV163" s="168"/>
      <c r="DBW163" s="168"/>
      <c r="DBX163" s="168"/>
      <c r="DBY163" s="168"/>
      <c r="DBZ163" s="168"/>
      <c r="DCA163" s="168"/>
      <c r="DCB163" s="168"/>
      <c r="DCC163" s="168"/>
      <c r="DCD163" s="168"/>
      <c r="DCE163" s="168"/>
      <c r="DCF163" s="168"/>
      <c r="DCG163" s="168"/>
      <c r="DCH163" s="168"/>
      <c r="DCI163" s="168"/>
      <c r="DCJ163" s="168"/>
      <c r="DCK163" s="168"/>
      <c r="DCL163" s="168"/>
      <c r="DCM163" s="168"/>
      <c r="DCN163" s="168"/>
      <c r="DCO163" s="168"/>
      <c r="DCP163" s="168"/>
      <c r="DCQ163" s="168"/>
      <c r="DCR163" s="168"/>
      <c r="DCS163" s="168"/>
      <c r="DCT163" s="168"/>
      <c r="DCU163" s="168"/>
      <c r="DCV163" s="168"/>
      <c r="DCW163" s="168"/>
      <c r="DCX163" s="168"/>
      <c r="DCY163" s="168"/>
      <c r="DCZ163" s="168"/>
      <c r="DDA163" s="168"/>
      <c r="DDB163" s="168"/>
      <c r="DDC163" s="168"/>
      <c r="DDD163" s="168"/>
      <c r="DDE163" s="168"/>
      <c r="DDF163" s="168"/>
      <c r="DDG163" s="168"/>
      <c r="DDH163" s="168"/>
      <c r="DDI163" s="168"/>
      <c r="DDJ163" s="168"/>
      <c r="DDK163" s="168"/>
      <c r="DDL163" s="168"/>
      <c r="DDM163" s="168"/>
      <c r="DDN163" s="168"/>
      <c r="DDO163" s="168"/>
      <c r="DDP163" s="168"/>
      <c r="DDQ163" s="168"/>
      <c r="DDR163" s="168"/>
      <c r="DDS163" s="168"/>
      <c r="DDT163" s="168"/>
      <c r="DDU163" s="168"/>
      <c r="DDV163" s="168"/>
      <c r="DDW163" s="168"/>
      <c r="DDX163" s="168"/>
      <c r="DDY163" s="168"/>
      <c r="DDZ163" s="168"/>
      <c r="DEA163" s="168"/>
      <c r="DEB163" s="168"/>
      <c r="DEC163" s="168"/>
      <c r="DED163" s="168"/>
      <c r="DEE163" s="168"/>
      <c r="DEF163" s="168"/>
      <c r="DEG163" s="168"/>
      <c r="DEH163" s="168"/>
      <c r="DEI163" s="168"/>
      <c r="DEJ163" s="168"/>
      <c r="DEK163" s="168"/>
      <c r="DEL163" s="168"/>
      <c r="DEM163" s="168"/>
      <c r="DEN163" s="168"/>
      <c r="DEO163" s="168"/>
      <c r="DEP163" s="168"/>
      <c r="DEQ163" s="168"/>
      <c r="DER163" s="168"/>
      <c r="DES163" s="168"/>
      <c r="DET163" s="168"/>
      <c r="DEU163" s="168"/>
      <c r="DEV163" s="168"/>
      <c r="DEW163" s="168"/>
      <c r="DEX163" s="168"/>
      <c r="DEY163" s="168"/>
      <c r="DEZ163" s="168"/>
      <c r="DFA163" s="168"/>
      <c r="DFB163" s="168"/>
      <c r="DFC163" s="168"/>
      <c r="DFD163" s="168"/>
      <c r="DFE163" s="168"/>
      <c r="DFF163" s="168"/>
      <c r="DFG163" s="168"/>
      <c r="DFH163" s="168"/>
      <c r="DFI163" s="168"/>
      <c r="DFJ163" s="168"/>
      <c r="DFK163" s="168"/>
      <c r="DFL163" s="168"/>
      <c r="DFM163" s="168"/>
      <c r="DFN163" s="168"/>
      <c r="DFO163" s="168"/>
      <c r="DFP163" s="168"/>
      <c r="DFQ163" s="168"/>
      <c r="DFR163" s="168"/>
      <c r="DFS163" s="168"/>
      <c r="DFT163" s="168"/>
      <c r="DFU163" s="168"/>
      <c r="DFV163" s="168"/>
      <c r="DFW163" s="168"/>
      <c r="DFX163" s="168"/>
      <c r="DFY163" s="168"/>
      <c r="DFZ163" s="168"/>
      <c r="DGA163" s="168"/>
      <c r="DGB163" s="168"/>
      <c r="DGC163" s="168"/>
      <c r="DGD163" s="168"/>
      <c r="DGE163" s="168"/>
      <c r="DGF163" s="168"/>
      <c r="DGG163" s="168"/>
      <c r="DGH163" s="168"/>
      <c r="DGI163" s="168"/>
      <c r="DGJ163" s="168"/>
      <c r="DGK163" s="168"/>
      <c r="DGL163" s="168"/>
      <c r="DGM163" s="168"/>
      <c r="DGN163" s="168"/>
      <c r="DGO163" s="168"/>
      <c r="DGP163" s="168"/>
      <c r="DGQ163" s="168"/>
      <c r="DGR163" s="168"/>
      <c r="DGS163" s="168"/>
      <c r="DGT163" s="168"/>
      <c r="DGU163" s="168"/>
      <c r="DGV163" s="168"/>
      <c r="DGW163" s="168"/>
      <c r="DGX163" s="168"/>
      <c r="DGY163" s="168"/>
      <c r="DGZ163" s="168"/>
      <c r="DHA163" s="168"/>
      <c r="DHB163" s="168"/>
      <c r="DHC163" s="168"/>
      <c r="DHD163" s="168"/>
      <c r="DHE163" s="168"/>
      <c r="DHF163" s="168"/>
      <c r="DHG163" s="168"/>
      <c r="DHH163" s="168"/>
      <c r="DHI163" s="168"/>
      <c r="DHJ163" s="168"/>
      <c r="DHK163" s="168"/>
      <c r="DHL163" s="168"/>
      <c r="DHM163" s="168"/>
      <c r="DHN163" s="168"/>
      <c r="DHO163" s="168"/>
      <c r="DHP163" s="168"/>
      <c r="DHQ163" s="168"/>
      <c r="DHR163" s="168"/>
      <c r="DHS163" s="168"/>
      <c r="DHT163" s="168"/>
      <c r="DHU163" s="168"/>
      <c r="DHV163" s="168"/>
      <c r="DHW163" s="168"/>
      <c r="DHX163" s="168"/>
      <c r="DHY163" s="168"/>
      <c r="DHZ163" s="168"/>
      <c r="DIA163" s="168"/>
      <c r="DIB163" s="168"/>
      <c r="DIC163" s="168"/>
      <c r="DID163" s="168"/>
      <c r="DIE163" s="168"/>
      <c r="DIF163" s="168"/>
      <c r="DIG163" s="168"/>
      <c r="DIH163" s="168"/>
      <c r="DII163" s="168"/>
      <c r="DIJ163" s="168"/>
      <c r="DIK163" s="168"/>
      <c r="DIL163" s="168"/>
      <c r="DIM163" s="168"/>
      <c r="DIN163" s="168"/>
      <c r="DIO163" s="168"/>
      <c r="DIP163" s="168"/>
      <c r="DIQ163" s="168"/>
      <c r="DIR163" s="168"/>
      <c r="DIS163" s="168"/>
      <c r="DIT163" s="168"/>
      <c r="DIU163" s="168"/>
      <c r="DIV163" s="168"/>
      <c r="DIW163" s="168"/>
      <c r="DIX163" s="168"/>
      <c r="DIY163" s="168"/>
      <c r="DIZ163" s="168"/>
      <c r="DJA163" s="168"/>
      <c r="DJB163" s="168"/>
      <c r="DJC163" s="168"/>
      <c r="DJD163" s="168"/>
      <c r="DJE163" s="168"/>
      <c r="DJF163" s="168"/>
      <c r="DJG163" s="168"/>
      <c r="DJH163" s="168"/>
      <c r="DJI163" s="168"/>
      <c r="DJJ163" s="168"/>
      <c r="DJK163" s="168"/>
      <c r="DJL163" s="168"/>
      <c r="DJM163" s="168"/>
      <c r="DJN163" s="168"/>
      <c r="DJO163" s="168"/>
      <c r="DJP163" s="168"/>
      <c r="DJQ163" s="168"/>
      <c r="DJR163" s="168"/>
      <c r="DJS163" s="168"/>
      <c r="DJT163" s="168"/>
      <c r="DJU163" s="168"/>
      <c r="DJV163" s="168"/>
      <c r="DJW163" s="168"/>
      <c r="DJX163" s="168"/>
      <c r="DJY163" s="168"/>
      <c r="DJZ163" s="168"/>
      <c r="DKA163" s="168"/>
      <c r="DKB163" s="168"/>
      <c r="DKC163" s="168"/>
      <c r="DKD163" s="168"/>
      <c r="DKE163" s="168"/>
      <c r="DKF163" s="168"/>
      <c r="DKG163" s="168"/>
      <c r="DKH163" s="168"/>
      <c r="DKI163" s="168"/>
      <c r="DKJ163" s="168"/>
      <c r="DKK163" s="168"/>
      <c r="DKL163" s="168"/>
      <c r="DKM163" s="168"/>
      <c r="DKN163" s="168"/>
      <c r="DKO163" s="168"/>
      <c r="DKP163" s="168"/>
      <c r="DKQ163" s="168"/>
      <c r="DKR163" s="168"/>
      <c r="DKS163" s="168"/>
      <c r="DKT163" s="168"/>
      <c r="DKU163" s="168"/>
      <c r="DKV163" s="168"/>
      <c r="DKW163" s="168"/>
      <c r="DKX163" s="168"/>
      <c r="DKY163" s="168"/>
      <c r="DKZ163" s="168"/>
      <c r="DLA163" s="168"/>
      <c r="DLB163" s="168"/>
      <c r="DLC163" s="168"/>
      <c r="DLD163" s="168"/>
      <c r="DLE163" s="168"/>
      <c r="DLF163" s="168"/>
      <c r="DLG163" s="168"/>
      <c r="DLH163" s="168"/>
      <c r="DLI163" s="168"/>
      <c r="DLJ163" s="168"/>
      <c r="DLK163" s="168"/>
      <c r="DLL163" s="168"/>
      <c r="DLM163" s="168"/>
      <c r="DLN163" s="168"/>
      <c r="DLO163" s="168"/>
      <c r="DLP163" s="168"/>
      <c r="DLQ163" s="168"/>
      <c r="DLR163" s="168"/>
      <c r="DLS163" s="168"/>
      <c r="DLT163" s="168"/>
      <c r="DLU163" s="168"/>
      <c r="DLV163" s="168"/>
      <c r="DLW163" s="168"/>
      <c r="DLX163" s="168"/>
      <c r="DLY163" s="168"/>
      <c r="DLZ163" s="168"/>
      <c r="DMA163" s="168"/>
      <c r="DMB163" s="168"/>
      <c r="DMC163" s="168"/>
      <c r="DMD163" s="168"/>
      <c r="DME163" s="168"/>
      <c r="DMF163" s="168"/>
      <c r="DMG163" s="168"/>
      <c r="DMH163" s="168"/>
      <c r="DMI163" s="168"/>
      <c r="DMJ163" s="168"/>
      <c r="DMK163" s="168"/>
      <c r="DML163" s="168"/>
      <c r="DMM163" s="168"/>
      <c r="DMN163" s="168"/>
      <c r="DMO163" s="168"/>
      <c r="DMP163" s="168"/>
      <c r="DMQ163" s="168"/>
      <c r="DMR163" s="168"/>
      <c r="DMS163" s="168"/>
      <c r="DMT163" s="168"/>
      <c r="DMU163" s="168"/>
      <c r="DMV163" s="168"/>
      <c r="DMW163" s="168"/>
      <c r="DMX163" s="168"/>
      <c r="DMY163" s="168"/>
      <c r="DMZ163" s="168"/>
      <c r="DNA163" s="168"/>
      <c r="DNB163" s="168"/>
      <c r="DNC163" s="168"/>
      <c r="DND163" s="168"/>
      <c r="DNE163" s="168"/>
      <c r="DNF163" s="168"/>
      <c r="DNG163" s="168"/>
      <c r="DNH163" s="168"/>
      <c r="DNI163" s="168"/>
      <c r="DNJ163" s="168"/>
      <c r="DNK163" s="168"/>
      <c r="DNL163" s="168"/>
      <c r="DNM163" s="168"/>
      <c r="DNN163" s="168"/>
      <c r="DNO163" s="168"/>
      <c r="DNP163" s="168"/>
      <c r="DNQ163" s="168"/>
      <c r="DNR163" s="168"/>
      <c r="DNS163" s="168"/>
      <c r="DNT163" s="168"/>
      <c r="DNU163" s="168"/>
      <c r="DNV163" s="168"/>
      <c r="DNW163" s="168"/>
      <c r="DNX163" s="168"/>
      <c r="DNY163" s="168"/>
      <c r="DNZ163" s="168"/>
      <c r="DOA163" s="168"/>
      <c r="DOB163" s="168"/>
      <c r="DOC163" s="168"/>
      <c r="DOD163" s="168"/>
      <c r="DOE163" s="168"/>
      <c r="DOF163" s="168"/>
      <c r="DOG163" s="168"/>
      <c r="DOH163" s="168"/>
      <c r="DOI163" s="168"/>
      <c r="DOJ163" s="168"/>
      <c r="DOK163" s="168"/>
      <c r="DOL163" s="168"/>
      <c r="DOM163" s="168"/>
      <c r="DON163" s="168"/>
      <c r="DOO163" s="168"/>
      <c r="DOP163" s="168"/>
      <c r="DOQ163" s="168"/>
      <c r="DOR163" s="168"/>
      <c r="DOS163" s="168"/>
      <c r="DOT163" s="168"/>
      <c r="DOU163" s="168"/>
      <c r="DOV163" s="168"/>
      <c r="DOW163" s="168"/>
      <c r="DOX163" s="168"/>
      <c r="DOY163" s="168"/>
      <c r="DOZ163" s="168"/>
      <c r="DPA163" s="168"/>
      <c r="DPB163" s="168"/>
      <c r="DPC163" s="168"/>
      <c r="DPD163" s="168"/>
      <c r="DPE163" s="168"/>
      <c r="DPF163" s="168"/>
      <c r="DPG163" s="168"/>
      <c r="DPH163" s="168"/>
      <c r="DPI163" s="168"/>
      <c r="DPJ163" s="168"/>
      <c r="DPK163" s="168"/>
      <c r="DPL163" s="168"/>
      <c r="DPM163" s="168"/>
      <c r="DPN163" s="168"/>
      <c r="DPO163" s="168"/>
      <c r="DPP163" s="168"/>
      <c r="DPQ163" s="168"/>
      <c r="DPR163" s="168"/>
      <c r="DPS163" s="168"/>
      <c r="DPT163" s="168"/>
      <c r="DPU163" s="168"/>
      <c r="DPV163" s="168"/>
      <c r="DPW163" s="168"/>
      <c r="DPX163" s="168"/>
      <c r="DPY163" s="168"/>
      <c r="DPZ163" s="168"/>
      <c r="DQA163" s="168"/>
      <c r="DQB163" s="168"/>
      <c r="DQC163" s="168"/>
      <c r="DQD163" s="168"/>
      <c r="DQE163" s="168"/>
      <c r="DQF163" s="168"/>
      <c r="DQG163" s="168"/>
      <c r="DQH163" s="168"/>
      <c r="DQI163" s="168"/>
      <c r="DQJ163" s="168"/>
      <c r="DQK163" s="168"/>
      <c r="DQL163" s="168"/>
      <c r="DQM163" s="168"/>
      <c r="DQN163" s="168"/>
      <c r="DQO163" s="168"/>
      <c r="DQP163" s="168"/>
      <c r="DQQ163" s="168"/>
      <c r="DQR163" s="168"/>
      <c r="DQS163" s="168"/>
      <c r="DQT163" s="168"/>
      <c r="DQU163" s="168"/>
      <c r="DQV163" s="168"/>
      <c r="DQW163" s="168"/>
      <c r="DQX163" s="168"/>
      <c r="DQY163" s="168"/>
      <c r="DQZ163" s="168"/>
      <c r="DRA163" s="168"/>
      <c r="DRB163" s="168"/>
      <c r="DRC163" s="168"/>
      <c r="DRD163" s="168"/>
      <c r="DRE163" s="168"/>
      <c r="DRF163" s="168"/>
      <c r="DRG163" s="168"/>
      <c r="DRH163" s="168"/>
      <c r="DRI163" s="168"/>
      <c r="DRJ163" s="168"/>
      <c r="DRK163" s="168"/>
      <c r="DRL163" s="168"/>
      <c r="DRM163" s="168"/>
      <c r="DRN163" s="168"/>
      <c r="DRO163" s="168"/>
      <c r="DRP163" s="168"/>
      <c r="DRQ163" s="168"/>
      <c r="DRR163" s="168"/>
      <c r="DRS163" s="168"/>
      <c r="DRT163" s="168"/>
      <c r="DRU163" s="168"/>
      <c r="DRV163" s="168"/>
      <c r="DRW163" s="168"/>
      <c r="DRX163" s="168"/>
      <c r="DRY163" s="168"/>
      <c r="DRZ163" s="168"/>
      <c r="DSA163" s="168"/>
      <c r="DSB163" s="168"/>
      <c r="DSC163" s="168"/>
      <c r="DSD163" s="168"/>
      <c r="DSE163" s="168"/>
      <c r="DSF163" s="168"/>
      <c r="DSG163" s="168"/>
      <c r="DSH163" s="168"/>
      <c r="DSI163" s="168"/>
      <c r="DSJ163" s="168"/>
      <c r="DSK163" s="168"/>
      <c r="DSL163" s="168"/>
      <c r="DSM163" s="168"/>
      <c r="DSN163" s="168"/>
      <c r="DSO163" s="168"/>
      <c r="DSP163" s="168"/>
      <c r="DSQ163" s="168"/>
      <c r="DSR163" s="168"/>
      <c r="DSS163" s="168"/>
      <c r="DST163" s="168"/>
      <c r="DSU163" s="168"/>
      <c r="DSV163" s="168"/>
      <c r="DSW163" s="168"/>
      <c r="DSX163" s="168"/>
      <c r="DSY163" s="168"/>
      <c r="DSZ163" s="168"/>
      <c r="DTA163" s="168"/>
      <c r="DTB163" s="168"/>
      <c r="DTC163" s="168"/>
      <c r="DTD163" s="168"/>
      <c r="DTE163" s="168"/>
      <c r="DTF163" s="168"/>
      <c r="DTG163" s="168"/>
      <c r="DTH163" s="168"/>
      <c r="DTI163" s="168"/>
      <c r="DTJ163" s="168"/>
      <c r="DTK163" s="168"/>
      <c r="DTL163" s="168"/>
      <c r="DTM163" s="168"/>
      <c r="DTN163" s="168"/>
      <c r="DTO163" s="168"/>
      <c r="DTP163" s="168"/>
      <c r="DTQ163" s="168"/>
      <c r="DTR163" s="168"/>
      <c r="DTS163" s="168"/>
      <c r="DTT163" s="168"/>
      <c r="DTU163" s="168"/>
      <c r="DTV163" s="168"/>
      <c r="DTW163" s="168"/>
      <c r="DTX163" s="168"/>
      <c r="DTY163" s="168"/>
      <c r="DTZ163" s="168"/>
      <c r="DUA163" s="168"/>
      <c r="DUB163" s="168"/>
      <c r="DUC163" s="168"/>
      <c r="DUD163" s="168"/>
      <c r="DUE163" s="168"/>
      <c r="DUF163" s="168"/>
      <c r="DUG163" s="168"/>
      <c r="DUH163" s="168"/>
      <c r="DUI163" s="168"/>
      <c r="DUJ163" s="168"/>
      <c r="DUK163" s="168"/>
      <c r="DUL163" s="168"/>
      <c r="DUM163" s="168"/>
      <c r="DUN163" s="168"/>
      <c r="DUO163" s="168"/>
      <c r="DUP163" s="168"/>
      <c r="DUQ163" s="168"/>
      <c r="DUR163" s="168"/>
      <c r="DUS163" s="168"/>
      <c r="DUT163" s="168"/>
      <c r="DUU163" s="168"/>
      <c r="DUV163" s="168"/>
      <c r="DUW163" s="168"/>
      <c r="DUX163" s="168"/>
      <c r="DUY163" s="168"/>
      <c r="DUZ163" s="168"/>
      <c r="DVA163" s="168"/>
      <c r="DVB163" s="168"/>
      <c r="DVC163" s="168"/>
      <c r="DVD163" s="168"/>
      <c r="DVE163" s="168"/>
      <c r="DVF163" s="168"/>
      <c r="DVG163" s="168"/>
      <c r="DVH163" s="168"/>
      <c r="DVI163" s="168"/>
      <c r="DVJ163" s="168"/>
      <c r="DVK163" s="168"/>
      <c r="DVL163" s="168"/>
      <c r="DVM163" s="168"/>
      <c r="DVN163" s="168"/>
      <c r="DVO163" s="168"/>
      <c r="DVP163" s="168"/>
      <c r="DVQ163" s="168"/>
      <c r="DVR163" s="168"/>
      <c r="DVS163" s="168"/>
      <c r="DVT163" s="168"/>
      <c r="DVU163" s="168"/>
      <c r="DVV163" s="168"/>
      <c r="DVW163" s="168"/>
      <c r="DVX163" s="168"/>
      <c r="DVY163" s="168"/>
      <c r="DVZ163" s="168"/>
      <c r="DWA163" s="168"/>
      <c r="DWB163" s="168"/>
      <c r="DWC163" s="168"/>
      <c r="DWD163" s="168"/>
      <c r="DWE163" s="168"/>
      <c r="DWF163" s="168"/>
      <c r="DWG163" s="168"/>
      <c r="DWH163" s="168"/>
      <c r="DWI163" s="168"/>
      <c r="DWJ163" s="168"/>
      <c r="DWK163" s="168"/>
      <c r="DWL163" s="168"/>
      <c r="DWM163" s="168"/>
      <c r="DWN163" s="168"/>
      <c r="DWO163" s="168"/>
      <c r="DWP163" s="168"/>
      <c r="DWQ163" s="168"/>
      <c r="DWR163" s="168"/>
      <c r="DWS163" s="168"/>
      <c r="DWT163" s="168"/>
      <c r="DWU163" s="168"/>
      <c r="DWV163" s="168"/>
      <c r="DWW163" s="168"/>
      <c r="DWX163" s="168"/>
      <c r="DWY163" s="168"/>
      <c r="DWZ163" s="168"/>
      <c r="DXA163" s="168"/>
      <c r="DXB163" s="168"/>
      <c r="DXC163" s="168"/>
      <c r="DXD163" s="168"/>
      <c r="DXE163" s="168"/>
      <c r="DXF163" s="168"/>
      <c r="DXG163" s="168"/>
      <c r="DXH163" s="168"/>
      <c r="DXI163" s="168"/>
      <c r="DXJ163" s="168"/>
      <c r="DXK163" s="168"/>
      <c r="DXL163" s="168"/>
      <c r="DXM163" s="168"/>
      <c r="DXN163" s="168"/>
      <c r="DXO163" s="168"/>
      <c r="DXP163" s="168"/>
      <c r="DXQ163" s="168"/>
      <c r="DXR163" s="168"/>
      <c r="DXS163" s="168"/>
      <c r="DXT163" s="168"/>
      <c r="DXU163" s="168"/>
      <c r="DXV163" s="168"/>
      <c r="DXW163" s="168"/>
      <c r="DXX163" s="168"/>
      <c r="DXY163" s="168"/>
      <c r="DXZ163" s="168"/>
      <c r="DYA163" s="168"/>
      <c r="DYB163" s="168"/>
      <c r="DYC163" s="168"/>
      <c r="DYD163" s="168"/>
      <c r="DYE163" s="168"/>
      <c r="DYF163" s="168"/>
      <c r="DYG163" s="168"/>
      <c r="DYH163" s="168"/>
      <c r="DYI163" s="168"/>
      <c r="DYJ163" s="168"/>
      <c r="DYK163" s="168"/>
      <c r="DYL163" s="168"/>
      <c r="DYM163" s="168"/>
      <c r="DYN163" s="168"/>
      <c r="DYO163" s="168"/>
      <c r="DYP163" s="168"/>
      <c r="DYQ163" s="168"/>
      <c r="DYR163" s="168"/>
      <c r="DYS163" s="168"/>
      <c r="DYT163" s="168"/>
      <c r="DYU163" s="168"/>
      <c r="DYV163" s="168"/>
      <c r="DYW163" s="168"/>
      <c r="DYX163" s="168"/>
      <c r="DYY163" s="168"/>
      <c r="DYZ163" s="168"/>
      <c r="DZA163" s="168"/>
      <c r="DZB163" s="168"/>
      <c r="DZC163" s="168"/>
      <c r="DZD163" s="168"/>
      <c r="DZE163" s="168"/>
      <c r="DZF163" s="168"/>
      <c r="DZG163" s="168"/>
      <c r="DZH163" s="168"/>
      <c r="DZI163" s="168"/>
      <c r="DZJ163" s="168"/>
      <c r="DZK163" s="168"/>
      <c r="DZL163" s="168"/>
      <c r="DZM163" s="168"/>
      <c r="DZN163" s="168"/>
      <c r="DZO163" s="168"/>
      <c r="DZP163" s="168"/>
      <c r="DZQ163" s="168"/>
      <c r="DZR163" s="168"/>
      <c r="DZS163" s="168"/>
      <c r="DZT163" s="168"/>
      <c r="DZU163" s="168"/>
      <c r="DZV163" s="168"/>
      <c r="DZW163" s="168"/>
      <c r="DZX163" s="168"/>
      <c r="DZY163" s="168"/>
      <c r="DZZ163" s="168"/>
      <c r="EAA163" s="168"/>
      <c r="EAB163" s="168"/>
      <c r="EAC163" s="168"/>
      <c r="EAD163" s="168"/>
      <c r="EAE163" s="168"/>
      <c r="EAF163" s="168"/>
      <c r="EAG163" s="168"/>
      <c r="EAH163" s="168"/>
      <c r="EAI163" s="168"/>
      <c r="EAJ163" s="168"/>
      <c r="EAK163" s="168"/>
      <c r="EAL163" s="168"/>
      <c r="EAM163" s="168"/>
      <c r="EAN163" s="168"/>
      <c r="EAO163" s="168"/>
      <c r="EAP163" s="168"/>
      <c r="EAQ163" s="168"/>
      <c r="EAR163" s="168"/>
      <c r="EAS163" s="168"/>
      <c r="EAT163" s="168"/>
      <c r="EAU163" s="168"/>
      <c r="EAV163" s="168"/>
      <c r="EAW163" s="168"/>
      <c r="EAX163" s="168"/>
      <c r="EAY163" s="168"/>
      <c r="EAZ163" s="168"/>
      <c r="EBA163" s="168"/>
      <c r="EBB163" s="168"/>
      <c r="EBC163" s="168"/>
      <c r="EBD163" s="168"/>
      <c r="EBE163" s="168"/>
      <c r="EBF163" s="168"/>
      <c r="EBG163" s="168"/>
      <c r="EBH163" s="168"/>
      <c r="EBI163" s="168"/>
      <c r="EBJ163" s="168"/>
      <c r="EBK163" s="168"/>
      <c r="EBL163" s="168"/>
      <c r="EBM163" s="168"/>
      <c r="EBN163" s="168"/>
      <c r="EBO163" s="168"/>
      <c r="EBP163" s="168"/>
      <c r="EBQ163" s="168"/>
      <c r="EBR163" s="168"/>
      <c r="EBS163" s="168"/>
      <c r="EBT163" s="168"/>
      <c r="EBU163" s="168"/>
      <c r="EBV163" s="168"/>
      <c r="EBW163" s="168"/>
      <c r="EBX163" s="168"/>
      <c r="EBY163" s="168"/>
      <c r="EBZ163" s="168"/>
      <c r="ECA163" s="168"/>
      <c r="ECB163" s="168"/>
      <c r="ECC163" s="168"/>
      <c r="ECD163" s="168"/>
      <c r="ECE163" s="168"/>
      <c r="ECF163" s="168"/>
      <c r="ECG163" s="168"/>
      <c r="ECH163" s="168"/>
      <c r="ECI163" s="168"/>
      <c r="ECJ163" s="168"/>
      <c r="ECK163" s="168"/>
      <c r="ECL163" s="168"/>
      <c r="ECM163" s="168"/>
      <c r="ECN163" s="168"/>
      <c r="ECO163" s="168"/>
      <c r="ECP163" s="168"/>
      <c r="ECQ163" s="168"/>
      <c r="ECR163" s="168"/>
      <c r="ECS163" s="168"/>
      <c r="ECT163" s="168"/>
      <c r="ECU163" s="168"/>
      <c r="ECV163" s="168"/>
      <c r="ECW163" s="168"/>
      <c r="ECX163" s="168"/>
      <c r="ECY163" s="168"/>
      <c r="ECZ163" s="168"/>
      <c r="EDA163" s="168"/>
      <c r="EDB163" s="168"/>
      <c r="EDC163" s="168"/>
      <c r="EDD163" s="168"/>
      <c r="EDE163" s="168"/>
      <c r="EDF163" s="168"/>
      <c r="EDG163" s="168"/>
      <c r="EDH163" s="168"/>
      <c r="EDI163" s="168"/>
      <c r="EDJ163" s="168"/>
      <c r="EDK163" s="168"/>
      <c r="EDL163" s="168"/>
      <c r="EDM163" s="168"/>
      <c r="EDN163" s="168"/>
      <c r="EDO163" s="168"/>
      <c r="EDP163" s="168"/>
      <c r="EDQ163" s="168"/>
      <c r="EDR163" s="168"/>
      <c r="EDS163" s="168"/>
      <c r="EDT163" s="168"/>
      <c r="EDU163" s="168"/>
      <c r="EDV163" s="168"/>
      <c r="EDW163" s="168"/>
      <c r="EDX163" s="168"/>
      <c r="EDY163" s="168"/>
      <c r="EDZ163" s="168"/>
      <c r="EEA163" s="168"/>
      <c r="EEB163" s="168"/>
      <c r="EEC163" s="168"/>
      <c r="EED163" s="168"/>
      <c r="EEE163" s="168"/>
      <c r="EEF163" s="168"/>
      <c r="EEG163" s="168"/>
      <c r="EEH163" s="168"/>
      <c r="EEI163" s="168"/>
      <c r="EEJ163" s="168"/>
      <c r="EEK163" s="168"/>
      <c r="EEL163" s="168"/>
      <c r="EEM163" s="168"/>
      <c r="EEN163" s="168"/>
      <c r="EEO163" s="168"/>
      <c r="EEP163" s="168"/>
      <c r="EEQ163" s="168"/>
      <c r="EER163" s="168"/>
      <c r="EES163" s="168"/>
      <c r="EET163" s="168"/>
      <c r="EEU163" s="168"/>
      <c r="EEV163" s="168"/>
      <c r="EEW163" s="168"/>
      <c r="EEX163" s="168"/>
      <c r="EEY163" s="168"/>
      <c r="EEZ163" s="168"/>
      <c r="EFA163" s="168"/>
      <c r="EFB163" s="168"/>
      <c r="EFC163" s="168"/>
      <c r="EFD163" s="168"/>
      <c r="EFE163" s="168"/>
      <c r="EFF163" s="168"/>
      <c r="EFG163" s="168"/>
      <c r="EFH163" s="168"/>
      <c r="EFI163" s="168"/>
      <c r="EFJ163" s="168"/>
      <c r="EFK163" s="168"/>
      <c r="EFL163" s="168"/>
      <c r="EFM163" s="168"/>
      <c r="EFN163" s="168"/>
      <c r="EFO163" s="168"/>
      <c r="EFP163" s="168"/>
      <c r="EFQ163" s="168"/>
      <c r="EFR163" s="168"/>
      <c r="EFS163" s="168"/>
      <c r="EFT163" s="168"/>
      <c r="EFU163" s="168"/>
      <c r="EFV163" s="168"/>
      <c r="EFW163" s="168"/>
      <c r="EFX163" s="168"/>
      <c r="EFY163" s="168"/>
      <c r="EFZ163" s="168"/>
      <c r="EGA163" s="168"/>
      <c r="EGB163" s="168"/>
      <c r="EGC163" s="168"/>
      <c r="EGD163" s="168"/>
      <c r="EGE163" s="168"/>
      <c r="EGF163" s="168"/>
      <c r="EGG163" s="168"/>
      <c r="EGH163" s="168"/>
      <c r="EGI163" s="168"/>
      <c r="EGJ163" s="168"/>
      <c r="EGK163" s="168"/>
      <c r="EGL163" s="168"/>
      <c r="EGM163" s="168"/>
      <c r="EGN163" s="168"/>
      <c r="EGO163" s="168"/>
      <c r="EGP163" s="168"/>
      <c r="EGQ163" s="168"/>
      <c r="EGR163" s="168"/>
      <c r="EGS163" s="168"/>
      <c r="EGT163" s="168"/>
      <c r="EGU163" s="168"/>
      <c r="EGV163" s="168"/>
      <c r="EGW163" s="168"/>
      <c r="EGX163" s="168"/>
      <c r="EGY163" s="168"/>
      <c r="EGZ163" s="168"/>
      <c r="EHA163" s="168"/>
      <c r="EHB163" s="168"/>
      <c r="EHC163" s="168"/>
      <c r="EHD163" s="168"/>
      <c r="EHE163" s="168"/>
      <c r="EHF163" s="168"/>
      <c r="EHG163" s="168"/>
      <c r="EHH163" s="168"/>
      <c r="EHI163" s="168"/>
      <c r="EHJ163" s="168"/>
      <c r="EHK163" s="168"/>
      <c r="EHL163" s="168"/>
      <c r="EHM163" s="168"/>
      <c r="EHN163" s="168"/>
      <c r="EHO163" s="168"/>
      <c r="EHP163" s="168"/>
      <c r="EHQ163" s="168"/>
      <c r="EHR163" s="168"/>
      <c r="EHS163" s="168"/>
      <c r="EHT163" s="168"/>
      <c r="EHU163" s="168"/>
      <c r="EHV163" s="168"/>
      <c r="EHW163" s="168"/>
      <c r="EHX163" s="168"/>
      <c r="EHY163" s="168"/>
      <c r="EHZ163" s="168"/>
      <c r="EIA163" s="168"/>
      <c r="EIB163" s="168"/>
      <c r="EIC163" s="168"/>
      <c r="EID163" s="168"/>
      <c r="EIE163" s="168"/>
      <c r="EIF163" s="168"/>
      <c r="EIG163" s="168"/>
      <c r="EIH163" s="168"/>
      <c r="EII163" s="168"/>
      <c r="EIJ163" s="168"/>
      <c r="EIK163" s="168"/>
      <c r="EIL163" s="168"/>
      <c r="EIM163" s="168"/>
      <c r="EIN163" s="168"/>
      <c r="EIO163" s="168"/>
      <c r="EIP163" s="168"/>
      <c r="EIQ163" s="168"/>
      <c r="EIR163" s="168"/>
      <c r="EIS163" s="168"/>
      <c r="EIT163" s="168"/>
      <c r="EIU163" s="168"/>
      <c r="EIV163" s="168"/>
      <c r="EIW163" s="168"/>
      <c r="EIX163" s="168"/>
      <c r="EIY163" s="168"/>
      <c r="EIZ163" s="168"/>
      <c r="EJA163" s="168"/>
      <c r="EJB163" s="168"/>
      <c r="EJC163" s="168"/>
      <c r="EJD163" s="168"/>
      <c r="EJE163" s="168"/>
      <c r="EJF163" s="168"/>
      <c r="EJG163" s="168"/>
      <c r="EJH163" s="168"/>
      <c r="EJI163" s="168"/>
      <c r="EJJ163" s="168"/>
      <c r="EJK163" s="168"/>
      <c r="EJL163" s="168"/>
      <c r="EJM163" s="168"/>
      <c r="EJN163" s="168"/>
      <c r="EJO163" s="168"/>
      <c r="EJP163" s="168"/>
      <c r="EJQ163" s="168"/>
      <c r="EJR163" s="168"/>
      <c r="EJS163" s="168"/>
      <c r="EJT163" s="168"/>
      <c r="EJU163" s="168"/>
      <c r="EJV163" s="168"/>
      <c r="EJW163" s="168"/>
      <c r="EJX163" s="168"/>
      <c r="EJY163" s="168"/>
      <c r="EJZ163" s="168"/>
      <c r="EKA163" s="168"/>
      <c r="EKB163" s="168"/>
      <c r="EKC163" s="168"/>
      <c r="EKD163" s="168"/>
      <c r="EKE163" s="168"/>
      <c r="EKF163" s="168"/>
      <c r="EKG163" s="168"/>
      <c r="EKH163" s="168"/>
      <c r="EKI163" s="168"/>
      <c r="EKJ163" s="168"/>
      <c r="EKK163" s="168"/>
      <c r="EKL163" s="168"/>
      <c r="EKM163" s="168"/>
      <c r="EKN163" s="168"/>
      <c r="EKO163" s="168"/>
      <c r="EKP163" s="168"/>
      <c r="EKQ163" s="168"/>
      <c r="EKR163" s="168"/>
      <c r="EKS163" s="168"/>
      <c r="EKT163" s="168"/>
      <c r="EKU163" s="168"/>
      <c r="EKV163" s="168"/>
      <c r="EKW163" s="168"/>
      <c r="EKX163" s="168"/>
      <c r="EKY163" s="168"/>
      <c r="EKZ163" s="168"/>
      <c r="ELA163" s="168"/>
      <c r="ELB163" s="168"/>
      <c r="ELC163" s="168"/>
      <c r="ELD163" s="168"/>
      <c r="ELE163" s="168"/>
      <c r="ELF163" s="168"/>
      <c r="ELG163" s="168"/>
      <c r="ELH163" s="168"/>
      <c r="ELI163" s="168"/>
      <c r="ELJ163" s="168"/>
      <c r="ELK163" s="168"/>
      <c r="ELL163" s="168"/>
      <c r="ELM163" s="168"/>
      <c r="ELN163" s="168"/>
      <c r="ELO163" s="168"/>
      <c r="ELP163" s="168"/>
      <c r="ELQ163" s="168"/>
      <c r="ELR163" s="168"/>
      <c r="ELS163" s="168"/>
      <c r="ELT163" s="168"/>
      <c r="ELU163" s="168"/>
      <c r="ELV163" s="168"/>
      <c r="ELW163" s="168"/>
      <c r="ELX163" s="168"/>
      <c r="ELY163" s="168"/>
      <c r="ELZ163" s="168"/>
      <c r="EMA163" s="168"/>
      <c r="EMB163" s="168"/>
      <c r="EMC163" s="168"/>
      <c r="EMD163" s="168"/>
      <c r="EME163" s="168"/>
      <c r="EMF163" s="168"/>
      <c r="EMG163" s="168"/>
      <c r="EMH163" s="168"/>
      <c r="EMI163" s="168"/>
      <c r="EMJ163" s="168"/>
      <c r="EMK163" s="168"/>
      <c r="EML163" s="168"/>
      <c r="EMM163" s="168"/>
      <c r="EMN163" s="168"/>
      <c r="EMO163" s="168"/>
      <c r="EMP163" s="168"/>
      <c r="EMQ163" s="168"/>
      <c r="EMR163" s="168"/>
      <c r="EMS163" s="168"/>
      <c r="EMT163" s="168"/>
      <c r="EMU163" s="168"/>
      <c r="EMV163" s="168"/>
      <c r="EMW163" s="168"/>
      <c r="EMX163" s="168"/>
      <c r="EMY163" s="168"/>
      <c r="EMZ163" s="168"/>
      <c r="ENA163" s="168"/>
      <c r="ENB163" s="168"/>
      <c r="ENC163" s="168"/>
      <c r="END163" s="168"/>
      <c r="ENE163" s="168"/>
      <c r="ENF163" s="168"/>
      <c r="ENG163" s="168"/>
      <c r="ENH163" s="168"/>
      <c r="ENI163" s="168"/>
      <c r="ENJ163" s="168"/>
      <c r="ENK163" s="168"/>
      <c r="ENL163" s="168"/>
      <c r="ENM163" s="168"/>
      <c r="ENN163" s="168"/>
      <c r="ENO163" s="168"/>
      <c r="ENP163" s="168"/>
      <c r="ENQ163" s="168"/>
      <c r="ENR163" s="168"/>
      <c r="ENS163" s="168"/>
      <c r="ENT163" s="168"/>
      <c r="ENU163" s="168"/>
      <c r="ENV163" s="168"/>
      <c r="ENW163" s="168"/>
      <c r="ENX163" s="168"/>
      <c r="ENY163" s="168"/>
      <c r="ENZ163" s="168"/>
      <c r="EOA163" s="168"/>
      <c r="EOB163" s="168"/>
      <c r="EOC163" s="168"/>
      <c r="EOD163" s="168"/>
      <c r="EOE163" s="168"/>
      <c r="EOF163" s="168"/>
      <c r="EOG163" s="168"/>
      <c r="EOH163" s="168"/>
      <c r="EOI163" s="168"/>
      <c r="EOJ163" s="168"/>
      <c r="EOK163" s="168"/>
      <c r="EOL163" s="168"/>
      <c r="EOM163" s="168"/>
      <c r="EON163" s="168"/>
      <c r="EOO163" s="168"/>
      <c r="EOP163" s="168"/>
      <c r="EOQ163" s="168"/>
      <c r="EOR163" s="168"/>
      <c r="EOS163" s="168"/>
      <c r="EOT163" s="168"/>
      <c r="EOU163" s="168"/>
      <c r="EOV163" s="168"/>
      <c r="EOW163" s="168"/>
      <c r="EOX163" s="168"/>
      <c r="EOY163" s="168"/>
      <c r="EOZ163" s="168"/>
      <c r="EPA163" s="168"/>
      <c r="EPB163" s="168"/>
      <c r="EPC163" s="168"/>
      <c r="EPD163" s="168"/>
      <c r="EPE163" s="168"/>
      <c r="EPF163" s="168"/>
      <c r="EPG163" s="168"/>
      <c r="EPH163" s="168"/>
      <c r="EPI163" s="168"/>
      <c r="EPJ163" s="168"/>
      <c r="EPK163" s="168"/>
      <c r="EPL163" s="168"/>
      <c r="EPM163" s="168"/>
      <c r="EPN163" s="168"/>
      <c r="EPO163" s="168"/>
      <c r="EPP163" s="168"/>
      <c r="EPQ163" s="168"/>
      <c r="EPR163" s="168"/>
      <c r="EPS163" s="168"/>
      <c r="EPT163" s="168"/>
      <c r="EPU163" s="168"/>
      <c r="EPV163" s="168"/>
      <c r="EPW163" s="168"/>
      <c r="EPX163" s="168"/>
      <c r="EPY163" s="168"/>
      <c r="EPZ163" s="168"/>
      <c r="EQA163" s="168"/>
      <c r="EQB163" s="168"/>
      <c r="EQC163" s="168"/>
      <c r="EQD163" s="168"/>
      <c r="EQE163" s="168"/>
      <c r="EQF163" s="168"/>
      <c r="EQG163" s="168"/>
      <c r="EQH163" s="168"/>
      <c r="EQI163" s="168"/>
      <c r="EQJ163" s="168"/>
      <c r="EQK163" s="168"/>
      <c r="EQL163" s="168"/>
      <c r="EQM163" s="168"/>
      <c r="EQN163" s="168"/>
      <c r="EQO163" s="168"/>
      <c r="EQP163" s="168"/>
      <c r="EQQ163" s="168"/>
      <c r="EQR163" s="168"/>
      <c r="EQS163" s="168"/>
      <c r="EQT163" s="168"/>
      <c r="EQU163" s="168"/>
      <c r="EQV163" s="168"/>
      <c r="EQW163" s="168"/>
      <c r="EQX163" s="168"/>
      <c r="EQY163" s="168"/>
      <c r="EQZ163" s="168"/>
      <c r="ERA163" s="168"/>
      <c r="ERB163" s="168"/>
      <c r="ERC163" s="168"/>
      <c r="ERD163" s="168"/>
      <c r="ERE163" s="168"/>
      <c r="ERF163" s="168"/>
      <c r="ERG163" s="168"/>
      <c r="ERH163" s="168"/>
      <c r="ERI163" s="168"/>
      <c r="ERJ163" s="168"/>
      <c r="ERK163" s="168"/>
      <c r="ERL163" s="168"/>
      <c r="ERM163" s="168"/>
      <c r="ERN163" s="168"/>
      <c r="ERO163" s="168"/>
      <c r="ERP163" s="168"/>
      <c r="ERQ163" s="168"/>
      <c r="ERR163" s="168"/>
      <c r="ERS163" s="168"/>
      <c r="ERT163" s="168"/>
      <c r="ERU163" s="168"/>
      <c r="ERV163" s="168"/>
      <c r="ERW163" s="168"/>
      <c r="ERX163" s="168"/>
      <c r="ERY163" s="168"/>
      <c r="ERZ163" s="168"/>
      <c r="ESA163" s="168"/>
      <c r="ESB163" s="168"/>
      <c r="ESC163" s="168"/>
      <c r="ESD163" s="168"/>
      <c r="ESE163" s="168"/>
      <c r="ESF163" s="168"/>
      <c r="ESG163" s="168"/>
      <c r="ESH163" s="168"/>
      <c r="ESI163" s="168"/>
      <c r="ESJ163" s="168"/>
      <c r="ESK163" s="168"/>
      <c r="ESL163" s="168"/>
      <c r="ESM163" s="168"/>
      <c r="ESN163" s="168"/>
      <c r="ESO163" s="168"/>
      <c r="ESP163" s="168"/>
      <c r="ESQ163" s="168"/>
      <c r="ESR163" s="168"/>
      <c r="ESS163" s="168"/>
      <c r="EST163" s="168"/>
      <c r="ESU163" s="168"/>
      <c r="ESV163" s="168"/>
      <c r="ESW163" s="168"/>
      <c r="ESX163" s="168"/>
      <c r="ESY163" s="168"/>
      <c r="ESZ163" s="168"/>
      <c r="ETA163" s="168"/>
      <c r="ETB163" s="168"/>
      <c r="ETC163" s="168"/>
      <c r="ETD163" s="168"/>
      <c r="ETE163" s="168"/>
      <c r="ETF163" s="168"/>
      <c r="ETG163" s="168"/>
      <c r="ETH163" s="168"/>
      <c r="ETI163" s="168"/>
      <c r="ETJ163" s="168"/>
      <c r="ETK163" s="168"/>
      <c r="ETL163" s="168"/>
      <c r="ETM163" s="168"/>
      <c r="ETN163" s="168"/>
      <c r="ETO163" s="168"/>
      <c r="ETP163" s="168"/>
      <c r="ETQ163" s="168"/>
      <c r="ETR163" s="168"/>
      <c r="ETS163" s="168"/>
      <c r="ETT163" s="168"/>
      <c r="ETU163" s="168"/>
      <c r="ETV163" s="168"/>
      <c r="ETW163" s="168"/>
      <c r="ETX163" s="168"/>
      <c r="ETY163" s="168"/>
      <c r="ETZ163" s="168"/>
      <c r="EUA163" s="168"/>
      <c r="EUB163" s="168"/>
      <c r="EUC163" s="168"/>
      <c r="EUD163" s="168"/>
      <c r="EUE163" s="168"/>
      <c r="EUF163" s="168"/>
      <c r="EUG163" s="168"/>
      <c r="EUH163" s="168"/>
      <c r="EUI163" s="168"/>
      <c r="EUJ163" s="168"/>
      <c r="EUK163" s="168"/>
      <c r="EUL163" s="168"/>
      <c r="EUM163" s="168"/>
      <c r="EUN163" s="168"/>
      <c r="EUO163" s="168"/>
      <c r="EUP163" s="168"/>
      <c r="EUQ163" s="168"/>
      <c r="EUR163" s="168"/>
      <c r="EUS163" s="168"/>
      <c r="EUT163" s="168"/>
      <c r="EUU163" s="168"/>
      <c r="EUV163" s="168"/>
      <c r="EUW163" s="168"/>
      <c r="EUX163" s="168"/>
      <c r="EUY163" s="168"/>
      <c r="EUZ163" s="168"/>
      <c r="EVA163" s="168"/>
      <c r="EVB163" s="168"/>
      <c r="EVC163" s="168"/>
      <c r="EVD163" s="168"/>
      <c r="EVE163" s="168"/>
      <c r="EVF163" s="168"/>
      <c r="EVG163" s="168"/>
      <c r="EVH163" s="168"/>
      <c r="EVI163" s="168"/>
      <c r="EVJ163" s="168"/>
      <c r="EVK163" s="168"/>
      <c r="EVL163" s="168"/>
      <c r="EVM163" s="168"/>
      <c r="EVN163" s="168"/>
      <c r="EVO163" s="168"/>
      <c r="EVP163" s="168"/>
      <c r="EVQ163" s="168"/>
      <c r="EVR163" s="168"/>
      <c r="EVS163" s="168"/>
      <c r="EVT163" s="168"/>
      <c r="EVU163" s="168"/>
      <c r="EVV163" s="168"/>
      <c r="EVW163" s="168"/>
      <c r="EVX163" s="168"/>
      <c r="EVY163" s="168"/>
      <c r="EVZ163" s="168"/>
      <c r="EWA163" s="168"/>
      <c r="EWB163" s="168"/>
      <c r="EWC163" s="168"/>
      <c r="EWD163" s="168"/>
      <c r="EWE163" s="168"/>
      <c r="EWF163" s="168"/>
      <c r="EWG163" s="168"/>
      <c r="EWH163" s="168"/>
      <c r="EWI163" s="168"/>
      <c r="EWJ163" s="168"/>
      <c r="EWK163" s="168"/>
      <c r="EWL163" s="168"/>
      <c r="EWM163" s="168"/>
      <c r="EWN163" s="168"/>
      <c r="EWO163" s="168"/>
      <c r="EWP163" s="168"/>
      <c r="EWQ163" s="168"/>
      <c r="EWR163" s="168"/>
      <c r="EWS163" s="168"/>
      <c r="EWT163" s="168"/>
      <c r="EWU163" s="168"/>
      <c r="EWV163" s="168"/>
      <c r="EWW163" s="168"/>
      <c r="EWX163" s="168"/>
      <c r="EWY163" s="168"/>
      <c r="EWZ163" s="168"/>
      <c r="EXA163" s="168"/>
      <c r="EXB163" s="168"/>
      <c r="EXC163" s="168"/>
      <c r="EXD163" s="168"/>
      <c r="EXE163" s="168"/>
      <c r="EXF163" s="168"/>
      <c r="EXG163" s="168"/>
      <c r="EXH163" s="168"/>
      <c r="EXI163" s="168"/>
      <c r="EXJ163" s="168"/>
      <c r="EXK163" s="168"/>
      <c r="EXL163" s="168"/>
      <c r="EXM163" s="168"/>
      <c r="EXN163" s="168"/>
      <c r="EXO163" s="168"/>
      <c r="EXP163" s="168"/>
      <c r="EXQ163" s="168"/>
      <c r="EXR163" s="168"/>
      <c r="EXS163" s="168"/>
      <c r="EXT163" s="168"/>
      <c r="EXU163" s="168"/>
      <c r="EXV163" s="168"/>
      <c r="EXW163" s="168"/>
      <c r="EXX163" s="168"/>
      <c r="EXY163" s="168"/>
      <c r="EXZ163" s="168"/>
      <c r="EYA163" s="168"/>
      <c r="EYB163" s="168"/>
      <c r="EYC163" s="168"/>
      <c r="EYD163" s="168"/>
      <c r="EYE163" s="168"/>
      <c r="EYF163" s="168"/>
      <c r="EYG163" s="168"/>
      <c r="EYH163" s="168"/>
      <c r="EYI163" s="168"/>
      <c r="EYJ163" s="168"/>
      <c r="EYK163" s="168"/>
      <c r="EYL163" s="168"/>
      <c r="EYM163" s="168"/>
      <c r="EYN163" s="168"/>
      <c r="EYO163" s="168"/>
      <c r="EYP163" s="168"/>
      <c r="EYQ163" s="168"/>
      <c r="EYR163" s="168"/>
      <c r="EYS163" s="168"/>
      <c r="EYT163" s="168"/>
      <c r="EYU163" s="168"/>
      <c r="EYV163" s="168"/>
      <c r="EYW163" s="168"/>
      <c r="EYX163" s="168"/>
      <c r="EYY163" s="168"/>
      <c r="EYZ163" s="168"/>
      <c r="EZA163" s="168"/>
      <c r="EZB163" s="168"/>
      <c r="EZC163" s="168"/>
      <c r="EZD163" s="168"/>
      <c r="EZE163" s="168"/>
      <c r="EZF163" s="168"/>
      <c r="EZG163" s="168"/>
      <c r="EZH163" s="168"/>
      <c r="EZI163" s="168"/>
      <c r="EZJ163" s="168"/>
      <c r="EZK163" s="168"/>
      <c r="EZL163" s="168"/>
      <c r="EZM163" s="168"/>
      <c r="EZN163" s="168"/>
      <c r="EZO163" s="168"/>
      <c r="EZP163" s="168"/>
      <c r="EZQ163" s="168"/>
      <c r="EZR163" s="168"/>
      <c r="EZS163" s="168"/>
      <c r="EZT163" s="168"/>
      <c r="EZU163" s="168"/>
      <c r="EZV163" s="168"/>
      <c r="EZW163" s="168"/>
      <c r="EZX163" s="168"/>
      <c r="EZY163" s="168"/>
      <c r="EZZ163" s="168"/>
      <c r="FAA163" s="168"/>
      <c r="FAB163" s="168"/>
      <c r="FAC163" s="168"/>
      <c r="FAD163" s="168"/>
      <c r="FAE163" s="168"/>
      <c r="FAF163" s="168"/>
      <c r="FAG163" s="168"/>
      <c r="FAH163" s="168"/>
      <c r="FAI163" s="168"/>
      <c r="FAJ163" s="168"/>
      <c r="FAK163" s="168"/>
      <c r="FAL163" s="168"/>
      <c r="FAM163" s="168"/>
      <c r="FAN163" s="168"/>
      <c r="FAO163" s="168"/>
      <c r="FAP163" s="168"/>
      <c r="FAQ163" s="168"/>
      <c r="FAR163" s="168"/>
      <c r="FAS163" s="168"/>
      <c r="FAT163" s="168"/>
      <c r="FAU163" s="168"/>
      <c r="FAV163" s="168"/>
      <c r="FAW163" s="168"/>
      <c r="FAX163" s="168"/>
      <c r="FAY163" s="168"/>
      <c r="FAZ163" s="168"/>
      <c r="FBA163" s="168"/>
      <c r="FBB163" s="168"/>
      <c r="FBC163" s="168"/>
      <c r="FBD163" s="168"/>
      <c r="FBE163" s="168"/>
      <c r="FBF163" s="168"/>
      <c r="FBG163" s="168"/>
      <c r="FBH163" s="168"/>
      <c r="FBI163" s="168"/>
      <c r="FBJ163" s="168"/>
      <c r="FBK163" s="168"/>
      <c r="FBL163" s="168"/>
      <c r="FBM163" s="168"/>
      <c r="FBN163" s="168"/>
      <c r="FBO163" s="168"/>
      <c r="FBP163" s="168"/>
      <c r="FBQ163" s="168"/>
      <c r="FBR163" s="168"/>
      <c r="FBS163" s="168"/>
      <c r="FBT163" s="168"/>
      <c r="FBU163" s="168"/>
      <c r="FBV163" s="168"/>
      <c r="FBW163" s="168"/>
      <c r="FBX163" s="168"/>
      <c r="FBY163" s="168"/>
      <c r="FBZ163" s="168"/>
      <c r="FCA163" s="168"/>
      <c r="FCB163" s="168"/>
      <c r="FCC163" s="168"/>
      <c r="FCD163" s="168"/>
      <c r="FCE163" s="168"/>
      <c r="FCF163" s="168"/>
      <c r="FCG163" s="168"/>
      <c r="FCH163" s="168"/>
      <c r="FCI163" s="168"/>
      <c r="FCJ163" s="168"/>
      <c r="FCK163" s="168"/>
      <c r="FCL163" s="168"/>
      <c r="FCM163" s="168"/>
      <c r="FCN163" s="168"/>
      <c r="FCO163" s="168"/>
      <c r="FCP163" s="168"/>
      <c r="FCQ163" s="168"/>
      <c r="FCR163" s="168"/>
      <c r="FCS163" s="168"/>
      <c r="FCT163" s="168"/>
      <c r="FCU163" s="168"/>
      <c r="FCV163" s="168"/>
      <c r="FCW163" s="168"/>
      <c r="FCX163" s="168"/>
      <c r="FCY163" s="168"/>
      <c r="FCZ163" s="168"/>
      <c r="FDA163" s="168"/>
      <c r="FDB163" s="168"/>
      <c r="FDC163" s="168"/>
      <c r="FDD163" s="168"/>
      <c r="FDE163" s="168"/>
      <c r="FDF163" s="168"/>
      <c r="FDG163" s="168"/>
      <c r="FDH163" s="168"/>
      <c r="FDI163" s="168"/>
      <c r="FDJ163" s="168"/>
      <c r="FDK163" s="168"/>
      <c r="FDL163" s="168"/>
      <c r="FDM163" s="168"/>
      <c r="FDN163" s="168"/>
      <c r="FDO163" s="168"/>
      <c r="FDP163" s="168"/>
      <c r="FDQ163" s="168"/>
      <c r="FDR163" s="168"/>
      <c r="FDS163" s="168"/>
      <c r="FDT163" s="168"/>
      <c r="FDU163" s="168"/>
      <c r="FDV163" s="168"/>
      <c r="FDW163" s="168"/>
      <c r="FDX163" s="168"/>
      <c r="FDY163" s="168"/>
      <c r="FDZ163" s="168"/>
      <c r="FEA163" s="168"/>
      <c r="FEB163" s="168"/>
      <c r="FEC163" s="168"/>
      <c r="FED163" s="168"/>
      <c r="FEE163" s="168"/>
      <c r="FEF163" s="168"/>
      <c r="FEG163" s="168"/>
      <c r="FEH163" s="168"/>
      <c r="FEI163" s="168"/>
      <c r="FEJ163" s="168"/>
      <c r="FEK163" s="168"/>
      <c r="FEL163" s="168"/>
      <c r="FEM163" s="168"/>
      <c r="FEN163" s="168"/>
      <c r="FEO163" s="168"/>
      <c r="FEP163" s="168"/>
      <c r="FEQ163" s="168"/>
      <c r="FER163" s="168"/>
      <c r="FES163" s="168"/>
      <c r="FET163" s="168"/>
      <c r="FEU163" s="168"/>
      <c r="FEV163" s="168"/>
      <c r="FEW163" s="168"/>
      <c r="FEX163" s="168"/>
      <c r="FEY163" s="168"/>
      <c r="FEZ163" s="168"/>
      <c r="FFA163" s="168"/>
      <c r="FFB163" s="168"/>
      <c r="FFC163" s="168"/>
      <c r="FFD163" s="168"/>
      <c r="FFE163" s="168"/>
      <c r="FFF163" s="168"/>
      <c r="FFG163" s="168"/>
      <c r="FFH163" s="168"/>
      <c r="FFI163" s="168"/>
      <c r="FFJ163" s="168"/>
      <c r="FFK163" s="168"/>
      <c r="FFL163" s="168"/>
      <c r="FFM163" s="168"/>
      <c r="FFN163" s="168"/>
      <c r="FFO163" s="168"/>
      <c r="FFP163" s="168"/>
      <c r="FFQ163" s="168"/>
      <c r="FFR163" s="168"/>
      <c r="FFS163" s="168"/>
      <c r="FFT163" s="168"/>
      <c r="FFU163" s="168"/>
      <c r="FFV163" s="168"/>
      <c r="FFW163" s="168"/>
      <c r="FFX163" s="168"/>
      <c r="FFY163" s="168"/>
      <c r="FFZ163" s="168"/>
      <c r="FGA163" s="168"/>
      <c r="FGB163" s="168"/>
      <c r="FGC163" s="168"/>
      <c r="FGD163" s="168"/>
      <c r="FGE163" s="168"/>
      <c r="FGF163" s="168"/>
      <c r="FGG163" s="168"/>
      <c r="FGH163" s="168"/>
      <c r="FGI163" s="168"/>
      <c r="FGJ163" s="168"/>
      <c r="FGK163" s="168"/>
      <c r="FGL163" s="168"/>
      <c r="FGM163" s="168"/>
      <c r="FGN163" s="168"/>
      <c r="FGO163" s="168"/>
      <c r="FGP163" s="168"/>
      <c r="FGQ163" s="168"/>
      <c r="FGR163" s="168"/>
      <c r="FGS163" s="168"/>
      <c r="FGT163" s="168"/>
      <c r="FGU163" s="168"/>
      <c r="FGV163" s="168"/>
      <c r="FGW163" s="168"/>
      <c r="FGX163" s="168"/>
      <c r="FGY163" s="168"/>
      <c r="FGZ163" s="168"/>
      <c r="FHA163" s="168"/>
      <c r="FHB163" s="168"/>
      <c r="FHC163" s="168"/>
      <c r="FHD163" s="168"/>
      <c r="FHE163" s="168"/>
      <c r="FHF163" s="168"/>
      <c r="FHG163" s="168"/>
      <c r="FHH163" s="168"/>
      <c r="FHI163" s="168"/>
      <c r="FHJ163" s="168"/>
      <c r="FHK163" s="168"/>
      <c r="FHL163" s="168"/>
      <c r="FHM163" s="168"/>
      <c r="FHN163" s="168"/>
      <c r="FHO163" s="168"/>
      <c r="FHP163" s="168"/>
      <c r="FHQ163" s="168"/>
      <c r="FHR163" s="168"/>
      <c r="FHS163" s="168"/>
      <c r="FHT163" s="168"/>
      <c r="FHU163" s="168"/>
      <c r="FHV163" s="168"/>
      <c r="FHW163" s="168"/>
      <c r="FHX163" s="168"/>
      <c r="FHY163" s="168"/>
      <c r="FHZ163" s="168"/>
      <c r="FIA163" s="168"/>
      <c r="FIB163" s="168"/>
      <c r="FIC163" s="168"/>
      <c r="FID163" s="168"/>
      <c r="FIE163" s="168"/>
      <c r="FIF163" s="168"/>
      <c r="FIG163" s="168"/>
      <c r="FIH163" s="168"/>
      <c r="FII163" s="168"/>
      <c r="FIJ163" s="168"/>
      <c r="FIK163" s="168"/>
      <c r="FIL163" s="168"/>
      <c r="FIM163" s="168"/>
      <c r="FIN163" s="168"/>
      <c r="FIO163" s="168"/>
      <c r="FIP163" s="168"/>
      <c r="FIQ163" s="168"/>
      <c r="FIR163" s="168"/>
      <c r="FIS163" s="168"/>
      <c r="FIT163" s="168"/>
      <c r="FIU163" s="168"/>
      <c r="FIV163" s="168"/>
      <c r="FIW163" s="168"/>
      <c r="FIX163" s="168"/>
      <c r="FIY163" s="168"/>
      <c r="FIZ163" s="168"/>
      <c r="FJA163" s="168"/>
      <c r="FJB163" s="168"/>
      <c r="FJC163" s="168"/>
      <c r="FJD163" s="168"/>
      <c r="FJE163" s="168"/>
      <c r="FJF163" s="168"/>
      <c r="FJG163" s="168"/>
      <c r="FJH163" s="168"/>
      <c r="FJI163" s="168"/>
      <c r="FJJ163" s="168"/>
      <c r="FJK163" s="168"/>
      <c r="FJL163" s="168"/>
      <c r="FJM163" s="168"/>
      <c r="FJN163" s="168"/>
      <c r="FJO163" s="168"/>
      <c r="FJP163" s="168"/>
      <c r="FJQ163" s="168"/>
      <c r="FJR163" s="168"/>
      <c r="FJS163" s="168"/>
      <c r="FJT163" s="168"/>
      <c r="FJU163" s="168"/>
      <c r="FJV163" s="168"/>
      <c r="FJW163" s="168"/>
      <c r="FJX163" s="168"/>
      <c r="FJY163" s="168"/>
      <c r="FJZ163" s="168"/>
      <c r="FKA163" s="168"/>
      <c r="FKB163" s="168"/>
      <c r="FKC163" s="168"/>
      <c r="FKD163" s="168"/>
      <c r="FKE163" s="168"/>
      <c r="FKF163" s="168"/>
      <c r="FKG163" s="168"/>
      <c r="FKH163" s="168"/>
      <c r="FKI163" s="168"/>
      <c r="FKJ163" s="168"/>
      <c r="FKK163" s="168"/>
      <c r="FKL163" s="168"/>
      <c r="FKM163" s="168"/>
      <c r="FKN163" s="168"/>
      <c r="FKO163" s="168"/>
      <c r="FKP163" s="168"/>
      <c r="FKQ163" s="168"/>
      <c r="FKR163" s="168"/>
      <c r="FKS163" s="168"/>
      <c r="FKT163" s="168"/>
      <c r="FKU163" s="168"/>
      <c r="FKV163" s="168"/>
      <c r="FKW163" s="168"/>
      <c r="FKX163" s="168"/>
      <c r="FKY163" s="168"/>
      <c r="FKZ163" s="168"/>
      <c r="FLA163" s="168"/>
      <c r="FLB163" s="168"/>
      <c r="FLC163" s="168"/>
      <c r="FLD163" s="168"/>
      <c r="FLE163" s="168"/>
      <c r="FLF163" s="168"/>
      <c r="FLG163" s="168"/>
      <c r="FLH163" s="168"/>
      <c r="FLI163" s="168"/>
      <c r="FLJ163" s="168"/>
      <c r="FLK163" s="168"/>
      <c r="FLL163" s="168"/>
      <c r="FLM163" s="168"/>
      <c r="FLN163" s="168"/>
      <c r="FLO163" s="168"/>
      <c r="FLP163" s="168"/>
      <c r="FLQ163" s="168"/>
      <c r="FLR163" s="168"/>
      <c r="FLS163" s="168"/>
      <c r="FLT163" s="168"/>
      <c r="FLU163" s="168"/>
      <c r="FLV163" s="168"/>
      <c r="FLW163" s="168"/>
      <c r="FLX163" s="168"/>
      <c r="FLY163" s="168"/>
      <c r="FLZ163" s="168"/>
      <c r="FMA163" s="168"/>
      <c r="FMB163" s="168"/>
      <c r="FMC163" s="168"/>
      <c r="FMD163" s="168"/>
      <c r="FME163" s="168"/>
      <c r="FMF163" s="168"/>
      <c r="FMG163" s="168"/>
      <c r="FMH163" s="168"/>
      <c r="FMI163" s="168"/>
      <c r="FMJ163" s="168"/>
      <c r="FMK163" s="168"/>
      <c r="FML163" s="168"/>
      <c r="FMM163" s="168"/>
      <c r="FMN163" s="168"/>
      <c r="FMO163" s="168"/>
      <c r="FMP163" s="168"/>
      <c r="FMQ163" s="168"/>
      <c r="FMR163" s="168"/>
      <c r="FMS163" s="168"/>
      <c r="FMT163" s="168"/>
      <c r="FMU163" s="168"/>
      <c r="FMV163" s="168"/>
      <c r="FMW163" s="168"/>
      <c r="FMX163" s="168"/>
      <c r="FMY163" s="168"/>
      <c r="FMZ163" s="168"/>
      <c r="FNA163" s="168"/>
      <c r="FNB163" s="168"/>
      <c r="FNC163" s="168"/>
      <c r="FND163" s="168"/>
      <c r="FNE163" s="168"/>
      <c r="FNF163" s="168"/>
      <c r="FNG163" s="168"/>
      <c r="FNH163" s="168"/>
      <c r="FNI163" s="168"/>
      <c r="FNJ163" s="168"/>
      <c r="FNK163" s="168"/>
      <c r="FNL163" s="168"/>
      <c r="FNM163" s="168"/>
      <c r="FNN163" s="168"/>
      <c r="FNO163" s="168"/>
      <c r="FNP163" s="168"/>
      <c r="FNQ163" s="168"/>
      <c r="FNR163" s="168"/>
      <c r="FNS163" s="168"/>
      <c r="FNT163" s="168"/>
      <c r="FNU163" s="168"/>
      <c r="FNV163" s="168"/>
      <c r="FNW163" s="168"/>
      <c r="FNX163" s="168"/>
      <c r="FNY163" s="168"/>
      <c r="FNZ163" s="168"/>
      <c r="FOA163" s="168"/>
      <c r="FOB163" s="168"/>
      <c r="FOC163" s="168"/>
      <c r="FOD163" s="168"/>
      <c r="FOE163" s="168"/>
      <c r="FOF163" s="168"/>
      <c r="FOG163" s="168"/>
      <c r="FOH163" s="168"/>
      <c r="FOI163" s="168"/>
      <c r="FOJ163" s="168"/>
      <c r="FOK163" s="168"/>
      <c r="FOL163" s="168"/>
      <c r="FOM163" s="168"/>
      <c r="FON163" s="168"/>
      <c r="FOO163" s="168"/>
      <c r="FOP163" s="168"/>
      <c r="FOQ163" s="168"/>
      <c r="FOR163" s="168"/>
      <c r="FOS163" s="168"/>
      <c r="FOT163" s="168"/>
      <c r="FOU163" s="168"/>
      <c r="FOV163" s="168"/>
      <c r="FOW163" s="168"/>
      <c r="FOX163" s="168"/>
      <c r="FOY163" s="168"/>
      <c r="FOZ163" s="168"/>
      <c r="FPA163" s="168"/>
      <c r="FPB163" s="168"/>
      <c r="FPC163" s="168"/>
      <c r="FPD163" s="168"/>
      <c r="FPE163" s="168"/>
      <c r="FPF163" s="168"/>
      <c r="FPG163" s="168"/>
      <c r="FPH163" s="168"/>
      <c r="FPI163" s="168"/>
      <c r="FPJ163" s="168"/>
      <c r="FPK163" s="168"/>
      <c r="FPL163" s="168"/>
      <c r="FPM163" s="168"/>
      <c r="FPN163" s="168"/>
      <c r="FPO163" s="168"/>
      <c r="FPP163" s="168"/>
      <c r="FPQ163" s="168"/>
      <c r="FPR163" s="168"/>
      <c r="FPS163" s="168"/>
      <c r="FPT163" s="168"/>
      <c r="FPU163" s="168"/>
      <c r="FPV163" s="168"/>
      <c r="FPW163" s="168"/>
      <c r="FPX163" s="168"/>
      <c r="FPY163" s="168"/>
      <c r="FPZ163" s="168"/>
      <c r="FQA163" s="168"/>
      <c r="FQB163" s="168"/>
      <c r="FQC163" s="168"/>
      <c r="FQD163" s="168"/>
      <c r="FQE163" s="168"/>
      <c r="FQF163" s="168"/>
      <c r="FQG163" s="168"/>
      <c r="FQH163" s="168"/>
      <c r="FQI163" s="168"/>
      <c r="FQJ163" s="168"/>
      <c r="FQK163" s="168"/>
      <c r="FQL163" s="168"/>
      <c r="FQM163" s="168"/>
      <c r="FQN163" s="168"/>
      <c r="FQO163" s="168"/>
      <c r="FQP163" s="168"/>
      <c r="FQQ163" s="168"/>
      <c r="FQR163" s="168"/>
      <c r="FQS163" s="168"/>
      <c r="FQT163" s="168"/>
      <c r="FQU163" s="168"/>
      <c r="FQV163" s="168"/>
      <c r="FQW163" s="168"/>
      <c r="FQX163" s="168"/>
      <c r="FQY163" s="168"/>
      <c r="FQZ163" s="168"/>
      <c r="FRA163" s="168"/>
      <c r="FRB163" s="168"/>
      <c r="FRC163" s="168"/>
      <c r="FRD163" s="168"/>
      <c r="FRE163" s="168"/>
      <c r="FRF163" s="168"/>
      <c r="FRG163" s="168"/>
      <c r="FRH163" s="168"/>
      <c r="FRI163" s="168"/>
      <c r="FRJ163" s="168"/>
      <c r="FRK163" s="168"/>
      <c r="FRL163" s="168"/>
      <c r="FRM163" s="168"/>
      <c r="FRN163" s="168"/>
      <c r="FRO163" s="168"/>
      <c r="FRP163" s="168"/>
      <c r="FRQ163" s="168"/>
      <c r="FRR163" s="168"/>
      <c r="FRS163" s="168"/>
      <c r="FRT163" s="168"/>
      <c r="FRU163" s="168"/>
      <c r="FRV163" s="168"/>
      <c r="FRW163" s="168"/>
      <c r="FRX163" s="168"/>
      <c r="FRY163" s="168"/>
      <c r="FRZ163" s="168"/>
      <c r="FSA163" s="168"/>
      <c r="FSB163" s="168"/>
      <c r="FSC163" s="168"/>
      <c r="FSD163" s="168"/>
      <c r="FSE163" s="168"/>
      <c r="FSF163" s="168"/>
      <c r="FSG163" s="168"/>
      <c r="FSH163" s="168"/>
      <c r="FSI163" s="168"/>
      <c r="FSJ163" s="168"/>
      <c r="FSK163" s="168"/>
      <c r="FSL163" s="168"/>
      <c r="FSM163" s="168"/>
      <c r="FSN163" s="168"/>
      <c r="FSO163" s="168"/>
      <c r="FSP163" s="168"/>
      <c r="FSQ163" s="168"/>
      <c r="FSR163" s="168"/>
      <c r="FSS163" s="168"/>
      <c r="FST163" s="168"/>
      <c r="FSU163" s="168"/>
      <c r="FSV163" s="168"/>
      <c r="FSW163" s="168"/>
      <c r="FSX163" s="168"/>
      <c r="FSY163" s="168"/>
      <c r="FSZ163" s="168"/>
      <c r="FTA163" s="168"/>
      <c r="FTB163" s="168"/>
      <c r="FTC163" s="168"/>
      <c r="FTD163" s="168"/>
      <c r="FTE163" s="168"/>
      <c r="FTF163" s="168"/>
      <c r="FTG163" s="168"/>
      <c r="FTH163" s="168"/>
      <c r="FTI163" s="168"/>
      <c r="FTJ163" s="168"/>
      <c r="FTK163" s="168"/>
      <c r="FTL163" s="168"/>
      <c r="FTM163" s="168"/>
      <c r="FTN163" s="168"/>
      <c r="FTO163" s="168"/>
      <c r="FTP163" s="168"/>
      <c r="FTQ163" s="168"/>
      <c r="FTR163" s="168"/>
      <c r="FTS163" s="168"/>
      <c r="FTT163" s="168"/>
      <c r="FTU163" s="168"/>
      <c r="FTV163" s="168"/>
      <c r="FTW163" s="168"/>
      <c r="FTX163" s="168"/>
      <c r="FTY163" s="168"/>
      <c r="FTZ163" s="168"/>
      <c r="FUA163" s="168"/>
      <c r="FUB163" s="168"/>
      <c r="FUC163" s="168"/>
      <c r="FUD163" s="168"/>
      <c r="FUE163" s="168"/>
      <c r="FUF163" s="168"/>
      <c r="FUG163" s="168"/>
      <c r="FUH163" s="168"/>
      <c r="FUI163" s="168"/>
      <c r="FUJ163" s="168"/>
      <c r="FUK163" s="168"/>
      <c r="FUL163" s="168"/>
      <c r="FUM163" s="168"/>
      <c r="FUN163" s="168"/>
      <c r="FUO163" s="168"/>
      <c r="FUP163" s="168"/>
      <c r="FUQ163" s="168"/>
      <c r="FUR163" s="168"/>
      <c r="FUS163" s="168"/>
      <c r="FUT163" s="168"/>
      <c r="FUU163" s="168"/>
      <c r="FUV163" s="168"/>
      <c r="FUW163" s="168"/>
      <c r="FUX163" s="168"/>
      <c r="FUY163" s="168"/>
      <c r="FUZ163" s="168"/>
      <c r="FVA163" s="168"/>
      <c r="FVB163" s="168"/>
      <c r="FVC163" s="168"/>
      <c r="FVD163" s="168"/>
      <c r="FVE163" s="168"/>
      <c r="FVF163" s="168"/>
      <c r="FVG163" s="168"/>
      <c r="FVH163" s="168"/>
      <c r="FVI163" s="168"/>
      <c r="FVJ163" s="168"/>
      <c r="FVK163" s="168"/>
      <c r="FVL163" s="168"/>
      <c r="FVM163" s="168"/>
      <c r="FVN163" s="168"/>
      <c r="FVO163" s="168"/>
      <c r="FVP163" s="168"/>
      <c r="FVQ163" s="168"/>
      <c r="FVR163" s="168"/>
      <c r="FVS163" s="168"/>
      <c r="FVT163" s="168"/>
      <c r="FVU163" s="168"/>
      <c r="FVV163" s="168"/>
      <c r="FVW163" s="168"/>
      <c r="FVX163" s="168"/>
      <c r="FVY163" s="168"/>
      <c r="FVZ163" s="168"/>
      <c r="FWA163" s="168"/>
      <c r="FWB163" s="168"/>
      <c r="FWC163" s="168"/>
      <c r="FWD163" s="168"/>
      <c r="FWE163" s="168"/>
      <c r="FWF163" s="168"/>
      <c r="FWG163" s="168"/>
      <c r="FWH163" s="168"/>
      <c r="FWI163" s="168"/>
      <c r="FWJ163" s="168"/>
      <c r="FWK163" s="168"/>
      <c r="FWL163" s="168"/>
      <c r="FWM163" s="168"/>
      <c r="FWN163" s="168"/>
      <c r="FWO163" s="168"/>
      <c r="FWP163" s="168"/>
      <c r="FWQ163" s="168"/>
      <c r="FWR163" s="168"/>
      <c r="FWS163" s="168"/>
      <c r="FWT163" s="168"/>
      <c r="FWU163" s="168"/>
      <c r="FWV163" s="168"/>
      <c r="FWW163" s="168"/>
      <c r="FWX163" s="168"/>
      <c r="FWY163" s="168"/>
      <c r="FWZ163" s="168"/>
      <c r="FXA163" s="168"/>
      <c r="FXB163" s="168"/>
      <c r="FXC163" s="168"/>
      <c r="FXD163" s="168"/>
      <c r="FXE163" s="168"/>
      <c r="FXF163" s="168"/>
      <c r="FXG163" s="168"/>
      <c r="FXH163" s="168"/>
      <c r="FXI163" s="168"/>
      <c r="FXJ163" s="168"/>
      <c r="FXK163" s="168"/>
      <c r="FXL163" s="168"/>
      <c r="FXM163" s="168"/>
      <c r="FXN163" s="168"/>
      <c r="FXO163" s="168"/>
      <c r="FXP163" s="168"/>
      <c r="FXQ163" s="168"/>
      <c r="FXR163" s="168"/>
      <c r="FXS163" s="168"/>
      <c r="FXT163" s="168"/>
      <c r="FXU163" s="168"/>
      <c r="FXV163" s="168"/>
      <c r="FXW163" s="168"/>
      <c r="FXX163" s="168"/>
      <c r="FXY163" s="168"/>
      <c r="FXZ163" s="168"/>
      <c r="FYA163" s="168"/>
      <c r="FYB163" s="168"/>
      <c r="FYC163" s="168"/>
      <c r="FYD163" s="168"/>
      <c r="FYE163" s="168"/>
      <c r="FYF163" s="168"/>
      <c r="FYG163" s="168"/>
      <c r="FYH163" s="168"/>
      <c r="FYI163" s="168"/>
      <c r="FYJ163" s="168"/>
      <c r="FYK163" s="168"/>
      <c r="FYL163" s="168"/>
      <c r="FYM163" s="168"/>
      <c r="FYN163" s="168"/>
      <c r="FYO163" s="168"/>
      <c r="FYP163" s="168"/>
      <c r="FYQ163" s="168"/>
      <c r="FYR163" s="168"/>
      <c r="FYS163" s="168"/>
      <c r="FYT163" s="168"/>
      <c r="FYU163" s="168"/>
      <c r="FYV163" s="168"/>
      <c r="FYW163" s="168"/>
      <c r="FYX163" s="168"/>
      <c r="FYY163" s="168"/>
      <c r="FYZ163" s="168"/>
      <c r="FZA163" s="168"/>
      <c r="FZB163" s="168"/>
      <c r="FZC163" s="168"/>
      <c r="FZD163" s="168"/>
      <c r="FZE163" s="168"/>
      <c r="FZF163" s="168"/>
      <c r="FZG163" s="168"/>
      <c r="FZH163" s="168"/>
      <c r="FZI163" s="168"/>
      <c r="FZJ163" s="168"/>
      <c r="FZK163" s="168"/>
      <c r="FZL163" s="168"/>
      <c r="FZM163" s="168"/>
      <c r="FZN163" s="168"/>
      <c r="FZO163" s="168"/>
      <c r="FZP163" s="168"/>
      <c r="FZQ163" s="168"/>
      <c r="FZR163" s="168"/>
      <c r="FZS163" s="168"/>
      <c r="FZT163" s="168"/>
      <c r="FZU163" s="168"/>
      <c r="FZV163" s="168"/>
      <c r="FZW163" s="168"/>
      <c r="FZX163" s="168"/>
      <c r="FZY163" s="168"/>
      <c r="FZZ163" s="168"/>
      <c r="GAA163" s="168"/>
      <c r="GAB163" s="168"/>
      <c r="GAC163" s="168"/>
      <c r="GAD163" s="168"/>
      <c r="GAE163" s="168"/>
      <c r="GAF163" s="168"/>
      <c r="GAG163" s="168"/>
      <c r="GAH163" s="168"/>
      <c r="GAI163" s="168"/>
      <c r="GAJ163" s="168"/>
      <c r="GAK163" s="168"/>
      <c r="GAL163" s="168"/>
      <c r="GAM163" s="168"/>
      <c r="GAN163" s="168"/>
      <c r="GAO163" s="168"/>
      <c r="GAP163" s="168"/>
      <c r="GAQ163" s="168"/>
      <c r="GAR163" s="168"/>
      <c r="GAS163" s="168"/>
      <c r="GAT163" s="168"/>
      <c r="GAU163" s="168"/>
      <c r="GAV163" s="168"/>
      <c r="GAW163" s="168"/>
      <c r="GAX163" s="168"/>
      <c r="GAY163" s="168"/>
      <c r="GAZ163" s="168"/>
      <c r="GBA163" s="168"/>
      <c r="GBB163" s="168"/>
      <c r="GBC163" s="168"/>
      <c r="GBD163" s="168"/>
      <c r="GBE163" s="168"/>
      <c r="GBF163" s="168"/>
      <c r="GBG163" s="168"/>
      <c r="GBH163" s="168"/>
      <c r="GBI163" s="168"/>
      <c r="GBJ163" s="168"/>
      <c r="GBK163" s="168"/>
      <c r="GBL163" s="168"/>
      <c r="GBM163" s="168"/>
      <c r="GBN163" s="168"/>
      <c r="GBO163" s="168"/>
      <c r="GBP163" s="168"/>
      <c r="GBQ163" s="168"/>
      <c r="GBR163" s="168"/>
      <c r="GBS163" s="168"/>
      <c r="GBT163" s="168"/>
      <c r="GBU163" s="168"/>
      <c r="GBV163" s="168"/>
      <c r="GBW163" s="168"/>
      <c r="GBX163" s="168"/>
      <c r="GBY163" s="168"/>
      <c r="GBZ163" s="168"/>
      <c r="GCA163" s="168"/>
      <c r="GCB163" s="168"/>
      <c r="GCC163" s="168"/>
      <c r="GCD163" s="168"/>
      <c r="GCE163" s="168"/>
      <c r="GCF163" s="168"/>
      <c r="GCG163" s="168"/>
      <c r="GCH163" s="168"/>
      <c r="GCI163" s="168"/>
      <c r="GCJ163" s="168"/>
      <c r="GCK163" s="168"/>
      <c r="GCL163" s="168"/>
      <c r="GCM163" s="168"/>
      <c r="GCN163" s="168"/>
      <c r="GCO163" s="168"/>
      <c r="GCP163" s="168"/>
      <c r="GCQ163" s="168"/>
      <c r="GCR163" s="168"/>
      <c r="GCS163" s="168"/>
      <c r="GCT163" s="168"/>
      <c r="GCU163" s="168"/>
      <c r="GCV163" s="168"/>
      <c r="GCW163" s="168"/>
      <c r="GCX163" s="168"/>
      <c r="GCY163" s="168"/>
      <c r="GCZ163" s="168"/>
      <c r="GDA163" s="168"/>
      <c r="GDB163" s="168"/>
      <c r="GDC163" s="168"/>
      <c r="GDD163" s="168"/>
      <c r="GDE163" s="168"/>
      <c r="GDF163" s="168"/>
      <c r="GDG163" s="168"/>
      <c r="GDH163" s="168"/>
      <c r="GDI163" s="168"/>
      <c r="GDJ163" s="168"/>
      <c r="GDK163" s="168"/>
      <c r="GDL163" s="168"/>
      <c r="GDM163" s="168"/>
      <c r="GDN163" s="168"/>
      <c r="GDO163" s="168"/>
      <c r="GDP163" s="168"/>
      <c r="GDQ163" s="168"/>
      <c r="GDR163" s="168"/>
      <c r="GDS163" s="168"/>
      <c r="GDT163" s="168"/>
      <c r="GDU163" s="168"/>
      <c r="GDV163" s="168"/>
      <c r="GDW163" s="168"/>
      <c r="GDX163" s="168"/>
      <c r="GDY163" s="168"/>
      <c r="GDZ163" s="168"/>
      <c r="GEA163" s="168"/>
      <c r="GEB163" s="168"/>
      <c r="GEC163" s="168"/>
      <c r="GED163" s="168"/>
      <c r="GEE163" s="168"/>
      <c r="GEF163" s="168"/>
      <c r="GEG163" s="168"/>
      <c r="GEH163" s="168"/>
      <c r="GEI163" s="168"/>
      <c r="GEJ163" s="168"/>
      <c r="GEK163" s="168"/>
      <c r="GEL163" s="168"/>
      <c r="GEM163" s="168"/>
      <c r="GEN163" s="168"/>
      <c r="GEO163" s="168"/>
      <c r="GEP163" s="168"/>
      <c r="GEQ163" s="168"/>
      <c r="GER163" s="168"/>
      <c r="GES163" s="168"/>
      <c r="GET163" s="168"/>
      <c r="GEU163" s="168"/>
      <c r="GEV163" s="168"/>
      <c r="GEW163" s="168"/>
      <c r="GEX163" s="168"/>
      <c r="GEY163" s="168"/>
      <c r="GEZ163" s="168"/>
      <c r="GFA163" s="168"/>
      <c r="GFB163" s="168"/>
      <c r="GFC163" s="168"/>
      <c r="GFD163" s="168"/>
      <c r="GFE163" s="168"/>
      <c r="GFF163" s="168"/>
      <c r="GFG163" s="168"/>
      <c r="GFH163" s="168"/>
      <c r="GFI163" s="168"/>
      <c r="GFJ163" s="168"/>
      <c r="GFK163" s="168"/>
      <c r="GFL163" s="168"/>
      <c r="GFM163" s="168"/>
      <c r="GFN163" s="168"/>
      <c r="GFO163" s="168"/>
      <c r="GFP163" s="168"/>
      <c r="GFQ163" s="168"/>
      <c r="GFR163" s="168"/>
      <c r="GFS163" s="168"/>
      <c r="GFT163" s="168"/>
      <c r="GFU163" s="168"/>
      <c r="GFV163" s="168"/>
      <c r="GFW163" s="168"/>
      <c r="GFX163" s="168"/>
      <c r="GFY163" s="168"/>
      <c r="GFZ163" s="168"/>
      <c r="GGA163" s="168"/>
      <c r="GGB163" s="168"/>
      <c r="GGC163" s="168"/>
      <c r="GGD163" s="168"/>
      <c r="GGE163" s="168"/>
      <c r="GGF163" s="168"/>
      <c r="GGG163" s="168"/>
      <c r="GGH163" s="168"/>
      <c r="GGI163" s="168"/>
      <c r="GGJ163" s="168"/>
      <c r="GGK163" s="168"/>
      <c r="GGL163" s="168"/>
      <c r="GGM163" s="168"/>
      <c r="GGN163" s="168"/>
      <c r="GGO163" s="168"/>
      <c r="GGP163" s="168"/>
      <c r="GGQ163" s="168"/>
      <c r="GGR163" s="168"/>
      <c r="GGS163" s="168"/>
      <c r="GGT163" s="168"/>
      <c r="GGU163" s="168"/>
      <c r="GGV163" s="168"/>
      <c r="GGW163" s="168"/>
      <c r="GGX163" s="168"/>
      <c r="GGY163" s="168"/>
      <c r="GGZ163" s="168"/>
      <c r="GHA163" s="168"/>
      <c r="GHB163" s="168"/>
      <c r="GHC163" s="168"/>
      <c r="GHD163" s="168"/>
      <c r="GHE163" s="168"/>
      <c r="GHF163" s="168"/>
      <c r="GHG163" s="168"/>
      <c r="GHH163" s="168"/>
      <c r="GHI163" s="168"/>
      <c r="GHJ163" s="168"/>
      <c r="GHK163" s="168"/>
      <c r="GHL163" s="168"/>
      <c r="GHM163" s="168"/>
      <c r="GHN163" s="168"/>
      <c r="GHO163" s="168"/>
      <c r="GHP163" s="168"/>
      <c r="GHQ163" s="168"/>
      <c r="GHR163" s="168"/>
      <c r="GHS163" s="168"/>
      <c r="GHT163" s="168"/>
      <c r="GHU163" s="168"/>
      <c r="GHV163" s="168"/>
      <c r="GHW163" s="168"/>
      <c r="GHX163" s="168"/>
      <c r="GHY163" s="168"/>
      <c r="GHZ163" s="168"/>
      <c r="GIA163" s="168"/>
      <c r="GIB163" s="168"/>
      <c r="GIC163" s="168"/>
      <c r="GID163" s="168"/>
      <c r="GIE163" s="168"/>
      <c r="GIF163" s="168"/>
      <c r="GIG163" s="168"/>
      <c r="GIH163" s="168"/>
      <c r="GII163" s="168"/>
      <c r="GIJ163" s="168"/>
      <c r="GIK163" s="168"/>
      <c r="GIL163" s="168"/>
      <c r="GIM163" s="168"/>
      <c r="GIN163" s="168"/>
      <c r="GIO163" s="168"/>
      <c r="GIP163" s="168"/>
      <c r="GIQ163" s="168"/>
      <c r="GIR163" s="168"/>
      <c r="GIS163" s="168"/>
      <c r="GIT163" s="168"/>
      <c r="GIU163" s="168"/>
      <c r="GIV163" s="168"/>
      <c r="GIW163" s="168"/>
      <c r="GIX163" s="168"/>
      <c r="GIY163" s="168"/>
      <c r="GIZ163" s="168"/>
      <c r="GJA163" s="168"/>
      <c r="GJB163" s="168"/>
      <c r="GJC163" s="168"/>
      <c r="GJD163" s="168"/>
      <c r="GJE163" s="168"/>
      <c r="GJF163" s="168"/>
      <c r="GJG163" s="168"/>
      <c r="GJH163" s="168"/>
      <c r="GJI163" s="168"/>
      <c r="GJJ163" s="168"/>
      <c r="GJK163" s="168"/>
      <c r="GJL163" s="168"/>
      <c r="GJM163" s="168"/>
      <c r="GJN163" s="168"/>
      <c r="GJO163" s="168"/>
      <c r="GJP163" s="168"/>
      <c r="GJQ163" s="168"/>
      <c r="GJR163" s="168"/>
      <c r="GJS163" s="168"/>
      <c r="GJT163" s="168"/>
      <c r="GJU163" s="168"/>
      <c r="GJV163" s="168"/>
      <c r="GJW163" s="168"/>
      <c r="GJX163" s="168"/>
      <c r="GJY163" s="168"/>
      <c r="GJZ163" s="168"/>
      <c r="GKA163" s="168"/>
      <c r="GKB163" s="168"/>
      <c r="GKC163" s="168"/>
      <c r="GKD163" s="168"/>
      <c r="GKE163" s="168"/>
      <c r="GKF163" s="168"/>
      <c r="GKG163" s="168"/>
      <c r="GKH163" s="168"/>
      <c r="GKI163" s="168"/>
      <c r="GKJ163" s="168"/>
      <c r="GKK163" s="168"/>
      <c r="GKL163" s="168"/>
      <c r="GKM163" s="168"/>
      <c r="GKN163" s="168"/>
      <c r="GKO163" s="168"/>
      <c r="GKP163" s="168"/>
      <c r="GKQ163" s="168"/>
      <c r="GKR163" s="168"/>
      <c r="GKS163" s="168"/>
      <c r="GKT163" s="168"/>
      <c r="GKU163" s="168"/>
      <c r="GKV163" s="168"/>
      <c r="GKW163" s="168"/>
      <c r="GKX163" s="168"/>
      <c r="GKY163" s="168"/>
      <c r="GKZ163" s="168"/>
      <c r="GLA163" s="168"/>
      <c r="GLB163" s="168"/>
      <c r="GLC163" s="168"/>
      <c r="GLD163" s="168"/>
      <c r="GLE163" s="168"/>
      <c r="GLF163" s="168"/>
      <c r="GLG163" s="168"/>
      <c r="GLH163" s="168"/>
      <c r="GLI163" s="168"/>
      <c r="GLJ163" s="168"/>
      <c r="GLK163" s="168"/>
      <c r="GLL163" s="168"/>
      <c r="GLM163" s="168"/>
      <c r="GLN163" s="168"/>
      <c r="GLO163" s="168"/>
      <c r="GLP163" s="168"/>
      <c r="GLQ163" s="168"/>
      <c r="GLR163" s="168"/>
      <c r="GLS163" s="168"/>
      <c r="GLT163" s="168"/>
      <c r="GLU163" s="168"/>
      <c r="GLV163" s="168"/>
      <c r="GLW163" s="168"/>
      <c r="GLX163" s="168"/>
      <c r="GLY163" s="168"/>
      <c r="GLZ163" s="168"/>
      <c r="GMA163" s="168"/>
      <c r="GMB163" s="168"/>
      <c r="GMC163" s="168"/>
      <c r="GMD163" s="168"/>
      <c r="GME163" s="168"/>
      <c r="GMF163" s="168"/>
      <c r="GMG163" s="168"/>
      <c r="GMH163" s="168"/>
      <c r="GMI163" s="168"/>
      <c r="GMJ163" s="168"/>
      <c r="GMK163" s="168"/>
      <c r="GML163" s="168"/>
      <c r="GMM163" s="168"/>
      <c r="GMN163" s="168"/>
      <c r="GMO163" s="168"/>
      <c r="GMP163" s="168"/>
      <c r="GMQ163" s="168"/>
      <c r="GMR163" s="168"/>
      <c r="GMS163" s="168"/>
      <c r="GMT163" s="168"/>
      <c r="GMU163" s="168"/>
      <c r="GMV163" s="168"/>
      <c r="GMW163" s="168"/>
      <c r="GMX163" s="168"/>
      <c r="GMY163" s="168"/>
      <c r="GMZ163" s="168"/>
      <c r="GNA163" s="168"/>
      <c r="GNB163" s="168"/>
      <c r="GNC163" s="168"/>
      <c r="GND163" s="168"/>
      <c r="GNE163" s="168"/>
      <c r="GNF163" s="168"/>
      <c r="GNG163" s="168"/>
      <c r="GNH163" s="168"/>
      <c r="GNI163" s="168"/>
      <c r="GNJ163" s="168"/>
      <c r="GNK163" s="168"/>
      <c r="GNL163" s="168"/>
      <c r="GNM163" s="168"/>
      <c r="GNN163" s="168"/>
      <c r="GNO163" s="168"/>
      <c r="GNP163" s="168"/>
      <c r="GNQ163" s="168"/>
      <c r="GNR163" s="168"/>
      <c r="GNS163" s="168"/>
      <c r="GNT163" s="168"/>
      <c r="GNU163" s="168"/>
      <c r="GNV163" s="168"/>
      <c r="GNW163" s="168"/>
      <c r="GNX163" s="168"/>
      <c r="GNY163" s="168"/>
      <c r="GNZ163" s="168"/>
      <c r="GOA163" s="168"/>
      <c r="GOB163" s="168"/>
      <c r="GOC163" s="168"/>
      <c r="GOD163" s="168"/>
      <c r="GOE163" s="168"/>
      <c r="GOF163" s="168"/>
      <c r="GOG163" s="168"/>
      <c r="GOH163" s="168"/>
      <c r="GOI163" s="168"/>
      <c r="GOJ163" s="168"/>
      <c r="GOK163" s="168"/>
      <c r="GOL163" s="168"/>
      <c r="GOM163" s="168"/>
      <c r="GON163" s="168"/>
      <c r="GOO163" s="168"/>
      <c r="GOP163" s="168"/>
      <c r="GOQ163" s="168"/>
      <c r="GOR163" s="168"/>
      <c r="GOS163" s="168"/>
      <c r="GOT163" s="168"/>
      <c r="GOU163" s="168"/>
      <c r="GOV163" s="168"/>
      <c r="GOW163" s="168"/>
      <c r="GOX163" s="168"/>
      <c r="GOY163" s="168"/>
      <c r="GOZ163" s="168"/>
      <c r="GPA163" s="168"/>
      <c r="GPB163" s="168"/>
      <c r="GPC163" s="168"/>
      <c r="GPD163" s="168"/>
      <c r="GPE163" s="168"/>
      <c r="GPF163" s="168"/>
      <c r="GPG163" s="168"/>
      <c r="GPH163" s="168"/>
      <c r="GPI163" s="168"/>
      <c r="GPJ163" s="168"/>
      <c r="GPK163" s="168"/>
      <c r="GPL163" s="168"/>
      <c r="GPM163" s="168"/>
      <c r="GPN163" s="168"/>
      <c r="GPO163" s="168"/>
      <c r="GPP163" s="168"/>
      <c r="GPQ163" s="168"/>
      <c r="GPR163" s="168"/>
      <c r="GPS163" s="168"/>
      <c r="GPT163" s="168"/>
      <c r="GPU163" s="168"/>
      <c r="GPV163" s="168"/>
      <c r="GPW163" s="168"/>
      <c r="GPX163" s="168"/>
      <c r="GPY163" s="168"/>
      <c r="GPZ163" s="168"/>
      <c r="GQA163" s="168"/>
      <c r="GQB163" s="168"/>
      <c r="GQC163" s="168"/>
      <c r="GQD163" s="168"/>
      <c r="GQE163" s="168"/>
      <c r="GQF163" s="168"/>
      <c r="GQG163" s="168"/>
      <c r="GQH163" s="168"/>
      <c r="GQI163" s="168"/>
      <c r="GQJ163" s="168"/>
      <c r="GQK163" s="168"/>
      <c r="GQL163" s="168"/>
      <c r="GQM163" s="168"/>
      <c r="GQN163" s="168"/>
      <c r="GQO163" s="168"/>
      <c r="GQP163" s="168"/>
      <c r="GQQ163" s="168"/>
      <c r="GQR163" s="168"/>
      <c r="GQS163" s="168"/>
      <c r="GQT163" s="168"/>
      <c r="GQU163" s="168"/>
      <c r="GQV163" s="168"/>
      <c r="GQW163" s="168"/>
      <c r="GQX163" s="168"/>
      <c r="GQY163" s="168"/>
      <c r="GQZ163" s="168"/>
      <c r="GRA163" s="168"/>
      <c r="GRB163" s="168"/>
      <c r="GRC163" s="168"/>
      <c r="GRD163" s="168"/>
      <c r="GRE163" s="168"/>
      <c r="GRF163" s="168"/>
      <c r="GRG163" s="168"/>
      <c r="GRH163" s="168"/>
      <c r="GRI163" s="168"/>
      <c r="GRJ163" s="168"/>
      <c r="GRK163" s="168"/>
      <c r="GRL163" s="168"/>
      <c r="GRM163" s="168"/>
      <c r="GRN163" s="168"/>
      <c r="GRO163" s="168"/>
      <c r="GRP163" s="168"/>
      <c r="GRQ163" s="168"/>
      <c r="GRR163" s="168"/>
      <c r="GRS163" s="168"/>
      <c r="GRT163" s="168"/>
      <c r="GRU163" s="168"/>
      <c r="GRV163" s="168"/>
      <c r="GRW163" s="168"/>
      <c r="GRX163" s="168"/>
      <c r="GRY163" s="168"/>
      <c r="GRZ163" s="168"/>
      <c r="GSA163" s="168"/>
      <c r="GSB163" s="168"/>
      <c r="GSC163" s="168"/>
      <c r="GSD163" s="168"/>
      <c r="GSE163" s="168"/>
      <c r="GSF163" s="168"/>
      <c r="GSG163" s="168"/>
      <c r="GSH163" s="168"/>
      <c r="GSI163" s="168"/>
      <c r="GSJ163" s="168"/>
      <c r="GSK163" s="168"/>
      <c r="GSL163" s="168"/>
      <c r="GSM163" s="168"/>
      <c r="GSN163" s="168"/>
      <c r="GSO163" s="168"/>
      <c r="GSP163" s="168"/>
      <c r="GSQ163" s="168"/>
      <c r="GSR163" s="168"/>
      <c r="GSS163" s="168"/>
      <c r="GST163" s="168"/>
      <c r="GSU163" s="168"/>
      <c r="GSV163" s="168"/>
      <c r="GSW163" s="168"/>
      <c r="GSX163" s="168"/>
      <c r="GSY163" s="168"/>
      <c r="GSZ163" s="168"/>
      <c r="GTA163" s="168"/>
      <c r="GTB163" s="168"/>
      <c r="GTC163" s="168"/>
      <c r="GTD163" s="168"/>
      <c r="GTE163" s="168"/>
      <c r="GTF163" s="168"/>
      <c r="GTG163" s="168"/>
      <c r="GTH163" s="168"/>
      <c r="GTI163" s="168"/>
      <c r="GTJ163" s="168"/>
      <c r="GTK163" s="168"/>
      <c r="GTL163" s="168"/>
      <c r="GTM163" s="168"/>
      <c r="GTN163" s="168"/>
      <c r="GTO163" s="168"/>
      <c r="GTP163" s="168"/>
      <c r="GTQ163" s="168"/>
      <c r="GTR163" s="168"/>
      <c r="GTS163" s="168"/>
      <c r="GTT163" s="168"/>
      <c r="GTU163" s="168"/>
      <c r="GTV163" s="168"/>
      <c r="GTW163" s="168"/>
      <c r="GTX163" s="168"/>
      <c r="GTY163" s="168"/>
      <c r="GTZ163" s="168"/>
      <c r="GUA163" s="168"/>
      <c r="GUB163" s="168"/>
      <c r="GUC163" s="168"/>
      <c r="GUD163" s="168"/>
      <c r="GUE163" s="168"/>
      <c r="GUF163" s="168"/>
      <c r="GUG163" s="168"/>
      <c r="GUH163" s="168"/>
      <c r="GUI163" s="168"/>
      <c r="GUJ163" s="168"/>
      <c r="GUK163" s="168"/>
      <c r="GUL163" s="168"/>
      <c r="GUM163" s="168"/>
      <c r="GUN163" s="168"/>
      <c r="GUO163" s="168"/>
      <c r="GUP163" s="168"/>
      <c r="GUQ163" s="168"/>
      <c r="GUR163" s="168"/>
      <c r="GUS163" s="168"/>
      <c r="GUT163" s="168"/>
      <c r="GUU163" s="168"/>
      <c r="GUV163" s="168"/>
      <c r="GUW163" s="168"/>
      <c r="GUX163" s="168"/>
      <c r="GUY163" s="168"/>
      <c r="GUZ163" s="168"/>
      <c r="GVA163" s="168"/>
      <c r="GVB163" s="168"/>
      <c r="GVC163" s="168"/>
      <c r="GVD163" s="168"/>
      <c r="GVE163" s="168"/>
      <c r="GVF163" s="168"/>
      <c r="GVG163" s="168"/>
      <c r="GVH163" s="168"/>
      <c r="GVI163" s="168"/>
      <c r="GVJ163" s="168"/>
      <c r="GVK163" s="168"/>
      <c r="GVL163" s="168"/>
      <c r="GVM163" s="168"/>
      <c r="GVN163" s="168"/>
      <c r="GVO163" s="168"/>
      <c r="GVP163" s="168"/>
      <c r="GVQ163" s="168"/>
      <c r="GVR163" s="168"/>
      <c r="GVS163" s="168"/>
      <c r="GVT163" s="168"/>
      <c r="GVU163" s="168"/>
      <c r="GVV163" s="168"/>
      <c r="GVW163" s="168"/>
      <c r="GVX163" s="168"/>
      <c r="GVY163" s="168"/>
      <c r="GVZ163" s="168"/>
      <c r="GWA163" s="168"/>
      <c r="GWB163" s="168"/>
      <c r="GWC163" s="168"/>
      <c r="GWD163" s="168"/>
      <c r="GWE163" s="168"/>
      <c r="GWF163" s="168"/>
      <c r="GWG163" s="168"/>
      <c r="GWH163" s="168"/>
      <c r="GWI163" s="168"/>
      <c r="GWJ163" s="168"/>
      <c r="GWK163" s="168"/>
      <c r="GWL163" s="168"/>
      <c r="GWM163" s="168"/>
      <c r="GWN163" s="168"/>
      <c r="GWO163" s="168"/>
      <c r="GWP163" s="168"/>
      <c r="GWQ163" s="168"/>
      <c r="GWR163" s="168"/>
      <c r="GWS163" s="168"/>
      <c r="GWT163" s="168"/>
      <c r="GWU163" s="168"/>
      <c r="GWV163" s="168"/>
      <c r="GWW163" s="168"/>
      <c r="GWX163" s="168"/>
      <c r="GWY163" s="168"/>
      <c r="GWZ163" s="168"/>
      <c r="GXA163" s="168"/>
      <c r="GXB163" s="168"/>
      <c r="GXC163" s="168"/>
      <c r="GXD163" s="168"/>
      <c r="GXE163" s="168"/>
      <c r="GXF163" s="168"/>
      <c r="GXG163" s="168"/>
      <c r="GXH163" s="168"/>
      <c r="GXI163" s="168"/>
      <c r="GXJ163" s="168"/>
      <c r="GXK163" s="168"/>
      <c r="GXL163" s="168"/>
      <c r="GXM163" s="168"/>
      <c r="GXN163" s="168"/>
      <c r="GXO163" s="168"/>
      <c r="GXP163" s="168"/>
      <c r="GXQ163" s="168"/>
      <c r="GXR163" s="168"/>
      <c r="GXS163" s="168"/>
      <c r="GXT163" s="168"/>
      <c r="GXU163" s="168"/>
      <c r="GXV163" s="168"/>
      <c r="GXW163" s="168"/>
      <c r="GXX163" s="168"/>
      <c r="GXY163" s="168"/>
      <c r="GXZ163" s="168"/>
      <c r="GYA163" s="168"/>
      <c r="GYB163" s="168"/>
      <c r="GYC163" s="168"/>
      <c r="GYD163" s="168"/>
      <c r="GYE163" s="168"/>
      <c r="GYF163" s="168"/>
      <c r="GYG163" s="168"/>
      <c r="GYH163" s="168"/>
      <c r="GYI163" s="168"/>
      <c r="GYJ163" s="168"/>
      <c r="GYK163" s="168"/>
      <c r="GYL163" s="168"/>
      <c r="GYM163" s="168"/>
      <c r="GYN163" s="168"/>
      <c r="GYO163" s="168"/>
      <c r="GYP163" s="168"/>
      <c r="GYQ163" s="168"/>
      <c r="GYR163" s="168"/>
      <c r="GYS163" s="168"/>
      <c r="GYT163" s="168"/>
      <c r="GYU163" s="168"/>
      <c r="GYV163" s="168"/>
      <c r="GYW163" s="168"/>
      <c r="GYX163" s="168"/>
      <c r="GYY163" s="168"/>
      <c r="GYZ163" s="168"/>
      <c r="GZA163" s="168"/>
      <c r="GZB163" s="168"/>
      <c r="GZC163" s="168"/>
      <c r="GZD163" s="168"/>
      <c r="GZE163" s="168"/>
      <c r="GZF163" s="168"/>
      <c r="GZG163" s="168"/>
      <c r="GZH163" s="168"/>
      <c r="GZI163" s="168"/>
      <c r="GZJ163" s="168"/>
      <c r="GZK163" s="168"/>
      <c r="GZL163" s="168"/>
      <c r="GZM163" s="168"/>
      <c r="GZN163" s="168"/>
      <c r="GZO163" s="168"/>
      <c r="GZP163" s="168"/>
      <c r="GZQ163" s="168"/>
      <c r="GZR163" s="168"/>
      <c r="GZS163" s="168"/>
      <c r="GZT163" s="168"/>
      <c r="GZU163" s="168"/>
      <c r="GZV163" s="168"/>
      <c r="GZW163" s="168"/>
      <c r="GZX163" s="168"/>
      <c r="GZY163" s="168"/>
      <c r="GZZ163" s="168"/>
      <c r="HAA163" s="168"/>
      <c r="HAB163" s="168"/>
      <c r="HAC163" s="168"/>
      <c r="HAD163" s="168"/>
      <c r="HAE163" s="168"/>
      <c r="HAF163" s="168"/>
      <c r="HAG163" s="168"/>
      <c r="HAH163" s="168"/>
      <c r="HAI163" s="168"/>
      <c r="HAJ163" s="168"/>
      <c r="HAK163" s="168"/>
      <c r="HAL163" s="168"/>
      <c r="HAM163" s="168"/>
      <c r="HAN163" s="168"/>
      <c r="HAO163" s="168"/>
      <c r="HAP163" s="168"/>
      <c r="HAQ163" s="168"/>
      <c r="HAR163" s="168"/>
      <c r="HAS163" s="168"/>
      <c r="HAT163" s="168"/>
      <c r="HAU163" s="168"/>
      <c r="HAV163" s="168"/>
      <c r="HAW163" s="168"/>
      <c r="HAX163" s="168"/>
      <c r="HAY163" s="168"/>
      <c r="HAZ163" s="168"/>
      <c r="HBA163" s="168"/>
      <c r="HBB163" s="168"/>
      <c r="HBC163" s="168"/>
      <c r="HBD163" s="168"/>
      <c r="HBE163" s="168"/>
      <c r="HBF163" s="168"/>
      <c r="HBG163" s="168"/>
      <c r="HBH163" s="168"/>
      <c r="HBI163" s="168"/>
      <c r="HBJ163" s="168"/>
      <c r="HBK163" s="168"/>
      <c r="HBL163" s="168"/>
      <c r="HBM163" s="168"/>
      <c r="HBN163" s="168"/>
      <c r="HBO163" s="168"/>
      <c r="HBP163" s="168"/>
      <c r="HBQ163" s="168"/>
      <c r="HBR163" s="168"/>
      <c r="HBS163" s="168"/>
      <c r="HBT163" s="168"/>
      <c r="HBU163" s="168"/>
      <c r="HBV163" s="168"/>
      <c r="HBW163" s="168"/>
      <c r="HBX163" s="168"/>
      <c r="HBY163" s="168"/>
      <c r="HBZ163" s="168"/>
      <c r="HCA163" s="168"/>
      <c r="HCB163" s="168"/>
      <c r="HCC163" s="168"/>
      <c r="HCD163" s="168"/>
      <c r="HCE163" s="168"/>
      <c r="HCF163" s="168"/>
      <c r="HCG163" s="168"/>
      <c r="HCH163" s="168"/>
      <c r="HCI163" s="168"/>
      <c r="HCJ163" s="168"/>
      <c r="HCK163" s="168"/>
      <c r="HCL163" s="168"/>
      <c r="HCM163" s="168"/>
      <c r="HCN163" s="168"/>
      <c r="HCO163" s="168"/>
      <c r="HCP163" s="168"/>
      <c r="HCQ163" s="168"/>
      <c r="HCR163" s="168"/>
      <c r="HCS163" s="168"/>
      <c r="HCT163" s="168"/>
      <c r="HCU163" s="168"/>
      <c r="HCV163" s="168"/>
      <c r="HCW163" s="168"/>
      <c r="HCX163" s="168"/>
      <c r="HCY163" s="168"/>
      <c r="HCZ163" s="168"/>
      <c r="HDA163" s="168"/>
      <c r="HDB163" s="168"/>
      <c r="HDC163" s="168"/>
      <c r="HDD163" s="168"/>
      <c r="HDE163" s="168"/>
      <c r="HDF163" s="168"/>
      <c r="HDG163" s="168"/>
      <c r="HDH163" s="168"/>
      <c r="HDI163" s="168"/>
      <c r="HDJ163" s="168"/>
      <c r="HDK163" s="168"/>
      <c r="HDL163" s="168"/>
      <c r="HDM163" s="168"/>
      <c r="HDN163" s="168"/>
      <c r="HDO163" s="168"/>
      <c r="HDP163" s="168"/>
      <c r="HDQ163" s="168"/>
      <c r="HDR163" s="168"/>
      <c r="HDS163" s="168"/>
      <c r="HDT163" s="168"/>
      <c r="HDU163" s="168"/>
      <c r="HDV163" s="168"/>
      <c r="HDW163" s="168"/>
      <c r="HDX163" s="168"/>
      <c r="HDY163" s="168"/>
      <c r="HDZ163" s="168"/>
      <c r="HEA163" s="168"/>
      <c r="HEB163" s="168"/>
      <c r="HEC163" s="168"/>
      <c r="HED163" s="168"/>
      <c r="HEE163" s="168"/>
      <c r="HEF163" s="168"/>
      <c r="HEG163" s="168"/>
      <c r="HEH163" s="168"/>
      <c r="HEI163" s="168"/>
      <c r="HEJ163" s="168"/>
      <c r="HEK163" s="168"/>
      <c r="HEL163" s="168"/>
      <c r="HEM163" s="168"/>
      <c r="HEN163" s="168"/>
      <c r="HEO163" s="168"/>
      <c r="HEP163" s="168"/>
      <c r="HEQ163" s="168"/>
      <c r="HER163" s="168"/>
      <c r="HES163" s="168"/>
      <c r="HET163" s="168"/>
      <c r="HEU163" s="168"/>
      <c r="HEV163" s="168"/>
      <c r="HEW163" s="168"/>
      <c r="HEX163" s="168"/>
      <c r="HEY163" s="168"/>
      <c r="HEZ163" s="168"/>
      <c r="HFA163" s="168"/>
      <c r="HFB163" s="168"/>
      <c r="HFC163" s="168"/>
      <c r="HFD163" s="168"/>
      <c r="HFE163" s="168"/>
      <c r="HFF163" s="168"/>
      <c r="HFG163" s="168"/>
      <c r="HFH163" s="168"/>
      <c r="HFI163" s="168"/>
      <c r="HFJ163" s="168"/>
      <c r="HFK163" s="168"/>
      <c r="HFL163" s="168"/>
      <c r="HFM163" s="168"/>
      <c r="HFN163" s="168"/>
      <c r="HFO163" s="168"/>
      <c r="HFP163" s="168"/>
      <c r="HFQ163" s="168"/>
      <c r="HFR163" s="168"/>
      <c r="HFS163" s="168"/>
      <c r="HFT163" s="168"/>
      <c r="HFU163" s="168"/>
      <c r="HFV163" s="168"/>
      <c r="HFW163" s="168"/>
      <c r="HFX163" s="168"/>
      <c r="HFY163" s="168"/>
      <c r="HFZ163" s="168"/>
      <c r="HGA163" s="168"/>
      <c r="HGB163" s="168"/>
      <c r="HGC163" s="168"/>
      <c r="HGD163" s="168"/>
      <c r="HGE163" s="168"/>
      <c r="HGF163" s="168"/>
      <c r="HGG163" s="168"/>
      <c r="HGH163" s="168"/>
      <c r="HGI163" s="168"/>
      <c r="HGJ163" s="168"/>
      <c r="HGK163" s="168"/>
      <c r="HGL163" s="168"/>
      <c r="HGM163" s="168"/>
      <c r="HGN163" s="168"/>
      <c r="HGO163" s="168"/>
      <c r="HGP163" s="168"/>
      <c r="HGQ163" s="168"/>
      <c r="HGR163" s="168"/>
      <c r="HGS163" s="168"/>
      <c r="HGT163" s="168"/>
      <c r="HGU163" s="168"/>
      <c r="HGV163" s="168"/>
      <c r="HGW163" s="168"/>
      <c r="HGX163" s="168"/>
      <c r="HGY163" s="168"/>
      <c r="HGZ163" s="168"/>
      <c r="HHA163" s="168"/>
      <c r="HHB163" s="168"/>
      <c r="HHC163" s="168"/>
      <c r="HHD163" s="168"/>
      <c r="HHE163" s="168"/>
      <c r="HHF163" s="168"/>
      <c r="HHG163" s="168"/>
      <c r="HHH163" s="168"/>
      <c r="HHI163" s="168"/>
      <c r="HHJ163" s="168"/>
      <c r="HHK163" s="168"/>
      <c r="HHL163" s="168"/>
      <c r="HHM163" s="168"/>
      <c r="HHN163" s="168"/>
      <c r="HHO163" s="168"/>
      <c r="HHP163" s="168"/>
      <c r="HHQ163" s="168"/>
      <c r="HHR163" s="168"/>
      <c r="HHS163" s="168"/>
      <c r="HHT163" s="168"/>
      <c r="HHU163" s="168"/>
      <c r="HHV163" s="168"/>
      <c r="HHW163" s="168"/>
      <c r="HHX163" s="168"/>
      <c r="HHY163" s="168"/>
      <c r="HHZ163" s="168"/>
      <c r="HIA163" s="168"/>
      <c r="HIB163" s="168"/>
      <c r="HIC163" s="168"/>
      <c r="HID163" s="168"/>
      <c r="HIE163" s="168"/>
      <c r="HIF163" s="168"/>
      <c r="HIG163" s="168"/>
      <c r="HIH163" s="168"/>
      <c r="HII163" s="168"/>
      <c r="HIJ163" s="168"/>
      <c r="HIK163" s="168"/>
      <c r="HIL163" s="168"/>
      <c r="HIM163" s="168"/>
      <c r="HIN163" s="168"/>
      <c r="HIO163" s="168"/>
      <c r="HIP163" s="168"/>
      <c r="HIQ163" s="168"/>
      <c r="HIR163" s="168"/>
      <c r="HIS163" s="168"/>
      <c r="HIT163" s="168"/>
      <c r="HIU163" s="168"/>
      <c r="HIV163" s="168"/>
      <c r="HIW163" s="168"/>
      <c r="HIX163" s="168"/>
      <c r="HIY163" s="168"/>
      <c r="HIZ163" s="168"/>
      <c r="HJA163" s="168"/>
      <c r="HJB163" s="168"/>
      <c r="HJC163" s="168"/>
      <c r="HJD163" s="168"/>
      <c r="HJE163" s="168"/>
      <c r="HJF163" s="168"/>
      <c r="HJG163" s="168"/>
      <c r="HJH163" s="168"/>
      <c r="HJI163" s="168"/>
      <c r="HJJ163" s="168"/>
      <c r="HJK163" s="168"/>
      <c r="HJL163" s="168"/>
      <c r="HJM163" s="168"/>
      <c r="HJN163" s="168"/>
      <c r="HJO163" s="168"/>
      <c r="HJP163" s="168"/>
      <c r="HJQ163" s="168"/>
      <c r="HJR163" s="168"/>
      <c r="HJS163" s="168"/>
      <c r="HJT163" s="168"/>
      <c r="HJU163" s="168"/>
      <c r="HJV163" s="168"/>
      <c r="HJW163" s="168"/>
      <c r="HJX163" s="168"/>
      <c r="HJY163" s="168"/>
      <c r="HJZ163" s="168"/>
      <c r="HKA163" s="168"/>
      <c r="HKB163" s="168"/>
      <c r="HKC163" s="168"/>
      <c r="HKD163" s="168"/>
      <c r="HKE163" s="168"/>
      <c r="HKF163" s="168"/>
      <c r="HKG163" s="168"/>
      <c r="HKH163" s="168"/>
      <c r="HKI163" s="168"/>
      <c r="HKJ163" s="168"/>
      <c r="HKK163" s="168"/>
      <c r="HKL163" s="168"/>
      <c r="HKM163" s="168"/>
      <c r="HKN163" s="168"/>
      <c r="HKO163" s="168"/>
      <c r="HKP163" s="168"/>
      <c r="HKQ163" s="168"/>
      <c r="HKR163" s="168"/>
      <c r="HKS163" s="168"/>
      <c r="HKT163" s="168"/>
      <c r="HKU163" s="168"/>
      <c r="HKV163" s="168"/>
      <c r="HKW163" s="168"/>
      <c r="HKX163" s="168"/>
      <c r="HKY163" s="168"/>
      <c r="HKZ163" s="168"/>
      <c r="HLA163" s="168"/>
      <c r="HLB163" s="168"/>
      <c r="HLC163" s="168"/>
      <c r="HLD163" s="168"/>
      <c r="HLE163" s="168"/>
      <c r="HLF163" s="168"/>
      <c r="HLG163" s="168"/>
      <c r="HLH163" s="168"/>
      <c r="HLI163" s="168"/>
      <c r="HLJ163" s="168"/>
      <c r="HLK163" s="168"/>
      <c r="HLL163" s="168"/>
      <c r="HLM163" s="168"/>
      <c r="HLN163" s="168"/>
      <c r="HLO163" s="168"/>
      <c r="HLP163" s="168"/>
      <c r="HLQ163" s="168"/>
      <c r="HLR163" s="168"/>
      <c r="HLS163" s="168"/>
      <c r="HLT163" s="168"/>
      <c r="HLU163" s="168"/>
      <c r="HLV163" s="168"/>
      <c r="HLW163" s="168"/>
      <c r="HLX163" s="168"/>
      <c r="HLY163" s="168"/>
      <c r="HLZ163" s="168"/>
      <c r="HMA163" s="168"/>
      <c r="HMB163" s="168"/>
      <c r="HMC163" s="168"/>
      <c r="HMD163" s="168"/>
      <c r="HME163" s="168"/>
      <c r="HMF163" s="168"/>
      <c r="HMG163" s="168"/>
      <c r="HMH163" s="168"/>
      <c r="HMI163" s="168"/>
      <c r="HMJ163" s="168"/>
      <c r="HMK163" s="168"/>
      <c r="HML163" s="168"/>
      <c r="HMM163" s="168"/>
      <c r="HMN163" s="168"/>
      <c r="HMO163" s="168"/>
      <c r="HMP163" s="168"/>
      <c r="HMQ163" s="168"/>
      <c r="HMR163" s="168"/>
      <c r="HMS163" s="168"/>
      <c r="HMT163" s="168"/>
      <c r="HMU163" s="168"/>
      <c r="HMV163" s="168"/>
      <c r="HMW163" s="168"/>
      <c r="HMX163" s="168"/>
      <c r="HMY163" s="168"/>
      <c r="HMZ163" s="168"/>
      <c r="HNA163" s="168"/>
      <c r="HNB163" s="168"/>
      <c r="HNC163" s="168"/>
      <c r="HND163" s="168"/>
      <c r="HNE163" s="168"/>
      <c r="HNF163" s="168"/>
      <c r="HNG163" s="168"/>
      <c r="HNH163" s="168"/>
      <c r="HNI163" s="168"/>
      <c r="HNJ163" s="168"/>
      <c r="HNK163" s="168"/>
      <c r="HNL163" s="168"/>
      <c r="HNM163" s="168"/>
      <c r="HNN163" s="168"/>
      <c r="HNO163" s="168"/>
      <c r="HNP163" s="168"/>
      <c r="HNQ163" s="168"/>
      <c r="HNR163" s="168"/>
      <c r="HNS163" s="168"/>
      <c r="HNT163" s="168"/>
      <c r="HNU163" s="168"/>
      <c r="HNV163" s="168"/>
      <c r="HNW163" s="168"/>
      <c r="HNX163" s="168"/>
      <c r="HNY163" s="168"/>
      <c r="HNZ163" s="168"/>
      <c r="HOA163" s="168"/>
      <c r="HOB163" s="168"/>
      <c r="HOC163" s="168"/>
      <c r="HOD163" s="168"/>
      <c r="HOE163" s="168"/>
      <c r="HOF163" s="168"/>
      <c r="HOG163" s="168"/>
      <c r="HOH163" s="168"/>
      <c r="HOI163" s="168"/>
      <c r="HOJ163" s="168"/>
      <c r="HOK163" s="168"/>
      <c r="HOL163" s="168"/>
      <c r="HOM163" s="168"/>
      <c r="HON163" s="168"/>
      <c r="HOO163" s="168"/>
      <c r="HOP163" s="168"/>
      <c r="HOQ163" s="168"/>
      <c r="HOR163" s="168"/>
      <c r="HOS163" s="168"/>
      <c r="HOT163" s="168"/>
      <c r="HOU163" s="168"/>
      <c r="HOV163" s="168"/>
      <c r="HOW163" s="168"/>
      <c r="HOX163" s="168"/>
      <c r="HOY163" s="168"/>
      <c r="HOZ163" s="168"/>
      <c r="HPA163" s="168"/>
      <c r="HPB163" s="168"/>
      <c r="HPC163" s="168"/>
      <c r="HPD163" s="168"/>
      <c r="HPE163" s="168"/>
      <c r="HPF163" s="168"/>
      <c r="HPG163" s="168"/>
      <c r="HPH163" s="168"/>
      <c r="HPI163" s="168"/>
      <c r="HPJ163" s="168"/>
      <c r="HPK163" s="168"/>
      <c r="HPL163" s="168"/>
      <c r="HPM163" s="168"/>
      <c r="HPN163" s="168"/>
      <c r="HPO163" s="168"/>
      <c r="HPP163" s="168"/>
      <c r="HPQ163" s="168"/>
      <c r="HPR163" s="168"/>
      <c r="HPS163" s="168"/>
      <c r="HPT163" s="168"/>
      <c r="HPU163" s="168"/>
      <c r="HPV163" s="168"/>
      <c r="HPW163" s="168"/>
      <c r="HPX163" s="168"/>
      <c r="HPY163" s="168"/>
      <c r="HPZ163" s="168"/>
      <c r="HQA163" s="168"/>
      <c r="HQB163" s="168"/>
      <c r="HQC163" s="168"/>
      <c r="HQD163" s="168"/>
      <c r="HQE163" s="168"/>
      <c r="HQF163" s="168"/>
      <c r="HQG163" s="168"/>
      <c r="HQH163" s="168"/>
      <c r="HQI163" s="168"/>
      <c r="HQJ163" s="168"/>
      <c r="HQK163" s="168"/>
      <c r="HQL163" s="168"/>
      <c r="HQM163" s="168"/>
      <c r="HQN163" s="168"/>
      <c r="HQO163" s="168"/>
      <c r="HQP163" s="168"/>
      <c r="HQQ163" s="168"/>
      <c r="HQR163" s="168"/>
      <c r="HQS163" s="168"/>
      <c r="HQT163" s="168"/>
      <c r="HQU163" s="168"/>
      <c r="HQV163" s="168"/>
      <c r="HQW163" s="168"/>
      <c r="HQX163" s="168"/>
      <c r="HQY163" s="168"/>
      <c r="HQZ163" s="168"/>
      <c r="HRA163" s="168"/>
      <c r="HRB163" s="168"/>
      <c r="HRC163" s="168"/>
      <c r="HRD163" s="168"/>
      <c r="HRE163" s="168"/>
      <c r="HRF163" s="168"/>
      <c r="HRG163" s="168"/>
      <c r="HRH163" s="168"/>
      <c r="HRI163" s="168"/>
      <c r="HRJ163" s="168"/>
      <c r="HRK163" s="168"/>
      <c r="HRL163" s="168"/>
      <c r="HRM163" s="168"/>
      <c r="HRN163" s="168"/>
      <c r="HRO163" s="168"/>
      <c r="HRP163" s="168"/>
      <c r="HRQ163" s="168"/>
      <c r="HRR163" s="168"/>
      <c r="HRS163" s="168"/>
      <c r="HRT163" s="168"/>
      <c r="HRU163" s="168"/>
      <c r="HRV163" s="168"/>
      <c r="HRW163" s="168"/>
      <c r="HRX163" s="168"/>
      <c r="HRY163" s="168"/>
      <c r="HRZ163" s="168"/>
      <c r="HSA163" s="168"/>
      <c r="HSB163" s="168"/>
      <c r="HSC163" s="168"/>
      <c r="HSD163" s="168"/>
      <c r="HSE163" s="168"/>
      <c r="HSF163" s="168"/>
      <c r="HSG163" s="168"/>
      <c r="HSH163" s="168"/>
      <c r="HSI163" s="168"/>
      <c r="HSJ163" s="168"/>
      <c r="HSK163" s="168"/>
      <c r="HSL163" s="168"/>
      <c r="HSM163" s="168"/>
      <c r="HSN163" s="168"/>
      <c r="HSO163" s="168"/>
      <c r="HSP163" s="168"/>
      <c r="HSQ163" s="168"/>
      <c r="HSR163" s="168"/>
      <c r="HSS163" s="168"/>
      <c r="HST163" s="168"/>
      <c r="HSU163" s="168"/>
      <c r="HSV163" s="168"/>
      <c r="HSW163" s="168"/>
      <c r="HSX163" s="168"/>
      <c r="HSY163" s="168"/>
      <c r="HSZ163" s="168"/>
      <c r="HTA163" s="168"/>
      <c r="HTB163" s="168"/>
      <c r="HTC163" s="168"/>
      <c r="HTD163" s="168"/>
      <c r="HTE163" s="168"/>
      <c r="HTF163" s="168"/>
      <c r="HTG163" s="168"/>
      <c r="HTH163" s="168"/>
      <c r="HTI163" s="168"/>
      <c r="HTJ163" s="168"/>
      <c r="HTK163" s="168"/>
      <c r="HTL163" s="168"/>
      <c r="HTM163" s="168"/>
      <c r="HTN163" s="168"/>
      <c r="HTO163" s="168"/>
      <c r="HTP163" s="168"/>
      <c r="HTQ163" s="168"/>
      <c r="HTR163" s="168"/>
      <c r="HTS163" s="168"/>
      <c r="HTT163" s="168"/>
      <c r="HTU163" s="168"/>
      <c r="HTV163" s="168"/>
      <c r="HTW163" s="168"/>
      <c r="HTX163" s="168"/>
      <c r="HTY163" s="168"/>
      <c r="HTZ163" s="168"/>
      <c r="HUA163" s="168"/>
      <c r="HUB163" s="168"/>
      <c r="HUC163" s="168"/>
      <c r="HUD163" s="168"/>
      <c r="HUE163" s="168"/>
      <c r="HUF163" s="168"/>
      <c r="HUG163" s="168"/>
      <c r="HUH163" s="168"/>
      <c r="HUI163" s="168"/>
      <c r="HUJ163" s="168"/>
      <c r="HUK163" s="168"/>
      <c r="HUL163" s="168"/>
      <c r="HUM163" s="168"/>
      <c r="HUN163" s="168"/>
      <c r="HUO163" s="168"/>
      <c r="HUP163" s="168"/>
      <c r="HUQ163" s="168"/>
      <c r="HUR163" s="168"/>
      <c r="HUS163" s="168"/>
      <c r="HUT163" s="168"/>
      <c r="HUU163" s="168"/>
      <c r="HUV163" s="168"/>
      <c r="HUW163" s="168"/>
      <c r="HUX163" s="168"/>
      <c r="HUY163" s="168"/>
      <c r="HUZ163" s="168"/>
      <c r="HVA163" s="168"/>
      <c r="HVB163" s="168"/>
      <c r="HVC163" s="168"/>
      <c r="HVD163" s="168"/>
      <c r="HVE163" s="168"/>
      <c r="HVF163" s="168"/>
      <c r="HVG163" s="168"/>
      <c r="HVH163" s="168"/>
      <c r="HVI163" s="168"/>
      <c r="HVJ163" s="168"/>
      <c r="HVK163" s="168"/>
      <c r="HVL163" s="168"/>
      <c r="HVM163" s="168"/>
      <c r="HVN163" s="168"/>
      <c r="HVO163" s="168"/>
      <c r="HVP163" s="168"/>
      <c r="HVQ163" s="168"/>
      <c r="HVR163" s="168"/>
      <c r="HVS163" s="168"/>
      <c r="HVT163" s="168"/>
      <c r="HVU163" s="168"/>
      <c r="HVV163" s="168"/>
      <c r="HVW163" s="168"/>
      <c r="HVX163" s="168"/>
      <c r="HVY163" s="168"/>
      <c r="HVZ163" s="168"/>
      <c r="HWA163" s="168"/>
      <c r="HWB163" s="168"/>
      <c r="HWC163" s="168"/>
      <c r="HWD163" s="168"/>
      <c r="HWE163" s="168"/>
      <c r="HWF163" s="168"/>
      <c r="HWG163" s="168"/>
      <c r="HWH163" s="168"/>
      <c r="HWI163" s="168"/>
      <c r="HWJ163" s="168"/>
      <c r="HWK163" s="168"/>
      <c r="HWL163" s="168"/>
      <c r="HWM163" s="168"/>
      <c r="HWN163" s="168"/>
      <c r="HWO163" s="168"/>
      <c r="HWP163" s="168"/>
      <c r="HWQ163" s="168"/>
      <c r="HWR163" s="168"/>
      <c r="HWS163" s="168"/>
      <c r="HWT163" s="168"/>
      <c r="HWU163" s="168"/>
      <c r="HWV163" s="168"/>
      <c r="HWW163" s="168"/>
      <c r="HWX163" s="168"/>
      <c r="HWY163" s="168"/>
      <c r="HWZ163" s="168"/>
      <c r="HXA163" s="168"/>
      <c r="HXB163" s="168"/>
      <c r="HXC163" s="168"/>
      <c r="HXD163" s="168"/>
      <c r="HXE163" s="168"/>
      <c r="HXF163" s="168"/>
      <c r="HXG163" s="168"/>
      <c r="HXH163" s="168"/>
      <c r="HXI163" s="168"/>
      <c r="HXJ163" s="168"/>
      <c r="HXK163" s="168"/>
      <c r="HXL163" s="168"/>
      <c r="HXM163" s="168"/>
      <c r="HXN163" s="168"/>
      <c r="HXO163" s="168"/>
      <c r="HXP163" s="168"/>
      <c r="HXQ163" s="168"/>
      <c r="HXR163" s="168"/>
      <c r="HXS163" s="168"/>
      <c r="HXT163" s="168"/>
      <c r="HXU163" s="168"/>
      <c r="HXV163" s="168"/>
      <c r="HXW163" s="168"/>
      <c r="HXX163" s="168"/>
      <c r="HXY163" s="168"/>
      <c r="HXZ163" s="168"/>
      <c r="HYA163" s="168"/>
      <c r="HYB163" s="168"/>
      <c r="HYC163" s="168"/>
      <c r="HYD163" s="168"/>
      <c r="HYE163" s="168"/>
      <c r="HYF163" s="168"/>
      <c r="HYG163" s="168"/>
      <c r="HYH163" s="168"/>
      <c r="HYI163" s="168"/>
      <c r="HYJ163" s="168"/>
      <c r="HYK163" s="168"/>
      <c r="HYL163" s="168"/>
      <c r="HYM163" s="168"/>
      <c r="HYN163" s="168"/>
      <c r="HYO163" s="168"/>
      <c r="HYP163" s="168"/>
      <c r="HYQ163" s="168"/>
      <c r="HYR163" s="168"/>
      <c r="HYS163" s="168"/>
      <c r="HYT163" s="168"/>
      <c r="HYU163" s="168"/>
      <c r="HYV163" s="168"/>
      <c r="HYW163" s="168"/>
      <c r="HYX163" s="168"/>
      <c r="HYY163" s="168"/>
      <c r="HYZ163" s="168"/>
      <c r="HZA163" s="168"/>
      <c r="HZB163" s="168"/>
      <c r="HZC163" s="168"/>
      <c r="HZD163" s="168"/>
      <c r="HZE163" s="168"/>
      <c r="HZF163" s="168"/>
      <c r="HZG163" s="168"/>
      <c r="HZH163" s="168"/>
      <c r="HZI163" s="168"/>
      <c r="HZJ163" s="168"/>
      <c r="HZK163" s="168"/>
      <c r="HZL163" s="168"/>
      <c r="HZM163" s="168"/>
      <c r="HZN163" s="168"/>
      <c r="HZO163" s="168"/>
      <c r="HZP163" s="168"/>
      <c r="HZQ163" s="168"/>
      <c r="HZR163" s="168"/>
      <c r="HZS163" s="168"/>
      <c r="HZT163" s="168"/>
      <c r="HZU163" s="168"/>
      <c r="HZV163" s="168"/>
      <c r="HZW163" s="168"/>
      <c r="HZX163" s="168"/>
      <c r="HZY163" s="168"/>
      <c r="HZZ163" s="168"/>
      <c r="IAA163" s="168"/>
      <c r="IAB163" s="168"/>
      <c r="IAC163" s="168"/>
      <c r="IAD163" s="168"/>
      <c r="IAE163" s="168"/>
      <c r="IAF163" s="168"/>
      <c r="IAG163" s="168"/>
      <c r="IAH163" s="168"/>
      <c r="IAI163" s="168"/>
      <c r="IAJ163" s="168"/>
      <c r="IAK163" s="168"/>
      <c r="IAL163" s="168"/>
      <c r="IAM163" s="168"/>
      <c r="IAN163" s="168"/>
      <c r="IAO163" s="168"/>
      <c r="IAP163" s="168"/>
      <c r="IAQ163" s="168"/>
      <c r="IAR163" s="168"/>
      <c r="IAS163" s="168"/>
      <c r="IAT163" s="168"/>
      <c r="IAU163" s="168"/>
      <c r="IAV163" s="168"/>
      <c r="IAW163" s="168"/>
      <c r="IAX163" s="168"/>
      <c r="IAY163" s="168"/>
      <c r="IAZ163" s="168"/>
      <c r="IBA163" s="168"/>
      <c r="IBB163" s="168"/>
      <c r="IBC163" s="168"/>
      <c r="IBD163" s="168"/>
      <c r="IBE163" s="168"/>
      <c r="IBF163" s="168"/>
      <c r="IBG163" s="168"/>
      <c r="IBH163" s="168"/>
      <c r="IBI163" s="168"/>
      <c r="IBJ163" s="168"/>
      <c r="IBK163" s="168"/>
      <c r="IBL163" s="168"/>
      <c r="IBM163" s="168"/>
      <c r="IBN163" s="168"/>
      <c r="IBO163" s="168"/>
      <c r="IBP163" s="168"/>
      <c r="IBQ163" s="168"/>
      <c r="IBR163" s="168"/>
      <c r="IBS163" s="168"/>
      <c r="IBT163" s="168"/>
      <c r="IBU163" s="168"/>
      <c r="IBV163" s="168"/>
      <c r="IBW163" s="168"/>
      <c r="IBX163" s="168"/>
      <c r="IBY163" s="168"/>
      <c r="IBZ163" s="168"/>
      <c r="ICA163" s="168"/>
      <c r="ICB163" s="168"/>
      <c r="ICC163" s="168"/>
      <c r="ICD163" s="168"/>
      <c r="ICE163" s="168"/>
      <c r="ICF163" s="168"/>
      <c r="ICG163" s="168"/>
      <c r="ICH163" s="168"/>
      <c r="ICI163" s="168"/>
      <c r="ICJ163" s="168"/>
      <c r="ICK163" s="168"/>
      <c r="ICL163" s="168"/>
      <c r="ICM163" s="168"/>
      <c r="ICN163" s="168"/>
      <c r="ICO163" s="168"/>
      <c r="ICP163" s="168"/>
      <c r="ICQ163" s="168"/>
      <c r="ICR163" s="168"/>
      <c r="ICS163" s="168"/>
      <c r="ICT163" s="168"/>
      <c r="ICU163" s="168"/>
      <c r="ICV163" s="168"/>
      <c r="ICW163" s="168"/>
      <c r="ICX163" s="168"/>
      <c r="ICY163" s="168"/>
      <c r="ICZ163" s="168"/>
      <c r="IDA163" s="168"/>
      <c r="IDB163" s="168"/>
      <c r="IDC163" s="168"/>
      <c r="IDD163" s="168"/>
      <c r="IDE163" s="168"/>
      <c r="IDF163" s="168"/>
      <c r="IDG163" s="168"/>
      <c r="IDH163" s="168"/>
      <c r="IDI163" s="168"/>
      <c r="IDJ163" s="168"/>
      <c r="IDK163" s="168"/>
      <c r="IDL163" s="168"/>
      <c r="IDM163" s="168"/>
      <c r="IDN163" s="168"/>
      <c r="IDO163" s="168"/>
      <c r="IDP163" s="168"/>
      <c r="IDQ163" s="168"/>
      <c r="IDR163" s="168"/>
      <c r="IDS163" s="168"/>
      <c r="IDT163" s="168"/>
      <c r="IDU163" s="168"/>
      <c r="IDV163" s="168"/>
      <c r="IDW163" s="168"/>
      <c r="IDX163" s="168"/>
      <c r="IDY163" s="168"/>
      <c r="IDZ163" s="168"/>
      <c r="IEA163" s="168"/>
      <c r="IEB163" s="168"/>
      <c r="IEC163" s="168"/>
      <c r="IED163" s="168"/>
      <c r="IEE163" s="168"/>
      <c r="IEF163" s="168"/>
      <c r="IEG163" s="168"/>
      <c r="IEH163" s="168"/>
      <c r="IEI163" s="168"/>
      <c r="IEJ163" s="168"/>
      <c r="IEK163" s="168"/>
      <c r="IEL163" s="168"/>
      <c r="IEM163" s="168"/>
      <c r="IEN163" s="168"/>
      <c r="IEO163" s="168"/>
      <c r="IEP163" s="168"/>
      <c r="IEQ163" s="168"/>
      <c r="IER163" s="168"/>
      <c r="IES163" s="168"/>
      <c r="IET163" s="168"/>
      <c r="IEU163" s="168"/>
      <c r="IEV163" s="168"/>
      <c r="IEW163" s="168"/>
      <c r="IEX163" s="168"/>
      <c r="IEY163" s="168"/>
      <c r="IEZ163" s="168"/>
      <c r="IFA163" s="168"/>
      <c r="IFB163" s="168"/>
      <c r="IFC163" s="168"/>
      <c r="IFD163" s="168"/>
      <c r="IFE163" s="168"/>
      <c r="IFF163" s="168"/>
      <c r="IFG163" s="168"/>
      <c r="IFH163" s="168"/>
      <c r="IFI163" s="168"/>
      <c r="IFJ163" s="168"/>
      <c r="IFK163" s="168"/>
      <c r="IFL163" s="168"/>
      <c r="IFM163" s="168"/>
      <c r="IFN163" s="168"/>
      <c r="IFO163" s="168"/>
      <c r="IFP163" s="168"/>
      <c r="IFQ163" s="168"/>
      <c r="IFR163" s="168"/>
      <c r="IFS163" s="168"/>
      <c r="IFT163" s="168"/>
      <c r="IFU163" s="168"/>
      <c r="IFV163" s="168"/>
      <c r="IFW163" s="168"/>
      <c r="IFX163" s="168"/>
      <c r="IFY163" s="168"/>
      <c r="IFZ163" s="168"/>
      <c r="IGA163" s="168"/>
      <c r="IGB163" s="168"/>
      <c r="IGC163" s="168"/>
      <c r="IGD163" s="168"/>
      <c r="IGE163" s="168"/>
      <c r="IGF163" s="168"/>
      <c r="IGG163" s="168"/>
      <c r="IGH163" s="168"/>
      <c r="IGI163" s="168"/>
      <c r="IGJ163" s="168"/>
      <c r="IGK163" s="168"/>
      <c r="IGL163" s="168"/>
      <c r="IGM163" s="168"/>
      <c r="IGN163" s="168"/>
      <c r="IGO163" s="168"/>
      <c r="IGP163" s="168"/>
      <c r="IGQ163" s="168"/>
      <c r="IGR163" s="168"/>
      <c r="IGS163" s="168"/>
      <c r="IGT163" s="168"/>
      <c r="IGU163" s="168"/>
      <c r="IGV163" s="168"/>
      <c r="IGW163" s="168"/>
      <c r="IGX163" s="168"/>
      <c r="IGY163" s="168"/>
      <c r="IGZ163" s="168"/>
      <c r="IHA163" s="168"/>
      <c r="IHB163" s="168"/>
      <c r="IHC163" s="168"/>
      <c r="IHD163" s="168"/>
      <c r="IHE163" s="168"/>
      <c r="IHF163" s="168"/>
      <c r="IHG163" s="168"/>
      <c r="IHH163" s="168"/>
      <c r="IHI163" s="168"/>
      <c r="IHJ163" s="168"/>
      <c r="IHK163" s="168"/>
      <c r="IHL163" s="168"/>
      <c r="IHM163" s="168"/>
      <c r="IHN163" s="168"/>
      <c r="IHO163" s="168"/>
      <c r="IHP163" s="168"/>
      <c r="IHQ163" s="168"/>
      <c r="IHR163" s="168"/>
      <c r="IHS163" s="168"/>
      <c r="IHT163" s="168"/>
      <c r="IHU163" s="168"/>
      <c r="IHV163" s="168"/>
      <c r="IHW163" s="168"/>
      <c r="IHX163" s="168"/>
      <c r="IHY163" s="168"/>
      <c r="IHZ163" s="168"/>
      <c r="IIA163" s="168"/>
      <c r="IIB163" s="168"/>
      <c r="IIC163" s="168"/>
      <c r="IID163" s="168"/>
      <c r="IIE163" s="168"/>
      <c r="IIF163" s="168"/>
      <c r="IIG163" s="168"/>
      <c r="IIH163" s="168"/>
      <c r="III163" s="168"/>
      <c r="IIJ163" s="168"/>
      <c r="IIK163" s="168"/>
      <c r="IIL163" s="168"/>
      <c r="IIM163" s="168"/>
      <c r="IIN163" s="168"/>
      <c r="IIO163" s="168"/>
      <c r="IIP163" s="168"/>
      <c r="IIQ163" s="168"/>
      <c r="IIR163" s="168"/>
      <c r="IIS163" s="168"/>
      <c r="IIT163" s="168"/>
      <c r="IIU163" s="168"/>
      <c r="IIV163" s="168"/>
      <c r="IIW163" s="168"/>
      <c r="IIX163" s="168"/>
      <c r="IIY163" s="168"/>
      <c r="IIZ163" s="168"/>
      <c r="IJA163" s="168"/>
      <c r="IJB163" s="168"/>
      <c r="IJC163" s="168"/>
      <c r="IJD163" s="168"/>
      <c r="IJE163" s="168"/>
      <c r="IJF163" s="168"/>
      <c r="IJG163" s="168"/>
      <c r="IJH163" s="168"/>
      <c r="IJI163" s="168"/>
      <c r="IJJ163" s="168"/>
      <c r="IJK163" s="168"/>
      <c r="IJL163" s="168"/>
      <c r="IJM163" s="168"/>
      <c r="IJN163" s="168"/>
      <c r="IJO163" s="168"/>
      <c r="IJP163" s="168"/>
      <c r="IJQ163" s="168"/>
      <c r="IJR163" s="168"/>
      <c r="IJS163" s="168"/>
      <c r="IJT163" s="168"/>
      <c r="IJU163" s="168"/>
      <c r="IJV163" s="168"/>
      <c r="IJW163" s="168"/>
      <c r="IJX163" s="168"/>
      <c r="IJY163" s="168"/>
      <c r="IJZ163" s="168"/>
      <c r="IKA163" s="168"/>
      <c r="IKB163" s="168"/>
      <c r="IKC163" s="168"/>
      <c r="IKD163" s="168"/>
      <c r="IKE163" s="168"/>
      <c r="IKF163" s="168"/>
      <c r="IKG163" s="168"/>
      <c r="IKH163" s="168"/>
      <c r="IKI163" s="168"/>
      <c r="IKJ163" s="168"/>
      <c r="IKK163" s="168"/>
      <c r="IKL163" s="168"/>
      <c r="IKM163" s="168"/>
      <c r="IKN163" s="168"/>
      <c r="IKO163" s="168"/>
      <c r="IKP163" s="168"/>
      <c r="IKQ163" s="168"/>
      <c r="IKR163" s="168"/>
      <c r="IKS163" s="168"/>
      <c r="IKT163" s="168"/>
      <c r="IKU163" s="168"/>
      <c r="IKV163" s="168"/>
      <c r="IKW163" s="168"/>
      <c r="IKX163" s="168"/>
      <c r="IKY163" s="168"/>
      <c r="IKZ163" s="168"/>
      <c r="ILA163" s="168"/>
      <c r="ILB163" s="168"/>
      <c r="ILC163" s="168"/>
      <c r="ILD163" s="168"/>
      <c r="ILE163" s="168"/>
      <c r="ILF163" s="168"/>
      <c r="ILG163" s="168"/>
      <c r="ILH163" s="168"/>
      <c r="ILI163" s="168"/>
      <c r="ILJ163" s="168"/>
      <c r="ILK163" s="168"/>
      <c r="ILL163" s="168"/>
      <c r="ILM163" s="168"/>
      <c r="ILN163" s="168"/>
      <c r="ILO163" s="168"/>
      <c r="ILP163" s="168"/>
      <c r="ILQ163" s="168"/>
      <c r="ILR163" s="168"/>
      <c r="ILS163" s="168"/>
      <c r="ILT163" s="168"/>
      <c r="ILU163" s="168"/>
      <c r="ILV163" s="168"/>
      <c r="ILW163" s="168"/>
      <c r="ILX163" s="168"/>
      <c r="ILY163" s="168"/>
      <c r="ILZ163" s="168"/>
      <c r="IMA163" s="168"/>
      <c r="IMB163" s="168"/>
      <c r="IMC163" s="168"/>
      <c r="IMD163" s="168"/>
      <c r="IME163" s="168"/>
      <c r="IMF163" s="168"/>
      <c r="IMG163" s="168"/>
      <c r="IMH163" s="168"/>
      <c r="IMI163" s="168"/>
      <c r="IMJ163" s="168"/>
      <c r="IMK163" s="168"/>
      <c r="IML163" s="168"/>
      <c r="IMM163" s="168"/>
      <c r="IMN163" s="168"/>
      <c r="IMO163" s="168"/>
      <c r="IMP163" s="168"/>
      <c r="IMQ163" s="168"/>
      <c r="IMR163" s="168"/>
      <c r="IMS163" s="168"/>
      <c r="IMT163" s="168"/>
      <c r="IMU163" s="168"/>
      <c r="IMV163" s="168"/>
      <c r="IMW163" s="168"/>
      <c r="IMX163" s="168"/>
      <c r="IMY163" s="168"/>
      <c r="IMZ163" s="168"/>
      <c r="INA163" s="168"/>
      <c r="INB163" s="168"/>
      <c r="INC163" s="168"/>
      <c r="IND163" s="168"/>
      <c r="INE163" s="168"/>
      <c r="INF163" s="168"/>
      <c r="ING163" s="168"/>
      <c r="INH163" s="168"/>
      <c r="INI163" s="168"/>
      <c r="INJ163" s="168"/>
      <c r="INK163" s="168"/>
      <c r="INL163" s="168"/>
      <c r="INM163" s="168"/>
      <c r="INN163" s="168"/>
      <c r="INO163" s="168"/>
      <c r="INP163" s="168"/>
      <c r="INQ163" s="168"/>
      <c r="INR163" s="168"/>
      <c r="INS163" s="168"/>
      <c r="INT163" s="168"/>
      <c r="INU163" s="168"/>
      <c r="INV163" s="168"/>
      <c r="INW163" s="168"/>
      <c r="INX163" s="168"/>
      <c r="INY163" s="168"/>
      <c r="INZ163" s="168"/>
      <c r="IOA163" s="168"/>
      <c r="IOB163" s="168"/>
      <c r="IOC163" s="168"/>
      <c r="IOD163" s="168"/>
      <c r="IOE163" s="168"/>
      <c r="IOF163" s="168"/>
      <c r="IOG163" s="168"/>
      <c r="IOH163" s="168"/>
      <c r="IOI163" s="168"/>
      <c r="IOJ163" s="168"/>
      <c r="IOK163" s="168"/>
      <c r="IOL163" s="168"/>
      <c r="IOM163" s="168"/>
      <c r="ION163" s="168"/>
      <c r="IOO163" s="168"/>
      <c r="IOP163" s="168"/>
      <c r="IOQ163" s="168"/>
      <c r="IOR163" s="168"/>
      <c r="IOS163" s="168"/>
      <c r="IOT163" s="168"/>
      <c r="IOU163" s="168"/>
      <c r="IOV163" s="168"/>
      <c r="IOW163" s="168"/>
      <c r="IOX163" s="168"/>
      <c r="IOY163" s="168"/>
      <c r="IOZ163" s="168"/>
      <c r="IPA163" s="168"/>
      <c r="IPB163" s="168"/>
      <c r="IPC163" s="168"/>
      <c r="IPD163" s="168"/>
      <c r="IPE163" s="168"/>
      <c r="IPF163" s="168"/>
      <c r="IPG163" s="168"/>
      <c r="IPH163" s="168"/>
      <c r="IPI163" s="168"/>
      <c r="IPJ163" s="168"/>
      <c r="IPK163" s="168"/>
      <c r="IPL163" s="168"/>
      <c r="IPM163" s="168"/>
      <c r="IPN163" s="168"/>
      <c r="IPO163" s="168"/>
      <c r="IPP163" s="168"/>
      <c r="IPQ163" s="168"/>
      <c r="IPR163" s="168"/>
      <c r="IPS163" s="168"/>
      <c r="IPT163" s="168"/>
      <c r="IPU163" s="168"/>
      <c r="IPV163" s="168"/>
      <c r="IPW163" s="168"/>
      <c r="IPX163" s="168"/>
      <c r="IPY163" s="168"/>
      <c r="IPZ163" s="168"/>
      <c r="IQA163" s="168"/>
      <c r="IQB163" s="168"/>
      <c r="IQC163" s="168"/>
      <c r="IQD163" s="168"/>
      <c r="IQE163" s="168"/>
      <c r="IQF163" s="168"/>
      <c r="IQG163" s="168"/>
      <c r="IQH163" s="168"/>
      <c r="IQI163" s="168"/>
      <c r="IQJ163" s="168"/>
      <c r="IQK163" s="168"/>
      <c r="IQL163" s="168"/>
      <c r="IQM163" s="168"/>
      <c r="IQN163" s="168"/>
      <c r="IQO163" s="168"/>
      <c r="IQP163" s="168"/>
      <c r="IQQ163" s="168"/>
      <c r="IQR163" s="168"/>
      <c r="IQS163" s="168"/>
      <c r="IQT163" s="168"/>
      <c r="IQU163" s="168"/>
      <c r="IQV163" s="168"/>
      <c r="IQW163" s="168"/>
      <c r="IQX163" s="168"/>
      <c r="IQY163" s="168"/>
      <c r="IQZ163" s="168"/>
      <c r="IRA163" s="168"/>
      <c r="IRB163" s="168"/>
      <c r="IRC163" s="168"/>
      <c r="IRD163" s="168"/>
      <c r="IRE163" s="168"/>
      <c r="IRF163" s="168"/>
      <c r="IRG163" s="168"/>
      <c r="IRH163" s="168"/>
      <c r="IRI163" s="168"/>
      <c r="IRJ163" s="168"/>
      <c r="IRK163" s="168"/>
      <c r="IRL163" s="168"/>
      <c r="IRM163" s="168"/>
      <c r="IRN163" s="168"/>
      <c r="IRO163" s="168"/>
      <c r="IRP163" s="168"/>
      <c r="IRQ163" s="168"/>
      <c r="IRR163" s="168"/>
      <c r="IRS163" s="168"/>
      <c r="IRT163" s="168"/>
      <c r="IRU163" s="168"/>
      <c r="IRV163" s="168"/>
      <c r="IRW163" s="168"/>
      <c r="IRX163" s="168"/>
      <c r="IRY163" s="168"/>
      <c r="IRZ163" s="168"/>
      <c r="ISA163" s="168"/>
      <c r="ISB163" s="168"/>
      <c r="ISC163" s="168"/>
      <c r="ISD163" s="168"/>
      <c r="ISE163" s="168"/>
      <c r="ISF163" s="168"/>
      <c r="ISG163" s="168"/>
      <c r="ISH163" s="168"/>
      <c r="ISI163" s="168"/>
      <c r="ISJ163" s="168"/>
      <c r="ISK163" s="168"/>
      <c r="ISL163" s="168"/>
      <c r="ISM163" s="168"/>
      <c r="ISN163" s="168"/>
      <c r="ISO163" s="168"/>
      <c r="ISP163" s="168"/>
      <c r="ISQ163" s="168"/>
      <c r="ISR163" s="168"/>
      <c r="ISS163" s="168"/>
      <c r="IST163" s="168"/>
      <c r="ISU163" s="168"/>
      <c r="ISV163" s="168"/>
      <c r="ISW163" s="168"/>
      <c r="ISX163" s="168"/>
      <c r="ISY163" s="168"/>
      <c r="ISZ163" s="168"/>
      <c r="ITA163" s="168"/>
      <c r="ITB163" s="168"/>
      <c r="ITC163" s="168"/>
      <c r="ITD163" s="168"/>
      <c r="ITE163" s="168"/>
      <c r="ITF163" s="168"/>
      <c r="ITG163" s="168"/>
      <c r="ITH163" s="168"/>
      <c r="ITI163" s="168"/>
      <c r="ITJ163" s="168"/>
      <c r="ITK163" s="168"/>
      <c r="ITL163" s="168"/>
      <c r="ITM163" s="168"/>
      <c r="ITN163" s="168"/>
      <c r="ITO163" s="168"/>
      <c r="ITP163" s="168"/>
      <c r="ITQ163" s="168"/>
      <c r="ITR163" s="168"/>
      <c r="ITS163" s="168"/>
      <c r="ITT163" s="168"/>
      <c r="ITU163" s="168"/>
      <c r="ITV163" s="168"/>
      <c r="ITW163" s="168"/>
      <c r="ITX163" s="168"/>
      <c r="ITY163" s="168"/>
      <c r="ITZ163" s="168"/>
      <c r="IUA163" s="168"/>
      <c r="IUB163" s="168"/>
      <c r="IUC163" s="168"/>
      <c r="IUD163" s="168"/>
      <c r="IUE163" s="168"/>
      <c r="IUF163" s="168"/>
      <c r="IUG163" s="168"/>
      <c r="IUH163" s="168"/>
      <c r="IUI163" s="168"/>
      <c r="IUJ163" s="168"/>
      <c r="IUK163" s="168"/>
      <c r="IUL163" s="168"/>
      <c r="IUM163" s="168"/>
      <c r="IUN163" s="168"/>
      <c r="IUO163" s="168"/>
      <c r="IUP163" s="168"/>
      <c r="IUQ163" s="168"/>
      <c r="IUR163" s="168"/>
      <c r="IUS163" s="168"/>
      <c r="IUT163" s="168"/>
      <c r="IUU163" s="168"/>
      <c r="IUV163" s="168"/>
      <c r="IUW163" s="168"/>
      <c r="IUX163" s="168"/>
      <c r="IUY163" s="168"/>
      <c r="IUZ163" s="168"/>
      <c r="IVA163" s="168"/>
      <c r="IVB163" s="168"/>
      <c r="IVC163" s="168"/>
      <c r="IVD163" s="168"/>
      <c r="IVE163" s="168"/>
      <c r="IVF163" s="168"/>
      <c r="IVG163" s="168"/>
      <c r="IVH163" s="168"/>
      <c r="IVI163" s="168"/>
      <c r="IVJ163" s="168"/>
      <c r="IVK163" s="168"/>
      <c r="IVL163" s="168"/>
      <c r="IVM163" s="168"/>
      <c r="IVN163" s="168"/>
      <c r="IVO163" s="168"/>
      <c r="IVP163" s="168"/>
      <c r="IVQ163" s="168"/>
      <c r="IVR163" s="168"/>
      <c r="IVS163" s="168"/>
      <c r="IVT163" s="168"/>
      <c r="IVU163" s="168"/>
      <c r="IVV163" s="168"/>
      <c r="IVW163" s="168"/>
      <c r="IVX163" s="168"/>
      <c r="IVY163" s="168"/>
      <c r="IVZ163" s="168"/>
      <c r="IWA163" s="168"/>
      <c r="IWB163" s="168"/>
      <c r="IWC163" s="168"/>
      <c r="IWD163" s="168"/>
      <c r="IWE163" s="168"/>
      <c r="IWF163" s="168"/>
      <c r="IWG163" s="168"/>
      <c r="IWH163" s="168"/>
      <c r="IWI163" s="168"/>
      <c r="IWJ163" s="168"/>
      <c r="IWK163" s="168"/>
      <c r="IWL163" s="168"/>
      <c r="IWM163" s="168"/>
      <c r="IWN163" s="168"/>
      <c r="IWO163" s="168"/>
      <c r="IWP163" s="168"/>
      <c r="IWQ163" s="168"/>
      <c r="IWR163" s="168"/>
      <c r="IWS163" s="168"/>
      <c r="IWT163" s="168"/>
      <c r="IWU163" s="168"/>
      <c r="IWV163" s="168"/>
      <c r="IWW163" s="168"/>
      <c r="IWX163" s="168"/>
      <c r="IWY163" s="168"/>
      <c r="IWZ163" s="168"/>
      <c r="IXA163" s="168"/>
      <c r="IXB163" s="168"/>
      <c r="IXC163" s="168"/>
      <c r="IXD163" s="168"/>
      <c r="IXE163" s="168"/>
      <c r="IXF163" s="168"/>
      <c r="IXG163" s="168"/>
      <c r="IXH163" s="168"/>
      <c r="IXI163" s="168"/>
      <c r="IXJ163" s="168"/>
      <c r="IXK163" s="168"/>
      <c r="IXL163" s="168"/>
      <c r="IXM163" s="168"/>
      <c r="IXN163" s="168"/>
      <c r="IXO163" s="168"/>
      <c r="IXP163" s="168"/>
      <c r="IXQ163" s="168"/>
      <c r="IXR163" s="168"/>
      <c r="IXS163" s="168"/>
      <c r="IXT163" s="168"/>
      <c r="IXU163" s="168"/>
      <c r="IXV163" s="168"/>
      <c r="IXW163" s="168"/>
      <c r="IXX163" s="168"/>
      <c r="IXY163" s="168"/>
      <c r="IXZ163" s="168"/>
      <c r="IYA163" s="168"/>
      <c r="IYB163" s="168"/>
      <c r="IYC163" s="168"/>
      <c r="IYD163" s="168"/>
      <c r="IYE163" s="168"/>
      <c r="IYF163" s="168"/>
      <c r="IYG163" s="168"/>
      <c r="IYH163" s="168"/>
      <c r="IYI163" s="168"/>
      <c r="IYJ163" s="168"/>
      <c r="IYK163" s="168"/>
      <c r="IYL163" s="168"/>
      <c r="IYM163" s="168"/>
      <c r="IYN163" s="168"/>
      <c r="IYO163" s="168"/>
      <c r="IYP163" s="168"/>
      <c r="IYQ163" s="168"/>
      <c r="IYR163" s="168"/>
      <c r="IYS163" s="168"/>
      <c r="IYT163" s="168"/>
      <c r="IYU163" s="168"/>
      <c r="IYV163" s="168"/>
      <c r="IYW163" s="168"/>
      <c r="IYX163" s="168"/>
      <c r="IYY163" s="168"/>
      <c r="IYZ163" s="168"/>
      <c r="IZA163" s="168"/>
      <c r="IZB163" s="168"/>
      <c r="IZC163" s="168"/>
      <c r="IZD163" s="168"/>
      <c r="IZE163" s="168"/>
      <c r="IZF163" s="168"/>
      <c r="IZG163" s="168"/>
      <c r="IZH163" s="168"/>
      <c r="IZI163" s="168"/>
      <c r="IZJ163" s="168"/>
      <c r="IZK163" s="168"/>
      <c r="IZL163" s="168"/>
      <c r="IZM163" s="168"/>
      <c r="IZN163" s="168"/>
      <c r="IZO163" s="168"/>
      <c r="IZP163" s="168"/>
      <c r="IZQ163" s="168"/>
      <c r="IZR163" s="168"/>
      <c r="IZS163" s="168"/>
      <c r="IZT163" s="168"/>
      <c r="IZU163" s="168"/>
      <c r="IZV163" s="168"/>
      <c r="IZW163" s="168"/>
      <c r="IZX163" s="168"/>
      <c r="IZY163" s="168"/>
      <c r="IZZ163" s="168"/>
      <c r="JAA163" s="168"/>
      <c r="JAB163" s="168"/>
      <c r="JAC163" s="168"/>
      <c r="JAD163" s="168"/>
      <c r="JAE163" s="168"/>
      <c r="JAF163" s="168"/>
      <c r="JAG163" s="168"/>
      <c r="JAH163" s="168"/>
      <c r="JAI163" s="168"/>
      <c r="JAJ163" s="168"/>
      <c r="JAK163" s="168"/>
      <c r="JAL163" s="168"/>
      <c r="JAM163" s="168"/>
      <c r="JAN163" s="168"/>
      <c r="JAO163" s="168"/>
      <c r="JAP163" s="168"/>
      <c r="JAQ163" s="168"/>
      <c r="JAR163" s="168"/>
      <c r="JAS163" s="168"/>
      <c r="JAT163" s="168"/>
      <c r="JAU163" s="168"/>
      <c r="JAV163" s="168"/>
      <c r="JAW163" s="168"/>
      <c r="JAX163" s="168"/>
      <c r="JAY163" s="168"/>
      <c r="JAZ163" s="168"/>
      <c r="JBA163" s="168"/>
      <c r="JBB163" s="168"/>
      <c r="JBC163" s="168"/>
      <c r="JBD163" s="168"/>
      <c r="JBE163" s="168"/>
      <c r="JBF163" s="168"/>
      <c r="JBG163" s="168"/>
      <c r="JBH163" s="168"/>
      <c r="JBI163" s="168"/>
      <c r="JBJ163" s="168"/>
      <c r="JBK163" s="168"/>
      <c r="JBL163" s="168"/>
      <c r="JBM163" s="168"/>
      <c r="JBN163" s="168"/>
      <c r="JBO163" s="168"/>
      <c r="JBP163" s="168"/>
      <c r="JBQ163" s="168"/>
      <c r="JBR163" s="168"/>
      <c r="JBS163" s="168"/>
      <c r="JBT163" s="168"/>
      <c r="JBU163" s="168"/>
      <c r="JBV163" s="168"/>
      <c r="JBW163" s="168"/>
      <c r="JBX163" s="168"/>
      <c r="JBY163" s="168"/>
      <c r="JBZ163" s="168"/>
      <c r="JCA163" s="168"/>
      <c r="JCB163" s="168"/>
      <c r="JCC163" s="168"/>
      <c r="JCD163" s="168"/>
      <c r="JCE163" s="168"/>
      <c r="JCF163" s="168"/>
      <c r="JCG163" s="168"/>
      <c r="JCH163" s="168"/>
      <c r="JCI163" s="168"/>
      <c r="JCJ163" s="168"/>
      <c r="JCK163" s="168"/>
      <c r="JCL163" s="168"/>
      <c r="JCM163" s="168"/>
      <c r="JCN163" s="168"/>
      <c r="JCO163" s="168"/>
      <c r="JCP163" s="168"/>
      <c r="JCQ163" s="168"/>
      <c r="JCR163" s="168"/>
      <c r="JCS163" s="168"/>
      <c r="JCT163" s="168"/>
      <c r="JCU163" s="168"/>
      <c r="JCV163" s="168"/>
      <c r="JCW163" s="168"/>
      <c r="JCX163" s="168"/>
      <c r="JCY163" s="168"/>
      <c r="JCZ163" s="168"/>
      <c r="JDA163" s="168"/>
      <c r="JDB163" s="168"/>
      <c r="JDC163" s="168"/>
      <c r="JDD163" s="168"/>
      <c r="JDE163" s="168"/>
      <c r="JDF163" s="168"/>
      <c r="JDG163" s="168"/>
      <c r="JDH163" s="168"/>
      <c r="JDI163" s="168"/>
      <c r="JDJ163" s="168"/>
      <c r="JDK163" s="168"/>
      <c r="JDL163" s="168"/>
      <c r="JDM163" s="168"/>
      <c r="JDN163" s="168"/>
      <c r="JDO163" s="168"/>
      <c r="JDP163" s="168"/>
      <c r="JDQ163" s="168"/>
      <c r="JDR163" s="168"/>
      <c r="JDS163" s="168"/>
      <c r="JDT163" s="168"/>
      <c r="JDU163" s="168"/>
      <c r="JDV163" s="168"/>
      <c r="JDW163" s="168"/>
      <c r="JDX163" s="168"/>
      <c r="JDY163" s="168"/>
      <c r="JDZ163" s="168"/>
      <c r="JEA163" s="168"/>
      <c r="JEB163" s="168"/>
      <c r="JEC163" s="168"/>
      <c r="JED163" s="168"/>
      <c r="JEE163" s="168"/>
      <c r="JEF163" s="168"/>
      <c r="JEG163" s="168"/>
      <c r="JEH163" s="168"/>
      <c r="JEI163" s="168"/>
      <c r="JEJ163" s="168"/>
      <c r="JEK163" s="168"/>
      <c r="JEL163" s="168"/>
      <c r="JEM163" s="168"/>
      <c r="JEN163" s="168"/>
      <c r="JEO163" s="168"/>
      <c r="JEP163" s="168"/>
      <c r="JEQ163" s="168"/>
      <c r="JER163" s="168"/>
      <c r="JES163" s="168"/>
      <c r="JET163" s="168"/>
      <c r="JEU163" s="168"/>
      <c r="JEV163" s="168"/>
      <c r="JEW163" s="168"/>
      <c r="JEX163" s="168"/>
      <c r="JEY163" s="168"/>
      <c r="JEZ163" s="168"/>
      <c r="JFA163" s="168"/>
      <c r="JFB163" s="168"/>
      <c r="JFC163" s="168"/>
      <c r="JFD163" s="168"/>
      <c r="JFE163" s="168"/>
      <c r="JFF163" s="168"/>
      <c r="JFG163" s="168"/>
      <c r="JFH163" s="168"/>
      <c r="JFI163" s="168"/>
      <c r="JFJ163" s="168"/>
      <c r="JFK163" s="168"/>
      <c r="JFL163" s="168"/>
      <c r="JFM163" s="168"/>
      <c r="JFN163" s="168"/>
      <c r="JFO163" s="168"/>
      <c r="JFP163" s="168"/>
      <c r="JFQ163" s="168"/>
      <c r="JFR163" s="168"/>
      <c r="JFS163" s="168"/>
      <c r="JFT163" s="168"/>
      <c r="JFU163" s="168"/>
      <c r="JFV163" s="168"/>
      <c r="JFW163" s="168"/>
      <c r="JFX163" s="168"/>
      <c r="JFY163" s="168"/>
      <c r="JFZ163" s="168"/>
      <c r="JGA163" s="168"/>
      <c r="JGB163" s="168"/>
      <c r="JGC163" s="168"/>
      <c r="JGD163" s="168"/>
      <c r="JGE163" s="168"/>
      <c r="JGF163" s="168"/>
      <c r="JGG163" s="168"/>
      <c r="JGH163" s="168"/>
      <c r="JGI163" s="168"/>
      <c r="JGJ163" s="168"/>
      <c r="JGK163" s="168"/>
      <c r="JGL163" s="168"/>
      <c r="JGM163" s="168"/>
      <c r="JGN163" s="168"/>
      <c r="JGO163" s="168"/>
      <c r="JGP163" s="168"/>
      <c r="JGQ163" s="168"/>
      <c r="JGR163" s="168"/>
      <c r="JGS163" s="168"/>
      <c r="JGT163" s="168"/>
      <c r="JGU163" s="168"/>
      <c r="JGV163" s="168"/>
      <c r="JGW163" s="168"/>
      <c r="JGX163" s="168"/>
      <c r="JGY163" s="168"/>
      <c r="JGZ163" s="168"/>
      <c r="JHA163" s="168"/>
      <c r="JHB163" s="168"/>
      <c r="JHC163" s="168"/>
      <c r="JHD163" s="168"/>
      <c r="JHE163" s="168"/>
      <c r="JHF163" s="168"/>
      <c r="JHG163" s="168"/>
      <c r="JHH163" s="168"/>
      <c r="JHI163" s="168"/>
      <c r="JHJ163" s="168"/>
      <c r="JHK163" s="168"/>
      <c r="JHL163" s="168"/>
      <c r="JHM163" s="168"/>
      <c r="JHN163" s="168"/>
      <c r="JHO163" s="168"/>
      <c r="JHP163" s="168"/>
      <c r="JHQ163" s="168"/>
      <c r="JHR163" s="168"/>
      <c r="JHS163" s="168"/>
      <c r="JHT163" s="168"/>
      <c r="JHU163" s="168"/>
      <c r="JHV163" s="168"/>
      <c r="JHW163" s="168"/>
      <c r="JHX163" s="168"/>
      <c r="JHY163" s="168"/>
      <c r="JHZ163" s="168"/>
      <c r="JIA163" s="168"/>
      <c r="JIB163" s="168"/>
      <c r="JIC163" s="168"/>
      <c r="JID163" s="168"/>
      <c r="JIE163" s="168"/>
      <c r="JIF163" s="168"/>
      <c r="JIG163" s="168"/>
      <c r="JIH163" s="168"/>
      <c r="JII163" s="168"/>
      <c r="JIJ163" s="168"/>
      <c r="JIK163" s="168"/>
      <c r="JIL163" s="168"/>
      <c r="JIM163" s="168"/>
      <c r="JIN163" s="168"/>
      <c r="JIO163" s="168"/>
      <c r="JIP163" s="168"/>
      <c r="JIQ163" s="168"/>
      <c r="JIR163" s="168"/>
      <c r="JIS163" s="168"/>
      <c r="JIT163" s="168"/>
      <c r="JIU163" s="168"/>
      <c r="JIV163" s="168"/>
      <c r="JIW163" s="168"/>
      <c r="JIX163" s="168"/>
      <c r="JIY163" s="168"/>
      <c r="JIZ163" s="168"/>
      <c r="JJA163" s="168"/>
      <c r="JJB163" s="168"/>
      <c r="JJC163" s="168"/>
      <c r="JJD163" s="168"/>
      <c r="JJE163" s="168"/>
      <c r="JJF163" s="168"/>
      <c r="JJG163" s="168"/>
      <c r="JJH163" s="168"/>
      <c r="JJI163" s="168"/>
      <c r="JJJ163" s="168"/>
      <c r="JJK163" s="168"/>
      <c r="JJL163" s="168"/>
      <c r="JJM163" s="168"/>
      <c r="JJN163" s="168"/>
      <c r="JJO163" s="168"/>
      <c r="JJP163" s="168"/>
      <c r="JJQ163" s="168"/>
      <c r="JJR163" s="168"/>
      <c r="JJS163" s="168"/>
      <c r="JJT163" s="168"/>
      <c r="JJU163" s="168"/>
      <c r="JJV163" s="168"/>
      <c r="JJW163" s="168"/>
      <c r="JJX163" s="168"/>
      <c r="JJY163" s="168"/>
      <c r="JJZ163" s="168"/>
      <c r="JKA163" s="168"/>
      <c r="JKB163" s="168"/>
      <c r="JKC163" s="168"/>
      <c r="JKD163" s="168"/>
      <c r="JKE163" s="168"/>
      <c r="JKF163" s="168"/>
      <c r="JKG163" s="168"/>
      <c r="JKH163" s="168"/>
      <c r="JKI163" s="168"/>
      <c r="JKJ163" s="168"/>
      <c r="JKK163" s="168"/>
      <c r="JKL163" s="168"/>
      <c r="JKM163" s="168"/>
      <c r="JKN163" s="168"/>
      <c r="JKO163" s="168"/>
      <c r="JKP163" s="168"/>
      <c r="JKQ163" s="168"/>
      <c r="JKR163" s="168"/>
      <c r="JKS163" s="168"/>
      <c r="JKT163" s="168"/>
      <c r="JKU163" s="168"/>
      <c r="JKV163" s="168"/>
      <c r="JKW163" s="168"/>
      <c r="JKX163" s="168"/>
      <c r="JKY163" s="168"/>
      <c r="JKZ163" s="168"/>
      <c r="JLA163" s="168"/>
      <c r="JLB163" s="168"/>
      <c r="JLC163" s="168"/>
      <c r="JLD163" s="168"/>
      <c r="JLE163" s="168"/>
      <c r="JLF163" s="168"/>
      <c r="JLG163" s="168"/>
      <c r="JLH163" s="168"/>
      <c r="JLI163" s="168"/>
      <c r="JLJ163" s="168"/>
      <c r="JLK163" s="168"/>
      <c r="JLL163" s="168"/>
      <c r="JLM163" s="168"/>
      <c r="JLN163" s="168"/>
      <c r="JLO163" s="168"/>
      <c r="JLP163" s="168"/>
      <c r="JLQ163" s="168"/>
      <c r="JLR163" s="168"/>
      <c r="JLS163" s="168"/>
      <c r="JLT163" s="168"/>
      <c r="JLU163" s="168"/>
      <c r="JLV163" s="168"/>
      <c r="JLW163" s="168"/>
      <c r="JLX163" s="168"/>
      <c r="JLY163" s="168"/>
      <c r="JLZ163" s="168"/>
      <c r="JMA163" s="168"/>
      <c r="JMB163" s="168"/>
      <c r="JMC163" s="168"/>
      <c r="JMD163" s="168"/>
      <c r="JME163" s="168"/>
      <c r="JMF163" s="168"/>
      <c r="JMG163" s="168"/>
      <c r="JMH163" s="168"/>
      <c r="JMI163" s="168"/>
      <c r="JMJ163" s="168"/>
      <c r="JMK163" s="168"/>
      <c r="JML163" s="168"/>
      <c r="JMM163" s="168"/>
      <c r="JMN163" s="168"/>
      <c r="JMO163" s="168"/>
      <c r="JMP163" s="168"/>
      <c r="JMQ163" s="168"/>
      <c r="JMR163" s="168"/>
      <c r="JMS163" s="168"/>
      <c r="JMT163" s="168"/>
      <c r="JMU163" s="168"/>
      <c r="JMV163" s="168"/>
      <c r="JMW163" s="168"/>
      <c r="JMX163" s="168"/>
      <c r="JMY163" s="168"/>
      <c r="JMZ163" s="168"/>
      <c r="JNA163" s="168"/>
      <c r="JNB163" s="168"/>
      <c r="JNC163" s="168"/>
      <c r="JND163" s="168"/>
      <c r="JNE163" s="168"/>
      <c r="JNF163" s="168"/>
      <c r="JNG163" s="168"/>
      <c r="JNH163" s="168"/>
      <c r="JNI163" s="168"/>
      <c r="JNJ163" s="168"/>
      <c r="JNK163" s="168"/>
      <c r="JNL163" s="168"/>
      <c r="JNM163" s="168"/>
      <c r="JNN163" s="168"/>
      <c r="JNO163" s="168"/>
      <c r="JNP163" s="168"/>
      <c r="JNQ163" s="168"/>
      <c r="JNR163" s="168"/>
      <c r="JNS163" s="168"/>
      <c r="JNT163" s="168"/>
      <c r="JNU163" s="168"/>
      <c r="JNV163" s="168"/>
      <c r="JNW163" s="168"/>
      <c r="JNX163" s="168"/>
      <c r="JNY163" s="168"/>
      <c r="JNZ163" s="168"/>
      <c r="JOA163" s="168"/>
      <c r="JOB163" s="168"/>
      <c r="JOC163" s="168"/>
      <c r="JOD163" s="168"/>
      <c r="JOE163" s="168"/>
      <c r="JOF163" s="168"/>
      <c r="JOG163" s="168"/>
      <c r="JOH163" s="168"/>
      <c r="JOI163" s="168"/>
      <c r="JOJ163" s="168"/>
      <c r="JOK163" s="168"/>
      <c r="JOL163" s="168"/>
      <c r="JOM163" s="168"/>
      <c r="JON163" s="168"/>
      <c r="JOO163" s="168"/>
      <c r="JOP163" s="168"/>
      <c r="JOQ163" s="168"/>
      <c r="JOR163" s="168"/>
      <c r="JOS163" s="168"/>
      <c r="JOT163" s="168"/>
      <c r="JOU163" s="168"/>
      <c r="JOV163" s="168"/>
      <c r="JOW163" s="168"/>
      <c r="JOX163" s="168"/>
      <c r="JOY163" s="168"/>
      <c r="JOZ163" s="168"/>
      <c r="JPA163" s="168"/>
      <c r="JPB163" s="168"/>
      <c r="JPC163" s="168"/>
      <c r="JPD163" s="168"/>
      <c r="JPE163" s="168"/>
      <c r="JPF163" s="168"/>
      <c r="JPG163" s="168"/>
      <c r="JPH163" s="168"/>
      <c r="JPI163" s="168"/>
      <c r="JPJ163" s="168"/>
      <c r="JPK163" s="168"/>
      <c r="JPL163" s="168"/>
      <c r="JPM163" s="168"/>
      <c r="JPN163" s="168"/>
      <c r="JPO163" s="168"/>
      <c r="JPP163" s="168"/>
      <c r="JPQ163" s="168"/>
      <c r="JPR163" s="168"/>
      <c r="JPS163" s="168"/>
      <c r="JPT163" s="168"/>
      <c r="JPU163" s="168"/>
      <c r="JPV163" s="168"/>
      <c r="JPW163" s="168"/>
      <c r="JPX163" s="168"/>
      <c r="JPY163" s="168"/>
      <c r="JPZ163" s="168"/>
      <c r="JQA163" s="168"/>
      <c r="JQB163" s="168"/>
      <c r="JQC163" s="168"/>
      <c r="JQD163" s="168"/>
      <c r="JQE163" s="168"/>
      <c r="JQF163" s="168"/>
      <c r="JQG163" s="168"/>
      <c r="JQH163" s="168"/>
      <c r="JQI163" s="168"/>
      <c r="JQJ163" s="168"/>
      <c r="JQK163" s="168"/>
      <c r="JQL163" s="168"/>
      <c r="JQM163" s="168"/>
      <c r="JQN163" s="168"/>
      <c r="JQO163" s="168"/>
      <c r="JQP163" s="168"/>
      <c r="JQQ163" s="168"/>
      <c r="JQR163" s="168"/>
      <c r="JQS163" s="168"/>
      <c r="JQT163" s="168"/>
      <c r="JQU163" s="168"/>
      <c r="JQV163" s="168"/>
      <c r="JQW163" s="168"/>
      <c r="JQX163" s="168"/>
      <c r="JQY163" s="168"/>
      <c r="JQZ163" s="168"/>
      <c r="JRA163" s="168"/>
      <c r="JRB163" s="168"/>
      <c r="JRC163" s="168"/>
      <c r="JRD163" s="168"/>
      <c r="JRE163" s="168"/>
      <c r="JRF163" s="168"/>
      <c r="JRG163" s="168"/>
      <c r="JRH163" s="168"/>
      <c r="JRI163" s="168"/>
      <c r="JRJ163" s="168"/>
      <c r="JRK163" s="168"/>
      <c r="JRL163" s="168"/>
      <c r="JRM163" s="168"/>
      <c r="JRN163" s="168"/>
      <c r="JRO163" s="168"/>
      <c r="JRP163" s="168"/>
      <c r="JRQ163" s="168"/>
      <c r="JRR163" s="168"/>
      <c r="JRS163" s="168"/>
      <c r="JRT163" s="168"/>
      <c r="JRU163" s="168"/>
      <c r="JRV163" s="168"/>
      <c r="JRW163" s="168"/>
      <c r="JRX163" s="168"/>
      <c r="JRY163" s="168"/>
      <c r="JRZ163" s="168"/>
      <c r="JSA163" s="168"/>
      <c r="JSB163" s="168"/>
      <c r="JSC163" s="168"/>
      <c r="JSD163" s="168"/>
      <c r="JSE163" s="168"/>
      <c r="JSF163" s="168"/>
      <c r="JSG163" s="168"/>
      <c r="JSH163" s="168"/>
      <c r="JSI163" s="168"/>
      <c r="JSJ163" s="168"/>
      <c r="JSK163" s="168"/>
      <c r="JSL163" s="168"/>
      <c r="JSM163" s="168"/>
      <c r="JSN163" s="168"/>
      <c r="JSO163" s="168"/>
      <c r="JSP163" s="168"/>
      <c r="JSQ163" s="168"/>
      <c r="JSR163" s="168"/>
      <c r="JSS163" s="168"/>
      <c r="JST163" s="168"/>
      <c r="JSU163" s="168"/>
      <c r="JSV163" s="168"/>
      <c r="JSW163" s="168"/>
      <c r="JSX163" s="168"/>
      <c r="JSY163" s="168"/>
      <c r="JSZ163" s="168"/>
      <c r="JTA163" s="168"/>
      <c r="JTB163" s="168"/>
      <c r="JTC163" s="168"/>
      <c r="JTD163" s="168"/>
      <c r="JTE163" s="168"/>
      <c r="JTF163" s="168"/>
      <c r="JTG163" s="168"/>
      <c r="JTH163" s="168"/>
      <c r="JTI163" s="168"/>
      <c r="JTJ163" s="168"/>
      <c r="JTK163" s="168"/>
      <c r="JTL163" s="168"/>
      <c r="JTM163" s="168"/>
      <c r="JTN163" s="168"/>
      <c r="JTO163" s="168"/>
      <c r="JTP163" s="168"/>
      <c r="JTQ163" s="168"/>
      <c r="JTR163" s="168"/>
      <c r="JTS163" s="168"/>
      <c r="JTT163" s="168"/>
      <c r="JTU163" s="168"/>
      <c r="JTV163" s="168"/>
      <c r="JTW163" s="168"/>
      <c r="JTX163" s="168"/>
      <c r="JTY163" s="168"/>
      <c r="JTZ163" s="168"/>
      <c r="JUA163" s="168"/>
      <c r="JUB163" s="168"/>
      <c r="JUC163" s="168"/>
      <c r="JUD163" s="168"/>
      <c r="JUE163" s="168"/>
      <c r="JUF163" s="168"/>
      <c r="JUG163" s="168"/>
      <c r="JUH163" s="168"/>
      <c r="JUI163" s="168"/>
      <c r="JUJ163" s="168"/>
      <c r="JUK163" s="168"/>
      <c r="JUL163" s="168"/>
      <c r="JUM163" s="168"/>
      <c r="JUN163" s="168"/>
      <c r="JUO163" s="168"/>
      <c r="JUP163" s="168"/>
      <c r="JUQ163" s="168"/>
      <c r="JUR163" s="168"/>
      <c r="JUS163" s="168"/>
      <c r="JUT163" s="168"/>
      <c r="JUU163" s="168"/>
      <c r="JUV163" s="168"/>
      <c r="JUW163" s="168"/>
      <c r="JUX163" s="168"/>
      <c r="JUY163" s="168"/>
      <c r="JUZ163" s="168"/>
      <c r="JVA163" s="168"/>
      <c r="JVB163" s="168"/>
      <c r="JVC163" s="168"/>
      <c r="JVD163" s="168"/>
      <c r="JVE163" s="168"/>
      <c r="JVF163" s="168"/>
      <c r="JVG163" s="168"/>
      <c r="JVH163" s="168"/>
      <c r="JVI163" s="168"/>
      <c r="JVJ163" s="168"/>
      <c r="JVK163" s="168"/>
      <c r="JVL163" s="168"/>
      <c r="JVM163" s="168"/>
      <c r="JVN163" s="168"/>
      <c r="JVO163" s="168"/>
      <c r="JVP163" s="168"/>
      <c r="JVQ163" s="168"/>
      <c r="JVR163" s="168"/>
      <c r="JVS163" s="168"/>
      <c r="JVT163" s="168"/>
      <c r="JVU163" s="168"/>
      <c r="JVV163" s="168"/>
      <c r="JVW163" s="168"/>
      <c r="JVX163" s="168"/>
      <c r="JVY163" s="168"/>
      <c r="JVZ163" s="168"/>
      <c r="JWA163" s="168"/>
      <c r="JWB163" s="168"/>
      <c r="JWC163" s="168"/>
      <c r="JWD163" s="168"/>
      <c r="JWE163" s="168"/>
      <c r="JWF163" s="168"/>
      <c r="JWG163" s="168"/>
      <c r="JWH163" s="168"/>
      <c r="JWI163" s="168"/>
      <c r="JWJ163" s="168"/>
      <c r="JWK163" s="168"/>
      <c r="JWL163" s="168"/>
      <c r="JWM163" s="168"/>
      <c r="JWN163" s="168"/>
      <c r="JWO163" s="168"/>
      <c r="JWP163" s="168"/>
      <c r="JWQ163" s="168"/>
      <c r="JWR163" s="168"/>
      <c r="JWS163" s="168"/>
      <c r="JWT163" s="168"/>
      <c r="JWU163" s="168"/>
      <c r="JWV163" s="168"/>
      <c r="JWW163" s="168"/>
      <c r="JWX163" s="168"/>
      <c r="JWY163" s="168"/>
      <c r="JWZ163" s="168"/>
      <c r="JXA163" s="168"/>
      <c r="JXB163" s="168"/>
      <c r="JXC163" s="168"/>
      <c r="JXD163" s="168"/>
      <c r="JXE163" s="168"/>
      <c r="JXF163" s="168"/>
      <c r="JXG163" s="168"/>
      <c r="JXH163" s="168"/>
      <c r="JXI163" s="168"/>
      <c r="JXJ163" s="168"/>
      <c r="JXK163" s="168"/>
      <c r="JXL163" s="168"/>
      <c r="JXM163" s="168"/>
      <c r="JXN163" s="168"/>
      <c r="JXO163" s="168"/>
      <c r="JXP163" s="168"/>
      <c r="JXQ163" s="168"/>
      <c r="JXR163" s="168"/>
      <c r="JXS163" s="168"/>
      <c r="JXT163" s="168"/>
      <c r="JXU163" s="168"/>
      <c r="JXV163" s="168"/>
      <c r="JXW163" s="168"/>
      <c r="JXX163" s="168"/>
      <c r="JXY163" s="168"/>
      <c r="JXZ163" s="168"/>
      <c r="JYA163" s="168"/>
      <c r="JYB163" s="168"/>
      <c r="JYC163" s="168"/>
      <c r="JYD163" s="168"/>
      <c r="JYE163" s="168"/>
      <c r="JYF163" s="168"/>
      <c r="JYG163" s="168"/>
      <c r="JYH163" s="168"/>
      <c r="JYI163" s="168"/>
      <c r="JYJ163" s="168"/>
      <c r="JYK163" s="168"/>
      <c r="JYL163" s="168"/>
      <c r="JYM163" s="168"/>
      <c r="JYN163" s="168"/>
      <c r="JYO163" s="168"/>
      <c r="JYP163" s="168"/>
      <c r="JYQ163" s="168"/>
      <c r="JYR163" s="168"/>
      <c r="JYS163" s="168"/>
      <c r="JYT163" s="168"/>
      <c r="JYU163" s="168"/>
      <c r="JYV163" s="168"/>
      <c r="JYW163" s="168"/>
      <c r="JYX163" s="168"/>
      <c r="JYY163" s="168"/>
      <c r="JYZ163" s="168"/>
      <c r="JZA163" s="168"/>
      <c r="JZB163" s="168"/>
      <c r="JZC163" s="168"/>
      <c r="JZD163" s="168"/>
      <c r="JZE163" s="168"/>
      <c r="JZF163" s="168"/>
      <c r="JZG163" s="168"/>
      <c r="JZH163" s="168"/>
      <c r="JZI163" s="168"/>
      <c r="JZJ163" s="168"/>
      <c r="JZK163" s="168"/>
      <c r="JZL163" s="168"/>
      <c r="JZM163" s="168"/>
      <c r="JZN163" s="168"/>
      <c r="JZO163" s="168"/>
      <c r="JZP163" s="168"/>
      <c r="JZQ163" s="168"/>
      <c r="JZR163" s="168"/>
      <c r="JZS163" s="168"/>
      <c r="JZT163" s="168"/>
      <c r="JZU163" s="168"/>
      <c r="JZV163" s="168"/>
      <c r="JZW163" s="168"/>
      <c r="JZX163" s="168"/>
      <c r="JZY163" s="168"/>
      <c r="JZZ163" s="168"/>
      <c r="KAA163" s="168"/>
      <c r="KAB163" s="168"/>
      <c r="KAC163" s="168"/>
      <c r="KAD163" s="168"/>
      <c r="KAE163" s="168"/>
      <c r="KAF163" s="168"/>
      <c r="KAG163" s="168"/>
      <c r="KAH163" s="168"/>
      <c r="KAI163" s="168"/>
      <c r="KAJ163" s="168"/>
      <c r="KAK163" s="168"/>
      <c r="KAL163" s="168"/>
      <c r="KAM163" s="168"/>
      <c r="KAN163" s="168"/>
      <c r="KAO163" s="168"/>
      <c r="KAP163" s="168"/>
      <c r="KAQ163" s="168"/>
      <c r="KAR163" s="168"/>
      <c r="KAS163" s="168"/>
      <c r="KAT163" s="168"/>
      <c r="KAU163" s="168"/>
      <c r="KAV163" s="168"/>
      <c r="KAW163" s="168"/>
      <c r="KAX163" s="168"/>
      <c r="KAY163" s="168"/>
      <c r="KAZ163" s="168"/>
      <c r="KBA163" s="168"/>
      <c r="KBB163" s="168"/>
      <c r="KBC163" s="168"/>
      <c r="KBD163" s="168"/>
      <c r="KBE163" s="168"/>
      <c r="KBF163" s="168"/>
      <c r="KBG163" s="168"/>
      <c r="KBH163" s="168"/>
      <c r="KBI163" s="168"/>
      <c r="KBJ163" s="168"/>
      <c r="KBK163" s="168"/>
      <c r="KBL163" s="168"/>
      <c r="KBM163" s="168"/>
      <c r="KBN163" s="168"/>
      <c r="KBO163" s="168"/>
      <c r="KBP163" s="168"/>
      <c r="KBQ163" s="168"/>
      <c r="KBR163" s="168"/>
      <c r="KBS163" s="168"/>
      <c r="KBT163" s="168"/>
      <c r="KBU163" s="168"/>
      <c r="KBV163" s="168"/>
      <c r="KBW163" s="168"/>
      <c r="KBX163" s="168"/>
      <c r="KBY163" s="168"/>
      <c r="KBZ163" s="168"/>
      <c r="KCA163" s="168"/>
      <c r="KCB163" s="168"/>
      <c r="KCC163" s="168"/>
      <c r="KCD163" s="168"/>
      <c r="KCE163" s="168"/>
      <c r="KCF163" s="168"/>
      <c r="KCG163" s="168"/>
      <c r="KCH163" s="168"/>
      <c r="KCI163" s="168"/>
      <c r="KCJ163" s="168"/>
      <c r="KCK163" s="168"/>
      <c r="KCL163" s="168"/>
      <c r="KCM163" s="168"/>
      <c r="KCN163" s="168"/>
      <c r="KCO163" s="168"/>
      <c r="KCP163" s="168"/>
      <c r="KCQ163" s="168"/>
      <c r="KCR163" s="168"/>
      <c r="KCS163" s="168"/>
      <c r="KCT163" s="168"/>
      <c r="KCU163" s="168"/>
      <c r="KCV163" s="168"/>
      <c r="KCW163" s="168"/>
      <c r="KCX163" s="168"/>
      <c r="KCY163" s="168"/>
      <c r="KCZ163" s="168"/>
      <c r="KDA163" s="168"/>
      <c r="KDB163" s="168"/>
      <c r="KDC163" s="168"/>
      <c r="KDD163" s="168"/>
      <c r="KDE163" s="168"/>
      <c r="KDF163" s="168"/>
      <c r="KDG163" s="168"/>
      <c r="KDH163" s="168"/>
      <c r="KDI163" s="168"/>
      <c r="KDJ163" s="168"/>
      <c r="KDK163" s="168"/>
      <c r="KDL163" s="168"/>
      <c r="KDM163" s="168"/>
      <c r="KDN163" s="168"/>
      <c r="KDO163" s="168"/>
      <c r="KDP163" s="168"/>
      <c r="KDQ163" s="168"/>
      <c r="KDR163" s="168"/>
      <c r="KDS163" s="168"/>
      <c r="KDT163" s="168"/>
      <c r="KDU163" s="168"/>
      <c r="KDV163" s="168"/>
      <c r="KDW163" s="168"/>
      <c r="KDX163" s="168"/>
      <c r="KDY163" s="168"/>
      <c r="KDZ163" s="168"/>
      <c r="KEA163" s="168"/>
      <c r="KEB163" s="168"/>
      <c r="KEC163" s="168"/>
      <c r="KED163" s="168"/>
      <c r="KEE163" s="168"/>
      <c r="KEF163" s="168"/>
      <c r="KEG163" s="168"/>
      <c r="KEH163" s="168"/>
      <c r="KEI163" s="168"/>
      <c r="KEJ163" s="168"/>
      <c r="KEK163" s="168"/>
      <c r="KEL163" s="168"/>
      <c r="KEM163" s="168"/>
      <c r="KEN163" s="168"/>
      <c r="KEO163" s="168"/>
      <c r="KEP163" s="168"/>
      <c r="KEQ163" s="168"/>
      <c r="KER163" s="168"/>
      <c r="KES163" s="168"/>
      <c r="KET163" s="168"/>
      <c r="KEU163" s="168"/>
      <c r="KEV163" s="168"/>
      <c r="KEW163" s="168"/>
      <c r="KEX163" s="168"/>
      <c r="KEY163" s="168"/>
      <c r="KEZ163" s="168"/>
      <c r="KFA163" s="168"/>
      <c r="KFB163" s="168"/>
      <c r="KFC163" s="168"/>
      <c r="KFD163" s="168"/>
      <c r="KFE163" s="168"/>
      <c r="KFF163" s="168"/>
      <c r="KFG163" s="168"/>
      <c r="KFH163" s="168"/>
      <c r="KFI163" s="168"/>
      <c r="KFJ163" s="168"/>
      <c r="KFK163" s="168"/>
      <c r="KFL163" s="168"/>
      <c r="KFM163" s="168"/>
      <c r="KFN163" s="168"/>
      <c r="KFO163" s="168"/>
      <c r="KFP163" s="168"/>
      <c r="KFQ163" s="168"/>
      <c r="KFR163" s="168"/>
      <c r="KFS163" s="168"/>
      <c r="KFT163" s="168"/>
      <c r="KFU163" s="168"/>
      <c r="KFV163" s="168"/>
      <c r="KFW163" s="168"/>
      <c r="KFX163" s="168"/>
      <c r="KFY163" s="168"/>
      <c r="KFZ163" s="168"/>
      <c r="KGA163" s="168"/>
      <c r="KGB163" s="168"/>
      <c r="KGC163" s="168"/>
      <c r="KGD163" s="168"/>
      <c r="KGE163" s="168"/>
      <c r="KGF163" s="168"/>
      <c r="KGG163" s="168"/>
      <c r="KGH163" s="168"/>
      <c r="KGI163" s="168"/>
      <c r="KGJ163" s="168"/>
      <c r="KGK163" s="168"/>
      <c r="KGL163" s="168"/>
      <c r="KGM163" s="168"/>
      <c r="KGN163" s="168"/>
      <c r="KGO163" s="168"/>
      <c r="KGP163" s="168"/>
      <c r="KGQ163" s="168"/>
      <c r="KGR163" s="168"/>
      <c r="KGS163" s="168"/>
      <c r="KGT163" s="168"/>
      <c r="KGU163" s="168"/>
      <c r="KGV163" s="168"/>
      <c r="KGW163" s="168"/>
      <c r="KGX163" s="168"/>
      <c r="KGY163" s="168"/>
      <c r="KGZ163" s="168"/>
      <c r="KHA163" s="168"/>
      <c r="KHB163" s="168"/>
      <c r="KHC163" s="168"/>
      <c r="KHD163" s="168"/>
      <c r="KHE163" s="168"/>
      <c r="KHF163" s="168"/>
      <c r="KHG163" s="168"/>
      <c r="KHH163" s="168"/>
      <c r="KHI163" s="168"/>
      <c r="KHJ163" s="168"/>
      <c r="KHK163" s="168"/>
      <c r="KHL163" s="168"/>
      <c r="KHM163" s="168"/>
      <c r="KHN163" s="168"/>
      <c r="KHO163" s="168"/>
      <c r="KHP163" s="168"/>
      <c r="KHQ163" s="168"/>
      <c r="KHR163" s="168"/>
      <c r="KHS163" s="168"/>
      <c r="KHT163" s="168"/>
      <c r="KHU163" s="168"/>
      <c r="KHV163" s="168"/>
      <c r="KHW163" s="168"/>
      <c r="KHX163" s="168"/>
      <c r="KHY163" s="168"/>
      <c r="KHZ163" s="168"/>
      <c r="KIA163" s="168"/>
      <c r="KIB163" s="168"/>
      <c r="KIC163" s="168"/>
      <c r="KID163" s="168"/>
      <c r="KIE163" s="168"/>
      <c r="KIF163" s="168"/>
      <c r="KIG163" s="168"/>
      <c r="KIH163" s="168"/>
      <c r="KII163" s="168"/>
      <c r="KIJ163" s="168"/>
      <c r="KIK163" s="168"/>
      <c r="KIL163" s="168"/>
      <c r="KIM163" s="168"/>
      <c r="KIN163" s="168"/>
      <c r="KIO163" s="168"/>
      <c r="KIP163" s="168"/>
      <c r="KIQ163" s="168"/>
      <c r="KIR163" s="168"/>
      <c r="KIS163" s="168"/>
      <c r="KIT163" s="168"/>
      <c r="KIU163" s="168"/>
      <c r="KIV163" s="168"/>
      <c r="KIW163" s="168"/>
      <c r="KIX163" s="168"/>
      <c r="KIY163" s="168"/>
      <c r="KIZ163" s="168"/>
      <c r="KJA163" s="168"/>
      <c r="KJB163" s="168"/>
      <c r="KJC163" s="168"/>
      <c r="KJD163" s="168"/>
      <c r="KJE163" s="168"/>
      <c r="KJF163" s="168"/>
      <c r="KJG163" s="168"/>
      <c r="KJH163" s="168"/>
      <c r="KJI163" s="168"/>
      <c r="KJJ163" s="168"/>
      <c r="KJK163" s="168"/>
      <c r="KJL163" s="168"/>
      <c r="KJM163" s="168"/>
      <c r="KJN163" s="168"/>
      <c r="KJO163" s="168"/>
      <c r="KJP163" s="168"/>
      <c r="KJQ163" s="168"/>
      <c r="KJR163" s="168"/>
      <c r="KJS163" s="168"/>
      <c r="KJT163" s="168"/>
      <c r="KJU163" s="168"/>
      <c r="KJV163" s="168"/>
      <c r="KJW163" s="168"/>
      <c r="KJX163" s="168"/>
      <c r="KJY163" s="168"/>
      <c r="KJZ163" s="168"/>
      <c r="KKA163" s="168"/>
      <c r="KKB163" s="168"/>
      <c r="KKC163" s="168"/>
      <c r="KKD163" s="168"/>
      <c r="KKE163" s="168"/>
      <c r="KKF163" s="168"/>
      <c r="KKG163" s="168"/>
      <c r="KKH163" s="168"/>
      <c r="KKI163" s="168"/>
      <c r="KKJ163" s="168"/>
      <c r="KKK163" s="168"/>
      <c r="KKL163" s="168"/>
      <c r="KKM163" s="168"/>
      <c r="KKN163" s="168"/>
      <c r="KKO163" s="168"/>
      <c r="KKP163" s="168"/>
      <c r="KKQ163" s="168"/>
      <c r="KKR163" s="168"/>
      <c r="KKS163" s="168"/>
      <c r="KKT163" s="168"/>
      <c r="KKU163" s="168"/>
      <c r="KKV163" s="168"/>
      <c r="KKW163" s="168"/>
      <c r="KKX163" s="168"/>
      <c r="KKY163" s="168"/>
      <c r="KKZ163" s="168"/>
      <c r="KLA163" s="168"/>
      <c r="KLB163" s="168"/>
      <c r="KLC163" s="168"/>
      <c r="KLD163" s="168"/>
      <c r="KLE163" s="168"/>
      <c r="KLF163" s="168"/>
      <c r="KLG163" s="168"/>
      <c r="KLH163" s="168"/>
      <c r="KLI163" s="168"/>
      <c r="KLJ163" s="168"/>
      <c r="KLK163" s="168"/>
      <c r="KLL163" s="168"/>
      <c r="KLM163" s="168"/>
      <c r="KLN163" s="168"/>
      <c r="KLO163" s="168"/>
      <c r="KLP163" s="168"/>
      <c r="KLQ163" s="168"/>
      <c r="KLR163" s="168"/>
      <c r="KLS163" s="168"/>
      <c r="KLT163" s="168"/>
      <c r="KLU163" s="168"/>
      <c r="KLV163" s="168"/>
      <c r="KLW163" s="168"/>
      <c r="KLX163" s="168"/>
      <c r="KLY163" s="168"/>
      <c r="KLZ163" s="168"/>
      <c r="KMA163" s="168"/>
      <c r="KMB163" s="168"/>
      <c r="KMC163" s="168"/>
      <c r="KMD163" s="168"/>
      <c r="KME163" s="168"/>
      <c r="KMF163" s="168"/>
      <c r="KMG163" s="168"/>
      <c r="KMH163" s="168"/>
      <c r="KMI163" s="168"/>
      <c r="KMJ163" s="168"/>
      <c r="KMK163" s="168"/>
      <c r="KML163" s="168"/>
      <c r="KMM163" s="168"/>
      <c r="KMN163" s="168"/>
      <c r="KMO163" s="168"/>
      <c r="KMP163" s="168"/>
      <c r="KMQ163" s="168"/>
      <c r="KMR163" s="168"/>
      <c r="KMS163" s="168"/>
      <c r="KMT163" s="168"/>
      <c r="KMU163" s="168"/>
      <c r="KMV163" s="168"/>
      <c r="KMW163" s="168"/>
      <c r="KMX163" s="168"/>
      <c r="KMY163" s="168"/>
      <c r="KMZ163" s="168"/>
      <c r="KNA163" s="168"/>
      <c r="KNB163" s="168"/>
      <c r="KNC163" s="168"/>
      <c r="KND163" s="168"/>
      <c r="KNE163" s="168"/>
      <c r="KNF163" s="168"/>
      <c r="KNG163" s="168"/>
      <c r="KNH163" s="168"/>
      <c r="KNI163" s="168"/>
      <c r="KNJ163" s="168"/>
      <c r="KNK163" s="168"/>
      <c r="KNL163" s="168"/>
      <c r="KNM163" s="168"/>
      <c r="KNN163" s="168"/>
      <c r="KNO163" s="168"/>
      <c r="KNP163" s="168"/>
      <c r="KNQ163" s="168"/>
      <c r="KNR163" s="168"/>
      <c r="KNS163" s="168"/>
      <c r="KNT163" s="168"/>
      <c r="KNU163" s="168"/>
      <c r="KNV163" s="168"/>
      <c r="KNW163" s="168"/>
      <c r="KNX163" s="168"/>
      <c r="KNY163" s="168"/>
      <c r="KNZ163" s="168"/>
      <c r="KOA163" s="168"/>
      <c r="KOB163" s="168"/>
      <c r="KOC163" s="168"/>
      <c r="KOD163" s="168"/>
      <c r="KOE163" s="168"/>
      <c r="KOF163" s="168"/>
      <c r="KOG163" s="168"/>
      <c r="KOH163" s="168"/>
      <c r="KOI163" s="168"/>
      <c r="KOJ163" s="168"/>
      <c r="KOK163" s="168"/>
      <c r="KOL163" s="168"/>
      <c r="KOM163" s="168"/>
      <c r="KON163" s="168"/>
      <c r="KOO163" s="168"/>
      <c r="KOP163" s="168"/>
      <c r="KOQ163" s="168"/>
      <c r="KOR163" s="168"/>
      <c r="KOS163" s="168"/>
      <c r="KOT163" s="168"/>
      <c r="KOU163" s="168"/>
      <c r="KOV163" s="168"/>
      <c r="KOW163" s="168"/>
      <c r="KOX163" s="168"/>
      <c r="KOY163" s="168"/>
      <c r="KOZ163" s="168"/>
      <c r="KPA163" s="168"/>
      <c r="KPB163" s="168"/>
      <c r="KPC163" s="168"/>
      <c r="KPD163" s="168"/>
      <c r="KPE163" s="168"/>
      <c r="KPF163" s="168"/>
      <c r="KPG163" s="168"/>
      <c r="KPH163" s="168"/>
      <c r="KPI163" s="168"/>
      <c r="KPJ163" s="168"/>
      <c r="KPK163" s="168"/>
      <c r="KPL163" s="168"/>
      <c r="KPM163" s="168"/>
      <c r="KPN163" s="168"/>
      <c r="KPO163" s="168"/>
      <c r="KPP163" s="168"/>
      <c r="KPQ163" s="168"/>
      <c r="KPR163" s="168"/>
      <c r="KPS163" s="168"/>
      <c r="KPT163" s="168"/>
      <c r="KPU163" s="168"/>
      <c r="KPV163" s="168"/>
      <c r="KPW163" s="168"/>
      <c r="KPX163" s="168"/>
      <c r="KPY163" s="168"/>
      <c r="KPZ163" s="168"/>
      <c r="KQA163" s="168"/>
      <c r="KQB163" s="168"/>
      <c r="KQC163" s="168"/>
      <c r="KQD163" s="168"/>
      <c r="KQE163" s="168"/>
      <c r="KQF163" s="168"/>
      <c r="KQG163" s="168"/>
      <c r="KQH163" s="168"/>
      <c r="KQI163" s="168"/>
      <c r="KQJ163" s="168"/>
      <c r="KQK163" s="168"/>
      <c r="KQL163" s="168"/>
      <c r="KQM163" s="168"/>
      <c r="KQN163" s="168"/>
      <c r="KQO163" s="168"/>
      <c r="KQP163" s="168"/>
      <c r="KQQ163" s="168"/>
      <c r="KQR163" s="168"/>
      <c r="KQS163" s="168"/>
      <c r="KQT163" s="168"/>
      <c r="KQU163" s="168"/>
      <c r="KQV163" s="168"/>
      <c r="KQW163" s="168"/>
      <c r="KQX163" s="168"/>
      <c r="KQY163" s="168"/>
      <c r="KQZ163" s="168"/>
      <c r="KRA163" s="168"/>
      <c r="KRB163" s="168"/>
      <c r="KRC163" s="168"/>
      <c r="KRD163" s="168"/>
      <c r="KRE163" s="168"/>
      <c r="KRF163" s="168"/>
      <c r="KRG163" s="168"/>
      <c r="KRH163" s="168"/>
      <c r="KRI163" s="168"/>
      <c r="KRJ163" s="168"/>
      <c r="KRK163" s="168"/>
      <c r="KRL163" s="168"/>
      <c r="KRM163" s="168"/>
      <c r="KRN163" s="168"/>
      <c r="KRO163" s="168"/>
      <c r="KRP163" s="168"/>
      <c r="KRQ163" s="168"/>
      <c r="KRR163" s="168"/>
      <c r="KRS163" s="168"/>
      <c r="KRT163" s="168"/>
      <c r="KRU163" s="168"/>
      <c r="KRV163" s="168"/>
      <c r="KRW163" s="168"/>
      <c r="KRX163" s="168"/>
      <c r="KRY163" s="168"/>
      <c r="KRZ163" s="168"/>
      <c r="KSA163" s="168"/>
      <c r="KSB163" s="168"/>
      <c r="KSC163" s="168"/>
      <c r="KSD163" s="168"/>
      <c r="KSE163" s="168"/>
      <c r="KSF163" s="168"/>
      <c r="KSG163" s="168"/>
      <c r="KSH163" s="168"/>
      <c r="KSI163" s="168"/>
      <c r="KSJ163" s="168"/>
      <c r="KSK163" s="168"/>
      <c r="KSL163" s="168"/>
      <c r="KSM163" s="168"/>
      <c r="KSN163" s="168"/>
      <c r="KSO163" s="168"/>
      <c r="KSP163" s="168"/>
      <c r="KSQ163" s="168"/>
      <c r="KSR163" s="168"/>
      <c r="KSS163" s="168"/>
      <c r="KST163" s="168"/>
      <c r="KSU163" s="168"/>
      <c r="KSV163" s="168"/>
      <c r="KSW163" s="168"/>
      <c r="KSX163" s="168"/>
      <c r="KSY163" s="168"/>
      <c r="KSZ163" s="168"/>
      <c r="KTA163" s="168"/>
      <c r="KTB163" s="168"/>
      <c r="KTC163" s="168"/>
      <c r="KTD163" s="168"/>
      <c r="KTE163" s="168"/>
      <c r="KTF163" s="168"/>
      <c r="KTG163" s="168"/>
      <c r="KTH163" s="168"/>
      <c r="KTI163" s="168"/>
      <c r="KTJ163" s="168"/>
      <c r="KTK163" s="168"/>
      <c r="KTL163" s="168"/>
      <c r="KTM163" s="168"/>
      <c r="KTN163" s="168"/>
      <c r="KTO163" s="168"/>
      <c r="KTP163" s="168"/>
      <c r="KTQ163" s="168"/>
      <c r="KTR163" s="168"/>
      <c r="KTS163" s="168"/>
      <c r="KTT163" s="168"/>
      <c r="KTU163" s="168"/>
      <c r="KTV163" s="168"/>
      <c r="KTW163" s="168"/>
      <c r="KTX163" s="168"/>
      <c r="KTY163" s="168"/>
      <c r="KTZ163" s="168"/>
      <c r="KUA163" s="168"/>
      <c r="KUB163" s="168"/>
      <c r="KUC163" s="168"/>
      <c r="KUD163" s="168"/>
      <c r="KUE163" s="168"/>
      <c r="KUF163" s="168"/>
      <c r="KUG163" s="168"/>
      <c r="KUH163" s="168"/>
      <c r="KUI163" s="168"/>
      <c r="KUJ163" s="168"/>
      <c r="KUK163" s="168"/>
      <c r="KUL163" s="168"/>
      <c r="KUM163" s="168"/>
      <c r="KUN163" s="168"/>
      <c r="KUO163" s="168"/>
      <c r="KUP163" s="168"/>
      <c r="KUQ163" s="168"/>
      <c r="KUR163" s="168"/>
      <c r="KUS163" s="168"/>
      <c r="KUT163" s="168"/>
      <c r="KUU163" s="168"/>
      <c r="KUV163" s="168"/>
      <c r="KUW163" s="168"/>
      <c r="KUX163" s="168"/>
      <c r="KUY163" s="168"/>
      <c r="KUZ163" s="168"/>
      <c r="KVA163" s="168"/>
      <c r="KVB163" s="168"/>
      <c r="KVC163" s="168"/>
      <c r="KVD163" s="168"/>
      <c r="KVE163" s="168"/>
      <c r="KVF163" s="168"/>
      <c r="KVG163" s="168"/>
      <c r="KVH163" s="168"/>
      <c r="KVI163" s="168"/>
      <c r="KVJ163" s="168"/>
      <c r="KVK163" s="168"/>
      <c r="KVL163" s="168"/>
      <c r="KVM163" s="168"/>
      <c r="KVN163" s="168"/>
      <c r="KVO163" s="168"/>
      <c r="KVP163" s="168"/>
      <c r="KVQ163" s="168"/>
      <c r="KVR163" s="168"/>
      <c r="KVS163" s="168"/>
      <c r="KVT163" s="168"/>
      <c r="KVU163" s="168"/>
      <c r="KVV163" s="168"/>
      <c r="KVW163" s="168"/>
      <c r="KVX163" s="168"/>
      <c r="KVY163" s="168"/>
      <c r="KVZ163" s="168"/>
      <c r="KWA163" s="168"/>
      <c r="KWB163" s="168"/>
      <c r="KWC163" s="168"/>
      <c r="KWD163" s="168"/>
      <c r="KWE163" s="168"/>
      <c r="KWF163" s="168"/>
      <c r="KWG163" s="168"/>
      <c r="KWH163" s="168"/>
      <c r="KWI163" s="168"/>
      <c r="KWJ163" s="168"/>
      <c r="KWK163" s="168"/>
      <c r="KWL163" s="168"/>
      <c r="KWM163" s="168"/>
      <c r="KWN163" s="168"/>
      <c r="KWO163" s="168"/>
      <c r="KWP163" s="168"/>
      <c r="KWQ163" s="168"/>
      <c r="KWR163" s="168"/>
      <c r="KWS163" s="168"/>
      <c r="KWT163" s="168"/>
      <c r="KWU163" s="168"/>
      <c r="KWV163" s="168"/>
      <c r="KWW163" s="168"/>
      <c r="KWX163" s="168"/>
      <c r="KWY163" s="168"/>
      <c r="KWZ163" s="168"/>
      <c r="KXA163" s="168"/>
      <c r="KXB163" s="168"/>
      <c r="KXC163" s="168"/>
      <c r="KXD163" s="168"/>
      <c r="KXE163" s="168"/>
      <c r="KXF163" s="168"/>
      <c r="KXG163" s="168"/>
      <c r="KXH163" s="168"/>
      <c r="KXI163" s="168"/>
      <c r="KXJ163" s="168"/>
      <c r="KXK163" s="168"/>
      <c r="KXL163" s="168"/>
      <c r="KXM163" s="168"/>
      <c r="KXN163" s="168"/>
      <c r="KXO163" s="168"/>
      <c r="KXP163" s="168"/>
      <c r="KXQ163" s="168"/>
      <c r="KXR163" s="168"/>
      <c r="KXS163" s="168"/>
      <c r="KXT163" s="168"/>
      <c r="KXU163" s="168"/>
      <c r="KXV163" s="168"/>
      <c r="KXW163" s="168"/>
      <c r="KXX163" s="168"/>
      <c r="KXY163" s="168"/>
      <c r="KXZ163" s="168"/>
      <c r="KYA163" s="168"/>
      <c r="KYB163" s="168"/>
      <c r="KYC163" s="168"/>
      <c r="KYD163" s="168"/>
      <c r="KYE163" s="168"/>
      <c r="KYF163" s="168"/>
      <c r="KYG163" s="168"/>
      <c r="KYH163" s="168"/>
      <c r="KYI163" s="168"/>
      <c r="KYJ163" s="168"/>
      <c r="KYK163" s="168"/>
      <c r="KYL163" s="168"/>
      <c r="KYM163" s="168"/>
      <c r="KYN163" s="168"/>
      <c r="KYO163" s="168"/>
      <c r="KYP163" s="168"/>
      <c r="KYQ163" s="168"/>
      <c r="KYR163" s="168"/>
      <c r="KYS163" s="168"/>
      <c r="KYT163" s="168"/>
      <c r="KYU163" s="168"/>
      <c r="KYV163" s="168"/>
      <c r="KYW163" s="168"/>
      <c r="KYX163" s="168"/>
      <c r="KYY163" s="168"/>
      <c r="KYZ163" s="168"/>
      <c r="KZA163" s="168"/>
      <c r="KZB163" s="168"/>
      <c r="KZC163" s="168"/>
      <c r="KZD163" s="168"/>
      <c r="KZE163" s="168"/>
      <c r="KZF163" s="168"/>
      <c r="KZG163" s="168"/>
      <c r="KZH163" s="168"/>
      <c r="KZI163" s="168"/>
      <c r="KZJ163" s="168"/>
      <c r="KZK163" s="168"/>
      <c r="KZL163" s="168"/>
      <c r="KZM163" s="168"/>
      <c r="KZN163" s="168"/>
      <c r="KZO163" s="168"/>
      <c r="KZP163" s="168"/>
      <c r="KZQ163" s="168"/>
      <c r="KZR163" s="168"/>
      <c r="KZS163" s="168"/>
      <c r="KZT163" s="168"/>
      <c r="KZU163" s="168"/>
      <c r="KZV163" s="168"/>
      <c r="KZW163" s="168"/>
      <c r="KZX163" s="168"/>
      <c r="KZY163" s="168"/>
      <c r="KZZ163" s="168"/>
      <c r="LAA163" s="168"/>
      <c r="LAB163" s="168"/>
      <c r="LAC163" s="168"/>
      <c r="LAD163" s="168"/>
      <c r="LAE163" s="168"/>
      <c r="LAF163" s="168"/>
      <c r="LAG163" s="168"/>
      <c r="LAH163" s="168"/>
      <c r="LAI163" s="168"/>
      <c r="LAJ163" s="168"/>
      <c r="LAK163" s="168"/>
      <c r="LAL163" s="168"/>
      <c r="LAM163" s="168"/>
      <c r="LAN163" s="168"/>
      <c r="LAO163" s="168"/>
      <c r="LAP163" s="168"/>
      <c r="LAQ163" s="168"/>
      <c r="LAR163" s="168"/>
      <c r="LAS163" s="168"/>
      <c r="LAT163" s="168"/>
      <c r="LAU163" s="168"/>
      <c r="LAV163" s="168"/>
      <c r="LAW163" s="168"/>
      <c r="LAX163" s="168"/>
      <c r="LAY163" s="168"/>
      <c r="LAZ163" s="168"/>
      <c r="LBA163" s="168"/>
      <c r="LBB163" s="168"/>
      <c r="LBC163" s="168"/>
      <c r="LBD163" s="168"/>
      <c r="LBE163" s="168"/>
      <c r="LBF163" s="168"/>
      <c r="LBG163" s="168"/>
      <c r="LBH163" s="168"/>
      <c r="LBI163" s="168"/>
      <c r="LBJ163" s="168"/>
      <c r="LBK163" s="168"/>
      <c r="LBL163" s="168"/>
      <c r="LBM163" s="168"/>
      <c r="LBN163" s="168"/>
      <c r="LBO163" s="168"/>
      <c r="LBP163" s="168"/>
      <c r="LBQ163" s="168"/>
      <c r="LBR163" s="168"/>
      <c r="LBS163" s="168"/>
      <c r="LBT163" s="168"/>
      <c r="LBU163" s="168"/>
      <c r="LBV163" s="168"/>
      <c r="LBW163" s="168"/>
      <c r="LBX163" s="168"/>
      <c r="LBY163" s="168"/>
      <c r="LBZ163" s="168"/>
      <c r="LCA163" s="168"/>
      <c r="LCB163" s="168"/>
      <c r="LCC163" s="168"/>
      <c r="LCD163" s="168"/>
      <c r="LCE163" s="168"/>
      <c r="LCF163" s="168"/>
      <c r="LCG163" s="168"/>
      <c r="LCH163" s="168"/>
      <c r="LCI163" s="168"/>
      <c r="LCJ163" s="168"/>
      <c r="LCK163" s="168"/>
      <c r="LCL163" s="168"/>
      <c r="LCM163" s="168"/>
      <c r="LCN163" s="168"/>
      <c r="LCO163" s="168"/>
      <c r="LCP163" s="168"/>
      <c r="LCQ163" s="168"/>
      <c r="LCR163" s="168"/>
      <c r="LCS163" s="168"/>
      <c r="LCT163" s="168"/>
      <c r="LCU163" s="168"/>
      <c r="LCV163" s="168"/>
      <c r="LCW163" s="168"/>
      <c r="LCX163" s="168"/>
      <c r="LCY163" s="168"/>
      <c r="LCZ163" s="168"/>
      <c r="LDA163" s="168"/>
      <c r="LDB163" s="168"/>
      <c r="LDC163" s="168"/>
      <c r="LDD163" s="168"/>
      <c r="LDE163" s="168"/>
      <c r="LDF163" s="168"/>
      <c r="LDG163" s="168"/>
      <c r="LDH163" s="168"/>
      <c r="LDI163" s="168"/>
      <c r="LDJ163" s="168"/>
      <c r="LDK163" s="168"/>
      <c r="LDL163" s="168"/>
      <c r="LDM163" s="168"/>
      <c r="LDN163" s="168"/>
      <c r="LDO163" s="168"/>
      <c r="LDP163" s="168"/>
      <c r="LDQ163" s="168"/>
      <c r="LDR163" s="168"/>
      <c r="LDS163" s="168"/>
      <c r="LDT163" s="168"/>
      <c r="LDU163" s="168"/>
      <c r="LDV163" s="168"/>
      <c r="LDW163" s="168"/>
      <c r="LDX163" s="168"/>
      <c r="LDY163" s="168"/>
      <c r="LDZ163" s="168"/>
      <c r="LEA163" s="168"/>
      <c r="LEB163" s="168"/>
      <c r="LEC163" s="168"/>
      <c r="LED163" s="168"/>
      <c r="LEE163" s="168"/>
      <c r="LEF163" s="168"/>
      <c r="LEG163" s="168"/>
      <c r="LEH163" s="168"/>
      <c r="LEI163" s="168"/>
      <c r="LEJ163" s="168"/>
      <c r="LEK163" s="168"/>
      <c r="LEL163" s="168"/>
      <c r="LEM163" s="168"/>
      <c r="LEN163" s="168"/>
      <c r="LEO163" s="168"/>
      <c r="LEP163" s="168"/>
      <c r="LEQ163" s="168"/>
      <c r="LER163" s="168"/>
      <c r="LES163" s="168"/>
      <c r="LET163" s="168"/>
      <c r="LEU163" s="168"/>
      <c r="LEV163" s="168"/>
      <c r="LEW163" s="168"/>
      <c r="LEX163" s="168"/>
      <c r="LEY163" s="168"/>
      <c r="LEZ163" s="168"/>
      <c r="LFA163" s="168"/>
      <c r="LFB163" s="168"/>
      <c r="LFC163" s="168"/>
      <c r="LFD163" s="168"/>
      <c r="LFE163" s="168"/>
      <c r="LFF163" s="168"/>
      <c r="LFG163" s="168"/>
      <c r="LFH163" s="168"/>
      <c r="LFI163" s="168"/>
      <c r="LFJ163" s="168"/>
      <c r="LFK163" s="168"/>
      <c r="LFL163" s="168"/>
      <c r="LFM163" s="168"/>
      <c r="LFN163" s="168"/>
      <c r="LFO163" s="168"/>
      <c r="LFP163" s="168"/>
      <c r="LFQ163" s="168"/>
      <c r="LFR163" s="168"/>
      <c r="LFS163" s="168"/>
      <c r="LFT163" s="168"/>
      <c r="LFU163" s="168"/>
      <c r="LFV163" s="168"/>
      <c r="LFW163" s="168"/>
      <c r="LFX163" s="168"/>
      <c r="LFY163" s="168"/>
      <c r="LFZ163" s="168"/>
      <c r="LGA163" s="168"/>
      <c r="LGB163" s="168"/>
      <c r="LGC163" s="168"/>
      <c r="LGD163" s="168"/>
      <c r="LGE163" s="168"/>
      <c r="LGF163" s="168"/>
      <c r="LGG163" s="168"/>
      <c r="LGH163" s="168"/>
      <c r="LGI163" s="168"/>
      <c r="LGJ163" s="168"/>
      <c r="LGK163" s="168"/>
      <c r="LGL163" s="168"/>
      <c r="LGM163" s="168"/>
      <c r="LGN163" s="168"/>
      <c r="LGO163" s="168"/>
      <c r="LGP163" s="168"/>
      <c r="LGQ163" s="168"/>
      <c r="LGR163" s="168"/>
      <c r="LGS163" s="168"/>
      <c r="LGT163" s="168"/>
      <c r="LGU163" s="168"/>
      <c r="LGV163" s="168"/>
      <c r="LGW163" s="168"/>
      <c r="LGX163" s="168"/>
      <c r="LGY163" s="168"/>
      <c r="LGZ163" s="168"/>
      <c r="LHA163" s="168"/>
      <c r="LHB163" s="168"/>
      <c r="LHC163" s="168"/>
      <c r="LHD163" s="168"/>
      <c r="LHE163" s="168"/>
      <c r="LHF163" s="168"/>
      <c r="LHG163" s="168"/>
      <c r="LHH163" s="168"/>
      <c r="LHI163" s="168"/>
      <c r="LHJ163" s="168"/>
      <c r="LHK163" s="168"/>
      <c r="LHL163" s="168"/>
      <c r="LHM163" s="168"/>
      <c r="LHN163" s="168"/>
      <c r="LHO163" s="168"/>
      <c r="LHP163" s="168"/>
      <c r="LHQ163" s="168"/>
      <c r="LHR163" s="168"/>
      <c r="LHS163" s="168"/>
      <c r="LHT163" s="168"/>
      <c r="LHU163" s="168"/>
      <c r="LHV163" s="168"/>
      <c r="LHW163" s="168"/>
      <c r="LHX163" s="168"/>
      <c r="LHY163" s="168"/>
      <c r="LHZ163" s="168"/>
      <c r="LIA163" s="168"/>
      <c r="LIB163" s="168"/>
      <c r="LIC163" s="168"/>
      <c r="LID163" s="168"/>
      <c r="LIE163" s="168"/>
      <c r="LIF163" s="168"/>
      <c r="LIG163" s="168"/>
      <c r="LIH163" s="168"/>
      <c r="LII163" s="168"/>
      <c r="LIJ163" s="168"/>
      <c r="LIK163" s="168"/>
      <c r="LIL163" s="168"/>
      <c r="LIM163" s="168"/>
      <c r="LIN163" s="168"/>
      <c r="LIO163" s="168"/>
      <c r="LIP163" s="168"/>
      <c r="LIQ163" s="168"/>
      <c r="LIR163" s="168"/>
      <c r="LIS163" s="168"/>
      <c r="LIT163" s="168"/>
      <c r="LIU163" s="168"/>
      <c r="LIV163" s="168"/>
      <c r="LIW163" s="168"/>
      <c r="LIX163" s="168"/>
      <c r="LIY163" s="168"/>
      <c r="LIZ163" s="168"/>
      <c r="LJA163" s="168"/>
      <c r="LJB163" s="168"/>
      <c r="LJC163" s="168"/>
      <c r="LJD163" s="168"/>
      <c r="LJE163" s="168"/>
      <c r="LJF163" s="168"/>
      <c r="LJG163" s="168"/>
      <c r="LJH163" s="168"/>
      <c r="LJI163" s="168"/>
      <c r="LJJ163" s="168"/>
      <c r="LJK163" s="168"/>
      <c r="LJL163" s="168"/>
      <c r="LJM163" s="168"/>
      <c r="LJN163" s="168"/>
      <c r="LJO163" s="168"/>
      <c r="LJP163" s="168"/>
      <c r="LJQ163" s="168"/>
      <c r="LJR163" s="168"/>
      <c r="LJS163" s="168"/>
      <c r="LJT163" s="168"/>
      <c r="LJU163" s="168"/>
      <c r="LJV163" s="168"/>
      <c r="LJW163" s="168"/>
      <c r="LJX163" s="168"/>
      <c r="LJY163" s="168"/>
      <c r="LJZ163" s="168"/>
      <c r="LKA163" s="168"/>
      <c r="LKB163" s="168"/>
      <c r="LKC163" s="168"/>
      <c r="LKD163" s="168"/>
      <c r="LKE163" s="168"/>
      <c r="LKF163" s="168"/>
      <c r="LKG163" s="168"/>
      <c r="LKH163" s="168"/>
      <c r="LKI163" s="168"/>
      <c r="LKJ163" s="168"/>
      <c r="LKK163" s="168"/>
      <c r="LKL163" s="168"/>
      <c r="LKM163" s="168"/>
      <c r="LKN163" s="168"/>
      <c r="LKO163" s="168"/>
      <c r="LKP163" s="168"/>
      <c r="LKQ163" s="168"/>
      <c r="LKR163" s="168"/>
      <c r="LKS163" s="168"/>
      <c r="LKT163" s="168"/>
      <c r="LKU163" s="168"/>
      <c r="LKV163" s="168"/>
      <c r="LKW163" s="168"/>
      <c r="LKX163" s="168"/>
      <c r="LKY163" s="168"/>
      <c r="LKZ163" s="168"/>
      <c r="LLA163" s="168"/>
      <c r="LLB163" s="168"/>
      <c r="LLC163" s="168"/>
      <c r="LLD163" s="168"/>
      <c r="LLE163" s="168"/>
      <c r="LLF163" s="168"/>
      <c r="LLG163" s="168"/>
      <c r="LLH163" s="168"/>
      <c r="LLI163" s="168"/>
      <c r="LLJ163" s="168"/>
      <c r="LLK163" s="168"/>
      <c r="LLL163" s="168"/>
      <c r="LLM163" s="168"/>
      <c r="LLN163" s="168"/>
      <c r="LLO163" s="168"/>
      <c r="LLP163" s="168"/>
      <c r="LLQ163" s="168"/>
      <c r="LLR163" s="168"/>
      <c r="LLS163" s="168"/>
      <c r="LLT163" s="168"/>
      <c r="LLU163" s="168"/>
      <c r="LLV163" s="168"/>
      <c r="LLW163" s="168"/>
      <c r="LLX163" s="168"/>
      <c r="LLY163" s="168"/>
      <c r="LLZ163" s="168"/>
      <c r="LMA163" s="168"/>
      <c r="LMB163" s="168"/>
      <c r="LMC163" s="168"/>
      <c r="LMD163" s="168"/>
      <c r="LME163" s="168"/>
      <c r="LMF163" s="168"/>
      <c r="LMG163" s="168"/>
      <c r="LMH163" s="168"/>
      <c r="LMI163" s="168"/>
      <c r="LMJ163" s="168"/>
      <c r="LMK163" s="168"/>
      <c r="LML163" s="168"/>
      <c r="LMM163" s="168"/>
      <c r="LMN163" s="168"/>
      <c r="LMO163" s="168"/>
      <c r="LMP163" s="168"/>
      <c r="LMQ163" s="168"/>
      <c r="LMR163" s="168"/>
      <c r="LMS163" s="168"/>
      <c r="LMT163" s="168"/>
      <c r="LMU163" s="168"/>
      <c r="LMV163" s="168"/>
      <c r="LMW163" s="168"/>
      <c r="LMX163" s="168"/>
      <c r="LMY163" s="168"/>
      <c r="LMZ163" s="168"/>
      <c r="LNA163" s="168"/>
      <c r="LNB163" s="168"/>
      <c r="LNC163" s="168"/>
      <c r="LND163" s="168"/>
      <c r="LNE163" s="168"/>
      <c r="LNF163" s="168"/>
      <c r="LNG163" s="168"/>
      <c r="LNH163" s="168"/>
      <c r="LNI163" s="168"/>
      <c r="LNJ163" s="168"/>
      <c r="LNK163" s="168"/>
      <c r="LNL163" s="168"/>
      <c r="LNM163" s="168"/>
      <c r="LNN163" s="168"/>
      <c r="LNO163" s="168"/>
      <c r="LNP163" s="168"/>
      <c r="LNQ163" s="168"/>
      <c r="LNR163" s="168"/>
      <c r="LNS163" s="168"/>
      <c r="LNT163" s="168"/>
      <c r="LNU163" s="168"/>
      <c r="LNV163" s="168"/>
      <c r="LNW163" s="168"/>
      <c r="LNX163" s="168"/>
      <c r="LNY163" s="168"/>
      <c r="LNZ163" s="168"/>
      <c r="LOA163" s="168"/>
      <c r="LOB163" s="168"/>
      <c r="LOC163" s="168"/>
      <c r="LOD163" s="168"/>
      <c r="LOE163" s="168"/>
      <c r="LOF163" s="168"/>
      <c r="LOG163" s="168"/>
      <c r="LOH163" s="168"/>
      <c r="LOI163" s="168"/>
      <c r="LOJ163" s="168"/>
      <c r="LOK163" s="168"/>
      <c r="LOL163" s="168"/>
      <c r="LOM163" s="168"/>
      <c r="LON163" s="168"/>
      <c r="LOO163" s="168"/>
      <c r="LOP163" s="168"/>
      <c r="LOQ163" s="168"/>
      <c r="LOR163" s="168"/>
      <c r="LOS163" s="168"/>
      <c r="LOT163" s="168"/>
      <c r="LOU163" s="168"/>
      <c r="LOV163" s="168"/>
      <c r="LOW163" s="168"/>
      <c r="LOX163" s="168"/>
      <c r="LOY163" s="168"/>
      <c r="LOZ163" s="168"/>
      <c r="LPA163" s="168"/>
      <c r="LPB163" s="168"/>
      <c r="LPC163" s="168"/>
      <c r="LPD163" s="168"/>
      <c r="LPE163" s="168"/>
      <c r="LPF163" s="168"/>
      <c r="LPG163" s="168"/>
      <c r="LPH163" s="168"/>
      <c r="LPI163" s="168"/>
      <c r="LPJ163" s="168"/>
      <c r="LPK163" s="168"/>
      <c r="LPL163" s="168"/>
      <c r="LPM163" s="168"/>
      <c r="LPN163" s="168"/>
      <c r="LPO163" s="168"/>
      <c r="LPP163" s="168"/>
      <c r="LPQ163" s="168"/>
      <c r="LPR163" s="168"/>
      <c r="LPS163" s="168"/>
      <c r="LPT163" s="168"/>
      <c r="LPU163" s="168"/>
      <c r="LPV163" s="168"/>
      <c r="LPW163" s="168"/>
      <c r="LPX163" s="168"/>
      <c r="LPY163" s="168"/>
      <c r="LPZ163" s="168"/>
      <c r="LQA163" s="168"/>
      <c r="LQB163" s="168"/>
      <c r="LQC163" s="168"/>
      <c r="LQD163" s="168"/>
      <c r="LQE163" s="168"/>
      <c r="LQF163" s="168"/>
      <c r="LQG163" s="168"/>
      <c r="LQH163" s="168"/>
      <c r="LQI163" s="168"/>
      <c r="LQJ163" s="168"/>
      <c r="LQK163" s="168"/>
      <c r="LQL163" s="168"/>
      <c r="LQM163" s="168"/>
      <c r="LQN163" s="168"/>
      <c r="LQO163" s="168"/>
      <c r="LQP163" s="168"/>
      <c r="LQQ163" s="168"/>
      <c r="LQR163" s="168"/>
      <c r="LQS163" s="168"/>
      <c r="LQT163" s="168"/>
      <c r="LQU163" s="168"/>
      <c r="LQV163" s="168"/>
      <c r="LQW163" s="168"/>
      <c r="LQX163" s="168"/>
      <c r="LQY163" s="168"/>
      <c r="LQZ163" s="168"/>
      <c r="LRA163" s="168"/>
      <c r="LRB163" s="168"/>
      <c r="LRC163" s="168"/>
      <c r="LRD163" s="168"/>
      <c r="LRE163" s="168"/>
      <c r="LRF163" s="168"/>
      <c r="LRG163" s="168"/>
      <c r="LRH163" s="168"/>
      <c r="LRI163" s="168"/>
      <c r="LRJ163" s="168"/>
      <c r="LRK163" s="168"/>
      <c r="LRL163" s="168"/>
      <c r="LRM163" s="168"/>
      <c r="LRN163" s="168"/>
      <c r="LRO163" s="168"/>
      <c r="LRP163" s="168"/>
      <c r="LRQ163" s="168"/>
      <c r="LRR163" s="168"/>
      <c r="LRS163" s="168"/>
      <c r="LRT163" s="168"/>
      <c r="LRU163" s="168"/>
      <c r="LRV163" s="168"/>
      <c r="LRW163" s="168"/>
      <c r="LRX163" s="168"/>
      <c r="LRY163" s="168"/>
      <c r="LRZ163" s="168"/>
      <c r="LSA163" s="168"/>
      <c r="LSB163" s="168"/>
      <c r="LSC163" s="168"/>
      <c r="LSD163" s="168"/>
      <c r="LSE163" s="168"/>
      <c r="LSF163" s="168"/>
      <c r="LSG163" s="168"/>
      <c r="LSH163" s="168"/>
      <c r="LSI163" s="168"/>
      <c r="LSJ163" s="168"/>
      <c r="LSK163" s="168"/>
      <c r="LSL163" s="168"/>
      <c r="LSM163" s="168"/>
      <c r="LSN163" s="168"/>
      <c r="LSO163" s="168"/>
      <c r="LSP163" s="168"/>
      <c r="LSQ163" s="168"/>
      <c r="LSR163" s="168"/>
      <c r="LSS163" s="168"/>
      <c r="LST163" s="168"/>
      <c r="LSU163" s="168"/>
      <c r="LSV163" s="168"/>
      <c r="LSW163" s="168"/>
      <c r="LSX163" s="168"/>
      <c r="LSY163" s="168"/>
      <c r="LSZ163" s="168"/>
      <c r="LTA163" s="168"/>
      <c r="LTB163" s="168"/>
      <c r="LTC163" s="168"/>
      <c r="LTD163" s="168"/>
      <c r="LTE163" s="168"/>
      <c r="LTF163" s="168"/>
      <c r="LTG163" s="168"/>
      <c r="LTH163" s="168"/>
      <c r="LTI163" s="168"/>
      <c r="LTJ163" s="168"/>
      <c r="LTK163" s="168"/>
      <c r="LTL163" s="168"/>
      <c r="LTM163" s="168"/>
      <c r="LTN163" s="168"/>
      <c r="LTO163" s="168"/>
      <c r="LTP163" s="168"/>
      <c r="LTQ163" s="168"/>
      <c r="LTR163" s="168"/>
      <c r="LTS163" s="168"/>
      <c r="LTT163" s="168"/>
      <c r="LTU163" s="168"/>
      <c r="LTV163" s="168"/>
      <c r="LTW163" s="168"/>
      <c r="LTX163" s="168"/>
      <c r="LTY163" s="168"/>
      <c r="LTZ163" s="168"/>
      <c r="LUA163" s="168"/>
      <c r="LUB163" s="168"/>
      <c r="LUC163" s="168"/>
      <c r="LUD163" s="168"/>
      <c r="LUE163" s="168"/>
      <c r="LUF163" s="168"/>
      <c r="LUG163" s="168"/>
      <c r="LUH163" s="168"/>
      <c r="LUI163" s="168"/>
      <c r="LUJ163" s="168"/>
      <c r="LUK163" s="168"/>
      <c r="LUL163" s="168"/>
      <c r="LUM163" s="168"/>
      <c r="LUN163" s="168"/>
      <c r="LUO163" s="168"/>
      <c r="LUP163" s="168"/>
      <c r="LUQ163" s="168"/>
      <c r="LUR163" s="168"/>
      <c r="LUS163" s="168"/>
      <c r="LUT163" s="168"/>
      <c r="LUU163" s="168"/>
      <c r="LUV163" s="168"/>
      <c r="LUW163" s="168"/>
      <c r="LUX163" s="168"/>
      <c r="LUY163" s="168"/>
      <c r="LUZ163" s="168"/>
      <c r="LVA163" s="168"/>
      <c r="LVB163" s="168"/>
      <c r="LVC163" s="168"/>
      <c r="LVD163" s="168"/>
      <c r="LVE163" s="168"/>
      <c r="LVF163" s="168"/>
      <c r="LVG163" s="168"/>
      <c r="LVH163" s="168"/>
      <c r="LVI163" s="168"/>
      <c r="LVJ163" s="168"/>
      <c r="LVK163" s="168"/>
      <c r="LVL163" s="168"/>
      <c r="LVM163" s="168"/>
      <c r="LVN163" s="168"/>
      <c r="LVO163" s="168"/>
      <c r="LVP163" s="168"/>
      <c r="LVQ163" s="168"/>
      <c r="LVR163" s="168"/>
      <c r="LVS163" s="168"/>
      <c r="LVT163" s="168"/>
      <c r="LVU163" s="168"/>
      <c r="LVV163" s="168"/>
      <c r="LVW163" s="168"/>
      <c r="LVX163" s="168"/>
      <c r="LVY163" s="168"/>
      <c r="LVZ163" s="168"/>
      <c r="LWA163" s="168"/>
      <c r="LWB163" s="168"/>
      <c r="LWC163" s="168"/>
      <c r="LWD163" s="168"/>
      <c r="LWE163" s="168"/>
      <c r="LWF163" s="168"/>
      <c r="LWG163" s="168"/>
      <c r="LWH163" s="168"/>
      <c r="LWI163" s="168"/>
      <c r="LWJ163" s="168"/>
      <c r="LWK163" s="168"/>
      <c r="LWL163" s="168"/>
      <c r="LWM163" s="168"/>
      <c r="LWN163" s="168"/>
      <c r="LWO163" s="168"/>
      <c r="LWP163" s="168"/>
      <c r="LWQ163" s="168"/>
      <c r="LWR163" s="168"/>
      <c r="LWS163" s="168"/>
      <c r="LWT163" s="168"/>
      <c r="LWU163" s="168"/>
      <c r="LWV163" s="168"/>
      <c r="LWW163" s="168"/>
      <c r="LWX163" s="168"/>
      <c r="LWY163" s="168"/>
      <c r="LWZ163" s="168"/>
      <c r="LXA163" s="168"/>
      <c r="LXB163" s="168"/>
      <c r="LXC163" s="168"/>
      <c r="LXD163" s="168"/>
      <c r="LXE163" s="168"/>
      <c r="LXF163" s="168"/>
      <c r="LXG163" s="168"/>
      <c r="LXH163" s="168"/>
      <c r="LXI163" s="168"/>
      <c r="LXJ163" s="168"/>
      <c r="LXK163" s="168"/>
      <c r="LXL163" s="168"/>
      <c r="LXM163" s="168"/>
      <c r="LXN163" s="168"/>
      <c r="LXO163" s="168"/>
      <c r="LXP163" s="168"/>
      <c r="LXQ163" s="168"/>
      <c r="LXR163" s="168"/>
      <c r="LXS163" s="168"/>
      <c r="LXT163" s="168"/>
      <c r="LXU163" s="168"/>
      <c r="LXV163" s="168"/>
      <c r="LXW163" s="168"/>
      <c r="LXX163" s="168"/>
      <c r="LXY163" s="168"/>
      <c r="LXZ163" s="168"/>
      <c r="LYA163" s="168"/>
      <c r="LYB163" s="168"/>
      <c r="LYC163" s="168"/>
      <c r="LYD163" s="168"/>
      <c r="LYE163" s="168"/>
      <c r="LYF163" s="168"/>
      <c r="LYG163" s="168"/>
      <c r="LYH163" s="168"/>
      <c r="LYI163" s="168"/>
      <c r="LYJ163" s="168"/>
      <c r="LYK163" s="168"/>
      <c r="LYL163" s="168"/>
      <c r="LYM163" s="168"/>
      <c r="LYN163" s="168"/>
      <c r="LYO163" s="168"/>
      <c r="LYP163" s="168"/>
      <c r="LYQ163" s="168"/>
      <c r="LYR163" s="168"/>
      <c r="LYS163" s="168"/>
      <c r="LYT163" s="168"/>
      <c r="LYU163" s="168"/>
      <c r="LYV163" s="168"/>
      <c r="LYW163" s="168"/>
      <c r="LYX163" s="168"/>
      <c r="LYY163" s="168"/>
      <c r="LYZ163" s="168"/>
      <c r="LZA163" s="168"/>
      <c r="LZB163" s="168"/>
      <c r="LZC163" s="168"/>
      <c r="LZD163" s="168"/>
      <c r="LZE163" s="168"/>
      <c r="LZF163" s="168"/>
      <c r="LZG163" s="168"/>
      <c r="LZH163" s="168"/>
      <c r="LZI163" s="168"/>
      <c r="LZJ163" s="168"/>
      <c r="LZK163" s="168"/>
      <c r="LZL163" s="168"/>
      <c r="LZM163" s="168"/>
      <c r="LZN163" s="168"/>
      <c r="LZO163" s="168"/>
      <c r="LZP163" s="168"/>
      <c r="LZQ163" s="168"/>
      <c r="LZR163" s="168"/>
      <c r="LZS163" s="168"/>
      <c r="LZT163" s="168"/>
      <c r="LZU163" s="168"/>
      <c r="LZV163" s="168"/>
      <c r="LZW163" s="168"/>
      <c r="LZX163" s="168"/>
      <c r="LZY163" s="168"/>
      <c r="LZZ163" s="168"/>
      <c r="MAA163" s="168"/>
      <c r="MAB163" s="168"/>
      <c r="MAC163" s="168"/>
      <c r="MAD163" s="168"/>
      <c r="MAE163" s="168"/>
      <c r="MAF163" s="168"/>
      <c r="MAG163" s="168"/>
      <c r="MAH163" s="168"/>
      <c r="MAI163" s="168"/>
      <c r="MAJ163" s="168"/>
      <c r="MAK163" s="168"/>
      <c r="MAL163" s="168"/>
      <c r="MAM163" s="168"/>
      <c r="MAN163" s="168"/>
      <c r="MAO163" s="168"/>
      <c r="MAP163" s="168"/>
      <c r="MAQ163" s="168"/>
      <c r="MAR163" s="168"/>
      <c r="MAS163" s="168"/>
      <c r="MAT163" s="168"/>
      <c r="MAU163" s="168"/>
      <c r="MAV163" s="168"/>
      <c r="MAW163" s="168"/>
      <c r="MAX163" s="168"/>
      <c r="MAY163" s="168"/>
      <c r="MAZ163" s="168"/>
      <c r="MBA163" s="168"/>
      <c r="MBB163" s="168"/>
      <c r="MBC163" s="168"/>
      <c r="MBD163" s="168"/>
      <c r="MBE163" s="168"/>
      <c r="MBF163" s="168"/>
      <c r="MBG163" s="168"/>
      <c r="MBH163" s="168"/>
      <c r="MBI163" s="168"/>
      <c r="MBJ163" s="168"/>
      <c r="MBK163" s="168"/>
      <c r="MBL163" s="168"/>
      <c r="MBM163" s="168"/>
      <c r="MBN163" s="168"/>
      <c r="MBO163" s="168"/>
      <c r="MBP163" s="168"/>
      <c r="MBQ163" s="168"/>
      <c r="MBR163" s="168"/>
      <c r="MBS163" s="168"/>
      <c r="MBT163" s="168"/>
      <c r="MBU163" s="168"/>
      <c r="MBV163" s="168"/>
      <c r="MBW163" s="168"/>
      <c r="MBX163" s="168"/>
      <c r="MBY163" s="168"/>
      <c r="MBZ163" s="168"/>
      <c r="MCA163" s="168"/>
      <c r="MCB163" s="168"/>
      <c r="MCC163" s="168"/>
      <c r="MCD163" s="168"/>
      <c r="MCE163" s="168"/>
      <c r="MCF163" s="168"/>
      <c r="MCG163" s="168"/>
      <c r="MCH163" s="168"/>
      <c r="MCI163" s="168"/>
      <c r="MCJ163" s="168"/>
      <c r="MCK163" s="168"/>
      <c r="MCL163" s="168"/>
      <c r="MCM163" s="168"/>
      <c r="MCN163" s="168"/>
      <c r="MCO163" s="168"/>
      <c r="MCP163" s="168"/>
      <c r="MCQ163" s="168"/>
      <c r="MCR163" s="168"/>
      <c r="MCS163" s="168"/>
      <c r="MCT163" s="168"/>
      <c r="MCU163" s="168"/>
      <c r="MCV163" s="168"/>
      <c r="MCW163" s="168"/>
      <c r="MCX163" s="168"/>
      <c r="MCY163" s="168"/>
      <c r="MCZ163" s="168"/>
      <c r="MDA163" s="168"/>
      <c r="MDB163" s="168"/>
      <c r="MDC163" s="168"/>
      <c r="MDD163" s="168"/>
      <c r="MDE163" s="168"/>
      <c r="MDF163" s="168"/>
      <c r="MDG163" s="168"/>
      <c r="MDH163" s="168"/>
      <c r="MDI163" s="168"/>
      <c r="MDJ163" s="168"/>
      <c r="MDK163" s="168"/>
      <c r="MDL163" s="168"/>
      <c r="MDM163" s="168"/>
      <c r="MDN163" s="168"/>
      <c r="MDO163" s="168"/>
      <c r="MDP163" s="168"/>
      <c r="MDQ163" s="168"/>
      <c r="MDR163" s="168"/>
      <c r="MDS163" s="168"/>
      <c r="MDT163" s="168"/>
      <c r="MDU163" s="168"/>
      <c r="MDV163" s="168"/>
      <c r="MDW163" s="168"/>
      <c r="MDX163" s="168"/>
      <c r="MDY163" s="168"/>
      <c r="MDZ163" s="168"/>
      <c r="MEA163" s="168"/>
      <c r="MEB163" s="168"/>
      <c r="MEC163" s="168"/>
      <c r="MED163" s="168"/>
      <c r="MEE163" s="168"/>
      <c r="MEF163" s="168"/>
      <c r="MEG163" s="168"/>
      <c r="MEH163" s="168"/>
      <c r="MEI163" s="168"/>
      <c r="MEJ163" s="168"/>
      <c r="MEK163" s="168"/>
      <c r="MEL163" s="168"/>
      <c r="MEM163" s="168"/>
      <c r="MEN163" s="168"/>
      <c r="MEO163" s="168"/>
      <c r="MEP163" s="168"/>
      <c r="MEQ163" s="168"/>
      <c r="MER163" s="168"/>
      <c r="MES163" s="168"/>
      <c r="MET163" s="168"/>
      <c r="MEU163" s="168"/>
      <c r="MEV163" s="168"/>
      <c r="MEW163" s="168"/>
      <c r="MEX163" s="168"/>
      <c r="MEY163" s="168"/>
      <c r="MEZ163" s="168"/>
      <c r="MFA163" s="168"/>
      <c r="MFB163" s="168"/>
      <c r="MFC163" s="168"/>
      <c r="MFD163" s="168"/>
      <c r="MFE163" s="168"/>
      <c r="MFF163" s="168"/>
      <c r="MFG163" s="168"/>
      <c r="MFH163" s="168"/>
      <c r="MFI163" s="168"/>
      <c r="MFJ163" s="168"/>
      <c r="MFK163" s="168"/>
      <c r="MFL163" s="168"/>
      <c r="MFM163" s="168"/>
      <c r="MFN163" s="168"/>
      <c r="MFO163" s="168"/>
      <c r="MFP163" s="168"/>
      <c r="MFQ163" s="168"/>
      <c r="MFR163" s="168"/>
      <c r="MFS163" s="168"/>
      <c r="MFT163" s="168"/>
      <c r="MFU163" s="168"/>
      <c r="MFV163" s="168"/>
      <c r="MFW163" s="168"/>
      <c r="MFX163" s="168"/>
      <c r="MFY163" s="168"/>
      <c r="MFZ163" s="168"/>
      <c r="MGA163" s="168"/>
      <c r="MGB163" s="168"/>
      <c r="MGC163" s="168"/>
      <c r="MGD163" s="168"/>
      <c r="MGE163" s="168"/>
      <c r="MGF163" s="168"/>
      <c r="MGG163" s="168"/>
      <c r="MGH163" s="168"/>
      <c r="MGI163" s="168"/>
      <c r="MGJ163" s="168"/>
      <c r="MGK163" s="168"/>
      <c r="MGL163" s="168"/>
      <c r="MGM163" s="168"/>
      <c r="MGN163" s="168"/>
      <c r="MGO163" s="168"/>
      <c r="MGP163" s="168"/>
      <c r="MGQ163" s="168"/>
      <c r="MGR163" s="168"/>
      <c r="MGS163" s="168"/>
      <c r="MGT163" s="168"/>
      <c r="MGU163" s="168"/>
      <c r="MGV163" s="168"/>
      <c r="MGW163" s="168"/>
      <c r="MGX163" s="168"/>
      <c r="MGY163" s="168"/>
      <c r="MGZ163" s="168"/>
      <c r="MHA163" s="168"/>
      <c r="MHB163" s="168"/>
      <c r="MHC163" s="168"/>
      <c r="MHD163" s="168"/>
      <c r="MHE163" s="168"/>
      <c r="MHF163" s="168"/>
      <c r="MHG163" s="168"/>
      <c r="MHH163" s="168"/>
      <c r="MHI163" s="168"/>
      <c r="MHJ163" s="168"/>
      <c r="MHK163" s="168"/>
      <c r="MHL163" s="168"/>
      <c r="MHM163" s="168"/>
      <c r="MHN163" s="168"/>
      <c r="MHO163" s="168"/>
      <c r="MHP163" s="168"/>
      <c r="MHQ163" s="168"/>
      <c r="MHR163" s="168"/>
      <c r="MHS163" s="168"/>
      <c r="MHT163" s="168"/>
      <c r="MHU163" s="168"/>
      <c r="MHV163" s="168"/>
      <c r="MHW163" s="168"/>
      <c r="MHX163" s="168"/>
      <c r="MHY163" s="168"/>
      <c r="MHZ163" s="168"/>
      <c r="MIA163" s="168"/>
      <c r="MIB163" s="168"/>
      <c r="MIC163" s="168"/>
      <c r="MID163" s="168"/>
      <c r="MIE163" s="168"/>
      <c r="MIF163" s="168"/>
      <c r="MIG163" s="168"/>
      <c r="MIH163" s="168"/>
      <c r="MII163" s="168"/>
      <c r="MIJ163" s="168"/>
      <c r="MIK163" s="168"/>
      <c r="MIL163" s="168"/>
      <c r="MIM163" s="168"/>
      <c r="MIN163" s="168"/>
      <c r="MIO163" s="168"/>
      <c r="MIP163" s="168"/>
      <c r="MIQ163" s="168"/>
      <c r="MIR163" s="168"/>
      <c r="MIS163" s="168"/>
      <c r="MIT163" s="168"/>
      <c r="MIU163" s="168"/>
      <c r="MIV163" s="168"/>
      <c r="MIW163" s="168"/>
      <c r="MIX163" s="168"/>
      <c r="MIY163" s="168"/>
      <c r="MIZ163" s="168"/>
      <c r="MJA163" s="168"/>
      <c r="MJB163" s="168"/>
      <c r="MJC163" s="168"/>
      <c r="MJD163" s="168"/>
      <c r="MJE163" s="168"/>
      <c r="MJF163" s="168"/>
      <c r="MJG163" s="168"/>
      <c r="MJH163" s="168"/>
      <c r="MJI163" s="168"/>
      <c r="MJJ163" s="168"/>
      <c r="MJK163" s="168"/>
      <c r="MJL163" s="168"/>
      <c r="MJM163" s="168"/>
      <c r="MJN163" s="168"/>
      <c r="MJO163" s="168"/>
      <c r="MJP163" s="168"/>
      <c r="MJQ163" s="168"/>
      <c r="MJR163" s="168"/>
      <c r="MJS163" s="168"/>
      <c r="MJT163" s="168"/>
      <c r="MJU163" s="168"/>
      <c r="MJV163" s="168"/>
      <c r="MJW163" s="168"/>
      <c r="MJX163" s="168"/>
      <c r="MJY163" s="168"/>
      <c r="MJZ163" s="168"/>
      <c r="MKA163" s="168"/>
      <c r="MKB163" s="168"/>
      <c r="MKC163" s="168"/>
      <c r="MKD163" s="168"/>
      <c r="MKE163" s="168"/>
      <c r="MKF163" s="168"/>
      <c r="MKG163" s="168"/>
      <c r="MKH163" s="168"/>
      <c r="MKI163" s="168"/>
      <c r="MKJ163" s="168"/>
      <c r="MKK163" s="168"/>
      <c r="MKL163" s="168"/>
      <c r="MKM163" s="168"/>
      <c r="MKN163" s="168"/>
      <c r="MKO163" s="168"/>
      <c r="MKP163" s="168"/>
      <c r="MKQ163" s="168"/>
      <c r="MKR163" s="168"/>
      <c r="MKS163" s="168"/>
      <c r="MKT163" s="168"/>
      <c r="MKU163" s="168"/>
      <c r="MKV163" s="168"/>
      <c r="MKW163" s="168"/>
      <c r="MKX163" s="168"/>
      <c r="MKY163" s="168"/>
      <c r="MKZ163" s="168"/>
      <c r="MLA163" s="168"/>
      <c r="MLB163" s="168"/>
      <c r="MLC163" s="168"/>
      <c r="MLD163" s="168"/>
      <c r="MLE163" s="168"/>
      <c r="MLF163" s="168"/>
      <c r="MLG163" s="168"/>
      <c r="MLH163" s="168"/>
      <c r="MLI163" s="168"/>
      <c r="MLJ163" s="168"/>
      <c r="MLK163" s="168"/>
      <c r="MLL163" s="168"/>
      <c r="MLM163" s="168"/>
      <c r="MLN163" s="168"/>
      <c r="MLO163" s="168"/>
      <c r="MLP163" s="168"/>
      <c r="MLQ163" s="168"/>
      <c r="MLR163" s="168"/>
      <c r="MLS163" s="168"/>
      <c r="MLT163" s="168"/>
      <c r="MLU163" s="168"/>
      <c r="MLV163" s="168"/>
      <c r="MLW163" s="168"/>
      <c r="MLX163" s="168"/>
      <c r="MLY163" s="168"/>
      <c r="MLZ163" s="168"/>
      <c r="MMA163" s="168"/>
      <c r="MMB163" s="168"/>
      <c r="MMC163" s="168"/>
      <c r="MMD163" s="168"/>
      <c r="MME163" s="168"/>
      <c r="MMF163" s="168"/>
      <c r="MMG163" s="168"/>
      <c r="MMH163" s="168"/>
      <c r="MMI163" s="168"/>
      <c r="MMJ163" s="168"/>
      <c r="MMK163" s="168"/>
      <c r="MML163" s="168"/>
      <c r="MMM163" s="168"/>
      <c r="MMN163" s="168"/>
      <c r="MMO163" s="168"/>
      <c r="MMP163" s="168"/>
      <c r="MMQ163" s="168"/>
      <c r="MMR163" s="168"/>
      <c r="MMS163" s="168"/>
      <c r="MMT163" s="168"/>
      <c r="MMU163" s="168"/>
      <c r="MMV163" s="168"/>
      <c r="MMW163" s="168"/>
      <c r="MMX163" s="168"/>
      <c r="MMY163" s="168"/>
      <c r="MMZ163" s="168"/>
      <c r="MNA163" s="168"/>
      <c r="MNB163" s="168"/>
      <c r="MNC163" s="168"/>
      <c r="MND163" s="168"/>
      <c r="MNE163" s="168"/>
      <c r="MNF163" s="168"/>
      <c r="MNG163" s="168"/>
      <c r="MNH163" s="168"/>
      <c r="MNI163" s="168"/>
      <c r="MNJ163" s="168"/>
      <c r="MNK163" s="168"/>
      <c r="MNL163" s="168"/>
      <c r="MNM163" s="168"/>
      <c r="MNN163" s="168"/>
      <c r="MNO163" s="168"/>
      <c r="MNP163" s="168"/>
      <c r="MNQ163" s="168"/>
      <c r="MNR163" s="168"/>
      <c r="MNS163" s="168"/>
      <c r="MNT163" s="168"/>
      <c r="MNU163" s="168"/>
      <c r="MNV163" s="168"/>
      <c r="MNW163" s="168"/>
      <c r="MNX163" s="168"/>
      <c r="MNY163" s="168"/>
      <c r="MNZ163" s="168"/>
      <c r="MOA163" s="168"/>
      <c r="MOB163" s="168"/>
      <c r="MOC163" s="168"/>
      <c r="MOD163" s="168"/>
      <c r="MOE163" s="168"/>
      <c r="MOF163" s="168"/>
      <c r="MOG163" s="168"/>
      <c r="MOH163" s="168"/>
      <c r="MOI163" s="168"/>
      <c r="MOJ163" s="168"/>
      <c r="MOK163" s="168"/>
      <c r="MOL163" s="168"/>
      <c r="MOM163" s="168"/>
      <c r="MON163" s="168"/>
      <c r="MOO163" s="168"/>
      <c r="MOP163" s="168"/>
      <c r="MOQ163" s="168"/>
      <c r="MOR163" s="168"/>
      <c r="MOS163" s="168"/>
      <c r="MOT163" s="168"/>
      <c r="MOU163" s="168"/>
      <c r="MOV163" s="168"/>
      <c r="MOW163" s="168"/>
      <c r="MOX163" s="168"/>
      <c r="MOY163" s="168"/>
      <c r="MOZ163" s="168"/>
      <c r="MPA163" s="168"/>
      <c r="MPB163" s="168"/>
      <c r="MPC163" s="168"/>
      <c r="MPD163" s="168"/>
      <c r="MPE163" s="168"/>
      <c r="MPF163" s="168"/>
      <c r="MPG163" s="168"/>
      <c r="MPH163" s="168"/>
      <c r="MPI163" s="168"/>
      <c r="MPJ163" s="168"/>
      <c r="MPK163" s="168"/>
      <c r="MPL163" s="168"/>
      <c r="MPM163" s="168"/>
      <c r="MPN163" s="168"/>
      <c r="MPO163" s="168"/>
      <c r="MPP163" s="168"/>
      <c r="MPQ163" s="168"/>
      <c r="MPR163" s="168"/>
      <c r="MPS163" s="168"/>
      <c r="MPT163" s="168"/>
      <c r="MPU163" s="168"/>
      <c r="MPV163" s="168"/>
      <c r="MPW163" s="168"/>
      <c r="MPX163" s="168"/>
      <c r="MPY163" s="168"/>
      <c r="MPZ163" s="168"/>
      <c r="MQA163" s="168"/>
      <c r="MQB163" s="168"/>
      <c r="MQC163" s="168"/>
      <c r="MQD163" s="168"/>
      <c r="MQE163" s="168"/>
      <c r="MQF163" s="168"/>
      <c r="MQG163" s="168"/>
      <c r="MQH163" s="168"/>
      <c r="MQI163" s="168"/>
      <c r="MQJ163" s="168"/>
      <c r="MQK163" s="168"/>
      <c r="MQL163" s="168"/>
      <c r="MQM163" s="168"/>
      <c r="MQN163" s="168"/>
      <c r="MQO163" s="168"/>
      <c r="MQP163" s="168"/>
      <c r="MQQ163" s="168"/>
      <c r="MQR163" s="168"/>
      <c r="MQS163" s="168"/>
      <c r="MQT163" s="168"/>
      <c r="MQU163" s="168"/>
      <c r="MQV163" s="168"/>
      <c r="MQW163" s="168"/>
      <c r="MQX163" s="168"/>
      <c r="MQY163" s="168"/>
      <c r="MQZ163" s="168"/>
      <c r="MRA163" s="168"/>
      <c r="MRB163" s="168"/>
      <c r="MRC163" s="168"/>
      <c r="MRD163" s="168"/>
      <c r="MRE163" s="168"/>
      <c r="MRF163" s="168"/>
      <c r="MRG163" s="168"/>
      <c r="MRH163" s="168"/>
      <c r="MRI163" s="168"/>
      <c r="MRJ163" s="168"/>
      <c r="MRK163" s="168"/>
      <c r="MRL163" s="168"/>
      <c r="MRM163" s="168"/>
      <c r="MRN163" s="168"/>
      <c r="MRO163" s="168"/>
      <c r="MRP163" s="168"/>
      <c r="MRQ163" s="168"/>
      <c r="MRR163" s="168"/>
      <c r="MRS163" s="168"/>
      <c r="MRT163" s="168"/>
      <c r="MRU163" s="168"/>
      <c r="MRV163" s="168"/>
      <c r="MRW163" s="168"/>
      <c r="MRX163" s="168"/>
      <c r="MRY163" s="168"/>
      <c r="MRZ163" s="168"/>
      <c r="MSA163" s="168"/>
      <c r="MSB163" s="168"/>
      <c r="MSC163" s="168"/>
      <c r="MSD163" s="168"/>
      <c r="MSE163" s="168"/>
      <c r="MSF163" s="168"/>
      <c r="MSG163" s="168"/>
      <c r="MSH163" s="168"/>
      <c r="MSI163" s="168"/>
      <c r="MSJ163" s="168"/>
      <c r="MSK163" s="168"/>
      <c r="MSL163" s="168"/>
      <c r="MSM163" s="168"/>
      <c r="MSN163" s="168"/>
      <c r="MSO163" s="168"/>
      <c r="MSP163" s="168"/>
      <c r="MSQ163" s="168"/>
      <c r="MSR163" s="168"/>
      <c r="MSS163" s="168"/>
      <c r="MST163" s="168"/>
      <c r="MSU163" s="168"/>
      <c r="MSV163" s="168"/>
      <c r="MSW163" s="168"/>
      <c r="MSX163" s="168"/>
      <c r="MSY163" s="168"/>
      <c r="MSZ163" s="168"/>
      <c r="MTA163" s="168"/>
      <c r="MTB163" s="168"/>
      <c r="MTC163" s="168"/>
      <c r="MTD163" s="168"/>
      <c r="MTE163" s="168"/>
      <c r="MTF163" s="168"/>
      <c r="MTG163" s="168"/>
      <c r="MTH163" s="168"/>
      <c r="MTI163" s="168"/>
      <c r="MTJ163" s="168"/>
      <c r="MTK163" s="168"/>
      <c r="MTL163" s="168"/>
      <c r="MTM163" s="168"/>
      <c r="MTN163" s="168"/>
      <c r="MTO163" s="168"/>
      <c r="MTP163" s="168"/>
      <c r="MTQ163" s="168"/>
      <c r="MTR163" s="168"/>
      <c r="MTS163" s="168"/>
      <c r="MTT163" s="168"/>
      <c r="MTU163" s="168"/>
      <c r="MTV163" s="168"/>
      <c r="MTW163" s="168"/>
      <c r="MTX163" s="168"/>
      <c r="MTY163" s="168"/>
      <c r="MTZ163" s="168"/>
      <c r="MUA163" s="168"/>
      <c r="MUB163" s="168"/>
      <c r="MUC163" s="168"/>
      <c r="MUD163" s="168"/>
      <c r="MUE163" s="168"/>
      <c r="MUF163" s="168"/>
      <c r="MUG163" s="168"/>
      <c r="MUH163" s="168"/>
      <c r="MUI163" s="168"/>
      <c r="MUJ163" s="168"/>
      <c r="MUK163" s="168"/>
      <c r="MUL163" s="168"/>
      <c r="MUM163" s="168"/>
      <c r="MUN163" s="168"/>
      <c r="MUO163" s="168"/>
      <c r="MUP163" s="168"/>
      <c r="MUQ163" s="168"/>
      <c r="MUR163" s="168"/>
      <c r="MUS163" s="168"/>
      <c r="MUT163" s="168"/>
      <c r="MUU163" s="168"/>
      <c r="MUV163" s="168"/>
      <c r="MUW163" s="168"/>
      <c r="MUX163" s="168"/>
      <c r="MUY163" s="168"/>
      <c r="MUZ163" s="168"/>
      <c r="MVA163" s="168"/>
      <c r="MVB163" s="168"/>
      <c r="MVC163" s="168"/>
      <c r="MVD163" s="168"/>
      <c r="MVE163" s="168"/>
      <c r="MVF163" s="168"/>
      <c r="MVG163" s="168"/>
      <c r="MVH163" s="168"/>
      <c r="MVI163" s="168"/>
      <c r="MVJ163" s="168"/>
      <c r="MVK163" s="168"/>
      <c r="MVL163" s="168"/>
      <c r="MVM163" s="168"/>
      <c r="MVN163" s="168"/>
      <c r="MVO163" s="168"/>
      <c r="MVP163" s="168"/>
      <c r="MVQ163" s="168"/>
      <c r="MVR163" s="168"/>
      <c r="MVS163" s="168"/>
      <c r="MVT163" s="168"/>
      <c r="MVU163" s="168"/>
      <c r="MVV163" s="168"/>
      <c r="MVW163" s="168"/>
      <c r="MVX163" s="168"/>
      <c r="MVY163" s="168"/>
      <c r="MVZ163" s="168"/>
      <c r="MWA163" s="168"/>
      <c r="MWB163" s="168"/>
      <c r="MWC163" s="168"/>
      <c r="MWD163" s="168"/>
      <c r="MWE163" s="168"/>
      <c r="MWF163" s="168"/>
      <c r="MWG163" s="168"/>
      <c r="MWH163" s="168"/>
      <c r="MWI163" s="168"/>
      <c r="MWJ163" s="168"/>
      <c r="MWK163" s="168"/>
      <c r="MWL163" s="168"/>
      <c r="MWM163" s="168"/>
      <c r="MWN163" s="168"/>
      <c r="MWO163" s="168"/>
      <c r="MWP163" s="168"/>
      <c r="MWQ163" s="168"/>
      <c r="MWR163" s="168"/>
      <c r="MWS163" s="168"/>
      <c r="MWT163" s="168"/>
      <c r="MWU163" s="168"/>
      <c r="MWV163" s="168"/>
      <c r="MWW163" s="168"/>
      <c r="MWX163" s="168"/>
      <c r="MWY163" s="168"/>
      <c r="MWZ163" s="168"/>
      <c r="MXA163" s="168"/>
      <c r="MXB163" s="168"/>
      <c r="MXC163" s="168"/>
      <c r="MXD163" s="168"/>
      <c r="MXE163" s="168"/>
      <c r="MXF163" s="168"/>
      <c r="MXG163" s="168"/>
      <c r="MXH163" s="168"/>
      <c r="MXI163" s="168"/>
      <c r="MXJ163" s="168"/>
      <c r="MXK163" s="168"/>
      <c r="MXL163" s="168"/>
      <c r="MXM163" s="168"/>
      <c r="MXN163" s="168"/>
      <c r="MXO163" s="168"/>
      <c r="MXP163" s="168"/>
      <c r="MXQ163" s="168"/>
      <c r="MXR163" s="168"/>
      <c r="MXS163" s="168"/>
      <c r="MXT163" s="168"/>
      <c r="MXU163" s="168"/>
      <c r="MXV163" s="168"/>
      <c r="MXW163" s="168"/>
      <c r="MXX163" s="168"/>
      <c r="MXY163" s="168"/>
      <c r="MXZ163" s="168"/>
      <c r="MYA163" s="168"/>
      <c r="MYB163" s="168"/>
      <c r="MYC163" s="168"/>
      <c r="MYD163" s="168"/>
      <c r="MYE163" s="168"/>
      <c r="MYF163" s="168"/>
      <c r="MYG163" s="168"/>
      <c r="MYH163" s="168"/>
      <c r="MYI163" s="168"/>
      <c r="MYJ163" s="168"/>
      <c r="MYK163" s="168"/>
      <c r="MYL163" s="168"/>
      <c r="MYM163" s="168"/>
      <c r="MYN163" s="168"/>
      <c r="MYO163" s="168"/>
      <c r="MYP163" s="168"/>
      <c r="MYQ163" s="168"/>
      <c r="MYR163" s="168"/>
      <c r="MYS163" s="168"/>
      <c r="MYT163" s="168"/>
      <c r="MYU163" s="168"/>
      <c r="MYV163" s="168"/>
      <c r="MYW163" s="168"/>
      <c r="MYX163" s="168"/>
      <c r="MYY163" s="168"/>
      <c r="MYZ163" s="168"/>
      <c r="MZA163" s="168"/>
      <c r="MZB163" s="168"/>
      <c r="MZC163" s="168"/>
      <c r="MZD163" s="168"/>
      <c r="MZE163" s="168"/>
      <c r="MZF163" s="168"/>
      <c r="MZG163" s="168"/>
      <c r="MZH163" s="168"/>
      <c r="MZI163" s="168"/>
      <c r="MZJ163" s="168"/>
      <c r="MZK163" s="168"/>
      <c r="MZL163" s="168"/>
      <c r="MZM163" s="168"/>
      <c r="MZN163" s="168"/>
      <c r="MZO163" s="168"/>
      <c r="MZP163" s="168"/>
      <c r="MZQ163" s="168"/>
      <c r="MZR163" s="168"/>
      <c r="MZS163" s="168"/>
      <c r="MZT163" s="168"/>
      <c r="MZU163" s="168"/>
      <c r="MZV163" s="168"/>
      <c r="MZW163" s="168"/>
      <c r="MZX163" s="168"/>
      <c r="MZY163" s="168"/>
      <c r="MZZ163" s="168"/>
      <c r="NAA163" s="168"/>
      <c r="NAB163" s="168"/>
      <c r="NAC163" s="168"/>
      <c r="NAD163" s="168"/>
      <c r="NAE163" s="168"/>
      <c r="NAF163" s="168"/>
      <c r="NAG163" s="168"/>
      <c r="NAH163" s="168"/>
      <c r="NAI163" s="168"/>
      <c r="NAJ163" s="168"/>
      <c r="NAK163" s="168"/>
      <c r="NAL163" s="168"/>
      <c r="NAM163" s="168"/>
      <c r="NAN163" s="168"/>
      <c r="NAO163" s="168"/>
      <c r="NAP163" s="168"/>
      <c r="NAQ163" s="168"/>
      <c r="NAR163" s="168"/>
      <c r="NAS163" s="168"/>
      <c r="NAT163" s="168"/>
      <c r="NAU163" s="168"/>
      <c r="NAV163" s="168"/>
      <c r="NAW163" s="168"/>
      <c r="NAX163" s="168"/>
      <c r="NAY163" s="168"/>
      <c r="NAZ163" s="168"/>
      <c r="NBA163" s="168"/>
      <c r="NBB163" s="168"/>
      <c r="NBC163" s="168"/>
      <c r="NBD163" s="168"/>
      <c r="NBE163" s="168"/>
      <c r="NBF163" s="168"/>
      <c r="NBG163" s="168"/>
      <c r="NBH163" s="168"/>
      <c r="NBI163" s="168"/>
      <c r="NBJ163" s="168"/>
      <c r="NBK163" s="168"/>
      <c r="NBL163" s="168"/>
      <c r="NBM163" s="168"/>
      <c r="NBN163" s="168"/>
      <c r="NBO163" s="168"/>
      <c r="NBP163" s="168"/>
      <c r="NBQ163" s="168"/>
      <c r="NBR163" s="168"/>
      <c r="NBS163" s="168"/>
      <c r="NBT163" s="168"/>
      <c r="NBU163" s="168"/>
      <c r="NBV163" s="168"/>
      <c r="NBW163" s="168"/>
      <c r="NBX163" s="168"/>
      <c r="NBY163" s="168"/>
      <c r="NBZ163" s="168"/>
      <c r="NCA163" s="168"/>
      <c r="NCB163" s="168"/>
      <c r="NCC163" s="168"/>
      <c r="NCD163" s="168"/>
      <c r="NCE163" s="168"/>
      <c r="NCF163" s="168"/>
      <c r="NCG163" s="168"/>
      <c r="NCH163" s="168"/>
      <c r="NCI163" s="168"/>
      <c r="NCJ163" s="168"/>
      <c r="NCK163" s="168"/>
      <c r="NCL163" s="168"/>
      <c r="NCM163" s="168"/>
      <c r="NCN163" s="168"/>
      <c r="NCO163" s="168"/>
      <c r="NCP163" s="168"/>
      <c r="NCQ163" s="168"/>
      <c r="NCR163" s="168"/>
      <c r="NCS163" s="168"/>
      <c r="NCT163" s="168"/>
      <c r="NCU163" s="168"/>
      <c r="NCV163" s="168"/>
      <c r="NCW163" s="168"/>
      <c r="NCX163" s="168"/>
      <c r="NCY163" s="168"/>
      <c r="NCZ163" s="168"/>
      <c r="NDA163" s="168"/>
      <c r="NDB163" s="168"/>
      <c r="NDC163" s="168"/>
      <c r="NDD163" s="168"/>
      <c r="NDE163" s="168"/>
      <c r="NDF163" s="168"/>
      <c r="NDG163" s="168"/>
      <c r="NDH163" s="168"/>
      <c r="NDI163" s="168"/>
      <c r="NDJ163" s="168"/>
      <c r="NDK163" s="168"/>
      <c r="NDL163" s="168"/>
      <c r="NDM163" s="168"/>
      <c r="NDN163" s="168"/>
      <c r="NDO163" s="168"/>
      <c r="NDP163" s="168"/>
      <c r="NDQ163" s="168"/>
      <c r="NDR163" s="168"/>
      <c r="NDS163" s="168"/>
      <c r="NDT163" s="168"/>
      <c r="NDU163" s="168"/>
      <c r="NDV163" s="168"/>
      <c r="NDW163" s="168"/>
      <c r="NDX163" s="168"/>
      <c r="NDY163" s="168"/>
      <c r="NDZ163" s="168"/>
      <c r="NEA163" s="168"/>
      <c r="NEB163" s="168"/>
      <c r="NEC163" s="168"/>
      <c r="NED163" s="168"/>
      <c r="NEE163" s="168"/>
      <c r="NEF163" s="168"/>
      <c r="NEG163" s="168"/>
      <c r="NEH163" s="168"/>
      <c r="NEI163" s="168"/>
      <c r="NEJ163" s="168"/>
      <c r="NEK163" s="168"/>
      <c r="NEL163" s="168"/>
      <c r="NEM163" s="168"/>
      <c r="NEN163" s="168"/>
      <c r="NEO163" s="168"/>
      <c r="NEP163" s="168"/>
      <c r="NEQ163" s="168"/>
      <c r="NER163" s="168"/>
      <c r="NES163" s="168"/>
      <c r="NET163" s="168"/>
      <c r="NEU163" s="168"/>
      <c r="NEV163" s="168"/>
      <c r="NEW163" s="168"/>
      <c r="NEX163" s="168"/>
      <c r="NEY163" s="168"/>
      <c r="NEZ163" s="168"/>
      <c r="NFA163" s="168"/>
      <c r="NFB163" s="168"/>
      <c r="NFC163" s="168"/>
      <c r="NFD163" s="168"/>
      <c r="NFE163" s="168"/>
      <c r="NFF163" s="168"/>
      <c r="NFG163" s="168"/>
      <c r="NFH163" s="168"/>
      <c r="NFI163" s="168"/>
      <c r="NFJ163" s="168"/>
      <c r="NFK163" s="168"/>
      <c r="NFL163" s="168"/>
      <c r="NFM163" s="168"/>
      <c r="NFN163" s="168"/>
      <c r="NFO163" s="168"/>
      <c r="NFP163" s="168"/>
      <c r="NFQ163" s="168"/>
      <c r="NFR163" s="168"/>
      <c r="NFS163" s="168"/>
      <c r="NFT163" s="168"/>
      <c r="NFU163" s="168"/>
      <c r="NFV163" s="168"/>
      <c r="NFW163" s="168"/>
      <c r="NFX163" s="168"/>
      <c r="NFY163" s="168"/>
      <c r="NFZ163" s="168"/>
      <c r="NGA163" s="168"/>
      <c r="NGB163" s="168"/>
      <c r="NGC163" s="168"/>
      <c r="NGD163" s="168"/>
      <c r="NGE163" s="168"/>
      <c r="NGF163" s="168"/>
      <c r="NGG163" s="168"/>
      <c r="NGH163" s="168"/>
      <c r="NGI163" s="168"/>
      <c r="NGJ163" s="168"/>
      <c r="NGK163" s="168"/>
      <c r="NGL163" s="168"/>
      <c r="NGM163" s="168"/>
      <c r="NGN163" s="168"/>
      <c r="NGO163" s="168"/>
      <c r="NGP163" s="168"/>
      <c r="NGQ163" s="168"/>
      <c r="NGR163" s="168"/>
      <c r="NGS163" s="168"/>
      <c r="NGT163" s="168"/>
      <c r="NGU163" s="168"/>
      <c r="NGV163" s="168"/>
      <c r="NGW163" s="168"/>
      <c r="NGX163" s="168"/>
      <c r="NGY163" s="168"/>
      <c r="NGZ163" s="168"/>
      <c r="NHA163" s="168"/>
      <c r="NHB163" s="168"/>
      <c r="NHC163" s="168"/>
      <c r="NHD163" s="168"/>
      <c r="NHE163" s="168"/>
      <c r="NHF163" s="168"/>
      <c r="NHG163" s="168"/>
      <c r="NHH163" s="168"/>
      <c r="NHI163" s="168"/>
      <c r="NHJ163" s="168"/>
      <c r="NHK163" s="168"/>
      <c r="NHL163" s="168"/>
      <c r="NHM163" s="168"/>
      <c r="NHN163" s="168"/>
      <c r="NHO163" s="168"/>
      <c r="NHP163" s="168"/>
      <c r="NHQ163" s="168"/>
      <c r="NHR163" s="168"/>
      <c r="NHS163" s="168"/>
      <c r="NHT163" s="168"/>
      <c r="NHU163" s="168"/>
      <c r="NHV163" s="168"/>
      <c r="NHW163" s="168"/>
      <c r="NHX163" s="168"/>
      <c r="NHY163" s="168"/>
      <c r="NHZ163" s="168"/>
      <c r="NIA163" s="168"/>
      <c r="NIB163" s="168"/>
      <c r="NIC163" s="168"/>
      <c r="NID163" s="168"/>
      <c r="NIE163" s="168"/>
      <c r="NIF163" s="168"/>
      <c r="NIG163" s="168"/>
      <c r="NIH163" s="168"/>
      <c r="NII163" s="168"/>
      <c r="NIJ163" s="168"/>
      <c r="NIK163" s="168"/>
      <c r="NIL163" s="168"/>
      <c r="NIM163" s="168"/>
      <c r="NIN163" s="168"/>
      <c r="NIO163" s="168"/>
      <c r="NIP163" s="168"/>
      <c r="NIQ163" s="168"/>
      <c r="NIR163" s="168"/>
      <c r="NIS163" s="168"/>
      <c r="NIT163" s="168"/>
      <c r="NIU163" s="168"/>
      <c r="NIV163" s="168"/>
      <c r="NIW163" s="168"/>
      <c r="NIX163" s="168"/>
      <c r="NIY163" s="168"/>
      <c r="NIZ163" s="168"/>
      <c r="NJA163" s="168"/>
      <c r="NJB163" s="168"/>
      <c r="NJC163" s="168"/>
      <c r="NJD163" s="168"/>
      <c r="NJE163" s="168"/>
      <c r="NJF163" s="168"/>
      <c r="NJG163" s="168"/>
      <c r="NJH163" s="168"/>
      <c r="NJI163" s="168"/>
      <c r="NJJ163" s="168"/>
      <c r="NJK163" s="168"/>
      <c r="NJL163" s="168"/>
      <c r="NJM163" s="168"/>
      <c r="NJN163" s="168"/>
      <c r="NJO163" s="168"/>
      <c r="NJP163" s="168"/>
      <c r="NJQ163" s="168"/>
      <c r="NJR163" s="168"/>
      <c r="NJS163" s="168"/>
      <c r="NJT163" s="168"/>
      <c r="NJU163" s="168"/>
      <c r="NJV163" s="168"/>
      <c r="NJW163" s="168"/>
      <c r="NJX163" s="168"/>
      <c r="NJY163" s="168"/>
      <c r="NJZ163" s="168"/>
      <c r="NKA163" s="168"/>
      <c r="NKB163" s="168"/>
      <c r="NKC163" s="168"/>
      <c r="NKD163" s="168"/>
      <c r="NKE163" s="168"/>
      <c r="NKF163" s="168"/>
      <c r="NKG163" s="168"/>
      <c r="NKH163" s="168"/>
      <c r="NKI163" s="168"/>
      <c r="NKJ163" s="168"/>
      <c r="NKK163" s="168"/>
      <c r="NKL163" s="168"/>
      <c r="NKM163" s="168"/>
      <c r="NKN163" s="168"/>
      <c r="NKO163" s="168"/>
      <c r="NKP163" s="168"/>
      <c r="NKQ163" s="168"/>
      <c r="NKR163" s="168"/>
      <c r="NKS163" s="168"/>
      <c r="NKT163" s="168"/>
      <c r="NKU163" s="168"/>
      <c r="NKV163" s="168"/>
      <c r="NKW163" s="168"/>
      <c r="NKX163" s="168"/>
      <c r="NKY163" s="168"/>
      <c r="NKZ163" s="168"/>
      <c r="NLA163" s="168"/>
      <c r="NLB163" s="168"/>
      <c r="NLC163" s="168"/>
      <c r="NLD163" s="168"/>
      <c r="NLE163" s="168"/>
      <c r="NLF163" s="168"/>
      <c r="NLG163" s="168"/>
      <c r="NLH163" s="168"/>
      <c r="NLI163" s="168"/>
      <c r="NLJ163" s="168"/>
      <c r="NLK163" s="168"/>
      <c r="NLL163" s="168"/>
      <c r="NLM163" s="168"/>
      <c r="NLN163" s="168"/>
      <c r="NLO163" s="168"/>
      <c r="NLP163" s="168"/>
      <c r="NLQ163" s="168"/>
      <c r="NLR163" s="168"/>
      <c r="NLS163" s="168"/>
      <c r="NLT163" s="168"/>
      <c r="NLU163" s="168"/>
      <c r="NLV163" s="168"/>
      <c r="NLW163" s="168"/>
      <c r="NLX163" s="168"/>
      <c r="NLY163" s="168"/>
      <c r="NLZ163" s="168"/>
      <c r="NMA163" s="168"/>
      <c r="NMB163" s="168"/>
      <c r="NMC163" s="168"/>
      <c r="NMD163" s="168"/>
      <c r="NME163" s="168"/>
      <c r="NMF163" s="168"/>
      <c r="NMG163" s="168"/>
      <c r="NMH163" s="168"/>
      <c r="NMI163" s="168"/>
      <c r="NMJ163" s="168"/>
      <c r="NMK163" s="168"/>
      <c r="NML163" s="168"/>
      <c r="NMM163" s="168"/>
      <c r="NMN163" s="168"/>
      <c r="NMO163" s="168"/>
      <c r="NMP163" s="168"/>
      <c r="NMQ163" s="168"/>
      <c r="NMR163" s="168"/>
      <c r="NMS163" s="168"/>
      <c r="NMT163" s="168"/>
      <c r="NMU163" s="168"/>
      <c r="NMV163" s="168"/>
      <c r="NMW163" s="168"/>
      <c r="NMX163" s="168"/>
      <c r="NMY163" s="168"/>
      <c r="NMZ163" s="168"/>
      <c r="NNA163" s="168"/>
      <c r="NNB163" s="168"/>
      <c r="NNC163" s="168"/>
      <c r="NND163" s="168"/>
      <c r="NNE163" s="168"/>
      <c r="NNF163" s="168"/>
      <c r="NNG163" s="168"/>
      <c r="NNH163" s="168"/>
      <c r="NNI163" s="168"/>
      <c r="NNJ163" s="168"/>
      <c r="NNK163" s="168"/>
      <c r="NNL163" s="168"/>
      <c r="NNM163" s="168"/>
      <c r="NNN163" s="168"/>
      <c r="NNO163" s="168"/>
      <c r="NNP163" s="168"/>
      <c r="NNQ163" s="168"/>
      <c r="NNR163" s="168"/>
      <c r="NNS163" s="168"/>
      <c r="NNT163" s="168"/>
      <c r="NNU163" s="168"/>
      <c r="NNV163" s="168"/>
      <c r="NNW163" s="168"/>
      <c r="NNX163" s="168"/>
      <c r="NNY163" s="168"/>
      <c r="NNZ163" s="168"/>
      <c r="NOA163" s="168"/>
      <c r="NOB163" s="168"/>
      <c r="NOC163" s="168"/>
      <c r="NOD163" s="168"/>
      <c r="NOE163" s="168"/>
      <c r="NOF163" s="168"/>
      <c r="NOG163" s="168"/>
      <c r="NOH163" s="168"/>
      <c r="NOI163" s="168"/>
      <c r="NOJ163" s="168"/>
      <c r="NOK163" s="168"/>
      <c r="NOL163" s="168"/>
      <c r="NOM163" s="168"/>
      <c r="NON163" s="168"/>
      <c r="NOO163" s="168"/>
      <c r="NOP163" s="168"/>
      <c r="NOQ163" s="168"/>
      <c r="NOR163" s="168"/>
      <c r="NOS163" s="168"/>
      <c r="NOT163" s="168"/>
      <c r="NOU163" s="168"/>
      <c r="NOV163" s="168"/>
      <c r="NOW163" s="168"/>
      <c r="NOX163" s="168"/>
      <c r="NOY163" s="168"/>
      <c r="NOZ163" s="168"/>
      <c r="NPA163" s="168"/>
      <c r="NPB163" s="168"/>
      <c r="NPC163" s="168"/>
      <c r="NPD163" s="168"/>
      <c r="NPE163" s="168"/>
      <c r="NPF163" s="168"/>
      <c r="NPG163" s="168"/>
      <c r="NPH163" s="168"/>
      <c r="NPI163" s="168"/>
      <c r="NPJ163" s="168"/>
      <c r="NPK163" s="168"/>
      <c r="NPL163" s="168"/>
      <c r="NPM163" s="168"/>
      <c r="NPN163" s="168"/>
      <c r="NPO163" s="168"/>
      <c r="NPP163" s="168"/>
      <c r="NPQ163" s="168"/>
      <c r="NPR163" s="168"/>
      <c r="NPS163" s="168"/>
      <c r="NPT163" s="168"/>
      <c r="NPU163" s="168"/>
      <c r="NPV163" s="168"/>
      <c r="NPW163" s="168"/>
      <c r="NPX163" s="168"/>
      <c r="NPY163" s="168"/>
      <c r="NPZ163" s="168"/>
      <c r="NQA163" s="168"/>
      <c r="NQB163" s="168"/>
      <c r="NQC163" s="168"/>
      <c r="NQD163" s="168"/>
      <c r="NQE163" s="168"/>
      <c r="NQF163" s="168"/>
      <c r="NQG163" s="168"/>
      <c r="NQH163" s="168"/>
      <c r="NQI163" s="168"/>
      <c r="NQJ163" s="168"/>
      <c r="NQK163" s="168"/>
      <c r="NQL163" s="168"/>
      <c r="NQM163" s="168"/>
      <c r="NQN163" s="168"/>
      <c r="NQO163" s="168"/>
      <c r="NQP163" s="168"/>
      <c r="NQQ163" s="168"/>
      <c r="NQR163" s="168"/>
      <c r="NQS163" s="168"/>
      <c r="NQT163" s="168"/>
      <c r="NQU163" s="168"/>
      <c r="NQV163" s="168"/>
      <c r="NQW163" s="168"/>
      <c r="NQX163" s="168"/>
      <c r="NQY163" s="168"/>
      <c r="NQZ163" s="168"/>
      <c r="NRA163" s="168"/>
      <c r="NRB163" s="168"/>
      <c r="NRC163" s="168"/>
      <c r="NRD163" s="168"/>
      <c r="NRE163" s="168"/>
      <c r="NRF163" s="168"/>
      <c r="NRG163" s="168"/>
      <c r="NRH163" s="168"/>
      <c r="NRI163" s="168"/>
      <c r="NRJ163" s="168"/>
      <c r="NRK163" s="168"/>
      <c r="NRL163" s="168"/>
      <c r="NRM163" s="168"/>
      <c r="NRN163" s="168"/>
      <c r="NRO163" s="168"/>
      <c r="NRP163" s="168"/>
      <c r="NRQ163" s="168"/>
      <c r="NRR163" s="168"/>
      <c r="NRS163" s="168"/>
      <c r="NRT163" s="168"/>
      <c r="NRU163" s="168"/>
      <c r="NRV163" s="168"/>
      <c r="NRW163" s="168"/>
      <c r="NRX163" s="168"/>
      <c r="NRY163" s="168"/>
      <c r="NRZ163" s="168"/>
      <c r="NSA163" s="168"/>
      <c r="NSB163" s="168"/>
      <c r="NSC163" s="168"/>
      <c r="NSD163" s="168"/>
      <c r="NSE163" s="168"/>
      <c r="NSF163" s="168"/>
      <c r="NSG163" s="168"/>
      <c r="NSH163" s="168"/>
      <c r="NSI163" s="168"/>
      <c r="NSJ163" s="168"/>
      <c r="NSK163" s="168"/>
      <c r="NSL163" s="168"/>
      <c r="NSM163" s="168"/>
      <c r="NSN163" s="168"/>
      <c r="NSO163" s="168"/>
      <c r="NSP163" s="168"/>
      <c r="NSQ163" s="168"/>
      <c r="NSR163" s="168"/>
      <c r="NSS163" s="168"/>
      <c r="NST163" s="168"/>
      <c r="NSU163" s="168"/>
      <c r="NSV163" s="168"/>
      <c r="NSW163" s="168"/>
      <c r="NSX163" s="168"/>
      <c r="NSY163" s="168"/>
      <c r="NSZ163" s="168"/>
      <c r="NTA163" s="168"/>
      <c r="NTB163" s="168"/>
      <c r="NTC163" s="168"/>
      <c r="NTD163" s="168"/>
      <c r="NTE163" s="168"/>
      <c r="NTF163" s="168"/>
      <c r="NTG163" s="168"/>
      <c r="NTH163" s="168"/>
      <c r="NTI163" s="168"/>
      <c r="NTJ163" s="168"/>
      <c r="NTK163" s="168"/>
      <c r="NTL163" s="168"/>
      <c r="NTM163" s="168"/>
      <c r="NTN163" s="168"/>
      <c r="NTO163" s="168"/>
      <c r="NTP163" s="168"/>
      <c r="NTQ163" s="168"/>
      <c r="NTR163" s="168"/>
      <c r="NTS163" s="168"/>
      <c r="NTT163" s="168"/>
      <c r="NTU163" s="168"/>
      <c r="NTV163" s="168"/>
      <c r="NTW163" s="168"/>
      <c r="NTX163" s="168"/>
      <c r="NTY163" s="168"/>
      <c r="NTZ163" s="168"/>
      <c r="NUA163" s="168"/>
      <c r="NUB163" s="168"/>
      <c r="NUC163" s="168"/>
      <c r="NUD163" s="168"/>
      <c r="NUE163" s="168"/>
      <c r="NUF163" s="168"/>
      <c r="NUG163" s="168"/>
      <c r="NUH163" s="168"/>
      <c r="NUI163" s="168"/>
      <c r="NUJ163" s="168"/>
      <c r="NUK163" s="168"/>
      <c r="NUL163" s="168"/>
      <c r="NUM163" s="168"/>
      <c r="NUN163" s="168"/>
      <c r="NUO163" s="168"/>
      <c r="NUP163" s="168"/>
      <c r="NUQ163" s="168"/>
      <c r="NUR163" s="168"/>
      <c r="NUS163" s="168"/>
      <c r="NUT163" s="168"/>
      <c r="NUU163" s="168"/>
      <c r="NUV163" s="168"/>
      <c r="NUW163" s="168"/>
      <c r="NUX163" s="168"/>
      <c r="NUY163" s="168"/>
      <c r="NUZ163" s="168"/>
      <c r="NVA163" s="168"/>
      <c r="NVB163" s="168"/>
      <c r="NVC163" s="168"/>
      <c r="NVD163" s="168"/>
      <c r="NVE163" s="168"/>
      <c r="NVF163" s="168"/>
      <c r="NVG163" s="168"/>
      <c r="NVH163" s="168"/>
      <c r="NVI163" s="168"/>
      <c r="NVJ163" s="168"/>
      <c r="NVK163" s="168"/>
      <c r="NVL163" s="168"/>
      <c r="NVM163" s="168"/>
      <c r="NVN163" s="168"/>
      <c r="NVO163" s="168"/>
      <c r="NVP163" s="168"/>
      <c r="NVQ163" s="168"/>
      <c r="NVR163" s="168"/>
      <c r="NVS163" s="168"/>
      <c r="NVT163" s="168"/>
      <c r="NVU163" s="168"/>
      <c r="NVV163" s="168"/>
      <c r="NVW163" s="168"/>
      <c r="NVX163" s="168"/>
      <c r="NVY163" s="168"/>
      <c r="NVZ163" s="168"/>
      <c r="NWA163" s="168"/>
      <c r="NWB163" s="168"/>
      <c r="NWC163" s="168"/>
      <c r="NWD163" s="168"/>
      <c r="NWE163" s="168"/>
      <c r="NWF163" s="168"/>
      <c r="NWG163" s="168"/>
      <c r="NWH163" s="168"/>
      <c r="NWI163" s="168"/>
      <c r="NWJ163" s="168"/>
      <c r="NWK163" s="168"/>
      <c r="NWL163" s="168"/>
      <c r="NWM163" s="168"/>
      <c r="NWN163" s="168"/>
      <c r="NWO163" s="168"/>
      <c r="NWP163" s="168"/>
      <c r="NWQ163" s="168"/>
      <c r="NWR163" s="168"/>
      <c r="NWS163" s="168"/>
      <c r="NWT163" s="168"/>
      <c r="NWU163" s="168"/>
      <c r="NWV163" s="168"/>
      <c r="NWW163" s="168"/>
      <c r="NWX163" s="168"/>
      <c r="NWY163" s="168"/>
      <c r="NWZ163" s="168"/>
      <c r="NXA163" s="168"/>
      <c r="NXB163" s="168"/>
      <c r="NXC163" s="168"/>
      <c r="NXD163" s="168"/>
      <c r="NXE163" s="168"/>
      <c r="NXF163" s="168"/>
      <c r="NXG163" s="168"/>
      <c r="NXH163" s="168"/>
      <c r="NXI163" s="168"/>
      <c r="NXJ163" s="168"/>
      <c r="NXK163" s="168"/>
      <c r="NXL163" s="168"/>
      <c r="NXM163" s="168"/>
      <c r="NXN163" s="168"/>
      <c r="NXO163" s="168"/>
      <c r="NXP163" s="168"/>
      <c r="NXQ163" s="168"/>
      <c r="NXR163" s="168"/>
      <c r="NXS163" s="168"/>
      <c r="NXT163" s="168"/>
      <c r="NXU163" s="168"/>
      <c r="NXV163" s="168"/>
      <c r="NXW163" s="168"/>
      <c r="NXX163" s="168"/>
      <c r="NXY163" s="168"/>
      <c r="NXZ163" s="168"/>
      <c r="NYA163" s="168"/>
      <c r="NYB163" s="168"/>
      <c r="NYC163" s="168"/>
      <c r="NYD163" s="168"/>
      <c r="NYE163" s="168"/>
      <c r="NYF163" s="168"/>
      <c r="NYG163" s="168"/>
      <c r="NYH163" s="168"/>
      <c r="NYI163" s="168"/>
      <c r="NYJ163" s="168"/>
      <c r="NYK163" s="168"/>
      <c r="NYL163" s="168"/>
      <c r="NYM163" s="168"/>
      <c r="NYN163" s="168"/>
      <c r="NYO163" s="168"/>
      <c r="NYP163" s="168"/>
      <c r="NYQ163" s="168"/>
      <c r="NYR163" s="168"/>
      <c r="NYS163" s="168"/>
      <c r="NYT163" s="168"/>
      <c r="NYU163" s="168"/>
      <c r="NYV163" s="168"/>
      <c r="NYW163" s="168"/>
      <c r="NYX163" s="168"/>
      <c r="NYY163" s="168"/>
      <c r="NYZ163" s="168"/>
      <c r="NZA163" s="168"/>
      <c r="NZB163" s="168"/>
      <c r="NZC163" s="168"/>
      <c r="NZD163" s="168"/>
      <c r="NZE163" s="168"/>
      <c r="NZF163" s="168"/>
      <c r="NZG163" s="168"/>
      <c r="NZH163" s="168"/>
      <c r="NZI163" s="168"/>
      <c r="NZJ163" s="168"/>
      <c r="NZK163" s="168"/>
      <c r="NZL163" s="168"/>
      <c r="NZM163" s="168"/>
      <c r="NZN163" s="168"/>
      <c r="NZO163" s="168"/>
      <c r="NZP163" s="168"/>
      <c r="NZQ163" s="168"/>
      <c r="NZR163" s="168"/>
      <c r="NZS163" s="168"/>
      <c r="NZT163" s="168"/>
      <c r="NZU163" s="168"/>
      <c r="NZV163" s="168"/>
      <c r="NZW163" s="168"/>
      <c r="NZX163" s="168"/>
      <c r="NZY163" s="168"/>
      <c r="NZZ163" s="168"/>
      <c r="OAA163" s="168"/>
      <c r="OAB163" s="168"/>
      <c r="OAC163" s="168"/>
      <c r="OAD163" s="168"/>
      <c r="OAE163" s="168"/>
      <c r="OAF163" s="168"/>
      <c r="OAG163" s="168"/>
      <c r="OAH163" s="168"/>
      <c r="OAI163" s="168"/>
      <c r="OAJ163" s="168"/>
      <c r="OAK163" s="168"/>
      <c r="OAL163" s="168"/>
      <c r="OAM163" s="168"/>
      <c r="OAN163" s="168"/>
      <c r="OAO163" s="168"/>
      <c r="OAP163" s="168"/>
      <c r="OAQ163" s="168"/>
      <c r="OAR163" s="168"/>
      <c r="OAS163" s="168"/>
      <c r="OAT163" s="168"/>
      <c r="OAU163" s="168"/>
      <c r="OAV163" s="168"/>
      <c r="OAW163" s="168"/>
      <c r="OAX163" s="168"/>
      <c r="OAY163" s="168"/>
      <c r="OAZ163" s="168"/>
      <c r="OBA163" s="168"/>
      <c r="OBB163" s="168"/>
      <c r="OBC163" s="168"/>
      <c r="OBD163" s="168"/>
      <c r="OBE163" s="168"/>
      <c r="OBF163" s="168"/>
      <c r="OBG163" s="168"/>
      <c r="OBH163" s="168"/>
      <c r="OBI163" s="168"/>
      <c r="OBJ163" s="168"/>
      <c r="OBK163" s="168"/>
      <c r="OBL163" s="168"/>
      <c r="OBM163" s="168"/>
      <c r="OBN163" s="168"/>
      <c r="OBO163" s="168"/>
      <c r="OBP163" s="168"/>
      <c r="OBQ163" s="168"/>
      <c r="OBR163" s="168"/>
      <c r="OBS163" s="168"/>
      <c r="OBT163" s="168"/>
      <c r="OBU163" s="168"/>
      <c r="OBV163" s="168"/>
      <c r="OBW163" s="168"/>
      <c r="OBX163" s="168"/>
      <c r="OBY163" s="168"/>
      <c r="OBZ163" s="168"/>
      <c r="OCA163" s="168"/>
      <c r="OCB163" s="168"/>
      <c r="OCC163" s="168"/>
      <c r="OCD163" s="168"/>
      <c r="OCE163" s="168"/>
      <c r="OCF163" s="168"/>
      <c r="OCG163" s="168"/>
      <c r="OCH163" s="168"/>
      <c r="OCI163" s="168"/>
      <c r="OCJ163" s="168"/>
      <c r="OCK163" s="168"/>
      <c r="OCL163" s="168"/>
      <c r="OCM163" s="168"/>
      <c r="OCN163" s="168"/>
      <c r="OCO163" s="168"/>
      <c r="OCP163" s="168"/>
      <c r="OCQ163" s="168"/>
      <c r="OCR163" s="168"/>
      <c r="OCS163" s="168"/>
      <c r="OCT163" s="168"/>
      <c r="OCU163" s="168"/>
      <c r="OCV163" s="168"/>
      <c r="OCW163" s="168"/>
      <c r="OCX163" s="168"/>
      <c r="OCY163" s="168"/>
      <c r="OCZ163" s="168"/>
      <c r="ODA163" s="168"/>
      <c r="ODB163" s="168"/>
      <c r="ODC163" s="168"/>
      <c r="ODD163" s="168"/>
      <c r="ODE163" s="168"/>
      <c r="ODF163" s="168"/>
      <c r="ODG163" s="168"/>
      <c r="ODH163" s="168"/>
      <c r="ODI163" s="168"/>
      <c r="ODJ163" s="168"/>
      <c r="ODK163" s="168"/>
      <c r="ODL163" s="168"/>
      <c r="ODM163" s="168"/>
      <c r="ODN163" s="168"/>
      <c r="ODO163" s="168"/>
      <c r="ODP163" s="168"/>
      <c r="ODQ163" s="168"/>
      <c r="ODR163" s="168"/>
      <c r="ODS163" s="168"/>
      <c r="ODT163" s="168"/>
      <c r="ODU163" s="168"/>
      <c r="ODV163" s="168"/>
      <c r="ODW163" s="168"/>
      <c r="ODX163" s="168"/>
      <c r="ODY163" s="168"/>
      <c r="ODZ163" s="168"/>
      <c r="OEA163" s="168"/>
      <c r="OEB163" s="168"/>
      <c r="OEC163" s="168"/>
      <c r="OED163" s="168"/>
      <c r="OEE163" s="168"/>
      <c r="OEF163" s="168"/>
      <c r="OEG163" s="168"/>
      <c r="OEH163" s="168"/>
      <c r="OEI163" s="168"/>
      <c r="OEJ163" s="168"/>
      <c r="OEK163" s="168"/>
      <c r="OEL163" s="168"/>
      <c r="OEM163" s="168"/>
      <c r="OEN163" s="168"/>
      <c r="OEO163" s="168"/>
      <c r="OEP163" s="168"/>
      <c r="OEQ163" s="168"/>
      <c r="OER163" s="168"/>
      <c r="OES163" s="168"/>
      <c r="OET163" s="168"/>
      <c r="OEU163" s="168"/>
      <c r="OEV163" s="168"/>
      <c r="OEW163" s="168"/>
      <c r="OEX163" s="168"/>
      <c r="OEY163" s="168"/>
      <c r="OEZ163" s="168"/>
      <c r="OFA163" s="168"/>
      <c r="OFB163" s="168"/>
      <c r="OFC163" s="168"/>
      <c r="OFD163" s="168"/>
      <c r="OFE163" s="168"/>
      <c r="OFF163" s="168"/>
      <c r="OFG163" s="168"/>
      <c r="OFH163" s="168"/>
      <c r="OFI163" s="168"/>
      <c r="OFJ163" s="168"/>
      <c r="OFK163" s="168"/>
      <c r="OFL163" s="168"/>
      <c r="OFM163" s="168"/>
      <c r="OFN163" s="168"/>
      <c r="OFO163" s="168"/>
      <c r="OFP163" s="168"/>
      <c r="OFQ163" s="168"/>
      <c r="OFR163" s="168"/>
      <c r="OFS163" s="168"/>
      <c r="OFT163" s="168"/>
      <c r="OFU163" s="168"/>
      <c r="OFV163" s="168"/>
      <c r="OFW163" s="168"/>
      <c r="OFX163" s="168"/>
      <c r="OFY163" s="168"/>
      <c r="OFZ163" s="168"/>
      <c r="OGA163" s="168"/>
      <c r="OGB163" s="168"/>
      <c r="OGC163" s="168"/>
      <c r="OGD163" s="168"/>
      <c r="OGE163" s="168"/>
      <c r="OGF163" s="168"/>
      <c r="OGG163" s="168"/>
      <c r="OGH163" s="168"/>
      <c r="OGI163" s="168"/>
      <c r="OGJ163" s="168"/>
      <c r="OGK163" s="168"/>
      <c r="OGL163" s="168"/>
      <c r="OGM163" s="168"/>
      <c r="OGN163" s="168"/>
      <c r="OGO163" s="168"/>
      <c r="OGP163" s="168"/>
      <c r="OGQ163" s="168"/>
      <c r="OGR163" s="168"/>
      <c r="OGS163" s="168"/>
      <c r="OGT163" s="168"/>
      <c r="OGU163" s="168"/>
      <c r="OGV163" s="168"/>
      <c r="OGW163" s="168"/>
      <c r="OGX163" s="168"/>
      <c r="OGY163" s="168"/>
      <c r="OGZ163" s="168"/>
      <c r="OHA163" s="168"/>
      <c r="OHB163" s="168"/>
      <c r="OHC163" s="168"/>
      <c r="OHD163" s="168"/>
      <c r="OHE163" s="168"/>
      <c r="OHF163" s="168"/>
      <c r="OHG163" s="168"/>
      <c r="OHH163" s="168"/>
      <c r="OHI163" s="168"/>
      <c r="OHJ163" s="168"/>
      <c r="OHK163" s="168"/>
      <c r="OHL163" s="168"/>
      <c r="OHM163" s="168"/>
      <c r="OHN163" s="168"/>
      <c r="OHO163" s="168"/>
      <c r="OHP163" s="168"/>
      <c r="OHQ163" s="168"/>
      <c r="OHR163" s="168"/>
      <c r="OHS163" s="168"/>
      <c r="OHT163" s="168"/>
      <c r="OHU163" s="168"/>
      <c r="OHV163" s="168"/>
      <c r="OHW163" s="168"/>
      <c r="OHX163" s="168"/>
      <c r="OHY163" s="168"/>
      <c r="OHZ163" s="168"/>
      <c r="OIA163" s="168"/>
      <c r="OIB163" s="168"/>
      <c r="OIC163" s="168"/>
      <c r="OID163" s="168"/>
      <c r="OIE163" s="168"/>
      <c r="OIF163" s="168"/>
      <c r="OIG163" s="168"/>
      <c r="OIH163" s="168"/>
      <c r="OII163" s="168"/>
      <c r="OIJ163" s="168"/>
      <c r="OIK163" s="168"/>
      <c r="OIL163" s="168"/>
      <c r="OIM163" s="168"/>
      <c r="OIN163" s="168"/>
      <c r="OIO163" s="168"/>
      <c r="OIP163" s="168"/>
      <c r="OIQ163" s="168"/>
      <c r="OIR163" s="168"/>
      <c r="OIS163" s="168"/>
      <c r="OIT163" s="168"/>
      <c r="OIU163" s="168"/>
      <c r="OIV163" s="168"/>
      <c r="OIW163" s="168"/>
      <c r="OIX163" s="168"/>
      <c r="OIY163" s="168"/>
      <c r="OIZ163" s="168"/>
      <c r="OJA163" s="168"/>
      <c r="OJB163" s="168"/>
      <c r="OJC163" s="168"/>
      <c r="OJD163" s="168"/>
      <c r="OJE163" s="168"/>
      <c r="OJF163" s="168"/>
      <c r="OJG163" s="168"/>
      <c r="OJH163" s="168"/>
      <c r="OJI163" s="168"/>
      <c r="OJJ163" s="168"/>
      <c r="OJK163" s="168"/>
      <c r="OJL163" s="168"/>
      <c r="OJM163" s="168"/>
      <c r="OJN163" s="168"/>
      <c r="OJO163" s="168"/>
      <c r="OJP163" s="168"/>
      <c r="OJQ163" s="168"/>
      <c r="OJR163" s="168"/>
      <c r="OJS163" s="168"/>
      <c r="OJT163" s="168"/>
      <c r="OJU163" s="168"/>
      <c r="OJV163" s="168"/>
      <c r="OJW163" s="168"/>
      <c r="OJX163" s="168"/>
      <c r="OJY163" s="168"/>
      <c r="OJZ163" s="168"/>
      <c r="OKA163" s="168"/>
      <c r="OKB163" s="168"/>
      <c r="OKC163" s="168"/>
      <c r="OKD163" s="168"/>
      <c r="OKE163" s="168"/>
      <c r="OKF163" s="168"/>
      <c r="OKG163" s="168"/>
      <c r="OKH163" s="168"/>
      <c r="OKI163" s="168"/>
      <c r="OKJ163" s="168"/>
      <c r="OKK163" s="168"/>
      <c r="OKL163" s="168"/>
      <c r="OKM163" s="168"/>
      <c r="OKN163" s="168"/>
      <c r="OKO163" s="168"/>
      <c r="OKP163" s="168"/>
      <c r="OKQ163" s="168"/>
      <c r="OKR163" s="168"/>
      <c r="OKS163" s="168"/>
      <c r="OKT163" s="168"/>
      <c r="OKU163" s="168"/>
      <c r="OKV163" s="168"/>
      <c r="OKW163" s="168"/>
      <c r="OKX163" s="168"/>
      <c r="OKY163" s="168"/>
      <c r="OKZ163" s="168"/>
      <c r="OLA163" s="168"/>
      <c r="OLB163" s="168"/>
      <c r="OLC163" s="168"/>
      <c r="OLD163" s="168"/>
      <c r="OLE163" s="168"/>
      <c r="OLF163" s="168"/>
      <c r="OLG163" s="168"/>
      <c r="OLH163" s="168"/>
      <c r="OLI163" s="168"/>
      <c r="OLJ163" s="168"/>
      <c r="OLK163" s="168"/>
      <c r="OLL163" s="168"/>
      <c r="OLM163" s="168"/>
      <c r="OLN163" s="168"/>
      <c r="OLO163" s="168"/>
      <c r="OLP163" s="168"/>
      <c r="OLQ163" s="168"/>
      <c r="OLR163" s="168"/>
      <c r="OLS163" s="168"/>
      <c r="OLT163" s="168"/>
      <c r="OLU163" s="168"/>
      <c r="OLV163" s="168"/>
      <c r="OLW163" s="168"/>
      <c r="OLX163" s="168"/>
      <c r="OLY163" s="168"/>
      <c r="OLZ163" s="168"/>
      <c r="OMA163" s="168"/>
      <c r="OMB163" s="168"/>
      <c r="OMC163" s="168"/>
      <c r="OMD163" s="168"/>
      <c r="OME163" s="168"/>
      <c r="OMF163" s="168"/>
      <c r="OMG163" s="168"/>
      <c r="OMH163" s="168"/>
      <c r="OMI163" s="168"/>
      <c r="OMJ163" s="168"/>
      <c r="OMK163" s="168"/>
      <c r="OML163" s="168"/>
      <c r="OMM163" s="168"/>
      <c r="OMN163" s="168"/>
      <c r="OMO163" s="168"/>
      <c r="OMP163" s="168"/>
      <c r="OMQ163" s="168"/>
      <c r="OMR163" s="168"/>
      <c r="OMS163" s="168"/>
      <c r="OMT163" s="168"/>
      <c r="OMU163" s="168"/>
      <c r="OMV163" s="168"/>
      <c r="OMW163" s="168"/>
      <c r="OMX163" s="168"/>
      <c r="OMY163" s="168"/>
      <c r="OMZ163" s="168"/>
      <c r="ONA163" s="168"/>
      <c r="ONB163" s="168"/>
      <c r="ONC163" s="168"/>
      <c r="OND163" s="168"/>
      <c r="ONE163" s="168"/>
      <c r="ONF163" s="168"/>
      <c r="ONG163" s="168"/>
      <c r="ONH163" s="168"/>
      <c r="ONI163" s="168"/>
      <c r="ONJ163" s="168"/>
      <c r="ONK163" s="168"/>
      <c r="ONL163" s="168"/>
      <c r="ONM163" s="168"/>
      <c r="ONN163" s="168"/>
      <c r="ONO163" s="168"/>
      <c r="ONP163" s="168"/>
      <c r="ONQ163" s="168"/>
      <c r="ONR163" s="168"/>
      <c r="ONS163" s="168"/>
      <c r="ONT163" s="168"/>
      <c r="ONU163" s="168"/>
      <c r="ONV163" s="168"/>
      <c r="ONW163" s="168"/>
      <c r="ONX163" s="168"/>
      <c r="ONY163" s="168"/>
      <c r="ONZ163" s="168"/>
      <c r="OOA163" s="168"/>
      <c r="OOB163" s="168"/>
      <c r="OOC163" s="168"/>
      <c r="OOD163" s="168"/>
      <c r="OOE163" s="168"/>
      <c r="OOF163" s="168"/>
      <c r="OOG163" s="168"/>
      <c r="OOH163" s="168"/>
      <c r="OOI163" s="168"/>
      <c r="OOJ163" s="168"/>
      <c r="OOK163" s="168"/>
      <c r="OOL163" s="168"/>
      <c r="OOM163" s="168"/>
      <c r="OON163" s="168"/>
      <c r="OOO163" s="168"/>
      <c r="OOP163" s="168"/>
      <c r="OOQ163" s="168"/>
      <c r="OOR163" s="168"/>
      <c r="OOS163" s="168"/>
      <c r="OOT163" s="168"/>
      <c r="OOU163" s="168"/>
      <c r="OOV163" s="168"/>
      <c r="OOW163" s="168"/>
      <c r="OOX163" s="168"/>
      <c r="OOY163" s="168"/>
      <c r="OOZ163" s="168"/>
      <c r="OPA163" s="168"/>
      <c r="OPB163" s="168"/>
      <c r="OPC163" s="168"/>
      <c r="OPD163" s="168"/>
      <c r="OPE163" s="168"/>
      <c r="OPF163" s="168"/>
      <c r="OPG163" s="168"/>
      <c r="OPH163" s="168"/>
      <c r="OPI163" s="168"/>
      <c r="OPJ163" s="168"/>
      <c r="OPK163" s="168"/>
      <c r="OPL163" s="168"/>
      <c r="OPM163" s="168"/>
      <c r="OPN163" s="168"/>
      <c r="OPO163" s="168"/>
      <c r="OPP163" s="168"/>
      <c r="OPQ163" s="168"/>
      <c r="OPR163" s="168"/>
      <c r="OPS163" s="168"/>
      <c r="OPT163" s="168"/>
      <c r="OPU163" s="168"/>
      <c r="OPV163" s="168"/>
      <c r="OPW163" s="168"/>
      <c r="OPX163" s="168"/>
      <c r="OPY163" s="168"/>
      <c r="OPZ163" s="168"/>
      <c r="OQA163" s="168"/>
      <c r="OQB163" s="168"/>
      <c r="OQC163" s="168"/>
      <c r="OQD163" s="168"/>
      <c r="OQE163" s="168"/>
      <c r="OQF163" s="168"/>
      <c r="OQG163" s="168"/>
      <c r="OQH163" s="168"/>
      <c r="OQI163" s="168"/>
      <c r="OQJ163" s="168"/>
      <c r="OQK163" s="168"/>
      <c r="OQL163" s="168"/>
      <c r="OQM163" s="168"/>
      <c r="OQN163" s="168"/>
      <c r="OQO163" s="168"/>
      <c r="OQP163" s="168"/>
      <c r="OQQ163" s="168"/>
      <c r="OQR163" s="168"/>
      <c r="OQS163" s="168"/>
      <c r="OQT163" s="168"/>
      <c r="OQU163" s="168"/>
      <c r="OQV163" s="168"/>
      <c r="OQW163" s="168"/>
      <c r="OQX163" s="168"/>
      <c r="OQY163" s="168"/>
      <c r="OQZ163" s="168"/>
      <c r="ORA163" s="168"/>
      <c r="ORB163" s="168"/>
      <c r="ORC163" s="168"/>
      <c r="ORD163" s="168"/>
      <c r="ORE163" s="168"/>
      <c r="ORF163" s="168"/>
      <c r="ORG163" s="168"/>
      <c r="ORH163" s="168"/>
      <c r="ORI163" s="168"/>
      <c r="ORJ163" s="168"/>
      <c r="ORK163" s="168"/>
      <c r="ORL163" s="168"/>
      <c r="ORM163" s="168"/>
      <c r="ORN163" s="168"/>
      <c r="ORO163" s="168"/>
      <c r="ORP163" s="168"/>
      <c r="ORQ163" s="168"/>
      <c r="ORR163" s="168"/>
      <c r="ORS163" s="168"/>
      <c r="ORT163" s="168"/>
      <c r="ORU163" s="168"/>
      <c r="ORV163" s="168"/>
      <c r="ORW163" s="168"/>
      <c r="ORX163" s="168"/>
      <c r="ORY163" s="168"/>
      <c r="ORZ163" s="168"/>
      <c r="OSA163" s="168"/>
      <c r="OSB163" s="168"/>
      <c r="OSC163" s="168"/>
      <c r="OSD163" s="168"/>
      <c r="OSE163" s="168"/>
      <c r="OSF163" s="168"/>
      <c r="OSG163" s="168"/>
      <c r="OSH163" s="168"/>
      <c r="OSI163" s="168"/>
      <c r="OSJ163" s="168"/>
      <c r="OSK163" s="168"/>
      <c r="OSL163" s="168"/>
      <c r="OSM163" s="168"/>
      <c r="OSN163" s="168"/>
      <c r="OSO163" s="168"/>
      <c r="OSP163" s="168"/>
      <c r="OSQ163" s="168"/>
      <c r="OSR163" s="168"/>
      <c r="OSS163" s="168"/>
      <c r="OST163" s="168"/>
      <c r="OSU163" s="168"/>
      <c r="OSV163" s="168"/>
      <c r="OSW163" s="168"/>
      <c r="OSX163" s="168"/>
      <c r="OSY163" s="168"/>
      <c r="OSZ163" s="168"/>
      <c r="OTA163" s="168"/>
      <c r="OTB163" s="168"/>
      <c r="OTC163" s="168"/>
      <c r="OTD163" s="168"/>
      <c r="OTE163" s="168"/>
      <c r="OTF163" s="168"/>
      <c r="OTG163" s="168"/>
      <c r="OTH163" s="168"/>
      <c r="OTI163" s="168"/>
      <c r="OTJ163" s="168"/>
      <c r="OTK163" s="168"/>
      <c r="OTL163" s="168"/>
      <c r="OTM163" s="168"/>
      <c r="OTN163" s="168"/>
      <c r="OTO163" s="168"/>
      <c r="OTP163" s="168"/>
      <c r="OTQ163" s="168"/>
      <c r="OTR163" s="168"/>
      <c r="OTS163" s="168"/>
      <c r="OTT163" s="168"/>
      <c r="OTU163" s="168"/>
      <c r="OTV163" s="168"/>
      <c r="OTW163" s="168"/>
      <c r="OTX163" s="168"/>
      <c r="OTY163" s="168"/>
      <c r="OTZ163" s="168"/>
      <c r="OUA163" s="168"/>
      <c r="OUB163" s="168"/>
      <c r="OUC163" s="168"/>
      <c r="OUD163" s="168"/>
      <c r="OUE163" s="168"/>
      <c r="OUF163" s="168"/>
      <c r="OUG163" s="168"/>
      <c r="OUH163" s="168"/>
      <c r="OUI163" s="168"/>
      <c r="OUJ163" s="168"/>
      <c r="OUK163" s="168"/>
      <c r="OUL163" s="168"/>
      <c r="OUM163" s="168"/>
      <c r="OUN163" s="168"/>
      <c r="OUO163" s="168"/>
      <c r="OUP163" s="168"/>
      <c r="OUQ163" s="168"/>
      <c r="OUR163" s="168"/>
      <c r="OUS163" s="168"/>
      <c r="OUT163" s="168"/>
      <c r="OUU163" s="168"/>
      <c r="OUV163" s="168"/>
      <c r="OUW163" s="168"/>
      <c r="OUX163" s="168"/>
      <c r="OUY163" s="168"/>
      <c r="OUZ163" s="168"/>
      <c r="OVA163" s="168"/>
      <c r="OVB163" s="168"/>
      <c r="OVC163" s="168"/>
      <c r="OVD163" s="168"/>
      <c r="OVE163" s="168"/>
      <c r="OVF163" s="168"/>
      <c r="OVG163" s="168"/>
      <c r="OVH163" s="168"/>
      <c r="OVI163" s="168"/>
      <c r="OVJ163" s="168"/>
      <c r="OVK163" s="168"/>
      <c r="OVL163" s="168"/>
      <c r="OVM163" s="168"/>
      <c r="OVN163" s="168"/>
      <c r="OVO163" s="168"/>
      <c r="OVP163" s="168"/>
      <c r="OVQ163" s="168"/>
      <c r="OVR163" s="168"/>
      <c r="OVS163" s="168"/>
      <c r="OVT163" s="168"/>
      <c r="OVU163" s="168"/>
      <c r="OVV163" s="168"/>
      <c r="OVW163" s="168"/>
      <c r="OVX163" s="168"/>
      <c r="OVY163" s="168"/>
      <c r="OVZ163" s="168"/>
      <c r="OWA163" s="168"/>
      <c r="OWB163" s="168"/>
      <c r="OWC163" s="168"/>
      <c r="OWD163" s="168"/>
      <c r="OWE163" s="168"/>
      <c r="OWF163" s="168"/>
      <c r="OWG163" s="168"/>
      <c r="OWH163" s="168"/>
      <c r="OWI163" s="168"/>
      <c r="OWJ163" s="168"/>
      <c r="OWK163" s="168"/>
      <c r="OWL163" s="168"/>
      <c r="OWM163" s="168"/>
      <c r="OWN163" s="168"/>
      <c r="OWO163" s="168"/>
      <c r="OWP163" s="168"/>
      <c r="OWQ163" s="168"/>
      <c r="OWR163" s="168"/>
      <c r="OWS163" s="168"/>
      <c r="OWT163" s="168"/>
      <c r="OWU163" s="168"/>
      <c r="OWV163" s="168"/>
      <c r="OWW163" s="168"/>
      <c r="OWX163" s="168"/>
      <c r="OWY163" s="168"/>
      <c r="OWZ163" s="168"/>
      <c r="OXA163" s="168"/>
      <c r="OXB163" s="168"/>
      <c r="OXC163" s="168"/>
      <c r="OXD163" s="168"/>
      <c r="OXE163" s="168"/>
      <c r="OXF163" s="168"/>
      <c r="OXG163" s="168"/>
      <c r="OXH163" s="168"/>
      <c r="OXI163" s="168"/>
      <c r="OXJ163" s="168"/>
      <c r="OXK163" s="168"/>
      <c r="OXL163" s="168"/>
      <c r="OXM163" s="168"/>
      <c r="OXN163" s="168"/>
      <c r="OXO163" s="168"/>
      <c r="OXP163" s="168"/>
      <c r="OXQ163" s="168"/>
      <c r="OXR163" s="168"/>
      <c r="OXS163" s="168"/>
      <c r="OXT163" s="168"/>
      <c r="OXU163" s="168"/>
      <c r="OXV163" s="168"/>
      <c r="OXW163" s="168"/>
      <c r="OXX163" s="168"/>
      <c r="OXY163" s="168"/>
      <c r="OXZ163" s="168"/>
      <c r="OYA163" s="168"/>
      <c r="OYB163" s="168"/>
      <c r="OYC163" s="168"/>
      <c r="OYD163" s="168"/>
      <c r="OYE163" s="168"/>
      <c r="OYF163" s="168"/>
      <c r="OYG163" s="168"/>
      <c r="OYH163" s="168"/>
      <c r="OYI163" s="168"/>
      <c r="OYJ163" s="168"/>
      <c r="OYK163" s="168"/>
      <c r="OYL163" s="168"/>
      <c r="OYM163" s="168"/>
      <c r="OYN163" s="168"/>
      <c r="OYO163" s="168"/>
      <c r="OYP163" s="168"/>
      <c r="OYQ163" s="168"/>
      <c r="OYR163" s="168"/>
      <c r="OYS163" s="168"/>
      <c r="OYT163" s="168"/>
      <c r="OYU163" s="168"/>
      <c r="OYV163" s="168"/>
      <c r="OYW163" s="168"/>
      <c r="OYX163" s="168"/>
      <c r="OYY163" s="168"/>
      <c r="OYZ163" s="168"/>
      <c r="OZA163" s="168"/>
      <c r="OZB163" s="168"/>
      <c r="OZC163" s="168"/>
      <c r="OZD163" s="168"/>
      <c r="OZE163" s="168"/>
      <c r="OZF163" s="168"/>
      <c r="OZG163" s="168"/>
      <c r="OZH163" s="168"/>
      <c r="OZI163" s="168"/>
      <c r="OZJ163" s="168"/>
      <c r="OZK163" s="168"/>
      <c r="OZL163" s="168"/>
      <c r="OZM163" s="168"/>
      <c r="OZN163" s="168"/>
      <c r="OZO163" s="168"/>
      <c r="OZP163" s="168"/>
      <c r="OZQ163" s="168"/>
      <c r="OZR163" s="168"/>
      <c r="OZS163" s="168"/>
      <c r="OZT163" s="168"/>
      <c r="OZU163" s="168"/>
      <c r="OZV163" s="168"/>
      <c r="OZW163" s="168"/>
      <c r="OZX163" s="168"/>
      <c r="OZY163" s="168"/>
      <c r="OZZ163" s="168"/>
      <c r="PAA163" s="168"/>
      <c r="PAB163" s="168"/>
      <c r="PAC163" s="168"/>
      <c r="PAD163" s="168"/>
      <c r="PAE163" s="168"/>
      <c r="PAF163" s="168"/>
      <c r="PAG163" s="168"/>
      <c r="PAH163" s="168"/>
      <c r="PAI163" s="168"/>
      <c r="PAJ163" s="168"/>
      <c r="PAK163" s="168"/>
      <c r="PAL163" s="168"/>
      <c r="PAM163" s="168"/>
      <c r="PAN163" s="168"/>
      <c r="PAO163" s="168"/>
      <c r="PAP163" s="168"/>
      <c r="PAQ163" s="168"/>
      <c r="PAR163" s="168"/>
      <c r="PAS163" s="168"/>
      <c r="PAT163" s="168"/>
      <c r="PAU163" s="168"/>
      <c r="PAV163" s="168"/>
      <c r="PAW163" s="168"/>
      <c r="PAX163" s="168"/>
      <c r="PAY163" s="168"/>
      <c r="PAZ163" s="168"/>
      <c r="PBA163" s="168"/>
      <c r="PBB163" s="168"/>
      <c r="PBC163" s="168"/>
      <c r="PBD163" s="168"/>
      <c r="PBE163" s="168"/>
      <c r="PBF163" s="168"/>
      <c r="PBG163" s="168"/>
      <c r="PBH163" s="168"/>
      <c r="PBI163" s="168"/>
      <c r="PBJ163" s="168"/>
      <c r="PBK163" s="168"/>
      <c r="PBL163" s="168"/>
      <c r="PBM163" s="168"/>
      <c r="PBN163" s="168"/>
      <c r="PBO163" s="168"/>
      <c r="PBP163" s="168"/>
      <c r="PBQ163" s="168"/>
      <c r="PBR163" s="168"/>
      <c r="PBS163" s="168"/>
      <c r="PBT163" s="168"/>
      <c r="PBU163" s="168"/>
      <c r="PBV163" s="168"/>
      <c r="PBW163" s="168"/>
      <c r="PBX163" s="168"/>
      <c r="PBY163" s="168"/>
      <c r="PBZ163" s="168"/>
      <c r="PCA163" s="168"/>
      <c r="PCB163" s="168"/>
      <c r="PCC163" s="168"/>
      <c r="PCD163" s="168"/>
      <c r="PCE163" s="168"/>
      <c r="PCF163" s="168"/>
      <c r="PCG163" s="168"/>
      <c r="PCH163" s="168"/>
      <c r="PCI163" s="168"/>
      <c r="PCJ163" s="168"/>
      <c r="PCK163" s="168"/>
      <c r="PCL163" s="168"/>
      <c r="PCM163" s="168"/>
      <c r="PCN163" s="168"/>
      <c r="PCO163" s="168"/>
      <c r="PCP163" s="168"/>
      <c r="PCQ163" s="168"/>
      <c r="PCR163" s="168"/>
      <c r="PCS163" s="168"/>
      <c r="PCT163" s="168"/>
      <c r="PCU163" s="168"/>
      <c r="PCV163" s="168"/>
      <c r="PCW163" s="168"/>
      <c r="PCX163" s="168"/>
      <c r="PCY163" s="168"/>
      <c r="PCZ163" s="168"/>
      <c r="PDA163" s="168"/>
      <c r="PDB163" s="168"/>
      <c r="PDC163" s="168"/>
      <c r="PDD163" s="168"/>
      <c r="PDE163" s="168"/>
      <c r="PDF163" s="168"/>
      <c r="PDG163" s="168"/>
      <c r="PDH163" s="168"/>
      <c r="PDI163" s="168"/>
      <c r="PDJ163" s="168"/>
      <c r="PDK163" s="168"/>
      <c r="PDL163" s="168"/>
      <c r="PDM163" s="168"/>
      <c r="PDN163" s="168"/>
      <c r="PDO163" s="168"/>
      <c r="PDP163" s="168"/>
      <c r="PDQ163" s="168"/>
      <c r="PDR163" s="168"/>
      <c r="PDS163" s="168"/>
      <c r="PDT163" s="168"/>
      <c r="PDU163" s="168"/>
      <c r="PDV163" s="168"/>
      <c r="PDW163" s="168"/>
      <c r="PDX163" s="168"/>
      <c r="PDY163" s="168"/>
      <c r="PDZ163" s="168"/>
      <c r="PEA163" s="168"/>
      <c r="PEB163" s="168"/>
      <c r="PEC163" s="168"/>
      <c r="PED163" s="168"/>
      <c r="PEE163" s="168"/>
      <c r="PEF163" s="168"/>
      <c r="PEG163" s="168"/>
      <c r="PEH163" s="168"/>
      <c r="PEI163" s="168"/>
      <c r="PEJ163" s="168"/>
      <c r="PEK163" s="168"/>
      <c r="PEL163" s="168"/>
      <c r="PEM163" s="168"/>
      <c r="PEN163" s="168"/>
      <c r="PEO163" s="168"/>
      <c r="PEP163" s="168"/>
      <c r="PEQ163" s="168"/>
      <c r="PER163" s="168"/>
      <c r="PES163" s="168"/>
      <c r="PET163" s="168"/>
      <c r="PEU163" s="168"/>
      <c r="PEV163" s="168"/>
      <c r="PEW163" s="168"/>
      <c r="PEX163" s="168"/>
      <c r="PEY163" s="168"/>
      <c r="PEZ163" s="168"/>
      <c r="PFA163" s="168"/>
      <c r="PFB163" s="168"/>
      <c r="PFC163" s="168"/>
      <c r="PFD163" s="168"/>
      <c r="PFE163" s="168"/>
      <c r="PFF163" s="168"/>
      <c r="PFG163" s="168"/>
      <c r="PFH163" s="168"/>
      <c r="PFI163" s="168"/>
      <c r="PFJ163" s="168"/>
      <c r="PFK163" s="168"/>
      <c r="PFL163" s="168"/>
      <c r="PFM163" s="168"/>
      <c r="PFN163" s="168"/>
      <c r="PFO163" s="168"/>
      <c r="PFP163" s="168"/>
      <c r="PFQ163" s="168"/>
      <c r="PFR163" s="168"/>
      <c r="PFS163" s="168"/>
      <c r="PFT163" s="168"/>
      <c r="PFU163" s="168"/>
      <c r="PFV163" s="168"/>
      <c r="PFW163" s="168"/>
      <c r="PFX163" s="168"/>
      <c r="PFY163" s="168"/>
      <c r="PFZ163" s="168"/>
      <c r="PGA163" s="168"/>
      <c r="PGB163" s="168"/>
      <c r="PGC163" s="168"/>
      <c r="PGD163" s="168"/>
      <c r="PGE163" s="168"/>
      <c r="PGF163" s="168"/>
      <c r="PGG163" s="168"/>
      <c r="PGH163" s="168"/>
      <c r="PGI163" s="168"/>
      <c r="PGJ163" s="168"/>
      <c r="PGK163" s="168"/>
      <c r="PGL163" s="168"/>
      <c r="PGM163" s="168"/>
      <c r="PGN163" s="168"/>
      <c r="PGO163" s="168"/>
      <c r="PGP163" s="168"/>
      <c r="PGQ163" s="168"/>
      <c r="PGR163" s="168"/>
      <c r="PGS163" s="168"/>
      <c r="PGT163" s="168"/>
      <c r="PGU163" s="168"/>
      <c r="PGV163" s="168"/>
      <c r="PGW163" s="168"/>
      <c r="PGX163" s="168"/>
      <c r="PGY163" s="168"/>
      <c r="PGZ163" s="168"/>
      <c r="PHA163" s="168"/>
      <c r="PHB163" s="168"/>
      <c r="PHC163" s="168"/>
      <c r="PHD163" s="168"/>
      <c r="PHE163" s="168"/>
      <c r="PHF163" s="168"/>
      <c r="PHG163" s="168"/>
      <c r="PHH163" s="168"/>
      <c r="PHI163" s="168"/>
      <c r="PHJ163" s="168"/>
      <c r="PHK163" s="168"/>
      <c r="PHL163" s="168"/>
      <c r="PHM163" s="168"/>
      <c r="PHN163" s="168"/>
      <c r="PHO163" s="168"/>
      <c r="PHP163" s="168"/>
      <c r="PHQ163" s="168"/>
      <c r="PHR163" s="168"/>
      <c r="PHS163" s="168"/>
      <c r="PHT163" s="168"/>
      <c r="PHU163" s="168"/>
      <c r="PHV163" s="168"/>
      <c r="PHW163" s="168"/>
      <c r="PHX163" s="168"/>
      <c r="PHY163" s="168"/>
      <c r="PHZ163" s="168"/>
      <c r="PIA163" s="168"/>
      <c r="PIB163" s="168"/>
      <c r="PIC163" s="168"/>
      <c r="PID163" s="168"/>
      <c r="PIE163" s="168"/>
      <c r="PIF163" s="168"/>
      <c r="PIG163" s="168"/>
      <c r="PIH163" s="168"/>
      <c r="PII163" s="168"/>
      <c r="PIJ163" s="168"/>
      <c r="PIK163" s="168"/>
      <c r="PIL163" s="168"/>
      <c r="PIM163" s="168"/>
      <c r="PIN163" s="168"/>
      <c r="PIO163" s="168"/>
      <c r="PIP163" s="168"/>
      <c r="PIQ163" s="168"/>
      <c r="PIR163" s="168"/>
      <c r="PIS163" s="168"/>
      <c r="PIT163" s="168"/>
      <c r="PIU163" s="168"/>
      <c r="PIV163" s="168"/>
      <c r="PIW163" s="168"/>
      <c r="PIX163" s="168"/>
      <c r="PIY163" s="168"/>
      <c r="PIZ163" s="168"/>
      <c r="PJA163" s="168"/>
      <c r="PJB163" s="168"/>
      <c r="PJC163" s="168"/>
      <c r="PJD163" s="168"/>
      <c r="PJE163" s="168"/>
      <c r="PJF163" s="168"/>
      <c r="PJG163" s="168"/>
      <c r="PJH163" s="168"/>
      <c r="PJI163" s="168"/>
      <c r="PJJ163" s="168"/>
      <c r="PJK163" s="168"/>
      <c r="PJL163" s="168"/>
      <c r="PJM163" s="168"/>
      <c r="PJN163" s="168"/>
      <c r="PJO163" s="168"/>
      <c r="PJP163" s="168"/>
      <c r="PJQ163" s="168"/>
      <c r="PJR163" s="168"/>
      <c r="PJS163" s="168"/>
      <c r="PJT163" s="168"/>
      <c r="PJU163" s="168"/>
      <c r="PJV163" s="168"/>
      <c r="PJW163" s="168"/>
      <c r="PJX163" s="168"/>
      <c r="PJY163" s="168"/>
      <c r="PJZ163" s="168"/>
      <c r="PKA163" s="168"/>
      <c r="PKB163" s="168"/>
      <c r="PKC163" s="168"/>
      <c r="PKD163" s="168"/>
      <c r="PKE163" s="168"/>
      <c r="PKF163" s="168"/>
      <c r="PKG163" s="168"/>
      <c r="PKH163" s="168"/>
      <c r="PKI163" s="168"/>
      <c r="PKJ163" s="168"/>
      <c r="PKK163" s="168"/>
      <c r="PKL163" s="168"/>
      <c r="PKM163" s="168"/>
      <c r="PKN163" s="168"/>
      <c r="PKO163" s="168"/>
      <c r="PKP163" s="168"/>
      <c r="PKQ163" s="168"/>
      <c r="PKR163" s="168"/>
      <c r="PKS163" s="168"/>
      <c r="PKT163" s="168"/>
      <c r="PKU163" s="168"/>
      <c r="PKV163" s="168"/>
      <c r="PKW163" s="168"/>
      <c r="PKX163" s="168"/>
      <c r="PKY163" s="168"/>
      <c r="PKZ163" s="168"/>
      <c r="PLA163" s="168"/>
      <c r="PLB163" s="168"/>
      <c r="PLC163" s="168"/>
      <c r="PLD163" s="168"/>
      <c r="PLE163" s="168"/>
      <c r="PLF163" s="168"/>
      <c r="PLG163" s="168"/>
      <c r="PLH163" s="168"/>
      <c r="PLI163" s="168"/>
      <c r="PLJ163" s="168"/>
      <c r="PLK163" s="168"/>
      <c r="PLL163" s="168"/>
      <c r="PLM163" s="168"/>
      <c r="PLN163" s="168"/>
      <c r="PLO163" s="168"/>
      <c r="PLP163" s="168"/>
      <c r="PLQ163" s="168"/>
      <c r="PLR163" s="168"/>
      <c r="PLS163" s="168"/>
      <c r="PLT163" s="168"/>
      <c r="PLU163" s="168"/>
      <c r="PLV163" s="168"/>
      <c r="PLW163" s="168"/>
      <c r="PLX163" s="168"/>
      <c r="PLY163" s="168"/>
      <c r="PLZ163" s="168"/>
      <c r="PMA163" s="168"/>
      <c r="PMB163" s="168"/>
      <c r="PMC163" s="168"/>
      <c r="PMD163" s="168"/>
      <c r="PME163" s="168"/>
      <c r="PMF163" s="168"/>
      <c r="PMG163" s="168"/>
      <c r="PMH163" s="168"/>
      <c r="PMI163" s="168"/>
      <c r="PMJ163" s="168"/>
      <c r="PMK163" s="168"/>
      <c r="PML163" s="168"/>
      <c r="PMM163" s="168"/>
      <c r="PMN163" s="168"/>
      <c r="PMO163" s="168"/>
      <c r="PMP163" s="168"/>
      <c r="PMQ163" s="168"/>
      <c r="PMR163" s="168"/>
      <c r="PMS163" s="168"/>
      <c r="PMT163" s="168"/>
      <c r="PMU163" s="168"/>
      <c r="PMV163" s="168"/>
      <c r="PMW163" s="168"/>
      <c r="PMX163" s="168"/>
      <c r="PMY163" s="168"/>
      <c r="PMZ163" s="168"/>
      <c r="PNA163" s="168"/>
      <c r="PNB163" s="168"/>
      <c r="PNC163" s="168"/>
      <c r="PND163" s="168"/>
      <c r="PNE163" s="168"/>
      <c r="PNF163" s="168"/>
      <c r="PNG163" s="168"/>
      <c r="PNH163" s="168"/>
      <c r="PNI163" s="168"/>
      <c r="PNJ163" s="168"/>
      <c r="PNK163" s="168"/>
      <c r="PNL163" s="168"/>
      <c r="PNM163" s="168"/>
      <c r="PNN163" s="168"/>
      <c r="PNO163" s="168"/>
      <c r="PNP163" s="168"/>
      <c r="PNQ163" s="168"/>
      <c r="PNR163" s="168"/>
      <c r="PNS163" s="168"/>
      <c r="PNT163" s="168"/>
      <c r="PNU163" s="168"/>
      <c r="PNV163" s="168"/>
      <c r="PNW163" s="168"/>
      <c r="PNX163" s="168"/>
      <c r="PNY163" s="168"/>
      <c r="PNZ163" s="168"/>
      <c r="POA163" s="168"/>
      <c r="POB163" s="168"/>
      <c r="POC163" s="168"/>
      <c r="POD163" s="168"/>
      <c r="POE163" s="168"/>
      <c r="POF163" s="168"/>
      <c r="POG163" s="168"/>
      <c r="POH163" s="168"/>
      <c r="POI163" s="168"/>
      <c r="POJ163" s="168"/>
      <c r="POK163" s="168"/>
      <c r="POL163" s="168"/>
      <c r="POM163" s="168"/>
      <c r="PON163" s="168"/>
      <c r="POO163" s="168"/>
      <c r="POP163" s="168"/>
      <c r="POQ163" s="168"/>
      <c r="POR163" s="168"/>
      <c r="POS163" s="168"/>
      <c r="POT163" s="168"/>
      <c r="POU163" s="168"/>
      <c r="POV163" s="168"/>
      <c r="POW163" s="168"/>
      <c r="POX163" s="168"/>
      <c r="POY163" s="168"/>
      <c r="POZ163" s="168"/>
      <c r="PPA163" s="168"/>
      <c r="PPB163" s="168"/>
      <c r="PPC163" s="168"/>
      <c r="PPD163" s="168"/>
      <c r="PPE163" s="168"/>
      <c r="PPF163" s="168"/>
      <c r="PPG163" s="168"/>
      <c r="PPH163" s="168"/>
      <c r="PPI163" s="168"/>
      <c r="PPJ163" s="168"/>
      <c r="PPK163" s="168"/>
      <c r="PPL163" s="168"/>
      <c r="PPM163" s="168"/>
      <c r="PPN163" s="168"/>
      <c r="PPO163" s="168"/>
      <c r="PPP163" s="168"/>
      <c r="PPQ163" s="168"/>
      <c r="PPR163" s="168"/>
      <c r="PPS163" s="168"/>
      <c r="PPT163" s="168"/>
      <c r="PPU163" s="168"/>
      <c r="PPV163" s="168"/>
      <c r="PPW163" s="168"/>
      <c r="PPX163" s="168"/>
      <c r="PPY163" s="168"/>
      <c r="PPZ163" s="168"/>
      <c r="PQA163" s="168"/>
      <c r="PQB163" s="168"/>
      <c r="PQC163" s="168"/>
      <c r="PQD163" s="168"/>
      <c r="PQE163" s="168"/>
      <c r="PQF163" s="168"/>
      <c r="PQG163" s="168"/>
      <c r="PQH163" s="168"/>
      <c r="PQI163" s="168"/>
      <c r="PQJ163" s="168"/>
      <c r="PQK163" s="168"/>
      <c r="PQL163" s="168"/>
      <c r="PQM163" s="168"/>
      <c r="PQN163" s="168"/>
      <c r="PQO163" s="168"/>
      <c r="PQP163" s="168"/>
      <c r="PQQ163" s="168"/>
      <c r="PQR163" s="168"/>
      <c r="PQS163" s="168"/>
      <c r="PQT163" s="168"/>
      <c r="PQU163" s="168"/>
      <c r="PQV163" s="168"/>
      <c r="PQW163" s="168"/>
      <c r="PQX163" s="168"/>
      <c r="PQY163" s="168"/>
      <c r="PQZ163" s="168"/>
      <c r="PRA163" s="168"/>
      <c r="PRB163" s="168"/>
      <c r="PRC163" s="168"/>
      <c r="PRD163" s="168"/>
      <c r="PRE163" s="168"/>
      <c r="PRF163" s="168"/>
      <c r="PRG163" s="168"/>
      <c r="PRH163" s="168"/>
      <c r="PRI163" s="168"/>
      <c r="PRJ163" s="168"/>
      <c r="PRK163" s="168"/>
      <c r="PRL163" s="168"/>
      <c r="PRM163" s="168"/>
      <c r="PRN163" s="168"/>
      <c r="PRO163" s="168"/>
      <c r="PRP163" s="168"/>
      <c r="PRQ163" s="168"/>
      <c r="PRR163" s="168"/>
      <c r="PRS163" s="168"/>
      <c r="PRT163" s="168"/>
      <c r="PRU163" s="168"/>
      <c r="PRV163" s="168"/>
      <c r="PRW163" s="168"/>
      <c r="PRX163" s="168"/>
      <c r="PRY163" s="168"/>
      <c r="PRZ163" s="168"/>
      <c r="PSA163" s="168"/>
      <c r="PSB163" s="168"/>
      <c r="PSC163" s="168"/>
      <c r="PSD163" s="168"/>
      <c r="PSE163" s="168"/>
      <c r="PSF163" s="168"/>
      <c r="PSG163" s="168"/>
      <c r="PSH163" s="168"/>
      <c r="PSI163" s="168"/>
      <c r="PSJ163" s="168"/>
      <c r="PSK163" s="168"/>
      <c r="PSL163" s="168"/>
      <c r="PSM163" s="168"/>
      <c r="PSN163" s="168"/>
      <c r="PSO163" s="168"/>
      <c r="PSP163" s="168"/>
      <c r="PSQ163" s="168"/>
      <c r="PSR163" s="168"/>
      <c r="PSS163" s="168"/>
      <c r="PST163" s="168"/>
      <c r="PSU163" s="168"/>
      <c r="PSV163" s="168"/>
      <c r="PSW163" s="168"/>
      <c r="PSX163" s="168"/>
      <c r="PSY163" s="168"/>
      <c r="PSZ163" s="168"/>
      <c r="PTA163" s="168"/>
      <c r="PTB163" s="168"/>
      <c r="PTC163" s="168"/>
      <c r="PTD163" s="168"/>
      <c r="PTE163" s="168"/>
      <c r="PTF163" s="168"/>
      <c r="PTG163" s="168"/>
      <c r="PTH163" s="168"/>
      <c r="PTI163" s="168"/>
      <c r="PTJ163" s="168"/>
      <c r="PTK163" s="168"/>
      <c r="PTL163" s="168"/>
      <c r="PTM163" s="168"/>
      <c r="PTN163" s="168"/>
      <c r="PTO163" s="168"/>
      <c r="PTP163" s="168"/>
      <c r="PTQ163" s="168"/>
      <c r="PTR163" s="168"/>
      <c r="PTS163" s="168"/>
      <c r="PTT163" s="168"/>
      <c r="PTU163" s="168"/>
      <c r="PTV163" s="168"/>
      <c r="PTW163" s="168"/>
      <c r="PTX163" s="168"/>
      <c r="PTY163" s="168"/>
      <c r="PTZ163" s="168"/>
      <c r="PUA163" s="168"/>
      <c r="PUB163" s="168"/>
      <c r="PUC163" s="168"/>
      <c r="PUD163" s="168"/>
      <c r="PUE163" s="168"/>
      <c r="PUF163" s="168"/>
      <c r="PUG163" s="168"/>
      <c r="PUH163" s="168"/>
      <c r="PUI163" s="168"/>
      <c r="PUJ163" s="168"/>
      <c r="PUK163" s="168"/>
      <c r="PUL163" s="168"/>
      <c r="PUM163" s="168"/>
      <c r="PUN163" s="168"/>
      <c r="PUO163" s="168"/>
      <c r="PUP163" s="168"/>
      <c r="PUQ163" s="168"/>
      <c r="PUR163" s="168"/>
      <c r="PUS163" s="168"/>
      <c r="PUT163" s="168"/>
      <c r="PUU163" s="168"/>
      <c r="PUV163" s="168"/>
      <c r="PUW163" s="168"/>
      <c r="PUX163" s="168"/>
      <c r="PUY163" s="168"/>
      <c r="PUZ163" s="168"/>
      <c r="PVA163" s="168"/>
      <c r="PVB163" s="168"/>
      <c r="PVC163" s="168"/>
      <c r="PVD163" s="168"/>
      <c r="PVE163" s="168"/>
      <c r="PVF163" s="168"/>
      <c r="PVG163" s="168"/>
      <c r="PVH163" s="168"/>
      <c r="PVI163" s="168"/>
      <c r="PVJ163" s="168"/>
      <c r="PVK163" s="168"/>
      <c r="PVL163" s="168"/>
      <c r="PVM163" s="168"/>
      <c r="PVN163" s="168"/>
      <c r="PVO163" s="168"/>
      <c r="PVP163" s="168"/>
      <c r="PVQ163" s="168"/>
      <c r="PVR163" s="168"/>
      <c r="PVS163" s="168"/>
      <c r="PVT163" s="168"/>
      <c r="PVU163" s="168"/>
      <c r="PVV163" s="168"/>
      <c r="PVW163" s="168"/>
      <c r="PVX163" s="168"/>
      <c r="PVY163" s="168"/>
      <c r="PVZ163" s="168"/>
      <c r="PWA163" s="168"/>
      <c r="PWB163" s="168"/>
      <c r="PWC163" s="168"/>
      <c r="PWD163" s="168"/>
      <c r="PWE163" s="168"/>
      <c r="PWF163" s="168"/>
      <c r="PWG163" s="168"/>
      <c r="PWH163" s="168"/>
      <c r="PWI163" s="168"/>
      <c r="PWJ163" s="168"/>
      <c r="PWK163" s="168"/>
      <c r="PWL163" s="168"/>
      <c r="PWM163" s="168"/>
      <c r="PWN163" s="168"/>
      <c r="PWO163" s="168"/>
      <c r="PWP163" s="168"/>
      <c r="PWQ163" s="168"/>
      <c r="PWR163" s="168"/>
      <c r="PWS163" s="168"/>
      <c r="PWT163" s="168"/>
      <c r="PWU163" s="168"/>
      <c r="PWV163" s="168"/>
      <c r="PWW163" s="168"/>
      <c r="PWX163" s="168"/>
      <c r="PWY163" s="168"/>
      <c r="PWZ163" s="168"/>
      <c r="PXA163" s="168"/>
      <c r="PXB163" s="168"/>
      <c r="PXC163" s="168"/>
      <c r="PXD163" s="168"/>
      <c r="PXE163" s="168"/>
      <c r="PXF163" s="168"/>
      <c r="PXG163" s="168"/>
      <c r="PXH163" s="168"/>
      <c r="PXI163" s="168"/>
      <c r="PXJ163" s="168"/>
      <c r="PXK163" s="168"/>
      <c r="PXL163" s="168"/>
      <c r="PXM163" s="168"/>
      <c r="PXN163" s="168"/>
      <c r="PXO163" s="168"/>
      <c r="PXP163" s="168"/>
      <c r="PXQ163" s="168"/>
      <c r="PXR163" s="168"/>
      <c r="PXS163" s="168"/>
      <c r="PXT163" s="168"/>
      <c r="PXU163" s="168"/>
      <c r="PXV163" s="168"/>
      <c r="PXW163" s="168"/>
      <c r="PXX163" s="168"/>
      <c r="PXY163" s="168"/>
      <c r="PXZ163" s="168"/>
      <c r="PYA163" s="168"/>
      <c r="PYB163" s="168"/>
      <c r="PYC163" s="168"/>
      <c r="PYD163" s="168"/>
      <c r="PYE163" s="168"/>
      <c r="PYF163" s="168"/>
      <c r="PYG163" s="168"/>
      <c r="PYH163" s="168"/>
      <c r="PYI163" s="168"/>
      <c r="PYJ163" s="168"/>
      <c r="PYK163" s="168"/>
      <c r="PYL163" s="168"/>
      <c r="PYM163" s="168"/>
      <c r="PYN163" s="168"/>
      <c r="PYO163" s="168"/>
      <c r="PYP163" s="168"/>
      <c r="PYQ163" s="168"/>
      <c r="PYR163" s="168"/>
      <c r="PYS163" s="168"/>
      <c r="PYT163" s="168"/>
      <c r="PYU163" s="168"/>
      <c r="PYV163" s="168"/>
      <c r="PYW163" s="168"/>
      <c r="PYX163" s="168"/>
      <c r="PYY163" s="168"/>
      <c r="PYZ163" s="168"/>
      <c r="PZA163" s="168"/>
      <c r="PZB163" s="168"/>
      <c r="PZC163" s="168"/>
      <c r="PZD163" s="168"/>
      <c r="PZE163" s="168"/>
      <c r="PZF163" s="168"/>
      <c r="PZG163" s="168"/>
      <c r="PZH163" s="168"/>
      <c r="PZI163" s="168"/>
      <c r="PZJ163" s="168"/>
      <c r="PZK163" s="168"/>
      <c r="PZL163" s="168"/>
      <c r="PZM163" s="168"/>
      <c r="PZN163" s="168"/>
      <c r="PZO163" s="168"/>
      <c r="PZP163" s="168"/>
      <c r="PZQ163" s="168"/>
      <c r="PZR163" s="168"/>
      <c r="PZS163" s="168"/>
      <c r="PZT163" s="168"/>
      <c r="PZU163" s="168"/>
      <c r="PZV163" s="168"/>
      <c r="PZW163" s="168"/>
      <c r="PZX163" s="168"/>
      <c r="PZY163" s="168"/>
      <c r="PZZ163" s="168"/>
      <c r="QAA163" s="168"/>
      <c r="QAB163" s="168"/>
      <c r="QAC163" s="168"/>
      <c r="QAD163" s="168"/>
      <c r="QAE163" s="168"/>
      <c r="QAF163" s="168"/>
      <c r="QAG163" s="168"/>
      <c r="QAH163" s="168"/>
      <c r="QAI163" s="168"/>
      <c r="QAJ163" s="168"/>
      <c r="QAK163" s="168"/>
      <c r="QAL163" s="168"/>
      <c r="QAM163" s="168"/>
      <c r="QAN163" s="168"/>
      <c r="QAO163" s="168"/>
      <c r="QAP163" s="168"/>
      <c r="QAQ163" s="168"/>
      <c r="QAR163" s="168"/>
      <c r="QAS163" s="168"/>
      <c r="QAT163" s="168"/>
      <c r="QAU163" s="168"/>
      <c r="QAV163" s="168"/>
      <c r="QAW163" s="168"/>
      <c r="QAX163" s="168"/>
      <c r="QAY163" s="168"/>
      <c r="QAZ163" s="168"/>
      <c r="QBA163" s="168"/>
      <c r="QBB163" s="168"/>
      <c r="QBC163" s="168"/>
      <c r="QBD163" s="168"/>
      <c r="QBE163" s="168"/>
      <c r="QBF163" s="168"/>
      <c r="QBG163" s="168"/>
      <c r="QBH163" s="168"/>
      <c r="QBI163" s="168"/>
      <c r="QBJ163" s="168"/>
      <c r="QBK163" s="168"/>
      <c r="QBL163" s="168"/>
      <c r="QBM163" s="168"/>
      <c r="QBN163" s="168"/>
      <c r="QBO163" s="168"/>
      <c r="QBP163" s="168"/>
      <c r="QBQ163" s="168"/>
      <c r="QBR163" s="168"/>
      <c r="QBS163" s="168"/>
      <c r="QBT163" s="168"/>
      <c r="QBU163" s="168"/>
      <c r="QBV163" s="168"/>
      <c r="QBW163" s="168"/>
      <c r="QBX163" s="168"/>
      <c r="QBY163" s="168"/>
      <c r="QBZ163" s="168"/>
      <c r="QCA163" s="168"/>
      <c r="QCB163" s="168"/>
      <c r="QCC163" s="168"/>
      <c r="QCD163" s="168"/>
      <c r="QCE163" s="168"/>
      <c r="QCF163" s="168"/>
      <c r="QCG163" s="168"/>
      <c r="QCH163" s="168"/>
      <c r="QCI163" s="168"/>
      <c r="QCJ163" s="168"/>
      <c r="QCK163" s="168"/>
      <c r="QCL163" s="168"/>
      <c r="QCM163" s="168"/>
      <c r="QCN163" s="168"/>
      <c r="QCO163" s="168"/>
      <c r="QCP163" s="168"/>
      <c r="QCQ163" s="168"/>
      <c r="QCR163" s="168"/>
      <c r="QCS163" s="168"/>
      <c r="QCT163" s="168"/>
      <c r="QCU163" s="168"/>
      <c r="QCV163" s="168"/>
      <c r="QCW163" s="168"/>
      <c r="QCX163" s="168"/>
      <c r="QCY163" s="168"/>
      <c r="QCZ163" s="168"/>
      <c r="QDA163" s="168"/>
      <c r="QDB163" s="168"/>
      <c r="QDC163" s="168"/>
      <c r="QDD163" s="168"/>
      <c r="QDE163" s="168"/>
      <c r="QDF163" s="168"/>
      <c r="QDG163" s="168"/>
      <c r="QDH163" s="168"/>
      <c r="QDI163" s="168"/>
      <c r="QDJ163" s="168"/>
      <c r="QDK163" s="168"/>
      <c r="QDL163" s="168"/>
      <c r="QDM163" s="168"/>
      <c r="QDN163" s="168"/>
      <c r="QDO163" s="168"/>
      <c r="QDP163" s="168"/>
      <c r="QDQ163" s="168"/>
      <c r="QDR163" s="168"/>
      <c r="QDS163" s="168"/>
      <c r="QDT163" s="168"/>
      <c r="QDU163" s="168"/>
      <c r="QDV163" s="168"/>
      <c r="QDW163" s="168"/>
      <c r="QDX163" s="168"/>
      <c r="QDY163" s="168"/>
      <c r="QDZ163" s="168"/>
      <c r="QEA163" s="168"/>
      <c r="QEB163" s="168"/>
      <c r="QEC163" s="168"/>
      <c r="QED163" s="168"/>
      <c r="QEE163" s="168"/>
      <c r="QEF163" s="168"/>
      <c r="QEG163" s="168"/>
      <c r="QEH163" s="168"/>
      <c r="QEI163" s="168"/>
      <c r="QEJ163" s="168"/>
      <c r="QEK163" s="168"/>
      <c r="QEL163" s="168"/>
      <c r="QEM163" s="168"/>
      <c r="QEN163" s="168"/>
      <c r="QEO163" s="168"/>
      <c r="QEP163" s="168"/>
      <c r="QEQ163" s="168"/>
      <c r="QER163" s="168"/>
      <c r="QES163" s="168"/>
      <c r="QET163" s="168"/>
      <c r="QEU163" s="168"/>
      <c r="QEV163" s="168"/>
      <c r="QEW163" s="168"/>
      <c r="QEX163" s="168"/>
      <c r="QEY163" s="168"/>
      <c r="QEZ163" s="168"/>
      <c r="QFA163" s="168"/>
      <c r="QFB163" s="168"/>
      <c r="QFC163" s="168"/>
      <c r="QFD163" s="168"/>
      <c r="QFE163" s="168"/>
      <c r="QFF163" s="168"/>
      <c r="QFG163" s="168"/>
      <c r="QFH163" s="168"/>
      <c r="QFI163" s="168"/>
      <c r="QFJ163" s="168"/>
      <c r="QFK163" s="168"/>
      <c r="QFL163" s="168"/>
      <c r="QFM163" s="168"/>
      <c r="QFN163" s="168"/>
      <c r="QFO163" s="168"/>
      <c r="QFP163" s="168"/>
      <c r="QFQ163" s="168"/>
      <c r="QFR163" s="168"/>
      <c r="QFS163" s="168"/>
      <c r="QFT163" s="168"/>
      <c r="QFU163" s="168"/>
      <c r="QFV163" s="168"/>
      <c r="QFW163" s="168"/>
      <c r="QFX163" s="168"/>
      <c r="QFY163" s="168"/>
      <c r="QFZ163" s="168"/>
      <c r="QGA163" s="168"/>
      <c r="QGB163" s="168"/>
      <c r="QGC163" s="168"/>
      <c r="QGD163" s="168"/>
      <c r="QGE163" s="168"/>
      <c r="QGF163" s="168"/>
      <c r="QGG163" s="168"/>
      <c r="QGH163" s="168"/>
      <c r="QGI163" s="168"/>
      <c r="QGJ163" s="168"/>
      <c r="QGK163" s="168"/>
      <c r="QGL163" s="168"/>
      <c r="QGM163" s="168"/>
      <c r="QGN163" s="168"/>
      <c r="QGO163" s="168"/>
      <c r="QGP163" s="168"/>
      <c r="QGQ163" s="168"/>
      <c r="QGR163" s="168"/>
      <c r="QGS163" s="168"/>
      <c r="QGT163" s="168"/>
      <c r="QGU163" s="168"/>
      <c r="QGV163" s="168"/>
      <c r="QGW163" s="168"/>
      <c r="QGX163" s="168"/>
      <c r="QGY163" s="168"/>
      <c r="QGZ163" s="168"/>
      <c r="QHA163" s="168"/>
      <c r="QHB163" s="168"/>
      <c r="QHC163" s="168"/>
      <c r="QHD163" s="168"/>
      <c r="QHE163" s="168"/>
      <c r="QHF163" s="168"/>
      <c r="QHG163" s="168"/>
      <c r="QHH163" s="168"/>
      <c r="QHI163" s="168"/>
      <c r="QHJ163" s="168"/>
      <c r="QHK163" s="168"/>
      <c r="QHL163" s="168"/>
      <c r="QHM163" s="168"/>
      <c r="QHN163" s="168"/>
      <c r="QHO163" s="168"/>
      <c r="QHP163" s="168"/>
      <c r="QHQ163" s="168"/>
      <c r="QHR163" s="168"/>
      <c r="QHS163" s="168"/>
      <c r="QHT163" s="168"/>
      <c r="QHU163" s="168"/>
      <c r="QHV163" s="168"/>
      <c r="QHW163" s="168"/>
      <c r="QHX163" s="168"/>
      <c r="QHY163" s="168"/>
      <c r="QHZ163" s="168"/>
      <c r="QIA163" s="168"/>
      <c r="QIB163" s="168"/>
      <c r="QIC163" s="168"/>
      <c r="QID163" s="168"/>
      <c r="QIE163" s="168"/>
      <c r="QIF163" s="168"/>
      <c r="QIG163" s="168"/>
      <c r="QIH163" s="168"/>
      <c r="QII163" s="168"/>
      <c r="QIJ163" s="168"/>
      <c r="QIK163" s="168"/>
      <c r="QIL163" s="168"/>
      <c r="QIM163" s="168"/>
      <c r="QIN163" s="168"/>
      <c r="QIO163" s="168"/>
      <c r="QIP163" s="168"/>
      <c r="QIQ163" s="168"/>
      <c r="QIR163" s="168"/>
      <c r="QIS163" s="168"/>
      <c r="QIT163" s="168"/>
      <c r="QIU163" s="168"/>
      <c r="QIV163" s="168"/>
      <c r="QIW163" s="168"/>
      <c r="QIX163" s="168"/>
      <c r="QIY163" s="168"/>
      <c r="QIZ163" s="168"/>
      <c r="QJA163" s="168"/>
      <c r="QJB163" s="168"/>
      <c r="QJC163" s="168"/>
      <c r="QJD163" s="168"/>
      <c r="QJE163" s="168"/>
      <c r="QJF163" s="168"/>
      <c r="QJG163" s="168"/>
      <c r="QJH163" s="168"/>
      <c r="QJI163" s="168"/>
      <c r="QJJ163" s="168"/>
      <c r="QJK163" s="168"/>
      <c r="QJL163" s="168"/>
      <c r="QJM163" s="168"/>
      <c r="QJN163" s="168"/>
      <c r="QJO163" s="168"/>
      <c r="QJP163" s="168"/>
      <c r="QJQ163" s="168"/>
      <c r="QJR163" s="168"/>
      <c r="QJS163" s="168"/>
      <c r="QJT163" s="168"/>
      <c r="QJU163" s="168"/>
      <c r="QJV163" s="168"/>
      <c r="QJW163" s="168"/>
      <c r="QJX163" s="168"/>
      <c r="QJY163" s="168"/>
      <c r="QJZ163" s="168"/>
      <c r="QKA163" s="168"/>
      <c r="QKB163" s="168"/>
      <c r="QKC163" s="168"/>
      <c r="QKD163" s="168"/>
      <c r="QKE163" s="168"/>
      <c r="QKF163" s="168"/>
      <c r="QKG163" s="168"/>
      <c r="QKH163" s="168"/>
      <c r="QKI163" s="168"/>
      <c r="QKJ163" s="168"/>
      <c r="QKK163" s="168"/>
      <c r="QKL163" s="168"/>
      <c r="QKM163" s="168"/>
      <c r="QKN163" s="168"/>
      <c r="QKO163" s="168"/>
      <c r="QKP163" s="168"/>
      <c r="QKQ163" s="168"/>
      <c r="QKR163" s="168"/>
      <c r="QKS163" s="168"/>
      <c r="QKT163" s="168"/>
      <c r="QKU163" s="168"/>
      <c r="QKV163" s="168"/>
      <c r="QKW163" s="168"/>
      <c r="QKX163" s="168"/>
      <c r="QKY163" s="168"/>
      <c r="QKZ163" s="168"/>
      <c r="QLA163" s="168"/>
      <c r="QLB163" s="168"/>
      <c r="QLC163" s="168"/>
      <c r="QLD163" s="168"/>
      <c r="QLE163" s="168"/>
      <c r="QLF163" s="168"/>
      <c r="QLG163" s="168"/>
      <c r="QLH163" s="168"/>
      <c r="QLI163" s="168"/>
      <c r="QLJ163" s="168"/>
      <c r="QLK163" s="168"/>
      <c r="QLL163" s="168"/>
      <c r="QLM163" s="168"/>
      <c r="QLN163" s="168"/>
      <c r="QLO163" s="168"/>
      <c r="QLP163" s="168"/>
      <c r="QLQ163" s="168"/>
      <c r="QLR163" s="168"/>
      <c r="QLS163" s="168"/>
      <c r="QLT163" s="168"/>
      <c r="QLU163" s="168"/>
      <c r="QLV163" s="168"/>
      <c r="QLW163" s="168"/>
      <c r="QLX163" s="168"/>
      <c r="QLY163" s="168"/>
      <c r="QLZ163" s="168"/>
      <c r="QMA163" s="168"/>
      <c r="QMB163" s="168"/>
      <c r="QMC163" s="168"/>
      <c r="QMD163" s="168"/>
      <c r="QME163" s="168"/>
      <c r="QMF163" s="168"/>
      <c r="QMG163" s="168"/>
      <c r="QMH163" s="168"/>
      <c r="QMI163" s="168"/>
      <c r="QMJ163" s="168"/>
      <c r="QMK163" s="168"/>
      <c r="QML163" s="168"/>
      <c r="QMM163" s="168"/>
      <c r="QMN163" s="168"/>
      <c r="QMO163" s="168"/>
      <c r="QMP163" s="168"/>
      <c r="QMQ163" s="168"/>
      <c r="QMR163" s="168"/>
      <c r="QMS163" s="168"/>
      <c r="QMT163" s="168"/>
      <c r="QMU163" s="168"/>
      <c r="QMV163" s="168"/>
      <c r="QMW163" s="168"/>
      <c r="QMX163" s="168"/>
      <c r="QMY163" s="168"/>
      <c r="QMZ163" s="168"/>
      <c r="QNA163" s="168"/>
      <c r="QNB163" s="168"/>
      <c r="QNC163" s="168"/>
      <c r="QND163" s="168"/>
      <c r="QNE163" s="168"/>
      <c r="QNF163" s="168"/>
      <c r="QNG163" s="168"/>
      <c r="QNH163" s="168"/>
      <c r="QNI163" s="168"/>
      <c r="QNJ163" s="168"/>
      <c r="QNK163" s="168"/>
      <c r="QNL163" s="168"/>
      <c r="QNM163" s="168"/>
      <c r="QNN163" s="168"/>
      <c r="QNO163" s="168"/>
      <c r="QNP163" s="168"/>
      <c r="QNQ163" s="168"/>
      <c r="QNR163" s="168"/>
      <c r="QNS163" s="168"/>
      <c r="QNT163" s="168"/>
      <c r="QNU163" s="168"/>
      <c r="QNV163" s="168"/>
      <c r="QNW163" s="168"/>
      <c r="QNX163" s="168"/>
      <c r="QNY163" s="168"/>
      <c r="QNZ163" s="168"/>
      <c r="QOA163" s="168"/>
      <c r="QOB163" s="168"/>
      <c r="QOC163" s="168"/>
      <c r="QOD163" s="168"/>
      <c r="QOE163" s="168"/>
      <c r="QOF163" s="168"/>
      <c r="QOG163" s="168"/>
      <c r="QOH163" s="168"/>
      <c r="QOI163" s="168"/>
      <c r="QOJ163" s="168"/>
      <c r="QOK163" s="168"/>
      <c r="QOL163" s="168"/>
      <c r="QOM163" s="168"/>
      <c r="QON163" s="168"/>
      <c r="QOO163" s="168"/>
      <c r="QOP163" s="168"/>
      <c r="QOQ163" s="168"/>
      <c r="QOR163" s="168"/>
      <c r="QOS163" s="168"/>
      <c r="QOT163" s="168"/>
      <c r="QOU163" s="168"/>
      <c r="QOV163" s="168"/>
      <c r="QOW163" s="168"/>
      <c r="QOX163" s="168"/>
      <c r="QOY163" s="168"/>
      <c r="QOZ163" s="168"/>
      <c r="QPA163" s="168"/>
      <c r="QPB163" s="168"/>
      <c r="QPC163" s="168"/>
      <c r="QPD163" s="168"/>
      <c r="QPE163" s="168"/>
      <c r="QPF163" s="168"/>
      <c r="QPG163" s="168"/>
      <c r="QPH163" s="168"/>
      <c r="QPI163" s="168"/>
      <c r="QPJ163" s="168"/>
      <c r="QPK163" s="168"/>
      <c r="QPL163" s="168"/>
      <c r="QPM163" s="168"/>
      <c r="QPN163" s="168"/>
      <c r="QPO163" s="168"/>
      <c r="QPP163" s="168"/>
      <c r="QPQ163" s="168"/>
      <c r="QPR163" s="168"/>
      <c r="QPS163" s="168"/>
      <c r="QPT163" s="168"/>
      <c r="QPU163" s="168"/>
      <c r="QPV163" s="168"/>
      <c r="QPW163" s="168"/>
      <c r="QPX163" s="168"/>
      <c r="QPY163" s="168"/>
      <c r="QPZ163" s="168"/>
      <c r="QQA163" s="168"/>
      <c r="QQB163" s="168"/>
      <c r="QQC163" s="168"/>
      <c r="QQD163" s="168"/>
      <c r="QQE163" s="168"/>
      <c r="QQF163" s="168"/>
      <c r="QQG163" s="168"/>
      <c r="QQH163" s="168"/>
      <c r="QQI163" s="168"/>
      <c r="QQJ163" s="168"/>
      <c r="QQK163" s="168"/>
      <c r="QQL163" s="168"/>
      <c r="QQM163" s="168"/>
      <c r="QQN163" s="168"/>
      <c r="QQO163" s="168"/>
      <c r="QQP163" s="168"/>
      <c r="QQQ163" s="168"/>
      <c r="QQR163" s="168"/>
      <c r="QQS163" s="168"/>
      <c r="QQT163" s="168"/>
      <c r="QQU163" s="168"/>
      <c r="QQV163" s="168"/>
      <c r="QQW163" s="168"/>
      <c r="QQX163" s="168"/>
      <c r="QQY163" s="168"/>
      <c r="QQZ163" s="168"/>
      <c r="QRA163" s="168"/>
      <c r="QRB163" s="168"/>
      <c r="QRC163" s="168"/>
      <c r="QRD163" s="168"/>
      <c r="QRE163" s="168"/>
      <c r="QRF163" s="168"/>
      <c r="QRG163" s="168"/>
      <c r="QRH163" s="168"/>
      <c r="QRI163" s="168"/>
      <c r="QRJ163" s="168"/>
      <c r="QRK163" s="168"/>
      <c r="QRL163" s="168"/>
      <c r="QRM163" s="168"/>
      <c r="QRN163" s="168"/>
      <c r="QRO163" s="168"/>
      <c r="QRP163" s="168"/>
      <c r="QRQ163" s="168"/>
      <c r="QRR163" s="168"/>
      <c r="QRS163" s="168"/>
      <c r="QRT163" s="168"/>
      <c r="QRU163" s="168"/>
      <c r="QRV163" s="168"/>
      <c r="QRW163" s="168"/>
      <c r="QRX163" s="168"/>
      <c r="QRY163" s="168"/>
      <c r="QRZ163" s="168"/>
      <c r="QSA163" s="168"/>
      <c r="QSB163" s="168"/>
      <c r="QSC163" s="168"/>
      <c r="QSD163" s="168"/>
      <c r="QSE163" s="168"/>
      <c r="QSF163" s="168"/>
      <c r="QSG163" s="168"/>
      <c r="QSH163" s="168"/>
      <c r="QSI163" s="168"/>
      <c r="QSJ163" s="168"/>
      <c r="QSK163" s="168"/>
      <c r="QSL163" s="168"/>
      <c r="QSM163" s="168"/>
      <c r="QSN163" s="168"/>
      <c r="QSO163" s="168"/>
      <c r="QSP163" s="168"/>
      <c r="QSQ163" s="168"/>
      <c r="QSR163" s="168"/>
      <c r="QSS163" s="168"/>
      <c r="QST163" s="168"/>
      <c r="QSU163" s="168"/>
      <c r="QSV163" s="168"/>
      <c r="QSW163" s="168"/>
      <c r="QSX163" s="168"/>
      <c r="QSY163" s="168"/>
      <c r="QSZ163" s="168"/>
      <c r="QTA163" s="168"/>
      <c r="QTB163" s="168"/>
      <c r="QTC163" s="168"/>
      <c r="QTD163" s="168"/>
      <c r="QTE163" s="168"/>
      <c r="QTF163" s="168"/>
      <c r="QTG163" s="168"/>
      <c r="QTH163" s="168"/>
      <c r="QTI163" s="168"/>
      <c r="QTJ163" s="168"/>
      <c r="QTK163" s="168"/>
      <c r="QTL163" s="168"/>
      <c r="QTM163" s="168"/>
      <c r="QTN163" s="168"/>
      <c r="QTO163" s="168"/>
      <c r="QTP163" s="168"/>
      <c r="QTQ163" s="168"/>
      <c r="QTR163" s="168"/>
      <c r="QTS163" s="168"/>
      <c r="QTT163" s="168"/>
      <c r="QTU163" s="168"/>
      <c r="QTV163" s="168"/>
      <c r="QTW163" s="168"/>
      <c r="QTX163" s="168"/>
      <c r="QTY163" s="168"/>
      <c r="QTZ163" s="168"/>
      <c r="QUA163" s="168"/>
      <c r="QUB163" s="168"/>
      <c r="QUC163" s="168"/>
      <c r="QUD163" s="168"/>
      <c r="QUE163" s="168"/>
      <c r="QUF163" s="168"/>
      <c r="QUG163" s="168"/>
      <c r="QUH163" s="168"/>
      <c r="QUI163" s="168"/>
      <c r="QUJ163" s="168"/>
      <c r="QUK163" s="168"/>
      <c r="QUL163" s="168"/>
      <c r="QUM163" s="168"/>
      <c r="QUN163" s="168"/>
      <c r="QUO163" s="168"/>
      <c r="QUP163" s="168"/>
      <c r="QUQ163" s="168"/>
      <c r="QUR163" s="168"/>
      <c r="QUS163" s="168"/>
      <c r="QUT163" s="168"/>
      <c r="QUU163" s="168"/>
      <c r="QUV163" s="168"/>
      <c r="QUW163" s="168"/>
      <c r="QUX163" s="168"/>
      <c r="QUY163" s="168"/>
      <c r="QUZ163" s="168"/>
      <c r="QVA163" s="168"/>
      <c r="QVB163" s="168"/>
      <c r="QVC163" s="168"/>
      <c r="QVD163" s="168"/>
      <c r="QVE163" s="168"/>
      <c r="QVF163" s="168"/>
      <c r="QVG163" s="168"/>
      <c r="QVH163" s="168"/>
      <c r="QVI163" s="168"/>
      <c r="QVJ163" s="168"/>
      <c r="QVK163" s="168"/>
      <c r="QVL163" s="168"/>
      <c r="QVM163" s="168"/>
      <c r="QVN163" s="168"/>
      <c r="QVO163" s="168"/>
      <c r="QVP163" s="168"/>
      <c r="QVQ163" s="168"/>
      <c r="QVR163" s="168"/>
      <c r="QVS163" s="168"/>
      <c r="QVT163" s="168"/>
      <c r="QVU163" s="168"/>
      <c r="QVV163" s="168"/>
      <c r="QVW163" s="168"/>
      <c r="QVX163" s="168"/>
      <c r="QVY163" s="168"/>
      <c r="QVZ163" s="168"/>
      <c r="QWA163" s="168"/>
      <c r="QWB163" s="168"/>
      <c r="QWC163" s="168"/>
      <c r="QWD163" s="168"/>
      <c r="QWE163" s="168"/>
      <c r="QWF163" s="168"/>
      <c r="QWG163" s="168"/>
      <c r="QWH163" s="168"/>
      <c r="QWI163" s="168"/>
      <c r="QWJ163" s="168"/>
      <c r="QWK163" s="168"/>
      <c r="QWL163" s="168"/>
      <c r="QWM163" s="168"/>
      <c r="QWN163" s="168"/>
      <c r="QWO163" s="168"/>
      <c r="QWP163" s="168"/>
      <c r="QWQ163" s="168"/>
      <c r="QWR163" s="168"/>
      <c r="QWS163" s="168"/>
      <c r="QWT163" s="168"/>
      <c r="QWU163" s="168"/>
      <c r="QWV163" s="168"/>
      <c r="QWW163" s="168"/>
      <c r="QWX163" s="168"/>
      <c r="QWY163" s="168"/>
      <c r="QWZ163" s="168"/>
      <c r="QXA163" s="168"/>
      <c r="QXB163" s="168"/>
      <c r="QXC163" s="168"/>
      <c r="QXD163" s="168"/>
      <c r="QXE163" s="168"/>
      <c r="QXF163" s="168"/>
      <c r="QXG163" s="168"/>
      <c r="QXH163" s="168"/>
      <c r="QXI163" s="168"/>
      <c r="QXJ163" s="168"/>
      <c r="QXK163" s="168"/>
      <c r="QXL163" s="168"/>
      <c r="QXM163" s="168"/>
      <c r="QXN163" s="168"/>
      <c r="QXO163" s="168"/>
      <c r="QXP163" s="168"/>
      <c r="QXQ163" s="168"/>
      <c r="QXR163" s="168"/>
      <c r="QXS163" s="168"/>
      <c r="QXT163" s="168"/>
      <c r="QXU163" s="168"/>
      <c r="QXV163" s="168"/>
      <c r="QXW163" s="168"/>
      <c r="QXX163" s="168"/>
      <c r="QXY163" s="168"/>
      <c r="QXZ163" s="168"/>
      <c r="QYA163" s="168"/>
      <c r="QYB163" s="168"/>
      <c r="QYC163" s="168"/>
      <c r="QYD163" s="168"/>
      <c r="QYE163" s="168"/>
      <c r="QYF163" s="168"/>
      <c r="QYG163" s="168"/>
      <c r="QYH163" s="168"/>
      <c r="QYI163" s="168"/>
      <c r="QYJ163" s="168"/>
      <c r="QYK163" s="168"/>
      <c r="QYL163" s="168"/>
      <c r="QYM163" s="168"/>
      <c r="QYN163" s="168"/>
      <c r="QYO163" s="168"/>
      <c r="QYP163" s="168"/>
      <c r="QYQ163" s="168"/>
      <c r="QYR163" s="168"/>
      <c r="QYS163" s="168"/>
      <c r="QYT163" s="168"/>
      <c r="QYU163" s="168"/>
      <c r="QYV163" s="168"/>
      <c r="QYW163" s="168"/>
      <c r="QYX163" s="168"/>
      <c r="QYY163" s="168"/>
      <c r="QYZ163" s="168"/>
      <c r="QZA163" s="168"/>
      <c r="QZB163" s="168"/>
      <c r="QZC163" s="168"/>
      <c r="QZD163" s="168"/>
      <c r="QZE163" s="168"/>
      <c r="QZF163" s="168"/>
      <c r="QZG163" s="168"/>
      <c r="QZH163" s="168"/>
      <c r="QZI163" s="168"/>
      <c r="QZJ163" s="168"/>
      <c r="QZK163" s="168"/>
      <c r="QZL163" s="168"/>
      <c r="QZM163" s="168"/>
      <c r="QZN163" s="168"/>
      <c r="QZO163" s="168"/>
      <c r="QZP163" s="168"/>
      <c r="QZQ163" s="168"/>
      <c r="QZR163" s="168"/>
      <c r="QZS163" s="168"/>
      <c r="QZT163" s="168"/>
      <c r="QZU163" s="168"/>
      <c r="QZV163" s="168"/>
      <c r="QZW163" s="168"/>
      <c r="QZX163" s="168"/>
      <c r="QZY163" s="168"/>
      <c r="QZZ163" s="168"/>
      <c r="RAA163" s="168"/>
      <c r="RAB163" s="168"/>
      <c r="RAC163" s="168"/>
      <c r="RAD163" s="168"/>
      <c r="RAE163" s="168"/>
      <c r="RAF163" s="168"/>
      <c r="RAG163" s="168"/>
      <c r="RAH163" s="168"/>
      <c r="RAI163" s="168"/>
      <c r="RAJ163" s="168"/>
      <c r="RAK163" s="168"/>
      <c r="RAL163" s="168"/>
      <c r="RAM163" s="168"/>
      <c r="RAN163" s="168"/>
      <c r="RAO163" s="168"/>
      <c r="RAP163" s="168"/>
      <c r="RAQ163" s="168"/>
      <c r="RAR163" s="168"/>
      <c r="RAS163" s="168"/>
      <c r="RAT163" s="168"/>
      <c r="RAU163" s="168"/>
      <c r="RAV163" s="168"/>
      <c r="RAW163" s="168"/>
      <c r="RAX163" s="168"/>
      <c r="RAY163" s="168"/>
      <c r="RAZ163" s="168"/>
      <c r="RBA163" s="168"/>
      <c r="RBB163" s="168"/>
      <c r="RBC163" s="168"/>
      <c r="RBD163" s="168"/>
      <c r="RBE163" s="168"/>
      <c r="RBF163" s="168"/>
      <c r="RBG163" s="168"/>
      <c r="RBH163" s="168"/>
      <c r="RBI163" s="168"/>
      <c r="RBJ163" s="168"/>
      <c r="RBK163" s="168"/>
      <c r="RBL163" s="168"/>
      <c r="RBM163" s="168"/>
      <c r="RBN163" s="168"/>
      <c r="RBO163" s="168"/>
      <c r="RBP163" s="168"/>
      <c r="RBQ163" s="168"/>
      <c r="RBR163" s="168"/>
      <c r="RBS163" s="168"/>
      <c r="RBT163" s="168"/>
      <c r="RBU163" s="168"/>
      <c r="RBV163" s="168"/>
      <c r="RBW163" s="168"/>
      <c r="RBX163" s="168"/>
      <c r="RBY163" s="168"/>
      <c r="RBZ163" s="168"/>
      <c r="RCA163" s="168"/>
      <c r="RCB163" s="168"/>
      <c r="RCC163" s="168"/>
      <c r="RCD163" s="168"/>
      <c r="RCE163" s="168"/>
      <c r="RCF163" s="168"/>
      <c r="RCG163" s="168"/>
      <c r="RCH163" s="168"/>
      <c r="RCI163" s="168"/>
      <c r="RCJ163" s="168"/>
      <c r="RCK163" s="168"/>
      <c r="RCL163" s="168"/>
      <c r="RCM163" s="168"/>
      <c r="RCN163" s="168"/>
      <c r="RCO163" s="168"/>
      <c r="RCP163" s="168"/>
      <c r="RCQ163" s="168"/>
      <c r="RCR163" s="168"/>
      <c r="RCS163" s="168"/>
      <c r="RCT163" s="168"/>
      <c r="RCU163" s="168"/>
      <c r="RCV163" s="168"/>
      <c r="RCW163" s="168"/>
      <c r="RCX163" s="168"/>
      <c r="RCY163" s="168"/>
      <c r="RCZ163" s="168"/>
      <c r="RDA163" s="168"/>
      <c r="RDB163" s="168"/>
      <c r="RDC163" s="168"/>
      <c r="RDD163" s="168"/>
      <c r="RDE163" s="168"/>
      <c r="RDF163" s="168"/>
      <c r="RDG163" s="168"/>
      <c r="RDH163" s="168"/>
      <c r="RDI163" s="168"/>
      <c r="RDJ163" s="168"/>
      <c r="RDK163" s="168"/>
      <c r="RDL163" s="168"/>
      <c r="RDM163" s="168"/>
      <c r="RDN163" s="168"/>
      <c r="RDO163" s="168"/>
      <c r="RDP163" s="168"/>
      <c r="RDQ163" s="168"/>
      <c r="RDR163" s="168"/>
      <c r="RDS163" s="168"/>
      <c r="RDT163" s="168"/>
      <c r="RDU163" s="168"/>
      <c r="RDV163" s="168"/>
      <c r="RDW163" s="168"/>
      <c r="RDX163" s="168"/>
      <c r="RDY163" s="168"/>
      <c r="RDZ163" s="168"/>
      <c r="REA163" s="168"/>
      <c r="REB163" s="168"/>
      <c r="REC163" s="168"/>
      <c r="RED163" s="168"/>
      <c r="REE163" s="168"/>
      <c r="REF163" s="168"/>
      <c r="REG163" s="168"/>
      <c r="REH163" s="168"/>
      <c r="REI163" s="168"/>
      <c r="REJ163" s="168"/>
      <c r="REK163" s="168"/>
      <c r="REL163" s="168"/>
      <c r="REM163" s="168"/>
      <c r="REN163" s="168"/>
      <c r="REO163" s="168"/>
      <c r="REP163" s="168"/>
      <c r="REQ163" s="168"/>
      <c r="RER163" s="168"/>
      <c r="RES163" s="168"/>
      <c r="RET163" s="168"/>
      <c r="REU163" s="168"/>
      <c r="REV163" s="168"/>
      <c r="REW163" s="168"/>
      <c r="REX163" s="168"/>
      <c r="REY163" s="168"/>
      <c r="REZ163" s="168"/>
      <c r="RFA163" s="168"/>
      <c r="RFB163" s="168"/>
      <c r="RFC163" s="168"/>
      <c r="RFD163" s="168"/>
      <c r="RFE163" s="168"/>
      <c r="RFF163" s="168"/>
      <c r="RFG163" s="168"/>
      <c r="RFH163" s="168"/>
      <c r="RFI163" s="168"/>
      <c r="RFJ163" s="168"/>
      <c r="RFK163" s="168"/>
      <c r="RFL163" s="168"/>
      <c r="RFM163" s="168"/>
      <c r="RFN163" s="168"/>
      <c r="RFO163" s="168"/>
      <c r="RFP163" s="168"/>
      <c r="RFQ163" s="168"/>
      <c r="RFR163" s="168"/>
      <c r="RFS163" s="168"/>
      <c r="RFT163" s="168"/>
      <c r="RFU163" s="168"/>
      <c r="RFV163" s="168"/>
      <c r="RFW163" s="168"/>
      <c r="RFX163" s="168"/>
      <c r="RFY163" s="168"/>
      <c r="RFZ163" s="168"/>
      <c r="RGA163" s="168"/>
      <c r="RGB163" s="168"/>
      <c r="RGC163" s="168"/>
      <c r="RGD163" s="168"/>
      <c r="RGE163" s="168"/>
      <c r="RGF163" s="168"/>
      <c r="RGG163" s="168"/>
      <c r="RGH163" s="168"/>
      <c r="RGI163" s="168"/>
      <c r="RGJ163" s="168"/>
      <c r="RGK163" s="168"/>
      <c r="RGL163" s="168"/>
      <c r="RGM163" s="168"/>
      <c r="RGN163" s="168"/>
      <c r="RGO163" s="168"/>
      <c r="RGP163" s="168"/>
      <c r="RGQ163" s="168"/>
      <c r="RGR163" s="168"/>
      <c r="RGS163" s="168"/>
      <c r="RGT163" s="168"/>
      <c r="RGU163" s="168"/>
      <c r="RGV163" s="168"/>
      <c r="RGW163" s="168"/>
      <c r="RGX163" s="168"/>
      <c r="RGY163" s="168"/>
      <c r="RGZ163" s="168"/>
      <c r="RHA163" s="168"/>
      <c r="RHB163" s="168"/>
      <c r="RHC163" s="168"/>
      <c r="RHD163" s="168"/>
      <c r="RHE163" s="168"/>
      <c r="RHF163" s="168"/>
      <c r="RHG163" s="168"/>
      <c r="RHH163" s="168"/>
      <c r="RHI163" s="168"/>
      <c r="RHJ163" s="168"/>
      <c r="RHK163" s="168"/>
      <c r="RHL163" s="168"/>
      <c r="RHM163" s="168"/>
      <c r="RHN163" s="168"/>
      <c r="RHO163" s="168"/>
      <c r="RHP163" s="168"/>
      <c r="RHQ163" s="168"/>
      <c r="RHR163" s="168"/>
      <c r="RHS163" s="168"/>
      <c r="RHT163" s="168"/>
      <c r="RHU163" s="168"/>
      <c r="RHV163" s="168"/>
      <c r="RHW163" s="168"/>
      <c r="RHX163" s="168"/>
      <c r="RHY163" s="168"/>
      <c r="RHZ163" s="168"/>
      <c r="RIA163" s="168"/>
      <c r="RIB163" s="168"/>
      <c r="RIC163" s="168"/>
      <c r="RID163" s="168"/>
      <c r="RIE163" s="168"/>
      <c r="RIF163" s="168"/>
      <c r="RIG163" s="168"/>
      <c r="RIH163" s="168"/>
      <c r="RII163" s="168"/>
      <c r="RIJ163" s="168"/>
      <c r="RIK163" s="168"/>
      <c r="RIL163" s="168"/>
      <c r="RIM163" s="168"/>
      <c r="RIN163" s="168"/>
      <c r="RIO163" s="168"/>
      <c r="RIP163" s="168"/>
      <c r="RIQ163" s="168"/>
      <c r="RIR163" s="168"/>
      <c r="RIS163" s="168"/>
      <c r="RIT163" s="168"/>
      <c r="RIU163" s="168"/>
      <c r="RIV163" s="168"/>
      <c r="RIW163" s="168"/>
      <c r="RIX163" s="168"/>
      <c r="RIY163" s="168"/>
      <c r="RIZ163" s="168"/>
      <c r="RJA163" s="168"/>
      <c r="RJB163" s="168"/>
      <c r="RJC163" s="168"/>
      <c r="RJD163" s="168"/>
      <c r="RJE163" s="168"/>
      <c r="RJF163" s="168"/>
      <c r="RJG163" s="168"/>
      <c r="RJH163" s="168"/>
      <c r="RJI163" s="168"/>
      <c r="RJJ163" s="168"/>
      <c r="RJK163" s="168"/>
      <c r="RJL163" s="168"/>
      <c r="RJM163" s="168"/>
      <c r="RJN163" s="168"/>
      <c r="RJO163" s="168"/>
      <c r="RJP163" s="168"/>
      <c r="RJQ163" s="168"/>
      <c r="RJR163" s="168"/>
      <c r="RJS163" s="168"/>
      <c r="RJT163" s="168"/>
      <c r="RJU163" s="168"/>
      <c r="RJV163" s="168"/>
      <c r="RJW163" s="168"/>
      <c r="RJX163" s="168"/>
      <c r="RJY163" s="168"/>
      <c r="RJZ163" s="168"/>
      <c r="RKA163" s="168"/>
      <c r="RKB163" s="168"/>
      <c r="RKC163" s="168"/>
      <c r="RKD163" s="168"/>
      <c r="RKE163" s="168"/>
      <c r="RKF163" s="168"/>
      <c r="RKG163" s="168"/>
      <c r="RKH163" s="168"/>
      <c r="RKI163" s="168"/>
      <c r="RKJ163" s="168"/>
      <c r="RKK163" s="168"/>
      <c r="RKL163" s="168"/>
      <c r="RKM163" s="168"/>
      <c r="RKN163" s="168"/>
      <c r="RKO163" s="168"/>
      <c r="RKP163" s="168"/>
      <c r="RKQ163" s="168"/>
      <c r="RKR163" s="168"/>
      <c r="RKS163" s="168"/>
      <c r="RKT163" s="168"/>
      <c r="RKU163" s="168"/>
      <c r="RKV163" s="168"/>
      <c r="RKW163" s="168"/>
      <c r="RKX163" s="168"/>
      <c r="RKY163" s="168"/>
      <c r="RKZ163" s="168"/>
      <c r="RLA163" s="168"/>
      <c r="RLB163" s="168"/>
      <c r="RLC163" s="168"/>
      <c r="RLD163" s="168"/>
      <c r="RLE163" s="168"/>
      <c r="RLF163" s="168"/>
      <c r="RLG163" s="168"/>
      <c r="RLH163" s="168"/>
      <c r="RLI163" s="168"/>
      <c r="RLJ163" s="168"/>
      <c r="RLK163" s="168"/>
      <c r="RLL163" s="168"/>
      <c r="RLM163" s="168"/>
      <c r="RLN163" s="168"/>
      <c r="RLO163" s="168"/>
      <c r="RLP163" s="168"/>
      <c r="RLQ163" s="168"/>
      <c r="RLR163" s="168"/>
      <c r="RLS163" s="168"/>
      <c r="RLT163" s="168"/>
      <c r="RLU163" s="168"/>
      <c r="RLV163" s="168"/>
      <c r="RLW163" s="168"/>
      <c r="RLX163" s="168"/>
      <c r="RLY163" s="168"/>
      <c r="RLZ163" s="168"/>
      <c r="RMA163" s="168"/>
      <c r="RMB163" s="168"/>
      <c r="RMC163" s="168"/>
      <c r="RMD163" s="168"/>
      <c r="RME163" s="168"/>
      <c r="RMF163" s="168"/>
      <c r="RMG163" s="168"/>
      <c r="RMH163" s="168"/>
      <c r="RMI163" s="168"/>
      <c r="RMJ163" s="168"/>
      <c r="RMK163" s="168"/>
      <c r="RML163" s="168"/>
      <c r="RMM163" s="168"/>
      <c r="RMN163" s="168"/>
      <c r="RMO163" s="168"/>
      <c r="RMP163" s="168"/>
      <c r="RMQ163" s="168"/>
      <c r="RMR163" s="168"/>
      <c r="RMS163" s="168"/>
      <c r="RMT163" s="168"/>
      <c r="RMU163" s="168"/>
      <c r="RMV163" s="168"/>
      <c r="RMW163" s="168"/>
      <c r="RMX163" s="168"/>
      <c r="RMY163" s="168"/>
      <c r="RMZ163" s="168"/>
      <c r="RNA163" s="168"/>
      <c r="RNB163" s="168"/>
      <c r="RNC163" s="168"/>
      <c r="RND163" s="168"/>
      <c r="RNE163" s="168"/>
      <c r="RNF163" s="168"/>
      <c r="RNG163" s="168"/>
      <c r="RNH163" s="168"/>
      <c r="RNI163" s="168"/>
      <c r="RNJ163" s="168"/>
      <c r="RNK163" s="168"/>
      <c r="RNL163" s="168"/>
      <c r="RNM163" s="168"/>
      <c r="RNN163" s="168"/>
      <c r="RNO163" s="168"/>
      <c r="RNP163" s="168"/>
      <c r="RNQ163" s="168"/>
      <c r="RNR163" s="168"/>
      <c r="RNS163" s="168"/>
      <c r="RNT163" s="168"/>
      <c r="RNU163" s="168"/>
      <c r="RNV163" s="168"/>
      <c r="RNW163" s="168"/>
      <c r="RNX163" s="168"/>
      <c r="RNY163" s="168"/>
      <c r="RNZ163" s="168"/>
      <c r="ROA163" s="168"/>
      <c r="ROB163" s="168"/>
      <c r="ROC163" s="168"/>
      <c r="ROD163" s="168"/>
      <c r="ROE163" s="168"/>
      <c r="ROF163" s="168"/>
      <c r="ROG163" s="168"/>
      <c r="ROH163" s="168"/>
      <c r="ROI163" s="168"/>
      <c r="ROJ163" s="168"/>
      <c r="ROK163" s="168"/>
      <c r="ROL163" s="168"/>
      <c r="ROM163" s="168"/>
      <c r="RON163" s="168"/>
      <c r="ROO163" s="168"/>
      <c r="ROP163" s="168"/>
      <c r="ROQ163" s="168"/>
      <c r="ROR163" s="168"/>
      <c r="ROS163" s="168"/>
      <c r="ROT163" s="168"/>
      <c r="ROU163" s="168"/>
      <c r="ROV163" s="168"/>
      <c r="ROW163" s="168"/>
      <c r="ROX163" s="168"/>
      <c r="ROY163" s="168"/>
      <c r="ROZ163" s="168"/>
      <c r="RPA163" s="168"/>
      <c r="RPB163" s="168"/>
      <c r="RPC163" s="168"/>
      <c r="RPD163" s="168"/>
      <c r="RPE163" s="168"/>
      <c r="RPF163" s="168"/>
      <c r="RPG163" s="168"/>
      <c r="RPH163" s="168"/>
      <c r="RPI163" s="168"/>
      <c r="RPJ163" s="168"/>
      <c r="RPK163" s="168"/>
      <c r="RPL163" s="168"/>
      <c r="RPM163" s="168"/>
      <c r="RPN163" s="168"/>
      <c r="RPO163" s="168"/>
      <c r="RPP163" s="168"/>
      <c r="RPQ163" s="168"/>
      <c r="RPR163" s="168"/>
      <c r="RPS163" s="168"/>
      <c r="RPT163" s="168"/>
      <c r="RPU163" s="168"/>
      <c r="RPV163" s="168"/>
      <c r="RPW163" s="168"/>
      <c r="RPX163" s="168"/>
      <c r="RPY163" s="168"/>
      <c r="RPZ163" s="168"/>
      <c r="RQA163" s="168"/>
      <c r="RQB163" s="168"/>
      <c r="RQC163" s="168"/>
      <c r="RQD163" s="168"/>
      <c r="RQE163" s="168"/>
      <c r="RQF163" s="168"/>
      <c r="RQG163" s="168"/>
      <c r="RQH163" s="168"/>
      <c r="RQI163" s="168"/>
      <c r="RQJ163" s="168"/>
      <c r="RQK163" s="168"/>
      <c r="RQL163" s="168"/>
      <c r="RQM163" s="168"/>
      <c r="RQN163" s="168"/>
      <c r="RQO163" s="168"/>
      <c r="RQP163" s="168"/>
      <c r="RQQ163" s="168"/>
      <c r="RQR163" s="168"/>
      <c r="RQS163" s="168"/>
      <c r="RQT163" s="168"/>
      <c r="RQU163" s="168"/>
      <c r="RQV163" s="168"/>
      <c r="RQW163" s="168"/>
      <c r="RQX163" s="168"/>
      <c r="RQY163" s="168"/>
      <c r="RQZ163" s="168"/>
      <c r="RRA163" s="168"/>
      <c r="RRB163" s="168"/>
      <c r="RRC163" s="168"/>
      <c r="RRD163" s="168"/>
      <c r="RRE163" s="168"/>
      <c r="RRF163" s="168"/>
      <c r="RRG163" s="168"/>
      <c r="RRH163" s="168"/>
      <c r="RRI163" s="168"/>
      <c r="RRJ163" s="168"/>
      <c r="RRK163" s="168"/>
      <c r="RRL163" s="168"/>
      <c r="RRM163" s="168"/>
      <c r="RRN163" s="168"/>
      <c r="RRO163" s="168"/>
      <c r="RRP163" s="168"/>
      <c r="RRQ163" s="168"/>
      <c r="RRR163" s="168"/>
      <c r="RRS163" s="168"/>
      <c r="RRT163" s="168"/>
      <c r="RRU163" s="168"/>
      <c r="RRV163" s="168"/>
      <c r="RRW163" s="168"/>
      <c r="RRX163" s="168"/>
      <c r="RRY163" s="168"/>
      <c r="RRZ163" s="168"/>
      <c r="RSA163" s="168"/>
      <c r="RSB163" s="168"/>
      <c r="RSC163" s="168"/>
      <c r="RSD163" s="168"/>
      <c r="RSE163" s="168"/>
      <c r="RSF163" s="168"/>
      <c r="RSG163" s="168"/>
      <c r="RSH163" s="168"/>
      <c r="RSI163" s="168"/>
      <c r="RSJ163" s="168"/>
      <c r="RSK163" s="168"/>
      <c r="RSL163" s="168"/>
      <c r="RSM163" s="168"/>
      <c r="RSN163" s="168"/>
      <c r="RSO163" s="168"/>
      <c r="RSP163" s="168"/>
      <c r="RSQ163" s="168"/>
      <c r="RSR163" s="168"/>
      <c r="RSS163" s="168"/>
      <c r="RST163" s="168"/>
      <c r="RSU163" s="168"/>
      <c r="RSV163" s="168"/>
      <c r="RSW163" s="168"/>
      <c r="RSX163" s="168"/>
      <c r="RSY163" s="168"/>
      <c r="RSZ163" s="168"/>
      <c r="RTA163" s="168"/>
      <c r="RTB163" s="168"/>
      <c r="RTC163" s="168"/>
      <c r="RTD163" s="168"/>
      <c r="RTE163" s="168"/>
      <c r="RTF163" s="168"/>
      <c r="RTG163" s="168"/>
      <c r="RTH163" s="168"/>
      <c r="RTI163" s="168"/>
      <c r="RTJ163" s="168"/>
      <c r="RTK163" s="168"/>
      <c r="RTL163" s="168"/>
      <c r="RTM163" s="168"/>
      <c r="RTN163" s="168"/>
      <c r="RTO163" s="168"/>
      <c r="RTP163" s="168"/>
      <c r="RTQ163" s="168"/>
      <c r="RTR163" s="168"/>
      <c r="RTS163" s="168"/>
      <c r="RTT163" s="168"/>
      <c r="RTU163" s="168"/>
      <c r="RTV163" s="168"/>
      <c r="RTW163" s="168"/>
      <c r="RTX163" s="168"/>
      <c r="RTY163" s="168"/>
      <c r="RTZ163" s="168"/>
      <c r="RUA163" s="168"/>
      <c r="RUB163" s="168"/>
      <c r="RUC163" s="168"/>
      <c r="RUD163" s="168"/>
      <c r="RUE163" s="168"/>
      <c r="RUF163" s="168"/>
      <c r="RUG163" s="168"/>
      <c r="RUH163" s="168"/>
      <c r="RUI163" s="168"/>
      <c r="RUJ163" s="168"/>
      <c r="RUK163" s="168"/>
      <c r="RUL163" s="168"/>
      <c r="RUM163" s="168"/>
      <c r="RUN163" s="168"/>
      <c r="RUO163" s="168"/>
      <c r="RUP163" s="168"/>
      <c r="RUQ163" s="168"/>
      <c r="RUR163" s="168"/>
      <c r="RUS163" s="168"/>
      <c r="RUT163" s="168"/>
      <c r="RUU163" s="168"/>
      <c r="RUV163" s="168"/>
      <c r="RUW163" s="168"/>
      <c r="RUX163" s="168"/>
      <c r="RUY163" s="168"/>
      <c r="RUZ163" s="168"/>
      <c r="RVA163" s="168"/>
      <c r="RVB163" s="168"/>
      <c r="RVC163" s="168"/>
      <c r="RVD163" s="168"/>
      <c r="RVE163" s="168"/>
      <c r="RVF163" s="168"/>
      <c r="RVG163" s="168"/>
      <c r="RVH163" s="168"/>
      <c r="RVI163" s="168"/>
      <c r="RVJ163" s="168"/>
      <c r="RVK163" s="168"/>
      <c r="RVL163" s="168"/>
      <c r="RVM163" s="168"/>
      <c r="RVN163" s="168"/>
      <c r="RVO163" s="168"/>
      <c r="RVP163" s="168"/>
      <c r="RVQ163" s="168"/>
      <c r="RVR163" s="168"/>
      <c r="RVS163" s="168"/>
      <c r="RVT163" s="168"/>
      <c r="RVU163" s="168"/>
      <c r="RVV163" s="168"/>
      <c r="RVW163" s="168"/>
      <c r="RVX163" s="168"/>
      <c r="RVY163" s="168"/>
      <c r="RVZ163" s="168"/>
      <c r="RWA163" s="168"/>
      <c r="RWB163" s="168"/>
      <c r="RWC163" s="168"/>
      <c r="RWD163" s="168"/>
      <c r="RWE163" s="168"/>
      <c r="RWF163" s="168"/>
      <c r="RWG163" s="168"/>
      <c r="RWH163" s="168"/>
      <c r="RWI163" s="168"/>
      <c r="RWJ163" s="168"/>
      <c r="RWK163" s="168"/>
      <c r="RWL163" s="168"/>
      <c r="RWM163" s="168"/>
      <c r="RWN163" s="168"/>
      <c r="RWO163" s="168"/>
      <c r="RWP163" s="168"/>
      <c r="RWQ163" s="168"/>
      <c r="RWR163" s="168"/>
      <c r="RWS163" s="168"/>
      <c r="RWT163" s="168"/>
      <c r="RWU163" s="168"/>
      <c r="RWV163" s="168"/>
      <c r="RWW163" s="168"/>
      <c r="RWX163" s="168"/>
      <c r="RWY163" s="168"/>
      <c r="RWZ163" s="168"/>
      <c r="RXA163" s="168"/>
      <c r="RXB163" s="168"/>
      <c r="RXC163" s="168"/>
      <c r="RXD163" s="168"/>
      <c r="RXE163" s="168"/>
      <c r="RXF163" s="168"/>
      <c r="RXG163" s="168"/>
      <c r="RXH163" s="168"/>
      <c r="RXI163" s="168"/>
      <c r="RXJ163" s="168"/>
      <c r="RXK163" s="168"/>
      <c r="RXL163" s="168"/>
      <c r="RXM163" s="168"/>
      <c r="RXN163" s="168"/>
      <c r="RXO163" s="168"/>
      <c r="RXP163" s="168"/>
      <c r="RXQ163" s="168"/>
      <c r="RXR163" s="168"/>
      <c r="RXS163" s="168"/>
      <c r="RXT163" s="168"/>
      <c r="RXU163" s="168"/>
      <c r="RXV163" s="168"/>
      <c r="RXW163" s="168"/>
      <c r="RXX163" s="168"/>
      <c r="RXY163" s="168"/>
      <c r="RXZ163" s="168"/>
      <c r="RYA163" s="168"/>
      <c r="RYB163" s="168"/>
      <c r="RYC163" s="168"/>
      <c r="RYD163" s="168"/>
      <c r="RYE163" s="168"/>
      <c r="RYF163" s="168"/>
      <c r="RYG163" s="168"/>
      <c r="RYH163" s="168"/>
      <c r="RYI163" s="168"/>
      <c r="RYJ163" s="168"/>
      <c r="RYK163" s="168"/>
      <c r="RYL163" s="168"/>
      <c r="RYM163" s="168"/>
      <c r="RYN163" s="168"/>
      <c r="RYO163" s="168"/>
      <c r="RYP163" s="168"/>
      <c r="RYQ163" s="168"/>
      <c r="RYR163" s="168"/>
      <c r="RYS163" s="168"/>
      <c r="RYT163" s="168"/>
      <c r="RYU163" s="168"/>
      <c r="RYV163" s="168"/>
      <c r="RYW163" s="168"/>
      <c r="RYX163" s="168"/>
      <c r="RYY163" s="168"/>
      <c r="RYZ163" s="168"/>
      <c r="RZA163" s="168"/>
      <c r="RZB163" s="168"/>
      <c r="RZC163" s="168"/>
      <c r="RZD163" s="168"/>
      <c r="RZE163" s="168"/>
      <c r="RZF163" s="168"/>
      <c r="RZG163" s="168"/>
      <c r="RZH163" s="168"/>
      <c r="RZI163" s="168"/>
      <c r="RZJ163" s="168"/>
      <c r="RZK163" s="168"/>
      <c r="RZL163" s="168"/>
      <c r="RZM163" s="168"/>
      <c r="RZN163" s="168"/>
      <c r="RZO163" s="168"/>
      <c r="RZP163" s="168"/>
      <c r="RZQ163" s="168"/>
      <c r="RZR163" s="168"/>
      <c r="RZS163" s="168"/>
      <c r="RZT163" s="168"/>
      <c r="RZU163" s="168"/>
      <c r="RZV163" s="168"/>
      <c r="RZW163" s="168"/>
      <c r="RZX163" s="168"/>
      <c r="RZY163" s="168"/>
      <c r="RZZ163" s="168"/>
      <c r="SAA163" s="168"/>
      <c r="SAB163" s="168"/>
      <c r="SAC163" s="168"/>
      <c r="SAD163" s="168"/>
      <c r="SAE163" s="168"/>
      <c r="SAF163" s="168"/>
      <c r="SAG163" s="168"/>
      <c r="SAH163" s="168"/>
      <c r="SAI163" s="168"/>
      <c r="SAJ163" s="168"/>
      <c r="SAK163" s="168"/>
      <c r="SAL163" s="168"/>
      <c r="SAM163" s="168"/>
      <c r="SAN163" s="168"/>
      <c r="SAO163" s="168"/>
      <c r="SAP163" s="168"/>
      <c r="SAQ163" s="168"/>
      <c r="SAR163" s="168"/>
      <c r="SAS163" s="168"/>
      <c r="SAT163" s="168"/>
      <c r="SAU163" s="168"/>
      <c r="SAV163" s="168"/>
      <c r="SAW163" s="168"/>
      <c r="SAX163" s="168"/>
      <c r="SAY163" s="168"/>
      <c r="SAZ163" s="168"/>
      <c r="SBA163" s="168"/>
      <c r="SBB163" s="168"/>
      <c r="SBC163" s="168"/>
      <c r="SBD163" s="168"/>
      <c r="SBE163" s="168"/>
      <c r="SBF163" s="168"/>
      <c r="SBG163" s="168"/>
      <c r="SBH163" s="168"/>
      <c r="SBI163" s="168"/>
      <c r="SBJ163" s="168"/>
      <c r="SBK163" s="168"/>
      <c r="SBL163" s="168"/>
      <c r="SBM163" s="168"/>
      <c r="SBN163" s="168"/>
      <c r="SBO163" s="168"/>
      <c r="SBP163" s="168"/>
      <c r="SBQ163" s="168"/>
      <c r="SBR163" s="168"/>
      <c r="SBS163" s="168"/>
      <c r="SBT163" s="168"/>
      <c r="SBU163" s="168"/>
      <c r="SBV163" s="168"/>
      <c r="SBW163" s="168"/>
      <c r="SBX163" s="168"/>
      <c r="SBY163" s="168"/>
      <c r="SBZ163" s="168"/>
      <c r="SCA163" s="168"/>
      <c r="SCB163" s="168"/>
      <c r="SCC163" s="168"/>
      <c r="SCD163" s="168"/>
      <c r="SCE163" s="168"/>
      <c r="SCF163" s="168"/>
      <c r="SCG163" s="168"/>
      <c r="SCH163" s="168"/>
      <c r="SCI163" s="168"/>
      <c r="SCJ163" s="168"/>
      <c r="SCK163" s="168"/>
      <c r="SCL163" s="168"/>
      <c r="SCM163" s="168"/>
      <c r="SCN163" s="168"/>
      <c r="SCO163" s="168"/>
      <c r="SCP163" s="168"/>
      <c r="SCQ163" s="168"/>
      <c r="SCR163" s="168"/>
      <c r="SCS163" s="168"/>
      <c r="SCT163" s="168"/>
      <c r="SCU163" s="168"/>
      <c r="SCV163" s="168"/>
      <c r="SCW163" s="168"/>
      <c r="SCX163" s="168"/>
      <c r="SCY163" s="168"/>
      <c r="SCZ163" s="168"/>
      <c r="SDA163" s="168"/>
      <c r="SDB163" s="168"/>
      <c r="SDC163" s="168"/>
      <c r="SDD163" s="168"/>
      <c r="SDE163" s="168"/>
      <c r="SDF163" s="168"/>
      <c r="SDG163" s="168"/>
      <c r="SDH163" s="168"/>
      <c r="SDI163" s="168"/>
      <c r="SDJ163" s="168"/>
      <c r="SDK163" s="168"/>
      <c r="SDL163" s="168"/>
      <c r="SDM163" s="168"/>
      <c r="SDN163" s="168"/>
      <c r="SDO163" s="168"/>
      <c r="SDP163" s="168"/>
      <c r="SDQ163" s="168"/>
      <c r="SDR163" s="168"/>
      <c r="SDS163" s="168"/>
      <c r="SDT163" s="168"/>
      <c r="SDU163" s="168"/>
      <c r="SDV163" s="168"/>
      <c r="SDW163" s="168"/>
      <c r="SDX163" s="168"/>
      <c r="SDY163" s="168"/>
      <c r="SDZ163" s="168"/>
      <c r="SEA163" s="168"/>
      <c r="SEB163" s="168"/>
      <c r="SEC163" s="168"/>
      <c r="SED163" s="168"/>
      <c r="SEE163" s="168"/>
      <c r="SEF163" s="168"/>
      <c r="SEG163" s="168"/>
      <c r="SEH163" s="168"/>
      <c r="SEI163" s="168"/>
      <c r="SEJ163" s="168"/>
      <c r="SEK163" s="168"/>
      <c r="SEL163" s="168"/>
      <c r="SEM163" s="168"/>
      <c r="SEN163" s="168"/>
      <c r="SEO163" s="168"/>
      <c r="SEP163" s="168"/>
      <c r="SEQ163" s="168"/>
      <c r="SER163" s="168"/>
      <c r="SES163" s="168"/>
      <c r="SET163" s="168"/>
      <c r="SEU163" s="168"/>
      <c r="SEV163" s="168"/>
      <c r="SEW163" s="168"/>
      <c r="SEX163" s="168"/>
      <c r="SEY163" s="168"/>
      <c r="SEZ163" s="168"/>
      <c r="SFA163" s="168"/>
      <c r="SFB163" s="168"/>
      <c r="SFC163" s="168"/>
      <c r="SFD163" s="168"/>
      <c r="SFE163" s="168"/>
      <c r="SFF163" s="168"/>
      <c r="SFG163" s="168"/>
      <c r="SFH163" s="168"/>
      <c r="SFI163" s="168"/>
      <c r="SFJ163" s="168"/>
      <c r="SFK163" s="168"/>
      <c r="SFL163" s="168"/>
      <c r="SFM163" s="168"/>
      <c r="SFN163" s="168"/>
      <c r="SFO163" s="168"/>
      <c r="SFP163" s="168"/>
      <c r="SFQ163" s="168"/>
      <c r="SFR163" s="168"/>
      <c r="SFS163" s="168"/>
      <c r="SFT163" s="168"/>
      <c r="SFU163" s="168"/>
      <c r="SFV163" s="168"/>
      <c r="SFW163" s="168"/>
      <c r="SFX163" s="168"/>
      <c r="SFY163" s="168"/>
      <c r="SFZ163" s="168"/>
      <c r="SGA163" s="168"/>
      <c r="SGB163" s="168"/>
      <c r="SGC163" s="168"/>
      <c r="SGD163" s="168"/>
      <c r="SGE163" s="168"/>
      <c r="SGF163" s="168"/>
      <c r="SGG163" s="168"/>
      <c r="SGH163" s="168"/>
      <c r="SGI163" s="168"/>
      <c r="SGJ163" s="168"/>
      <c r="SGK163" s="168"/>
      <c r="SGL163" s="168"/>
      <c r="SGM163" s="168"/>
      <c r="SGN163" s="168"/>
      <c r="SGO163" s="168"/>
      <c r="SGP163" s="168"/>
      <c r="SGQ163" s="168"/>
      <c r="SGR163" s="168"/>
      <c r="SGS163" s="168"/>
      <c r="SGT163" s="168"/>
      <c r="SGU163" s="168"/>
      <c r="SGV163" s="168"/>
      <c r="SGW163" s="168"/>
      <c r="SGX163" s="168"/>
      <c r="SGY163" s="168"/>
      <c r="SGZ163" s="168"/>
      <c r="SHA163" s="168"/>
      <c r="SHB163" s="168"/>
      <c r="SHC163" s="168"/>
      <c r="SHD163" s="168"/>
      <c r="SHE163" s="168"/>
      <c r="SHF163" s="168"/>
      <c r="SHG163" s="168"/>
      <c r="SHH163" s="168"/>
      <c r="SHI163" s="168"/>
      <c r="SHJ163" s="168"/>
      <c r="SHK163" s="168"/>
      <c r="SHL163" s="168"/>
      <c r="SHM163" s="168"/>
      <c r="SHN163" s="168"/>
      <c r="SHO163" s="168"/>
      <c r="SHP163" s="168"/>
      <c r="SHQ163" s="168"/>
      <c r="SHR163" s="168"/>
      <c r="SHS163" s="168"/>
      <c r="SHT163" s="168"/>
      <c r="SHU163" s="168"/>
      <c r="SHV163" s="168"/>
      <c r="SHW163" s="168"/>
      <c r="SHX163" s="168"/>
      <c r="SHY163" s="168"/>
      <c r="SHZ163" s="168"/>
      <c r="SIA163" s="168"/>
      <c r="SIB163" s="168"/>
      <c r="SIC163" s="168"/>
      <c r="SID163" s="168"/>
      <c r="SIE163" s="168"/>
      <c r="SIF163" s="168"/>
      <c r="SIG163" s="168"/>
      <c r="SIH163" s="168"/>
      <c r="SII163" s="168"/>
      <c r="SIJ163" s="168"/>
      <c r="SIK163" s="168"/>
      <c r="SIL163" s="168"/>
      <c r="SIM163" s="168"/>
      <c r="SIN163" s="168"/>
      <c r="SIO163" s="168"/>
      <c r="SIP163" s="168"/>
      <c r="SIQ163" s="168"/>
      <c r="SIR163" s="168"/>
      <c r="SIS163" s="168"/>
      <c r="SIT163" s="168"/>
      <c r="SIU163" s="168"/>
      <c r="SIV163" s="168"/>
      <c r="SIW163" s="168"/>
      <c r="SIX163" s="168"/>
      <c r="SIY163" s="168"/>
      <c r="SIZ163" s="168"/>
      <c r="SJA163" s="168"/>
      <c r="SJB163" s="168"/>
      <c r="SJC163" s="168"/>
      <c r="SJD163" s="168"/>
      <c r="SJE163" s="168"/>
      <c r="SJF163" s="168"/>
      <c r="SJG163" s="168"/>
      <c r="SJH163" s="168"/>
      <c r="SJI163" s="168"/>
      <c r="SJJ163" s="168"/>
      <c r="SJK163" s="168"/>
      <c r="SJL163" s="168"/>
      <c r="SJM163" s="168"/>
      <c r="SJN163" s="168"/>
      <c r="SJO163" s="168"/>
      <c r="SJP163" s="168"/>
      <c r="SJQ163" s="168"/>
      <c r="SJR163" s="168"/>
      <c r="SJS163" s="168"/>
      <c r="SJT163" s="168"/>
      <c r="SJU163" s="168"/>
      <c r="SJV163" s="168"/>
      <c r="SJW163" s="168"/>
      <c r="SJX163" s="168"/>
      <c r="SJY163" s="168"/>
      <c r="SJZ163" s="168"/>
      <c r="SKA163" s="168"/>
      <c r="SKB163" s="168"/>
      <c r="SKC163" s="168"/>
      <c r="SKD163" s="168"/>
      <c r="SKE163" s="168"/>
      <c r="SKF163" s="168"/>
      <c r="SKG163" s="168"/>
      <c r="SKH163" s="168"/>
      <c r="SKI163" s="168"/>
      <c r="SKJ163" s="168"/>
      <c r="SKK163" s="168"/>
      <c r="SKL163" s="168"/>
      <c r="SKM163" s="168"/>
      <c r="SKN163" s="168"/>
      <c r="SKO163" s="168"/>
      <c r="SKP163" s="168"/>
      <c r="SKQ163" s="168"/>
      <c r="SKR163" s="168"/>
      <c r="SKS163" s="168"/>
      <c r="SKT163" s="168"/>
      <c r="SKU163" s="168"/>
      <c r="SKV163" s="168"/>
      <c r="SKW163" s="168"/>
      <c r="SKX163" s="168"/>
      <c r="SKY163" s="168"/>
      <c r="SKZ163" s="168"/>
      <c r="SLA163" s="168"/>
      <c r="SLB163" s="168"/>
      <c r="SLC163" s="168"/>
      <c r="SLD163" s="168"/>
      <c r="SLE163" s="168"/>
      <c r="SLF163" s="168"/>
      <c r="SLG163" s="168"/>
      <c r="SLH163" s="168"/>
      <c r="SLI163" s="168"/>
      <c r="SLJ163" s="168"/>
      <c r="SLK163" s="168"/>
      <c r="SLL163" s="168"/>
      <c r="SLM163" s="168"/>
      <c r="SLN163" s="168"/>
      <c r="SLO163" s="168"/>
      <c r="SLP163" s="168"/>
      <c r="SLQ163" s="168"/>
      <c r="SLR163" s="168"/>
      <c r="SLS163" s="168"/>
      <c r="SLT163" s="168"/>
      <c r="SLU163" s="168"/>
      <c r="SLV163" s="168"/>
      <c r="SLW163" s="168"/>
      <c r="SLX163" s="168"/>
      <c r="SLY163" s="168"/>
      <c r="SLZ163" s="168"/>
      <c r="SMA163" s="168"/>
      <c r="SMB163" s="168"/>
      <c r="SMC163" s="168"/>
      <c r="SMD163" s="168"/>
      <c r="SME163" s="168"/>
      <c r="SMF163" s="168"/>
      <c r="SMG163" s="168"/>
      <c r="SMH163" s="168"/>
      <c r="SMI163" s="168"/>
      <c r="SMJ163" s="168"/>
      <c r="SMK163" s="168"/>
      <c r="SML163" s="168"/>
      <c r="SMM163" s="168"/>
      <c r="SMN163" s="168"/>
      <c r="SMO163" s="168"/>
      <c r="SMP163" s="168"/>
      <c r="SMQ163" s="168"/>
      <c r="SMR163" s="168"/>
      <c r="SMS163" s="168"/>
      <c r="SMT163" s="168"/>
      <c r="SMU163" s="168"/>
      <c r="SMV163" s="168"/>
      <c r="SMW163" s="168"/>
      <c r="SMX163" s="168"/>
      <c r="SMY163" s="168"/>
      <c r="SMZ163" s="168"/>
      <c r="SNA163" s="168"/>
      <c r="SNB163" s="168"/>
      <c r="SNC163" s="168"/>
      <c r="SND163" s="168"/>
      <c r="SNE163" s="168"/>
      <c r="SNF163" s="168"/>
      <c r="SNG163" s="168"/>
      <c r="SNH163" s="168"/>
      <c r="SNI163" s="168"/>
      <c r="SNJ163" s="168"/>
      <c r="SNK163" s="168"/>
      <c r="SNL163" s="168"/>
      <c r="SNM163" s="168"/>
      <c r="SNN163" s="168"/>
      <c r="SNO163" s="168"/>
      <c r="SNP163" s="168"/>
      <c r="SNQ163" s="168"/>
      <c r="SNR163" s="168"/>
      <c r="SNS163" s="168"/>
      <c r="SNT163" s="168"/>
      <c r="SNU163" s="168"/>
      <c r="SNV163" s="168"/>
      <c r="SNW163" s="168"/>
      <c r="SNX163" s="168"/>
      <c r="SNY163" s="168"/>
      <c r="SNZ163" s="168"/>
      <c r="SOA163" s="168"/>
      <c r="SOB163" s="168"/>
      <c r="SOC163" s="168"/>
      <c r="SOD163" s="168"/>
      <c r="SOE163" s="168"/>
      <c r="SOF163" s="168"/>
      <c r="SOG163" s="168"/>
      <c r="SOH163" s="168"/>
      <c r="SOI163" s="168"/>
      <c r="SOJ163" s="168"/>
      <c r="SOK163" s="168"/>
      <c r="SOL163" s="168"/>
      <c r="SOM163" s="168"/>
      <c r="SON163" s="168"/>
      <c r="SOO163" s="168"/>
      <c r="SOP163" s="168"/>
      <c r="SOQ163" s="168"/>
      <c r="SOR163" s="168"/>
      <c r="SOS163" s="168"/>
      <c r="SOT163" s="168"/>
      <c r="SOU163" s="168"/>
      <c r="SOV163" s="168"/>
      <c r="SOW163" s="168"/>
      <c r="SOX163" s="168"/>
      <c r="SOY163" s="168"/>
      <c r="SOZ163" s="168"/>
      <c r="SPA163" s="168"/>
      <c r="SPB163" s="168"/>
      <c r="SPC163" s="168"/>
      <c r="SPD163" s="168"/>
      <c r="SPE163" s="168"/>
      <c r="SPF163" s="168"/>
      <c r="SPG163" s="168"/>
      <c r="SPH163" s="168"/>
      <c r="SPI163" s="168"/>
      <c r="SPJ163" s="168"/>
      <c r="SPK163" s="168"/>
      <c r="SPL163" s="168"/>
      <c r="SPM163" s="168"/>
      <c r="SPN163" s="168"/>
      <c r="SPO163" s="168"/>
      <c r="SPP163" s="168"/>
      <c r="SPQ163" s="168"/>
      <c r="SPR163" s="168"/>
      <c r="SPS163" s="168"/>
      <c r="SPT163" s="168"/>
      <c r="SPU163" s="168"/>
      <c r="SPV163" s="168"/>
      <c r="SPW163" s="168"/>
      <c r="SPX163" s="168"/>
      <c r="SPY163" s="168"/>
      <c r="SPZ163" s="168"/>
      <c r="SQA163" s="168"/>
      <c r="SQB163" s="168"/>
      <c r="SQC163" s="168"/>
      <c r="SQD163" s="168"/>
      <c r="SQE163" s="168"/>
      <c r="SQF163" s="168"/>
      <c r="SQG163" s="168"/>
      <c r="SQH163" s="168"/>
      <c r="SQI163" s="168"/>
      <c r="SQJ163" s="168"/>
      <c r="SQK163" s="168"/>
      <c r="SQL163" s="168"/>
      <c r="SQM163" s="168"/>
      <c r="SQN163" s="168"/>
      <c r="SQO163" s="168"/>
      <c r="SQP163" s="168"/>
      <c r="SQQ163" s="168"/>
      <c r="SQR163" s="168"/>
      <c r="SQS163" s="168"/>
      <c r="SQT163" s="168"/>
      <c r="SQU163" s="168"/>
      <c r="SQV163" s="168"/>
      <c r="SQW163" s="168"/>
      <c r="SQX163" s="168"/>
      <c r="SQY163" s="168"/>
      <c r="SQZ163" s="168"/>
      <c r="SRA163" s="168"/>
      <c r="SRB163" s="168"/>
      <c r="SRC163" s="168"/>
      <c r="SRD163" s="168"/>
      <c r="SRE163" s="168"/>
      <c r="SRF163" s="168"/>
      <c r="SRG163" s="168"/>
      <c r="SRH163" s="168"/>
      <c r="SRI163" s="168"/>
      <c r="SRJ163" s="168"/>
      <c r="SRK163" s="168"/>
      <c r="SRL163" s="168"/>
      <c r="SRM163" s="168"/>
      <c r="SRN163" s="168"/>
      <c r="SRO163" s="168"/>
      <c r="SRP163" s="168"/>
      <c r="SRQ163" s="168"/>
      <c r="SRR163" s="168"/>
      <c r="SRS163" s="168"/>
      <c r="SRT163" s="168"/>
      <c r="SRU163" s="168"/>
      <c r="SRV163" s="168"/>
      <c r="SRW163" s="168"/>
      <c r="SRX163" s="168"/>
      <c r="SRY163" s="168"/>
      <c r="SRZ163" s="168"/>
      <c r="SSA163" s="168"/>
      <c r="SSB163" s="168"/>
      <c r="SSC163" s="168"/>
      <c r="SSD163" s="168"/>
      <c r="SSE163" s="168"/>
      <c r="SSF163" s="168"/>
      <c r="SSG163" s="168"/>
      <c r="SSH163" s="168"/>
      <c r="SSI163" s="168"/>
      <c r="SSJ163" s="168"/>
      <c r="SSK163" s="168"/>
      <c r="SSL163" s="168"/>
      <c r="SSM163" s="168"/>
      <c r="SSN163" s="168"/>
      <c r="SSO163" s="168"/>
      <c r="SSP163" s="168"/>
      <c r="SSQ163" s="168"/>
      <c r="SSR163" s="168"/>
      <c r="SSS163" s="168"/>
      <c r="SST163" s="168"/>
      <c r="SSU163" s="168"/>
      <c r="SSV163" s="168"/>
      <c r="SSW163" s="168"/>
      <c r="SSX163" s="168"/>
      <c r="SSY163" s="168"/>
      <c r="SSZ163" s="168"/>
      <c r="STA163" s="168"/>
      <c r="STB163" s="168"/>
      <c r="STC163" s="168"/>
      <c r="STD163" s="168"/>
      <c r="STE163" s="168"/>
      <c r="STF163" s="168"/>
      <c r="STG163" s="168"/>
      <c r="STH163" s="168"/>
      <c r="STI163" s="168"/>
      <c r="STJ163" s="168"/>
      <c r="STK163" s="168"/>
      <c r="STL163" s="168"/>
      <c r="STM163" s="168"/>
      <c r="STN163" s="168"/>
      <c r="STO163" s="168"/>
      <c r="STP163" s="168"/>
      <c r="STQ163" s="168"/>
      <c r="STR163" s="168"/>
      <c r="STS163" s="168"/>
      <c r="STT163" s="168"/>
      <c r="STU163" s="168"/>
      <c r="STV163" s="168"/>
      <c r="STW163" s="168"/>
      <c r="STX163" s="168"/>
      <c r="STY163" s="168"/>
      <c r="STZ163" s="168"/>
      <c r="SUA163" s="168"/>
      <c r="SUB163" s="168"/>
      <c r="SUC163" s="168"/>
      <c r="SUD163" s="168"/>
      <c r="SUE163" s="168"/>
      <c r="SUF163" s="168"/>
      <c r="SUG163" s="168"/>
      <c r="SUH163" s="168"/>
      <c r="SUI163" s="168"/>
      <c r="SUJ163" s="168"/>
      <c r="SUK163" s="168"/>
      <c r="SUL163" s="168"/>
      <c r="SUM163" s="168"/>
      <c r="SUN163" s="168"/>
      <c r="SUO163" s="168"/>
      <c r="SUP163" s="168"/>
      <c r="SUQ163" s="168"/>
      <c r="SUR163" s="168"/>
      <c r="SUS163" s="168"/>
      <c r="SUT163" s="168"/>
      <c r="SUU163" s="168"/>
      <c r="SUV163" s="168"/>
      <c r="SUW163" s="168"/>
      <c r="SUX163" s="168"/>
      <c r="SUY163" s="168"/>
      <c r="SUZ163" s="168"/>
      <c r="SVA163" s="168"/>
      <c r="SVB163" s="168"/>
      <c r="SVC163" s="168"/>
      <c r="SVD163" s="168"/>
      <c r="SVE163" s="168"/>
      <c r="SVF163" s="168"/>
      <c r="SVG163" s="168"/>
      <c r="SVH163" s="168"/>
      <c r="SVI163" s="168"/>
      <c r="SVJ163" s="168"/>
      <c r="SVK163" s="168"/>
      <c r="SVL163" s="168"/>
      <c r="SVM163" s="168"/>
      <c r="SVN163" s="168"/>
      <c r="SVO163" s="168"/>
      <c r="SVP163" s="168"/>
      <c r="SVQ163" s="168"/>
      <c r="SVR163" s="168"/>
      <c r="SVS163" s="168"/>
      <c r="SVT163" s="168"/>
      <c r="SVU163" s="168"/>
      <c r="SVV163" s="168"/>
      <c r="SVW163" s="168"/>
      <c r="SVX163" s="168"/>
      <c r="SVY163" s="168"/>
      <c r="SVZ163" s="168"/>
      <c r="SWA163" s="168"/>
      <c r="SWB163" s="168"/>
      <c r="SWC163" s="168"/>
      <c r="SWD163" s="168"/>
      <c r="SWE163" s="168"/>
      <c r="SWF163" s="168"/>
      <c r="SWG163" s="168"/>
      <c r="SWH163" s="168"/>
      <c r="SWI163" s="168"/>
      <c r="SWJ163" s="168"/>
      <c r="SWK163" s="168"/>
      <c r="SWL163" s="168"/>
      <c r="SWM163" s="168"/>
      <c r="SWN163" s="168"/>
      <c r="SWO163" s="168"/>
      <c r="SWP163" s="168"/>
      <c r="SWQ163" s="168"/>
      <c r="SWR163" s="168"/>
      <c r="SWS163" s="168"/>
      <c r="SWT163" s="168"/>
      <c r="SWU163" s="168"/>
      <c r="SWV163" s="168"/>
      <c r="SWW163" s="168"/>
      <c r="SWX163" s="168"/>
      <c r="SWY163" s="168"/>
      <c r="SWZ163" s="168"/>
      <c r="SXA163" s="168"/>
      <c r="SXB163" s="168"/>
      <c r="SXC163" s="168"/>
      <c r="SXD163" s="168"/>
      <c r="SXE163" s="168"/>
      <c r="SXF163" s="168"/>
      <c r="SXG163" s="168"/>
      <c r="SXH163" s="168"/>
      <c r="SXI163" s="168"/>
      <c r="SXJ163" s="168"/>
      <c r="SXK163" s="168"/>
      <c r="SXL163" s="168"/>
      <c r="SXM163" s="168"/>
      <c r="SXN163" s="168"/>
      <c r="SXO163" s="168"/>
      <c r="SXP163" s="168"/>
      <c r="SXQ163" s="168"/>
      <c r="SXR163" s="168"/>
      <c r="SXS163" s="168"/>
      <c r="SXT163" s="168"/>
      <c r="SXU163" s="168"/>
      <c r="SXV163" s="168"/>
      <c r="SXW163" s="168"/>
      <c r="SXX163" s="168"/>
      <c r="SXY163" s="168"/>
      <c r="SXZ163" s="168"/>
      <c r="SYA163" s="168"/>
      <c r="SYB163" s="168"/>
      <c r="SYC163" s="168"/>
      <c r="SYD163" s="168"/>
      <c r="SYE163" s="168"/>
      <c r="SYF163" s="168"/>
      <c r="SYG163" s="168"/>
      <c r="SYH163" s="168"/>
      <c r="SYI163" s="168"/>
      <c r="SYJ163" s="168"/>
      <c r="SYK163" s="168"/>
      <c r="SYL163" s="168"/>
      <c r="SYM163" s="168"/>
      <c r="SYN163" s="168"/>
      <c r="SYO163" s="168"/>
      <c r="SYP163" s="168"/>
      <c r="SYQ163" s="168"/>
      <c r="SYR163" s="168"/>
      <c r="SYS163" s="168"/>
      <c r="SYT163" s="168"/>
      <c r="SYU163" s="168"/>
      <c r="SYV163" s="168"/>
      <c r="SYW163" s="168"/>
      <c r="SYX163" s="168"/>
      <c r="SYY163" s="168"/>
      <c r="SYZ163" s="168"/>
      <c r="SZA163" s="168"/>
      <c r="SZB163" s="168"/>
      <c r="SZC163" s="168"/>
      <c r="SZD163" s="168"/>
      <c r="SZE163" s="168"/>
      <c r="SZF163" s="168"/>
      <c r="SZG163" s="168"/>
      <c r="SZH163" s="168"/>
      <c r="SZI163" s="168"/>
      <c r="SZJ163" s="168"/>
      <c r="SZK163" s="168"/>
      <c r="SZL163" s="168"/>
      <c r="SZM163" s="168"/>
      <c r="SZN163" s="168"/>
      <c r="SZO163" s="168"/>
      <c r="SZP163" s="168"/>
      <c r="SZQ163" s="168"/>
      <c r="SZR163" s="168"/>
      <c r="SZS163" s="168"/>
      <c r="SZT163" s="168"/>
      <c r="SZU163" s="168"/>
      <c r="SZV163" s="168"/>
      <c r="SZW163" s="168"/>
      <c r="SZX163" s="168"/>
      <c r="SZY163" s="168"/>
      <c r="SZZ163" s="168"/>
      <c r="TAA163" s="168"/>
      <c r="TAB163" s="168"/>
      <c r="TAC163" s="168"/>
      <c r="TAD163" s="168"/>
      <c r="TAE163" s="168"/>
      <c r="TAF163" s="168"/>
      <c r="TAG163" s="168"/>
      <c r="TAH163" s="168"/>
      <c r="TAI163" s="168"/>
      <c r="TAJ163" s="168"/>
      <c r="TAK163" s="168"/>
      <c r="TAL163" s="168"/>
      <c r="TAM163" s="168"/>
      <c r="TAN163" s="168"/>
      <c r="TAO163" s="168"/>
      <c r="TAP163" s="168"/>
      <c r="TAQ163" s="168"/>
      <c r="TAR163" s="168"/>
      <c r="TAS163" s="168"/>
      <c r="TAT163" s="168"/>
      <c r="TAU163" s="168"/>
      <c r="TAV163" s="168"/>
      <c r="TAW163" s="168"/>
      <c r="TAX163" s="168"/>
      <c r="TAY163" s="168"/>
      <c r="TAZ163" s="168"/>
      <c r="TBA163" s="168"/>
      <c r="TBB163" s="168"/>
      <c r="TBC163" s="168"/>
      <c r="TBD163" s="168"/>
      <c r="TBE163" s="168"/>
      <c r="TBF163" s="168"/>
      <c r="TBG163" s="168"/>
      <c r="TBH163" s="168"/>
      <c r="TBI163" s="168"/>
      <c r="TBJ163" s="168"/>
      <c r="TBK163" s="168"/>
      <c r="TBL163" s="168"/>
      <c r="TBM163" s="168"/>
      <c r="TBN163" s="168"/>
      <c r="TBO163" s="168"/>
      <c r="TBP163" s="168"/>
      <c r="TBQ163" s="168"/>
      <c r="TBR163" s="168"/>
      <c r="TBS163" s="168"/>
      <c r="TBT163" s="168"/>
      <c r="TBU163" s="168"/>
      <c r="TBV163" s="168"/>
      <c r="TBW163" s="168"/>
      <c r="TBX163" s="168"/>
      <c r="TBY163" s="168"/>
      <c r="TBZ163" s="168"/>
      <c r="TCA163" s="168"/>
      <c r="TCB163" s="168"/>
      <c r="TCC163" s="168"/>
      <c r="TCD163" s="168"/>
      <c r="TCE163" s="168"/>
      <c r="TCF163" s="168"/>
      <c r="TCG163" s="168"/>
      <c r="TCH163" s="168"/>
      <c r="TCI163" s="168"/>
      <c r="TCJ163" s="168"/>
      <c r="TCK163" s="168"/>
      <c r="TCL163" s="168"/>
      <c r="TCM163" s="168"/>
      <c r="TCN163" s="168"/>
      <c r="TCO163" s="168"/>
      <c r="TCP163" s="168"/>
      <c r="TCQ163" s="168"/>
      <c r="TCR163" s="168"/>
      <c r="TCS163" s="168"/>
      <c r="TCT163" s="168"/>
      <c r="TCU163" s="168"/>
      <c r="TCV163" s="168"/>
      <c r="TCW163" s="168"/>
      <c r="TCX163" s="168"/>
      <c r="TCY163" s="168"/>
      <c r="TCZ163" s="168"/>
      <c r="TDA163" s="168"/>
      <c r="TDB163" s="168"/>
      <c r="TDC163" s="168"/>
      <c r="TDD163" s="168"/>
      <c r="TDE163" s="168"/>
      <c r="TDF163" s="168"/>
      <c r="TDG163" s="168"/>
      <c r="TDH163" s="168"/>
      <c r="TDI163" s="168"/>
      <c r="TDJ163" s="168"/>
      <c r="TDK163" s="168"/>
      <c r="TDL163" s="168"/>
      <c r="TDM163" s="168"/>
      <c r="TDN163" s="168"/>
      <c r="TDO163" s="168"/>
      <c r="TDP163" s="168"/>
      <c r="TDQ163" s="168"/>
      <c r="TDR163" s="168"/>
      <c r="TDS163" s="168"/>
      <c r="TDT163" s="168"/>
      <c r="TDU163" s="168"/>
      <c r="TDV163" s="168"/>
      <c r="TDW163" s="168"/>
      <c r="TDX163" s="168"/>
      <c r="TDY163" s="168"/>
      <c r="TDZ163" s="168"/>
      <c r="TEA163" s="168"/>
      <c r="TEB163" s="168"/>
      <c r="TEC163" s="168"/>
      <c r="TED163" s="168"/>
      <c r="TEE163" s="168"/>
      <c r="TEF163" s="168"/>
      <c r="TEG163" s="168"/>
      <c r="TEH163" s="168"/>
      <c r="TEI163" s="168"/>
      <c r="TEJ163" s="168"/>
      <c r="TEK163" s="168"/>
      <c r="TEL163" s="168"/>
      <c r="TEM163" s="168"/>
      <c r="TEN163" s="168"/>
      <c r="TEO163" s="168"/>
      <c r="TEP163" s="168"/>
      <c r="TEQ163" s="168"/>
      <c r="TER163" s="168"/>
      <c r="TES163" s="168"/>
      <c r="TET163" s="168"/>
      <c r="TEU163" s="168"/>
      <c r="TEV163" s="168"/>
      <c r="TEW163" s="168"/>
      <c r="TEX163" s="168"/>
      <c r="TEY163" s="168"/>
      <c r="TEZ163" s="168"/>
      <c r="TFA163" s="168"/>
      <c r="TFB163" s="168"/>
      <c r="TFC163" s="168"/>
      <c r="TFD163" s="168"/>
      <c r="TFE163" s="168"/>
      <c r="TFF163" s="168"/>
      <c r="TFG163" s="168"/>
      <c r="TFH163" s="168"/>
      <c r="TFI163" s="168"/>
      <c r="TFJ163" s="168"/>
      <c r="TFK163" s="168"/>
      <c r="TFL163" s="168"/>
      <c r="TFM163" s="168"/>
      <c r="TFN163" s="168"/>
      <c r="TFO163" s="168"/>
      <c r="TFP163" s="168"/>
      <c r="TFQ163" s="168"/>
      <c r="TFR163" s="168"/>
      <c r="TFS163" s="168"/>
      <c r="TFT163" s="168"/>
      <c r="TFU163" s="168"/>
      <c r="TFV163" s="168"/>
      <c r="TFW163" s="168"/>
      <c r="TFX163" s="168"/>
      <c r="TFY163" s="168"/>
      <c r="TFZ163" s="168"/>
      <c r="TGA163" s="168"/>
      <c r="TGB163" s="168"/>
      <c r="TGC163" s="168"/>
      <c r="TGD163" s="168"/>
      <c r="TGE163" s="168"/>
      <c r="TGF163" s="168"/>
      <c r="TGG163" s="168"/>
      <c r="TGH163" s="168"/>
      <c r="TGI163" s="168"/>
      <c r="TGJ163" s="168"/>
      <c r="TGK163" s="168"/>
      <c r="TGL163" s="168"/>
      <c r="TGM163" s="168"/>
      <c r="TGN163" s="168"/>
      <c r="TGO163" s="168"/>
      <c r="TGP163" s="168"/>
      <c r="TGQ163" s="168"/>
      <c r="TGR163" s="168"/>
      <c r="TGS163" s="168"/>
      <c r="TGT163" s="168"/>
      <c r="TGU163" s="168"/>
      <c r="TGV163" s="168"/>
      <c r="TGW163" s="168"/>
      <c r="TGX163" s="168"/>
      <c r="TGY163" s="168"/>
      <c r="TGZ163" s="168"/>
      <c r="THA163" s="168"/>
      <c r="THB163" s="168"/>
      <c r="THC163" s="168"/>
      <c r="THD163" s="168"/>
      <c r="THE163" s="168"/>
      <c r="THF163" s="168"/>
      <c r="THG163" s="168"/>
      <c r="THH163" s="168"/>
      <c r="THI163" s="168"/>
      <c r="THJ163" s="168"/>
      <c r="THK163" s="168"/>
      <c r="THL163" s="168"/>
      <c r="THM163" s="168"/>
      <c r="THN163" s="168"/>
      <c r="THO163" s="168"/>
      <c r="THP163" s="168"/>
      <c r="THQ163" s="168"/>
      <c r="THR163" s="168"/>
      <c r="THS163" s="168"/>
      <c r="THT163" s="168"/>
      <c r="THU163" s="168"/>
      <c r="THV163" s="168"/>
      <c r="THW163" s="168"/>
      <c r="THX163" s="168"/>
      <c r="THY163" s="168"/>
      <c r="THZ163" s="168"/>
      <c r="TIA163" s="168"/>
      <c r="TIB163" s="168"/>
      <c r="TIC163" s="168"/>
      <c r="TID163" s="168"/>
      <c r="TIE163" s="168"/>
      <c r="TIF163" s="168"/>
      <c r="TIG163" s="168"/>
      <c r="TIH163" s="168"/>
      <c r="TII163" s="168"/>
      <c r="TIJ163" s="168"/>
      <c r="TIK163" s="168"/>
      <c r="TIL163" s="168"/>
      <c r="TIM163" s="168"/>
      <c r="TIN163" s="168"/>
      <c r="TIO163" s="168"/>
      <c r="TIP163" s="168"/>
      <c r="TIQ163" s="168"/>
      <c r="TIR163" s="168"/>
      <c r="TIS163" s="168"/>
      <c r="TIT163" s="168"/>
      <c r="TIU163" s="168"/>
      <c r="TIV163" s="168"/>
      <c r="TIW163" s="168"/>
      <c r="TIX163" s="168"/>
      <c r="TIY163" s="168"/>
      <c r="TIZ163" s="168"/>
      <c r="TJA163" s="168"/>
      <c r="TJB163" s="168"/>
      <c r="TJC163" s="168"/>
      <c r="TJD163" s="168"/>
      <c r="TJE163" s="168"/>
      <c r="TJF163" s="168"/>
      <c r="TJG163" s="168"/>
      <c r="TJH163" s="168"/>
      <c r="TJI163" s="168"/>
      <c r="TJJ163" s="168"/>
      <c r="TJK163" s="168"/>
      <c r="TJL163" s="168"/>
      <c r="TJM163" s="168"/>
      <c r="TJN163" s="168"/>
      <c r="TJO163" s="168"/>
      <c r="TJP163" s="168"/>
      <c r="TJQ163" s="168"/>
      <c r="TJR163" s="168"/>
      <c r="TJS163" s="168"/>
      <c r="TJT163" s="168"/>
      <c r="TJU163" s="168"/>
      <c r="TJV163" s="168"/>
      <c r="TJW163" s="168"/>
      <c r="TJX163" s="168"/>
      <c r="TJY163" s="168"/>
      <c r="TJZ163" s="168"/>
      <c r="TKA163" s="168"/>
      <c r="TKB163" s="168"/>
      <c r="TKC163" s="168"/>
      <c r="TKD163" s="168"/>
      <c r="TKE163" s="168"/>
      <c r="TKF163" s="168"/>
      <c r="TKG163" s="168"/>
      <c r="TKH163" s="168"/>
      <c r="TKI163" s="168"/>
      <c r="TKJ163" s="168"/>
      <c r="TKK163" s="168"/>
      <c r="TKL163" s="168"/>
      <c r="TKM163" s="168"/>
      <c r="TKN163" s="168"/>
      <c r="TKO163" s="168"/>
      <c r="TKP163" s="168"/>
      <c r="TKQ163" s="168"/>
      <c r="TKR163" s="168"/>
      <c r="TKS163" s="168"/>
      <c r="TKT163" s="168"/>
      <c r="TKU163" s="168"/>
      <c r="TKV163" s="168"/>
      <c r="TKW163" s="168"/>
      <c r="TKX163" s="168"/>
      <c r="TKY163" s="168"/>
      <c r="TKZ163" s="168"/>
      <c r="TLA163" s="168"/>
      <c r="TLB163" s="168"/>
      <c r="TLC163" s="168"/>
      <c r="TLD163" s="168"/>
      <c r="TLE163" s="168"/>
      <c r="TLF163" s="168"/>
      <c r="TLG163" s="168"/>
      <c r="TLH163" s="168"/>
      <c r="TLI163" s="168"/>
      <c r="TLJ163" s="168"/>
      <c r="TLK163" s="168"/>
      <c r="TLL163" s="168"/>
      <c r="TLM163" s="168"/>
      <c r="TLN163" s="168"/>
      <c r="TLO163" s="168"/>
      <c r="TLP163" s="168"/>
      <c r="TLQ163" s="168"/>
      <c r="TLR163" s="168"/>
      <c r="TLS163" s="168"/>
      <c r="TLT163" s="168"/>
      <c r="TLU163" s="168"/>
      <c r="TLV163" s="168"/>
      <c r="TLW163" s="168"/>
      <c r="TLX163" s="168"/>
      <c r="TLY163" s="168"/>
      <c r="TLZ163" s="168"/>
      <c r="TMA163" s="168"/>
      <c r="TMB163" s="168"/>
      <c r="TMC163" s="168"/>
      <c r="TMD163" s="168"/>
      <c r="TME163" s="168"/>
      <c r="TMF163" s="168"/>
      <c r="TMG163" s="168"/>
      <c r="TMH163" s="168"/>
      <c r="TMI163" s="168"/>
      <c r="TMJ163" s="168"/>
      <c r="TMK163" s="168"/>
      <c r="TML163" s="168"/>
      <c r="TMM163" s="168"/>
      <c r="TMN163" s="168"/>
      <c r="TMO163" s="168"/>
      <c r="TMP163" s="168"/>
      <c r="TMQ163" s="168"/>
      <c r="TMR163" s="168"/>
      <c r="TMS163" s="168"/>
      <c r="TMT163" s="168"/>
      <c r="TMU163" s="168"/>
      <c r="TMV163" s="168"/>
      <c r="TMW163" s="168"/>
      <c r="TMX163" s="168"/>
      <c r="TMY163" s="168"/>
      <c r="TMZ163" s="168"/>
      <c r="TNA163" s="168"/>
      <c r="TNB163" s="168"/>
      <c r="TNC163" s="168"/>
      <c r="TND163" s="168"/>
      <c r="TNE163" s="168"/>
      <c r="TNF163" s="168"/>
      <c r="TNG163" s="168"/>
      <c r="TNH163" s="168"/>
      <c r="TNI163" s="168"/>
      <c r="TNJ163" s="168"/>
      <c r="TNK163" s="168"/>
      <c r="TNL163" s="168"/>
      <c r="TNM163" s="168"/>
      <c r="TNN163" s="168"/>
      <c r="TNO163" s="168"/>
      <c r="TNP163" s="168"/>
      <c r="TNQ163" s="168"/>
      <c r="TNR163" s="168"/>
      <c r="TNS163" s="168"/>
      <c r="TNT163" s="168"/>
      <c r="TNU163" s="168"/>
      <c r="TNV163" s="168"/>
      <c r="TNW163" s="168"/>
      <c r="TNX163" s="168"/>
      <c r="TNY163" s="168"/>
      <c r="TNZ163" s="168"/>
      <c r="TOA163" s="168"/>
      <c r="TOB163" s="168"/>
      <c r="TOC163" s="168"/>
      <c r="TOD163" s="168"/>
      <c r="TOE163" s="168"/>
      <c r="TOF163" s="168"/>
      <c r="TOG163" s="168"/>
      <c r="TOH163" s="168"/>
      <c r="TOI163" s="168"/>
      <c r="TOJ163" s="168"/>
      <c r="TOK163" s="168"/>
      <c r="TOL163" s="168"/>
      <c r="TOM163" s="168"/>
      <c r="TON163" s="168"/>
      <c r="TOO163" s="168"/>
      <c r="TOP163" s="168"/>
      <c r="TOQ163" s="168"/>
      <c r="TOR163" s="168"/>
      <c r="TOS163" s="168"/>
      <c r="TOT163" s="168"/>
      <c r="TOU163" s="168"/>
      <c r="TOV163" s="168"/>
      <c r="TOW163" s="168"/>
      <c r="TOX163" s="168"/>
      <c r="TOY163" s="168"/>
      <c r="TOZ163" s="168"/>
      <c r="TPA163" s="168"/>
      <c r="TPB163" s="168"/>
      <c r="TPC163" s="168"/>
      <c r="TPD163" s="168"/>
      <c r="TPE163" s="168"/>
      <c r="TPF163" s="168"/>
      <c r="TPG163" s="168"/>
      <c r="TPH163" s="168"/>
      <c r="TPI163" s="168"/>
      <c r="TPJ163" s="168"/>
      <c r="TPK163" s="168"/>
      <c r="TPL163" s="168"/>
      <c r="TPM163" s="168"/>
      <c r="TPN163" s="168"/>
      <c r="TPO163" s="168"/>
      <c r="TPP163" s="168"/>
      <c r="TPQ163" s="168"/>
      <c r="TPR163" s="168"/>
      <c r="TPS163" s="168"/>
      <c r="TPT163" s="168"/>
      <c r="TPU163" s="168"/>
      <c r="TPV163" s="168"/>
      <c r="TPW163" s="168"/>
      <c r="TPX163" s="168"/>
      <c r="TPY163" s="168"/>
      <c r="TPZ163" s="168"/>
      <c r="TQA163" s="168"/>
      <c r="TQB163" s="168"/>
      <c r="TQC163" s="168"/>
      <c r="TQD163" s="168"/>
      <c r="TQE163" s="168"/>
      <c r="TQF163" s="168"/>
      <c r="TQG163" s="168"/>
      <c r="TQH163" s="168"/>
      <c r="TQI163" s="168"/>
      <c r="TQJ163" s="168"/>
      <c r="TQK163" s="168"/>
      <c r="TQL163" s="168"/>
      <c r="TQM163" s="168"/>
      <c r="TQN163" s="168"/>
      <c r="TQO163" s="168"/>
      <c r="TQP163" s="168"/>
      <c r="TQQ163" s="168"/>
      <c r="TQR163" s="168"/>
      <c r="TQS163" s="168"/>
      <c r="TQT163" s="168"/>
      <c r="TQU163" s="168"/>
      <c r="TQV163" s="168"/>
      <c r="TQW163" s="168"/>
      <c r="TQX163" s="168"/>
      <c r="TQY163" s="168"/>
      <c r="TQZ163" s="168"/>
      <c r="TRA163" s="168"/>
      <c r="TRB163" s="168"/>
      <c r="TRC163" s="168"/>
      <c r="TRD163" s="168"/>
      <c r="TRE163" s="168"/>
      <c r="TRF163" s="168"/>
      <c r="TRG163" s="168"/>
      <c r="TRH163" s="168"/>
      <c r="TRI163" s="168"/>
      <c r="TRJ163" s="168"/>
      <c r="TRK163" s="168"/>
      <c r="TRL163" s="168"/>
      <c r="TRM163" s="168"/>
      <c r="TRN163" s="168"/>
      <c r="TRO163" s="168"/>
      <c r="TRP163" s="168"/>
      <c r="TRQ163" s="168"/>
      <c r="TRR163" s="168"/>
      <c r="TRS163" s="168"/>
      <c r="TRT163" s="168"/>
      <c r="TRU163" s="168"/>
      <c r="TRV163" s="168"/>
      <c r="TRW163" s="168"/>
      <c r="TRX163" s="168"/>
      <c r="TRY163" s="168"/>
      <c r="TRZ163" s="168"/>
      <c r="TSA163" s="168"/>
      <c r="TSB163" s="168"/>
      <c r="TSC163" s="168"/>
      <c r="TSD163" s="168"/>
      <c r="TSE163" s="168"/>
      <c r="TSF163" s="168"/>
      <c r="TSG163" s="168"/>
      <c r="TSH163" s="168"/>
      <c r="TSI163" s="168"/>
      <c r="TSJ163" s="168"/>
      <c r="TSK163" s="168"/>
      <c r="TSL163" s="168"/>
      <c r="TSM163" s="168"/>
      <c r="TSN163" s="168"/>
      <c r="TSO163" s="168"/>
      <c r="TSP163" s="168"/>
      <c r="TSQ163" s="168"/>
      <c r="TSR163" s="168"/>
      <c r="TSS163" s="168"/>
      <c r="TST163" s="168"/>
      <c r="TSU163" s="168"/>
      <c r="TSV163" s="168"/>
      <c r="TSW163" s="168"/>
      <c r="TSX163" s="168"/>
      <c r="TSY163" s="168"/>
      <c r="TSZ163" s="168"/>
      <c r="TTA163" s="168"/>
      <c r="TTB163" s="168"/>
      <c r="TTC163" s="168"/>
      <c r="TTD163" s="168"/>
      <c r="TTE163" s="168"/>
      <c r="TTF163" s="168"/>
      <c r="TTG163" s="168"/>
      <c r="TTH163" s="168"/>
      <c r="TTI163" s="168"/>
      <c r="TTJ163" s="168"/>
      <c r="TTK163" s="168"/>
      <c r="TTL163" s="168"/>
      <c r="TTM163" s="168"/>
      <c r="TTN163" s="168"/>
      <c r="TTO163" s="168"/>
      <c r="TTP163" s="168"/>
      <c r="TTQ163" s="168"/>
      <c r="TTR163" s="168"/>
      <c r="TTS163" s="168"/>
      <c r="TTT163" s="168"/>
      <c r="TTU163" s="168"/>
      <c r="TTV163" s="168"/>
      <c r="TTW163" s="168"/>
      <c r="TTX163" s="168"/>
      <c r="TTY163" s="168"/>
      <c r="TTZ163" s="168"/>
      <c r="TUA163" s="168"/>
      <c r="TUB163" s="168"/>
      <c r="TUC163" s="168"/>
      <c r="TUD163" s="168"/>
      <c r="TUE163" s="168"/>
      <c r="TUF163" s="168"/>
      <c r="TUG163" s="168"/>
      <c r="TUH163" s="168"/>
      <c r="TUI163" s="168"/>
      <c r="TUJ163" s="168"/>
      <c r="TUK163" s="168"/>
      <c r="TUL163" s="168"/>
      <c r="TUM163" s="168"/>
      <c r="TUN163" s="168"/>
      <c r="TUO163" s="168"/>
      <c r="TUP163" s="168"/>
      <c r="TUQ163" s="168"/>
      <c r="TUR163" s="168"/>
      <c r="TUS163" s="168"/>
      <c r="TUT163" s="168"/>
      <c r="TUU163" s="168"/>
      <c r="TUV163" s="168"/>
      <c r="TUW163" s="168"/>
      <c r="TUX163" s="168"/>
      <c r="TUY163" s="168"/>
      <c r="TUZ163" s="168"/>
      <c r="TVA163" s="168"/>
      <c r="TVB163" s="168"/>
      <c r="TVC163" s="168"/>
      <c r="TVD163" s="168"/>
      <c r="TVE163" s="168"/>
      <c r="TVF163" s="168"/>
      <c r="TVG163" s="168"/>
      <c r="TVH163" s="168"/>
      <c r="TVI163" s="168"/>
      <c r="TVJ163" s="168"/>
      <c r="TVK163" s="168"/>
      <c r="TVL163" s="168"/>
      <c r="TVM163" s="168"/>
      <c r="TVN163" s="168"/>
      <c r="TVO163" s="168"/>
      <c r="TVP163" s="168"/>
      <c r="TVQ163" s="168"/>
      <c r="TVR163" s="168"/>
      <c r="TVS163" s="168"/>
      <c r="TVT163" s="168"/>
      <c r="TVU163" s="168"/>
      <c r="TVV163" s="168"/>
      <c r="TVW163" s="168"/>
      <c r="TVX163" s="168"/>
      <c r="TVY163" s="168"/>
      <c r="TVZ163" s="168"/>
      <c r="TWA163" s="168"/>
      <c r="TWB163" s="168"/>
      <c r="TWC163" s="168"/>
      <c r="TWD163" s="168"/>
      <c r="TWE163" s="168"/>
      <c r="TWF163" s="168"/>
      <c r="TWG163" s="168"/>
      <c r="TWH163" s="168"/>
      <c r="TWI163" s="168"/>
      <c r="TWJ163" s="168"/>
      <c r="TWK163" s="168"/>
      <c r="TWL163" s="168"/>
      <c r="TWM163" s="168"/>
      <c r="TWN163" s="168"/>
      <c r="TWO163" s="168"/>
      <c r="TWP163" s="168"/>
      <c r="TWQ163" s="168"/>
      <c r="TWR163" s="168"/>
      <c r="TWS163" s="168"/>
      <c r="TWT163" s="168"/>
      <c r="TWU163" s="168"/>
      <c r="TWV163" s="168"/>
      <c r="TWW163" s="168"/>
      <c r="TWX163" s="168"/>
      <c r="TWY163" s="168"/>
      <c r="TWZ163" s="168"/>
      <c r="TXA163" s="168"/>
      <c r="TXB163" s="168"/>
      <c r="TXC163" s="168"/>
      <c r="TXD163" s="168"/>
      <c r="TXE163" s="168"/>
      <c r="TXF163" s="168"/>
      <c r="TXG163" s="168"/>
      <c r="TXH163" s="168"/>
      <c r="TXI163" s="168"/>
      <c r="TXJ163" s="168"/>
      <c r="TXK163" s="168"/>
      <c r="TXL163" s="168"/>
      <c r="TXM163" s="168"/>
      <c r="TXN163" s="168"/>
      <c r="TXO163" s="168"/>
      <c r="TXP163" s="168"/>
      <c r="TXQ163" s="168"/>
      <c r="TXR163" s="168"/>
      <c r="TXS163" s="168"/>
      <c r="TXT163" s="168"/>
      <c r="TXU163" s="168"/>
      <c r="TXV163" s="168"/>
      <c r="TXW163" s="168"/>
      <c r="TXX163" s="168"/>
      <c r="TXY163" s="168"/>
      <c r="TXZ163" s="168"/>
      <c r="TYA163" s="168"/>
      <c r="TYB163" s="168"/>
      <c r="TYC163" s="168"/>
      <c r="TYD163" s="168"/>
      <c r="TYE163" s="168"/>
      <c r="TYF163" s="168"/>
      <c r="TYG163" s="168"/>
      <c r="TYH163" s="168"/>
      <c r="TYI163" s="168"/>
      <c r="TYJ163" s="168"/>
      <c r="TYK163" s="168"/>
      <c r="TYL163" s="168"/>
      <c r="TYM163" s="168"/>
      <c r="TYN163" s="168"/>
      <c r="TYO163" s="168"/>
      <c r="TYP163" s="168"/>
      <c r="TYQ163" s="168"/>
      <c r="TYR163" s="168"/>
      <c r="TYS163" s="168"/>
      <c r="TYT163" s="168"/>
      <c r="TYU163" s="168"/>
      <c r="TYV163" s="168"/>
      <c r="TYW163" s="168"/>
      <c r="TYX163" s="168"/>
      <c r="TYY163" s="168"/>
      <c r="TYZ163" s="168"/>
      <c r="TZA163" s="168"/>
      <c r="TZB163" s="168"/>
      <c r="TZC163" s="168"/>
      <c r="TZD163" s="168"/>
      <c r="TZE163" s="168"/>
      <c r="TZF163" s="168"/>
      <c r="TZG163" s="168"/>
      <c r="TZH163" s="168"/>
      <c r="TZI163" s="168"/>
      <c r="TZJ163" s="168"/>
      <c r="TZK163" s="168"/>
      <c r="TZL163" s="168"/>
      <c r="TZM163" s="168"/>
      <c r="TZN163" s="168"/>
      <c r="TZO163" s="168"/>
      <c r="TZP163" s="168"/>
      <c r="TZQ163" s="168"/>
      <c r="TZR163" s="168"/>
      <c r="TZS163" s="168"/>
      <c r="TZT163" s="168"/>
      <c r="TZU163" s="168"/>
      <c r="TZV163" s="168"/>
      <c r="TZW163" s="168"/>
      <c r="TZX163" s="168"/>
      <c r="TZY163" s="168"/>
      <c r="TZZ163" s="168"/>
      <c r="UAA163" s="168"/>
      <c r="UAB163" s="168"/>
      <c r="UAC163" s="168"/>
      <c r="UAD163" s="168"/>
      <c r="UAE163" s="168"/>
      <c r="UAF163" s="168"/>
      <c r="UAG163" s="168"/>
      <c r="UAH163" s="168"/>
      <c r="UAI163" s="168"/>
      <c r="UAJ163" s="168"/>
      <c r="UAK163" s="168"/>
      <c r="UAL163" s="168"/>
      <c r="UAM163" s="168"/>
      <c r="UAN163" s="168"/>
      <c r="UAO163" s="168"/>
      <c r="UAP163" s="168"/>
      <c r="UAQ163" s="168"/>
      <c r="UAR163" s="168"/>
      <c r="UAS163" s="168"/>
      <c r="UAT163" s="168"/>
      <c r="UAU163" s="168"/>
      <c r="UAV163" s="168"/>
      <c r="UAW163" s="168"/>
      <c r="UAX163" s="168"/>
      <c r="UAY163" s="168"/>
      <c r="UAZ163" s="168"/>
      <c r="UBA163" s="168"/>
      <c r="UBB163" s="168"/>
      <c r="UBC163" s="168"/>
      <c r="UBD163" s="168"/>
      <c r="UBE163" s="168"/>
      <c r="UBF163" s="168"/>
      <c r="UBG163" s="168"/>
      <c r="UBH163" s="168"/>
      <c r="UBI163" s="168"/>
      <c r="UBJ163" s="168"/>
      <c r="UBK163" s="168"/>
      <c r="UBL163" s="168"/>
      <c r="UBM163" s="168"/>
      <c r="UBN163" s="168"/>
      <c r="UBO163" s="168"/>
      <c r="UBP163" s="168"/>
      <c r="UBQ163" s="168"/>
      <c r="UBR163" s="168"/>
      <c r="UBS163" s="168"/>
      <c r="UBT163" s="168"/>
      <c r="UBU163" s="168"/>
      <c r="UBV163" s="168"/>
      <c r="UBW163" s="168"/>
      <c r="UBX163" s="168"/>
      <c r="UBY163" s="168"/>
      <c r="UBZ163" s="168"/>
      <c r="UCA163" s="168"/>
      <c r="UCB163" s="168"/>
      <c r="UCC163" s="168"/>
      <c r="UCD163" s="168"/>
      <c r="UCE163" s="168"/>
      <c r="UCF163" s="168"/>
      <c r="UCG163" s="168"/>
      <c r="UCH163" s="168"/>
      <c r="UCI163" s="168"/>
      <c r="UCJ163" s="168"/>
      <c r="UCK163" s="168"/>
      <c r="UCL163" s="168"/>
      <c r="UCM163" s="168"/>
      <c r="UCN163" s="168"/>
      <c r="UCO163" s="168"/>
      <c r="UCP163" s="168"/>
      <c r="UCQ163" s="168"/>
      <c r="UCR163" s="168"/>
      <c r="UCS163" s="168"/>
      <c r="UCT163" s="168"/>
      <c r="UCU163" s="168"/>
      <c r="UCV163" s="168"/>
      <c r="UCW163" s="168"/>
      <c r="UCX163" s="168"/>
      <c r="UCY163" s="168"/>
      <c r="UCZ163" s="168"/>
      <c r="UDA163" s="168"/>
      <c r="UDB163" s="168"/>
      <c r="UDC163" s="168"/>
      <c r="UDD163" s="168"/>
      <c r="UDE163" s="168"/>
      <c r="UDF163" s="168"/>
      <c r="UDG163" s="168"/>
      <c r="UDH163" s="168"/>
      <c r="UDI163" s="168"/>
      <c r="UDJ163" s="168"/>
      <c r="UDK163" s="168"/>
      <c r="UDL163" s="168"/>
      <c r="UDM163" s="168"/>
      <c r="UDN163" s="168"/>
      <c r="UDO163" s="168"/>
      <c r="UDP163" s="168"/>
      <c r="UDQ163" s="168"/>
      <c r="UDR163" s="168"/>
      <c r="UDS163" s="168"/>
      <c r="UDT163" s="168"/>
      <c r="UDU163" s="168"/>
      <c r="UDV163" s="168"/>
      <c r="UDW163" s="168"/>
      <c r="UDX163" s="168"/>
      <c r="UDY163" s="168"/>
      <c r="UDZ163" s="168"/>
      <c r="UEA163" s="168"/>
      <c r="UEB163" s="168"/>
      <c r="UEC163" s="168"/>
      <c r="UED163" s="168"/>
      <c r="UEE163" s="168"/>
      <c r="UEF163" s="168"/>
      <c r="UEG163" s="168"/>
      <c r="UEH163" s="168"/>
      <c r="UEI163" s="168"/>
      <c r="UEJ163" s="168"/>
      <c r="UEK163" s="168"/>
      <c r="UEL163" s="168"/>
      <c r="UEM163" s="168"/>
      <c r="UEN163" s="168"/>
      <c r="UEO163" s="168"/>
      <c r="UEP163" s="168"/>
      <c r="UEQ163" s="168"/>
      <c r="UER163" s="168"/>
      <c r="UES163" s="168"/>
      <c r="UET163" s="168"/>
      <c r="UEU163" s="168"/>
      <c r="UEV163" s="168"/>
      <c r="UEW163" s="168"/>
      <c r="UEX163" s="168"/>
      <c r="UEY163" s="168"/>
      <c r="UEZ163" s="168"/>
      <c r="UFA163" s="168"/>
      <c r="UFB163" s="168"/>
      <c r="UFC163" s="168"/>
      <c r="UFD163" s="168"/>
      <c r="UFE163" s="168"/>
      <c r="UFF163" s="168"/>
      <c r="UFG163" s="168"/>
      <c r="UFH163" s="168"/>
      <c r="UFI163" s="168"/>
      <c r="UFJ163" s="168"/>
      <c r="UFK163" s="168"/>
      <c r="UFL163" s="168"/>
      <c r="UFM163" s="168"/>
      <c r="UFN163" s="168"/>
      <c r="UFO163" s="168"/>
      <c r="UFP163" s="168"/>
      <c r="UFQ163" s="168"/>
      <c r="UFR163" s="168"/>
      <c r="UFS163" s="168"/>
      <c r="UFT163" s="168"/>
      <c r="UFU163" s="168"/>
      <c r="UFV163" s="168"/>
      <c r="UFW163" s="168"/>
      <c r="UFX163" s="168"/>
      <c r="UFY163" s="168"/>
      <c r="UFZ163" s="168"/>
      <c r="UGA163" s="168"/>
      <c r="UGB163" s="168"/>
      <c r="UGC163" s="168"/>
      <c r="UGD163" s="168"/>
      <c r="UGE163" s="168"/>
      <c r="UGF163" s="168"/>
      <c r="UGG163" s="168"/>
      <c r="UGH163" s="168"/>
      <c r="UGI163" s="168"/>
      <c r="UGJ163" s="168"/>
      <c r="UGK163" s="168"/>
      <c r="UGL163" s="168"/>
      <c r="UGM163" s="168"/>
      <c r="UGN163" s="168"/>
      <c r="UGO163" s="168"/>
      <c r="UGP163" s="168"/>
      <c r="UGQ163" s="168"/>
      <c r="UGR163" s="168"/>
      <c r="UGS163" s="168"/>
      <c r="UGT163" s="168"/>
      <c r="UGU163" s="168"/>
      <c r="UGV163" s="168"/>
      <c r="UGW163" s="168"/>
      <c r="UGX163" s="168"/>
      <c r="UGY163" s="168"/>
      <c r="UGZ163" s="168"/>
      <c r="UHA163" s="168"/>
      <c r="UHB163" s="168"/>
      <c r="UHC163" s="168"/>
      <c r="UHD163" s="168"/>
      <c r="UHE163" s="168"/>
      <c r="UHF163" s="168"/>
      <c r="UHG163" s="168"/>
      <c r="UHH163" s="168"/>
      <c r="UHI163" s="168"/>
      <c r="UHJ163" s="168"/>
      <c r="UHK163" s="168"/>
      <c r="UHL163" s="168"/>
      <c r="UHM163" s="168"/>
      <c r="UHN163" s="168"/>
      <c r="UHO163" s="168"/>
      <c r="UHP163" s="168"/>
      <c r="UHQ163" s="168"/>
      <c r="UHR163" s="168"/>
      <c r="UHS163" s="168"/>
      <c r="UHT163" s="168"/>
      <c r="UHU163" s="168"/>
      <c r="UHV163" s="168"/>
      <c r="UHW163" s="168"/>
      <c r="UHX163" s="168"/>
      <c r="UHY163" s="168"/>
      <c r="UHZ163" s="168"/>
      <c r="UIA163" s="168"/>
      <c r="UIB163" s="168"/>
      <c r="UIC163" s="168"/>
      <c r="UID163" s="168"/>
      <c r="UIE163" s="168"/>
      <c r="UIF163" s="168"/>
      <c r="UIG163" s="168"/>
      <c r="UIH163" s="168"/>
      <c r="UII163" s="168"/>
      <c r="UIJ163" s="168"/>
      <c r="UIK163" s="168"/>
      <c r="UIL163" s="168"/>
      <c r="UIM163" s="168"/>
      <c r="UIN163" s="168"/>
      <c r="UIO163" s="168"/>
      <c r="UIP163" s="168"/>
      <c r="UIQ163" s="168"/>
      <c r="UIR163" s="168"/>
      <c r="UIS163" s="168"/>
      <c r="UIT163" s="168"/>
      <c r="UIU163" s="168"/>
      <c r="UIV163" s="168"/>
      <c r="UIW163" s="168"/>
      <c r="UIX163" s="168"/>
      <c r="UIY163" s="168"/>
      <c r="UIZ163" s="168"/>
      <c r="UJA163" s="168"/>
      <c r="UJB163" s="168"/>
      <c r="UJC163" s="168"/>
      <c r="UJD163" s="168"/>
      <c r="UJE163" s="168"/>
      <c r="UJF163" s="168"/>
      <c r="UJG163" s="168"/>
      <c r="UJH163" s="168"/>
      <c r="UJI163" s="168"/>
      <c r="UJJ163" s="168"/>
      <c r="UJK163" s="168"/>
      <c r="UJL163" s="168"/>
      <c r="UJM163" s="168"/>
      <c r="UJN163" s="168"/>
      <c r="UJO163" s="168"/>
      <c r="UJP163" s="168"/>
      <c r="UJQ163" s="168"/>
      <c r="UJR163" s="168"/>
      <c r="UJS163" s="168"/>
      <c r="UJT163" s="168"/>
      <c r="UJU163" s="168"/>
      <c r="UJV163" s="168"/>
      <c r="UJW163" s="168"/>
      <c r="UJX163" s="168"/>
      <c r="UJY163" s="168"/>
      <c r="UJZ163" s="168"/>
      <c r="UKA163" s="168"/>
      <c r="UKB163" s="168"/>
      <c r="UKC163" s="168"/>
      <c r="UKD163" s="168"/>
      <c r="UKE163" s="168"/>
      <c r="UKF163" s="168"/>
      <c r="UKG163" s="168"/>
      <c r="UKH163" s="168"/>
      <c r="UKI163" s="168"/>
      <c r="UKJ163" s="168"/>
      <c r="UKK163" s="168"/>
      <c r="UKL163" s="168"/>
      <c r="UKM163" s="168"/>
      <c r="UKN163" s="168"/>
      <c r="UKO163" s="168"/>
      <c r="UKP163" s="168"/>
      <c r="UKQ163" s="168"/>
      <c r="UKR163" s="168"/>
      <c r="UKS163" s="168"/>
      <c r="UKT163" s="168"/>
      <c r="UKU163" s="168"/>
      <c r="UKV163" s="168"/>
      <c r="UKW163" s="168"/>
      <c r="UKX163" s="168"/>
      <c r="UKY163" s="168"/>
      <c r="UKZ163" s="168"/>
      <c r="ULA163" s="168"/>
      <c r="ULB163" s="168"/>
      <c r="ULC163" s="168"/>
      <c r="ULD163" s="168"/>
      <c r="ULE163" s="168"/>
      <c r="ULF163" s="168"/>
      <c r="ULG163" s="168"/>
      <c r="ULH163" s="168"/>
      <c r="ULI163" s="168"/>
      <c r="ULJ163" s="168"/>
      <c r="ULK163" s="168"/>
      <c r="ULL163" s="168"/>
      <c r="ULM163" s="168"/>
      <c r="ULN163" s="168"/>
      <c r="ULO163" s="168"/>
      <c r="ULP163" s="168"/>
      <c r="ULQ163" s="168"/>
      <c r="ULR163" s="168"/>
      <c r="ULS163" s="168"/>
      <c r="ULT163" s="168"/>
      <c r="ULU163" s="168"/>
      <c r="ULV163" s="168"/>
      <c r="ULW163" s="168"/>
      <c r="ULX163" s="168"/>
      <c r="ULY163" s="168"/>
      <c r="ULZ163" s="168"/>
      <c r="UMA163" s="168"/>
      <c r="UMB163" s="168"/>
      <c r="UMC163" s="168"/>
      <c r="UMD163" s="168"/>
      <c r="UME163" s="168"/>
      <c r="UMF163" s="168"/>
      <c r="UMG163" s="168"/>
      <c r="UMH163" s="168"/>
      <c r="UMI163" s="168"/>
      <c r="UMJ163" s="168"/>
      <c r="UMK163" s="168"/>
      <c r="UML163" s="168"/>
      <c r="UMM163" s="168"/>
      <c r="UMN163" s="168"/>
      <c r="UMO163" s="168"/>
      <c r="UMP163" s="168"/>
      <c r="UMQ163" s="168"/>
      <c r="UMR163" s="168"/>
      <c r="UMS163" s="168"/>
      <c r="UMT163" s="168"/>
      <c r="UMU163" s="168"/>
      <c r="UMV163" s="168"/>
      <c r="UMW163" s="168"/>
      <c r="UMX163" s="168"/>
      <c r="UMY163" s="168"/>
      <c r="UMZ163" s="168"/>
      <c r="UNA163" s="168"/>
      <c r="UNB163" s="168"/>
      <c r="UNC163" s="168"/>
      <c r="UND163" s="168"/>
      <c r="UNE163" s="168"/>
      <c r="UNF163" s="168"/>
      <c r="UNG163" s="168"/>
      <c r="UNH163" s="168"/>
      <c r="UNI163" s="168"/>
      <c r="UNJ163" s="168"/>
      <c r="UNK163" s="168"/>
      <c r="UNL163" s="168"/>
      <c r="UNM163" s="168"/>
      <c r="UNN163" s="168"/>
      <c r="UNO163" s="168"/>
      <c r="UNP163" s="168"/>
      <c r="UNQ163" s="168"/>
      <c r="UNR163" s="168"/>
      <c r="UNS163" s="168"/>
      <c r="UNT163" s="168"/>
      <c r="UNU163" s="168"/>
      <c r="UNV163" s="168"/>
      <c r="UNW163" s="168"/>
      <c r="UNX163" s="168"/>
      <c r="UNY163" s="168"/>
      <c r="UNZ163" s="168"/>
      <c r="UOA163" s="168"/>
      <c r="UOB163" s="168"/>
      <c r="UOC163" s="168"/>
      <c r="UOD163" s="168"/>
      <c r="UOE163" s="168"/>
      <c r="UOF163" s="168"/>
      <c r="UOG163" s="168"/>
      <c r="UOH163" s="168"/>
      <c r="UOI163" s="168"/>
      <c r="UOJ163" s="168"/>
      <c r="UOK163" s="168"/>
      <c r="UOL163" s="168"/>
      <c r="UOM163" s="168"/>
      <c r="UON163" s="168"/>
      <c r="UOO163" s="168"/>
      <c r="UOP163" s="168"/>
      <c r="UOQ163" s="168"/>
      <c r="UOR163" s="168"/>
      <c r="UOS163" s="168"/>
      <c r="UOT163" s="168"/>
      <c r="UOU163" s="168"/>
      <c r="UOV163" s="168"/>
      <c r="UOW163" s="168"/>
      <c r="UOX163" s="168"/>
      <c r="UOY163" s="168"/>
      <c r="UOZ163" s="168"/>
      <c r="UPA163" s="168"/>
      <c r="UPB163" s="168"/>
      <c r="UPC163" s="168"/>
      <c r="UPD163" s="168"/>
      <c r="UPE163" s="168"/>
      <c r="UPF163" s="168"/>
      <c r="UPG163" s="168"/>
      <c r="UPH163" s="168"/>
      <c r="UPI163" s="168"/>
      <c r="UPJ163" s="168"/>
      <c r="UPK163" s="168"/>
      <c r="UPL163" s="168"/>
      <c r="UPM163" s="168"/>
      <c r="UPN163" s="168"/>
      <c r="UPO163" s="168"/>
      <c r="UPP163" s="168"/>
      <c r="UPQ163" s="168"/>
      <c r="UPR163" s="168"/>
      <c r="UPS163" s="168"/>
      <c r="UPT163" s="168"/>
      <c r="UPU163" s="168"/>
      <c r="UPV163" s="168"/>
      <c r="UPW163" s="168"/>
      <c r="UPX163" s="168"/>
      <c r="UPY163" s="168"/>
      <c r="UPZ163" s="168"/>
      <c r="UQA163" s="168"/>
      <c r="UQB163" s="168"/>
      <c r="UQC163" s="168"/>
      <c r="UQD163" s="168"/>
      <c r="UQE163" s="168"/>
      <c r="UQF163" s="168"/>
      <c r="UQG163" s="168"/>
      <c r="UQH163" s="168"/>
      <c r="UQI163" s="168"/>
      <c r="UQJ163" s="168"/>
      <c r="UQK163" s="168"/>
      <c r="UQL163" s="168"/>
      <c r="UQM163" s="168"/>
      <c r="UQN163" s="168"/>
      <c r="UQO163" s="168"/>
      <c r="UQP163" s="168"/>
      <c r="UQQ163" s="168"/>
      <c r="UQR163" s="168"/>
      <c r="UQS163" s="168"/>
      <c r="UQT163" s="168"/>
      <c r="UQU163" s="168"/>
      <c r="UQV163" s="168"/>
      <c r="UQW163" s="168"/>
      <c r="UQX163" s="168"/>
      <c r="UQY163" s="168"/>
      <c r="UQZ163" s="168"/>
      <c r="URA163" s="168"/>
      <c r="URB163" s="168"/>
      <c r="URC163" s="168"/>
      <c r="URD163" s="168"/>
      <c r="URE163" s="168"/>
      <c r="URF163" s="168"/>
      <c r="URG163" s="168"/>
      <c r="URH163" s="168"/>
      <c r="URI163" s="168"/>
      <c r="URJ163" s="168"/>
      <c r="URK163" s="168"/>
      <c r="URL163" s="168"/>
      <c r="URM163" s="168"/>
      <c r="URN163" s="168"/>
      <c r="URO163" s="168"/>
      <c r="URP163" s="168"/>
      <c r="URQ163" s="168"/>
      <c r="URR163" s="168"/>
      <c r="URS163" s="168"/>
      <c r="URT163" s="168"/>
      <c r="URU163" s="168"/>
      <c r="URV163" s="168"/>
      <c r="URW163" s="168"/>
      <c r="URX163" s="168"/>
      <c r="URY163" s="168"/>
      <c r="URZ163" s="168"/>
      <c r="USA163" s="168"/>
      <c r="USB163" s="168"/>
      <c r="USC163" s="168"/>
      <c r="USD163" s="168"/>
      <c r="USE163" s="168"/>
      <c r="USF163" s="168"/>
      <c r="USG163" s="168"/>
      <c r="USH163" s="168"/>
      <c r="USI163" s="168"/>
      <c r="USJ163" s="168"/>
      <c r="USK163" s="168"/>
      <c r="USL163" s="168"/>
      <c r="USM163" s="168"/>
      <c r="USN163" s="168"/>
      <c r="USO163" s="168"/>
      <c r="USP163" s="168"/>
      <c r="USQ163" s="168"/>
      <c r="USR163" s="168"/>
      <c r="USS163" s="168"/>
      <c r="UST163" s="168"/>
      <c r="USU163" s="168"/>
      <c r="USV163" s="168"/>
      <c r="USW163" s="168"/>
      <c r="USX163" s="168"/>
      <c r="USY163" s="168"/>
      <c r="USZ163" s="168"/>
      <c r="UTA163" s="168"/>
      <c r="UTB163" s="168"/>
      <c r="UTC163" s="168"/>
      <c r="UTD163" s="168"/>
      <c r="UTE163" s="168"/>
      <c r="UTF163" s="168"/>
      <c r="UTG163" s="168"/>
      <c r="UTH163" s="168"/>
      <c r="UTI163" s="168"/>
      <c r="UTJ163" s="168"/>
      <c r="UTK163" s="168"/>
      <c r="UTL163" s="168"/>
      <c r="UTM163" s="168"/>
      <c r="UTN163" s="168"/>
      <c r="UTO163" s="168"/>
      <c r="UTP163" s="168"/>
      <c r="UTQ163" s="168"/>
      <c r="UTR163" s="168"/>
      <c r="UTS163" s="168"/>
      <c r="UTT163" s="168"/>
      <c r="UTU163" s="168"/>
      <c r="UTV163" s="168"/>
      <c r="UTW163" s="168"/>
      <c r="UTX163" s="168"/>
      <c r="UTY163" s="168"/>
      <c r="UTZ163" s="168"/>
      <c r="UUA163" s="168"/>
      <c r="UUB163" s="168"/>
      <c r="UUC163" s="168"/>
      <c r="UUD163" s="168"/>
      <c r="UUE163" s="168"/>
      <c r="UUF163" s="168"/>
      <c r="UUG163" s="168"/>
      <c r="UUH163" s="168"/>
      <c r="UUI163" s="168"/>
      <c r="UUJ163" s="168"/>
      <c r="UUK163" s="168"/>
      <c r="UUL163" s="168"/>
      <c r="UUM163" s="168"/>
      <c r="UUN163" s="168"/>
      <c r="UUO163" s="168"/>
      <c r="UUP163" s="168"/>
      <c r="UUQ163" s="168"/>
      <c r="UUR163" s="168"/>
      <c r="UUS163" s="168"/>
      <c r="UUT163" s="168"/>
      <c r="UUU163" s="168"/>
      <c r="UUV163" s="168"/>
      <c r="UUW163" s="168"/>
      <c r="UUX163" s="168"/>
      <c r="UUY163" s="168"/>
      <c r="UUZ163" s="168"/>
      <c r="UVA163" s="168"/>
      <c r="UVB163" s="168"/>
      <c r="UVC163" s="168"/>
      <c r="UVD163" s="168"/>
      <c r="UVE163" s="168"/>
      <c r="UVF163" s="168"/>
      <c r="UVG163" s="168"/>
      <c r="UVH163" s="168"/>
      <c r="UVI163" s="168"/>
      <c r="UVJ163" s="168"/>
      <c r="UVK163" s="168"/>
      <c r="UVL163" s="168"/>
      <c r="UVM163" s="168"/>
      <c r="UVN163" s="168"/>
      <c r="UVO163" s="168"/>
      <c r="UVP163" s="168"/>
      <c r="UVQ163" s="168"/>
      <c r="UVR163" s="168"/>
      <c r="UVS163" s="168"/>
      <c r="UVT163" s="168"/>
      <c r="UVU163" s="168"/>
      <c r="UVV163" s="168"/>
      <c r="UVW163" s="168"/>
      <c r="UVX163" s="168"/>
      <c r="UVY163" s="168"/>
      <c r="UVZ163" s="168"/>
      <c r="UWA163" s="168"/>
      <c r="UWB163" s="168"/>
      <c r="UWC163" s="168"/>
      <c r="UWD163" s="168"/>
      <c r="UWE163" s="168"/>
      <c r="UWF163" s="168"/>
      <c r="UWG163" s="168"/>
      <c r="UWH163" s="168"/>
      <c r="UWI163" s="168"/>
      <c r="UWJ163" s="168"/>
      <c r="UWK163" s="168"/>
      <c r="UWL163" s="168"/>
      <c r="UWM163" s="168"/>
      <c r="UWN163" s="168"/>
      <c r="UWO163" s="168"/>
      <c r="UWP163" s="168"/>
      <c r="UWQ163" s="168"/>
      <c r="UWR163" s="168"/>
      <c r="UWS163" s="168"/>
      <c r="UWT163" s="168"/>
      <c r="UWU163" s="168"/>
      <c r="UWV163" s="168"/>
      <c r="UWW163" s="168"/>
      <c r="UWX163" s="168"/>
      <c r="UWY163" s="168"/>
      <c r="UWZ163" s="168"/>
      <c r="UXA163" s="168"/>
      <c r="UXB163" s="168"/>
      <c r="UXC163" s="168"/>
      <c r="UXD163" s="168"/>
      <c r="UXE163" s="168"/>
      <c r="UXF163" s="168"/>
      <c r="UXG163" s="168"/>
      <c r="UXH163" s="168"/>
      <c r="UXI163" s="168"/>
      <c r="UXJ163" s="168"/>
      <c r="UXK163" s="168"/>
      <c r="UXL163" s="168"/>
      <c r="UXM163" s="168"/>
      <c r="UXN163" s="168"/>
      <c r="UXO163" s="168"/>
      <c r="UXP163" s="168"/>
      <c r="UXQ163" s="168"/>
      <c r="UXR163" s="168"/>
      <c r="UXS163" s="168"/>
      <c r="UXT163" s="168"/>
      <c r="UXU163" s="168"/>
      <c r="UXV163" s="168"/>
      <c r="UXW163" s="168"/>
      <c r="UXX163" s="168"/>
      <c r="UXY163" s="168"/>
      <c r="UXZ163" s="168"/>
      <c r="UYA163" s="168"/>
      <c r="UYB163" s="168"/>
      <c r="UYC163" s="168"/>
      <c r="UYD163" s="168"/>
      <c r="UYE163" s="168"/>
      <c r="UYF163" s="168"/>
      <c r="UYG163" s="168"/>
      <c r="UYH163" s="168"/>
      <c r="UYI163" s="168"/>
      <c r="UYJ163" s="168"/>
      <c r="UYK163" s="168"/>
      <c r="UYL163" s="168"/>
      <c r="UYM163" s="168"/>
      <c r="UYN163" s="168"/>
      <c r="UYO163" s="168"/>
      <c r="UYP163" s="168"/>
      <c r="UYQ163" s="168"/>
      <c r="UYR163" s="168"/>
      <c r="UYS163" s="168"/>
      <c r="UYT163" s="168"/>
      <c r="UYU163" s="168"/>
      <c r="UYV163" s="168"/>
      <c r="UYW163" s="168"/>
      <c r="UYX163" s="168"/>
      <c r="UYY163" s="168"/>
      <c r="UYZ163" s="168"/>
      <c r="UZA163" s="168"/>
      <c r="UZB163" s="168"/>
      <c r="UZC163" s="168"/>
      <c r="UZD163" s="168"/>
      <c r="UZE163" s="168"/>
      <c r="UZF163" s="168"/>
      <c r="UZG163" s="168"/>
      <c r="UZH163" s="168"/>
      <c r="UZI163" s="168"/>
      <c r="UZJ163" s="168"/>
      <c r="UZK163" s="168"/>
      <c r="UZL163" s="168"/>
      <c r="UZM163" s="168"/>
      <c r="UZN163" s="168"/>
      <c r="UZO163" s="168"/>
      <c r="UZP163" s="168"/>
      <c r="UZQ163" s="168"/>
      <c r="UZR163" s="168"/>
      <c r="UZS163" s="168"/>
      <c r="UZT163" s="168"/>
      <c r="UZU163" s="168"/>
      <c r="UZV163" s="168"/>
      <c r="UZW163" s="168"/>
      <c r="UZX163" s="168"/>
      <c r="UZY163" s="168"/>
      <c r="UZZ163" s="168"/>
      <c r="VAA163" s="168"/>
      <c r="VAB163" s="168"/>
      <c r="VAC163" s="168"/>
      <c r="VAD163" s="168"/>
      <c r="VAE163" s="168"/>
      <c r="VAF163" s="168"/>
      <c r="VAG163" s="168"/>
      <c r="VAH163" s="168"/>
      <c r="VAI163" s="168"/>
      <c r="VAJ163" s="168"/>
      <c r="VAK163" s="168"/>
      <c r="VAL163" s="168"/>
      <c r="VAM163" s="168"/>
      <c r="VAN163" s="168"/>
      <c r="VAO163" s="168"/>
      <c r="VAP163" s="168"/>
      <c r="VAQ163" s="168"/>
      <c r="VAR163" s="168"/>
      <c r="VAS163" s="168"/>
      <c r="VAT163" s="168"/>
      <c r="VAU163" s="168"/>
      <c r="VAV163" s="168"/>
      <c r="VAW163" s="168"/>
      <c r="VAX163" s="168"/>
      <c r="VAY163" s="168"/>
      <c r="VAZ163" s="168"/>
      <c r="VBA163" s="168"/>
      <c r="VBB163" s="168"/>
      <c r="VBC163" s="168"/>
      <c r="VBD163" s="168"/>
      <c r="VBE163" s="168"/>
      <c r="VBF163" s="168"/>
      <c r="VBG163" s="168"/>
      <c r="VBH163" s="168"/>
      <c r="VBI163" s="168"/>
      <c r="VBJ163" s="168"/>
      <c r="VBK163" s="168"/>
      <c r="VBL163" s="168"/>
      <c r="VBM163" s="168"/>
      <c r="VBN163" s="168"/>
      <c r="VBO163" s="168"/>
      <c r="VBP163" s="168"/>
      <c r="VBQ163" s="168"/>
      <c r="VBR163" s="168"/>
      <c r="VBS163" s="168"/>
      <c r="VBT163" s="168"/>
      <c r="VBU163" s="168"/>
      <c r="VBV163" s="168"/>
      <c r="VBW163" s="168"/>
      <c r="VBX163" s="168"/>
      <c r="VBY163" s="168"/>
      <c r="VBZ163" s="168"/>
      <c r="VCA163" s="168"/>
      <c r="VCB163" s="168"/>
      <c r="VCC163" s="168"/>
      <c r="VCD163" s="168"/>
      <c r="VCE163" s="168"/>
      <c r="VCF163" s="168"/>
      <c r="VCG163" s="168"/>
      <c r="VCH163" s="168"/>
      <c r="VCI163" s="168"/>
      <c r="VCJ163" s="168"/>
      <c r="VCK163" s="168"/>
      <c r="VCL163" s="168"/>
      <c r="VCM163" s="168"/>
      <c r="VCN163" s="168"/>
      <c r="VCO163" s="168"/>
      <c r="VCP163" s="168"/>
      <c r="VCQ163" s="168"/>
      <c r="VCR163" s="168"/>
      <c r="VCS163" s="168"/>
      <c r="VCT163" s="168"/>
      <c r="VCU163" s="168"/>
      <c r="VCV163" s="168"/>
      <c r="VCW163" s="168"/>
      <c r="VCX163" s="168"/>
      <c r="VCY163" s="168"/>
      <c r="VCZ163" s="168"/>
      <c r="VDA163" s="168"/>
      <c r="VDB163" s="168"/>
      <c r="VDC163" s="168"/>
      <c r="VDD163" s="168"/>
      <c r="VDE163" s="168"/>
      <c r="VDF163" s="168"/>
      <c r="VDG163" s="168"/>
      <c r="VDH163" s="168"/>
      <c r="VDI163" s="168"/>
      <c r="VDJ163" s="168"/>
      <c r="VDK163" s="168"/>
      <c r="VDL163" s="168"/>
      <c r="VDM163" s="168"/>
      <c r="VDN163" s="168"/>
      <c r="VDO163" s="168"/>
      <c r="VDP163" s="168"/>
      <c r="VDQ163" s="168"/>
      <c r="VDR163" s="168"/>
      <c r="VDS163" s="168"/>
      <c r="VDT163" s="168"/>
      <c r="VDU163" s="168"/>
      <c r="VDV163" s="168"/>
      <c r="VDW163" s="168"/>
      <c r="VDX163" s="168"/>
      <c r="VDY163" s="168"/>
      <c r="VDZ163" s="168"/>
      <c r="VEA163" s="168"/>
      <c r="VEB163" s="168"/>
      <c r="VEC163" s="168"/>
      <c r="VED163" s="168"/>
      <c r="VEE163" s="168"/>
      <c r="VEF163" s="168"/>
      <c r="VEG163" s="168"/>
      <c r="VEH163" s="168"/>
      <c r="VEI163" s="168"/>
      <c r="VEJ163" s="168"/>
      <c r="VEK163" s="168"/>
      <c r="VEL163" s="168"/>
      <c r="VEM163" s="168"/>
      <c r="VEN163" s="168"/>
      <c r="VEO163" s="168"/>
      <c r="VEP163" s="168"/>
      <c r="VEQ163" s="168"/>
      <c r="VER163" s="168"/>
      <c r="VES163" s="168"/>
      <c r="VET163" s="168"/>
      <c r="VEU163" s="168"/>
      <c r="VEV163" s="168"/>
      <c r="VEW163" s="168"/>
      <c r="VEX163" s="168"/>
      <c r="VEY163" s="168"/>
      <c r="VEZ163" s="168"/>
      <c r="VFA163" s="168"/>
      <c r="VFB163" s="168"/>
      <c r="VFC163" s="168"/>
      <c r="VFD163" s="168"/>
      <c r="VFE163" s="168"/>
      <c r="VFF163" s="168"/>
      <c r="VFG163" s="168"/>
      <c r="VFH163" s="168"/>
      <c r="VFI163" s="168"/>
      <c r="VFJ163" s="168"/>
      <c r="VFK163" s="168"/>
      <c r="VFL163" s="168"/>
      <c r="VFM163" s="168"/>
      <c r="VFN163" s="168"/>
      <c r="VFO163" s="168"/>
      <c r="VFP163" s="168"/>
      <c r="VFQ163" s="168"/>
      <c r="VFR163" s="168"/>
      <c r="VFS163" s="168"/>
      <c r="VFT163" s="168"/>
      <c r="VFU163" s="168"/>
      <c r="VFV163" s="168"/>
      <c r="VFW163" s="168"/>
      <c r="VFX163" s="168"/>
      <c r="VFY163" s="168"/>
      <c r="VFZ163" s="168"/>
      <c r="VGA163" s="168"/>
      <c r="VGB163" s="168"/>
      <c r="VGC163" s="168"/>
      <c r="VGD163" s="168"/>
      <c r="VGE163" s="168"/>
      <c r="VGF163" s="168"/>
      <c r="VGG163" s="168"/>
      <c r="VGH163" s="168"/>
      <c r="VGI163" s="168"/>
      <c r="VGJ163" s="168"/>
      <c r="VGK163" s="168"/>
      <c r="VGL163" s="168"/>
      <c r="VGM163" s="168"/>
      <c r="VGN163" s="168"/>
      <c r="VGO163" s="168"/>
      <c r="VGP163" s="168"/>
      <c r="VGQ163" s="168"/>
      <c r="VGR163" s="168"/>
      <c r="VGS163" s="168"/>
      <c r="VGT163" s="168"/>
      <c r="VGU163" s="168"/>
      <c r="VGV163" s="168"/>
      <c r="VGW163" s="168"/>
      <c r="VGX163" s="168"/>
      <c r="VGY163" s="168"/>
      <c r="VGZ163" s="168"/>
      <c r="VHA163" s="168"/>
      <c r="VHB163" s="168"/>
      <c r="VHC163" s="168"/>
      <c r="VHD163" s="168"/>
      <c r="VHE163" s="168"/>
      <c r="VHF163" s="168"/>
      <c r="VHG163" s="168"/>
      <c r="VHH163" s="168"/>
      <c r="VHI163" s="168"/>
      <c r="VHJ163" s="168"/>
      <c r="VHK163" s="168"/>
      <c r="VHL163" s="168"/>
      <c r="VHM163" s="168"/>
      <c r="VHN163" s="168"/>
      <c r="VHO163" s="168"/>
      <c r="VHP163" s="168"/>
      <c r="VHQ163" s="168"/>
      <c r="VHR163" s="168"/>
      <c r="VHS163" s="168"/>
      <c r="VHT163" s="168"/>
      <c r="VHU163" s="168"/>
      <c r="VHV163" s="168"/>
      <c r="VHW163" s="168"/>
      <c r="VHX163" s="168"/>
      <c r="VHY163" s="168"/>
      <c r="VHZ163" s="168"/>
      <c r="VIA163" s="168"/>
      <c r="VIB163" s="168"/>
      <c r="VIC163" s="168"/>
      <c r="VID163" s="168"/>
      <c r="VIE163" s="168"/>
      <c r="VIF163" s="168"/>
      <c r="VIG163" s="168"/>
      <c r="VIH163" s="168"/>
      <c r="VII163" s="168"/>
      <c r="VIJ163" s="168"/>
      <c r="VIK163" s="168"/>
      <c r="VIL163" s="168"/>
      <c r="VIM163" s="168"/>
      <c r="VIN163" s="168"/>
      <c r="VIO163" s="168"/>
      <c r="VIP163" s="168"/>
      <c r="VIQ163" s="168"/>
      <c r="VIR163" s="168"/>
      <c r="VIS163" s="168"/>
      <c r="VIT163" s="168"/>
      <c r="VIU163" s="168"/>
      <c r="VIV163" s="168"/>
      <c r="VIW163" s="168"/>
      <c r="VIX163" s="168"/>
      <c r="VIY163" s="168"/>
      <c r="VIZ163" s="168"/>
      <c r="VJA163" s="168"/>
      <c r="VJB163" s="168"/>
      <c r="VJC163" s="168"/>
      <c r="VJD163" s="168"/>
      <c r="VJE163" s="168"/>
      <c r="VJF163" s="168"/>
      <c r="VJG163" s="168"/>
      <c r="VJH163" s="168"/>
      <c r="VJI163" s="168"/>
      <c r="VJJ163" s="168"/>
      <c r="VJK163" s="168"/>
      <c r="VJL163" s="168"/>
      <c r="VJM163" s="168"/>
      <c r="VJN163" s="168"/>
      <c r="VJO163" s="168"/>
      <c r="VJP163" s="168"/>
      <c r="VJQ163" s="168"/>
      <c r="VJR163" s="168"/>
      <c r="VJS163" s="168"/>
      <c r="VJT163" s="168"/>
      <c r="VJU163" s="168"/>
      <c r="VJV163" s="168"/>
      <c r="VJW163" s="168"/>
      <c r="VJX163" s="168"/>
      <c r="VJY163" s="168"/>
      <c r="VJZ163" s="168"/>
      <c r="VKA163" s="168"/>
      <c r="VKB163" s="168"/>
      <c r="VKC163" s="168"/>
      <c r="VKD163" s="168"/>
      <c r="VKE163" s="168"/>
      <c r="VKF163" s="168"/>
      <c r="VKG163" s="168"/>
      <c r="VKH163" s="168"/>
      <c r="VKI163" s="168"/>
      <c r="VKJ163" s="168"/>
      <c r="VKK163" s="168"/>
      <c r="VKL163" s="168"/>
      <c r="VKM163" s="168"/>
      <c r="VKN163" s="168"/>
      <c r="VKO163" s="168"/>
      <c r="VKP163" s="168"/>
      <c r="VKQ163" s="168"/>
      <c r="VKR163" s="168"/>
      <c r="VKS163" s="168"/>
      <c r="VKT163" s="168"/>
      <c r="VKU163" s="168"/>
      <c r="VKV163" s="168"/>
      <c r="VKW163" s="168"/>
      <c r="VKX163" s="168"/>
      <c r="VKY163" s="168"/>
      <c r="VKZ163" s="168"/>
      <c r="VLA163" s="168"/>
      <c r="VLB163" s="168"/>
      <c r="VLC163" s="168"/>
      <c r="VLD163" s="168"/>
      <c r="VLE163" s="168"/>
      <c r="VLF163" s="168"/>
      <c r="VLG163" s="168"/>
      <c r="VLH163" s="168"/>
      <c r="VLI163" s="168"/>
      <c r="VLJ163" s="168"/>
      <c r="VLK163" s="168"/>
      <c r="VLL163" s="168"/>
      <c r="VLM163" s="168"/>
      <c r="VLN163" s="168"/>
      <c r="VLO163" s="168"/>
      <c r="VLP163" s="168"/>
      <c r="VLQ163" s="168"/>
      <c r="VLR163" s="168"/>
      <c r="VLS163" s="168"/>
      <c r="VLT163" s="168"/>
      <c r="VLU163" s="168"/>
      <c r="VLV163" s="168"/>
      <c r="VLW163" s="168"/>
      <c r="VLX163" s="168"/>
      <c r="VLY163" s="168"/>
      <c r="VLZ163" s="168"/>
      <c r="VMA163" s="168"/>
      <c r="VMB163" s="168"/>
      <c r="VMC163" s="168"/>
      <c r="VMD163" s="168"/>
      <c r="VME163" s="168"/>
      <c r="VMF163" s="168"/>
      <c r="VMG163" s="168"/>
      <c r="VMH163" s="168"/>
      <c r="VMI163" s="168"/>
      <c r="VMJ163" s="168"/>
      <c r="VMK163" s="168"/>
      <c r="VML163" s="168"/>
      <c r="VMM163" s="168"/>
      <c r="VMN163" s="168"/>
      <c r="VMO163" s="168"/>
      <c r="VMP163" s="168"/>
      <c r="VMQ163" s="168"/>
      <c r="VMR163" s="168"/>
      <c r="VMS163" s="168"/>
      <c r="VMT163" s="168"/>
      <c r="VMU163" s="168"/>
      <c r="VMV163" s="168"/>
      <c r="VMW163" s="168"/>
      <c r="VMX163" s="168"/>
      <c r="VMY163" s="168"/>
      <c r="VMZ163" s="168"/>
      <c r="VNA163" s="168"/>
      <c r="VNB163" s="168"/>
      <c r="VNC163" s="168"/>
      <c r="VND163" s="168"/>
      <c r="VNE163" s="168"/>
      <c r="VNF163" s="168"/>
      <c r="VNG163" s="168"/>
      <c r="VNH163" s="168"/>
      <c r="VNI163" s="168"/>
      <c r="VNJ163" s="168"/>
      <c r="VNK163" s="168"/>
      <c r="VNL163" s="168"/>
      <c r="VNM163" s="168"/>
      <c r="VNN163" s="168"/>
      <c r="VNO163" s="168"/>
      <c r="VNP163" s="168"/>
      <c r="VNQ163" s="168"/>
      <c r="VNR163" s="168"/>
      <c r="VNS163" s="168"/>
      <c r="VNT163" s="168"/>
      <c r="VNU163" s="168"/>
      <c r="VNV163" s="168"/>
      <c r="VNW163" s="168"/>
      <c r="VNX163" s="168"/>
      <c r="VNY163" s="168"/>
      <c r="VNZ163" s="168"/>
      <c r="VOA163" s="168"/>
      <c r="VOB163" s="168"/>
      <c r="VOC163" s="168"/>
      <c r="VOD163" s="168"/>
      <c r="VOE163" s="168"/>
      <c r="VOF163" s="168"/>
      <c r="VOG163" s="168"/>
      <c r="VOH163" s="168"/>
      <c r="VOI163" s="168"/>
      <c r="VOJ163" s="168"/>
      <c r="VOK163" s="168"/>
      <c r="VOL163" s="168"/>
      <c r="VOM163" s="168"/>
      <c r="VON163" s="168"/>
      <c r="VOO163" s="168"/>
      <c r="VOP163" s="168"/>
      <c r="VOQ163" s="168"/>
      <c r="VOR163" s="168"/>
      <c r="VOS163" s="168"/>
      <c r="VOT163" s="168"/>
      <c r="VOU163" s="168"/>
      <c r="VOV163" s="168"/>
      <c r="VOW163" s="168"/>
      <c r="VOX163" s="168"/>
      <c r="VOY163" s="168"/>
      <c r="VOZ163" s="168"/>
      <c r="VPA163" s="168"/>
      <c r="VPB163" s="168"/>
      <c r="VPC163" s="168"/>
      <c r="VPD163" s="168"/>
      <c r="VPE163" s="168"/>
      <c r="VPF163" s="168"/>
      <c r="VPG163" s="168"/>
      <c r="VPH163" s="168"/>
      <c r="VPI163" s="168"/>
      <c r="VPJ163" s="168"/>
      <c r="VPK163" s="168"/>
      <c r="VPL163" s="168"/>
      <c r="VPM163" s="168"/>
      <c r="VPN163" s="168"/>
      <c r="VPO163" s="168"/>
      <c r="VPP163" s="168"/>
      <c r="VPQ163" s="168"/>
      <c r="VPR163" s="168"/>
      <c r="VPS163" s="168"/>
      <c r="VPT163" s="168"/>
      <c r="VPU163" s="168"/>
      <c r="VPV163" s="168"/>
      <c r="VPW163" s="168"/>
      <c r="VPX163" s="168"/>
      <c r="VPY163" s="168"/>
      <c r="VPZ163" s="168"/>
      <c r="VQA163" s="168"/>
      <c r="VQB163" s="168"/>
      <c r="VQC163" s="168"/>
      <c r="VQD163" s="168"/>
      <c r="VQE163" s="168"/>
      <c r="VQF163" s="168"/>
      <c r="VQG163" s="168"/>
      <c r="VQH163" s="168"/>
      <c r="VQI163" s="168"/>
      <c r="VQJ163" s="168"/>
      <c r="VQK163" s="168"/>
      <c r="VQL163" s="168"/>
      <c r="VQM163" s="168"/>
      <c r="VQN163" s="168"/>
      <c r="VQO163" s="168"/>
      <c r="VQP163" s="168"/>
      <c r="VQQ163" s="168"/>
      <c r="VQR163" s="168"/>
      <c r="VQS163" s="168"/>
      <c r="VQT163" s="168"/>
      <c r="VQU163" s="168"/>
      <c r="VQV163" s="168"/>
      <c r="VQW163" s="168"/>
      <c r="VQX163" s="168"/>
      <c r="VQY163" s="168"/>
      <c r="VQZ163" s="168"/>
      <c r="VRA163" s="168"/>
      <c r="VRB163" s="168"/>
      <c r="VRC163" s="168"/>
      <c r="VRD163" s="168"/>
      <c r="VRE163" s="168"/>
      <c r="VRF163" s="168"/>
      <c r="VRG163" s="168"/>
      <c r="VRH163" s="168"/>
      <c r="VRI163" s="168"/>
      <c r="VRJ163" s="168"/>
      <c r="VRK163" s="168"/>
      <c r="VRL163" s="168"/>
      <c r="VRM163" s="168"/>
      <c r="VRN163" s="168"/>
      <c r="VRO163" s="168"/>
      <c r="VRP163" s="168"/>
      <c r="VRQ163" s="168"/>
      <c r="VRR163" s="168"/>
      <c r="VRS163" s="168"/>
      <c r="VRT163" s="168"/>
      <c r="VRU163" s="168"/>
      <c r="VRV163" s="168"/>
      <c r="VRW163" s="168"/>
      <c r="VRX163" s="168"/>
      <c r="VRY163" s="168"/>
      <c r="VRZ163" s="168"/>
      <c r="VSA163" s="168"/>
      <c r="VSB163" s="168"/>
      <c r="VSC163" s="168"/>
      <c r="VSD163" s="168"/>
      <c r="VSE163" s="168"/>
      <c r="VSF163" s="168"/>
      <c r="VSG163" s="168"/>
      <c r="VSH163" s="168"/>
      <c r="VSI163" s="168"/>
      <c r="VSJ163" s="168"/>
      <c r="VSK163" s="168"/>
      <c r="VSL163" s="168"/>
      <c r="VSM163" s="168"/>
      <c r="VSN163" s="168"/>
      <c r="VSO163" s="168"/>
      <c r="VSP163" s="168"/>
      <c r="VSQ163" s="168"/>
      <c r="VSR163" s="168"/>
      <c r="VSS163" s="168"/>
      <c r="VST163" s="168"/>
      <c r="VSU163" s="168"/>
      <c r="VSV163" s="168"/>
      <c r="VSW163" s="168"/>
      <c r="VSX163" s="168"/>
      <c r="VSY163" s="168"/>
      <c r="VSZ163" s="168"/>
      <c r="VTA163" s="168"/>
      <c r="VTB163" s="168"/>
      <c r="VTC163" s="168"/>
      <c r="VTD163" s="168"/>
      <c r="VTE163" s="168"/>
      <c r="VTF163" s="168"/>
      <c r="VTG163" s="168"/>
      <c r="VTH163" s="168"/>
      <c r="VTI163" s="168"/>
      <c r="VTJ163" s="168"/>
      <c r="VTK163" s="168"/>
      <c r="VTL163" s="168"/>
      <c r="VTM163" s="168"/>
      <c r="VTN163" s="168"/>
      <c r="VTO163" s="168"/>
      <c r="VTP163" s="168"/>
      <c r="VTQ163" s="168"/>
      <c r="VTR163" s="168"/>
      <c r="VTS163" s="168"/>
      <c r="VTT163" s="168"/>
      <c r="VTU163" s="168"/>
      <c r="VTV163" s="168"/>
      <c r="VTW163" s="168"/>
      <c r="VTX163" s="168"/>
      <c r="VTY163" s="168"/>
      <c r="VTZ163" s="168"/>
      <c r="VUA163" s="168"/>
      <c r="VUB163" s="168"/>
      <c r="VUC163" s="168"/>
      <c r="VUD163" s="168"/>
      <c r="VUE163" s="168"/>
      <c r="VUF163" s="168"/>
      <c r="VUG163" s="168"/>
      <c r="VUH163" s="168"/>
      <c r="VUI163" s="168"/>
      <c r="VUJ163" s="168"/>
      <c r="VUK163" s="168"/>
      <c r="VUL163" s="168"/>
      <c r="VUM163" s="168"/>
      <c r="VUN163" s="168"/>
      <c r="VUO163" s="168"/>
      <c r="VUP163" s="168"/>
      <c r="VUQ163" s="168"/>
      <c r="VUR163" s="168"/>
      <c r="VUS163" s="168"/>
      <c r="VUT163" s="168"/>
      <c r="VUU163" s="168"/>
      <c r="VUV163" s="168"/>
      <c r="VUW163" s="168"/>
      <c r="VUX163" s="168"/>
      <c r="VUY163" s="168"/>
      <c r="VUZ163" s="168"/>
      <c r="VVA163" s="168"/>
      <c r="VVB163" s="168"/>
      <c r="VVC163" s="168"/>
      <c r="VVD163" s="168"/>
      <c r="VVE163" s="168"/>
      <c r="VVF163" s="168"/>
      <c r="VVG163" s="168"/>
      <c r="VVH163" s="168"/>
      <c r="VVI163" s="168"/>
      <c r="VVJ163" s="168"/>
      <c r="VVK163" s="168"/>
      <c r="VVL163" s="168"/>
      <c r="VVM163" s="168"/>
      <c r="VVN163" s="168"/>
      <c r="VVO163" s="168"/>
      <c r="VVP163" s="168"/>
      <c r="VVQ163" s="168"/>
      <c r="VVR163" s="168"/>
      <c r="VVS163" s="168"/>
      <c r="VVT163" s="168"/>
      <c r="VVU163" s="168"/>
      <c r="VVV163" s="168"/>
      <c r="VVW163" s="168"/>
      <c r="VVX163" s="168"/>
      <c r="VVY163" s="168"/>
      <c r="VVZ163" s="168"/>
      <c r="VWA163" s="168"/>
      <c r="VWB163" s="168"/>
      <c r="VWC163" s="168"/>
      <c r="VWD163" s="168"/>
      <c r="VWE163" s="168"/>
      <c r="VWF163" s="168"/>
      <c r="VWG163" s="168"/>
      <c r="VWH163" s="168"/>
      <c r="VWI163" s="168"/>
      <c r="VWJ163" s="168"/>
      <c r="VWK163" s="168"/>
      <c r="VWL163" s="168"/>
      <c r="VWM163" s="168"/>
      <c r="VWN163" s="168"/>
      <c r="VWO163" s="168"/>
      <c r="VWP163" s="168"/>
      <c r="VWQ163" s="168"/>
      <c r="VWR163" s="168"/>
      <c r="VWS163" s="168"/>
      <c r="VWT163" s="168"/>
      <c r="VWU163" s="168"/>
      <c r="VWV163" s="168"/>
      <c r="VWW163" s="168"/>
      <c r="VWX163" s="168"/>
      <c r="VWY163" s="168"/>
      <c r="VWZ163" s="168"/>
      <c r="VXA163" s="168"/>
      <c r="VXB163" s="168"/>
      <c r="VXC163" s="168"/>
      <c r="VXD163" s="168"/>
      <c r="VXE163" s="168"/>
      <c r="VXF163" s="168"/>
      <c r="VXG163" s="168"/>
      <c r="VXH163" s="168"/>
      <c r="VXI163" s="168"/>
      <c r="VXJ163" s="168"/>
      <c r="VXK163" s="168"/>
      <c r="VXL163" s="168"/>
      <c r="VXM163" s="168"/>
      <c r="VXN163" s="168"/>
      <c r="VXO163" s="168"/>
      <c r="VXP163" s="168"/>
      <c r="VXQ163" s="168"/>
      <c r="VXR163" s="168"/>
      <c r="VXS163" s="168"/>
      <c r="VXT163" s="168"/>
      <c r="VXU163" s="168"/>
      <c r="VXV163" s="168"/>
      <c r="VXW163" s="168"/>
      <c r="VXX163" s="168"/>
      <c r="VXY163" s="168"/>
      <c r="VXZ163" s="168"/>
      <c r="VYA163" s="168"/>
      <c r="VYB163" s="168"/>
      <c r="VYC163" s="168"/>
      <c r="VYD163" s="168"/>
      <c r="VYE163" s="168"/>
      <c r="VYF163" s="168"/>
      <c r="VYG163" s="168"/>
      <c r="VYH163" s="168"/>
      <c r="VYI163" s="168"/>
      <c r="VYJ163" s="168"/>
      <c r="VYK163" s="168"/>
      <c r="VYL163" s="168"/>
      <c r="VYM163" s="168"/>
      <c r="VYN163" s="168"/>
      <c r="VYO163" s="168"/>
      <c r="VYP163" s="168"/>
      <c r="VYQ163" s="168"/>
      <c r="VYR163" s="168"/>
      <c r="VYS163" s="168"/>
      <c r="VYT163" s="168"/>
      <c r="VYU163" s="168"/>
      <c r="VYV163" s="168"/>
      <c r="VYW163" s="168"/>
      <c r="VYX163" s="168"/>
      <c r="VYY163" s="168"/>
      <c r="VYZ163" s="168"/>
      <c r="VZA163" s="168"/>
      <c r="VZB163" s="168"/>
      <c r="VZC163" s="168"/>
      <c r="VZD163" s="168"/>
      <c r="VZE163" s="168"/>
      <c r="VZF163" s="168"/>
      <c r="VZG163" s="168"/>
      <c r="VZH163" s="168"/>
      <c r="VZI163" s="168"/>
      <c r="VZJ163" s="168"/>
      <c r="VZK163" s="168"/>
      <c r="VZL163" s="168"/>
      <c r="VZM163" s="168"/>
      <c r="VZN163" s="168"/>
      <c r="VZO163" s="168"/>
      <c r="VZP163" s="168"/>
      <c r="VZQ163" s="168"/>
      <c r="VZR163" s="168"/>
      <c r="VZS163" s="168"/>
      <c r="VZT163" s="168"/>
      <c r="VZU163" s="168"/>
      <c r="VZV163" s="168"/>
      <c r="VZW163" s="168"/>
      <c r="VZX163" s="168"/>
      <c r="VZY163" s="168"/>
      <c r="VZZ163" s="168"/>
      <c r="WAA163" s="168"/>
      <c r="WAB163" s="168"/>
      <c r="WAC163" s="168"/>
      <c r="WAD163" s="168"/>
      <c r="WAE163" s="168"/>
      <c r="WAF163" s="168"/>
      <c r="WAG163" s="168"/>
      <c r="WAH163" s="168"/>
      <c r="WAI163" s="168"/>
      <c r="WAJ163" s="168"/>
      <c r="WAK163" s="168"/>
      <c r="WAL163" s="168"/>
      <c r="WAM163" s="168"/>
      <c r="WAN163" s="168"/>
      <c r="WAO163" s="168"/>
      <c r="WAP163" s="168"/>
      <c r="WAQ163" s="168"/>
      <c r="WAR163" s="168"/>
      <c r="WAS163" s="168"/>
      <c r="WAT163" s="168"/>
      <c r="WAU163" s="168"/>
      <c r="WAV163" s="168"/>
      <c r="WAW163" s="168"/>
      <c r="WAX163" s="168"/>
      <c r="WAY163" s="168"/>
      <c r="WAZ163" s="168"/>
      <c r="WBA163" s="168"/>
      <c r="WBB163" s="168"/>
      <c r="WBC163" s="168"/>
      <c r="WBD163" s="168"/>
      <c r="WBE163" s="168"/>
      <c r="WBF163" s="168"/>
      <c r="WBG163" s="168"/>
      <c r="WBH163" s="168"/>
      <c r="WBI163" s="168"/>
      <c r="WBJ163" s="168"/>
      <c r="WBK163" s="168"/>
      <c r="WBL163" s="168"/>
      <c r="WBM163" s="168"/>
      <c r="WBN163" s="168"/>
      <c r="WBO163" s="168"/>
      <c r="WBP163" s="168"/>
      <c r="WBQ163" s="168"/>
      <c r="WBR163" s="168"/>
      <c r="WBS163" s="168"/>
      <c r="WBT163" s="168"/>
      <c r="WBU163" s="168"/>
      <c r="WBV163" s="168"/>
      <c r="WBW163" s="168"/>
      <c r="WBX163" s="168"/>
      <c r="WBY163" s="168"/>
      <c r="WBZ163" s="168"/>
      <c r="WCA163" s="168"/>
      <c r="WCB163" s="168"/>
      <c r="WCC163" s="168"/>
      <c r="WCD163" s="168"/>
      <c r="WCE163" s="168"/>
      <c r="WCF163" s="168"/>
      <c r="WCG163" s="168"/>
      <c r="WCH163" s="168"/>
      <c r="WCI163" s="168"/>
      <c r="WCJ163" s="168"/>
      <c r="WCK163" s="168"/>
      <c r="WCL163" s="168"/>
      <c r="WCM163" s="168"/>
      <c r="WCN163" s="168"/>
      <c r="WCO163" s="168"/>
      <c r="WCP163" s="168"/>
      <c r="WCQ163" s="168"/>
      <c r="WCR163" s="168"/>
      <c r="WCS163" s="168"/>
      <c r="WCT163" s="168"/>
      <c r="WCU163" s="168"/>
      <c r="WCV163" s="168"/>
      <c r="WCW163" s="168"/>
      <c r="WCX163" s="168"/>
      <c r="WCY163" s="168"/>
      <c r="WCZ163" s="168"/>
      <c r="WDA163" s="168"/>
      <c r="WDB163" s="168"/>
      <c r="WDC163" s="168"/>
      <c r="WDD163" s="168"/>
      <c r="WDE163" s="168"/>
      <c r="WDF163" s="168"/>
      <c r="WDG163" s="168"/>
      <c r="WDH163" s="168"/>
      <c r="WDI163" s="168"/>
      <c r="WDJ163" s="168"/>
      <c r="WDK163" s="168"/>
      <c r="WDL163" s="168"/>
      <c r="WDM163" s="168"/>
      <c r="WDN163" s="168"/>
      <c r="WDO163" s="168"/>
      <c r="WDP163" s="168"/>
      <c r="WDQ163" s="168"/>
      <c r="WDR163" s="168"/>
      <c r="WDS163" s="168"/>
      <c r="WDT163" s="168"/>
      <c r="WDU163" s="168"/>
      <c r="WDV163" s="168"/>
      <c r="WDW163" s="168"/>
      <c r="WDX163" s="168"/>
      <c r="WDY163" s="168"/>
      <c r="WDZ163" s="168"/>
      <c r="WEA163" s="168"/>
      <c r="WEB163" s="168"/>
      <c r="WEC163" s="168"/>
      <c r="WED163" s="168"/>
      <c r="WEE163" s="168"/>
      <c r="WEF163" s="168"/>
      <c r="WEG163" s="168"/>
      <c r="WEH163" s="168"/>
      <c r="WEI163" s="168"/>
      <c r="WEJ163" s="168"/>
      <c r="WEK163" s="168"/>
      <c r="WEL163" s="168"/>
      <c r="WEM163" s="168"/>
      <c r="WEN163" s="168"/>
      <c r="WEO163" s="168"/>
      <c r="WEP163" s="168"/>
      <c r="WEQ163" s="168"/>
      <c r="WER163" s="168"/>
      <c r="WES163" s="168"/>
      <c r="WET163" s="168"/>
      <c r="WEU163" s="168"/>
      <c r="WEV163" s="168"/>
      <c r="WEW163" s="168"/>
      <c r="WEX163" s="168"/>
      <c r="WEY163" s="168"/>
      <c r="WEZ163" s="168"/>
      <c r="WFA163" s="168"/>
      <c r="WFB163" s="168"/>
      <c r="WFC163" s="168"/>
      <c r="WFD163" s="168"/>
      <c r="WFE163" s="168"/>
      <c r="WFF163" s="168"/>
      <c r="WFG163" s="168"/>
      <c r="WFH163" s="168"/>
      <c r="WFI163" s="168"/>
      <c r="WFJ163" s="168"/>
      <c r="WFK163" s="168"/>
      <c r="WFL163" s="168"/>
      <c r="WFM163" s="168"/>
      <c r="WFN163" s="168"/>
      <c r="WFO163" s="168"/>
      <c r="WFP163" s="168"/>
      <c r="WFQ163" s="168"/>
      <c r="WFR163" s="168"/>
      <c r="WFS163" s="168"/>
      <c r="WFT163" s="168"/>
      <c r="WFU163" s="168"/>
      <c r="WFV163" s="168"/>
      <c r="WFW163" s="168"/>
      <c r="WFX163" s="168"/>
      <c r="WFY163" s="168"/>
      <c r="WFZ163" s="168"/>
      <c r="WGA163" s="168"/>
      <c r="WGB163" s="168"/>
      <c r="WGC163" s="168"/>
      <c r="WGD163" s="168"/>
      <c r="WGE163" s="168"/>
      <c r="WGF163" s="168"/>
      <c r="WGG163" s="168"/>
      <c r="WGH163" s="168"/>
      <c r="WGI163" s="168"/>
      <c r="WGJ163" s="168"/>
      <c r="WGK163" s="168"/>
      <c r="WGL163" s="168"/>
      <c r="WGM163" s="168"/>
      <c r="WGN163" s="168"/>
      <c r="WGO163" s="168"/>
      <c r="WGP163" s="168"/>
      <c r="WGQ163" s="168"/>
      <c r="WGR163" s="168"/>
      <c r="WGS163" s="168"/>
      <c r="WGT163" s="168"/>
      <c r="WGU163" s="168"/>
      <c r="WGV163" s="168"/>
      <c r="WGW163" s="168"/>
      <c r="WGX163" s="168"/>
      <c r="WGY163" s="168"/>
      <c r="WGZ163" s="168"/>
      <c r="WHA163" s="168"/>
      <c r="WHB163" s="168"/>
      <c r="WHC163" s="168"/>
      <c r="WHD163" s="168"/>
      <c r="WHE163" s="168"/>
      <c r="WHF163" s="168"/>
      <c r="WHG163" s="168"/>
      <c r="WHH163" s="168"/>
      <c r="WHI163" s="168"/>
      <c r="WHJ163" s="168"/>
      <c r="WHK163" s="168"/>
      <c r="WHL163" s="168"/>
      <c r="WHM163" s="168"/>
      <c r="WHN163" s="168"/>
      <c r="WHO163" s="168"/>
      <c r="WHP163" s="168"/>
      <c r="WHQ163" s="168"/>
      <c r="WHR163" s="168"/>
      <c r="WHS163" s="168"/>
      <c r="WHT163" s="168"/>
      <c r="WHU163" s="168"/>
      <c r="WHV163" s="168"/>
      <c r="WHW163" s="168"/>
      <c r="WHX163" s="168"/>
      <c r="WHY163" s="168"/>
      <c r="WHZ163" s="168"/>
      <c r="WIA163" s="168"/>
      <c r="WIB163" s="168"/>
      <c r="WIC163" s="168"/>
      <c r="WID163" s="168"/>
      <c r="WIE163" s="168"/>
      <c r="WIF163" s="168"/>
      <c r="WIG163" s="168"/>
      <c r="WIH163" s="168"/>
      <c r="WII163" s="168"/>
      <c r="WIJ163" s="168"/>
      <c r="WIK163" s="168"/>
      <c r="WIL163" s="168"/>
      <c r="WIM163" s="168"/>
      <c r="WIN163" s="168"/>
      <c r="WIO163" s="168"/>
      <c r="WIP163" s="168"/>
      <c r="WIQ163" s="168"/>
      <c r="WIR163" s="168"/>
      <c r="WIS163" s="168"/>
      <c r="WIT163" s="168"/>
      <c r="WIU163" s="168"/>
      <c r="WIV163" s="168"/>
      <c r="WIW163" s="168"/>
      <c r="WIX163" s="168"/>
      <c r="WIY163" s="168"/>
      <c r="WIZ163" s="168"/>
      <c r="WJA163" s="168"/>
      <c r="WJB163" s="168"/>
      <c r="WJC163" s="168"/>
      <c r="WJD163" s="168"/>
      <c r="WJE163" s="168"/>
      <c r="WJF163" s="168"/>
      <c r="WJG163" s="168"/>
      <c r="WJH163" s="168"/>
      <c r="WJI163" s="168"/>
      <c r="WJJ163" s="168"/>
      <c r="WJK163" s="168"/>
      <c r="WJL163" s="168"/>
      <c r="WJM163" s="168"/>
      <c r="WJN163" s="168"/>
      <c r="WJO163" s="168"/>
      <c r="WJP163" s="168"/>
      <c r="WJQ163" s="168"/>
      <c r="WJR163" s="168"/>
      <c r="WJS163" s="168"/>
      <c r="WJT163" s="168"/>
      <c r="WJU163" s="168"/>
      <c r="WJV163" s="168"/>
      <c r="WJW163" s="168"/>
      <c r="WJX163" s="168"/>
      <c r="WJY163" s="168"/>
      <c r="WJZ163" s="168"/>
      <c r="WKA163" s="168"/>
      <c r="WKB163" s="168"/>
      <c r="WKC163" s="168"/>
      <c r="WKD163" s="168"/>
      <c r="WKE163" s="168"/>
      <c r="WKF163" s="168"/>
      <c r="WKG163" s="168"/>
      <c r="WKH163" s="168"/>
      <c r="WKI163" s="168"/>
      <c r="WKJ163" s="168"/>
      <c r="WKK163" s="168"/>
      <c r="WKL163" s="168"/>
      <c r="WKM163" s="168"/>
      <c r="WKN163" s="168"/>
      <c r="WKO163" s="168"/>
      <c r="WKP163" s="168"/>
      <c r="WKQ163" s="168"/>
      <c r="WKR163" s="168"/>
      <c r="WKS163" s="168"/>
      <c r="WKT163" s="168"/>
      <c r="WKU163" s="168"/>
      <c r="WKV163" s="168"/>
      <c r="WKW163" s="168"/>
      <c r="WKX163" s="168"/>
      <c r="WKY163" s="168"/>
      <c r="WKZ163" s="168"/>
      <c r="WLA163" s="168"/>
      <c r="WLB163" s="168"/>
      <c r="WLC163" s="168"/>
      <c r="WLD163" s="168"/>
      <c r="WLE163" s="168"/>
      <c r="WLF163" s="168"/>
      <c r="WLG163" s="168"/>
      <c r="WLH163" s="168"/>
      <c r="WLI163" s="168"/>
      <c r="WLJ163" s="168"/>
      <c r="WLK163" s="168"/>
      <c r="WLL163" s="168"/>
      <c r="WLM163" s="168"/>
      <c r="WLN163" s="168"/>
      <c r="WLO163" s="168"/>
      <c r="WLP163" s="168"/>
      <c r="WLQ163" s="168"/>
      <c r="WLR163" s="168"/>
      <c r="WLS163" s="168"/>
      <c r="WLT163" s="168"/>
      <c r="WLU163" s="168"/>
      <c r="WLV163" s="168"/>
      <c r="WLW163" s="168"/>
      <c r="WLX163" s="168"/>
      <c r="WLY163" s="168"/>
      <c r="WLZ163" s="168"/>
      <c r="WMA163" s="168"/>
      <c r="WMB163" s="168"/>
      <c r="WMC163" s="168"/>
      <c r="WMD163" s="168"/>
      <c r="WME163" s="168"/>
      <c r="WMF163" s="168"/>
      <c r="WMG163" s="168"/>
      <c r="WMH163" s="168"/>
      <c r="WMI163" s="168"/>
      <c r="WMJ163" s="168"/>
      <c r="WMK163" s="168"/>
      <c r="WML163" s="168"/>
      <c r="WMM163" s="168"/>
      <c r="WMN163" s="168"/>
      <c r="WMO163" s="168"/>
      <c r="WMP163" s="168"/>
      <c r="WMQ163" s="168"/>
      <c r="WMR163" s="168"/>
      <c r="WMS163" s="168"/>
      <c r="WMT163" s="168"/>
      <c r="WMU163" s="168"/>
      <c r="WMV163" s="168"/>
      <c r="WMW163" s="168"/>
      <c r="WMX163" s="168"/>
      <c r="WMY163" s="168"/>
      <c r="WMZ163" s="168"/>
      <c r="WNA163" s="168"/>
      <c r="WNB163" s="168"/>
      <c r="WNC163" s="168"/>
      <c r="WND163" s="168"/>
      <c r="WNE163" s="168"/>
      <c r="WNF163" s="168"/>
      <c r="WNG163" s="168"/>
      <c r="WNH163" s="168"/>
      <c r="WNI163" s="168"/>
      <c r="WNJ163" s="168"/>
      <c r="WNK163" s="168"/>
      <c r="WNL163" s="168"/>
      <c r="WNM163" s="168"/>
      <c r="WNN163" s="168"/>
      <c r="WNO163" s="168"/>
      <c r="WNP163" s="168"/>
      <c r="WNQ163" s="168"/>
      <c r="WNR163" s="168"/>
      <c r="WNS163" s="168"/>
      <c r="WNT163" s="168"/>
      <c r="WNU163" s="168"/>
      <c r="WNV163" s="168"/>
      <c r="WNW163" s="168"/>
      <c r="WNX163" s="168"/>
      <c r="WNY163" s="168"/>
      <c r="WNZ163" s="168"/>
      <c r="WOA163" s="168"/>
      <c r="WOB163" s="168"/>
      <c r="WOC163" s="168"/>
      <c r="WOD163" s="168"/>
      <c r="WOE163" s="168"/>
      <c r="WOF163" s="168"/>
      <c r="WOG163" s="168"/>
      <c r="WOH163" s="168"/>
      <c r="WOI163" s="168"/>
      <c r="WOJ163" s="168"/>
      <c r="WOK163" s="168"/>
      <c r="WOL163" s="168"/>
      <c r="WOM163" s="168"/>
      <c r="WON163" s="168"/>
      <c r="WOO163" s="168"/>
      <c r="WOP163" s="168"/>
      <c r="WOQ163" s="168"/>
      <c r="WOR163" s="168"/>
      <c r="WOS163" s="168"/>
      <c r="WOT163" s="168"/>
      <c r="WOU163" s="168"/>
      <c r="WOV163" s="168"/>
      <c r="WOW163" s="168"/>
      <c r="WOX163" s="168"/>
      <c r="WOY163" s="168"/>
      <c r="WOZ163" s="168"/>
      <c r="WPA163" s="168"/>
      <c r="WPB163" s="168"/>
      <c r="WPC163" s="168"/>
      <c r="WPD163" s="168"/>
      <c r="WPE163" s="168"/>
      <c r="WPF163" s="168"/>
      <c r="WPG163" s="168"/>
      <c r="WPH163" s="168"/>
      <c r="WPI163" s="168"/>
      <c r="WPJ163" s="168"/>
      <c r="WPK163" s="168"/>
      <c r="WPL163" s="168"/>
      <c r="WPM163" s="168"/>
      <c r="WPN163" s="168"/>
      <c r="WPO163" s="168"/>
      <c r="WPP163" s="168"/>
      <c r="WPQ163" s="168"/>
      <c r="WPR163" s="168"/>
      <c r="WPS163" s="168"/>
      <c r="WPT163" s="168"/>
      <c r="WPU163" s="168"/>
      <c r="WPV163" s="168"/>
      <c r="WPW163" s="168"/>
      <c r="WPX163" s="168"/>
      <c r="WPY163" s="168"/>
      <c r="WPZ163" s="168"/>
      <c r="WQA163" s="168"/>
      <c r="WQB163" s="168"/>
      <c r="WQC163" s="168"/>
      <c r="WQD163" s="168"/>
      <c r="WQE163" s="168"/>
      <c r="WQF163" s="168"/>
      <c r="WQG163" s="168"/>
      <c r="WQH163" s="168"/>
      <c r="WQI163" s="168"/>
      <c r="WQJ163" s="168"/>
      <c r="WQK163" s="168"/>
      <c r="WQL163" s="168"/>
      <c r="WQM163" s="168"/>
      <c r="WQN163" s="168"/>
      <c r="WQO163" s="168"/>
      <c r="WQP163" s="168"/>
      <c r="WQQ163" s="168"/>
      <c r="WQR163" s="168"/>
      <c r="WQS163" s="168"/>
      <c r="WQT163" s="168"/>
      <c r="WQU163" s="168"/>
      <c r="WQV163" s="168"/>
      <c r="WQW163" s="168"/>
      <c r="WQX163" s="168"/>
      <c r="WQY163" s="168"/>
      <c r="WQZ163" s="168"/>
      <c r="WRA163" s="168"/>
      <c r="WRB163" s="168"/>
      <c r="WRC163" s="168"/>
      <c r="WRD163" s="168"/>
      <c r="WRE163" s="168"/>
      <c r="WRF163" s="168"/>
      <c r="WRG163" s="168"/>
      <c r="WRH163" s="168"/>
      <c r="WRI163" s="168"/>
      <c r="WRJ163" s="168"/>
      <c r="WRK163" s="168"/>
      <c r="WRL163" s="168"/>
      <c r="WRM163" s="168"/>
      <c r="WRN163" s="168"/>
      <c r="WRO163" s="168"/>
      <c r="WRP163" s="168"/>
      <c r="WRQ163" s="168"/>
      <c r="WRR163" s="168"/>
      <c r="WRS163" s="168"/>
      <c r="WRT163" s="168"/>
      <c r="WRU163" s="168"/>
      <c r="WRV163" s="168"/>
      <c r="WRW163" s="168"/>
      <c r="WRX163" s="168"/>
      <c r="WRY163" s="168"/>
      <c r="WRZ163" s="168"/>
      <c r="WSA163" s="168"/>
      <c r="WSB163" s="168"/>
      <c r="WSC163" s="168"/>
      <c r="WSD163" s="168"/>
      <c r="WSE163" s="168"/>
      <c r="WSF163" s="168"/>
      <c r="WSG163" s="168"/>
      <c r="WSH163" s="168"/>
      <c r="WSI163" s="168"/>
      <c r="WSJ163" s="168"/>
      <c r="WSK163" s="168"/>
      <c r="WSL163" s="168"/>
      <c r="WSM163" s="168"/>
      <c r="WSN163" s="168"/>
      <c r="WSO163" s="168"/>
      <c r="WSP163" s="168"/>
      <c r="WSQ163" s="168"/>
      <c r="WSR163" s="168"/>
      <c r="WSS163" s="168"/>
      <c r="WST163" s="168"/>
      <c r="WSU163" s="168"/>
      <c r="WSV163" s="168"/>
      <c r="WSW163" s="168"/>
      <c r="WSX163" s="168"/>
      <c r="WSY163" s="168"/>
      <c r="WSZ163" s="168"/>
      <c r="WTA163" s="168"/>
      <c r="WTB163" s="168"/>
      <c r="WTC163" s="168"/>
      <c r="WTD163" s="168"/>
      <c r="WTE163" s="168"/>
      <c r="WTF163" s="168"/>
      <c r="WTG163" s="168"/>
      <c r="WTH163" s="168"/>
      <c r="WTI163" s="168"/>
      <c r="WTJ163" s="168"/>
      <c r="WTK163" s="168"/>
      <c r="WTL163" s="168"/>
      <c r="WTM163" s="168"/>
      <c r="WTN163" s="168"/>
      <c r="WTO163" s="168"/>
      <c r="WTP163" s="168"/>
      <c r="WTQ163" s="168"/>
      <c r="WTR163" s="168"/>
      <c r="WTS163" s="168"/>
      <c r="WTT163" s="168"/>
      <c r="WTU163" s="168"/>
      <c r="WTV163" s="168"/>
      <c r="WTW163" s="168"/>
      <c r="WTX163" s="168"/>
      <c r="WTY163" s="168"/>
      <c r="WTZ163" s="168"/>
      <c r="WUA163" s="168"/>
      <c r="WUB163" s="168"/>
      <c r="WUC163" s="168"/>
      <c r="WUD163" s="168"/>
      <c r="WUE163" s="168"/>
      <c r="WUF163" s="168"/>
      <c r="WUG163" s="168"/>
      <c r="WUH163" s="168"/>
      <c r="WUI163" s="168"/>
      <c r="WUJ163" s="168"/>
      <c r="WUK163" s="168"/>
      <c r="WUL163" s="168"/>
      <c r="WUM163" s="168"/>
      <c r="WUN163" s="168"/>
      <c r="WUO163" s="168"/>
      <c r="WUP163" s="168"/>
      <c r="WUQ163" s="168"/>
      <c r="WUR163" s="168"/>
      <c r="WUS163" s="168"/>
      <c r="WUT163" s="168"/>
      <c r="WUU163" s="168"/>
      <c r="WUV163" s="168"/>
      <c r="WUW163" s="168"/>
      <c r="WUX163" s="168"/>
      <c r="WUY163" s="168"/>
      <c r="WUZ163" s="168"/>
      <c r="WVA163" s="168"/>
      <c r="WVB163" s="168"/>
      <c r="WVC163" s="168"/>
      <c r="WVD163" s="168"/>
      <c r="WVE163" s="168"/>
      <c r="WVF163" s="168"/>
      <c r="WVG163" s="168"/>
      <c r="WVH163" s="168"/>
      <c r="WVI163" s="168"/>
      <c r="WVJ163" s="168"/>
      <c r="WVK163" s="168"/>
      <c r="WVL163" s="168"/>
      <c r="WVM163" s="168"/>
      <c r="WVN163" s="168"/>
      <c r="WVO163" s="168"/>
      <c r="WVP163" s="168"/>
      <c r="WVQ163" s="168"/>
      <c r="WVR163" s="168"/>
      <c r="WVS163" s="168"/>
      <c r="WVT163" s="168"/>
      <c r="WVU163" s="168"/>
      <c r="WVV163" s="168"/>
      <c r="WVW163" s="168"/>
      <c r="WVX163" s="168"/>
      <c r="WVY163" s="168"/>
      <c r="WVZ163" s="168"/>
      <c r="WWA163" s="168"/>
      <c r="WWB163" s="168"/>
      <c r="WWC163" s="168"/>
      <c r="WWD163" s="168"/>
      <c r="WWE163" s="168"/>
      <c r="WWF163" s="168"/>
      <c r="WWG163" s="168"/>
      <c r="WWH163" s="168"/>
      <c r="WWI163" s="168"/>
      <c r="WWJ163" s="168"/>
      <c r="WWK163" s="168"/>
      <c r="WWL163" s="168"/>
      <c r="WWM163" s="168"/>
      <c r="WWN163" s="168"/>
      <c r="WWO163" s="168"/>
      <c r="WWP163" s="168"/>
      <c r="WWQ163" s="168"/>
      <c r="WWR163" s="168"/>
      <c r="WWS163" s="168"/>
      <c r="WWT163" s="168"/>
      <c r="WWU163" s="168"/>
      <c r="WWV163" s="168"/>
      <c r="WWW163" s="168"/>
      <c r="WWX163" s="168"/>
      <c r="WWY163" s="168"/>
      <c r="WWZ163" s="168"/>
      <c r="WXA163" s="168"/>
      <c r="WXB163" s="168"/>
      <c r="WXC163" s="168"/>
      <c r="WXD163" s="168"/>
      <c r="WXE163" s="168"/>
      <c r="WXF163" s="168"/>
      <c r="WXG163" s="168"/>
      <c r="WXH163" s="168"/>
      <c r="WXI163" s="168"/>
      <c r="WXJ163" s="168"/>
      <c r="WXK163" s="168"/>
      <c r="WXL163" s="168"/>
      <c r="WXM163" s="168"/>
      <c r="WXN163" s="168"/>
      <c r="WXO163" s="168"/>
      <c r="WXP163" s="168"/>
      <c r="WXQ163" s="168"/>
      <c r="WXR163" s="168"/>
      <c r="WXS163" s="168"/>
      <c r="WXT163" s="168"/>
      <c r="WXU163" s="168"/>
      <c r="WXV163" s="168"/>
      <c r="WXW163" s="168"/>
      <c r="WXX163" s="168"/>
      <c r="WXY163" s="168"/>
      <c r="WXZ163" s="168"/>
      <c r="WYA163" s="168"/>
      <c r="WYB163" s="168"/>
      <c r="WYC163" s="168"/>
      <c r="WYD163" s="168"/>
      <c r="WYE163" s="168"/>
      <c r="WYF163" s="168"/>
      <c r="WYG163" s="168"/>
      <c r="WYH163" s="168"/>
      <c r="WYI163" s="168"/>
      <c r="WYJ163" s="168"/>
      <c r="WYK163" s="168"/>
      <c r="WYL163" s="168"/>
      <c r="WYM163" s="168"/>
      <c r="WYN163" s="168"/>
      <c r="WYO163" s="168"/>
      <c r="WYP163" s="168"/>
      <c r="WYQ163" s="168"/>
      <c r="WYR163" s="168"/>
      <c r="WYS163" s="168"/>
      <c r="WYT163" s="168"/>
      <c r="WYU163" s="168"/>
      <c r="WYV163" s="168"/>
      <c r="WYW163" s="168"/>
      <c r="WYX163" s="168"/>
      <c r="WYY163" s="168"/>
      <c r="WYZ163" s="168"/>
      <c r="WZA163" s="168"/>
      <c r="WZB163" s="168"/>
      <c r="WZC163" s="168"/>
      <c r="WZD163" s="168"/>
      <c r="WZE163" s="168"/>
      <c r="WZF163" s="168"/>
      <c r="WZG163" s="168"/>
      <c r="WZH163" s="168"/>
      <c r="WZI163" s="168"/>
      <c r="WZJ163" s="168"/>
      <c r="WZK163" s="168"/>
      <c r="WZL163" s="168"/>
      <c r="WZM163" s="168"/>
      <c r="WZN163" s="168"/>
      <c r="WZO163" s="168"/>
      <c r="WZP163" s="168"/>
      <c r="WZQ163" s="168"/>
      <c r="WZR163" s="168"/>
      <c r="WZS163" s="168"/>
      <c r="WZT163" s="168"/>
      <c r="WZU163" s="168"/>
      <c r="WZV163" s="168"/>
      <c r="WZW163" s="168"/>
      <c r="WZX163" s="168"/>
      <c r="WZY163" s="168"/>
      <c r="WZZ163" s="168"/>
      <c r="XAA163" s="168"/>
      <c r="XAB163" s="168"/>
      <c r="XAC163" s="168"/>
      <c r="XAD163" s="168"/>
      <c r="XAE163" s="168"/>
      <c r="XAF163" s="168"/>
      <c r="XAG163" s="168"/>
      <c r="XAH163" s="168"/>
      <c r="XAI163" s="168"/>
      <c r="XAJ163" s="168"/>
      <c r="XAK163" s="168"/>
      <c r="XAL163" s="168"/>
      <c r="XAM163" s="168"/>
      <c r="XAN163" s="168"/>
      <c r="XAO163" s="168"/>
      <c r="XAP163" s="168"/>
      <c r="XAQ163" s="168"/>
      <c r="XAR163" s="168"/>
      <c r="XAS163" s="168"/>
      <c r="XAT163" s="168"/>
      <c r="XAU163" s="168"/>
      <c r="XAV163" s="168"/>
      <c r="XAW163" s="168"/>
      <c r="XAX163" s="168"/>
      <c r="XAY163" s="168"/>
      <c r="XAZ163" s="168"/>
      <c r="XBA163" s="168"/>
      <c r="XBB163" s="168"/>
      <c r="XBC163" s="168"/>
      <c r="XBD163" s="168"/>
      <c r="XBE163" s="168"/>
      <c r="XBF163" s="168"/>
      <c r="XBG163" s="168"/>
      <c r="XBH163" s="168"/>
      <c r="XBI163" s="168"/>
      <c r="XBJ163" s="168"/>
      <c r="XBK163" s="168"/>
      <c r="XBL163" s="168"/>
      <c r="XBM163" s="168"/>
      <c r="XBN163" s="168"/>
      <c r="XBO163" s="168"/>
      <c r="XBP163" s="168"/>
      <c r="XBQ163" s="168"/>
      <c r="XBR163" s="168"/>
      <c r="XBS163" s="168"/>
      <c r="XBT163" s="168"/>
      <c r="XBU163" s="168"/>
      <c r="XBV163" s="168"/>
      <c r="XBW163" s="168"/>
      <c r="XBX163" s="168"/>
      <c r="XBY163" s="168"/>
      <c r="XBZ163" s="168"/>
      <c r="XCA163" s="168"/>
      <c r="XCB163" s="168"/>
      <c r="XCC163" s="168"/>
      <c r="XCD163" s="168"/>
      <c r="XCE163" s="168"/>
      <c r="XCF163" s="168"/>
      <c r="XCG163" s="168"/>
      <c r="XCH163" s="168"/>
      <c r="XCI163" s="168"/>
      <c r="XCJ163" s="168"/>
      <c r="XCK163" s="168"/>
      <c r="XCL163" s="168"/>
      <c r="XCM163" s="168"/>
      <c r="XCN163" s="168"/>
      <c r="XCO163" s="168"/>
      <c r="XCP163" s="168"/>
      <c r="XCQ163" s="168"/>
      <c r="XCR163" s="168"/>
      <c r="XCS163" s="168"/>
      <c r="XCT163" s="168"/>
      <c r="XCU163" s="168"/>
      <c r="XCV163" s="168"/>
      <c r="XCW163" s="168"/>
      <c r="XCX163" s="168"/>
      <c r="XCY163" s="168"/>
      <c r="XCZ163" s="168"/>
      <c r="XDA163" s="168"/>
      <c r="XDB163" s="168"/>
      <c r="XDC163" s="168"/>
      <c r="XDD163" s="168"/>
      <c r="XDE163" s="168"/>
      <c r="XDF163" s="168"/>
      <c r="XDG163" s="168"/>
      <c r="XDH163" s="168"/>
      <c r="XDI163" s="168"/>
      <c r="XDJ163" s="168"/>
      <c r="XDK163" s="168"/>
      <c r="XDL163" s="168"/>
      <c r="XDM163" s="168"/>
      <c r="XDN163" s="168"/>
      <c r="XDO163" s="168"/>
      <c r="XDP163" s="168"/>
      <c r="XDQ163" s="168"/>
      <c r="XDR163" s="168"/>
      <c r="XDS163" s="168"/>
      <c r="XDT163" s="168"/>
      <c r="XDU163" s="168"/>
      <c r="XDV163" s="168"/>
      <c r="XDW163" s="168"/>
      <c r="XDX163" s="168"/>
      <c r="XDY163" s="168"/>
      <c r="XDZ163" s="168"/>
      <c r="XEA163" s="168"/>
      <c r="XEB163" s="168"/>
      <c r="XEC163" s="168"/>
      <c r="XED163" s="168"/>
      <c r="XEE163" s="168"/>
      <c r="XEF163" s="168"/>
    </row>
    <row r="164" spans="1:16360" s="79" customFormat="1" ht="44.25" customHeight="1" x14ac:dyDescent="0.3">
      <c r="A164" s="171">
        <v>608</v>
      </c>
      <c r="B164" s="174" t="s">
        <v>103</v>
      </c>
      <c r="C164" s="120">
        <v>5688404</v>
      </c>
      <c r="D164" s="120" t="s">
        <v>720</v>
      </c>
      <c r="E164" s="120" t="s">
        <v>721</v>
      </c>
      <c r="F164" s="171" t="s">
        <v>279</v>
      </c>
      <c r="G164" s="172"/>
      <c r="H164" s="172">
        <v>45695</v>
      </c>
      <c r="I164" s="171"/>
      <c r="J164" s="195">
        <v>700</v>
      </c>
      <c r="K164" s="236">
        <v>0.9</v>
      </c>
      <c r="L164" s="180">
        <f>Table3[[#This Row],[PoW]]*Table3[[#This Row],[ToV in 1.000]]</f>
        <v>630</v>
      </c>
      <c r="M164" s="180" t="s">
        <v>3971</v>
      </c>
      <c r="N164" s="180" t="s">
        <v>3959</v>
      </c>
      <c r="O164" s="94" t="s">
        <v>4008</v>
      </c>
      <c r="P164" s="94" t="s">
        <v>231</v>
      </c>
      <c r="Q164" s="180" t="s">
        <v>3959</v>
      </c>
      <c r="R164" s="145"/>
      <c r="S164" s="145"/>
      <c r="T164" s="171" t="s">
        <v>4179</v>
      </c>
      <c r="U164" s="171" t="s">
        <v>209</v>
      </c>
      <c r="V164" s="120" t="s">
        <v>722</v>
      </c>
      <c r="W164" s="171"/>
      <c r="X164" s="171" t="s">
        <v>562</v>
      </c>
      <c r="Y164" s="159">
        <v>45685</v>
      </c>
      <c r="Z164" s="100"/>
      <c r="AA164" s="159"/>
      <c r="AB164" s="159"/>
      <c r="AC164" s="227"/>
      <c r="AD164" s="228"/>
      <c r="AE164" s="229"/>
      <c r="AF164" s="96"/>
      <c r="AG164" s="97"/>
      <c r="AH164" s="97"/>
      <c r="AI164" s="96"/>
      <c r="AJ164" s="97"/>
      <c r="AK164" s="97"/>
      <c r="AL164" s="95"/>
      <c r="AM164" s="95"/>
      <c r="AN164" s="100"/>
      <c r="AO164" s="95"/>
      <c r="AP164" s="95"/>
      <c r="AQ164" s="95"/>
      <c r="AR164" s="94"/>
      <c r="AS164" s="95"/>
      <c r="AT164" s="168"/>
      <c r="AU164" s="168"/>
      <c r="AV164" s="168"/>
      <c r="AW164" s="168"/>
      <c r="AX164" s="168"/>
      <c r="AY164" s="168"/>
      <c r="AZ164" s="168"/>
      <c r="BA164" s="168"/>
      <c r="BB164" s="168"/>
      <c r="BC164" s="168"/>
      <c r="BD164" s="168"/>
      <c r="BE164" s="168"/>
      <c r="BF164" s="168"/>
      <c r="BG164" s="168"/>
      <c r="BH164" s="168"/>
      <c r="BI164" s="168"/>
      <c r="BJ164" s="168"/>
      <c r="BK164" s="168"/>
      <c r="BL164" s="168"/>
      <c r="BM164" s="168"/>
      <c r="BN164" s="168"/>
      <c r="BO164" s="168"/>
      <c r="BP164" s="168"/>
      <c r="BQ164" s="168"/>
      <c r="BR164" s="168"/>
      <c r="BS164" s="168"/>
      <c r="BT164" s="168"/>
      <c r="BU164" s="168"/>
      <c r="BV164" s="168"/>
      <c r="BW164" s="168"/>
      <c r="BX164" s="168"/>
      <c r="BY164" s="168"/>
      <c r="BZ164" s="168"/>
      <c r="CA164" s="168"/>
      <c r="CB164" s="168"/>
      <c r="CC164" s="168"/>
      <c r="CD164" s="168"/>
      <c r="CE164" s="168"/>
      <c r="CF164" s="168"/>
      <c r="CG164" s="168"/>
      <c r="CH164" s="168"/>
      <c r="CI164" s="168"/>
      <c r="CJ164" s="168"/>
      <c r="CK164" s="168"/>
      <c r="CL164" s="168"/>
      <c r="CM164" s="168"/>
      <c r="CN164" s="168"/>
      <c r="CO164" s="168"/>
      <c r="CP164" s="168"/>
      <c r="CQ164" s="168"/>
      <c r="CR164" s="168"/>
      <c r="CS164" s="168"/>
      <c r="CT164" s="168"/>
      <c r="CU164" s="168"/>
      <c r="CV164" s="168"/>
      <c r="CW164" s="168"/>
      <c r="CX164" s="168"/>
      <c r="CY164" s="168"/>
      <c r="CZ164" s="168"/>
      <c r="DA164" s="168"/>
      <c r="DB164" s="168"/>
      <c r="DC164" s="168"/>
      <c r="DD164" s="168"/>
      <c r="DE164" s="168"/>
      <c r="DF164" s="168"/>
      <c r="DG164" s="168"/>
      <c r="DH164" s="168"/>
      <c r="DI164" s="168"/>
      <c r="DJ164" s="168"/>
      <c r="DK164" s="168"/>
      <c r="DL164" s="168"/>
      <c r="DM164" s="168"/>
      <c r="DN164" s="168"/>
      <c r="DO164" s="168"/>
      <c r="DP164" s="168"/>
      <c r="DQ164" s="168"/>
      <c r="DR164" s="168"/>
      <c r="DS164" s="168"/>
      <c r="DT164" s="168"/>
      <c r="DU164" s="168"/>
      <c r="DV164" s="168"/>
      <c r="DW164" s="168"/>
      <c r="DX164" s="168"/>
      <c r="DY164" s="168"/>
      <c r="DZ164" s="168"/>
      <c r="EA164" s="168"/>
      <c r="EB164" s="168"/>
      <c r="EC164" s="168"/>
      <c r="ED164" s="168"/>
      <c r="EE164" s="168"/>
      <c r="EF164" s="168"/>
      <c r="EG164" s="168"/>
      <c r="EH164" s="168"/>
      <c r="EI164" s="168"/>
      <c r="EJ164" s="168"/>
      <c r="EK164" s="168"/>
      <c r="EL164" s="168"/>
      <c r="EM164" s="168"/>
      <c r="EN164" s="168"/>
      <c r="EO164" s="168"/>
      <c r="EP164" s="168"/>
      <c r="EQ164" s="168"/>
      <c r="ER164" s="168"/>
      <c r="ES164" s="168"/>
      <c r="ET164" s="168"/>
      <c r="EU164" s="168"/>
      <c r="EV164" s="168"/>
      <c r="EW164" s="168"/>
      <c r="EX164" s="168"/>
      <c r="EY164" s="168"/>
      <c r="EZ164" s="168"/>
      <c r="FA164" s="168"/>
      <c r="FB164" s="168"/>
      <c r="FC164" s="168"/>
      <c r="FD164" s="168"/>
      <c r="FE164" s="168"/>
      <c r="FF164" s="168"/>
      <c r="FG164" s="168"/>
      <c r="FH164" s="168"/>
      <c r="FI164" s="168"/>
      <c r="FJ164" s="168"/>
      <c r="FK164" s="168"/>
      <c r="FL164" s="168"/>
      <c r="FM164" s="168"/>
      <c r="FN164" s="168"/>
      <c r="FO164" s="168"/>
      <c r="FP164" s="168"/>
      <c r="FQ164" s="168"/>
      <c r="FR164" s="168"/>
      <c r="FS164" s="168"/>
      <c r="FT164" s="168"/>
      <c r="FU164" s="168"/>
      <c r="FV164" s="168"/>
      <c r="FW164" s="168"/>
      <c r="FX164" s="168"/>
      <c r="FY164" s="168"/>
      <c r="FZ164" s="168"/>
      <c r="GA164" s="168"/>
      <c r="GB164" s="168"/>
      <c r="GC164" s="168"/>
      <c r="GD164" s="168"/>
      <c r="GE164" s="168"/>
      <c r="GF164" s="168"/>
      <c r="GG164" s="168"/>
      <c r="GH164" s="168"/>
      <c r="GI164" s="168"/>
      <c r="GJ164" s="168"/>
      <c r="GK164" s="168"/>
      <c r="GL164" s="168"/>
      <c r="GM164" s="168"/>
      <c r="GN164" s="168"/>
      <c r="GO164" s="168"/>
      <c r="GP164" s="168"/>
      <c r="GQ164" s="168"/>
      <c r="GR164" s="168"/>
      <c r="GS164" s="168"/>
      <c r="GT164" s="168"/>
      <c r="GU164" s="168"/>
      <c r="GV164" s="168"/>
      <c r="GW164" s="168"/>
      <c r="GX164" s="168"/>
      <c r="GY164" s="168"/>
      <c r="GZ164" s="168"/>
      <c r="HA164" s="168"/>
      <c r="HB164" s="168"/>
      <c r="HC164" s="168"/>
      <c r="HD164" s="168"/>
      <c r="HE164" s="168"/>
      <c r="HF164" s="168"/>
      <c r="HG164" s="168"/>
      <c r="HH164" s="168"/>
      <c r="HI164" s="168"/>
      <c r="HJ164" s="168"/>
      <c r="HK164" s="168"/>
      <c r="HL164" s="168"/>
      <c r="HM164" s="168"/>
      <c r="HN164" s="168"/>
      <c r="HO164" s="168"/>
      <c r="HP164" s="168"/>
      <c r="HQ164" s="168"/>
      <c r="HR164" s="168"/>
      <c r="HS164" s="168"/>
      <c r="HT164" s="168"/>
      <c r="HU164" s="168"/>
      <c r="HV164" s="168"/>
      <c r="HW164" s="168"/>
      <c r="HX164" s="168"/>
      <c r="HY164" s="168"/>
      <c r="HZ164" s="168"/>
      <c r="IA164" s="168"/>
      <c r="IB164" s="168"/>
      <c r="IC164" s="168"/>
      <c r="ID164" s="168"/>
      <c r="IE164" s="168"/>
      <c r="IF164" s="168"/>
      <c r="IG164" s="168"/>
      <c r="IH164" s="168"/>
      <c r="II164" s="168"/>
      <c r="IJ164" s="168"/>
      <c r="IK164" s="168"/>
      <c r="IL164" s="168"/>
      <c r="IM164" s="168"/>
      <c r="IN164" s="168"/>
      <c r="IO164" s="168"/>
      <c r="IP164" s="168"/>
      <c r="IQ164" s="168"/>
      <c r="IR164" s="168"/>
      <c r="IS164" s="168"/>
      <c r="IT164" s="168"/>
      <c r="IU164" s="168"/>
      <c r="IV164" s="168"/>
      <c r="IW164" s="168"/>
      <c r="IX164" s="168"/>
      <c r="IY164" s="168"/>
      <c r="IZ164" s="168"/>
      <c r="JA164" s="168"/>
      <c r="JB164" s="168"/>
      <c r="JC164" s="168"/>
      <c r="JD164" s="168"/>
      <c r="JE164" s="168"/>
      <c r="JF164" s="168"/>
      <c r="JG164" s="168"/>
      <c r="JH164" s="168"/>
      <c r="JI164" s="168"/>
      <c r="JJ164" s="168"/>
      <c r="JK164" s="168"/>
      <c r="JL164" s="168"/>
      <c r="JM164" s="168"/>
      <c r="JN164" s="168"/>
      <c r="JO164" s="168"/>
      <c r="JP164" s="168"/>
      <c r="JQ164" s="168"/>
      <c r="JR164" s="168"/>
      <c r="JS164" s="168"/>
      <c r="JT164" s="168"/>
      <c r="JU164" s="168"/>
      <c r="JV164" s="168"/>
      <c r="JW164" s="168"/>
      <c r="JX164" s="168"/>
      <c r="JY164" s="168"/>
      <c r="JZ164" s="168"/>
      <c r="KA164" s="168"/>
      <c r="KB164" s="168"/>
      <c r="KC164" s="168"/>
      <c r="KD164" s="168"/>
      <c r="KE164" s="168"/>
      <c r="KF164" s="168"/>
      <c r="KG164" s="168"/>
      <c r="KH164" s="168"/>
      <c r="KI164" s="168"/>
      <c r="KJ164" s="168"/>
      <c r="KK164" s="168"/>
      <c r="KL164" s="168"/>
      <c r="KM164" s="168"/>
      <c r="KN164" s="168"/>
      <c r="KO164" s="168"/>
      <c r="KP164" s="168"/>
      <c r="KQ164" s="168"/>
      <c r="KR164" s="168"/>
      <c r="KS164" s="168"/>
      <c r="KT164" s="168"/>
      <c r="KU164" s="168"/>
      <c r="KV164" s="168"/>
      <c r="KW164" s="168"/>
      <c r="KX164" s="168"/>
      <c r="KY164" s="168"/>
      <c r="KZ164" s="168"/>
      <c r="LA164" s="168"/>
      <c r="LB164" s="168"/>
      <c r="LC164" s="168"/>
      <c r="LD164" s="168"/>
      <c r="LE164" s="168"/>
      <c r="LF164" s="168"/>
      <c r="LG164" s="168"/>
      <c r="LH164" s="168"/>
      <c r="LI164" s="168"/>
      <c r="LJ164" s="168"/>
      <c r="LK164" s="168"/>
      <c r="LL164" s="168"/>
      <c r="LM164" s="168"/>
      <c r="LN164" s="168"/>
      <c r="LO164" s="168"/>
      <c r="LP164" s="168"/>
      <c r="LQ164" s="168"/>
      <c r="LR164" s="168"/>
      <c r="LS164" s="168"/>
      <c r="LT164" s="168"/>
      <c r="LU164" s="168"/>
      <c r="LV164" s="168"/>
      <c r="LW164" s="168"/>
      <c r="LX164" s="168"/>
      <c r="LY164" s="168"/>
      <c r="LZ164" s="168"/>
      <c r="MA164" s="168"/>
      <c r="MB164" s="168"/>
      <c r="MC164" s="168"/>
      <c r="MD164" s="168"/>
      <c r="ME164" s="168"/>
      <c r="MF164" s="168"/>
      <c r="MG164" s="168"/>
      <c r="MH164" s="168"/>
      <c r="MI164" s="168"/>
      <c r="MJ164" s="168"/>
      <c r="MK164" s="168"/>
      <c r="ML164" s="168"/>
      <c r="MM164" s="168"/>
      <c r="MN164" s="168"/>
      <c r="MO164" s="168"/>
      <c r="MP164" s="168"/>
      <c r="MQ164" s="168"/>
      <c r="MR164" s="168"/>
      <c r="MS164" s="168"/>
      <c r="MT164" s="168"/>
      <c r="MU164" s="168"/>
      <c r="MV164" s="168"/>
      <c r="MW164" s="168"/>
      <c r="MX164" s="168"/>
      <c r="MY164" s="168"/>
      <c r="MZ164" s="168"/>
      <c r="NA164" s="168"/>
      <c r="NB164" s="168"/>
      <c r="NC164" s="168"/>
      <c r="ND164" s="168"/>
      <c r="NE164" s="168"/>
      <c r="NF164" s="168"/>
      <c r="NG164" s="168"/>
      <c r="NH164" s="168"/>
      <c r="NI164" s="168"/>
      <c r="NJ164" s="168"/>
      <c r="NK164" s="168"/>
      <c r="NL164" s="168"/>
      <c r="NM164" s="168"/>
      <c r="NN164" s="168"/>
      <c r="NO164" s="168"/>
      <c r="NP164" s="168"/>
      <c r="NQ164" s="168"/>
      <c r="NR164" s="168"/>
      <c r="NS164" s="168"/>
      <c r="NT164" s="168"/>
      <c r="NU164" s="168"/>
      <c r="NV164" s="168"/>
      <c r="NW164" s="168"/>
      <c r="NX164" s="168"/>
      <c r="NY164" s="168"/>
      <c r="NZ164" s="168"/>
      <c r="OA164" s="168"/>
      <c r="OB164" s="168"/>
      <c r="OC164" s="168"/>
      <c r="OD164" s="168"/>
      <c r="OE164" s="168"/>
      <c r="OF164" s="168"/>
      <c r="OG164" s="168"/>
      <c r="OH164" s="168"/>
      <c r="OI164" s="168"/>
      <c r="OJ164" s="168"/>
      <c r="OK164" s="168"/>
      <c r="OL164" s="168"/>
      <c r="OM164" s="168"/>
      <c r="ON164" s="168"/>
      <c r="OO164" s="168"/>
      <c r="OP164" s="168"/>
      <c r="OQ164" s="168"/>
      <c r="OR164" s="168"/>
      <c r="OS164" s="168"/>
      <c r="OT164" s="168"/>
      <c r="OU164" s="168"/>
      <c r="OV164" s="168"/>
      <c r="OW164" s="168"/>
      <c r="OX164" s="168"/>
      <c r="OY164" s="168"/>
      <c r="OZ164" s="168"/>
      <c r="PA164" s="168"/>
      <c r="PB164" s="168"/>
      <c r="PC164" s="168"/>
      <c r="PD164" s="168"/>
      <c r="PE164" s="168"/>
      <c r="PF164" s="168"/>
      <c r="PG164" s="168"/>
      <c r="PH164" s="168"/>
      <c r="PI164" s="168"/>
      <c r="PJ164" s="168"/>
      <c r="PK164" s="168"/>
      <c r="PL164" s="168"/>
      <c r="PM164" s="168"/>
      <c r="PN164" s="168"/>
      <c r="PO164" s="168"/>
      <c r="PP164" s="168"/>
      <c r="PQ164" s="168"/>
      <c r="PR164" s="168"/>
      <c r="PS164" s="168"/>
      <c r="PT164" s="168"/>
      <c r="PU164" s="168"/>
      <c r="PV164" s="168"/>
      <c r="PW164" s="168"/>
      <c r="PX164" s="168"/>
      <c r="PY164" s="168"/>
      <c r="PZ164" s="168"/>
      <c r="QA164" s="168"/>
      <c r="QB164" s="168"/>
      <c r="QC164" s="168"/>
      <c r="QD164" s="168"/>
      <c r="QE164" s="168"/>
      <c r="QF164" s="168"/>
      <c r="QG164" s="168"/>
      <c r="QH164" s="168"/>
      <c r="QI164" s="168"/>
      <c r="QJ164" s="168"/>
      <c r="QK164" s="168"/>
      <c r="QL164" s="168"/>
      <c r="QM164" s="168"/>
      <c r="QN164" s="168"/>
      <c r="QO164" s="168"/>
      <c r="QP164" s="168"/>
      <c r="QQ164" s="168"/>
      <c r="QR164" s="168"/>
      <c r="QS164" s="168"/>
      <c r="QT164" s="168"/>
      <c r="QU164" s="168"/>
      <c r="QV164" s="168"/>
      <c r="QW164" s="168"/>
      <c r="QX164" s="168"/>
      <c r="QY164" s="168"/>
      <c r="QZ164" s="168"/>
      <c r="RA164" s="168"/>
      <c r="RB164" s="168"/>
      <c r="RC164" s="168"/>
      <c r="RD164" s="168"/>
      <c r="RE164" s="168"/>
      <c r="RF164" s="168"/>
      <c r="RG164" s="168"/>
      <c r="RH164" s="168"/>
      <c r="RI164" s="168"/>
      <c r="RJ164" s="168"/>
      <c r="RK164" s="168"/>
      <c r="RL164" s="168"/>
      <c r="RM164" s="168"/>
      <c r="RN164" s="168"/>
      <c r="RO164" s="168"/>
      <c r="RP164" s="168"/>
      <c r="RQ164" s="168"/>
      <c r="RR164" s="168"/>
      <c r="RS164" s="168"/>
      <c r="RT164" s="168"/>
      <c r="RU164" s="168"/>
      <c r="RV164" s="168"/>
      <c r="RW164" s="168"/>
      <c r="RX164" s="168"/>
      <c r="RY164" s="168"/>
      <c r="RZ164" s="168"/>
      <c r="SA164" s="168"/>
      <c r="SB164" s="168"/>
      <c r="SC164" s="168"/>
      <c r="SD164" s="168"/>
      <c r="SE164" s="168"/>
      <c r="SF164" s="168"/>
      <c r="SG164" s="168"/>
      <c r="SH164" s="168"/>
      <c r="SI164" s="168"/>
      <c r="SJ164" s="168"/>
      <c r="SK164" s="168"/>
      <c r="SL164" s="168"/>
      <c r="SM164" s="168"/>
      <c r="SN164" s="168"/>
      <c r="SO164" s="168"/>
      <c r="SP164" s="168"/>
      <c r="SQ164" s="168"/>
      <c r="SR164" s="168"/>
      <c r="SS164" s="168"/>
      <c r="ST164" s="168"/>
      <c r="SU164" s="168"/>
      <c r="SV164" s="168"/>
      <c r="SW164" s="168"/>
      <c r="SX164" s="168"/>
      <c r="SY164" s="168"/>
      <c r="SZ164" s="168"/>
      <c r="TA164" s="168"/>
      <c r="TB164" s="168"/>
      <c r="TC164" s="168"/>
      <c r="TD164" s="168"/>
      <c r="TE164" s="168"/>
      <c r="TF164" s="168"/>
      <c r="TG164" s="168"/>
      <c r="TH164" s="168"/>
      <c r="TI164" s="168"/>
      <c r="TJ164" s="168"/>
      <c r="TK164" s="168"/>
      <c r="TL164" s="168"/>
      <c r="TM164" s="168"/>
      <c r="TN164" s="168"/>
      <c r="TO164" s="168"/>
      <c r="TP164" s="168"/>
      <c r="TQ164" s="168"/>
      <c r="TR164" s="168"/>
      <c r="TS164" s="168"/>
      <c r="TT164" s="168"/>
      <c r="TU164" s="168"/>
      <c r="TV164" s="168"/>
      <c r="TW164" s="168"/>
      <c r="TX164" s="168"/>
      <c r="TY164" s="168"/>
      <c r="TZ164" s="168"/>
      <c r="UA164" s="168"/>
      <c r="UB164" s="168"/>
      <c r="UC164" s="168"/>
      <c r="UD164" s="168"/>
      <c r="UE164" s="168"/>
      <c r="UF164" s="168"/>
      <c r="UG164" s="168"/>
      <c r="UH164" s="168"/>
      <c r="UI164" s="168"/>
      <c r="UJ164" s="168"/>
      <c r="UK164" s="168"/>
      <c r="UL164" s="168"/>
      <c r="UM164" s="168"/>
      <c r="UN164" s="168"/>
      <c r="UO164" s="168"/>
      <c r="UP164" s="168"/>
      <c r="UQ164" s="168"/>
      <c r="UR164" s="168"/>
      <c r="US164" s="168"/>
      <c r="UT164" s="168"/>
      <c r="UU164" s="168"/>
      <c r="UV164" s="168"/>
      <c r="UW164" s="168"/>
      <c r="UX164" s="168"/>
      <c r="UY164" s="168"/>
      <c r="UZ164" s="168"/>
      <c r="VA164" s="168"/>
      <c r="VB164" s="168"/>
      <c r="VC164" s="168"/>
      <c r="VD164" s="168"/>
      <c r="VE164" s="168"/>
      <c r="VF164" s="168"/>
      <c r="VG164" s="168"/>
      <c r="VH164" s="168"/>
      <c r="VI164" s="168"/>
      <c r="VJ164" s="168"/>
      <c r="VK164" s="168"/>
      <c r="VL164" s="168"/>
      <c r="VM164" s="168"/>
      <c r="VN164" s="168"/>
      <c r="VO164" s="168"/>
      <c r="VP164" s="168"/>
      <c r="VQ164" s="168"/>
      <c r="VR164" s="168"/>
      <c r="VS164" s="168"/>
      <c r="VT164" s="168"/>
      <c r="VU164" s="168"/>
      <c r="VV164" s="168"/>
      <c r="VW164" s="168"/>
      <c r="VX164" s="168"/>
      <c r="VY164" s="168"/>
      <c r="VZ164" s="168"/>
      <c r="WA164" s="168"/>
      <c r="WB164" s="168"/>
      <c r="WC164" s="168"/>
      <c r="WD164" s="168"/>
      <c r="WE164" s="168"/>
      <c r="WF164" s="168"/>
      <c r="WG164" s="168"/>
      <c r="WH164" s="168"/>
      <c r="WI164" s="168"/>
      <c r="WJ164" s="168"/>
      <c r="WK164" s="168"/>
      <c r="WL164" s="168"/>
      <c r="WM164" s="168"/>
      <c r="WN164" s="168"/>
      <c r="WO164" s="168"/>
      <c r="WP164" s="168"/>
      <c r="WQ164" s="168"/>
      <c r="WR164" s="168"/>
      <c r="WS164" s="168"/>
      <c r="WT164" s="168"/>
      <c r="WU164" s="168"/>
      <c r="WV164" s="168"/>
      <c r="WW164" s="168"/>
      <c r="WX164" s="168"/>
      <c r="WY164" s="168"/>
      <c r="WZ164" s="168"/>
      <c r="XA164" s="168"/>
      <c r="XB164" s="168"/>
      <c r="XC164" s="168"/>
      <c r="XD164" s="168"/>
      <c r="XE164" s="168"/>
      <c r="XF164" s="168"/>
      <c r="XG164" s="168"/>
      <c r="XH164" s="168"/>
      <c r="XI164" s="168"/>
      <c r="XJ164" s="168"/>
      <c r="XK164" s="168"/>
      <c r="XL164" s="168"/>
      <c r="XM164" s="168"/>
      <c r="XN164" s="168"/>
      <c r="XO164" s="168"/>
      <c r="XP164" s="168"/>
      <c r="XQ164" s="168"/>
      <c r="XR164" s="168"/>
      <c r="XS164" s="168"/>
      <c r="XT164" s="168"/>
      <c r="XU164" s="168"/>
      <c r="XV164" s="168"/>
      <c r="XW164" s="168"/>
      <c r="XX164" s="168"/>
      <c r="XY164" s="168"/>
      <c r="XZ164" s="168"/>
      <c r="YA164" s="168"/>
      <c r="YB164" s="168"/>
      <c r="YC164" s="168"/>
      <c r="YD164" s="168"/>
      <c r="YE164" s="168"/>
      <c r="YF164" s="168"/>
      <c r="YG164" s="168"/>
      <c r="YH164" s="168"/>
      <c r="YI164" s="168"/>
      <c r="YJ164" s="168"/>
      <c r="YK164" s="168"/>
      <c r="YL164" s="168"/>
      <c r="YM164" s="168"/>
      <c r="YN164" s="168"/>
      <c r="YO164" s="168"/>
      <c r="YP164" s="168"/>
      <c r="YQ164" s="168"/>
      <c r="YR164" s="168"/>
      <c r="YS164" s="168"/>
      <c r="YT164" s="168"/>
      <c r="YU164" s="168"/>
      <c r="YV164" s="168"/>
      <c r="YW164" s="168"/>
      <c r="YX164" s="168"/>
      <c r="YY164" s="168"/>
      <c r="YZ164" s="168"/>
      <c r="ZA164" s="168"/>
      <c r="ZB164" s="168"/>
      <c r="ZC164" s="168"/>
      <c r="ZD164" s="168"/>
      <c r="ZE164" s="168"/>
      <c r="ZF164" s="168"/>
      <c r="ZG164" s="168"/>
      <c r="ZH164" s="168"/>
      <c r="ZI164" s="168"/>
      <c r="ZJ164" s="168"/>
      <c r="ZK164" s="168"/>
      <c r="ZL164" s="168"/>
      <c r="ZM164" s="168"/>
      <c r="ZN164" s="168"/>
      <c r="ZO164" s="168"/>
      <c r="ZP164" s="168"/>
      <c r="ZQ164" s="168"/>
      <c r="ZR164" s="168"/>
      <c r="ZS164" s="168"/>
      <c r="ZT164" s="168"/>
      <c r="ZU164" s="168"/>
      <c r="ZV164" s="168"/>
      <c r="ZW164" s="168"/>
      <c r="ZX164" s="168"/>
      <c r="ZY164" s="168"/>
      <c r="ZZ164" s="168"/>
      <c r="AAA164" s="168"/>
      <c r="AAB164" s="168"/>
      <c r="AAC164" s="168"/>
      <c r="AAD164" s="168"/>
      <c r="AAE164" s="168"/>
      <c r="AAF164" s="168"/>
      <c r="AAG164" s="168"/>
      <c r="AAH164" s="168"/>
      <c r="AAI164" s="168"/>
      <c r="AAJ164" s="168"/>
      <c r="AAK164" s="168"/>
      <c r="AAL164" s="168"/>
      <c r="AAM164" s="168"/>
      <c r="AAN164" s="168"/>
      <c r="AAO164" s="168"/>
      <c r="AAP164" s="168"/>
      <c r="AAQ164" s="168"/>
      <c r="AAR164" s="168"/>
      <c r="AAS164" s="168"/>
      <c r="AAT164" s="168"/>
      <c r="AAU164" s="168"/>
      <c r="AAV164" s="168"/>
      <c r="AAW164" s="168"/>
      <c r="AAX164" s="168"/>
      <c r="AAY164" s="168"/>
      <c r="AAZ164" s="168"/>
      <c r="ABA164" s="168"/>
      <c r="ABB164" s="168"/>
      <c r="ABC164" s="168"/>
      <c r="ABD164" s="168"/>
      <c r="ABE164" s="168"/>
      <c r="ABF164" s="168"/>
      <c r="ABG164" s="168"/>
      <c r="ABH164" s="168"/>
      <c r="ABI164" s="168"/>
      <c r="ABJ164" s="168"/>
      <c r="ABK164" s="168"/>
      <c r="ABL164" s="168"/>
      <c r="ABM164" s="168"/>
      <c r="ABN164" s="168"/>
      <c r="ABO164" s="168"/>
      <c r="ABP164" s="168"/>
      <c r="ABQ164" s="168"/>
      <c r="ABR164" s="168"/>
      <c r="ABS164" s="168"/>
      <c r="ABT164" s="168"/>
      <c r="ABU164" s="168"/>
      <c r="ABV164" s="168"/>
      <c r="ABW164" s="168"/>
      <c r="ABX164" s="168"/>
      <c r="ABY164" s="168"/>
      <c r="ABZ164" s="168"/>
      <c r="ACA164" s="168"/>
      <c r="ACB164" s="168"/>
      <c r="ACC164" s="168"/>
      <c r="ACD164" s="168"/>
      <c r="ACE164" s="168"/>
      <c r="ACF164" s="168"/>
      <c r="ACG164" s="168"/>
      <c r="ACH164" s="168"/>
      <c r="ACI164" s="168"/>
      <c r="ACJ164" s="168"/>
      <c r="ACK164" s="168"/>
      <c r="ACL164" s="168"/>
      <c r="ACM164" s="168"/>
      <c r="ACN164" s="168"/>
      <c r="ACO164" s="168"/>
      <c r="ACP164" s="168"/>
      <c r="ACQ164" s="168"/>
      <c r="ACR164" s="168"/>
      <c r="ACS164" s="168"/>
      <c r="ACT164" s="168"/>
      <c r="ACU164" s="168"/>
      <c r="ACV164" s="168"/>
      <c r="ACW164" s="168"/>
      <c r="ACX164" s="168"/>
      <c r="ACY164" s="168"/>
      <c r="ACZ164" s="168"/>
      <c r="ADA164" s="168"/>
      <c r="ADB164" s="168"/>
      <c r="ADC164" s="168"/>
      <c r="ADD164" s="168"/>
      <c r="ADE164" s="168"/>
      <c r="ADF164" s="168"/>
      <c r="ADG164" s="168"/>
      <c r="ADH164" s="168"/>
      <c r="ADI164" s="168"/>
      <c r="ADJ164" s="168"/>
      <c r="ADK164" s="168"/>
      <c r="ADL164" s="168"/>
      <c r="ADM164" s="168"/>
      <c r="ADN164" s="168"/>
      <c r="ADO164" s="168"/>
      <c r="ADP164" s="168"/>
      <c r="ADQ164" s="168"/>
      <c r="ADR164" s="168"/>
      <c r="ADS164" s="168"/>
      <c r="ADT164" s="168"/>
      <c r="ADU164" s="168"/>
      <c r="ADV164" s="168"/>
      <c r="ADW164" s="168"/>
      <c r="ADX164" s="168"/>
      <c r="ADY164" s="168"/>
      <c r="ADZ164" s="168"/>
      <c r="AEA164" s="168"/>
      <c r="AEB164" s="168"/>
      <c r="AEC164" s="168"/>
      <c r="AED164" s="168"/>
      <c r="AEE164" s="168"/>
      <c r="AEF164" s="168"/>
      <c r="AEG164" s="168"/>
      <c r="AEH164" s="168"/>
      <c r="AEI164" s="168"/>
      <c r="AEJ164" s="168"/>
      <c r="AEK164" s="168"/>
      <c r="AEL164" s="168"/>
      <c r="AEM164" s="168"/>
      <c r="AEN164" s="168"/>
      <c r="AEO164" s="168"/>
      <c r="AEP164" s="168"/>
      <c r="AEQ164" s="168"/>
      <c r="AER164" s="168"/>
      <c r="AES164" s="168"/>
      <c r="AET164" s="168"/>
      <c r="AEU164" s="168"/>
      <c r="AEV164" s="168"/>
      <c r="AEW164" s="168"/>
      <c r="AEX164" s="168"/>
      <c r="AEY164" s="168"/>
      <c r="AEZ164" s="168"/>
      <c r="AFA164" s="168"/>
      <c r="AFB164" s="168"/>
      <c r="AFC164" s="168"/>
      <c r="AFD164" s="168"/>
      <c r="AFE164" s="168"/>
      <c r="AFF164" s="168"/>
      <c r="AFG164" s="168"/>
      <c r="AFH164" s="168"/>
      <c r="AFI164" s="168"/>
      <c r="AFJ164" s="168"/>
      <c r="AFK164" s="168"/>
      <c r="AFL164" s="168"/>
      <c r="AFM164" s="168"/>
      <c r="AFN164" s="168"/>
      <c r="AFO164" s="168"/>
      <c r="AFP164" s="168"/>
      <c r="AFQ164" s="168"/>
      <c r="AFR164" s="168"/>
      <c r="AFS164" s="168"/>
      <c r="AFT164" s="168"/>
      <c r="AFU164" s="168"/>
      <c r="AFV164" s="168"/>
      <c r="AFW164" s="168"/>
      <c r="AFX164" s="168"/>
      <c r="AFY164" s="168"/>
      <c r="AFZ164" s="168"/>
      <c r="AGA164" s="168"/>
      <c r="AGB164" s="168"/>
      <c r="AGC164" s="168"/>
      <c r="AGD164" s="168"/>
      <c r="AGE164" s="168"/>
      <c r="AGF164" s="168"/>
      <c r="AGG164" s="168"/>
      <c r="AGH164" s="168"/>
      <c r="AGI164" s="168"/>
      <c r="AGJ164" s="168"/>
      <c r="AGK164" s="168"/>
      <c r="AGL164" s="168"/>
      <c r="AGM164" s="168"/>
      <c r="AGN164" s="168"/>
      <c r="AGO164" s="168"/>
      <c r="AGP164" s="168"/>
      <c r="AGQ164" s="168"/>
      <c r="AGR164" s="168"/>
      <c r="AGS164" s="168"/>
      <c r="AGT164" s="168"/>
      <c r="AGU164" s="168"/>
      <c r="AGV164" s="168"/>
      <c r="AGW164" s="168"/>
      <c r="AGX164" s="168"/>
      <c r="AGY164" s="168"/>
      <c r="AGZ164" s="168"/>
      <c r="AHA164" s="168"/>
      <c r="AHB164" s="168"/>
      <c r="AHC164" s="168"/>
      <c r="AHD164" s="168"/>
      <c r="AHE164" s="168"/>
      <c r="AHF164" s="168"/>
      <c r="AHG164" s="168"/>
      <c r="AHH164" s="168"/>
      <c r="AHI164" s="168"/>
      <c r="AHJ164" s="168"/>
      <c r="AHK164" s="168"/>
      <c r="AHL164" s="168"/>
      <c r="AHM164" s="168"/>
      <c r="AHN164" s="168"/>
      <c r="AHO164" s="168"/>
      <c r="AHP164" s="168"/>
      <c r="AHQ164" s="168"/>
      <c r="AHR164" s="168"/>
      <c r="AHS164" s="168"/>
      <c r="AHT164" s="168"/>
      <c r="AHU164" s="168"/>
      <c r="AHV164" s="168"/>
      <c r="AHW164" s="168"/>
      <c r="AHX164" s="168"/>
      <c r="AHY164" s="168"/>
      <c r="AHZ164" s="168"/>
      <c r="AIA164" s="168"/>
      <c r="AIB164" s="168"/>
      <c r="AIC164" s="168"/>
      <c r="AID164" s="168"/>
      <c r="AIE164" s="168"/>
      <c r="AIF164" s="168"/>
      <c r="AIG164" s="168"/>
      <c r="AIH164" s="168"/>
      <c r="AII164" s="168"/>
      <c r="AIJ164" s="168"/>
      <c r="AIK164" s="168"/>
      <c r="AIL164" s="168"/>
      <c r="AIM164" s="168"/>
      <c r="AIN164" s="168"/>
      <c r="AIO164" s="168"/>
      <c r="AIP164" s="168"/>
      <c r="AIQ164" s="168"/>
      <c r="AIR164" s="168"/>
      <c r="AIS164" s="168"/>
      <c r="AIT164" s="168"/>
      <c r="AIU164" s="168"/>
      <c r="AIV164" s="168"/>
      <c r="AIW164" s="168"/>
      <c r="AIX164" s="168"/>
      <c r="AIY164" s="168"/>
      <c r="AIZ164" s="168"/>
      <c r="AJA164" s="168"/>
      <c r="AJB164" s="168"/>
      <c r="AJC164" s="168"/>
      <c r="AJD164" s="168"/>
      <c r="AJE164" s="168"/>
      <c r="AJF164" s="168"/>
      <c r="AJG164" s="168"/>
      <c r="AJH164" s="168"/>
      <c r="AJI164" s="168"/>
      <c r="AJJ164" s="168"/>
      <c r="AJK164" s="168"/>
      <c r="AJL164" s="168"/>
      <c r="AJM164" s="168"/>
      <c r="AJN164" s="168"/>
      <c r="AJO164" s="168"/>
      <c r="AJP164" s="168"/>
      <c r="AJQ164" s="168"/>
      <c r="AJR164" s="168"/>
      <c r="AJS164" s="168"/>
      <c r="AJT164" s="168"/>
      <c r="AJU164" s="168"/>
      <c r="AJV164" s="168"/>
      <c r="AJW164" s="168"/>
      <c r="AJX164" s="168"/>
      <c r="AJY164" s="168"/>
      <c r="AJZ164" s="168"/>
      <c r="AKA164" s="168"/>
      <c r="AKB164" s="168"/>
      <c r="AKC164" s="168"/>
      <c r="AKD164" s="168"/>
      <c r="AKE164" s="168"/>
      <c r="AKF164" s="168"/>
      <c r="AKG164" s="168"/>
      <c r="AKH164" s="168"/>
      <c r="AKI164" s="168"/>
      <c r="AKJ164" s="168"/>
      <c r="AKK164" s="168"/>
      <c r="AKL164" s="168"/>
      <c r="AKM164" s="168"/>
      <c r="AKN164" s="168"/>
      <c r="AKO164" s="168"/>
      <c r="AKP164" s="168"/>
      <c r="AKQ164" s="168"/>
      <c r="AKR164" s="168"/>
      <c r="AKS164" s="168"/>
      <c r="AKT164" s="168"/>
      <c r="AKU164" s="168"/>
      <c r="AKV164" s="168"/>
      <c r="AKW164" s="168"/>
      <c r="AKX164" s="168"/>
      <c r="AKY164" s="168"/>
      <c r="AKZ164" s="168"/>
      <c r="ALA164" s="168"/>
      <c r="ALB164" s="168"/>
      <c r="ALC164" s="168"/>
      <c r="ALD164" s="168"/>
      <c r="ALE164" s="168"/>
      <c r="ALF164" s="168"/>
      <c r="ALG164" s="168"/>
      <c r="ALH164" s="168"/>
      <c r="ALI164" s="168"/>
      <c r="ALJ164" s="168"/>
      <c r="ALK164" s="168"/>
      <c r="ALL164" s="168"/>
      <c r="ALM164" s="168"/>
      <c r="ALN164" s="168"/>
      <c r="ALO164" s="168"/>
      <c r="ALP164" s="168"/>
      <c r="ALQ164" s="168"/>
      <c r="ALR164" s="168"/>
      <c r="ALS164" s="168"/>
      <c r="ALT164" s="168"/>
      <c r="ALU164" s="168"/>
      <c r="ALV164" s="168"/>
      <c r="ALW164" s="168"/>
      <c r="ALX164" s="168"/>
      <c r="ALY164" s="168"/>
      <c r="ALZ164" s="168"/>
      <c r="AMA164" s="168"/>
      <c r="AMB164" s="168"/>
      <c r="AMC164" s="168"/>
      <c r="AMD164" s="168"/>
      <c r="AME164" s="168"/>
      <c r="AMF164" s="168"/>
      <c r="AMG164" s="168"/>
      <c r="AMH164" s="168"/>
      <c r="AMI164" s="168"/>
      <c r="AMJ164" s="168"/>
      <c r="AMK164" s="168"/>
      <c r="AML164" s="168"/>
      <c r="AMM164" s="168"/>
      <c r="AMN164" s="168"/>
      <c r="AMO164" s="168"/>
      <c r="AMP164" s="168"/>
      <c r="AMQ164" s="168"/>
      <c r="AMR164" s="168"/>
      <c r="AMS164" s="168"/>
      <c r="AMT164" s="168"/>
      <c r="AMU164" s="168"/>
      <c r="AMV164" s="168"/>
      <c r="AMW164" s="168"/>
      <c r="AMX164" s="168"/>
      <c r="AMY164" s="168"/>
      <c r="AMZ164" s="168"/>
      <c r="ANA164" s="168"/>
      <c r="ANB164" s="168"/>
      <c r="ANC164" s="168"/>
      <c r="AND164" s="168"/>
      <c r="ANE164" s="168"/>
      <c r="ANF164" s="168"/>
      <c r="ANG164" s="168"/>
      <c r="ANH164" s="168"/>
      <c r="ANI164" s="168"/>
      <c r="ANJ164" s="168"/>
      <c r="ANK164" s="168"/>
      <c r="ANL164" s="168"/>
      <c r="ANM164" s="168"/>
      <c r="ANN164" s="168"/>
      <c r="ANO164" s="168"/>
      <c r="ANP164" s="168"/>
      <c r="ANQ164" s="168"/>
      <c r="ANR164" s="168"/>
      <c r="ANS164" s="168"/>
      <c r="ANT164" s="168"/>
      <c r="ANU164" s="168"/>
      <c r="ANV164" s="168"/>
      <c r="ANW164" s="168"/>
      <c r="ANX164" s="168"/>
      <c r="ANY164" s="168"/>
      <c r="ANZ164" s="168"/>
      <c r="AOA164" s="168"/>
      <c r="AOB164" s="168"/>
      <c r="AOC164" s="168"/>
      <c r="AOD164" s="168"/>
      <c r="AOE164" s="168"/>
      <c r="AOF164" s="168"/>
      <c r="AOG164" s="168"/>
      <c r="AOH164" s="168"/>
      <c r="AOI164" s="168"/>
      <c r="AOJ164" s="168"/>
      <c r="AOK164" s="168"/>
      <c r="AOL164" s="168"/>
      <c r="AOM164" s="168"/>
      <c r="AON164" s="168"/>
      <c r="AOO164" s="168"/>
      <c r="AOP164" s="168"/>
      <c r="AOQ164" s="168"/>
      <c r="AOR164" s="168"/>
      <c r="AOS164" s="168"/>
      <c r="AOT164" s="168"/>
      <c r="AOU164" s="168"/>
      <c r="AOV164" s="168"/>
      <c r="AOW164" s="168"/>
      <c r="AOX164" s="168"/>
      <c r="AOY164" s="168"/>
      <c r="AOZ164" s="168"/>
      <c r="APA164" s="168"/>
      <c r="APB164" s="168"/>
      <c r="APC164" s="168"/>
      <c r="APD164" s="168"/>
      <c r="APE164" s="168"/>
      <c r="APF164" s="168"/>
      <c r="APG164" s="168"/>
      <c r="APH164" s="168"/>
      <c r="API164" s="168"/>
      <c r="APJ164" s="168"/>
      <c r="APK164" s="168"/>
      <c r="APL164" s="168"/>
      <c r="APM164" s="168"/>
      <c r="APN164" s="168"/>
      <c r="APO164" s="168"/>
      <c r="APP164" s="168"/>
      <c r="APQ164" s="168"/>
      <c r="APR164" s="168"/>
      <c r="APS164" s="168"/>
      <c r="APT164" s="168"/>
      <c r="APU164" s="168"/>
      <c r="APV164" s="168"/>
      <c r="APW164" s="168"/>
      <c r="APX164" s="168"/>
      <c r="APY164" s="168"/>
      <c r="APZ164" s="168"/>
      <c r="AQA164" s="168"/>
      <c r="AQB164" s="168"/>
      <c r="AQC164" s="168"/>
      <c r="AQD164" s="168"/>
      <c r="AQE164" s="168"/>
      <c r="AQF164" s="168"/>
      <c r="AQG164" s="168"/>
      <c r="AQH164" s="168"/>
      <c r="AQI164" s="168"/>
      <c r="AQJ164" s="168"/>
      <c r="AQK164" s="168"/>
      <c r="AQL164" s="168"/>
      <c r="AQM164" s="168"/>
      <c r="AQN164" s="168"/>
      <c r="AQO164" s="168"/>
      <c r="AQP164" s="168"/>
      <c r="AQQ164" s="168"/>
      <c r="AQR164" s="168"/>
      <c r="AQS164" s="168"/>
      <c r="AQT164" s="168"/>
      <c r="AQU164" s="168"/>
      <c r="AQV164" s="168"/>
      <c r="AQW164" s="168"/>
      <c r="AQX164" s="168"/>
      <c r="AQY164" s="168"/>
      <c r="AQZ164" s="168"/>
      <c r="ARA164" s="168"/>
      <c r="ARB164" s="168"/>
      <c r="ARC164" s="168"/>
      <c r="ARD164" s="168"/>
      <c r="ARE164" s="168"/>
      <c r="ARF164" s="168"/>
      <c r="ARG164" s="168"/>
      <c r="ARH164" s="168"/>
      <c r="ARI164" s="168"/>
      <c r="ARJ164" s="168"/>
      <c r="ARK164" s="168"/>
      <c r="ARL164" s="168"/>
      <c r="ARM164" s="168"/>
      <c r="ARN164" s="168"/>
      <c r="ARO164" s="168"/>
      <c r="ARP164" s="168"/>
      <c r="ARQ164" s="168"/>
      <c r="ARR164" s="168"/>
      <c r="ARS164" s="168"/>
      <c r="ART164" s="168"/>
      <c r="ARU164" s="168"/>
      <c r="ARV164" s="168"/>
      <c r="ARW164" s="168"/>
      <c r="ARX164" s="168"/>
      <c r="ARY164" s="168"/>
      <c r="ARZ164" s="168"/>
      <c r="ASA164" s="168"/>
      <c r="ASB164" s="168"/>
      <c r="ASC164" s="168"/>
      <c r="ASD164" s="168"/>
      <c r="ASE164" s="168"/>
      <c r="ASF164" s="168"/>
      <c r="ASG164" s="168"/>
      <c r="ASH164" s="168"/>
      <c r="ASI164" s="168"/>
      <c r="ASJ164" s="168"/>
      <c r="ASK164" s="168"/>
      <c r="ASL164" s="168"/>
      <c r="ASM164" s="168"/>
      <c r="ASN164" s="168"/>
      <c r="ASO164" s="168"/>
      <c r="ASP164" s="168"/>
      <c r="ASQ164" s="168"/>
      <c r="ASR164" s="168"/>
      <c r="ASS164" s="168"/>
      <c r="AST164" s="168"/>
      <c r="ASU164" s="168"/>
      <c r="ASV164" s="168"/>
      <c r="ASW164" s="168"/>
      <c r="ASX164" s="168"/>
      <c r="ASY164" s="168"/>
      <c r="ASZ164" s="168"/>
      <c r="ATA164" s="168"/>
      <c r="ATB164" s="168"/>
      <c r="ATC164" s="168"/>
      <c r="ATD164" s="168"/>
      <c r="ATE164" s="168"/>
      <c r="ATF164" s="168"/>
      <c r="ATG164" s="168"/>
      <c r="ATH164" s="168"/>
      <c r="ATI164" s="168"/>
      <c r="ATJ164" s="168"/>
      <c r="ATK164" s="168"/>
      <c r="ATL164" s="168"/>
      <c r="ATM164" s="168"/>
      <c r="ATN164" s="168"/>
      <c r="ATO164" s="168"/>
      <c r="ATP164" s="168"/>
      <c r="ATQ164" s="168"/>
      <c r="ATR164" s="168"/>
      <c r="ATS164" s="168"/>
      <c r="ATT164" s="168"/>
      <c r="ATU164" s="168"/>
      <c r="ATV164" s="168"/>
      <c r="ATW164" s="168"/>
      <c r="ATX164" s="168"/>
      <c r="ATY164" s="168"/>
      <c r="ATZ164" s="168"/>
      <c r="AUA164" s="168"/>
      <c r="AUB164" s="168"/>
      <c r="AUC164" s="168"/>
      <c r="AUD164" s="168"/>
      <c r="AUE164" s="168"/>
      <c r="AUF164" s="168"/>
      <c r="AUG164" s="168"/>
      <c r="AUH164" s="168"/>
      <c r="AUI164" s="168"/>
      <c r="AUJ164" s="168"/>
      <c r="AUK164" s="168"/>
      <c r="AUL164" s="168"/>
      <c r="AUM164" s="168"/>
      <c r="AUN164" s="168"/>
      <c r="AUO164" s="168"/>
      <c r="AUP164" s="168"/>
      <c r="AUQ164" s="168"/>
      <c r="AUR164" s="168"/>
      <c r="AUS164" s="168"/>
      <c r="AUT164" s="168"/>
      <c r="AUU164" s="168"/>
      <c r="AUV164" s="168"/>
      <c r="AUW164" s="168"/>
      <c r="AUX164" s="168"/>
      <c r="AUY164" s="168"/>
      <c r="AUZ164" s="168"/>
      <c r="AVA164" s="168"/>
      <c r="AVB164" s="168"/>
      <c r="AVC164" s="168"/>
      <c r="AVD164" s="168"/>
      <c r="AVE164" s="168"/>
      <c r="AVF164" s="168"/>
      <c r="AVG164" s="168"/>
      <c r="AVH164" s="168"/>
      <c r="AVI164" s="168"/>
      <c r="AVJ164" s="168"/>
      <c r="AVK164" s="168"/>
      <c r="AVL164" s="168"/>
      <c r="AVM164" s="168"/>
      <c r="AVN164" s="168"/>
      <c r="AVO164" s="168"/>
      <c r="AVP164" s="168"/>
      <c r="AVQ164" s="168"/>
      <c r="AVR164" s="168"/>
      <c r="AVS164" s="168"/>
      <c r="AVT164" s="168"/>
      <c r="AVU164" s="168"/>
      <c r="AVV164" s="168"/>
      <c r="AVW164" s="168"/>
      <c r="AVX164" s="168"/>
      <c r="AVY164" s="168"/>
      <c r="AVZ164" s="168"/>
      <c r="AWA164" s="168"/>
      <c r="AWB164" s="168"/>
      <c r="AWC164" s="168"/>
      <c r="AWD164" s="168"/>
      <c r="AWE164" s="168"/>
      <c r="AWF164" s="168"/>
      <c r="AWG164" s="168"/>
      <c r="AWH164" s="168"/>
      <c r="AWI164" s="168"/>
      <c r="AWJ164" s="168"/>
      <c r="AWK164" s="168"/>
      <c r="AWL164" s="168"/>
      <c r="AWM164" s="168"/>
      <c r="AWN164" s="168"/>
      <c r="AWO164" s="168"/>
      <c r="AWP164" s="168"/>
      <c r="AWQ164" s="168"/>
      <c r="AWR164" s="168"/>
      <c r="AWS164" s="168"/>
      <c r="AWT164" s="168"/>
      <c r="AWU164" s="168"/>
      <c r="AWV164" s="168"/>
      <c r="AWW164" s="168"/>
      <c r="AWX164" s="168"/>
      <c r="AWY164" s="168"/>
      <c r="AWZ164" s="168"/>
      <c r="AXA164" s="168"/>
      <c r="AXB164" s="168"/>
      <c r="AXC164" s="168"/>
      <c r="AXD164" s="168"/>
      <c r="AXE164" s="168"/>
      <c r="AXF164" s="168"/>
      <c r="AXG164" s="168"/>
      <c r="AXH164" s="168"/>
      <c r="AXI164" s="168"/>
      <c r="AXJ164" s="168"/>
      <c r="AXK164" s="168"/>
      <c r="AXL164" s="168"/>
      <c r="AXM164" s="168"/>
      <c r="AXN164" s="168"/>
      <c r="AXO164" s="168"/>
      <c r="AXP164" s="168"/>
      <c r="AXQ164" s="168"/>
      <c r="AXR164" s="168"/>
      <c r="AXS164" s="168"/>
      <c r="AXT164" s="168"/>
      <c r="AXU164" s="168"/>
      <c r="AXV164" s="168"/>
      <c r="AXW164" s="168"/>
      <c r="AXX164" s="168"/>
      <c r="AXY164" s="168"/>
      <c r="AXZ164" s="168"/>
      <c r="AYA164" s="168"/>
      <c r="AYB164" s="168"/>
      <c r="AYC164" s="168"/>
      <c r="AYD164" s="168"/>
      <c r="AYE164" s="168"/>
      <c r="AYF164" s="168"/>
      <c r="AYG164" s="168"/>
      <c r="AYH164" s="168"/>
      <c r="AYI164" s="168"/>
      <c r="AYJ164" s="168"/>
      <c r="AYK164" s="168"/>
      <c r="AYL164" s="168"/>
      <c r="AYM164" s="168"/>
      <c r="AYN164" s="168"/>
      <c r="AYO164" s="168"/>
      <c r="AYP164" s="168"/>
      <c r="AYQ164" s="168"/>
      <c r="AYR164" s="168"/>
      <c r="AYS164" s="168"/>
      <c r="AYT164" s="168"/>
      <c r="AYU164" s="168"/>
      <c r="AYV164" s="168"/>
      <c r="AYW164" s="168"/>
      <c r="AYX164" s="168"/>
      <c r="AYY164" s="168"/>
      <c r="AYZ164" s="168"/>
      <c r="AZA164" s="168"/>
      <c r="AZB164" s="168"/>
      <c r="AZC164" s="168"/>
      <c r="AZD164" s="168"/>
      <c r="AZE164" s="168"/>
      <c r="AZF164" s="168"/>
      <c r="AZG164" s="168"/>
      <c r="AZH164" s="168"/>
      <c r="AZI164" s="168"/>
      <c r="AZJ164" s="168"/>
      <c r="AZK164" s="168"/>
      <c r="AZL164" s="168"/>
      <c r="AZM164" s="168"/>
      <c r="AZN164" s="168"/>
      <c r="AZO164" s="168"/>
      <c r="AZP164" s="168"/>
      <c r="AZQ164" s="168"/>
      <c r="AZR164" s="168"/>
      <c r="AZS164" s="168"/>
      <c r="AZT164" s="168"/>
      <c r="AZU164" s="168"/>
      <c r="AZV164" s="168"/>
      <c r="AZW164" s="168"/>
      <c r="AZX164" s="168"/>
      <c r="AZY164" s="168"/>
      <c r="AZZ164" s="168"/>
      <c r="BAA164" s="168"/>
      <c r="BAB164" s="168"/>
      <c r="BAC164" s="168"/>
      <c r="BAD164" s="168"/>
      <c r="BAE164" s="168"/>
      <c r="BAF164" s="168"/>
      <c r="BAG164" s="168"/>
      <c r="BAH164" s="168"/>
      <c r="BAI164" s="168"/>
      <c r="BAJ164" s="168"/>
      <c r="BAK164" s="168"/>
      <c r="BAL164" s="168"/>
      <c r="BAM164" s="168"/>
      <c r="BAN164" s="168"/>
      <c r="BAO164" s="168"/>
      <c r="BAP164" s="168"/>
      <c r="BAQ164" s="168"/>
      <c r="BAR164" s="168"/>
      <c r="BAS164" s="168"/>
      <c r="BAT164" s="168"/>
      <c r="BAU164" s="168"/>
      <c r="BAV164" s="168"/>
      <c r="BAW164" s="168"/>
      <c r="BAX164" s="168"/>
      <c r="BAY164" s="168"/>
      <c r="BAZ164" s="168"/>
      <c r="BBA164" s="168"/>
      <c r="BBB164" s="168"/>
      <c r="BBC164" s="168"/>
      <c r="BBD164" s="168"/>
      <c r="BBE164" s="168"/>
      <c r="BBF164" s="168"/>
      <c r="BBG164" s="168"/>
      <c r="BBH164" s="168"/>
      <c r="BBI164" s="168"/>
      <c r="BBJ164" s="168"/>
      <c r="BBK164" s="168"/>
      <c r="BBL164" s="168"/>
      <c r="BBM164" s="168"/>
      <c r="BBN164" s="168"/>
      <c r="BBO164" s="168"/>
      <c r="BBP164" s="168"/>
      <c r="BBQ164" s="168"/>
      <c r="BBR164" s="168"/>
      <c r="BBS164" s="168"/>
      <c r="BBT164" s="168"/>
      <c r="BBU164" s="168"/>
      <c r="BBV164" s="168"/>
      <c r="BBW164" s="168"/>
      <c r="BBX164" s="168"/>
      <c r="BBY164" s="168"/>
      <c r="BBZ164" s="168"/>
      <c r="BCA164" s="168"/>
      <c r="BCB164" s="168"/>
      <c r="BCC164" s="168"/>
      <c r="BCD164" s="168"/>
      <c r="BCE164" s="168"/>
      <c r="BCF164" s="168"/>
      <c r="BCG164" s="168"/>
      <c r="BCH164" s="168"/>
      <c r="BCI164" s="168"/>
      <c r="BCJ164" s="168"/>
      <c r="BCK164" s="168"/>
      <c r="BCL164" s="168"/>
      <c r="BCM164" s="168"/>
      <c r="BCN164" s="168"/>
      <c r="BCO164" s="168"/>
      <c r="BCP164" s="168"/>
      <c r="BCQ164" s="168"/>
      <c r="BCR164" s="168"/>
      <c r="BCS164" s="168"/>
      <c r="BCT164" s="168"/>
      <c r="BCU164" s="168"/>
      <c r="BCV164" s="168"/>
      <c r="BCW164" s="168"/>
      <c r="BCX164" s="168"/>
      <c r="BCY164" s="168"/>
      <c r="BCZ164" s="168"/>
      <c r="BDA164" s="168"/>
      <c r="BDB164" s="168"/>
      <c r="BDC164" s="168"/>
      <c r="BDD164" s="168"/>
      <c r="BDE164" s="168"/>
      <c r="BDF164" s="168"/>
      <c r="BDG164" s="168"/>
      <c r="BDH164" s="168"/>
      <c r="BDI164" s="168"/>
      <c r="BDJ164" s="168"/>
      <c r="BDK164" s="168"/>
      <c r="BDL164" s="168"/>
      <c r="BDM164" s="168"/>
      <c r="BDN164" s="168"/>
      <c r="BDO164" s="168"/>
      <c r="BDP164" s="168"/>
      <c r="BDQ164" s="168"/>
      <c r="BDR164" s="168"/>
      <c r="BDS164" s="168"/>
      <c r="BDT164" s="168"/>
      <c r="BDU164" s="168"/>
      <c r="BDV164" s="168"/>
      <c r="BDW164" s="168"/>
      <c r="BDX164" s="168"/>
      <c r="BDY164" s="168"/>
      <c r="BDZ164" s="168"/>
      <c r="BEA164" s="168"/>
      <c r="BEB164" s="168"/>
      <c r="BEC164" s="168"/>
      <c r="BED164" s="168"/>
      <c r="BEE164" s="168"/>
      <c r="BEF164" s="168"/>
      <c r="BEG164" s="168"/>
      <c r="BEH164" s="168"/>
      <c r="BEI164" s="168"/>
      <c r="BEJ164" s="168"/>
      <c r="BEK164" s="168"/>
      <c r="BEL164" s="168"/>
      <c r="BEM164" s="168"/>
      <c r="BEN164" s="168"/>
      <c r="BEO164" s="168"/>
      <c r="BEP164" s="168"/>
      <c r="BEQ164" s="168"/>
      <c r="BER164" s="168"/>
      <c r="BES164" s="168"/>
      <c r="BET164" s="168"/>
      <c r="BEU164" s="168"/>
      <c r="BEV164" s="168"/>
      <c r="BEW164" s="168"/>
      <c r="BEX164" s="168"/>
      <c r="BEY164" s="168"/>
      <c r="BEZ164" s="168"/>
      <c r="BFA164" s="168"/>
      <c r="BFB164" s="168"/>
      <c r="BFC164" s="168"/>
      <c r="BFD164" s="168"/>
      <c r="BFE164" s="168"/>
      <c r="BFF164" s="168"/>
      <c r="BFG164" s="168"/>
      <c r="BFH164" s="168"/>
      <c r="BFI164" s="168"/>
      <c r="BFJ164" s="168"/>
      <c r="BFK164" s="168"/>
      <c r="BFL164" s="168"/>
      <c r="BFM164" s="168"/>
      <c r="BFN164" s="168"/>
      <c r="BFO164" s="168"/>
      <c r="BFP164" s="168"/>
      <c r="BFQ164" s="168"/>
      <c r="BFR164" s="168"/>
      <c r="BFS164" s="168"/>
      <c r="BFT164" s="168"/>
      <c r="BFU164" s="168"/>
      <c r="BFV164" s="168"/>
      <c r="BFW164" s="168"/>
      <c r="BFX164" s="168"/>
      <c r="BFY164" s="168"/>
      <c r="BFZ164" s="168"/>
      <c r="BGA164" s="168"/>
      <c r="BGB164" s="168"/>
      <c r="BGC164" s="168"/>
      <c r="BGD164" s="168"/>
      <c r="BGE164" s="168"/>
      <c r="BGF164" s="168"/>
      <c r="BGG164" s="168"/>
      <c r="BGH164" s="168"/>
      <c r="BGI164" s="168"/>
      <c r="BGJ164" s="168"/>
      <c r="BGK164" s="168"/>
      <c r="BGL164" s="168"/>
      <c r="BGM164" s="168"/>
      <c r="BGN164" s="168"/>
      <c r="BGO164" s="168"/>
      <c r="BGP164" s="168"/>
      <c r="BGQ164" s="168"/>
      <c r="BGR164" s="168"/>
      <c r="BGS164" s="168"/>
      <c r="BGT164" s="168"/>
      <c r="BGU164" s="168"/>
      <c r="BGV164" s="168"/>
      <c r="BGW164" s="168"/>
      <c r="BGX164" s="168"/>
      <c r="BGY164" s="168"/>
      <c r="BGZ164" s="168"/>
      <c r="BHA164" s="168"/>
      <c r="BHB164" s="168"/>
      <c r="BHC164" s="168"/>
      <c r="BHD164" s="168"/>
      <c r="BHE164" s="168"/>
      <c r="BHF164" s="168"/>
      <c r="BHG164" s="168"/>
      <c r="BHH164" s="168"/>
      <c r="BHI164" s="168"/>
      <c r="BHJ164" s="168"/>
      <c r="BHK164" s="168"/>
      <c r="BHL164" s="168"/>
      <c r="BHM164" s="168"/>
      <c r="BHN164" s="168"/>
      <c r="BHO164" s="168"/>
      <c r="BHP164" s="168"/>
      <c r="BHQ164" s="168"/>
      <c r="BHR164" s="168"/>
      <c r="BHS164" s="168"/>
      <c r="BHT164" s="168"/>
      <c r="BHU164" s="168"/>
      <c r="BHV164" s="168"/>
      <c r="BHW164" s="168"/>
      <c r="BHX164" s="168"/>
      <c r="BHY164" s="168"/>
      <c r="BHZ164" s="168"/>
      <c r="BIA164" s="168"/>
      <c r="BIB164" s="168"/>
      <c r="BIC164" s="168"/>
      <c r="BID164" s="168"/>
      <c r="BIE164" s="168"/>
      <c r="BIF164" s="168"/>
      <c r="BIG164" s="168"/>
      <c r="BIH164" s="168"/>
      <c r="BII164" s="168"/>
      <c r="BIJ164" s="168"/>
      <c r="BIK164" s="168"/>
      <c r="BIL164" s="168"/>
      <c r="BIM164" s="168"/>
      <c r="BIN164" s="168"/>
      <c r="BIO164" s="168"/>
      <c r="BIP164" s="168"/>
      <c r="BIQ164" s="168"/>
      <c r="BIR164" s="168"/>
      <c r="BIS164" s="168"/>
      <c r="BIT164" s="168"/>
      <c r="BIU164" s="168"/>
      <c r="BIV164" s="168"/>
      <c r="BIW164" s="168"/>
      <c r="BIX164" s="168"/>
      <c r="BIY164" s="168"/>
      <c r="BIZ164" s="168"/>
      <c r="BJA164" s="168"/>
      <c r="BJB164" s="168"/>
      <c r="BJC164" s="168"/>
      <c r="BJD164" s="168"/>
      <c r="BJE164" s="168"/>
      <c r="BJF164" s="168"/>
      <c r="BJG164" s="168"/>
      <c r="BJH164" s="168"/>
      <c r="BJI164" s="168"/>
      <c r="BJJ164" s="168"/>
      <c r="BJK164" s="168"/>
      <c r="BJL164" s="168"/>
      <c r="BJM164" s="168"/>
      <c r="BJN164" s="168"/>
      <c r="BJO164" s="168"/>
      <c r="BJP164" s="168"/>
      <c r="BJQ164" s="168"/>
      <c r="BJR164" s="168"/>
      <c r="BJS164" s="168"/>
      <c r="BJT164" s="168"/>
      <c r="BJU164" s="168"/>
      <c r="BJV164" s="168"/>
      <c r="BJW164" s="168"/>
      <c r="BJX164" s="168"/>
      <c r="BJY164" s="168"/>
      <c r="BJZ164" s="168"/>
      <c r="BKA164" s="168"/>
      <c r="BKB164" s="168"/>
      <c r="BKC164" s="168"/>
      <c r="BKD164" s="168"/>
      <c r="BKE164" s="168"/>
      <c r="BKF164" s="168"/>
      <c r="BKG164" s="168"/>
      <c r="BKH164" s="168"/>
      <c r="BKI164" s="168"/>
      <c r="BKJ164" s="168"/>
      <c r="BKK164" s="168"/>
      <c r="BKL164" s="168"/>
      <c r="BKM164" s="168"/>
      <c r="BKN164" s="168"/>
      <c r="BKO164" s="168"/>
      <c r="BKP164" s="168"/>
      <c r="BKQ164" s="168"/>
      <c r="BKR164" s="168"/>
      <c r="BKS164" s="168"/>
      <c r="BKT164" s="168"/>
      <c r="BKU164" s="168"/>
      <c r="BKV164" s="168"/>
      <c r="BKW164" s="168"/>
      <c r="BKX164" s="168"/>
      <c r="BKY164" s="168"/>
      <c r="BKZ164" s="168"/>
      <c r="BLA164" s="168"/>
      <c r="BLB164" s="168"/>
      <c r="BLC164" s="168"/>
      <c r="BLD164" s="168"/>
      <c r="BLE164" s="168"/>
      <c r="BLF164" s="168"/>
      <c r="BLG164" s="168"/>
      <c r="BLH164" s="168"/>
      <c r="BLI164" s="168"/>
      <c r="BLJ164" s="168"/>
      <c r="BLK164" s="168"/>
      <c r="BLL164" s="168"/>
      <c r="BLM164" s="168"/>
      <c r="BLN164" s="168"/>
      <c r="BLO164" s="168"/>
      <c r="BLP164" s="168"/>
      <c r="BLQ164" s="168"/>
      <c r="BLR164" s="168"/>
      <c r="BLS164" s="168"/>
      <c r="BLT164" s="168"/>
      <c r="BLU164" s="168"/>
      <c r="BLV164" s="168"/>
      <c r="BLW164" s="168"/>
      <c r="BLX164" s="168"/>
      <c r="BLY164" s="168"/>
      <c r="BLZ164" s="168"/>
      <c r="BMA164" s="168"/>
      <c r="BMB164" s="168"/>
      <c r="BMC164" s="168"/>
      <c r="BMD164" s="168"/>
      <c r="BME164" s="168"/>
      <c r="BMF164" s="168"/>
      <c r="BMG164" s="168"/>
      <c r="BMH164" s="168"/>
      <c r="BMI164" s="168"/>
      <c r="BMJ164" s="168"/>
      <c r="BMK164" s="168"/>
      <c r="BML164" s="168"/>
      <c r="BMM164" s="168"/>
      <c r="BMN164" s="168"/>
      <c r="BMO164" s="168"/>
      <c r="BMP164" s="168"/>
      <c r="BMQ164" s="168"/>
      <c r="BMR164" s="168"/>
      <c r="BMS164" s="168"/>
      <c r="BMT164" s="168"/>
      <c r="BMU164" s="168"/>
      <c r="BMV164" s="168"/>
      <c r="BMW164" s="168"/>
      <c r="BMX164" s="168"/>
      <c r="BMY164" s="168"/>
      <c r="BMZ164" s="168"/>
      <c r="BNA164" s="168"/>
      <c r="BNB164" s="168"/>
      <c r="BNC164" s="168"/>
      <c r="BND164" s="168"/>
      <c r="BNE164" s="168"/>
      <c r="BNF164" s="168"/>
      <c r="BNG164" s="168"/>
      <c r="BNH164" s="168"/>
      <c r="BNI164" s="168"/>
      <c r="BNJ164" s="168"/>
      <c r="BNK164" s="168"/>
      <c r="BNL164" s="168"/>
      <c r="BNM164" s="168"/>
      <c r="BNN164" s="168"/>
      <c r="BNO164" s="168"/>
      <c r="BNP164" s="168"/>
      <c r="BNQ164" s="168"/>
      <c r="BNR164" s="168"/>
      <c r="BNS164" s="168"/>
      <c r="BNT164" s="168"/>
      <c r="BNU164" s="168"/>
      <c r="BNV164" s="168"/>
      <c r="BNW164" s="168"/>
      <c r="BNX164" s="168"/>
      <c r="BNY164" s="168"/>
      <c r="BNZ164" s="168"/>
      <c r="BOA164" s="168"/>
      <c r="BOB164" s="168"/>
      <c r="BOC164" s="168"/>
      <c r="BOD164" s="168"/>
      <c r="BOE164" s="168"/>
      <c r="BOF164" s="168"/>
      <c r="BOG164" s="168"/>
      <c r="BOH164" s="168"/>
      <c r="BOI164" s="168"/>
      <c r="BOJ164" s="168"/>
      <c r="BOK164" s="168"/>
      <c r="BOL164" s="168"/>
      <c r="BOM164" s="168"/>
      <c r="BON164" s="168"/>
      <c r="BOO164" s="168"/>
      <c r="BOP164" s="168"/>
      <c r="BOQ164" s="168"/>
      <c r="BOR164" s="168"/>
      <c r="BOS164" s="168"/>
      <c r="BOT164" s="168"/>
      <c r="BOU164" s="168"/>
      <c r="BOV164" s="168"/>
      <c r="BOW164" s="168"/>
      <c r="BOX164" s="168"/>
      <c r="BOY164" s="168"/>
      <c r="BOZ164" s="168"/>
      <c r="BPA164" s="168"/>
      <c r="BPB164" s="168"/>
      <c r="BPC164" s="168"/>
      <c r="BPD164" s="168"/>
      <c r="BPE164" s="168"/>
      <c r="BPF164" s="168"/>
      <c r="BPG164" s="168"/>
      <c r="BPH164" s="168"/>
      <c r="BPI164" s="168"/>
      <c r="BPJ164" s="168"/>
      <c r="BPK164" s="168"/>
      <c r="BPL164" s="168"/>
      <c r="BPM164" s="168"/>
      <c r="BPN164" s="168"/>
      <c r="BPO164" s="168"/>
      <c r="BPP164" s="168"/>
      <c r="BPQ164" s="168"/>
      <c r="BPR164" s="168"/>
      <c r="BPS164" s="168"/>
      <c r="BPT164" s="168"/>
      <c r="BPU164" s="168"/>
      <c r="BPV164" s="168"/>
      <c r="BPW164" s="168"/>
      <c r="BPX164" s="168"/>
      <c r="BPY164" s="168"/>
      <c r="BPZ164" s="168"/>
      <c r="BQA164" s="168"/>
      <c r="BQB164" s="168"/>
      <c r="BQC164" s="168"/>
      <c r="BQD164" s="168"/>
      <c r="BQE164" s="168"/>
      <c r="BQF164" s="168"/>
      <c r="BQG164" s="168"/>
      <c r="BQH164" s="168"/>
      <c r="BQI164" s="168"/>
      <c r="BQJ164" s="168"/>
      <c r="BQK164" s="168"/>
      <c r="BQL164" s="168"/>
      <c r="BQM164" s="168"/>
      <c r="BQN164" s="168"/>
      <c r="BQO164" s="168"/>
      <c r="BQP164" s="168"/>
      <c r="BQQ164" s="168"/>
      <c r="BQR164" s="168"/>
      <c r="BQS164" s="168"/>
      <c r="BQT164" s="168"/>
      <c r="BQU164" s="168"/>
      <c r="BQV164" s="168"/>
      <c r="BQW164" s="168"/>
      <c r="BQX164" s="168"/>
      <c r="BQY164" s="168"/>
      <c r="BQZ164" s="168"/>
      <c r="BRA164" s="168"/>
      <c r="BRB164" s="168"/>
      <c r="BRC164" s="168"/>
      <c r="BRD164" s="168"/>
      <c r="BRE164" s="168"/>
      <c r="BRF164" s="168"/>
      <c r="BRG164" s="168"/>
      <c r="BRH164" s="168"/>
      <c r="BRI164" s="168"/>
      <c r="BRJ164" s="168"/>
      <c r="BRK164" s="168"/>
      <c r="BRL164" s="168"/>
      <c r="BRM164" s="168"/>
      <c r="BRN164" s="168"/>
      <c r="BRO164" s="168"/>
      <c r="BRP164" s="168"/>
      <c r="BRQ164" s="168"/>
      <c r="BRR164" s="168"/>
      <c r="BRS164" s="168"/>
      <c r="BRT164" s="168"/>
      <c r="BRU164" s="168"/>
      <c r="BRV164" s="168"/>
      <c r="BRW164" s="168"/>
      <c r="BRX164" s="168"/>
      <c r="BRY164" s="168"/>
      <c r="BRZ164" s="168"/>
      <c r="BSA164" s="168"/>
      <c r="BSB164" s="168"/>
      <c r="BSC164" s="168"/>
      <c r="BSD164" s="168"/>
      <c r="BSE164" s="168"/>
      <c r="BSF164" s="168"/>
      <c r="BSG164" s="168"/>
      <c r="BSH164" s="168"/>
      <c r="BSI164" s="168"/>
      <c r="BSJ164" s="168"/>
      <c r="BSK164" s="168"/>
      <c r="BSL164" s="168"/>
      <c r="BSM164" s="168"/>
      <c r="BSN164" s="168"/>
      <c r="BSO164" s="168"/>
      <c r="BSP164" s="168"/>
      <c r="BSQ164" s="168"/>
      <c r="BSR164" s="168"/>
      <c r="BSS164" s="168"/>
      <c r="BST164" s="168"/>
      <c r="BSU164" s="168"/>
      <c r="BSV164" s="168"/>
      <c r="BSW164" s="168"/>
      <c r="BSX164" s="168"/>
      <c r="BSY164" s="168"/>
      <c r="BSZ164" s="168"/>
      <c r="BTA164" s="168"/>
      <c r="BTB164" s="168"/>
      <c r="BTC164" s="168"/>
      <c r="BTD164" s="168"/>
      <c r="BTE164" s="168"/>
      <c r="BTF164" s="168"/>
      <c r="BTG164" s="168"/>
      <c r="BTH164" s="168"/>
      <c r="BTI164" s="168"/>
      <c r="BTJ164" s="168"/>
      <c r="BTK164" s="168"/>
      <c r="BTL164" s="168"/>
      <c r="BTM164" s="168"/>
      <c r="BTN164" s="168"/>
      <c r="BTO164" s="168"/>
      <c r="BTP164" s="168"/>
      <c r="BTQ164" s="168"/>
      <c r="BTR164" s="168"/>
      <c r="BTS164" s="168"/>
      <c r="BTT164" s="168"/>
      <c r="BTU164" s="168"/>
      <c r="BTV164" s="168"/>
      <c r="BTW164" s="168"/>
      <c r="BTX164" s="168"/>
      <c r="BTY164" s="168"/>
      <c r="BTZ164" s="168"/>
      <c r="BUA164" s="168"/>
      <c r="BUB164" s="168"/>
      <c r="BUC164" s="168"/>
      <c r="BUD164" s="168"/>
      <c r="BUE164" s="168"/>
      <c r="BUF164" s="168"/>
      <c r="BUG164" s="168"/>
      <c r="BUH164" s="168"/>
      <c r="BUI164" s="168"/>
      <c r="BUJ164" s="168"/>
      <c r="BUK164" s="168"/>
      <c r="BUL164" s="168"/>
      <c r="BUM164" s="168"/>
      <c r="BUN164" s="168"/>
      <c r="BUO164" s="168"/>
      <c r="BUP164" s="168"/>
      <c r="BUQ164" s="168"/>
      <c r="BUR164" s="168"/>
      <c r="BUS164" s="168"/>
      <c r="BUT164" s="168"/>
      <c r="BUU164" s="168"/>
      <c r="BUV164" s="168"/>
      <c r="BUW164" s="168"/>
      <c r="BUX164" s="168"/>
      <c r="BUY164" s="168"/>
      <c r="BUZ164" s="168"/>
      <c r="BVA164" s="168"/>
      <c r="BVB164" s="168"/>
      <c r="BVC164" s="168"/>
      <c r="BVD164" s="168"/>
      <c r="BVE164" s="168"/>
      <c r="BVF164" s="168"/>
      <c r="BVG164" s="168"/>
      <c r="BVH164" s="168"/>
      <c r="BVI164" s="168"/>
      <c r="BVJ164" s="168"/>
      <c r="BVK164" s="168"/>
      <c r="BVL164" s="168"/>
      <c r="BVM164" s="168"/>
      <c r="BVN164" s="168"/>
      <c r="BVO164" s="168"/>
      <c r="BVP164" s="168"/>
      <c r="BVQ164" s="168"/>
      <c r="BVR164" s="168"/>
      <c r="BVS164" s="168"/>
      <c r="BVT164" s="168"/>
      <c r="BVU164" s="168"/>
      <c r="BVV164" s="168"/>
      <c r="BVW164" s="168"/>
      <c r="BVX164" s="168"/>
      <c r="BVY164" s="168"/>
      <c r="BVZ164" s="168"/>
      <c r="BWA164" s="168"/>
      <c r="BWB164" s="168"/>
      <c r="BWC164" s="168"/>
      <c r="BWD164" s="168"/>
      <c r="BWE164" s="168"/>
      <c r="BWF164" s="168"/>
      <c r="BWG164" s="168"/>
      <c r="BWH164" s="168"/>
      <c r="BWI164" s="168"/>
      <c r="BWJ164" s="168"/>
      <c r="BWK164" s="168"/>
      <c r="BWL164" s="168"/>
      <c r="BWM164" s="168"/>
      <c r="BWN164" s="168"/>
      <c r="BWO164" s="168"/>
      <c r="BWP164" s="168"/>
      <c r="BWQ164" s="168"/>
      <c r="BWR164" s="168"/>
      <c r="BWS164" s="168"/>
      <c r="BWT164" s="168"/>
      <c r="BWU164" s="168"/>
      <c r="BWV164" s="168"/>
      <c r="BWW164" s="168"/>
      <c r="BWX164" s="168"/>
      <c r="BWY164" s="168"/>
      <c r="BWZ164" s="168"/>
      <c r="BXA164" s="168"/>
      <c r="BXB164" s="168"/>
      <c r="BXC164" s="168"/>
      <c r="BXD164" s="168"/>
      <c r="BXE164" s="168"/>
      <c r="BXF164" s="168"/>
      <c r="BXG164" s="168"/>
      <c r="BXH164" s="168"/>
      <c r="BXI164" s="168"/>
      <c r="BXJ164" s="168"/>
      <c r="BXK164" s="168"/>
      <c r="BXL164" s="168"/>
      <c r="BXM164" s="168"/>
      <c r="BXN164" s="168"/>
      <c r="BXO164" s="168"/>
      <c r="BXP164" s="168"/>
      <c r="BXQ164" s="168"/>
      <c r="BXR164" s="168"/>
      <c r="BXS164" s="168"/>
      <c r="BXT164" s="168"/>
      <c r="BXU164" s="168"/>
      <c r="BXV164" s="168"/>
      <c r="BXW164" s="168"/>
      <c r="BXX164" s="168"/>
      <c r="BXY164" s="168"/>
      <c r="BXZ164" s="168"/>
      <c r="BYA164" s="168"/>
      <c r="BYB164" s="168"/>
      <c r="BYC164" s="168"/>
      <c r="BYD164" s="168"/>
      <c r="BYE164" s="168"/>
      <c r="BYF164" s="168"/>
      <c r="BYG164" s="168"/>
      <c r="BYH164" s="168"/>
      <c r="BYI164" s="168"/>
      <c r="BYJ164" s="168"/>
      <c r="BYK164" s="168"/>
      <c r="BYL164" s="168"/>
      <c r="BYM164" s="168"/>
      <c r="BYN164" s="168"/>
      <c r="BYO164" s="168"/>
      <c r="BYP164" s="168"/>
      <c r="BYQ164" s="168"/>
      <c r="BYR164" s="168"/>
      <c r="BYS164" s="168"/>
      <c r="BYT164" s="168"/>
      <c r="BYU164" s="168"/>
      <c r="BYV164" s="168"/>
      <c r="BYW164" s="168"/>
      <c r="BYX164" s="168"/>
      <c r="BYY164" s="168"/>
      <c r="BYZ164" s="168"/>
      <c r="BZA164" s="168"/>
      <c r="BZB164" s="168"/>
      <c r="BZC164" s="168"/>
      <c r="BZD164" s="168"/>
      <c r="BZE164" s="168"/>
      <c r="BZF164" s="168"/>
      <c r="BZG164" s="168"/>
      <c r="BZH164" s="168"/>
      <c r="BZI164" s="168"/>
      <c r="BZJ164" s="168"/>
      <c r="BZK164" s="168"/>
      <c r="BZL164" s="168"/>
      <c r="BZM164" s="168"/>
      <c r="BZN164" s="168"/>
      <c r="BZO164" s="168"/>
      <c r="BZP164" s="168"/>
      <c r="BZQ164" s="168"/>
      <c r="BZR164" s="168"/>
      <c r="BZS164" s="168"/>
      <c r="BZT164" s="168"/>
      <c r="BZU164" s="168"/>
      <c r="BZV164" s="168"/>
      <c r="BZW164" s="168"/>
      <c r="BZX164" s="168"/>
      <c r="BZY164" s="168"/>
      <c r="BZZ164" s="168"/>
      <c r="CAA164" s="168"/>
      <c r="CAB164" s="168"/>
      <c r="CAC164" s="168"/>
      <c r="CAD164" s="168"/>
      <c r="CAE164" s="168"/>
      <c r="CAF164" s="168"/>
      <c r="CAG164" s="168"/>
      <c r="CAH164" s="168"/>
      <c r="CAI164" s="168"/>
      <c r="CAJ164" s="168"/>
      <c r="CAK164" s="168"/>
      <c r="CAL164" s="168"/>
      <c r="CAM164" s="168"/>
      <c r="CAN164" s="168"/>
      <c r="CAO164" s="168"/>
      <c r="CAP164" s="168"/>
      <c r="CAQ164" s="168"/>
      <c r="CAR164" s="168"/>
      <c r="CAS164" s="168"/>
      <c r="CAT164" s="168"/>
      <c r="CAU164" s="168"/>
      <c r="CAV164" s="168"/>
      <c r="CAW164" s="168"/>
      <c r="CAX164" s="168"/>
      <c r="CAY164" s="168"/>
      <c r="CAZ164" s="168"/>
      <c r="CBA164" s="168"/>
      <c r="CBB164" s="168"/>
      <c r="CBC164" s="168"/>
      <c r="CBD164" s="168"/>
      <c r="CBE164" s="168"/>
      <c r="CBF164" s="168"/>
      <c r="CBG164" s="168"/>
      <c r="CBH164" s="168"/>
      <c r="CBI164" s="168"/>
      <c r="CBJ164" s="168"/>
      <c r="CBK164" s="168"/>
      <c r="CBL164" s="168"/>
      <c r="CBM164" s="168"/>
      <c r="CBN164" s="168"/>
      <c r="CBO164" s="168"/>
      <c r="CBP164" s="168"/>
      <c r="CBQ164" s="168"/>
      <c r="CBR164" s="168"/>
      <c r="CBS164" s="168"/>
      <c r="CBT164" s="168"/>
      <c r="CBU164" s="168"/>
      <c r="CBV164" s="168"/>
      <c r="CBW164" s="168"/>
      <c r="CBX164" s="168"/>
      <c r="CBY164" s="168"/>
      <c r="CBZ164" s="168"/>
      <c r="CCA164" s="168"/>
      <c r="CCB164" s="168"/>
      <c r="CCC164" s="168"/>
      <c r="CCD164" s="168"/>
      <c r="CCE164" s="168"/>
      <c r="CCF164" s="168"/>
      <c r="CCG164" s="168"/>
      <c r="CCH164" s="168"/>
      <c r="CCI164" s="168"/>
      <c r="CCJ164" s="168"/>
      <c r="CCK164" s="168"/>
      <c r="CCL164" s="168"/>
      <c r="CCM164" s="168"/>
      <c r="CCN164" s="168"/>
      <c r="CCO164" s="168"/>
      <c r="CCP164" s="168"/>
      <c r="CCQ164" s="168"/>
      <c r="CCR164" s="168"/>
      <c r="CCS164" s="168"/>
      <c r="CCT164" s="168"/>
      <c r="CCU164" s="168"/>
      <c r="CCV164" s="168"/>
      <c r="CCW164" s="168"/>
      <c r="CCX164" s="168"/>
      <c r="CCY164" s="168"/>
      <c r="CCZ164" s="168"/>
      <c r="CDA164" s="168"/>
      <c r="CDB164" s="168"/>
      <c r="CDC164" s="168"/>
      <c r="CDD164" s="168"/>
      <c r="CDE164" s="168"/>
      <c r="CDF164" s="168"/>
      <c r="CDG164" s="168"/>
      <c r="CDH164" s="168"/>
      <c r="CDI164" s="168"/>
      <c r="CDJ164" s="168"/>
      <c r="CDK164" s="168"/>
      <c r="CDL164" s="168"/>
      <c r="CDM164" s="168"/>
      <c r="CDN164" s="168"/>
      <c r="CDO164" s="168"/>
      <c r="CDP164" s="168"/>
      <c r="CDQ164" s="168"/>
      <c r="CDR164" s="168"/>
      <c r="CDS164" s="168"/>
      <c r="CDT164" s="168"/>
      <c r="CDU164" s="168"/>
      <c r="CDV164" s="168"/>
      <c r="CDW164" s="168"/>
      <c r="CDX164" s="168"/>
      <c r="CDY164" s="168"/>
      <c r="CDZ164" s="168"/>
      <c r="CEA164" s="168"/>
      <c r="CEB164" s="168"/>
      <c r="CEC164" s="168"/>
      <c r="CED164" s="168"/>
      <c r="CEE164" s="168"/>
      <c r="CEF164" s="168"/>
      <c r="CEG164" s="168"/>
      <c r="CEH164" s="168"/>
      <c r="CEI164" s="168"/>
      <c r="CEJ164" s="168"/>
      <c r="CEK164" s="168"/>
      <c r="CEL164" s="168"/>
      <c r="CEM164" s="168"/>
      <c r="CEN164" s="168"/>
      <c r="CEO164" s="168"/>
      <c r="CEP164" s="168"/>
      <c r="CEQ164" s="168"/>
      <c r="CER164" s="168"/>
      <c r="CES164" s="168"/>
      <c r="CET164" s="168"/>
      <c r="CEU164" s="168"/>
      <c r="CEV164" s="168"/>
      <c r="CEW164" s="168"/>
      <c r="CEX164" s="168"/>
      <c r="CEY164" s="168"/>
      <c r="CEZ164" s="168"/>
      <c r="CFA164" s="168"/>
      <c r="CFB164" s="168"/>
      <c r="CFC164" s="168"/>
      <c r="CFD164" s="168"/>
      <c r="CFE164" s="168"/>
      <c r="CFF164" s="168"/>
      <c r="CFG164" s="168"/>
      <c r="CFH164" s="168"/>
      <c r="CFI164" s="168"/>
      <c r="CFJ164" s="168"/>
      <c r="CFK164" s="168"/>
      <c r="CFL164" s="168"/>
      <c r="CFM164" s="168"/>
      <c r="CFN164" s="168"/>
      <c r="CFO164" s="168"/>
      <c r="CFP164" s="168"/>
      <c r="CFQ164" s="168"/>
      <c r="CFR164" s="168"/>
      <c r="CFS164" s="168"/>
      <c r="CFT164" s="168"/>
      <c r="CFU164" s="168"/>
      <c r="CFV164" s="168"/>
      <c r="CFW164" s="168"/>
      <c r="CFX164" s="168"/>
      <c r="CFY164" s="168"/>
      <c r="CFZ164" s="168"/>
      <c r="CGA164" s="168"/>
      <c r="CGB164" s="168"/>
      <c r="CGC164" s="168"/>
      <c r="CGD164" s="168"/>
      <c r="CGE164" s="168"/>
      <c r="CGF164" s="168"/>
      <c r="CGG164" s="168"/>
      <c r="CGH164" s="168"/>
      <c r="CGI164" s="168"/>
      <c r="CGJ164" s="168"/>
      <c r="CGK164" s="168"/>
      <c r="CGL164" s="168"/>
      <c r="CGM164" s="168"/>
      <c r="CGN164" s="168"/>
      <c r="CGO164" s="168"/>
      <c r="CGP164" s="168"/>
      <c r="CGQ164" s="168"/>
      <c r="CGR164" s="168"/>
      <c r="CGS164" s="168"/>
      <c r="CGT164" s="168"/>
      <c r="CGU164" s="168"/>
      <c r="CGV164" s="168"/>
      <c r="CGW164" s="168"/>
      <c r="CGX164" s="168"/>
      <c r="CGY164" s="168"/>
      <c r="CGZ164" s="168"/>
      <c r="CHA164" s="168"/>
      <c r="CHB164" s="168"/>
      <c r="CHC164" s="168"/>
      <c r="CHD164" s="168"/>
      <c r="CHE164" s="168"/>
      <c r="CHF164" s="168"/>
      <c r="CHG164" s="168"/>
      <c r="CHH164" s="168"/>
      <c r="CHI164" s="168"/>
      <c r="CHJ164" s="168"/>
      <c r="CHK164" s="168"/>
      <c r="CHL164" s="168"/>
      <c r="CHM164" s="168"/>
      <c r="CHN164" s="168"/>
      <c r="CHO164" s="168"/>
      <c r="CHP164" s="168"/>
      <c r="CHQ164" s="168"/>
      <c r="CHR164" s="168"/>
      <c r="CHS164" s="168"/>
      <c r="CHT164" s="168"/>
      <c r="CHU164" s="168"/>
      <c r="CHV164" s="168"/>
      <c r="CHW164" s="168"/>
      <c r="CHX164" s="168"/>
      <c r="CHY164" s="168"/>
      <c r="CHZ164" s="168"/>
      <c r="CIA164" s="168"/>
      <c r="CIB164" s="168"/>
      <c r="CIC164" s="168"/>
      <c r="CID164" s="168"/>
      <c r="CIE164" s="168"/>
      <c r="CIF164" s="168"/>
      <c r="CIG164" s="168"/>
      <c r="CIH164" s="168"/>
      <c r="CII164" s="168"/>
      <c r="CIJ164" s="168"/>
      <c r="CIK164" s="168"/>
      <c r="CIL164" s="168"/>
      <c r="CIM164" s="168"/>
      <c r="CIN164" s="168"/>
      <c r="CIO164" s="168"/>
      <c r="CIP164" s="168"/>
      <c r="CIQ164" s="168"/>
      <c r="CIR164" s="168"/>
      <c r="CIS164" s="168"/>
      <c r="CIT164" s="168"/>
      <c r="CIU164" s="168"/>
      <c r="CIV164" s="168"/>
      <c r="CIW164" s="168"/>
      <c r="CIX164" s="168"/>
      <c r="CIY164" s="168"/>
      <c r="CIZ164" s="168"/>
      <c r="CJA164" s="168"/>
      <c r="CJB164" s="168"/>
      <c r="CJC164" s="168"/>
      <c r="CJD164" s="168"/>
      <c r="CJE164" s="168"/>
      <c r="CJF164" s="168"/>
      <c r="CJG164" s="168"/>
      <c r="CJH164" s="168"/>
      <c r="CJI164" s="168"/>
      <c r="CJJ164" s="168"/>
      <c r="CJK164" s="168"/>
      <c r="CJL164" s="168"/>
      <c r="CJM164" s="168"/>
      <c r="CJN164" s="168"/>
      <c r="CJO164" s="168"/>
      <c r="CJP164" s="168"/>
      <c r="CJQ164" s="168"/>
      <c r="CJR164" s="168"/>
      <c r="CJS164" s="168"/>
      <c r="CJT164" s="168"/>
      <c r="CJU164" s="168"/>
      <c r="CJV164" s="168"/>
      <c r="CJW164" s="168"/>
      <c r="CJX164" s="168"/>
      <c r="CJY164" s="168"/>
      <c r="CJZ164" s="168"/>
      <c r="CKA164" s="168"/>
      <c r="CKB164" s="168"/>
      <c r="CKC164" s="168"/>
      <c r="CKD164" s="168"/>
      <c r="CKE164" s="168"/>
      <c r="CKF164" s="168"/>
      <c r="CKG164" s="168"/>
      <c r="CKH164" s="168"/>
      <c r="CKI164" s="168"/>
      <c r="CKJ164" s="168"/>
      <c r="CKK164" s="168"/>
      <c r="CKL164" s="168"/>
      <c r="CKM164" s="168"/>
      <c r="CKN164" s="168"/>
      <c r="CKO164" s="168"/>
      <c r="CKP164" s="168"/>
      <c r="CKQ164" s="168"/>
      <c r="CKR164" s="168"/>
      <c r="CKS164" s="168"/>
      <c r="CKT164" s="168"/>
      <c r="CKU164" s="168"/>
      <c r="CKV164" s="168"/>
      <c r="CKW164" s="168"/>
      <c r="CKX164" s="168"/>
      <c r="CKY164" s="168"/>
      <c r="CKZ164" s="168"/>
      <c r="CLA164" s="168"/>
      <c r="CLB164" s="168"/>
      <c r="CLC164" s="168"/>
      <c r="CLD164" s="168"/>
      <c r="CLE164" s="168"/>
      <c r="CLF164" s="168"/>
      <c r="CLG164" s="168"/>
      <c r="CLH164" s="168"/>
      <c r="CLI164" s="168"/>
      <c r="CLJ164" s="168"/>
      <c r="CLK164" s="168"/>
      <c r="CLL164" s="168"/>
      <c r="CLM164" s="168"/>
      <c r="CLN164" s="168"/>
      <c r="CLO164" s="168"/>
      <c r="CLP164" s="168"/>
      <c r="CLQ164" s="168"/>
      <c r="CLR164" s="168"/>
      <c r="CLS164" s="168"/>
      <c r="CLT164" s="168"/>
      <c r="CLU164" s="168"/>
      <c r="CLV164" s="168"/>
      <c r="CLW164" s="168"/>
      <c r="CLX164" s="168"/>
      <c r="CLY164" s="168"/>
      <c r="CLZ164" s="168"/>
      <c r="CMA164" s="168"/>
      <c r="CMB164" s="168"/>
      <c r="CMC164" s="168"/>
      <c r="CMD164" s="168"/>
      <c r="CME164" s="168"/>
      <c r="CMF164" s="168"/>
      <c r="CMG164" s="168"/>
      <c r="CMH164" s="168"/>
      <c r="CMI164" s="168"/>
      <c r="CMJ164" s="168"/>
      <c r="CMK164" s="168"/>
      <c r="CML164" s="168"/>
      <c r="CMM164" s="168"/>
      <c r="CMN164" s="168"/>
      <c r="CMO164" s="168"/>
      <c r="CMP164" s="168"/>
      <c r="CMQ164" s="168"/>
      <c r="CMR164" s="168"/>
      <c r="CMS164" s="168"/>
      <c r="CMT164" s="168"/>
      <c r="CMU164" s="168"/>
      <c r="CMV164" s="168"/>
      <c r="CMW164" s="168"/>
      <c r="CMX164" s="168"/>
      <c r="CMY164" s="168"/>
      <c r="CMZ164" s="168"/>
      <c r="CNA164" s="168"/>
      <c r="CNB164" s="168"/>
      <c r="CNC164" s="168"/>
      <c r="CND164" s="168"/>
      <c r="CNE164" s="168"/>
      <c r="CNF164" s="168"/>
      <c r="CNG164" s="168"/>
      <c r="CNH164" s="168"/>
      <c r="CNI164" s="168"/>
      <c r="CNJ164" s="168"/>
      <c r="CNK164" s="168"/>
      <c r="CNL164" s="168"/>
      <c r="CNM164" s="168"/>
      <c r="CNN164" s="168"/>
      <c r="CNO164" s="168"/>
      <c r="CNP164" s="168"/>
      <c r="CNQ164" s="168"/>
      <c r="CNR164" s="168"/>
      <c r="CNS164" s="168"/>
      <c r="CNT164" s="168"/>
      <c r="CNU164" s="168"/>
      <c r="CNV164" s="168"/>
      <c r="CNW164" s="168"/>
      <c r="CNX164" s="168"/>
      <c r="CNY164" s="168"/>
      <c r="CNZ164" s="168"/>
      <c r="COA164" s="168"/>
      <c r="COB164" s="168"/>
      <c r="COC164" s="168"/>
      <c r="COD164" s="168"/>
      <c r="COE164" s="168"/>
      <c r="COF164" s="168"/>
      <c r="COG164" s="168"/>
      <c r="COH164" s="168"/>
      <c r="COI164" s="168"/>
      <c r="COJ164" s="168"/>
      <c r="COK164" s="168"/>
      <c r="COL164" s="168"/>
      <c r="COM164" s="168"/>
      <c r="CON164" s="168"/>
      <c r="COO164" s="168"/>
      <c r="COP164" s="168"/>
      <c r="COQ164" s="168"/>
      <c r="COR164" s="168"/>
      <c r="COS164" s="168"/>
      <c r="COT164" s="168"/>
      <c r="COU164" s="168"/>
      <c r="COV164" s="168"/>
      <c r="COW164" s="168"/>
      <c r="COX164" s="168"/>
      <c r="COY164" s="168"/>
      <c r="COZ164" s="168"/>
      <c r="CPA164" s="168"/>
      <c r="CPB164" s="168"/>
      <c r="CPC164" s="168"/>
      <c r="CPD164" s="168"/>
      <c r="CPE164" s="168"/>
      <c r="CPF164" s="168"/>
      <c r="CPG164" s="168"/>
      <c r="CPH164" s="168"/>
      <c r="CPI164" s="168"/>
      <c r="CPJ164" s="168"/>
      <c r="CPK164" s="168"/>
      <c r="CPL164" s="168"/>
      <c r="CPM164" s="168"/>
      <c r="CPN164" s="168"/>
      <c r="CPO164" s="168"/>
      <c r="CPP164" s="168"/>
      <c r="CPQ164" s="168"/>
      <c r="CPR164" s="168"/>
      <c r="CPS164" s="168"/>
      <c r="CPT164" s="168"/>
      <c r="CPU164" s="168"/>
      <c r="CPV164" s="168"/>
      <c r="CPW164" s="168"/>
      <c r="CPX164" s="168"/>
      <c r="CPY164" s="168"/>
      <c r="CPZ164" s="168"/>
      <c r="CQA164" s="168"/>
      <c r="CQB164" s="168"/>
      <c r="CQC164" s="168"/>
      <c r="CQD164" s="168"/>
      <c r="CQE164" s="168"/>
      <c r="CQF164" s="168"/>
      <c r="CQG164" s="168"/>
      <c r="CQH164" s="168"/>
      <c r="CQI164" s="168"/>
      <c r="CQJ164" s="168"/>
      <c r="CQK164" s="168"/>
      <c r="CQL164" s="168"/>
      <c r="CQM164" s="168"/>
      <c r="CQN164" s="168"/>
      <c r="CQO164" s="168"/>
      <c r="CQP164" s="168"/>
      <c r="CQQ164" s="168"/>
      <c r="CQR164" s="168"/>
      <c r="CQS164" s="168"/>
      <c r="CQT164" s="168"/>
      <c r="CQU164" s="168"/>
      <c r="CQV164" s="168"/>
      <c r="CQW164" s="168"/>
      <c r="CQX164" s="168"/>
      <c r="CQY164" s="168"/>
      <c r="CQZ164" s="168"/>
      <c r="CRA164" s="168"/>
      <c r="CRB164" s="168"/>
      <c r="CRC164" s="168"/>
      <c r="CRD164" s="168"/>
      <c r="CRE164" s="168"/>
      <c r="CRF164" s="168"/>
      <c r="CRG164" s="168"/>
      <c r="CRH164" s="168"/>
      <c r="CRI164" s="168"/>
      <c r="CRJ164" s="168"/>
      <c r="CRK164" s="168"/>
      <c r="CRL164" s="168"/>
      <c r="CRM164" s="168"/>
      <c r="CRN164" s="168"/>
      <c r="CRO164" s="168"/>
      <c r="CRP164" s="168"/>
      <c r="CRQ164" s="168"/>
      <c r="CRR164" s="168"/>
      <c r="CRS164" s="168"/>
      <c r="CRT164" s="168"/>
      <c r="CRU164" s="168"/>
      <c r="CRV164" s="168"/>
      <c r="CRW164" s="168"/>
      <c r="CRX164" s="168"/>
      <c r="CRY164" s="168"/>
      <c r="CRZ164" s="168"/>
      <c r="CSA164" s="168"/>
      <c r="CSB164" s="168"/>
      <c r="CSC164" s="168"/>
      <c r="CSD164" s="168"/>
      <c r="CSE164" s="168"/>
      <c r="CSF164" s="168"/>
      <c r="CSG164" s="168"/>
      <c r="CSH164" s="168"/>
      <c r="CSI164" s="168"/>
      <c r="CSJ164" s="168"/>
      <c r="CSK164" s="168"/>
      <c r="CSL164" s="168"/>
      <c r="CSM164" s="168"/>
      <c r="CSN164" s="168"/>
      <c r="CSO164" s="168"/>
      <c r="CSP164" s="168"/>
      <c r="CSQ164" s="168"/>
      <c r="CSR164" s="168"/>
      <c r="CSS164" s="168"/>
      <c r="CST164" s="168"/>
      <c r="CSU164" s="168"/>
      <c r="CSV164" s="168"/>
      <c r="CSW164" s="168"/>
      <c r="CSX164" s="168"/>
      <c r="CSY164" s="168"/>
      <c r="CSZ164" s="168"/>
      <c r="CTA164" s="168"/>
      <c r="CTB164" s="168"/>
      <c r="CTC164" s="168"/>
      <c r="CTD164" s="168"/>
      <c r="CTE164" s="168"/>
      <c r="CTF164" s="168"/>
      <c r="CTG164" s="168"/>
      <c r="CTH164" s="168"/>
      <c r="CTI164" s="168"/>
      <c r="CTJ164" s="168"/>
      <c r="CTK164" s="168"/>
      <c r="CTL164" s="168"/>
      <c r="CTM164" s="168"/>
      <c r="CTN164" s="168"/>
      <c r="CTO164" s="168"/>
      <c r="CTP164" s="168"/>
      <c r="CTQ164" s="168"/>
      <c r="CTR164" s="168"/>
      <c r="CTS164" s="168"/>
      <c r="CTT164" s="168"/>
      <c r="CTU164" s="168"/>
      <c r="CTV164" s="168"/>
      <c r="CTW164" s="168"/>
      <c r="CTX164" s="168"/>
      <c r="CTY164" s="168"/>
      <c r="CTZ164" s="168"/>
      <c r="CUA164" s="168"/>
      <c r="CUB164" s="168"/>
      <c r="CUC164" s="168"/>
      <c r="CUD164" s="168"/>
      <c r="CUE164" s="168"/>
      <c r="CUF164" s="168"/>
      <c r="CUG164" s="168"/>
      <c r="CUH164" s="168"/>
      <c r="CUI164" s="168"/>
      <c r="CUJ164" s="168"/>
      <c r="CUK164" s="168"/>
      <c r="CUL164" s="168"/>
      <c r="CUM164" s="168"/>
      <c r="CUN164" s="168"/>
      <c r="CUO164" s="168"/>
      <c r="CUP164" s="168"/>
      <c r="CUQ164" s="168"/>
      <c r="CUR164" s="168"/>
      <c r="CUS164" s="168"/>
      <c r="CUT164" s="168"/>
      <c r="CUU164" s="168"/>
      <c r="CUV164" s="168"/>
      <c r="CUW164" s="168"/>
      <c r="CUX164" s="168"/>
      <c r="CUY164" s="168"/>
      <c r="CUZ164" s="168"/>
      <c r="CVA164" s="168"/>
      <c r="CVB164" s="168"/>
      <c r="CVC164" s="168"/>
      <c r="CVD164" s="168"/>
      <c r="CVE164" s="168"/>
      <c r="CVF164" s="168"/>
      <c r="CVG164" s="168"/>
      <c r="CVH164" s="168"/>
      <c r="CVI164" s="168"/>
      <c r="CVJ164" s="168"/>
      <c r="CVK164" s="168"/>
      <c r="CVL164" s="168"/>
      <c r="CVM164" s="168"/>
      <c r="CVN164" s="168"/>
      <c r="CVO164" s="168"/>
      <c r="CVP164" s="168"/>
      <c r="CVQ164" s="168"/>
      <c r="CVR164" s="168"/>
      <c r="CVS164" s="168"/>
      <c r="CVT164" s="168"/>
      <c r="CVU164" s="168"/>
      <c r="CVV164" s="168"/>
      <c r="CVW164" s="168"/>
      <c r="CVX164" s="168"/>
      <c r="CVY164" s="168"/>
      <c r="CVZ164" s="168"/>
      <c r="CWA164" s="168"/>
      <c r="CWB164" s="168"/>
      <c r="CWC164" s="168"/>
      <c r="CWD164" s="168"/>
      <c r="CWE164" s="168"/>
      <c r="CWF164" s="168"/>
      <c r="CWG164" s="168"/>
      <c r="CWH164" s="168"/>
      <c r="CWI164" s="168"/>
      <c r="CWJ164" s="168"/>
      <c r="CWK164" s="168"/>
      <c r="CWL164" s="168"/>
      <c r="CWM164" s="168"/>
      <c r="CWN164" s="168"/>
      <c r="CWO164" s="168"/>
      <c r="CWP164" s="168"/>
      <c r="CWQ164" s="168"/>
      <c r="CWR164" s="168"/>
      <c r="CWS164" s="168"/>
      <c r="CWT164" s="168"/>
      <c r="CWU164" s="168"/>
      <c r="CWV164" s="168"/>
      <c r="CWW164" s="168"/>
      <c r="CWX164" s="168"/>
      <c r="CWY164" s="168"/>
      <c r="CWZ164" s="168"/>
      <c r="CXA164" s="168"/>
      <c r="CXB164" s="168"/>
      <c r="CXC164" s="168"/>
      <c r="CXD164" s="168"/>
      <c r="CXE164" s="168"/>
      <c r="CXF164" s="168"/>
      <c r="CXG164" s="168"/>
      <c r="CXH164" s="168"/>
      <c r="CXI164" s="168"/>
      <c r="CXJ164" s="168"/>
      <c r="CXK164" s="168"/>
      <c r="CXL164" s="168"/>
      <c r="CXM164" s="168"/>
      <c r="CXN164" s="168"/>
      <c r="CXO164" s="168"/>
      <c r="CXP164" s="168"/>
      <c r="CXQ164" s="168"/>
      <c r="CXR164" s="168"/>
      <c r="CXS164" s="168"/>
      <c r="CXT164" s="168"/>
      <c r="CXU164" s="168"/>
      <c r="CXV164" s="168"/>
      <c r="CXW164" s="168"/>
      <c r="CXX164" s="168"/>
      <c r="CXY164" s="168"/>
      <c r="CXZ164" s="168"/>
      <c r="CYA164" s="168"/>
      <c r="CYB164" s="168"/>
      <c r="CYC164" s="168"/>
      <c r="CYD164" s="168"/>
      <c r="CYE164" s="168"/>
      <c r="CYF164" s="168"/>
      <c r="CYG164" s="168"/>
      <c r="CYH164" s="168"/>
      <c r="CYI164" s="168"/>
      <c r="CYJ164" s="168"/>
      <c r="CYK164" s="168"/>
      <c r="CYL164" s="168"/>
      <c r="CYM164" s="168"/>
      <c r="CYN164" s="168"/>
      <c r="CYO164" s="168"/>
      <c r="CYP164" s="168"/>
      <c r="CYQ164" s="168"/>
      <c r="CYR164" s="168"/>
      <c r="CYS164" s="168"/>
      <c r="CYT164" s="168"/>
      <c r="CYU164" s="168"/>
      <c r="CYV164" s="168"/>
      <c r="CYW164" s="168"/>
      <c r="CYX164" s="168"/>
      <c r="CYY164" s="168"/>
      <c r="CYZ164" s="168"/>
      <c r="CZA164" s="168"/>
      <c r="CZB164" s="168"/>
      <c r="CZC164" s="168"/>
      <c r="CZD164" s="168"/>
      <c r="CZE164" s="168"/>
      <c r="CZF164" s="168"/>
      <c r="CZG164" s="168"/>
      <c r="CZH164" s="168"/>
      <c r="CZI164" s="168"/>
      <c r="CZJ164" s="168"/>
      <c r="CZK164" s="168"/>
      <c r="CZL164" s="168"/>
      <c r="CZM164" s="168"/>
      <c r="CZN164" s="168"/>
      <c r="CZO164" s="168"/>
      <c r="CZP164" s="168"/>
      <c r="CZQ164" s="168"/>
      <c r="CZR164" s="168"/>
      <c r="CZS164" s="168"/>
      <c r="CZT164" s="168"/>
      <c r="CZU164" s="168"/>
      <c r="CZV164" s="168"/>
      <c r="CZW164" s="168"/>
      <c r="CZX164" s="168"/>
      <c r="CZY164" s="168"/>
      <c r="CZZ164" s="168"/>
      <c r="DAA164" s="168"/>
      <c r="DAB164" s="168"/>
      <c r="DAC164" s="168"/>
      <c r="DAD164" s="168"/>
      <c r="DAE164" s="168"/>
      <c r="DAF164" s="168"/>
      <c r="DAG164" s="168"/>
      <c r="DAH164" s="168"/>
      <c r="DAI164" s="168"/>
      <c r="DAJ164" s="168"/>
      <c r="DAK164" s="168"/>
      <c r="DAL164" s="168"/>
      <c r="DAM164" s="168"/>
      <c r="DAN164" s="168"/>
      <c r="DAO164" s="168"/>
      <c r="DAP164" s="168"/>
      <c r="DAQ164" s="168"/>
      <c r="DAR164" s="168"/>
      <c r="DAS164" s="168"/>
      <c r="DAT164" s="168"/>
      <c r="DAU164" s="168"/>
      <c r="DAV164" s="168"/>
      <c r="DAW164" s="168"/>
      <c r="DAX164" s="168"/>
      <c r="DAY164" s="168"/>
      <c r="DAZ164" s="168"/>
      <c r="DBA164" s="168"/>
      <c r="DBB164" s="168"/>
      <c r="DBC164" s="168"/>
      <c r="DBD164" s="168"/>
      <c r="DBE164" s="168"/>
      <c r="DBF164" s="168"/>
      <c r="DBG164" s="168"/>
      <c r="DBH164" s="168"/>
      <c r="DBI164" s="168"/>
      <c r="DBJ164" s="168"/>
      <c r="DBK164" s="168"/>
      <c r="DBL164" s="168"/>
      <c r="DBM164" s="168"/>
      <c r="DBN164" s="168"/>
      <c r="DBO164" s="168"/>
      <c r="DBP164" s="168"/>
      <c r="DBQ164" s="168"/>
      <c r="DBR164" s="168"/>
      <c r="DBS164" s="168"/>
      <c r="DBT164" s="168"/>
      <c r="DBU164" s="168"/>
      <c r="DBV164" s="168"/>
      <c r="DBW164" s="168"/>
      <c r="DBX164" s="168"/>
      <c r="DBY164" s="168"/>
      <c r="DBZ164" s="168"/>
      <c r="DCA164" s="168"/>
      <c r="DCB164" s="168"/>
      <c r="DCC164" s="168"/>
      <c r="DCD164" s="168"/>
      <c r="DCE164" s="168"/>
      <c r="DCF164" s="168"/>
      <c r="DCG164" s="168"/>
      <c r="DCH164" s="168"/>
      <c r="DCI164" s="168"/>
      <c r="DCJ164" s="168"/>
      <c r="DCK164" s="168"/>
      <c r="DCL164" s="168"/>
      <c r="DCM164" s="168"/>
      <c r="DCN164" s="168"/>
      <c r="DCO164" s="168"/>
      <c r="DCP164" s="168"/>
      <c r="DCQ164" s="168"/>
      <c r="DCR164" s="168"/>
      <c r="DCS164" s="168"/>
      <c r="DCT164" s="168"/>
      <c r="DCU164" s="168"/>
      <c r="DCV164" s="168"/>
      <c r="DCW164" s="168"/>
      <c r="DCX164" s="168"/>
      <c r="DCY164" s="168"/>
      <c r="DCZ164" s="168"/>
      <c r="DDA164" s="168"/>
      <c r="DDB164" s="168"/>
      <c r="DDC164" s="168"/>
      <c r="DDD164" s="168"/>
      <c r="DDE164" s="168"/>
      <c r="DDF164" s="168"/>
      <c r="DDG164" s="168"/>
      <c r="DDH164" s="168"/>
      <c r="DDI164" s="168"/>
      <c r="DDJ164" s="168"/>
      <c r="DDK164" s="168"/>
      <c r="DDL164" s="168"/>
      <c r="DDM164" s="168"/>
      <c r="DDN164" s="168"/>
      <c r="DDO164" s="168"/>
      <c r="DDP164" s="168"/>
      <c r="DDQ164" s="168"/>
      <c r="DDR164" s="168"/>
      <c r="DDS164" s="168"/>
      <c r="DDT164" s="168"/>
      <c r="DDU164" s="168"/>
      <c r="DDV164" s="168"/>
      <c r="DDW164" s="168"/>
      <c r="DDX164" s="168"/>
      <c r="DDY164" s="168"/>
      <c r="DDZ164" s="168"/>
      <c r="DEA164" s="168"/>
      <c r="DEB164" s="168"/>
      <c r="DEC164" s="168"/>
      <c r="DED164" s="168"/>
      <c r="DEE164" s="168"/>
      <c r="DEF164" s="168"/>
      <c r="DEG164" s="168"/>
      <c r="DEH164" s="168"/>
      <c r="DEI164" s="168"/>
      <c r="DEJ164" s="168"/>
      <c r="DEK164" s="168"/>
      <c r="DEL164" s="168"/>
      <c r="DEM164" s="168"/>
      <c r="DEN164" s="168"/>
      <c r="DEO164" s="168"/>
      <c r="DEP164" s="168"/>
      <c r="DEQ164" s="168"/>
      <c r="DER164" s="168"/>
      <c r="DES164" s="168"/>
      <c r="DET164" s="168"/>
      <c r="DEU164" s="168"/>
      <c r="DEV164" s="168"/>
      <c r="DEW164" s="168"/>
      <c r="DEX164" s="168"/>
      <c r="DEY164" s="168"/>
      <c r="DEZ164" s="168"/>
      <c r="DFA164" s="168"/>
      <c r="DFB164" s="168"/>
      <c r="DFC164" s="168"/>
      <c r="DFD164" s="168"/>
      <c r="DFE164" s="168"/>
      <c r="DFF164" s="168"/>
      <c r="DFG164" s="168"/>
      <c r="DFH164" s="168"/>
      <c r="DFI164" s="168"/>
      <c r="DFJ164" s="168"/>
      <c r="DFK164" s="168"/>
      <c r="DFL164" s="168"/>
      <c r="DFM164" s="168"/>
      <c r="DFN164" s="168"/>
      <c r="DFO164" s="168"/>
      <c r="DFP164" s="168"/>
      <c r="DFQ164" s="168"/>
      <c r="DFR164" s="168"/>
      <c r="DFS164" s="168"/>
      <c r="DFT164" s="168"/>
      <c r="DFU164" s="168"/>
      <c r="DFV164" s="168"/>
      <c r="DFW164" s="168"/>
      <c r="DFX164" s="168"/>
      <c r="DFY164" s="168"/>
      <c r="DFZ164" s="168"/>
      <c r="DGA164" s="168"/>
      <c r="DGB164" s="168"/>
      <c r="DGC164" s="168"/>
      <c r="DGD164" s="168"/>
      <c r="DGE164" s="168"/>
      <c r="DGF164" s="168"/>
      <c r="DGG164" s="168"/>
      <c r="DGH164" s="168"/>
      <c r="DGI164" s="168"/>
      <c r="DGJ164" s="168"/>
      <c r="DGK164" s="168"/>
      <c r="DGL164" s="168"/>
      <c r="DGM164" s="168"/>
      <c r="DGN164" s="168"/>
      <c r="DGO164" s="168"/>
      <c r="DGP164" s="168"/>
      <c r="DGQ164" s="168"/>
      <c r="DGR164" s="168"/>
      <c r="DGS164" s="168"/>
      <c r="DGT164" s="168"/>
      <c r="DGU164" s="168"/>
      <c r="DGV164" s="168"/>
      <c r="DGW164" s="168"/>
      <c r="DGX164" s="168"/>
      <c r="DGY164" s="168"/>
      <c r="DGZ164" s="168"/>
      <c r="DHA164" s="168"/>
      <c r="DHB164" s="168"/>
      <c r="DHC164" s="168"/>
      <c r="DHD164" s="168"/>
      <c r="DHE164" s="168"/>
      <c r="DHF164" s="168"/>
      <c r="DHG164" s="168"/>
      <c r="DHH164" s="168"/>
      <c r="DHI164" s="168"/>
      <c r="DHJ164" s="168"/>
      <c r="DHK164" s="168"/>
      <c r="DHL164" s="168"/>
      <c r="DHM164" s="168"/>
      <c r="DHN164" s="168"/>
      <c r="DHO164" s="168"/>
      <c r="DHP164" s="168"/>
      <c r="DHQ164" s="168"/>
      <c r="DHR164" s="168"/>
      <c r="DHS164" s="168"/>
      <c r="DHT164" s="168"/>
      <c r="DHU164" s="168"/>
      <c r="DHV164" s="168"/>
      <c r="DHW164" s="168"/>
      <c r="DHX164" s="168"/>
      <c r="DHY164" s="168"/>
      <c r="DHZ164" s="168"/>
      <c r="DIA164" s="168"/>
      <c r="DIB164" s="168"/>
      <c r="DIC164" s="168"/>
      <c r="DID164" s="168"/>
      <c r="DIE164" s="168"/>
      <c r="DIF164" s="168"/>
      <c r="DIG164" s="168"/>
      <c r="DIH164" s="168"/>
      <c r="DII164" s="168"/>
      <c r="DIJ164" s="168"/>
      <c r="DIK164" s="168"/>
      <c r="DIL164" s="168"/>
      <c r="DIM164" s="168"/>
      <c r="DIN164" s="168"/>
      <c r="DIO164" s="168"/>
      <c r="DIP164" s="168"/>
      <c r="DIQ164" s="168"/>
      <c r="DIR164" s="168"/>
      <c r="DIS164" s="168"/>
      <c r="DIT164" s="168"/>
      <c r="DIU164" s="168"/>
      <c r="DIV164" s="168"/>
      <c r="DIW164" s="168"/>
      <c r="DIX164" s="168"/>
      <c r="DIY164" s="168"/>
      <c r="DIZ164" s="168"/>
      <c r="DJA164" s="168"/>
      <c r="DJB164" s="168"/>
      <c r="DJC164" s="168"/>
      <c r="DJD164" s="168"/>
      <c r="DJE164" s="168"/>
      <c r="DJF164" s="168"/>
      <c r="DJG164" s="168"/>
      <c r="DJH164" s="168"/>
      <c r="DJI164" s="168"/>
      <c r="DJJ164" s="168"/>
      <c r="DJK164" s="168"/>
      <c r="DJL164" s="168"/>
      <c r="DJM164" s="168"/>
      <c r="DJN164" s="168"/>
      <c r="DJO164" s="168"/>
      <c r="DJP164" s="168"/>
      <c r="DJQ164" s="168"/>
      <c r="DJR164" s="168"/>
      <c r="DJS164" s="168"/>
      <c r="DJT164" s="168"/>
      <c r="DJU164" s="168"/>
      <c r="DJV164" s="168"/>
      <c r="DJW164" s="168"/>
      <c r="DJX164" s="168"/>
      <c r="DJY164" s="168"/>
      <c r="DJZ164" s="168"/>
      <c r="DKA164" s="168"/>
      <c r="DKB164" s="168"/>
      <c r="DKC164" s="168"/>
      <c r="DKD164" s="168"/>
      <c r="DKE164" s="168"/>
      <c r="DKF164" s="168"/>
      <c r="DKG164" s="168"/>
      <c r="DKH164" s="168"/>
      <c r="DKI164" s="168"/>
      <c r="DKJ164" s="168"/>
      <c r="DKK164" s="168"/>
      <c r="DKL164" s="168"/>
      <c r="DKM164" s="168"/>
      <c r="DKN164" s="168"/>
      <c r="DKO164" s="168"/>
      <c r="DKP164" s="168"/>
      <c r="DKQ164" s="168"/>
      <c r="DKR164" s="168"/>
      <c r="DKS164" s="168"/>
      <c r="DKT164" s="168"/>
      <c r="DKU164" s="168"/>
      <c r="DKV164" s="168"/>
      <c r="DKW164" s="168"/>
      <c r="DKX164" s="168"/>
      <c r="DKY164" s="168"/>
      <c r="DKZ164" s="168"/>
      <c r="DLA164" s="168"/>
      <c r="DLB164" s="168"/>
      <c r="DLC164" s="168"/>
      <c r="DLD164" s="168"/>
      <c r="DLE164" s="168"/>
      <c r="DLF164" s="168"/>
      <c r="DLG164" s="168"/>
      <c r="DLH164" s="168"/>
      <c r="DLI164" s="168"/>
      <c r="DLJ164" s="168"/>
      <c r="DLK164" s="168"/>
      <c r="DLL164" s="168"/>
      <c r="DLM164" s="168"/>
      <c r="DLN164" s="168"/>
      <c r="DLO164" s="168"/>
      <c r="DLP164" s="168"/>
      <c r="DLQ164" s="168"/>
      <c r="DLR164" s="168"/>
      <c r="DLS164" s="168"/>
      <c r="DLT164" s="168"/>
      <c r="DLU164" s="168"/>
      <c r="DLV164" s="168"/>
      <c r="DLW164" s="168"/>
      <c r="DLX164" s="168"/>
      <c r="DLY164" s="168"/>
      <c r="DLZ164" s="168"/>
      <c r="DMA164" s="168"/>
      <c r="DMB164" s="168"/>
      <c r="DMC164" s="168"/>
      <c r="DMD164" s="168"/>
      <c r="DME164" s="168"/>
      <c r="DMF164" s="168"/>
      <c r="DMG164" s="168"/>
      <c r="DMH164" s="168"/>
      <c r="DMI164" s="168"/>
      <c r="DMJ164" s="168"/>
      <c r="DMK164" s="168"/>
      <c r="DML164" s="168"/>
      <c r="DMM164" s="168"/>
      <c r="DMN164" s="168"/>
      <c r="DMO164" s="168"/>
      <c r="DMP164" s="168"/>
      <c r="DMQ164" s="168"/>
      <c r="DMR164" s="168"/>
      <c r="DMS164" s="168"/>
      <c r="DMT164" s="168"/>
      <c r="DMU164" s="168"/>
      <c r="DMV164" s="168"/>
      <c r="DMW164" s="168"/>
      <c r="DMX164" s="168"/>
      <c r="DMY164" s="168"/>
      <c r="DMZ164" s="168"/>
      <c r="DNA164" s="168"/>
      <c r="DNB164" s="168"/>
      <c r="DNC164" s="168"/>
      <c r="DND164" s="168"/>
      <c r="DNE164" s="168"/>
      <c r="DNF164" s="168"/>
      <c r="DNG164" s="168"/>
      <c r="DNH164" s="168"/>
      <c r="DNI164" s="168"/>
      <c r="DNJ164" s="168"/>
      <c r="DNK164" s="168"/>
      <c r="DNL164" s="168"/>
      <c r="DNM164" s="168"/>
      <c r="DNN164" s="168"/>
      <c r="DNO164" s="168"/>
      <c r="DNP164" s="168"/>
      <c r="DNQ164" s="168"/>
      <c r="DNR164" s="168"/>
      <c r="DNS164" s="168"/>
      <c r="DNT164" s="168"/>
      <c r="DNU164" s="168"/>
      <c r="DNV164" s="168"/>
      <c r="DNW164" s="168"/>
      <c r="DNX164" s="168"/>
      <c r="DNY164" s="168"/>
      <c r="DNZ164" s="168"/>
      <c r="DOA164" s="168"/>
      <c r="DOB164" s="168"/>
      <c r="DOC164" s="168"/>
      <c r="DOD164" s="168"/>
      <c r="DOE164" s="168"/>
      <c r="DOF164" s="168"/>
      <c r="DOG164" s="168"/>
      <c r="DOH164" s="168"/>
      <c r="DOI164" s="168"/>
      <c r="DOJ164" s="168"/>
      <c r="DOK164" s="168"/>
      <c r="DOL164" s="168"/>
      <c r="DOM164" s="168"/>
      <c r="DON164" s="168"/>
      <c r="DOO164" s="168"/>
      <c r="DOP164" s="168"/>
      <c r="DOQ164" s="168"/>
      <c r="DOR164" s="168"/>
      <c r="DOS164" s="168"/>
      <c r="DOT164" s="168"/>
      <c r="DOU164" s="168"/>
      <c r="DOV164" s="168"/>
      <c r="DOW164" s="168"/>
      <c r="DOX164" s="168"/>
      <c r="DOY164" s="168"/>
      <c r="DOZ164" s="168"/>
      <c r="DPA164" s="168"/>
      <c r="DPB164" s="168"/>
      <c r="DPC164" s="168"/>
      <c r="DPD164" s="168"/>
      <c r="DPE164" s="168"/>
      <c r="DPF164" s="168"/>
      <c r="DPG164" s="168"/>
      <c r="DPH164" s="168"/>
      <c r="DPI164" s="168"/>
      <c r="DPJ164" s="168"/>
      <c r="DPK164" s="168"/>
      <c r="DPL164" s="168"/>
      <c r="DPM164" s="168"/>
      <c r="DPN164" s="168"/>
      <c r="DPO164" s="168"/>
      <c r="DPP164" s="168"/>
      <c r="DPQ164" s="168"/>
      <c r="DPR164" s="168"/>
      <c r="DPS164" s="168"/>
      <c r="DPT164" s="168"/>
      <c r="DPU164" s="168"/>
      <c r="DPV164" s="168"/>
      <c r="DPW164" s="168"/>
      <c r="DPX164" s="168"/>
      <c r="DPY164" s="168"/>
      <c r="DPZ164" s="168"/>
      <c r="DQA164" s="168"/>
      <c r="DQB164" s="168"/>
      <c r="DQC164" s="168"/>
      <c r="DQD164" s="168"/>
      <c r="DQE164" s="168"/>
      <c r="DQF164" s="168"/>
      <c r="DQG164" s="168"/>
      <c r="DQH164" s="168"/>
      <c r="DQI164" s="168"/>
      <c r="DQJ164" s="168"/>
      <c r="DQK164" s="168"/>
      <c r="DQL164" s="168"/>
      <c r="DQM164" s="168"/>
      <c r="DQN164" s="168"/>
      <c r="DQO164" s="168"/>
      <c r="DQP164" s="168"/>
      <c r="DQQ164" s="168"/>
      <c r="DQR164" s="168"/>
      <c r="DQS164" s="168"/>
      <c r="DQT164" s="168"/>
      <c r="DQU164" s="168"/>
      <c r="DQV164" s="168"/>
      <c r="DQW164" s="168"/>
      <c r="DQX164" s="168"/>
      <c r="DQY164" s="168"/>
      <c r="DQZ164" s="168"/>
      <c r="DRA164" s="168"/>
      <c r="DRB164" s="168"/>
      <c r="DRC164" s="168"/>
      <c r="DRD164" s="168"/>
      <c r="DRE164" s="168"/>
      <c r="DRF164" s="168"/>
      <c r="DRG164" s="168"/>
      <c r="DRH164" s="168"/>
      <c r="DRI164" s="168"/>
      <c r="DRJ164" s="168"/>
      <c r="DRK164" s="168"/>
      <c r="DRL164" s="168"/>
      <c r="DRM164" s="168"/>
      <c r="DRN164" s="168"/>
      <c r="DRO164" s="168"/>
      <c r="DRP164" s="168"/>
      <c r="DRQ164" s="168"/>
      <c r="DRR164" s="168"/>
      <c r="DRS164" s="168"/>
      <c r="DRT164" s="168"/>
      <c r="DRU164" s="168"/>
      <c r="DRV164" s="168"/>
      <c r="DRW164" s="168"/>
      <c r="DRX164" s="168"/>
      <c r="DRY164" s="168"/>
      <c r="DRZ164" s="168"/>
      <c r="DSA164" s="168"/>
      <c r="DSB164" s="168"/>
      <c r="DSC164" s="168"/>
      <c r="DSD164" s="168"/>
      <c r="DSE164" s="168"/>
      <c r="DSF164" s="168"/>
      <c r="DSG164" s="168"/>
      <c r="DSH164" s="168"/>
      <c r="DSI164" s="168"/>
      <c r="DSJ164" s="168"/>
      <c r="DSK164" s="168"/>
      <c r="DSL164" s="168"/>
      <c r="DSM164" s="168"/>
      <c r="DSN164" s="168"/>
      <c r="DSO164" s="168"/>
      <c r="DSP164" s="168"/>
      <c r="DSQ164" s="168"/>
      <c r="DSR164" s="168"/>
      <c r="DSS164" s="168"/>
      <c r="DST164" s="168"/>
      <c r="DSU164" s="168"/>
      <c r="DSV164" s="168"/>
      <c r="DSW164" s="168"/>
      <c r="DSX164" s="168"/>
      <c r="DSY164" s="168"/>
      <c r="DSZ164" s="168"/>
      <c r="DTA164" s="168"/>
      <c r="DTB164" s="168"/>
      <c r="DTC164" s="168"/>
      <c r="DTD164" s="168"/>
      <c r="DTE164" s="168"/>
      <c r="DTF164" s="168"/>
      <c r="DTG164" s="168"/>
      <c r="DTH164" s="168"/>
      <c r="DTI164" s="168"/>
      <c r="DTJ164" s="168"/>
      <c r="DTK164" s="168"/>
      <c r="DTL164" s="168"/>
      <c r="DTM164" s="168"/>
      <c r="DTN164" s="168"/>
      <c r="DTO164" s="168"/>
      <c r="DTP164" s="168"/>
      <c r="DTQ164" s="168"/>
      <c r="DTR164" s="168"/>
      <c r="DTS164" s="168"/>
      <c r="DTT164" s="168"/>
      <c r="DTU164" s="168"/>
      <c r="DTV164" s="168"/>
      <c r="DTW164" s="168"/>
      <c r="DTX164" s="168"/>
      <c r="DTY164" s="168"/>
      <c r="DTZ164" s="168"/>
      <c r="DUA164" s="168"/>
      <c r="DUB164" s="168"/>
      <c r="DUC164" s="168"/>
      <c r="DUD164" s="168"/>
      <c r="DUE164" s="168"/>
      <c r="DUF164" s="168"/>
      <c r="DUG164" s="168"/>
      <c r="DUH164" s="168"/>
      <c r="DUI164" s="168"/>
      <c r="DUJ164" s="168"/>
      <c r="DUK164" s="168"/>
      <c r="DUL164" s="168"/>
      <c r="DUM164" s="168"/>
      <c r="DUN164" s="168"/>
      <c r="DUO164" s="168"/>
      <c r="DUP164" s="168"/>
      <c r="DUQ164" s="168"/>
      <c r="DUR164" s="168"/>
      <c r="DUS164" s="168"/>
      <c r="DUT164" s="168"/>
      <c r="DUU164" s="168"/>
      <c r="DUV164" s="168"/>
      <c r="DUW164" s="168"/>
      <c r="DUX164" s="168"/>
      <c r="DUY164" s="168"/>
      <c r="DUZ164" s="168"/>
      <c r="DVA164" s="168"/>
      <c r="DVB164" s="168"/>
      <c r="DVC164" s="168"/>
      <c r="DVD164" s="168"/>
      <c r="DVE164" s="168"/>
      <c r="DVF164" s="168"/>
      <c r="DVG164" s="168"/>
      <c r="DVH164" s="168"/>
      <c r="DVI164" s="168"/>
      <c r="DVJ164" s="168"/>
      <c r="DVK164" s="168"/>
      <c r="DVL164" s="168"/>
      <c r="DVM164" s="168"/>
      <c r="DVN164" s="168"/>
      <c r="DVO164" s="168"/>
      <c r="DVP164" s="168"/>
      <c r="DVQ164" s="168"/>
      <c r="DVR164" s="168"/>
      <c r="DVS164" s="168"/>
      <c r="DVT164" s="168"/>
      <c r="DVU164" s="168"/>
      <c r="DVV164" s="168"/>
      <c r="DVW164" s="168"/>
      <c r="DVX164" s="168"/>
      <c r="DVY164" s="168"/>
      <c r="DVZ164" s="168"/>
      <c r="DWA164" s="168"/>
      <c r="DWB164" s="168"/>
      <c r="DWC164" s="168"/>
      <c r="DWD164" s="168"/>
      <c r="DWE164" s="168"/>
      <c r="DWF164" s="168"/>
      <c r="DWG164" s="168"/>
      <c r="DWH164" s="168"/>
      <c r="DWI164" s="168"/>
      <c r="DWJ164" s="168"/>
      <c r="DWK164" s="168"/>
      <c r="DWL164" s="168"/>
      <c r="DWM164" s="168"/>
      <c r="DWN164" s="168"/>
      <c r="DWO164" s="168"/>
      <c r="DWP164" s="168"/>
      <c r="DWQ164" s="168"/>
      <c r="DWR164" s="168"/>
      <c r="DWS164" s="168"/>
      <c r="DWT164" s="168"/>
      <c r="DWU164" s="168"/>
      <c r="DWV164" s="168"/>
      <c r="DWW164" s="168"/>
      <c r="DWX164" s="168"/>
      <c r="DWY164" s="168"/>
      <c r="DWZ164" s="168"/>
      <c r="DXA164" s="168"/>
      <c r="DXB164" s="168"/>
      <c r="DXC164" s="168"/>
      <c r="DXD164" s="168"/>
      <c r="DXE164" s="168"/>
      <c r="DXF164" s="168"/>
      <c r="DXG164" s="168"/>
      <c r="DXH164" s="168"/>
      <c r="DXI164" s="168"/>
      <c r="DXJ164" s="168"/>
      <c r="DXK164" s="168"/>
      <c r="DXL164" s="168"/>
      <c r="DXM164" s="168"/>
      <c r="DXN164" s="168"/>
      <c r="DXO164" s="168"/>
      <c r="DXP164" s="168"/>
      <c r="DXQ164" s="168"/>
      <c r="DXR164" s="168"/>
      <c r="DXS164" s="168"/>
      <c r="DXT164" s="168"/>
      <c r="DXU164" s="168"/>
      <c r="DXV164" s="168"/>
      <c r="DXW164" s="168"/>
      <c r="DXX164" s="168"/>
      <c r="DXY164" s="168"/>
      <c r="DXZ164" s="168"/>
      <c r="DYA164" s="168"/>
      <c r="DYB164" s="168"/>
      <c r="DYC164" s="168"/>
      <c r="DYD164" s="168"/>
      <c r="DYE164" s="168"/>
      <c r="DYF164" s="168"/>
      <c r="DYG164" s="168"/>
      <c r="DYH164" s="168"/>
      <c r="DYI164" s="168"/>
      <c r="DYJ164" s="168"/>
      <c r="DYK164" s="168"/>
      <c r="DYL164" s="168"/>
      <c r="DYM164" s="168"/>
      <c r="DYN164" s="168"/>
      <c r="DYO164" s="168"/>
      <c r="DYP164" s="168"/>
      <c r="DYQ164" s="168"/>
      <c r="DYR164" s="168"/>
      <c r="DYS164" s="168"/>
      <c r="DYT164" s="168"/>
      <c r="DYU164" s="168"/>
      <c r="DYV164" s="168"/>
      <c r="DYW164" s="168"/>
      <c r="DYX164" s="168"/>
      <c r="DYY164" s="168"/>
      <c r="DYZ164" s="168"/>
      <c r="DZA164" s="168"/>
      <c r="DZB164" s="168"/>
      <c r="DZC164" s="168"/>
      <c r="DZD164" s="168"/>
      <c r="DZE164" s="168"/>
      <c r="DZF164" s="168"/>
      <c r="DZG164" s="168"/>
      <c r="DZH164" s="168"/>
      <c r="DZI164" s="168"/>
      <c r="DZJ164" s="168"/>
      <c r="DZK164" s="168"/>
      <c r="DZL164" s="168"/>
      <c r="DZM164" s="168"/>
      <c r="DZN164" s="168"/>
      <c r="DZO164" s="168"/>
      <c r="DZP164" s="168"/>
      <c r="DZQ164" s="168"/>
      <c r="DZR164" s="168"/>
      <c r="DZS164" s="168"/>
      <c r="DZT164" s="168"/>
      <c r="DZU164" s="168"/>
      <c r="DZV164" s="168"/>
      <c r="DZW164" s="168"/>
      <c r="DZX164" s="168"/>
      <c r="DZY164" s="168"/>
      <c r="DZZ164" s="168"/>
      <c r="EAA164" s="168"/>
      <c r="EAB164" s="168"/>
      <c r="EAC164" s="168"/>
      <c r="EAD164" s="168"/>
      <c r="EAE164" s="168"/>
      <c r="EAF164" s="168"/>
      <c r="EAG164" s="168"/>
      <c r="EAH164" s="168"/>
      <c r="EAI164" s="168"/>
      <c r="EAJ164" s="168"/>
      <c r="EAK164" s="168"/>
      <c r="EAL164" s="168"/>
      <c r="EAM164" s="168"/>
      <c r="EAN164" s="168"/>
      <c r="EAO164" s="168"/>
      <c r="EAP164" s="168"/>
      <c r="EAQ164" s="168"/>
      <c r="EAR164" s="168"/>
      <c r="EAS164" s="168"/>
      <c r="EAT164" s="168"/>
      <c r="EAU164" s="168"/>
      <c r="EAV164" s="168"/>
      <c r="EAW164" s="168"/>
      <c r="EAX164" s="168"/>
      <c r="EAY164" s="168"/>
      <c r="EAZ164" s="168"/>
      <c r="EBA164" s="168"/>
      <c r="EBB164" s="168"/>
      <c r="EBC164" s="168"/>
      <c r="EBD164" s="168"/>
      <c r="EBE164" s="168"/>
      <c r="EBF164" s="168"/>
      <c r="EBG164" s="168"/>
      <c r="EBH164" s="168"/>
      <c r="EBI164" s="168"/>
      <c r="EBJ164" s="168"/>
      <c r="EBK164" s="168"/>
      <c r="EBL164" s="168"/>
      <c r="EBM164" s="168"/>
      <c r="EBN164" s="168"/>
      <c r="EBO164" s="168"/>
      <c r="EBP164" s="168"/>
      <c r="EBQ164" s="168"/>
      <c r="EBR164" s="168"/>
      <c r="EBS164" s="168"/>
      <c r="EBT164" s="168"/>
      <c r="EBU164" s="168"/>
      <c r="EBV164" s="168"/>
      <c r="EBW164" s="168"/>
      <c r="EBX164" s="168"/>
      <c r="EBY164" s="168"/>
      <c r="EBZ164" s="168"/>
      <c r="ECA164" s="168"/>
      <c r="ECB164" s="168"/>
      <c r="ECC164" s="168"/>
      <c r="ECD164" s="168"/>
      <c r="ECE164" s="168"/>
      <c r="ECF164" s="168"/>
      <c r="ECG164" s="168"/>
      <c r="ECH164" s="168"/>
      <c r="ECI164" s="168"/>
      <c r="ECJ164" s="168"/>
      <c r="ECK164" s="168"/>
      <c r="ECL164" s="168"/>
      <c r="ECM164" s="168"/>
      <c r="ECN164" s="168"/>
      <c r="ECO164" s="168"/>
      <c r="ECP164" s="168"/>
      <c r="ECQ164" s="168"/>
      <c r="ECR164" s="168"/>
      <c r="ECS164" s="168"/>
      <c r="ECT164" s="168"/>
      <c r="ECU164" s="168"/>
      <c r="ECV164" s="168"/>
      <c r="ECW164" s="168"/>
      <c r="ECX164" s="168"/>
      <c r="ECY164" s="168"/>
      <c r="ECZ164" s="168"/>
      <c r="EDA164" s="168"/>
      <c r="EDB164" s="168"/>
      <c r="EDC164" s="168"/>
      <c r="EDD164" s="168"/>
      <c r="EDE164" s="168"/>
      <c r="EDF164" s="168"/>
      <c r="EDG164" s="168"/>
      <c r="EDH164" s="168"/>
      <c r="EDI164" s="168"/>
      <c r="EDJ164" s="168"/>
      <c r="EDK164" s="168"/>
      <c r="EDL164" s="168"/>
      <c r="EDM164" s="168"/>
      <c r="EDN164" s="168"/>
      <c r="EDO164" s="168"/>
      <c r="EDP164" s="168"/>
      <c r="EDQ164" s="168"/>
      <c r="EDR164" s="168"/>
      <c r="EDS164" s="168"/>
      <c r="EDT164" s="168"/>
      <c r="EDU164" s="168"/>
      <c r="EDV164" s="168"/>
      <c r="EDW164" s="168"/>
      <c r="EDX164" s="168"/>
      <c r="EDY164" s="168"/>
      <c r="EDZ164" s="168"/>
      <c r="EEA164" s="168"/>
      <c r="EEB164" s="168"/>
      <c r="EEC164" s="168"/>
      <c r="EED164" s="168"/>
      <c r="EEE164" s="168"/>
      <c r="EEF164" s="168"/>
      <c r="EEG164" s="168"/>
      <c r="EEH164" s="168"/>
      <c r="EEI164" s="168"/>
      <c r="EEJ164" s="168"/>
      <c r="EEK164" s="168"/>
      <c r="EEL164" s="168"/>
      <c r="EEM164" s="168"/>
      <c r="EEN164" s="168"/>
      <c r="EEO164" s="168"/>
      <c r="EEP164" s="168"/>
      <c r="EEQ164" s="168"/>
      <c r="EER164" s="168"/>
      <c r="EES164" s="168"/>
      <c r="EET164" s="168"/>
      <c r="EEU164" s="168"/>
      <c r="EEV164" s="168"/>
      <c r="EEW164" s="168"/>
      <c r="EEX164" s="168"/>
      <c r="EEY164" s="168"/>
      <c r="EEZ164" s="168"/>
      <c r="EFA164" s="168"/>
      <c r="EFB164" s="168"/>
      <c r="EFC164" s="168"/>
      <c r="EFD164" s="168"/>
      <c r="EFE164" s="168"/>
      <c r="EFF164" s="168"/>
      <c r="EFG164" s="168"/>
      <c r="EFH164" s="168"/>
      <c r="EFI164" s="168"/>
      <c r="EFJ164" s="168"/>
      <c r="EFK164" s="168"/>
      <c r="EFL164" s="168"/>
      <c r="EFM164" s="168"/>
      <c r="EFN164" s="168"/>
      <c r="EFO164" s="168"/>
      <c r="EFP164" s="168"/>
      <c r="EFQ164" s="168"/>
      <c r="EFR164" s="168"/>
      <c r="EFS164" s="168"/>
      <c r="EFT164" s="168"/>
      <c r="EFU164" s="168"/>
      <c r="EFV164" s="168"/>
      <c r="EFW164" s="168"/>
      <c r="EFX164" s="168"/>
      <c r="EFY164" s="168"/>
      <c r="EFZ164" s="168"/>
      <c r="EGA164" s="168"/>
      <c r="EGB164" s="168"/>
      <c r="EGC164" s="168"/>
      <c r="EGD164" s="168"/>
      <c r="EGE164" s="168"/>
      <c r="EGF164" s="168"/>
      <c r="EGG164" s="168"/>
      <c r="EGH164" s="168"/>
      <c r="EGI164" s="168"/>
      <c r="EGJ164" s="168"/>
      <c r="EGK164" s="168"/>
      <c r="EGL164" s="168"/>
      <c r="EGM164" s="168"/>
      <c r="EGN164" s="168"/>
      <c r="EGO164" s="168"/>
      <c r="EGP164" s="168"/>
      <c r="EGQ164" s="168"/>
      <c r="EGR164" s="168"/>
      <c r="EGS164" s="168"/>
      <c r="EGT164" s="168"/>
      <c r="EGU164" s="168"/>
      <c r="EGV164" s="168"/>
      <c r="EGW164" s="168"/>
      <c r="EGX164" s="168"/>
      <c r="EGY164" s="168"/>
      <c r="EGZ164" s="168"/>
      <c r="EHA164" s="168"/>
      <c r="EHB164" s="168"/>
      <c r="EHC164" s="168"/>
      <c r="EHD164" s="168"/>
      <c r="EHE164" s="168"/>
      <c r="EHF164" s="168"/>
      <c r="EHG164" s="168"/>
      <c r="EHH164" s="168"/>
      <c r="EHI164" s="168"/>
      <c r="EHJ164" s="168"/>
      <c r="EHK164" s="168"/>
      <c r="EHL164" s="168"/>
      <c r="EHM164" s="168"/>
      <c r="EHN164" s="168"/>
      <c r="EHO164" s="168"/>
      <c r="EHP164" s="168"/>
      <c r="EHQ164" s="168"/>
      <c r="EHR164" s="168"/>
      <c r="EHS164" s="168"/>
      <c r="EHT164" s="168"/>
      <c r="EHU164" s="168"/>
      <c r="EHV164" s="168"/>
      <c r="EHW164" s="168"/>
      <c r="EHX164" s="168"/>
      <c r="EHY164" s="168"/>
      <c r="EHZ164" s="168"/>
      <c r="EIA164" s="168"/>
      <c r="EIB164" s="168"/>
      <c r="EIC164" s="168"/>
      <c r="EID164" s="168"/>
      <c r="EIE164" s="168"/>
      <c r="EIF164" s="168"/>
      <c r="EIG164" s="168"/>
      <c r="EIH164" s="168"/>
      <c r="EII164" s="168"/>
      <c r="EIJ164" s="168"/>
      <c r="EIK164" s="168"/>
      <c r="EIL164" s="168"/>
      <c r="EIM164" s="168"/>
      <c r="EIN164" s="168"/>
      <c r="EIO164" s="168"/>
      <c r="EIP164" s="168"/>
      <c r="EIQ164" s="168"/>
      <c r="EIR164" s="168"/>
      <c r="EIS164" s="168"/>
      <c r="EIT164" s="168"/>
      <c r="EIU164" s="168"/>
      <c r="EIV164" s="168"/>
      <c r="EIW164" s="168"/>
      <c r="EIX164" s="168"/>
      <c r="EIY164" s="168"/>
      <c r="EIZ164" s="168"/>
      <c r="EJA164" s="168"/>
      <c r="EJB164" s="168"/>
      <c r="EJC164" s="168"/>
      <c r="EJD164" s="168"/>
      <c r="EJE164" s="168"/>
      <c r="EJF164" s="168"/>
      <c r="EJG164" s="168"/>
      <c r="EJH164" s="168"/>
      <c r="EJI164" s="168"/>
      <c r="EJJ164" s="168"/>
      <c r="EJK164" s="168"/>
      <c r="EJL164" s="168"/>
      <c r="EJM164" s="168"/>
      <c r="EJN164" s="168"/>
      <c r="EJO164" s="168"/>
      <c r="EJP164" s="168"/>
      <c r="EJQ164" s="168"/>
      <c r="EJR164" s="168"/>
      <c r="EJS164" s="168"/>
      <c r="EJT164" s="168"/>
      <c r="EJU164" s="168"/>
      <c r="EJV164" s="168"/>
      <c r="EJW164" s="168"/>
      <c r="EJX164" s="168"/>
      <c r="EJY164" s="168"/>
      <c r="EJZ164" s="168"/>
      <c r="EKA164" s="168"/>
      <c r="EKB164" s="168"/>
      <c r="EKC164" s="168"/>
      <c r="EKD164" s="168"/>
      <c r="EKE164" s="168"/>
      <c r="EKF164" s="168"/>
      <c r="EKG164" s="168"/>
      <c r="EKH164" s="168"/>
      <c r="EKI164" s="168"/>
      <c r="EKJ164" s="168"/>
      <c r="EKK164" s="168"/>
      <c r="EKL164" s="168"/>
      <c r="EKM164" s="168"/>
      <c r="EKN164" s="168"/>
      <c r="EKO164" s="168"/>
      <c r="EKP164" s="168"/>
      <c r="EKQ164" s="168"/>
      <c r="EKR164" s="168"/>
      <c r="EKS164" s="168"/>
      <c r="EKT164" s="168"/>
      <c r="EKU164" s="168"/>
      <c r="EKV164" s="168"/>
      <c r="EKW164" s="168"/>
      <c r="EKX164" s="168"/>
      <c r="EKY164" s="168"/>
      <c r="EKZ164" s="168"/>
      <c r="ELA164" s="168"/>
      <c r="ELB164" s="168"/>
      <c r="ELC164" s="168"/>
      <c r="ELD164" s="168"/>
      <c r="ELE164" s="168"/>
      <c r="ELF164" s="168"/>
      <c r="ELG164" s="168"/>
      <c r="ELH164" s="168"/>
      <c r="ELI164" s="168"/>
      <c r="ELJ164" s="168"/>
      <c r="ELK164" s="168"/>
      <c r="ELL164" s="168"/>
      <c r="ELM164" s="168"/>
      <c r="ELN164" s="168"/>
      <c r="ELO164" s="168"/>
      <c r="ELP164" s="168"/>
      <c r="ELQ164" s="168"/>
      <c r="ELR164" s="168"/>
      <c r="ELS164" s="168"/>
      <c r="ELT164" s="168"/>
      <c r="ELU164" s="168"/>
      <c r="ELV164" s="168"/>
      <c r="ELW164" s="168"/>
      <c r="ELX164" s="168"/>
      <c r="ELY164" s="168"/>
      <c r="ELZ164" s="168"/>
      <c r="EMA164" s="168"/>
      <c r="EMB164" s="168"/>
      <c r="EMC164" s="168"/>
      <c r="EMD164" s="168"/>
      <c r="EME164" s="168"/>
      <c r="EMF164" s="168"/>
      <c r="EMG164" s="168"/>
      <c r="EMH164" s="168"/>
      <c r="EMI164" s="168"/>
      <c r="EMJ164" s="168"/>
      <c r="EMK164" s="168"/>
      <c r="EML164" s="168"/>
      <c r="EMM164" s="168"/>
      <c r="EMN164" s="168"/>
      <c r="EMO164" s="168"/>
      <c r="EMP164" s="168"/>
      <c r="EMQ164" s="168"/>
      <c r="EMR164" s="168"/>
      <c r="EMS164" s="168"/>
      <c r="EMT164" s="168"/>
      <c r="EMU164" s="168"/>
      <c r="EMV164" s="168"/>
      <c r="EMW164" s="168"/>
      <c r="EMX164" s="168"/>
      <c r="EMY164" s="168"/>
      <c r="EMZ164" s="168"/>
      <c r="ENA164" s="168"/>
      <c r="ENB164" s="168"/>
      <c r="ENC164" s="168"/>
      <c r="END164" s="168"/>
      <c r="ENE164" s="168"/>
      <c r="ENF164" s="168"/>
      <c r="ENG164" s="168"/>
      <c r="ENH164" s="168"/>
      <c r="ENI164" s="168"/>
      <c r="ENJ164" s="168"/>
      <c r="ENK164" s="168"/>
      <c r="ENL164" s="168"/>
      <c r="ENM164" s="168"/>
      <c r="ENN164" s="168"/>
      <c r="ENO164" s="168"/>
      <c r="ENP164" s="168"/>
      <c r="ENQ164" s="168"/>
      <c r="ENR164" s="168"/>
      <c r="ENS164" s="168"/>
      <c r="ENT164" s="168"/>
      <c r="ENU164" s="168"/>
      <c r="ENV164" s="168"/>
      <c r="ENW164" s="168"/>
      <c r="ENX164" s="168"/>
      <c r="ENY164" s="168"/>
      <c r="ENZ164" s="168"/>
      <c r="EOA164" s="168"/>
      <c r="EOB164" s="168"/>
      <c r="EOC164" s="168"/>
      <c r="EOD164" s="168"/>
      <c r="EOE164" s="168"/>
      <c r="EOF164" s="168"/>
      <c r="EOG164" s="168"/>
      <c r="EOH164" s="168"/>
      <c r="EOI164" s="168"/>
      <c r="EOJ164" s="168"/>
      <c r="EOK164" s="168"/>
      <c r="EOL164" s="168"/>
      <c r="EOM164" s="168"/>
      <c r="EON164" s="168"/>
      <c r="EOO164" s="168"/>
      <c r="EOP164" s="168"/>
      <c r="EOQ164" s="168"/>
      <c r="EOR164" s="168"/>
      <c r="EOS164" s="168"/>
      <c r="EOT164" s="168"/>
      <c r="EOU164" s="168"/>
      <c r="EOV164" s="168"/>
      <c r="EOW164" s="168"/>
      <c r="EOX164" s="168"/>
      <c r="EOY164" s="168"/>
      <c r="EOZ164" s="168"/>
      <c r="EPA164" s="168"/>
      <c r="EPB164" s="168"/>
      <c r="EPC164" s="168"/>
      <c r="EPD164" s="168"/>
      <c r="EPE164" s="168"/>
      <c r="EPF164" s="168"/>
      <c r="EPG164" s="168"/>
      <c r="EPH164" s="168"/>
      <c r="EPI164" s="168"/>
      <c r="EPJ164" s="168"/>
      <c r="EPK164" s="168"/>
      <c r="EPL164" s="168"/>
      <c r="EPM164" s="168"/>
      <c r="EPN164" s="168"/>
      <c r="EPO164" s="168"/>
      <c r="EPP164" s="168"/>
      <c r="EPQ164" s="168"/>
      <c r="EPR164" s="168"/>
      <c r="EPS164" s="168"/>
      <c r="EPT164" s="168"/>
      <c r="EPU164" s="168"/>
      <c r="EPV164" s="168"/>
      <c r="EPW164" s="168"/>
      <c r="EPX164" s="168"/>
      <c r="EPY164" s="168"/>
      <c r="EPZ164" s="168"/>
      <c r="EQA164" s="168"/>
      <c r="EQB164" s="168"/>
      <c r="EQC164" s="168"/>
      <c r="EQD164" s="168"/>
      <c r="EQE164" s="168"/>
      <c r="EQF164" s="168"/>
      <c r="EQG164" s="168"/>
      <c r="EQH164" s="168"/>
      <c r="EQI164" s="168"/>
      <c r="EQJ164" s="168"/>
      <c r="EQK164" s="168"/>
      <c r="EQL164" s="168"/>
      <c r="EQM164" s="168"/>
      <c r="EQN164" s="168"/>
      <c r="EQO164" s="168"/>
      <c r="EQP164" s="168"/>
      <c r="EQQ164" s="168"/>
      <c r="EQR164" s="168"/>
      <c r="EQS164" s="168"/>
      <c r="EQT164" s="168"/>
      <c r="EQU164" s="168"/>
      <c r="EQV164" s="168"/>
      <c r="EQW164" s="168"/>
      <c r="EQX164" s="168"/>
      <c r="EQY164" s="168"/>
      <c r="EQZ164" s="168"/>
      <c r="ERA164" s="168"/>
      <c r="ERB164" s="168"/>
      <c r="ERC164" s="168"/>
      <c r="ERD164" s="168"/>
      <c r="ERE164" s="168"/>
      <c r="ERF164" s="168"/>
      <c r="ERG164" s="168"/>
      <c r="ERH164" s="168"/>
      <c r="ERI164" s="168"/>
      <c r="ERJ164" s="168"/>
      <c r="ERK164" s="168"/>
      <c r="ERL164" s="168"/>
      <c r="ERM164" s="168"/>
      <c r="ERN164" s="168"/>
      <c r="ERO164" s="168"/>
      <c r="ERP164" s="168"/>
      <c r="ERQ164" s="168"/>
      <c r="ERR164" s="168"/>
      <c r="ERS164" s="168"/>
      <c r="ERT164" s="168"/>
      <c r="ERU164" s="168"/>
      <c r="ERV164" s="168"/>
      <c r="ERW164" s="168"/>
      <c r="ERX164" s="168"/>
      <c r="ERY164" s="168"/>
      <c r="ERZ164" s="168"/>
      <c r="ESA164" s="168"/>
      <c r="ESB164" s="168"/>
      <c r="ESC164" s="168"/>
      <c r="ESD164" s="168"/>
      <c r="ESE164" s="168"/>
      <c r="ESF164" s="168"/>
      <c r="ESG164" s="168"/>
      <c r="ESH164" s="168"/>
      <c r="ESI164" s="168"/>
      <c r="ESJ164" s="168"/>
      <c r="ESK164" s="168"/>
      <c r="ESL164" s="168"/>
      <c r="ESM164" s="168"/>
      <c r="ESN164" s="168"/>
      <c r="ESO164" s="168"/>
      <c r="ESP164" s="168"/>
      <c r="ESQ164" s="168"/>
      <c r="ESR164" s="168"/>
      <c r="ESS164" s="168"/>
      <c r="EST164" s="168"/>
      <c r="ESU164" s="168"/>
      <c r="ESV164" s="168"/>
      <c r="ESW164" s="168"/>
      <c r="ESX164" s="168"/>
      <c r="ESY164" s="168"/>
      <c r="ESZ164" s="168"/>
      <c r="ETA164" s="168"/>
      <c r="ETB164" s="168"/>
      <c r="ETC164" s="168"/>
      <c r="ETD164" s="168"/>
      <c r="ETE164" s="168"/>
      <c r="ETF164" s="168"/>
      <c r="ETG164" s="168"/>
      <c r="ETH164" s="168"/>
      <c r="ETI164" s="168"/>
      <c r="ETJ164" s="168"/>
      <c r="ETK164" s="168"/>
      <c r="ETL164" s="168"/>
      <c r="ETM164" s="168"/>
      <c r="ETN164" s="168"/>
      <c r="ETO164" s="168"/>
      <c r="ETP164" s="168"/>
      <c r="ETQ164" s="168"/>
      <c r="ETR164" s="168"/>
      <c r="ETS164" s="168"/>
      <c r="ETT164" s="168"/>
      <c r="ETU164" s="168"/>
      <c r="ETV164" s="168"/>
      <c r="ETW164" s="168"/>
      <c r="ETX164" s="168"/>
      <c r="ETY164" s="168"/>
      <c r="ETZ164" s="168"/>
      <c r="EUA164" s="168"/>
      <c r="EUB164" s="168"/>
      <c r="EUC164" s="168"/>
      <c r="EUD164" s="168"/>
      <c r="EUE164" s="168"/>
      <c r="EUF164" s="168"/>
      <c r="EUG164" s="168"/>
      <c r="EUH164" s="168"/>
      <c r="EUI164" s="168"/>
      <c r="EUJ164" s="168"/>
      <c r="EUK164" s="168"/>
      <c r="EUL164" s="168"/>
      <c r="EUM164" s="168"/>
      <c r="EUN164" s="168"/>
      <c r="EUO164" s="168"/>
      <c r="EUP164" s="168"/>
      <c r="EUQ164" s="168"/>
      <c r="EUR164" s="168"/>
      <c r="EUS164" s="168"/>
      <c r="EUT164" s="168"/>
      <c r="EUU164" s="168"/>
      <c r="EUV164" s="168"/>
      <c r="EUW164" s="168"/>
      <c r="EUX164" s="168"/>
      <c r="EUY164" s="168"/>
      <c r="EUZ164" s="168"/>
      <c r="EVA164" s="168"/>
      <c r="EVB164" s="168"/>
      <c r="EVC164" s="168"/>
      <c r="EVD164" s="168"/>
      <c r="EVE164" s="168"/>
      <c r="EVF164" s="168"/>
      <c r="EVG164" s="168"/>
      <c r="EVH164" s="168"/>
      <c r="EVI164" s="168"/>
      <c r="EVJ164" s="168"/>
      <c r="EVK164" s="168"/>
      <c r="EVL164" s="168"/>
      <c r="EVM164" s="168"/>
      <c r="EVN164" s="168"/>
      <c r="EVO164" s="168"/>
      <c r="EVP164" s="168"/>
      <c r="EVQ164" s="168"/>
      <c r="EVR164" s="168"/>
      <c r="EVS164" s="168"/>
      <c r="EVT164" s="168"/>
      <c r="EVU164" s="168"/>
      <c r="EVV164" s="168"/>
      <c r="EVW164" s="168"/>
      <c r="EVX164" s="168"/>
      <c r="EVY164" s="168"/>
      <c r="EVZ164" s="168"/>
      <c r="EWA164" s="168"/>
      <c r="EWB164" s="168"/>
      <c r="EWC164" s="168"/>
      <c r="EWD164" s="168"/>
      <c r="EWE164" s="168"/>
      <c r="EWF164" s="168"/>
      <c r="EWG164" s="168"/>
      <c r="EWH164" s="168"/>
      <c r="EWI164" s="168"/>
      <c r="EWJ164" s="168"/>
      <c r="EWK164" s="168"/>
      <c r="EWL164" s="168"/>
      <c r="EWM164" s="168"/>
      <c r="EWN164" s="168"/>
      <c r="EWO164" s="168"/>
      <c r="EWP164" s="168"/>
      <c r="EWQ164" s="168"/>
      <c r="EWR164" s="168"/>
      <c r="EWS164" s="168"/>
      <c r="EWT164" s="168"/>
      <c r="EWU164" s="168"/>
      <c r="EWV164" s="168"/>
      <c r="EWW164" s="168"/>
      <c r="EWX164" s="168"/>
      <c r="EWY164" s="168"/>
      <c r="EWZ164" s="168"/>
      <c r="EXA164" s="168"/>
      <c r="EXB164" s="168"/>
      <c r="EXC164" s="168"/>
      <c r="EXD164" s="168"/>
      <c r="EXE164" s="168"/>
      <c r="EXF164" s="168"/>
      <c r="EXG164" s="168"/>
      <c r="EXH164" s="168"/>
      <c r="EXI164" s="168"/>
      <c r="EXJ164" s="168"/>
      <c r="EXK164" s="168"/>
      <c r="EXL164" s="168"/>
      <c r="EXM164" s="168"/>
      <c r="EXN164" s="168"/>
      <c r="EXO164" s="168"/>
      <c r="EXP164" s="168"/>
      <c r="EXQ164" s="168"/>
      <c r="EXR164" s="168"/>
      <c r="EXS164" s="168"/>
      <c r="EXT164" s="168"/>
      <c r="EXU164" s="168"/>
      <c r="EXV164" s="168"/>
      <c r="EXW164" s="168"/>
      <c r="EXX164" s="168"/>
      <c r="EXY164" s="168"/>
      <c r="EXZ164" s="168"/>
      <c r="EYA164" s="168"/>
      <c r="EYB164" s="168"/>
      <c r="EYC164" s="168"/>
      <c r="EYD164" s="168"/>
      <c r="EYE164" s="168"/>
      <c r="EYF164" s="168"/>
      <c r="EYG164" s="168"/>
      <c r="EYH164" s="168"/>
      <c r="EYI164" s="168"/>
      <c r="EYJ164" s="168"/>
      <c r="EYK164" s="168"/>
      <c r="EYL164" s="168"/>
      <c r="EYM164" s="168"/>
      <c r="EYN164" s="168"/>
      <c r="EYO164" s="168"/>
      <c r="EYP164" s="168"/>
      <c r="EYQ164" s="168"/>
      <c r="EYR164" s="168"/>
      <c r="EYS164" s="168"/>
      <c r="EYT164" s="168"/>
      <c r="EYU164" s="168"/>
      <c r="EYV164" s="168"/>
      <c r="EYW164" s="168"/>
      <c r="EYX164" s="168"/>
      <c r="EYY164" s="168"/>
      <c r="EYZ164" s="168"/>
      <c r="EZA164" s="168"/>
      <c r="EZB164" s="168"/>
      <c r="EZC164" s="168"/>
      <c r="EZD164" s="168"/>
      <c r="EZE164" s="168"/>
      <c r="EZF164" s="168"/>
      <c r="EZG164" s="168"/>
      <c r="EZH164" s="168"/>
      <c r="EZI164" s="168"/>
      <c r="EZJ164" s="168"/>
      <c r="EZK164" s="168"/>
      <c r="EZL164" s="168"/>
      <c r="EZM164" s="168"/>
      <c r="EZN164" s="168"/>
      <c r="EZO164" s="168"/>
      <c r="EZP164" s="168"/>
      <c r="EZQ164" s="168"/>
      <c r="EZR164" s="168"/>
      <c r="EZS164" s="168"/>
      <c r="EZT164" s="168"/>
      <c r="EZU164" s="168"/>
      <c r="EZV164" s="168"/>
      <c r="EZW164" s="168"/>
      <c r="EZX164" s="168"/>
      <c r="EZY164" s="168"/>
      <c r="EZZ164" s="168"/>
      <c r="FAA164" s="168"/>
      <c r="FAB164" s="168"/>
      <c r="FAC164" s="168"/>
      <c r="FAD164" s="168"/>
      <c r="FAE164" s="168"/>
      <c r="FAF164" s="168"/>
      <c r="FAG164" s="168"/>
      <c r="FAH164" s="168"/>
      <c r="FAI164" s="168"/>
      <c r="FAJ164" s="168"/>
      <c r="FAK164" s="168"/>
      <c r="FAL164" s="168"/>
      <c r="FAM164" s="168"/>
      <c r="FAN164" s="168"/>
      <c r="FAO164" s="168"/>
      <c r="FAP164" s="168"/>
      <c r="FAQ164" s="168"/>
      <c r="FAR164" s="168"/>
      <c r="FAS164" s="168"/>
      <c r="FAT164" s="168"/>
      <c r="FAU164" s="168"/>
      <c r="FAV164" s="168"/>
      <c r="FAW164" s="168"/>
      <c r="FAX164" s="168"/>
      <c r="FAY164" s="168"/>
      <c r="FAZ164" s="168"/>
      <c r="FBA164" s="168"/>
      <c r="FBB164" s="168"/>
      <c r="FBC164" s="168"/>
      <c r="FBD164" s="168"/>
      <c r="FBE164" s="168"/>
      <c r="FBF164" s="168"/>
      <c r="FBG164" s="168"/>
      <c r="FBH164" s="168"/>
      <c r="FBI164" s="168"/>
      <c r="FBJ164" s="168"/>
      <c r="FBK164" s="168"/>
      <c r="FBL164" s="168"/>
      <c r="FBM164" s="168"/>
      <c r="FBN164" s="168"/>
      <c r="FBO164" s="168"/>
      <c r="FBP164" s="168"/>
      <c r="FBQ164" s="168"/>
      <c r="FBR164" s="168"/>
      <c r="FBS164" s="168"/>
      <c r="FBT164" s="168"/>
      <c r="FBU164" s="168"/>
      <c r="FBV164" s="168"/>
      <c r="FBW164" s="168"/>
      <c r="FBX164" s="168"/>
      <c r="FBY164" s="168"/>
      <c r="FBZ164" s="168"/>
      <c r="FCA164" s="168"/>
      <c r="FCB164" s="168"/>
      <c r="FCC164" s="168"/>
      <c r="FCD164" s="168"/>
      <c r="FCE164" s="168"/>
      <c r="FCF164" s="168"/>
      <c r="FCG164" s="168"/>
      <c r="FCH164" s="168"/>
      <c r="FCI164" s="168"/>
      <c r="FCJ164" s="168"/>
      <c r="FCK164" s="168"/>
      <c r="FCL164" s="168"/>
      <c r="FCM164" s="168"/>
      <c r="FCN164" s="168"/>
      <c r="FCO164" s="168"/>
      <c r="FCP164" s="168"/>
      <c r="FCQ164" s="168"/>
      <c r="FCR164" s="168"/>
      <c r="FCS164" s="168"/>
      <c r="FCT164" s="168"/>
      <c r="FCU164" s="168"/>
      <c r="FCV164" s="168"/>
      <c r="FCW164" s="168"/>
      <c r="FCX164" s="168"/>
      <c r="FCY164" s="168"/>
      <c r="FCZ164" s="168"/>
      <c r="FDA164" s="168"/>
      <c r="FDB164" s="168"/>
      <c r="FDC164" s="168"/>
      <c r="FDD164" s="168"/>
      <c r="FDE164" s="168"/>
      <c r="FDF164" s="168"/>
      <c r="FDG164" s="168"/>
      <c r="FDH164" s="168"/>
      <c r="FDI164" s="168"/>
      <c r="FDJ164" s="168"/>
      <c r="FDK164" s="168"/>
      <c r="FDL164" s="168"/>
      <c r="FDM164" s="168"/>
      <c r="FDN164" s="168"/>
      <c r="FDO164" s="168"/>
      <c r="FDP164" s="168"/>
      <c r="FDQ164" s="168"/>
      <c r="FDR164" s="168"/>
      <c r="FDS164" s="168"/>
      <c r="FDT164" s="168"/>
      <c r="FDU164" s="168"/>
      <c r="FDV164" s="168"/>
      <c r="FDW164" s="168"/>
      <c r="FDX164" s="168"/>
      <c r="FDY164" s="168"/>
      <c r="FDZ164" s="168"/>
      <c r="FEA164" s="168"/>
      <c r="FEB164" s="168"/>
      <c r="FEC164" s="168"/>
      <c r="FED164" s="168"/>
      <c r="FEE164" s="168"/>
      <c r="FEF164" s="168"/>
      <c r="FEG164" s="168"/>
      <c r="FEH164" s="168"/>
      <c r="FEI164" s="168"/>
      <c r="FEJ164" s="168"/>
      <c r="FEK164" s="168"/>
      <c r="FEL164" s="168"/>
      <c r="FEM164" s="168"/>
      <c r="FEN164" s="168"/>
      <c r="FEO164" s="168"/>
      <c r="FEP164" s="168"/>
      <c r="FEQ164" s="168"/>
      <c r="FER164" s="168"/>
      <c r="FES164" s="168"/>
      <c r="FET164" s="168"/>
      <c r="FEU164" s="168"/>
      <c r="FEV164" s="168"/>
      <c r="FEW164" s="168"/>
      <c r="FEX164" s="168"/>
      <c r="FEY164" s="168"/>
      <c r="FEZ164" s="168"/>
      <c r="FFA164" s="168"/>
      <c r="FFB164" s="168"/>
      <c r="FFC164" s="168"/>
      <c r="FFD164" s="168"/>
      <c r="FFE164" s="168"/>
      <c r="FFF164" s="168"/>
      <c r="FFG164" s="168"/>
      <c r="FFH164" s="168"/>
      <c r="FFI164" s="168"/>
      <c r="FFJ164" s="168"/>
      <c r="FFK164" s="168"/>
      <c r="FFL164" s="168"/>
      <c r="FFM164" s="168"/>
      <c r="FFN164" s="168"/>
      <c r="FFO164" s="168"/>
      <c r="FFP164" s="168"/>
      <c r="FFQ164" s="168"/>
      <c r="FFR164" s="168"/>
      <c r="FFS164" s="168"/>
      <c r="FFT164" s="168"/>
      <c r="FFU164" s="168"/>
      <c r="FFV164" s="168"/>
      <c r="FFW164" s="168"/>
      <c r="FFX164" s="168"/>
      <c r="FFY164" s="168"/>
      <c r="FFZ164" s="168"/>
      <c r="FGA164" s="168"/>
      <c r="FGB164" s="168"/>
      <c r="FGC164" s="168"/>
      <c r="FGD164" s="168"/>
      <c r="FGE164" s="168"/>
      <c r="FGF164" s="168"/>
      <c r="FGG164" s="168"/>
      <c r="FGH164" s="168"/>
      <c r="FGI164" s="168"/>
      <c r="FGJ164" s="168"/>
      <c r="FGK164" s="168"/>
      <c r="FGL164" s="168"/>
      <c r="FGM164" s="168"/>
      <c r="FGN164" s="168"/>
      <c r="FGO164" s="168"/>
      <c r="FGP164" s="168"/>
      <c r="FGQ164" s="168"/>
      <c r="FGR164" s="168"/>
      <c r="FGS164" s="168"/>
      <c r="FGT164" s="168"/>
      <c r="FGU164" s="168"/>
      <c r="FGV164" s="168"/>
      <c r="FGW164" s="168"/>
      <c r="FGX164" s="168"/>
      <c r="FGY164" s="168"/>
      <c r="FGZ164" s="168"/>
      <c r="FHA164" s="168"/>
      <c r="FHB164" s="168"/>
      <c r="FHC164" s="168"/>
      <c r="FHD164" s="168"/>
      <c r="FHE164" s="168"/>
      <c r="FHF164" s="168"/>
      <c r="FHG164" s="168"/>
      <c r="FHH164" s="168"/>
      <c r="FHI164" s="168"/>
      <c r="FHJ164" s="168"/>
      <c r="FHK164" s="168"/>
      <c r="FHL164" s="168"/>
      <c r="FHM164" s="168"/>
      <c r="FHN164" s="168"/>
      <c r="FHO164" s="168"/>
      <c r="FHP164" s="168"/>
      <c r="FHQ164" s="168"/>
      <c r="FHR164" s="168"/>
      <c r="FHS164" s="168"/>
      <c r="FHT164" s="168"/>
      <c r="FHU164" s="168"/>
      <c r="FHV164" s="168"/>
      <c r="FHW164" s="168"/>
      <c r="FHX164" s="168"/>
      <c r="FHY164" s="168"/>
      <c r="FHZ164" s="168"/>
      <c r="FIA164" s="168"/>
      <c r="FIB164" s="168"/>
      <c r="FIC164" s="168"/>
      <c r="FID164" s="168"/>
      <c r="FIE164" s="168"/>
      <c r="FIF164" s="168"/>
      <c r="FIG164" s="168"/>
      <c r="FIH164" s="168"/>
      <c r="FII164" s="168"/>
      <c r="FIJ164" s="168"/>
      <c r="FIK164" s="168"/>
      <c r="FIL164" s="168"/>
      <c r="FIM164" s="168"/>
      <c r="FIN164" s="168"/>
      <c r="FIO164" s="168"/>
      <c r="FIP164" s="168"/>
      <c r="FIQ164" s="168"/>
      <c r="FIR164" s="168"/>
      <c r="FIS164" s="168"/>
      <c r="FIT164" s="168"/>
      <c r="FIU164" s="168"/>
      <c r="FIV164" s="168"/>
      <c r="FIW164" s="168"/>
      <c r="FIX164" s="168"/>
      <c r="FIY164" s="168"/>
      <c r="FIZ164" s="168"/>
      <c r="FJA164" s="168"/>
      <c r="FJB164" s="168"/>
      <c r="FJC164" s="168"/>
      <c r="FJD164" s="168"/>
      <c r="FJE164" s="168"/>
      <c r="FJF164" s="168"/>
      <c r="FJG164" s="168"/>
      <c r="FJH164" s="168"/>
      <c r="FJI164" s="168"/>
      <c r="FJJ164" s="168"/>
      <c r="FJK164" s="168"/>
      <c r="FJL164" s="168"/>
      <c r="FJM164" s="168"/>
      <c r="FJN164" s="168"/>
      <c r="FJO164" s="168"/>
      <c r="FJP164" s="168"/>
      <c r="FJQ164" s="168"/>
      <c r="FJR164" s="168"/>
      <c r="FJS164" s="168"/>
      <c r="FJT164" s="168"/>
      <c r="FJU164" s="168"/>
      <c r="FJV164" s="168"/>
      <c r="FJW164" s="168"/>
      <c r="FJX164" s="168"/>
      <c r="FJY164" s="168"/>
      <c r="FJZ164" s="168"/>
      <c r="FKA164" s="168"/>
      <c r="FKB164" s="168"/>
      <c r="FKC164" s="168"/>
      <c r="FKD164" s="168"/>
      <c r="FKE164" s="168"/>
      <c r="FKF164" s="168"/>
      <c r="FKG164" s="168"/>
      <c r="FKH164" s="168"/>
      <c r="FKI164" s="168"/>
      <c r="FKJ164" s="168"/>
      <c r="FKK164" s="168"/>
      <c r="FKL164" s="168"/>
      <c r="FKM164" s="168"/>
      <c r="FKN164" s="168"/>
      <c r="FKO164" s="168"/>
      <c r="FKP164" s="168"/>
      <c r="FKQ164" s="168"/>
      <c r="FKR164" s="168"/>
      <c r="FKS164" s="168"/>
      <c r="FKT164" s="168"/>
      <c r="FKU164" s="168"/>
      <c r="FKV164" s="168"/>
      <c r="FKW164" s="168"/>
      <c r="FKX164" s="168"/>
      <c r="FKY164" s="168"/>
      <c r="FKZ164" s="168"/>
      <c r="FLA164" s="168"/>
      <c r="FLB164" s="168"/>
      <c r="FLC164" s="168"/>
      <c r="FLD164" s="168"/>
      <c r="FLE164" s="168"/>
      <c r="FLF164" s="168"/>
      <c r="FLG164" s="168"/>
      <c r="FLH164" s="168"/>
      <c r="FLI164" s="168"/>
      <c r="FLJ164" s="168"/>
      <c r="FLK164" s="168"/>
      <c r="FLL164" s="168"/>
      <c r="FLM164" s="168"/>
      <c r="FLN164" s="168"/>
      <c r="FLO164" s="168"/>
      <c r="FLP164" s="168"/>
      <c r="FLQ164" s="168"/>
      <c r="FLR164" s="168"/>
      <c r="FLS164" s="168"/>
      <c r="FLT164" s="168"/>
      <c r="FLU164" s="168"/>
      <c r="FLV164" s="168"/>
      <c r="FLW164" s="168"/>
      <c r="FLX164" s="168"/>
      <c r="FLY164" s="168"/>
      <c r="FLZ164" s="168"/>
      <c r="FMA164" s="168"/>
      <c r="FMB164" s="168"/>
      <c r="FMC164" s="168"/>
      <c r="FMD164" s="168"/>
      <c r="FME164" s="168"/>
      <c r="FMF164" s="168"/>
      <c r="FMG164" s="168"/>
      <c r="FMH164" s="168"/>
      <c r="FMI164" s="168"/>
      <c r="FMJ164" s="168"/>
      <c r="FMK164" s="168"/>
      <c r="FML164" s="168"/>
      <c r="FMM164" s="168"/>
      <c r="FMN164" s="168"/>
      <c r="FMO164" s="168"/>
      <c r="FMP164" s="168"/>
      <c r="FMQ164" s="168"/>
      <c r="FMR164" s="168"/>
      <c r="FMS164" s="168"/>
      <c r="FMT164" s="168"/>
      <c r="FMU164" s="168"/>
      <c r="FMV164" s="168"/>
      <c r="FMW164" s="168"/>
      <c r="FMX164" s="168"/>
      <c r="FMY164" s="168"/>
      <c r="FMZ164" s="168"/>
      <c r="FNA164" s="168"/>
      <c r="FNB164" s="168"/>
      <c r="FNC164" s="168"/>
      <c r="FND164" s="168"/>
      <c r="FNE164" s="168"/>
      <c r="FNF164" s="168"/>
      <c r="FNG164" s="168"/>
      <c r="FNH164" s="168"/>
      <c r="FNI164" s="168"/>
      <c r="FNJ164" s="168"/>
      <c r="FNK164" s="168"/>
      <c r="FNL164" s="168"/>
      <c r="FNM164" s="168"/>
      <c r="FNN164" s="168"/>
      <c r="FNO164" s="168"/>
      <c r="FNP164" s="168"/>
      <c r="FNQ164" s="168"/>
      <c r="FNR164" s="168"/>
      <c r="FNS164" s="168"/>
      <c r="FNT164" s="168"/>
      <c r="FNU164" s="168"/>
      <c r="FNV164" s="168"/>
      <c r="FNW164" s="168"/>
      <c r="FNX164" s="168"/>
      <c r="FNY164" s="168"/>
      <c r="FNZ164" s="168"/>
      <c r="FOA164" s="168"/>
      <c r="FOB164" s="168"/>
      <c r="FOC164" s="168"/>
      <c r="FOD164" s="168"/>
      <c r="FOE164" s="168"/>
      <c r="FOF164" s="168"/>
      <c r="FOG164" s="168"/>
      <c r="FOH164" s="168"/>
      <c r="FOI164" s="168"/>
      <c r="FOJ164" s="168"/>
      <c r="FOK164" s="168"/>
      <c r="FOL164" s="168"/>
      <c r="FOM164" s="168"/>
      <c r="FON164" s="168"/>
      <c r="FOO164" s="168"/>
      <c r="FOP164" s="168"/>
      <c r="FOQ164" s="168"/>
      <c r="FOR164" s="168"/>
      <c r="FOS164" s="168"/>
      <c r="FOT164" s="168"/>
      <c r="FOU164" s="168"/>
      <c r="FOV164" s="168"/>
      <c r="FOW164" s="168"/>
      <c r="FOX164" s="168"/>
      <c r="FOY164" s="168"/>
      <c r="FOZ164" s="168"/>
      <c r="FPA164" s="168"/>
      <c r="FPB164" s="168"/>
      <c r="FPC164" s="168"/>
      <c r="FPD164" s="168"/>
      <c r="FPE164" s="168"/>
      <c r="FPF164" s="168"/>
      <c r="FPG164" s="168"/>
      <c r="FPH164" s="168"/>
      <c r="FPI164" s="168"/>
      <c r="FPJ164" s="168"/>
      <c r="FPK164" s="168"/>
      <c r="FPL164" s="168"/>
      <c r="FPM164" s="168"/>
      <c r="FPN164" s="168"/>
      <c r="FPO164" s="168"/>
      <c r="FPP164" s="168"/>
      <c r="FPQ164" s="168"/>
      <c r="FPR164" s="168"/>
      <c r="FPS164" s="168"/>
      <c r="FPT164" s="168"/>
      <c r="FPU164" s="168"/>
      <c r="FPV164" s="168"/>
      <c r="FPW164" s="168"/>
      <c r="FPX164" s="168"/>
      <c r="FPY164" s="168"/>
      <c r="FPZ164" s="168"/>
      <c r="FQA164" s="168"/>
      <c r="FQB164" s="168"/>
      <c r="FQC164" s="168"/>
      <c r="FQD164" s="168"/>
      <c r="FQE164" s="168"/>
      <c r="FQF164" s="168"/>
      <c r="FQG164" s="168"/>
      <c r="FQH164" s="168"/>
      <c r="FQI164" s="168"/>
      <c r="FQJ164" s="168"/>
      <c r="FQK164" s="168"/>
      <c r="FQL164" s="168"/>
      <c r="FQM164" s="168"/>
      <c r="FQN164" s="168"/>
      <c r="FQO164" s="168"/>
      <c r="FQP164" s="168"/>
      <c r="FQQ164" s="168"/>
      <c r="FQR164" s="168"/>
      <c r="FQS164" s="168"/>
      <c r="FQT164" s="168"/>
      <c r="FQU164" s="168"/>
      <c r="FQV164" s="168"/>
      <c r="FQW164" s="168"/>
      <c r="FQX164" s="168"/>
      <c r="FQY164" s="168"/>
      <c r="FQZ164" s="168"/>
      <c r="FRA164" s="168"/>
      <c r="FRB164" s="168"/>
      <c r="FRC164" s="168"/>
      <c r="FRD164" s="168"/>
      <c r="FRE164" s="168"/>
      <c r="FRF164" s="168"/>
      <c r="FRG164" s="168"/>
      <c r="FRH164" s="168"/>
      <c r="FRI164" s="168"/>
      <c r="FRJ164" s="168"/>
      <c r="FRK164" s="168"/>
      <c r="FRL164" s="168"/>
      <c r="FRM164" s="168"/>
      <c r="FRN164" s="168"/>
      <c r="FRO164" s="168"/>
      <c r="FRP164" s="168"/>
      <c r="FRQ164" s="168"/>
      <c r="FRR164" s="168"/>
      <c r="FRS164" s="168"/>
      <c r="FRT164" s="168"/>
      <c r="FRU164" s="168"/>
      <c r="FRV164" s="168"/>
      <c r="FRW164" s="168"/>
      <c r="FRX164" s="168"/>
      <c r="FRY164" s="168"/>
      <c r="FRZ164" s="168"/>
      <c r="FSA164" s="168"/>
      <c r="FSB164" s="168"/>
      <c r="FSC164" s="168"/>
      <c r="FSD164" s="168"/>
      <c r="FSE164" s="168"/>
      <c r="FSF164" s="168"/>
      <c r="FSG164" s="168"/>
      <c r="FSH164" s="168"/>
      <c r="FSI164" s="168"/>
      <c r="FSJ164" s="168"/>
      <c r="FSK164" s="168"/>
      <c r="FSL164" s="168"/>
      <c r="FSM164" s="168"/>
      <c r="FSN164" s="168"/>
      <c r="FSO164" s="168"/>
      <c r="FSP164" s="168"/>
      <c r="FSQ164" s="168"/>
      <c r="FSR164" s="168"/>
      <c r="FSS164" s="168"/>
      <c r="FST164" s="168"/>
      <c r="FSU164" s="168"/>
      <c r="FSV164" s="168"/>
      <c r="FSW164" s="168"/>
      <c r="FSX164" s="168"/>
      <c r="FSY164" s="168"/>
      <c r="FSZ164" s="168"/>
      <c r="FTA164" s="168"/>
      <c r="FTB164" s="168"/>
      <c r="FTC164" s="168"/>
      <c r="FTD164" s="168"/>
      <c r="FTE164" s="168"/>
      <c r="FTF164" s="168"/>
      <c r="FTG164" s="168"/>
      <c r="FTH164" s="168"/>
      <c r="FTI164" s="168"/>
      <c r="FTJ164" s="168"/>
      <c r="FTK164" s="168"/>
      <c r="FTL164" s="168"/>
      <c r="FTM164" s="168"/>
      <c r="FTN164" s="168"/>
      <c r="FTO164" s="168"/>
      <c r="FTP164" s="168"/>
      <c r="FTQ164" s="168"/>
      <c r="FTR164" s="168"/>
      <c r="FTS164" s="168"/>
      <c r="FTT164" s="168"/>
      <c r="FTU164" s="168"/>
      <c r="FTV164" s="168"/>
      <c r="FTW164" s="168"/>
      <c r="FTX164" s="168"/>
      <c r="FTY164" s="168"/>
      <c r="FTZ164" s="168"/>
      <c r="FUA164" s="168"/>
      <c r="FUB164" s="168"/>
      <c r="FUC164" s="168"/>
      <c r="FUD164" s="168"/>
      <c r="FUE164" s="168"/>
      <c r="FUF164" s="168"/>
      <c r="FUG164" s="168"/>
      <c r="FUH164" s="168"/>
      <c r="FUI164" s="168"/>
      <c r="FUJ164" s="168"/>
      <c r="FUK164" s="168"/>
      <c r="FUL164" s="168"/>
      <c r="FUM164" s="168"/>
      <c r="FUN164" s="168"/>
      <c r="FUO164" s="168"/>
      <c r="FUP164" s="168"/>
      <c r="FUQ164" s="168"/>
      <c r="FUR164" s="168"/>
      <c r="FUS164" s="168"/>
      <c r="FUT164" s="168"/>
      <c r="FUU164" s="168"/>
      <c r="FUV164" s="168"/>
      <c r="FUW164" s="168"/>
      <c r="FUX164" s="168"/>
      <c r="FUY164" s="168"/>
      <c r="FUZ164" s="168"/>
      <c r="FVA164" s="168"/>
      <c r="FVB164" s="168"/>
      <c r="FVC164" s="168"/>
      <c r="FVD164" s="168"/>
      <c r="FVE164" s="168"/>
      <c r="FVF164" s="168"/>
      <c r="FVG164" s="168"/>
      <c r="FVH164" s="168"/>
      <c r="FVI164" s="168"/>
      <c r="FVJ164" s="168"/>
      <c r="FVK164" s="168"/>
      <c r="FVL164" s="168"/>
      <c r="FVM164" s="168"/>
      <c r="FVN164" s="168"/>
      <c r="FVO164" s="168"/>
      <c r="FVP164" s="168"/>
      <c r="FVQ164" s="168"/>
      <c r="FVR164" s="168"/>
      <c r="FVS164" s="168"/>
      <c r="FVT164" s="168"/>
      <c r="FVU164" s="168"/>
      <c r="FVV164" s="168"/>
      <c r="FVW164" s="168"/>
      <c r="FVX164" s="168"/>
      <c r="FVY164" s="168"/>
      <c r="FVZ164" s="168"/>
      <c r="FWA164" s="168"/>
      <c r="FWB164" s="168"/>
      <c r="FWC164" s="168"/>
      <c r="FWD164" s="168"/>
      <c r="FWE164" s="168"/>
      <c r="FWF164" s="168"/>
      <c r="FWG164" s="168"/>
      <c r="FWH164" s="168"/>
      <c r="FWI164" s="168"/>
      <c r="FWJ164" s="168"/>
      <c r="FWK164" s="168"/>
      <c r="FWL164" s="168"/>
      <c r="FWM164" s="168"/>
      <c r="FWN164" s="168"/>
      <c r="FWO164" s="168"/>
      <c r="FWP164" s="168"/>
      <c r="FWQ164" s="168"/>
      <c r="FWR164" s="168"/>
      <c r="FWS164" s="168"/>
      <c r="FWT164" s="168"/>
      <c r="FWU164" s="168"/>
      <c r="FWV164" s="168"/>
      <c r="FWW164" s="168"/>
      <c r="FWX164" s="168"/>
      <c r="FWY164" s="168"/>
      <c r="FWZ164" s="168"/>
      <c r="FXA164" s="168"/>
      <c r="FXB164" s="168"/>
      <c r="FXC164" s="168"/>
      <c r="FXD164" s="168"/>
      <c r="FXE164" s="168"/>
      <c r="FXF164" s="168"/>
      <c r="FXG164" s="168"/>
      <c r="FXH164" s="168"/>
      <c r="FXI164" s="168"/>
      <c r="FXJ164" s="168"/>
      <c r="FXK164" s="168"/>
      <c r="FXL164" s="168"/>
      <c r="FXM164" s="168"/>
      <c r="FXN164" s="168"/>
      <c r="FXO164" s="168"/>
      <c r="FXP164" s="168"/>
      <c r="FXQ164" s="168"/>
      <c r="FXR164" s="168"/>
      <c r="FXS164" s="168"/>
      <c r="FXT164" s="168"/>
      <c r="FXU164" s="168"/>
      <c r="FXV164" s="168"/>
      <c r="FXW164" s="168"/>
      <c r="FXX164" s="168"/>
      <c r="FXY164" s="168"/>
      <c r="FXZ164" s="168"/>
      <c r="FYA164" s="168"/>
      <c r="FYB164" s="168"/>
      <c r="FYC164" s="168"/>
      <c r="FYD164" s="168"/>
      <c r="FYE164" s="168"/>
      <c r="FYF164" s="168"/>
      <c r="FYG164" s="168"/>
      <c r="FYH164" s="168"/>
      <c r="FYI164" s="168"/>
      <c r="FYJ164" s="168"/>
      <c r="FYK164" s="168"/>
      <c r="FYL164" s="168"/>
      <c r="FYM164" s="168"/>
      <c r="FYN164" s="168"/>
      <c r="FYO164" s="168"/>
      <c r="FYP164" s="168"/>
      <c r="FYQ164" s="168"/>
      <c r="FYR164" s="168"/>
      <c r="FYS164" s="168"/>
      <c r="FYT164" s="168"/>
      <c r="FYU164" s="168"/>
      <c r="FYV164" s="168"/>
      <c r="FYW164" s="168"/>
      <c r="FYX164" s="168"/>
      <c r="FYY164" s="168"/>
      <c r="FYZ164" s="168"/>
      <c r="FZA164" s="168"/>
      <c r="FZB164" s="168"/>
      <c r="FZC164" s="168"/>
      <c r="FZD164" s="168"/>
      <c r="FZE164" s="168"/>
      <c r="FZF164" s="168"/>
      <c r="FZG164" s="168"/>
      <c r="FZH164" s="168"/>
      <c r="FZI164" s="168"/>
      <c r="FZJ164" s="168"/>
      <c r="FZK164" s="168"/>
      <c r="FZL164" s="168"/>
      <c r="FZM164" s="168"/>
      <c r="FZN164" s="168"/>
      <c r="FZO164" s="168"/>
      <c r="FZP164" s="168"/>
      <c r="FZQ164" s="168"/>
      <c r="FZR164" s="168"/>
      <c r="FZS164" s="168"/>
      <c r="FZT164" s="168"/>
      <c r="FZU164" s="168"/>
      <c r="FZV164" s="168"/>
      <c r="FZW164" s="168"/>
      <c r="FZX164" s="168"/>
      <c r="FZY164" s="168"/>
      <c r="FZZ164" s="168"/>
      <c r="GAA164" s="168"/>
      <c r="GAB164" s="168"/>
      <c r="GAC164" s="168"/>
      <c r="GAD164" s="168"/>
      <c r="GAE164" s="168"/>
      <c r="GAF164" s="168"/>
      <c r="GAG164" s="168"/>
      <c r="GAH164" s="168"/>
      <c r="GAI164" s="168"/>
      <c r="GAJ164" s="168"/>
      <c r="GAK164" s="168"/>
      <c r="GAL164" s="168"/>
      <c r="GAM164" s="168"/>
      <c r="GAN164" s="168"/>
      <c r="GAO164" s="168"/>
      <c r="GAP164" s="168"/>
      <c r="GAQ164" s="168"/>
      <c r="GAR164" s="168"/>
      <c r="GAS164" s="168"/>
      <c r="GAT164" s="168"/>
      <c r="GAU164" s="168"/>
      <c r="GAV164" s="168"/>
      <c r="GAW164" s="168"/>
      <c r="GAX164" s="168"/>
      <c r="GAY164" s="168"/>
      <c r="GAZ164" s="168"/>
      <c r="GBA164" s="168"/>
      <c r="GBB164" s="168"/>
      <c r="GBC164" s="168"/>
      <c r="GBD164" s="168"/>
      <c r="GBE164" s="168"/>
      <c r="GBF164" s="168"/>
      <c r="GBG164" s="168"/>
      <c r="GBH164" s="168"/>
      <c r="GBI164" s="168"/>
      <c r="GBJ164" s="168"/>
      <c r="GBK164" s="168"/>
      <c r="GBL164" s="168"/>
      <c r="GBM164" s="168"/>
      <c r="GBN164" s="168"/>
      <c r="GBO164" s="168"/>
      <c r="GBP164" s="168"/>
      <c r="GBQ164" s="168"/>
      <c r="GBR164" s="168"/>
      <c r="GBS164" s="168"/>
      <c r="GBT164" s="168"/>
      <c r="GBU164" s="168"/>
      <c r="GBV164" s="168"/>
      <c r="GBW164" s="168"/>
      <c r="GBX164" s="168"/>
      <c r="GBY164" s="168"/>
      <c r="GBZ164" s="168"/>
      <c r="GCA164" s="168"/>
      <c r="GCB164" s="168"/>
      <c r="GCC164" s="168"/>
      <c r="GCD164" s="168"/>
      <c r="GCE164" s="168"/>
      <c r="GCF164" s="168"/>
      <c r="GCG164" s="168"/>
      <c r="GCH164" s="168"/>
      <c r="GCI164" s="168"/>
      <c r="GCJ164" s="168"/>
      <c r="GCK164" s="168"/>
      <c r="GCL164" s="168"/>
      <c r="GCM164" s="168"/>
      <c r="GCN164" s="168"/>
      <c r="GCO164" s="168"/>
      <c r="GCP164" s="168"/>
      <c r="GCQ164" s="168"/>
      <c r="GCR164" s="168"/>
      <c r="GCS164" s="168"/>
      <c r="GCT164" s="168"/>
      <c r="GCU164" s="168"/>
      <c r="GCV164" s="168"/>
      <c r="GCW164" s="168"/>
      <c r="GCX164" s="168"/>
      <c r="GCY164" s="168"/>
      <c r="GCZ164" s="168"/>
      <c r="GDA164" s="168"/>
      <c r="GDB164" s="168"/>
      <c r="GDC164" s="168"/>
      <c r="GDD164" s="168"/>
      <c r="GDE164" s="168"/>
      <c r="GDF164" s="168"/>
      <c r="GDG164" s="168"/>
      <c r="GDH164" s="168"/>
      <c r="GDI164" s="168"/>
      <c r="GDJ164" s="168"/>
      <c r="GDK164" s="168"/>
      <c r="GDL164" s="168"/>
      <c r="GDM164" s="168"/>
      <c r="GDN164" s="168"/>
      <c r="GDO164" s="168"/>
      <c r="GDP164" s="168"/>
      <c r="GDQ164" s="168"/>
      <c r="GDR164" s="168"/>
      <c r="GDS164" s="168"/>
      <c r="GDT164" s="168"/>
      <c r="GDU164" s="168"/>
      <c r="GDV164" s="168"/>
      <c r="GDW164" s="168"/>
      <c r="GDX164" s="168"/>
      <c r="GDY164" s="168"/>
      <c r="GDZ164" s="168"/>
      <c r="GEA164" s="168"/>
      <c r="GEB164" s="168"/>
      <c r="GEC164" s="168"/>
      <c r="GED164" s="168"/>
      <c r="GEE164" s="168"/>
      <c r="GEF164" s="168"/>
      <c r="GEG164" s="168"/>
      <c r="GEH164" s="168"/>
      <c r="GEI164" s="168"/>
      <c r="GEJ164" s="168"/>
      <c r="GEK164" s="168"/>
      <c r="GEL164" s="168"/>
      <c r="GEM164" s="168"/>
      <c r="GEN164" s="168"/>
      <c r="GEO164" s="168"/>
      <c r="GEP164" s="168"/>
      <c r="GEQ164" s="168"/>
      <c r="GER164" s="168"/>
      <c r="GES164" s="168"/>
      <c r="GET164" s="168"/>
      <c r="GEU164" s="168"/>
      <c r="GEV164" s="168"/>
      <c r="GEW164" s="168"/>
      <c r="GEX164" s="168"/>
      <c r="GEY164" s="168"/>
      <c r="GEZ164" s="168"/>
      <c r="GFA164" s="168"/>
      <c r="GFB164" s="168"/>
      <c r="GFC164" s="168"/>
      <c r="GFD164" s="168"/>
      <c r="GFE164" s="168"/>
      <c r="GFF164" s="168"/>
      <c r="GFG164" s="168"/>
      <c r="GFH164" s="168"/>
      <c r="GFI164" s="168"/>
      <c r="GFJ164" s="168"/>
      <c r="GFK164" s="168"/>
      <c r="GFL164" s="168"/>
      <c r="GFM164" s="168"/>
      <c r="GFN164" s="168"/>
      <c r="GFO164" s="168"/>
      <c r="GFP164" s="168"/>
      <c r="GFQ164" s="168"/>
      <c r="GFR164" s="168"/>
      <c r="GFS164" s="168"/>
      <c r="GFT164" s="168"/>
      <c r="GFU164" s="168"/>
      <c r="GFV164" s="168"/>
      <c r="GFW164" s="168"/>
      <c r="GFX164" s="168"/>
      <c r="GFY164" s="168"/>
      <c r="GFZ164" s="168"/>
      <c r="GGA164" s="168"/>
      <c r="GGB164" s="168"/>
      <c r="GGC164" s="168"/>
      <c r="GGD164" s="168"/>
      <c r="GGE164" s="168"/>
      <c r="GGF164" s="168"/>
      <c r="GGG164" s="168"/>
      <c r="GGH164" s="168"/>
      <c r="GGI164" s="168"/>
      <c r="GGJ164" s="168"/>
      <c r="GGK164" s="168"/>
      <c r="GGL164" s="168"/>
      <c r="GGM164" s="168"/>
      <c r="GGN164" s="168"/>
      <c r="GGO164" s="168"/>
      <c r="GGP164" s="168"/>
      <c r="GGQ164" s="168"/>
      <c r="GGR164" s="168"/>
      <c r="GGS164" s="168"/>
      <c r="GGT164" s="168"/>
      <c r="GGU164" s="168"/>
      <c r="GGV164" s="168"/>
      <c r="GGW164" s="168"/>
      <c r="GGX164" s="168"/>
      <c r="GGY164" s="168"/>
      <c r="GGZ164" s="168"/>
      <c r="GHA164" s="168"/>
      <c r="GHB164" s="168"/>
      <c r="GHC164" s="168"/>
      <c r="GHD164" s="168"/>
      <c r="GHE164" s="168"/>
      <c r="GHF164" s="168"/>
      <c r="GHG164" s="168"/>
      <c r="GHH164" s="168"/>
      <c r="GHI164" s="168"/>
      <c r="GHJ164" s="168"/>
      <c r="GHK164" s="168"/>
      <c r="GHL164" s="168"/>
      <c r="GHM164" s="168"/>
      <c r="GHN164" s="168"/>
      <c r="GHO164" s="168"/>
      <c r="GHP164" s="168"/>
      <c r="GHQ164" s="168"/>
      <c r="GHR164" s="168"/>
      <c r="GHS164" s="168"/>
      <c r="GHT164" s="168"/>
      <c r="GHU164" s="168"/>
      <c r="GHV164" s="168"/>
      <c r="GHW164" s="168"/>
      <c r="GHX164" s="168"/>
      <c r="GHY164" s="168"/>
      <c r="GHZ164" s="168"/>
      <c r="GIA164" s="168"/>
      <c r="GIB164" s="168"/>
      <c r="GIC164" s="168"/>
      <c r="GID164" s="168"/>
      <c r="GIE164" s="168"/>
      <c r="GIF164" s="168"/>
      <c r="GIG164" s="168"/>
      <c r="GIH164" s="168"/>
      <c r="GII164" s="168"/>
      <c r="GIJ164" s="168"/>
      <c r="GIK164" s="168"/>
      <c r="GIL164" s="168"/>
      <c r="GIM164" s="168"/>
      <c r="GIN164" s="168"/>
      <c r="GIO164" s="168"/>
      <c r="GIP164" s="168"/>
      <c r="GIQ164" s="168"/>
      <c r="GIR164" s="168"/>
      <c r="GIS164" s="168"/>
      <c r="GIT164" s="168"/>
      <c r="GIU164" s="168"/>
      <c r="GIV164" s="168"/>
      <c r="GIW164" s="168"/>
      <c r="GIX164" s="168"/>
      <c r="GIY164" s="168"/>
      <c r="GIZ164" s="168"/>
      <c r="GJA164" s="168"/>
      <c r="GJB164" s="168"/>
      <c r="GJC164" s="168"/>
      <c r="GJD164" s="168"/>
      <c r="GJE164" s="168"/>
      <c r="GJF164" s="168"/>
      <c r="GJG164" s="168"/>
      <c r="GJH164" s="168"/>
      <c r="GJI164" s="168"/>
      <c r="GJJ164" s="168"/>
      <c r="GJK164" s="168"/>
      <c r="GJL164" s="168"/>
      <c r="GJM164" s="168"/>
      <c r="GJN164" s="168"/>
      <c r="GJO164" s="168"/>
      <c r="GJP164" s="168"/>
      <c r="GJQ164" s="168"/>
      <c r="GJR164" s="168"/>
      <c r="GJS164" s="168"/>
      <c r="GJT164" s="168"/>
      <c r="GJU164" s="168"/>
      <c r="GJV164" s="168"/>
      <c r="GJW164" s="168"/>
      <c r="GJX164" s="168"/>
      <c r="GJY164" s="168"/>
      <c r="GJZ164" s="168"/>
      <c r="GKA164" s="168"/>
      <c r="GKB164" s="168"/>
      <c r="GKC164" s="168"/>
      <c r="GKD164" s="168"/>
      <c r="GKE164" s="168"/>
      <c r="GKF164" s="168"/>
      <c r="GKG164" s="168"/>
      <c r="GKH164" s="168"/>
      <c r="GKI164" s="168"/>
      <c r="GKJ164" s="168"/>
      <c r="GKK164" s="168"/>
      <c r="GKL164" s="168"/>
      <c r="GKM164" s="168"/>
      <c r="GKN164" s="168"/>
      <c r="GKO164" s="168"/>
      <c r="GKP164" s="168"/>
      <c r="GKQ164" s="168"/>
      <c r="GKR164" s="168"/>
      <c r="GKS164" s="168"/>
      <c r="GKT164" s="168"/>
      <c r="GKU164" s="168"/>
      <c r="GKV164" s="168"/>
      <c r="GKW164" s="168"/>
      <c r="GKX164" s="168"/>
      <c r="GKY164" s="168"/>
      <c r="GKZ164" s="168"/>
      <c r="GLA164" s="168"/>
      <c r="GLB164" s="168"/>
      <c r="GLC164" s="168"/>
      <c r="GLD164" s="168"/>
      <c r="GLE164" s="168"/>
      <c r="GLF164" s="168"/>
      <c r="GLG164" s="168"/>
      <c r="GLH164" s="168"/>
      <c r="GLI164" s="168"/>
      <c r="GLJ164" s="168"/>
      <c r="GLK164" s="168"/>
      <c r="GLL164" s="168"/>
      <c r="GLM164" s="168"/>
      <c r="GLN164" s="168"/>
      <c r="GLO164" s="168"/>
      <c r="GLP164" s="168"/>
      <c r="GLQ164" s="168"/>
      <c r="GLR164" s="168"/>
      <c r="GLS164" s="168"/>
      <c r="GLT164" s="168"/>
      <c r="GLU164" s="168"/>
      <c r="GLV164" s="168"/>
      <c r="GLW164" s="168"/>
      <c r="GLX164" s="168"/>
      <c r="GLY164" s="168"/>
      <c r="GLZ164" s="168"/>
      <c r="GMA164" s="168"/>
      <c r="GMB164" s="168"/>
      <c r="GMC164" s="168"/>
      <c r="GMD164" s="168"/>
      <c r="GME164" s="168"/>
      <c r="GMF164" s="168"/>
      <c r="GMG164" s="168"/>
      <c r="GMH164" s="168"/>
      <c r="GMI164" s="168"/>
      <c r="GMJ164" s="168"/>
      <c r="GMK164" s="168"/>
      <c r="GML164" s="168"/>
      <c r="GMM164" s="168"/>
      <c r="GMN164" s="168"/>
      <c r="GMO164" s="168"/>
      <c r="GMP164" s="168"/>
      <c r="GMQ164" s="168"/>
      <c r="GMR164" s="168"/>
      <c r="GMS164" s="168"/>
      <c r="GMT164" s="168"/>
      <c r="GMU164" s="168"/>
      <c r="GMV164" s="168"/>
      <c r="GMW164" s="168"/>
      <c r="GMX164" s="168"/>
      <c r="GMY164" s="168"/>
      <c r="GMZ164" s="168"/>
      <c r="GNA164" s="168"/>
      <c r="GNB164" s="168"/>
      <c r="GNC164" s="168"/>
      <c r="GND164" s="168"/>
      <c r="GNE164" s="168"/>
      <c r="GNF164" s="168"/>
      <c r="GNG164" s="168"/>
      <c r="GNH164" s="168"/>
      <c r="GNI164" s="168"/>
      <c r="GNJ164" s="168"/>
      <c r="GNK164" s="168"/>
      <c r="GNL164" s="168"/>
      <c r="GNM164" s="168"/>
      <c r="GNN164" s="168"/>
      <c r="GNO164" s="168"/>
      <c r="GNP164" s="168"/>
      <c r="GNQ164" s="168"/>
      <c r="GNR164" s="168"/>
      <c r="GNS164" s="168"/>
      <c r="GNT164" s="168"/>
      <c r="GNU164" s="168"/>
      <c r="GNV164" s="168"/>
      <c r="GNW164" s="168"/>
      <c r="GNX164" s="168"/>
      <c r="GNY164" s="168"/>
      <c r="GNZ164" s="168"/>
      <c r="GOA164" s="168"/>
      <c r="GOB164" s="168"/>
      <c r="GOC164" s="168"/>
      <c r="GOD164" s="168"/>
      <c r="GOE164" s="168"/>
      <c r="GOF164" s="168"/>
      <c r="GOG164" s="168"/>
      <c r="GOH164" s="168"/>
      <c r="GOI164" s="168"/>
      <c r="GOJ164" s="168"/>
      <c r="GOK164" s="168"/>
      <c r="GOL164" s="168"/>
      <c r="GOM164" s="168"/>
      <c r="GON164" s="168"/>
      <c r="GOO164" s="168"/>
      <c r="GOP164" s="168"/>
      <c r="GOQ164" s="168"/>
      <c r="GOR164" s="168"/>
      <c r="GOS164" s="168"/>
      <c r="GOT164" s="168"/>
      <c r="GOU164" s="168"/>
      <c r="GOV164" s="168"/>
      <c r="GOW164" s="168"/>
      <c r="GOX164" s="168"/>
      <c r="GOY164" s="168"/>
      <c r="GOZ164" s="168"/>
      <c r="GPA164" s="168"/>
      <c r="GPB164" s="168"/>
      <c r="GPC164" s="168"/>
      <c r="GPD164" s="168"/>
      <c r="GPE164" s="168"/>
      <c r="GPF164" s="168"/>
      <c r="GPG164" s="168"/>
      <c r="GPH164" s="168"/>
      <c r="GPI164" s="168"/>
      <c r="GPJ164" s="168"/>
      <c r="GPK164" s="168"/>
      <c r="GPL164" s="168"/>
      <c r="GPM164" s="168"/>
      <c r="GPN164" s="168"/>
      <c r="GPO164" s="168"/>
      <c r="GPP164" s="168"/>
      <c r="GPQ164" s="168"/>
      <c r="GPR164" s="168"/>
      <c r="GPS164" s="168"/>
      <c r="GPT164" s="168"/>
      <c r="GPU164" s="168"/>
      <c r="GPV164" s="168"/>
      <c r="GPW164" s="168"/>
      <c r="GPX164" s="168"/>
      <c r="GPY164" s="168"/>
      <c r="GPZ164" s="168"/>
      <c r="GQA164" s="168"/>
      <c r="GQB164" s="168"/>
      <c r="GQC164" s="168"/>
      <c r="GQD164" s="168"/>
      <c r="GQE164" s="168"/>
      <c r="GQF164" s="168"/>
      <c r="GQG164" s="168"/>
      <c r="GQH164" s="168"/>
      <c r="GQI164" s="168"/>
      <c r="GQJ164" s="168"/>
      <c r="GQK164" s="168"/>
      <c r="GQL164" s="168"/>
      <c r="GQM164" s="168"/>
      <c r="GQN164" s="168"/>
      <c r="GQO164" s="168"/>
      <c r="GQP164" s="168"/>
      <c r="GQQ164" s="168"/>
      <c r="GQR164" s="168"/>
      <c r="GQS164" s="168"/>
      <c r="GQT164" s="168"/>
      <c r="GQU164" s="168"/>
      <c r="GQV164" s="168"/>
      <c r="GQW164" s="168"/>
      <c r="GQX164" s="168"/>
      <c r="GQY164" s="168"/>
      <c r="GQZ164" s="168"/>
      <c r="GRA164" s="168"/>
      <c r="GRB164" s="168"/>
      <c r="GRC164" s="168"/>
      <c r="GRD164" s="168"/>
      <c r="GRE164" s="168"/>
      <c r="GRF164" s="168"/>
      <c r="GRG164" s="168"/>
      <c r="GRH164" s="168"/>
      <c r="GRI164" s="168"/>
      <c r="GRJ164" s="168"/>
      <c r="GRK164" s="168"/>
      <c r="GRL164" s="168"/>
      <c r="GRM164" s="168"/>
      <c r="GRN164" s="168"/>
      <c r="GRO164" s="168"/>
      <c r="GRP164" s="168"/>
      <c r="GRQ164" s="168"/>
      <c r="GRR164" s="168"/>
      <c r="GRS164" s="168"/>
      <c r="GRT164" s="168"/>
      <c r="GRU164" s="168"/>
      <c r="GRV164" s="168"/>
      <c r="GRW164" s="168"/>
      <c r="GRX164" s="168"/>
      <c r="GRY164" s="168"/>
      <c r="GRZ164" s="168"/>
      <c r="GSA164" s="168"/>
      <c r="GSB164" s="168"/>
      <c r="GSC164" s="168"/>
      <c r="GSD164" s="168"/>
      <c r="GSE164" s="168"/>
      <c r="GSF164" s="168"/>
      <c r="GSG164" s="168"/>
      <c r="GSH164" s="168"/>
      <c r="GSI164" s="168"/>
      <c r="GSJ164" s="168"/>
      <c r="GSK164" s="168"/>
      <c r="GSL164" s="168"/>
      <c r="GSM164" s="168"/>
      <c r="GSN164" s="168"/>
      <c r="GSO164" s="168"/>
      <c r="GSP164" s="168"/>
      <c r="GSQ164" s="168"/>
      <c r="GSR164" s="168"/>
      <c r="GSS164" s="168"/>
      <c r="GST164" s="168"/>
      <c r="GSU164" s="168"/>
      <c r="GSV164" s="168"/>
      <c r="GSW164" s="168"/>
      <c r="GSX164" s="168"/>
      <c r="GSY164" s="168"/>
      <c r="GSZ164" s="168"/>
      <c r="GTA164" s="168"/>
      <c r="GTB164" s="168"/>
      <c r="GTC164" s="168"/>
      <c r="GTD164" s="168"/>
      <c r="GTE164" s="168"/>
      <c r="GTF164" s="168"/>
      <c r="GTG164" s="168"/>
      <c r="GTH164" s="168"/>
      <c r="GTI164" s="168"/>
      <c r="GTJ164" s="168"/>
      <c r="GTK164" s="168"/>
      <c r="GTL164" s="168"/>
      <c r="GTM164" s="168"/>
      <c r="GTN164" s="168"/>
      <c r="GTO164" s="168"/>
      <c r="GTP164" s="168"/>
      <c r="GTQ164" s="168"/>
      <c r="GTR164" s="168"/>
      <c r="GTS164" s="168"/>
      <c r="GTT164" s="168"/>
      <c r="GTU164" s="168"/>
      <c r="GTV164" s="168"/>
      <c r="GTW164" s="168"/>
      <c r="GTX164" s="168"/>
      <c r="GTY164" s="168"/>
      <c r="GTZ164" s="168"/>
      <c r="GUA164" s="168"/>
      <c r="GUB164" s="168"/>
      <c r="GUC164" s="168"/>
      <c r="GUD164" s="168"/>
      <c r="GUE164" s="168"/>
      <c r="GUF164" s="168"/>
      <c r="GUG164" s="168"/>
      <c r="GUH164" s="168"/>
      <c r="GUI164" s="168"/>
      <c r="GUJ164" s="168"/>
      <c r="GUK164" s="168"/>
      <c r="GUL164" s="168"/>
      <c r="GUM164" s="168"/>
      <c r="GUN164" s="168"/>
      <c r="GUO164" s="168"/>
      <c r="GUP164" s="168"/>
      <c r="GUQ164" s="168"/>
      <c r="GUR164" s="168"/>
      <c r="GUS164" s="168"/>
      <c r="GUT164" s="168"/>
      <c r="GUU164" s="168"/>
      <c r="GUV164" s="168"/>
      <c r="GUW164" s="168"/>
      <c r="GUX164" s="168"/>
      <c r="GUY164" s="168"/>
      <c r="GUZ164" s="168"/>
      <c r="GVA164" s="168"/>
      <c r="GVB164" s="168"/>
      <c r="GVC164" s="168"/>
      <c r="GVD164" s="168"/>
      <c r="GVE164" s="168"/>
      <c r="GVF164" s="168"/>
      <c r="GVG164" s="168"/>
      <c r="GVH164" s="168"/>
      <c r="GVI164" s="168"/>
      <c r="GVJ164" s="168"/>
      <c r="GVK164" s="168"/>
      <c r="GVL164" s="168"/>
      <c r="GVM164" s="168"/>
      <c r="GVN164" s="168"/>
      <c r="GVO164" s="168"/>
      <c r="GVP164" s="168"/>
      <c r="GVQ164" s="168"/>
      <c r="GVR164" s="168"/>
      <c r="GVS164" s="168"/>
      <c r="GVT164" s="168"/>
      <c r="GVU164" s="168"/>
      <c r="GVV164" s="168"/>
      <c r="GVW164" s="168"/>
      <c r="GVX164" s="168"/>
      <c r="GVY164" s="168"/>
      <c r="GVZ164" s="168"/>
      <c r="GWA164" s="168"/>
      <c r="GWB164" s="168"/>
      <c r="GWC164" s="168"/>
      <c r="GWD164" s="168"/>
      <c r="GWE164" s="168"/>
      <c r="GWF164" s="168"/>
      <c r="GWG164" s="168"/>
      <c r="GWH164" s="168"/>
      <c r="GWI164" s="168"/>
      <c r="GWJ164" s="168"/>
      <c r="GWK164" s="168"/>
      <c r="GWL164" s="168"/>
      <c r="GWM164" s="168"/>
      <c r="GWN164" s="168"/>
      <c r="GWO164" s="168"/>
      <c r="GWP164" s="168"/>
      <c r="GWQ164" s="168"/>
      <c r="GWR164" s="168"/>
      <c r="GWS164" s="168"/>
      <c r="GWT164" s="168"/>
      <c r="GWU164" s="168"/>
      <c r="GWV164" s="168"/>
      <c r="GWW164" s="168"/>
      <c r="GWX164" s="168"/>
      <c r="GWY164" s="168"/>
      <c r="GWZ164" s="168"/>
      <c r="GXA164" s="168"/>
      <c r="GXB164" s="168"/>
      <c r="GXC164" s="168"/>
      <c r="GXD164" s="168"/>
      <c r="GXE164" s="168"/>
      <c r="GXF164" s="168"/>
      <c r="GXG164" s="168"/>
      <c r="GXH164" s="168"/>
      <c r="GXI164" s="168"/>
      <c r="GXJ164" s="168"/>
      <c r="GXK164" s="168"/>
      <c r="GXL164" s="168"/>
      <c r="GXM164" s="168"/>
      <c r="GXN164" s="168"/>
      <c r="GXO164" s="168"/>
      <c r="GXP164" s="168"/>
      <c r="GXQ164" s="168"/>
      <c r="GXR164" s="168"/>
      <c r="GXS164" s="168"/>
      <c r="GXT164" s="168"/>
      <c r="GXU164" s="168"/>
      <c r="GXV164" s="168"/>
      <c r="GXW164" s="168"/>
      <c r="GXX164" s="168"/>
      <c r="GXY164" s="168"/>
      <c r="GXZ164" s="168"/>
      <c r="GYA164" s="168"/>
      <c r="GYB164" s="168"/>
      <c r="GYC164" s="168"/>
      <c r="GYD164" s="168"/>
      <c r="GYE164" s="168"/>
      <c r="GYF164" s="168"/>
      <c r="GYG164" s="168"/>
      <c r="GYH164" s="168"/>
      <c r="GYI164" s="168"/>
      <c r="GYJ164" s="168"/>
      <c r="GYK164" s="168"/>
      <c r="GYL164" s="168"/>
      <c r="GYM164" s="168"/>
      <c r="GYN164" s="168"/>
      <c r="GYO164" s="168"/>
      <c r="GYP164" s="168"/>
      <c r="GYQ164" s="168"/>
      <c r="GYR164" s="168"/>
      <c r="GYS164" s="168"/>
      <c r="GYT164" s="168"/>
      <c r="GYU164" s="168"/>
      <c r="GYV164" s="168"/>
      <c r="GYW164" s="168"/>
      <c r="GYX164" s="168"/>
      <c r="GYY164" s="168"/>
      <c r="GYZ164" s="168"/>
      <c r="GZA164" s="168"/>
      <c r="GZB164" s="168"/>
      <c r="GZC164" s="168"/>
      <c r="GZD164" s="168"/>
      <c r="GZE164" s="168"/>
      <c r="GZF164" s="168"/>
      <c r="GZG164" s="168"/>
      <c r="GZH164" s="168"/>
      <c r="GZI164" s="168"/>
      <c r="GZJ164" s="168"/>
      <c r="GZK164" s="168"/>
      <c r="GZL164" s="168"/>
      <c r="GZM164" s="168"/>
      <c r="GZN164" s="168"/>
      <c r="GZO164" s="168"/>
      <c r="GZP164" s="168"/>
      <c r="GZQ164" s="168"/>
      <c r="GZR164" s="168"/>
      <c r="GZS164" s="168"/>
      <c r="GZT164" s="168"/>
      <c r="GZU164" s="168"/>
      <c r="GZV164" s="168"/>
      <c r="GZW164" s="168"/>
      <c r="GZX164" s="168"/>
      <c r="GZY164" s="168"/>
      <c r="GZZ164" s="168"/>
      <c r="HAA164" s="168"/>
      <c r="HAB164" s="168"/>
      <c r="HAC164" s="168"/>
      <c r="HAD164" s="168"/>
      <c r="HAE164" s="168"/>
      <c r="HAF164" s="168"/>
      <c r="HAG164" s="168"/>
      <c r="HAH164" s="168"/>
      <c r="HAI164" s="168"/>
      <c r="HAJ164" s="168"/>
      <c r="HAK164" s="168"/>
      <c r="HAL164" s="168"/>
      <c r="HAM164" s="168"/>
      <c r="HAN164" s="168"/>
      <c r="HAO164" s="168"/>
      <c r="HAP164" s="168"/>
      <c r="HAQ164" s="168"/>
      <c r="HAR164" s="168"/>
      <c r="HAS164" s="168"/>
      <c r="HAT164" s="168"/>
      <c r="HAU164" s="168"/>
      <c r="HAV164" s="168"/>
      <c r="HAW164" s="168"/>
      <c r="HAX164" s="168"/>
      <c r="HAY164" s="168"/>
      <c r="HAZ164" s="168"/>
      <c r="HBA164" s="168"/>
      <c r="HBB164" s="168"/>
      <c r="HBC164" s="168"/>
      <c r="HBD164" s="168"/>
      <c r="HBE164" s="168"/>
      <c r="HBF164" s="168"/>
      <c r="HBG164" s="168"/>
      <c r="HBH164" s="168"/>
      <c r="HBI164" s="168"/>
      <c r="HBJ164" s="168"/>
      <c r="HBK164" s="168"/>
      <c r="HBL164" s="168"/>
      <c r="HBM164" s="168"/>
      <c r="HBN164" s="168"/>
      <c r="HBO164" s="168"/>
      <c r="HBP164" s="168"/>
      <c r="HBQ164" s="168"/>
      <c r="HBR164" s="168"/>
      <c r="HBS164" s="168"/>
      <c r="HBT164" s="168"/>
      <c r="HBU164" s="168"/>
      <c r="HBV164" s="168"/>
      <c r="HBW164" s="168"/>
      <c r="HBX164" s="168"/>
      <c r="HBY164" s="168"/>
      <c r="HBZ164" s="168"/>
      <c r="HCA164" s="168"/>
      <c r="HCB164" s="168"/>
      <c r="HCC164" s="168"/>
      <c r="HCD164" s="168"/>
      <c r="HCE164" s="168"/>
      <c r="HCF164" s="168"/>
      <c r="HCG164" s="168"/>
      <c r="HCH164" s="168"/>
      <c r="HCI164" s="168"/>
      <c r="HCJ164" s="168"/>
      <c r="HCK164" s="168"/>
      <c r="HCL164" s="168"/>
      <c r="HCM164" s="168"/>
      <c r="HCN164" s="168"/>
      <c r="HCO164" s="168"/>
      <c r="HCP164" s="168"/>
      <c r="HCQ164" s="168"/>
      <c r="HCR164" s="168"/>
      <c r="HCS164" s="168"/>
      <c r="HCT164" s="168"/>
      <c r="HCU164" s="168"/>
      <c r="HCV164" s="168"/>
      <c r="HCW164" s="168"/>
      <c r="HCX164" s="168"/>
      <c r="HCY164" s="168"/>
      <c r="HCZ164" s="168"/>
      <c r="HDA164" s="168"/>
      <c r="HDB164" s="168"/>
      <c r="HDC164" s="168"/>
      <c r="HDD164" s="168"/>
      <c r="HDE164" s="168"/>
      <c r="HDF164" s="168"/>
      <c r="HDG164" s="168"/>
      <c r="HDH164" s="168"/>
      <c r="HDI164" s="168"/>
      <c r="HDJ164" s="168"/>
      <c r="HDK164" s="168"/>
      <c r="HDL164" s="168"/>
      <c r="HDM164" s="168"/>
      <c r="HDN164" s="168"/>
      <c r="HDO164" s="168"/>
      <c r="HDP164" s="168"/>
      <c r="HDQ164" s="168"/>
      <c r="HDR164" s="168"/>
      <c r="HDS164" s="168"/>
      <c r="HDT164" s="168"/>
      <c r="HDU164" s="168"/>
      <c r="HDV164" s="168"/>
      <c r="HDW164" s="168"/>
      <c r="HDX164" s="168"/>
      <c r="HDY164" s="168"/>
      <c r="HDZ164" s="168"/>
      <c r="HEA164" s="168"/>
      <c r="HEB164" s="168"/>
      <c r="HEC164" s="168"/>
      <c r="HED164" s="168"/>
      <c r="HEE164" s="168"/>
      <c r="HEF164" s="168"/>
      <c r="HEG164" s="168"/>
      <c r="HEH164" s="168"/>
      <c r="HEI164" s="168"/>
      <c r="HEJ164" s="168"/>
      <c r="HEK164" s="168"/>
      <c r="HEL164" s="168"/>
      <c r="HEM164" s="168"/>
      <c r="HEN164" s="168"/>
      <c r="HEO164" s="168"/>
      <c r="HEP164" s="168"/>
      <c r="HEQ164" s="168"/>
      <c r="HER164" s="168"/>
      <c r="HES164" s="168"/>
      <c r="HET164" s="168"/>
      <c r="HEU164" s="168"/>
      <c r="HEV164" s="168"/>
      <c r="HEW164" s="168"/>
      <c r="HEX164" s="168"/>
      <c r="HEY164" s="168"/>
      <c r="HEZ164" s="168"/>
      <c r="HFA164" s="168"/>
      <c r="HFB164" s="168"/>
      <c r="HFC164" s="168"/>
      <c r="HFD164" s="168"/>
      <c r="HFE164" s="168"/>
      <c r="HFF164" s="168"/>
      <c r="HFG164" s="168"/>
      <c r="HFH164" s="168"/>
      <c r="HFI164" s="168"/>
      <c r="HFJ164" s="168"/>
      <c r="HFK164" s="168"/>
      <c r="HFL164" s="168"/>
      <c r="HFM164" s="168"/>
      <c r="HFN164" s="168"/>
      <c r="HFO164" s="168"/>
      <c r="HFP164" s="168"/>
      <c r="HFQ164" s="168"/>
      <c r="HFR164" s="168"/>
      <c r="HFS164" s="168"/>
      <c r="HFT164" s="168"/>
      <c r="HFU164" s="168"/>
      <c r="HFV164" s="168"/>
      <c r="HFW164" s="168"/>
      <c r="HFX164" s="168"/>
      <c r="HFY164" s="168"/>
      <c r="HFZ164" s="168"/>
      <c r="HGA164" s="168"/>
      <c r="HGB164" s="168"/>
      <c r="HGC164" s="168"/>
      <c r="HGD164" s="168"/>
      <c r="HGE164" s="168"/>
      <c r="HGF164" s="168"/>
      <c r="HGG164" s="168"/>
      <c r="HGH164" s="168"/>
      <c r="HGI164" s="168"/>
      <c r="HGJ164" s="168"/>
      <c r="HGK164" s="168"/>
      <c r="HGL164" s="168"/>
      <c r="HGM164" s="168"/>
      <c r="HGN164" s="168"/>
      <c r="HGO164" s="168"/>
      <c r="HGP164" s="168"/>
      <c r="HGQ164" s="168"/>
      <c r="HGR164" s="168"/>
      <c r="HGS164" s="168"/>
      <c r="HGT164" s="168"/>
      <c r="HGU164" s="168"/>
      <c r="HGV164" s="168"/>
      <c r="HGW164" s="168"/>
      <c r="HGX164" s="168"/>
      <c r="HGY164" s="168"/>
      <c r="HGZ164" s="168"/>
      <c r="HHA164" s="168"/>
      <c r="HHB164" s="168"/>
      <c r="HHC164" s="168"/>
      <c r="HHD164" s="168"/>
      <c r="HHE164" s="168"/>
      <c r="HHF164" s="168"/>
      <c r="HHG164" s="168"/>
      <c r="HHH164" s="168"/>
      <c r="HHI164" s="168"/>
      <c r="HHJ164" s="168"/>
      <c r="HHK164" s="168"/>
      <c r="HHL164" s="168"/>
      <c r="HHM164" s="168"/>
      <c r="HHN164" s="168"/>
      <c r="HHO164" s="168"/>
      <c r="HHP164" s="168"/>
      <c r="HHQ164" s="168"/>
      <c r="HHR164" s="168"/>
      <c r="HHS164" s="168"/>
      <c r="HHT164" s="168"/>
      <c r="HHU164" s="168"/>
      <c r="HHV164" s="168"/>
      <c r="HHW164" s="168"/>
      <c r="HHX164" s="168"/>
      <c r="HHY164" s="168"/>
      <c r="HHZ164" s="168"/>
      <c r="HIA164" s="168"/>
      <c r="HIB164" s="168"/>
      <c r="HIC164" s="168"/>
      <c r="HID164" s="168"/>
      <c r="HIE164" s="168"/>
      <c r="HIF164" s="168"/>
      <c r="HIG164" s="168"/>
      <c r="HIH164" s="168"/>
      <c r="HII164" s="168"/>
      <c r="HIJ164" s="168"/>
      <c r="HIK164" s="168"/>
      <c r="HIL164" s="168"/>
      <c r="HIM164" s="168"/>
      <c r="HIN164" s="168"/>
      <c r="HIO164" s="168"/>
      <c r="HIP164" s="168"/>
      <c r="HIQ164" s="168"/>
      <c r="HIR164" s="168"/>
      <c r="HIS164" s="168"/>
      <c r="HIT164" s="168"/>
      <c r="HIU164" s="168"/>
      <c r="HIV164" s="168"/>
      <c r="HIW164" s="168"/>
      <c r="HIX164" s="168"/>
      <c r="HIY164" s="168"/>
      <c r="HIZ164" s="168"/>
      <c r="HJA164" s="168"/>
      <c r="HJB164" s="168"/>
      <c r="HJC164" s="168"/>
      <c r="HJD164" s="168"/>
      <c r="HJE164" s="168"/>
      <c r="HJF164" s="168"/>
      <c r="HJG164" s="168"/>
      <c r="HJH164" s="168"/>
      <c r="HJI164" s="168"/>
      <c r="HJJ164" s="168"/>
      <c r="HJK164" s="168"/>
      <c r="HJL164" s="168"/>
      <c r="HJM164" s="168"/>
      <c r="HJN164" s="168"/>
      <c r="HJO164" s="168"/>
      <c r="HJP164" s="168"/>
      <c r="HJQ164" s="168"/>
      <c r="HJR164" s="168"/>
      <c r="HJS164" s="168"/>
      <c r="HJT164" s="168"/>
      <c r="HJU164" s="168"/>
      <c r="HJV164" s="168"/>
      <c r="HJW164" s="168"/>
      <c r="HJX164" s="168"/>
      <c r="HJY164" s="168"/>
      <c r="HJZ164" s="168"/>
      <c r="HKA164" s="168"/>
      <c r="HKB164" s="168"/>
      <c r="HKC164" s="168"/>
      <c r="HKD164" s="168"/>
      <c r="HKE164" s="168"/>
      <c r="HKF164" s="168"/>
      <c r="HKG164" s="168"/>
      <c r="HKH164" s="168"/>
      <c r="HKI164" s="168"/>
      <c r="HKJ164" s="168"/>
      <c r="HKK164" s="168"/>
      <c r="HKL164" s="168"/>
      <c r="HKM164" s="168"/>
      <c r="HKN164" s="168"/>
      <c r="HKO164" s="168"/>
      <c r="HKP164" s="168"/>
      <c r="HKQ164" s="168"/>
      <c r="HKR164" s="168"/>
      <c r="HKS164" s="168"/>
      <c r="HKT164" s="168"/>
      <c r="HKU164" s="168"/>
      <c r="HKV164" s="168"/>
      <c r="HKW164" s="168"/>
      <c r="HKX164" s="168"/>
      <c r="HKY164" s="168"/>
      <c r="HKZ164" s="168"/>
      <c r="HLA164" s="168"/>
      <c r="HLB164" s="168"/>
      <c r="HLC164" s="168"/>
      <c r="HLD164" s="168"/>
      <c r="HLE164" s="168"/>
      <c r="HLF164" s="168"/>
      <c r="HLG164" s="168"/>
      <c r="HLH164" s="168"/>
      <c r="HLI164" s="168"/>
      <c r="HLJ164" s="168"/>
      <c r="HLK164" s="168"/>
      <c r="HLL164" s="168"/>
      <c r="HLM164" s="168"/>
      <c r="HLN164" s="168"/>
      <c r="HLO164" s="168"/>
      <c r="HLP164" s="168"/>
      <c r="HLQ164" s="168"/>
      <c r="HLR164" s="168"/>
      <c r="HLS164" s="168"/>
      <c r="HLT164" s="168"/>
      <c r="HLU164" s="168"/>
      <c r="HLV164" s="168"/>
      <c r="HLW164" s="168"/>
      <c r="HLX164" s="168"/>
      <c r="HLY164" s="168"/>
      <c r="HLZ164" s="168"/>
      <c r="HMA164" s="168"/>
      <c r="HMB164" s="168"/>
      <c r="HMC164" s="168"/>
      <c r="HMD164" s="168"/>
      <c r="HME164" s="168"/>
      <c r="HMF164" s="168"/>
      <c r="HMG164" s="168"/>
      <c r="HMH164" s="168"/>
      <c r="HMI164" s="168"/>
      <c r="HMJ164" s="168"/>
      <c r="HMK164" s="168"/>
      <c r="HML164" s="168"/>
      <c r="HMM164" s="168"/>
      <c r="HMN164" s="168"/>
      <c r="HMO164" s="168"/>
      <c r="HMP164" s="168"/>
      <c r="HMQ164" s="168"/>
      <c r="HMR164" s="168"/>
      <c r="HMS164" s="168"/>
      <c r="HMT164" s="168"/>
      <c r="HMU164" s="168"/>
      <c r="HMV164" s="168"/>
      <c r="HMW164" s="168"/>
      <c r="HMX164" s="168"/>
      <c r="HMY164" s="168"/>
      <c r="HMZ164" s="168"/>
      <c r="HNA164" s="168"/>
      <c r="HNB164" s="168"/>
      <c r="HNC164" s="168"/>
      <c r="HND164" s="168"/>
      <c r="HNE164" s="168"/>
      <c r="HNF164" s="168"/>
      <c r="HNG164" s="168"/>
      <c r="HNH164" s="168"/>
      <c r="HNI164" s="168"/>
      <c r="HNJ164" s="168"/>
      <c r="HNK164" s="168"/>
      <c r="HNL164" s="168"/>
      <c r="HNM164" s="168"/>
      <c r="HNN164" s="168"/>
      <c r="HNO164" s="168"/>
      <c r="HNP164" s="168"/>
      <c r="HNQ164" s="168"/>
      <c r="HNR164" s="168"/>
      <c r="HNS164" s="168"/>
      <c r="HNT164" s="168"/>
      <c r="HNU164" s="168"/>
      <c r="HNV164" s="168"/>
      <c r="HNW164" s="168"/>
      <c r="HNX164" s="168"/>
      <c r="HNY164" s="168"/>
      <c r="HNZ164" s="168"/>
      <c r="HOA164" s="168"/>
      <c r="HOB164" s="168"/>
      <c r="HOC164" s="168"/>
      <c r="HOD164" s="168"/>
      <c r="HOE164" s="168"/>
      <c r="HOF164" s="168"/>
      <c r="HOG164" s="168"/>
      <c r="HOH164" s="168"/>
      <c r="HOI164" s="168"/>
      <c r="HOJ164" s="168"/>
      <c r="HOK164" s="168"/>
      <c r="HOL164" s="168"/>
      <c r="HOM164" s="168"/>
      <c r="HON164" s="168"/>
      <c r="HOO164" s="168"/>
      <c r="HOP164" s="168"/>
      <c r="HOQ164" s="168"/>
      <c r="HOR164" s="168"/>
      <c r="HOS164" s="168"/>
      <c r="HOT164" s="168"/>
      <c r="HOU164" s="168"/>
      <c r="HOV164" s="168"/>
      <c r="HOW164" s="168"/>
      <c r="HOX164" s="168"/>
      <c r="HOY164" s="168"/>
      <c r="HOZ164" s="168"/>
      <c r="HPA164" s="168"/>
      <c r="HPB164" s="168"/>
      <c r="HPC164" s="168"/>
      <c r="HPD164" s="168"/>
      <c r="HPE164" s="168"/>
      <c r="HPF164" s="168"/>
      <c r="HPG164" s="168"/>
      <c r="HPH164" s="168"/>
      <c r="HPI164" s="168"/>
      <c r="HPJ164" s="168"/>
      <c r="HPK164" s="168"/>
      <c r="HPL164" s="168"/>
      <c r="HPM164" s="168"/>
      <c r="HPN164" s="168"/>
      <c r="HPO164" s="168"/>
      <c r="HPP164" s="168"/>
      <c r="HPQ164" s="168"/>
      <c r="HPR164" s="168"/>
      <c r="HPS164" s="168"/>
      <c r="HPT164" s="168"/>
      <c r="HPU164" s="168"/>
      <c r="HPV164" s="168"/>
      <c r="HPW164" s="168"/>
      <c r="HPX164" s="168"/>
      <c r="HPY164" s="168"/>
      <c r="HPZ164" s="168"/>
      <c r="HQA164" s="168"/>
      <c r="HQB164" s="168"/>
      <c r="HQC164" s="168"/>
      <c r="HQD164" s="168"/>
      <c r="HQE164" s="168"/>
      <c r="HQF164" s="168"/>
      <c r="HQG164" s="168"/>
      <c r="HQH164" s="168"/>
      <c r="HQI164" s="168"/>
      <c r="HQJ164" s="168"/>
      <c r="HQK164" s="168"/>
      <c r="HQL164" s="168"/>
      <c r="HQM164" s="168"/>
      <c r="HQN164" s="168"/>
      <c r="HQO164" s="168"/>
      <c r="HQP164" s="168"/>
      <c r="HQQ164" s="168"/>
      <c r="HQR164" s="168"/>
      <c r="HQS164" s="168"/>
      <c r="HQT164" s="168"/>
      <c r="HQU164" s="168"/>
      <c r="HQV164" s="168"/>
      <c r="HQW164" s="168"/>
      <c r="HQX164" s="168"/>
      <c r="HQY164" s="168"/>
      <c r="HQZ164" s="168"/>
      <c r="HRA164" s="168"/>
      <c r="HRB164" s="168"/>
      <c r="HRC164" s="168"/>
      <c r="HRD164" s="168"/>
      <c r="HRE164" s="168"/>
      <c r="HRF164" s="168"/>
      <c r="HRG164" s="168"/>
      <c r="HRH164" s="168"/>
      <c r="HRI164" s="168"/>
      <c r="HRJ164" s="168"/>
      <c r="HRK164" s="168"/>
      <c r="HRL164" s="168"/>
      <c r="HRM164" s="168"/>
      <c r="HRN164" s="168"/>
      <c r="HRO164" s="168"/>
      <c r="HRP164" s="168"/>
      <c r="HRQ164" s="168"/>
      <c r="HRR164" s="168"/>
      <c r="HRS164" s="168"/>
      <c r="HRT164" s="168"/>
      <c r="HRU164" s="168"/>
      <c r="HRV164" s="168"/>
      <c r="HRW164" s="168"/>
      <c r="HRX164" s="168"/>
      <c r="HRY164" s="168"/>
      <c r="HRZ164" s="168"/>
      <c r="HSA164" s="168"/>
      <c r="HSB164" s="168"/>
      <c r="HSC164" s="168"/>
      <c r="HSD164" s="168"/>
      <c r="HSE164" s="168"/>
      <c r="HSF164" s="168"/>
      <c r="HSG164" s="168"/>
      <c r="HSH164" s="168"/>
      <c r="HSI164" s="168"/>
      <c r="HSJ164" s="168"/>
      <c r="HSK164" s="168"/>
      <c r="HSL164" s="168"/>
      <c r="HSM164" s="168"/>
      <c r="HSN164" s="168"/>
      <c r="HSO164" s="168"/>
      <c r="HSP164" s="168"/>
      <c r="HSQ164" s="168"/>
      <c r="HSR164" s="168"/>
      <c r="HSS164" s="168"/>
      <c r="HST164" s="168"/>
      <c r="HSU164" s="168"/>
      <c r="HSV164" s="168"/>
      <c r="HSW164" s="168"/>
      <c r="HSX164" s="168"/>
      <c r="HSY164" s="168"/>
      <c r="HSZ164" s="168"/>
      <c r="HTA164" s="168"/>
      <c r="HTB164" s="168"/>
      <c r="HTC164" s="168"/>
      <c r="HTD164" s="168"/>
      <c r="HTE164" s="168"/>
      <c r="HTF164" s="168"/>
      <c r="HTG164" s="168"/>
      <c r="HTH164" s="168"/>
      <c r="HTI164" s="168"/>
      <c r="HTJ164" s="168"/>
      <c r="HTK164" s="168"/>
      <c r="HTL164" s="168"/>
      <c r="HTM164" s="168"/>
      <c r="HTN164" s="168"/>
      <c r="HTO164" s="168"/>
      <c r="HTP164" s="168"/>
      <c r="HTQ164" s="168"/>
      <c r="HTR164" s="168"/>
      <c r="HTS164" s="168"/>
      <c r="HTT164" s="168"/>
      <c r="HTU164" s="168"/>
      <c r="HTV164" s="168"/>
      <c r="HTW164" s="168"/>
      <c r="HTX164" s="168"/>
      <c r="HTY164" s="168"/>
      <c r="HTZ164" s="168"/>
      <c r="HUA164" s="168"/>
      <c r="HUB164" s="168"/>
      <c r="HUC164" s="168"/>
      <c r="HUD164" s="168"/>
      <c r="HUE164" s="168"/>
      <c r="HUF164" s="168"/>
      <c r="HUG164" s="168"/>
      <c r="HUH164" s="168"/>
      <c r="HUI164" s="168"/>
      <c r="HUJ164" s="168"/>
      <c r="HUK164" s="168"/>
      <c r="HUL164" s="168"/>
      <c r="HUM164" s="168"/>
      <c r="HUN164" s="168"/>
      <c r="HUO164" s="168"/>
      <c r="HUP164" s="168"/>
      <c r="HUQ164" s="168"/>
      <c r="HUR164" s="168"/>
      <c r="HUS164" s="168"/>
      <c r="HUT164" s="168"/>
      <c r="HUU164" s="168"/>
      <c r="HUV164" s="168"/>
      <c r="HUW164" s="168"/>
      <c r="HUX164" s="168"/>
      <c r="HUY164" s="168"/>
      <c r="HUZ164" s="168"/>
      <c r="HVA164" s="168"/>
      <c r="HVB164" s="168"/>
      <c r="HVC164" s="168"/>
      <c r="HVD164" s="168"/>
      <c r="HVE164" s="168"/>
      <c r="HVF164" s="168"/>
      <c r="HVG164" s="168"/>
      <c r="HVH164" s="168"/>
      <c r="HVI164" s="168"/>
      <c r="HVJ164" s="168"/>
      <c r="HVK164" s="168"/>
      <c r="HVL164" s="168"/>
      <c r="HVM164" s="168"/>
      <c r="HVN164" s="168"/>
      <c r="HVO164" s="168"/>
      <c r="HVP164" s="168"/>
      <c r="HVQ164" s="168"/>
      <c r="HVR164" s="168"/>
      <c r="HVS164" s="168"/>
      <c r="HVT164" s="168"/>
      <c r="HVU164" s="168"/>
      <c r="HVV164" s="168"/>
      <c r="HVW164" s="168"/>
      <c r="HVX164" s="168"/>
      <c r="HVY164" s="168"/>
      <c r="HVZ164" s="168"/>
      <c r="HWA164" s="168"/>
      <c r="HWB164" s="168"/>
      <c r="HWC164" s="168"/>
      <c r="HWD164" s="168"/>
      <c r="HWE164" s="168"/>
      <c r="HWF164" s="168"/>
      <c r="HWG164" s="168"/>
      <c r="HWH164" s="168"/>
      <c r="HWI164" s="168"/>
      <c r="HWJ164" s="168"/>
      <c r="HWK164" s="168"/>
      <c r="HWL164" s="168"/>
      <c r="HWM164" s="168"/>
      <c r="HWN164" s="168"/>
      <c r="HWO164" s="168"/>
      <c r="HWP164" s="168"/>
      <c r="HWQ164" s="168"/>
      <c r="HWR164" s="168"/>
      <c r="HWS164" s="168"/>
      <c r="HWT164" s="168"/>
      <c r="HWU164" s="168"/>
      <c r="HWV164" s="168"/>
      <c r="HWW164" s="168"/>
      <c r="HWX164" s="168"/>
      <c r="HWY164" s="168"/>
      <c r="HWZ164" s="168"/>
      <c r="HXA164" s="168"/>
      <c r="HXB164" s="168"/>
      <c r="HXC164" s="168"/>
      <c r="HXD164" s="168"/>
      <c r="HXE164" s="168"/>
      <c r="HXF164" s="168"/>
      <c r="HXG164" s="168"/>
      <c r="HXH164" s="168"/>
      <c r="HXI164" s="168"/>
      <c r="HXJ164" s="168"/>
      <c r="HXK164" s="168"/>
      <c r="HXL164" s="168"/>
      <c r="HXM164" s="168"/>
      <c r="HXN164" s="168"/>
      <c r="HXO164" s="168"/>
      <c r="HXP164" s="168"/>
      <c r="HXQ164" s="168"/>
      <c r="HXR164" s="168"/>
      <c r="HXS164" s="168"/>
      <c r="HXT164" s="168"/>
      <c r="HXU164" s="168"/>
      <c r="HXV164" s="168"/>
      <c r="HXW164" s="168"/>
      <c r="HXX164" s="168"/>
      <c r="HXY164" s="168"/>
      <c r="HXZ164" s="168"/>
      <c r="HYA164" s="168"/>
      <c r="HYB164" s="168"/>
      <c r="HYC164" s="168"/>
      <c r="HYD164" s="168"/>
      <c r="HYE164" s="168"/>
      <c r="HYF164" s="168"/>
      <c r="HYG164" s="168"/>
      <c r="HYH164" s="168"/>
      <c r="HYI164" s="168"/>
      <c r="HYJ164" s="168"/>
      <c r="HYK164" s="168"/>
      <c r="HYL164" s="168"/>
      <c r="HYM164" s="168"/>
      <c r="HYN164" s="168"/>
      <c r="HYO164" s="168"/>
      <c r="HYP164" s="168"/>
      <c r="HYQ164" s="168"/>
      <c r="HYR164" s="168"/>
      <c r="HYS164" s="168"/>
      <c r="HYT164" s="168"/>
      <c r="HYU164" s="168"/>
      <c r="HYV164" s="168"/>
      <c r="HYW164" s="168"/>
      <c r="HYX164" s="168"/>
      <c r="HYY164" s="168"/>
      <c r="HYZ164" s="168"/>
      <c r="HZA164" s="168"/>
      <c r="HZB164" s="168"/>
      <c r="HZC164" s="168"/>
      <c r="HZD164" s="168"/>
      <c r="HZE164" s="168"/>
      <c r="HZF164" s="168"/>
      <c r="HZG164" s="168"/>
      <c r="HZH164" s="168"/>
      <c r="HZI164" s="168"/>
      <c r="HZJ164" s="168"/>
      <c r="HZK164" s="168"/>
      <c r="HZL164" s="168"/>
      <c r="HZM164" s="168"/>
      <c r="HZN164" s="168"/>
      <c r="HZO164" s="168"/>
      <c r="HZP164" s="168"/>
      <c r="HZQ164" s="168"/>
      <c r="HZR164" s="168"/>
      <c r="HZS164" s="168"/>
      <c r="HZT164" s="168"/>
      <c r="HZU164" s="168"/>
      <c r="HZV164" s="168"/>
      <c r="HZW164" s="168"/>
      <c r="HZX164" s="168"/>
      <c r="HZY164" s="168"/>
      <c r="HZZ164" s="168"/>
      <c r="IAA164" s="168"/>
      <c r="IAB164" s="168"/>
      <c r="IAC164" s="168"/>
      <c r="IAD164" s="168"/>
      <c r="IAE164" s="168"/>
      <c r="IAF164" s="168"/>
      <c r="IAG164" s="168"/>
      <c r="IAH164" s="168"/>
      <c r="IAI164" s="168"/>
      <c r="IAJ164" s="168"/>
      <c r="IAK164" s="168"/>
      <c r="IAL164" s="168"/>
      <c r="IAM164" s="168"/>
      <c r="IAN164" s="168"/>
      <c r="IAO164" s="168"/>
      <c r="IAP164" s="168"/>
      <c r="IAQ164" s="168"/>
      <c r="IAR164" s="168"/>
      <c r="IAS164" s="168"/>
      <c r="IAT164" s="168"/>
      <c r="IAU164" s="168"/>
      <c r="IAV164" s="168"/>
      <c r="IAW164" s="168"/>
      <c r="IAX164" s="168"/>
      <c r="IAY164" s="168"/>
      <c r="IAZ164" s="168"/>
      <c r="IBA164" s="168"/>
      <c r="IBB164" s="168"/>
      <c r="IBC164" s="168"/>
      <c r="IBD164" s="168"/>
      <c r="IBE164" s="168"/>
      <c r="IBF164" s="168"/>
      <c r="IBG164" s="168"/>
      <c r="IBH164" s="168"/>
      <c r="IBI164" s="168"/>
      <c r="IBJ164" s="168"/>
      <c r="IBK164" s="168"/>
      <c r="IBL164" s="168"/>
      <c r="IBM164" s="168"/>
      <c r="IBN164" s="168"/>
      <c r="IBO164" s="168"/>
      <c r="IBP164" s="168"/>
      <c r="IBQ164" s="168"/>
      <c r="IBR164" s="168"/>
      <c r="IBS164" s="168"/>
      <c r="IBT164" s="168"/>
      <c r="IBU164" s="168"/>
      <c r="IBV164" s="168"/>
      <c r="IBW164" s="168"/>
      <c r="IBX164" s="168"/>
      <c r="IBY164" s="168"/>
      <c r="IBZ164" s="168"/>
      <c r="ICA164" s="168"/>
      <c r="ICB164" s="168"/>
      <c r="ICC164" s="168"/>
      <c r="ICD164" s="168"/>
      <c r="ICE164" s="168"/>
      <c r="ICF164" s="168"/>
      <c r="ICG164" s="168"/>
      <c r="ICH164" s="168"/>
      <c r="ICI164" s="168"/>
      <c r="ICJ164" s="168"/>
      <c r="ICK164" s="168"/>
      <c r="ICL164" s="168"/>
      <c r="ICM164" s="168"/>
      <c r="ICN164" s="168"/>
      <c r="ICO164" s="168"/>
      <c r="ICP164" s="168"/>
      <c r="ICQ164" s="168"/>
      <c r="ICR164" s="168"/>
      <c r="ICS164" s="168"/>
      <c r="ICT164" s="168"/>
      <c r="ICU164" s="168"/>
      <c r="ICV164" s="168"/>
      <c r="ICW164" s="168"/>
      <c r="ICX164" s="168"/>
      <c r="ICY164" s="168"/>
      <c r="ICZ164" s="168"/>
      <c r="IDA164" s="168"/>
      <c r="IDB164" s="168"/>
      <c r="IDC164" s="168"/>
      <c r="IDD164" s="168"/>
      <c r="IDE164" s="168"/>
      <c r="IDF164" s="168"/>
      <c r="IDG164" s="168"/>
      <c r="IDH164" s="168"/>
      <c r="IDI164" s="168"/>
      <c r="IDJ164" s="168"/>
      <c r="IDK164" s="168"/>
      <c r="IDL164" s="168"/>
      <c r="IDM164" s="168"/>
      <c r="IDN164" s="168"/>
      <c r="IDO164" s="168"/>
      <c r="IDP164" s="168"/>
      <c r="IDQ164" s="168"/>
      <c r="IDR164" s="168"/>
      <c r="IDS164" s="168"/>
      <c r="IDT164" s="168"/>
      <c r="IDU164" s="168"/>
      <c r="IDV164" s="168"/>
      <c r="IDW164" s="168"/>
      <c r="IDX164" s="168"/>
      <c r="IDY164" s="168"/>
      <c r="IDZ164" s="168"/>
      <c r="IEA164" s="168"/>
      <c r="IEB164" s="168"/>
      <c r="IEC164" s="168"/>
      <c r="IED164" s="168"/>
      <c r="IEE164" s="168"/>
      <c r="IEF164" s="168"/>
      <c r="IEG164" s="168"/>
      <c r="IEH164" s="168"/>
      <c r="IEI164" s="168"/>
      <c r="IEJ164" s="168"/>
      <c r="IEK164" s="168"/>
      <c r="IEL164" s="168"/>
      <c r="IEM164" s="168"/>
      <c r="IEN164" s="168"/>
      <c r="IEO164" s="168"/>
      <c r="IEP164" s="168"/>
      <c r="IEQ164" s="168"/>
      <c r="IER164" s="168"/>
      <c r="IES164" s="168"/>
      <c r="IET164" s="168"/>
      <c r="IEU164" s="168"/>
      <c r="IEV164" s="168"/>
      <c r="IEW164" s="168"/>
      <c r="IEX164" s="168"/>
      <c r="IEY164" s="168"/>
      <c r="IEZ164" s="168"/>
      <c r="IFA164" s="168"/>
      <c r="IFB164" s="168"/>
      <c r="IFC164" s="168"/>
      <c r="IFD164" s="168"/>
      <c r="IFE164" s="168"/>
      <c r="IFF164" s="168"/>
      <c r="IFG164" s="168"/>
      <c r="IFH164" s="168"/>
      <c r="IFI164" s="168"/>
      <c r="IFJ164" s="168"/>
      <c r="IFK164" s="168"/>
      <c r="IFL164" s="168"/>
      <c r="IFM164" s="168"/>
      <c r="IFN164" s="168"/>
      <c r="IFO164" s="168"/>
      <c r="IFP164" s="168"/>
      <c r="IFQ164" s="168"/>
      <c r="IFR164" s="168"/>
      <c r="IFS164" s="168"/>
      <c r="IFT164" s="168"/>
      <c r="IFU164" s="168"/>
      <c r="IFV164" s="168"/>
      <c r="IFW164" s="168"/>
      <c r="IFX164" s="168"/>
      <c r="IFY164" s="168"/>
      <c r="IFZ164" s="168"/>
      <c r="IGA164" s="168"/>
      <c r="IGB164" s="168"/>
      <c r="IGC164" s="168"/>
      <c r="IGD164" s="168"/>
      <c r="IGE164" s="168"/>
      <c r="IGF164" s="168"/>
      <c r="IGG164" s="168"/>
      <c r="IGH164" s="168"/>
      <c r="IGI164" s="168"/>
      <c r="IGJ164" s="168"/>
      <c r="IGK164" s="168"/>
      <c r="IGL164" s="168"/>
      <c r="IGM164" s="168"/>
      <c r="IGN164" s="168"/>
      <c r="IGO164" s="168"/>
      <c r="IGP164" s="168"/>
      <c r="IGQ164" s="168"/>
      <c r="IGR164" s="168"/>
      <c r="IGS164" s="168"/>
      <c r="IGT164" s="168"/>
      <c r="IGU164" s="168"/>
      <c r="IGV164" s="168"/>
      <c r="IGW164" s="168"/>
      <c r="IGX164" s="168"/>
      <c r="IGY164" s="168"/>
      <c r="IGZ164" s="168"/>
      <c r="IHA164" s="168"/>
      <c r="IHB164" s="168"/>
      <c r="IHC164" s="168"/>
      <c r="IHD164" s="168"/>
      <c r="IHE164" s="168"/>
      <c r="IHF164" s="168"/>
      <c r="IHG164" s="168"/>
      <c r="IHH164" s="168"/>
      <c r="IHI164" s="168"/>
      <c r="IHJ164" s="168"/>
      <c r="IHK164" s="168"/>
      <c r="IHL164" s="168"/>
      <c r="IHM164" s="168"/>
      <c r="IHN164" s="168"/>
      <c r="IHO164" s="168"/>
      <c r="IHP164" s="168"/>
      <c r="IHQ164" s="168"/>
      <c r="IHR164" s="168"/>
      <c r="IHS164" s="168"/>
      <c r="IHT164" s="168"/>
      <c r="IHU164" s="168"/>
      <c r="IHV164" s="168"/>
      <c r="IHW164" s="168"/>
      <c r="IHX164" s="168"/>
      <c r="IHY164" s="168"/>
      <c r="IHZ164" s="168"/>
      <c r="IIA164" s="168"/>
      <c r="IIB164" s="168"/>
      <c r="IIC164" s="168"/>
      <c r="IID164" s="168"/>
      <c r="IIE164" s="168"/>
      <c r="IIF164" s="168"/>
      <c r="IIG164" s="168"/>
      <c r="IIH164" s="168"/>
      <c r="III164" s="168"/>
      <c r="IIJ164" s="168"/>
      <c r="IIK164" s="168"/>
      <c r="IIL164" s="168"/>
      <c r="IIM164" s="168"/>
      <c r="IIN164" s="168"/>
      <c r="IIO164" s="168"/>
      <c r="IIP164" s="168"/>
      <c r="IIQ164" s="168"/>
      <c r="IIR164" s="168"/>
      <c r="IIS164" s="168"/>
      <c r="IIT164" s="168"/>
      <c r="IIU164" s="168"/>
      <c r="IIV164" s="168"/>
      <c r="IIW164" s="168"/>
      <c r="IIX164" s="168"/>
      <c r="IIY164" s="168"/>
      <c r="IIZ164" s="168"/>
      <c r="IJA164" s="168"/>
      <c r="IJB164" s="168"/>
      <c r="IJC164" s="168"/>
      <c r="IJD164" s="168"/>
      <c r="IJE164" s="168"/>
      <c r="IJF164" s="168"/>
      <c r="IJG164" s="168"/>
      <c r="IJH164" s="168"/>
      <c r="IJI164" s="168"/>
      <c r="IJJ164" s="168"/>
      <c r="IJK164" s="168"/>
      <c r="IJL164" s="168"/>
      <c r="IJM164" s="168"/>
      <c r="IJN164" s="168"/>
      <c r="IJO164" s="168"/>
      <c r="IJP164" s="168"/>
      <c r="IJQ164" s="168"/>
      <c r="IJR164" s="168"/>
      <c r="IJS164" s="168"/>
      <c r="IJT164" s="168"/>
      <c r="IJU164" s="168"/>
      <c r="IJV164" s="168"/>
      <c r="IJW164" s="168"/>
      <c r="IJX164" s="168"/>
      <c r="IJY164" s="168"/>
      <c r="IJZ164" s="168"/>
      <c r="IKA164" s="168"/>
      <c r="IKB164" s="168"/>
      <c r="IKC164" s="168"/>
      <c r="IKD164" s="168"/>
      <c r="IKE164" s="168"/>
      <c r="IKF164" s="168"/>
      <c r="IKG164" s="168"/>
      <c r="IKH164" s="168"/>
      <c r="IKI164" s="168"/>
      <c r="IKJ164" s="168"/>
      <c r="IKK164" s="168"/>
      <c r="IKL164" s="168"/>
      <c r="IKM164" s="168"/>
      <c r="IKN164" s="168"/>
      <c r="IKO164" s="168"/>
      <c r="IKP164" s="168"/>
      <c r="IKQ164" s="168"/>
      <c r="IKR164" s="168"/>
      <c r="IKS164" s="168"/>
      <c r="IKT164" s="168"/>
      <c r="IKU164" s="168"/>
      <c r="IKV164" s="168"/>
      <c r="IKW164" s="168"/>
      <c r="IKX164" s="168"/>
      <c r="IKY164" s="168"/>
      <c r="IKZ164" s="168"/>
      <c r="ILA164" s="168"/>
      <c r="ILB164" s="168"/>
      <c r="ILC164" s="168"/>
      <c r="ILD164" s="168"/>
      <c r="ILE164" s="168"/>
      <c r="ILF164" s="168"/>
      <c r="ILG164" s="168"/>
      <c r="ILH164" s="168"/>
      <c r="ILI164" s="168"/>
      <c r="ILJ164" s="168"/>
      <c r="ILK164" s="168"/>
      <c r="ILL164" s="168"/>
      <c r="ILM164" s="168"/>
      <c r="ILN164" s="168"/>
      <c r="ILO164" s="168"/>
      <c r="ILP164" s="168"/>
      <c r="ILQ164" s="168"/>
      <c r="ILR164" s="168"/>
      <c r="ILS164" s="168"/>
      <c r="ILT164" s="168"/>
      <c r="ILU164" s="168"/>
      <c r="ILV164" s="168"/>
      <c r="ILW164" s="168"/>
      <c r="ILX164" s="168"/>
      <c r="ILY164" s="168"/>
      <c r="ILZ164" s="168"/>
      <c r="IMA164" s="168"/>
      <c r="IMB164" s="168"/>
      <c r="IMC164" s="168"/>
      <c r="IMD164" s="168"/>
      <c r="IME164" s="168"/>
      <c r="IMF164" s="168"/>
      <c r="IMG164" s="168"/>
      <c r="IMH164" s="168"/>
      <c r="IMI164" s="168"/>
      <c r="IMJ164" s="168"/>
      <c r="IMK164" s="168"/>
      <c r="IML164" s="168"/>
      <c r="IMM164" s="168"/>
      <c r="IMN164" s="168"/>
      <c r="IMO164" s="168"/>
      <c r="IMP164" s="168"/>
      <c r="IMQ164" s="168"/>
      <c r="IMR164" s="168"/>
      <c r="IMS164" s="168"/>
      <c r="IMT164" s="168"/>
      <c r="IMU164" s="168"/>
      <c r="IMV164" s="168"/>
      <c r="IMW164" s="168"/>
      <c r="IMX164" s="168"/>
      <c r="IMY164" s="168"/>
      <c r="IMZ164" s="168"/>
      <c r="INA164" s="168"/>
      <c r="INB164" s="168"/>
      <c r="INC164" s="168"/>
      <c r="IND164" s="168"/>
      <c r="INE164" s="168"/>
      <c r="INF164" s="168"/>
      <c r="ING164" s="168"/>
      <c r="INH164" s="168"/>
      <c r="INI164" s="168"/>
      <c r="INJ164" s="168"/>
      <c r="INK164" s="168"/>
      <c r="INL164" s="168"/>
      <c r="INM164" s="168"/>
      <c r="INN164" s="168"/>
      <c r="INO164" s="168"/>
      <c r="INP164" s="168"/>
      <c r="INQ164" s="168"/>
      <c r="INR164" s="168"/>
      <c r="INS164" s="168"/>
      <c r="INT164" s="168"/>
      <c r="INU164" s="168"/>
      <c r="INV164" s="168"/>
      <c r="INW164" s="168"/>
      <c r="INX164" s="168"/>
      <c r="INY164" s="168"/>
      <c r="INZ164" s="168"/>
      <c r="IOA164" s="168"/>
      <c r="IOB164" s="168"/>
      <c r="IOC164" s="168"/>
      <c r="IOD164" s="168"/>
      <c r="IOE164" s="168"/>
      <c r="IOF164" s="168"/>
      <c r="IOG164" s="168"/>
      <c r="IOH164" s="168"/>
      <c r="IOI164" s="168"/>
      <c r="IOJ164" s="168"/>
      <c r="IOK164" s="168"/>
      <c r="IOL164" s="168"/>
      <c r="IOM164" s="168"/>
      <c r="ION164" s="168"/>
      <c r="IOO164" s="168"/>
      <c r="IOP164" s="168"/>
      <c r="IOQ164" s="168"/>
      <c r="IOR164" s="168"/>
      <c r="IOS164" s="168"/>
      <c r="IOT164" s="168"/>
      <c r="IOU164" s="168"/>
      <c r="IOV164" s="168"/>
      <c r="IOW164" s="168"/>
      <c r="IOX164" s="168"/>
      <c r="IOY164" s="168"/>
      <c r="IOZ164" s="168"/>
      <c r="IPA164" s="168"/>
      <c r="IPB164" s="168"/>
      <c r="IPC164" s="168"/>
      <c r="IPD164" s="168"/>
      <c r="IPE164" s="168"/>
      <c r="IPF164" s="168"/>
      <c r="IPG164" s="168"/>
      <c r="IPH164" s="168"/>
      <c r="IPI164" s="168"/>
      <c r="IPJ164" s="168"/>
      <c r="IPK164" s="168"/>
      <c r="IPL164" s="168"/>
      <c r="IPM164" s="168"/>
      <c r="IPN164" s="168"/>
      <c r="IPO164" s="168"/>
      <c r="IPP164" s="168"/>
      <c r="IPQ164" s="168"/>
      <c r="IPR164" s="168"/>
      <c r="IPS164" s="168"/>
      <c r="IPT164" s="168"/>
      <c r="IPU164" s="168"/>
      <c r="IPV164" s="168"/>
      <c r="IPW164" s="168"/>
      <c r="IPX164" s="168"/>
      <c r="IPY164" s="168"/>
      <c r="IPZ164" s="168"/>
      <c r="IQA164" s="168"/>
      <c r="IQB164" s="168"/>
      <c r="IQC164" s="168"/>
      <c r="IQD164" s="168"/>
      <c r="IQE164" s="168"/>
      <c r="IQF164" s="168"/>
      <c r="IQG164" s="168"/>
      <c r="IQH164" s="168"/>
      <c r="IQI164" s="168"/>
      <c r="IQJ164" s="168"/>
      <c r="IQK164" s="168"/>
      <c r="IQL164" s="168"/>
      <c r="IQM164" s="168"/>
      <c r="IQN164" s="168"/>
      <c r="IQO164" s="168"/>
      <c r="IQP164" s="168"/>
      <c r="IQQ164" s="168"/>
      <c r="IQR164" s="168"/>
      <c r="IQS164" s="168"/>
      <c r="IQT164" s="168"/>
      <c r="IQU164" s="168"/>
      <c r="IQV164" s="168"/>
      <c r="IQW164" s="168"/>
      <c r="IQX164" s="168"/>
      <c r="IQY164" s="168"/>
      <c r="IQZ164" s="168"/>
      <c r="IRA164" s="168"/>
      <c r="IRB164" s="168"/>
      <c r="IRC164" s="168"/>
      <c r="IRD164" s="168"/>
      <c r="IRE164" s="168"/>
      <c r="IRF164" s="168"/>
      <c r="IRG164" s="168"/>
      <c r="IRH164" s="168"/>
      <c r="IRI164" s="168"/>
      <c r="IRJ164" s="168"/>
      <c r="IRK164" s="168"/>
      <c r="IRL164" s="168"/>
      <c r="IRM164" s="168"/>
      <c r="IRN164" s="168"/>
      <c r="IRO164" s="168"/>
      <c r="IRP164" s="168"/>
      <c r="IRQ164" s="168"/>
      <c r="IRR164" s="168"/>
      <c r="IRS164" s="168"/>
      <c r="IRT164" s="168"/>
      <c r="IRU164" s="168"/>
      <c r="IRV164" s="168"/>
      <c r="IRW164" s="168"/>
      <c r="IRX164" s="168"/>
      <c r="IRY164" s="168"/>
      <c r="IRZ164" s="168"/>
      <c r="ISA164" s="168"/>
      <c r="ISB164" s="168"/>
      <c r="ISC164" s="168"/>
      <c r="ISD164" s="168"/>
      <c r="ISE164" s="168"/>
      <c r="ISF164" s="168"/>
      <c r="ISG164" s="168"/>
      <c r="ISH164" s="168"/>
      <c r="ISI164" s="168"/>
      <c r="ISJ164" s="168"/>
      <c r="ISK164" s="168"/>
      <c r="ISL164" s="168"/>
      <c r="ISM164" s="168"/>
      <c r="ISN164" s="168"/>
      <c r="ISO164" s="168"/>
      <c r="ISP164" s="168"/>
      <c r="ISQ164" s="168"/>
      <c r="ISR164" s="168"/>
      <c r="ISS164" s="168"/>
      <c r="IST164" s="168"/>
      <c r="ISU164" s="168"/>
      <c r="ISV164" s="168"/>
      <c r="ISW164" s="168"/>
      <c r="ISX164" s="168"/>
      <c r="ISY164" s="168"/>
      <c r="ISZ164" s="168"/>
      <c r="ITA164" s="168"/>
      <c r="ITB164" s="168"/>
      <c r="ITC164" s="168"/>
      <c r="ITD164" s="168"/>
      <c r="ITE164" s="168"/>
      <c r="ITF164" s="168"/>
      <c r="ITG164" s="168"/>
      <c r="ITH164" s="168"/>
      <c r="ITI164" s="168"/>
      <c r="ITJ164" s="168"/>
      <c r="ITK164" s="168"/>
      <c r="ITL164" s="168"/>
      <c r="ITM164" s="168"/>
      <c r="ITN164" s="168"/>
      <c r="ITO164" s="168"/>
      <c r="ITP164" s="168"/>
      <c r="ITQ164" s="168"/>
      <c r="ITR164" s="168"/>
      <c r="ITS164" s="168"/>
      <c r="ITT164" s="168"/>
      <c r="ITU164" s="168"/>
      <c r="ITV164" s="168"/>
      <c r="ITW164" s="168"/>
      <c r="ITX164" s="168"/>
      <c r="ITY164" s="168"/>
      <c r="ITZ164" s="168"/>
      <c r="IUA164" s="168"/>
      <c r="IUB164" s="168"/>
      <c r="IUC164" s="168"/>
      <c r="IUD164" s="168"/>
      <c r="IUE164" s="168"/>
      <c r="IUF164" s="168"/>
      <c r="IUG164" s="168"/>
      <c r="IUH164" s="168"/>
      <c r="IUI164" s="168"/>
      <c r="IUJ164" s="168"/>
      <c r="IUK164" s="168"/>
      <c r="IUL164" s="168"/>
      <c r="IUM164" s="168"/>
      <c r="IUN164" s="168"/>
      <c r="IUO164" s="168"/>
      <c r="IUP164" s="168"/>
      <c r="IUQ164" s="168"/>
      <c r="IUR164" s="168"/>
      <c r="IUS164" s="168"/>
      <c r="IUT164" s="168"/>
      <c r="IUU164" s="168"/>
      <c r="IUV164" s="168"/>
      <c r="IUW164" s="168"/>
      <c r="IUX164" s="168"/>
      <c r="IUY164" s="168"/>
      <c r="IUZ164" s="168"/>
      <c r="IVA164" s="168"/>
      <c r="IVB164" s="168"/>
      <c r="IVC164" s="168"/>
      <c r="IVD164" s="168"/>
      <c r="IVE164" s="168"/>
      <c r="IVF164" s="168"/>
      <c r="IVG164" s="168"/>
      <c r="IVH164" s="168"/>
      <c r="IVI164" s="168"/>
      <c r="IVJ164" s="168"/>
      <c r="IVK164" s="168"/>
      <c r="IVL164" s="168"/>
      <c r="IVM164" s="168"/>
      <c r="IVN164" s="168"/>
      <c r="IVO164" s="168"/>
      <c r="IVP164" s="168"/>
      <c r="IVQ164" s="168"/>
      <c r="IVR164" s="168"/>
      <c r="IVS164" s="168"/>
      <c r="IVT164" s="168"/>
      <c r="IVU164" s="168"/>
      <c r="IVV164" s="168"/>
      <c r="IVW164" s="168"/>
      <c r="IVX164" s="168"/>
      <c r="IVY164" s="168"/>
      <c r="IVZ164" s="168"/>
      <c r="IWA164" s="168"/>
      <c r="IWB164" s="168"/>
      <c r="IWC164" s="168"/>
      <c r="IWD164" s="168"/>
      <c r="IWE164" s="168"/>
      <c r="IWF164" s="168"/>
      <c r="IWG164" s="168"/>
      <c r="IWH164" s="168"/>
      <c r="IWI164" s="168"/>
      <c r="IWJ164" s="168"/>
      <c r="IWK164" s="168"/>
      <c r="IWL164" s="168"/>
      <c r="IWM164" s="168"/>
      <c r="IWN164" s="168"/>
      <c r="IWO164" s="168"/>
      <c r="IWP164" s="168"/>
      <c r="IWQ164" s="168"/>
      <c r="IWR164" s="168"/>
      <c r="IWS164" s="168"/>
      <c r="IWT164" s="168"/>
      <c r="IWU164" s="168"/>
      <c r="IWV164" s="168"/>
      <c r="IWW164" s="168"/>
      <c r="IWX164" s="168"/>
      <c r="IWY164" s="168"/>
      <c r="IWZ164" s="168"/>
      <c r="IXA164" s="168"/>
      <c r="IXB164" s="168"/>
      <c r="IXC164" s="168"/>
      <c r="IXD164" s="168"/>
      <c r="IXE164" s="168"/>
      <c r="IXF164" s="168"/>
      <c r="IXG164" s="168"/>
      <c r="IXH164" s="168"/>
      <c r="IXI164" s="168"/>
      <c r="IXJ164" s="168"/>
      <c r="IXK164" s="168"/>
      <c r="IXL164" s="168"/>
      <c r="IXM164" s="168"/>
      <c r="IXN164" s="168"/>
      <c r="IXO164" s="168"/>
      <c r="IXP164" s="168"/>
      <c r="IXQ164" s="168"/>
      <c r="IXR164" s="168"/>
      <c r="IXS164" s="168"/>
      <c r="IXT164" s="168"/>
      <c r="IXU164" s="168"/>
      <c r="IXV164" s="168"/>
      <c r="IXW164" s="168"/>
      <c r="IXX164" s="168"/>
      <c r="IXY164" s="168"/>
      <c r="IXZ164" s="168"/>
      <c r="IYA164" s="168"/>
      <c r="IYB164" s="168"/>
      <c r="IYC164" s="168"/>
      <c r="IYD164" s="168"/>
      <c r="IYE164" s="168"/>
      <c r="IYF164" s="168"/>
      <c r="IYG164" s="168"/>
      <c r="IYH164" s="168"/>
      <c r="IYI164" s="168"/>
      <c r="IYJ164" s="168"/>
      <c r="IYK164" s="168"/>
      <c r="IYL164" s="168"/>
      <c r="IYM164" s="168"/>
      <c r="IYN164" s="168"/>
      <c r="IYO164" s="168"/>
      <c r="IYP164" s="168"/>
      <c r="IYQ164" s="168"/>
      <c r="IYR164" s="168"/>
      <c r="IYS164" s="168"/>
      <c r="IYT164" s="168"/>
      <c r="IYU164" s="168"/>
      <c r="IYV164" s="168"/>
      <c r="IYW164" s="168"/>
      <c r="IYX164" s="168"/>
      <c r="IYY164" s="168"/>
      <c r="IYZ164" s="168"/>
      <c r="IZA164" s="168"/>
      <c r="IZB164" s="168"/>
      <c r="IZC164" s="168"/>
      <c r="IZD164" s="168"/>
      <c r="IZE164" s="168"/>
      <c r="IZF164" s="168"/>
      <c r="IZG164" s="168"/>
      <c r="IZH164" s="168"/>
      <c r="IZI164" s="168"/>
      <c r="IZJ164" s="168"/>
      <c r="IZK164" s="168"/>
      <c r="IZL164" s="168"/>
      <c r="IZM164" s="168"/>
      <c r="IZN164" s="168"/>
      <c r="IZO164" s="168"/>
      <c r="IZP164" s="168"/>
      <c r="IZQ164" s="168"/>
      <c r="IZR164" s="168"/>
      <c r="IZS164" s="168"/>
      <c r="IZT164" s="168"/>
      <c r="IZU164" s="168"/>
      <c r="IZV164" s="168"/>
      <c r="IZW164" s="168"/>
      <c r="IZX164" s="168"/>
      <c r="IZY164" s="168"/>
      <c r="IZZ164" s="168"/>
      <c r="JAA164" s="168"/>
      <c r="JAB164" s="168"/>
      <c r="JAC164" s="168"/>
      <c r="JAD164" s="168"/>
      <c r="JAE164" s="168"/>
      <c r="JAF164" s="168"/>
      <c r="JAG164" s="168"/>
      <c r="JAH164" s="168"/>
      <c r="JAI164" s="168"/>
      <c r="JAJ164" s="168"/>
      <c r="JAK164" s="168"/>
      <c r="JAL164" s="168"/>
      <c r="JAM164" s="168"/>
      <c r="JAN164" s="168"/>
      <c r="JAO164" s="168"/>
      <c r="JAP164" s="168"/>
      <c r="JAQ164" s="168"/>
      <c r="JAR164" s="168"/>
      <c r="JAS164" s="168"/>
      <c r="JAT164" s="168"/>
      <c r="JAU164" s="168"/>
      <c r="JAV164" s="168"/>
      <c r="JAW164" s="168"/>
      <c r="JAX164" s="168"/>
      <c r="JAY164" s="168"/>
      <c r="JAZ164" s="168"/>
      <c r="JBA164" s="168"/>
      <c r="JBB164" s="168"/>
      <c r="JBC164" s="168"/>
      <c r="JBD164" s="168"/>
      <c r="JBE164" s="168"/>
      <c r="JBF164" s="168"/>
      <c r="JBG164" s="168"/>
      <c r="JBH164" s="168"/>
      <c r="JBI164" s="168"/>
      <c r="JBJ164" s="168"/>
      <c r="JBK164" s="168"/>
      <c r="JBL164" s="168"/>
      <c r="JBM164" s="168"/>
      <c r="JBN164" s="168"/>
      <c r="JBO164" s="168"/>
      <c r="JBP164" s="168"/>
      <c r="JBQ164" s="168"/>
      <c r="JBR164" s="168"/>
      <c r="JBS164" s="168"/>
      <c r="JBT164" s="168"/>
      <c r="JBU164" s="168"/>
      <c r="JBV164" s="168"/>
      <c r="JBW164" s="168"/>
      <c r="JBX164" s="168"/>
      <c r="JBY164" s="168"/>
      <c r="JBZ164" s="168"/>
      <c r="JCA164" s="168"/>
      <c r="JCB164" s="168"/>
      <c r="JCC164" s="168"/>
      <c r="JCD164" s="168"/>
      <c r="JCE164" s="168"/>
      <c r="JCF164" s="168"/>
      <c r="JCG164" s="168"/>
      <c r="JCH164" s="168"/>
      <c r="JCI164" s="168"/>
      <c r="JCJ164" s="168"/>
      <c r="JCK164" s="168"/>
      <c r="JCL164" s="168"/>
      <c r="JCM164" s="168"/>
      <c r="JCN164" s="168"/>
      <c r="JCO164" s="168"/>
      <c r="JCP164" s="168"/>
      <c r="JCQ164" s="168"/>
      <c r="JCR164" s="168"/>
      <c r="JCS164" s="168"/>
      <c r="JCT164" s="168"/>
      <c r="JCU164" s="168"/>
      <c r="JCV164" s="168"/>
      <c r="JCW164" s="168"/>
      <c r="JCX164" s="168"/>
      <c r="JCY164" s="168"/>
      <c r="JCZ164" s="168"/>
      <c r="JDA164" s="168"/>
      <c r="JDB164" s="168"/>
      <c r="JDC164" s="168"/>
      <c r="JDD164" s="168"/>
      <c r="JDE164" s="168"/>
      <c r="JDF164" s="168"/>
      <c r="JDG164" s="168"/>
      <c r="JDH164" s="168"/>
      <c r="JDI164" s="168"/>
      <c r="JDJ164" s="168"/>
      <c r="JDK164" s="168"/>
      <c r="JDL164" s="168"/>
      <c r="JDM164" s="168"/>
      <c r="JDN164" s="168"/>
      <c r="JDO164" s="168"/>
      <c r="JDP164" s="168"/>
      <c r="JDQ164" s="168"/>
      <c r="JDR164" s="168"/>
      <c r="JDS164" s="168"/>
      <c r="JDT164" s="168"/>
      <c r="JDU164" s="168"/>
      <c r="JDV164" s="168"/>
      <c r="JDW164" s="168"/>
      <c r="JDX164" s="168"/>
      <c r="JDY164" s="168"/>
      <c r="JDZ164" s="168"/>
      <c r="JEA164" s="168"/>
      <c r="JEB164" s="168"/>
      <c r="JEC164" s="168"/>
      <c r="JED164" s="168"/>
      <c r="JEE164" s="168"/>
      <c r="JEF164" s="168"/>
      <c r="JEG164" s="168"/>
      <c r="JEH164" s="168"/>
      <c r="JEI164" s="168"/>
      <c r="JEJ164" s="168"/>
      <c r="JEK164" s="168"/>
      <c r="JEL164" s="168"/>
      <c r="JEM164" s="168"/>
      <c r="JEN164" s="168"/>
      <c r="JEO164" s="168"/>
      <c r="JEP164" s="168"/>
      <c r="JEQ164" s="168"/>
      <c r="JER164" s="168"/>
      <c r="JES164" s="168"/>
      <c r="JET164" s="168"/>
      <c r="JEU164" s="168"/>
      <c r="JEV164" s="168"/>
      <c r="JEW164" s="168"/>
      <c r="JEX164" s="168"/>
      <c r="JEY164" s="168"/>
      <c r="JEZ164" s="168"/>
      <c r="JFA164" s="168"/>
      <c r="JFB164" s="168"/>
      <c r="JFC164" s="168"/>
      <c r="JFD164" s="168"/>
      <c r="JFE164" s="168"/>
      <c r="JFF164" s="168"/>
      <c r="JFG164" s="168"/>
      <c r="JFH164" s="168"/>
      <c r="JFI164" s="168"/>
      <c r="JFJ164" s="168"/>
      <c r="JFK164" s="168"/>
      <c r="JFL164" s="168"/>
      <c r="JFM164" s="168"/>
      <c r="JFN164" s="168"/>
      <c r="JFO164" s="168"/>
      <c r="JFP164" s="168"/>
      <c r="JFQ164" s="168"/>
      <c r="JFR164" s="168"/>
      <c r="JFS164" s="168"/>
      <c r="JFT164" s="168"/>
      <c r="JFU164" s="168"/>
      <c r="JFV164" s="168"/>
      <c r="JFW164" s="168"/>
      <c r="JFX164" s="168"/>
      <c r="JFY164" s="168"/>
      <c r="JFZ164" s="168"/>
      <c r="JGA164" s="168"/>
      <c r="JGB164" s="168"/>
      <c r="JGC164" s="168"/>
      <c r="JGD164" s="168"/>
      <c r="JGE164" s="168"/>
      <c r="JGF164" s="168"/>
      <c r="JGG164" s="168"/>
      <c r="JGH164" s="168"/>
      <c r="JGI164" s="168"/>
      <c r="JGJ164" s="168"/>
      <c r="JGK164" s="168"/>
      <c r="JGL164" s="168"/>
      <c r="JGM164" s="168"/>
      <c r="JGN164" s="168"/>
      <c r="JGO164" s="168"/>
      <c r="JGP164" s="168"/>
      <c r="JGQ164" s="168"/>
      <c r="JGR164" s="168"/>
      <c r="JGS164" s="168"/>
      <c r="JGT164" s="168"/>
      <c r="JGU164" s="168"/>
      <c r="JGV164" s="168"/>
      <c r="JGW164" s="168"/>
      <c r="JGX164" s="168"/>
      <c r="JGY164" s="168"/>
      <c r="JGZ164" s="168"/>
      <c r="JHA164" s="168"/>
      <c r="JHB164" s="168"/>
      <c r="JHC164" s="168"/>
      <c r="JHD164" s="168"/>
      <c r="JHE164" s="168"/>
      <c r="JHF164" s="168"/>
      <c r="JHG164" s="168"/>
      <c r="JHH164" s="168"/>
      <c r="JHI164" s="168"/>
      <c r="JHJ164" s="168"/>
      <c r="JHK164" s="168"/>
      <c r="JHL164" s="168"/>
      <c r="JHM164" s="168"/>
      <c r="JHN164" s="168"/>
      <c r="JHO164" s="168"/>
      <c r="JHP164" s="168"/>
      <c r="JHQ164" s="168"/>
      <c r="JHR164" s="168"/>
      <c r="JHS164" s="168"/>
      <c r="JHT164" s="168"/>
      <c r="JHU164" s="168"/>
      <c r="JHV164" s="168"/>
      <c r="JHW164" s="168"/>
      <c r="JHX164" s="168"/>
      <c r="JHY164" s="168"/>
      <c r="JHZ164" s="168"/>
      <c r="JIA164" s="168"/>
      <c r="JIB164" s="168"/>
      <c r="JIC164" s="168"/>
      <c r="JID164" s="168"/>
      <c r="JIE164" s="168"/>
      <c r="JIF164" s="168"/>
      <c r="JIG164" s="168"/>
      <c r="JIH164" s="168"/>
      <c r="JII164" s="168"/>
      <c r="JIJ164" s="168"/>
      <c r="JIK164" s="168"/>
      <c r="JIL164" s="168"/>
      <c r="JIM164" s="168"/>
      <c r="JIN164" s="168"/>
      <c r="JIO164" s="168"/>
      <c r="JIP164" s="168"/>
      <c r="JIQ164" s="168"/>
      <c r="JIR164" s="168"/>
      <c r="JIS164" s="168"/>
      <c r="JIT164" s="168"/>
      <c r="JIU164" s="168"/>
      <c r="JIV164" s="168"/>
      <c r="JIW164" s="168"/>
      <c r="JIX164" s="168"/>
      <c r="JIY164" s="168"/>
      <c r="JIZ164" s="168"/>
      <c r="JJA164" s="168"/>
      <c r="JJB164" s="168"/>
      <c r="JJC164" s="168"/>
      <c r="JJD164" s="168"/>
      <c r="JJE164" s="168"/>
      <c r="JJF164" s="168"/>
      <c r="JJG164" s="168"/>
      <c r="JJH164" s="168"/>
      <c r="JJI164" s="168"/>
      <c r="JJJ164" s="168"/>
      <c r="JJK164" s="168"/>
      <c r="JJL164" s="168"/>
      <c r="JJM164" s="168"/>
      <c r="JJN164" s="168"/>
      <c r="JJO164" s="168"/>
      <c r="JJP164" s="168"/>
      <c r="JJQ164" s="168"/>
      <c r="JJR164" s="168"/>
      <c r="JJS164" s="168"/>
      <c r="JJT164" s="168"/>
      <c r="JJU164" s="168"/>
      <c r="JJV164" s="168"/>
      <c r="JJW164" s="168"/>
      <c r="JJX164" s="168"/>
      <c r="JJY164" s="168"/>
      <c r="JJZ164" s="168"/>
      <c r="JKA164" s="168"/>
      <c r="JKB164" s="168"/>
      <c r="JKC164" s="168"/>
      <c r="JKD164" s="168"/>
      <c r="JKE164" s="168"/>
      <c r="JKF164" s="168"/>
      <c r="JKG164" s="168"/>
      <c r="JKH164" s="168"/>
      <c r="JKI164" s="168"/>
      <c r="JKJ164" s="168"/>
      <c r="JKK164" s="168"/>
      <c r="JKL164" s="168"/>
      <c r="JKM164" s="168"/>
      <c r="JKN164" s="168"/>
      <c r="JKO164" s="168"/>
      <c r="JKP164" s="168"/>
      <c r="JKQ164" s="168"/>
      <c r="JKR164" s="168"/>
      <c r="JKS164" s="168"/>
      <c r="JKT164" s="168"/>
      <c r="JKU164" s="168"/>
      <c r="JKV164" s="168"/>
      <c r="JKW164" s="168"/>
      <c r="JKX164" s="168"/>
      <c r="JKY164" s="168"/>
      <c r="JKZ164" s="168"/>
      <c r="JLA164" s="168"/>
      <c r="JLB164" s="168"/>
      <c r="JLC164" s="168"/>
      <c r="JLD164" s="168"/>
      <c r="JLE164" s="168"/>
      <c r="JLF164" s="168"/>
      <c r="JLG164" s="168"/>
      <c r="JLH164" s="168"/>
      <c r="JLI164" s="168"/>
      <c r="JLJ164" s="168"/>
      <c r="JLK164" s="168"/>
      <c r="JLL164" s="168"/>
      <c r="JLM164" s="168"/>
      <c r="JLN164" s="168"/>
      <c r="JLO164" s="168"/>
      <c r="JLP164" s="168"/>
      <c r="JLQ164" s="168"/>
      <c r="JLR164" s="168"/>
      <c r="JLS164" s="168"/>
      <c r="JLT164" s="168"/>
      <c r="JLU164" s="168"/>
      <c r="JLV164" s="168"/>
      <c r="JLW164" s="168"/>
      <c r="JLX164" s="168"/>
      <c r="JLY164" s="168"/>
      <c r="JLZ164" s="168"/>
      <c r="JMA164" s="168"/>
      <c r="JMB164" s="168"/>
      <c r="JMC164" s="168"/>
      <c r="JMD164" s="168"/>
      <c r="JME164" s="168"/>
      <c r="JMF164" s="168"/>
      <c r="JMG164" s="168"/>
      <c r="JMH164" s="168"/>
      <c r="JMI164" s="168"/>
      <c r="JMJ164" s="168"/>
      <c r="JMK164" s="168"/>
      <c r="JML164" s="168"/>
      <c r="JMM164" s="168"/>
      <c r="JMN164" s="168"/>
      <c r="JMO164" s="168"/>
      <c r="JMP164" s="168"/>
      <c r="JMQ164" s="168"/>
      <c r="JMR164" s="168"/>
      <c r="JMS164" s="168"/>
      <c r="JMT164" s="168"/>
      <c r="JMU164" s="168"/>
      <c r="JMV164" s="168"/>
      <c r="JMW164" s="168"/>
      <c r="JMX164" s="168"/>
      <c r="JMY164" s="168"/>
      <c r="JMZ164" s="168"/>
      <c r="JNA164" s="168"/>
      <c r="JNB164" s="168"/>
      <c r="JNC164" s="168"/>
      <c r="JND164" s="168"/>
      <c r="JNE164" s="168"/>
      <c r="JNF164" s="168"/>
      <c r="JNG164" s="168"/>
      <c r="JNH164" s="168"/>
      <c r="JNI164" s="168"/>
      <c r="JNJ164" s="168"/>
      <c r="JNK164" s="168"/>
      <c r="JNL164" s="168"/>
      <c r="JNM164" s="168"/>
      <c r="JNN164" s="168"/>
      <c r="JNO164" s="168"/>
      <c r="JNP164" s="168"/>
      <c r="JNQ164" s="168"/>
      <c r="JNR164" s="168"/>
      <c r="JNS164" s="168"/>
      <c r="JNT164" s="168"/>
      <c r="JNU164" s="168"/>
      <c r="JNV164" s="168"/>
      <c r="JNW164" s="168"/>
      <c r="JNX164" s="168"/>
      <c r="JNY164" s="168"/>
      <c r="JNZ164" s="168"/>
      <c r="JOA164" s="168"/>
      <c r="JOB164" s="168"/>
      <c r="JOC164" s="168"/>
      <c r="JOD164" s="168"/>
      <c r="JOE164" s="168"/>
      <c r="JOF164" s="168"/>
      <c r="JOG164" s="168"/>
      <c r="JOH164" s="168"/>
      <c r="JOI164" s="168"/>
      <c r="JOJ164" s="168"/>
      <c r="JOK164" s="168"/>
      <c r="JOL164" s="168"/>
      <c r="JOM164" s="168"/>
      <c r="JON164" s="168"/>
      <c r="JOO164" s="168"/>
      <c r="JOP164" s="168"/>
      <c r="JOQ164" s="168"/>
      <c r="JOR164" s="168"/>
      <c r="JOS164" s="168"/>
      <c r="JOT164" s="168"/>
      <c r="JOU164" s="168"/>
      <c r="JOV164" s="168"/>
      <c r="JOW164" s="168"/>
      <c r="JOX164" s="168"/>
      <c r="JOY164" s="168"/>
      <c r="JOZ164" s="168"/>
      <c r="JPA164" s="168"/>
      <c r="JPB164" s="168"/>
      <c r="JPC164" s="168"/>
      <c r="JPD164" s="168"/>
      <c r="JPE164" s="168"/>
      <c r="JPF164" s="168"/>
      <c r="JPG164" s="168"/>
      <c r="JPH164" s="168"/>
      <c r="JPI164" s="168"/>
      <c r="JPJ164" s="168"/>
      <c r="JPK164" s="168"/>
      <c r="JPL164" s="168"/>
      <c r="JPM164" s="168"/>
      <c r="JPN164" s="168"/>
      <c r="JPO164" s="168"/>
      <c r="JPP164" s="168"/>
      <c r="JPQ164" s="168"/>
      <c r="JPR164" s="168"/>
      <c r="JPS164" s="168"/>
      <c r="JPT164" s="168"/>
      <c r="JPU164" s="168"/>
      <c r="JPV164" s="168"/>
      <c r="JPW164" s="168"/>
      <c r="JPX164" s="168"/>
      <c r="JPY164" s="168"/>
      <c r="JPZ164" s="168"/>
      <c r="JQA164" s="168"/>
      <c r="JQB164" s="168"/>
      <c r="JQC164" s="168"/>
      <c r="JQD164" s="168"/>
      <c r="JQE164" s="168"/>
      <c r="JQF164" s="168"/>
      <c r="JQG164" s="168"/>
      <c r="JQH164" s="168"/>
      <c r="JQI164" s="168"/>
      <c r="JQJ164" s="168"/>
      <c r="JQK164" s="168"/>
      <c r="JQL164" s="168"/>
      <c r="JQM164" s="168"/>
      <c r="JQN164" s="168"/>
      <c r="JQO164" s="168"/>
      <c r="JQP164" s="168"/>
      <c r="JQQ164" s="168"/>
      <c r="JQR164" s="168"/>
      <c r="JQS164" s="168"/>
      <c r="JQT164" s="168"/>
      <c r="JQU164" s="168"/>
      <c r="JQV164" s="168"/>
      <c r="JQW164" s="168"/>
      <c r="JQX164" s="168"/>
      <c r="JQY164" s="168"/>
      <c r="JQZ164" s="168"/>
      <c r="JRA164" s="168"/>
      <c r="JRB164" s="168"/>
      <c r="JRC164" s="168"/>
      <c r="JRD164" s="168"/>
      <c r="JRE164" s="168"/>
      <c r="JRF164" s="168"/>
      <c r="JRG164" s="168"/>
      <c r="JRH164" s="168"/>
      <c r="JRI164" s="168"/>
      <c r="JRJ164" s="168"/>
      <c r="JRK164" s="168"/>
      <c r="JRL164" s="168"/>
      <c r="JRM164" s="168"/>
      <c r="JRN164" s="168"/>
      <c r="JRO164" s="168"/>
      <c r="JRP164" s="168"/>
      <c r="JRQ164" s="168"/>
      <c r="JRR164" s="168"/>
      <c r="JRS164" s="168"/>
      <c r="JRT164" s="168"/>
      <c r="JRU164" s="168"/>
      <c r="JRV164" s="168"/>
      <c r="JRW164" s="168"/>
      <c r="JRX164" s="168"/>
      <c r="JRY164" s="168"/>
      <c r="JRZ164" s="168"/>
      <c r="JSA164" s="168"/>
      <c r="JSB164" s="168"/>
      <c r="JSC164" s="168"/>
      <c r="JSD164" s="168"/>
      <c r="JSE164" s="168"/>
      <c r="JSF164" s="168"/>
      <c r="JSG164" s="168"/>
      <c r="JSH164" s="168"/>
      <c r="JSI164" s="168"/>
      <c r="JSJ164" s="168"/>
      <c r="JSK164" s="168"/>
      <c r="JSL164" s="168"/>
      <c r="JSM164" s="168"/>
      <c r="JSN164" s="168"/>
      <c r="JSO164" s="168"/>
      <c r="JSP164" s="168"/>
      <c r="JSQ164" s="168"/>
      <c r="JSR164" s="168"/>
      <c r="JSS164" s="168"/>
      <c r="JST164" s="168"/>
      <c r="JSU164" s="168"/>
      <c r="JSV164" s="168"/>
      <c r="JSW164" s="168"/>
      <c r="JSX164" s="168"/>
      <c r="JSY164" s="168"/>
      <c r="JSZ164" s="168"/>
      <c r="JTA164" s="168"/>
      <c r="JTB164" s="168"/>
      <c r="JTC164" s="168"/>
      <c r="JTD164" s="168"/>
      <c r="JTE164" s="168"/>
      <c r="JTF164" s="168"/>
      <c r="JTG164" s="168"/>
      <c r="JTH164" s="168"/>
      <c r="JTI164" s="168"/>
      <c r="JTJ164" s="168"/>
      <c r="JTK164" s="168"/>
      <c r="JTL164" s="168"/>
      <c r="JTM164" s="168"/>
      <c r="JTN164" s="168"/>
      <c r="JTO164" s="168"/>
      <c r="JTP164" s="168"/>
      <c r="JTQ164" s="168"/>
      <c r="JTR164" s="168"/>
      <c r="JTS164" s="168"/>
      <c r="JTT164" s="168"/>
      <c r="JTU164" s="168"/>
      <c r="JTV164" s="168"/>
      <c r="JTW164" s="168"/>
      <c r="JTX164" s="168"/>
      <c r="JTY164" s="168"/>
      <c r="JTZ164" s="168"/>
      <c r="JUA164" s="168"/>
      <c r="JUB164" s="168"/>
      <c r="JUC164" s="168"/>
      <c r="JUD164" s="168"/>
      <c r="JUE164" s="168"/>
      <c r="JUF164" s="168"/>
      <c r="JUG164" s="168"/>
      <c r="JUH164" s="168"/>
      <c r="JUI164" s="168"/>
      <c r="JUJ164" s="168"/>
      <c r="JUK164" s="168"/>
      <c r="JUL164" s="168"/>
      <c r="JUM164" s="168"/>
      <c r="JUN164" s="168"/>
      <c r="JUO164" s="168"/>
      <c r="JUP164" s="168"/>
      <c r="JUQ164" s="168"/>
      <c r="JUR164" s="168"/>
      <c r="JUS164" s="168"/>
      <c r="JUT164" s="168"/>
      <c r="JUU164" s="168"/>
      <c r="JUV164" s="168"/>
      <c r="JUW164" s="168"/>
      <c r="JUX164" s="168"/>
      <c r="JUY164" s="168"/>
      <c r="JUZ164" s="168"/>
      <c r="JVA164" s="168"/>
      <c r="JVB164" s="168"/>
      <c r="JVC164" s="168"/>
      <c r="JVD164" s="168"/>
      <c r="JVE164" s="168"/>
      <c r="JVF164" s="168"/>
      <c r="JVG164" s="168"/>
      <c r="JVH164" s="168"/>
      <c r="JVI164" s="168"/>
      <c r="JVJ164" s="168"/>
      <c r="JVK164" s="168"/>
      <c r="JVL164" s="168"/>
      <c r="JVM164" s="168"/>
      <c r="JVN164" s="168"/>
      <c r="JVO164" s="168"/>
      <c r="JVP164" s="168"/>
      <c r="JVQ164" s="168"/>
      <c r="JVR164" s="168"/>
      <c r="JVS164" s="168"/>
      <c r="JVT164" s="168"/>
      <c r="JVU164" s="168"/>
      <c r="JVV164" s="168"/>
      <c r="JVW164" s="168"/>
      <c r="JVX164" s="168"/>
      <c r="JVY164" s="168"/>
      <c r="JVZ164" s="168"/>
      <c r="JWA164" s="168"/>
      <c r="JWB164" s="168"/>
      <c r="JWC164" s="168"/>
      <c r="JWD164" s="168"/>
      <c r="JWE164" s="168"/>
      <c r="JWF164" s="168"/>
      <c r="JWG164" s="168"/>
      <c r="JWH164" s="168"/>
      <c r="JWI164" s="168"/>
      <c r="JWJ164" s="168"/>
      <c r="JWK164" s="168"/>
      <c r="JWL164" s="168"/>
      <c r="JWM164" s="168"/>
      <c r="JWN164" s="168"/>
      <c r="JWO164" s="168"/>
      <c r="JWP164" s="168"/>
      <c r="JWQ164" s="168"/>
      <c r="JWR164" s="168"/>
      <c r="JWS164" s="168"/>
      <c r="JWT164" s="168"/>
      <c r="JWU164" s="168"/>
      <c r="JWV164" s="168"/>
      <c r="JWW164" s="168"/>
      <c r="JWX164" s="168"/>
      <c r="JWY164" s="168"/>
      <c r="JWZ164" s="168"/>
      <c r="JXA164" s="168"/>
      <c r="JXB164" s="168"/>
      <c r="JXC164" s="168"/>
      <c r="JXD164" s="168"/>
      <c r="JXE164" s="168"/>
      <c r="JXF164" s="168"/>
      <c r="JXG164" s="168"/>
      <c r="JXH164" s="168"/>
      <c r="JXI164" s="168"/>
      <c r="JXJ164" s="168"/>
      <c r="JXK164" s="168"/>
      <c r="JXL164" s="168"/>
      <c r="JXM164" s="168"/>
      <c r="JXN164" s="168"/>
      <c r="JXO164" s="168"/>
      <c r="JXP164" s="168"/>
      <c r="JXQ164" s="168"/>
      <c r="JXR164" s="168"/>
      <c r="JXS164" s="168"/>
      <c r="JXT164" s="168"/>
      <c r="JXU164" s="168"/>
      <c r="JXV164" s="168"/>
      <c r="JXW164" s="168"/>
      <c r="JXX164" s="168"/>
      <c r="JXY164" s="168"/>
      <c r="JXZ164" s="168"/>
      <c r="JYA164" s="168"/>
      <c r="JYB164" s="168"/>
      <c r="JYC164" s="168"/>
      <c r="JYD164" s="168"/>
      <c r="JYE164" s="168"/>
      <c r="JYF164" s="168"/>
      <c r="JYG164" s="168"/>
      <c r="JYH164" s="168"/>
      <c r="JYI164" s="168"/>
      <c r="JYJ164" s="168"/>
      <c r="JYK164" s="168"/>
      <c r="JYL164" s="168"/>
      <c r="JYM164" s="168"/>
      <c r="JYN164" s="168"/>
      <c r="JYO164" s="168"/>
      <c r="JYP164" s="168"/>
      <c r="JYQ164" s="168"/>
      <c r="JYR164" s="168"/>
      <c r="JYS164" s="168"/>
      <c r="JYT164" s="168"/>
      <c r="JYU164" s="168"/>
      <c r="JYV164" s="168"/>
      <c r="JYW164" s="168"/>
      <c r="JYX164" s="168"/>
      <c r="JYY164" s="168"/>
      <c r="JYZ164" s="168"/>
      <c r="JZA164" s="168"/>
      <c r="JZB164" s="168"/>
      <c r="JZC164" s="168"/>
      <c r="JZD164" s="168"/>
      <c r="JZE164" s="168"/>
      <c r="JZF164" s="168"/>
      <c r="JZG164" s="168"/>
      <c r="JZH164" s="168"/>
      <c r="JZI164" s="168"/>
      <c r="JZJ164" s="168"/>
      <c r="JZK164" s="168"/>
      <c r="JZL164" s="168"/>
      <c r="JZM164" s="168"/>
      <c r="JZN164" s="168"/>
      <c r="JZO164" s="168"/>
      <c r="JZP164" s="168"/>
      <c r="JZQ164" s="168"/>
      <c r="JZR164" s="168"/>
      <c r="JZS164" s="168"/>
      <c r="JZT164" s="168"/>
      <c r="JZU164" s="168"/>
      <c r="JZV164" s="168"/>
      <c r="JZW164" s="168"/>
      <c r="JZX164" s="168"/>
      <c r="JZY164" s="168"/>
      <c r="JZZ164" s="168"/>
      <c r="KAA164" s="168"/>
      <c r="KAB164" s="168"/>
      <c r="KAC164" s="168"/>
      <c r="KAD164" s="168"/>
      <c r="KAE164" s="168"/>
      <c r="KAF164" s="168"/>
      <c r="KAG164" s="168"/>
      <c r="KAH164" s="168"/>
      <c r="KAI164" s="168"/>
      <c r="KAJ164" s="168"/>
      <c r="KAK164" s="168"/>
      <c r="KAL164" s="168"/>
      <c r="KAM164" s="168"/>
      <c r="KAN164" s="168"/>
      <c r="KAO164" s="168"/>
      <c r="KAP164" s="168"/>
      <c r="KAQ164" s="168"/>
      <c r="KAR164" s="168"/>
      <c r="KAS164" s="168"/>
      <c r="KAT164" s="168"/>
      <c r="KAU164" s="168"/>
      <c r="KAV164" s="168"/>
      <c r="KAW164" s="168"/>
      <c r="KAX164" s="168"/>
      <c r="KAY164" s="168"/>
      <c r="KAZ164" s="168"/>
      <c r="KBA164" s="168"/>
      <c r="KBB164" s="168"/>
      <c r="KBC164" s="168"/>
      <c r="KBD164" s="168"/>
      <c r="KBE164" s="168"/>
      <c r="KBF164" s="168"/>
      <c r="KBG164" s="168"/>
      <c r="KBH164" s="168"/>
      <c r="KBI164" s="168"/>
      <c r="KBJ164" s="168"/>
      <c r="KBK164" s="168"/>
      <c r="KBL164" s="168"/>
      <c r="KBM164" s="168"/>
      <c r="KBN164" s="168"/>
      <c r="KBO164" s="168"/>
      <c r="KBP164" s="168"/>
      <c r="KBQ164" s="168"/>
      <c r="KBR164" s="168"/>
      <c r="KBS164" s="168"/>
      <c r="KBT164" s="168"/>
      <c r="KBU164" s="168"/>
      <c r="KBV164" s="168"/>
      <c r="KBW164" s="168"/>
      <c r="KBX164" s="168"/>
      <c r="KBY164" s="168"/>
      <c r="KBZ164" s="168"/>
      <c r="KCA164" s="168"/>
      <c r="KCB164" s="168"/>
      <c r="KCC164" s="168"/>
      <c r="KCD164" s="168"/>
      <c r="KCE164" s="168"/>
      <c r="KCF164" s="168"/>
      <c r="KCG164" s="168"/>
      <c r="KCH164" s="168"/>
      <c r="KCI164" s="168"/>
      <c r="KCJ164" s="168"/>
      <c r="KCK164" s="168"/>
      <c r="KCL164" s="168"/>
      <c r="KCM164" s="168"/>
      <c r="KCN164" s="168"/>
      <c r="KCO164" s="168"/>
      <c r="KCP164" s="168"/>
      <c r="KCQ164" s="168"/>
      <c r="KCR164" s="168"/>
      <c r="KCS164" s="168"/>
      <c r="KCT164" s="168"/>
      <c r="KCU164" s="168"/>
      <c r="KCV164" s="168"/>
      <c r="KCW164" s="168"/>
      <c r="KCX164" s="168"/>
      <c r="KCY164" s="168"/>
      <c r="KCZ164" s="168"/>
      <c r="KDA164" s="168"/>
      <c r="KDB164" s="168"/>
      <c r="KDC164" s="168"/>
      <c r="KDD164" s="168"/>
      <c r="KDE164" s="168"/>
      <c r="KDF164" s="168"/>
      <c r="KDG164" s="168"/>
      <c r="KDH164" s="168"/>
      <c r="KDI164" s="168"/>
      <c r="KDJ164" s="168"/>
      <c r="KDK164" s="168"/>
      <c r="KDL164" s="168"/>
      <c r="KDM164" s="168"/>
      <c r="KDN164" s="168"/>
      <c r="KDO164" s="168"/>
      <c r="KDP164" s="168"/>
      <c r="KDQ164" s="168"/>
      <c r="KDR164" s="168"/>
      <c r="KDS164" s="168"/>
      <c r="KDT164" s="168"/>
      <c r="KDU164" s="168"/>
      <c r="KDV164" s="168"/>
      <c r="KDW164" s="168"/>
      <c r="KDX164" s="168"/>
      <c r="KDY164" s="168"/>
      <c r="KDZ164" s="168"/>
      <c r="KEA164" s="168"/>
      <c r="KEB164" s="168"/>
      <c r="KEC164" s="168"/>
      <c r="KED164" s="168"/>
      <c r="KEE164" s="168"/>
      <c r="KEF164" s="168"/>
      <c r="KEG164" s="168"/>
      <c r="KEH164" s="168"/>
      <c r="KEI164" s="168"/>
      <c r="KEJ164" s="168"/>
      <c r="KEK164" s="168"/>
      <c r="KEL164" s="168"/>
      <c r="KEM164" s="168"/>
      <c r="KEN164" s="168"/>
      <c r="KEO164" s="168"/>
      <c r="KEP164" s="168"/>
      <c r="KEQ164" s="168"/>
      <c r="KER164" s="168"/>
      <c r="KES164" s="168"/>
      <c r="KET164" s="168"/>
      <c r="KEU164" s="168"/>
      <c r="KEV164" s="168"/>
      <c r="KEW164" s="168"/>
      <c r="KEX164" s="168"/>
      <c r="KEY164" s="168"/>
      <c r="KEZ164" s="168"/>
      <c r="KFA164" s="168"/>
      <c r="KFB164" s="168"/>
      <c r="KFC164" s="168"/>
      <c r="KFD164" s="168"/>
      <c r="KFE164" s="168"/>
      <c r="KFF164" s="168"/>
      <c r="KFG164" s="168"/>
      <c r="KFH164" s="168"/>
      <c r="KFI164" s="168"/>
      <c r="KFJ164" s="168"/>
      <c r="KFK164" s="168"/>
      <c r="KFL164" s="168"/>
      <c r="KFM164" s="168"/>
      <c r="KFN164" s="168"/>
      <c r="KFO164" s="168"/>
      <c r="KFP164" s="168"/>
      <c r="KFQ164" s="168"/>
      <c r="KFR164" s="168"/>
      <c r="KFS164" s="168"/>
      <c r="KFT164" s="168"/>
      <c r="KFU164" s="168"/>
      <c r="KFV164" s="168"/>
      <c r="KFW164" s="168"/>
      <c r="KFX164" s="168"/>
      <c r="KFY164" s="168"/>
      <c r="KFZ164" s="168"/>
      <c r="KGA164" s="168"/>
      <c r="KGB164" s="168"/>
      <c r="KGC164" s="168"/>
      <c r="KGD164" s="168"/>
      <c r="KGE164" s="168"/>
      <c r="KGF164" s="168"/>
      <c r="KGG164" s="168"/>
      <c r="KGH164" s="168"/>
      <c r="KGI164" s="168"/>
      <c r="KGJ164" s="168"/>
      <c r="KGK164" s="168"/>
      <c r="KGL164" s="168"/>
      <c r="KGM164" s="168"/>
      <c r="KGN164" s="168"/>
      <c r="KGO164" s="168"/>
      <c r="KGP164" s="168"/>
      <c r="KGQ164" s="168"/>
      <c r="KGR164" s="168"/>
      <c r="KGS164" s="168"/>
      <c r="KGT164" s="168"/>
      <c r="KGU164" s="168"/>
      <c r="KGV164" s="168"/>
      <c r="KGW164" s="168"/>
      <c r="KGX164" s="168"/>
      <c r="KGY164" s="168"/>
      <c r="KGZ164" s="168"/>
      <c r="KHA164" s="168"/>
      <c r="KHB164" s="168"/>
      <c r="KHC164" s="168"/>
      <c r="KHD164" s="168"/>
      <c r="KHE164" s="168"/>
      <c r="KHF164" s="168"/>
      <c r="KHG164" s="168"/>
      <c r="KHH164" s="168"/>
      <c r="KHI164" s="168"/>
      <c r="KHJ164" s="168"/>
      <c r="KHK164" s="168"/>
      <c r="KHL164" s="168"/>
      <c r="KHM164" s="168"/>
      <c r="KHN164" s="168"/>
      <c r="KHO164" s="168"/>
      <c r="KHP164" s="168"/>
      <c r="KHQ164" s="168"/>
      <c r="KHR164" s="168"/>
      <c r="KHS164" s="168"/>
      <c r="KHT164" s="168"/>
      <c r="KHU164" s="168"/>
      <c r="KHV164" s="168"/>
      <c r="KHW164" s="168"/>
      <c r="KHX164" s="168"/>
      <c r="KHY164" s="168"/>
      <c r="KHZ164" s="168"/>
      <c r="KIA164" s="168"/>
      <c r="KIB164" s="168"/>
      <c r="KIC164" s="168"/>
      <c r="KID164" s="168"/>
      <c r="KIE164" s="168"/>
      <c r="KIF164" s="168"/>
      <c r="KIG164" s="168"/>
      <c r="KIH164" s="168"/>
      <c r="KII164" s="168"/>
      <c r="KIJ164" s="168"/>
      <c r="KIK164" s="168"/>
      <c r="KIL164" s="168"/>
      <c r="KIM164" s="168"/>
      <c r="KIN164" s="168"/>
      <c r="KIO164" s="168"/>
      <c r="KIP164" s="168"/>
      <c r="KIQ164" s="168"/>
      <c r="KIR164" s="168"/>
      <c r="KIS164" s="168"/>
      <c r="KIT164" s="168"/>
      <c r="KIU164" s="168"/>
      <c r="KIV164" s="168"/>
      <c r="KIW164" s="168"/>
      <c r="KIX164" s="168"/>
      <c r="KIY164" s="168"/>
      <c r="KIZ164" s="168"/>
      <c r="KJA164" s="168"/>
      <c r="KJB164" s="168"/>
      <c r="KJC164" s="168"/>
      <c r="KJD164" s="168"/>
      <c r="KJE164" s="168"/>
      <c r="KJF164" s="168"/>
      <c r="KJG164" s="168"/>
      <c r="KJH164" s="168"/>
      <c r="KJI164" s="168"/>
      <c r="KJJ164" s="168"/>
      <c r="KJK164" s="168"/>
      <c r="KJL164" s="168"/>
      <c r="KJM164" s="168"/>
      <c r="KJN164" s="168"/>
      <c r="KJO164" s="168"/>
      <c r="KJP164" s="168"/>
      <c r="KJQ164" s="168"/>
      <c r="KJR164" s="168"/>
      <c r="KJS164" s="168"/>
      <c r="KJT164" s="168"/>
      <c r="KJU164" s="168"/>
      <c r="KJV164" s="168"/>
      <c r="KJW164" s="168"/>
      <c r="KJX164" s="168"/>
      <c r="KJY164" s="168"/>
      <c r="KJZ164" s="168"/>
      <c r="KKA164" s="168"/>
      <c r="KKB164" s="168"/>
      <c r="KKC164" s="168"/>
      <c r="KKD164" s="168"/>
      <c r="KKE164" s="168"/>
      <c r="KKF164" s="168"/>
      <c r="KKG164" s="168"/>
      <c r="KKH164" s="168"/>
      <c r="KKI164" s="168"/>
      <c r="KKJ164" s="168"/>
      <c r="KKK164" s="168"/>
      <c r="KKL164" s="168"/>
      <c r="KKM164" s="168"/>
      <c r="KKN164" s="168"/>
      <c r="KKO164" s="168"/>
      <c r="KKP164" s="168"/>
      <c r="KKQ164" s="168"/>
      <c r="KKR164" s="168"/>
      <c r="KKS164" s="168"/>
      <c r="KKT164" s="168"/>
      <c r="KKU164" s="168"/>
      <c r="KKV164" s="168"/>
      <c r="KKW164" s="168"/>
      <c r="KKX164" s="168"/>
      <c r="KKY164" s="168"/>
      <c r="KKZ164" s="168"/>
      <c r="KLA164" s="168"/>
      <c r="KLB164" s="168"/>
      <c r="KLC164" s="168"/>
      <c r="KLD164" s="168"/>
      <c r="KLE164" s="168"/>
      <c r="KLF164" s="168"/>
      <c r="KLG164" s="168"/>
      <c r="KLH164" s="168"/>
      <c r="KLI164" s="168"/>
      <c r="KLJ164" s="168"/>
      <c r="KLK164" s="168"/>
      <c r="KLL164" s="168"/>
      <c r="KLM164" s="168"/>
      <c r="KLN164" s="168"/>
      <c r="KLO164" s="168"/>
      <c r="KLP164" s="168"/>
      <c r="KLQ164" s="168"/>
      <c r="KLR164" s="168"/>
      <c r="KLS164" s="168"/>
      <c r="KLT164" s="168"/>
      <c r="KLU164" s="168"/>
      <c r="KLV164" s="168"/>
      <c r="KLW164" s="168"/>
      <c r="KLX164" s="168"/>
      <c r="KLY164" s="168"/>
      <c r="KLZ164" s="168"/>
      <c r="KMA164" s="168"/>
      <c r="KMB164" s="168"/>
      <c r="KMC164" s="168"/>
      <c r="KMD164" s="168"/>
      <c r="KME164" s="168"/>
      <c r="KMF164" s="168"/>
      <c r="KMG164" s="168"/>
      <c r="KMH164" s="168"/>
      <c r="KMI164" s="168"/>
      <c r="KMJ164" s="168"/>
      <c r="KMK164" s="168"/>
      <c r="KML164" s="168"/>
      <c r="KMM164" s="168"/>
      <c r="KMN164" s="168"/>
      <c r="KMO164" s="168"/>
      <c r="KMP164" s="168"/>
      <c r="KMQ164" s="168"/>
      <c r="KMR164" s="168"/>
      <c r="KMS164" s="168"/>
      <c r="KMT164" s="168"/>
      <c r="KMU164" s="168"/>
      <c r="KMV164" s="168"/>
      <c r="KMW164" s="168"/>
      <c r="KMX164" s="168"/>
      <c r="KMY164" s="168"/>
      <c r="KMZ164" s="168"/>
      <c r="KNA164" s="168"/>
      <c r="KNB164" s="168"/>
      <c r="KNC164" s="168"/>
      <c r="KND164" s="168"/>
      <c r="KNE164" s="168"/>
      <c r="KNF164" s="168"/>
      <c r="KNG164" s="168"/>
      <c r="KNH164" s="168"/>
      <c r="KNI164" s="168"/>
      <c r="KNJ164" s="168"/>
      <c r="KNK164" s="168"/>
      <c r="KNL164" s="168"/>
      <c r="KNM164" s="168"/>
      <c r="KNN164" s="168"/>
      <c r="KNO164" s="168"/>
      <c r="KNP164" s="168"/>
      <c r="KNQ164" s="168"/>
      <c r="KNR164" s="168"/>
      <c r="KNS164" s="168"/>
      <c r="KNT164" s="168"/>
      <c r="KNU164" s="168"/>
      <c r="KNV164" s="168"/>
      <c r="KNW164" s="168"/>
      <c r="KNX164" s="168"/>
      <c r="KNY164" s="168"/>
      <c r="KNZ164" s="168"/>
      <c r="KOA164" s="168"/>
      <c r="KOB164" s="168"/>
      <c r="KOC164" s="168"/>
      <c r="KOD164" s="168"/>
      <c r="KOE164" s="168"/>
      <c r="KOF164" s="168"/>
      <c r="KOG164" s="168"/>
      <c r="KOH164" s="168"/>
      <c r="KOI164" s="168"/>
      <c r="KOJ164" s="168"/>
      <c r="KOK164" s="168"/>
      <c r="KOL164" s="168"/>
      <c r="KOM164" s="168"/>
      <c r="KON164" s="168"/>
      <c r="KOO164" s="168"/>
      <c r="KOP164" s="168"/>
      <c r="KOQ164" s="168"/>
      <c r="KOR164" s="168"/>
      <c r="KOS164" s="168"/>
      <c r="KOT164" s="168"/>
      <c r="KOU164" s="168"/>
      <c r="KOV164" s="168"/>
      <c r="KOW164" s="168"/>
      <c r="KOX164" s="168"/>
      <c r="KOY164" s="168"/>
      <c r="KOZ164" s="168"/>
      <c r="KPA164" s="168"/>
      <c r="KPB164" s="168"/>
      <c r="KPC164" s="168"/>
      <c r="KPD164" s="168"/>
      <c r="KPE164" s="168"/>
      <c r="KPF164" s="168"/>
      <c r="KPG164" s="168"/>
      <c r="KPH164" s="168"/>
      <c r="KPI164" s="168"/>
      <c r="KPJ164" s="168"/>
      <c r="KPK164" s="168"/>
      <c r="KPL164" s="168"/>
      <c r="KPM164" s="168"/>
      <c r="KPN164" s="168"/>
      <c r="KPO164" s="168"/>
      <c r="KPP164" s="168"/>
      <c r="KPQ164" s="168"/>
      <c r="KPR164" s="168"/>
      <c r="KPS164" s="168"/>
      <c r="KPT164" s="168"/>
      <c r="KPU164" s="168"/>
      <c r="KPV164" s="168"/>
      <c r="KPW164" s="168"/>
      <c r="KPX164" s="168"/>
      <c r="KPY164" s="168"/>
      <c r="KPZ164" s="168"/>
      <c r="KQA164" s="168"/>
      <c r="KQB164" s="168"/>
      <c r="KQC164" s="168"/>
      <c r="KQD164" s="168"/>
      <c r="KQE164" s="168"/>
      <c r="KQF164" s="168"/>
      <c r="KQG164" s="168"/>
      <c r="KQH164" s="168"/>
      <c r="KQI164" s="168"/>
      <c r="KQJ164" s="168"/>
      <c r="KQK164" s="168"/>
      <c r="KQL164" s="168"/>
      <c r="KQM164" s="168"/>
      <c r="KQN164" s="168"/>
      <c r="KQO164" s="168"/>
      <c r="KQP164" s="168"/>
      <c r="KQQ164" s="168"/>
      <c r="KQR164" s="168"/>
      <c r="KQS164" s="168"/>
      <c r="KQT164" s="168"/>
      <c r="KQU164" s="168"/>
      <c r="KQV164" s="168"/>
      <c r="KQW164" s="168"/>
      <c r="KQX164" s="168"/>
      <c r="KQY164" s="168"/>
      <c r="KQZ164" s="168"/>
      <c r="KRA164" s="168"/>
      <c r="KRB164" s="168"/>
      <c r="KRC164" s="168"/>
      <c r="KRD164" s="168"/>
      <c r="KRE164" s="168"/>
      <c r="KRF164" s="168"/>
      <c r="KRG164" s="168"/>
      <c r="KRH164" s="168"/>
      <c r="KRI164" s="168"/>
      <c r="KRJ164" s="168"/>
      <c r="KRK164" s="168"/>
      <c r="KRL164" s="168"/>
      <c r="KRM164" s="168"/>
      <c r="KRN164" s="168"/>
      <c r="KRO164" s="168"/>
      <c r="KRP164" s="168"/>
      <c r="KRQ164" s="168"/>
      <c r="KRR164" s="168"/>
      <c r="KRS164" s="168"/>
      <c r="KRT164" s="168"/>
      <c r="KRU164" s="168"/>
      <c r="KRV164" s="168"/>
      <c r="KRW164" s="168"/>
      <c r="KRX164" s="168"/>
      <c r="KRY164" s="168"/>
      <c r="KRZ164" s="168"/>
      <c r="KSA164" s="168"/>
      <c r="KSB164" s="168"/>
      <c r="KSC164" s="168"/>
      <c r="KSD164" s="168"/>
      <c r="KSE164" s="168"/>
      <c r="KSF164" s="168"/>
      <c r="KSG164" s="168"/>
      <c r="KSH164" s="168"/>
      <c r="KSI164" s="168"/>
      <c r="KSJ164" s="168"/>
      <c r="KSK164" s="168"/>
      <c r="KSL164" s="168"/>
      <c r="KSM164" s="168"/>
      <c r="KSN164" s="168"/>
      <c r="KSO164" s="168"/>
      <c r="KSP164" s="168"/>
      <c r="KSQ164" s="168"/>
      <c r="KSR164" s="168"/>
      <c r="KSS164" s="168"/>
      <c r="KST164" s="168"/>
      <c r="KSU164" s="168"/>
      <c r="KSV164" s="168"/>
      <c r="KSW164" s="168"/>
      <c r="KSX164" s="168"/>
      <c r="KSY164" s="168"/>
      <c r="KSZ164" s="168"/>
      <c r="KTA164" s="168"/>
      <c r="KTB164" s="168"/>
      <c r="KTC164" s="168"/>
      <c r="KTD164" s="168"/>
      <c r="KTE164" s="168"/>
      <c r="KTF164" s="168"/>
      <c r="KTG164" s="168"/>
      <c r="KTH164" s="168"/>
      <c r="KTI164" s="168"/>
      <c r="KTJ164" s="168"/>
      <c r="KTK164" s="168"/>
      <c r="KTL164" s="168"/>
      <c r="KTM164" s="168"/>
      <c r="KTN164" s="168"/>
      <c r="KTO164" s="168"/>
      <c r="KTP164" s="168"/>
      <c r="KTQ164" s="168"/>
      <c r="KTR164" s="168"/>
      <c r="KTS164" s="168"/>
      <c r="KTT164" s="168"/>
      <c r="KTU164" s="168"/>
      <c r="KTV164" s="168"/>
      <c r="KTW164" s="168"/>
      <c r="KTX164" s="168"/>
      <c r="KTY164" s="168"/>
      <c r="KTZ164" s="168"/>
      <c r="KUA164" s="168"/>
      <c r="KUB164" s="168"/>
      <c r="KUC164" s="168"/>
      <c r="KUD164" s="168"/>
      <c r="KUE164" s="168"/>
      <c r="KUF164" s="168"/>
      <c r="KUG164" s="168"/>
      <c r="KUH164" s="168"/>
      <c r="KUI164" s="168"/>
      <c r="KUJ164" s="168"/>
      <c r="KUK164" s="168"/>
      <c r="KUL164" s="168"/>
      <c r="KUM164" s="168"/>
      <c r="KUN164" s="168"/>
      <c r="KUO164" s="168"/>
      <c r="KUP164" s="168"/>
      <c r="KUQ164" s="168"/>
      <c r="KUR164" s="168"/>
      <c r="KUS164" s="168"/>
      <c r="KUT164" s="168"/>
      <c r="KUU164" s="168"/>
      <c r="KUV164" s="168"/>
      <c r="KUW164" s="168"/>
      <c r="KUX164" s="168"/>
      <c r="KUY164" s="168"/>
      <c r="KUZ164" s="168"/>
      <c r="KVA164" s="168"/>
      <c r="KVB164" s="168"/>
      <c r="KVC164" s="168"/>
      <c r="KVD164" s="168"/>
      <c r="KVE164" s="168"/>
      <c r="KVF164" s="168"/>
      <c r="KVG164" s="168"/>
      <c r="KVH164" s="168"/>
      <c r="KVI164" s="168"/>
      <c r="KVJ164" s="168"/>
      <c r="KVK164" s="168"/>
      <c r="KVL164" s="168"/>
      <c r="KVM164" s="168"/>
      <c r="KVN164" s="168"/>
      <c r="KVO164" s="168"/>
      <c r="KVP164" s="168"/>
      <c r="KVQ164" s="168"/>
      <c r="KVR164" s="168"/>
      <c r="KVS164" s="168"/>
      <c r="KVT164" s="168"/>
      <c r="KVU164" s="168"/>
      <c r="KVV164" s="168"/>
      <c r="KVW164" s="168"/>
      <c r="KVX164" s="168"/>
      <c r="KVY164" s="168"/>
      <c r="KVZ164" s="168"/>
      <c r="KWA164" s="168"/>
      <c r="KWB164" s="168"/>
      <c r="KWC164" s="168"/>
      <c r="KWD164" s="168"/>
      <c r="KWE164" s="168"/>
      <c r="KWF164" s="168"/>
      <c r="KWG164" s="168"/>
      <c r="KWH164" s="168"/>
      <c r="KWI164" s="168"/>
      <c r="KWJ164" s="168"/>
      <c r="KWK164" s="168"/>
      <c r="KWL164" s="168"/>
      <c r="KWM164" s="168"/>
      <c r="KWN164" s="168"/>
      <c r="KWO164" s="168"/>
      <c r="KWP164" s="168"/>
      <c r="KWQ164" s="168"/>
      <c r="KWR164" s="168"/>
      <c r="KWS164" s="168"/>
      <c r="KWT164" s="168"/>
      <c r="KWU164" s="168"/>
      <c r="KWV164" s="168"/>
      <c r="KWW164" s="168"/>
      <c r="KWX164" s="168"/>
      <c r="KWY164" s="168"/>
      <c r="KWZ164" s="168"/>
      <c r="KXA164" s="168"/>
      <c r="KXB164" s="168"/>
      <c r="KXC164" s="168"/>
      <c r="KXD164" s="168"/>
      <c r="KXE164" s="168"/>
      <c r="KXF164" s="168"/>
      <c r="KXG164" s="168"/>
      <c r="KXH164" s="168"/>
      <c r="KXI164" s="168"/>
      <c r="KXJ164" s="168"/>
      <c r="KXK164" s="168"/>
      <c r="KXL164" s="168"/>
      <c r="KXM164" s="168"/>
      <c r="KXN164" s="168"/>
      <c r="KXO164" s="168"/>
      <c r="KXP164" s="168"/>
      <c r="KXQ164" s="168"/>
      <c r="KXR164" s="168"/>
      <c r="KXS164" s="168"/>
      <c r="KXT164" s="168"/>
      <c r="KXU164" s="168"/>
      <c r="KXV164" s="168"/>
      <c r="KXW164" s="168"/>
      <c r="KXX164" s="168"/>
      <c r="KXY164" s="168"/>
      <c r="KXZ164" s="168"/>
      <c r="KYA164" s="168"/>
      <c r="KYB164" s="168"/>
      <c r="KYC164" s="168"/>
      <c r="KYD164" s="168"/>
      <c r="KYE164" s="168"/>
      <c r="KYF164" s="168"/>
      <c r="KYG164" s="168"/>
      <c r="KYH164" s="168"/>
      <c r="KYI164" s="168"/>
      <c r="KYJ164" s="168"/>
      <c r="KYK164" s="168"/>
      <c r="KYL164" s="168"/>
      <c r="KYM164" s="168"/>
      <c r="KYN164" s="168"/>
      <c r="KYO164" s="168"/>
      <c r="KYP164" s="168"/>
      <c r="KYQ164" s="168"/>
      <c r="KYR164" s="168"/>
      <c r="KYS164" s="168"/>
      <c r="KYT164" s="168"/>
      <c r="KYU164" s="168"/>
      <c r="KYV164" s="168"/>
      <c r="KYW164" s="168"/>
      <c r="KYX164" s="168"/>
      <c r="KYY164" s="168"/>
      <c r="KYZ164" s="168"/>
      <c r="KZA164" s="168"/>
      <c r="KZB164" s="168"/>
      <c r="KZC164" s="168"/>
      <c r="KZD164" s="168"/>
      <c r="KZE164" s="168"/>
      <c r="KZF164" s="168"/>
      <c r="KZG164" s="168"/>
      <c r="KZH164" s="168"/>
      <c r="KZI164" s="168"/>
      <c r="KZJ164" s="168"/>
      <c r="KZK164" s="168"/>
      <c r="KZL164" s="168"/>
      <c r="KZM164" s="168"/>
      <c r="KZN164" s="168"/>
      <c r="KZO164" s="168"/>
      <c r="KZP164" s="168"/>
      <c r="KZQ164" s="168"/>
      <c r="KZR164" s="168"/>
      <c r="KZS164" s="168"/>
      <c r="KZT164" s="168"/>
      <c r="KZU164" s="168"/>
      <c r="KZV164" s="168"/>
      <c r="KZW164" s="168"/>
      <c r="KZX164" s="168"/>
      <c r="KZY164" s="168"/>
      <c r="KZZ164" s="168"/>
      <c r="LAA164" s="168"/>
      <c r="LAB164" s="168"/>
      <c r="LAC164" s="168"/>
      <c r="LAD164" s="168"/>
      <c r="LAE164" s="168"/>
      <c r="LAF164" s="168"/>
      <c r="LAG164" s="168"/>
      <c r="LAH164" s="168"/>
      <c r="LAI164" s="168"/>
      <c r="LAJ164" s="168"/>
      <c r="LAK164" s="168"/>
      <c r="LAL164" s="168"/>
      <c r="LAM164" s="168"/>
      <c r="LAN164" s="168"/>
      <c r="LAO164" s="168"/>
      <c r="LAP164" s="168"/>
      <c r="LAQ164" s="168"/>
      <c r="LAR164" s="168"/>
      <c r="LAS164" s="168"/>
      <c r="LAT164" s="168"/>
      <c r="LAU164" s="168"/>
      <c r="LAV164" s="168"/>
      <c r="LAW164" s="168"/>
      <c r="LAX164" s="168"/>
      <c r="LAY164" s="168"/>
      <c r="LAZ164" s="168"/>
      <c r="LBA164" s="168"/>
      <c r="LBB164" s="168"/>
      <c r="LBC164" s="168"/>
      <c r="LBD164" s="168"/>
      <c r="LBE164" s="168"/>
      <c r="LBF164" s="168"/>
      <c r="LBG164" s="168"/>
      <c r="LBH164" s="168"/>
      <c r="LBI164" s="168"/>
      <c r="LBJ164" s="168"/>
      <c r="LBK164" s="168"/>
      <c r="LBL164" s="168"/>
      <c r="LBM164" s="168"/>
      <c r="LBN164" s="168"/>
      <c r="LBO164" s="168"/>
      <c r="LBP164" s="168"/>
      <c r="LBQ164" s="168"/>
      <c r="LBR164" s="168"/>
      <c r="LBS164" s="168"/>
      <c r="LBT164" s="168"/>
      <c r="LBU164" s="168"/>
      <c r="LBV164" s="168"/>
      <c r="LBW164" s="168"/>
      <c r="LBX164" s="168"/>
      <c r="LBY164" s="168"/>
      <c r="LBZ164" s="168"/>
      <c r="LCA164" s="168"/>
      <c r="LCB164" s="168"/>
      <c r="LCC164" s="168"/>
      <c r="LCD164" s="168"/>
      <c r="LCE164" s="168"/>
      <c r="LCF164" s="168"/>
      <c r="LCG164" s="168"/>
      <c r="LCH164" s="168"/>
      <c r="LCI164" s="168"/>
      <c r="LCJ164" s="168"/>
      <c r="LCK164" s="168"/>
      <c r="LCL164" s="168"/>
      <c r="LCM164" s="168"/>
      <c r="LCN164" s="168"/>
      <c r="LCO164" s="168"/>
      <c r="LCP164" s="168"/>
      <c r="LCQ164" s="168"/>
      <c r="LCR164" s="168"/>
      <c r="LCS164" s="168"/>
      <c r="LCT164" s="168"/>
      <c r="LCU164" s="168"/>
      <c r="LCV164" s="168"/>
      <c r="LCW164" s="168"/>
      <c r="LCX164" s="168"/>
      <c r="LCY164" s="168"/>
      <c r="LCZ164" s="168"/>
      <c r="LDA164" s="168"/>
      <c r="LDB164" s="168"/>
      <c r="LDC164" s="168"/>
      <c r="LDD164" s="168"/>
      <c r="LDE164" s="168"/>
      <c r="LDF164" s="168"/>
      <c r="LDG164" s="168"/>
      <c r="LDH164" s="168"/>
      <c r="LDI164" s="168"/>
      <c r="LDJ164" s="168"/>
      <c r="LDK164" s="168"/>
      <c r="LDL164" s="168"/>
      <c r="LDM164" s="168"/>
      <c r="LDN164" s="168"/>
      <c r="LDO164" s="168"/>
      <c r="LDP164" s="168"/>
      <c r="LDQ164" s="168"/>
      <c r="LDR164" s="168"/>
      <c r="LDS164" s="168"/>
      <c r="LDT164" s="168"/>
      <c r="LDU164" s="168"/>
      <c r="LDV164" s="168"/>
      <c r="LDW164" s="168"/>
      <c r="LDX164" s="168"/>
      <c r="LDY164" s="168"/>
      <c r="LDZ164" s="168"/>
      <c r="LEA164" s="168"/>
      <c r="LEB164" s="168"/>
      <c r="LEC164" s="168"/>
      <c r="LED164" s="168"/>
      <c r="LEE164" s="168"/>
      <c r="LEF164" s="168"/>
      <c r="LEG164" s="168"/>
      <c r="LEH164" s="168"/>
      <c r="LEI164" s="168"/>
      <c r="LEJ164" s="168"/>
      <c r="LEK164" s="168"/>
      <c r="LEL164" s="168"/>
      <c r="LEM164" s="168"/>
      <c r="LEN164" s="168"/>
      <c r="LEO164" s="168"/>
      <c r="LEP164" s="168"/>
      <c r="LEQ164" s="168"/>
      <c r="LER164" s="168"/>
      <c r="LES164" s="168"/>
      <c r="LET164" s="168"/>
      <c r="LEU164" s="168"/>
      <c r="LEV164" s="168"/>
      <c r="LEW164" s="168"/>
      <c r="LEX164" s="168"/>
      <c r="LEY164" s="168"/>
      <c r="LEZ164" s="168"/>
      <c r="LFA164" s="168"/>
      <c r="LFB164" s="168"/>
      <c r="LFC164" s="168"/>
      <c r="LFD164" s="168"/>
      <c r="LFE164" s="168"/>
      <c r="LFF164" s="168"/>
      <c r="LFG164" s="168"/>
      <c r="LFH164" s="168"/>
      <c r="LFI164" s="168"/>
      <c r="LFJ164" s="168"/>
      <c r="LFK164" s="168"/>
      <c r="LFL164" s="168"/>
      <c r="LFM164" s="168"/>
      <c r="LFN164" s="168"/>
      <c r="LFO164" s="168"/>
      <c r="LFP164" s="168"/>
      <c r="LFQ164" s="168"/>
      <c r="LFR164" s="168"/>
      <c r="LFS164" s="168"/>
      <c r="LFT164" s="168"/>
      <c r="LFU164" s="168"/>
      <c r="LFV164" s="168"/>
      <c r="LFW164" s="168"/>
      <c r="LFX164" s="168"/>
      <c r="LFY164" s="168"/>
      <c r="LFZ164" s="168"/>
      <c r="LGA164" s="168"/>
      <c r="LGB164" s="168"/>
      <c r="LGC164" s="168"/>
      <c r="LGD164" s="168"/>
      <c r="LGE164" s="168"/>
      <c r="LGF164" s="168"/>
      <c r="LGG164" s="168"/>
      <c r="LGH164" s="168"/>
      <c r="LGI164" s="168"/>
      <c r="LGJ164" s="168"/>
      <c r="LGK164" s="168"/>
      <c r="LGL164" s="168"/>
      <c r="LGM164" s="168"/>
      <c r="LGN164" s="168"/>
      <c r="LGO164" s="168"/>
      <c r="LGP164" s="168"/>
      <c r="LGQ164" s="168"/>
      <c r="LGR164" s="168"/>
      <c r="LGS164" s="168"/>
      <c r="LGT164" s="168"/>
      <c r="LGU164" s="168"/>
      <c r="LGV164" s="168"/>
      <c r="LGW164" s="168"/>
      <c r="LGX164" s="168"/>
      <c r="LGY164" s="168"/>
      <c r="LGZ164" s="168"/>
      <c r="LHA164" s="168"/>
      <c r="LHB164" s="168"/>
      <c r="LHC164" s="168"/>
      <c r="LHD164" s="168"/>
      <c r="LHE164" s="168"/>
      <c r="LHF164" s="168"/>
      <c r="LHG164" s="168"/>
      <c r="LHH164" s="168"/>
      <c r="LHI164" s="168"/>
      <c r="LHJ164" s="168"/>
      <c r="LHK164" s="168"/>
      <c r="LHL164" s="168"/>
      <c r="LHM164" s="168"/>
      <c r="LHN164" s="168"/>
      <c r="LHO164" s="168"/>
      <c r="LHP164" s="168"/>
      <c r="LHQ164" s="168"/>
      <c r="LHR164" s="168"/>
      <c r="LHS164" s="168"/>
      <c r="LHT164" s="168"/>
      <c r="LHU164" s="168"/>
      <c r="LHV164" s="168"/>
      <c r="LHW164" s="168"/>
      <c r="LHX164" s="168"/>
      <c r="LHY164" s="168"/>
      <c r="LHZ164" s="168"/>
      <c r="LIA164" s="168"/>
      <c r="LIB164" s="168"/>
      <c r="LIC164" s="168"/>
      <c r="LID164" s="168"/>
      <c r="LIE164" s="168"/>
      <c r="LIF164" s="168"/>
      <c r="LIG164" s="168"/>
      <c r="LIH164" s="168"/>
      <c r="LII164" s="168"/>
      <c r="LIJ164" s="168"/>
      <c r="LIK164" s="168"/>
      <c r="LIL164" s="168"/>
      <c r="LIM164" s="168"/>
      <c r="LIN164" s="168"/>
      <c r="LIO164" s="168"/>
      <c r="LIP164" s="168"/>
      <c r="LIQ164" s="168"/>
      <c r="LIR164" s="168"/>
      <c r="LIS164" s="168"/>
      <c r="LIT164" s="168"/>
      <c r="LIU164" s="168"/>
      <c r="LIV164" s="168"/>
      <c r="LIW164" s="168"/>
      <c r="LIX164" s="168"/>
      <c r="LIY164" s="168"/>
      <c r="LIZ164" s="168"/>
      <c r="LJA164" s="168"/>
      <c r="LJB164" s="168"/>
      <c r="LJC164" s="168"/>
      <c r="LJD164" s="168"/>
      <c r="LJE164" s="168"/>
      <c r="LJF164" s="168"/>
      <c r="LJG164" s="168"/>
      <c r="LJH164" s="168"/>
      <c r="LJI164" s="168"/>
      <c r="LJJ164" s="168"/>
      <c r="LJK164" s="168"/>
      <c r="LJL164" s="168"/>
      <c r="LJM164" s="168"/>
      <c r="LJN164" s="168"/>
      <c r="LJO164" s="168"/>
      <c r="LJP164" s="168"/>
      <c r="LJQ164" s="168"/>
      <c r="LJR164" s="168"/>
      <c r="LJS164" s="168"/>
      <c r="LJT164" s="168"/>
      <c r="LJU164" s="168"/>
      <c r="LJV164" s="168"/>
      <c r="LJW164" s="168"/>
      <c r="LJX164" s="168"/>
      <c r="LJY164" s="168"/>
      <c r="LJZ164" s="168"/>
      <c r="LKA164" s="168"/>
      <c r="LKB164" s="168"/>
      <c r="LKC164" s="168"/>
      <c r="LKD164" s="168"/>
      <c r="LKE164" s="168"/>
      <c r="LKF164" s="168"/>
      <c r="LKG164" s="168"/>
      <c r="LKH164" s="168"/>
      <c r="LKI164" s="168"/>
      <c r="LKJ164" s="168"/>
      <c r="LKK164" s="168"/>
      <c r="LKL164" s="168"/>
      <c r="LKM164" s="168"/>
      <c r="LKN164" s="168"/>
      <c r="LKO164" s="168"/>
      <c r="LKP164" s="168"/>
      <c r="LKQ164" s="168"/>
      <c r="LKR164" s="168"/>
      <c r="LKS164" s="168"/>
      <c r="LKT164" s="168"/>
      <c r="LKU164" s="168"/>
      <c r="LKV164" s="168"/>
      <c r="LKW164" s="168"/>
      <c r="LKX164" s="168"/>
      <c r="LKY164" s="168"/>
      <c r="LKZ164" s="168"/>
      <c r="LLA164" s="168"/>
      <c r="LLB164" s="168"/>
      <c r="LLC164" s="168"/>
      <c r="LLD164" s="168"/>
      <c r="LLE164" s="168"/>
      <c r="LLF164" s="168"/>
      <c r="LLG164" s="168"/>
      <c r="LLH164" s="168"/>
      <c r="LLI164" s="168"/>
      <c r="LLJ164" s="168"/>
      <c r="LLK164" s="168"/>
      <c r="LLL164" s="168"/>
      <c r="LLM164" s="168"/>
      <c r="LLN164" s="168"/>
      <c r="LLO164" s="168"/>
      <c r="LLP164" s="168"/>
      <c r="LLQ164" s="168"/>
      <c r="LLR164" s="168"/>
      <c r="LLS164" s="168"/>
      <c r="LLT164" s="168"/>
      <c r="LLU164" s="168"/>
      <c r="LLV164" s="168"/>
      <c r="LLW164" s="168"/>
      <c r="LLX164" s="168"/>
      <c r="LLY164" s="168"/>
      <c r="LLZ164" s="168"/>
      <c r="LMA164" s="168"/>
      <c r="LMB164" s="168"/>
      <c r="LMC164" s="168"/>
      <c r="LMD164" s="168"/>
      <c r="LME164" s="168"/>
      <c r="LMF164" s="168"/>
      <c r="LMG164" s="168"/>
      <c r="LMH164" s="168"/>
      <c r="LMI164" s="168"/>
      <c r="LMJ164" s="168"/>
      <c r="LMK164" s="168"/>
      <c r="LML164" s="168"/>
      <c r="LMM164" s="168"/>
      <c r="LMN164" s="168"/>
      <c r="LMO164" s="168"/>
      <c r="LMP164" s="168"/>
      <c r="LMQ164" s="168"/>
      <c r="LMR164" s="168"/>
      <c r="LMS164" s="168"/>
      <c r="LMT164" s="168"/>
      <c r="LMU164" s="168"/>
      <c r="LMV164" s="168"/>
      <c r="LMW164" s="168"/>
      <c r="LMX164" s="168"/>
      <c r="LMY164" s="168"/>
      <c r="LMZ164" s="168"/>
      <c r="LNA164" s="168"/>
      <c r="LNB164" s="168"/>
      <c r="LNC164" s="168"/>
      <c r="LND164" s="168"/>
      <c r="LNE164" s="168"/>
      <c r="LNF164" s="168"/>
      <c r="LNG164" s="168"/>
      <c r="LNH164" s="168"/>
      <c r="LNI164" s="168"/>
      <c r="LNJ164" s="168"/>
      <c r="LNK164" s="168"/>
      <c r="LNL164" s="168"/>
      <c r="LNM164" s="168"/>
      <c r="LNN164" s="168"/>
      <c r="LNO164" s="168"/>
      <c r="LNP164" s="168"/>
      <c r="LNQ164" s="168"/>
      <c r="LNR164" s="168"/>
      <c r="LNS164" s="168"/>
      <c r="LNT164" s="168"/>
      <c r="LNU164" s="168"/>
      <c r="LNV164" s="168"/>
      <c r="LNW164" s="168"/>
      <c r="LNX164" s="168"/>
      <c r="LNY164" s="168"/>
      <c r="LNZ164" s="168"/>
      <c r="LOA164" s="168"/>
      <c r="LOB164" s="168"/>
      <c r="LOC164" s="168"/>
      <c r="LOD164" s="168"/>
      <c r="LOE164" s="168"/>
      <c r="LOF164" s="168"/>
      <c r="LOG164" s="168"/>
      <c r="LOH164" s="168"/>
      <c r="LOI164" s="168"/>
      <c r="LOJ164" s="168"/>
      <c r="LOK164" s="168"/>
      <c r="LOL164" s="168"/>
      <c r="LOM164" s="168"/>
      <c r="LON164" s="168"/>
      <c r="LOO164" s="168"/>
      <c r="LOP164" s="168"/>
      <c r="LOQ164" s="168"/>
      <c r="LOR164" s="168"/>
      <c r="LOS164" s="168"/>
      <c r="LOT164" s="168"/>
      <c r="LOU164" s="168"/>
      <c r="LOV164" s="168"/>
      <c r="LOW164" s="168"/>
      <c r="LOX164" s="168"/>
      <c r="LOY164" s="168"/>
      <c r="LOZ164" s="168"/>
      <c r="LPA164" s="168"/>
      <c r="LPB164" s="168"/>
      <c r="LPC164" s="168"/>
      <c r="LPD164" s="168"/>
      <c r="LPE164" s="168"/>
      <c r="LPF164" s="168"/>
      <c r="LPG164" s="168"/>
      <c r="LPH164" s="168"/>
      <c r="LPI164" s="168"/>
      <c r="LPJ164" s="168"/>
      <c r="LPK164" s="168"/>
      <c r="LPL164" s="168"/>
      <c r="LPM164" s="168"/>
      <c r="LPN164" s="168"/>
      <c r="LPO164" s="168"/>
      <c r="LPP164" s="168"/>
      <c r="LPQ164" s="168"/>
      <c r="LPR164" s="168"/>
      <c r="LPS164" s="168"/>
      <c r="LPT164" s="168"/>
      <c r="LPU164" s="168"/>
      <c r="LPV164" s="168"/>
      <c r="LPW164" s="168"/>
      <c r="LPX164" s="168"/>
      <c r="LPY164" s="168"/>
      <c r="LPZ164" s="168"/>
      <c r="LQA164" s="168"/>
      <c r="LQB164" s="168"/>
      <c r="LQC164" s="168"/>
      <c r="LQD164" s="168"/>
      <c r="LQE164" s="168"/>
      <c r="LQF164" s="168"/>
      <c r="LQG164" s="168"/>
      <c r="LQH164" s="168"/>
      <c r="LQI164" s="168"/>
      <c r="LQJ164" s="168"/>
      <c r="LQK164" s="168"/>
      <c r="LQL164" s="168"/>
      <c r="LQM164" s="168"/>
      <c r="LQN164" s="168"/>
      <c r="LQO164" s="168"/>
      <c r="LQP164" s="168"/>
      <c r="LQQ164" s="168"/>
      <c r="LQR164" s="168"/>
      <c r="LQS164" s="168"/>
      <c r="LQT164" s="168"/>
      <c r="LQU164" s="168"/>
      <c r="LQV164" s="168"/>
      <c r="LQW164" s="168"/>
      <c r="LQX164" s="168"/>
      <c r="LQY164" s="168"/>
      <c r="LQZ164" s="168"/>
      <c r="LRA164" s="168"/>
      <c r="LRB164" s="168"/>
      <c r="LRC164" s="168"/>
      <c r="LRD164" s="168"/>
      <c r="LRE164" s="168"/>
      <c r="LRF164" s="168"/>
      <c r="LRG164" s="168"/>
      <c r="LRH164" s="168"/>
      <c r="LRI164" s="168"/>
      <c r="LRJ164" s="168"/>
      <c r="LRK164" s="168"/>
      <c r="LRL164" s="168"/>
      <c r="LRM164" s="168"/>
      <c r="LRN164" s="168"/>
      <c r="LRO164" s="168"/>
      <c r="LRP164" s="168"/>
      <c r="LRQ164" s="168"/>
      <c r="LRR164" s="168"/>
      <c r="LRS164" s="168"/>
      <c r="LRT164" s="168"/>
      <c r="LRU164" s="168"/>
      <c r="LRV164" s="168"/>
      <c r="LRW164" s="168"/>
      <c r="LRX164" s="168"/>
      <c r="LRY164" s="168"/>
      <c r="LRZ164" s="168"/>
      <c r="LSA164" s="168"/>
      <c r="LSB164" s="168"/>
      <c r="LSC164" s="168"/>
      <c r="LSD164" s="168"/>
      <c r="LSE164" s="168"/>
      <c r="LSF164" s="168"/>
      <c r="LSG164" s="168"/>
      <c r="LSH164" s="168"/>
      <c r="LSI164" s="168"/>
      <c r="LSJ164" s="168"/>
      <c r="LSK164" s="168"/>
      <c r="LSL164" s="168"/>
      <c r="LSM164" s="168"/>
      <c r="LSN164" s="168"/>
      <c r="LSO164" s="168"/>
      <c r="LSP164" s="168"/>
      <c r="LSQ164" s="168"/>
      <c r="LSR164" s="168"/>
      <c r="LSS164" s="168"/>
      <c r="LST164" s="168"/>
      <c r="LSU164" s="168"/>
      <c r="LSV164" s="168"/>
      <c r="LSW164" s="168"/>
      <c r="LSX164" s="168"/>
      <c r="LSY164" s="168"/>
      <c r="LSZ164" s="168"/>
      <c r="LTA164" s="168"/>
      <c r="LTB164" s="168"/>
      <c r="LTC164" s="168"/>
      <c r="LTD164" s="168"/>
      <c r="LTE164" s="168"/>
      <c r="LTF164" s="168"/>
      <c r="LTG164" s="168"/>
      <c r="LTH164" s="168"/>
      <c r="LTI164" s="168"/>
      <c r="LTJ164" s="168"/>
      <c r="LTK164" s="168"/>
      <c r="LTL164" s="168"/>
      <c r="LTM164" s="168"/>
      <c r="LTN164" s="168"/>
      <c r="LTO164" s="168"/>
      <c r="LTP164" s="168"/>
      <c r="LTQ164" s="168"/>
      <c r="LTR164" s="168"/>
      <c r="LTS164" s="168"/>
      <c r="LTT164" s="168"/>
      <c r="LTU164" s="168"/>
      <c r="LTV164" s="168"/>
      <c r="LTW164" s="168"/>
      <c r="LTX164" s="168"/>
      <c r="LTY164" s="168"/>
      <c r="LTZ164" s="168"/>
      <c r="LUA164" s="168"/>
      <c r="LUB164" s="168"/>
      <c r="LUC164" s="168"/>
      <c r="LUD164" s="168"/>
      <c r="LUE164" s="168"/>
      <c r="LUF164" s="168"/>
      <c r="LUG164" s="168"/>
      <c r="LUH164" s="168"/>
      <c r="LUI164" s="168"/>
      <c r="LUJ164" s="168"/>
      <c r="LUK164" s="168"/>
      <c r="LUL164" s="168"/>
      <c r="LUM164" s="168"/>
      <c r="LUN164" s="168"/>
      <c r="LUO164" s="168"/>
      <c r="LUP164" s="168"/>
      <c r="LUQ164" s="168"/>
      <c r="LUR164" s="168"/>
      <c r="LUS164" s="168"/>
      <c r="LUT164" s="168"/>
      <c r="LUU164" s="168"/>
      <c r="LUV164" s="168"/>
      <c r="LUW164" s="168"/>
      <c r="LUX164" s="168"/>
      <c r="LUY164" s="168"/>
      <c r="LUZ164" s="168"/>
      <c r="LVA164" s="168"/>
      <c r="LVB164" s="168"/>
      <c r="LVC164" s="168"/>
      <c r="LVD164" s="168"/>
      <c r="LVE164" s="168"/>
      <c r="LVF164" s="168"/>
      <c r="LVG164" s="168"/>
      <c r="LVH164" s="168"/>
      <c r="LVI164" s="168"/>
      <c r="LVJ164" s="168"/>
      <c r="LVK164" s="168"/>
      <c r="LVL164" s="168"/>
      <c r="LVM164" s="168"/>
      <c r="LVN164" s="168"/>
      <c r="LVO164" s="168"/>
      <c r="LVP164" s="168"/>
      <c r="LVQ164" s="168"/>
      <c r="LVR164" s="168"/>
      <c r="LVS164" s="168"/>
      <c r="LVT164" s="168"/>
      <c r="LVU164" s="168"/>
      <c r="LVV164" s="168"/>
      <c r="LVW164" s="168"/>
      <c r="LVX164" s="168"/>
      <c r="LVY164" s="168"/>
      <c r="LVZ164" s="168"/>
      <c r="LWA164" s="168"/>
      <c r="LWB164" s="168"/>
      <c r="LWC164" s="168"/>
      <c r="LWD164" s="168"/>
      <c r="LWE164" s="168"/>
      <c r="LWF164" s="168"/>
      <c r="LWG164" s="168"/>
      <c r="LWH164" s="168"/>
      <c r="LWI164" s="168"/>
      <c r="LWJ164" s="168"/>
      <c r="LWK164" s="168"/>
      <c r="LWL164" s="168"/>
      <c r="LWM164" s="168"/>
      <c r="LWN164" s="168"/>
      <c r="LWO164" s="168"/>
      <c r="LWP164" s="168"/>
      <c r="LWQ164" s="168"/>
      <c r="LWR164" s="168"/>
      <c r="LWS164" s="168"/>
      <c r="LWT164" s="168"/>
      <c r="LWU164" s="168"/>
      <c r="LWV164" s="168"/>
      <c r="LWW164" s="168"/>
      <c r="LWX164" s="168"/>
      <c r="LWY164" s="168"/>
      <c r="LWZ164" s="168"/>
      <c r="LXA164" s="168"/>
      <c r="LXB164" s="168"/>
      <c r="LXC164" s="168"/>
      <c r="LXD164" s="168"/>
      <c r="LXE164" s="168"/>
      <c r="LXF164" s="168"/>
      <c r="LXG164" s="168"/>
      <c r="LXH164" s="168"/>
      <c r="LXI164" s="168"/>
      <c r="LXJ164" s="168"/>
      <c r="LXK164" s="168"/>
      <c r="LXL164" s="168"/>
      <c r="LXM164" s="168"/>
      <c r="LXN164" s="168"/>
      <c r="LXO164" s="168"/>
      <c r="LXP164" s="168"/>
      <c r="LXQ164" s="168"/>
      <c r="LXR164" s="168"/>
      <c r="LXS164" s="168"/>
      <c r="LXT164" s="168"/>
      <c r="LXU164" s="168"/>
      <c r="LXV164" s="168"/>
      <c r="LXW164" s="168"/>
      <c r="LXX164" s="168"/>
      <c r="LXY164" s="168"/>
      <c r="LXZ164" s="168"/>
      <c r="LYA164" s="168"/>
      <c r="LYB164" s="168"/>
      <c r="LYC164" s="168"/>
      <c r="LYD164" s="168"/>
      <c r="LYE164" s="168"/>
      <c r="LYF164" s="168"/>
      <c r="LYG164" s="168"/>
      <c r="LYH164" s="168"/>
      <c r="LYI164" s="168"/>
      <c r="LYJ164" s="168"/>
      <c r="LYK164" s="168"/>
      <c r="LYL164" s="168"/>
      <c r="LYM164" s="168"/>
      <c r="LYN164" s="168"/>
      <c r="LYO164" s="168"/>
      <c r="LYP164" s="168"/>
      <c r="LYQ164" s="168"/>
      <c r="LYR164" s="168"/>
      <c r="LYS164" s="168"/>
      <c r="LYT164" s="168"/>
      <c r="LYU164" s="168"/>
      <c r="LYV164" s="168"/>
      <c r="LYW164" s="168"/>
      <c r="LYX164" s="168"/>
      <c r="LYY164" s="168"/>
      <c r="LYZ164" s="168"/>
      <c r="LZA164" s="168"/>
      <c r="LZB164" s="168"/>
      <c r="LZC164" s="168"/>
      <c r="LZD164" s="168"/>
      <c r="LZE164" s="168"/>
      <c r="LZF164" s="168"/>
      <c r="LZG164" s="168"/>
      <c r="LZH164" s="168"/>
      <c r="LZI164" s="168"/>
      <c r="LZJ164" s="168"/>
      <c r="LZK164" s="168"/>
      <c r="LZL164" s="168"/>
      <c r="LZM164" s="168"/>
      <c r="LZN164" s="168"/>
      <c r="LZO164" s="168"/>
      <c r="LZP164" s="168"/>
      <c r="LZQ164" s="168"/>
      <c r="LZR164" s="168"/>
      <c r="LZS164" s="168"/>
      <c r="LZT164" s="168"/>
      <c r="LZU164" s="168"/>
      <c r="LZV164" s="168"/>
      <c r="LZW164" s="168"/>
      <c r="LZX164" s="168"/>
      <c r="LZY164" s="168"/>
      <c r="LZZ164" s="168"/>
      <c r="MAA164" s="168"/>
      <c r="MAB164" s="168"/>
      <c r="MAC164" s="168"/>
      <c r="MAD164" s="168"/>
      <c r="MAE164" s="168"/>
      <c r="MAF164" s="168"/>
      <c r="MAG164" s="168"/>
      <c r="MAH164" s="168"/>
      <c r="MAI164" s="168"/>
      <c r="MAJ164" s="168"/>
      <c r="MAK164" s="168"/>
      <c r="MAL164" s="168"/>
      <c r="MAM164" s="168"/>
      <c r="MAN164" s="168"/>
      <c r="MAO164" s="168"/>
      <c r="MAP164" s="168"/>
      <c r="MAQ164" s="168"/>
      <c r="MAR164" s="168"/>
      <c r="MAS164" s="168"/>
      <c r="MAT164" s="168"/>
      <c r="MAU164" s="168"/>
      <c r="MAV164" s="168"/>
      <c r="MAW164" s="168"/>
      <c r="MAX164" s="168"/>
      <c r="MAY164" s="168"/>
      <c r="MAZ164" s="168"/>
      <c r="MBA164" s="168"/>
      <c r="MBB164" s="168"/>
      <c r="MBC164" s="168"/>
      <c r="MBD164" s="168"/>
      <c r="MBE164" s="168"/>
      <c r="MBF164" s="168"/>
      <c r="MBG164" s="168"/>
      <c r="MBH164" s="168"/>
      <c r="MBI164" s="168"/>
      <c r="MBJ164" s="168"/>
      <c r="MBK164" s="168"/>
      <c r="MBL164" s="168"/>
      <c r="MBM164" s="168"/>
      <c r="MBN164" s="168"/>
      <c r="MBO164" s="168"/>
      <c r="MBP164" s="168"/>
      <c r="MBQ164" s="168"/>
      <c r="MBR164" s="168"/>
      <c r="MBS164" s="168"/>
      <c r="MBT164" s="168"/>
      <c r="MBU164" s="168"/>
      <c r="MBV164" s="168"/>
      <c r="MBW164" s="168"/>
      <c r="MBX164" s="168"/>
      <c r="MBY164" s="168"/>
      <c r="MBZ164" s="168"/>
      <c r="MCA164" s="168"/>
      <c r="MCB164" s="168"/>
      <c r="MCC164" s="168"/>
      <c r="MCD164" s="168"/>
      <c r="MCE164" s="168"/>
      <c r="MCF164" s="168"/>
      <c r="MCG164" s="168"/>
      <c r="MCH164" s="168"/>
      <c r="MCI164" s="168"/>
      <c r="MCJ164" s="168"/>
      <c r="MCK164" s="168"/>
      <c r="MCL164" s="168"/>
      <c r="MCM164" s="168"/>
      <c r="MCN164" s="168"/>
      <c r="MCO164" s="168"/>
      <c r="MCP164" s="168"/>
      <c r="MCQ164" s="168"/>
      <c r="MCR164" s="168"/>
      <c r="MCS164" s="168"/>
      <c r="MCT164" s="168"/>
      <c r="MCU164" s="168"/>
      <c r="MCV164" s="168"/>
      <c r="MCW164" s="168"/>
      <c r="MCX164" s="168"/>
      <c r="MCY164" s="168"/>
      <c r="MCZ164" s="168"/>
      <c r="MDA164" s="168"/>
      <c r="MDB164" s="168"/>
      <c r="MDC164" s="168"/>
      <c r="MDD164" s="168"/>
      <c r="MDE164" s="168"/>
      <c r="MDF164" s="168"/>
      <c r="MDG164" s="168"/>
      <c r="MDH164" s="168"/>
      <c r="MDI164" s="168"/>
      <c r="MDJ164" s="168"/>
      <c r="MDK164" s="168"/>
      <c r="MDL164" s="168"/>
      <c r="MDM164" s="168"/>
      <c r="MDN164" s="168"/>
      <c r="MDO164" s="168"/>
      <c r="MDP164" s="168"/>
      <c r="MDQ164" s="168"/>
      <c r="MDR164" s="168"/>
      <c r="MDS164" s="168"/>
      <c r="MDT164" s="168"/>
      <c r="MDU164" s="168"/>
      <c r="MDV164" s="168"/>
      <c r="MDW164" s="168"/>
      <c r="MDX164" s="168"/>
      <c r="MDY164" s="168"/>
      <c r="MDZ164" s="168"/>
      <c r="MEA164" s="168"/>
      <c r="MEB164" s="168"/>
      <c r="MEC164" s="168"/>
      <c r="MED164" s="168"/>
      <c r="MEE164" s="168"/>
      <c r="MEF164" s="168"/>
      <c r="MEG164" s="168"/>
      <c r="MEH164" s="168"/>
      <c r="MEI164" s="168"/>
      <c r="MEJ164" s="168"/>
      <c r="MEK164" s="168"/>
      <c r="MEL164" s="168"/>
      <c r="MEM164" s="168"/>
      <c r="MEN164" s="168"/>
      <c r="MEO164" s="168"/>
      <c r="MEP164" s="168"/>
      <c r="MEQ164" s="168"/>
      <c r="MER164" s="168"/>
      <c r="MES164" s="168"/>
      <c r="MET164" s="168"/>
      <c r="MEU164" s="168"/>
      <c r="MEV164" s="168"/>
      <c r="MEW164" s="168"/>
      <c r="MEX164" s="168"/>
      <c r="MEY164" s="168"/>
      <c r="MEZ164" s="168"/>
      <c r="MFA164" s="168"/>
      <c r="MFB164" s="168"/>
      <c r="MFC164" s="168"/>
      <c r="MFD164" s="168"/>
      <c r="MFE164" s="168"/>
      <c r="MFF164" s="168"/>
      <c r="MFG164" s="168"/>
      <c r="MFH164" s="168"/>
      <c r="MFI164" s="168"/>
      <c r="MFJ164" s="168"/>
      <c r="MFK164" s="168"/>
      <c r="MFL164" s="168"/>
      <c r="MFM164" s="168"/>
      <c r="MFN164" s="168"/>
      <c r="MFO164" s="168"/>
      <c r="MFP164" s="168"/>
      <c r="MFQ164" s="168"/>
      <c r="MFR164" s="168"/>
      <c r="MFS164" s="168"/>
      <c r="MFT164" s="168"/>
      <c r="MFU164" s="168"/>
      <c r="MFV164" s="168"/>
      <c r="MFW164" s="168"/>
      <c r="MFX164" s="168"/>
      <c r="MFY164" s="168"/>
      <c r="MFZ164" s="168"/>
      <c r="MGA164" s="168"/>
      <c r="MGB164" s="168"/>
      <c r="MGC164" s="168"/>
      <c r="MGD164" s="168"/>
      <c r="MGE164" s="168"/>
      <c r="MGF164" s="168"/>
      <c r="MGG164" s="168"/>
      <c r="MGH164" s="168"/>
      <c r="MGI164" s="168"/>
      <c r="MGJ164" s="168"/>
      <c r="MGK164" s="168"/>
      <c r="MGL164" s="168"/>
      <c r="MGM164" s="168"/>
      <c r="MGN164" s="168"/>
      <c r="MGO164" s="168"/>
      <c r="MGP164" s="168"/>
      <c r="MGQ164" s="168"/>
      <c r="MGR164" s="168"/>
      <c r="MGS164" s="168"/>
      <c r="MGT164" s="168"/>
      <c r="MGU164" s="168"/>
      <c r="MGV164" s="168"/>
      <c r="MGW164" s="168"/>
      <c r="MGX164" s="168"/>
      <c r="MGY164" s="168"/>
      <c r="MGZ164" s="168"/>
      <c r="MHA164" s="168"/>
      <c r="MHB164" s="168"/>
      <c r="MHC164" s="168"/>
      <c r="MHD164" s="168"/>
      <c r="MHE164" s="168"/>
      <c r="MHF164" s="168"/>
      <c r="MHG164" s="168"/>
      <c r="MHH164" s="168"/>
      <c r="MHI164" s="168"/>
      <c r="MHJ164" s="168"/>
      <c r="MHK164" s="168"/>
      <c r="MHL164" s="168"/>
      <c r="MHM164" s="168"/>
      <c r="MHN164" s="168"/>
      <c r="MHO164" s="168"/>
      <c r="MHP164" s="168"/>
      <c r="MHQ164" s="168"/>
      <c r="MHR164" s="168"/>
      <c r="MHS164" s="168"/>
      <c r="MHT164" s="168"/>
      <c r="MHU164" s="168"/>
      <c r="MHV164" s="168"/>
      <c r="MHW164" s="168"/>
      <c r="MHX164" s="168"/>
      <c r="MHY164" s="168"/>
      <c r="MHZ164" s="168"/>
      <c r="MIA164" s="168"/>
      <c r="MIB164" s="168"/>
      <c r="MIC164" s="168"/>
      <c r="MID164" s="168"/>
      <c r="MIE164" s="168"/>
      <c r="MIF164" s="168"/>
      <c r="MIG164" s="168"/>
      <c r="MIH164" s="168"/>
      <c r="MII164" s="168"/>
      <c r="MIJ164" s="168"/>
      <c r="MIK164" s="168"/>
      <c r="MIL164" s="168"/>
      <c r="MIM164" s="168"/>
      <c r="MIN164" s="168"/>
      <c r="MIO164" s="168"/>
      <c r="MIP164" s="168"/>
      <c r="MIQ164" s="168"/>
      <c r="MIR164" s="168"/>
      <c r="MIS164" s="168"/>
      <c r="MIT164" s="168"/>
      <c r="MIU164" s="168"/>
      <c r="MIV164" s="168"/>
      <c r="MIW164" s="168"/>
      <c r="MIX164" s="168"/>
      <c r="MIY164" s="168"/>
      <c r="MIZ164" s="168"/>
      <c r="MJA164" s="168"/>
      <c r="MJB164" s="168"/>
      <c r="MJC164" s="168"/>
      <c r="MJD164" s="168"/>
      <c r="MJE164" s="168"/>
      <c r="MJF164" s="168"/>
      <c r="MJG164" s="168"/>
      <c r="MJH164" s="168"/>
      <c r="MJI164" s="168"/>
      <c r="MJJ164" s="168"/>
      <c r="MJK164" s="168"/>
      <c r="MJL164" s="168"/>
      <c r="MJM164" s="168"/>
      <c r="MJN164" s="168"/>
      <c r="MJO164" s="168"/>
      <c r="MJP164" s="168"/>
      <c r="MJQ164" s="168"/>
      <c r="MJR164" s="168"/>
      <c r="MJS164" s="168"/>
      <c r="MJT164" s="168"/>
      <c r="MJU164" s="168"/>
      <c r="MJV164" s="168"/>
      <c r="MJW164" s="168"/>
      <c r="MJX164" s="168"/>
      <c r="MJY164" s="168"/>
      <c r="MJZ164" s="168"/>
      <c r="MKA164" s="168"/>
      <c r="MKB164" s="168"/>
      <c r="MKC164" s="168"/>
      <c r="MKD164" s="168"/>
      <c r="MKE164" s="168"/>
      <c r="MKF164" s="168"/>
      <c r="MKG164" s="168"/>
      <c r="MKH164" s="168"/>
      <c r="MKI164" s="168"/>
      <c r="MKJ164" s="168"/>
      <c r="MKK164" s="168"/>
      <c r="MKL164" s="168"/>
      <c r="MKM164" s="168"/>
      <c r="MKN164" s="168"/>
      <c r="MKO164" s="168"/>
      <c r="MKP164" s="168"/>
      <c r="MKQ164" s="168"/>
      <c r="MKR164" s="168"/>
      <c r="MKS164" s="168"/>
      <c r="MKT164" s="168"/>
      <c r="MKU164" s="168"/>
      <c r="MKV164" s="168"/>
      <c r="MKW164" s="168"/>
      <c r="MKX164" s="168"/>
      <c r="MKY164" s="168"/>
      <c r="MKZ164" s="168"/>
      <c r="MLA164" s="168"/>
      <c r="MLB164" s="168"/>
      <c r="MLC164" s="168"/>
      <c r="MLD164" s="168"/>
      <c r="MLE164" s="168"/>
      <c r="MLF164" s="168"/>
      <c r="MLG164" s="168"/>
      <c r="MLH164" s="168"/>
      <c r="MLI164" s="168"/>
      <c r="MLJ164" s="168"/>
      <c r="MLK164" s="168"/>
      <c r="MLL164" s="168"/>
      <c r="MLM164" s="168"/>
      <c r="MLN164" s="168"/>
      <c r="MLO164" s="168"/>
      <c r="MLP164" s="168"/>
      <c r="MLQ164" s="168"/>
      <c r="MLR164" s="168"/>
      <c r="MLS164" s="168"/>
      <c r="MLT164" s="168"/>
      <c r="MLU164" s="168"/>
      <c r="MLV164" s="168"/>
      <c r="MLW164" s="168"/>
      <c r="MLX164" s="168"/>
      <c r="MLY164" s="168"/>
      <c r="MLZ164" s="168"/>
      <c r="MMA164" s="168"/>
      <c r="MMB164" s="168"/>
      <c r="MMC164" s="168"/>
      <c r="MMD164" s="168"/>
      <c r="MME164" s="168"/>
      <c r="MMF164" s="168"/>
      <c r="MMG164" s="168"/>
      <c r="MMH164" s="168"/>
      <c r="MMI164" s="168"/>
      <c r="MMJ164" s="168"/>
      <c r="MMK164" s="168"/>
      <c r="MML164" s="168"/>
      <c r="MMM164" s="168"/>
      <c r="MMN164" s="168"/>
      <c r="MMO164" s="168"/>
      <c r="MMP164" s="168"/>
      <c r="MMQ164" s="168"/>
      <c r="MMR164" s="168"/>
      <c r="MMS164" s="168"/>
      <c r="MMT164" s="168"/>
      <c r="MMU164" s="168"/>
      <c r="MMV164" s="168"/>
      <c r="MMW164" s="168"/>
      <c r="MMX164" s="168"/>
      <c r="MMY164" s="168"/>
      <c r="MMZ164" s="168"/>
      <c r="MNA164" s="168"/>
      <c r="MNB164" s="168"/>
      <c r="MNC164" s="168"/>
      <c r="MND164" s="168"/>
      <c r="MNE164" s="168"/>
      <c r="MNF164" s="168"/>
      <c r="MNG164" s="168"/>
      <c r="MNH164" s="168"/>
      <c r="MNI164" s="168"/>
      <c r="MNJ164" s="168"/>
      <c r="MNK164" s="168"/>
      <c r="MNL164" s="168"/>
      <c r="MNM164" s="168"/>
      <c r="MNN164" s="168"/>
      <c r="MNO164" s="168"/>
      <c r="MNP164" s="168"/>
      <c r="MNQ164" s="168"/>
      <c r="MNR164" s="168"/>
      <c r="MNS164" s="168"/>
      <c r="MNT164" s="168"/>
      <c r="MNU164" s="168"/>
      <c r="MNV164" s="168"/>
      <c r="MNW164" s="168"/>
      <c r="MNX164" s="168"/>
      <c r="MNY164" s="168"/>
      <c r="MNZ164" s="168"/>
      <c r="MOA164" s="168"/>
      <c r="MOB164" s="168"/>
      <c r="MOC164" s="168"/>
      <c r="MOD164" s="168"/>
      <c r="MOE164" s="168"/>
      <c r="MOF164" s="168"/>
      <c r="MOG164" s="168"/>
      <c r="MOH164" s="168"/>
      <c r="MOI164" s="168"/>
      <c r="MOJ164" s="168"/>
      <c r="MOK164" s="168"/>
      <c r="MOL164" s="168"/>
      <c r="MOM164" s="168"/>
      <c r="MON164" s="168"/>
      <c r="MOO164" s="168"/>
      <c r="MOP164" s="168"/>
      <c r="MOQ164" s="168"/>
      <c r="MOR164" s="168"/>
      <c r="MOS164" s="168"/>
      <c r="MOT164" s="168"/>
      <c r="MOU164" s="168"/>
      <c r="MOV164" s="168"/>
      <c r="MOW164" s="168"/>
      <c r="MOX164" s="168"/>
      <c r="MOY164" s="168"/>
      <c r="MOZ164" s="168"/>
      <c r="MPA164" s="168"/>
      <c r="MPB164" s="168"/>
      <c r="MPC164" s="168"/>
      <c r="MPD164" s="168"/>
      <c r="MPE164" s="168"/>
      <c r="MPF164" s="168"/>
      <c r="MPG164" s="168"/>
      <c r="MPH164" s="168"/>
      <c r="MPI164" s="168"/>
      <c r="MPJ164" s="168"/>
      <c r="MPK164" s="168"/>
      <c r="MPL164" s="168"/>
      <c r="MPM164" s="168"/>
      <c r="MPN164" s="168"/>
      <c r="MPO164" s="168"/>
      <c r="MPP164" s="168"/>
      <c r="MPQ164" s="168"/>
      <c r="MPR164" s="168"/>
      <c r="MPS164" s="168"/>
      <c r="MPT164" s="168"/>
      <c r="MPU164" s="168"/>
      <c r="MPV164" s="168"/>
      <c r="MPW164" s="168"/>
      <c r="MPX164" s="168"/>
      <c r="MPY164" s="168"/>
      <c r="MPZ164" s="168"/>
      <c r="MQA164" s="168"/>
      <c r="MQB164" s="168"/>
      <c r="MQC164" s="168"/>
      <c r="MQD164" s="168"/>
      <c r="MQE164" s="168"/>
      <c r="MQF164" s="168"/>
      <c r="MQG164" s="168"/>
      <c r="MQH164" s="168"/>
      <c r="MQI164" s="168"/>
      <c r="MQJ164" s="168"/>
      <c r="MQK164" s="168"/>
      <c r="MQL164" s="168"/>
      <c r="MQM164" s="168"/>
      <c r="MQN164" s="168"/>
      <c r="MQO164" s="168"/>
      <c r="MQP164" s="168"/>
      <c r="MQQ164" s="168"/>
      <c r="MQR164" s="168"/>
      <c r="MQS164" s="168"/>
      <c r="MQT164" s="168"/>
      <c r="MQU164" s="168"/>
      <c r="MQV164" s="168"/>
      <c r="MQW164" s="168"/>
      <c r="MQX164" s="168"/>
      <c r="MQY164" s="168"/>
      <c r="MQZ164" s="168"/>
      <c r="MRA164" s="168"/>
      <c r="MRB164" s="168"/>
      <c r="MRC164" s="168"/>
      <c r="MRD164" s="168"/>
      <c r="MRE164" s="168"/>
      <c r="MRF164" s="168"/>
      <c r="MRG164" s="168"/>
      <c r="MRH164" s="168"/>
      <c r="MRI164" s="168"/>
      <c r="MRJ164" s="168"/>
      <c r="MRK164" s="168"/>
      <c r="MRL164" s="168"/>
      <c r="MRM164" s="168"/>
      <c r="MRN164" s="168"/>
      <c r="MRO164" s="168"/>
      <c r="MRP164" s="168"/>
      <c r="MRQ164" s="168"/>
      <c r="MRR164" s="168"/>
      <c r="MRS164" s="168"/>
      <c r="MRT164" s="168"/>
      <c r="MRU164" s="168"/>
      <c r="MRV164" s="168"/>
      <c r="MRW164" s="168"/>
      <c r="MRX164" s="168"/>
      <c r="MRY164" s="168"/>
      <c r="MRZ164" s="168"/>
      <c r="MSA164" s="168"/>
      <c r="MSB164" s="168"/>
      <c r="MSC164" s="168"/>
      <c r="MSD164" s="168"/>
      <c r="MSE164" s="168"/>
      <c r="MSF164" s="168"/>
      <c r="MSG164" s="168"/>
      <c r="MSH164" s="168"/>
      <c r="MSI164" s="168"/>
      <c r="MSJ164" s="168"/>
      <c r="MSK164" s="168"/>
      <c r="MSL164" s="168"/>
      <c r="MSM164" s="168"/>
      <c r="MSN164" s="168"/>
      <c r="MSO164" s="168"/>
      <c r="MSP164" s="168"/>
      <c r="MSQ164" s="168"/>
      <c r="MSR164" s="168"/>
      <c r="MSS164" s="168"/>
      <c r="MST164" s="168"/>
      <c r="MSU164" s="168"/>
      <c r="MSV164" s="168"/>
      <c r="MSW164" s="168"/>
      <c r="MSX164" s="168"/>
      <c r="MSY164" s="168"/>
      <c r="MSZ164" s="168"/>
      <c r="MTA164" s="168"/>
      <c r="MTB164" s="168"/>
      <c r="MTC164" s="168"/>
      <c r="MTD164" s="168"/>
      <c r="MTE164" s="168"/>
      <c r="MTF164" s="168"/>
      <c r="MTG164" s="168"/>
      <c r="MTH164" s="168"/>
      <c r="MTI164" s="168"/>
      <c r="MTJ164" s="168"/>
      <c r="MTK164" s="168"/>
      <c r="MTL164" s="168"/>
      <c r="MTM164" s="168"/>
      <c r="MTN164" s="168"/>
      <c r="MTO164" s="168"/>
      <c r="MTP164" s="168"/>
      <c r="MTQ164" s="168"/>
      <c r="MTR164" s="168"/>
      <c r="MTS164" s="168"/>
      <c r="MTT164" s="168"/>
      <c r="MTU164" s="168"/>
      <c r="MTV164" s="168"/>
      <c r="MTW164" s="168"/>
      <c r="MTX164" s="168"/>
      <c r="MTY164" s="168"/>
      <c r="MTZ164" s="168"/>
      <c r="MUA164" s="168"/>
      <c r="MUB164" s="168"/>
      <c r="MUC164" s="168"/>
      <c r="MUD164" s="168"/>
      <c r="MUE164" s="168"/>
      <c r="MUF164" s="168"/>
      <c r="MUG164" s="168"/>
      <c r="MUH164" s="168"/>
      <c r="MUI164" s="168"/>
      <c r="MUJ164" s="168"/>
      <c r="MUK164" s="168"/>
      <c r="MUL164" s="168"/>
      <c r="MUM164" s="168"/>
      <c r="MUN164" s="168"/>
      <c r="MUO164" s="168"/>
      <c r="MUP164" s="168"/>
      <c r="MUQ164" s="168"/>
      <c r="MUR164" s="168"/>
      <c r="MUS164" s="168"/>
      <c r="MUT164" s="168"/>
      <c r="MUU164" s="168"/>
      <c r="MUV164" s="168"/>
      <c r="MUW164" s="168"/>
      <c r="MUX164" s="168"/>
      <c r="MUY164" s="168"/>
      <c r="MUZ164" s="168"/>
      <c r="MVA164" s="168"/>
      <c r="MVB164" s="168"/>
      <c r="MVC164" s="168"/>
      <c r="MVD164" s="168"/>
      <c r="MVE164" s="168"/>
      <c r="MVF164" s="168"/>
      <c r="MVG164" s="168"/>
      <c r="MVH164" s="168"/>
      <c r="MVI164" s="168"/>
      <c r="MVJ164" s="168"/>
      <c r="MVK164" s="168"/>
      <c r="MVL164" s="168"/>
      <c r="MVM164" s="168"/>
      <c r="MVN164" s="168"/>
      <c r="MVO164" s="168"/>
      <c r="MVP164" s="168"/>
      <c r="MVQ164" s="168"/>
      <c r="MVR164" s="168"/>
      <c r="MVS164" s="168"/>
      <c r="MVT164" s="168"/>
      <c r="MVU164" s="168"/>
      <c r="MVV164" s="168"/>
      <c r="MVW164" s="168"/>
      <c r="MVX164" s="168"/>
      <c r="MVY164" s="168"/>
      <c r="MVZ164" s="168"/>
      <c r="MWA164" s="168"/>
      <c r="MWB164" s="168"/>
      <c r="MWC164" s="168"/>
      <c r="MWD164" s="168"/>
      <c r="MWE164" s="168"/>
      <c r="MWF164" s="168"/>
      <c r="MWG164" s="168"/>
      <c r="MWH164" s="168"/>
      <c r="MWI164" s="168"/>
      <c r="MWJ164" s="168"/>
      <c r="MWK164" s="168"/>
      <c r="MWL164" s="168"/>
      <c r="MWM164" s="168"/>
      <c r="MWN164" s="168"/>
      <c r="MWO164" s="168"/>
      <c r="MWP164" s="168"/>
      <c r="MWQ164" s="168"/>
      <c r="MWR164" s="168"/>
      <c r="MWS164" s="168"/>
      <c r="MWT164" s="168"/>
      <c r="MWU164" s="168"/>
      <c r="MWV164" s="168"/>
      <c r="MWW164" s="168"/>
      <c r="MWX164" s="168"/>
      <c r="MWY164" s="168"/>
      <c r="MWZ164" s="168"/>
      <c r="MXA164" s="168"/>
      <c r="MXB164" s="168"/>
      <c r="MXC164" s="168"/>
      <c r="MXD164" s="168"/>
      <c r="MXE164" s="168"/>
      <c r="MXF164" s="168"/>
      <c r="MXG164" s="168"/>
      <c r="MXH164" s="168"/>
      <c r="MXI164" s="168"/>
      <c r="MXJ164" s="168"/>
      <c r="MXK164" s="168"/>
      <c r="MXL164" s="168"/>
      <c r="MXM164" s="168"/>
      <c r="MXN164" s="168"/>
      <c r="MXO164" s="168"/>
      <c r="MXP164" s="168"/>
      <c r="MXQ164" s="168"/>
      <c r="MXR164" s="168"/>
      <c r="MXS164" s="168"/>
      <c r="MXT164" s="168"/>
      <c r="MXU164" s="168"/>
      <c r="MXV164" s="168"/>
      <c r="MXW164" s="168"/>
      <c r="MXX164" s="168"/>
      <c r="MXY164" s="168"/>
      <c r="MXZ164" s="168"/>
      <c r="MYA164" s="168"/>
      <c r="MYB164" s="168"/>
      <c r="MYC164" s="168"/>
      <c r="MYD164" s="168"/>
      <c r="MYE164" s="168"/>
      <c r="MYF164" s="168"/>
      <c r="MYG164" s="168"/>
      <c r="MYH164" s="168"/>
      <c r="MYI164" s="168"/>
      <c r="MYJ164" s="168"/>
      <c r="MYK164" s="168"/>
      <c r="MYL164" s="168"/>
      <c r="MYM164" s="168"/>
      <c r="MYN164" s="168"/>
      <c r="MYO164" s="168"/>
      <c r="MYP164" s="168"/>
      <c r="MYQ164" s="168"/>
      <c r="MYR164" s="168"/>
      <c r="MYS164" s="168"/>
      <c r="MYT164" s="168"/>
      <c r="MYU164" s="168"/>
      <c r="MYV164" s="168"/>
      <c r="MYW164" s="168"/>
      <c r="MYX164" s="168"/>
      <c r="MYY164" s="168"/>
      <c r="MYZ164" s="168"/>
      <c r="MZA164" s="168"/>
      <c r="MZB164" s="168"/>
      <c r="MZC164" s="168"/>
      <c r="MZD164" s="168"/>
      <c r="MZE164" s="168"/>
      <c r="MZF164" s="168"/>
      <c r="MZG164" s="168"/>
      <c r="MZH164" s="168"/>
      <c r="MZI164" s="168"/>
      <c r="MZJ164" s="168"/>
      <c r="MZK164" s="168"/>
      <c r="MZL164" s="168"/>
      <c r="MZM164" s="168"/>
      <c r="MZN164" s="168"/>
      <c r="MZO164" s="168"/>
      <c r="MZP164" s="168"/>
      <c r="MZQ164" s="168"/>
      <c r="MZR164" s="168"/>
      <c r="MZS164" s="168"/>
      <c r="MZT164" s="168"/>
      <c r="MZU164" s="168"/>
      <c r="MZV164" s="168"/>
      <c r="MZW164" s="168"/>
      <c r="MZX164" s="168"/>
      <c r="MZY164" s="168"/>
      <c r="MZZ164" s="168"/>
      <c r="NAA164" s="168"/>
      <c r="NAB164" s="168"/>
      <c r="NAC164" s="168"/>
      <c r="NAD164" s="168"/>
      <c r="NAE164" s="168"/>
      <c r="NAF164" s="168"/>
      <c r="NAG164" s="168"/>
      <c r="NAH164" s="168"/>
      <c r="NAI164" s="168"/>
      <c r="NAJ164" s="168"/>
      <c r="NAK164" s="168"/>
      <c r="NAL164" s="168"/>
      <c r="NAM164" s="168"/>
      <c r="NAN164" s="168"/>
      <c r="NAO164" s="168"/>
      <c r="NAP164" s="168"/>
      <c r="NAQ164" s="168"/>
      <c r="NAR164" s="168"/>
      <c r="NAS164" s="168"/>
      <c r="NAT164" s="168"/>
      <c r="NAU164" s="168"/>
      <c r="NAV164" s="168"/>
      <c r="NAW164" s="168"/>
      <c r="NAX164" s="168"/>
      <c r="NAY164" s="168"/>
      <c r="NAZ164" s="168"/>
      <c r="NBA164" s="168"/>
      <c r="NBB164" s="168"/>
      <c r="NBC164" s="168"/>
      <c r="NBD164" s="168"/>
      <c r="NBE164" s="168"/>
      <c r="NBF164" s="168"/>
      <c r="NBG164" s="168"/>
      <c r="NBH164" s="168"/>
      <c r="NBI164" s="168"/>
      <c r="NBJ164" s="168"/>
      <c r="NBK164" s="168"/>
      <c r="NBL164" s="168"/>
      <c r="NBM164" s="168"/>
      <c r="NBN164" s="168"/>
      <c r="NBO164" s="168"/>
      <c r="NBP164" s="168"/>
      <c r="NBQ164" s="168"/>
      <c r="NBR164" s="168"/>
      <c r="NBS164" s="168"/>
      <c r="NBT164" s="168"/>
      <c r="NBU164" s="168"/>
      <c r="NBV164" s="168"/>
      <c r="NBW164" s="168"/>
      <c r="NBX164" s="168"/>
      <c r="NBY164" s="168"/>
      <c r="NBZ164" s="168"/>
      <c r="NCA164" s="168"/>
      <c r="NCB164" s="168"/>
      <c r="NCC164" s="168"/>
      <c r="NCD164" s="168"/>
      <c r="NCE164" s="168"/>
      <c r="NCF164" s="168"/>
      <c r="NCG164" s="168"/>
      <c r="NCH164" s="168"/>
      <c r="NCI164" s="168"/>
      <c r="NCJ164" s="168"/>
      <c r="NCK164" s="168"/>
      <c r="NCL164" s="168"/>
      <c r="NCM164" s="168"/>
      <c r="NCN164" s="168"/>
      <c r="NCO164" s="168"/>
      <c r="NCP164" s="168"/>
      <c r="NCQ164" s="168"/>
      <c r="NCR164" s="168"/>
      <c r="NCS164" s="168"/>
      <c r="NCT164" s="168"/>
      <c r="NCU164" s="168"/>
      <c r="NCV164" s="168"/>
      <c r="NCW164" s="168"/>
      <c r="NCX164" s="168"/>
      <c r="NCY164" s="168"/>
      <c r="NCZ164" s="168"/>
      <c r="NDA164" s="168"/>
      <c r="NDB164" s="168"/>
      <c r="NDC164" s="168"/>
      <c r="NDD164" s="168"/>
      <c r="NDE164" s="168"/>
      <c r="NDF164" s="168"/>
      <c r="NDG164" s="168"/>
      <c r="NDH164" s="168"/>
      <c r="NDI164" s="168"/>
      <c r="NDJ164" s="168"/>
      <c r="NDK164" s="168"/>
      <c r="NDL164" s="168"/>
      <c r="NDM164" s="168"/>
      <c r="NDN164" s="168"/>
      <c r="NDO164" s="168"/>
      <c r="NDP164" s="168"/>
      <c r="NDQ164" s="168"/>
      <c r="NDR164" s="168"/>
      <c r="NDS164" s="168"/>
      <c r="NDT164" s="168"/>
      <c r="NDU164" s="168"/>
      <c r="NDV164" s="168"/>
      <c r="NDW164" s="168"/>
      <c r="NDX164" s="168"/>
      <c r="NDY164" s="168"/>
      <c r="NDZ164" s="168"/>
      <c r="NEA164" s="168"/>
      <c r="NEB164" s="168"/>
      <c r="NEC164" s="168"/>
      <c r="NED164" s="168"/>
      <c r="NEE164" s="168"/>
      <c r="NEF164" s="168"/>
      <c r="NEG164" s="168"/>
      <c r="NEH164" s="168"/>
      <c r="NEI164" s="168"/>
      <c r="NEJ164" s="168"/>
      <c r="NEK164" s="168"/>
      <c r="NEL164" s="168"/>
      <c r="NEM164" s="168"/>
      <c r="NEN164" s="168"/>
      <c r="NEO164" s="168"/>
      <c r="NEP164" s="168"/>
      <c r="NEQ164" s="168"/>
      <c r="NER164" s="168"/>
      <c r="NES164" s="168"/>
      <c r="NET164" s="168"/>
      <c r="NEU164" s="168"/>
      <c r="NEV164" s="168"/>
      <c r="NEW164" s="168"/>
      <c r="NEX164" s="168"/>
      <c r="NEY164" s="168"/>
      <c r="NEZ164" s="168"/>
      <c r="NFA164" s="168"/>
      <c r="NFB164" s="168"/>
      <c r="NFC164" s="168"/>
      <c r="NFD164" s="168"/>
      <c r="NFE164" s="168"/>
      <c r="NFF164" s="168"/>
      <c r="NFG164" s="168"/>
      <c r="NFH164" s="168"/>
      <c r="NFI164" s="168"/>
      <c r="NFJ164" s="168"/>
      <c r="NFK164" s="168"/>
      <c r="NFL164" s="168"/>
      <c r="NFM164" s="168"/>
      <c r="NFN164" s="168"/>
      <c r="NFO164" s="168"/>
      <c r="NFP164" s="168"/>
      <c r="NFQ164" s="168"/>
      <c r="NFR164" s="168"/>
      <c r="NFS164" s="168"/>
      <c r="NFT164" s="168"/>
      <c r="NFU164" s="168"/>
      <c r="NFV164" s="168"/>
      <c r="NFW164" s="168"/>
      <c r="NFX164" s="168"/>
      <c r="NFY164" s="168"/>
      <c r="NFZ164" s="168"/>
      <c r="NGA164" s="168"/>
      <c r="NGB164" s="168"/>
      <c r="NGC164" s="168"/>
      <c r="NGD164" s="168"/>
      <c r="NGE164" s="168"/>
      <c r="NGF164" s="168"/>
      <c r="NGG164" s="168"/>
      <c r="NGH164" s="168"/>
      <c r="NGI164" s="168"/>
      <c r="NGJ164" s="168"/>
      <c r="NGK164" s="168"/>
      <c r="NGL164" s="168"/>
      <c r="NGM164" s="168"/>
      <c r="NGN164" s="168"/>
      <c r="NGO164" s="168"/>
      <c r="NGP164" s="168"/>
      <c r="NGQ164" s="168"/>
      <c r="NGR164" s="168"/>
      <c r="NGS164" s="168"/>
      <c r="NGT164" s="168"/>
      <c r="NGU164" s="168"/>
      <c r="NGV164" s="168"/>
      <c r="NGW164" s="168"/>
      <c r="NGX164" s="168"/>
      <c r="NGY164" s="168"/>
      <c r="NGZ164" s="168"/>
      <c r="NHA164" s="168"/>
      <c r="NHB164" s="168"/>
      <c r="NHC164" s="168"/>
      <c r="NHD164" s="168"/>
      <c r="NHE164" s="168"/>
      <c r="NHF164" s="168"/>
      <c r="NHG164" s="168"/>
      <c r="NHH164" s="168"/>
      <c r="NHI164" s="168"/>
      <c r="NHJ164" s="168"/>
      <c r="NHK164" s="168"/>
      <c r="NHL164" s="168"/>
      <c r="NHM164" s="168"/>
      <c r="NHN164" s="168"/>
      <c r="NHO164" s="168"/>
      <c r="NHP164" s="168"/>
      <c r="NHQ164" s="168"/>
      <c r="NHR164" s="168"/>
      <c r="NHS164" s="168"/>
      <c r="NHT164" s="168"/>
      <c r="NHU164" s="168"/>
      <c r="NHV164" s="168"/>
      <c r="NHW164" s="168"/>
      <c r="NHX164" s="168"/>
      <c r="NHY164" s="168"/>
      <c r="NHZ164" s="168"/>
      <c r="NIA164" s="168"/>
      <c r="NIB164" s="168"/>
      <c r="NIC164" s="168"/>
      <c r="NID164" s="168"/>
      <c r="NIE164" s="168"/>
      <c r="NIF164" s="168"/>
      <c r="NIG164" s="168"/>
      <c r="NIH164" s="168"/>
      <c r="NII164" s="168"/>
      <c r="NIJ164" s="168"/>
      <c r="NIK164" s="168"/>
      <c r="NIL164" s="168"/>
      <c r="NIM164" s="168"/>
      <c r="NIN164" s="168"/>
      <c r="NIO164" s="168"/>
      <c r="NIP164" s="168"/>
      <c r="NIQ164" s="168"/>
      <c r="NIR164" s="168"/>
      <c r="NIS164" s="168"/>
      <c r="NIT164" s="168"/>
      <c r="NIU164" s="168"/>
      <c r="NIV164" s="168"/>
      <c r="NIW164" s="168"/>
      <c r="NIX164" s="168"/>
      <c r="NIY164" s="168"/>
      <c r="NIZ164" s="168"/>
      <c r="NJA164" s="168"/>
      <c r="NJB164" s="168"/>
      <c r="NJC164" s="168"/>
      <c r="NJD164" s="168"/>
      <c r="NJE164" s="168"/>
      <c r="NJF164" s="168"/>
      <c r="NJG164" s="168"/>
      <c r="NJH164" s="168"/>
      <c r="NJI164" s="168"/>
      <c r="NJJ164" s="168"/>
      <c r="NJK164" s="168"/>
      <c r="NJL164" s="168"/>
      <c r="NJM164" s="168"/>
      <c r="NJN164" s="168"/>
      <c r="NJO164" s="168"/>
      <c r="NJP164" s="168"/>
      <c r="NJQ164" s="168"/>
      <c r="NJR164" s="168"/>
      <c r="NJS164" s="168"/>
      <c r="NJT164" s="168"/>
      <c r="NJU164" s="168"/>
      <c r="NJV164" s="168"/>
      <c r="NJW164" s="168"/>
      <c r="NJX164" s="168"/>
      <c r="NJY164" s="168"/>
      <c r="NJZ164" s="168"/>
      <c r="NKA164" s="168"/>
      <c r="NKB164" s="168"/>
      <c r="NKC164" s="168"/>
      <c r="NKD164" s="168"/>
      <c r="NKE164" s="168"/>
      <c r="NKF164" s="168"/>
      <c r="NKG164" s="168"/>
      <c r="NKH164" s="168"/>
      <c r="NKI164" s="168"/>
      <c r="NKJ164" s="168"/>
      <c r="NKK164" s="168"/>
      <c r="NKL164" s="168"/>
      <c r="NKM164" s="168"/>
      <c r="NKN164" s="168"/>
      <c r="NKO164" s="168"/>
      <c r="NKP164" s="168"/>
      <c r="NKQ164" s="168"/>
      <c r="NKR164" s="168"/>
      <c r="NKS164" s="168"/>
      <c r="NKT164" s="168"/>
      <c r="NKU164" s="168"/>
      <c r="NKV164" s="168"/>
      <c r="NKW164" s="168"/>
      <c r="NKX164" s="168"/>
      <c r="NKY164" s="168"/>
      <c r="NKZ164" s="168"/>
      <c r="NLA164" s="168"/>
      <c r="NLB164" s="168"/>
      <c r="NLC164" s="168"/>
      <c r="NLD164" s="168"/>
      <c r="NLE164" s="168"/>
      <c r="NLF164" s="168"/>
      <c r="NLG164" s="168"/>
      <c r="NLH164" s="168"/>
      <c r="NLI164" s="168"/>
      <c r="NLJ164" s="168"/>
      <c r="NLK164" s="168"/>
      <c r="NLL164" s="168"/>
      <c r="NLM164" s="168"/>
      <c r="NLN164" s="168"/>
      <c r="NLO164" s="168"/>
      <c r="NLP164" s="168"/>
      <c r="NLQ164" s="168"/>
      <c r="NLR164" s="168"/>
      <c r="NLS164" s="168"/>
      <c r="NLT164" s="168"/>
      <c r="NLU164" s="168"/>
      <c r="NLV164" s="168"/>
      <c r="NLW164" s="168"/>
      <c r="NLX164" s="168"/>
      <c r="NLY164" s="168"/>
      <c r="NLZ164" s="168"/>
      <c r="NMA164" s="168"/>
      <c r="NMB164" s="168"/>
      <c r="NMC164" s="168"/>
      <c r="NMD164" s="168"/>
      <c r="NME164" s="168"/>
      <c r="NMF164" s="168"/>
      <c r="NMG164" s="168"/>
      <c r="NMH164" s="168"/>
      <c r="NMI164" s="168"/>
      <c r="NMJ164" s="168"/>
      <c r="NMK164" s="168"/>
      <c r="NML164" s="168"/>
      <c r="NMM164" s="168"/>
      <c r="NMN164" s="168"/>
      <c r="NMO164" s="168"/>
      <c r="NMP164" s="168"/>
      <c r="NMQ164" s="168"/>
      <c r="NMR164" s="168"/>
      <c r="NMS164" s="168"/>
      <c r="NMT164" s="168"/>
      <c r="NMU164" s="168"/>
      <c r="NMV164" s="168"/>
      <c r="NMW164" s="168"/>
      <c r="NMX164" s="168"/>
      <c r="NMY164" s="168"/>
      <c r="NMZ164" s="168"/>
      <c r="NNA164" s="168"/>
      <c r="NNB164" s="168"/>
      <c r="NNC164" s="168"/>
      <c r="NND164" s="168"/>
      <c r="NNE164" s="168"/>
      <c r="NNF164" s="168"/>
      <c r="NNG164" s="168"/>
      <c r="NNH164" s="168"/>
      <c r="NNI164" s="168"/>
      <c r="NNJ164" s="168"/>
      <c r="NNK164" s="168"/>
      <c r="NNL164" s="168"/>
      <c r="NNM164" s="168"/>
      <c r="NNN164" s="168"/>
      <c r="NNO164" s="168"/>
      <c r="NNP164" s="168"/>
      <c r="NNQ164" s="168"/>
      <c r="NNR164" s="168"/>
      <c r="NNS164" s="168"/>
      <c r="NNT164" s="168"/>
      <c r="NNU164" s="168"/>
      <c r="NNV164" s="168"/>
      <c r="NNW164" s="168"/>
      <c r="NNX164" s="168"/>
      <c r="NNY164" s="168"/>
      <c r="NNZ164" s="168"/>
      <c r="NOA164" s="168"/>
      <c r="NOB164" s="168"/>
      <c r="NOC164" s="168"/>
      <c r="NOD164" s="168"/>
      <c r="NOE164" s="168"/>
      <c r="NOF164" s="168"/>
      <c r="NOG164" s="168"/>
      <c r="NOH164" s="168"/>
      <c r="NOI164" s="168"/>
      <c r="NOJ164" s="168"/>
      <c r="NOK164" s="168"/>
      <c r="NOL164" s="168"/>
      <c r="NOM164" s="168"/>
      <c r="NON164" s="168"/>
      <c r="NOO164" s="168"/>
      <c r="NOP164" s="168"/>
      <c r="NOQ164" s="168"/>
      <c r="NOR164" s="168"/>
      <c r="NOS164" s="168"/>
      <c r="NOT164" s="168"/>
      <c r="NOU164" s="168"/>
      <c r="NOV164" s="168"/>
      <c r="NOW164" s="168"/>
      <c r="NOX164" s="168"/>
      <c r="NOY164" s="168"/>
      <c r="NOZ164" s="168"/>
      <c r="NPA164" s="168"/>
      <c r="NPB164" s="168"/>
      <c r="NPC164" s="168"/>
      <c r="NPD164" s="168"/>
      <c r="NPE164" s="168"/>
      <c r="NPF164" s="168"/>
      <c r="NPG164" s="168"/>
      <c r="NPH164" s="168"/>
      <c r="NPI164" s="168"/>
      <c r="NPJ164" s="168"/>
      <c r="NPK164" s="168"/>
      <c r="NPL164" s="168"/>
      <c r="NPM164" s="168"/>
      <c r="NPN164" s="168"/>
      <c r="NPO164" s="168"/>
      <c r="NPP164" s="168"/>
      <c r="NPQ164" s="168"/>
      <c r="NPR164" s="168"/>
      <c r="NPS164" s="168"/>
      <c r="NPT164" s="168"/>
      <c r="NPU164" s="168"/>
      <c r="NPV164" s="168"/>
      <c r="NPW164" s="168"/>
      <c r="NPX164" s="168"/>
      <c r="NPY164" s="168"/>
      <c r="NPZ164" s="168"/>
      <c r="NQA164" s="168"/>
      <c r="NQB164" s="168"/>
      <c r="NQC164" s="168"/>
      <c r="NQD164" s="168"/>
      <c r="NQE164" s="168"/>
      <c r="NQF164" s="168"/>
      <c r="NQG164" s="168"/>
      <c r="NQH164" s="168"/>
      <c r="NQI164" s="168"/>
      <c r="NQJ164" s="168"/>
      <c r="NQK164" s="168"/>
      <c r="NQL164" s="168"/>
      <c r="NQM164" s="168"/>
      <c r="NQN164" s="168"/>
      <c r="NQO164" s="168"/>
      <c r="NQP164" s="168"/>
      <c r="NQQ164" s="168"/>
      <c r="NQR164" s="168"/>
      <c r="NQS164" s="168"/>
      <c r="NQT164" s="168"/>
      <c r="NQU164" s="168"/>
      <c r="NQV164" s="168"/>
      <c r="NQW164" s="168"/>
      <c r="NQX164" s="168"/>
      <c r="NQY164" s="168"/>
      <c r="NQZ164" s="168"/>
      <c r="NRA164" s="168"/>
      <c r="NRB164" s="168"/>
      <c r="NRC164" s="168"/>
      <c r="NRD164" s="168"/>
      <c r="NRE164" s="168"/>
      <c r="NRF164" s="168"/>
      <c r="NRG164" s="168"/>
      <c r="NRH164" s="168"/>
      <c r="NRI164" s="168"/>
      <c r="NRJ164" s="168"/>
      <c r="NRK164" s="168"/>
      <c r="NRL164" s="168"/>
      <c r="NRM164" s="168"/>
      <c r="NRN164" s="168"/>
      <c r="NRO164" s="168"/>
      <c r="NRP164" s="168"/>
      <c r="NRQ164" s="168"/>
      <c r="NRR164" s="168"/>
      <c r="NRS164" s="168"/>
      <c r="NRT164" s="168"/>
      <c r="NRU164" s="168"/>
      <c r="NRV164" s="168"/>
      <c r="NRW164" s="168"/>
      <c r="NRX164" s="168"/>
      <c r="NRY164" s="168"/>
      <c r="NRZ164" s="168"/>
      <c r="NSA164" s="168"/>
      <c r="NSB164" s="168"/>
      <c r="NSC164" s="168"/>
      <c r="NSD164" s="168"/>
      <c r="NSE164" s="168"/>
      <c r="NSF164" s="168"/>
      <c r="NSG164" s="168"/>
      <c r="NSH164" s="168"/>
      <c r="NSI164" s="168"/>
      <c r="NSJ164" s="168"/>
      <c r="NSK164" s="168"/>
      <c r="NSL164" s="168"/>
      <c r="NSM164" s="168"/>
      <c r="NSN164" s="168"/>
      <c r="NSO164" s="168"/>
      <c r="NSP164" s="168"/>
      <c r="NSQ164" s="168"/>
      <c r="NSR164" s="168"/>
      <c r="NSS164" s="168"/>
      <c r="NST164" s="168"/>
      <c r="NSU164" s="168"/>
      <c r="NSV164" s="168"/>
      <c r="NSW164" s="168"/>
      <c r="NSX164" s="168"/>
      <c r="NSY164" s="168"/>
      <c r="NSZ164" s="168"/>
      <c r="NTA164" s="168"/>
      <c r="NTB164" s="168"/>
      <c r="NTC164" s="168"/>
      <c r="NTD164" s="168"/>
      <c r="NTE164" s="168"/>
      <c r="NTF164" s="168"/>
      <c r="NTG164" s="168"/>
      <c r="NTH164" s="168"/>
      <c r="NTI164" s="168"/>
      <c r="NTJ164" s="168"/>
      <c r="NTK164" s="168"/>
      <c r="NTL164" s="168"/>
      <c r="NTM164" s="168"/>
      <c r="NTN164" s="168"/>
      <c r="NTO164" s="168"/>
      <c r="NTP164" s="168"/>
      <c r="NTQ164" s="168"/>
      <c r="NTR164" s="168"/>
      <c r="NTS164" s="168"/>
      <c r="NTT164" s="168"/>
      <c r="NTU164" s="168"/>
      <c r="NTV164" s="168"/>
      <c r="NTW164" s="168"/>
      <c r="NTX164" s="168"/>
      <c r="NTY164" s="168"/>
      <c r="NTZ164" s="168"/>
      <c r="NUA164" s="168"/>
      <c r="NUB164" s="168"/>
      <c r="NUC164" s="168"/>
      <c r="NUD164" s="168"/>
      <c r="NUE164" s="168"/>
      <c r="NUF164" s="168"/>
      <c r="NUG164" s="168"/>
      <c r="NUH164" s="168"/>
      <c r="NUI164" s="168"/>
      <c r="NUJ164" s="168"/>
      <c r="NUK164" s="168"/>
      <c r="NUL164" s="168"/>
      <c r="NUM164" s="168"/>
      <c r="NUN164" s="168"/>
      <c r="NUO164" s="168"/>
      <c r="NUP164" s="168"/>
      <c r="NUQ164" s="168"/>
      <c r="NUR164" s="168"/>
      <c r="NUS164" s="168"/>
      <c r="NUT164" s="168"/>
      <c r="NUU164" s="168"/>
      <c r="NUV164" s="168"/>
      <c r="NUW164" s="168"/>
      <c r="NUX164" s="168"/>
      <c r="NUY164" s="168"/>
      <c r="NUZ164" s="168"/>
      <c r="NVA164" s="168"/>
      <c r="NVB164" s="168"/>
      <c r="NVC164" s="168"/>
      <c r="NVD164" s="168"/>
      <c r="NVE164" s="168"/>
      <c r="NVF164" s="168"/>
      <c r="NVG164" s="168"/>
      <c r="NVH164" s="168"/>
      <c r="NVI164" s="168"/>
      <c r="NVJ164" s="168"/>
      <c r="NVK164" s="168"/>
      <c r="NVL164" s="168"/>
      <c r="NVM164" s="168"/>
      <c r="NVN164" s="168"/>
      <c r="NVO164" s="168"/>
      <c r="NVP164" s="168"/>
      <c r="NVQ164" s="168"/>
      <c r="NVR164" s="168"/>
      <c r="NVS164" s="168"/>
      <c r="NVT164" s="168"/>
      <c r="NVU164" s="168"/>
      <c r="NVV164" s="168"/>
      <c r="NVW164" s="168"/>
      <c r="NVX164" s="168"/>
      <c r="NVY164" s="168"/>
      <c r="NVZ164" s="168"/>
      <c r="NWA164" s="168"/>
      <c r="NWB164" s="168"/>
      <c r="NWC164" s="168"/>
      <c r="NWD164" s="168"/>
      <c r="NWE164" s="168"/>
      <c r="NWF164" s="168"/>
      <c r="NWG164" s="168"/>
      <c r="NWH164" s="168"/>
      <c r="NWI164" s="168"/>
      <c r="NWJ164" s="168"/>
      <c r="NWK164" s="168"/>
      <c r="NWL164" s="168"/>
      <c r="NWM164" s="168"/>
      <c r="NWN164" s="168"/>
      <c r="NWO164" s="168"/>
      <c r="NWP164" s="168"/>
      <c r="NWQ164" s="168"/>
      <c r="NWR164" s="168"/>
      <c r="NWS164" s="168"/>
      <c r="NWT164" s="168"/>
      <c r="NWU164" s="168"/>
      <c r="NWV164" s="168"/>
      <c r="NWW164" s="168"/>
      <c r="NWX164" s="168"/>
      <c r="NWY164" s="168"/>
      <c r="NWZ164" s="168"/>
      <c r="NXA164" s="168"/>
      <c r="NXB164" s="168"/>
      <c r="NXC164" s="168"/>
      <c r="NXD164" s="168"/>
      <c r="NXE164" s="168"/>
      <c r="NXF164" s="168"/>
      <c r="NXG164" s="168"/>
      <c r="NXH164" s="168"/>
      <c r="NXI164" s="168"/>
      <c r="NXJ164" s="168"/>
      <c r="NXK164" s="168"/>
      <c r="NXL164" s="168"/>
      <c r="NXM164" s="168"/>
      <c r="NXN164" s="168"/>
      <c r="NXO164" s="168"/>
      <c r="NXP164" s="168"/>
      <c r="NXQ164" s="168"/>
      <c r="NXR164" s="168"/>
      <c r="NXS164" s="168"/>
      <c r="NXT164" s="168"/>
      <c r="NXU164" s="168"/>
      <c r="NXV164" s="168"/>
      <c r="NXW164" s="168"/>
      <c r="NXX164" s="168"/>
      <c r="NXY164" s="168"/>
      <c r="NXZ164" s="168"/>
      <c r="NYA164" s="168"/>
      <c r="NYB164" s="168"/>
      <c r="NYC164" s="168"/>
      <c r="NYD164" s="168"/>
      <c r="NYE164" s="168"/>
      <c r="NYF164" s="168"/>
      <c r="NYG164" s="168"/>
      <c r="NYH164" s="168"/>
      <c r="NYI164" s="168"/>
      <c r="NYJ164" s="168"/>
      <c r="NYK164" s="168"/>
      <c r="NYL164" s="168"/>
      <c r="NYM164" s="168"/>
      <c r="NYN164" s="168"/>
      <c r="NYO164" s="168"/>
      <c r="NYP164" s="168"/>
      <c r="NYQ164" s="168"/>
      <c r="NYR164" s="168"/>
      <c r="NYS164" s="168"/>
      <c r="NYT164" s="168"/>
      <c r="NYU164" s="168"/>
      <c r="NYV164" s="168"/>
      <c r="NYW164" s="168"/>
      <c r="NYX164" s="168"/>
      <c r="NYY164" s="168"/>
      <c r="NYZ164" s="168"/>
      <c r="NZA164" s="168"/>
      <c r="NZB164" s="168"/>
      <c r="NZC164" s="168"/>
      <c r="NZD164" s="168"/>
      <c r="NZE164" s="168"/>
      <c r="NZF164" s="168"/>
      <c r="NZG164" s="168"/>
      <c r="NZH164" s="168"/>
      <c r="NZI164" s="168"/>
      <c r="NZJ164" s="168"/>
      <c r="NZK164" s="168"/>
      <c r="NZL164" s="168"/>
      <c r="NZM164" s="168"/>
      <c r="NZN164" s="168"/>
      <c r="NZO164" s="168"/>
      <c r="NZP164" s="168"/>
      <c r="NZQ164" s="168"/>
      <c r="NZR164" s="168"/>
      <c r="NZS164" s="168"/>
      <c r="NZT164" s="168"/>
      <c r="NZU164" s="168"/>
      <c r="NZV164" s="168"/>
      <c r="NZW164" s="168"/>
      <c r="NZX164" s="168"/>
      <c r="NZY164" s="168"/>
      <c r="NZZ164" s="168"/>
      <c r="OAA164" s="168"/>
      <c r="OAB164" s="168"/>
      <c r="OAC164" s="168"/>
      <c r="OAD164" s="168"/>
      <c r="OAE164" s="168"/>
      <c r="OAF164" s="168"/>
      <c r="OAG164" s="168"/>
      <c r="OAH164" s="168"/>
      <c r="OAI164" s="168"/>
      <c r="OAJ164" s="168"/>
      <c r="OAK164" s="168"/>
      <c r="OAL164" s="168"/>
      <c r="OAM164" s="168"/>
      <c r="OAN164" s="168"/>
      <c r="OAO164" s="168"/>
      <c r="OAP164" s="168"/>
      <c r="OAQ164" s="168"/>
      <c r="OAR164" s="168"/>
      <c r="OAS164" s="168"/>
      <c r="OAT164" s="168"/>
      <c r="OAU164" s="168"/>
      <c r="OAV164" s="168"/>
      <c r="OAW164" s="168"/>
      <c r="OAX164" s="168"/>
      <c r="OAY164" s="168"/>
      <c r="OAZ164" s="168"/>
      <c r="OBA164" s="168"/>
      <c r="OBB164" s="168"/>
      <c r="OBC164" s="168"/>
      <c r="OBD164" s="168"/>
      <c r="OBE164" s="168"/>
      <c r="OBF164" s="168"/>
      <c r="OBG164" s="168"/>
      <c r="OBH164" s="168"/>
      <c r="OBI164" s="168"/>
      <c r="OBJ164" s="168"/>
      <c r="OBK164" s="168"/>
      <c r="OBL164" s="168"/>
      <c r="OBM164" s="168"/>
      <c r="OBN164" s="168"/>
      <c r="OBO164" s="168"/>
      <c r="OBP164" s="168"/>
      <c r="OBQ164" s="168"/>
      <c r="OBR164" s="168"/>
      <c r="OBS164" s="168"/>
      <c r="OBT164" s="168"/>
      <c r="OBU164" s="168"/>
      <c r="OBV164" s="168"/>
      <c r="OBW164" s="168"/>
      <c r="OBX164" s="168"/>
      <c r="OBY164" s="168"/>
      <c r="OBZ164" s="168"/>
      <c r="OCA164" s="168"/>
      <c r="OCB164" s="168"/>
      <c r="OCC164" s="168"/>
      <c r="OCD164" s="168"/>
      <c r="OCE164" s="168"/>
      <c r="OCF164" s="168"/>
      <c r="OCG164" s="168"/>
      <c r="OCH164" s="168"/>
      <c r="OCI164" s="168"/>
      <c r="OCJ164" s="168"/>
      <c r="OCK164" s="168"/>
      <c r="OCL164" s="168"/>
      <c r="OCM164" s="168"/>
      <c r="OCN164" s="168"/>
      <c r="OCO164" s="168"/>
      <c r="OCP164" s="168"/>
      <c r="OCQ164" s="168"/>
      <c r="OCR164" s="168"/>
      <c r="OCS164" s="168"/>
      <c r="OCT164" s="168"/>
      <c r="OCU164" s="168"/>
      <c r="OCV164" s="168"/>
      <c r="OCW164" s="168"/>
      <c r="OCX164" s="168"/>
      <c r="OCY164" s="168"/>
      <c r="OCZ164" s="168"/>
      <c r="ODA164" s="168"/>
      <c r="ODB164" s="168"/>
      <c r="ODC164" s="168"/>
      <c r="ODD164" s="168"/>
      <c r="ODE164" s="168"/>
      <c r="ODF164" s="168"/>
      <c r="ODG164" s="168"/>
      <c r="ODH164" s="168"/>
      <c r="ODI164" s="168"/>
      <c r="ODJ164" s="168"/>
      <c r="ODK164" s="168"/>
      <c r="ODL164" s="168"/>
      <c r="ODM164" s="168"/>
      <c r="ODN164" s="168"/>
      <c r="ODO164" s="168"/>
      <c r="ODP164" s="168"/>
      <c r="ODQ164" s="168"/>
      <c r="ODR164" s="168"/>
      <c r="ODS164" s="168"/>
      <c r="ODT164" s="168"/>
      <c r="ODU164" s="168"/>
      <c r="ODV164" s="168"/>
      <c r="ODW164" s="168"/>
      <c r="ODX164" s="168"/>
      <c r="ODY164" s="168"/>
      <c r="ODZ164" s="168"/>
      <c r="OEA164" s="168"/>
      <c r="OEB164" s="168"/>
      <c r="OEC164" s="168"/>
      <c r="OED164" s="168"/>
      <c r="OEE164" s="168"/>
      <c r="OEF164" s="168"/>
      <c r="OEG164" s="168"/>
      <c r="OEH164" s="168"/>
      <c r="OEI164" s="168"/>
      <c r="OEJ164" s="168"/>
      <c r="OEK164" s="168"/>
      <c r="OEL164" s="168"/>
      <c r="OEM164" s="168"/>
      <c r="OEN164" s="168"/>
      <c r="OEO164" s="168"/>
      <c r="OEP164" s="168"/>
      <c r="OEQ164" s="168"/>
      <c r="OER164" s="168"/>
      <c r="OES164" s="168"/>
      <c r="OET164" s="168"/>
      <c r="OEU164" s="168"/>
      <c r="OEV164" s="168"/>
      <c r="OEW164" s="168"/>
      <c r="OEX164" s="168"/>
      <c r="OEY164" s="168"/>
      <c r="OEZ164" s="168"/>
      <c r="OFA164" s="168"/>
      <c r="OFB164" s="168"/>
      <c r="OFC164" s="168"/>
      <c r="OFD164" s="168"/>
      <c r="OFE164" s="168"/>
      <c r="OFF164" s="168"/>
      <c r="OFG164" s="168"/>
      <c r="OFH164" s="168"/>
      <c r="OFI164" s="168"/>
      <c r="OFJ164" s="168"/>
      <c r="OFK164" s="168"/>
      <c r="OFL164" s="168"/>
      <c r="OFM164" s="168"/>
      <c r="OFN164" s="168"/>
      <c r="OFO164" s="168"/>
      <c r="OFP164" s="168"/>
      <c r="OFQ164" s="168"/>
      <c r="OFR164" s="168"/>
      <c r="OFS164" s="168"/>
      <c r="OFT164" s="168"/>
      <c r="OFU164" s="168"/>
      <c r="OFV164" s="168"/>
      <c r="OFW164" s="168"/>
      <c r="OFX164" s="168"/>
      <c r="OFY164" s="168"/>
      <c r="OFZ164" s="168"/>
      <c r="OGA164" s="168"/>
      <c r="OGB164" s="168"/>
      <c r="OGC164" s="168"/>
      <c r="OGD164" s="168"/>
      <c r="OGE164" s="168"/>
      <c r="OGF164" s="168"/>
      <c r="OGG164" s="168"/>
      <c r="OGH164" s="168"/>
      <c r="OGI164" s="168"/>
      <c r="OGJ164" s="168"/>
      <c r="OGK164" s="168"/>
      <c r="OGL164" s="168"/>
      <c r="OGM164" s="168"/>
      <c r="OGN164" s="168"/>
      <c r="OGO164" s="168"/>
      <c r="OGP164" s="168"/>
      <c r="OGQ164" s="168"/>
      <c r="OGR164" s="168"/>
      <c r="OGS164" s="168"/>
      <c r="OGT164" s="168"/>
      <c r="OGU164" s="168"/>
      <c r="OGV164" s="168"/>
      <c r="OGW164" s="168"/>
      <c r="OGX164" s="168"/>
      <c r="OGY164" s="168"/>
      <c r="OGZ164" s="168"/>
      <c r="OHA164" s="168"/>
      <c r="OHB164" s="168"/>
      <c r="OHC164" s="168"/>
      <c r="OHD164" s="168"/>
      <c r="OHE164" s="168"/>
      <c r="OHF164" s="168"/>
      <c r="OHG164" s="168"/>
      <c r="OHH164" s="168"/>
      <c r="OHI164" s="168"/>
      <c r="OHJ164" s="168"/>
      <c r="OHK164" s="168"/>
      <c r="OHL164" s="168"/>
      <c r="OHM164" s="168"/>
      <c r="OHN164" s="168"/>
      <c r="OHO164" s="168"/>
      <c r="OHP164" s="168"/>
      <c r="OHQ164" s="168"/>
      <c r="OHR164" s="168"/>
      <c r="OHS164" s="168"/>
      <c r="OHT164" s="168"/>
      <c r="OHU164" s="168"/>
      <c r="OHV164" s="168"/>
      <c r="OHW164" s="168"/>
      <c r="OHX164" s="168"/>
      <c r="OHY164" s="168"/>
      <c r="OHZ164" s="168"/>
      <c r="OIA164" s="168"/>
      <c r="OIB164" s="168"/>
      <c r="OIC164" s="168"/>
      <c r="OID164" s="168"/>
      <c r="OIE164" s="168"/>
      <c r="OIF164" s="168"/>
      <c r="OIG164" s="168"/>
      <c r="OIH164" s="168"/>
      <c r="OII164" s="168"/>
      <c r="OIJ164" s="168"/>
      <c r="OIK164" s="168"/>
      <c r="OIL164" s="168"/>
      <c r="OIM164" s="168"/>
      <c r="OIN164" s="168"/>
      <c r="OIO164" s="168"/>
      <c r="OIP164" s="168"/>
      <c r="OIQ164" s="168"/>
      <c r="OIR164" s="168"/>
      <c r="OIS164" s="168"/>
      <c r="OIT164" s="168"/>
      <c r="OIU164" s="168"/>
      <c r="OIV164" s="168"/>
      <c r="OIW164" s="168"/>
      <c r="OIX164" s="168"/>
      <c r="OIY164" s="168"/>
      <c r="OIZ164" s="168"/>
      <c r="OJA164" s="168"/>
      <c r="OJB164" s="168"/>
      <c r="OJC164" s="168"/>
      <c r="OJD164" s="168"/>
      <c r="OJE164" s="168"/>
      <c r="OJF164" s="168"/>
      <c r="OJG164" s="168"/>
      <c r="OJH164" s="168"/>
      <c r="OJI164" s="168"/>
      <c r="OJJ164" s="168"/>
      <c r="OJK164" s="168"/>
      <c r="OJL164" s="168"/>
      <c r="OJM164" s="168"/>
      <c r="OJN164" s="168"/>
      <c r="OJO164" s="168"/>
      <c r="OJP164" s="168"/>
      <c r="OJQ164" s="168"/>
      <c r="OJR164" s="168"/>
      <c r="OJS164" s="168"/>
      <c r="OJT164" s="168"/>
      <c r="OJU164" s="168"/>
      <c r="OJV164" s="168"/>
      <c r="OJW164" s="168"/>
      <c r="OJX164" s="168"/>
      <c r="OJY164" s="168"/>
      <c r="OJZ164" s="168"/>
      <c r="OKA164" s="168"/>
      <c r="OKB164" s="168"/>
      <c r="OKC164" s="168"/>
      <c r="OKD164" s="168"/>
      <c r="OKE164" s="168"/>
      <c r="OKF164" s="168"/>
      <c r="OKG164" s="168"/>
      <c r="OKH164" s="168"/>
      <c r="OKI164" s="168"/>
      <c r="OKJ164" s="168"/>
      <c r="OKK164" s="168"/>
      <c r="OKL164" s="168"/>
      <c r="OKM164" s="168"/>
      <c r="OKN164" s="168"/>
      <c r="OKO164" s="168"/>
      <c r="OKP164" s="168"/>
      <c r="OKQ164" s="168"/>
      <c r="OKR164" s="168"/>
      <c r="OKS164" s="168"/>
      <c r="OKT164" s="168"/>
      <c r="OKU164" s="168"/>
      <c r="OKV164" s="168"/>
      <c r="OKW164" s="168"/>
      <c r="OKX164" s="168"/>
      <c r="OKY164" s="168"/>
      <c r="OKZ164" s="168"/>
      <c r="OLA164" s="168"/>
      <c r="OLB164" s="168"/>
      <c r="OLC164" s="168"/>
      <c r="OLD164" s="168"/>
      <c r="OLE164" s="168"/>
      <c r="OLF164" s="168"/>
      <c r="OLG164" s="168"/>
      <c r="OLH164" s="168"/>
      <c r="OLI164" s="168"/>
      <c r="OLJ164" s="168"/>
      <c r="OLK164" s="168"/>
      <c r="OLL164" s="168"/>
      <c r="OLM164" s="168"/>
      <c r="OLN164" s="168"/>
      <c r="OLO164" s="168"/>
      <c r="OLP164" s="168"/>
      <c r="OLQ164" s="168"/>
      <c r="OLR164" s="168"/>
      <c r="OLS164" s="168"/>
      <c r="OLT164" s="168"/>
      <c r="OLU164" s="168"/>
      <c r="OLV164" s="168"/>
      <c r="OLW164" s="168"/>
      <c r="OLX164" s="168"/>
      <c r="OLY164" s="168"/>
      <c r="OLZ164" s="168"/>
      <c r="OMA164" s="168"/>
      <c r="OMB164" s="168"/>
      <c r="OMC164" s="168"/>
      <c r="OMD164" s="168"/>
      <c r="OME164" s="168"/>
      <c r="OMF164" s="168"/>
      <c r="OMG164" s="168"/>
      <c r="OMH164" s="168"/>
      <c r="OMI164" s="168"/>
      <c r="OMJ164" s="168"/>
      <c r="OMK164" s="168"/>
      <c r="OML164" s="168"/>
      <c r="OMM164" s="168"/>
      <c r="OMN164" s="168"/>
      <c r="OMO164" s="168"/>
      <c r="OMP164" s="168"/>
      <c r="OMQ164" s="168"/>
      <c r="OMR164" s="168"/>
      <c r="OMS164" s="168"/>
      <c r="OMT164" s="168"/>
      <c r="OMU164" s="168"/>
      <c r="OMV164" s="168"/>
      <c r="OMW164" s="168"/>
      <c r="OMX164" s="168"/>
      <c r="OMY164" s="168"/>
      <c r="OMZ164" s="168"/>
      <c r="ONA164" s="168"/>
      <c r="ONB164" s="168"/>
      <c r="ONC164" s="168"/>
      <c r="OND164" s="168"/>
      <c r="ONE164" s="168"/>
      <c r="ONF164" s="168"/>
      <c r="ONG164" s="168"/>
      <c r="ONH164" s="168"/>
      <c r="ONI164" s="168"/>
      <c r="ONJ164" s="168"/>
      <c r="ONK164" s="168"/>
      <c r="ONL164" s="168"/>
      <c r="ONM164" s="168"/>
      <c r="ONN164" s="168"/>
      <c r="ONO164" s="168"/>
      <c r="ONP164" s="168"/>
      <c r="ONQ164" s="168"/>
      <c r="ONR164" s="168"/>
      <c r="ONS164" s="168"/>
      <c r="ONT164" s="168"/>
      <c r="ONU164" s="168"/>
      <c r="ONV164" s="168"/>
      <c r="ONW164" s="168"/>
      <c r="ONX164" s="168"/>
      <c r="ONY164" s="168"/>
      <c r="ONZ164" s="168"/>
      <c r="OOA164" s="168"/>
      <c r="OOB164" s="168"/>
      <c r="OOC164" s="168"/>
      <c r="OOD164" s="168"/>
      <c r="OOE164" s="168"/>
      <c r="OOF164" s="168"/>
      <c r="OOG164" s="168"/>
      <c r="OOH164" s="168"/>
      <c r="OOI164" s="168"/>
      <c r="OOJ164" s="168"/>
      <c r="OOK164" s="168"/>
      <c r="OOL164" s="168"/>
      <c r="OOM164" s="168"/>
      <c r="OON164" s="168"/>
      <c r="OOO164" s="168"/>
      <c r="OOP164" s="168"/>
      <c r="OOQ164" s="168"/>
      <c r="OOR164" s="168"/>
      <c r="OOS164" s="168"/>
      <c r="OOT164" s="168"/>
      <c r="OOU164" s="168"/>
      <c r="OOV164" s="168"/>
      <c r="OOW164" s="168"/>
      <c r="OOX164" s="168"/>
      <c r="OOY164" s="168"/>
      <c r="OOZ164" s="168"/>
      <c r="OPA164" s="168"/>
      <c r="OPB164" s="168"/>
      <c r="OPC164" s="168"/>
      <c r="OPD164" s="168"/>
      <c r="OPE164" s="168"/>
      <c r="OPF164" s="168"/>
      <c r="OPG164" s="168"/>
      <c r="OPH164" s="168"/>
      <c r="OPI164" s="168"/>
      <c r="OPJ164" s="168"/>
      <c r="OPK164" s="168"/>
      <c r="OPL164" s="168"/>
      <c r="OPM164" s="168"/>
      <c r="OPN164" s="168"/>
      <c r="OPO164" s="168"/>
      <c r="OPP164" s="168"/>
      <c r="OPQ164" s="168"/>
      <c r="OPR164" s="168"/>
      <c r="OPS164" s="168"/>
      <c r="OPT164" s="168"/>
      <c r="OPU164" s="168"/>
      <c r="OPV164" s="168"/>
      <c r="OPW164" s="168"/>
      <c r="OPX164" s="168"/>
      <c r="OPY164" s="168"/>
      <c r="OPZ164" s="168"/>
      <c r="OQA164" s="168"/>
      <c r="OQB164" s="168"/>
      <c r="OQC164" s="168"/>
      <c r="OQD164" s="168"/>
      <c r="OQE164" s="168"/>
      <c r="OQF164" s="168"/>
      <c r="OQG164" s="168"/>
      <c r="OQH164" s="168"/>
      <c r="OQI164" s="168"/>
      <c r="OQJ164" s="168"/>
      <c r="OQK164" s="168"/>
      <c r="OQL164" s="168"/>
      <c r="OQM164" s="168"/>
      <c r="OQN164" s="168"/>
      <c r="OQO164" s="168"/>
      <c r="OQP164" s="168"/>
      <c r="OQQ164" s="168"/>
      <c r="OQR164" s="168"/>
      <c r="OQS164" s="168"/>
      <c r="OQT164" s="168"/>
      <c r="OQU164" s="168"/>
      <c r="OQV164" s="168"/>
      <c r="OQW164" s="168"/>
      <c r="OQX164" s="168"/>
      <c r="OQY164" s="168"/>
      <c r="OQZ164" s="168"/>
      <c r="ORA164" s="168"/>
      <c r="ORB164" s="168"/>
      <c r="ORC164" s="168"/>
      <c r="ORD164" s="168"/>
      <c r="ORE164" s="168"/>
      <c r="ORF164" s="168"/>
      <c r="ORG164" s="168"/>
      <c r="ORH164" s="168"/>
      <c r="ORI164" s="168"/>
      <c r="ORJ164" s="168"/>
      <c r="ORK164" s="168"/>
      <c r="ORL164" s="168"/>
      <c r="ORM164" s="168"/>
      <c r="ORN164" s="168"/>
      <c r="ORO164" s="168"/>
      <c r="ORP164" s="168"/>
      <c r="ORQ164" s="168"/>
      <c r="ORR164" s="168"/>
      <c r="ORS164" s="168"/>
      <c r="ORT164" s="168"/>
      <c r="ORU164" s="168"/>
      <c r="ORV164" s="168"/>
      <c r="ORW164" s="168"/>
      <c r="ORX164" s="168"/>
      <c r="ORY164" s="168"/>
      <c r="ORZ164" s="168"/>
      <c r="OSA164" s="168"/>
      <c r="OSB164" s="168"/>
      <c r="OSC164" s="168"/>
      <c r="OSD164" s="168"/>
      <c r="OSE164" s="168"/>
      <c r="OSF164" s="168"/>
      <c r="OSG164" s="168"/>
      <c r="OSH164" s="168"/>
      <c r="OSI164" s="168"/>
      <c r="OSJ164" s="168"/>
      <c r="OSK164" s="168"/>
      <c r="OSL164" s="168"/>
      <c r="OSM164" s="168"/>
      <c r="OSN164" s="168"/>
      <c r="OSO164" s="168"/>
      <c r="OSP164" s="168"/>
      <c r="OSQ164" s="168"/>
      <c r="OSR164" s="168"/>
      <c r="OSS164" s="168"/>
      <c r="OST164" s="168"/>
      <c r="OSU164" s="168"/>
      <c r="OSV164" s="168"/>
      <c r="OSW164" s="168"/>
      <c r="OSX164" s="168"/>
      <c r="OSY164" s="168"/>
      <c r="OSZ164" s="168"/>
      <c r="OTA164" s="168"/>
      <c r="OTB164" s="168"/>
      <c r="OTC164" s="168"/>
      <c r="OTD164" s="168"/>
      <c r="OTE164" s="168"/>
      <c r="OTF164" s="168"/>
      <c r="OTG164" s="168"/>
      <c r="OTH164" s="168"/>
      <c r="OTI164" s="168"/>
      <c r="OTJ164" s="168"/>
      <c r="OTK164" s="168"/>
      <c r="OTL164" s="168"/>
      <c r="OTM164" s="168"/>
      <c r="OTN164" s="168"/>
      <c r="OTO164" s="168"/>
      <c r="OTP164" s="168"/>
      <c r="OTQ164" s="168"/>
      <c r="OTR164" s="168"/>
      <c r="OTS164" s="168"/>
      <c r="OTT164" s="168"/>
      <c r="OTU164" s="168"/>
      <c r="OTV164" s="168"/>
      <c r="OTW164" s="168"/>
      <c r="OTX164" s="168"/>
      <c r="OTY164" s="168"/>
      <c r="OTZ164" s="168"/>
      <c r="OUA164" s="168"/>
      <c r="OUB164" s="168"/>
      <c r="OUC164" s="168"/>
      <c r="OUD164" s="168"/>
      <c r="OUE164" s="168"/>
      <c r="OUF164" s="168"/>
      <c r="OUG164" s="168"/>
      <c r="OUH164" s="168"/>
      <c r="OUI164" s="168"/>
      <c r="OUJ164" s="168"/>
      <c r="OUK164" s="168"/>
      <c r="OUL164" s="168"/>
      <c r="OUM164" s="168"/>
      <c r="OUN164" s="168"/>
      <c r="OUO164" s="168"/>
      <c r="OUP164" s="168"/>
      <c r="OUQ164" s="168"/>
      <c r="OUR164" s="168"/>
      <c r="OUS164" s="168"/>
      <c r="OUT164" s="168"/>
      <c r="OUU164" s="168"/>
      <c r="OUV164" s="168"/>
      <c r="OUW164" s="168"/>
      <c r="OUX164" s="168"/>
      <c r="OUY164" s="168"/>
      <c r="OUZ164" s="168"/>
      <c r="OVA164" s="168"/>
      <c r="OVB164" s="168"/>
      <c r="OVC164" s="168"/>
      <c r="OVD164" s="168"/>
      <c r="OVE164" s="168"/>
      <c r="OVF164" s="168"/>
      <c r="OVG164" s="168"/>
      <c r="OVH164" s="168"/>
      <c r="OVI164" s="168"/>
      <c r="OVJ164" s="168"/>
      <c r="OVK164" s="168"/>
      <c r="OVL164" s="168"/>
      <c r="OVM164" s="168"/>
      <c r="OVN164" s="168"/>
      <c r="OVO164" s="168"/>
      <c r="OVP164" s="168"/>
      <c r="OVQ164" s="168"/>
      <c r="OVR164" s="168"/>
      <c r="OVS164" s="168"/>
      <c r="OVT164" s="168"/>
      <c r="OVU164" s="168"/>
      <c r="OVV164" s="168"/>
      <c r="OVW164" s="168"/>
      <c r="OVX164" s="168"/>
      <c r="OVY164" s="168"/>
      <c r="OVZ164" s="168"/>
      <c r="OWA164" s="168"/>
      <c r="OWB164" s="168"/>
      <c r="OWC164" s="168"/>
      <c r="OWD164" s="168"/>
      <c r="OWE164" s="168"/>
      <c r="OWF164" s="168"/>
      <c r="OWG164" s="168"/>
      <c r="OWH164" s="168"/>
      <c r="OWI164" s="168"/>
      <c r="OWJ164" s="168"/>
      <c r="OWK164" s="168"/>
      <c r="OWL164" s="168"/>
      <c r="OWM164" s="168"/>
      <c r="OWN164" s="168"/>
      <c r="OWO164" s="168"/>
      <c r="OWP164" s="168"/>
      <c r="OWQ164" s="168"/>
      <c r="OWR164" s="168"/>
      <c r="OWS164" s="168"/>
      <c r="OWT164" s="168"/>
      <c r="OWU164" s="168"/>
      <c r="OWV164" s="168"/>
      <c r="OWW164" s="168"/>
      <c r="OWX164" s="168"/>
      <c r="OWY164" s="168"/>
      <c r="OWZ164" s="168"/>
      <c r="OXA164" s="168"/>
      <c r="OXB164" s="168"/>
      <c r="OXC164" s="168"/>
      <c r="OXD164" s="168"/>
      <c r="OXE164" s="168"/>
      <c r="OXF164" s="168"/>
      <c r="OXG164" s="168"/>
      <c r="OXH164" s="168"/>
      <c r="OXI164" s="168"/>
      <c r="OXJ164" s="168"/>
      <c r="OXK164" s="168"/>
      <c r="OXL164" s="168"/>
      <c r="OXM164" s="168"/>
      <c r="OXN164" s="168"/>
      <c r="OXO164" s="168"/>
      <c r="OXP164" s="168"/>
      <c r="OXQ164" s="168"/>
      <c r="OXR164" s="168"/>
      <c r="OXS164" s="168"/>
      <c r="OXT164" s="168"/>
      <c r="OXU164" s="168"/>
      <c r="OXV164" s="168"/>
      <c r="OXW164" s="168"/>
      <c r="OXX164" s="168"/>
      <c r="OXY164" s="168"/>
      <c r="OXZ164" s="168"/>
      <c r="OYA164" s="168"/>
      <c r="OYB164" s="168"/>
      <c r="OYC164" s="168"/>
      <c r="OYD164" s="168"/>
      <c r="OYE164" s="168"/>
      <c r="OYF164" s="168"/>
      <c r="OYG164" s="168"/>
      <c r="OYH164" s="168"/>
      <c r="OYI164" s="168"/>
      <c r="OYJ164" s="168"/>
      <c r="OYK164" s="168"/>
      <c r="OYL164" s="168"/>
      <c r="OYM164" s="168"/>
      <c r="OYN164" s="168"/>
      <c r="OYO164" s="168"/>
      <c r="OYP164" s="168"/>
      <c r="OYQ164" s="168"/>
      <c r="OYR164" s="168"/>
      <c r="OYS164" s="168"/>
      <c r="OYT164" s="168"/>
      <c r="OYU164" s="168"/>
      <c r="OYV164" s="168"/>
      <c r="OYW164" s="168"/>
      <c r="OYX164" s="168"/>
      <c r="OYY164" s="168"/>
      <c r="OYZ164" s="168"/>
      <c r="OZA164" s="168"/>
      <c r="OZB164" s="168"/>
      <c r="OZC164" s="168"/>
      <c r="OZD164" s="168"/>
      <c r="OZE164" s="168"/>
      <c r="OZF164" s="168"/>
      <c r="OZG164" s="168"/>
      <c r="OZH164" s="168"/>
      <c r="OZI164" s="168"/>
      <c r="OZJ164" s="168"/>
      <c r="OZK164" s="168"/>
      <c r="OZL164" s="168"/>
      <c r="OZM164" s="168"/>
      <c r="OZN164" s="168"/>
      <c r="OZO164" s="168"/>
      <c r="OZP164" s="168"/>
      <c r="OZQ164" s="168"/>
      <c r="OZR164" s="168"/>
      <c r="OZS164" s="168"/>
      <c r="OZT164" s="168"/>
      <c r="OZU164" s="168"/>
      <c r="OZV164" s="168"/>
      <c r="OZW164" s="168"/>
      <c r="OZX164" s="168"/>
      <c r="OZY164" s="168"/>
      <c r="OZZ164" s="168"/>
      <c r="PAA164" s="168"/>
      <c r="PAB164" s="168"/>
      <c r="PAC164" s="168"/>
      <c r="PAD164" s="168"/>
      <c r="PAE164" s="168"/>
      <c r="PAF164" s="168"/>
      <c r="PAG164" s="168"/>
      <c r="PAH164" s="168"/>
      <c r="PAI164" s="168"/>
      <c r="PAJ164" s="168"/>
      <c r="PAK164" s="168"/>
      <c r="PAL164" s="168"/>
      <c r="PAM164" s="168"/>
      <c r="PAN164" s="168"/>
      <c r="PAO164" s="168"/>
      <c r="PAP164" s="168"/>
      <c r="PAQ164" s="168"/>
      <c r="PAR164" s="168"/>
      <c r="PAS164" s="168"/>
      <c r="PAT164" s="168"/>
      <c r="PAU164" s="168"/>
      <c r="PAV164" s="168"/>
      <c r="PAW164" s="168"/>
      <c r="PAX164" s="168"/>
      <c r="PAY164" s="168"/>
      <c r="PAZ164" s="168"/>
      <c r="PBA164" s="168"/>
      <c r="PBB164" s="168"/>
      <c r="PBC164" s="168"/>
      <c r="PBD164" s="168"/>
      <c r="PBE164" s="168"/>
      <c r="PBF164" s="168"/>
      <c r="PBG164" s="168"/>
      <c r="PBH164" s="168"/>
      <c r="PBI164" s="168"/>
      <c r="PBJ164" s="168"/>
      <c r="PBK164" s="168"/>
      <c r="PBL164" s="168"/>
      <c r="PBM164" s="168"/>
      <c r="PBN164" s="168"/>
      <c r="PBO164" s="168"/>
      <c r="PBP164" s="168"/>
      <c r="PBQ164" s="168"/>
      <c r="PBR164" s="168"/>
      <c r="PBS164" s="168"/>
      <c r="PBT164" s="168"/>
      <c r="PBU164" s="168"/>
      <c r="PBV164" s="168"/>
      <c r="PBW164" s="168"/>
      <c r="PBX164" s="168"/>
      <c r="PBY164" s="168"/>
      <c r="PBZ164" s="168"/>
      <c r="PCA164" s="168"/>
      <c r="PCB164" s="168"/>
      <c r="PCC164" s="168"/>
      <c r="PCD164" s="168"/>
      <c r="PCE164" s="168"/>
      <c r="PCF164" s="168"/>
      <c r="PCG164" s="168"/>
      <c r="PCH164" s="168"/>
      <c r="PCI164" s="168"/>
      <c r="PCJ164" s="168"/>
      <c r="PCK164" s="168"/>
      <c r="PCL164" s="168"/>
      <c r="PCM164" s="168"/>
      <c r="PCN164" s="168"/>
      <c r="PCO164" s="168"/>
      <c r="PCP164" s="168"/>
      <c r="PCQ164" s="168"/>
      <c r="PCR164" s="168"/>
      <c r="PCS164" s="168"/>
      <c r="PCT164" s="168"/>
      <c r="PCU164" s="168"/>
      <c r="PCV164" s="168"/>
      <c r="PCW164" s="168"/>
      <c r="PCX164" s="168"/>
      <c r="PCY164" s="168"/>
      <c r="PCZ164" s="168"/>
      <c r="PDA164" s="168"/>
      <c r="PDB164" s="168"/>
      <c r="PDC164" s="168"/>
      <c r="PDD164" s="168"/>
      <c r="PDE164" s="168"/>
      <c r="PDF164" s="168"/>
      <c r="PDG164" s="168"/>
      <c r="PDH164" s="168"/>
      <c r="PDI164" s="168"/>
      <c r="PDJ164" s="168"/>
      <c r="PDK164" s="168"/>
      <c r="PDL164" s="168"/>
      <c r="PDM164" s="168"/>
      <c r="PDN164" s="168"/>
      <c r="PDO164" s="168"/>
      <c r="PDP164" s="168"/>
      <c r="PDQ164" s="168"/>
      <c r="PDR164" s="168"/>
      <c r="PDS164" s="168"/>
      <c r="PDT164" s="168"/>
      <c r="PDU164" s="168"/>
      <c r="PDV164" s="168"/>
      <c r="PDW164" s="168"/>
      <c r="PDX164" s="168"/>
      <c r="PDY164" s="168"/>
      <c r="PDZ164" s="168"/>
      <c r="PEA164" s="168"/>
      <c r="PEB164" s="168"/>
      <c r="PEC164" s="168"/>
      <c r="PED164" s="168"/>
      <c r="PEE164" s="168"/>
      <c r="PEF164" s="168"/>
      <c r="PEG164" s="168"/>
      <c r="PEH164" s="168"/>
      <c r="PEI164" s="168"/>
      <c r="PEJ164" s="168"/>
      <c r="PEK164" s="168"/>
      <c r="PEL164" s="168"/>
      <c r="PEM164" s="168"/>
      <c r="PEN164" s="168"/>
      <c r="PEO164" s="168"/>
      <c r="PEP164" s="168"/>
      <c r="PEQ164" s="168"/>
      <c r="PER164" s="168"/>
      <c r="PES164" s="168"/>
      <c r="PET164" s="168"/>
      <c r="PEU164" s="168"/>
      <c r="PEV164" s="168"/>
      <c r="PEW164" s="168"/>
      <c r="PEX164" s="168"/>
      <c r="PEY164" s="168"/>
      <c r="PEZ164" s="168"/>
      <c r="PFA164" s="168"/>
      <c r="PFB164" s="168"/>
      <c r="PFC164" s="168"/>
      <c r="PFD164" s="168"/>
      <c r="PFE164" s="168"/>
      <c r="PFF164" s="168"/>
      <c r="PFG164" s="168"/>
      <c r="PFH164" s="168"/>
      <c r="PFI164" s="168"/>
      <c r="PFJ164" s="168"/>
      <c r="PFK164" s="168"/>
      <c r="PFL164" s="168"/>
      <c r="PFM164" s="168"/>
      <c r="PFN164" s="168"/>
      <c r="PFO164" s="168"/>
      <c r="PFP164" s="168"/>
      <c r="PFQ164" s="168"/>
      <c r="PFR164" s="168"/>
      <c r="PFS164" s="168"/>
      <c r="PFT164" s="168"/>
      <c r="PFU164" s="168"/>
      <c r="PFV164" s="168"/>
      <c r="PFW164" s="168"/>
      <c r="PFX164" s="168"/>
      <c r="PFY164" s="168"/>
      <c r="PFZ164" s="168"/>
      <c r="PGA164" s="168"/>
      <c r="PGB164" s="168"/>
      <c r="PGC164" s="168"/>
      <c r="PGD164" s="168"/>
      <c r="PGE164" s="168"/>
      <c r="PGF164" s="168"/>
      <c r="PGG164" s="168"/>
      <c r="PGH164" s="168"/>
      <c r="PGI164" s="168"/>
      <c r="PGJ164" s="168"/>
      <c r="PGK164" s="168"/>
      <c r="PGL164" s="168"/>
      <c r="PGM164" s="168"/>
      <c r="PGN164" s="168"/>
      <c r="PGO164" s="168"/>
      <c r="PGP164" s="168"/>
      <c r="PGQ164" s="168"/>
      <c r="PGR164" s="168"/>
      <c r="PGS164" s="168"/>
      <c r="PGT164" s="168"/>
      <c r="PGU164" s="168"/>
      <c r="PGV164" s="168"/>
      <c r="PGW164" s="168"/>
      <c r="PGX164" s="168"/>
      <c r="PGY164" s="168"/>
      <c r="PGZ164" s="168"/>
      <c r="PHA164" s="168"/>
      <c r="PHB164" s="168"/>
      <c r="PHC164" s="168"/>
      <c r="PHD164" s="168"/>
      <c r="PHE164" s="168"/>
      <c r="PHF164" s="168"/>
      <c r="PHG164" s="168"/>
      <c r="PHH164" s="168"/>
      <c r="PHI164" s="168"/>
      <c r="PHJ164" s="168"/>
      <c r="PHK164" s="168"/>
      <c r="PHL164" s="168"/>
      <c r="PHM164" s="168"/>
      <c r="PHN164" s="168"/>
      <c r="PHO164" s="168"/>
      <c r="PHP164" s="168"/>
      <c r="PHQ164" s="168"/>
      <c r="PHR164" s="168"/>
      <c r="PHS164" s="168"/>
      <c r="PHT164" s="168"/>
      <c r="PHU164" s="168"/>
      <c r="PHV164" s="168"/>
      <c r="PHW164" s="168"/>
      <c r="PHX164" s="168"/>
      <c r="PHY164" s="168"/>
      <c r="PHZ164" s="168"/>
      <c r="PIA164" s="168"/>
      <c r="PIB164" s="168"/>
      <c r="PIC164" s="168"/>
      <c r="PID164" s="168"/>
      <c r="PIE164" s="168"/>
      <c r="PIF164" s="168"/>
      <c r="PIG164" s="168"/>
      <c r="PIH164" s="168"/>
      <c r="PII164" s="168"/>
      <c r="PIJ164" s="168"/>
      <c r="PIK164" s="168"/>
      <c r="PIL164" s="168"/>
      <c r="PIM164" s="168"/>
      <c r="PIN164" s="168"/>
      <c r="PIO164" s="168"/>
      <c r="PIP164" s="168"/>
      <c r="PIQ164" s="168"/>
      <c r="PIR164" s="168"/>
      <c r="PIS164" s="168"/>
      <c r="PIT164" s="168"/>
      <c r="PIU164" s="168"/>
      <c r="PIV164" s="168"/>
      <c r="PIW164" s="168"/>
      <c r="PIX164" s="168"/>
      <c r="PIY164" s="168"/>
      <c r="PIZ164" s="168"/>
      <c r="PJA164" s="168"/>
      <c r="PJB164" s="168"/>
      <c r="PJC164" s="168"/>
      <c r="PJD164" s="168"/>
      <c r="PJE164" s="168"/>
      <c r="PJF164" s="168"/>
      <c r="PJG164" s="168"/>
      <c r="PJH164" s="168"/>
      <c r="PJI164" s="168"/>
      <c r="PJJ164" s="168"/>
      <c r="PJK164" s="168"/>
      <c r="PJL164" s="168"/>
      <c r="PJM164" s="168"/>
      <c r="PJN164" s="168"/>
      <c r="PJO164" s="168"/>
      <c r="PJP164" s="168"/>
      <c r="PJQ164" s="168"/>
      <c r="PJR164" s="168"/>
      <c r="PJS164" s="168"/>
      <c r="PJT164" s="168"/>
      <c r="PJU164" s="168"/>
      <c r="PJV164" s="168"/>
      <c r="PJW164" s="168"/>
      <c r="PJX164" s="168"/>
      <c r="PJY164" s="168"/>
      <c r="PJZ164" s="168"/>
      <c r="PKA164" s="168"/>
      <c r="PKB164" s="168"/>
      <c r="PKC164" s="168"/>
      <c r="PKD164" s="168"/>
      <c r="PKE164" s="168"/>
      <c r="PKF164" s="168"/>
      <c r="PKG164" s="168"/>
      <c r="PKH164" s="168"/>
      <c r="PKI164" s="168"/>
      <c r="PKJ164" s="168"/>
      <c r="PKK164" s="168"/>
      <c r="PKL164" s="168"/>
      <c r="PKM164" s="168"/>
      <c r="PKN164" s="168"/>
      <c r="PKO164" s="168"/>
      <c r="PKP164" s="168"/>
      <c r="PKQ164" s="168"/>
      <c r="PKR164" s="168"/>
      <c r="PKS164" s="168"/>
      <c r="PKT164" s="168"/>
      <c r="PKU164" s="168"/>
      <c r="PKV164" s="168"/>
      <c r="PKW164" s="168"/>
      <c r="PKX164" s="168"/>
      <c r="PKY164" s="168"/>
      <c r="PKZ164" s="168"/>
      <c r="PLA164" s="168"/>
      <c r="PLB164" s="168"/>
      <c r="PLC164" s="168"/>
      <c r="PLD164" s="168"/>
      <c r="PLE164" s="168"/>
      <c r="PLF164" s="168"/>
      <c r="PLG164" s="168"/>
      <c r="PLH164" s="168"/>
      <c r="PLI164" s="168"/>
      <c r="PLJ164" s="168"/>
      <c r="PLK164" s="168"/>
      <c r="PLL164" s="168"/>
      <c r="PLM164" s="168"/>
      <c r="PLN164" s="168"/>
      <c r="PLO164" s="168"/>
      <c r="PLP164" s="168"/>
      <c r="PLQ164" s="168"/>
      <c r="PLR164" s="168"/>
      <c r="PLS164" s="168"/>
      <c r="PLT164" s="168"/>
      <c r="PLU164" s="168"/>
      <c r="PLV164" s="168"/>
      <c r="PLW164" s="168"/>
      <c r="PLX164" s="168"/>
      <c r="PLY164" s="168"/>
      <c r="PLZ164" s="168"/>
      <c r="PMA164" s="168"/>
      <c r="PMB164" s="168"/>
      <c r="PMC164" s="168"/>
      <c r="PMD164" s="168"/>
      <c r="PME164" s="168"/>
      <c r="PMF164" s="168"/>
      <c r="PMG164" s="168"/>
      <c r="PMH164" s="168"/>
      <c r="PMI164" s="168"/>
      <c r="PMJ164" s="168"/>
      <c r="PMK164" s="168"/>
      <c r="PML164" s="168"/>
      <c r="PMM164" s="168"/>
      <c r="PMN164" s="168"/>
      <c r="PMO164" s="168"/>
      <c r="PMP164" s="168"/>
      <c r="PMQ164" s="168"/>
      <c r="PMR164" s="168"/>
      <c r="PMS164" s="168"/>
      <c r="PMT164" s="168"/>
      <c r="PMU164" s="168"/>
      <c r="PMV164" s="168"/>
      <c r="PMW164" s="168"/>
      <c r="PMX164" s="168"/>
      <c r="PMY164" s="168"/>
      <c r="PMZ164" s="168"/>
      <c r="PNA164" s="168"/>
      <c r="PNB164" s="168"/>
      <c r="PNC164" s="168"/>
      <c r="PND164" s="168"/>
      <c r="PNE164" s="168"/>
      <c r="PNF164" s="168"/>
      <c r="PNG164" s="168"/>
      <c r="PNH164" s="168"/>
      <c r="PNI164" s="168"/>
      <c r="PNJ164" s="168"/>
      <c r="PNK164" s="168"/>
      <c r="PNL164" s="168"/>
      <c r="PNM164" s="168"/>
      <c r="PNN164" s="168"/>
      <c r="PNO164" s="168"/>
      <c r="PNP164" s="168"/>
      <c r="PNQ164" s="168"/>
      <c r="PNR164" s="168"/>
      <c r="PNS164" s="168"/>
      <c r="PNT164" s="168"/>
      <c r="PNU164" s="168"/>
      <c r="PNV164" s="168"/>
      <c r="PNW164" s="168"/>
      <c r="PNX164" s="168"/>
      <c r="PNY164" s="168"/>
      <c r="PNZ164" s="168"/>
      <c r="POA164" s="168"/>
      <c r="POB164" s="168"/>
      <c r="POC164" s="168"/>
      <c r="POD164" s="168"/>
      <c r="POE164" s="168"/>
      <c r="POF164" s="168"/>
      <c r="POG164" s="168"/>
      <c r="POH164" s="168"/>
      <c r="POI164" s="168"/>
      <c r="POJ164" s="168"/>
      <c r="POK164" s="168"/>
      <c r="POL164" s="168"/>
      <c r="POM164" s="168"/>
      <c r="PON164" s="168"/>
      <c r="POO164" s="168"/>
      <c r="POP164" s="168"/>
      <c r="POQ164" s="168"/>
      <c r="POR164" s="168"/>
      <c r="POS164" s="168"/>
      <c r="POT164" s="168"/>
      <c r="POU164" s="168"/>
      <c r="POV164" s="168"/>
      <c r="POW164" s="168"/>
      <c r="POX164" s="168"/>
      <c r="POY164" s="168"/>
      <c r="POZ164" s="168"/>
      <c r="PPA164" s="168"/>
      <c r="PPB164" s="168"/>
      <c r="PPC164" s="168"/>
      <c r="PPD164" s="168"/>
      <c r="PPE164" s="168"/>
      <c r="PPF164" s="168"/>
      <c r="PPG164" s="168"/>
      <c r="PPH164" s="168"/>
      <c r="PPI164" s="168"/>
      <c r="PPJ164" s="168"/>
      <c r="PPK164" s="168"/>
      <c r="PPL164" s="168"/>
      <c r="PPM164" s="168"/>
      <c r="PPN164" s="168"/>
      <c r="PPO164" s="168"/>
      <c r="PPP164" s="168"/>
      <c r="PPQ164" s="168"/>
      <c r="PPR164" s="168"/>
      <c r="PPS164" s="168"/>
      <c r="PPT164" s="168"/>
      <c r="PPU164" s="168"/>
      <c r="PPV164" s="168"/>
      <c r="PPW164" s="168"/>
      <c r="PPX164" s="168"/>
      <c r="PPY164" s="168"/>
      <c r="PPZ164" s="168"/>
      <c r="PQA164" s="168"/>
      <c r="PQB164" s="168"/>
      <c r="PQC164" s="168"/>
      <c r="PQD164" s="168"/>
      <c r="PQE164" s="168"/>
      <c r="PQF164" s="168"/>
      <c r="PQG164" s="168"/>
      <c r="PQH164" s="168"/>
      <c r="PQI164" s="168"/>
      <c r="PQJ164" s="168"/>
      <c r="PQK164" s="168"/>
      <c r="PQL164" s="168"/>
      <c r="PQM164" s="168"/>
      <c r="PQN164" s="168"/>
      <c r="PQO164" s="168"/>
      <c r="PQP164" s="168"/>
      <c r="PQQ164" s="168"/>
      <c r="PQR164" s="168"/>
      <c r="PQS164" s="168"/>
      <c r="PQT164" s="168"/>
      <c r="PQU164" s="168"/>
      <c r="PQV164" s="168"/>
      <c r="PQW164" s="168"/>
      <c r="PQX164" s="168"/>
      <c r="PQY164" s="168"/>
      <c r="PQZ164" s="168"/>
      <c r="PRA164" s="168"/>
      <c r="PRB164" s="168"/>
      <c r="PRC164" s="168"/>
      <c r="PRD164" s="168"/>
      <c r="PRE164" s="168"/>
      <c r="PRF164" s="168"/>
      <c r="PRG164" s="168"/>
      <c r="PRH164" s="168"/>
      <c r="PRI164" s="168"/>
      <c r="PRJ164" s="168"/>
      <c r="PRK164" s="168"/>
      <c r="PRL164" s="168"/>
      <c r="PRM164" s="168"/>
      <c r="PRN164" s="168"/>
      <c r="PRO164" s="168"/>
      <c r="PRP164" s="168"/>
      <c r="PRQ164" s="168"/>
      <c r="PRR164" s="168"/>
      <c r="PRS164" s="168"/>
      <c r="PRT164" s="168"/>
      <c r="PRU164" s="168"/>
      <c r="PRV164" s="168"/>
      <c r="PRW164" s="168"/>
      <c r="PRX164" s="168"/>
      <c r="PRY164" s="168"/>
      <c r="PRZ164" s="168"/>
      <c r="PSA164" s="168"/>
      <c r="PSB164" s="168"/>
      <c r="PSC164" s="168"/>
      <c r="PSD164" s="168"/>
      <c r="PSE164" s="168"/>
      <c r="PSF164" s="168"/>
      <c r="PSG164" s="168"/>
      <c r="PSH164" s="168"/>
      <c r="PSI164" s="168"/>
      <c r="PSJ164" s="168"/>
      <c r="PSK164" s="168"/>
      <c r="PSL164" s="168"/>
      <c r="PSM164" s="168"/>
      <c r="PSN164" s="168"/>
      <c r="PSO164" s="168"/>
      <c r="PSP164" s="168"/>
      <c r="PSQ164" s="168"/>
      <c r="PSR164" s="168"/>
      <c r="PSS164" s="168"/>
      <c r="PST164" s="168"/>
      <c r="PSU164" s="168"/>
      <c r="PSV164" s="168"/>
      <c r="PSW164" s="168"/>
      <c r="PSX164" s="168"/>
      <c r="PSY164" s="168"/>
      <c r="PSZ164" s="168"/>
      <c r="PTA164" s="168"/>
      <c r="PTB164" s="168"/>
      <c r="PTC164" s="168"/>
      <c r="PTD164" s="168"/>
      <c r="PTE164" s="168"/>
      <c r="PTF164" s="168"/>
      <c r="PTG164" s="168"/>
      <c r="PTH164" s="168"/>
      <c r="PTI164" s="168"/>
      <c r="PTJ164" s="168"/>
      <c r="PTK164" s="168"/>
      <c r="PTL164" s="168"/>
      <c r="PTM164" s="168"/>
      <c r="PTN164" s="168"/>
      <c r="PTO164" s="168"/>
      <c r="PTP164" s="168"/>
      <c r="PTQ164" s="168"/>
      <c r="PTR164" s="168"/>
      <c r="PTS164" s="168"/>
      <c r="PTT164" s="168"/>
      <c r="PTU164" s="168"/>
      <c r="PTV164" s="168"/>
      <c r="PTW164" s="168"/>
      <c r="PTX164" s="168"/>
      <c r="PTY164" s="168"/>
      <c r="PTZ164" s="168"/>
      <c r="PUA164" s="168"/>
      <c r="PUB164" s="168"/>
      <c r="PUC164" s="168"/>
      <c r="PUD164" s="168"/>
      <c r="PUE164" s="168"/>
      <c r="PUF164" s="168"/>
      <c r="PUG164" s="168"/>
      <c r="PUH164" s="168"/>
      <c r="PUI164" s="168"/>
      <c r="PUJ164" s="168"/>
      <c r="PUK164" s="168"/>
      <c r="PUL164" s="168"/>
      <c r="PUM164" s="168"/>
      <c r="PUN164" s="168"/>
      <c r="PUO164" s="168"/>
      <c r="PUP164" s="168"/>
      <c r="PUQ164" s="168"/>
      <c r="PUR164" s="168"/>
      <c r="PUS164" s="168"/>
      <c r="PUT164" s="168"/>
      <c r="PUU164" s="168"/>
      <c r="PUV164" s="168"/>
      <c r="PUW164" s="168"/>
      <c r="PUX164" s="168"/>
      <c r="PUY164" s="168"/>
      <c r="PUZ164" s="168"/>
      <c r="PVA164" s="168"/>
      <c r="PVB164" s="168"/>
      <c r="PVC164" s="168"/>
      <c r="PVD164" s="168"/>
      <c r="PVE164" s="168"/>
      <c r="PVF164" s="168"/>
      <c r="PVG164" s="168"/>
      <c r="PVH164" s="168"/>
      <c r="PVI164" s="168"/>
      <c r="PVJ164" s="168"/>
      <c r="PVK164" s="168"/>
      <c r="PVL164" s="168"/>
      <c r="PVM164" s="168"/>
      <c r="PVN164" s="168"/>
      <c r="PVO164" s="168"/>
      <c r="PVP164" s="168"/>
      <c r="PVQ164" s="168"/>
      <c r="PVR164" s="168"/>
      <c r="PVS164" s="168"/>
      <c r="PVT164" s="168"/>
      <c r="PVU164" s="168"/>
      <c r="PVV164" s="168"/>
      <c r="PVW164" s="168"/>
      <c r="PVX164" s="168"/>
      <c r="PVY164" s="168"/>
      <c r="PVZ164" s="168"/>
      <c r="PWA164" s="168"/>
      <c r="PWB164" s="168"/>
      <c r="PWC164" s="168"/>
      <c r="PWD164" s="168"/>
      <c r="PWE164" s="168"/>
      <c r="PWF164" s="168"/>
      <c r="PWG164" s="168"/>
      <c r="PWH164" s="168"/>
      <c r="PWI164" s="168"/>
      <c r="PWJ164" s="168"/>
      <c r="PWK164" s="168"/>
      <c r="PWL164" s="168"/>
      <c r="PWM164" s="168"/>
      <c r="PWN164" s="168"/>
      <c r="PWO164" s="168"/>
      <c r="PWP164" s="168"/>
      <c r="PWQ164" s="168"/>
      <c r="PWR164" s="168"/>
      <c r="PWS164" s="168"/>
      <c r="PWT164" s="168"/>
      <c r="PWU164" s="168"/>
      <c r="PWV164" s="168"/>
      <c r="PWW164" s="168"/>
      <c r="PWX164" s="168"/>
      <c r="PWY164" s="168"/>
      <c r="PWZ164" s="168"/>
      <c r="PXA164" s="168"/>
      <c r="PXB164" s="168"/>
      <c r="PXC164" s="168"/>
      <c r="PXD164" s="168"/>
      <c r="PXE164" s="168"/>
      <c r="PXF164" s="168"/>
      <c r="PXG164" s="168"/>
      <c r="PXH164" s="168"/>
      <c r="PXI164" s="168"/>
      <c r="PXJ164" s="168"/>
      <c r="PXK164" s="168"/>
      <c r="PXL164" s="168"/>
      <c r="PXM164" s="168"/>
      <c r="PXN164" s="168"/>
      <c r="PXO164" s="168"/>
      <c r="PXP164" s="168"/>
      <c r="PXQ164" s="168"/>
      <c r="PXR164" s="168"/>
      <c r="PXS164" s="168"/>
      <c r="PXT164" s="168"/>
      <c r="PXU164" s="168"/>
      <c r="PXV164" s="168"/>
      <c r="PXW164" s="168"/>
      <c r="PXX164" s="168"/>
      <c r="PXY164" s="168"/>
      <c r="PXZ164" s="168"/>
      <c r="PYA164" s="168"/>
      <c r="PYB164" s="168"/>
      <c r="PYC164" s="168"/>
      <c r="PYD164" s="168"/>
      <c r="PYE164" s="168"/>
      <c r="PYF164" s="168"/>
      <c r="PYG164" s="168"/>
      <c r="PYH164" s="168"/>
      <c r="PYI164" s="168"/>
      <c r="PYJ164" s="168"/>
      <c r="PYK164" s="168"/>
      <c r="PYL164" s="168"/>
      <c r="PYM164" s="168"/>
      <c r="PYN164" s="168"/>
      <c r="PYO164" s="168"/>
      <c r="PYP164" s="168"/>
      <c r="PYQ164" s="168"/>
      <c r="PYR164" s="168"/>
      <c r="PYS164" s="168"/>
      <c r="PYT164" s="168"/>
      <c r="PYU164" s="168"/>
      <c r="PYV164" s="168"/>
      <c r="PYW164" s="168"/>
      <c r="PYX164" s="168"/>
      <c r="PYY164" s="168"/>
      <c r="PYZ164" s="168"/>
      <c r="PZA164" s="168"/>
      <c r="PZB164" s="168"/>
      <c r="PZC164" s="168"/>
      <c r="PZD164" s="168"/>
      <c r="PZE164" s="168"/>
      <c r="PZF164" s="168"/>
      <c r="PZG164" s="168"/>
      <c r="PZH164" s="168"/>
      <c r="PZI164" s="168"/>
      <c r="PZJ164" s="168"/>
      <c r="PZK164" s="168"/>
      <c r="PZL164" s="168"/>
      <c r="PZM164" s="168"/>
      <c r="PZN164" s="168"/>
      <c r="PZO164" s="168"/>
      <c r="PZP164" s="168"/>
      <c r="PZQ164" s="168"/>
      <c r="PZR164" s="168"/>
      <c r="PZS164" s="168"/>
      <c r="PZT164" s="168"/>
      <c r="PZU164" s="168"/>
      <c r="PZV164" s="168"/>
      <c r="PZW164" s="168"/>
      <c r="PZX164" s="168"/>
      <c r="PZY164" s="168"/>
      <c r="PZZ164" s="168"/>
      <c r="QAA164" s="168"/>
      <c r="QAB164" s="168"/>
      <c r="QAC164" s="168"/>
      <c r="QAD164" s="168"/>
      <c r="QAE164" s="168"/>
      <c r="QAF164" s="168"/>
      <c r="QAG164" s="168"/>
      <c r="QAH164" s="168"/>
      <c r="QAI164" s="168"/>
      <c r="QAJ164" s="168"/>
      <c r="QAK164" s="168"/>
      <c r="QAL164" s="168"/>
      <c r="QAM164" s="168"/>
      <c r="QAN164" s="168"/>
      <c r="QAO164" s="168"/>
      <c r="QAP164" s="168"/>
      <c r="QAQ164" s="168"/>
      <c r="QAR164" s="168"/>
      <c r="QAS164" s="168"/>
      <c r="QAT164" s="168"/>
      <c r="QAU164" s="168"/>
      <c r="QAV164" s="168"/>
      <c r="QAW164" s="168"/>
      <c r="QAX164" s="168"/>
      <c r="QAY164" s="168"/>
      <c r="QAZ164" s="168"/>
      <c r="QBA164" s="168"/>
      <c r="QBB164" s="168"/>
      <c r="QBC164" s="168"/>
      <c r="QBD164" s="168"/>
      <c r="QBE164" s="168"/>
      <c r="QBF164" s="168"/>
      <c r="QBG164" s="168"/>
      <c r="QBH164" s="168"/>
      <c r="QBI164" s="168"/>
      <c r="QBJ164" s="168"/>
      <c r="QBK164" s="168"/>
      <c r="QBL164" s="168"/>
      <c r="QBM164" s="168"/>
      <c r="QBN164" s="168"/>
      <c r="QBO164" s="168"/>
      <c r="QBP164" s="168"/>
      <c r="QBQ164" s="168"/>
      <c r="QBR164" s="168"/>
      <c r="QBS164" s="168"/>
      <c r="QBT164" s="168"/>
      <c r="QBU164" s="168"/>
      <c r="QBV164" s="168"/>
      <c r="QBW164" s="168"/>
      <c r="QBX164" s="168"/>
      <c r="QBY164" s="168"/>
      <c r="QBZ164" s="168"/>
      <c r="QCA164" s="168"/>
      <c r="QCB164" s="168"/>
      <c r="QCC164" s="168"/>
      <c r="QCD164" s="168"/>
      <c r="QCE164" s="168"/>
      <c r="QCF164" s="168"/>
      <c r="QCG164" s="168"/>
      <c r="QCH164" s="168"/>
      <c r="QCI164" s="168"/>
      <c r="QCJ164" s="168"/>
      <c r="QCK164" s="168"/>
      <c r="QCL164" s="168"/>
      <c r="QCM164" s="168"/>
      <c r="QCN164" s="168"/>
      <c r="QCO164" s="168"/>
      <c r="QCP164" s="168"/>
      <c r="QCQ164" s="168"/>
      <c r="QCR164" s="168"/>
      <c r="QCS164" s="168"/>
      <c r="QCT164" s="168"/>
      <c r="QCU164" s="168"/>
      <c r="QCV164" s="168"/>
      <c r="QCW164" s="168"/>
      <c r="QCX164" s="168"/>
      <c r="QCY164" s="168"/>
      <c r="QCZ164" s="168"/>
      <c r="QDA164" s="168"/>
      <c r="QDB164" s="168"/>
      <c r="QDC164" s="168"/>
      <c r="QDD164" s="168"/>
      <c r="QDE164" s="168"/>
      <c r="QDF164" s="168"/>
      <c r="QDG164" s="168"/>
      <c r="QDH164" s="168"/>
      <c r="QDI164" s="168"/>
      <c r="QDJ164" s="168"/>
      <c r="QDK164" s="168"/>
      <c r="QDL164" s="168"/>
      <c r="QDM164" s="168"/>
      <c r="QDN164" s="168"/>
      <c r="QDO164" s="168"/>
      <c r="QDP164" s="168"/>
      <c r="QDQ164" s="168"/>
      <c r="QDR164" s="168"/>
      <c r="QDS164" s="168"/>
      <c r="QDT164" s="168"/>
      <c r="QDU164" s="168"/>
      <c r="QDV164" s="168"/>
      <c r="QDW164" s="168"/>
      <c r="QDX164" s="168"/>
      <c r="QDY164" s="168"/>
      <c r="QDZ164" s="168"/>
      <c r="QEA164" s="168"/>
      <c r="QEB164" s="168"/>
      <c r="QEC164" s="168"/>
      <c r="QED164" s="168"/>
      <c r="QEE164" s="168"/>
      <c r="QEF164" s="168"/>
      <c r="QEG164" s="168"/>
      <c r="QEH164" s="168"/>
      <c r="QEI164" s="168"/>
      <c r="QEJ164" s="168"/>
      <c r="QEK164" s="168"/>
      <c r="QEL164" s="168"/>
      <c r="QEM164" s="168"/>
      <c r="QEN164" s="168"/>
      <c r="QEO164" s="168"/>
      <c r="QEP164" s="168"/>
      <c r="QEQ164" s="168"/>
      <c r="QER164" s="168"/>
      <c r="QES164" s="168"/>
      <c r="QET164" s="168"/>
      <c r="QEU164" s="168"/>
      <c r="QEV164" s="168"/>
      <c r="QEW164" s="168"/>
      <c r="QEX164" s="168"/>
      <c r="QEY164" s="168"/>
      <c r="QEZ164" s="168"/>
      <c r="QFA164" s="168"/>
      <c r="QFB164" s="168"/>
      <c r="QFC164" s="168"/>
      <c r="QFD164" s="168"/>
      <c r="QFE164" s="168"/>
      <c r="QFF164" s="168"/>
      <c r="QFG164" s="168"/>
      <c r="QFH164" s="168"/>
      <c r="QFI164" s="168"/>
      <c r="QFJ164" s="168"/>
      <c r="QFK164" s="168"/>
      <c r="QFL164" s="168"/>
      <c r="QFM164" s="168"/>
      <c r="QFN164" s="168"/>
      <c r="QFO164" s="168"/>
      <c r="QFP164" s="168"/>
      <c r="QFQ164" s="168"/>
      <c r="QFR164" s="168"/>
      <c r="QFS164" s="168"/>
      <c r="QFT164" s="168"/>
      <c r="QFU164" s="168"/>
      <c r="QFV164" s="168"/>
      <c r="QFW164" s="168"/>
      <c r="QFX164" s="168"/>
      <c r="QFY164" s="168"/>
      <c r="QFZ164" s="168"/>
      <c r="QGA164" s="168"/>
      <c r="QGB164" s="168"/>
      <c r="QGC164" s="168"/>
      <c r="QGD164" s="168"/>
      <c r="QGE164" s="168"/>
      <c r="QGF164" s="168"/>
      <c r="QGG164" s="168"/>
      <c r="QGH164" s="168"/>
      <c r="QGI164" s="168"/>
      <c r="QGJ164" s="168"/>
      <c r="QGK164" s="168"/>
      <c r="QGL164" s="168"/>
      <c r="QGM164" s="168"/>
      <c r="QGN164" s="168"/>
      <c r="QGO164" s="168"/>
      <c r="QGP164" s="168"/>
      <c r="QGQ164" s="168"/>
      <c r="QGR164" s="168"/>
      <c r="QGS164" s="168"/>
      <c r="QGT164" s="168"/>
      <c r="QGU164" s="168"/>
      <c r="QGV164" s="168"/>
      <c r="QGW164" s="168"/>
      <c r="QGX164" s="168"/>
      <c r="QGY164" s="168"/>
      <c r="QGZ164" s="168"/>
      <c r="QHA164" s="168"/>
      <c r="QHB164" s="168"/>
      <c r="QHC164" s="168"/>
      <c r="QHD164" s="168"/>
      <c r="QHE164" s="168"/>
      <c r="QHF164" s="168"/>
      <c r="QHG164" s="168"/>
      <c r="QHH164" s="168"/>
      <c r="QHI164" s="168"/>
      <c r="QHJ164" s="168"/>
      <c r="QHK164" s="168"/>
      <c r="QHL164" s="168"/>
      <c r="QHM164" s="168"/>
      <c r="QHN164" s="168"/>
      <c r="QHO164" s="168"/>
      <c r="QHP164" s="168"/>
      <c r="QHQ164" s="168"/>
      <c r="QHR164" s="168"/>
      <c r="QHS164" s="168"/>
      <c r="QHT164" s="168"/>
      <c r="QHU164" s="168"/>
      <c r="QHV164" s="168"/>
      <c r="QHW164" s="168"/>
      <c r="QHX164" s="168"/>
      <c r="QHY164" s="168"/>
      <c r="QHZ164" s="168"/>
      <c r="QIA164" s="168"/>
      <c r="QIB164" s="168"/>
      <c r="QIC164" s="168"/>
      <c r="QID164" s="168"/>
      <c r="QIE164" s="168"/>
      <c r="QIF164" s="168"/>
      <c r="QIG164" s="168"/>
      <c r="QIH164" s="168"/>
      <c r="QII164" s="168"/>
      <c r="QIJ164" s="168"/>
      <c r="QIK164" s="168"/>
      <c r="QIL164" s="168"/>
      <c r="QIM164" s="168"/>
      <c r="QIN164" s="168"/>
      <c r="QIO164" s="168"/>
      <c r="QIP164" s="168"/>
      <c r="QIQ164" s="168"/>
      <c r="QIR164" s="168"/>
      <c r="QIS164" s="168"/>
      <c r="QIT164" s="168"/>
      <c r="QIU164" s="168"/>
      <c r="QIV164" s="168"/>
      <c r="QIW164" s="168"/>
      <c r="QIX164" s="168"/>
      <c r="QIY164" s="168"/>
      <c r="QIZ164" s="168"/>
      <c r="QJA164" s="168"/>
      <c r="QJB164" s="168"/>
      <c r="QJC164" s="168"/>
      <c r="QJD164" s="168"/>
      <c r="QJE164" s="168"/>
      <c r="QJF164" s="168"/>
      <c r="QJG164" s="168"/>
      <c r="QJH164" s="168"/>
      <c r="QJI164" s="168"/>
      <c r="QJJ164" s="168"/>
      <c r="QJK164" s="168"/>
      <c r="QJL164" s="168"/>
      <c r="QJM164" s="168"/>
      <c r="QJN164" s="168"/>
      <c r="QJO164" s="168"/>
      <c r="QJP164" s="168"/>
      <c r="QJQ164" s="168"/>
      <c r="QJR164" s="168"/>
      <c r="QJS164" s="168"/>
      <c r="QJT164" s="168"/>
      <c r="QJU164" s="168"/>
      <c r="QJV164" s="168"/>
      <c r="QJW164" s="168"/>
      <c r="QJX164" s="168"/>
      <c r="QJY164" s="168"/>
      <c r="QJZ164" s="168"/>
      <c r="QKA164" s="168"/>
      <c r="QKB164" s="168"/>
      <c r="QKC164" s="168"/>
      <c r="QKD164" s="168"/>
      <c r="QKE164" s="168"/>
      <c r="QKF164" s="168"/>
      <c r="QKG164" s="168"/>
      <c r="QKH164" s="168"/>
      <c r="QKI164" s="168"/>
      <c r="QKJ164" s="168"/>
      <c r="QKK164" s="168"/>
      <c r="QKL164" s="168"/>
      <c r="QKM164" s="168"/>
      <c r="QKN164" s="168"/>
      <c r="QKO164" s="168"/>
      <c r="QKP164" s="168"/>
      <c r="QKQ164" s="168"/>
      <c r="QKR164" s="168"/>
      <c r="QKS164" s="168"/>
      <c r="QKT164" s="168"/>
      <c r="QKU164" s="168"/>
      <c r="QKV164" s="168"/>
      <c r="QKW164" s="168"/>
      <c r="QKX164" s="168"/>
      <c r="QKY164" s="168"/>
      <c r="QKZ164" s="168"/>
      <c r="QLA164" s="168"/>
      <c r="QLB164" s="168"/>
      <c r="QLC164" s="168"/>
      <c r="QLD164" s="168"/>
      <c r="QLE164" s="168"/>
      <c r="QLF164" s="168"/>
      <c r="QLG164" s="168"/>
      <c r="QLH164" s="168"/>
      <c r="QLI164" s="168"/>
      <c r="QLJ164" s="168"/>
      <c r="QLK164" s="168"/>
      <c r="QLL164" s="168"/>
      <c r="QLM164" s="168"/>
      <c r="QLN164" s="168"/>
      <c r="QLO164" s="168"/>
      <c r="QLP164" s="168"/>
      <c r="QLQ164" s="168"/>
      <c r="QLR164" s="168"/>
      <c r="QLS164" s="168"/>
      <c r="QLT164" s="168"/>
      <c r="QLU164" s="168"/>
      <c r="QLV164" s="168"/>
      <c r="QLW164" s="168"/>
      <c r="QLX164" s="168"/>
      <c r="QLY164" s="168"/>
      <c r="QLZ164" s="168"/>
      <c r="QMA164" s="168"/>
      <c r="QMB164" s="168"/>
      <c r="QMC164" s="168"/>
      <c r="QMD164" s="168"/>
      <c r="QME164" s="168"/>
      <c r="QMF164" s="168"/>
      <c r="QMG164" s="168"/>
      <c r="QMH164" s="168"/>
      <c r="QMI164" s="168"/>
      <c r="QMJ164" s="168"/>
      <c r="QMK164" s="168"/>
      <c r="QML164" s="168"/>
      <c r="QMM164" s="168"/>
      <c r="QMN164" s="168"/>
      <c r="QMO164" s="168"/>
      <c r="QMP164" s="168"/>
      <c r="QMQ164" s="168"/>
      <c r="QMR164" s="168"/>
      <c r="QMS164" s="168"/>
      <c r="QMT164" s="168"/>
      <c r="QMU164" s="168"/>
      <c r="QMV164" s="168"/>
      <c r="QMW164" s="168"/>
      <c r="QMX164" s="168"/>
      <c r="QMY164" s="168"/>
      <c r="QMZ164" s="168"/>
      <c r="QNA164" s="168"/>
      <c r="QNB164" s="168"/>
      <c r="QNC164" s="168"/>
      <c r="QND164" s="168"/>
      <c r="QNE164" s="168"/>
      <c r="QNF164" s="168"/>
      <c r="QNG164" s="168"/>
      <c r="QNH164" s="168"/>
      <c r="QNI164" s="168"/>
      <c r="QNJ164" s="168"/>
      <c r="QNK164" s="168"/>
      <c r="QNL164" s="168"/>
      <c r="QNM164" s="168"/>
      <c r="QNN164" s="168"/>
      <c r="QNO164" s="168"/>
      <c r="QNP164" s="168"/>
      <c r="QNQ164" s="168"/>
      <c r="QNR164" s="168"/>
      <c r="QNS164" s="168"/>
      <c r="QNT164" s="168"/>
      <c r="QNU164" s="168"/>
      <c r="QNV164" s="168"/>
      <c r="QNW164" s="168"/>
      <c r="QNX164" s="168"/>
      <c r="QNY164" s="168"/>
      <c r="QNZ164" s="168"/>
      <c r="QOA164" s="168"/>
      <c r="QOB164" s="168"/>
      <c r="QOC164" s="168"/>
      <c r="QOD164" s="168"/>
      <c r="QOE164" s="168"/>
      <c r="QOF164" s="168"/>
      <c r="QOG164" s="168"/>
      <c r="QOH164" s="168"/>
      <c r="QOI164" s="168"/>
      <c r="QOJ164" s="168"/>
      <c r="QOK164" s="168"/>
      <c r="QOL164" s="168"/>
      <c r="QOM164" s="168"/>
      <c r="QON164" s="168"/>
      <c r="QOO164" s="168"/>
      <c r="QOP164" s="168"/>
      <c r="QOQ164" s="168"/>
      <c r="QOR164" s="168"/>
      <c r="QOS164" s="168"/>
      <c r="QOT164" s="168"/>
      <c r="QOU164" s="168"/>
      <c r="QOV164" s="168"/>
      <c r="QOW164" s="168"/>
      <c r="QOX164" s="168"/>
      <c r="QOY164" s="168"/>
      <c r="QOZ164" s="168"/>
      <c r="QPA164" s="168"/>
      <c r="QPB164" s="168"/>
      <c r="QPC164" s="168"/>
      <c r="QPD164" s="168"/>
      <c r="QPE164" s="168"/>
      <c r="QPF164" s="168"/>
      <c r="QPG164" s="168"/>
      <c r="QPH164" s="168"/>
      <c r="QPI164" s="168"/>
      <c r="QPJ164" s="168"/>
      <c r="QPK164" s="168"/>
      <c r="QPL164" s="168"/>
      <c r="QPM164" s="168"/>
      <c r="QPN164" s="168"/>
      <c r="QPO164" s="168"/>
      <c r="QPP164" s="168"/>
      <c r="QPQ164" s="168"/>
      <c r="QPR164" s="168"/>
      <c r="QPS164" s="168"/>
      <c r="QPT164" s="168"/>
      <c r="QPU164" s="168"/>
      <c r="QPV164" s="168"/>
      <c r="QPW164" s="168"/>
      <c r="QPX164" s="168"/>
      <c r="QPY164" s="168"/>
      <c r="QPZ164" s="168"/>
      <c r="QQA164" s="168"/>
      <c r="QQB164" s="168"/>
      <c r="QQC164" s="168"/>
      <c r="QQD164" s="168"/>
      <c r="QQE164" s="168"/>
      <c r="QQF164" s="168"/>
      <c r="QQG164" s="168"/>
      <c r="QQH164" s="168"/>
      <c r="QQI164" s="168"/>
      <c r="QQJ164" s="168"/>
      <c r="QQK164" s="168"/>
      <c r="QQL164" s="168"/>
      <c r="QQM164" s="168"/>
      <c r="QQN164" s="168"/>
      <c r="QQO164" s="168"/>
      <c r="QQP164" s="168"/>
      <c r="QQQ164" s="168"/>
      <c r="QQR164" s="168"/>
      <c r="QQS164" s="168"/>
      <c r="QQT164" s="168"/>
      <c r="QQU164" s="168"/>
      <c r="QQV164" s="168"/>
      <c r="QQW164" s="168"/>
      <c r="QQX164" s="168"/>
      <c r="QQY164" s="168"/>
      <c r="QQZ164" s="168"/>
      <c r="QRA164" s="168"/>
      <c r="QRB164" s="168"/>
      <c r="QRC164" s="168"/>
      <c r="QRD164" s="168"/>
      <c r="QRE164" s="168"/>
      <c r="QRF164" s="168"/>
      <c r="QRG164" s="168"/>
      <c r="QRH164" s="168"/>
      <c r="QRI164" s="168"/>
      <c r="QRJ164" s="168"/>
      <c r="QRK164" s="168"/>
      <c r="QRL164" s="168"/>
      <c r="QRM164" s="168"/>
      <c r="QRN164" s="168"/>
      <c r="QRO164" s="168"/>
      <c r="QRP164" s="168"/>
      <c r="QRQ164" s="168"/>
      <c r="QRR164" s="168"/>
      <c r="QRS164" s="168"/>
      <c r="QRT164" s="168"/>
      <c r="QRU164" s="168"/>
      <c r="QRV164" s="168"/>
      <c r="QRW164" s="168"/>
      <c r="QRX164" s="168"/>
      <c r="QRY164" s="168"/>
      <c r="QRZ164" s="168"/>
      <c r="QSA164" s="168"/>
      <c r="QSB164" s="168"/>
      <c r="QSC164" s="168"/>
      <c r="QSD164" s="168"/>
      <c r="QSE164" s="168"/>
      <c r="QSF164" s="168"/>
      <c r="QSG164" s="168"/>
      <c r="QSH164" s="168"/>
      <c r="QSI164" s="168"/>
      <c r="QSJ164" s="168"/>
      <c r="QSK164" s="168"/>
      <c r="QSL164" s="168"/>
      <c r="QSM164" s="168"/>
      <c r="QSN164" s="168"/>
      <c r="QSO164" s="168"/>
      <c r="QSP164" s="168"/>
      <c r="QSQ164" s="168"/>
      <c r="QSR164" s="168"/>
      <c r="QSS164" s="168"/>
      <c r="QST164" s="168"/>
      <c r="QSU164" s="168"/>
      <c r="QSV164" s="168"/>
      <c r="QSW164" s="168"/>
      <c r="QSX164" s="168"/>
      <c r="QSY164" s="168"/>
      <c r="QSZ164" s="168"/>
      <c r="QTA164" s="168"/>
      <c r="QTB164" s="168"/>
      <c r="QTC164" s="168"/>
      <c r="QTD164" s="168"/>
      <c r="QTE164" s="168"/>
      <c r="QTF164" s="168"/>
      <c r="QTG164" s="168"/>
      <c r="QTH164" s="168"/>
      <c r="QTI164" s="168"/>
      <c r="QTJ164" s="168"/>
      <c r="QTK164" s="168"/>
      <c r="QTL164" s="168"/>
      <c r="QTM164" s="168"/>
      <c r="QTN164" s="168"/>
      <c r="QTO164" s="168"/>
      <c r="QTP164" s="168"/>
      <c r="QTQ164" s="168"/>
      <c r="QTR164" s="168"/>
      <c r="QTS164" s="168"/>
      <c r="QTT164" s="168"/>
      <c r="QTU164" s="168"/>
      <c r="QTV164" s="168"/>
      <c r="QTW164" s="168"/>
      <c r="QTX164" s="168"/>
      <c r="QTY164" s="168"/>
      <c r="QTZ164" s="168"/>
      <c r="QUA164" s="168"/>
      <c r="QUB164" s="168"/>
      <c r="QUC164" s="168"/>
      <c r="QUD164" s="168"/>
      <c r="QUE164" s="168"/>
      <c r="QUF164" s="168"/>
      <c r="QUG164" s="168"/>
      <c r="QUH164" s="168"/>
      <c r="QUI164" s="168"/>
      <c r="QUJ164" s="168"/>
      <c r="QUK164" s="168"/>
      <c r="QUL164" s="168"/>
      <c r="QUM164" s="168"/>
      <c r="QUN164" s="168"/>
      <c r="QUO164" s="168"/>
      <c r="QUP164" s="168"/>
      <c r="QUQ164" s="168"/>
      <c r="QUR164" s="168"/>
      <c r="QUS164" s="168"/>
      <c r="QUT164" s="168"/>
      <c r="QUU164" s="168"/>
      <c r="QUV164" s="168"/>
      <c r="QUW164" s="168"/>
      <c r="QUX164" s="168"/>
      <c r="QUY164" s="168"/>
      <c r="QUZ164" s="168"/>
      <c r="QVA164" s="168"/>
      <c r="QVB164" s="168"/>
      <c r="QVC164" s="168"/>
      <c r="QVD164" s="168"/>
      <c r="QVE164" s="168"/>
      <c r="QVF164" s="168"/>
      <c r="QVG164" s="168"/>
      <c r="QVH164" s="168"/>
      <c r="QVI164" s="168"/>
      <c r="QVJ164" s="168"/>
      <c r="QVK164" s="168"/>
      <c r="QVL164" s="168"/>
      <c r="QVM164" s="168"/>
      <c r="QVN164" s="168"/>
      <c r="QVO164" s="168"/>
      <c r="QVP164" s="168"/>
      <c r="QVQ164" s="168"/>
      <c r="QVR164" s="168"/>
      <c r="QVS164" s="168"/>
      <c r="QVT164" s="168"/>
      <c r="QVU164" s="168"/>
      <c r="QVV164" s="168"/>
      <c r="QVW164" s="168"/>
      <c r="QVX164" s="168"/>
      <c r="QVY164" s="168"/>
      <c r="QVZ164" s="168"/>
      <c r="QWA164" s="168"/>
      <c r="QWB164" s="168"/>
      <c r="QWC164" s="168"/>
      <c r="QWD164" s="168"/>
      <c r="QWE164" s="168"/>
      <c r="QWF164" s="168"/>
      <c r="QWG164" s="168"/>
      <c r="QWH164" s="168"/>
      <c r="QWI164" s="168"/>
      <c r="QWJ164" s="168"/>
      <c r="QWK164" s="168"/>
      <c r="QWL164" s="168"/>
      <c r="QWM164" s="168"/>
      <c r="QWN164" s="168"/>
      <c r="QWO164" s="168"/>
      <c r="QWP164" s="168"/>
      <c r="QWQ164" s="168"/>
      <c r="QWR164" s="168"/>
      <c r="QWS164" s="168"/>
      <c r="QWT164" s="168"/>
      <c r="QWU164" s="168"/>
      <c r="QWV164" s="168"/>
      <c r="QWW164" s="168"/>
      <c r="QWX164" s="168"/>
      <c r="QWY164" s="168"/>
      <c r="QWZ164" s="168"/>
      <c r="QXA164" s="168"/>
      <c r="QXB164" s="168"/>
      <c r="QXC164" s="168"/>
      <c r="QXD164" s="168"/>
      <c r="QXE164" s="168"/>
      <c r="QXF164" s="168"/>
      <c r="QXG164" s="168"/>
      <c r="QXH164" s="168"/>
      <c r="QXI164" s="168"/>
      <c r="QXJ164" s="168"/>
      <c r="QXK164" s="168"/>
      <c r="QXL164" s="168"/>
      <c r="QXM164" s="168"/>
      <c r="QXN164" s="168"/>
      <c r="QXO164" s="168"/>
      <c r="QXP164" s="168"/>
      <c r="QXQ164" s="168"/>
      <c r="QXR164" s="168"/>
      <c r="QXS164" s="168"/>
      <c r="QXT164" s="168"/>
      <c r="QXU164" s="168"/>
      <c r="QXV164" s="168"/>
      <c r="QXW164" s="168"/>
      <c r="QXX164" s="168"/>
      <c r="QXY164" s="168"/>
      <c r="QXZ164" s="168"/>
      <c r="QYA164" s="168"/>
      <c r="QYB164" s="168"/>
      <c r="QYC164" s="168"/>
      <c r="QYD164" s="168"/>
      <c r="QYE164" s="168"/>
      <c r="QYF164" s="168"/>
      <c r="QYG164" s="168"/>
      <c r="QYH164" s="168"/>
      <c r="QYI164" s="168"/>
      <c r="QYJ164" s="168"/>
      <c r="QYK164" s="168"/>
      <c r="QYL164" s="168"/>
      <c r="QYM164" s="168"/>
      <c r="QYN164" s="168"/>
      <c r="QYO164" s="168"/>
      <c r="QYP164" s="168"/>
      <c r="QYQ164" s="168"/>
      <c r="QYR164" s="168"/>
      <c r="QYS164" s="168"/>
      <c r="QYT164" s="168"/>
      <c r="QYU164" s="168"/>
      <c r="QYV164" s="168"/>
      <c r="QYW164" s="168"/>
      <c r="QYX164" s="168"/>
      <c r="QYY164" s="168"/>
      <c r="QYZ164" s="168"/>
      <c r="QZA164" s="168"/>
      <c r="QZB164" s="168"/>
      <c r="QZC164" s="168"/>
      <c r="QZD164" s="168"/>
      <c r="QZE164" s="168"/>
      <c r="QZF164" s="168"/>
      <c r="QZG164" s="168"/>
      <c r="QZH164" s="168"/>
      <c r="QZI164" s="168"/>
      <c r="QZJ164" s="168"/>
      <c r="QZK164" s="168"/>
      <c r="QZL164" s="168"/>
      <c r="QZM164" s="168"/>
      <c r="QZN164" s="168"/>
      <c r="QZO164" s="168"/>
      <c r="QZP164" s="168"/>
      <c r="QZQ164" s="168"/>
      <c r="QZR164" s="168"/>
      <c r="QZS164" s="168"/>
      <c r="QZT164" s="168"/>
      <c r="QZU164" s="168"/>
      <c r="QZV164" s="168"/>
      <c r="QZW164" s="168"/>
      <c r="QZX164" s="168"/>
      <c r="QZY164" s="168"/>
      <c r="QZZ164" s="168"/>
      <c r="RAA164" s="168"/>
      <c r="RAB164" s="168"/>
      <c r="RAC164" s="168"/>
      <c r="RAD164" s="168"/>
      <c r="RAE164" s="168"/>
      <c r="RAF164" s="168"/>
      <c r="RAG164" s="168"/>
      <c r="RAH164" s="168"/>
      <c r="RAI164" s="168"/>
      <c r="RAJ164" s="168"/>
      <c r="RAK164" s="168"/>
      <c r="RAL164" s="168"/>
      <c r="RAM164" s="168"/>
      <c r="RAN164" s="168"/>
      <c r="RAO164" s="168"/>
      <c r="RAP164" s="168"/>
      <c r="RAQ164" s="168"/>
      <c r="RAR164" s="168"/>
      <c r="RAS164" s="168"/>
      <c r="RAT164" s="168"/>
      <c r="RAU164" s="168"/>
      <c r="RAV164" s="168"/>
      <c r="RAW164" s="168"/>
      <c r="RAX164" s="168"/>
      <c r="RAY164" s="168"/>
      <c r="RAZ164" s="168"/>
      <c r="RBA164" s="168"/>
      <c r="RBB164" s="168"/>
      <c r="RBC164" s="168"/>
      <c r="RBD164" s="168"/>
      <c r="RBE164" s="168"/>
      <c r="RBF164" s="168"/>
      <c r="RBG164" s="168"/>
      <c r="RBH164" s="168"/>
      <c r="RBI164" s="168"/>
      <c r="RBJ164" s="168"/>
      <c r="RBK164" s="168"/>
      <c r="RBL164" s="168"/>
      <c r="RBM164" s="168"/>
      <c r="RBN164" s="168"/>
      <c r="RBO164" s="168"/>
      <c r="RBP164" s="168"/>
      <c r="RBQ164" s="168"/>
      <c r="RBR164" s="168"/>
      <c r="RBS164" s="168"/>
      <c r="RBT164" s="168"/>
      <c r="RBU164" s="168"/>
      <c r="RBV164" s="168"/>
      <c r="RBW164" s="168"/>
      <c r="RBX164" s="168"/>
      <c r="RBY164" s="168"/>
      <c r="RBZ164" s="168"/>
      <c r="RCA164" s="168"/>
      <c r="RCB164" s="168"/>
      <c r="RCC164" s="168"/>
      <c r="RCD164" s="168"/>
      <c r="RCE164" s="168"/>
      <c r="RCF164" s="168"/>
      <c r="RCG164" s="168"/>
      <c r="RCH164" s="168"/>
      <c r="RCI164" s="168"/>
      <c r="RCJ164" s="168"/>
      <c r="RCK164" s="168"/>
      <c r="RCL164" s="168"/>
      <c r="RCM164" s="168"/>
      <c r="RCN164" s="168"/>
      <c r="RCO164" s="168"/>
      <c r="RCP164" s="168"/>
      <c r="RCQ164" s="168"/>
      <c r="RCR164" s="168"/>
      <c r="RCS164" s="168"/>
      <c r="RCT164" s="168"/>
      <c r="RCU164" s="168"/>
      <c r="RCV164" s="168"/>
      <c r="RCW164" s="168"/>
      <c r="RCX164" s="168"/>
      <c r="RCY164" s="168"/>
      <c r="RCZ164" s="168"/>
      <c r="RDA164" s="168"/>
      <c r="RDB164" s="168"/>
      <c r="RDC164" s="168"/>
      <c r="RDD164" s="168"/>
      <c r="RDE164" s="168"/>
      <c r="RDF164" s="168"/>
      <c r="RDG164" s="168"/>
      <c r="RDH164" s="168"/>
      <c r="RDI164" s="168"/>
      <c r="RDJ164" s="168"/>
      <c r="RDK164" s="168"/>
      <c r="RDL164" s="168"/>
      <c r="RDM164" s="168"/>
      <c r="RDN164" s="168"/>
      <c r="RDO164" s="168"/>
      <c r="RDP164" s="168"/>
      <c r="RDQ164" s="168"/>
      <c r="RDR164" s="168"/>
      <c r="RDS164" s="168"/>
      <c r="RDT164" s="168"/>
      <c r="RDU164" s="168"/>
      <c r="RDV164" s="168"/>
      <c r="RDW164" s="168"/>
      <c r="RDX164" s="168"/>
      <c r="RDY164" s="168"/>
      <c r="RDZ164" s="168"/>
      <c r="REA164" s="168"/>
      <c r="REB164" s="168"/>
      <c r="REC164" s="168"/>
      <c r="RED164" s="168"/>
      <c r="REE164" s="168"/>
      <c r="REF164" s="168"/>
      <c r="REG164" s="168"/>
      <c r="REH164" s="168"/>
      <c r="REI164" s="168"/>
      <c r="REJ164" s="168"/>
      <c r="REK164" s="168"/>
      <c r="REL164" s="168"/>
      <c r="REM164" s="168"/>
      <c r="REN164" s="168"/>
      <c r="REO164" s="168"/>
      <c r="REP164" s="168"/>
      <c r="REQ164" s="168"/>
      <c r="RER164" s="168"/>
      <c r="RES164" s="168"/>
      <c r="RET164" s="168"/>
      <c r="REU164" s="168"/>
      <c r="REV164" s="168"/>
      <c r="REW164" s="168"/>
      <c r="REX164" s="168"/>
      <c r="REY164" s="168"/>
      <c r="REZ164" s="168"/>
      <c r="RFA164" s="168"/>
      <c r="RFB164" s="168"/>
      <c r="RFC164" s="168"/>
      <c r="RFD164" s="168"/>
      <c r="RFE164" s="168"/>
      <c r="RFF164" s="168"/>
      <c r="RFG164" s="168"/>
      <c r="RFH164" s="168"/>
      <c r="RFI164" s="168"/>
      <c r="RFJ164" s="168"/>
      <c r="RFK164" s="168"/>
      <c r="RFL164" s="168"/>
      <c r="RFM164" s="168"/>
      <c r="RFN164" s="168"/>
      <c r="RFO164" s="168"/>
      <c r="RFP164" s="168"/>
      <c r="RFQ164" s="168"/>
      <c r="RFR164" s="168"/>
      <c r="RFS164" s="168"/>
      <c r="RFT164" s="168"/>
      <c r="RFU164" s="168"/>
      <c r="RFV164" s="168"/>
      <c r="RFW164" s="168"/>
      <c r="RFX164" s="168"/>
      <c r="RFY164" s="168"/>
      <c r="RFZ164" s="168"/>
      <c r="RGA164" s="168"/>
      <c r="RGB164" s="168"/>
      <c r="RGC164" s="168"/>
      <c r="RGD164" s="168"/>
      <c r="RGE164" s="168"/>
      <c r="RGF164" s="168"/>
      <c r="RGG164" s="168"/>
      <c r="RGH164" s="168"/>
      <c r="RGI164" s="168"/>
      <c r="RGJ164" s="168"/>
      <c r="RGK164" s="168"/>
      <c r="RGL164" s="168"/>
      <c r="RGM164" s="168"/>
      <c r="RGN164" s="168"/>
      <c r="RGO164" s="168"/>
      <c r="RGP164" s="168"/>
      <c r="RGQ164" s="168"/>
      <c r="RGR164" s="168"/>
      <c r="RGS164" s="168"/>
      <c r="RGT164" s="168"/>
      <c r="RGU164" s="168"/>
      <c r="RGV164" s="168"/>
      <c r="RGW164" s="168"/>
      <c r="RGX164" s="168"/>
      <c r="RGY164" s="168"/>
      <c r="RGZ164" s="168"/>
      <c r="RHA164" s="168"/>
      <c r="RHB164" s="168"/>
      <c r="RHC164" s="168"/>
      <c r="RHD164" s="168"/>
      <c r="RHE164" s="168"/>
      <c r="RHF164" s="168"/>
      <c r="RHG164" s="168"/>
      <c r="RHH164" s="168"/>
      <c r="RHI164" s="168"/>
      <c r="RHJ164" s="168"/>
      <c r="RHK164" s="168"/>
      <c r="RHL164" s="168"/>
      <c r="RHM164" s="168"/>
      <c r="RHN164" s="168"/>
      <c r="RHO164" s="168"/>
      <c r="RHP164" s="168"/>
      <c r="RHQ164" s="168"/>
      <c r="RHR164" s="168"/>
      <c r="RHS164" s="168"/>
      <c r="RHT164" s="168"/>
      <c r="RHU164" s="168"/>
      <c r="RHV164" s="168"/>
      <c r="RHW164" s="168"/>
      <c r="RHX164" s="168"/>
      <c r="RHY164" s="168"/>
      <c r="RHZ164" s="168"/>
      <c r="RIA164" s="168"/>
      <c r="RIB164" s="168"/>
      <c r="RIC164" s="168"/>
      <c r="RID164" s="168"/>
      <c r="RIE164" s="168"/>
      <c r="RIF164" s="168"/>
      <c r="RIG164" s="168"/>
      <c r="RIH164" s="168"/>
      <c r="RII164" s="168"/>
      <c r="RIJ164" s="168"/>
      <c r="RIK164" s="168"/>
      <c r="RIL164" s="168"/>
      <c r="RIM164" s="168"/>
      <c r="RIN164" s="168"/>
      <c r="RIO164" s="168"/>
      <c r="RIP164" s="168"/>
      <c r="RIQ164" s="168"/>
      <c r="RIR164" s="168"/>
      <c r="RIS164" s="168"/>
      <c r="RIT164" s="168"/>
      <c r="RIU164" s="168"/>
      <c r="RIV164" s="168"/>
      <c r="RIW164" s="168"/>
      <c r="RIX164" s="168"/>
      <c r="RIY164" s="168"/>
      <c r="RIZ164" s="168"/>
      <c r="RJA164" s="168"/>
      <c r="RJB164" s="168"/>
      <c r="RJC164" s="168"/>
      <c r="RJD164" s="168"/>
      <c r="RJE164" s="168"/>
      <c r="RJF164" s="168"/>
      <c r="RJG164" s="168"/>
      <c r="RJH164" s="168"/>
      <c r="RJI164" s="168"/>
      <c r="RJJ164" s="168"/>
      <c r="RJK164" s="168"/>
      <c r="RJL164" s="168"/>
      <c r="RJM164" s="168"/>
      <c r="RJN164" s="168"/>
      <c r="RJO164" s="168"/>
      <c r="RJP164" s="168"/>
      <c r="RJQ164" s="168"/>
      <c r="RJR164" s="168"/>
      <c r="RJS164" s="168"/>
      <c r="RJT164" s="168"/>
      <c r="RJU164" s="168"/>
      <c r="RJV164" s="168"/>
      <c r="RJW164" s="168"/>
      <c r="RJX164" s="168"/>
      <c r="RJY164" s="168"/>
      <c r="RJZ164" s="168"/>
      <c r="RKA164" s="168"/>
      <c r="RKB164" s="168"/>
      <c r="RKC164" s="168"/>
      <c r="RKD164" s="168"/>
      <c r="RKE164" s="168"/>
      <c r="RKF164" s="168"/>
      <c r="RKG164" s="168"/>
      <c r="RKH164" s="168"/>
      <c r="RKI164" s="168"/>
      <c r="RKJ164" s="168"/>
      <c r="RKK164" s="168"/>
      <c r="RKL164" s="168"/>
      <c r="RKM164" s="168"/>
      <c r="RKN164" s="168"/>
      <c r="RKO164" s="168"/>
      <c r="RKP164" s="168"/>
      <c r="RKQ164" s="168"/>
      <c r="RKR164" s="168"/>
      <c r="RKS164" s="168"/>
      <c r="RKT164" s="168"/>
      <c r="RKU164" s="168"/>
      <c r="RKV164" s="168"/>
      <c r="RKW164" s="168"/>
      <c r="RKX164" s="168"/>
      <c r="RKY164" s="168"/>
      <c r="RKZ164" s="168"/>
      <c r="RLA164" s="168"/>
      <c r="RLB164" s="168"/>
      <c r="RLC164" s="168"/>
      <c r="RLD164" s="168"/>
      <c r="RLE164" s="168"/>
      <c r="RLF164" s="168"/>
      <c r="RLG164" s="168"/>
      <c r="RLH164" s="168"/>
      <c r="RLI164" s="168"/>
      <c r="RLJ164" s="168"/>
      <c r="RLK164" s="168"/>
      <c r="RLL164" s="168"/>
      <c r="RLM164" s="168"/>
      <c r="RLN164" s="168"/>
      <c r="RLO164" s="168"/>
      <c r="RLP164" s="168"/>
      <c r="RLQ164" s="168"/>
      <c r="RLR164" s="168"/>
      <c r="RLS164" s="168"/>
      <c r="RLT164" s="168"/>
      <c r="RLU164" s="168"/>
      <c r="RLV164" s="168"/>
      <c r="RLW164" s="168"/>
      <c r="RLX164" s="168"/>
      <c r="RLY164" s="168"/>
      <c r="RLZ164" s="168"/>
      <c r="RMA164" s="168"/>
      <c r="RMB164" s="168"/>
      <c r="RMC164" s="168"/>
      <c r="RMD164" s="168"/>
      <c r="RME164" s="168"/>
      <c r="RMF164" s="168"/>
      <c r="RMG164" s="168"/>
      <c r="RMH164" s="168"/>
      <c r="RMI164" s="168"/>
      <c r="RMJ164" s="168"/>
      <c r="RMK164" s="168"/>
      <c r="RML164" s="168"/>
      <c r="RMM164" s="168"/>
      <c r="RMN164" s="168"/>
      <c r="RMO164" s="168"/>
      <c r="RMP164" s="168"/>
      <c r="RMQ164" s="168"/>
      <c r="RMR164" s="168"/>
      <c r="RMS164" s="168"/>
      <c r="RMT164" s="168"/>
      <c r="RMU164" s="168"/>
      <c r="RMV164" s="168"/>
      <c r="RMW164" s="168"/>
      <c r="RMX164" s="168"/>
      <c r="RMY164" s="168"/>
      <c r="RMZ164" s="168"/>
      <c r="RNA164" s="168"/>
      <c r="RNB164" s="168"/>
      <c r="RNC164" s="168"/>
      <c r="RND164" s="168"/>
      <c r="RNE164" s="168"/>
      <c r="RNF164" s="168"/>
      <c r="RNG164" s="168"/>
      <c r="RNH164" s="168"/>
      <c r="RNI164" s="168"/>
      <c r="RNJ164" s="168"/>
      <c r="RNK164" s="168"/>
      <c r="RNL164" s="168"/>
      <c r="RNM164" s="168"/>
      <c r="RNN164" s="168"/>
      <c r="RNO164" s="168"/>
      <c r="RNP164" s="168"/>
      <c r="RNQ164" s="168"/>
      <c r="RNR164" s="168"/>
      <c r="RNS164" s="168"/>
      <c r="RNT164" s="168"/>
      <c r="RNU164" s="168"/>
      <c r="RNV164" s="168"/>
      <c r="RNW164" s="168"/>
      <c r="RNX164" s="168"/>
      <c r="RNY164" s="168"/>
      <c r="RNZ164" s="168"/>
      <c r="ROA164" s="168"/>
      <c r="ROB164" s="168"/>
      <c r="ROC164" s="168"/>
      <c r="ROD164" s="168"/>
      <c r="ROE164" s="168"/>
      <c r="ROF164" s="168"/>
      <c r="ROG164" s="168"/>
      <c r="ROH164" s="168"/>
      <c r="ROI164" s="168"/>
      <c r="ROJ164" s="168"/>
      <c r="ROK164" s="168"/>
      <c r="ROL164" s="168"/>
      <c r="ROM164" s="168"/>
      <c r="RON164" s="168"/>
      <c r="ROO164" s="168"/>
      <c r="ROP164" s="168"/>
      <c r="ROQ164" s="168"/>
      <c r="ROR164" s="168"/>
      <c r="ROS164" s="168"/>
      <c r="ROT164" s="168"/>
      <c r="ROU164" s="168"/>
      <c r="ROV164" s="168"/>
      <c r="ROW164" s="168"/>
      <c r="ROX164" s="168"/>
      <c r="ROY164" s="168"/>
      <c r="ROZ164" s="168"/>
      <c r="RPA164" s="168"/>
      <c r="RPB164" s="168"/>
      <c r="RPC164" s="168"/>
      <c r="RPD164" s="168"/>
      <c r="RPE164" s="168"/>
      <c r="RPF164" s="168"/>
      <c r="RPG164" s="168"/>
      <c r="RPH164" s="168"/>
      <c r="RPI164" s="168"/>
      <c r="RPJ164" s="168"/>
      <c r="RPK164" s="168"/>
      <c r="RPL164" s="168"/>
      <c r="RPM164" s="168"/>
      <c r="RPN164" s="168"/>
      <c r="RPO164" s="168"/>
      <c r="RPP164" s="168"/>
      <c r="RPQ164" s="168"/>
      <c r="RPR164" s="168"/>
      <c r="RPS164" s="168"/>
      <c r="RPT164" s="168"/>
      <c r="RPU164" s="168"/>
      <c r="RPV164" s="168"/>
      <c r="RPW164" s="168"/>
      <c r="RPX164" s="168"/>
      <c r="RPY164" s="168"/>
      <c r="RPZ164" s="168"/>
      <c r="RQA164" s="168"/>
      <c r="RQB164" s="168"/>
      <c r="RQC164" s="168"/>
      <c r="RQD164" s="168"/>
      <c r="RQE164" s="168"/>
      <c r="RQF164" s="168"/>
      <c r="RQG164" s="168"/>
      <c r="RQH164" s="168"/>
      <c r="RQI164" s="168"/>
      <c r="RQJ164" s="168"/>
      <c r="RQK164" s="168"/>
      <c r="RQL164" s="168"/>
      <c r="RQM164" s="168"/>
      <c r="RQN164" s="168"/>
      <c r="RQO164" s="168"/>
      <c r="RQP164" s="168"/>
      <c r="RQQ164" s="168"/>
      <c r="RQR164" s="168"/>
      <c r="RQS164" s="168"/>
      <c r="RQT164" s="168"/>
      <c r="RQU164" s="168"/>
      <c r="RQV164" s="168"/>
      <c r="RQW164" s="168"/>
      <c r="RQX164" s="168"/>
      <c r="RQY164" s="168"/>
      <c r="RQZ164" s="168"/>
      <c r="RRA164" s="168"/>
      <c r="RRB164" s="168"/>
      <c r="RRC164" s="168"/>
      <c r="RRD164" s="168"/>
      <c r="RRE164" s="168"/>
      <c r="RRF164" s="168"/>
      <c r="RRG164" s="168"/>
      <c r="RRH164" s="168"/>
      <c r="RRI164" s="168"/>
      <c r="RRJ164" s="168"/>
      <c r="RRK164" s="168"/>
      <c r="RRL164" s="168"/>
      <c r="RRM164" s="168"/>
      <c r="RRN164" s="168"/>
      <c r="RRO164" s="168"/>
      <c r="RRP164" s="168"/>
      <c r="RRQ164" s="168"/>
      <c r="RRR164" s="168"/>
      <c r="RRS164" s="168"/>
      <c r="RRT164" s="168"/>
      <c r="RRU164" s="168"/>
      <c r="RRV164" s="168"/>
      <c r="RRW164" s="168"/>
      <c r="RRX164" s="168"/>
      <c r="RRY164" s="168"/>
      <c r="RRZ164" s="168"/>
      <c r="RSA164" s="168"/>
      <c r="RSB164" s="168"/>
      <c r="RSC164" s="168"/>
      <c r="RSD164" s="168"/>
      <c r="RSE164" s="168"/>
      <c r="RSF164" s="168"/>
      <c r="RSG164" s="168"/>
      <c r="RSH164" s="168"/>
      <c r="RSI164" s="168"/>
      <c r="RSJ164" s="168"/>
      <c r="RSK164" s="168"/>
      <c r="RSL164" s="168"/>
      <c r="RSM164" s="168"/>
      <c r="RSN164" s="168"/>
      <c r="RSO164" s="168"/>
      <c r="RSP164" s="168"/>
      <c r="RSQ164" s="168"/>
      <c r="RSR164" s="168"/>
      <c r="RSS164" s="168"/>
      <c r="RST164" s="168"/>
      <c r="RSU164" s="168"/>
      <c r="RSV164" s="168"/>
      <c r="RSW164" s="168"/>
      <c r="RSX164" s="168"/>
      <c r="RSY164" s="168"/>
      <c r="RSZ164" s="168"/>
      <c r="RTA164" s="168"/>
      <c r="RTB164" s="168"/>
      <c r="RTC164" s="168"/>
      <c r="RTD164" s="168"/>
      <c r="RTE164" s="168"/>
      <c r="RTF164" s="168"/>
      <c r="RTG164" s="168"/>
      <c r="RTH164" s="168"/>
      <c r="RTI164" s="168"/>
      <c r="RTJ164" s="168"/>
      <c r="RTK164" s="168"/>
      <c r="RTL164" s="168"/>
      <c r="RTM164" s="168"/>
      <c r="RTN164" s="168"/>
      <c r="RTO164" s="168"/>
      <c r="RTP164" s="168"/>
      <c r="RTQ164" s="168"/>
      <c r="RTR164" s="168"/>
      <c r="RTS164" s="168"/>
      <c r="RTT164" s="168"/>
      <c r="RTU164" s="168"/>
      <c r="RTV164" s="168"/>
      <c r="RTW164" s="168"/>
      <c r="RTX164" s="168"/>
      <c r="RTY164" s="168"/>
      <c r="RTZ164" s="168"/>
      <c r="RUA164" s="168"/>
      <c r="RUB164" s="168"/>
      <c r="RUC164" s="168"/>
      <c r="RUD164" s="168"/>
      <c r="RUE164" s="168"/>
      <c r="RUF164" s="168"/>
      <c r="RUG164" s="168"/>
      <c r="RUH164" s="168"/>
      <c r="RUI164" s="168"/>
      <c r="RUJ164" s="168"/>
      <c r="RUK164" s="168"/>
      <c r="RUL164" s="168"/>
      <c r="RUM164" s="168"/>
      <c r="RUN164" s="168"/>
      <c r="RUO164" s="168"/>
      <c r="RUP164" s="168"/>
      <c r="RUQ164" s="168"/>
      <c r="RUR164" s="168"/>
      <c r="RUS164" s="168"/>
      <c r="RUT164" s="168"/>
      <c r="RUU164" s="168"/>
      <c r="RUV164" s="168"/>
      <c r="RUW164" s="168"/>
      <c r="RUX164" s="168"/>
      <c r="RUY164" s="168"/>
      <c r="RUZ164" s="168"/>
      <c r="RVA164" s="168"/>
      <c r="RVB164" s="168"/>
      <c r="RVC164" s="168"/>
      <c r="RVD164" s="168"/>
      <c r="RVE164" s="168"/>
      <c r="RVF164" s="168"/>
      <c r="RVG164" s="168"/>
      <c r="RVH164" s="168"/>
      <c r="RVI164" s="168"/>
      <c r="RVJ164" s="168"/>
      <c r="RVK164" s="168"/>
      <c r="RVL164" s="168"/>
      <c r="RVM164" s="168"/>
      <c r="RVN164" s="168"/>
      <c r="RVO164" s="168"/>
      <c r="RVP164" s="168"/>
      <c r="RVQ164" s="168"/>
      <c r="RVR164" s="168"/>
      <c r="RVS164" s="168"/>
      <c r="RVT164" s="168"/>
      <c r="RVU164" s="168"/>
      <c r="RVV164" s="168"/>
      <c r="RVW164" s="168"/>
      <c r="RVX164" s="168"/>
      <c r="RVY164" s="168"/>
      <c r="RVZ164" s="168"/>
      <c r="RWA164" s="168"/>
      <c r="RWB164" s="168"/>
      <c r="RWC164" s="168"/>
      <c r="RWD164" s="168"/>
      <c r="RWE164" s="168"/>
      <c r="RWF164" s="168"/>
      <c r="RWG164" s="168"/>
      <c r="RWH164" s="168"/>
      <c r="RWI164" s="168"/>
      <c r="RWJ164" s="168"/>
      <c r="RWK164" s="168"/>
      <c r="RWL164" s="168"/>
      <c r="RWM164" s="168"/>
      <c r="RWN164" s="168"/>
      <c r="RWO164" s="168"/>
      <c r="RWP164" s="168"/>
      <c r="RWQ164" s="168"/>
      <c r="RWR164" s="168"/>
      <c r="RWS164" s="168"/>
      <c r="RWT164" s="168"/>
      <c r="RWU164" s="168"/>
      <c r="RWV164" s="168"/>
      <c r="RWW164" s="168"/>
      <c r="RWX164" s="168"/>
      <c r="RWY164" s="168"/>
      <c r="RWZ164" s="168"/>
      <c r="RXA164" s="168"/>
      <c r="RXB164" s="168"/>
      <c r="RXC164" s="168"/>
      <c r="RXD164" s="168"/>
      <c r="RXE164" s="168"/>
      <c r="RXF164" s="168"/>
      <c r="RXG164" s="168"/>
      <c r="RXH164" s="168"/>
      <c r="RXI164" s="168"/>
      <c r="RXJ164" s="168"/>
      <c r="RXK164" s="168"/>
      <c r="RXL164" s="168"/>
      <c r="RXM164" s="168"/>
      <c r="RXN164" s="168"/>
      <c r="RXO164" s="168"/>
      <c r="RXP164" s="168"/>
      <c r="RXQ164" s="168"/>
      <c r="RXR164" s="168"/>
      <c r="RXS164" s="168"/>
      <c r="RXT164" s="168"/>
      <c r="RXU164" s="168"/>
      <c r="RXV164" s="168"/>
      <c r="RXW164" s="168"/>
      <c r="RXX164" s="168"/>
      <c r="RXY164" s="168"/>
      <c r="RXZ164" s="168"/>
      <c r="RYA164" s="168"/>
      <c r="RYB164" s="168"/>
      <c r="RYC164" s="168"/>
      <c r="RYD164" s="168"/>
      <c r="RYE164" s="168"/>
      <c r="RYF164" s="168"/>
      <c r="RYG164" s="168"/>
      <c r="RYH164" s="168"/>
      <c r="RYI164" s="168"/>
      <c r="RYJ164" s="168"/>
      <c r="RYK164" s="168"/>
      <c r="RYL164" s="168"/>
      <c r="RYM164" s="168"/>
      <c r="RYN164" s="168"/>
      <c r="RYO164" s="168"/>
      <c r="RYP164" s="168"/>
      <c r="RYQ164" s="168"/>
      <c r="RYR164" s="168"/>
      <c r="RYS164" s="168"/>
      <c r="RYT164" s="168"/>
      <c r="RYU164" s="168"/>
      <c r="RYV164" s="168"/>
      <c r="RYW164" s="168"/>
      <c r="RYX164" s="168"/>
      <c r="RYY164" s="168"/>
      <c r="RYZ164" s="168"/>
      <c r="RZA164" s="168"/>
      <c r="RZB164" s="168"/>
      <c r="RZC164" s="168"/>
      <c r="RZD164" s="168"/>
      <c r="RZE164" s="168"/>
      <c r="RZF164" s="168"/>
      <c r="RZG164" s="168"/>
      <c r="RZH164" s="168"/>
      <c r="RZI164" s="168"/>
      <c r="RZJ164" s="168"/>
      <c r="RZK164" s="168"/>
      <c r="RZL164" s="168"/>
      <c r="RZM164" s="168"/>
      <c r="RZN164" s="168"/>
      <c r="RZO164" s="168"/>
      <c r="RZP164" s="168"/>
      <c r="RZQ164" s="168"/>
      <c r="RZR164" s="168"/>
      <c r="RZS164" s="168"/>
      <c r="RZT164" s="168"/>
      <c r="RZU164" s="168"/>
      <c r="RZV164" s="168"/>
      <c r="RZW164" s="168"/>
      <c r="RZX164" s="168"/>
      <c r="RZY164" s="168"/>
      <c r="RZZ164" s="168"/>
      <c r="SAA164" s="168"/>
      <c r="SAB164" s="168"/>
      <c r="SAC164" s="168"/>
      <c r="SAD164" s="168"/>
      <c r="SAE164" s="168"/>
      <c r="SAF164" s="168"/>
      <c r="SAG164" s="168"/>
      <c r="SAH164" s="168"/>
      <c r="SAI164" s="168"/>
      <c r="SAJ164" s="168"/>
      <c r="SAK164" s="168"/>
      <c r="SAL164" s="168"/>
      <c r="SAM164" s="168"/>
      <c r="SAN164" s="168"/>
      <c r="SAO164" s="168"/>
      <c r="SAP164" s="168"/>
      <c r="SAQ164" s="168"/>
      <c r="SAR164" s="168"/>
      <c r="SAS164" s="168"/>
      <c r="SAT164" s="168"/>
      <c r="SAU164" s="168"/>
      <c r="SAV164" s="168"/>
      <c r="SAW164" s="168"/>
      <c r="SAX164" s="168"/>
      <c r="SAY164" s="168"/>
      <c r="SAZ164" s="168"/>
      <c r="SBA164" s="168"/>
      <c r="SBB164" s="168"/>
      <c r="SBC164" s="168"/>
      <c r="SBD164" s="168"/>
      <c r="SBE164" s="168"/>
      <c r="SBF164" s="168"/>
      <c r="SBG164" s="168"/>
      <c r="SBH164" s="168"/>
      <c r="SBI164" s="168"/>
      <c r="SBJ164" s="168"/>
      <c r="SBK164" s="168"/>
      <c r="SBL164" s="168"/>
      <c r="SBM164" s="168"/>
      <c r="SBN164" s="168"/>
      <c r="SBO164" s="168"/>
      <c r="SBP164" s="168"/>
      <c r="SBQ164" s="168"/>
      <c r="SBR164" s="168"/>
      <c r="SBS164" s="168"/>
      <c r="SBT164" s="168"/>
      <c r="SBU164" s="168"/>
      <c r="SBV164" s="168"/>
      <c r="SBW164" s="168"/>
      <c r="SBX164" s="168"/>
      <c r="SBY164" s="168"/>
      <c r="SBZ164" s="168"/>
      <c r="SCA164" s="168"/>
      <c r="SCB164" s="168"/>
      <c r="SCC164" s="168"/>
      <c r="SCD164" s="168"/>
      <c r="SCE164" s="168"/>
      <c r="SCF164" s="168"/>
      <c r="SCG164" s="168"/>
      <c r="SCH164" s="168"/>
      <c r="SCI164" s="168"/>
      <c r="SCJ164" s="168"/>
      <c r="SCK164" s="168"/>
      <c r="SCL164" s="168"/>
      <c r="SCM164" s="168"/>
      <c r="SCN164" s="168"/>
      <c r="SCO164" s="168"/>
      <c r="SCP164" s="168"/>
      <c r="SCQ164" s="168"/>
      <c r="SCR164" s="168"/>
      <c r="SCS164" s="168"/>
      <c r="SCT164" s="168"/>
      <c r="SCU164" s="168"/>
      <c r="SCV164" s="168"/>
      <c r="SCW164" s="168"/>
      <c r="SCX164" s="168"/>
      <c r="SCY164" s="168"/>
      <c r="SCZ164" s="168"/>
      <c r="SDA164" s="168"/>
      <c r="SDB164" s="168"/>
      <c r="SDC164" s="168"/>
      <c r="SDD164" s="168"/>
      <c r="SDE164" s="168"/>
      <c r="SDF164" s="168"/>
      <c r="SDG164" s="168"/>
      <c r="SDH164" s="168"/>
      <c r="SDI164" s="168"/>
      <c r="SDJ164" s="168"/>
      <c r="SDK164" s="168"/>
      <c r="SDL164" s="168"/>
      <c r="SDM164" s="168"/>
      <c r="SDN164" s="168"/>
      <c r="SDO164" s="168"/>
      <c r="SDP164" s="168"/>
      <c r="SDQ164" s="168"/>
      <c r="SDR164" s="168"/>
      <c r="SDS164" s="168"/>
      <c r="SDT164" s="168"/>
      <c r="SDU164" s="168"/>
      <c r="SDV164" s="168"/>
      <c r="SDW164" s="168"/>
      <c r="SDX164" s="168"/>
      <c r="SDY164" s="168"/>
      <c r="SDZ164" s="168"/>
      <c r="SEA164" s="168"/>
      <c r="SEB164" s="168"/>
      <c r="SEC164" s="168"/>
      <c r="SED164" s="168"/>
      <c r="SEE164" s="168"/>
      <c r="SEF164" s="168"/>
      <c r="SEG164" s="168"/>
      <c r="SEH164" s="168"/>
      <c r="SEI164" s="168"/>
      <c r="SEJ164" s="168"/>
      <c r="SEK164" s="168"/>
      <c r="SEL164" s="168"/>
      <c r="SEM164" s="168"/>
      <c r="SEN164" s="168"/>
      <c r="SEO164" s="168"/>
      <c r="SEP164" s="168"/>
      <c r="SEQ164" s="168"/>
      <c r="SER164" s="168"/>
      <c r="SES164" s="168"/>
      <c r="SET164" s="168"/>
      <c r="SEU164" s="168"/>
      <c r="SEV164" s="168"/>
      <c r="SEW164" s="168"/>
      <c r="SEX164" s="168"/>
      <c r="SEY164" s="168"/>
      <c r="SEZ164" s="168"/>
      <c r="SFA164" s="168"/>
      <c r="SFB164" s="168"/>
      <c r="SFC164" s="168"/>
      <c r="SFD164" s="168"/>
      <c r="SFE164" s="168"/>
      <c r="SFF164" s="168"/>
      <c r="SFG164" s="168"/>
      <c r="SFH164" s="168"/>
      <c r="SFI164" s="168"/>
      <c r="SFJ164" s="168"/>
      <c r="SFK164" s="168"/>
      <c r="SFL164" s="168"/>
      <c r="SFM164" s="168"/>
      <c r="SFN164" s="168"/>
      <c r="SFO164" s="168"/>
      <c r="SFP164" s="168"/>
      <c r="SFQ164" s="168"/>
      <c r="SFR164" s="168"/>
      <c r="SFS164" s="168"/>
      <c r="SFT164" s="168"/>
      <c r="SFU164" s="168"/>
      <c r="SFV164" s="168"/>
      <c r="SFW164" s="168"/>
      <c r="SFX164" s="168"/>
      <c r="SFY164" s="168"/>
      <c r="SFZ164" s="168"/>
      <c r="SGA164" s="168"/>
      <c r="SGB164" s="168"/>
      <c r="SGC164" s="168"/>
      <c r="SGD164" s="168"/>
      <c r="SGE164" s="168"/>
      <c r="SGF164" s="168"/>
      <c r="SGG164" s="168"/>
      <c r="SGH164" s="168"/>
      <c r="SGI164" s="168"/>
      <c r="SGJ164" s="168"/>
      <c r="SGK164" s="168"/>
      <c r="SGL164" s="168"/>
      <c r="SGM164" s="168"/>
      <c r="SGN164" s="168"/>
      <c r="SGO164" s="168"/>
      <c r="SGP164" s="168"/>
      <c r="SGQ164" s="168"/>
      <c r="SGR164" s="168"/>
      <c r="SGS164" s="168"/>
      <c r="SGT164" s="168"/>
      <c r="SGU164" s="168"/>
      <c r="SGV164" s="168"/>
      <c r="SGW164" s="168"/>
      <c r="SGX164" s="168"/>
      <c r="SGY164" s="168"/>
      <c r="SGZ164" s="168"/>
      <c r="SHA164" s="168"/>
      <c r="SHB164" s="168"/>
      <c r="SHC164" s="168"/>
      <c r="SHD164" s="168"/>
      <c r="SHE164" s="168"/>
      <c r="SHF164" s="168"/>
      <c r="SHG164" s="168"/>
      <c r="SHH164" s="168"/>
      <c r="SHI164" s="168"/>
      <c r="SHJ164" s="168"/>
      <c r="SHK164" s="168"/>
      <c r="SHL164" s="168"/>
      <c r="SHM164" s="168"/>
      <c r="SHN164" s="168"/>
      <c r="SHO164" s="168"/>
      <c r="SHP164" s="168"/>
      <c r="SHQ164" s="168"/>
      <c r="SHR164" s="168"/>
      <c r="SHS164" s="168"/>
      <c r="SHT164" s="168"/>
      <c r="SHU164" s="168"/>
      <c r="SHV164" s="168"/>
      <c r="SHW164" s="168"/>
      <c r="SHX164" s="168"/>
      <c r="SHY164" s="168"/>
      <c r="SHZ164" s="168"/>
      <c r="SIA164" s="168"/>
      <c r="SIB164" s="168"/>
      <c r="SIC164" s="168"/>
      <c r="SID164" s="168"/>
      <c r="SIE164" s="168"/>
      <c r="SIF164" s="168"/>
      <c r="SIG164" s="168"/>
      <c r="SIH164" s="168"/>
      <c r="SII164" s="168"/>
      <c r="SIJ164" s="168"/>
      <c r="SIK164" s="168"/>
      <c r="SIL164" s="168"/>
      <c r="SIM164" s="168"/>
      <c r="SIN164" s="168"/>
      <c r="SIO164" s="168"/>
      <c r="SIP164" s="168"/>
      <c r="SIQ164" s="168"/>
      <c r="SIR164" s="168"/>
      <c r="SIS164" s="168"/>
      <c r="SIT164" s="168"/>
      <c r="SIU164" s="168"/>
      <c r="SIV164" s="168"/>
      <c r="SIW164" s="168"/>
      <c r="SIX164" s="168"/>
      <c r="SIY164" s="168"/>
      <c r="SIZ164" s="168"/>
      <c r="SJA164" s="168"/>
      <c r="SJB164" s="168"/>
      <c r="SJC164" s="168"/>
      <c r="SJD164" s="168"/>
      <c r="SJE164" s="168"/>
      <c r="SJF164" s="168"/>
      <c r="SJG164" s="168"/>
      <c r="SJH164" s="168"/>
      <c r="SJI164" s="168"/>
      <c r="SJJ164" s="168"/>
      <c r="SJK164" s="168"/>
      <c r="SJL164" s="168"/>
      <c r="SJM164" s="168"/>
      <c r="SJN164" s="168"/>
      <c r="SJO164" s="168"/>
      <c r="SJP164" s="168"/>
      <c r="SJQ164" s="168"/>
      <c r="SJR164" s="168"/>
      <c r="SJS164" s="168"/>
      <c r="SJT164" s="168"/>
      <c r="SJU164" s="168"/>
      <c r="SJV164" s="168"/>
      <c r="SJW164" s="168"/>
      <c r="SJX164" s="168"/>
      <c r="SJY164" s="168"/>
      <c r="SJZ164" s="168"/>
      <c r="SKA164" s="168"/>
      <c r="SKB164" s="168"/>
      <c r="SKC164" s="168"/>
      <c r="SKD164" s="168"/>
      <c r="SKE164" s="168"/>
      <c r="SKF164" s="168"/>
      <c r="SKG164" s="168"/>
      <c r="SKH164" s="168"/>
      <c r="SKI164" s="168"/>
      <c r="SKJ164" s="168"/>
      <c r="SKK164" s="168"/>
      <c r="SKL164" s="168"/>
      <c r="SKM164" s="168"/>
      <c r="SKN164" s="168"/>
      <c r="SKO164" s="168"/>
      <c r="SKP164" s="168"/>
      <c r="SKQ164" s="168"/>
      <c r="SKR164" s="168"/>
      <c r="SKS164" s="168"/>
      <c r="SKT164" s="168"/>
      <c r="SKU164" s="168"/>
      <c r="SKV164" s="168"/>
      <c r="SKW164" s="168"/>
      <c r="SKX164" s="168"/>
      <c r="SKY164" s="168"/>
      <c r="SKZ164" s="168"/>
      <c r="SLA164" s="168"/>
      <c r="SLB164" s="168"/>
      <c r="SLC164" s="168"/>
      <c r="SLD164" s="168"/>
      <c r="SLE164" s="168"/>
      <c r="SLF164" s="168"/>
      <c r="SLG164" s="168"/>
      <c r="SLH164" s="168"/>
      <c r="SLI164" s="168"/>
      <c r="SLJ164" s="168"/>
      <c r="SLK164" s="168"/>
      <c r="SLL164" s="168"/>
      <c r="SLM164" s="168"/>
      <c r="SLN164" s="168"/>
      <c r="SLO164" s="168"/>
      <c r="SLP164" s="168"/>
      <c r="SLQ164" s="168"/>
      <c r="SLR164" s="168"/>
      <c r="SLS164" s="168"/>
      <c r="SLT164" s="168"/>
      <c r="SLU164" s="168"/>
      <c r="SLV164" s="168"/>
      <c r="SLW164" s="168"/>
      <c r="SLX164" s="168"/>
      <c r="SLY164" s="168"/>
      <c r="SLZ164" s="168"/>
      <c r="SMA164" s="168"/>
      <c r="SMB164" s="168"/>
      <c r="SMC164" s="168"/>
      <c r="SMD164" s="168"/>
      <c r="SME164" s="168"/>
      <c r="SMF164" s="168"/>
      <c r="SMG164" s="168"/>
      <c r="SMH164" s="168"/>
      <c r="SMI164" s="168"/>
      <c r="SMJ164" s="168"/>
      <c r="SMK164" s="168"/>
      <c r="SML164" s="168"/>
      <c r="SMM164" s="168"/>
      <c r="SMN164" s="168"/>
      <c r="SMO164" s="168"/>
      <c r="SMP164" s="168"/>
      <c r="SMQ164" s="168"/>
      <c r="SMR164" s="168"/>
      <c r="SMS164" s="168"/>
      <c r="SMT164" s="168"/>
      <c r="SMU164" s="168"/>
      <c r="SMV164" s="168"/>
      <c r="SMW164" s="168"/>
      <c r="SMX164" s="168"/>
      <c r="SMY164" s="168"/>
      <c r="SMZ164" s="168"/>
      <c r="SNA164" s="168"/>
      <c r="SNB164" s="168"/>
      <c r="SNC164" s="168"/>
      <c r="SND164" s="168"/>
      <c r="SNE164" s="168"/>
      <c r="SNF164" s="168"/>
      <c r="SNG164" s="168"/>
      <c r="SNH164" s="168"/>
      <c r="SNI164" s="168"/>
      <c r="SNJ164" s="168"/>
      <c r="SNK164" s="168"/>
      <c r="SNL164" s="168"/>
      <c r="SNM164" s="168"/>
      <c r="SNN164" s="168"/>
      <c r="SNO164" s="168"/>
      <c r="SNP164" s="168"/>
      <c r="SNQ164" s="168"/>
      <c r="SNR164" s="168"/>
      <c r="SNS164" s="168"/>
      <c r="SNT164" s="168"/>
      <c r="SNU164" s="168"/>
      <c r="SNV164" s="168"/>
      <c r="SNW164" s="168"/>
      <c r="SNX164" s="168"/>
      <c r="SNY164" s="168"/>
      <c r="SNZ164" s="168"/>
      <c r="SOA164" s="168"/>
      <c r="SOB164" s="168"/>
      <c r="SOC164" s="168"/>
      <c r="SOD164" s="168"/>
      <c r="SOE164" s="168"/>
      <c r="SOF164" s="168"/>
      <c r="SOG164" s="168"/>
      <c r="SOH164" s="168"/>
      <c r="SOI164" s="168"/>
      <c r="SOJ164" s="168"/>
      <c r="SOK164" s="168"/>
      <c r="SOL164" s="168"/>
      <c r="SOM164" s="168"/>
      <c r="SON164" s="168"/>
      <c r="SOO164" s="168"/>
      <c r="SOP164" s="168"/>
      <c r="SOQ164" s="168"/>
      <c r="SOR164" s="168"/>
      <c r="SOS164" s="168"/>
      <c r="SOT164" s="168"/>
      <c r="SOU164" s="168"/>
      <c r="SOV164" s="168"/>
      <c r="SOW164" s="168"/>
      <c r="SOX164" s="168"/>
      <c r="SOY164" s="168"/>
      <c r="SOZ164" s="168"/>
      <c r="SPA164" s="168"/>
      <c r="SPB164" s="168"/>
      <c r="SPC164" s="168"/>
      <c r="SPD164" s="168"/>
      <c r="SPE164" s="168"/>
      <c r="SPF164" s="168"/>
      <c r="SPG164" s="168"/>
      <c r="SPH164" s="168"/>
      <c r="SPI164" s="168"/>
      <c r="SPJ164" s="168"/>
      <c r="SPK164" s="168"/>
      <c r="SPL164" s="168"/>
      <c r="SPM164" s="168"/>
      <c r="SPN164" s="168"/>
      <c r="SPO164" s="168"/>
      <c r="SPP164" s="168"/>
      <c r="SPQ164" s="168"/>
      <c r="SPR164" s="168"/>
      <c r="SPS164" s="168"/>
      <c r="SPT164" s="168"/>
      <c r="SPU164" s="168"/>
      <c r="SPV164" s="168"/>
      <c r="SPW164" s="168"/>
      <c r="SPX164" s="168"/>
      <c r="SPY164" s="168"/>
      <c r="SPZ164" s="168"/>
      <c r="SQA164" s="168"/>
      <c r="SQB164" s="168"/>
      <c r="SQC164" s="168"/>
      <c r="SQD164" s="168"/>
      <c r="SQE164" s="168"/>
      <c r="SQF164" s="168"/>
      <c r="SQG164" s="168"/>
      <c r="SQH164" s="168"/>
      <c r="SQI164" s="168"/>
      <c r="SQJ164" s="168"/>
      <c r="SQK164" s="168"/>
      <c r="SQL164" s="168"/>
      <c r="SQM164" s="168"/>
      <c r="SQN164" s="168"/>
      <c r="SQO164" s="168"/>
      <c r="SQP164" s="168"/>
      <c r="SQQ164" s="168"/>
      <c r="SQR164" s="168"/>
      <c r="SQS164" s="168"/>
      <c r="SQT164" s="168"/>
      <c r="SQU164" s="168"/>
      <c r="SQV164" s="168"/>
      <c r="SQW164" s="168"/>
      <c r="SQX164" s="168"/>
      <c r="SQY164" s="168"/>
      <c r="SQZ164" s="168"/>
      <c r="SRA164" s="168"/>
      <c r="SRB164" s="168"/>
      <c r="SRC164" s="168"/>
      <c r="SRD164" s="168"/>
      <c r="SRE164" s="168"/>
      <c r="SRF164" s="168"/>
      <c r="SRG164" s="168"/>
      <c r="SRH164" s="168"/>
      <c r="SRI164" s="168"/>
      <c r="SRJ164" s="168"/>
      <c r="SRK164" s="168"/>
      <c r="SRL164" s="168"/>
      <c r="SRM164" s="168"/>
      <c r="SRN164" s="168"/>
      <c r="SRO164" s="168"/>
      <c r="SRP164" s="168"/>
      <c r="SRQ164" s="168"/>
      <c r="SRR164" s="168"/>
      <c r="SRS164" s="168"/>
      <c r="SRT164" s="168"/>
      <c r="SRU164" s="168"/>
      <c r="SRV164" s="168"/>
      <c r="SRW164" s="168"/>
      <c r="SRX164" s="168"/>
      <c r="SRY164" s="168"/>
      <c r="SRZ164" s="168"/>
      <c r="SSA164" s="168"/>
      <c r="SSB164" s="168"/>
      <c r="SSC164" s="168"/>
      <c r="SSD164" s="168"/>
      <c r="SSE164" s="168"/>
      <c r="SSF164" s="168"/>
      <c r="SSG164" s="168"/>
      <c r="SSH164" s="168"/>
      <c r="SSI164" s="168"/>
      <c r="SSJ164" s="168"/>
      <c r="SSK164" s="168"/>
      <c r="SSL164" s="168"/>
      <c r="SSM164" s="168"/>
      <c r="SSN164" s="168"/>
      <c r="SSO164" s="168"/>
      <c r="SSP164" s="168"/>
      <c r="SSQ164" s="168"/>
      <c r="SSR164" s="168"/>
      <c r="SSS164" s="168"/>
      <c r="SST164" s="168"/>
      <c r="SSU164" s="168"/>
      <c r="SSV164" s="168"/>
      <c r="SSW164" s="168"/>
      <c r="SSX164" s="168"/>
      <c r="SSY164" s="168"/>
      <c r="SSZ164" s="168"/>
      <c r="STA164" s="168"/>
      <c r="STB164" s="168"/>
      <c r="STC164" s="168"/>
      <c r="STD164" s="168"/>
      <c r="STE164" s="168"/>
      <c r="STF164" s="168"/>
      <c r="STG164" s="168"/>
      <c r="STH164" s="168"/>
      <c r="STI164" s="168"/>
      <c r="STJ164" s="168"/>
      <c r="STK164" s="168"/>
      <c r="STL164" s="168"/>
      <c r="STM164" s="168"/>
      <c r="STN164" s="168"/>
      <c r="STO164" s="168"/>
      <c r="STP164" s="168"/>
      <c r="STQ164" s="168"/>
      <c r="STR164" s="168"/>
      <c r="STS164" s="168"/>
      <c r="STT164" s="168"/>
      <c r="STU164" s="168"/>
      <c r="STV164" s="168"/>
      <c r="STW164" s="168"/>
      <c r="STX164" s="168"/>
      <c r="STY164" s="168"/>
      <c r="STZ164" s="168"/>
      <c r="SUA164" s="168"/>
      <c r="SUB164" s="168"/>
      <c r="SUC164" s="168"/>
      <c r="SUD164" s="168"/>
      <c r="SUE164" s="168"/>
      <c r="SUF164" s="168"/>
      <c r="SUG164" s="168"/>
      <c r="SUH164" s="168"/>
      <c r="SUI164" s="168"/>
      <c r="SUJ164" s="168"/>
      <c r="SUK164" s="168"/>
      <c r="SUL164" s="168"/>
      <c r="SUM164" s="168"/>
      <c r="SUN164" s="168"/>
      <c r="SUO164" s="168"/>
      <c r="SUP164" s="168"/>
      <c r="SUQ164" s="168"/>
      <c r="SUR164" s="168"/>
      <c r="SUS164" s="168"/>
      <c r="SUT164" s="168"/>
      <c r="SUU164" s="168"/>
      <c r="SUV164" s="168"/>
      <c r="SUW164" s="168"/>
      <c r="SUX164" s="168"/>
      <c r="SUY164" s="168"/>
      <c r="SUZ164" s="168"/>
      <c r="SVA164" s="168"/>
      <c r="SVB164" s="168"/>
      <c r="SVC164" s="168"/>
      <c r="SVD164" s="168"/>
      <c r="SVE164" s="168"/>
      <c r="SVF164" s="168"/>
      <c r="SVG164" s="168"/>
      <c r="SVH164" s="168"/>
      <c r="SVI164" s="168"/>
      <c r="SVJ164" s="168"/>
      <c r="SVK164" s="168"/>
      <c r="SVL164" s="168"/>
      <c r="SVM164" s="168"/>
      <c r="SVN164" s="168"/>
      <c r="SVO164" s="168"/>
      <c r="SVP164" s="168"/>
      <c r="SVQ164" s="168"/>
      <c r="SVR164" s="168"/>
      <c r="SVS164" s="168"/>
      <c r="SVT164" s="168"/>
      <c r="SVU164" s="168"/>
      <c r="SVV164" s="168"/>
      <c r="SVW164" s="168"/>
      <c r="SVX164" s="168"/>
      <c r="SVY164" s="168"/>
      <c r="SVZ164" s="168"/>
      <c r="SWA164" s="168"/>
      <c r="SWB164" s="168"/>
      <c r="SWC164" s="168"/>
      <c r="SWD164" s="168"/>
      <c r="SWE164" s="168"/>
      <c r="SWF164" s="168"/>
      <c r="SWG164" s="168"/>
      <c r="SWH164" s="168"/>
      <c r="SWI164" s="168"/>
      <c r="SWJ164" s="168"/>
      <c r="SWK164" s="168"/>
      <c r="SWL164" s="168"/>
      <c r="SWM164" s="168"/>
      <c r="SWN164" s="168"/>
      <c r="SWO164" s="168"/>
      <c r="SWP164" s="168"/>
      <c r="SWQ164" s="168"/>
      <c r="SWR164" s="168"/>
      <c r="SWS164" s="168"/>
      <c r="SWT164" s="168"/>
      <c r="SWU164" s="168"/>
      <c r="SWV164" s="168"/>
      <c r="SWW164" s="168"/>
      <c r="SWX164" s="168"/>
      <c r="SWY164" s="168"/>
      <c r="SWZ164" s="168"/>
      <c r="SXA164" s="168"/>
      <c r="SXB164" s="168"/>
      <c r="SXC164" s="168"/>
      <c r="SXD164" s="168"/>
      <c r="SXE164" s="168"/>
      <c r="SXF164" s="168"/>
      <c r="SXG164" s="168"/>
      <c r="SXH164" s="168"/>
      <c r="SXI164" s="168"/>
      <c r="SXJ164" s="168"/>
      <c r="SXK164" s="168"/>
      <c r="SXL164" s="168"/>
      <c r="SXM164" s="168"/>
      <c r="SXN164" s="168"/>
      <c r="SXO164" s="168"/>
      <c r="SXP164" s="168"/>
      <c r="SXQ164" s="168"/>
      <c r="SXR164" s="168"/>
      <c r="SXS164" s="168"/>
      <c r="SXT164" s="168"/>
      <c r="SXU164" s="168"/>
      <c r="SXV164" s="168"/>
      <c r="SXW164" s="168"/>
      <c r="SXX164" s="168"/>
      <c r="SXY164" s="168"/>
      <c r="SXZ164" s="168"/>
      <c r="SYA164" s="168"/>
      <c r="SYB164" s="168"/>
      <c r="SYC164" s="168"/>
      <c r="SYD164" s="168"/>
      <c r="SYE164" s="168"/>
      <c r="SYF164" s="168"/>
      <c r="SYG164" s="168"/>
      <c r="SYH164" s="168"/>
      <c r="SYI164" s="168"/>
      <c r="SYJ164" s="168"/>
      <c r="SYK164" s="168"/>
      <c r="SYL164" s="168"/>
      <c r="SYM164" s="168"/>
      <c r="SYN164" s="168"/>
      <c r="SYO164" s="168"/>
      <c r="SYP164" s="168"/>
      <c r="SYQ164" s="168"/>
      <c r="SYR164" s="168"/>
      <c r="SYS164" s="168"/>
      <c r="SYT164" s="168"/>
      <c r="SYU164" s="168"/>
      <c r="SYV164" s="168"/>
      <c r="SYW164" s="168"/>
      <c r="SYX164" s="168"/>
      <c r="SYY164" s="168"/>
      <c r="SYZ164" s="168"/>
      <c r="SZA164" s="168"/>
      <c r="SZB164" s="168"/>
      <c r="SZC164" s="168"/>
      <c r="SZD164" s="168"/>
      <c r="SZE164" s="168"/>
      <c r="SZF164" s="168"/>
      <c r="SZG164" s="168"/>
      <c r="SZH164" s="168"/>
      <c r="SZI164" s="168"/>
      <c r="SZJ164" s="168"/>
      <c r="SZK164" s="168"/>
      <c r="SZL164" s="168"/>
      <c r="SZM164" s="168"/>
      <c r="SZN164" s="168"/>
      <c r="SZO164" s="168"/>
      <c r="SZP164" s="168"/>
      <c r="SZQ164" s="168"/>
      <c r="SZR164" s="168"/>
      <c r="SZS164" s="168"/>
      <c r="SZT164" s="168"/>
      <c r="SZU164" s="168"/>
      <c r="SZV164" s="168"/>
      <c r="SZW164" s="168"/>
      <c r="SZX164" s="168"/>
      <c r="SZY164" s="168"/>
      <c r="SZZ164" s="168"/>
      <c r="TAA164" s="168"/>
      <c r="TAB164" s="168"/>
      <c r="TAC164" s="168"/>
      <c r="TAD164" s="168"/>
      <c r="TAE164" s="168"/>
      <c r="TAF164" s="168"/>
      <c r="TAG164" s="168"/>
      <c r="TAH164" s="168"/>
      <c r="TAI164" s="168"/>
      <c r="TAJ164" s="168"/>
      <c r="TAK164" s="168"/>
      <c r="TAL164" s="168"/>
      <c r="TAM164" s="168"/>
      <c r="TAN164" s="168"/>
      <c r="TAO164" s="168"/>
      <c r="TAP164" s="168"/>
      <c r="TAQ164" s="168"/>
      <c r="TAR164" s="168"/>
      <c r="TAS164" s="168"/>
      <c r="TAT164" s="168"/>
      <c r="TAU164" s="168"/>
      <c r="TAV164" s="168"/>
      <c r="TAW164" s="168"/>
      <c r="TAX164" s="168"/>
      <c r="TAY164" s="168"/>
      <c r="TAZ164" s="168"/>
      <c r="TBA164" s="168"/>
      <c r="TBB164" s="168"/>
      <c r="TBC164" s="168"/>
      <c r="TBD164" s="168"/>
      <c r="TBE164" s="168"/>
      <c r="TBF164" s="168"/>
      <c r="TBG164" s="168"/>
      <c r="TBH164" s="168"/>
      <c r="TBI164" s="168"/>
      <c r="TBJ164" s="168"/>
      <c r="TBK164" s="168"/>
      <c r="TBL164" s="168"/>
      <c r="TBM164" s="168"/>
      <c r="TBN164" s="168"/>
      <c r="TBO164" s="168"/>
      <c r="TBP164" s="168"/>
      <c r="TBQ164" s="168"/>
      <c r="TBR164" s="168"/>
      <c r="TBS164" s="168"/>
      <c r="TBT164" s="168"/>
      <c r="TBU164" s="168"/>
      <c r="TBV164" s="168"/>
      <c r="TBW164" s="168"/>
      <c r="TBX164" s="168"/>
      <c r="TBY164" s="168"/>
      <c r="TBZ164" s="168"/>
      <c r="TCA164" s="168"/>
      <c r="TCB164" s="168"/>
      <c r="TCC164" s="168"/>
      <c r="TCD164" s="168"/>
      <c r="TCE164" s="168"/>
      <c r="TCF164" s="168"/>
      <c r="TCG164" s="168"/>
      <c r="TCH164" s="168"/>
      <c r="TCI164" s="168"/>
      <c r="TCJ164" s="168"/>
      <c r="TCK164" s="168"/>
      <c r="TCL164" s="168"/>
      <c r="TCM164" s="168"/>
      <c r="TCN164" s="168"/>
      <c r="TCO164" s="168"/>
      <c r="TCP164" s="168"/>
      <c r="TCQ164" s="168"/>
      <c r="TCR164" s="168"/>
      <c r="TCS164" s="168"/>
      <c r="TCT164" s="168"/>
      <c r="TCU164" s="168"/>
      <c r="TCV164" s="168"/>
      <c r="TCW164" s="168"/>
      <c r="TCX164" s="168"/>
      <c r="TCY164" s="168"/>
      <c r="TCZ164" s="168"/>
      <c r="TDA164" s="168"/>
      <c r="TDB164" s="168"/>
      <c r="TDC164" s="168"/>
      <c r="TDD164" s="168"/>
      <c r="TDE164" s="168"/>
      <c r="TDF164" s="168"/>
      <c r="TDG164" s="168"/>
      <c r="TDH164" s="168"/>
      <c r="TDI164" s="168"/>
      <c r="TDJ164" s="168"/>
      <c r="TDK164" s="168"/>
      <c r="TDL164" s="168"/>
      <c r="TDM164" s="168"/>
      <c r="TDN164" s="168"/>
      <c r="TDO164" s="168"/>
      <c r="TDP164" s="168"/>
      <c r="TDQ164" s="168"/>
      <c r="TDR164" s="168"/>
      <c r="TDS164" s="168"/>
      <c r="TDT164" s="168"/>
      <c r="TDU164" s="168"/>
      <c r="TDV164" s="168"/>
      <c r="TDW164" s="168"/>
      <c r="TDX164" s="168"/>
      <c r="TDY164" s="168"/>
      <c r="TDZ164" s="168"/>
      <c r="TEA164" s="168"/>
      <c r="TEB164" s="168"/>
      <c r="TEC164" s="168"/>
      <c r="TED164" s="168"/>
      <c r="TEE164" s="168"/>
      <c r="TEF164" s="168"/>
      <c r="TEG164" s="168"/>
      <c r="TEH164" s="168"/>
      <c r="TEI164" s="168"/>
      <c r="TEJ164" s="168"/>
      <c r="TEK164" s="168"/>
      <c r="TEL164" s="168"/>
      <c r="TEM164" s="168"/>
      <c r="TEN164" s="168"/>
      <c r="TEO164" s="168"/>
      <c r="TEP164" s="168"/>
      <c r="TEQ164" s="168"/>
      <c r="TER164" s="168"/>
      <c r="TES164" s="168"/>
      <c r="TET164" s="168"/>
      <c r="TEU164" s="168"/>
      <c r="TEV164" s="168"/>
      <c r="TEW164" s="168"/>
      <c r="TEX164" s="168"/>
      <c r="TEY164" s="168"/>
      <c r="TEZ164" s="168"/>
      <c r="TFA164" s="168"/>
      <c r="TFB164" s="168"/>
      <c r="TFC164" s="168"/>
      <c r="TFD164" s="168"/>
      <c r="TFE164" s="168"/>
      <c r="TFF164" s="168"/>
      <c r="TFG164" s="168"/>
      <c r="TFH164" s="168"/>
      <c r="TFI164" s="168"/>
      <c r="TFJ164" s="168"/>
      <c r="TFK164" s="168"/>
      <c r="TFL164" s="168"/>
      <c r="TFM164" s="168"/>
      <c r="TFN164" s="168"/>
      <c r="TFO164" s="168"/>
      <c r="TFP164" s="168"/>
      <c r="TFQ164" s="168"/>
      <c r="TFR164" s="168"/>
      <c r="TFS164" s="168"/>
      <c r="TFT164" s="168"/>
      <c r="TFU164" s="168"/>
      <c r="TFV164" s="168"/>
      <c r="TFW164" s="168"/>
      <c r="TFX164" s="168"/>
      <c r="TFY164" s="168"/>
      <c r="TFZ164" s="168"/>
      <c r="TGA164" s="168"/>
      <c r="TGB164" s="168"/>
      <c r="TGC164" s="168"/>
      <c r="TGD164" s="168"/>
      <c r="TGE164" s="168"/>
      <c r="TGF164" s="168"/>
      <c r="TGG164" s="168"/>
      <c r="TGH164" s="168"/>
      <c r="TGI164" s="168"/>
      <c r="TGJ164" s="168"/>
      <c r="TGK164" s="168"/>
      <c r="TGL164" s="168"/>
      <c r="TGM164" s="168"/>
      <c r="TGN164" s="168"/>
      <c r="TGO164" s="168"/>
      <c r="TGP164" s="168"/>
      <c r="TGQ164" s="168"/>
      <c r="TGR164" s="168"/>
      <c r="TGS164" s="168"/>
      <c r="TGT164" s="168"/>
      <c r="TGU164" s="168"/>
      <c r="TGV164" s="168"/>
      <c r="TGW164" s="168"/>
      <c r="TGX164" s="168"/>
      <c r="TGY164" s="168"/>
      <c r="TGZ164" s="168"/>
      <c r="THA164" s="168"/>
      <c r="THB164" s="168"/>
      <c r="THC164" s="168"/>
      <c r="THD164" s="168"/>
      <c r="THE164" s="168"/>
      <c r="THF164" s="168"/>
      <c r="THG164" s="168"/>
      <c r="THH164" s="168"/>
      <c r="THI164" s="168"/>
      <c r="THJ164" s="168"/>
      <c r="THK164" s="168"/>
      <c r="THL164" s="168"/>
      <c r="THM164" s="168"/>
      <c r="THN164" s="168"/>
      <c r="THO164" s="168"/>
      <c r="THP164" s="168"/>
      <c r="THQ164" s="168"/>
      <c r="THR164" s="168"/>
      <c r="THS164" s="168"/>
      <c r="THT164" s="168"/>
      <c r="THU164" s="168"/>
      <c r="THV164" s="168"/>
      <c r="THW164" s="168"/>
      <c r="THX164" s="168"/>
      <c r="THY164" s="168"/>
      <c r="THZ164" s="168"/>
      <c r="TIA164" s="168"/>
      <c r="TIB164" s="168"/>
      <c r="TIC164" s="168"/>
      <c r="TID164" s="168"/>
      <c r="TIE164" s="168"/>
      <c r="TIF164" s="168"/>
      <c r="TIG164" s="168"/>
      <c r="TIH164" s="168"/>
      <c r="TII164" s="168"/>
      <c r="TIJ164" s="168"/>
      <c r="TIK164" s="168"/>
      <c r="TIL164" s="168"/>
      <c r="TIM164" s="168"/>
      <c r="TIN164" s="168"/>
      <c r="TIO164" s="168"/>
      <c r="TIP164" s="168"/>
      <c r="TIQ164" s="168"/>
      <c r="TIR164" s="168"/>
      <c r="TIS164" s="168"/>
      <c r="TIT164" s="168"/>
      <c r="TIU164" s="168"/>
      <c r="TIV164" s="168"/>
      <c r="TIW164" s="168"/>
      <c r="TIX164" s="168"/>
      <c r="TIY164" s="168"/>
      <c r="TIZ164" s="168"/>
      <c r="TJA164" s="168"/>
      <c r="TJB164" s="168"/>
      <c r="TJC164" s="168"/>
      <c r="TJD164" s="168"/>
      <c r="TJE164" s="168"/>
      <c r="TJF164" s="168"/>
      <c r="TJG164" s="168"/>
      <c r="TJH164" s="168"/>
      <c r="TJI164" s="168"/>
      <c r="TJJ164" s="168"/>
      <c r="TJK164" s="168"/>
      <c r="TJL164" s="168"/>
      <c r="TJM164" s="168"/>
      <c r="TJN164" s="168"/>
      <c r="TJO164" s="168"/>
      <c r="TJP164" s="168"/>
      <c r="TJQ164" s="168"/>
      <c r="TJR164" s="168"/>
      <c r="TJS164" s="168"/>
      <c r="TJT164" s="168"/>
      <c r="TJU164" s="168"/>
      <c r="TJV164" s="168"/>
      <c r="TJW164" s="168"/>
      <c r="TJX164" s="168"/>
      <c r="TJY164" s="168"/>
      <c r="TJZ164" s="168"/>
      <c r="TKA164" s="168"/>
      <c r="TKB164" s="168"/>
      <c r="TKC164" s="168"/>
      <c r="TKD164" s="168"/>
      <c r="TKE164" s="168"/>
      <c r="TKF164" s="168"/>
      <c r="TKG164" s="168"/>
      <c r="TKH164" s="168"/>
      <c r="TKI164" s="168"/>
      <c r="TKJ164" s="168"/>
      <c r="TKK164" s="168"/>
      <c r="TKL164" s="168"/>
      <c r="TKM164" s="168"/>
      <c r="TKN164" s="168"/>
      <c r="TKO164" s="168"/>
      <c r="TKP164" s="168"/>
      <c r="TKQ164" s="168"/>
      <c r="TKR164" s="168"/>
      <c r="TKS164" s="168"/>
      <c r="TKT164" s="168"/>
      <c r="TKU164" s="168"/>
      <c r="TKV164" s="168"/>
      <c r="TKW164" s="168"/>
      <c r="TKX164" s="168"/>
      <c r="TKY164" s="168"/>
      <c r="TKZ164" s="168"/>
      <c r="TLA164" s="168"/>
      <c r="TLB164" s="168"/>
      <c r="TLC164" s="168"/>
      <c r="TLD164" s="168"/>
      <c r="TLE164" s="168"/>
      <c r="TLF164" s="168"/>
      <c r="TLG164" s="168"/>
      <c r="TLH164" s="168"/>
      <c r="TLI164" s="168"/>
      <c r="TLJ164" s="168"/>
      <c r="TLK164" s="168"/>
      <c r="TLL164" s="168"/>
      <c r="TLM164" s="168"/>
      <c r="TLN164" s="168"/>
      <c r="TLO164" s="168"/>
      <c r="TLP164" s="168"/>
      <c r="TLQ164" s="168"/>
      <c r="TLR164" s="168"/>
      <c r="TLS164" s="168"/>
      <c r="TLT164" s="168"/>
      <c r="TLU164" s="168"/>
      <c r="TLV164" s="168"/>
      <c r="TLW164" s="168"/>
      <c r="TLX164" s="168"/>
      <c r="TLY164" s="168"/>
      <c r="TLZ164" s="168"/>
      <c r="TMA164" s="168"/>
      <c r="TMB164" s="168"/>
      <c r="TMC164" s="168"/>
      <c r="TMD164" s="168"/>
      <c r="TME164" s="168"/>
      <c r="TMF164" s="168"/>
      <c r="TMG164" s="168"/>
      <c r="TMH164" s="168"/>
      <c r="TMI164" s="168"/>
      <c r="TMJ164" s="168"/>
      <c r="TMK164" s="168"/>
      <c r="TML164" s="168"/>
      <c r="TMM164" s="168"/>
      <c r="TMN164" s="168"/>
      <c r="TMO164" s="168"/>
      <c r="TMP164" s="168"/>
      <c r="TMQ164" s="168"/>
      <c r="TMR164" s="168"/>
      <c r="TMS164" s="168"/>
      <c r="TMT164" s="168"/>
      <c r="TMU164" s="168"/>
      <c r="TMV164" s="168"/>
      <c r="TMW164" s="168"/>
      <c r="TMX164" s="168"/>
      <c r="TMY164" s="168"/>
      <c r="TMZ164" s="168"/>
      <c r="TNA164" s="168"/>
      <c r="TNB164" s="168"/>
      <c r="TNC164" s="168"/>
      <c r="TND164" s="168"/>
      <c r="TNE164" s="168"/>
      <c r="TNF164" s="168"/>
      <c r="TNG164" s="168"/>
      <c r="TNH164" s="168"/>
      <c r="TNI164" s="168"/>
      <c r="TNJ164" s="168"/>
      <c r="TNK164" s="168"/>
      <c r="TNL164" s="168"/>
      <c r="TNM164" s="168"/>
      <c r="TNN164" s="168"/>
      <c r="TNO164" s="168"/>
      <c r="TNP164" s="168"/>
      <c r="TNQ164" s="168"/>
      <c r="TNR164" s="168"/>
      <c r="TNS164" s="168"/>
      <c r="TNT164" s="168"/>
      <c r="TNU164" s="168"/>
      <c r="TNV164" s="168"/>
      <c r="TNW164" s="168"/>
      <c r="TNX164" s="168"/>
      <c r="TNY164" s="168"/>
      <c r="TNZ164" s="168"/>
      <c r="TOA164" s="168"/>
      <c r="TOB164" s="168"/>
      <c r="TOC164" s="168"/>
      <c r="TOD164" s="168"/>
      <c r="TOE164" s="168"/>
      <c r="TOF164" s="168"/>
      <c r="TOG164" s="168"/>
      <c r="TOH164" s="168"/>
      <c r="TOI164" s="168"/>
      <c r="TOJ164" s="168"/>
      <c r="TOK164" s="168"/>
      <c r="TOL164" s="168"/>
      <c r="TOM164" s="168"/>
      <c r="TON164" s="168"/>
      <c r="TOO164" s="168"/>
      <c r="TOP164" s="168"/>
      <c r="TOQ164" s="168"/>
      <c r="TOR164" s="168"/>
      <c r="TOS164" s="168"/>
      <c r="TOT164" s="168"/>
      <c r="TOU164" s="168"/>
      <c r="TOV164" s="168"/>
      <c r="TOW164" s="168"/>
      <c r="TOX164" s="168"/>
      <c r="TOY164" s="168"/>
      <c r="TOZ164" s="168"/>
      <c r="TPA164" s="168"/>
      <c r="TPB164" s="168"/>
      <c r="TPC164" s="168"/>
      <c r="TPD164" s="168"/>
      <c r="TPE164" s="168"/>
      <c r="TPF164" s="168"/>
      <c r="TPG164" s="168"/>
      <c r="TPH164" s="168"/>
      <c r="TPI164" s="168"/>
      <c r="TPJ164" s="168"/>
      <c r="TPK164" s="168"/>
      <c r="TPL164" s="168"/>
      <c r="TPM164" s="168"/>
      <c r="TPN164" s="168"/>
      <c r="TPO164" s="168"/>
      <c r="TPP164" s="168"/>
      <c r="TPQ164" s="168"/>
      <c r="TPR164" s="168"/>
      <c r="TPS164" s="168"/>
      <c r="TPT164" s="168"/>
      <c r="TPU164" s="168"/>
      <c r="TPV164" s="168"/>
      <c r="TPW164" s="168"/>
      <c r="TPX164" s="168"/>
      <c r="TPY164" s="168"/>
      <c r="TPZ164" s="168"/>
      <c r="TQA164" s="168"/>
      <c r="TQB164" s="168"/>
      <c r="TQC164" s="168"/>
      <c r="TQD164" s="168"/>
      <c r="TQE164" s="168"/>
      <c r="TQF164" s="168"/>
      <c r="TQG164" s="168"/>
      <c r="TQH164" s="168"/>
      <c r="TQI164" s="168"/>
      <c r="TQJ164" s="168"/>
      <c r="TQK164" s="168"/>
      <c r="TQL164" s="168"/>
      <c r="TQM164" s="168"/>
      <c r="TQN164" s="168"/>
      <c r="TQO164" s="168"/>
      <c r="TQP164" s="168"/>
      <c r="TQQ164" s="168"/>
      <c r="TQR164" s="168"/>
      <c r="TQS164" s="168"/>
      <c r="TQT164" s="168"/>
      <c r="TQU164" s="168"/>
      <c r="TQV164" s="168"/>
      <c r="TQW164" s="168"/>
      <c r="TQX164" s="168"/>
      <c r="TQY164" s="168"/>
      <c r="TQZ164" s="168"/>
      <c r="TRA164" s="168"/>
      <c r="TRB164" s="168"/>
      <c r="TRC164" s="168"/>
      <c r="TRD164" s="168"/>
      <c r="TRE164" s="168"/>
      <c r="TRF164" s="168"/>
      <c r="TRG164" s="168"/>
      <c r="TRH164" s="168"/>
      <c r="TRI164" s="168"/>
      <c r="TRJ164" s="168"/>
      <c r="TRK164" s="168"/>
      <c r="TRL164" s="168"/>
      <c r="TRM164" s="168"/>
      <c r="TRN164" s="168"/>
      <c r="TRO164" s="168"/>
      <c r="TRP164" s="168"/>
      <c r="TRQ164" s="168"/>
      <c r="TRR164" s="168"/>
      <c r="TRS164" s="168"/>
      <c r="TRT164" s="168"/>
      <c r="TRU164" s="168"/>
      <c r="TRV164" s="168"/>
      <c r="TRW164" s="168"/>
      <c r="TRX164" s="168"/>
      <c r="TRY164" s="168"/>
      <c r="TRZ164" s="168"/>
      <c r="TSA164" s="168"/>
      <c r="TSB164" s="168"/>
      <c r="TSC164" s="168"/>
      <c r="TSD164" s="168"/>
      <c r="TSE164" s="168"/>
      <c r="TSF164" s="168"/>
      <c r="TSG164" s="168"/>
      <c r="TSH164" s="168"/>
      <c r="TSI164" s="168"/>
      <c r="TSJ164" s="168"/>
      <c r="TSK164" s="168"/>
      <c r="TSL164" s="168"/>
      <c r="TSM164" s="168"/>
      <c r="TSN164" s="168"/>
      <c r="TSO164" s="168"/>
      <c r="TSP164" s="168"/>
      <c r="TSQ164" s="168"/>
      <c r="TSR164" s="168"/>
      <c r="TSS164" s="168"/>
      <c r="TST164" s="168"/>
      <c r="TSU164" s="168"/>
      <c r="TSV164" s="168"/>
      <c r="TSW164" s="168"/>
      <c r="TSX164" s="168"/>
      <c r="TSY164" s="168"/>
      <c r="TSZ164" s="168"/>
      <c r="TTA164" s="168"/>
      <c r="TTB164" s="168"/>
      <c r="TTC164" s="168"/>
      <c r="TTD164" s="168"/>
      <c r="TTE164" s="168"/>
      <c r="TTF164" s="168"/>
      <c r="TTG164" s="168"/>
      <c r="TTH164" s="168"/>
      <c r="TTI164" s="168"/>
      <c r="TTJ164" s="168"/>
      <c r="TTK164" s="168"/>
      <c r="TTL164" s="168"/>
      <c r="TTM164" s="168"/>
      <c r="TTN164" s="168"/>
      <c r="TTO164" s="168"/>
      <c r="TTP164" s="168"/>
      <c r="TTQ164" s="168"/>
      <c r="TTR164" s="168"/>
      <c r="TTS164" s="168"/>
      <c r="TTT164" s="168"/>
      <c r="TTU164" s="168"/>
      <c r="TTV164" s="168"/>
      <c r="TTW164" s="168"/>
      <c r="TTX164" s="168"/>
      <c r="TTY164" s="168"/>
      <c r="TTZ164" s="168"/>
      <c r="TUA164" s="168"/>
      <c r="TUB164" s="168"/>
      <c r="TUC164" s="168"/>
      <c r="TUD164" s="168"/>
      <c r="TUE164" s="168"/>
      <c r="TUF164" s="168"/>
      <c r="TUG164" s="168"/>
      <c r="TUH164" s="168"/>
      <c r="TUI164" s="168"/>
      <c r="TUJ164" s="168"/>
      <c r="TUK164" s="168"/>
      <c r="TUL164" s="168"/>
      <c r="TUM164" s="168"/>
      <c r="TUN164" s="168"/>
      <c r="TUO164" s="168"/>
      <c r="TUP164" s="168"/>
      <c r="TUQ164" s="168"/>
      <c r="TUR164" s="168"/>
      <c r="TUS164" s="168"/>
      <c r="TUT164" s="168"/>
      <c r="TUU164" s="168"/>
      <c r="TUV164" s="168"/>
      <c r="TUW164" s="168"/>
      <c r="TUX164" s="168"/>
      <c r="TUY164" s="168"/>
      <c r="TUZ164" s="168"/>
      <c r="TVA164" s="168"/>
      <c r="TVB164" s="168"/>
      <c r="TVC164" s="168"/>
      <c r="TVD164" s="168"/>
      <c r="TVE164" s="168"/>
      <c r="TVF164" s="168"/>
      <c r="TVG164" s="168"/>
      <c r="TVH164" s="168"/>
      <c r="TVI164" s="168"/>
      <c r="TVJ164" s="168"/>
      <c r="TVK164" s="168"/>
      <c r="TVL164" s="168"/>
      <c r="TVM164" s="168"/>
      <c r="TVN164" s="168"/>
      <c r="TVO164" s="168"/>
      <c r="TVP164" s="168"/>
      <c r="TVQ164" s="168"/>
      <c r="TVR164" s="168"/>
      <c r="TVS164" s="168"/>
      <c r="TVT164" s="168"/>
      <c r="TVU164" s="168"/>
      <c r="TVV164" s="168"/>
      <c r="TVW164" s="168"/>
      <c r="TVX164" s="168"/>
      <c r="TVY164" s="168"/>
      <c r="TVZ164" s="168"/>
      <c r="TWA164" s="168"/>
      <c r="TWB164" s="168"/>
      <c r="TWC164" s="168"/>
      <c r="TWD164" s="168"/>
      <c r="TWE164" s="168"/>
      <c r="TWF164" s="168"/>
      <c r="TWG164" s="168"/>
      <c r="TWH164" s="168"/>
      <c r="TWI164" s="168"/>
      <c r="TWJ164" s="168"/>
      <c r="TWK164" s="168"/>
      <c r="TWL164" s="168"/>
      <c r="TWM164" s="168"/>
      <c r="TWN164" s="168"/>
      <c r="TWO164" s="168"/>
      <c r="TWP164" s="168"/>
      <c r="TWQ164" s="168"/>
      <c r="TWR164" s="168"/>
      <c r="TWS164" s="168"/>
      <c r="TWT164" s="168"/>
      <c r="TWU164" s="168"/>
      <c r="TWV164" s="168"/>
      <c r="TWW164" s="168"/>
      <c r="TWX164" s="168"/>
      <c r="TWY164" s="168"/>
      <c r="TWZ164" s="168"/>
      <c r="TXA164" s="168"/>
      <c r="TXB164" s="168"/>
      <c r="TXC164" s="168"/>
      <c r="TXD164" s="168"/>
      <c r="TXE164" s="168"/>
      <c r="TXF164" s="168"/>
      <c r="TXG164" s="168"/>
      <c r="TXH164" s="168"/>
      <c r="TXI164" s="168"/>
      <c r="TXJ164" s="168"/>
      <c r="TXK164" s="168"/>
      <c r="TXL164" s="168"/>
      <c r="TXM164" s="168"/>
      <c r="TXN164" s="168"/>
      <c r="TXO164" s="168"/>
      <c r="TXP164" s="168"/>
      <c r="TXQ164" s="168"/>
      <c r="TXR164" s="168"/>
      <c r="TXS164" s="168"/>
      <c r="TXT164" s="168"/>
      <c r="TXU164" s="168"/>
      <c r="TXV164" s="168"/>
      <c r="TXW164" s="168"/>
      <c r="TXX164" s="168"/>
      <c r="TXY164" s="168"/>
      <c r="TXZ164" s="168"/>
      <c r="TYA164" s="168"/>
      <c r="TYB164" s="168"/>
      <c r="TYC164" s="168"/>
      <c r="TYD164" s="168"/>
      <c r="TYE164" s="168"/>
      <c r="TYF164" s="168"/>
      <c r="TYG164" s="168"/>
      <c r="TYH164" s="168"/>
      <c r="TYI164" s="168"/>
      <c r="TYJ164" s="168"/>
      <c r="TYK164" s="168"/>
      <c r="TYL164" s="168"/>
      <c r="TYM164" s="168"/>
      <c r="TYN164" s="168"/>
      <c r="TYO164" s="168"/>
      <c r="TYP164" s="168"/>
      <c r="TYQ164" s="168"/>
      <c r="TYR164" s="168"/>
      <c r="TYS164" s="168"/>
      <c r="TYT164" s="168"/>
      <c r="TYU164" s="168"/>
      <c r="TYV164" s="168"/>
      <c r="TYW164" s="168"/>
      <c r="TYX164" s="168"/>
      <c r="TYY164" s="168"/>
      <c r="TYZ164" s="168"/>
      <c r="TZA164" s="168"/>
      <c r="TZB164" s="168"/>
      <c r="TZC164" s="168"/>
      <c r="TZD164" s="168"/>
      <c r="TZE164" s="168"/>
      <c r="TZF164" s="168"/>
      <c r="TZG164" s="168"/>
      <c r="TZH164" s="168"/>
      <c r="TZI164" s="168"/>
      <c r="TZJ164" s="168"/>
      <c r="TZK164" s="168"/>
      <c r="TZL164" s="168"/>
      <c r="TZM164" s="168"/>
      <c r="TZN164" s="168"/>
      <c r="TZO164" s="168"/>
      <c r="TZP164" s="168"/>
      <c r="TZQ164" s="168"/>
      <c r="TZR164" s="168"/>
      <c r="TZS164" s="168"/>
      <c r="TZT164" s="168"/>
      <c r="TZU164" s="168"/>
      <c r="TZV164" s="168"/>
      <c r="TZW164" s="168"/>
      <c r="TZX164" s="168"/>
      <c r="TZY164" s="168"/>
      <c r="TZZ164" s="168"/>
      <c r="UAA164" s="168"/>
      <c r="UAB164" s="168"/>
      <c r="UAC164" s="168"/>
      <c r="UAD164" s="168"/>
      <c r="UAE164" s="168"/>
      <c r="UAF164" s="168"/>
      <c r="UAG164" s="168"/>
      <c r="UAH164" s="168"/>
      <c r="UAI164" s="168"/>
      <c r="UAJ164" s="168"/>
      <c r="UAK164" s="168"/>
      <c r="UAL164" s="168"/>
      <c r="UAM164" s="168"/>
      <c r="UAN164" s="168"/>
      <c r="UAO164" s="168"/>
      <c r="UAP164" s="168"/>
      <c r="UAQ164" s="168"/>
      <c r="UAR164" s="168"/>
      <c r="UAS164" s="168"/>
      <c r="UAT164" s="168"/>
      <c r="UAU164" s="168"/>
      <c r="UAV164" s="168"/>
      <c r="UAW164" s="168"/>
      <c r="UAX164" s="168"/>
      <c r="UAY164" s="168"/>
      <c r="UAZ164" s="168"/>
      <c r="UBA164" s="168"/>
      <c r="UBB164" s="168"/>
      <c r="UBC164" s="168"/>
      <c r="UBD164" s="168"/>
      <c r="UBE164" s="168"/>
      <c r="UBF164" s="168"/>
      <c r="UBG164" s="168"/>
      <c r="UBH164" s="168"/>
      <c r="UBI164" s="168"/>
      <c r="UBJ164" s="168"/>
      <c r="UBK164" s="168"/>
      <c r="UBL164" s="168"/>
      <c r="UBM164" s="168"/>
      <c r="UBN164" s="168"/>
      <c r="UBO164" s="168"/>
      <c r="UBP164" s="168"/>
      <c r="UBQ164" s="168"/>
      <c r="UBR164" s="168"/>
      <c r="UBS164" s="168"/>
      <c r="UBT164" s="168"/>
      <c r="UBU164" s="168"/>
      <c r="UBV164" s="168"/>
      <c r="UBW164" s="168"/>
      <c r="UBX164" s="168"/>
      <c r="UBY164" s="168"/>
      <c r="UBZ164" s="168"/>
      <c r="UCA164" s="168"/>
      <c r="UCB164" s="168"/>
      <c r="UCC164" s="168"/>
      <c r="UCD164" s="168"/>
      <c r="UCE164" s="168"/>
      <c r="UCF164" s="168"/>
      <c r="UCG164" s="168"/>
      <c r="UCH164" s="168"/>
      <c r="UCI164" s="168"/>
      <c r="UCJ164" s="168"/>
      <c r="UCK164" s="168"/>
      <c r="UCL164" s="168"/>
      <c r="UCM164" s="168"/>
      <c r="UCN164" s="168"/>
      <c r="UCO164" s="168"/>
      <c r="UCP164" s="168"/>
      <c r="UCQ164" s="168"/>
      <c r="UCR164" s="168"/>
      <c r="UCS164" s="168"/>
      <c r="UCT164" s="168"/>
      <c r="UCU164" s="168"/>
      <c r="UCV164" s="168"/>
      <c r="UCW164" s="168"/>
      <c r="UCX164" s="168"/>
      <c r="UCY164" s="168"/>
      <c r="UCZ164" s="168"/>
      <c r="UDA164" s="168"/>
      <c r="UDB164" s="168"/>
      <c r="UDC164" s="168"/>
      <c r="UDD164" s="168"/>
      <c r="UDE164" s="168"/>
      <c r="UDF164" s="168"/>
      <c r="UDG164" s="168"/>
      <c r="UDH164" s="168"/>
      <c r="UDI164" s="168"/>
      <c r="UDJ164" s="168"/>
      <c r="UDK164" s="168"/>
      <c r="UDL164" s="168"/>
      <c r="UDM164" s="168"/>
      <c r="UDN164" s="168"/>
      <c r="UDO164" s="168"/>
      <c r="UDP164" s="168"/>
      <c r="UDQ164" s="168"/>
      <c r="UDR164" s="168"/>
      <c r="UDS164" s="168"/>
      <c r="UDT164" s="168"/>
      <c r="UDU164" s="168"/>
      <c r="UDV164" s="168"/>
      <c r="UDW164" s="168"/>
      <c r="UDX164" s="168"/>
      <c r="UDY164" s="168"/>
      <c r="UDZ164" s="168"/>
      <c r="UEA164" s="168"/>
      <c r="UEB164" s="168"/>
      <c r="UEC164" s="168"/>
      <c r="UED164" s="168"/>
      <c r="UEE164" s="168"/>
      <c r="UEF164" s="168"/>
      <c r="UEG164" s="168"/>
      <c r="UEH164" s="168"/>
      <c r="UEI164" s="168"/>
      <c r="UEJ164" s="168"/>
      <c r="UEK164" s="168"/>
      <c r="UEL164" s="168"/>
      <c r="UEM164" s="168"/>
      <c r="UEN164" s="168"/>
      <c r="UEO164" s="168"/>
      <c r="UEP164" s="168"/>
      <c r="UEQ164" s="168"/>
      <c r="UER164" s="168"/>
      <c r="UES164" s="168"/>
      <c r="UET164" s="168"/>
      <c r="UEU164" s="168"/>
      <c r="UEV164" s="168"/>
      <c r="UEW164" s="168"/>
      <c r="UEX164" s="168"/>
      <c r="UEY164" s="168"/>
      <c r="UEZ164" s="168"/>
      <c r="UFA164" s="168"/>
      <c r="UFB164" s="168"/>
      <c r="UFC164" s="168"/>
      <c r="UFD164" s="168"/>
      <c r="UFE164" s="168"/>
      <c r="UFF164" s="168"/>
      <c r="UFG164" s="168"/>
      <c r="UFH164" s="168"/>
      <c r="UFI164" s="168"/>
      <c r="UFJ164" s="168"/>
      <c r="UFK164" s="168"/>
      <c r="UFL164" s="168"/>
      <c r="UFM164" s="168"/>
      <c r="UFN164" s="168"/>
      <c r="UFO164" s="168"/>
      <c r="UFP164" s="168"/>
      <c r="UFQ164" s="168"/>
      <c r="UFR164" s="168"/>
      <c r="UFS164" s="168"/>
      <c r="UFT164" s="168"/>
      <c r="UFU164" s="168"/>
      <c r="UFV164" s="168"/>
      <c r="UFW164" s="168"/>
      <c r="UFX164" s="168"/>
      <c r="UFY164" s="168"/>
      <c r="UFZ164" s="168"/>
      <c r="UGA164" s="168"/>
      <c r="UGB164" s="168"/>
      <c r="UGC164" s="168"/>
      <c r="UGD164" s="168"/>
      <c r="UGE164" s="168"/>
      <c r="UGF164" s="168"/>
      <c r="UGG164" s="168"/>
      <c r="UGH164" s="168"/>
      <c r="UGI164" s="168"/>
      <c r="UGJ164" s="168"/>
      <c r="UGK164" s="168"/>
      <c r="UGL164" s="168"/>
      <c r="UGM164" s="168"/>
      <c r="UGN164" s="168"/>
      <c r="UGO164" s="168"/>
      <c r="UGP164" s="168"/>
      <c r="UGQ164" s="168"/>
      <c r="UGR164" s="168"/>
      <c r="UGS164" s="168"/>
      <c r="UGT164" s="168"/>
      <c r="UGU164" s="168"/>
      <c r="UGV164" s="168"/>
      <c r="UGW164" s="168"/>
      <c r="UGX164" s="168"/>
      <c r="UGY164" s="168"/>
      <c r="UGZ164" s="168"/>
      <c r="UHA164" s="168"/>
      <c r="UHB164" s="168"/>
      <c r="UHC164" s="168"/>
      <c r="UHD164" s="168"/>
      <c r="UHE164" s="168"/>
      <c r="UHF164" s="168"/>
      <c r="UHG164" s="168"/>
      <c r="UHH164" s="168"/>
      <c r="UHI164" s="168"/>
      <c r="UHJ164" s="168"/>
      <c r="UHK164" s="168"/>
      <c r="UHL164" s="168"/>
      <c r="UHM164" s="168"/>
      <c r="UHN164" s="168"/>
      <c r="UHO164" s="168"/>
      <c r="UHP164" s="168"/>
      <c r="UHQ164" s="168"/>
      <c r="UHR164" s="168"/>
      <c r="UHS164" s="168"/>
      <c r="UHT164" s="168"/>
      <c r="UHU164" s="168"/>
      <c r="UHV164" s="168"/>
      <c r="UHW164" s="168"/>
      <c r="UHX164" s="168"/>
      <c r="UHY164" s="168"/>
      <c r="UHZ164" s="168"/>
      <c r="UIA164" s="168"/>
      <c r="UIB164" s="168"/>
      <c r="UIC164" s="168"/>
      <c r="UID164" s="168"/>
      <c r="UIE164" s="168"/>
      <c r="UIF164" s="168"/>
      <c r="UIG164" s="168"/>
      <c r="UIH164" s="168"/>
      <c r="UII164" s="168"/>
      <c r="UIJ164" s="168"/>
      <c r="UIK164" s="168"/>
      <c r="UIL164" s="168"/>
      <c r="UIM164" s="168"/>
      <c r="UIN164" s="168"/>
      <c r="UIO164" s="168"/>
      <c r="UIP164" s="168"/>
      <c r="UIQ164" s="168"/>
      <c r="UIR164" s="168"/>
      <c r="UIS164" s="168"/>
      <c r="UIT164" s="168"/>
      <c r="UIU164" s="168"/>
      <c r="UIV164" s="168"/>
      <c r="UIW164" s="168"/>
      <c r="UIX164" s="168"/>
      <c r="UIY164" s="168"/>
      <c r="UIZ164" s="168"/>
      <c r="UJA164" s="168"/>
      <c r="UJB164" s="168"/>
      <c r="UJC164" s="168"/>
      <c r="UJD164" s="168"/>
      <c r="UJE164" s="168"/>
      <c r="UJF164" s="168"/>
      <c r="UJG164" s="168"/>
      <c r="UJH164" s="168"/>
      <c r="UJI164" s="168"/>
      <c r="UJJ164" s="168"/>
      <c r="UJK164" s="168"/>
      <c r="UJL164" s="168"/>
      <c r="UJM164" s="168"/>
      <c r="UJN164" s="168"/>
      <c r="UJO164" s="168"/>
      <c r="UJP164" s="168"/>
      <c r="UJQ164" s="168"/>
      <c r="UJR164" s="168"/>
      <c r="UJS164" s="168"/>
      <c r="UJT164" s="168"/>
      <c r="UJU164" s="168"/>
      <c r="UJV164" s="168"/>
      <c r="UJW164" s="168"/>
      <c r="UJX164" s="168"/>
      <c r="UJY164" s="168"/>
      <c r="UJZ164" s="168"/>
      <c r="UKA164" s="168"/>
      <c r="UKB164" s="168"/>
      <c r="UKC164" s="168"/>
      <c r="UKD164" s="168"/>
      <c r="UKE164" s="168"/>
      <c r="UKF164" s="168"/>
      <c r="UKG164" s="168"/>
      <c r="UKH164" s="168"/>
      <c r="UKI164" s="168"/>
      <c r="UKJ164" s="168"/>
      <c r="UKK164" s="168"/>
      <c r="UKL164" s="168"/>
      <c r="UKM164" s="168"/>
      <c r="UKN164" s="168"/>
      <c r="UKO164" s="168"/>
      <c r="UKP164" s="168"/>
      <c r="UKQ164" s="168"/>
      <c r="UKR164" s="168"/>
      <c r="UKS164" s="168"/>
      <c r="UKT164" s="168"/>
      <c r="UKU164" s="168"/>
      <c r="UKV164" s="168"/>
      <c r="UKW164" s="168"/>
      <c r="UKX164" s="168"/>
      <c r="UKY164" s="168"/>
      <c r="UKZ164" s="168"/>
      <c r="ULA164" s="168"/>
      <c r="ULB164" s="168"/>
      <c r="ULC164" s="168"/>
      <c r="ULD164" s="168"/>
      <c r="ULE164" s="168"/>
      <c r="ULF164" s="168"/>
      <c r="ULG164" s="168"/>
      <c r="ULH164" s="168"/>
      <c r="ULI164" s="168"/>
      <c r="ULJ164" s="168"/>
      <c r="ULK164" s="168"/>
      <c r="ULL164" s="168"/>
      <c r="ULM164" s="168"/>
      <c r="ULN164" s="168"/>
      <c r="ULO164" s="168"/>
      <c r="ULP164" s="168"/>
      <c r="ULQ164" s="168"/>
      <c r="ULR164" s="168"/>
      <c r="ULS164" s="168"/>
      <c r="ULT164" s="168"/>
      <c r="ULU164" s="168"/>
      <c r="ULV164" s="168"/>
      <c r="ULW164" s="168"/>
      <c r="ULX164" s="168"/>
      <c r="ULY164" s="168"/>
      <c r="ULZ164" s="168"/>
      <c r="UMA164" s="168"/>
      <c r="UMB164" s="168"/>
      <c r="UMC164" s="168"/>
      <c r="UMD164" s="168"/>
      <c r="UME164" s="168"/>
      <c r="UMF164" s="168"/>
      <c r="UMG164" s="168"/>
      <c r="UMH164" s="168"/>
      <c r="UMI164" s="168"/>
      <c r="UMJ164" s="168"/>
      <c r="UMK164" s="168"/>
      <c r="UML164" s="168"/>
      <c r="UMM164" s="168"/>
      <c r="UMN164" s="168"/>
      <c r="UMO164" s="168"/>
      <c r="UMP164" s="168"/>
      <c r="UMQ164" s="168"/>
      <c r="UMR164" s="168"/>
      <c r="UMS164" s="168"/>
      <c r="UMT164" s="168"/>
      <c r="UMU164" s="168"/>
      <c r="UMV164" s="168"/>
      <c r="UMW164" s="168"/>
      <c r="UMX164" s="168"/>
      <c r="UMY164" s="168"/>
      <c r="UMZ164" s="168"/>
      <c r="UNA164" s="168"/>
      <c r="UNB164" s="168"/>
      <c r="UNC164" s="168"/>
      <c r="UND164" s="168"/>
      <c r="UNE164" s="168"/>
      <c r="UNF164" s="168"/>
      <c r="UNG164" s="168"/>
      <c r="UNH164" s="168"/>
      <c r="UNI164" s="168"/>
      <c r="UNJ164" s="168"/>
      <c r="UNK164" s="168"/>
      <c r="UNL164" s="168"/>
      <c r="UNM164" s="168"/>
      <c r="UNN164" s="168"/>
      <c r="UNO164" s="168"/>
      <c r="UNP164" s="168"/>
      <c r="UNQ164" s="168"/>
      <c r="UNR164" s="168"/>
      <c r="UNS164" s="168"/>
      <c r="UNT164" s="168"/>
      <c r="UNU164" s="168"/>
      <c r="UNV164" s="168"/>
      <c r="UNW164" s="168"/>
      <c r="UNX164" s="168"/>
      <c r="UNY164" s="168"/>
      <c r="UNZ164" s="168"/>
      <c r="UOA164" s="168"/>
      <c r="UOB164" s="168"/>
      <c r="UOC164" s="168"/>
      <c r="UOD164" s="168"/>
      <c r="UOE164" s="168"/>
      <c r="UOF164" s="168"/>
      <c r="UOG164" s="168"/>
      <c r="UOH164" s="168"/>
      <c r="UOI164" s="168"/>
      <c r="UOJ164" s="168"/>
      <c r="UOK164" s="168"/>
      <c r="UOL164" s="168"/>
      <c r="UOM164" s="168"/>
      <c r="UON164" s="168"/>
      <c r="UOO164" s="168"/>
      <c r="UOP164" s="168"/>
      <c r="UOQ164" s="168"/>
      <c r="UOR164" s="168"/>
      <c r="UOS164" s="168"/>
      <c r="UOT164" s="168"/>
      <c r="UOU164" s="168"/>
      <c r="UOV164" s="168"/>
      <c r="UOW164" s="168"/>
      <c r="UOX164" s="168"/>
      <c r="UOY164" s="168"/>
      <c r="UOZ164" s="168"/>
      <c r="UPA164" s="168"/>
      <c r="UPB164" s="168"/>
      <c r="UPC164" s="168"/>
      <c r="UPD164" s="168"/>
      <c r="UPE164" s="168"/>
      <c r="UPF164" s="168"/>
      <c r="UPG164" s="168"/>
      <c r="UPH164" s="168"/>
      <c r="UPI164" s="168"/>
      <c r="UPJ164" s="168"/>
      <c r="UPK164" s="168"/>
      <c r="UPL164" s="168"/>
      <c r="UPM164" s="168"/>
      <c r="UPN164" s="168"/>
      <c r="UPO164" s="168"/>
      <c r="UPP164" s="168"/>
      <c r="UPQ164" s="168"/>
      <c r="UPR164" s="168"/>
      <c r="UPS164" s="168"/>
      <c r="UPT164" s="168"/>
      <c r="UPU164" s="168"/>
      <c r="UPV164" s="168"/>
      <c r="UPW164" s="168"/>
      <c r="UPX164" s="168"/>
      <c r="UPY164" s="168"/>
      <c r="UPZ164" s="168"/>
      <c r="UQA164" s="168"/>
      <c r="UQB164" s="168"/>
      <c r="UQC164" s="168"/>
      <c r="UQD164" s="168"/>
      <c r="UQE164" s="168"/>
      <c r="UQF164" s="168"/>
      <c r="UQG164" s="168"/>
      <c r="UQH164" s="168"/>
      <c r="UQI164" s="168"/>
      <c r="UQJ164" s="168"/>
      <c r="UQK164" s="168"/>
      <c r="UQL164" s="168"/>
      <c r="UQM164" s="168"/>
      <c r="UQN164" s="168"/>
      <c r="UQO164" s="168"/>
      <c r="UQP164" s="168"/>
      <c r="UQQ164" s="168"/>
      <c r="UQR164" s="168"/>
      <c r="UQS164" s="168"/>
      <c r="UQT164" s="168"/>
      <c r="UQU164" s="168"/>
      <c r="UQV164" s="168"/>
      <c r="UQW164" s="168"/>
      <c r="UQX164" s="168"/>
      <c r="UQY164" s="168"/>
      <c r="UQZ164" s="168"/>
      <c r="URA164" s="168"/>
      <c r="URB164" s="168"/>
      <c r="URC164" s="168"/>
      <c r="URD164" s="168"/>
      <c r="URE164" s="168"/>
      <c r="URF164" s="168"/>
      <c r="URG164" s="168"/>
      <c r="URH164" s="168"/>
      <c r="URI164" s="168"/>
      <c r="URJ164" s="168"/>
      <c r="URK164" s="168"/>
      <c r="URL164" s="168"/>
      <c r="URM164" s="168"/>
      <c r="URN164" s="168"/>
      <c r="URO164" s="168"/>
      <c r="URP164" s="168"/>
      <c r="URQ164" s="168"/>
      <c r="URR164" s="168"/>
      <c r="URS164" s="168"/>
      <c r="URT164" s="168"/>
      <c r="URU164" s="168"/>
      <c r="URV164" s="168"/>
      <c r="URW164" s="168"/>
      <c r="URX164" s="168"/>
      <c r="URY164" s="168"/>
      <c r="URZ164" s="168"/>
      <c r="USA164" s="168"/>
      <c r="USB164" s="168"/>
      <c r="USC164" s="168"/>
      <c r="USD164" s="168"/>
      <c r="USE164" s="168"/>
      <c r="USF164" s="168"/>
      <c r="USG164" s="168"/>
      <c r="USH164" s="168"/>
      <c r="USI164" s="168"/>
      <c r="USJ164" s="168"/>
      <c r="USK164" s="168"/>
      <c r="USL164" s="168"/>
      <c r="USM164" s="168"/>
      <c r="USN164" s="168"/>
      <c r="USO164" s="168"/>
      <c r="USP164" s="168"/>
      <c r="USQ164" s="168"/>
      <c r="USR164" s="168"/>
      <c r="USS164" s="168"/>
      <c r="UST164" s="168"/>
      <c r="USU164" s="168"/>
      <c r="USV164" s="168"/>
      <c r="USW164" s="168"/>
      <c r="USX164" s="168"/>
      <c r="USY164" s="168"/>
      <c r="USZ164" s="168"/>
      <c r="UTA164" s="168"/>
      <c r="UTB164" s="168"/>
      <c r="UTC164" s="168"/>
      <c r="UTD164" s="168"/>
      <c r="UTE164" s="168"/>
      <c r="UTF164" s="168"/>
      <c r="UTG164" s="168"/>
      <c r="UTH164" s="168"/>
      <c r="UTI164" s="168"/>
      <c r="UTJ164" s="168"/>
      <c r="UTK164" s="168"/>
      <c r="UTL164" s="168"/>
      <c r="UTM164" s="168"/>
      <c r="UTN164" s="168"/>
      <c r="UTO164" s="168"/>
      <c r="UTP164" s="168"/>
      <c r="UTQ164" s="168"/>
      <c r="UTR164" s="168"/>
      <c r="UTS164" s="168"/>
      <c r="UTT164" s="168"/>
      <c r="UTU164" s="168"/>
      <c r="UTV164" s="168"/>
      <c r="UTW164" s="168"/>
      <c r="UTX164" s="168"/>
      <c r="UTY164" s="168"/>
      <c r="UTZ164" s="168"/>
      <c r="UUA164" s="168"/>
      <c r="UUB164" s="168"/>
      <c r="UUC164" s="168"/>
      <c r="UUD164" s="168"/>
      <c r="UUE164" s="168"/>
      <c r="UUF164" s="168"/>
      <c r="UUG164" s="168"/>
      <c r="UUH164" s="168"/>
      <c r="UUI164" s="168"/>
      <c r="UUJ164" s="168"/>
      <c r="UUK164" s="168"/>
      <c r="UUL164" s="168"/>
      <c r="UUM164" s="168"/>
      <c r="UUN164" s="168"/>
      <c r="UUO164" s="168"/>
      <c r="UUP164" s="168"/>
      <c r="UUQ164" s="168"/>
      <c r="UUR164" s="168"/>
      <c r="UUS164" s="168"/>
      <c r="UUT164" s="168"/>
      <c r="UUU164" s="168"/>
      <c r="UUV164" s="168"/>
      <c r="UUW164" s="168"/>
      <c r="UUX164" s="168"/>
      <c r="UUY164" s="168"/>
      <c r="UUZ164" s="168"/>
      <c r="UVA164" s="168"/>
      <c r="UVB164" s="168"/>
      <c r="UVC164" s="168"/>
      <c r="UVD164" s="168"/>
      <c r="UVE164" s="168"/>
      <c r="UVF164" s="168"/>
      <c r="UVG164" s="168"/>
      <c r="UVH164" s="168"/>
      <c r="UVI164" s="168"/>
      <c r="UVJ164" s="168"/>
      <c r="UVK164" s="168"/>
      <c r="UVL164" s="168"/>
      <c r="UVM164" s="168"/>
      <c r="UVN164" s="168"/>
      <c r="UVO164" s="168"/>
      <c r="UVP164" s="168"/>
      <c r="UVQ164" s="168"/>
      <c r="UVR164" s="168"/>
      <c r="UVS164" s="168"/>
      <c r="UVT164" s="168"/>
      <c r="UVU164" s="168"/>
      <c r="UVV164" s="168"/>
      <c r="UVW164" s="168"/>
      <c r="UVX164" s="168"/>
      <c r="UVY164" s="168"/>
      <c r="UVZ164" s="168"/>
      <c r="UWA164" s="168"/>
      <c r="UWB164" s="168"/>
      <c r="UWC164" s="168"/>
      <c r="UWD164" s="168"/>
      <c r="UWE164" s="168"/>
      <c r="UWF164" s="168"/>
      <c r="UWG164" s="168"/>
      <c r="UWH164" s="168"/>
      <c r="UWI164" s="168"/>
      <c r="UWJ164" s="168"/>
      <c r="UWK164" s="168"/>
      <c r="UWL164" s="168"/>
      <c r="UWM164" s="168"/>
      <c r="UWN164" s="168"/>
      <c r="UWO164" s="168"/>
      <c r="UWP164" s="168"/>
      <c r="UWQ164" s="168"/>
      <c r="UWR164" s="168"/>
      <c r="UWS164" s="168"/>
      <c r="UWT164" s="168"/>
      <c r="UWU164" s="168"/>
      <c r="UWV164" s="168"/>
      <c r="UWW164" s="168"/>
      <c r="UWX164" s="168"/>
      <c r="UWY164" s="168"/>
      <c r="UWZ164" s="168"/>
      <c r="UXA164" s="168"/>
      <c r="UXB164" s="168"/>
      <c r="UXC164" s="168"/>
      <c r="UXD164" s="168"/>
      <c r="UXE164" s="168"/>
      <c r="UXF164" s="168"/>
      <c r="UXG164" s="168"/>
      <c r="UXH164" s="168"/>
      <c r="UXI164" s="168"/>
      <c r="UXJ164" s="168"/>
      <c r="UXK164" s="168"/>
      <c r="UXL164" s="168"/>
      <c r="UXM164" s="168"/>
      <c r="UXN164" s="168"/>
      <c r="UXO164" s="168"/>
      <c r="UXP164" s="168"/>
      <c r="UXQ164" s="168"/>
      <c r="UXR164" s="168"/>
      <c r="UXS164" s="168"/>
      <c r="UXT164" s="168"/>
      <c r="UXU164" s="168"/>
      <c r="UXV164" s="168"/>
      <c r="UXW164" s="168"/>
      <c r="UXX164" s="168"/>
      <c r="UXY164" s="168"/>
      <c r="UXZ164" s="168"/>
      <c r="UYA164" s="168"/>
      <c r="UYB164" s="168"/>
      <c r="UYC164" s="168"/>
      <c r="UYD164" s="168"/>
      <c r="UYE164" s="168"/>
      <c r="UYF164" s="168"/>
      <c r="UYG164" s="168"/>
      <c r="UYH164" s="168"/>
      <c r="UYI164" s="168"/>
      <c r="UYJ164" s="168"/>
      <c r="UYK164" s="168"/>
      <c r="UYL164" s="168"/>
      <c r="UYM164" s="168"/>
      <c r="UYN164" s="168"/>
      <c r="UYO164" s="168"/>
      <c r="UYP164" s="168"/>
      <c r="UYQ164" s="168"/>
      <c r="UYR164" s="168"/>
      <c r="UYS164" s="168"/>
      <c r="UYT164" s="168"/>
      <c r="UYU164" s="168"/>
      <c r="UYV164" s="168"/>
      <c r="UYW164" s="168"/>
      <c r="UYX164" s="168"/>
      <c r="UYY164" s="168"/>
      <c r="UYZ164" s="168"/>
      <c r="UZA164" s="168"/>
      <c r="UZB164" s="168"/>
      <c r="UZC164" s="168"/>
      <c r="UZD164" s="168"/>
      <c r="UZE164" s="168"/>
      <c r="UZF164" s="168"/>
      <c r="UZG164" s="168"/>
      <c r="UZH164" s="168"/>
      <c r="UZI164" s="168"/>
      <c r="UZJ164" s="168"/>
      <c r="UZK164" s="168"/>
      <c r="UZL164" s="168"/>
      <c r="UZM164" s="168"/>
      <c r="UZN164" s="168"/>
      <c r="UZO164" s="168"/>
      <c r="UZP164" s="168"/>
      <c r="UZQ164" s="168"/>
      <c r="UZR164" s="168"/>
      <c r="UZS164" s="168"/>
      <c r="UZT164" s="168"/>
      <c r="UZU164" s="168"/>
      <c r="UZV164" s="168"/>
      <c r="UZW164" s="168"/>
      <c r="UZX164" s="168"/>
      <c r="UZY164" s="168"/>
      <c r="UZZ164" s="168"/>
      <c r="VAA164" s="168"/>
      <c r="VAB164" s="168"/>
      <c r="VAC164" s="168"/>
      <c r="VAD164" s="168"/>
      <c r="VAE164" s="168"/>
      <c r="VAF164" s="168"/>
      <c r="VAG164" s="168"/>
      <c r="VAH164" s="168"/>
      <c r="VAI164" s="168"/>
      <c r="VAJ164" s="168"/>
      <c r="VAK164" s="168"/>
      <c r="VAL164" s="168"/>
      <c r="VAM164" s="168"/>
      <c r="VAN164" s="168"/>
      <c r="VAO164" s="168"/>
      <c r="VAP164" s="168"/>
      <c r="VAQ164" s="168"/>
      <c r="VAR164" s="168"/>
      <c r="VAS164" s="168"/>
      <c r="VAT164" s="168"/>
      <c r="VAU164" s="168"/>
      <c r="VAV164" s="168"/>
      <c r="VAW164" s="168"/>
      <c r="VAX164" s="168"/>
      <c r="VAY164" s="168"/>
      <c r="VAZ164" s="168"/>
      <c r="VBA164" s="168"/>
      <c r="VBB164" s="168"/>
      <c r="VBC164" s="168"/>
      <c r="VBD164" s="168"/>
      <c r="VBE164" s="168"/>
      <c r="VBF164" s="168"/>
      <c r="VBG164" s="168"/>
      <c r="VBH164" s="168"/>
      <c r="VBI164" s="168"/>
      <c r="VBJ164" s="168"/>
      <c r="VBK164" s="168"/>
      <c r="VBL164" s="168"/>
      <c r="VBM164" s="168"/>
      <c r="VBN164" s="168"/>
      <c r="VBO164" s="168"/>
      <c r="VBP164" s="168"/>
      <c r="VBQ164" s="168"/>
      <c r="VBR164" s="168"/>
      <c r="VBS164" s="168"/>
      <c r="VBT164" s="168"/>
      <c r="VBU164" s="168"/>
      <c r="VBV164" s="168"/>
      <c r="VBW164" s="168"/>
      <c r="VBX164" s="168"/>
      <c r="VBY164" s="168"/>
      <c r="VBZ164" s="168"/>
      <c r="VCA164" s="168"/>
      <c r="VCB164" s="168"/>
      <c r="VCC164" s="168"/>
      <c r="VCD164" s="168"/>
      <c r="VCE164" s="168"/>
      <c r="VCF164" s="168"/>
      <c r="VCG164" s="168"/>
      <c r="VCH164" s="168"/>
      <c r="VCI164" s="168"/>
      <c r="VCJ164" s="168"/>
      <c r="VCK164" s="168"/>
      <c r="VCL164" s="168"/>
      <c r="VCM164" s="168"/>
      <c r="VCN164" s="168"/>
      <c r="VCO164" s="168"/>
      <c r="VCP164" s="168"/>
      <c r="VCQ164" s="168"/>
      <c r="VCR164" s="168"/>
      <c r="VCS164" s="168"/>
      <c r="VCT164" s="168"/>
      <c r="VCU164" s="168"/>
      <c r="VCV164" s="168"/>
      <c r="VCW164" s="168"/>
      <c r="VCX164" s="168"/>
      <c r="VCY164" s="168"/>
      <c r="VCZ164" s="168"/>
      <c r="VDA164" s="168"/>
      <c r="VDB164" s="168"/>
      <c r="VDC164" s="168"/>
      <c r="VDD164" s="168"/>
      <c r="VDE164" s="168"/>
      <c r="VDF164" s="168"/>
      <c r="VDG164" s="168"/>
      <c r="VDH164" s="168"/>
      <c r="VDI164" s="168"/>
      <c r="VDJ164" s="168"/>
      <c r="VDK164" s="168"/>
      <c r="VDL164" s="168"/>
      <c r="VDM164" s="168"/>
      <c r="VDN164" s="168"/>
      <c r="VDO164" s="168"/>
      <c r="VDP164" s="168"/>
      <c r="VDQ164" s="168"/>
      <c r="VDR164" s="168"/>
      <c r="VDS164" s="168"/>
      <c r="VDT164" s="168"/>
      <c r="VDU164" s="168"/>
      <c r="VDV164" s="168"/>
      <c r="VDW164" s="168"/>
      <c r="VDX164" s="168"/>
      <c r="VDY164" s="168"/>
      <c r="VDZ164" s="168"/>
      <c r="VEA164" s="168"/>
      <c r="VEB164" s="168"/>
      <c r="VEC164" s="168"/>
      <c r="VED164" s="168"/>
      <c r="VEE164" s="168"/>
      <c r="VEF164" s="168"/>
      <c r="VEG164" s="168"/>
      <c r="VEH164" s="168"/>
      <c r="VEI164" s="168"/>
      <c r="VEJ164" s="168"/>
      <c r="VEK164" s="168"/>
      <c r="VEL164" s="168"/>
      <c r="VEM164" s="168"/>
      <c r="VEN164" s="168"/>
      <c r="VEO164" s="168"/>
      <c r="VEP164" s="168"/>
      <c r="VEQ164" s="168"/>
      <c r="VER164" s="168"/>
      <c r="VES164" s="168"/>
      <c r="VET164" s="168"/>
      <c r="VEU164" s="168"/>
      <c r="VEV164" s="168"/>
      <c r="VEW164" s="168"/>
      <c r="VEX164" s="168"/>
      <c r="VEY164" s="168"/>
      <c r="VEZ164" s="168"/>
      <c r="VFA164" s="168"/>
      <c r="VFB164" s="168"/>
      <c r="VFC164" s="168"/>
      <c r="VFD164" s="168"/>
      <c r="VFE164" s="168"/>
      <c r="VFF164" s="168"/>
      <c r="VFG164" s="168"/>
      <c r="VFH164" s="168"/>
      <c r="VFI164" s="168"/>
      <c r="VFJ164" s="168"/>
      <c r="VFK164" s="168"/>
      <c r="VFL164" s="168"/>
      <c r="VFM164" s="168"/>
      <c r="VFN164" s="168"/>
      <c r="VFO164" s="168"/>
      <c r="VFP164" s="168"/>
      <c r="VFQ164" s="168"/>
      <c r="VFR164" s="168"/>
      <c r="VFS164" s="168"/>
      <c r="VFT164" s="168"/>
      <c r="VFU164" s="168"/>
      <c r="VFV164" s="168"/>
      <c r="VFW164" s="168"/>
      <c r="VFX164" s="168"/>
      <c r="VFY164" s="168"/>
      <c r="VFZ164" s="168"/>
      <c r="VGA164" s="168"/>
      <c r="VGB164" s="168"/>
      <c r="VGC164" s="168"/>
      <c r="VGD164" s="168"/>
      <c r="VGE164" s="168"/>
      <c r="VGF164" s="168"/>
      <c r="VGG164" s="168"/>
      <c r="VGH164" s="168"/>
      <c r="VGI164" s="168"/>
      <c r="VGJ164" s="168"/>
      <c r="VGK164" s="168"/>
      <c r="VGL164" s="168"/>
      <c r="VGM164" s="168"/>
      <c r="VGN164" s="168"/>
      <c r="VGO164" s="168"/>
      <c r="VGP164" s="168"/>
      <c r="VGQ164" s="168"/>
      <c r="VGR164" s="168"/>
      <c r="VGS164" s="168"/>
      <c r="VGT164" s="168"/>
      <c r="VGU164" s="168"/>
      <c r="VGV164" s="168"/>
      <c r="VGW164" s="168"/>
      <c r="VGX164" s="168"/>
      <c r="VGY164" s="168"/>
      <c r="VGZ164" s="168"/>
      <c r="VHA164" s="168"/>
      <c r="VHB164" s="168"/>
      <c r="VHC164" s="168"/>
      <c r="VHD164" s="168"/>
      <c r="VHE164" s="168"/>
      <c r="VHF164" s="168"/>
      <c r="VHG164" s="168"/>
      <c r="VHH164" s="168"/>
      <c r="VHI164" s="168"/>
      <c r="VHJ164" s="168"/>
      <c r="VHK164" s="168"/>
      <c r="VHL164" s="168"/>
      <c r="VHM164" s="168"/>
      <c r="VHN164" s="168"/>
      <c r="VHO164" s="168"/>
      <c r="VHP164" s="168"/>
      <c r="VHQ164" s="168"/>
      <c r="VHR164" s="168"/>
      <c r="VHS164" s="168"/>
      <c r="VHT164" s="168"/>
      <c r="VHU164" s="168"/>
      <c r="VHV164" s="168"/>
      <c r="VHW164" s="168"/>
      <c r="VHX164" s="168"/>
      <c r="VHY164" s="168"/>
      <c r="VHZ164" s="168"/>
      <c r="VIA164" s="168"/>
      <c r="VIB164" s="168"/>
      <c r="VIC164" s="168"/>
      <c r="VID164" s="168"/>
      <c r="VIE164" s="168"/>
      <c r="VIF164" s="168"/>
      <c r="VIG164" s="168"/>
      <c r="VIH164" s="168"/>
      <c r="VII164" s="168"/>
      <c r="VIJ164" s="168"/>
      <c r="VIK164" s="168"/>
      <c r="VIL164" s="168"/>
      <c r="VIM164" s="168"/>
      <c r="VIN164" s="168"/>
      <c r="VIO164" s="168"/>
      <c r="VIP164" s="168"/>
      <c r="VIQ164" s="168"/>
      <c r="VIR164" s="168"/>
      <c r="VIS164" s="168"/>
      <c r="VIT164" s="168"/>
      <c r="VIU164" s="168"/>
      <c r="VIV164" s="168"/>
      <c r="VIW164" s="168"/>
      <c r="VIX164" s="168"/>
      <c r="VIY164" s="168"/>
      <c r="VIZ164" s="168"/>
      <c r="VJA164" s="168"/>
      <c r="VJB164" s="168"/>
      <c r="VJC164" s="168"/>
      <c r="VJD164" s="168"/>
      <c r="VJE164" s="168"/>
      <c r="VJF164" s="168"/>
      <c r="VJG164" s="168"/>
      <c r="VJH164" s="168"/>
      <c r="VJI164" s="168"/>
      <c r="VJJ164" s="168"/>
      <c r="VJK164" s="168"/>
      <c r="VJL164" s="168"/>
      <c r="VJM164" s="168"/>
      <c r="VJN164" s="168"/>
      <c r="VJO164" s="168"/>
      <c r="VJP164" s="168"/>
      <c r="VJQ164" s="168"/>
      <c r="VJR164" s="168"/>
      <c r="VJS164" s="168"/>
      <c r="VJT164" s="168"/>
      <c r="VJU164" s="168"/>
      <c r="VJV164" s="168"/>
      <c r="VJW164" s="168"/>
      <c r="VJX164" s="168"/>
      <c r="VJY164" s="168"/>
      <c r="VJZ164" s="168"/>
      <c r="VKA164" s="168"/>
      <c r="VKB164" s="168"/>
      <c r="VKC164" s="168"/>
      <c r="VKD164" s="168"/>
      <c r="VKE164" s="168"/>
      <c r="VKF164" s="168"/>
      <c r="VKG164" s="168"/>
      <c r="VKH164" s="168"/>
      <c r="VKI164" s="168"/>
      <c r="VKJ164" s="168"/>
      <c r="VKK164" s="168"/>
      <c r="VKL164" s="168"/>
      <c r="VKM164" s="168"/>
      <c r="VKN164" s="168"/>
      <c r="VKO164" s="168"/>
      <c r="VKP164" s="168"/>
      <c r="VKQ164" s="168"/>
      <c r="VKR164" s="168"/>
      <c r="VKS164" s="168"/>
      <c r="VKT164" s="168"/>
      <c r="VKU164" s="168"/>
      <c r="VKV164" s="168"/>
      <c r="VKW164" s="168"/>
      <c r="VKX164" s="168"/>
      <c r="VKY164" s="168"/>
      <c r="VKZ164" s="168"/>
      <c r="VLA164" s="168"/>
      <c r="VLB164" s="168"/>
      <c r="VLC164" s="168"/>
      <c r="VLD164" s="168"/>
      <c r="VLE164" s="168"/>
      <c r="VLF164" s="168"/>
      <c r="VLG164" s="168"/>
      <c r="VLH164" s="168"/>
      <c r="VLI164" s="168"/>
      <c r="VLJ164" s="168"/>
      <c r="VLK164" s="168"/>
      <c r="VLL164" s="168"/>
      <c r="VLM164" s="168"/>
      <c r="VLN164" s="168"/>
      <c r="VLO164" s="168"/>
      <c r="VLP164" s="168"/>
      <c r="VLQ164" s="168"/>
      <c r="VLR164" s="168"/>
      <c r="VLS164" s="168"/>
      <c r="VLT164" s="168"/>
      <c r="VLU164" s="168"/>
      <c r="VLV164" s="168"/>
      <c r="VLW164" s="168"/>
      <c r="VLX164" s="168"/>
      <c r="VLY164" s="168"/>
      <c r="VLZ164" s="168"/>
      <c r="VMA164" s="168"/>
      <c r="VMB164" s="168"/>
      <c r="VMC164" s="168"/>
      <c r="VMD164" s="168"/>
      <c r="VME164" s="168"/>
      <c r="VMF164" s="168"/>
      <c r="VMG164" s="168"/>
      <c r="VMH164" s="168"/>
      <c r="VMI164" s="168"/>
      <c r="VMJ164" s="168"/>
      <c r="VMK164" s="168"/>
      <c r="VML164" s="168"/>
      <c r="VMM164" s="168"/>
      <c r="VMN164" s="168"/>
      <c r="VMO164" s="168"/>
      <c r="VMP164" s="168"/>
      <c r="VMQ164" s="168"/>
      <c r="VMR164" s="168"/>
      <c r="VMS164" s="168"/>
      <c r="VMT164" s="168"/>
      <c r="VMU164" s="168"/>
      <c r="VMV164" s="168"/>
      <c r="VMW164" s="168"/>
      <c r="VMX164" s="168"/>
      <c r="VMY164" s="168"/>
      <c r="VMZ164" s="168"/>
      <c r="VNA164" s="168"/>
      <c r="VNB164" s="168"/>
      <c r="VNC164" s="168"/>
      <c r="VND164" s="168"/>
      <c r="VNE164" s="168"/>
      <c r="VNF164" s="168"/>
      <c r="VNG164" s="168"/>
      <c r="VNH164" s="168"/>
      <c r="VNI164" s="168"/>
      <c r="VNJ164" s="168"/>
      <c r="VNK164" s="168"/>
      <c r="VNL164" s="168"/>
      <c r="VNM164" s="168"/>
      <c r="VNN164" s="168"/>
      <c r="VNO164" s="168"/>
      <c r="VNP164" s="168"/>
      <c r="VNQ164" s="168"/>
      <c r="VNR164" s="168"/>
      <c r="VNS164" s="168"/>
      <c r="VNT164" s="168"/>
      <c r="VNU164" s="168"/>
      <c r="VNV164" s="168"/>
      <c r="VNW164" s="168"/>
      <c r="VNX164" s="168"/>
      <c r="VNY164" s="168"/>
      <c r="VNZ164" s="168"/>
      <c r="VOA164" s="168"/>
      <c r="VOB164" s="168"/>
      <c r="VOC164" s="168"/>
      <c r="VOD164" s="168"/>
      <c r="VOE164" s="168"/>
      <c r="VOF164" s="168"/>
      <c r="VOG164" s="168"/>
      <c r="VOH164" s="168"/>
      <c r="VOI164" s="168"/>
      <c r="VOJ164" s="168"/>
      <c r="VOK164" s="168"/>
      <c r="VOL164" s="168"/>
      <c r="VOM164" s="168"/>
      <c r="VON164" s="168"/>
      <c r="VOO164" s="168"/>
      <c r="VOP164" s="168"/>
      <c r="VOQ164" s="168"/>
      <c r="VOR164" s="168"/>
      <c r="VOS164" s="168"/>
      <c r="VOT164" s="168"/>
      <c r="VOU164" s="168"/>
      <c r="VOV164" s="168"/>
      <c r="VOW164" s="168"/>
      <c r="VOX164" s="168"/>
      <c r="VOY164" s="168"/>
      <c r="VOZ164" s="168"/>
      <c r="VPA164" s="168"/>
      <c r="VPB164" s="168"/>
      <c r="VPC164" s="168"/>
      <c r="VPD164" s="168"/>
      <c r="VPE164" s="168"/>
      <c r="VPF164" s="168"/>
      <c r="VPG164" s="168"/>
      <c r="VPH164" s="168"/>
      <c r="VPI164" s="168"/>
      <c r="VPJ164" s="168"/>
      <c r="VPK164" s="168"/>
      <c r="VPL164" s="168"/>
      <c r="VPM164" s="168"/>
      <c r="VPN164" s="168"/>
      <c r="VPO164" s="168"/>
      <c r="VPP164" s="168"/>
      <c r="VPQ164" s="168"/>
      <c r="VPR164" s="168"/>
      <c r="VPS164" s="168"/>
      <c r="VPT164" s="168"/>
      <c r="VPU164" s="168"/>
      <c r="VPV164" s="168"/>
      <c r="VPW164" s="168"/>
      <c r="VPX164" s="168"/>
      <c r="VPY164" s="168"/>
      <c r="VPZ164" s="168"/>
      <c r="VQA164" s="168"/>
      <c r="VQB164" s="168"/>
      <c r="VQC164" s="168"/>
      <c r="VQD164" s="168"/>
      <c r="VQE164" s="168"/>
      <c r="VQF164" s="168"/>
      <c r="VQG164" s="168"/>
      <c r="VQH164" s="168"/>
      <c r="VQI164" s="168"/>
      <c r="VQJ164" s="168"/>
      <c r="VQK164" s="168"/>
      <c r="VQL164" s="168"/>
      <c r="VQM164" s="168"/>
      <c r="VQN164" s="168"/>
      <c r="VQO164" s="168"/>
      <c r="VQP164" s="168"/>
      <c r="VQQ164" s="168"/>
      <c r="VQR164" s="168"/>
      <c r="VQS164" s="168"/>
      <c r="VQT164" s="168"/>
      <c r="VQU164" s="168"/>
      <c r="VQV164" s="168"/>
      <c r="VQW164" s="168"/>
      <c r="VQX164" s="168"/>
      <c r="VQY164" s="168"/>
      <c r="VQZ164" s="168"/>
      <c r="VRA164" s="168"/>
      <c r="VRB164" s="168"/>
      <c r="VRC164" s="168"/>
      <c r="VRD164" s="168"/>
      <c r="VRE164" s="168"/>
      <c r="VRF164" s="168"/>
      <c r="VRG164" s="168"/>
      <c r="VRH164" s="168"/>
      <c r="VRI164" s="168"/>
      <c r="VRJ164" s="168"/>
      <c r="VRK164" s="168"/>
      <c r="VRL164" s="168"/>
      <c r="VRM164" s="168"/>
      <c r="VRN164" s="168"/>
      <c r="VRO164" s="168"/>
      <c r="VRP164" s="168"/>
      <c r="VRQ164" s="168"/>
      <c r="VRR164" s="168"/>
      <c r="VRS164" s="168"/>
      <c r="VRT164" s="168"/>
      <c r="VRU164" s="168"/>
      <c r="VRV164" s="168"/>
      <c r="VRW164" s="168"/>
      <c r="VRX164" s="168"/>
      <c r="VRY164" s="168"/>
      <c r="VRZ164" s="168"/>
      <c r="VSA164" s="168"/>
      <c r="VSB164" s="168"/>
      <c r="VSC164" s="168"/>
      <c r="VSD164" s="168"/>
      <c r="VSE164" s="168"/>
      <c r="VSF164" s="168"/>
      <c r="VSG164" s="168"/>
      <c r="VSH164" s="168"/>
      <c r="VSI164" s="168"/>
      <c r="VSJ164" s="168"/>
      <c r="VSK164" s="168"/>
      <c r="VSL164" s="168"/>
      <c r="VSM164" s="168"/>
      <c r="VSN164" s="168"/>
      <c r="VSO164" s="168"/>
      <c r="VSP164" s="168"/>
      <c r="VSQ164" s="168"/>
      <c r="VSR164" s="168"/>
      <c r="VSS164" s="168"/>
      <c r="VST164" s="168"/>
      <c r="VSU164" s="168"/>
      <c r="VSV164" s="168"/>
      <c r="VSW164" s="168"/>
      <c r="VSX164" s="168"/>
      <c r="VSY164" s="168"/>
      <c r="VSZ164" s="168"/>
      <c r="VTA164" s="168"/>
      <c r="VTB164" s="168"/>
      <c r="VTC164" s="168"/>
      <c r="VTD164" s="168"/>
      <c r="VTE164" s="168"/>
      <c r="VTF164" s="168"/>
      <c r="VTG164" s="168"/>
      <c r="VTH164" s="168"/>
      <c r="VTI164" s="168"/>
      <c r="VTJ164" s="168"/>
      <c r="VTK164" s="168"/>
      <c r="VTL164" s="168"/>
      <c r="VTM164" s="168"/>
      <c r="VTN164" s="168"/>
      <c r="VTO164" s="168"/>
      <c r="VTP164" s="168"/>
      <c r="VTQ164" s="168"/>
      <c r="VTR164" s="168"/>
      <c r="VTS164" s="168"/>
      <c r="VTT164" s="168"/>
      <c r="VTU164" s="168"/>
      <c r="VTV164" s="168"/>
      <c r="VTW164" s="168"/>
      <c r="VTX164" s="168"/>
      <c r="VTY164" s="168"/>
      <c r="VTZ164" s="168"/>
      <c r="VUA164" s="168"/>
      <c r="VUB164" s="168"/>
      <c r="VUC164" s="168"/>
      <c r="VUD164" s="168"/>
      <c r="VUE164" s="168"/>
      <c r="VUF164" s="168"/>
      <c r="VUG164" s="168"/>
      <c r="VUH164" s="168"/>
      <c r="VUI164" s="168"/>
      <c r="VUJ164" s="168"/>
      <c r="VUK164" s="168"/>
      <c r="VUL164" s="168"/>
      <c r="VUM164" s="168"/>
      <c r="VUN164" s="168"/>
      <c r="VUO164" s="168"/>
      <c r="VUP164" s="168"/>
      <c r="VUQ164" s="168"/>
      <c r="VUR164" s="168"/>
      <c r="VUS164" s="168"/>
      <c r="VUT164" s="168"/>
      <c r="VUU164" s="168"/>
      <c r="VUV164" s="168"/>
      <c r="VUW164" s="168"/>
      <c r="VUX164" s="168"/>
      <c r="VUY164" s="168"/>
      <c r="VUZ164" s="168"/>
      <c r="VVA164" s="168"/>
      <c r="VVB164" s="168"/>
      <c r="VVC164" s="168"/>
      <c r="VVD164" s="168"/>
      <c r="VVE164" s="168"/>
      <c r="VVF164" s="168"/>
      <c r="VVG164" s="168"/>
      <c r="VVH164" s="168"/>
      <c r="VVI164" s="168"/>
      <c r="VVJ164" s="168"/>
      <c r="VVK164" s="168"/>
      <c r="VVL164" s="168"/>
      <c r="VVM164" s="168"/>
      <c r="VVN164" s="168"/>
      <c r="VVO164" s="168"/>
      <c r="VVP164" s="168"/>
      <c r="VVQ164" s="168"/>
      <c r="VVR164" s="168"/>
      <c r="VVS164" s="168"/>
      <c r="VVT164" s="168"/>
      <c r="VVU164" s="168"/>
      <c r="VVV164" s="168"/>
      <c r="VVW164" s="168"/>
      <c r="VVX164" s="168"/>
      <c r="VVY164" s="168"/>
      <c r="VVZ164" s="168"/>
      <c r="VWA164" s="168"/>
      <c r="VWB164" s="168"/>
      <c r="VWC164" s="168"/>
      <c r="VWD164" s="168"/>
      <c r="VWE164" s="168"/>
      <c r="VWF164" s="168"/>
      <c r="VWG164" s="168"/>
      <c r="VWH164" s="168"/>
      <c r="VWI164" s="168"/>
      <c r="VWJ164" s="168"/>
      <c r="VWK164" s="168"/>
      <c r="VWL164" s="168"/>
      <c r="VWM164" s="168"/>
      <c r="VWN164" s="168"/>
      <c r="VWO164" s="168"/>
      <c r="VWP164" s="168"/>
      <c r="VWQ164" s="168"/>
      <c r="VWR164" s="168"/>
      <c r="VWS164" s="168"/>
      <c r="VWT164" s="168"/>
      <c r="VWU164" s="168"/>
      <c r="VWV164" s="168"/>
      <c r="VWW164" s="168"/>
      <c r="VWX164" s="168"/>
      <c r="VWY164" s="168"/>
      <c r="VWZ164" s="168"/>
      <c r="VXA164" s="168"/>
      <c r="VXB164" s="168"/>
      <c r="VXC164" s="168"/>
      <c r="VXD164" s="168"/>
      <c r="VXE164" s="168"/>
      <c r="VXF164" s="168"/>
      <c r="VXG164" s="168"/>
      <c r="VXH164" s="168"/>
      <c r="VXI164" s="168"/>
      <c r="VXJ164" s="168"/>
      <c r="VXK164" s="168"/>
      <c r="VXL164" s="168"/>
      <c r="VXM164" s="168"/>
      <c r="VXN164" s="168"/>
      <c r="VXO164" s="168"/>
      <c r="VXP164" s="168"/>
      <c r="VXQ164" s="168"/>
      <c r="VXR164" s="168"/>
      <c r="VXS164" s="168"/>
      <c r="VXT164" s="168"/>
      <c r="VXU164" s="168"/>
      <c r="VXV164" s="168"/>
      <c r="VXW164" s="168"/>
      <c r="VXX164" s="168"/>
      <c r="VXY164" s="168"/>
      <c r="VXZ164" s="168"/>
      <c r="VYA164" s="168"/>
      <c r="VYB164" s="168"/>
      <c r="VYC164" s="168"/>
      <c r="VYD164" s="168"/>
      <c r="VYE164" s="168"/>
      <c r="VYF164" s="168"/>
      <c r="VYG164" s="168"/>
      <c r="VYH164" s="168"/>
      <c r="VYI164" s="168"/>
      <c r="VYJ164" s="168"/>
      <c r="VYK164" s="168"/>
      <c r="VYL164" s="168"/>
      <c r="VYM164" s="168"/>
      <c r="VYN164" s="168"/>
      <c r="VYO164" s="168"/>
      <c r="VYP164" s="168"/>
      <c r="VYQ164" s="168"/>
      <c r="VYR164" s="168"/>
      <c r="VYS164" s="168"/>
      <c r="VYT164" s="168"/>
      <c r="VYU164" s="168"/>
      <c r="VYV164" s="168"/>
      <c r="VYW164" s="168"/>
      <c r="VYX164" s="168"/>
      <c r="VYY164" s="168"/>
      <c r="VYZ164" s="168"/>
      <c r="VZA164" s="168"/>
      <c r="VZB164" s="168"/>
      <c r="VZC164" s="168"/>
      <c r="VZD164" s="168"/>
      <c r="VZE164" s="168"/>
      <c r="VZF164" s="168"/>
      <c r="VZG164" s="168"/>
      <c r="VZH164" s="168"/>
      <c r="VZI164" s="168"/>
      <c r="VZJ164" s="168"/>
      <c r="VZK164" s="168"/>
      <c r="VZL164" s="168"/>
      <c r="VZM164" s="168"/>
      <c r="VZN164" s="168"/>
      <c r="VZO164" s="168"/>
      <c r="VZP164" s="168"/>
      <c r="VZQ164" s="168"/>
      <c r="VZR164" s="168"/>
      <c r="VZS164" s="168"/>
      <c r="VZT164" s="168"/>
      <c r="VZU164" s="168"/>
      <c r="VZV164" s="168"/>
      <c r="VZW164" s="168"/>
      <c r="VZX164" s="168"/>
      <c r="VZY164" s="168"/>
      <c r="VZZ164" s="168"/>
      <c r="WAA164" s="168"/>
      <c r="WAB164" s="168"/>
      <c r="WAC164" s="168"/>
      <c r="WAD164" s="168"/>
      <c r="WAE164" s="168"/>
      <c r="WAF164" s="168"/>
      <c r="WAG164" s="168"/>
      <c r="WAH164" s="168"/>
      <c r="WAI164" s="168"/>
      <c r="WAJ164" s="168"/>
      <c r="WAK164" s="168"/>
      <c r="WAL164" s="168"/>
      <c r="WAM164" s="168"/>
      <c r="WAN164" s="168"/>
      <c r="WAO164" s="168"/>
      <c r="WAP164" s="168"/>
      <c r="WAQ164" s="168"/>
      <c r="WAR164" s="168"/>
      <c r="WAS164" s="168"/>
      <c r="WAT164" s="168"/>
      <c r="WAU164" s="168"/>
      <c r="WAV164" s="168"/>
      <c r="WAW164" s="168"/>
      <c r="WAX164" s="168"/>
      <c r="WAY164" s="168"/>
      <c r="WAZ164" s="168"/>
      <c r="WBA164" s="168"/>
      <c r="WBB164" s="168"/>
      <c r="WBC164" s="168"/>
      <c r="WBD164" s="168"/>
      <c r="WBE164" s="168"/>
      <c r="WBF164" s="168"/>
      <c r="WBG164" s="168"/>
      <c r="WBH164" s="168"/>
      <c r="WBI164" s="168"/>
      <c r="WBJ164" s="168"/>
      <c r="WBK164" s="168"/>
      <c r="WBL164" s="168"/>
      <c r="WBM164" s="168"/>
      <c r="WBN164" s="168"/>
      <c r="WBO164" s="168"/>
      <c r="WBP164" s="168"/>
      <c r="WBQ164" s="168"/>
      <c r="WBR164" s="168"/>
      <c r="WBS164" s="168"/>
      <c r="WBT164" s="168"/>
      <c r="WBU164" s="168"/>
      <c r="WBV164" s="168"/>
      <c r="WBW164" s="168"/>
      <c r="WBX164" s="168"/>
      <c r="WBY164" s="168"/>
      <c r="WBZ164" s="168"/>
      <c r="WCA164" s="168"/>
      <c r="WCB164" s="168"/>
      <c r="WCC164" s="168"/>
      <c r="WCD164" s="168"/>
      <c r="WCE164" s="168"/>
      <c r="WCF164" s="168"/>
      <c r="WCG164" s="168"/>
      <c r="WCH164" s="168"/>
      <c r="WCI164" s="168"/>
      <c r="WCJ164" s="168"/>
      <c r="WCK164" s="168"/>
      <c r="WCL164" s="168"/>
      <c r="WCM164" s="168"/>
      <c r="WCN164" s="168"/>
      <c r="WCO164" s="168"/>
      <c r="WCP164" s="168"/>
      <c r="WCQ164" s="168"/>
      <c r="WCR164" s="168"/>
      <c r="WCS164" s="168"/>
      <c r="WCT164" s="168"/>
      <c r="WCU164" s="168"/>
      <c r="WCV164" s="168"/>
      <c r="WCW164" s="168"/>
      <c r="WCX164" s="168"/>
      <c r="WCY164" s="168"/>
      <c r="WCZ164" s="168"/>
      <c r="WDA164" s="168"/>
      <c r="WDB164" s="168"/>
      <c r="WDC164" s="168"/>
      <c r="WDD164" s="168"/>
      <c r="WDE164" s="168"/>
      <c r="WDF164" s="168"/>
      <c r="WDG164" s="168"/>
      <c r="WDH164" s="168"/>
      <c r="WDI164" s="168"/>
      <c r="WDJ164" s="168"/>
      <c r="WDK164" s="168"/>
      <c r="WDL164" s="168"/>
      <c r="WDM164" s="168"/>
      <c r="WDN164" s="168"/>
      <c r="WDO164" s="168"/>
      <c r="WDP164" s="168"/>
      <c r="WDQ164" s="168"/>
      <c r="WDR164" s="168"/>
      <c r="WDS164" s="168"/>
      <c r="WDT164" s="168"/>
      <c r="WDU164" s="168"/>
      <c r="WDV164" s="168"/>
      <c r="WDW164" s="168"/>
      <c r="WDX164" s="168"/>
      <c r="WDY164" s="168"/>
      <c r="WDZ164" s="168"/>
      <c r="WEA164" s="168"/>
      <c r="WEB164" s="168"/>
      <c r="WEC164" s="168"/>
      <c r="WED164" s="168"/>
      <c r="WEE164" s="168"/>
      <c r="WEF164" s="168"/>
      <c r="WEG164" s="168"/>
      <c r="WEH164" s="168"/>
      <c r="WEI164" s="168"/>
      <c r="WEJ164" s="168"/>
      <c r="WEK164" s="168"/>
      <c r="WEL164" s="168"/>
      <c r="WEM164" s="168"/>
      <c r="WEN164" s="168"/>
      <c r="WEO164" s="168"/>
      <c r="WEP164" s="168"/>
      <c r="WEQ164" s="168"/>
      <c r="WER164" s="168"/>
      <c r="WES164" s="168"/>
      <c r="WET164" s="168"/>
      <c r="WEU164" s="168"/>
      <c r="WEV164" s="168"/>
      <c r="WEW164" s="168"/>
      <c r="WEX164" s="168"/>
      <c r="WEY164" s="168"/>
      <c r="WEZ164" s="168"/>
      <c r="WFA164" s="168"/>
      <c r="WFB164" s="168"/>
      <c r="WFC164" s="168"/>
      <c r="WFD164" s="168"/>
      <c r="WFE164" s="168"/>
      <c r="WFF164" s="168"/>
      <c r="WFG164" s="168"/>
      <c r="WFH164" s="168"/>
      <c r="WFI164" s="168"/>
      <c r="WFJ164" s="168"/>
      <c r="WFK164" s="168"/>
      <c r="WFL164" s="168"/>
      <c r="WFM164" s="168"/>
      <c r="WFN164" s="168"/>
      <c r="WFO164" s="168"/>
      <c r="WFP164" s="168"/>
      <c r="WFQ164" s="168"/>
      <c r="WFR164" s="168"/>
      <c r="WFS164" s="168"/>
      <c r="WFT164" s="168"/>
      <c r="WFU164" s="168"/>
      <c r="WFV164" s="168"/>
      <c r="WFW164" s="168"/>
      <c r="WFX164" s="168"/>
      <c r="WFY164" s="168"/>
      <c r="WFZ164" s="168"/>
      <c r="WGA164" s="168"/>
      <c r="WGB164" s="168"/>
      <c r="WGC164" s="168"/>
      <c r="WGD164" s="168"/>
      <c r="WGE164" s="168"/>
      <c r="WGF164" s="168"/>
      <c r="WGG164" s="168"/>
      <c r="WGH164" s="168"/>
      <c r="WGI164" s="168"/>
      <c r="WGJ164" s="168"/>
      <c r="WGK164" s="168"/>
      <c r="WGL164" s="168"/>
      <c r="WGM164" s="168"/>
      <c r="WGN164" s="168"/>
      <c r="WGO164" s="168"/>
      <c r="WGP164" s="168"/>
      <c r="WGQ164" s="168"/>
      <c r="WGR164" s="168"/>
      <c r="WGS164" s="168"/>
      <c r="WGT164" s="168"/>
      <c r="WGU164" s="168"/>
      <c r="WGV164" s="168"/>
      <c r="WGW164" s="168"/>
      <c r="WGX164" s="168"/>
      <c r="WGY164" s="168"/>
      <c r="WGZ164" s="168"/>
      <c r="WHA164" s="168"/>
      <c r="WHB164" s="168"/>
      <c r="WHC164" s="168"/>
      <c r="WHD164" s="168"/>
      <c r="WHE164" s="168"/>
      <c r="WHF164" s="168"/>
      <c r="WHG164" s="168"/>
      <c r="WHH164" s="168"/>
      <c r="WHI164" s="168"/>
      <c r="WHJ164" s="168"/>
      <c r="WHK164" s="168"/>
      <c r="WHL164" s="168"/>
      <c r="WHM164" s="168"/>
      <c r="WHN164" s="168"/>
      <c r="WHO164" s="168"/>
      <c r="WHP164" s="168"/>
      <c r="WHQ164" s="168"/>
      <c r="WHR164" s="168"/>
      <c r="WHS164" s="168"/>
      <c r="WHT164" s="168"/>
      <c r="WHU164" s="168"/>
      <c r="WHV164" s="168"/>
      <c r="WHW164" s="168"/>
      <c r="WHX164" s="168"/>
      <c r="WHY164" s="168"/>
      <c r="WHZ164" s="168"/>
      <c r="WIA164" s="168"/>
      <c r="WIB164" s="168"/>
      <c r="WIC164" s="168"/>
      <c r="WID164" s="168"/>
      <c r="WIE164" s="168"/>
      <c r="WIF164" s="168"/>
      <c r="WIG164" s="168"/>
      <c r="WIH164" s="168"/>
      <c r="WII164" s="168"/>
      <c r="WIJ164" s="168"/>
      <c r="WIK164" s="168"/>
      <c r="WIL164" s="168"/>
      <c r="WIM164" s="168"/>
      <c r="WIN164" s="168"/>
      <c r="WIO164" s="168"/>
      <c r="WIP164" s="168"/>
      <c r="WIQ164" s="168"/>
      <c r="WIR164" s="168"/>
      <c r="WIS164" s="168"/>
      <c r="WIT164" s="168"/>
      <c r="WIU164" s="168"/>
      <c r="WIV164" s="168"/>
      <c r="WIW164" s="168"/>
      <c r="WIX164" s="168"/>
      <c r="WIY164" s="168"/>
      <c r="WIZ164" s="168"/>
      <c r="WJA164" s="168"/>
      <c r="WJB164" s="168"/>
      <c r="WJC164" s="168"/>
      <c r="WJD164" s="168"/>
      <c r="WJE164" s="168"/>
      <c r="WJF164" s="168"/>
      <c r="WJG164" s="168"/>
      <c r="WJH164" s="168"/>
      <c r="WJI164" s="168"/>
      <c r="WJJ164" s="168"/>
      <c r="WJK164" s="168"/>
      <c r="WJL164" s="168"/>
      <c r="WJM164" s="168"/>
      <c r="WJN164" s="168"/>
      <c r="WJO164" s="168"/>
      <c r="WJP164" s="168"/>
      <c r="WJQ164" s="168"/>
      <c r="WJR164" s="168"/>
      <c r="WJS164" s="168"/>
      <c r="WJT164" s="168"/>
      <c r="WJU164" s="168"/>
      <c r="WJV164" s="168"/>
      <c r="WJW164" s="168"/>
      <c r="WJX164" s="168"/>
      <c r="WJY164" s="168"/>
      <c r="WJZ164" s="168"/>
      <c r="WKA164" s="168"/>
      <c r="WKB164" s="168"/>
      <c r="WKC164" s="168"/>
      <c r="WKD164" s="168"/>
      <c r="WKE164" s="168"/>
      <c r="WKF164" s="168"/>
      <c r="WKG164" s="168"/>
      <c r="WKH164" s="168"/>
      <c r="WKI164" s="168"/>
      <c r="WKJ164" s="168"/>
      <c r="WKK164" s="168"/>
      <c r="WKL164" s="168"/>
      <c r="WKM164" s="168"/>
      <c r="WKN164" s="168"/>
      <c r="WKO164" s="168"/>
      <c r="WKP164" s="168"/>
      <c r="WKQ164" s="168"/>
      <c r="WKR164" s="168"/>
      <c r="WKS164" s="168"/>
      <c r="WKT164" s="168"/>
      <c r="WKU164" s="168"/>
      <c r="WKV164" s="168"/>
      <c r="WKW164" s="168"/>
      <c r="WKX164" s="168"/>
      <c r="WKY164" s="168"/>
      <c r="WKZ164" s="168"/>
      <c r="WLA164" s="168"/>
      <c r="WLB164" s="168"/>
      <c r="WLC164" s="168"/>
      <c r="WLD164" s="168"/>
      <c r="WLE164" s="168"/>
      <c r="WLF164" s="168"/>
      <c r="WLG164" s="168"/>
      <c r="WLH164" s="168"/>
      <c r="WLI164" s="168"/>
      <c r="WLJ164" s="168"/>
      <c r="WLK164" s="168"/>
      <c r="WLL164" s="168"/>
      <c r="WLM164" s="168"/>
      <c r="WLN164" s="168"/>
      <c r="WLO164" s="168"/>
      <c r="WLP164" s="168"/>
      <c r="WLQ164" s="168"/>
      <c r="WLR164" s="168"/>
      <c r="WLS164" s="168"/>
      <c r="WLT164" s="168"/>
      <c r="WLU164" s="168"/>
      <c r="WLV164" s="168"/>
      <c r="WLW164" s="168"/>
      <c r="WLX164" s="168"/>
      <c r="WLY164" s="168"/>
      <c r="WLZ164" s="168"/>
      <c r="WMA164" s="168"/>
      <c r="WMB164" s="168"/>
      <c r="WMC164" s="168"/>
      <c r="WMD164" s="168"/>
      <c r="WME164" s="168"/>
      <c r="WMF164" s="168"/>
      <c r="WMG164" s="168"/>
      <c r="WMH164" s="168"/>
      <c r="WMI164" s="168"/>
      <c r="WMJ164" s="168"/>
      <c r="WMK164" s="168"/>
      <c r="WML164" s="168"/>
      <c r="WMM164" s="168"/>
      <c r="WMN164" s="168"/>
      <c r="WMO164" s="168"/>
      <c r="WMP164" s="168"/>
      <c r="WMQ164" s="168"/>
      <c r="WMR164" s="168"/>
      <c r="WMS164" s="168"/>
      <c r="WMT164" s="168"/>
      <c r="WMU164" s="168"/>
      <c r="WMV164" s="168"/>
      <c r="WMW164" s="168"/>
      <c r="WMX164" s="168"/>
      <c r="WMY164" s="168"/>
      <c r="WMZ164" s="168"/>
      <c r="WNA164" s="168"/>
      <c r="WNB164" s="168"/>
      <c r="WNC164" s="168"/>
      <c r="WND164" s="168"/>
      <c r="WNE164" s="168"/>
      <c r="WNF164" s="168"/>
      <c r="WNG164" s="168"/>
      <c r="WNH164" s="168"/>
      <c r="WNI164" s="168"/>
      <c r="WNJ164" s="168"/>
      <c r="WNK164" s="168"/>
      <c r="WNL164" s="168"/>
      <c r="WNM164" s="168"/>
      <c r="WNN164" s="168"/>
      <c r="WNO164" s="168"/>
      <c r="WNP164" s="168"/>
      <c r="WNQ164" s="168"/>
      <c r="WNR164" s="168"/>
      <c r="WNS164" s="168"/>
      <c r="WNT164" s="168"/>
      <c r="WNU164" s="168"/>
      <c r="WNV164" s="168"/>
      <c r="WNW164" s="168"/>
      <c r="WNX164" s="168"/>
      <c r="WNY164" s="168"/>
      <c r="WNZ164" s="168"/>
      <c r="WOA164" s="168"/>
      <c r="WOB164" s="168"/>
      <c r="WOC164" s="168"/>
      <c r="WOD164" s="168"/>
      <c r="WOE164" s="168"/>
      <c r="WOF164" s="168"/>
      <c r="WOG164" s="168"/>
      <c r="WOH164" s="168"/>
      <c r="WOI164" s="168"/>
      <c r="WOJ164" s="168"/>
      <c r="WOK164" s="168"/>
      <c r="WOL164" s="168"/>
      <c r="WOM164" s="168"/>
      <c r="WON164" s="168"/>
      <c r="WOO164" s="168"/>
      <c r="WOP164" s="168"/>
      <c r="WOQ164" s="168"/>
      <c r="WOR164" s="168"/>
      <c r="WOS164" s="168"/>
      <c r="WOT164" s="168"/>
      <c r="WOU164" s="168"/>
      <c r="WOV164" s="168"/>
      <c r="WOW164" s="168"/>
      <c r="WOX164" s="168"/>
      <c r="WOY164" s="168"/>
      <c r="WOZ164" s="168"/>
      <c r="WPA164" s="168"/>
      <c r="WPB164" s="168"/>
      <c r="WPC164" s="168"/>
      <c r="WPD164" s="168"/>
      <c r="WPE164" s="168"/>
      <c r="WPF164" s="168"/>
      <c r="WPG164" s="168"/>
      <c r="WPH164" s="168"/>
      <c r="WPI164" s="168"/>
      <c r="WPJ164" s="168"/>
      <c r="WPK164" s="168"/>
      <c r="WPL164" s="168"/>
      <c r="WPM164" s="168"/>
      <c r="WPN164" s="168"/>
      <c r="WPO164" s="168"/>
      <c r="WPP164" s="168"/>
      <c r="WPQ164" s="168"/>
      <c r="WPR164" s="168"/>
      <c r="WPS164" s="168"/>
      <c r="WPT164" s="168"/>
      <c r="WPU164" s="168"/>
      <c r="WPV164" s="168"/>
      <c r="WPW164" s="168"/>
      <c r="WPX164" s="168"/>
      <c r="WPY164" s="168"/>
      <c r="WPZ164" s="168"/>
      <c r="WQA164" s="168"/>
      <c r="WQB164" s="168"/>
      <c r="WQC164" s="168"/>
      <c r="WQD164" s="168"/>
      <c r="WQE164" s="168"/>
      <c r="WQF164" s="168"/>
      <c r="WQG164" s="168"/>
      <c r="WQH164" s="168"/>
      <c r="WQI164" s="168"/>
      <c r="WQJ164" s="168"/>
      <c r="WQK164" s="168"/>
      <c r="WQL164" s="168"/>
      <c r="WQM164" s="168"/>
      <c r="WQN164" s="168"/>
      <c r="WQO164" s="168"/>
      <c r="WQP164" s="168"/>
      <c r="WQQ164" s="168"/>
      <c r="WQR164" s="168"/>
      <c r="WQS164" s="168"/>
      <c r="WQT164" s="168"/>
      <c r="WQU164" s="168"/>
      <c r="WQV164" s="168"/>
      <c r="WQW164" s="168"/>
      <c r="WQX164" s="168"/>
      <c r="WQY164" s="168"/>
      <c r="WQZ164" s="168"/>
      <c r="WRA164" s="168"/>
      <c r="WRB164" s="168"/>
      <c r="WRC164" s="168"/>
      <c r="WRD164" s="168"/>
      <c r="WRE164" s="168"/>
      <c r="WRF164" s="168"/>
      <c r="WRG164" s="168"/>
      <c r="WRH164" s="168"/>
      <c r="WRI164" s="168"/>
      <c r="WRJ164" s="168"/>
      <c r="WRK164" s="168"/>
      <c r="WRL164" s="168"/>
      <c r="WRM164" s="168"/>
      <c r="WRN164" s="168"/>
      <c r="WRO164" s="168"/>
      <c r="WRP164" s="168"/>
      <c r="WRQ164" s="168"/>
      <c r="WRR164" s="168"/>
      <c r="WRS164" s="168"/>
      <c r="WRT164" s="168"/>
      <c r="WRU164" s="168"/>
      <c r="WRV164" s="168"/>
      <c r="WRW164" s="168"/>
      <c r="WRX164" s="168"/>
      <c r="WRY164" s="168"/>
      <c r="WRZ164" s="168"/>
      <c r="WSA164" s="168"/>
      <c r="WSB164" s="168"/>
      <c r="WSC164" s="168"/>
      <c r="WSD164" s="168"/>
      <c r="WSE164" s="168"/>
      <c r="WSF164" s="168"/>
      <c r="WSG164" s="168"/>
      <c r="WSH164" s="168"/>
      <c r="WSI164" s="168"/>
      <c r="WSJ164" s="168"/>
      <c r="WSK164" s="168"/>
      <c r="WSL164" s="168"/>
      <c r="WSM164" s="168"/>
      <c r="WSN164" s="168"/>
      <c r="WSO164" s="168"/>
      <c r="WSP164" s="168"/>
      <c r="WSQ164" s="168"/>
      <c r="WSR164" s="168"/>
      <c r="WSS164" s="168"/>
      <c r="WST164" s="168"/>
      <c r="WSU164" s="168"/>
      <c r="WSV164" s="168"/>
      <c r="WSW164" s="168"/>
      <c r="WSX164" s="168"/>
      <c r="WSY164" s="168"/>
      <c r="WSZ164" s="168"/>
      <c r="WTA164" s="168"/>
      <c r="WTB164" s="168"/>
      <c r="WTC164" s="168"/>
      <c r="WTD164" s="168"/>
      <c r="WTE164" s="168"/>
      <c r="WTF164" s="168"/>
      <c r="WTG164" s="168"/>
      <c r="WTH164" s="168"/>
      <c r="WTI164" s="168"/>
      <c r="WTJ164" s="168"/>
      <c r="WTK164" s="168"/>
      <c r="WTL164" s="168"/>
      <c r="WTM164" s="168"/>
      <c r="WTN164" s="168"/>
      <c r="WTO164" s="168"/>
      <c r="WTP164" s="168"/>
      <c r="WTQ164" s="168"/>
      <c r="WTR164" s="168"/>
      <c r="WTS164" s="168"/>
      <c r="WTT164" s="168"/>
      <c r="WTU164" s="168"/>
      <c r="WTV164" s="168"/>
      <c r="WTW164" s="168"/>
      <c r="WTX164" s="168"/>
      <c r="WTY164" s="168"/>
      <c r="WTZ164" s="168"/>
      <c r="WUA164" s="168"/>
      <c r="WUB164" s="168"/>
      <c r="WUC164" s="168"/>
      <c r="WUD164" s="168"/>
      <c r="WUE164" s="168"/>
      <c r="WUF164" s="168"/>
      <c r="WUG164" s="168"/>
      <c r="WUH164" s="168"/>
      <c r="WUI164" s="168"/>
      <c r="WUJ164" s="168"/>
      <c r="WUK164" s="168"/>
      <c r="WUL164" s="168"/>
      <c r="WUM164" s="168"/>
      <c r="WUN164" s="168"/>
      <c r="WUO164" s="168"/>
      <c r="WUP164" s="168"/>
      <c r="WUQ164" s="168"/>
      <c r="WUR164" s="168"/>
      <c r="WUS164" s="168"/>
      <c r="WUT164" s="168"/>
      <c r="WUU164" s="168"/>
      <c r="WUV164" s="168"/>
      <c r="WUW164" s="168"/>
      <c r="WUX164" s="168"/>
      <c r="WUY164" s="168"/>
      <c r="WUZ164" s="168"/>
      <c r="WVA164" s="168"/>
      <c r="WVB164" s="168"/>
      <c r="WVC164" s="168"/>
      <c r="WVD164" s="168"/>
      <c r="WVE164" s="168"/>
      <c r="WVF164" s="168"/>
      <c r="WVG164" s="168"/>
      <c r="WVH164" s="168"/>
      <c r="WVI164" s="168"/>
      <c r="WVJ164" s="168"/>
      <c r="WVK164" s="168"/>
      <c r="WVL164" s="168"/>
      <c r="WVM164" s="168"/>
      <c r="WVN164" s="168"/>
      <c r="WVO164" s="168"/>
      <c r="WVP164" s="168"/>
      <c r="WVQ164" s="168"/>
      <c r="WVR164" s="168"/>
      <c r="WVS164" s="168"/>
      <c r="WVT164" s="168"/>
      <c r="WVU164" s="168"/>
      <c r="WVV164" s="168"/>
      <c r="WVW164" s="168"/>
      <c r="WVX164" s="168"/>
      <c r="WVY164" s="168"/>
      <c r="WVZ164" s="168"/>
      <c r="WWA164" s="168"/>
      <c r="WWB164" s="168"/>
      <c r="WWC164" s="168"/>
      <c r="WWD164" s="168"/>
      <c r="WWE164" s="168"/>
      <c r="WWF164" s="168"/>
      <c r="WWG164" s="168"/>
      <c r="WWH164" s="168"/>
      <c r="WWI164" s="168"/>
      <c r="WWJ164" s="168"/>
      <c r="WWK164" s="168"/>
      <c r="WWL164" s="168"/>
      <c r="WWM164" s="168"/>
      <c r="WWN164" s="168"/>
      <c r="WWO164" s="168"/>
      <c r="WWP164" s="168"/>
      <c r="WWQ164" s="168"/>
      <c r="WWR164" s="168"/>
      <c r="WWS164" s="168"/>
      <c r="WWT164" s="168"/>
      <c r="WWU164" s="168"/>
      <c r="WWV164" s="168"/>
      <c r="WWW164" s="168"/>
      <c r="WWX164" s="168"/>
      <c r="WWY164" s="168"/>
      <c r="WWZ164" s="168"/>
      <c r="WXA164" s="168"/>
      <c r="WXB164" s="168"/>
      <c r="WXC164" s="168"/>
      <c r="WXD164" s="168"/>
      <c r="WXE164" s="168"/>
      <c r="WXF164" s="168"/>
      <c r="WXG164" s="168"/>
      <c r="WXH164" s="168"/>
      <c r="WXI164" s="168"/>
      <c r="WXJ164" s="168"/>
      <c r="WXK164" s="168"/>
      <c r="WXL164" s="168"/>
      <c r="WXM164" s="168"/>
      <c r="WXN164" s="168"/>
      <c r="WXO164" s="168"/>
      <c r="WXP164" s="168"/>
      <c r="WXQ164" s="168"/>
      <c r="WXR164" s="168"/>
      <c r="WXS164" s="168"/>
      <c r="WXT164" s="168"/>
      <c r="WXU164" s="168"/>
      <c r="WXV164" s="168"/>
      <c r="WXW164" s="168"/>
      <c r="WXX164" s="168"/>
      <c r="WXY164" s="168"/>
      <c r="WXZ164" s="168"/>
      <c r="WYA164" s="168"/>
      <c r="WYB164" s="168"/>
      <c r="WYC164" s="168"/>
      <c r="WYD164" s="168"/>
      <c r="WYE164" s="168"/>
      <c r="WYF164" s="168"/>
      <c r="WYG164" s="168"/>
      <c r="WYH164" s="168"/>
      <c r="WYI164" s="168"/>
      <c r="WYJ164" s="168"/>
      <c r="WYK164" s="168"/>
      <c r="WYL164" s="168"/>
      <c r="WYM164" s="168"/>
      <c r="WYN164" s="168"/>
      <c r="WYO164" s="168"/>
      <c r="WYP164" s="168"/>
      <c r="WYQ164" s="168"/>
      <c r="WYR164" s="168"/>
      <c r="WYS164" s="168"/>
      <c r="WYT164" s="168"/>
      <c r="WYU164" s="168"/>
      <c r="WYV164" s="168"/>
      <c r="WYW164" s="168"/>
      <c r="WYX164" s="168"/>
      <c r="WYY164" s="168"/>
      <c r="WYZ164" s="168"/>
      <c r="WZA164" s="168"/>
      <c r="WZB164" s="168"/>
      <c r="WZC164" s="168"/>
      <c r="WZD164" s="168"/>
      <c r="WZE164" s="168"/>
      <c r="WZF164" s="168"/>
      <c r="WZG164" s="168"/>
      <c r="WZH164" s="168"/>
      <c r="WZI164" s="168"/>
      <c r="WZJ164" s="168"/>
      <c r="WZK164" s="168"/>
      <c r="WZL164" s="168"/>
      <c r="WZM164" s="168"/>
      <c r="WZN164" s="168"/>
      <c r="WZO164" s="168"/>
      <c r="WZP164" s="168"/>
      <c r="WZQ164" s="168"/>
      <c r="WZR164" s="168"/>
      <c r="WZS164" s="168"/>
      <c r="WZT164" s="168"/>
      <c r="WZU164" s="168"/>
      <c r="WZV164" s="168"/>
      <c r="WZW164" s="168"/>
      <c r="WZX164" s="168"/>
      <c r="WZY164" s="168"/>
      <c r="WZZ164" s="168"/>
      <c r="XAA164" s="168"/>
      <c r="XAB164" s="168"/>
      <c r="XAC164" s="168"/>
      <c r="XAD164" s="168"/>
      <c r="XAE164" s="168"/>
      <c r="XAF164" s="168"/>
      <c r="XAG164" s="168"/>
      <c r="XAH164" s="168"/>
      <c r="XAI164" s="168"/>
      <c r="XAJ164" s="168"/>
      <c r="XAK164" s="168"/>
      <c r="XAL164" s="168"/>
      <c r="XAM164" s="168"/>
      <c r="XAN164" s="168"/>
      <c r="XAO164" s="168"/>
      <c r="XAP164" s="168"/>
      <c r="XAQ164" s="168"/>
      <c r="XAR164" s="168"/>
      <c r="XAS164" s="168"/>
      <c r="XAT164" s="168"/>
      <c r="XAU164" s="168"/>
      <c r="XAV164" s="168"/>
      <c r="XAW164" s="168"/>
      <c r="XAX164" s="168"/>
      <c r="XAY164" s="168"/>
      <c r="XAZ164" s="168"/>
      <c r="XBA164" s="168"/>
      <c r="XBB164" s="168"/>
      <c r="XBC164" s="168"/>
      <c r="XBD164" s="168"/>
      <c r="XBE164" s="168"/>
      <c r="XBF164" s="168"/>
      <c r="XBG164" s="168"/>
      <c r="XBH164" s="168"/>
      <c r="XBI164" s="168"/>
      <c r="XBJ164" s="168"/>
      <c r="XBK164" s="168"/>
      <c r="XBL164" s="168"/>
      <c r="XBM164" s="168"/>
      <c r="XBN164" s="168"/>
      <c r="XBO164" s="168"/>
      <c r="XBP164" s="168"/>
      <c r="XBQ164" s="168"/>
      <c r="XBR164" s="168"/>
      <c r="XBS164" s="168"/>
      <c r="XBT164" s="168"/>
      <c r="XBU164" s="168"/>
      <c r="XBV164" s="168"/>
      <c r="XBW164" s="168"/>
      <c r="XBX164" s="168"/>
      <c r="XBY164" s="168"/>
      <c r="XBZ164" s="168"/>
      <c r="XCA164" s="168"/>
      <c r="XCB164" s="168"/>
      <c r="XCC164" s="168"/>
      <c r="XCD164" s="168"/>
      <c r="XCE164" s="168"/>
      <c r="XCF164" s="168"/>
      <c r="XCG164" s="168"/>
      <c r="XCH164" s="168"/>
      <c r="XCI164" s="168"/>
      <c r="XCJ164" s="168"/>
      <c r="XCK164" s="168"/>
      <c r="XCL164" s="168"/>
      <c r="XCM164" s="168"/>
      <c r="XCN164" s="168"/>
      <c r="XCO164" s="168"/>
      <c r="XCP164" s="168"/>
      <c r="XCQ164" s="168"/>
      <c r="XCR164" s="168"/>
      <c r="XCS164" s="168"/>
      <c r="XCT164" s="168"/>
      <c r="XCU164" s="168"/>
      <c r="XCV164" s="168"/>
      <c r="XCW164" s="168"/>
      <c r="XCX164" s="168"/>
      <c r="XCY164" s="168"/>
      <c r="XCZ164" s="168"/>
      <c r="XDA164" s="168"/>
      <c r="XDB164" s="168"/>
      <c r="XDC164" s="168"/>
      <c r="XDD164" s="168"/>
      <c r="XDE164" s="168"/>
      <c r="XDF164" s="168"/>
      <c r="XDG164" s="168"/>
      <c r="XDH164" s="168"/>
      <c r="XDI164" s="168"/>
      <c r="XDJ164" s="168"/>
      <c r="XDK164" s="168"/>
      <c r="XDL164" s="168"/>
      <c r="XDM164" s="168"/>
      <c r="XDN164" s="168"/>
      <c r="XDO164" s="168"/>
      <c r="XDP164" s="168"/>
      <c r="XDQ164" s="168"/>
      <c r="XDR164" s="168"/>
      <c r="XDS164" s="168"/>
      <c r="XDT164" s="168"/>
      <c r="XDU164" s="168"/>
      <c r="XDV164" s="168"/>
      <c r="XDW164" s="168"/>
      <c r="XDX164" s="168"/>
      <c r="XDY164" s="168"/>
      <c r="XDZ164" s="168"/>
      <c r="XEA164" s="168"/>
      <c r="XEB164" s="168"/>
      <c r="XEC164" s="168"/>
      <c r="XED164" s="168"/>
      <c r="XEE164" s="168"/>
      <c r="XEF164" s="168"/>
    </row>
    <row r="165" spans="1:16360" s="79" customFormat="1" ht="44.25" customHeight="1" x14ac:dyDescent="0.35">
      <c r="A165" s="171">
        <v>607</v>
      </c>
      <c r="B165" s="174"/>
      <c r="C165" s="235"/>
      <c r="D165" s="120" t="s">
        <v>723</v>
      </c>
      <c r="E165" s="120" t="s">
        <v>724</v>
      </c>
      <c r="F165" s="171" t="s">
        <v>97</v>
      </c>
      <c r="G165" s="172">
        <v>45693</v>
      </c>
      <c r="H165" s="172">
        <v>45695</v>
      </c>
      <c r="I165" s="171"/>
      <c r="J165" s="195">
        <v>6</v>
      </c>
      <c r="K165" s="236">
        <v>0.1</v>
      </c>
      <c r="L165" s="180">
        <f>Table3[[#This Row],[PoW]]*Table3[[#This Row],[ToV in 1.000]]</f>
        <v>0.60000000000000009</v>
      </c>
      <c r="M165" s="180"/>
      <c r="N165" s="180"/>
      <c r="O165" s="79" t="s">
        <v>4011</v>
      </c>
      <c r="P165" s="79" t="s">
        <v>4057</v>
      </c>
      <c r="Q165" s="180"/>
      <c r="R165" s="145"/>
      <c r="S165" s="145"/>
      <c r="T165" s="263" t="s">
        <v>725</v>
      </c>
      <c r="U165" s="171"/>
      <c r="V165" s="120"/>
      <c r="W165" s="171"/>
      <c r="X165" s="171"/>
      <c r="Y165" s="120"/>
      <c r="Z165" s="100"/>
      <c r="AA165" s="159"/>
      <c r="AB165" s="159"/>
      <c r="AC165" s="227"/>
      <c r="AD165" s="228"/>
      <c r="AE165" s="229"/>
      <c r="AF165" s="96"/>
      <c r="AG165" s="97"/>
      <c r="AH165" s="97"/>
      <c r="AI165" s="96"/>
      <c r="AJ165" s="97"/>
      <c r="AK165" s="97"/>
      <c r="AL165" s="95"/>
      <c r="AM165" s="95"/>
      <c r="AN165" s="100"/>
      <c r="AO165" s="95"/>
      <c r="AP165" s="95"/>
      <c r="AQ165" s="95"/>
      <c r="AR165" s="94"/>
      <c r="AS165" s="95"/>
      <c r="AT165" s="168"/>
      <c r="AU165" s="168"/>
      <c r="AV165" s="168"/>
      <c r="AW165" s="168"/>
      <c r="AX165" s="168"/>
      <c r="AY165" s="168"/>
      <c r="AZ165" s="168"/>
      <c r="BA165" s="168"/>
      <c r="BB165" s="168"/>
      <c r="BC165" s="168"/>
      <c r="BD165" s="168"/>
      <c r="BE165" s="168"/>
      <c r="BF165" s="168"/>
      <c r="BG165" s="168"/>
      <c r="BH165" s="168"/>
      <c r="BI165" s="168"/>
      <c r="BJ165" s="168"/>
      <c r="BK165" s="168"/>
      <c r="BL165" s="168"/>
      <c r="BM165" s="168"/>
      <c r="BN165" s="168"/>
      <c r="BO165" s="168"/>
      <c r="BP165" s="168"/>
      <c r="BQ165" s="168"/>
      <c r="BR165" s="168"/>
      <c r="BS165" s="168"/>
      <c r="BT165" s="168"/>
      <c r="BU165" s="168"/>
      <c r="BV165" s="168"/>
      <c r="BW165" s="168"/>
      <c r="BX165" s="168"/>
      <c r="BY165" s="168"/>
      <c r="BZ165" s="168"/>
      <c r="CA165" s="168"/>
      <c r="CB165" s="168"/>
      <c r="CC165" s="168"/>
      <c r="CD165" s="168"/>
      <c r="CE165" s="168"/>
      <c r="CF165" s="168"/>
      <c r="CG165" s="168"/>
      <c r="CH165" s="168"/>
      <c r="CI165" s="168"/>
      <c r="CJ165" s="168"/>
      <c r="CK165" s="168"/>
      <c r="CL165" s="168"/>
      <c r="CM165" s="168"/>
      <c r="CN165" s="168"/>
      <c r="CO165" s="168"/>
      <c r="CP165" s="168"/>
      <c r="CQ165" s="168"/>
      <c r="CR165" s="168"/>
      <c r="CS165" s="168"/>
      <c r="CT165" s="168"/>
      <c r="CU165" s="168"/>
      <c r="CV165" s="168"/>
      <c r="CW165" s="168"/>
      <c r="CX165" s="168"/>
      <c r="CY165" s="168"/>
      <c r="CZ165" s="168"/>
      <c r="DA165" s="168"/>
      <c r="DB165" s="168"/>
      <c r="DC165" s="168"/>
      <c r="DD165" s="168"/>
      <c r="DE165" s="168"/>
      <c r="DF165" s="168"/>
      <c r="DG165" s="168"/>
      <c r="DH165" s="168"/>
      <c r="DI165" s="168"/>
      <c r="DJ165" s="168"/>
      <c r="DK165" s="168"/>
      <c r="DL165" s="168"/>
      <c r="DM165" s="168"/>
      <c r="DN165" s="168"/>
      <c r="DO165" s="168"/>
      <c r="DP165" s="168"/>
      <c r="DQ165" s="168"/>
      <c r="DR165" s="168"/>
      <c r="DS165" s="168"/>
      <c r="DT165" s="168"/>
      <c r="DU165" s="168"/>
      <c r="DV165" s="168"/>
      <c r="DW165" s="168"/>
      <c r="DX165" s="168"/>
      <c r="DY165" s="168"/>
      <c r="DZ165" s="168"/>
      <c r="EA165" s="168"/>
      <c r="EB165" s="168"/>
      <c r="EC165" s="168"/>
      <c r="ED165" s="168"/>
      <c r="EE165" s="168"/>
      <c r="EF165" s="168"/>
      <c r="EG165" s="168"/>
      <c r="EH165" s="168"/>
      <c r="EI165" s="168"/>
      <c r="EJ165" s="168"/>
      <c r="EK165" s="168"/>
      <c r="EL165" s="168"/>
      <c r="EM165" s="168"/>
      <c r="EN165" s="168"/>
      <c r="EO165" s="168"/>
      <c r="EP165" s="168"/>
      <c r="EQ165" s="168"/>
      <c r="ER165" s="168"/>
      <c r="ES165" s="168"/>
      <c r="ET165" s="168"/>
      <c r="EU165" s="168"/>
      <c r="EV165" s="168"/>
      <c r="EW165" s="168"/>
      <c r="EX165" s="168"/>
      <c r="EY165" s="168"/>
      <c r="EZ165" s="168"/>
      <c r="FA165" s="168"/>
      <c r="FB165" s="168"/>
      <c r="FC165" s="168"/>
      <c r="FD165" s="168"/>
      <c r="FE165" s="168"/>
      <c r="FF165" s="168"/>
      <c r="FG165" s="168"/>
      <c r="FH165" s="168"/>
      <c r="FI165" s="168"/>
      <c r="FJ165" s="168"/>
      <c r="FK165" s="168"/>
      <c r="FL165" s="168"/>
      <c r="FM165" s="168"/>
      <c r="FN165" s="168"/>
      <c r="FO165" s="168"/>
      <c r="FP165" s="168"/>
      <c r="FQ165" s="168"/>
      <c r="FR165" s="168"/>
      <c r="FS165" s="168"/>
      <c r="FT165" s="168"/>
      <c r="FU165" s="168"/>
      <c r="FV165" s="168"/>
      <c r="FW165" s="168"/>
      <c r="FX165" s="168"/>
      <c r="FY165" s="168"/>
      <c r="FZ165" s="168"/>
      <c r="GA165" s="168"/>
      <c r="GB165" s="168"/>
      <c r="GC165" s="168"/>
      <c r="GD165" s="168"/>
      <c r="GE165" s="168"/>
      <c r="GF165" s="168"/>
      <c r="GG165" s="168"/>
      <c r="GH165" s="168"/>
      <c r="GI165" s="168"/>
      <c r="GJ165" s="168"/>
      <c r="GK165" s="168"/>
      <c r="GL165" s="168"/>
      <c r="GM165" s="168"/>
      <c r="GN165" s="168"/>
      <c r="GO165" s="168"/>
      <c r="GP165" s="168"/>
      <c r="GQ165" s="168"/>
      <c r="GR165" s="168"/>
      <c r="GS165" s="168"/>
      <c r="GT165" s="168"/>
      <c r="GU165" s="168"/>
      <c r="GV165" s="168"/>
      <c r="GW165" s="168"/>
      <c r="GX165" s="168"/>
      <c r="GY165" s="168"/>
      <c r="GZ165" s="168"/>
      <c r="HA165" s="168"/>
      <c r="HB165" s="168"/>
      <c r="HC165" s="168"/>
      <c r="HD165" s="168"/>
      <c r="HE165" s="168"/>
      <c r="HF165" s="168"/>
      <c r="HG165" s="168"/>
      <c r="HH165" s="168"/>
      <c r="HI165" s="168"/>
      <c r="HJ165" s="168"/>
      <c r="HK165" s="168"/>
      <c r="HL165" s="168"/>
      <c r="HM165" s="168"/>
      <c r="HN165" s="168"/>
      <c r="HO165" s="168"/>
      <c r="HP165" s="168"/>
      <c r="HQ165" s="168"/>
      <c r="HR165" s="168"/>
      <c r="HS165" s="168"/>
      <c r="HT165" s="168"/>
      <c r="HU165" s="168"/>
      <c r="HV165" s="168"/>
      <c r="HW165" s="168"/>
      <c r="HX165" s="168"/>
      <c r="HY165" s="168"/>
      <c r="HZ165" s="168"/>
      <c r="IA165" s="168"/>
      <c r="IB165" s="168"/>
      <c r="IC165" s="168"/>
      <c r="ID165" s="168"/>
      <c r="IE165" s="168"/>
      <c r="IF165" s="168"/>
      <c r="IG165" s="168"/>
      <c r="IH165" s="168"/>
      <c r="II165" s="168"/>
      <c r="IJ165" s="168"/>
      <c r="IK165" s="168"/>
      <c r="IL165" s="168"/>
      <c r="IM165" s="168"/>
      <c r="IN165" s="168"/>
      <c r="IO165" s="168"/>
      <c r="IP165" s="168"/>
      <c r="IQ165" s="168"/>
      <c r="IR165" s="168"/>
      <c r="IS165" s="168"/>
      <c r="IT165" s="168"/>
      <c r="IU165" s="168"/>
      <c r="IV165" s="168"/>
      <c r="IW165" s="168"/>
      <c r="IX165" s="168"/>
      <c r="IY165" s="168"/>
      <c r="IZ165" s="168"/>
      <c r="JA165" s="168"/>
      <c r="JB165" s="168"/>
      <c r="JC165" s="168"/>
      <c r="JD165" s="168"/>
      <c r="JE165" s="168"/>
      <c r="JF165" s="168"/>
      <c r="JG165" s="168"/>
      <c r="JH165" s="168"/>
      <c r="JI165" s="168"/>
      <c r="JJ165" s="168"/>
      <c r="JK165" s="168"/>
      <c r="JL165" s="168"/>
      <c r="JM165" s="168"/>
      <c r="JN165" s="168"/>
      <c r="JO165" s="168"/>
      <c r="JP165" s="168"/>
      <c r="JQ165" s="168"/>
      <c r="JR165" s="168"/>
      <c r="JS165" s="168"/>
      <c r="JT165" s="168"/>
      <c r="JU165" s="168"/>
      <c r="JV165" s="168"/>
      <c r="JW165" s="168"/>
      <c r="JX165" s="168"/>
      <c r="JY165" s="168"/>
      <c r="JZ165" s="168"/>
      <c r="KA165" s="168"/>
      <c r="KB165" s="168"/>
      <c r="KC165" s="168"/>
      <c r="KD165" s="168"/>
      <c r="KE165" s="168"/>
      <c r="KF165" s="168"/>
      <c r="KG165" s="168"/>
      <c r="KH165" s="168"/>
      <c r="KI165" s="168"/>
      <c r="KJ165" s="168"/>
      <c r="KK165" s="168"/>
      <c r="KL165" s="168"/>
      <c r="KM165" s="168"/>
      <c r="KN165" s="168"/>
      <c r="KO165" s="168"/>
      <c r="KP165" s="168"/>
      <c r="KQ165" s="168"/>
      <c r="KR165" s="168"/>
      <c r="KS165" s="168"/>
      <c r="KT165" s="168"/>
      <c r="KU165" s="168"/>
      <c r="KV165" s="168"/>
      <c r="KW165" s="168"/>
      <c r="KX165" s="168"/>
      <c r="KY165" s="168"/>
      <c r="KZ165" s="168"/>
      <c r="LA165" s="168"/>
      <c r="LB165" s="168"/>
      <c r="LC165" s="168"/>
      <c r="LD165" s="168"/>
      <c r="LE165" s="168"/>
      <c r="LF165" s="168"/>
      <c r="LG165" s="168"/>
      <c r="LH165" s="168"/>
      <c r="LI165" s="168"/>
      <c r="LJ165" s="168"/>
      <c r="LK165" s="168"/>
      <c r="LL165" s="168"/>
      <c r="LM165" s="168"/>
      <c r="LN165" s="168"/>
      <c r="LO165" s="168"/>
      <c r="LP165" s="168"/>
      <c r="LQ165" s="168"/>
      <c r="LR165" s="168"/>
      <c r="LS165" s="168"/>
      <c r="LT165" s="168"/>
      <c r="LU165" s="168"/>
      <c r="LV165" s="168"/>
      <c r="LW165" s="168"/>
      <c r="LX165" s="168"/>
      <c r="LY165" s="168"/>
      <c r="LZ165" s="168"/>
      <c r="MA165" s="168"/>
      <c r="MB165" s="168"/>
      <c r="MC165" s="168"/>
      <c r="MD165" s="168"/>
      <c r="ME165" s="168"/>
      <c r="MF165" s="168"/>
      <c r="MG165" s="168"/>
      <c r="MH165" s="168"/>
      <c r="MI165" s="168"/>
      <c r="MJ165" s="168"/>
      <c r="MK165" s="168"/>
      <c r="ML165" s="168"/>
      <c r="MM165" s="168"/>
      <c r="MN165" s="168"/>
      <c r="MO165" s="168"/>
      <c r="MP165" s="168"/>
      <c r="MQ165" s="168"/>
      <c r="MR165" s="168"/>
      <c r="MS165" s="168"/>
      <c r="MT165" s="168"/>
      <c r="MU165" s="168"/>
      <c r="MV165" s="168"/>
      <c r="MW165" s="168"/>
      <c r="MX165" s="168"/>
      <c r="MY165" s="168"/>
      <c r="MZ165" s="168"/>
      <c r="NA165" s="168"/>
      <c r="NB165" s="168"/>
      <c r="NC165" s="168"/>
      <c r="ND165" s="168"/>
      <c r="NE165" s="168"/>
      <c r="NF165" s="168"/>
      <c r="NG165" s="168"/>
      <c r="NH165" s="168"/>
      <c r="NI165" s="168"/>
      <c r="NJ165" s="168"/>
      <c r="NK165" s="168"/>
      <c r="NL165" s="168"/>
      <c r="NM165" s="168"/>
      <c r="NN165" s="168"/>
      <c r="NO165" s="168"/>
      <c r="NP165" s="168"/>
      <c r="NQ165" s="168"/>
      <c r="NR165" s="168"/>
      <c r="NS165" s="168"/>
      <c r="NT165" s="168"/>
      <c r="NU165" s="168"/>
      <c r="NV165" s="168"/>
      <c r="NW165" s="168"/>
      <c r="NX165" s="168"/>
      <c r="NY165" s="168"/>
      <c r="NZ165" s="168"/>
      <c r="OA165" s="168"/>
      <c r="OB165" s="168"/>
      <c r="OC165" s="168"/>
      <c r="OD165" s="168"/>
      <c r="OE165" s="168"/>
      <c r="OF165" s="168"/>
      <c r="OG165" s="168"/>
      <c r="OH165" s="168"/>
      <c r="OI165" s="168"/>
      <c r="OJ165" s="168"/>
      <c r="OK165" s="168"/>
      <c r="OL165" s="168"/>
      <c r="OM165" s="168"/>
      <c r="ON165" s="168"/>
      <c r="OO165" s="168"/>
      <c r="OP165" s="168"/>
      <c r="OQ165" s="168"/>
      <c r="OR165" s="168"/>
      <c r="OS165" s="168"/>
      <c r="OT165" s="168"/>
      <c r="OU165" s="168"/>
      <c r="OV165" s="168"/>
      <c r="OW165" s="168"/>
      <c r="OX165" s="168"/>
      <c r="OY165" s="168"/>
      <c r="OZ165" s="168"/>
      <c r="PA165" s="168"/>
      <c r="PB165" s="168"/>
      <c r="PC165" s="168"/>
      <c r="PD165" s="168"/>
      <c r="PE165" s="168"/>
      <c r="PF165" s="168"/>
      <c r="PG165" s="168"/>
      <c r="PH165" s="168"/>
      <c r="PI165" s="168"/>
      <c r="PJ165" s="168"/>
      <c r="PK165" s="168"/>
      <c r="PL165" s="168"/>
      <c r="PM165" s="168"/>
      <c r="PN165" s="168"/>
      <c r="PO165" s="168"/>
      <c r="PP165" s="168"/>
      <c r="PQ165" s="168"/>
      <c r="PR165" s="168"/>
      <c r="PS165" s="168"/>
      <c r="PT165" s="168"/>
      <c r="PU165" s="168"/>
      <c r="PV165" s="168"/>
      <c r="PW165" s="168"/>
      <c r="PX165" s="168"/>
      <c r="PY165" s="168"/>
      <c r="PZ165" s="168"/>
      <c r="QA165" s="168"/>
      <c r="QB165" s="168"/>
      <c r="QC165" s="168"/>
      <c r="QD165" s="168"/>
      <c r="QE165" s="168"/>
      <c r="QF165" s="168"/>
      <c r="QG165" s="168"/>
      <c r="QH165" s="168"/>
      <c r="QI165" s="168"/>
      <c r="QJ165" s="168"/>
      <c r="QK165" s="168"/>
      <c r="QL165" s="168"/>
      <c r="QM165" s="168"/>
      <c r="QN165" s="168"/>
      <c r="QO165" s="168"/>
      <c r="QP165" s="168"/>
      <c r="QQ165" s="168"/>
      <c r="QR165" s="168"/>
      <c r="QS165" s="168"/>
      <c r="QT165" s="168"/>
      <c r="QU165" s="168"/>
      <c r="QV165" s="168"/>
      <c r="QW165" s="168"/>
      <c r="QX165" s="168"/>
      <c r="QY165" s="168"/>
      <c r="QZ165" s="168"/>
      <c r="RA165" s="168"/>
      <c r="RB165" s="168"/>
      <c r="RC165" s="168"/>
      <c r="RD165" s="168"/>
      <c r="RE165" s="168"/>
      <c r="RF165" s="168"/>
      <c r="RG165" s="168"/>
      <c r="RH165" s="168"/>
      <c r="RI165" s="168"/>
      <c r="RJ165" s="168"/>
      <c r="RK165" s="168"/>
      <c r="RL165" s="168"/>
      <c r="RM165" s="168"/>
      <c r="RN165" s="168"/>
      <c r="RO165" s="168"/>
      <c r="RP165" s="168"/>
      <c r="RQ165" s="168"/>
      <c r="RR165" s="168"/>
      <c r="RS165" s="168"/>
      <c r="RT165" s="168"/>
      <c r="RU165" s="168"/>
      <c r="RV165" s="168"/>
      <c r="RW165" s="168"/>
      <c r="RX165" s="168"/>
      <c r="RY165" s="168"/>
      <c r="RZ165" s="168"/>
      <c r="SA165" s="168"/>
      <c r="SB165" s="168"/>
      <c r="SC165" s="168"/>
      <c r="SD165" s="168"/>
      <c r="SE165" s="168"/>
      <c r="SF165" s="168"/>
      <c r="SG165" s="168"/>
      <c r="SH165" s="168"/>
      <c r="SI165" s="168"/>
      <c r="SJ165" s="168"/>
      <c r="SK165" s="168"/>
      <c r="SL165" s="168"/>
      <c r="SM165" s="168"/>
      <c r="SN165" s="168"/>
      <c r="SO165" s="168"/>
      <c r="SP165" s="168"/>
      <c r="SQ165" s="168"/>
      <c r="SR165" s="168"/>
      <c r="SS165" s="168"/>
      <c r="ST165" s="168"/>
      <c r="SU165" s="168"/>
      <c r="SV165" s="168"/>
      <c r="SW165" s="168"/>
      <c r="SX165" s="168"/>
      <c r="SY165" s="168"/>
      <c r="SZ165" s="168"/>
      <c r="TA165" s="168"/>
      <c r="TB165" s="168"/>
      <c r="TC165" s="168"/>
      <c r="TD165" s="168"/>
      <c r="TE165" s="168"/>
      <c r="TF165" s="168"/>
      <c r="TG165" s="168"/>
      <c r="TH165" s="168"/>
      <c r="TI165" s="168"/>
      <c r="TJ165" s="168"/>
      <c r="TK165" s="168"/>
      <c r="TL165" s="168"/>
      <c r="TM165" s="168"/>
      <c r="TN165" s="168"/>
      <c r="TO165" s="168"/>
      <c r="TP165" s="168"/>
      <c r="TQ165" s="168"/>
      <c r="TR165" s="168"/>
      <c r="TS165" s="168"/>
      <c r="TT165" s="168"/>
      <c r="TU165" s="168"/>
      <c r="TV165" s="168"/>
      <c r="TW165" s="168"/>
      <c r="TX165" s="168"/>
      <c r="TY165" s="168"/>
      <c r="TZ165" s="168"/>
      <c r="UA165" s="168"/>
      <c r="UB165" s="168"/>
      <c r="UC165" s="168"/>
      <c r="UD165" s="168"/>
      <c r="UE165" s="168"/>
      <c r="UF165" s="168"/>
      <c r="UG165" s="168"/>
      <c r="UH165" s="168"/>
      <c r="UI165" s="168"/>
      <c r="UJ165" s="168"/>
      <c r="UK165" s="168"/>
      <c r="UL165" s="168"/>
      <c r="UM165" s="168"/>
      <c r="UN165" s="168"/>
      <c r="UO165" s="168"/>
      <c r="UP165" s="168"/>
      <c r="UQ165" s="168"/>
      <c r="UR165" s="168"/>
      <c r="US165" s="168"/>
      <c r="UT165" s="168"/>
      <c r="UU165" s="168"/>
      <c r="UV165" s="168"/>
      <c r="UW165" s="168"/>
      <c r="UX165" s="168"/>
      <c r="UY165" s="168"/>
      <c r="UZ165" s="168"/>
      <c r="VA165" s="168"/>
      <c r="VB165" s="168"/>
      <c r="VC165" s="168"/>
      <c r="VD165" s="168"/>
      <c r="VE165" s="168"/>
      <c r="VF165" s="168"/>
      <c r="VG165" s="168"/>
      <c r="VH165" s="168"/>
      <c r="VI165" s="168"/>
      <c r="VJ165" s="168"/>
      <c r="VK165" s="168"/>
      <c r="VL165" s="168"/>
      <c r="VM165" s="168"/>
      <c r="VN165" s="168"/>
      <c r="VO165" s="168"/>
      <c r="VP165" s="168"/>
      <c r="VQ165" s="168"/>
      <c r="VR165" s="168"/>
      <c r="VS165" s="168"/>
      <c r="VT165" s="168"/>
      <c r="VU165" s="168"/>
      <c r="VV165" s="168"/>
      <c r="VW165" s="168"/>
      <c r="VX165" s="168"/>
      <c r="VY165" s="168"/>
      <c r="VZ165" s="168"/>
      <c r="WA165" s="168"/>
      <c r="WB165" s="168"/>
      <c r="WC165" s="168"/>
      <c r="WD165" s="168"/>
      <c r="WE165" s="168"/>
      <c r="WF165" s="168"/>
      <c r="WG165" s="168"/>
      <c r="WH165" s="168"/>
      <c r="WI165" s="168"/>
      <c r="WJ165" s="168"/>
      <c r="WK165" s="168"/>
      <c r="WL165" s="168"/>
      <c r="WM165" s="168"/>
      <c r="WN165" s="168"/>
      <c r="WO165" s="168"/>
      <c r="WP165" s="168"/>
      <c r="WQ165" s="168"/>
      <c r="WR165" s="168"/>
      <c r="WS165" s="168"/>
      <c r="WT165" s="168"/>
      <c r="WU165" s="168"/>
      <c r="WV165" s="168"/>
      <c r="WW165" s="168"/>
      <c r="WX165" s="168"/>
      <c r="WY165" s="168"/>
      <c r="WZ165" s="168"/>
      <c r="XA165" s="168"/>
      <c r="XB165" s="168"/>
      <c r="XC165" s="168"/>
      <c r="XD165" s="168"/>
      <c r="XE165" s="168"/>
      <c r="XF165" s="168"/>
      <c r="XG165" s="168"/>
      <c r="XH165" s="168"/>
      <c r="XI165" s="168"/>
      <c r="XJ165" s="168"/>
      <c r="XK165" s="168"/>
      <c r="XL165" s="168"/>
      <c r="XM165" s="168"/>
      <c r="XN165" s="168"/>
      <c r="XO165" s="168"/>
      <c r="XP165" s="168"/>
      <c r="XQ165" s="168"/>
      <c r="XR165" s="168"/>
      <c r="XS165" s="168"/>
      <c r="XT165" s="168"/>
      <c r="XU165" s="168"/>
      <c r="XV165" s="168"/>
      <c r="XW165" s="168"/>
      <c r="XX165" s="168"/>
      <c r="XY165" s="168"/>
      <c r="XZ165" s="168"/>
      <c r="YA165" s="168"/>
      <c r="YB165" s="168"/>
      <c r="YC165" s="168"/>
      <c r="YD165" s="168"/>
      <c r="YE165" s="168"/>
      <c r="YF165" s="168"/>
      <c r="YG165" s="168"/>
      <c r="YH165" s="168"/>
      <c r="YI165" s="168"/>
      <c r="YJ165" s="168"/>
      <c r="YK165" s="168"/>
      <c r="YL165" s="168"/>
      <c r="YM165" s="168"/>
      <c r="YN165" s="168"/>
      <c r="YO165" s="168"/>
      <c r="YP165" s="168"/>
      <c r="YQ165" s="168"/>
      <c r="YR165" s="168"/>
      <c r="YS165" s="168"/>
      <c r="YT165" s="168"/>
      <c r="YU165" s="168"/>
      <c r="YV165" s="168"/>
      <c r="YW165" s="168"/>
      <c r="YX165" s="168"/>
      <c r="YY165" s="168"/>
      <c r="YZ165" s="168"/>
      <c r="ZA165" s="168"/>
      <c r="ZB165" s="168"/>
      <c r="ZC165" s="168"/>
      <c r="ZD165" s="168"/>
      <c r="ZE165" s="168"/>
      <c r="ZF165" s="168"/>
      <c r="ZG165" s="168"/>
      <c r="ZH165" s="168"/>
      <c r="ZI165" s="168"/>
      <c r="ZJ165" s="168"/>
      <c r="ZK165" s="168"/>
      <c r="ZL165" s="168"/>
      <c r="ZM165" s="168"/>
      <c r="ZN165" s="168"/>
      <c r="ZO165" s="168"/>
      <c r="ZP165" s="168"/>
      <c r="ZQ165" s="168"/>
      <c r="ZR165" s="168"/>
      <c r="ZS165" s="168"/>
      <c r="ZT165" s="168"/>
      <c r="ZU165" s="168"/>
      <c r="ZV165" s="168"/>
      <c r="ZW165" s="168"/>
      <c r="ZX165" s="168"/>
      <c r="ZY165" s="168"/>
      <c r="ZZ165" s="168"/>
      <c r="AAA165" s="168"/>
      <c r="AAB165" s="168"/>
      <c r="AAC165" s="168"/>
      <c r="AAD165" s="168"/>
      <c r="AAE165" s="168"/>
      <c r="AAF165" s="168"/>
      <c r="AAG165" s="168"/>
      <c r="AAH165" s="168"/>
      <c r="AAI165" s="168"/>
      <c r="AAJ165" s="168"/>
      <c r="AAK165" s="168"/>
      <c r="AAL165" s="168"/>
      <c r="AAM165" s="168"/>
      <c r="AAN165" s="168"/>
      <c r="AAO165" s="168"/>
      <c r="AAP165" s="168"/>
      <c r="AAQ165" s="168"/>
      <c r="AAR165" s="168"/>
      <c r="AAS165" s="168"/>
      <c r="AAT165" s="168"/>
      <c r="AAU165" s="168"/>
      <c r="AAV165" s="168"/>
      <c r="AAW165" s="168"/>
      <c r="AAX165" s="168"/>
      <c r="AAY165" s="168"/>
      <c r="AAZ165" s="168"/>
      <c r="ABA165" s="168"/>
      <c r="ABB165" s="168"/>
      <c r="ABC165" s="168"/>
      <c r="ABD165" s="168"/>
      <c r="ABE165" s="168"/>
      <c r="ABF165" s="168"/>
      <c r="ABG165" s="168"/>
      <c r="ABH165" s="168"/>
      <c r="ABI165" s="168"/>
      <c r="ABJ165" s="168"/>
      <c r="ABK165" s="168"/>
      <c r="ABL165" s="168"/>
      <c r="ABM165" s="168"/>
      <c r="ABN165" s="168"/>
      <c r="ABO165" s="168"/>
      <c r="ABP165" s="168"/>
      <c r="ABQ165" s="168"/>
      <c r="ABR165" s="168"/>
      <c r="ABS165" s="168"/>
      <c r="ABT165" s="168"/>
      <c r="ABU165" s="168"/>
      <c r="ABV165" s="168"/>
      <c r="ABW165" s="168"/>
      <c r="ABX165" s="168"/>
      <c r="ABY165" s="168"/>
      <c r="ABZ165" s="168"/>
      <c r="ACA165" s="168"/>
      <c r="ACB165" s="168"/>
      <c r="ACC165" s="168"/>
      <c r="ACD165" s="168"/>
      <c r="ACE165" s="168"/>
      <c r="ACF165" s="168"/>
      <c r="ACG165" s="168"/>
      <c r="ACH165" s="168"/>
      <c r="ACI165" s="168"/>
      <c r="ACJ165" s="168"/>
      <c r="ACK165" s="168"/>
      <c r="ACL165" s="168"/>
      <c r="ACM165" s="168"/>
      <c r="ACN165" s="168"/>
      <c r="ACO165" s="168"/>
      <c r="ACP165" s="168"/>
      <c r="ACQ165" s="168"/>
      <c r="ACR165" s="168"/>
      <c r="ACS165" s="168"/>
      <c r="ACT165" s="168"/>
      <c r="ACU165" s="168"/>
      <c r="ACV165" s="168"/>
      <c r="ACW165" s="168"/>
      <c r="ACX165" s="168"/>
      <c r="ACY165" s="168"/>
      <c r="ACZ165" s="168"/>
      <c r="ADA165" s="168"/>
      <c r="ADB165" s="168"/>
      <c r="ADC165" s="168"/>
      <c r="ADD165" s="168"/>
      <c r="ADE165" s="168"/>
      <c r="ADF165" s="168"/>
      <c r="ADG165" s="168"/>
      <c r="ADH165" s="168"/>
      <c r="ADI165" s="168"/>
      <c r="ADJ165" s="168"/>
      <c r="ADK165" s="168"/>
      <c r="ADL165" s="168"/>
      <c r="ADM165" s="168"/>
      <c r="ADN165" s="168"/>
      <c r="ADO165" s="168"/>
      <c r="ADP165" s="168"/>
      <c r="ADQ165" s="168"/>
      <c r="ADR165" s="168"/>
      <c r="ADS165" s="168"/>
      <c r="ADT165" s="168"/>
      <c r="ADU165" s="168"/>
      <c r="ADV165" s="168"/>
      <c r="ADW165" s="168"/>
      <c r="ADX165" s="168"/>
      <c r="ADY165" s="168"/>
      <c r="ADZ165" s="168"/>
      <c r="AEA165" s="168"/>
      <c r="AEB165" s="168"/>
      <c r="AEC165" s="168"/>
      <c r="AED165" s="168"/>
      <c r="AEE165" s="168"/>
      <c r="AEF165" s="168"/>
      <c r="AEG165" s="168"/>
      <c r="AEH165" s="168"/>
      <c r="AEI165" s="168"/>
      <c r="AEJ165" s="168"/>
      <c r="AEK165" s="168"/>
      <c r="AEL165" s="168"/>
      <c r="AEM165" s="168"/>
      <c r="AEN165" s="168"/>
      <c r="AEO165" s="168"/>
      <c r="AEP165" s="168"/>
      <c r="AEQ165" s="168"/>
      <c r="AER165" s="168"/>
      <c r="AES165" s="168"/>
      <c r="AET165" s="168"/>
      <c r="AEU165" s="168"/>
      <c r="AEV165" s="168"/>
      <c r="AEW165" s="168"/>
      <c r="AEX165" s="168"/>
      <c r="AEY165" s="168"/>
      <c r="AEZ165" s="168"/>
      <c r="AFA165" s="168"/>
      <c r="AFB165" s="168"/>
      <c r="AFC165" s="168"/>
      <c r="AFD165" s="168"/>
      <c r="AFE165" s="168"/>
      <c r="AFF165" s="168"/>
      <c r="AFG165" s="168"/>
      <c r="AFH165" s="168"/>
      <c r="AFI165" s="168"/>
      <c r="AFJ165" s="168"/>
      <c r="AFK165" s="168"/>
      <c r="AFL165" s="168"/>
      <c r="AFM165" s="168"/>
      <c r="AFN165" s="168"/>
      <c r="AFO165" s="168"/>
      <c r="AFP165" s="168"/>
      <c r="AFQ165" s="168"/>
      <c r="AFR165" s="168"/>
      <c r="AFS165" s="168"/>
      <c r="AFT165" s="168"/>
      <c r="AFU165" s="168"/>
      <c r="AFV165" s="168"/>
      <c r="AFW165" s="168"/>
      <c r="AFX165" s="168"/>
      <c r="AFY165" s="168"/>
      <c r="AFZ165" s="168"/>
      <c r="AGA165" s="168"/>
      <c r="AGB165" s="168"/>
      <c r="AGC165" s="168"/>
      <c r="AGD165" s="168"/>
      <c r="AGE165" s="168"/>
      <c r="AGF165" s="168"/>
      <c r="AGG165" s="168"/>
      <c r="AGH165" s="168"/>
      <c r="AGI165" s="168"/>
      <c r="AGJ165" s="168"/>
      <c r="AGK165" s="168"/>
      <c r="AGL165" s="168"/>
      <c r="AGM165" s="168"/>
      <c r="AGN165" s="168"/>
      <c r="AGO165" s="168"/>
      <c r="AGP165" s="168"/>
      <c r="AGQ165" s="168"/>
      <c r="AGR165" s="168"/>
      <c r="AGS165" s="168"/>
      <c r="AGT165" s="168"/>
      <c r="AGU165" s="168"/>
      <c r="AGV165" s="168"/>
      <c r="AGW165" s="168"/>
      <c r="AGX165" s="168"/>
      <c r="AGY165" s="168"/>
      <c r="AGZ165" s="168"/>
      <c r="AHA165" s="168"/>
      <c r="AHB165" s="168"/>
      <c r="AHC165" s="168"/>
      <c r="AHD165" s="168"/>
      <c r="AHE165" s="168"/>
      <c r="AHF165" s="168"/>
      <c r="AHG165" s="168"/>
      <c r="AHH165" s="168"/>
      <c r="AHI165" s="168"/>
      <c r="AHJ165" s="168"/>
      <c r="AHK165" s="168"/>
      <c r="AHL165" s="168"/>
      <c r="AHM165" s="168"/>
      <c r="AHN165" s="168"/>
      <c r="AHO165" s="168"/>
      <c r="AHP165" s="168"/>
      <c r="AHQ165" s="168"/>
      <c r="AHR165" s="168"/>
      <c r="AHS165" s="168"/>
      <c r="AHT165" s="168"/>
      <c r="AHU165" s="168"/>
      <c r="AHV165" s="168"/>
      <c r="AHW165" s="168"/>
      <c r="AHX165" s="168"/>
      <c r="AHY165" s="168"/>
      <c r="AHZ165" s="168"/>
      <c r="AIA165" s="168"/>
      <c r="AIB165" s="168"/>
      <c r="AIC165" s="168"/>
      <c r="AID165" s="168"/>
      <c r="AIE165" s="168"/>
      <c r="AIF165" s="168"/>
      <c r="AIG165" s="168"/>
      <c r="AIH165" s="168"/>
      <c r="AII165" s="168"/>
      <c r="AIJ165" s="168"/>
      <c r="AIK165" s="168"/>
      <c r="AIL165" s="168"/>
      <c r="AIM165" s="168"/>
      <c r="AIN165" s="168"/>
      <c r="AIO165" s="168"/>
      <c r="AIP165" s="168"/>
      <c r="AIQ165" s="168"/>
      <c r="AIR165" s="168"/>
      <c r="AIS165" s="168"/>
      <c r="AIT165" s="168"/>
      <c r="AIU165" s="168"/>
      <c r="AIV165" s="168"/>
      <c r="AIW165" s="168"/>
      <c r="AIX165" s="168"/>
      <c r="AIY165" s="168"/>
      <c r="AIZ165" s="168"/>
      <c r="AJA165" s="168"/>
      <c r="AJB165" s="168"/>
      <c r="AJC165" s="168"/>
      <c r="AJD165" s="168"/>
      <c r="AJE165" s="168"/>
      <c r="AJF165" s="168"/>
      <c r="AJG165" s="168"/>
      <c r="AJH165" s="168"/>
      <c r="AJI165" s="168"/>
      <c r="AJJ165" s="168"/>
      <c r="AJK165" s="168"/>
      <c r="AJL165" s="168"/>
      <c r="AJM165" s="168"/>
      <c r="AJN165" s="168"/>
      <c r="AJO165" s="168"/>
      <c r="AJP165" s="168"/>
      <c r="AJQ165" s="168"/>
      <c r="AJR165" s="168"/>
      <c r="AJS165" s="168"/>
      <c r="AJT165" s="168"/>
      <c r="AJU165" s="168"/>
      <c r="AJV165" s="168"/>
      <c r="AJW165" s="168"/>
      <c r="AJX165" s="168"/>
      <c r="AJY165" s="168"/>
      <c r="AJZ165" s="168"/>
      <c r="AKA165" s="168"/>
      <c r="AKB165" s="168"/>
      <c r="AKC165" s="168"/>
      <c r="AKD165" s="168"/>
      <c r="AKE165" s="168"/>
      <c r="AKF165" s="168"/>
      <c r="AKG165" s="168"/>
      <c r="AKH165" s="168"/>
      <c r="AKI165" s="168"/>
      <c r="AKJ165" s="168"/>
      <c r="AKK165" s="168"/>
      <c r="AKL165" s="168"/>
      <c r="AKM165" s="168"/>
      <c r="AKN165" s="168"/>
      <c r="AKO165" s="168"/>
      <c r="AKP165" s="168"/>
      <c r="AKQ165" s="168"/>
      <c r="AKR165" s="168"/>
      <c r="AKS165" s="168"/>
      <c r="AKT165" s="168"/>
      <c r="AKU165" s="168"/>
      <c r="AKV165" s="168"/>
      <c r="AKW165" s="168"/>
      <c r="AKX165" s="168"/>
      <c r="AKY165" s="168"/>
      <c r="AKZ165" s="168"/>
      <c r="ALA165" s="168"/>
      <c r="ALB165" s="168"/>
      <c r="ALC165" s="168"/>
      <c r="ALD165" s="168"/>
      <c r="ALE165" s="168"/>
      <c r="ALF165" s="168"/>
      <c r="ALG165" s="168"/>
      <c r="ALH165" s="168"/>
      <c r="ALI165" s="168"/>
      <c r="ALJ165" s="168"/>
      <c r="ALK165" s="168"/>
      <c r="ALL165" s="168"/>
      <c r="ALM165" s="168"/>
      <c r="ALN165" s="168"/>
      <c r="ALO165" s="168"/>
      <c r="ALP165" s="168"/>
      <c r="ALQ165" s="168"/>
      <c r="ALR165" s="168"/>
      <c r="ALS165" s="168"/>
      <c r="ALT165" s="168"/>
      <c r="ALU165" s="168"/>
      <c r="ALV165" s="168"/>
      <c r="ALW165" s="168"/>
      <c r="ALX165" s="168"/>
      <c r="ALY165" s="168"/>
      <c r="ALZ165" s="168"/>
      <c r="AMA165" s="168"/>
      <c r="AMB165" s="168"/>
      <c r="AMC165" s="168"/>
      <c r="AMD165" s="168"/>
      <c r="AME165" s="168"/>
      <c r="AMF165" s="168"/>
      <c r="AMG165" s="168"/>
      <c r="AMH165" s="168"/>
      <c r="AMI165" s="168"/>
      <c r="AMJ165" s="168"/>
      <c r="AMK165" s="168"/>
      <c r="AML165" s="168"/>
      <c r="AMM165" s="168"/>
      <c r="AMN165" s="168"/>
      <c r="AMO165" s="168"/>
      <c r="AMP165" s="168"/>
      <c r="AMQ165" s="168"/>
      <c r="AMR165" s="168"/>
      <c r="AMS165" s="168"/>
      <c r="AMT165" s="168"/>
      <c r="AMU165" s="168"/>
      <c r="AMV165" s="168"/>
      <c r="AMW165" s="168"/>
      <c r="AMX165" s="168"/>
      <c r="AMY165" s="168"/>
      <c r="AMZ165" s="168"/>
      <c r="ANA165" s="168"/>
      <c r="ANB165" s="168"/>
      <c r="ANC165" s="168"/>
      <c r="AND165" s="168"/>
      <c r="ANE165" s="168"/>
      <c r="ANF165" s="168"/>
      <c r="ANG165" s="168"/>
      <c r="ANH165" s="168"/>
      <c r="ANI165" s="168"/>
      <c r="ANJ165" s="168"/>
      <c r="ANK165" s="168"/>
      <c r="ANL165" s="168"/>
      <c r="ANM165" s="168"/>
      <c r="ANN165" s="168"/>
      <c r="ANO165" s="168"/>
      <c r="ANP165" s="168"/>
      <c r="ANQ165" s="168"/>
      <c r="ANR165" s="168"/>
      <c r="ANS165" s="168"/>
      <c r="ANT165" s="168"/>
      <c r="ANU165" s="168"/>
      <c r="ANV165" s="168"/>
      <c r="ANW165" s="168"/>
      <c r="ANX165" s="168"/>
      <c r="ANY165" s="168"/>
      <c r="ANZ165" s="168"/>
      <c r="AOA165" s="168"/>
      <c r="AOB165" s="168"/>
      <c r="AOC165" s="168"/>
      <c r="AOD165" s="168"/>
      <c r="AOE165" s="168"/>
      <c r="AOF165" s="168"/>
      <c r="AOG165" s="168"/>
      <c r="AOH165" s="168"/>
      <c r="AOI165" s="168"/>
      <c r="AOJ165" s="168"/>
      <c r="AOK165" s="168"/>
      <c r="AOL165" s="168"/>
      <c r="AOM165" s="168"/>
      <c r="AON165" s="168"/>
      <c r="AOO165" s="168"/>
      <c r="AOP165" s="168"/>
      <c r="AOQ165" s="168"/>
      <c r="AOR165" s="168"/>
      <c r="AOS165" s="168"/>
      <c r="AOT165" s="168"/>
      <c r="AOU165" s="168"/>
      <c r="AOV165" s="168"/>
      <c r="AOW165" s="168"/>
      <c r="AOX165" s="168"/>
      <c r="AOY165" s="168"/>
      <c r="AOZ165" s="168"/>
      <c r="APA165" s="168"/>
      <c r="APB165" s="168"/>
      <c r="APC165" s="168"/>
      <c r="APD165" s="168"/>
      <c r="APE165" s="168"/>
      <c r="APF165" s="168"/>
      <c r="APG165" s="168"/>
      <c r="APH165" s="168"/>
      <c r="API165" s="168"/>
      <c r="APJ165" s="168"/>
      <c r="APK165" s="168"/>
      <c r="APL165" s="168"/>
      <c r="APM165" s="168"/>
      <c r="APN165" s="168"/>
      <c r="APO165" s="168"/>
      <c r="APP165" s="168"/>
      <c r="APQ165" s="168"/>
      <c r="APR165" s="168"/>
      <c r="APS165" s="168"/>
      <c r="APT165" s="168"/>
      <c r="APU165" s="168"/>
      <c r="APV165" s="168"/>
      <c r="APW165" s="168"/>
      <c r="APX165" s="168"/>
      <c r="APY165" s="168"/>
      <c r="APZ165" s="168"/>
      <c r="AQA165" s="168"/>
      <c r="AQB165" s="168"/>
      <c r="AQC165" s="168"/>
      <c r="AQD165" s="168"/>
      <c r="AQE165" s="168"/>
      <c r="AQF165" s="168"/>
      <c r="AQG165" s="168"/>
      <c r="AQH165" s="168"/>
      <c r="AQI165" s="168"/>
      <c r="AQJ165" s="168"/>
      <c r="AQK165" s="168"/>
      <c r="AQL165" s="168"/>
      <c r="AQM165" s="168"/>
      <c r="AQN165" s="168"/>
      <c r="AQO165" s="168"/>
      <c r="AQP165" s="168"/>
      <c r="AQQ165" s="168"/>
      <c r="AQR165" s="168"/>
      <c r="AQS165" s="168"/>
      <c r="AQT165" s="168"/>
      <c r="AQU165" s="168"/>
      <c r="AQV165" s="168"/>
      <c r="AQW165" s="168"/>
      <c r="AQX165" s="168"/>
      <c r="AQY165" s="168"/>
      <c r="AQZ165" s="168"/>
      <c r="ARA165" s="168"/>
      <c r="ARB165" s="168"/>
      <c r="ARC165" s="168"/>
      <c r="ARD165" s="168"/>
      <c r="ARE165" s="168"/>
      <c r="ARF165" s="168"/>
      <c r="ARG165" s="168"/>
      <c r="ARH165" s="168"/>
      <c r="ARI165" s="168"/>
      <c r="ARJ165" s="168"/>
      <c r="ARK165" s="168"/>
      <c r="ARL165" s="168"/>
      <c r="ARM165" s="168"/>
      <c r="ARN165" s="168"/>
      <c r="ARO165" s="168"/>
      <c r="ARP165" s="168"/>
      <c r="ARQ165" s="168"/>
      <c r="ARR165" s="168"/>
      <c r="ARS165" s="168"/>
      <c r="ART165" s="168"/>
      <c r="ARU165" s="168"/>
      <c r="ARV165" s="168"/>
      <c r="ARW165" s="168"/>
      <c r="ARX165" s="168"/>
      <c r="ARY165" s="168"/>
      <c r="ARZ165" s="168"/>
      <c r="ASA165" s="168"/>
      <c r="ASB165" s="168"/>
      <c r="ASC165" s="168"/>
      <c r="ASD165" s="168"/>
      <c r="ASE165" s="168"/>
      <c r="ASF165" s="168"/>
      <c r="ASG165" s="168"/>
      <c r="ASH165" s="168"/>
      <c r="ASI165" s="168"/>
      <c r="ASJ165" s="168"/>
      <c r="ASK165" s="168"/>
      <c r="ASL165" s="168"/>
      <c r="ASM165" s="168"/>
      <c r="ASN165" s="168"/>
      <c r="ASO165" s="168"/>
      <c r="ASP165" s="168"/>
      <c r="ASQ165" s="168"/>
      <c r="ASR165" s="168"/>
      <c r="ASS165" s="168"/>
      <c r="AST165" s="168"/>
      <c r="ASU165" s="168"/>
      <c r="ASV165" s="168"/>
      <c r="ASW165" s="168"/>
      <c r="ASX165" s="168"/>
      <c r="ASY165" s="168"/>
      <c r="ASZ165" s="168"/>
      <c r="ATA165" s="168"/>
      <c r="ATB165" s="168"/>
      <c r="ATC165" s="168"/>
      <c r="ATD165" s="168"/>
      <c r="ATE165" s="168"/>
      <c r="ATF165" s="168"/>
      <c r="ATG165" s="168"/>
      <c r="ATH165" s="168"/>
      <c r="ATI165" s="168"/>
      <c r="ATJ165" s="168"/>
      <c r="ATK165" s="168"/>
      <c r="ATL165" s="168"/>
      <c r="ATM165" s="168"/>
      <c r="ATN165" s="168"/>
      <c r="ATO165" s="168"/>
      <c r="ATP165" s="168"/>
      <c r="ATQ165" s="168"/>
      <c r="ATR165" s="168"/>
      <c r="ATS165" s="168"/>
      <c r="ATT165" s="168"/>
      <c r="ATU165" s="168"/>
      <c r="ATV165" s="168"/>
      <c r="ATW165" s="168"/>
      <c r="ATX165" s="168"/>
      <c r="ATY165" s="168"/>
      <c r="ATZ165" s="168"/>
      <c r="AUA165" s="168"/>
      <c r="AUB165" s="168"/>
      <c r="AUC165" s="168"/>
      <c r="AUD165" s="168"/>
      <c r="AUE165" s="168"/>
      <c r="AUF165" s="168"/>
      <c r="AUG165" s="168"/>
      <c r="AUH165" s="168"/>
      <c r="AUI165" s="168"/>
      <c r="AUJ165" s="168"/>
      <c r="AUK165" s="168"/>
      <c r="AUL165" s="168"/>
      <c r="AUM165" s="168"/>
      <c r="AUN165" s="168"/>
      <c r="AUO165" s="168"/>
      <c r="AUP165" s="168"/>
      <c r="AUQ165" s="168"/>
      <c r="AUR165" s="168"/>
      <c r="AUS165" s="168"/>
      <c r="AUT165" s="168"/>
      <c r="AUU165" s="168"/>
      <c r="AUV165" s="168"/>
      <c r="AUW165" s="168"/>
      <c r="AUX165" s="168"/>
      <c r="AUY165" s="168"/>
      <c r="AUZ165" s="168"/>
      <c r="AVA165" s="168"/>
      <c r="AVB165" s="168"/>
      <c r="AVC165" s="168"/>
      <c r="AVD165" s="168"/>
      <c r="AVE165" s="168"/>
      <c r="AVF165" s="168"/>
      <c r="AVG165" s="168"/>
      <c r="AVH165" s="168"/>
      <c r="AVI165" s="168"/>
      <c r="AVJ165" s="168"/>
      <c r="AVK165" s="168"/>
      <c r="AVL165" s="168"/>
      <c r="AVM165" s="168"/>
      <c r="AVN165" s="168"/>
      <c r="AVO165" s="168"/>
      <c r="AVP165" s="168"/>
      <c r="AVQ165" s="168"/>
      <c r="AVR165" s="168"/>
      <c r="AVS165" s="168"/>
      <c r="AVT165" s="168"/>
      <c r="AVU165" s="168"/>
      <c r="AVV165" s="168"/>
      <c r="AVW165" s="168"/>
      <c r="AVX165" s="168"/>
      <c r="AVY165" s="168"/>
      <c r="AVZ165" s="168"/>
      <c r="AWA165" s="168"/>
      <c r="AWB165" s="168"/>
      <c r="AWC165" s="168"/>
      <c r="AWD165" s="168"/>
      <c r="AWE165" s="168"/>
      <c r="AWF165" s="168"/>
      <c r="AWG165" s="168"/>
      <c r="AWH165" s="168"/>
      <c r="AWI165" s="168"/>
      <c r="AWJ165" s="168"/>
      <c r="AWK165" s="168"/>
      <c r="AWL165" s="168"/>
      <c r="AWM165" s="168"/>
      <c r="AWN165" s="168"/>
      <c r="AWO165" s="168"/>
      <c r="AWP165" s="168"/>
      <c r="AWQ165" s="168"/>
      <c r="AWR165" s="168"/>
      <c r="AWS165" s="168"/>
      <c r="AWT165" s="168"/>
      <c r="AWU165" s="168"/>
      <c r="AWV165" s="168"/>
      <c r="AWW165" s="168"/>
      <c r="AWX165" s="168"/>
      <c r="AWY165" s="168"/>
      <c r="AWZ165" s="168"/>
      <c r="AXA165" s="168"/>
      <c r="AXB165" s="168"/>
      <c r="AXC165" s="168"/>
      <c r="AXD165" s="168"/>
      <c r="AXE165" s="168"/>
      <c r="AXF165" s="168"/>
      <c r="AXG165" s="168"/>
      <c r="AXH165" s="168"/>
      <c r="AXI165" s="168"/>
      <c r="AXJ165" s="168"/>
      <c r="AXK165" s="168"/>
      <c r="AXL165" s="168"/>
      <c r="AXM165" s="168"/>
      <c r="AXN165" s="168"/>
      <c r="AXO165" s="168"/>
      <c r="AXP165" s="168"/>
      <c r="AXQ165" s="168"/>
      <c r="AXR165" s="168"/>
      <c r="AXS165" s="168"/>
      <c r="AXT165" s="168"/>
      <c r="AXU165" s="168"/>
      <c r="AXV165" s="168"/>
      <c r="AXW165" s="168"/>
      <c r="AXX165" s="168"/>
      <c r="AXY165" s="168"/>
      <c r="AXZ165" s="168"/>
      <c r="AYA165" s="168"/>
      <c r="AYB165" s="168"/>
      <c r="AYC165" s="168"/>
      <c r="AYD165" s="168"/>
      <c r="AYE165" s="168"/>
      <c r="AYF165" s="168"/>
      <c r="AYG165" s="168"/>
      <c r="AYH165" s="168"/>
      <c r="AYI165" s="168"/>
      <c r="AYJ165" s="168"/>
      <c r="AYK165" s="168"/>
      <c r="AYL165" s="168"/>
      <c r="AYM165" s="168"/>
      <c r="AYN165" s="168"/>
      <c r="AYO165" s="168"/>
      <c r="AYP165" s="168"/>
      <c r="AYQ165" s="168"/>
      <c r="AYR165" s="168"/>
      <c r="AYS165" s="168"/>
      <c r="AYT165" s="168"/>
      <c r="AYU165" s="168"/>
      <c r="AYV165" s="168"/>
      <c r="AYW165" s="168"/>
      <c r="AYX165" s="168"/>
      <c r="AYY165" s="168"/>
      <c r="AYZ165" s="168"/>
      <c r="AZA165" s="168"/>
      <c r="AZB165" s="168"/>
      <c r="AZC165" s="168"/>
      <c r="AZD165" s="168"/>
      <c r="AZE165" s="168"/>
      <c r="AZF165" s="168"/>
      <c r="AZG165" s="168"/>
      <c r="AZH165" s="168"/>
      <c r="AZI165" s="168"/>
      <c r="AZJ165" s="168"/>
      <c r="AZK165" s="168"/>
      <c r="AZL165" s="168"/>
      <c r="AZM165" s="168"/>
      <c r="AZN165" s="168"/>
      <c r="AZO165" s="168"/>
      <c r="AZP165" s="168"/>
      <c r="AZQ165" s="168"/>
      <c r="AZR165" s="168"/>
      <c r="AZS165" s="168"/>
      <c r="AZT165" s="168"/>
      <c r="AZU165" s="168"/>
      <c r="AZV165" s="168"/>
      <c r="AZW165" s="168"/>
      <c r="AZX165" s="168"/>
      <c r="AZY165" s="168"/>
      <c r="AZZ165" s="168"/>
      <c r="BAA165" s="168"/>
      <c r="BAB165" s="168"/>
      <c r="BAC165" s="168"/>
      <c r="BAD165" s="168"/>
      <c r="BAE165" s="168"/>
      <c r="BAF165" s="168"/>
      <c r="BAG165" s="168"/>
      <c r="BAH165" s="168"/>
      <c r="BAI165" s="168"/>
      <c r="BAJ165" s="168"/>
      <c r="BAK165" s="168"/>
      <c r="BAL165" s="168"/>
      <c r="BAM165" s="168"/>
      <c r="BAN165" s="168"/>
      <c r="BAO165" s="168"/>
      <c r="BAP165" s="168"/>
      <c r="BAQ165" s="168"/>
      <c r="BAR165" s="168"/>
      <c r="BAS165" s="168"/>
      <c r="BAT165" s="168"/>
      <c r="BAU165" s="168"/>
      <c r="BAV165" s="168"/>
      <c r="BAW165" s="168"/>
      <c r="BAX165" s="168"/>
      <c r="BAY165" s="168"/>
      <c r="BAZ165" s="168"/>
      <c r="BBA165" s="168"/>
      <c r="BBB165" s="168"/>
      <c r="BBC165" s="168"/>
      <c r="BBD165" s="168"/>
      <c r="BBE165" s="168"/>
      <c r="BBF165" s="168"/>
      <c r="BBG165" s="168"/>
      <c r="BBH165" s="168"/>
      <c r="BBI165" s="168"/>
      <c r="BBJ165" s="168"/>
      <c r="BBK165" s="168"/>
      <c r="BBL165" s="168"/>
      <c r="BBM165" s="168"/>
      <c r="BBN165" s="168"/>
      <c r="BBO165" s="168"/>
      <c r="BBP165" s="168"/>
      <c r="BBQ165" s="168"/>
      <c r="BBR165" s="168"/>
      <c r="BBS165" s="168"/>
      <c r="BBT165" s="168"/>
      <c r="BBU165" s="168"/>
      <c r="BBV165" s="168"/>
      <c r="BBW165" s="168"/>
      <c r="BBX165" s="168"/>
      <c r="BBY165" s="168"/>
      <c r="BBZ165" s="168"/>
      <c r="BCA165" s="168"/>
      <c r="BCB165" s="168"/>
      <c r="BCC165" s="168"/>
      <c r="BCD165" s="168"/>
      <c r="BCE165" s="168"/>
      <c r="BCF165" s="168"/>
      <c r="BCG165" s="168"/>
      <c r="BCH165" s="168"/>
      <c r="BCI165" s="168"/>
      <c r="BCJ165" s="168"/>
      <c r="BCK165" s="168"/>
      <c r="BCL165" s="168"/>
      <c r="BCM165" s="168"/>
      <c r="BCN165" s="168"/>
      <c r="BCO165" s="168"/>
      <c r="BCP165" s="168"/>
      <c r="BCQ165" s="168"/>
      <c r="BCR165" s="168"/>
      <c r="BCS165" s="168"/>
      <c r="BCT165" s="168"/>
      <c r="BCU165" s="168"/>
      <c r="BCV165" s="168"/>
      <c r="BCW165" s="168"/>
      <c r="BCX165" s="168"/>
      <c r="BCY165" s="168"/>
      <c r="BCZ165" s="168"/>
      <c r="BDA165" s="168"/>
      <c r="BDB165" s="168"/>
      <c r="BDC165" s="168"/>
      <c r="BDD165" s="168"/>
      <c r="BDE165" s="168"/>
      <c r="BDF165" s="168"/>
      <c r="BDG165" s="168"/>
      <c r="BDH165" s="168"/>
      <c r="BDI165" s="168"/>
      <c r="BDJ165" s="168"/>
      <c r="BDK165" s="168"/>
      <c r="BDL165" s="168"/>
      <c r="BDM165" s="168"/>
      <c r="BDN165" s="168"/>
      <c r="BDO165" s="168"/>
      <c r="BDP165" s="168"/>
      <c r="BDQ165" s="168"/>
      <c r="BDR165" s="168"/>
      <c r="BDS165" s="168"/>
      <c r="BDT165" s="168"/>
      <c r="BDU165" s="168"/>
      <c r="BDV165" s="168"/>
      <c r="BDW165" s="168"/>
      <c r="BDX165" s="168"/>
      <c r="BDY165" s="168"/>
      <c r="BDZ165" s="168"/>
      <c r="BEA165" s="168"/>
      <c r="BEB165" s="168"/>
      <c r="BEC165" s="168"/>
      <c r="BED165" s="168"/>
      <c r="BEE165" s="168"/>
      <c r="BEF165" s="168"/>
      <c r="BEG165" s="168"/>
      <c r="BEH165" s="168"/>
      <c r="BEI165" s="168"/>
      <c r="BEJ165" s="168"/>
      <c r="BEK165" s="168"/>
      <c r="BEL165" s="168"/>
      <c r="BEM165" s="168"/>
      <c r="BEN165" s="168"/>
      <c r="BEO165" s="168"/>
      <c r="BEP165" s="168"/>
      <c r="BEQ165" s="168"/>
      <c r="BER165" s="168"/>
      <c r="BES165" s="168"/>
      <c r="BET165" s="168"/>
      <c r="BEU165" s="168"/>
      <c r="BEV165" s="168"/>
      <c r="BEW165" s="168"/>
      <c r="BEX165" s="168"/>
      <c r="BEY165" s="168"/>
      <c r="BEZ165" s="168"/>
      <c r="BFA165" s="168"/>
      <c r="BFB165" s="168"/>
      <c r="BFC165" s="168"/>
      <c r="BFD165" s="168"/>
      <c r="BFE165" s="168"/>
      <c r="BFF165" s="168"/>
      <c r="BFG165" s="168"/>
      <c r="BFH165" s="168"/>
      <c r="BFI165" s="168"/>
      <c r="BFJ165" s="168"/>
      <c r="BFK165" s="168"/>
      <c r="BFL165" s="168"/>
      <c r="BFM165" s="168"/>
      <c r="BFN165" s="168"/>
      <c r="BFO165" s="168"/>
      <c r="BFP165" s="168"/>
      <c r="BFQ165" s="168"/>
      <c r="BFR165" s="168"/>
      <c r="BFS165" s="168"/>
      <c r="BFT165" s="168"/>
      <c r="BFU165" s="168"/>
      <c r="BFV165" s="168"/>
      <c r="BFW165" s="168"/>
      <c r="BFX165" s="168"/>
      <c r="BFY165" s="168"/>
      <c r="BFZ165" s="168"/>
      <c r="BGA165" s="168"/>
      <c r="BGB165" s="168"/>
      <c r="BGC165" s="168"/>
      <c r="BGD165" s="168"/>
      <c r="BGE165" s="168"/>
      <c r="BGF165" s="168"/>
      <c r="BGG165" s="168"/>
      <c r="BGH165" s="168"/>
      <c r="BGI165" s="168"/>
      <c r="BGJ165" s="168"/>
      <c r="BGK165" s="168"/>
      <c r="BGL165" s="168"/>
      <c r="BGM165" s="168"/>
      <c r="BGN165" s="168"/>
      <c r="BGO165" s="168"/>
      <c r="BGP165" s="168"/>
      <c r="BGQ165" s="168"/>
      <c r="BGR165" s="168"/>
      <c r="BGS165" s="168"/>
      <c r="BGT165" s="168"/>
      <c r="BGU165" s="168"/>
      <c r="BGV165" s="168"/>
      <c r="BGW165" s="168"/>
      <c r="BGX165" s="168"/>
      <c r="BGY165" s="168"/>
      <c r="BGZ165" s="168"/>
      <c r="BHA165" s="168"/>
      <c r="BHB165" s="168"/>
      <c r="BHC165" s="168"/>
      <c r="BHD165" s="168"/>
      <c r="BHE165" s="168"/>
      <c r="BHF165" s="168"/>
      <c r="BHG165" s="168"/>
      <c r="BHH165" s="168"/>
      <c r="BHI165" s="168"/>
      <c r="BHJ165" s="168"/>
      <c r="BHK165" s="168"/>
      <c r="BHL165" s="168"/>
      <c r="BHM165" s="168"/>
      <c r="BHN165" s="168"/>
      <c r="BHO165" s="168"/>
      <c r="BHP165" s="168"/>
      <c r="BHQ165" s="168"/>
      <c r="BHR165" s="168"/>
      <c r="BHS165" s="168"/>
      <c r="BHT165" s="168"/>
      <c r="BHU165" s="168"/>
      <c r="BHV165" s="168"/>
      <c r="BHW165" s="168"/>
      <c r="BHX165" s="168"/>
      <c r="BHY165" s="168"/>
      <c r="BHZ165" s="168"/>
      <c r="BIA165" s="168"/>
      <c r="BIB165" s="168"/>
      <c r="BIC165" s="168"/>
      <c r="BID165" s="168"/>
      <c r="BIE165" s="168"/>
      <c r="BIF165" s="168"/>
      <c r="BIG165" s="168"/>
      <c r="BIH165" s="168"/>
      <c r="BII165" s="168"/>
      <c r="BIJ165" s="168"/>
      <c r="BIK165" s="168"/>
      <c r="BIL165" s="168"/>
      <c r="BIM165" s="168"/>
      <c r="BIN165" s="168"/>
      <c r="BIO165" s="168"/>
      <c r="BIP165" s="168"/>
      <c r="BIQ165" s="168"/>
      <c r="BIR165" s="168"/>
      <c r="BIS165" s="168"/>
      <c r="BIT165" s="168"/>
      <c r="BIU165" s="168"/>
      <c r="BIV165" s="168"/>
      <c r="BIW165" s="168"/>
      <c r="BIX165" s="168"/>
      <c r="BIY165" s="168"/>
      <c r="BIZ165" s="168"/>
      <c r="BJA165" s="168"/>
      <c r="BJB165" s="168"/>
      <c r="BJC165" s="168"/>
      <c r="BJD165" s="168"/>
      <c r="BJE165" s="168"/>
      <c r="BJF165" s="168"/>
      <c r="BJG165" s="168"/>
      <c r="BJH165" s="168"/>
      <c r="BJI165" s="168"/>
      <c r="BJJ165" s="168"/>
      <c r="BJK165" s="168"/>
      <c r="BJL165" s="168"/>
      <c r="BJM165" s="168"/>
      <c r="BJN165" s="168"/>
      <c r="BJO165" s="168"/>
      <c r="BJP165" s="168"/>
      <c r="BJQ165" s="168"/>
      <c r="BJR165" s="168"/>
      <c r="BJS165" s="168"/>
      <c r="BJT165" s="168"/>
      <c r="BJU165" s="168"/>
      <c r="BJV165" s="168"/>
      <c r="BJW165" s="168"/>
      <c r="BJX165" s="168"/>
      <c r="BJY165" s="168"/>
      <c r="BJZ165" s="168"/>
      <c r="BKA165" s="168"/>
      <c r="BKB165" s="168"/>
      <c r="BKC165" s="168"/>
      <c r="BKD165" s="168"/>
      <c r="BKE165" s="168"/>
      <c r="BKF165" s="168"/>
      <c r="BKG165" s="168"/>
      <c r="BKH165" s="168"/>
      <c r="BKI165" s="168"/>
      <c r="BKJ165" s="168"/>
      <c r="BKK165" s="168"/>
      <c r="BKL165" s="168"/>
      <c r="BKM165" s="168"/>
      <c r="BKN165" s="168"/>
      <c r="BKO165" s="168"/>
      <c r="BKP165" s="168"/>
      <c r="BKQ165" s="168"/>
      <c r="BKR165" s="168"/>
      <c r="BKS165" s="168"/>
      <c r="BKT165" s="168"/>
      <c r="BKU165" s="168"/>
      <c r="BKV165" s="168"/>
      <c r="BKW165" s="168"/>
      <c r="BKX165" s="168"/>
      <c r="BKY165" s="168"/>
      <c r="BKZ165" s="168"/>
      <c r="BLA165" s="168"/>
      <c r="BLB165" s="168"/>
      <c r="BLC165" s="168"/>
      <c r="BLD165" s="168"/>
      <c r="BLE165" s="168"/>
      <c r="BLF165" s="168"/>
      <c r="BLG165" s="168"/>
      <c r="BLH165" s="168"/>
      <c r="BLI165" s="168"/>
      <c r="BLJ165" s="168"/>
      <c r="BLK165" s="168"/>
      <c r="BLL165" s="168"/>
      <c r="BLM165" s="168"/>
      <c r="BLN165" s="168"/>
      <c r="BLO165" s="168"/>
      <c r="BLP165" s="168"/>
      <c r="BLQ165" s="168"/>
      <c r="BLR165" s="168"/>
      <c r="BLS165" s="168"/>
      <c r="BLT165" s="168"/>
      <c r="BLU165" s="168"/>
      <c r="BLV165" s="168"/>
      <c r="BLW165" s="168"/>
      <c r="BLX165" s="168"/>
      <c r="BLY165" s="168"/>
      <c r="BLZ165" s="168"/>
      <c r="BMA165" s="168"/>
      <c r="BMB165" s="168"/>
      <c r="BMC165" s="168"/>
      <c r="BMD165" s="168"/>
      <c r="BME165" s="168"/>
      <c r="BMF165" s="168"/>
      <c r="BMG165" s="168"/>
      <c r="BMH165" s="168"/>
      <c r="BMI165" s="168"/>
      <c r="BMJ165" s="168"/>
      <c r="BMK165" s="168"/>
      <c r="BML165" s="168"/>
      <c r="BMM165" s="168"/>
      <c r="BMN165" s="168"/>
      <c r="BMO165" s="168"/>
      <c r="BMP165" s="168"/>
      <c r="BMQ165" s="168"/>
      <c r="BMR165" s="168"/>
      <c r="BMS165" s="168"/>
      <c r="BMT165" s="168"/>
      <c r="BMU165" s="168"/>
      <c r="BMV165" s="168"/>
      <c r="BMW165" s="168"/>
      <c r="BMX165" s="168"/>
      <c r="BMY165" s="168"/>
      <c r="BMZ165" s="168"/>
      <c r="BNA165" s="168"/>
      <c r="BNB165" s="168"/>
      <c r="BNC165" s="168"/>
      <c r="BND165" s="168"/>
      <c r="BNE165" s="168"/>
      <c r="BNF165" s="168"/>
      <c r="BNG165" s="168"/>
      <c r="BNH165" s="168"/>
      <c r="BNI165" s="168"/>
      <c r="BNJ165" s="168"/>
      <c r="BNK165" s="168"/>
      <c r="BNL165" s="168"/>
      <c r="BNM165" s="168"/>
      <c r="BNN165" s="168"/>
      <c r="BNO165" s="168"/>
      <c r="BNP165" s="168"/>
      <c r="BNQ165" s="168"/>
      <c r="BNR165" s="168"/>
      <c r="BNS165" s="168"/>
      <c r="BNT165" s="168"/>
      <c r="BNU165" s="168"/>
      <c r="BNV165" s="168"/>
      <c r="BNW165" s="168"/>
      <c r="BNX165" s="168"/>
      <c r="BNY165" s="168"/>
      <c r="BNZ165" s="168"/>
      <c r="BOA165" s="168"/>
      <c r="BOB165" s="168"/>
      <c r="BOC165" s="168"/>
      <c r="BOD165" s="168"/>
      <c r="BOE165" s="168"/>
      <c r="BOF165" s="168"/>
      <c r="BOG165" s="168"/>
      <c r="BOH165" s="168"/>
      <c r="BOI165" s="168"/>
      <c r="BOJ165" s="168"/>
      <c r="BOK165" s="168"/>
      <c r="BOL165" s="168"/>
      <c r="BOM165" s="168"/>
      <c r="BON165" s="168"/>
      <c r="BOO165" s="168"/>
      <c r="BOP165" s="168"/>
      <c r="BOQ165" s="168"/>
      <c r="BOR165" s="168"/>
      <c r="BOS165" s="168"/>
      <c r="BOT165" s="168"/>
      <c r="BOU165" s="168"/>
      <c r="BOV165" s="168"/>
      <c r="BOW165" s="168"/>
      <c r="BOX165" s="168"/>
      <c r="BOY165" s="168"/>
      <c r="BOZ165" s="168"/>
      <c r="BPA165" s="168"/>
      <c r="BPB165" s="168"/>
      <c r="BPC165" s="168"/>
      <c r="BPD165" s="168"/>
      <c r="BPE165" s="168"/>
      <c r="BPF165" s="168"/>
      <c r="BPG165" s="168"/>
      <c r="BPH165" s="168"/>
      <c r="BPI165" s="168"/>
      <c r="BPJ165" s="168"/>
      <c r="BPK165" s="168"/>
      <c r="BPL165" s="168"/>
      <c r="BPM165" s="168"/>
      <c r="BPN165" s="168"/>
      <c r="BPO165" s="168"/>
      <c r="BPP165" s="168"/>
      <c r="BPQ165" s="168"/>
      <c r="BPR165" s="168"/>
      <c r="BPS165" s="168"/>
      <c r="BPT165" s="168"/>
      <c r="BPU165" s="168"/>
      <c r="BPV165" s="168"/>
      <c r="BPW165" s="168"/>
      <c r="BPX165" s="168"/>
      <c r="BPY165" s="168"/>
      <c r="BPZ165" s="168"/>
      <c r="BQA165" s="168"/>
      <c r="BQB165" s="168"/>
      <c r="BQC165" s="168"/>
      <c r="BQD165" s="168"/>
      <c r="BQE165" s="168"/>
      <c r="BQF165" s="168"/>
      <c r="BQG165" s="168"/>
      <c r="BQH165" s="168"/>
      <c r="BQI165" s="168"/>
      <c r="BQJ165" s="168"/>
      <c r="BQK165" s="168"/>
      <c r="BQL165" s="168"/>
      <c r="BQM165" s="168"/>
      <c r="BQN165" s="168"/>
      <c r="BQO165" s="168"/>
      <c r="BQP165" s="168"/>
      <c r="BQQ165" s="168"/>
      <c r="BQR165" s="168"/>
      <c r="BQS165" s="168"/>
      <c r="BQT165" s="168"/>
      <c r="BQU165" s="168"/>
      <c r="BQV165" s="168"/>
      <c r="BQW165" s="168"/>
      <c r="BQX165" s="168"/>
      <c r="BQY165" s="168"/>
      <c r="BQZ165" s="168"/>
      <c r="BRA165" s="168"/>
      <c r="BRB165" s="168"/>
      <c r="BRC165" s="168"/>
      <c r="BRD165" s="168"/>
      <c r="BRE165" s="168"/>
      <c r="BRF165" s="168"/>
      <c r="BRG165" s="168"/>
      <c r="BRH165" s="168"/>
      <c r="BRI165" s="168"/>
      <c r="BRJ165" s="168"/>
      <c r="BRK165" s="168"/>
      <c r="BRL165" s="168"/>
      <c r="BRM165" s="168"/>
      <c r="BRN165" s="168"/>
      <c r="BRO165" s="168"/>
      <c r="BRP165" s="168"/>
      <c r="BRQ165" s="168"/>
      <c r="BRR165" s="168"/>
      <c r="BRS165" s="168"/>
      <c r="BRT165" s="168"/>
      <c r="BRU165" s="168"/>
      <c r="BRV165" s="168"/>
      <c r="BRW165" s="168"/>
      <c r="BRX165" s="168"/>
      <c r="BRY165" s="168"/>
      <c r="BRZ165" s="168"/>
      <c r="BSA165" s="168"/>
      <c r="BSB165" s="168"/>
      <c r="BSC165" s="168"/>
      <c r="BSD165" s="168"/>
      <c r="BSE165" s="168"/>
      <c r="BSF165" s="168"/>
      <c r="BSG165" s="168"/>
      <c r="BSH165" s="168"/>
      <c r="BSI165" s="168"/>
      <c r="BSJ165" s="168"/>
      <c r="BSK165" s="168"/>
      <c r="BSL165" s="168"/>
      <c r="BSM165" s="168"/>
      <c r="BSN165" s="168"/>
      <c r="BSO165" s="168"/>
      <c r="BSP165" s="168"/>
      <c r="BSQ165" s="168"/>
      <c r="BSR165" s="168"/>
      <c r="BSS165" s="168"/>
      <c r="BST165" s="168"/>
      <c r="BSU165" s="168"/>
      <c r="BSV165" s="168"/>
      <c r="BSW165" s="168"/>
      <c r="BSX165" s="168"/>
      <c r="BSY165" s="168"/>
      <c r="BSZ165" s="168"/>
      <c r="BTA165" s="168"/>
      <c r="BTB165" s="168"/>
      <c r="BTC165" s="168"/>
      <c r="BTD165" s="168"/>
      <c r="BTE165" s="168"/>
      <c r="BTF165" s="168"/>
      <c r="BTG165" s="168"/>
      <c r="BTH165" s="168"/>
      <c r="BTI165" s="168"/>
      <c r="BTJ165" s="168"/>
      <c r="BTK165" s="168"/>
      <c r="BTL165" s="168"/>
      <c r="BTM165" s="168"/>
      <c r="BTN165" s="168"/>
      <c r="BTO165" s="168"/>
      <c r="BTP165" s="168"/>
      <c r="BTQ165" s="168"/>
      <c r="BTR165" s="168"/>
      <c r="BTS165" s="168"/>
      <c r="BTT165" s="168"/>
      <c r="BTU165" s="168"/>
      <c r="BTV165" s="168"/>
      <c r="BTW165" s="168"/>
      <c r="BTX165" s="168"/>
      <c r="BTY165" s="168"/>
      <c r="BTZ165" s="168"/>
      <c r="BUA165" s="168"/>
      <c r="BUB165" s="168"/>
      <c r="BUC165" s="168"/>
      <c r="BUD165" s="168"/>
      <c r="BUE165" s="168"/>
      <c r="BUF165" s="168"/>
      <c r="BUG165" s="168"/>
      <c r="BUH165" s="168"/>
      <c r="BUI165" s="168"/>
      <c r="BUJ165" s="168"/>
      <c r="BUK165" s="168"/>
      <c r="BUL165" s="168"/>
      <c r="BUM165" s="168"/>
      <c r="BUN165" s="168"/>
      <c r="BUO165" s="168"/>
      <c r="BUP165" s="168"/>
      <c r="BUQ165" s="168"/>
      <c r="BUR165" s="168"/>
      <c r="BUS165" s="168"/>
      <c r="BUT165" s="168"/>
      <c r="BUU165" s="168"/>
      <c r="BUV165" s="168"/>
      <c r="BUW165" s="168"/>
      <c r="BUX165" s="168"/>
      <c r="BUY165" s="168"/>
      <c r="BUZ165" s="168"/>
      <c r="BVA165" s="168"/>
      <c r="BVB165" s="168"/>
      <c r="BVC165" s="168"/>
      <c r="BVD165" s="168"/>
      <c r="BVE165" s="168"/>
      <c r="BVF165" s="168"/>
      <c r="BVG165" s="168"/>
      <c r="BVH165" s="168"/>
      <c r="BVI165" s="168"/>
      <c r="BVJ165" s="168"/>
      <c r="BVK165" s="168"/>
      <c r="BVL165" s="168"/>
      <c r="BVM165" s="168"/>
      <c r="BVN165" s="168"/>
      <c r="BVO165" s="168"/>
      <c r="BVP165" s="168"/>
      <c r="BVQ165" s="168"/>
      <c r="BVR165" s="168"/>
      <c r="BVS165" s="168"/>
      <c r="BVT165" s="168"/>
      <c r="BVU165" s="168"/>
      <c r="BVV165" s="168"/>
      <c r="BVW165" s="168"/>
      <c r="BVX165" s="168"/>
      <c r="BVY165" s="168"/>
      <c r="BVZ165" s="168"/>
      <c r="BWA165" s="168"/>
      <c r="BWB165" s="168"/>
      <c r="BWC165" s="168"/>
      <c r="BWD165" s="168"/>
      <c r="BWE165" s="168"/>
      <c r="BWF165" s="168"/>
      <c r="BWG165" s="168"/>
      <c r="BWH165" s="168"/>
      <c r="BWI165" s="168"/>
      <c r="BWJ165" s="168"/>
      <c r="BWK165" s="168"/>
      <c r="BWL165" s="168"/>
      <c r="BWM165" s="168"/>
      <c r="BWN165" s="168"/>
      <c r="BWO165" s="168"/>
      <c r="BWP165" s="168"/>
      <c r="BWQ165" s="168"/>
      <c r="BWR165" s="168"/>
      <c r="BWS165" s="168"/>
      <c r="BWT165" s="168"/>
      <c r="BWU165" s="168"/>
      <c r="BWV165" s="168"/>
      <c r="BWW165" s="168"/>
      <c r="BWX165" s="168"/>
      <c r="BWY165" s="168"/>
      <c r="BWZ165" s="168"/>
      <c r="BXA165" s="168"/>
      <c r="BXB165" s="168"/>
      <c r="BXC165" s="168"/>
      <c r="BXD165" s="168"/>
      <c r="BXE165" s="168"/>
      <c r="BXF165" s="168"/>
      <c r="BXG165" s="168"/>
      <c r="BXH165" s="168"/>
      <c r="BXI165" s="168"/>
      <c r="BXJ165" s="168"/>
      <c r="BXK165" s="168"/>
      <c r="BXL165" s="168"/>
      <c r="BXM165" s="168"/>
      <c r="BXN165" s="168"/>
      <c r="BXO165" s="168"/>
      <c r="BXP165" s="168"/>
      <c r="BXQ165" s="168"/>
      <c r="BXR165" s="168"/>
      <c r="BXS165" s="168"/>
      <c r="BXT165" s="168"/>
      <c r="BXU165" s="168"/>
      <c r="BXV165" s="168"/>
      <c r="BXW165" s="168"/>
      <c r="BXX165" s="168"/>
      <c r="BXY165" s="168"/>
      <c r="BXZ165" s="168"/>
      <c r="BYA165" s="168"/>
      <c r="BYB165" s="168"/>
      <c r="BYC165" s="168"/>
      <c r="BYD165" s="168"/>
      <c r="BYE165" s="168"/>
      <c r="BYF165" s="168"/>
      <c r="BYG165" s="168"/>
      <c r="BYH165" s="168"/>
      <c r="BYI165" s="168"/>
      <c r="BYJ165" s="168"/>
      <c r="BYK165" s="168"/>
      <c r="BYL165" s="168"/>
      <c r="BYM165" s="168"/>
      <c r="BYN165" s="168"/>
      <c r="BYO165" s="168"/>
      <c r="BYP165" s="168"/>
      <c r="BYQ165" s="168"/>
      <c r="BYR165" s="168"/>
      <c r="BYS165" s="168"/>
      <c r="BYT165" s="168"/>
      <c r="BYU165" s="168"/>
      <c r="BYV165" s="168"/>
      <c r="BYW165" s="168"/>
      <c r="BYX165" s="168"/>
      <c r="BYY165" s="168"/>
      <c r="BYZ165" s="168"/>
      <c r="BZA165" s="168"/>
      <c r="BZB165" s="168"/>
      <c r="BZC165" s="168"/>
      <c r="BZD165" s="168"/>
      <c r="BZE165" s="168"/>
      <c r="BZF165" s="168"/>
      <c r="BZG165" s="168"/>
      <c r="BZH165" s="168"/>
      <c r="BZI165" s="168"/>
      <c r="BZJ165" s="168"/>
      <c r="BZK165" s="168"/>
      <c r="BZL165" s="168"/>
      <c r="BZM165" s="168"/>
      <c r="BZN165" s="168"/>
      <c r="BZO165" s="168"/>
      <c r="BZP165" s="168"/>
      <c r="BZQ165" s="168"/>
      <c r="BZR165" s="168"/>
      <c r="BZS165" s="168"/>
      <c r="BZT165" s="168"/>
      <c r="BZU165" s="168"/>
      <c r="BZV165" s="168"/>
      <c r="BZW165" s="168"/>
      <c r="BZX165" s="168"/>
      <c r="BZY165" s="168"/>
      <c r="BZZ165" s="168"/>
      <c r="CAA165" s="168"/>
      <c r="CAB165" s="168"/>
      <c r="CAC165" s="168"/>
      <c r="CAD165" s="168"/>
      <c r="CAE165" s="168"/>
      <c r="CAF165" s="168"/>
      <c r="CAG165" s="168"/>
      <c r="CAH165" s="168"/>
      <c r="CAI165" s="168"/>
      <c r="CAJ165" s="168"/>
      <c r="CAK165" s="168"/>
      <c r="CAL165" s="168"/>
      <c r="CAM165" s="168"/>
      <c r="CAN165" s="168"/>
      <c r="CAO165" s="168"/>
      <c r="CAP165" s="168"/>
      <c r="CAQ165" s="168"/>
      <c r="CAR165" s="168"/>
      <c r="CAS165" s="168"/>
      <c r="CAT165" s="168"/>
      <c r="CAU165" s="168"/>
      <c r="CAV165" s="168"/>
      <c r="CAW165" s="168"/>
      <c r="CAX165" s="168"/>
      <c r="CAY165" s="168"/>
      <c r="CAZ165" s="168"/>
      <c r="CBA165" s="168"/>
      <c r="CBB165" s="168"/>
      <c r="CBC165" s="168"/>
      <c r="CBD165" s="168"/>
      <c r="CBE165" s="168"/>
      <c r="CBF165" s="168"/>
      <c r="CBG165" s="168"/>
      <c r="CBH165" s="168"/>
      <c r="CBI165" s="168"/>
      <c r="CBJ165" s="168"/>
      <c r="CBK165" s="168"/>
      <c r="CBL165" s="168"/>
      <c r="CBM165" s="168"/>
      <c r="CBN165" s="168"/>
      <c r="CBO165" s="168"/>
      <c r="CBP165" s="168"/>
      <c r="CBQ165" s="168"/>
      <c r="CBR165" s="168"/>
      <c r="CBS165" s="168"/>
      <c r="CBT165" s="168"/>
      <c r="CBU165" s="168"/>
      <c r="CBV165" s="168"/>
      <c r="CBW165" s="168"/>
      <c r="CBX165" s="168"/>
      <c r="CBY165" s="168"/>
      <c r="CBZ165" s="168"/>
      <c r="CCA165" s="168"/>
      <c r="CCB165" s="168"/>
      <c r="CCC165" s="168"/>
      <c r="CCD165" s="168"/>
      <c r="CCE165" s="168"/>
      <c r="CCF165" s="168"/>
      <c r="CCG165" s="168"/>
      <c r="CCH165" s="168"/>
      <c r="CCI165" s="168"/>
      <c r="CCJ165" s="168"/>
      <c r="CCK165" s="168"/>
      <c r="CCL165" s="168"/>
      <c r="CCM165" s="168"/>
      <c r="CCN165" s="168"/>
      <c r="CCO165" s="168"/>
      <c r="CCP165" s="168"/>
      <c r="CCQ165" s="168"/>
      <c r="CCR165" s="168"/>
      <c r="CCS165" s="168"/>
      <c r="CCT165" s="168"/>
      <c r="CCU165" s="168"/>
      <c r="CCV165" s="168"/>
      <c r="CCW165" s="168"/>
      <c r="CCX165" s="168"/>
      <c r="CCY165" s="168"/>
      <c r="CCZ165" s="168"/>
      <c r="CDA165" s="168"/>
      <c r="CDB165" s="168"/>
      <c r="CDC165" s="168"/>
      <c r="CDD165" s="168"/>
      <c r="CDE165" s="168"/>
      <c r="CDF165" s="168"/>
      <c r="CDG165" s="168"/>
      <c r="CDH165" s="168"/>
      <c r="CDI165" s="168"/>
      <c r="CDJ165" s="168"/>
      <c r="CDK165" s="168"/>
      <c r="CDL165" s="168"/>
      <c r="CDM165" s="168"/>
      <c r="CDN165" s="168"/>
      <c r="CDO165" s="168"/>
      <c r="CDP165" s="168"/>
      <c r="CDQ165" s="168"/>
      <c r="CDR165" s="168"/>
      <c r="CDS165" s="168"/>
      <c r="CDT165" s="168"/>
      <c r="CDU165" s="168"/>
      <c r="CDV165" s="168"/>
      <c r="CDW165" s="168"/>
      <c r="CDX165" s="168"/>
      <c r="CDY165" s="168"/>
      <c r="CDZ165" s="168"/>
      <c r="CEA165" s="168"/>
      <c r="CEB165" s="168"/>
      <c r="CEC165" s="168"/>
      <c r="CED165" s="168"/>
      <c r="CEE165" s="168"/>
      <c r="CEF165" s="168"/>
      <c r="CEG165" s="168"/>
      <c r="CEH165" s="168"/>
      <c r="CEI165" s="168"/>
      <c r="CEJ165" s="168"/>
      <c r="CEK165" s="168"/>
      <c r="CEL165" s="168"/>
      <c r="CEM165" s="168"/>
      <c r="CEN165" s="168"/>
      <c r="CEO165" s="168"/>
      <c r="CEP165" s="168"/>
      <c r="CEQ165" s="168"/>
      <c r="CER165" s="168"/>
      <c r="CES165" s="168"/>
      <c r="CET165" s="168"/>
      <c r="CEU165" s="168"/>
      <c r="CEV165" s="168"/>
      <c r="CEW165" s="168"/>
      <c r="CEX165" s="168"/>
      <c r="CEY165" s="168"/>
      <c r="CEZ165" s="168"/>
      <c r="CFA165" s="168"/>
      <c r="CFB165" s="168"/>
      <c r="CFC165" s="168"/>
      <c r="CFD165" s="168"/>
      <c r="CFE165" s="168"/>
      <c r="CFF165" s="168"/>
      <c r="CFG165" s="168"/>
      <c r="CFH165" s="168"/>
      <c r="CFI165" s="168"/>
      <c r="CFJ165" s="168"/>
      <c r="CFK165" s="168"/>
      <c r="CFL165" s="168"/>
      <c r="CFM165" s="168"/>
      <c r="CFN165" s="168"/>
      <c r="CFO165" s="168"/>
      <c r="CFP165" s="168"/>
      <c r="CFQ165" s="168"/>
      <c r="CFR165" s="168"/>
      <c r="CFS165" s="168"/>
      <c r="CFT165" s="168"/>
      <c r="CFU165" s="168"/>
      <c r="CFV165" s="168"/>
      <c r="CFW165" s="168"/>
      <c r="CFX165" s="168"/>
      <c r="CFY165" s="168"/>
      <c r="CFZ165" s="168"/>
      <c r="CGA165" s="168"/>
      <c r="CGB165" s="168"/>
      <c r="CGC165" s="168"/>
      <c r="CGD165" s="168"/>
      <c r="CGE165" s="168"/>
      <c r="CGF165" s="168"/>
      <c r="CGG165" s="168"/>
      <c r="CGH165" s="168"/>
      <c r="CGI165" s="168"/>
      <c r="CGJ165" s="168"/>
      <c r="CGK165" s="168"/>
      <c r="CGL165" s="168"/>
      <c r="CGM165" s="168"/>
      <c r="CGN165" s="168"/>
      <c r="CGO165" s="168"/>
      <c r="CGP165" s="168"/>
      <c r="CGQ165" s="168"/>
      <c r="CGR165" s="168"/>
      <c r="CGS165" s="168"/>
      <c r="CGT165" s="168"/>
      <c r="CGU165" s="168"/>
      <c r="CGV165" s="168"/>
      <c r="CGW165" s="168"/>
      <c r="CGX165" s="168"/>
      <c r="CGY165" s="168"/>
      <c r="CGZ165" s="168"/>
      <c r="CHA165" s="168"/>
      <c r="CHB165" s="168"/>
      <c r="CHC165" s="168"/>
      <c r="CHD165" s="168"/>
      <c r="CHE165" s="168"/>
      <c r="CHF165" s="168"/>
      <c r="CHG165" s="168"/>
      <c r="CHH165" s="168"/>
      <c r="CHI165" s="168"/>
      <c r="CHJ165" s="168"/>
      <c r="CHK165" s="168"/>
      <c r="CHL165" s="168"/>
      <c r="CHM165" s="168"/>
      <c r="CHN165" s="168"/>
      <c r="CHO165" s="168"/>
      <c r="CHP165" s="168"/>
      <c r="CHQ165" s="168"/>
      <c r="CHR165" s="168"/>
      <c r="CHS165" s="168"/>
      <c r="CHT165" s="168"/>
      <c r="CHU165" s="168"/>
      <c r="CHV165" s="168"/>
      <c r="CHW165" s="168"/>
      <c r="CHX165" s="168"/>
      <c r="CHY165" s="168"/>
      <c r="CHZ165" s="168"/>
      <c r="CIA165" s="168"/>
      <c r="CIB165" s="168"/>
      <c r="CIC165" s="168"/>
      <c r="CID165" s="168"/>
      <c r="CIE165" s="168"/>
      <c r="CIF165" s="168"/>
      <c r="CIG165" s="168"/>
      <c r="CIH165" s="168"/>
      <c r="CII165" s="168"/>
      <c r="CIJ165" s="168"/>
      <c r="CIK165" s="168"/>
      <c r="CIL165" s="168"/>
      <c r="CIM165" s="168"/>
      <c r="CIN165" s="168"/>
      <c r="CIO165" s="168"/>
      <c r="CIP165" s="168"/>
      <c r="CIQ165" s="168"/>
      <c r="CIR165" s="168"/>
      <c r="CIS165" s="168"/>
      <c r="CIT165" s="168"/>
      <c r="CIU165" s="168"/>
      <c r="CIV165" s="168"/>
      <c r="CIW165" s="168"/>
      <c r="CIX165" s="168"/>
      <c r="CIY165" s="168"/>
      <c r="CIZ165" s="168"/>
      <c r="CJA165" s="168"/>
      <c r="CJB165" s="168"/>
      <c r="CJC165" s="168"/>
      <c r="CJD165" s="168"/>
      <c r="CJE165" s="168"/>
      <c r="CJF165" s="168"/>
      <c r="CJG165" s="168"/>
      <c r="CJH165" s="168"/>
      <c r="CJI165" s="168"/>
      <c r="CJJ165" s="168"/>
      <c r="CJK165" s="168"/>
      <c r="CJL165" s="168"/>
      <c r="CJM165" s="168"/>
      <c r="CJN165" s="168"/>
      <c r="CJO165" s="168"/>
      <c r="CJP165" s="168"/>
      <c r="CJQ165" s="168"/>
      <c r="CJR165" s="168"/>
      <c r="CJS165" s="168"/>
      <c r="CJT165" s="168"/>
      <c r="CJU165" s="168"/>
      <c r="CJV165" s="168"/>
      <c r="CJW165" s="168"/>
      <c r="CJX165" s="168"/>
      <c r="CJY165" s="168"/>
      <c r="CJZ165" s="168"/>
      <c r="CKA165" s="168"/>
      <c r="CKB165" s="168"/>
      <c r="CKC165" s="168"/>
      <c r="CKD165" s="168"/>
      <c r="CKE165" s="168"/>
      <c r="CKF165" s="168"/>
      <c r="CKG165" s="168"/>
      <c r="CKH165" s="168"/>
      <c r="CKI165" s="168"/>
      <c r="CKJ165" s="168"/>
      <c r="CKK165" s="168"/>
      <c r="CKL165" s="168"/>
      <c r="CKM165" s="168"/>
      <c r="CKN165" s="168"/>
      <c r="CKO165" s="168"/>
      <c r="CKP165" s="168"/>
      <c r="CKQ165" s="168"/>
      <c r="CKR165" s="168"/>
      <c r="CKS165" s="168"/>
      <c r="CKT165" s="168"/>
      <c r="CKU165" s="168"/>
      <c r="CKV165" s="168"/>
      <c r="CKW165" s="168"/>
      <c r="CKX165" s="168"/>
      <c r="CKY165" s="168"/>
      <c r="CKZ165" s="168"/>
      <c r="CLA165" s="168"/>
      <c r="CLB165" s="168"/>
      <c r="CLC165" s="168"/>
      <c r="CLD165" s="168"/>
      <c r="CLE165" s="168"/>
      <c r="CLF165" s="168"/>
      <c r="CLG165" s="168"/>
      <c r="CLH165" s="168"/>
      <c r="CLI165" s="168"/>
      <c r="CLJ165" s="168"/>
      <c r="CLK165" s="168"/>
      <c r="CLL165" s="168"/>
      <c r="CLM165" s="168"/>
      <c r="CLN165" s="168"/>
      <c r="CLO165" s="168"/>
      <c r="CLP165" s="168"/>
      <c r="CLQ165" s="168"/>
      <c r="CLR165" s="168"/>
      <c r="CLS165" s="168"/>
      <c r="CLT165" s="168"/>
      <c r="CLU165" s="168"/>
      <c r="CLV165" s="168"/>
      <c r="CLW165" s="168"/>
      <c r="CLX165" s="168"/>
      <c r="CLY165" s="168"/>
      <c r="CLZ165" s="168"/>
      <c r="CMA165" s="168"/>
      <c r="CMB165" s="168"/>
      <c r="CMC165" s="168"/>
      <c r="CMD165" s="168"/>
      <c r="CME165" s="168"/>
      <c r="CMF165" s="168"/>
      <c r="CMG165" s="168"/>
      <c r="CMH165" s="168"/>
      <c r="CMI165" s="168"/>
      <c r="CMJ165" s="168"/>
      <c r="CMK165" s="168"/>
      <c r="CML165" s="168"/>
      <c r="CMM165" s="168"/>
      <c r="CMN165" s="168"/>
      <c r="CMO165" s="168"/>
      <c r="CMP165" s="168"/>
      <c r="CMQ165" s="168"/>
      <c r="CMR165" s="168"/>
      <c r="CMS165" s="168"/>
      <c r="CMT165" s="168"/>
      <c r="CMU165" s="168"/>
      <c r="CMV165" s="168"/>
      <c r="CMW165" s="168"/>
      <c r="CMX165" s="168"/>
      <c r="CMY165" s="168"/>
      <c r="CMZ165" s="168"/>
      <c r="CNA165" s="168"/>
      <c r="CNB165" s="168"/>
      <c r="CNC165" s="168"/>
      <c r="CND165" s="168"/>
      <c r="CNE165" s="168"/>
      <c r="CNF165" s="168"/>
      <c r="CNG165" s="168"/>
      <c r="CNH165" s="168"/>
      <c r="CNI165" s="168"/>
      <c r="CNJ165" s="168"/>
      <c r="CNK165" s="168"/>
      <c r="CNL165" s="168"/>
      <c r="CNM165" s="168"/>
      <c r="CNN165" s="168"/>
      <c r="CNO165" s="168"/>
      <c r="CNP165" s="168"/>
      <c r="CNQ165" s="168"/>
      <c r="CNR165" s="168"/>
      <c r="CNS165" s="168"/>
      <c r="CNT165" s="168"/>
      <c r="CNU165" s="168"/>
      <c r="CNV165" s="168"/>
      <c r="CNW165" s="168"/>
      <c r="CNX165" s="168"/>
      <c r="CNY165" s="168"/>
      <c r="CNZ165" s="168"/>
      <c r="COA165" s="168"/>
      <c r="COB165" s="168"/>
      <c r="COC165" s="168"/>
      <c r="COD165" s="168"/>
      <c r="COE165" s="168"/>
      <c r="COF165" s="168"/>
      <c r="COG165" s="168"/>
      <c r="COH165" s="168"/>
      <c r="COI165" s="168"/>
      <c r="COJ165" s="168"/>
      <c r="COK165" s="168"/>
      <c r="COL165" s="168"/>
      <c r="COM165" s="168"/>
      <c r="CON165" s="168"/>
      <c r="COO165" s="168"/>
      <c r="COP165" s="168"/>
      <c r="COQ165" s="168"/>
      <c r="COR165" s="168"/>
      <c r="COS165" s="168"/>
      <c r="COT165" s="168"/>
      <c r="COU165" s="168"/>
      <c r="COV165" s="168"/>
      <c r="COW165" s="168"/>
      <c r="COX165" s="168"/>
      <c r="COY165" s="168"/>
      <c r="COZ165" s="168"/>
      <c r="CPA165" s="168"/>
      <c r="CPB165" s="168"/>
      <c r="CPC165" s="168"/>
      <c r="CPD165" s="168"/>
      <c r="CPE165" s="168"/>
      <c r="CPF165" s="168"/>
      <c r="CPG165" s="168"/>
      <c r="CPH165" s="168"/>
      <c r="CPI165" s="168"/>
      <c r="CPJ165" s="168"/>
      <c r="CPK165" s="168"/>
      <c r="CPL165" s="168"/>
      <c r="CPM165" s="168"/>
      <c r="CPN165" s="168"/>
      <c r="CPO165" s="168"/>
      <c r="CPP165" s="168"/>
      <c r="CPQ165" s="168"/>
      <c r="CPR165" s="168"/>
      <c r="CPS165" s="168"/>
      <c r="CPT165" s="168"/>
      <c r="CPU165" s="168"/>
      <c r="CPV165" s="168"/>
      <c r="CPW165" s="168"/>
      <c r="CPX165" s="168"/>
      <c r="CPY165" s="168"/>
      <c r="CPZ165" s="168"/>
      <c r="CQA165" s="168"/>
      <c r="CQB165" s="168"/>
      <c r="CQC165" s="168"/>
      <c r="CQD165" s="168"/>
      <c r="CQE165" s="168"/>
      <c r="CQF165" s="168"/>
      <c r="CQG165" s="168"/>
      <c r="CQH165" s="168"/>
      <c r="CQI165" s="168"/>
      <c r="CQJ165" s="168"/>
      <c r="CQK165" s="168"/>
      <c r="CQL165" s="168"/>
      <c r="CQM165" s="168"/>
      <c r="CQN165" s="168"/>
      <c r="CQO165" s="168"/>
      <c r="CQP165" s="168"/>
      <c r="CQQ165" s="168"/>
      <c r="CQR165" s="168"/>
      <c r="CQS165" s="168"/>
      <c r="CQT165" s="168"/>
      <c r="CQU165" s="168"/>
      <c r="CQV165" s="168"/>
      <c r="CQW165" s="168"/>
      <c r="CQX165" s="168"/>
      <c r="CQY165" s="168"/>
      <c r="CQZ165" s="168"/>
      <c r="CRA165" s="168"/>
      <c r="CRB165" s="168"/>
      <c r="CRC165" s="168"/>
      <c r="CRD165" s="168"/>
      <c r="CRE165" s="168"/>
      <c r="CRF165" s="168"/>
      <c r="CRG165" s="168"/>
      <c r="CRH165" s="168"/>
      <c r="CRI165" s="168"/>
      <c r="CRJ165" s="168"/>
      <c r="CRK165" s="168"/>
      <c r="CRL165" s="168"/>
      <c r="CRM165" s="168"/>
      <c r="CRN165" s="168"/>
      <c r="CRO165" s="168"/>
      <c r="CRP165" s="168"/>
      <c r="CRQ165" s="168"/>
      <c r="CRR165" s="168"/>
      <c r="CRS165" s="168"/>
      <c r="CRT165" s="168"/>
      <c r="CRU165" s="168"/>
      <c r="CRV165" s="168"/>
      <c r="CRW165" s="168"/>
      <c r="CRX165" s="168"/>
      <c r="CRY165" s="168"/>
      <c r="CRZ165" s="168"/>
      <c r="CSA165" s="168"/>
      <c r="CSB165" s="168"/>
      <c r="CSC165" s="168"/>
      <c r="CSD165" s="168"/>
      <c r="CSE165" s="168"/>
      <c r="CSF165" s="168"/>
      <c r="CSG165" s="168"/>
      <c r="CSH165" s="168"/>
      <c r="CSI165" s="168"/>
      <c r="CSJ165" s="168"/>
      <c r="CSK165" s="168"/>
      <c r="CSL165" s="168"/>
      <c r="CSM165" s="168"/>
      <c r="CSN165" s="168"/>
      <c r="CSO165" s="168"/>
      <c r="CSP165" s="168"/>
      <c r="CSQ165" s="168"/>
      <c r="CSR165" s="168"/>
      <c r="CSS165" s="168"/>
      <c r="CST165" s="168"/>
      <c r="CSU165" s="168"/>
      <c r="CSV165" s="168"/>
      <c r="CSW165" s="168"/>
      <c r="CSX165" s="168"/>
      <c r="CSY165" s="168"/>
      <c r="CSZ165" s="168"/>
      <c r="CTA165" s="168"/>
      <c r="CTB165" s="168"/>
      <c r="CTC165" s="168"/>
      <c r="CTD165" s="168"/>
      <c r="CTE165" s="168"/>
      <c r="CTF165" s="168"/>
      <c r="CTG165" s="168"/>
      <c r="CTH165" s="168"/>
      <c r="CTI165" s="168"/>
      <c r="CTJ165" s="168"/>
      <c r="CTK165" s="168"/>
      <c r="CTL165" s="168"/>
      <c r="CTM165" s="168"/>
      <c r="CTN165" s="168"/>
      <c r="CTO165" s="168"/>
      <c r="CTP165" s="168"/>
      <c r="CTQ165" s="168"/>
      <c r="CTR165" s="168"/>
      <c r="CTS165" s="168"/>
      <c r="CTT165" s="168"/>
      <c r="CTU165" s="168"/>
      <c r="CTV165" s="168"/>
      <c r="CTW165" s="168"/>
      <c r="CTX165" s="168"/>
      <c r="CTY165" s="168"/>
      <c r="CTZ165" s="168"/>
      <c r="CUA165" s="168"/>
      <c r="CUB165" s="168"/>
      <c r="CUC165" s="168"/>
      <c r="CUD165" s="168"/>
      <c r="CUE165" s="168"/>
      <c r="CUF165" s="168"/>
      <c r="CUG165" s="168"/>
      <c r="CUH165" s="168"/>
      <c r="CUI165" s="168"/>
      <c r="CUJ165" s="168"/>
      <c r="CUK165" s="168"/>
      <c r="CUL165" s="168"/>
      <c r="CUM165" s="168"/>
      <c r="CUN165" s="168"/>
      <c r="CUO165" s="168"/>
      <c r="CUP165" s="168"/>
      <c r="CUQ165" s="168"/>
      <c r="CUR165" s="168"/>
      <c r="CUS165" s="168"/>
      <c r="CUT165" s="168"/>
      <c r="CUU165" s="168"/>
      <c r="CUV165" s="168"/>
      <c r="CUW165" s="168"/>
      <c r="CUX165" s="168"/>
      <c r="CUY165" s="168"/>
      <c r="CUZ165" s="168"/>
      <c r="CVA165" s="168"/>
      <c r="CVB165" s="168"/>
      <c r="CVC165" s="168"/>
      <c r="CVD165" s="168"/>
      <c r="CVE165" s="168"/>
      <c r="CVF165" s="168"/>
      <c r="CVG165" s="168"/>
      <c r="CVH165" s="168"/>
      <c r="CVI165" s="168"/>
      <c r="CVJ165" s="168"/>
      <c r="CVK165" s="168"/>
      <c r="CVL165" s="168"/>
      <c r="CVM165" s="168"/>
      <c r="CVN165" s="168"/>
      <c r="CVO165" s="168"/>
      <c r="CVP165" s="168"/>
      <c r="CVQ165" s="168"/>
      <c r="CVR165" s="168"/>
      <c r="CVS165" s="168"/>
      <c r="CVT165" s="168"/>
      <c r="CVU165" s="168"/>
      <c r="CVV165" s="168"/>
      <c r="CVW165" s="168"/>
      <c r="CVX165" s="168"/>
      <c r="CVY165" s="168"/>
      <c r="CVZ165" s="168"/>
      <c r="CWA165" s="168"/>
      <c r="CWB165" s="168"/>
      <c r="CWC165" s="168"/>
      <c r="CWD165" s="168"/>
      <c r="CWE165" s="168"/>
      <c r="CWF165" s="168"/>
      <c r="CWG165" s="168"/>
      <c r="CWH165" s="168"/>
      <c r="CWI165" s="168"/>
      <c r="CWJ165" s="168"/>
      <c r="CWK165" s="168"/>
      <c r="CWL165" s="168"/>
      <c r="CWM165" s="168"/>
      <c r="CWN165" s="168"/>
      <c r="CWO165" s="168"/>
      <c r="CWP165" s="168"/>
      <c r="CWQ165" s="168"/>
      <c r="CWR165" s="168"/>
      <c r="CWS165" s="168"/>
      <c r="CWT165" s="168"/>
      <c r="CWU165" s="168"/>
      <c r="CWV165" s="168"/>
      <c r="CWW165" s="168"/>
      <c r="CWX165" s="168"/>
      <c r="CWY165" s="168"/>
      <c r="CWZ165" s="168"/>
      <c r="CXA165" s="168"/>
      <c r="CXB165" s="168"/>
      <c r="CXC165" s="168"/>
      <c r="CXD165" s="168"/>
      <c r="CXE165" s="168"/>
      <c r="CXF165" s="168"/>
      <c r="CXG165" s="168"/>
      <c r="CXH165" s="168"/>
      <c r="CXI165" s="168"/>
      <c r="CXJ165" s="168"/>
      <c r="CXK165" s="168"/>
      <c r="CXL165" s="168"/>
      <c r="CXM165" s="168"/>
      <c r="CXN165" s="168"/>
      <c r="CXO165" s="168"/>
      <c r="CXP165" s="168"/>
      <c r="CXQ165" s="168"/>
      <c r="CXR165" s="168"/>
      <c r="CXS165" s="168"/>
      <c r="CXT165" s="168"/>
      <c r="CXU165" s="168"/>
      <c r="CXV165" s="168"/>
      <c r="CXW165" s="168"/>
      <c r="CXX165" s="168"/>
      <c r="CXY165" s="168"/>
      <c r="CXZ165" s="168"/>
      <c r="CYA165" s="168"/>
      <c r="CYB165" s="168"/>
      <c r="CYC165" s="168"/>
      <c r="CYD165" s="168"/>
      <c r="CYE165" s="168"/>
      <c r="CYF165" s="168"/>
      <c r="CYG165" s="168"/>
      <c r="CYH165" s="168"/>
      <c r="CYI165" s="168"/>
      <c r="CYJ165" s="168"/>
      <c r="CYK165" s="168"/>
      <c r="CYL165" s="168"/>
      <c r="CYM165" s="168"/>
      <c r="CYN165" s="168"/>
      <c r="CYO165" s="168"/>
      <c r="CYP165" s="168"/>
      <c r="CYQ165" s="168"/>
      <c r="CYR165" s="168"/>
      <c r="CYS165" s="168"/>
      <c r="CYT165" s="168"/>
      <c r="CYU165" s="168"/>
      <c r="CYV165" s="168"/>
      <c r="CYW165" s="168"/>
      <c r="CYX165" s="168"/>
      <c r="CYY165" s="168"/>
      <c r="CYZ165" s="168"/>
      <c r="CZA165" s="168"/>
      <c r="CZB165" s="168"/>
      <c r="CZC165" s="168"/>
      <c r="CZD165" s="168"/>
      <c r="CZE165" s="168"/>
      <c r="CZF165" s="168"/>
      <c r="CZG165" s="168"/>
      <c r="CZH165" s="168"/>
      <c r="CZI165" s="168"/>
      <c r="CZJ165" s="168"/>
      <c r="CZK165" s="168"/>
      <c r="CZL165" s="168"/>
      <c r="CZM165" s="168"/>
      <c r="CZN165" s="168"/>
      <c r="CZO165" s="168"/>
      <c r="CZP165" s="168"/>
      <c r="CZQ165" s="168"/>
      <c r="CZR165" s="168"/>
      <c r="CZS165" s="168"/>
      <c r="CZT165" s="168"/>
      <c r="CZU165" s="168"/>
      <c r="CZV165" s="168"/>
      <c r="CZW165" s="168"/>
      <c r="CZX165" s="168"/>
      <c r="CZY165" s="168"/>
      <c r="CZZ165" s="168"/>
      <c r="DAA165" s="168"/>
      <c r="DAB165" s="168"/>
      <c r="DAC165" s="168"/>
      <c r="DAD165" s="168"/>
      <c r="DAE165" s="168"/>
      <c r="DAF165" s="168"/>
      <c r="DAG165" s="168"/>
      <c r="DAH165" s="168"/>
      <c r="DAI165" s="168"/>
      <c r="DAJ165" s="168"/>
      <c r="DAK165" s="168"/>
      <c r="DAL165" s="168"/>
      <c r="DAM165" s="168"/>
      <c r="DAN165" s="168"/>
      <c r="DAO165" s="168"/>
      <c r="DAP165" s="168"/>
      <c r="DAQ165" s="168"/>
      <c r="DAR165" s="168"/>
      <c r="DAS165" s="168"/>
      <c r="DAT165" s="168"/>
      <c r="DAU165" s="168"/>
      <c r="DAV165" s="168"/>
      <c r="DAW165" s="168"/>
      <c r="DAX165" s="168"/>
      <c r="DAY165" s="168"/>
      <c r="DAZ165" s="168"/>
      <c r="DBA165" s="168"/>
      <c r="DBB165" s="168"/>
      <c r="DBC165" s="168"/>
      <c r="DBD165" s="168"/>
      <c r="DBE165" s="168"/>
      <c r="DBF165" s="168"/>
      <c r="DBG165" s="168"/>
      <c r="DBH165" s="168"/>
      <c r="DBI165" s="168"/>
      <c r="DBJ165" s="168"/>
      <c r="DBK165" s="168"/>
      <c r="DBL165" s="168"/>
      <c r="DBM165" s="168"/>
      <c r="DBN165" s="168"/>
      <c r="DBO165" s="168"/>
      <c r="DBP165" s="168"/>
      <c r="DBQ165" s="168"/>
      <c r="DBR165" s="168"/>
      <c r="DBS165" s="168"/>
      <c r="DBT165" s="168"/>
      <c r="DBU165" s="168"/>
      <c r="DBV165" s="168"/>
      <c r="DBW165" s="168"/>
      <c r="DBX165" s="168"/>
      <c r="DBY165" s="168"/>
      <c r="DBZ165" s="168"/>
      <c r="DCA165" s="168"/>
      <c r="DCB165" s="168"/>
      <c r="DCC165" s="168"/>
      <c r="DCD165" s="168"/>
      <c r="DCE165" s="168"/>
      <c r="DCF165" s="168"/>
      <c r="DCG165" s="168"/>
      <c r="DCH165" s="168"/>
      <c r="DCI165" s="168"/>
      <c r="DCJ165" s="168"/>
      <c r="DCK165" s="168"/>
      <c r="DCL165" s="168"/>
      <c r="DCM165" s="168"/>
      <c r="DCN165" s="168"/>
      <c r="DCO165" s="168"/>
      <c r="DCP165" s="168"/>
      <c r="DCQ165" s="168"/>
      <c r="DCR165" s="168"/>
      <c r="DCS165" s="168"/>
      <c r="DCT165" s="168"/>
      <c r="DCU165" s="168"/>
      <c r="DCV165" s="168"/>
      <c r="DCW165" s="168"/>
      <c r="DCX165" s="168"/>
      <c r="DCY165" s="168"/>
      <c r="DCZ165" s="168"/>
      <c r="DDA165" s="168"/>
      <c r="DDB165" s="168"/>
      <c r="DDC165" s="168"/>
      <c r="DDD165" s="168"/>
      <c r="DDE165" s="168"/>
      <c r="DDF165" s="168"/>
      <c r="DDG165" s="168"/>
      <c r="DDH165" s="168"/>
      <c r="DDI165" s="168"/>
      <c r="DDJ165" s="168"/>
      <c r="DDK165" s="168"/>
      <c r="DDL165" s="168"/>
      <c r="DDM165" s="168"/>
      <c r="DDN165" s="168"/>
      <c r="DDO165" s="168"/>
      <c r="DDP165" s="168"/>
      <c r="DDQ165" s="168"/>
      <c r="DDR165" s="168"/>
      <c r="DDS165" s="168"/>
      <c r="DDT165" s="168"/>
      <c r="DDU165" s="168"/>
      <c r="DDV165" s="168"/>
      <c r="DDW165" s="168"/>
      <c r="DDX165" s="168"/>
      <c r="DDY165" s="168"/>
      <c r="DDZ165" s="168"/>
      <c r="DEA165" s="168"/>
      <c r="DEB165" s="168"/>
      <c r="DEC165" s="168"/>
      <c r="DED165" s="168"/>
      <c r="DEE165" s="168"/>
      <c r="DEF165" s="168"/>
      <c r="DEG165" s="168"/>
      <c r="DEH165" s="168"/>
      <c r="DEI165" s="168"/>
      <c r="DEJ165" s="168"/>
      <c r="DEK165" s="168"/>
      <c r="DEL165" s="168"/>
      <c r="DEM165" s="168"/>
      <c r="DEN165" s="168"/>
      <c r="DEO165" s="168"/>
      <c r="DEP165" s="168"/>
      <c r="DEQ165" s="168"/>
      <c r="DER165" s="168"/>
      <c r="DES165" s="168"/>
      <c r="DET165" s="168"/>
      <c r="DEU165" s="168"/>
      <c r="DEV165" s="168"/>
      <c r="DEW165" s="168"/>
      <c r="DEX165" s="168"/>
      <c r="DEY165" s="168"/>
      <c r="DEZ165" s="168"/>
      <c r="DFA165" s="168"/>
      <c r="DFB165" s="168"/>
      <c r="DFC165" s="168"/>
      <c r="DFD165" s="168"/>
      <c r="DFE165" s="168"/>
      <c r="DFF165" s="168"/>
      <c r="DFG165" s="168"/>
      <c r="DFH165" s="168"/>
      <c r="DFI165" s="168"/>
      <c r="DFJ165" s="168"/>
      <c r="DFK165" s="168"/>
      <c r="DFL165" s="168"/>
      <c r="DFM165" s="168"/>
      <c r="DFN165" s="168"/>
      <c r="DFO165" s="168"/>
      <c r="DFP165" s="168"/>
      <c r="DFQ165" s="168"/>
      <c r="DFR165" s="168"/>
      <c r="DFS165" s="168"/>
      <c r="DFT165" s="168"/>
      <c r="DFU165" s="168"/>
      <c r="DFV165" s="168"/>
      <c r="DFW165" s="168"/>
      <c r="DFX165" s="168"/>
      <c r="DFY165" s="168"/>
      <c r="DFZ165" s="168"/>
      <c r="DGA165" s="168"/>
      <c r="DGB165" s="168"/>
      <c r="DGC165" s="168"/>
      <c r="DGD165" s="168"/>
      <c r="DGE165" s="168"/>
      <c r="DGF165" s="168"/>
      <c r="DGG165" s="168"/>
      <c r="DGH165" s="168"/>
      <c r="DGI165" s="168"/>
      <c r="DGJ165" s="168"/>
      <c r="DGK165" s="168"/>
      <c r="DGL165" s="168"/>
      <c r="DGM165" s="168"/>
      <c r="DGN165" s="168"/>
      <c r="DGO165" s="168"/>
      <c r="DGP165" s="168"/>
      <c r="DGQ165" s="168"/>
      <c r="DGR165" s="168"/>
      <c r="DGS165" s="168"/>
      <c r="DGT165" s="168"/>
      <c r="DGU165" s="168"/>
      <c r="DGV165" s="168"/>
      <c r="DGW165" s="168"/>
      <c r="DGX165" s="168"/>
      <c r="DGY165" s="168"/>
      <c r="DGZ165" s="168"/>
      <c r="DHA165" s="168"/>
      <c r="DHB165" s="168"/>
      <c r="DHC165" s="168"/>
      <c r="DHD165" s="168"/>
      <c r="DHE165" s="168"/>
      <c r="DHF165" s="168"/>
      <c r="DHG165" s="168"/>
      <c r="DHH165" s="168"/>
      <c r="DHI165" s="168"/>
      <c r="DHJ165" s="168"/>
      <c r="DHK165" s="168"/>
      <c r="DHL165" s="168"/>
      <c r="DHM165" s="168"/>
      <c r="DHN165" s="168"/>
      <c r="DHO165" s="168"/>
      <c r="DHP165" s="168"/>
      <c r="DHQ165" s="168"/>
      <c r="DHR165" s="168"/>
      <c r="DHS165" s="168"/>
      <c r="DHT165" s="168"/>
      <c r="DHU165" s="168"/>
      <c r="DHV165" s="168"/>
      <c r="DHW165" s="168"/>
      <c r="DHX165" s="168"/>
      <c r="DHY165" s="168"/>
      <c r="DHZ165" s="168"/>
      <c r="DIA165" s="168"/>
      <c r="DIB165" s="168"/>
      <c r="DIC165" s="168"/>
      <c r="DID165" s="168"/>
      <c r="DIE165" s="168"/>
      <c r="DIF165" s="168"/>
      <c r="DIG165" s="168"/>
      <c r="DIH165" s="168"/>
      <c r="DII165" s="168"/>
      <c r="DIJ165" s="168"/>
      <c r="DIK165" s="168"/>
      <c r="DIL165" s="168"/>
      <c r="DIM165" s="168"/>
      <c r="DIN165" s="168"/>
      <c r="DIO165" s="168"/>
      <c r="DIP165" s="168"/>
      <c r="DIQ165" s="168"/>
      <c r="DIR165" s="168"/>
      <c r="DIS165" s="168"/>
      <c r="DIT165" s="168"/>
      <c r="DIU165" s="168"/>
      <c r="DIV165" s="168"/>
      <c r="DIW165" s="168"/>
      <c r="DIX165" s="168"/>
      <c r="DIY165" s="168"/>
      <c r="DIZ165" s="168"/>
      <c r="DJA165" s="168"/>
      <c r="DJB165" s="168"/>
      <c r="DJC165" s="168"/>
      <c r="DJD165" s="168"/>
      <c r="DJE165" s="168"/>
      <c r="DJF165" s="168"/>
      <c r="DJG165" s="168"/>
      <c r="DJH165" s="168"/>
      <c r="DJI165" s="168"/>
      <c r="DJJ165" s="168"/>
      <c r="DJK165" s="168"/>
      <c r="DJL165" s="168"/>
      <c r="DJM165" s="168"/>
      <c r="DJN165" s="168"/>
      <c r="DJO165" s="168"/>
      <c r="DJP165" s="168"/>
      <c r="DJQ165" s="168"/>
      <c r="DJR165" s="168"/>
      <c r="DJS165" s="168"/>
      <c r="DJT165" s="168"/>
      <c r="DJU165" s="168"/>
      <c r="DJV165" s="168"/>
      <c r="DJW165" s="168"/>
      <c r="DJX165" s="168"/>
      <c r="DJY165" s="168"/>
      <c r="DJZ165" s="168"/>
      <c r="DKA165" s="168"/>
      <c r="DKB165" s="168"/>
      <c r="DKC165" s="168"/>
      <c r="DKD165" s="168"/>
      <c r="DKE165" s="168"/>
      <c r="DKF165" s="168"/>
      <c r="DKG165" s="168"/>
      <c r="DKH165" s="168"/>
      <c r="DKI165" s="168"/>
      <c r="DKJ165" s="168"/>
      <c r="DKK165" s="168"/>
      <c r="DKL165" s="168"/>
      <c r="DKM165" s="168"/>
      <c r="DKN165" s="168"/>
      <c r="DKO165" s="168"/>
      <c r="DKP165" s="168"/>
      <c r="DKQ165" s="168"/>
      <c r="DKR165" s="168"/>
      <c r="DKS165" s="168"/>
      <c r="DKT165" s="168"/>
      <c r="DKU165" s="168"/>
      <c r="DKV165" s="168"/>
      <c r="DKW165" s="168"/>
      <c r="DKX165" s="168"/>
      <c r="DKY165" s="168"/>
      <c r="DKZ165" s="168"/>
      <c r="DLA165" s="168"/>
      <c r="DLB165" s="168"/>
      <c r="DLC165" s="168"/>
      <c r="DLD165" s="168"/>
      <c r="DLE165" s="168"/>
      <c r="DLF165" s="168"/>
      <c r="DLG165" s="168"/>
      <c r="DLH165" s="168"/>
      <c r="DLI165" s="168"/>
      <c r="DLJ165" s="168"/>
      <c r="DLK165" s="168"/>
      <c r="DLL165" s="168"/>
      <c r="DLM165" s="168"/>
      <c r="DLN165" s="168"/>
      <c r="DLO165" s="168"/>
      <c r="DLP165" s="168"/>
      <c r="DLQ165" s="168"/>
      <c r="DLR165" s="168"/>
      <c r="DLS165" s="168"/>
      <c r="DLT165" s="168"/>
      <c r="DLU165" s="168"/>
      <c r="DLV165" s="168"/>
      <c r="DLW165" s="168"/>
      <c r="DLX165" s="168"/>
      <c r="DLY165" s="168"/>
      <c r="DLZ165" s="168"/>
      <c r="DMA165" s="168"/>
      <c r="DMB165" s="168"/>
      <c r="DMC165" s="168"/>
      <c r="DMD165" s="168"/>
      <c r="DME165" s="168"/>
      <c r="DMF165" s="168"/>
      <c r="DMG165" s="168"/>
      <c r="DMH165" s="168"/>
      <c r="DMI165" s="168"/>
      <c r="DMJ165" s="168"/>
      <c r="DMK165" s="168"/>
      <c r="DML165" s="168"/>
      <c r="DMM165" s="168"/>
      <c r="DMN165" s="168"/>
      <c r="DMO165" s="168"/>
      <c r="DMP165" s="168"/>
      <c r="DMQ165" s="168"/>
      <c r="DMR165" s="168"/>
      <c r="DMS165" s="168"/>
      <c r="DMT165" s="168"/>
      <c r="DMU165" s="168"/>
      <c r="DMV165" s="168"/>
      <c r="DMW165" s="168"/>
      <c r="DMX165" s="168"/>
      <c r="DMY165" s="168"/>
      <c r="DMZ165" s="168"/>
      <c r="DNA165" s="168"/>
      <c r="DNB165" s="168"/>
      <c r="DNC165" s="168"/>
      <c r="DND165" s="168"/>
      <c r="DNE165" s="168"/>
      <c r="DNF165" s="168"/>
      <c r="DNG165" s="168"/>
      <c r="DNH165" s="168"/>
      <c r="DNI165" s="168"/>
      <c r="DNJ165" s="168"/>
      <c r="DNK165" s="168"/>
      <c r="DNL165" s="168"/>
      <c r="DNM165" s="168"/>
      <c r="DNN165" s="168"/>
      <c r="DNO165" s="168"/>
      <c r="DNP165" s="168"/>
      <c r="DNQ165" s="168"/>
      <c r="DNR165" s="168"/>
      <c r="DNS165" s="168"/>
      <c r="DNT165" s="168"/>
      <c r="DNU165" s="168"/>
      <c r="DNV165" s="168"/>
      <c r="DNW165" s="168"/>
      <c r="DNX165" s="168"/>
      <c r="DNY165" s="168"/>
      <c r="DNZ165" s="168"/>
      <c r="DOA165" s="168"/>
      <c r="DOB165" s="168"/>
      <c r="DOC165" s="168"/>
      <c r="DOD165" s="168"/>
      <c r="DOE165" s="168"/>
      <c r="DOF165" s="168"/>
      <c r="DOG165" s="168"/>
      <c r="DOH165" s="168"/>
      <c r="DOI165" s="168"/>
      <c r="DOJ165" s="168"/>
      <c r="DOK165" s="168"/>
      <c r="DOL165" s="168"/>
      <c r="DOM165" s="168"/>
      <c r="DON165" s="168"/>
      <c r="DOO165" s="168"/>
      <c r="DOP165" s="168"/>
      <c r="DOQ165" s="168"/>
      <c r="DOR165" s="168"/>
      <c r="DOS165" s="168"/>
      <c r="DOT165" s="168"/>
      <c r="DOU165" s="168"/>
      <c r="DOV165" s="168"/>
      <c r="DOW165" s="168"/>
      <c r="DOX165" s="168"/>
      <c r="DOY165" s="168"/>
      <c r="DOZ165" s="168"/>
      <c r="DPA165" s="168"/>
      <c r="DPB165" s="168"/>
      <c r="DPC165" s="168"/>
      <c r="DPD165" s="168"/>
      <c r="DPE165" s="168"/>
      <c r="DPF165" s="168"/>
      <c r="DPG165" s="168"/>
      <c r="DPH165" s="168"/>
      <c r="DPI165" s="168"/>
      <c r="DPJ165" s="168"/>
      <c r="DPK165" s="168"/>
      <c r="DPL165" s="168"/>
      <c r="DPM165" s="168"/>
      <c r="DPN165" s="168"/>
      <c r="DPO165" s="168"/>
      <c r="DPP165" s="168"/>
      <c r="DPQ165" s="168"/>
      <c r="DPR165" s="168"/>
      <c r="DPS165" s="168"/>
      <c r="DPT165" s="168"/>
      <c r="DPU165" s="168"/>
      <c r="DPV165" s="168"/>
      <c r="DPW165" s="168"/>
      <c r="DPX165" s="168"/>
      <c r="DPY165" s="168"/>
      <c r="DPZ165" s="168"/>
      <c r="DQA165" s="168"/>
      <c r="DQB165" s="168"/>
      <c r="DQC165" s="168"/>
      <c r="DQD165" s="168"/>
      <c r="DQE165" s="168"/>
      <c r="DQF165" s="168"/>
      <c r="DQG165" s="168"/>
      <c r="DQH165" s="168"/>
      <c r="DQI165" s="168"/>
      <c r="DQJ165" s="168"/>
      <c r="DQK165" s="168"/>
      <c r="DQL165" s="168"/>
      <c r="DQM165" s="168"/>
      <c r="DQN165" s="168"/>
      <c r="DQO165" s="168"/>
      <c r="DQP165" s="168"/>
      <c r="DQQ165" s="168"/>
      <c r="DQR165" s="168"/>
      <c r="DQS165" s="168"/>
      <c r="DQT165" s="168"/>
      <c r="DQU165" s="168"/>
      <c r="DQV165" s="168"/>
      <c r="DQW165" s="168"/>
      <c r="DQX165" s="168"/>
      <c r="DQY165" s="168"/>
      <c r="DQZ165" s="168"/>
      <c r="DRA165" s="168"/>
      <c r="DRB165" s="168"/>
      <c r="DRC165" s="168"/>
      <c r="DRD165" s="168"/>
      <c r="DRE165" s="168"/>
      <c r="DRF165" s="168"/>
      <c r="DRG165" s="168"/>
      <c r="DRH165" s="168"/>
      <c r="DRI165" s="168"/>
      <c r="DRJ165" s="168"/>
      <c r="DRK165" s="168"/>
      <c r="DRL165" s="168"/>
      <c r="DRM165" s="168"/>
      <c r="DRN165" s="168"/>
      <c r="DRO165" s="168"/>
      <c r="DRP165" s="168"/>
      <c r="DRQ165" s="168"/>
      <c r="DRR165" s="168"/>
      <c r="DRS165" s="168"/>
      <c r="DRT165" s="168"/>
      <c r="DRU165" s="168"/>
      <c r="DRV165" s="168"/>
      <c r="DRW165" s="168"/>
      <c r="DRX165" s="168"/>
      <c r="DRY165" s="168"/>
      <c r="DRZ165" s="168"/>
      <c r="DSA165" s="168"/>
      <c r="DSB165" s="168"/>
      <c r="DSC165" s="168"/>
      <c r="DSD165" s="168"/>
      <c r="DSE165" s="168"/>
      <c r="DSF165" s="168"/>
      <c r="DSG165" s="168"/>
      <c r="DSH165" s="168"/>
      <c r="DSI165" s="168"/>
      <c r="DSJ165" s="168"/>
      <c r="DSK165" s="168"/>
      <c r="DSL165" s="168"/>
      <c r="DSM165" s="168"/>
      <c r="DSN165" s="168"/>
      <c r="DSO165" s="168"/>
      <c r="DSP165" s="168"/>
      <c r="DSQ165" s="168"/>
      <c r="DSR165" s="168"/>
      <c r="DSS165" s="168"/>
      <c r="DST165" s="168"/>
      <c r="DSU165" s="168"/>
      <c r="DSV165" s="168"/>
      <c r="DSW165" s="168"/>
      <c r="DSX165" s="168"/>
      <c r="DSY165" s="168"/>
      <c r="DSZ165" s="168"/>
      <c r="DTA165" s="168"/>
      <c r="DTB165" s="168"/>
      <c r="DTC165" s="168"/>
      <c r="DTD165" s="168"/>
      <c r="DTE165" s="168"/>
      <c r="DTF165" s="168"/>
      <c r="DTG165" s="168"/>
      <c r="DTH165" s="168"/>
      <c r="DTI165" s="168"/>
      <c r="DTJ165" s="168"/>
      <c r="DTK165" s="168"/>
      <c r="DTL165" s="168"/>
      <c r="DTM165" s="168"/>
      <c r="DTN165" s="168"/>
      <c r="DTO165" s="168"/>
      <c r="DTP165" s="168"/>
      <c r="DTQ165" s="168"/>
      <c r="DTR165" s="168"/>
      <c r="DTS165" s="168"/>
      <c r="DTT165" s="168"/>
      <c r="DTU165" s="168"/>
      <c r="DTV165" s="168"/>
      <c r="DTW165" s="168"/>
      <c r="DTX165" s="168"/>
      <c r="DTY165" s="168"/>
      <c r="DTZ165" s="168"/>
      <c r="DUA165" s="168"/>
      <c r="DUB165" s="168"/>
      <c r="DUC165" s="168"/>
      <c r="DUD165" s="168"/>
      <c r="DUE165" s="168"/>
      <c r="DUF165" s="168"/>
      <c r="DUG165" s="168"/>
      <c r="DUH165" s="168"/>
      <c r="DUI165" s="168"/>
      <c r="DUJ165" s="168"/>
      <c r="DUK165" s="168"/>
      <c r="DUL165" s="168"/>
      <c r="DUM165" s="168"/>
      <c r="DUN165" s="168"/>
      <c r="DUO165" s="168"/>
      <c r="DUP165" s="168"/>
      <c r="DUQ165" s="168"/>
      <c r="DUR165" s="168"/>
      <c r="DUS165" s="168"/>
      <c r="DUT165" s="168"/>
      <c r="DUU165" s="168"/>
      <c r="DUV165" s="168"/>
      <c r="DUW165" s="168"/>
      <c r="DUX165" s="168"/>
      <c r="DUY165" s="168"/>
      <c r="DUZ165" s="168"/>
      <c r="DVA165" s="168"/>
      <c r="DVB165" s="168"/>
      <c r="DVC165" s="168"/>
      <c r="DVD165" s="168"/>
      <c r="DVE165" s="168"/>
      <c r="DVF165" s="168"/>
      <c r="DVG165" s="168"/>
      <c r="DVH165" s="168"/>
      <c r="DVI165" s="168"/>
      <c r="DVJ165" s="168"/>
      <c r="DVK165" s="168"/>
      <c r="DVL165" s="168"/>
      <c r="DVM165" s="168"/>
      <c r="DVN165" s="168"/>
      <c r="DVO165" s="168"/>
      <c r="DVP165" s="168"/>
      <c r="DVQ165" s="168"/>
      <c r="DVR165" s="168"/>
      <c r="DVS165" s="168"/>
      <c r="DVT165" s="168"/>
      <c r="DVU165" s="168"/>
      <c r="DVV165" s="168"/>
      <c r="DVW165" s="168"/>
      <c r="DVX165" s="168"/>
      <c r="DVY165" s="168"/>
      <c r="DVZ165" s="168"/>
      <c r="DWA165" s="168"/>
      <c r="DWB165" s="168"/>
      <c r="DWC165" s="168"/>
      <c r="DWD165" s="168"/>
      <c r="DWE165" s="168"/>
      <c r="DWF165" s="168"/>
      <c r="DWG165" s="168"/>
      <c r="DWH165" s="168"/>
      <c r="DWI165" s="168"/>
      <c r="DWJ165" s="168"/>
      <c r="DWK165" s="168"/>
      <c r="DWL165" s="168"/>
      <c r="DWM165" s="168"/>
      <c r="DWN165" s="168"/>
      <c r="DWO165" s="168"/>
      <c r="DWP165" s="168"/>
      <c r="DWQ165" s="168"/>
      <c r="DWR165" s="168"/>
      <c r="DWS165" s="168"/>
      <c r="DWT165" s="168"/>
      <c r="DWU165" s="168"/>
      <c r="DWV165" s="168"/>
      <c r="DWW165" s="168"/>
      <c r="DWX165" s="168"/>
      <c r="DWY165" s="168"/>
      <c r="DWZ165" s="168"/>
      <c r="DXA165" s="168"/>
      <c r="DXB165" s="168"/>
      <c r="DXC165" s="168"/>
      <c r="DXD165" s="168"/>
      <c r="DXE165" s="168"/>
      <c r="DXF165" s="168"/>
      <c r="DXG165" s="168"/>
      <c r="DXH165" s="168"/>
      <c r="DXI165" s="168"/>
      <c r="DXJ165" s="168"/>
      <c r="DXK165" s="168"/>
      <c r="DXL165" s="168"/>
      <c r="DXM165" s="168"/>
      <c r="DXN165" s="168"/>
      <c r="DXO165" s="168"/>
      <c r="DXP165" s="168"/>
      <c r="DXQ165" s="168"/>
      <c r="DXR165" s="168"/>
      <c r="DXS165" s="168"/>
      <c r="DXT165" s="168"/>
      <c r="DXU165" s="168"/>
      <c r="DXV165" s="168"/>
      <c r="DXW165" s="168"/>
      <c r="DXX165" s="168"/>
      <c r="DXY165" s="168"/>
      <c r="DXZ165" s="168"/>
      <c r="DYA165" s="168"/>
      <c r="DYB165" s="168"/>
      <c r="DYC165" s="168"/>
      <c r="DYD165" s="168"/>
      <c r="DYE165" s="168"/>
      <c r="DYF165" s="168"/>
      <c r="DYG165" s="168"/>
      <c r="DYH165" s="168"/>
      <c r="DYI165" s="168"/>
      <c r="DYJ165" s="168"/>
      <c r="DYK165" s="168"/>
      <c r="DYL165" s="168"/>
      <c r="DYM165" s="168"/>
      <c r="DYN165" s="168"/>
      <c r="DYO165" s="168"/>
      <c r="DYP165" s="168"/>
      <c r="DYQ165" s="168"/>
      <c r="DYR165" s="168"/>
      <c r="DYS165" s="168"/>
      <c r="DYT165" s="168"/>
      <c r="DYU165" s="168"/>
      <c r="DYV165" s="168"/>
      <c r="DYW165" s="168"/>
      <c r="DYX165" s="168"/>
      <c r="DYY165" s="168"/>
      <c r="DYZ165" s="168"/>
      <c r="DZA165" s="168"/>
      <c r="DZB165" s="168"/>
      <c r="DZC165" s="168"/>
      <c r="DZD165" s="168"/>
      <c r="DZE165" s="168"/>
      <c r="DZF165" s="168"/>
      <c r="DZG165" s="168"/>
      <c r="DZH165" s="168"/>
      <c r="DZI165" s="168"/>
      <c r="DZJ165" s="168"/>
      <c r="DZK165" s="168"/>
      <c r="DZL165" s="168"/>
      <c r="DZM165" s="168"/>
      <c r="DZN165" s="168"/>
      <c r="DZO165" s="168"/>
      <c r="DZP165" s="168"/>
      <c r="DZQ165" s="168"/>
      <c r="DZR165" s="168"/>
      <c r="DZS165" s="168"/>
      <c r="DZT165" s="168"/>
      <c r="DZU165" s="168"/>
      <c r="DZV165" s="168"/>
      <c r="DZW165" s="168"/>
      <c r="DZX165" s="168"/>
      <c r="DZY165" s="168"/>
      <c r="DZZ165" s="168"/>
      <c r="EAA165" s="168"/>
      <c r="EAB165" s="168"/>
      <c r="EAC165" s="168"/>
      <c r="EAD165" s="168"/>
      <c r="EAE165" s="168"/>
      <c r="EAF165" s="168"/>
      <c r="EAG165" s="168"/>
      <c r="EAH165" s="168"/>
      <c r="EAI165" s="168"/>
      <c r="EAJ165" s="168"/>
      <c r="EAK165" s="168"/>
      <c r="EAL165" s="168"/>
      <c r="EAM165" s="168"/>
      <c r="EAN165" s="168"/>
      <c r="EAO165" s="168"/>
      <c r="EAP165" s="168"/>
      <c r="EAQ165" s="168"/>
      <c r="EAR165" s="168"/>
      <c r="EAS165" s="168"/>
      <c r="EAT165" s="168"/>
      <c r="EAU165" s="168"/>
      <c r="EAV165" s="168"/>
      <c r="EAW165" s="168"/>
      <c r="EAX165" s="168"/>
      <c r="EAY165" s="168"/>
      <c r="EAZ165" s="168"/>
      <c r="EBA165" s="168"/>
      <c r="EBB165" s="168"/>
      <c r="EBC165" s="168"/>
      <c r="EBD165" s="168"/>
      <c r="EBE165" s="168"/>
      <c r="EBF165" s="168"/>
      <c r="EBG165" s="168"/>
      <c r="EBH165" s="168"/>
      <c r="EBI165" s="168"/>
      <c r="EBJ165" s="168"/>
      <c r="EBK165" s="168"/>
      <c r="EBL165" s="168"/>
      <c r="EBM165" s="168"/>
      <c r="EBN165" s="168"/>
      <c r="EBO165" s="168"/>
      <c r="EBP165" s="168"/>
      <c r="EBQ165" s="168"/>
      <c r="EBR165" s="168"/>
      <c r="EBS165" s="168"/>
      <c r="EBT165" s="168"/>
      <c r="EBU165" s="168"/>
      <c r="EBV165" s="168"/>
      <c r="EBW165" s="168"/>
      <c r="EBX165" s="168"/>
      <c r="EBY165" s="168"/>
      <c r="EBZ165" s="168"/>
      <c r="ECA165" s="168"/>
      <c r="ECB165" s="168"/>
      <c r="ECC165" s="168"/>
      <c r="ECD165" s="168"/>
      <c r="ECE165" s="168"/>
      <c r="ECF165" s="168"/>
      <c r="ECG165" s="168"/>
      <c r="ECH165" s="168"/>
      <c r="ECI165" s="168"/>
      <c r="ECJ165" s="168"/>
      <c r="ECK165" s="168"/>
      <c r="ECL165" s="168"/>
      <c r="ECM165" s="168"/>
      <c r="ECN165" s="168"/>
      <c r="ECO165" s="168"/>
      <c r="ECP165" s="168"/>
      <c r="ECQ165" s="168"/>
      <c r="ECR165" s="168"/>
      <c r="ECS165" s="168"/>
      <c r="ECT165" s="168"/>
      <c r="ECU165" s="168"/>
      <c r="ECV165" s="168"/>
      <c r="ECW165" s="168"/>
      <c r="ECX165" s="168"/>
      <c r="ECY165" s="168"/>
      <c r="ECZ165" s="168"/>
      <c r="EDA165" s="168"/>
      <c r="EDB165" s="168"/>
      <c r="EDC165" s="168"/>
      <c r="EDD165" s="168"/>
      <c r="EDE165" s="168"/>
      <c r="EDF165" s="168"/>
      <c r="EDG165" s="168"/>
      <c r="EDH165" s="168"/>
      <c r="EDI165" s="168"/>
      <c r="EDJ165" s="168"/>
      <c r="EDK165" s="168"/>
      <c r="EDL165" s="168"/>
      <c r="EDM165" s="168"/>
      <c r="EDN165" s="168"/>
      <c r="EDO165" s="168"/>
      <c r="EDP165" s="168"/>
      <c r="EDQ165" s="168"/>
      <c r="EDR165" s="168"/>
      <c r="EDS165" s="168"/>
      <c r="EDT165" s="168"/>
      <c r="EDU165" s="168"/>
      <c r="EDV165" s="168"/>
      <c r="EDW165" s="168"/>
      <c r="EDX165" s="168"/>
      <c r="EDY165" s="168"/>
      <c r="EDZ165" s="168"/>
      <c r="EEA165" s="168"/>
      <c r="EEB165" s="168"/>
      <c r="EEC165" s="168"/>
      <c r="EED165" s="168"/>
      <c r="EEE165" s="168"/>
      <c r="EEF165" s="168"/>
      <c r="EEG165" s="168"/>
      <c r="EEH165" s="168"/>
      <c r="EEI165" s="168"/>
      <c r="EEJ165" s="168"/>
      <c r="EEK165" s="168"/>
      <c r="EEL165" s="168"/>
      <c r="EEM165" s="168"/>
      <c r="EEN165" s="168"/>
      <c r="EEO165" s="168"/>
      <c r="EEP165" s="168"/>
      <c r="EEQ165" s="168"/>
      <c r="EER165" s="168"/>
      <c r="EES165" s="168"/>
      <c r="EET165" s="168"/>
      <c r="EEU165" s="168"/>
      <c r="EEV165" s="168"/>
      <c r="EEW165" s="168"/>
      <c r="EEX165" s="168"/>
      <c r="EEY165" s="168"/>
      <c r="EEZ165" s="168"/>
      <c r="EFA165" s="168"/>
      <c r="EFB165" s="168"/>
      <c r="EFC165" s="168"/>
      <c r="EFD165" s="168"/>
      <c r="EFE165" s="168"/>
      <c r="EFF165" s="168"/>
      <c r="EFG165" s="168"/>
      <c r="EFH165" s="168"/>
      <c r="EFI165" s="168"/>
      <c r="EFJ165" s="168"/>
      <c r="EFK165" s="168"/>
      <c r="EFL165" s="168"/>
      <c r="EFM165" s="168"/>
      <c r="EFN165" s="168"/>
      <c r="EFO165" s="168"/>
      <c r="EFP165" s="168"/>
      <c r="EFQ165" s="168"/>
      <c r="EFR165" s="168"/>
      <c r="EFS165" s="168"/>
      <c r="EFT165" s="168"/>
      <c r="EFU165" s="168"/>
      <c r="EFV165" s="168"/>
      <c r="EFW165" s="168"/>
      <c r="EFX165" s="168"/>
      <c r="EFY165" s="168"/>
      <c r="EFZ165" s="168"/>
      <c r="EGA165" s="168"/>
      <c r="EGB165" s="168"/>
      <c r="EGC165" s="168"/>
      <c r="EGD165" s="168"/>
      <c r="EGE165" s="168"/>
      <c r="EGF165" s="168"/>
      <c r="EGG165" s="168"/>
      <c r="EGH165" s="168"/>
      <c r="EGI165" s="168"/>
      <c r="EGJ165" s="168"/>
      <c r="EGK165" s="168"/>
      <c r="EGL165" s="168"/>
      <c r="EGM165" s="168"/>
      <c r="EGN165" s="168"/>
      <c r="EGO165" s="168"/>
      <c r="EGP165" s="168"/>
      <c r="EGQ165" s="168"/>
      <c r="EGR165" s="168"/>
      <c r="EGS165" s="168"/>
      <c r="EGT165" s="168"/>
      <c r="EGU165" s="168"/>
      <c r="EGV165" s="168"/>
      <c r="EGW165" s="168"/>
      <c r="EGX165" s="168"/>
      <c r="EGY165" s="168"/>
      <c r="EGZ165" s="168"/>
      <c r="EHA165" s="168"/>
      <c r="EHB165" s="168"/>
      <c r="EHC165" s="168"/>
      <c r="EHD165" s="168"/>
      <c r="EHE165" s="168"/>
      <c r="EHF165" s="168"/>
      <c r="EHG165" s="168"/>
      <c r="EHH165" s="168"/>
      <c r="EHI165" s="168"/>
      <c r="EHJ165" s="168"/>
      <c r="EHK165" s="168"/>
      <c r="EHL165" s="168"/>
      <c r="EHM165" s="168"/>
      <c r="EHN165" s="168"/>
      <c r="EHO165" s="168"/>
      <c r="EHP165" s="168"/>
      <c r="EHQ165" s="168"/>
      <c r="EHR165" s="168"/>
      <c r="EHS165" s="168"/>
      <c r="EHT165" s="168"/>
      <c r="EHU165" s="168"/>
      <c r="EHV165" s="168"/>
      <c r="EHW165" s="168"/>
      <c r="EHX165" s="168"/>
      <c r="EHY165" s="168"/>
      <c r="EHZ165" s="168"/>
      <c r="EIA165" s="168"/>
      <c r="EIB165" s="168"/>
      <c r="EIC165" s="168"/>
      <c r="EID165" s="168"/>
      <c r="EIE165" s="168"/>
      <c r="EIF165" s="168"/>
      <c r="EIG165" s="168"/>
      <c r="EIH165" s="168"/>
      <c r="EII165" s="168"/>
      <c r="EIJ165" s="168"/>
      <c r="EIK165" s="168"/>
      <c r="EIL165" s="168"/>
      <c r="EIM165" s="168"/>
      <c r="EIN165" s="168"/>
      <c r="EIO165" s="168"/>
      <c r="EIP165" s="168"/>
      <c r="EIQ165" s="168"/>
      <c r="EIR165" s="168"/>
      <c r="EIS165" s="168"/>
      <c r="EIT165" s="168"/>
      <c r="EIU165" s="168"/>
      <c r="EIV165" s="168"/>
      <c r="EIW165" s="168"/>
      <c r="EIX165" s="168"/>
      <c r="EIY165" s="168"/>
      <c r="EIZ165" s="168"/>
      <c r="EJA165" s="168"/>
      <c r="EJB165" s="168"/>
      <c r="EJC165" s="168"/>
      <c r="EJD165" s="168"/>
      <c r="EJE165" s="168"/>
      <c r="EJF165" s="168"/>
      <c r="EJG165" s="168"/>
      <c r="EJH165" s="168"/>
      <c r="EJI165" s="168"/>
      <c r="EJJ165" s="168"/>
      <c r="EJK165" s="168"/>
      <c r="EJL165" s="168"/>
      <c r="EJM165" s="168"/>
      <c r="EJN165" s="168"/>
      <c r="EJO165" s="168"/>
      <c r="EJP165" s="168"/>
      <c r="EJQ165" s="168"/>
      <c r="EJR165" s="168"/>
      <c r="EJS165" s="168"/>
      <c r="EJT165" s="168"/>
      <c r="EJU165" s="168"/>
      <c r="EJV165" s="168"/>
      <c r="EJW165" s="168"/>
      <c r="EJX165" s="168"/>
      <c r="EJY165" s="168"/>
      <c r="EJZ165" s="168"/>
      <c r="EKA165" s="168"/>
      <c r="EKB165" s="168"/>
      <c r="EKC165" s="168"/>
      <c r="EKD165" s="168"/>
      <c r="EKE165" s="168"/>
      <c r="EKF165" s="168"/>
      <c r="EKG165" s="168"/>
      <c r="EKH165" s="168"/>
      <c r="EKI165" s="168"/>
      <c r="EKJ165" s="168"/>
      <c r="EKK165" s="168"/>
      <c r="EKL165" s="168"/>
      <c r="EKM165" s="168"/>
      <c r="EKN165" s="168"/>
      <c r="EKO165" s="168"/>
      <c r="EKP165" s="168"/>
      <c r="EKQ165" s="168"/>
      <c r="EKR165" s="168"/>
      <c r="EKS165" s="168"/>
      <c r="EKT165" s="168"/>
      <c r="EKU165" s="168"/>
      <c r="EKV165" s="168"/>
      <c r="EKW165" s="168"/>
      <c r="EKX165" s="168"/>
      <c r="EKY165" s="168"/>
      <c r="EKZ165" s="168"/>
      <c r="ELA165" s="168"/>
      <c r="ELB165" s="168"/>
      <c r="ELC165" s="168"/>
      <c r="ELD165" s="168"/>
      <c r="ELE165" s="168"/>
      <c r="ELF165" s="168"/>
      <c r="ELG165" s="168"/>
      <c r="ELH165" s="168"/>
      <c r="ELI165" s="168"/>
      <c r="ELJ165" s="168"/>
      <c r="ELK165" s="168"/>
      <c r="ELL165" s="168"/>
      <c r="ELM165" s="168"/>
      <c r="ELN165" s="168"/>
      <c r="ELO165" s="168"/>
      <c r="ELP165" s="168"/>
      <c r="ELQ165" s="168"/>
      <c r="ELR165" s="168"/>
      <c r="ELS165" s="168"/>
      <c r="ELT165" s="168"/>
      <c r="ELU165" s="168"/>
      <c r="ELV165" s="168"/>
      <c r="ELW165" s="168"/>
      <c r="ELX165" s="168"/>
      <c r="ELY165" s="168"/>
      <c r="ELZ165" s="168"/>
      <c r="EMA165" s="168"/>
      <c r="EMB165" s="168"/>
      <c r="EMC165" s="168"/>
      <c r="EMD165" s="168"/>
      <c r="EME165" s="168"/>
      <c r="EMF165" s="168"/>
      <c r="EMG165" s="168"/>
      <c r="EMH165" s="168"/>
      <c r="EMI165" s="168"/>
      <c r="EMJ165" s="168"/>
      <c r="EMK165" s="168"/>
      <c r="EML165" s="168"/>
      <c r="EMM165" s="168"/>
      <c r="EMN165" s="168"/>
      <c r="EMO165" s="168"/>
      <c r="EMP165" s="168"/>
      <c r="EMQ165" s="168"/>
      <c r="EMR165" s="168"/>
      <c r="EMS165" s="168"/>
      <c r="EMT165" s="168"/>
      <c r="EMU165" s="168"/>
      <c r="EMV165" s="168"/>
      <c r="EMW165" s="168"/>
      <c r="EMX165" s="168"/>
      <c r="EMY165" s="168"/>
      <c r="EMZ165" s="168"/>
      <c r="ENA165" s="168"/>
      <c r="ENB165" s="168"/>
      <c r="ENC165" s="168"/>
      <c r="END165" s="168"/>
      <c r="ENE165" s="168"/>
      <c r="ENF165" s="168"/>
      <c r="ENG165" s="168"/>
      <c r="ENH165" s="168"/>
      <c r="ENI165" s="168"/>
      <c r="ENJ165" s="168"/>
      <c r="ENK165" s="168"/>
      <c r="ENL165" s="168"/>
      <c r="ENM165" s="168"/>
      <c r="ENN165" s="168"/>
      <c r="ENO165" s="168"/>
      <c r="ENP165" s="168"/>
      <c r="ENQ165" s="168"/>
      <c r="ENR165" s="168"/>
      <c r="ENS165" s="168"/>
      <c r="ENT165" s="168"/>
      <c r="ENU165" s="168"/>
      <c r="ENV165" s="168"/>
      <c r="ENW165" s="168"/>
      <c r="ENX165" s="168"/>
      <c r="ENY165" s="168"/>
      <c r="ENZ165" s="168"/>
      <c r="EOA165" s="168"/>
      <c r="EOB165" s="168"/>
      <c r="EOC165" s="168"/>
      <c r="EOD165" s="168"/>
      <c r="EOE165" s="168"/>
      <c r="EOF165" s="168"/>
      <c r="EOG165" s="168"/>
      <c r="EOH165" s="168"/>
      <c r="EOI165" s="168"/>
      <c r="EOJ165" s="168"/>
      <c r="EOK165" s="168"/>
      <c r="EOL165" s="168"/>
      <c r="EOM165" s="168"/>
      <c r="EON165" s="168"/>
      <c r="EOO165" s="168"/>
      <c r="EOP165" s="168"/>
      <c r="EOQ165" s="168"/>
      <c r="EOR165" s="168"/>
      <c r="EOS165" s="168"/>
      <c r="EOT165" s="168"/>
      <c r="EOU165" s="168"/>
      <c r="EOV165" s="168"/>
      <c r="EOW165" s="168"/>
      <c r="EOX165" s="168"/>
      <c r="EOY165" s="168"/>
      <c r="EOZ165" s="168"/>
      <c r="EPA165" s="168"/>
      <c r="EPB165" s="168"/>
      <c r="EPC165" s="168"/>
      <c r="EPD165" s="168"/>
      <c r="EPE165" s="168"/>
      <c r="EPF165" s="168"/>
      <c r="EPG165" s="168"/>
      <c r="EPH165" s="168"/>
      <c r="EPI165" s="168"/>
      <c r="EPJ165" s="168"/>
      <c r="EPK165" s="168"/>
      <c r="EPL165" s="168"/>
      <c r="EPM165" s="168"/>
      <c r="EPN165" s="168"/>
      <c r="EPO165" s="168"/>
      <c r="EPP165" s="168"/>
      <c r="EPQ165" s="168"/>
      <c r="EPR165" s="168"/>
      <c r="EPS165" s="168"/>
      <c r="EPT165" s="168"/>
      <c r="EPU165" s="168"/>
      <c r="EPV165" s="168"/>
      <c r="EPW165" s="168"/>
      <c r="EPX165" s="168"/>
      <c r="EPY165" s="168"/>
      <c r="EPZ165" s="168"/>
      <c r="EQA165" s="168"/>
      <c r="EQB165" s="168"/>
      <c r="EQC165" s="168"/>
      <c r="EQD165" s="168"/>
      <c r="EQE165" s="168"/>
      <c r="EQF165" s="168"/>
      <c r="EQG165" s="168"/>
      <c r="EQH165" s="168"/>
      <c r="EQI165" s="168"/>
      <c r="EQJ165" s="168"/>
      <c r="EQK165" s="168"/>
      <c r="EQL165" s="168"/>
      <c r="EQM165" s="168"/>
      <c r="EQN165" s="168"/>
      <c r="EQO165" s="168"/>
      <c r="EQP165" s="168"/>
      <c r="EQQ165" s="168"/>
      <c r="EQR165" s="168"/>
      <c r="EQS165" s="168"/>
      <c r="EQT165" s="168"/>
      <c r="EQU165" s="168"/>
      <c r="EQV165" s="168"/>
      <c r="EQW165" s="168"/>
      <c r="EQX165" s="168"/>
      <c r="EQY165" s="168"/>
      <c r="EQZ165" s="168"/>
      <c r="ERA165" s="168"/>
      <c r="ERB165" s="168"/>
      <c r="ERC165" s="168"/>
      <c r="ERD165" s="168"/>
      <c r="ERE165" s="168"/>
      <c r="ERF165" s="168"/>
      <c r="ERG165" s="168"/>
      <c r="ERH165" s="168"/>
      <c r="ERI165" s="168"/>
      <c r="ERJ165" s="168"/>
      <c r="ERK165" s="168"/>
      <c r="ERL165" s="168"/>
      <c r="ERM165" s="168"/>
      <c r="ERN165" s="168"/>
      <c r="ERO165" s="168"/>
      <c r="ERP165" s="168"/>
      <c r="ERQ165" s="168"/>
      <c r="ERR165" s="168"/>
      <c r="ERS165" s="168"/>
      <c r="ERT165" s="168"/>
      <c r="ERU165" s="168"/>
      <c r="ERV165" s="168"/>
      <c r="ERW165" s="168"/>
      <c r="ERX165" s="168"/>
      <c r="ERY165" s="168"/>
      <c r="ERZ165" s="168"/>
      <c r="ESA165" s="168"/>
      <c r="ESB165" s="168"/>
      <c r="ESC165" s="168"/>
      <c r="ESD165" s="168"/>
      <c r="ESE165" s="168"/>
      <c r="ESF165" s="168"/>
      <c r="ESG165" s="168"/>
      <c r="ESH165" s="168"/>
      <c r="ESI165" s="168"/>
      <c r="ESJ165" s="168"/>
      <c r="ESK165" s="168"/>
      <c r="ESL165" s="168"/>
      <c r="ESM165" s="168"/>
      <c r="ESN165" s="168"/>
      <c r="ESO165" s="168"/>
      <c r="ESP165" s="168"/>
      <c r="ESQ165" s="168"/>
      <c r="ESR165" s="168"/>
      <c r="ESS165" s="168"/>
      <c r="EST165" s="168"/>
      <c r="ESU165" s="168"/>
      <c r="ESV165" s="168"/>
      <c r="ESW165" s="168"/>
      <c r="ESX165" s="168"/>
      <c r="ESY165" s="168"/>
      <c r="ESZ165" s="168"/>
      <c r="ETA165" s="168"/>
      <c r="ETB165" s="168"/>
      <c r="ETC165" s="168"/>
      <c r="ETD165" s="168"/>
      <c r="ETE165" s="168"/>
      <c r="ETF165" s="168"/>
      <c r="ETG165" s="168"/>
      <c r="ETH165" s="168"/>
      <c r="ETI165" s="168"/>
      <c r="ETJ165" s="168"/>
      <c r="ETK165" s="168"/>
      <c r="ETL165" s="168"/>
      <c r="ETM165" s="168"/>
      <c r="ETN165" s="168"/>
      <c r="ETO165" s="168"/>
      <c r="ETP165" s="168"/>
      <c r="ETQ165" s="168"/>
      <c r="ETR165" s="168"/>
      <c r="ETS165" s="168"/>
      <c r="ETT165" s="168"/>
      <c r="ETU165" s="168"/>
      <c r="ETV165" s="168"/>
      <c r="ETW165" s="168"/>
      <c r="ETX165" s="168"/>
      <c r="ETY165" s="168"/>
      <c r="ETZ165" s="168"/>
      <c r="EUA165" s="168"/>
      <c r="EUB165" s="168"/>
      <c r="EUC165" s="168"/>
      <c r="EUD165" s="168"/>
      <c r="EUE165" s="168"/>
      <c r="EUF165" s="168"/>
      <c r="EUG165" s="168"/>
      <c r="EUH165" s="168"/>
      <c r="EUI165" s="168"/>
      <c r="EUJ165" s="168"/>
      <c r="EUK165" s="168"/>
      <c r="EUL165" s="168"/>
      <c r="EUM165" s="168"/>
      <c r="EUN165" s="168"/>
      <c r="EUO165" s="168"/>
      <c r="EUP165" s="168"/>
      <c r="EUQ165" s="168"/>
      <c r="EUR165" s="168"/>
      <c r="EUS165" s="168"/>
      <c r="EUT165" s="168"/>
      <c r="EUU165" s="168"/>
      <c r="EUV165" s="168"/>
      <c r="EUW165" s="168"/>
      <c r="EUX165" s="168"/>
      <c r="EUY165" s="168"/>
      <c r="EUZ165" s="168"/>
      <c r="EVA165" s="168"/>
      <c r="EVB165" s="168"/>
      <c r="EVC165" s="168"/>
      <c r="EVD165" s="168"/>
      <c r="EVE165" s="168"/>
      <c r="EVF165" s="168"/>
      <c r="EVG165" s="168"/>
      <c r="EVH165" s="168"/>
      <c r="EVI165" s="168"/>
      <c r="EVJ165" s="168"/>
      <c r="EVK165" s="168"/>
      <c r="EVL165" s="168"/>
      <c r="EVM165" s="168"/>
      <c r="EVN165" s="168"/>
      <c r="EVO165" s="168"/>
      <c r="EVP165" s="168"/>
      <c r="EVQ165" s="168"/>
      <c r="EVR165" s="168"/>
      <c r="EVS165" s="168"/>
      <c r="EVT165" s="168"/>
      <c r="EVU165" s="168"/>
      <c r="EVV165" s="168"/>
      <c r="EVW165" s="168"/>
      <c r="EVX165" s="168"/>
      <c r="EVY165" s="168"/>
      <c r="EVZ165" s="168"/>
      <c r="EWA165" s="168"/>
      <c r="EWB165" s="168"/>
      <c r="EWC165" s="168"/>
      <c r="EWD165" s="168"/>
      <c r="EWE165" s="168"/>
      <c r="EWF165" s="168"/>
      <c r="EWG165" s="168"/>
      <c r="EWH165" s="168"/>
      <c r="EWI165" s="168"/>
      <c r="EWJ165" s="168"/>
      <c r="EWK165" s="168"/>
      <c r="EWL165" s="168"/>
      <c r="EWM165" s="168"/>
      <c r="EWN165" s="168"/>
      <c r="EWO165" s="168"/>
      <c r="EWP165" s="168"/>
      <c r="EWQ165" s="168"/>
      <c r="EWR165" s="168"/>
      <c r="EWS165" s="168"/>
      <c r="EWT165" s="168"/>
      <c r="EWU165" s="168"/>
      <c r="EWV165" s="168"/>
      <c r="EWW165" s="168"/>
      <c r="EWX165" s="168"/>
      <c r="EWY165" s="168"/>
      <c r="EWZ165" s="168"/>
      <c r="EXA165" s="168"/>
      <c r="EXB165" s="168"/>
      <c r="EXC165" s="168"/>
      <c r="EXD165" s="168"/>
      <c r="EXE165" s="168"/>
      <c r="EXF165" s="168"/>
      <c r="EXG165" s="168"/>
      <c r="EXH165" s="168"/>
      <c r="EXI165" s="168"/>
      <c r="EXJ165" s="168"/>
      <c r="EXK165" s="168"/>
      <c r="EXL165" s="168"/>
      <c r="EXM165" s="168"/>
      <c r="EXN165" s="168"/>
      <c r="EXO165" s="168"/>
      <c r="EXP165" s="168"/>
      <c r="EXQ165" s="168"/>
      <c r="EXR165" s="168"/>
      <c r="EXS165" s="168"/>
      <c r="EXT165" s="168"/>
      <c r="EXU165" s="168"/>
      <c r="EXV165" s="168"/>
      <c r="EXW165" s="168"/>
      <c r="EXX165" s="168"/>
      <c r="EXY165" s="168"/>
      <c r="EXZ165" s="168"/>
      <c r="EYA165" s="168"/>
      <c r="EYB165" s="168"/>
      <c r="EYC165" s="168"/>
      <c r="EYD165" s="168"/>
      <c r="EYE165" s="168"/>
      <c r="EYF165" s="168"/>
      <c r="EYG165" s="168"/>
      <c r="EYH165" s="168"/>
      <c r="EYI165" s="168"/>
      <c r="EYJ165" s="168"/>
      <c r="EYK165" s="168"/>
      <c r="EYL165" s="168"/>
      <c r="EYM165" s="168"/>
      <c r="EYN165" s="168"/>
      <c r="EYO165" s="168"/>
      <c r="EYP165" s="168"/>
      <c r="EYQ165" s="168"/>
      <c r="EYR165" s="168"/>
      <c r="EYS165" s="168"/>
      <c r="EYT165" s="168"/>
      <c r="EYU165" s="168"/>
      <c r="EYV165" s="168"/>
      <c r="EYW165" s="168"/>
      <c r="EYX165" s="168"/>
      <c r="EYY165" s="168"/>
      <c r="EYZ165" s="168"/>
      <c r="EZA165" s="168"/>
      <c r="EZB165" s="168"/>
      <c r="EZC165" s="168"/>
      <c r="EZD165" s="168"/>
      <c r="EZE165" s="168"/>
      <c r="EZF165" s="168"/>
      <c r="EZG165" s="168"/>
      <c r="EZH165" s="168"/>
      <c r="EZI165" s="168"/>
      <c r="EZJ165" s="168"/>
      <c r="EZK165" s="168"/>
      <c r="EZL165" s="168"/>
      <c r="EZM165" s="168"/>
      <c r="EZN165" s="168"/>
      <c r="EZO165" s="168"/>
      <c r="EZP165" s="168"/>
      <c r="EZQ165" s="168"/>
      <c r="EZR165" s="168"/>
      <c r="EZS165" s="168"/>
      <c r="EZT165" s="168"/>
      <c r="EZU165" s="168"/>
      <c r="EZV165" s="168"/>
      <c r="EZW165" s="168"/>
      <c r="EZX165" s="168"/>
      <c r="EZY165" s="168"/>
      <c r="EZZ165" s="168"/>
      <c r="FAA165" s="168"/>
      <c r="FAB165" s="168"/>
      <c r="FAC165" s="168"/>
      <c r="FAD165" s="168"/>
      <c r="FAE165" s="168"/>
      <c r="FAF165" s="168"/>
      <c r="FAG165" s="168"/>
      <c r="FAH165" s="168"/>
      <c r="FAI165" s="168"/>
      <c r="FAJ165" s="168"/>
      <c r="FAK165" s="168"/>
      <c r="FAL165" s="168"/>
      <c r="FAM165" s="168"/>
      <c r="FAN165" s="168"/>
      <c r="FAO165" s="168"/>
      <c r="FAP165" s="168"/>
      <c r="FAQ165" s="168"/>
      <c r="FAR165" s="168"/>
      <c r="FAS165" s="168"/>
      <c r="FAT165" s="168"/>
      <c r="FAU165" s="168"/>
      <c r="FAV165" s="168"/>
      <c r="FAW165" s="168"/>
      <c r="FAX165" s="168"/>
      <c r="FAY165" s="168"/>
      <c r="FAZ165" s="168"/>
      <c r="FBA165" s="168"/>
      <c r="FBB165" s="168"/>
      <c r="FBC165" s="168"/>
      <c r="FBD165" s="168"/>
      <c r="FBE165" s="168"/>
      <c r="FBF165" s="168"/>
      <c r="FBG165" s="168"/>
      <c r="FBH165" s="168"/>
      <c r="FBI165" s="168"/>
      <c r="FBJ165" s="168"/>
      <c r="FBK165" s="168"/>
      <c r="FBL165" s="168"/>
      <c r="FBM165" s="168"/>
      <c r="FBN165" s="168"/>
      <c r="FBO165" s="168"/>
      <c r="FBP165" s="168"/>
      <c r="FBQ165" s="168"/>
      <c r="FBR165" s="168"/>
      <c r="FBS165" s="168"/>
      <c r="FBT165" s="168"/>
      <c r="FBU165" s="168"/>
      <c r="FBV165" s="168"/>
      <c r="FBW165" s="168"/>
      <c r="FBX165" s="168"/>
      <c r="FBY165" s="168"/>
      <c r="FBZ165" s="168"/>
      <c r="FCA165" s="168"/>
      <c r="FCB165" s="168"/>
      <c r="FCC165" s="168"/>
      <c r="FCD165" s="168"/>
      <c r="FCE165" s="168"/>
      <c r="FCF165" s="168"/>
      <c r="FCG165" s="168"/>
      <c r="FCH165" s="168"/>
      <c r="FCI165" s="168"/>
      <c r="FCJ165" s="168"/>
      <c r="FCK165" s="168"/>
      <c r="FCL165" s="168"/>
      <c r="FCM165" s="168"/>
      <c r="FCN165" s="168"/>
      <c r="FCO165" s="168"/>
      <c r="FCP165" s="168"/>
      <c r="FCQ165" s="168"/>
      <c r="FCR165" s="168"/>
      <c r="FCS165" s="168"/>
      <c r="FCT165" s="168"/>
      <c r="FCU165" s="168"/>
      <c r="FCV165" s="168"/>
      <c r="FCW165" s="168"/>
      <c r="FCX165" s="168"/>
      <c r="FCY165" s="168"/>
      <c r="FCZ165" s="168"/>
      <c r="FDA165" s="168"/>
      <c r="FDB165" s="168"/>
      <c r="FDC165" s="168"/>
      <c r="FDD165" s="168"/>
      <c r="FDE165" s="168"/>
      <c r="FDF165" s="168"/>
      <c r="FDG165" s="168"/>
      <c r="FDH165" s="168"/>
      <c r="FDI165" s="168"/>
      <c r="FDJ165" s="168"/>
      <c r="FDK165" s="168"/>
      <c r="FDL165" s="168"/>
      <c r="FDM165" s="168"/>
      <c r="FDN165" s="168"/>
      <c r="FDO165" s="168"/>
      <c r="FDP165" s="168"/>
      <c r="FDQ165" s="168"/>
      <c r="FDR165" s="168"/>
      <c r="FDS165" s="168"/>
      <c r="FDT165" s="168"/>
      <c r="FDU165" s="168"/>
      <c r="FDV165" s="168"/>
      <c r="FDW165" s="168"/>
      <c r="FDX165" s="168"/>
      <c r="FDY165" s="168"/>
      <c r="FDZ165" s="168"/>
      <c r="FEA165" s="168"/>
      <c r="FEB165" s="168"/>
      <c r="FEC165" s="168"/>
      <c r="FED165" s="168"/>
      <c r="FEE165" s="168"/>
      <c r="FEF165" s="168"/>
      <c r="FEG165" s="168"/>
      <c r="FEH165" s="168"/>
      <c r="FEI165" s="168"/>
      <c r="FEJ165" s="168"/>
      <c r="FEK165" s="168"/>
      <c r="FEL165" s="168"/>
      <c r="FEM165" s="168"/>
      <c r="FEN165" s="168"/>
      <c r="FEO165" s="168"/>
      <c r="FEP165" s="168"/>
      <c r="FEQ165" s="168"/>
      <c r="FER165" s="168"/>
      <c r="FES165" s="168"/>
      <c r="FET165" s="168"/>
      <c r="FEU165" s="168"/>
      <c r="FEV165" s="168"/>
      <c r="FEW165" s="168"/>
      <c r="FEX165" s="168"/>
      <c r="FEY165" s="168"/>
      <c r="FEZ165" s="168"/>
      <c r="FFA165" s="168"/>
      <c r="FFB165" s="168"/>
      <c r="FFC165" s="168"/>
      <c r="FFD165" s="168"/>
      <c r="FFE165" s="168"/>
      <c r="FFF165" s="168"/>
      <c r="FFG165" s="168"/>
      <c r="FFH165" s="168"/>
      <c r="FFI165" s="168"/>
      <c r="FFJ165" s="168"/>
      <c r="FFK165" s="168"/>
      <c r="FFL165" s="168"/>
      <c r="FFM165" s="168"/>
      <c r="FFN165" s="168"/>
      <c r="FFO165" s="168"/>
      <c r="FFP165" s="168"/>
      <c r="FFQ165" s="168"/>
      <c r="FFR165" s="168"/>
      <c r="FFS165" s="168"/>
      <c r="FFT165" s="168"/>
      <c r="FFU165" s="168"/>
      <c r="FFV165" s="168"/>
      <c r="FFW165" s="168"/>
      <c r="FFX165" s="168"/>
      <c r="FFY165" s="168"/>
      <c r="FFZ165" s="168"/>
      <c r="FGA165" s="168"/>
      <c r="FGB165" s="168"/>
      <c r="FGC165" s="168"/>
      <c r="FGD165" s="168"/>
      <c r="FGE165" s="168"/>
      <c r="FGF165" s="168"/>
      <c r="FGG165" s="168"/>
      <c r="FGH165" s="168"/>
      <c r="FGI165" s="168"/>
      <c r="FGJ165" s="168"/>
      <c r="FGK165" s="168"/>
      <c r="FGL165" s="168"/>
      <c r="FGM165" s="168"/>
      <c r="FGN165" s="168"/>
      <c r="FGO165" s="168"/>
      <c r="FGP165" s="168"/>
      <c r="FGQ165" s="168"/>
      <c r="FGR165" s="168"/>
      <c r="FGS165" s="168"/>
      <c r="FGT165" s="168"/>
      <c r="FGU165" s="168"/>
      <c r="FGV165" s="168"/>
      <c r="FGW165" s="168"/>
      <c r="FGX165" s="168"/>
      <c r="FGY165" s="168"/>
      <c r="FGZ165" s="168"/>
      <c r="FHA165" s="168"/>
      <c r="FHB165" s="168"/>
      <c r="FHC165" s="168"/>
      <c r="FHD165" s="168"/>
      <c r="FHE165" s="168"/>
      <c r="FHF165" s="168"/>
      <c r="FHG165" s="168"/>
      <c r="FHH165" s="168"/>
      <c r="FHI165" s="168"/>
      <c r="FHJ165" s="168"/>
      <c r="FHK165" s="168"/>
      <c r="FHL165" s="168"/>
      <c r="FHM165" s="168"/>
      <c r="FHN165" s="168"/>
      <c r="FHO165" s="168"/>
      <c r="FHP165" s="168"/>
      <c r="FHQ165" s="168"/>
      <c r="FHR165" s="168"/>
      <c r="FHS165" s="168"/>
      <c r="FHT165" s="168"/>
      <c r="FHU165" s="168"/>
      <c r="FHV165" s="168"/>
      <c r="FHW165" s="168"/>
      <c r="FHX165" s="168"/>
      <c r="FHY165" s="168"/>
      <c r="FHZ165" s="168"/>
      <c r="FIA165" s="168"/>
      <c r="FIB165" s="168"/>
      <c r="FIC165" s="168"/>
      <c r="FID165" s="168"/>
      <c r="FIE165" s="168"/>
      <c r="FIF165" s="168"/>
      <c r="FIG165" s="168"/>
      <c r="FIH165" s="168"/>
      <c r="FII165" s="168"/>
      <c r="FIJ165" s="168"/>
      <c r="FIK165" s="168"/>
      <c r="FIL165" s="168"/>
      <c r="FIM165" s="168"/>
      <c r="FIN165" s="168"/>
      <c r="FIO165" s="168"/>
      <c r="FIP165" s="168"/>
      <c r="FIQ165" s="168"/>
      <c r="FIR165" s="168"/>
      <c r="FIS165" s="168"/>
      <c r="FIT165" s="168"/>
      <c r="FIU165" s="168"/>
      <c r="FIV165" s="168"/>
      <c r="FIW165" s="168"/>
      <c r="FIX165" s="168"/>
      <c r="FIY165" s="168"/>
      <c r="FIZ165" s="168"/>
      <c r="FJA165" s="168"/>
      <c r="FJB165" s="168"/>
      <c r="FJC165" s="168"/>
      <c r="FJD165" s="168"/>
      <c r="FJE165" s="168"/>
      <c r="FJF165" s="168"/>
      <c r="FJG165" s="168"/>
      <c r="FJH165" s="168"/>
      <c r="FJI165" s="168"/>
      <c r="FJJ165" s="168"/>
      <c r="FJK165" s="168"/>
      <c r="FJL165" s="168"/>
      <c r="FJM165" s="168"/>
      <c r="FJN165" s="168"/>
      <c r="FJO165" s="168"/>
      <c r="FJP165" s="168"/>
      <c r="FJQ165" s="168"/>
      <c r="FJR165" s="168"/>
      <c r="FJS165" s="168"/>
      <c r="FJT165" s="168"/>
      <c r="FJU165" s="168"/>
      <c r="FJV165" s="168"/>
      <c r="FJW165" s="168"/>
      <c r="FJX165" s="168"/>
      <c r="FJY165" s="168"/>
      <c r="FJZ165" s="168"/>
      <c r="FKA165" s="168"/>
      <c r="FKB165" s="168"/>
      <c r="FKC165" s="168"/>
      <c r="FKD165" s="168"/>
      <c r="FKE165" s="168"/>
      <c r="FKF165" s="168"/>
      <c r="FKG165" s="168"/>
      <c r="FKH165" s="168"/>
      <c r="FKI165" s="168"/>
      <c r="FKJ165" s="168"/>
      <c r="FKK165" s="168"/>
      <c r="FKL165" s="168"/>
      <c r="FKM165" s="168"/>
      <c r="FKN165" s="168"/>
      <c r="FKO165" s="168"/>
      <c r="FKP165" s="168"/>
      <c r="FKQ165" s="168"/>
      <c r="FKR165" s="168"/>
      <c r="FKS165" s="168"/>
      <c r="FKT165" s="168"/>
      <c r="FKU165" s="168"/>
      <c r="FKV165" s="168"/>
      <c r="FKW165" s="168"/>
      <c r="FKX165" s="168"/>
      <c r="FKY165" s="168"/>
      <c r="FKZ165" s="168"/>
      <c r="FLA165" s="168"/>
      <c r="FLB165" s="168"/>
      <c r="FLC165" s="168"/>
      <c r="FLD165" s="168"/>
      <c r="FLE165" s="168"/>
      <c r="FLF165" s="168"/>
      <c r="FLG165" s="168"/>
      <c r="FLH165" s="168"/>
      <c r="FLI165" s="168"/>
      <c r="FLJ165" s="168"/>
      <c r="FLK165" s="168"/>
      <c r="FLL165" s="168"/>
      <c r="FLM165" s="168"/>
      <c r="FLN165" s="168"/>
      <c r="FLO165" s="168"/>
      <c r="FLP165" s="168"/>
      <c r="FLQ165" s="168"/>
      <c r="FLR165" s="168"/>
      <c r="FLS165" s="168"/>
      <c r="FLT165" s="168"/>
      <c r="FLU165" s="168"/>
      <c r="FLV165" s="168"/>
      <c r="FLW165" s="168"/>
      <c r="FLX165" s="168"/>
      <c r="FLY165" s="168"/>
      <c r="FLZ165" s="168"/>
      <c r="FMA165" s="168"/>
      <c r="FMB165" s="168"/>
      <c r="FMC165" s="168"/>
      <c r="FMD165" s="168"/>
      <c r="FME165" s="168"/>
      <c r="FMF165" s="168"/>
      <c r="FMG165" s="168"/>
      <c r="FMH165" s="168"/>
      <c r="FMI165" s="168"/>
      <c r="FMJ165" s="168"/>
      <c r="FMK165" s="168"/>
      <c r="FML165" s="168"/>
      <c r="FMM165" s="168"/>
      <c r="FMN165" s="168"/>
      <c r="FMO165" s="168"/>
      <c r="FMP165" s="168"/>
      <c r="FMQ165" s="168"/>
      <c r="FMR165" s="168"/>
      <c r="FMS165" s="168"/>
      <c r="FMT165" s="168"/>
      <c r="FMU165" s="168"/>
      <c r="FMV165" s="168"/>
      <c r="FMW165" s="168"/>
      <c r="FMX165" s="168"/>
      <c r="FMY165" s="168"/>
      <c r="FMZ165" s="168"/>
      <c r="FNA165" s="168"/>
      <c r="FNB165" s="168"/>
      <c r="FNC165" s="168"/>
      <c r="FND165" s="168"/>
      <c r="FNE165" s="168"/>
      <c r="FNF165" s="168"/>
      <c r="FNG165" s="168"/>
      <c r="FNH165" s="168"/>
      <c r="FNI165" s="168"/>
      <c r="FNJ165" s="168"/>
      <c r="FNK165" s="168"/>
      <c r="FNL165" s="168"/>
      <c r="FNM165" s="168"/>
      <c r="FNN165" s="168"/>
      <c r="FNO165" s="168"/>
      <c r="FNP165" s="168"/>
      <c r="FNQ165" s="168"/>
      <c r="FNR165" s="168"/>
      <c r="FNS165" s="168"/>
      <c r="FNT165" s="168"/>
      <c r="FNU165" s="168"/>
      <c r="FNV165" s="168"/>
      <c r="FNW165" s="168"/>
      <c r="FNX165" s="168"/>
      <c r="FNY165" s="168"/>
      <c r="FNZ165" s="168"/>
      <c r="FOA165" s="168"/>
      <c r="FOB165" s="168"/>
      <c r="FOC165" s="168"/>
      <c r="FOD165" s="168"/>
      <c r="FOE165" s="168"/>
      <c r="FOF165" s="168"/>
      <c r="FOG165" s="168"/>
      <c r="FOH165" s="168"/>
      <c r="FOI165" s="168"/>
      <c r="FOJ165" s="168"/>
      <c r="FOK165" s="168"/>
      <c r="FOL165" s="168"/>
      <c r="FOM165" s="168"/>
      <c r="FON165" s="168"/>
      <c r="FOO165" s="168"/>
      <c r="FOP165" s="168"/>
      <c r="FOQ165" s="168"/>
      <c r="FOR165" s="168"/>
      <c r="FOS165" s="168"/>
      <c r="FOT165" s="168"/>
      <c r="FOU165" s="168"/>
      <c r="FOV165" s="168"/>
      <c r="FOW165" s="168"/>
      <c r="FOX165" s="168"/>
      <c r="FOY165" s="168"/>
      <c r="FOZ165" s="168"/>
      <c r="FPA165" s="168"/>
      <c r="FPB165" s="168"/>
      <c r="FPC165" s="168"/>
      <c r="FPD165" s="168"/>
      <c r="FPE165" s="168"/>
      <c r="FPF165" s="168"/>
      <c r="FPG165" s="168"/>
      <c r="FPH165" s="168"/>
      <c r="FPI165" s="168"/>
      <c r="FPJ165" s="168"/>
      <c r="FPK165" s="168"/>
      <c r="FPL165" s="168"/>
      <c r="FPM165" s="168"/>
      <c r="FPN165" s="168"/>
      <c r="FPO165" s="168"/>
      <c r="FPP165" s="168"/>
      <c r="FPQ165" s="168"/>
      <c r="FPR165" s="168"/>
      <c r="FPS165" s="168"/>
      <c r="FPT165" s="168"/>
      <c r="FPU165" s="168"/>
      <c r="FPV165" s="168"/>
      <c r="FPW165" s="168"/>
      <c r="FPX165" s="168"/>
      <c r="FPY165" s="168"/>
      <c r="FPZ165" s="168"/>
      <c r="FQA165" s="168"/>
      <c r="FQB165" s="168"/>
      <c r="FQC165" s="168"/>
      <c r="FQD165" s="168"/>
      <c r="FQE165" s="168"/>
      <c r="FQF165" s="168"/>
      <c r="FQG165" s="168"/>
      <c r="FQH165" s="168"/>
      <c r="FQI165" s="168"/>
      <c r="FQJ165" s="168"/>
      <c r="FQK165" s="168"/>
      <c r="FQL165" s="168"/>
      <c r="FQM165" s="168"/>
      <c r="FQN165" s="168"/>
      <c r="FQO165" s="168"/>
      <c r="FQP165" s="168"/>
      <c r="FQQ165" s="168"/>
      <c r="FQR165" s="168"/>
      <c r="FQS165" s="168"/>
      <c r="FQT165" s="168"/>
      <c r="FQU165" s="168"/>
      <c r="FQV165" s="168"/>
      <c r="FQW165" s="168"/>
      <c r="FQX165" s="168"/>
      <c r="FQY165" s="168"/>
      <c r="FQZ165" s="168"/>
      <c r="FRA165" s="168"/>
      <c r="FRB165" s="168"/>
      <c r="FRC165" s="168"/>
      <c r="FRD165" s="168"/>
      <c r="FRE165" s="168"/>
      <c r="FRF165" s="168"/>
      <c r="FRG165" s="168"/>
      <c r="FRH165" s="168"/>
      <c r="FRI165" s="168"/>
      <c r="FRJ165" s="168"/>
      <c r="FRK165" s="168"/>
      <c r="FRL165" s="168"/>
      <c r="FRM165" s="168"/>
      <c r="FRN165" s="168"/>
      <c r="FRO165" s="168"/>
      <c r="FRP165" s="168"/>
      <c r="FRQ165" s="168"/>
      <c r="FRR165" s="168"/>
      <c r="FRS165" s="168"/>
      <c r="FRT165" s="168"/>
      <c r="FRU165" s="168"/>
      <c r="FRV165" s="168"/>
      <c r="FRW165" s="168"/>
      <c r="FRX165" s="168"/>
      <c r="FRY165" s="168"/>
      <c r="FRZ165" s="168"/>
      <c r="FSA165" s="168"/>
      <c r="FSB165" s="168"/>
      <c r="FSC165" s="168"/>
      <c r="FSD165" s="168"/>
      <c r="FSE165" s="168"/>
      <c r="FSF165" s="168"/>
      <c r="FSG165" s="168"/>
      <c r="FSH165" s="168"/>
      <c r="FSI165" s="168"/>
      <c r="FSJ165" s="168"/>
      <c r="FSK165" s="168"/>
      <c r="FSL165" s="168"/>
      <c r="FSM165" s="168"/>
      <c r="FSN165" s="168"/>
      <c r="FSO165" s="168"/>
      <c r="FSP165" s="168"/>
      <c r="FSQ165" s="168"/>
      <c r="FSR165" s="168"/>
      <c r="FSS165" s="168"/>
      <c r="FST165" s="168"/>
      <c r="FSU165" s="168"/>
      <c r="FSV165" s="168"/>
      <c r="FSW165" s="168"/>
      <c r="FSX165" s="168"/>
      <c r="FSY165" s="168"/>
      <c r="FSZ165" s="168"/>
      <c r="FTA165" s="168"/>
      <c r="FTB165" s="168"/>
      <c r="FTC165" s="168"/>
      <c r="FTD165" s="168"/>
      <c r="FTE165" s="168"/>
      <c r="FTF165" s="168"/>
      <c r="FTG165" s="168"/>
      <c r="FTH165" s="168"/>
      <c r="FTI165" s="168"/>
      <c r="FTJ165" s="168"/>
      <c r="FTK165" s="168"/>
      <c r="FTL165" s="168"/>
      <c r="FTM165" s="168"/>
      <c r="FTN165" s="168"/>
      <c r="FTO165" s="168"/>
      <c r="FTP165" s="168"/>
      <c r="FTQ165" s="168"/>
      <c r="FTR165" s="168"/>
      <c r="FTS165" s="168"/>
      <c r="FTT165" s="168"/>
      <c r="FTU165" s="168"/>
      <c r="FTV165" s="168"/>
      <c r="FTW165" s="168"/>
      <c r="FTX165" s="168"/>
      <c r="FTY165" s="168"/>
      <c r="FTZ165" s="168"/>
      <c r="FUA165" s="168"/>
      <c r="FUB165" s="168"/>
      <c r="FUC165" s="168"/>
      <c r="FUD165" s="168"/>
      <c r="FUE165" s="168"/>
      <c r="FUF165" s="168"/>
      <c r="FUG165" s="168"/>
      <c r="FUH165" s="168"/>
      <c r="FUI165" s="168"/>
      <c r="FUJ165" s="168"/>
      <c r="FUK165" s="168"/>
      <c r="FUL165" s="168"/>
      <c r="FUM165" s="168"/>
      <c r="FUN165" s="168"/>
      <c r="FUO165" s="168"/>
      <c r="FUP165" s="168"/>
      <c r="FUQ165" s="168"/>
      <c r="FUR165" s="168"/>
      <c r="FUS165" s="168"/>
      <c r="FUT165" s="168"/>
      <c r="FUU165" s="168"/>
      <c r="FUV165" s="168"/>
      <c r="FUW165" s="168"/>
      <c r="FUX165" s="168"/>
      <c r="FUY165" s="168"/>
      <c r="FUZ165" s="168"/>
      <c r="FVA165" s="168"/>
      <c r="FVB165" s="168"/>
      <c r="FVC165" s="168"/>
      <c r="FVD165" s="168"/>
      <c r="FVE165" s="168"/>
      <c r="FVF165" s="168"/>
      <c r="FVG165" s="168"/>
      <c r="FVH165" s="168"/>
      <c r="FVI165" s="168"/>
      <c r="FVJ165" s="168"/>
      <c r="FVK165" s="168"/>
      <c r="FVL165" s="168"/>
      <c r="FVM165" s="168"/>
      <c r="FVN165" s="168"/>
      <c r="FVO165" s="168"/>
      <c r="FVP165" s="168"/>
      <c r="FVQ165" s="168"/>
      <c r="FVR165" s="168"/>
      <c r="FVS165" s="168"/>
      <c r="FVT165" s="168"/>
      <c r="FVU165" s="168"/>
      <c r="FVV165" s="168"/>
      <c r="FVW165" s="168"/>
      <c r="FVX165" s="168"/>
      <c r="FVY165" s="168"/>
      <c r="FVZ165" s="168"/>
      <c r="FWA165" s="168"/>
      <c r="FWB165" s="168"/>
      <c r="FWC165" s="168"/>
      <c r="FWD165" s="168"/>
      <c r="FWE165" s="168"/>
      <c r="FWF165" s="168"/>
      <c r="FWG165" s="168"/>
      <c r="FWH165" s="168"/>
      <c r="FWI165" s="168"/>
      <c r="FWJ165" s="168"/>
      <c r="FWK165" s="168"/>
      <c r="FWL165" s="168"/>
      <c r="FWM165" s="168"/>
      <c r="FWN165" s="168"/>
      <c r="FWO165" s="168"/>
      <c r="FWP165" s="168"/>
      <c r="FWQ165" s="168"/>
      <c r="FWR165" s="168"/>
      <c r="FWS165" s="168"/>
      <c r="FWT165" s="168"/>
      <c r="FWU165" s="168"/>
      <c r="FWV165" s="168"/>
      <c r="FWW165" s="168"/>
      <c r="FWX165" s="168"/>
      <c r="FWY165" s="168"/>
      <c r="FWZ165" s="168"/>
      <c r="FXA165" s="168"/>
      <c r="FXB165" s="168"/>
      <c r="FXC165" s="168"/>
      <c r="FXD165" s="168"/>
      <c r="FXE165" s="168"/>
      <c r="FXF165" s="168"/>
      <c r="FXG165" s="168"/>
      <c r="FXH165" s="168"/>
      <c r="FXI165" s="168"/>
      <c r="FXJ165" s="168"/>
      <c r="FXK165" s="168"/>
      <c r="FXL165" s="168"/>
      <c r="FXM165" s="168"/>
      <c r="FXN165" s="168"/>
      <c r="FXO165" s="168"/>
      <c r="FXP165" s="168"/>
      <c r="FXQ165" s="168"/>
      <c r="FXR165" s="168"/>
      <c r="FXS165" s="168"/>
      <c r="FXT165" s="168"/>
      <c r="FXU165" s="168"/>
      <c r="FXV165" s="168"/>
      <c r="FXW165" s="168"/>
      <c r="FXX165" s="168"/>
      <c r="FXY165" s="168"/>
      <c r="FXZ165" s="168"/>
      <c r="FYA165" s="168"/>
      <c r="FYB165" s="168"/>
      <c r="FYC165" s="168"/>
      <c r="FYD165" s="168"/>
      <c r="FYE165" s="168"/>
      <c r="FYF165" s="168"/>
      <c r="FYG165" s="168"/>
      <c r="FYH165" s="168"/>
      <c r="FYI165" s="168"/>
      <c r="FYJ165" s="168"/>
      <c r="FYK165" s="168"/>
      <c r="FYL165" s="168"/>
      <c r="FYM165" s="168"/>
      <c r="FYN165" s="168"/>
      <c r="FYO165" s="168"/>
      <c r="FYP165" s="168"/>
      <c r="FYQ165" s="168"/>
      <c r="FYR165" s="168"/>
      <c r="FYS165" s="168"/>
      <c r="FYT165" s="168"/>
      <c r="FYU165" s="168"/>
      <c r="FYV165" s="168"/>
      <c r="FYW165" s="168"/>
      <c r="FYX165" s="168"/>
      <c r="FYY165" s="168"/>
      <c r="FYZ165" s="168"/>
      <c r="FZA165" s="168"/>
      <c r="FZB165" s="168"/>
      <c r="FZC165" s="168"/>
      <c r="FZD165" s="168"/>
      <c r="FZE165" s="168"/>
      <c r="FZF165" s="168"/>
      <c r="FZG165" s="168"/>
      <c r="FZH165" s="168"/>
      <c r="FZI165" s="168"/>
      <c r="FZJ165" s="168"/>
      <c r="FZK165" s="168"/>
      <c r="FZL165" s="168"/>
      <c r="FZM165" s="168"/>
      <c r="FZN165" s="168"/>
      <c r="FZO165" s="168"/>
      <c r="FZP165" s="168"/>
      <c r="FZQ165" s="168"/>
      <c r="FZR165" s="168"/>
      <c r="FZS165" s="168"/>
      <c r="FZT165" s="168"/>
      <c r="FZU165" s="168"/>
      <c r="FZV165" s="168"/>
      <c r="FZW165" s="168"/>
      <c r="FZX165" s="168"/>
      <c r="FZY165" s="168"/>
      <c r="FZZ165" s="168"/>
      <c r="GAA165" s="168"/>
      <c r="GAB165" s="168"/>
      <c r="GAC165" s="168"/>
      <c r="GAD165" s="168"/>
      <c r="GAE165" s="168"/>
      <c r="GAF165" s="168"/>
      <c r="GAG165" s="168"/>
      <c r="GAH165" s="168"/>
      <c r="GAI165" s="168"/>
      <c r="GAJ165" s="168"/>
      <c r="GAK165" s="168"/>
      <c r="GAL165" s="168"/>
      <c r="GAM165" s="168"/>
      <c r="GAN165" s="168"/>
      <c r="GAO165" s="168"/>
      <c r="GAP165" s="168"/>
      <c r="GAQ165" s="168"/>
      <c r="GAR165" s="168"/>
      <c r="GAS165" s="168"/>
      <c r="GAT165" s="168"/>
      <c r="GAU165" s="168"/>
      <c r="GAV165" s="168"/>
      <c r="GAW165" s="168"/>
      <c r="GAX165" s="168"/>
      <c r="GAY165" s="168"/>
      <c r="GAZ165" s="168"/>
      <c r="GBA165" s="168"/>
      <c r="GBB165" s="168"/>
      <c r="GBC165" s="168"/>
      <c r="GBD165" s="168"/>
      <c r="GBE165" s="168"/>
      <c r="GBF165" s="168"/>
      <c r="GBG165" s="168"/>
      <c r="GBH165" s="168"/>
      <c r="GBI165" s="168"/>
      <c r="GBJ165" s="168"/>
      <c r="GBK165" s="168"/>
      <c r="GBL165" s="168"/>
      <c r="GBM165" s="168"/>
      <c r="GBN165" s="168"/>
      <c r="GBO165" s="168"/>
      <c r="GBP165" s="168"/>
      <c r="GBQ165" s="168"/>
      <c r="GBR165" s="168"/>
      <c r="GBS165" s="168"/>
      <c r="GBT165" s="168"/>
      <c r="GBU165" s="168"/>
      <c r="GBV165" s="168"/>
      <c r="GBW165" s="168"/>
      <c r="GBX165" s="168"/>
      <c r="GBY165" s="168"/>
      <c r="GBZ165" s="168"/>
      <c r="GCA165" s="168"/>
      <c r="GCB165" s="168"/>
      <c r="GCC165" s="168"/>
      <c r="GCD165" s="168"/>
      <c r="GCE165" s="168"/>
      <c r="GCF165" s="168"/>
      <c r="GCG165" s="168"/>
      <c r="GCH165" s="168"/>
      <c r="GCI165" s="168"/>
      <c r="GCJ165" s="168"/>
      <c r="GCK165" s="168"/>
      <c r="GCL165" s="168"/>
      <c r="GCM165" s="168"/>
      <c r="GCN165" s="168"/>
      <c r="GCO165" s="168"/>
      <c r="GCP165" s="168"/>
      <c r="GCQ165" s="168"/>
      <c r="GCR165" s="168"/>
      <c r="GCS165" s="168"/>
      <c r="GCT165" s="168"/>
      <c r="GCU165" s="168"/>
      <c r="GCV165" s="168"/>
      <c r="GCW165" s="168"/>
      <c r="GCX165" s="168"/>
      <c r="GCY165" s="168"/>
      <c r="GCZ165" s="168"/>
      <c r="GDA165" s="168"/>
      <c r="GDB165" s="168"/>
      <c r="GDC165" s="168"/>
      <c r="GDD165" s="168"/>
      <c r="GDE165" s="168"/>
      <c r="GDF165" s="168"/>
      <c r="GDG165" s="168"/>
      <c r="GDH165" s="168"/>
      <c r="GDI165" s="168"/>
      <c r="GDJ165" s="168"/>
      <c r="GDK165" s="168"/>
      <c r="GDL165" s="168"/>
      <c r="GDM165" s="168"/>
      <c r="GDN165" s="168"/>
      <c r="GDO165" s="168"/>
      <c r="GDP165" s="168"/>
      <c r="GDQ165" s="168"/>
      <c r="GDR165" s="168"/>
      <c r="GDS165" s="168"/>
      <c r="GDT165" s="168"/>
      <c r="GDU165" s="168"/>
      <c r="GDV165" s="168"/>
      <c r="GDW165" s="168"/>
      <c r="GDX165" s="168"/>
      <c r="GDY165" s="168"/>
      <c r="GDZ165" s="168"/>
      <c r="GEA165" s="168"/>
      <c r="GEB165" s="168"/>
      <c r="GEC165" s="168"/>
      <c r="GED165" s="168"/>
      <c r="GEE165" s="168"/>
      <c r="GEF165" s="168"/>
      <c r="GEG165" s="168"/>
      <c r="GEH165" s="168"/>
      <c r="GEI165" s="168"/>
      <c r="GEJ165" s="168"/>
      <c r="GEK165" s="168"/>
      <c r="GEL165" s="168"/>
      <c r="GEM165" s="168"/>
      <c r="GEN165" s="168"/>
      <c r="GEO165" s="168"/>
      <c r="GEP165" s="168"/>
      <c r="GEQ165" s="168"/>
      <c r="GER165" s="168"/>
      <c r="GES165" s="168"/>
      <c r="GET165" s="168"/>
      <c r="GEU165" s="168"/>
      <c r="GEV165" s="168"/>
      <c r="GEW165" s="168"/>
      <c r="GEX165" s="168"/>
      <c r="GEY165" s="168"/>
      <c r="GEZ165" s="168"/>
      <c r="GFA165" s="168"/>
      <c r="GFB165" s="168"/>
      <c r="GFC165" s="168"/>
      <c r="GFD165" s="168"/>
      <c r="GFE165" s="168"/>
      <c r="GFF165" s="168"/>
      <c r="GFG165" s="168"/>
      <c r="GFH165" s="168"/>
      <c r="GFI165" s="168"/>
      <c r="GFJ165" s="168"/>
      <c r="GFK165" s="168"/>
      <c r="GFL165" s="168"/>
      <c r="GFM165" s="168"/>
      <c r="GFN165" s="168"/>
      <c r="GFO165" s="168"/>
      <c r="GFP165" s="168"/>
      <c r="GFQ165" s="168"/>
      <c r="GFR165" s="168"/>
      <c r="GFS165" s="168"/>
      <c r="GFT165" s="168"/>
      <c r="GFU165" s="168"/>
      <c r="GFV165" s="168"/>
      <c r="GFW165" s="168"/>
      <c r="GFX165" s="168"/>
      <c r="GFY165" s="168"/>
      <c r="GFZ165" s="168"/>
      <c r="GGA165" s="168"/>
      <c r="GGB165" s="168"/>
      <c r="GGC165" s="168"/>
      <c r="GGD165" s="168"/>
      <c r="GGE165" s="168"/>
      <c r="GGF165" s="168"/>
      <c r="GGG165" s="168"/>
      <c r="GGH165" s="168"/>
      <c r="GGI165" s="168"/>
      <c r="GGJ165" s="168"/>
      <c r="GGK165" s="168"/>
      <c r="GGL165" s="168"/>
      <c r="GGM165" s="168"/>
      <c r="GGN165" s="168"/>
      <c r="GGO165" s="168"/>
      <c r="GGP165" s="168"/>
      <c r="GGQ165" s="168"/>
      <c r="GGR165" s="168"/>
      <c r="GGS165" s="168"/>
      <c r="GGT165" s="168"/>
      <c r="GGU165" s="168"/>
      <c r="GGV165" s="168"/>
      <c r="GGW165" s="168"/>
      <c r="GGX165" s="168"/>
      <c r="GGY165" s="168"/>
      <c r="GGZ165" s="168"/>
      <c r="GHA165" s="168"/>
      <c r="GHB165" s="168"/>
      <c r="GHC165" s="168"/>
      <c r="GHD165" s="168"/>
      <c r="GHE165" s="168"/>
      <c r="GHF165" s="168"/>
      <c r="GHG165" s="168"/>
      <c r="GHH165" s="168"/>
      <c r="GHI165" s="168"/>
      <c r="GHJ165" s="168"/>
      <c r="GHK165" s="168"/>
      <c r="GHL165" s="168"/>
      <c r="GHM165" s="168"/>
      <c r="GHN165" s="168"/>
      <c r="GHO165" s="168"/>
      <c r="GHP165" s="168"/>
      <c r="GHQ165" s="168"/>
      <c r="GHR165" s="168"/>
      <c r="GHS165" s="168"/>
      <c r="GHT165" s="168"/>
      <c r="GHU165" s="168"/>
      <c r="GHV165" s="168"/>
      <c r="GHW165" s="168"/>
      <c r="GHX165" s="168"/>
      <c r="GHY165" s="168"/>
      <c r="GHZ165" s="168"/>
      <c r="GIA165" s="168"/>
      <c r="GIB165" s="168"/>
      <c r="GIC165" s="168"/>
      <c r="GID165" s="168"/>
      <c r="GIE165" s="168"/>
      <c r="GIF165" s="168"/>
      <c r="GIG165" s="168"/>
      <c r="GIH165" s="168"/>
      <c r="GII165" s="168"/>
      <c r="GIJ165" s="168"/>
      <c r="GIK165" s="168"/>
      <c r="GIL165" s="168"/>
      <c r="GIM165" s="168"/>
      <c r="GIN165" s="168"/>
      <c r="GIO165" s="168"/>
      <c r="GIP165" s="168"/>
      <c r="GIQ165" s="168"/>
      <c r="GIR165" s="168"/>
      <c r="GIS165" s="168"/>
      <c r="GIT165" s="168"/>
      <c r="GIU165" s="168"/>
      <c r="GIV165" s="168"/>
      <c r="GIW165" s="168"/>
      <c r="GIX165" s="168"/>
      <c r="GIY165" s="168"/>
      <c r="GIZ165" s="168"/>
      <c r="GJA165" s="168"/>
      <c r="GJB165" s="168"/>
      <c r="GJC165" s="168"/>
      <c r="GJD165" s="168"/>
      <c r="GJE165" s="168"/>
      <c r="GJF165" s="168"/>
      <c r="GJG165" s="168"/>
      <c r="GJH165" s="168"/>
      <c r="GJI165" s="168"/>
      <c r="GJJ165" s="168"/>
      <c r="GJK165" s="168"/>
      <c r="GJL165" s="168"/>
      <c r="GJM165" s="168"/>
      <c r="GJN165" s="168"/>
      <c r="GJO165" s="168"/>
      <c r="GJP165" s="168"/>
      <c r="GJQ165" s="168"/>
      <c r="GJR165" s="168"/>
      <c r="GJS165" s="168"/>
      <c r="GJT165" s="168"/>
      <c r="GJU165" s="168"/>
      <c r="GJV165" s="168"/>
      <c r="GJW165" s="168"/>
      <c r="GJX165" s="168"/>
      <c r="GJY165" s="168"/>
      <c r="GJZ165" s="168"/>
      <c r="GKA165" s="168"/>
      <c r="GKB165" s="168"/>
      <c r="GKC165" s="168"/>
      <c r="GKD165" s="168"/>
      <c r="GKE165" s="168"/>
      <c r="GKF165" s="168"/>
      <c r="GKG165" s="168"/>
      <c r="GKH165" s="168"/>
      <c r="GKI165" s="168"/>
      <c r="GKJ165" s="168"/>
      <c r="GKK165" s="168"/>
      <c r="GKL165" s="168"/>
      <c r="GKM165" s="168"/>
      <c r="GKN165" s="168"/>
      <c r="GKO165" s="168"/>
      <c r="GKP165" s="168"/>
      <c r="GKQ165" s="168"/>
      <c r="GKR165" s="168"/>
      <c r="GKS165" s="168"/>
      <c r="GKT165" s="168"/>
      <c r="GKU165" s="168"/>
      <c r="GKV165" s="168"/>
      <c r="GKW165" s="168"/>
      <c r="GKX165" s="168"/>
      <c r="GKY165" s="168"/>
      <c r="GKZ165" s="168"/>
      <c r="GLA165" s="168"/>
      <c r="GLB165" s="168"/>
      <c r="GLC165" s="168"/>
      <c r="GLD165" s="168"/>
      <c r="GLE165" s="168"/>
      <c r="GLF165" s="168"/>
      <c r="GLG165" s="168"/>
      <c r="GLH165" s="168"/>
      <c r="GLI165" s="168"/>
      <c r="GLJ165" s="168"/>
      <c r="GLK165" s="168"/>
      <c r="GLL165" s="168"/>
      <c r="GLM165" s="168"/>
      <c r="GLN165" s="168"/>
      <c r="GLO165" s="168"/>
      <c r="GLP165" s="168"/>
      <c r="GLQ165" s="168"/>
      <c r="GLR165" s="168"/>
      <c r="GLS165" s="168"/>
      <c r="GLT165" s="168"/>
      <c r="GLU165" s="168"/>
      <c r="GLV165" s="168"/>
      <c r="GLW165" s="168"/>
      <c r="GLX165" s="168"/>
      <c r="GLY165" s="168"/>
      <c r="GLZ165" s="168"/>
      <c r="GMA165" s="168"/>
      <c r="GMB165" s="168"/>
      <c r="GMC165" s="168"/>
      <c r="GMD165" s="168"/>
      <c r="GME165" s="168"/>
      <c r="GMF165" s="168"/>
      <c r="GMG165" s="168"/>
      <c r="GMH165" s="168"/>
      <c r="GMI165" s="168"/>
      <c r="GMJ165" s="168"/>
      <c r="GMK165" s="168"/>
      <c r="GML165" s="168"/>
      <c r="GMM165" s="168"/>
      <c r="GMN165" s="168"/>
      <c r="GMO165" s="168"/>
      <c r="GMP165" s="168"/>
      <c r="GMQ165" s="168"/>
      <c r="GMR165" s="168"/>
      <c r="GMS165" s="168"/>
      <c r="GMT165" s="168"/>
      <c r="GMU165" s="168"/>
      <c r="GMV165" s="168"/>
      <c r="GMW165" s="168"/>
      <c r="GMX165" s="168"/>
      <c r="GMY165" s="168"/>
      <c r="GMZ165" s="168"/>
      <c r="GNA165" s="168"/>
      <c r="GNB165" s="168"/>
      <c r="GNC165" s="168"/>
      <c r="GND165" s="168"/>
      <c r="GNE165" s="168"/>
      <c r="GNF165" s="168"/>
      <c r="GNG165" s="168"/>
      <c r="GNH165" s="168"/>
      <c r="GNI165" s="168"/>
      <c r="GNJ165" s="168"/>
      <c r="GNK165" s="168"/>
      <c r="GNL165" s="168"/>
      <c r="GNM165" s="168"/>
      <c r="GNN165" s="168"/>
      <c r="GNO165" s="168"/>
      <c r="GNP165" s="168"/>
      <c r="GNQ165" s="168"/>
      <c r="GNR165" s="168"/>
      <c r="GNS165" s="168"/>
      <c r="GNT165" s="168"/>
      <c r="GNU165" s="168"/>
      <c r="GNV165" s="168"/>
      <c r="GNW165" s="168"/>
      <c r="GNX165" s="168"/>
      <c r="GNY165" s="168"/>
      <c r="GNZ165" s="168"/>
      <c r="GOA165" s="168"/>
      <c r="GOB165" s="168"/>
      <c r="GOC165" s="168"/>
      <c r="GOD165" s="168"/>
      <c r="GOE165" s="168"/>
      <c r="GOF165" s="168"/>
      <c r="GOG165" s="168"/>
      <c r="GOH165" s="168"/>
      <c r="GOI165" s="168"/>
      <c r="GOJ165" s="168"/>
      <c r="GOK165" s="168"/>
      <c r="GOL165" s="168"/>
      <c r="GOM165" s="168"/>
      <c r="GON165" s="168"/>
      <c r="GOO165" s="168"/>
      <c r="GOP165" s="168"/>
      <c r="GOQ165" s="168"/>
      <c r="GOR165" s="168"/>
      <c r="GOS165" s="168"/>
      <c r="GOT165" s="168"/>
      <c r="GOU165" s="168"/>
      <c r="GOV165" s="168"/>
      <c r="GOW165" s="168"/>
      <c r="GOX165" s="168"/>
      <c r="GOY165" s="168"/>
      <c r="GOZ165" s="168"/>
      <c r="GPA165" s="168"/>
      <c r="GPB165" s="168"/>
      <c r="GPC165" s="168"/>
      <c r="GPD165" s="168"/>
      <c r="GPE165" s="168"/>
      <c r="GPF165" s="168"/>
      <c r="GPG165" s="168"/>
      <c r="GPH165" s="168"/>
      <c r="GPI165" s="168"/>
      <c r="GPJ165" s="168"/>
      <c r="GPK165" s="168"/>
      <c r="GPL165" s="168"/>
      <c r="GPM165" s="168"/>
      <c r="GPN165" s="168"/>
      <c r="GPO165" s="168"/>
      <c r="GPP165" s="168"/>
      <c r="GPQ165" s="168"/>
      <c r="GPR165" s="168"/>
      <c r="GPS165" s="168"/>
      <c r="GPT165" s="168"/>
      <c r="GPU165" s="168"/>
      <c r="GPV165" s="168"/>
      <c r="GPW165" s="168"/>
      <c r="GPX165" s="168"/>
      <c r="GPY165" s="168"/>
      <c r="GPZ165" s="168"/>
      <c r="GQA165" s="168"/>
      <c r="GQB165" s="168"/>
      <c r="GQC165" s="168"/>
      <c r="GQD165" s="168"/>
      <c r="GQE165" s="168"/>
      <c r="GQF165" s="168"/>
      <c r="GQG165" s="168"/>
      <c r="GQH165" s="168"/>
      <c r="GQI165" s="168"/>
      <c r="GQJ165" s="168"/>
      <c r="GQK165" s="168"/>
      <c r="GQL165" s="168"/>
      <c r="GQM165" s="168"/>
      <c r="GQN165" s="168"/>
      <c r="GQO165" s="168"/>
      <c r="GQP165" s="168"/>
      <c r="GQQ165" s="168"/>
      <c r="GQR165" s="168"/>
      <c r="GQS165" s="168"/>
      <c r="GQT165" s="168"/>
      <c r="GQU165" s="168"/>
      <c r="GQV165" s="168"/>
      <c r="GQW165" s="168"/>
      <c r="GQX165" s="168"/>
      <c r="GQY165" s="168"/>
      <c r="GQZ165" s="168"/>
      <c r="GRA165" s="168"/>
      <c r="GRB165" s="168"/>
      <c r="GRC165" s="168"/>
      <c r="GRD165" s="168"/>
      <c r="GRE165" s="168"/>
      <c r="GRF165" s="168"/>
      <c r="GRG165" s="168"/>
      <c r="GRH165" s="168"/>
      <c r="GRI165" s="168"/>
      <c r="GRJ165" s="168"/>
      <c r="GRK165" s="168"/>
      <c r="GRL165" s="168"/>
      <c r="GRM165" s="168"/>
      <c r="GRN165" s="168"/>
      <c r="GRO165" s="168"/>
      <c r="GRP165" s="168"/>
      <c r="GRQ165" s="168"/>
      <c r="GRR165" s="168"/>
      <c r="GRS165" s="168"/>
      <c r="GRT165" s="168"/>
      <c r="GRU165" s="168"/>
      <c r="GRV165" s="168"/>
      <c r="GRW165" s="168"/>
      <c r="GRX165" s="168"/>
      <c r="GRY165" s="168"/>
      <c r="GRZ165" s="168"/>
      <c r="GSA165" s="168"/>
      <c r="GSB165" s="168"/>
      <c r="GSC165" s="168"/>
      <c r="GSD165" s="168"/>
      <c r="GSE165" s="168"/>
      <c r="GSF165" s="168"/>
      <c r="GSG165" s="168"/>
      <c r="GSH165" s="168"/>
      <c r="GSI165" s="168"/>
      <c r="GSJ165" s="168"/>
      <c r="GSK165" s="168"/>
      <c r="GSL165" s="168"/>
      <c r="GSM165" s="168"/>
      <c r="GSN165" s="168"/>
      <c r="GSO165" s="168"/>
      <c r="GSP165" s="168"/>
      <c r="GSQ165" s="168"/>
      <c r="GSR165" s="168"/>
      <c r="GSS165" s="168"/>
      <c r="GST165" s="168"/>
      <c r="GSU165" s="168"/>
      <c r="GSV165" s="168"/>
      <c r="GSW165" s="168"/>
      <c r="GSX165" s="168"/>
      <c r="GSY165" s="168"/>
      <c r="GSZ165" s="168"/>
      <c r="GTA165" s="168"/>
      <c r="GTB165" s="168"/>
      <c r="GTC165" s="168"/>
      <c r="GTD165" s="168"/>
      <c r="GTE165" s="168"/>
      <c r="GTF165" s="168"/>
      <c r="GTG165" s="168"/>
      <c r="GTH165" s="168"/>
      <c r="GTI165" s="168"/>
      <c r="GTJ165" s="168"/>
      <c r="GTK165" s="168"/>
      <c r="GTL165" s="168"/>
      <c r="GTM165" s="168"/>
      <c r="GTN165" s="168"/>
      <c r="GTO165" s="168"/>
      <c r="GTP165" s="168"/>
      <c r="GTQ165" s="168"/>
      <c r="GTR165" s="168"/>
      <c r="GTS165" s="168"/>
      <c r="GTT165" s="168"/>
      <c r="GTU165" s="168"/>
      <c r="GTV165" s="168"/>
      <c r="GTW165" s="168"/>
      <c r="GTX165" s="168"/>
      <c r="GTY165" s="168"/>
      <c r="GTZ165" s="168"/>
      <c r="GUA165" s="168"/>
      <c r="GUB165" s="168"/>
      <c r="GUC165" s="168"/>
      <c r="GUD165" s="168"/>
      <c r="GUE165" s="168"/>
      <c r="GUF165" s="168"/>
      <c r="GUG165" s="168"/>
      <c r="GUH165" s="168"/>
      <c r="GUI165" s="168"/>
      <c r="GUJ165" s="168"/>
      <c r="GUK165" s="168"/>
      <c r="GUL165" s="168"/>
      <c r="GUM165" s="168"/>
      <c r="GUN165" s="168"/>
      <c r="GUO165" s="168"/>
      <c r="GUP165" s="168"/>
      <c r="GUQ165" s="168"/>
      <c r="GUR165" s="168"/>
      <c r="GUS165" s="168"/>
      <c r="GUT165" s="168"/>
      <c r="GUU165" s="168"/>
      <c r="GUV165" s="168"/>
      <c r="GUW165" s="168"/>
      <c r="GUX165" s="168"/>
      <c r="GUY165" s="168"/>
      <c r="GUZ165" s="168"/>
      <c r="GVA165" s="168"/>
      <c r="GVB165" s="168"/>
      <c r="GVC165" s="168"/>
      <c r="GVD165" s="168"/>
      <c r="GVE165" s="168"/>
      <c r="GVF165" s="168"/>
      <c r="GVG165" s="168"/>
      <c r="GVH165" s="168"/>
      <c r="GVI165" s="168"/>
      <c r="GVJ165" s="168"/>
      <c r="GVK165" s="168"/>
      <c r="GVL165" s="168"/>
      <c r="GVM165" s="168"/>
      <c r="GVN165" s="168"/>
      <c r="GVO165" s="168"/>
      <c r="GVP165" s="168"/>
      <c r="GVQ165" s="168"/>
      <c r="GVR165" s="168"/>
      <c r="GVS165" s="168"/>
      <c r="GVT165" s="168"/>
      <c r="GVU165" s="168"/>
      <c r="GVV165" s="168"/>
      <c r="GVW165" s="168"/>
      <c r="GVX165" s="168"/>
      <c r="GVY165" s="168"/>
      <c r="GVZ165" s="168"/>
      <c r="GWA165" s="168"/>
      <c r="GWB165" s="168"/>
      <c r="GWC165" s="168"/>
      <c r="GWD165" s="168"/>
      <c r="GWE165" s="168"/>
      <c r="GWF165" s="168"/>
      <c r="GWG165" s="168"/>
      <c r="GWH165" s="168"/>
      <c r="GWI165" s="168"/>
      <c r="GWJ165" s="168"/>
      <c r="GWK165" s="168"/>
      <c r="GWL165" s="168"/>
      <c r="GWM165" s="168"/>
      <c r="GWN165" s="168"/>
      <c r="GWO165" s="168"/>
      <c r="GWP165" s="168"/>
      <c r="GWQ165" s="168"/>
      <c r="GWR165" s="168"/>
      <c r="GWS165" s="168"/>
      <c r="GWT165" s="168"/>
      <c r="GWU165" s="168"/>
      <c r="GWV165" s="168"/>
      <c r="GWW165" s="168"/>
      <c r="GWX165" s="168"/>
      <c r="GWY165" s="168"/>
      <c r="GWZ165" s="168"/>
      <c r="GXA165" s="168"/>
      <c r="GXB165" s="168"/>
      <c r="GXC165" s="168"/>
      <c r="GXD165" s="168"/>
      <c r="GXE165" s="168"/>
      <c r="GXF165" s="168"/>
      <c r="GXG165" s="168"/>
      <c r="GXH165" s="168"/>
      <c r="GXI165" s="168"/>
      <c r="GXJ165" s="168"/>
      <c r="GXK165" s="168"/>
      <c r="GXL165" s="168"/>
      <c r="GXM165" s="168"/>
      <c r="GXN165" s="168"/>
      <c r="GXO165" s="168"/>
      <c r="GXP165" s="168"/>
      <c r="GXQ165" s="168"/>
      <c r="GXR165" s="168"/>
      <c r="GXS165" s="168"/>
      <c r="GXT165" s="168"/>
      <c r="GXU165" s="168"/>
      <c r="GXV165" s="168"/>
      <c r="GXW165" s="168"/>
      <c r="GXX165" s="168"/>
      <c r="GXY165" s="168"/>
      <c r="GXZ165" s="168"/>
      <c r="GYA165" s="168"/>
      <c r="GYB165" s="168"/>
      <c r="GYC165" s="168"/>
      <c r="GYD165" s="168"/>
      <c r="GYE165" s="168"/>
      <c r="GYF165" s="168"/>
      <c r="GYG165" s="168"/>
      <c r="GYH165" s="168"/>
      <c r="GYI165" s="168"/>
      <c r="GYJ165" s="168"/>
      <c r="GYK165" s="168"/>
      <c r="GYL165" s="168"/>
      <c r="GYM165" s="168"/>
      <c r="GYN165" s="168"/>
      <c r="GYO165" s="168"/>
      <c r="GYP165" s="168"/>
      <c r="GYQ165" s="168"/>
      <c r="GYR165" s="168"/>
      <c r="GYS165" s="168"/>
      <c r="GYT165" s="168"/>
      <c r="GYU165" s="168"/>
      <c r="GYV165" s="168"/>
      <c r="GYW165" s="168"/>
      <c r="GYX165" s="168"/>
      <c r="GYY165" s="168"/>
      <c r="GYZ165" s="168"/>
      <c r="GZA165" s="168"/>
      <c r="GZB165" s="168"/>
      <c r="GZC165" s="168"/>
      <c r="GZD165" s="168"/>
      <c r="GZE165" s="168"/>
      <c r="GZF165" s="168"/>
      <c r="GZG165" s="168"/>
      <c r="GZH165" s="168"/>
      <c r="GZI165" s="168"/>
      <c r="GZJ165" s="168"/>
      <c r="GZK165" s="168"/>
      <c r="GZL165" s="168"/>
      <c r="GZM165" s="168"/>
      <c r="GZN165" s="168"/>
      <c r="GZO165" s="168"/>
      <c r="GZP165" s="168"/>
      <c r="GZQ165" s="168"/>
      <c r="GZR165" s="168"/>
      <c r="GZS165" s="168"/>
      <c r="GZT165" s="168"/>
      <c r="GZU165" s="168"/>
      <c r="GZV165" s="168"/>
      <c r="GZW165" s="168"/>
      <c r="GZX165" s="168"/>
      <c r="GZY165" s="168"/>
      <c r="GZZ165" s="168"/>
      <c r="HAA165" s="168"/>
      <c r="HAB165" s="168"/>
      <c r="HAC165" s="168"/>
      <c r="HAD165" s="168"/>
      <c r="HAE165" s="168"/>
      <c r="HAF165" s="168"/>
      <c r="HAG165" s="168"/>
      <c r="HAH165" s="168"/>
      <c r="HAI165" s="168"/>
      <c r="HAJ165" s="168"/>
      <c r="HAK165" s="168"/>
      <c r="HAL165" s="168"/>
      <c r="HAM165" s="168"/>
      <c r="HAN165" s="168"/>
      <c r="HAO165" s="168"/>
      <c r="HAP165" s="168"/>
      <c r="HAQ165" s="168"/>
      <c r="HAR165" s="168"/>
      <c r="HAS165" s="168"/>
      <c r="HAT165" s="168"/>
      <c r="HAU165" s="168"/>
      <c r="HAV165" s="168"/>
      <c r="HAW165" s="168"/>
      <c r="HAX165" s="168"/>
      <c r="HAY165" s="168"/>
      <c r="HAZ165" s="168"/>
      <c r="HBA165" s="168"/>
      <c r="HBB165" s="168"/>
      <c r="HBC165" s="168"/>
      <c r="HBD165" s="168"/>
      <c r="HBE165" s="168"/>
      <c r="HBF165" s="168"/>
      <c r="HBG165" s="168"/>
      <c r="HBH165" s="168"/>
      <c r="HBI165" s="168"/>
      <c r="HBJ165" s="168"/>
      <c r="HBK165" s="168"/>
      <c r="HBL165" s="168"/>
      <c r="HBM165" s="168"/>
      <c r="HBN165" s="168"/>
      <c r="HBO165" s="168"/>
      <c r="HBP165" s="168"/>
      <c r="HBQ165" s="168"/>
      <c r="HBR165" s="168"/>
      <c r="HBS165" s="168"/>
      <c r="HBT165" s="168"/>
      <c r="HBU165" s="168"/>
      <c r="HBV165" s="168"/>
      <c r="HBW165" s="168"/>
      <c r="HBX165" s="168"/>
      <c r="HBY165" s="168"/>
      <c r="HBZ165" s="168"/>
      <c r="HCA165" s="168"/>
      <c r="HCB165" s="168"/>
      <c r="HCC165" s="168"/>
      <c r="HCD165" s="168"/>
      <c r="HCE165" s="168"/>
      <c r="HCF165" s="168"/>
      <c r="HCG165" s="168"/>
      <c r="HCH165" s="168"/>
      <c r="HCI165" s="168"/>
      <c r="HCJ165" s="168"/>
      <c r="HCK165" s="168"/>
      <c r="HCL165" s="168"/>
      <c r="HCM165" s="168"/>
      <c r="HCN165" s="168"/>
      <c r="HCO165" s="168"/>
      <c r="HCP165" s="168"/>
      <c r="HCQ165" s="168"/>
      <c r="HCR165" s="168"/>
      <c r="HCS165" s="168"/>
      <c r="HCT165" s="168"/>
      <c r="HCU165" s="168"/>
      <c r="HCV165" s="168"/>
      <c r="HCW165" s="168"/>
      <c r="HCX165" s="168"/>
      <c r="HCY165" s="168"/>
      <c r="HCZ165" s="168"/>
      <c r="HDA165" s="168"/>
      <c r="HDB165" s="168"/>
      <c r="HDC165" s="168"/>
      <c r="HDD165" s="168"/>
      <c r="HDE165" s="168"/>
      <c r="HDF165" s="168"/>
      <c r="HDG165" s="168"/>
      <c r="HDH165" s="168"/>
      <c r="HDI165" s="168"/>
      <c r="HDJ165" s="168"/>
      <c r="HDK165" s="168"/>
      <c r="HDL165" s="168"/>
      <c r="HDM165" s="168"/>
      <c r="HDN165" s="168"/>
      <c r="HDO165" s="168"/>
      <c r="HDP165" s="168"/>
      <c r="HDQ165" s="168"/>
      <c r="HDR165" s="168"/>
      <c r="HDS165" s="168"/>
      <c r="HDT165" s="168"/>
      <c r="HDU165" s="168"/>
      <c r="HDV165" s="168"/>
      <c r="HDW165" s="168"/>
      <c r="HDX165" s="168"/>
      <c r="HDY165" s="168"/>
      <c r="HDZ165" s="168"/>
      <c r="HEA165" s="168"/>
      <c r="HEB165" s="168"/>
      <c r="HEC165" s="168"/>
      <c r="HED165" s="168"/>
      <c r="HEE165" s="168"/>
      <c r="HEF165" s="168"/>
      <c r="HEG165" s="168"/>
      <c r="HEH165" s="168"/>
      <c r="HEI165" s="168"/>
      <c r="HEJ165" s="168"/>
      <c r="HEK165" s="168"/>
      <c r="HEL165" s="168"/>
      <c r="HEM165" s="168"/>
      <c r="HEN165" s="168"/>
      <c r="HEO165" s="168"/>
      <c r="HEP165" s="168"/>
      <c r="HEQ165" s="168"/>
      <c r="HER165" s="168"/>
      <c r="HES165" s="168"/>
      <c r="HET165" s="168"/>
      <c r="HEU165" s="168"/>
      <c r="HEV165" s="168"/>
      <c r="HEW165" s="168"/>
      <c r="HEX165" s="168"/>
      <c r="HEY165" s="168"/>
      <c r="HEZ165" s="168"/>
      <c r="HFA165" s="168"/>
      <c r="HFB165" s="168"/>
      <c r="HFC165" s="168"/>
      <c r="HFD165" s="168"/>
      <c r="HFE165" s="168"/>
      <c r="HFF165" s="168"/>
      <c r="HFG165" s="168"/>
      <c r="HFH165" s="168"/>
      <c r="HFI165" s="168"/>
      <c r="HFJ165" s="168"/>
      <c r="HFK165" s="168"/>
      <c r="HFL165" s="168"/>
      <c r="HFM165" s="168"/>
      <c r="HFN165" s="168"/>
      <c r="HFO165" s="168"/>
      <c r="HFP165" s="168"/>
      <c r="HFQ165" s="168"/>
      <c r="HFR165" s="168"/>
      <c r="HFS165" s="168"/>
      <c r="HFT165" s="168"/>
      <c r="HFU165" s="168"/>
      <c r="HFV165" s="168"/>
      <c r="HFW165" s="168"/>
      <c r="HFX165" s="168"/>
      <c r="HFY165" s="168"/>
      <c r="HFZ165" s="168"/>
      <c r="HGA165" s="168"/>
      <c r="HGB165" s="168"/>
      <c r="HGC165" s="168"/>
      <c r="HGD165" s="168"/>
      <c r="HGE165" s="168"/>
      <c r="HGF165" s="168"/>
      <c r="HGG165" s="168"/>
      <c r="HGH165" s="168"/>
      <c r="HGI165" s="168"/>
      <c r="HGJ165" s="168"/>
      <c r="HGK165" s="168"/>
      <c r="HGL165" s="168"/>
      <c r="HGM165" s="168"/>
      <c r="HGN165" s="168"/>
      <c r="HGO165" s="168"/>
      <c r="HGP165" s="168"/>
      <c r="HGQ165" s="168"/>
      <c r="HGR165" s="168"/>
      <c r="HGS165" s="168"/>
      <c r="HGT165" s="168"/>
      <c r="HGU165" s="168"/>
      <c r="HGV165" s="168"/>
      <c r="HGW165" s="168"/>
      <c r="HGX165" s="168"/>
      <c r="HGY165" s="168"/>
      <c r="HGZ165" s="168"/>
      <c r="HHA165" s="168"/>
      <c r="HHB165" s="168"/>
      <c r="HHC165" s="168"/>
      <c r="HHD165" s="168"/>
      <c r="HHE165" s="168"/>
      <c r="HHF165" s="168"/>
      <c r="HHG165" s="168"/>
      <c r="HHH165" s="168"/>
      <c r="HHI165" s="168"/>
      <c r="HHJ165" s="168"/>
      <c r="HHK165" s="168"/>
      <c r="HHL165" s="168"/>
      <c r="HHM165" s="168"/>
      <c r="HHN165" s="168"/>
      <c r="HHO165" s="168"/>
      <c r="HHP165" s="168"/>
      <c r="HHQ165" s="168"/>
      <c r="HHR165" s="168"/>
      <c r="HHS165" s="168"/>
      <c r="HHT165" s="168"/>
      <c r="HHU165" s="168"/>
      <c r="HHV165" s="168"/>
      <c r="HHW165" s="168"/>
      <c r="HHX165" s="168"/>
      <c r="HHY165" s="168"/>
      <c r="HHZ165" s="168"/>
      <c r="HIA165" s="168"/>
      <c r="HIB165" s="168"/>
      <c r="HIC165" s="168"/>
      <c r="HID165" s="168"/>
      <c r="HIE165" s="168"/>
      <c r="HIF165" s="168"/>
      <c r="HIG165" s="168"/>
      <c r="HIH165" s="168"/>
      <c r="HII165" s="168"/>
      <c r="HIJ165" s="168"/>
      <c r="HIK165" s="168"/>
      <c r="HIL165" s="168"/>
      <c r="HIM165" s="168"/>
      <c r="HIN165" s="168"/>
      <c r="HIO165" s="168"/>
      <c r="HIP165" s="168"/>
      <c r="HIQ165" s="168"/>
      <c r="HIR165" s="168"/>
      <c r="HIS165" s="168"/>
      <c r="HIT165" s="168"/>
      <c r="HIU165" s="168"/>
      <c r="HIV165" s="168"/>
      <c r="HIW165" s="168"/>
      <c r="HIX165" s="168"/>
      <c r="HIY165" s="168"/>
      <c r="HIZ165" s="168"/>
      <c r="HJA165" s="168"/>
      <c r="HJB165" s="168"/>
      <c r="HJC165" s="168"/>
      <c r="HJD165" s="168"/>
      <c r="HJE165" s="168"/>
      <c r="HJF165" s="168"/>
      <c r="HJG165" s="168"/>
      <c r="HJH165" s="168"/>
      <c r="HJI165" s="168"/>
      <c r="HJJ165" s="168"/>
      <c r="HJK165" s="168"/>
      <c r="HJL165" s="168"/>
      <c r="HJM165" s="168"/>
      <c r="HJN165" s="168"/>
      <c r="HJO165" s="168"/>
      <c r="HJP165" s="168"/>
      <c r="HJQ165" s="168"/>
      <c r="HJR165" s="168"/>
      <c r="HJS165" s="168"/>
      <c r="HJT165" s="168"/>
      <c r="HJU165" s="168"/>
      <c r="HJV165" s="168"/>
      <c r="HJW165" s="168"/>
      <c r="HJX165" s="168"/>
      <c r="HJY165" s="168"/>
      <c r="HJZ165" s="168"/>
      <c r="HKA165" s="168"/>
      <c r="HKB165" s="168"/>
      <c r="HKC165" s="168"/>
      <c r="HKD165" s="168"/>
      <c r="HKE165" s="168"/>
      <c r="HKF165" s="168"/>
      <c r="HKG165" s="168"/>
      <c r="HKH165" s="168"/>
      <c r="HKI165" s="168"/>
      <c r="HKJ165" s="168"/>
      <c r="HKK165" s="168"/>
      <c r="HKL165" s="168"/>
      <c r="HKM165" s="168"/>
      <c r="HKN165" s="168"/>
      <c r="HKO165" s="168"/>
      <c r="HKP165" s="168"/>
      <c r="HKQ165" s="168"/>
      <c r="HKR165" s="168"/>
      <c r="HKS165" s="168"/>
      <c r="HKT165" s="168"/>
      <c r="HKU165" s="168"/>
      <c r="HKV165" s="168"/>
      <c r="HKW165" s="168"/>
      <c r="HKX165" s="168"/>
      <c r="HKY165" s="168"/>
      <c r="HKZ165" s="168"/>
      <c r="HLA165" s="168"/>
      <c r="HLB165" s="168"/>
      <c r="HLC165" s="168"/>
      <c r="HLD165" s="168"/>
      <c r="HLE165" s="168"/>
      <c r="HLF165" s="168"/>
      <c r="HLG165" s="168"/>
      <c r="HLH165" s="168"/>
      <c r="HLI165" s="168"/>
      <c r="HLJ165" s="168"/>
      <c r="HLK165" s="168"/>
      <c r="HLL165" s="168"/>
      <c r="HLM165" s="168"/>
      <c r="HLN165" s="168"/>
      <c r="HLO165" s="168"/>
      <c r="HLP165" s="168"/>
      <c r="HLQ165" s="168"/>
      <c r="HLR165" s="168"/>
      <c r="HLS165" s="168"/>
      <c r="HLT165" s="168"/>
      <c r="HLU165" s="168"/>
      <c r="HLV165" s="168"/>
      <c r="HLW165" s="168"/>
      <c r="HLX165" s="168"/>
      <c r="HLY165" s="168"/>
      <c r="HLZ165" s="168"/>
      <c r="HMA165" s="168"/>
      <c r="HMB165" s="168"/>
      <c r="HMC165" s="168"/>
      <c r="HMD165" s="168"/>
      <c r="HME165" s="168"/>
      <c r="HMF165" s="168"/>
      <c r="HMG165" s="168"/>
      <c r="HMH165" s="168"/>
      <c r="HMI165" s="168"/>
      <c r="HMJ165" s="168"/>
      <c r="HMK165" s="168"/>
      <c r="HML165" s="168"/>
      <c r="HMM165" s="168"/>
      <c r="HMN165" s="168"/>
      <c r="HMO165" s="168"/>
      <c r="HMP165" s="168"/>
      <c r="HMQ165" s="168"/>
      <c r="HMR165" s="168"/>
      <c r="HMS165" s="168"/>
      <c r="HMT165" s="168"/>
      <c r="HMU165" s="168"/>
      <c r="HMV165" s="168"/>
      <c r="HMW165" s="168"/>
      <c r="HMX165" s="168"/>
      <c r="HMY165" s="168"/>
      <c r="HMZ165" s="168"/>
      <c r="HNA165" s="168"/>
      <c r="HNB165" s="168"/>
      <c r="HNC165" s="168"/>
      <c r="HND165" s="168"/>
      <c r="HNE165" s="168"/>
      <c r="HNF165" s="168"/>
      <c r="HNG165" s="168"/>
      <c r="HNH165" s="168"/>
      <c r="HNI165" s="168"/>
      <c r="HNJ165" s="168"/>
      <c r="HNK165" s="168"/>
      <c r="HNL165" s="168"/>
      <c r="HNM165" s="168"/>
      <c r="HNN165" s="168"/>
      <c r="HNO165" s="168"/>
      <c r="HNP165" s="168"/>
      <c r="HNQ165" s="168"/>
      <c r="HNR165" s="168"/>
      <c r="HNS165" s="168"/>
      <c r="HNT165" s="168"/>
      <c r="HNU165" s="168"/>
      <c r="HNV165" s="168"/>
      <c r="HNW165" s="168"/>
      <c r="HNX165" s="168"/>
      <c r="HNY165" s="168"/>
      <c r="HNZ165" s="168"/>
      <c r="HOA165" s="168"/>
      <c r="HOB165" s="168"/>
      <c r="HOC165" s="168"/>
      <c r="HOD165" s="168"/>
      <c r="HOE165" s="168"/>
      <c r="HOF165" s="168"/>
      <c r="HOG165" s="168"/>
      <c r="HOH165" s="168"/>
      <c r="HOI165" s="168"/>
      <c r="HOJ165" s="168"/>
      <c r="HOK165" s="168"/>
      <c r="HOL165" s="168"/>
      <c r="HOM165" s="168"/>
      <c r="HON165" s="168"/>
      <c r="HOO165" s="168"/>
      <c r="HOP165" s="168"/>
      <c r="HOQ165" s="168"/>
      <c r="HOR165" s="168"/>
      <c r="HOS165" s="168"/>
      <c r="HOT165" s="168"/>
      <c r="HOU165" s="168"/>
      <c r="HOV165" s="168"/>
      <c r="HOW165" s="168"/>
      <c r="HOX165" s="168"/>
      <c r="HOY165" s="168"/>
      <c r="HOZ165" s="168"/>
      <c r="HPA165" s="168"/>
      <c r="HPB165" s="168"/>
      <c r="HPC165" s="168"/>
      <c r="HPD165" s="168"/>
      <c r="HPE165" s="168"/>
      <c r="HPF165" s="168"/>
      <c r="HPG165" s="168"/>
      <c r="HPH165" s="168"/>
      <c r="HPI165" s="168"/>
      <c r="HPJ165" s="168"/>
      <c r="HPK165" s="168"/>
      <c r="HPL165" s="168"/>
      <c r="HPM165" s="168"/>
      <c r="HPN165" s="168"/>
      <c r="HPO165" s="168"/>
      <c r="HPP165" s="168"/>
      <c r="HPQ165" s="168"/>
      <c r="HPR165" s="168"/>
      <c r="HPS165" s="168"/>
      <c r="HPT165" s="168"/>
      <c r="HPU165" s="168"/>
      <c r="HPV165" s="168"/>
      <c r="HPW165" s="168"/>
      <c r="HPX165" s="168"/>
      <c r="HPY165" s="168"/>
      <c r="HPZ165" s="168"/>
      <c r="HQA165" s="168"/>
      <c r="HQB165" s="168"/>
      <c r="HQC165" s="168"/>
      <c r="HQD165" s="168"/>
      <c r="HQE165" s="168"/>
      <c r="HQF165" s="168"/>
      <c r="HQG165" s="168"/>
      <c r="HQH165" s="168"/>
      <c r="HQI165" s="168"/>
      <c r="HQJ165" s="168"/>
      <c r="HQK165" s="168"/>
      <c r="HQL165" s="168"/>
      <c r="HQM165" s="168"/>
      <c r="HQN165" s="168"/>
      <c r="HQO165" s="168"/>
      <c r="HQP165" s="168"/>
      <c r="HQQ165" s="168"/>
      <c r="HQR165" s="168"/>
      <c r="HQS165" s="168"/>
      <c r="HQT165" s="168"/>
      <c r="HQU165" s="168"/>
      <c r="HQV165" s="168"/>
      <c r="HQW165" s="168"/>
      <c r="HQX165" s="168"/>
      <c r="HQY165" s="168"/>
      <c r="HQZ165" s="168"/>
      <c r="HRA165" s="168"/>
      <c r="HRB165" s="168"/>
      <c r="HRC165" s="168"/>
      <c r="HRD165" s="168"/>
      <c r="HRE165" s="168"/>
      <c r="HRF165" s="168"/>
      <c r="HRG165" s="168"/>
      <c r="HRH165" s="168"/>
      <c r="HRI165" s="168"/>
      <c r="HRJ165" s="168"/>
      <c r="HRK165" s="168"/>
      <c r="HRL165" s="168"/>
      <c r="HRM165" s="168"/>
      <c r="HRN165" s="168"/>
      <c r="HRO165" s="168"/>
      <c r="HRP165" s="168"/>
      <c r="HRQ165" s="168"/>
      <c r="HRR165" s="168"/>
      <c r="HRS165" s="168"/>
      <c r="HRT165" s="168"/>
      <c r="HRU165" s="168"/>
      <c r="HRV165" s="168"/>
      <c r="HRW165" s="168"/>
      <c r="HRX165" s="168"/>
      <c r="HRY165" s="168"/>
      <c r="HRZ165" s="168"/>
      <c r="HSA165" s="168"/>
      <c r="HSB165" s="168"/>
      <c r="HSC165" s="168"/>
      <c r="HSD165" s="168"/>
      <c r="HSE165" s="168"/>
      <c r="HSF165" s="168"/>
      <c r="HSG165" s="168"/>
      <c r="HSH165" s="168"/>
      <c r="HSI165" s="168"/>
      <c r="HSJ165" s="168"/>
      <c r="HSK165" s="168"/>
      <c r="HSL165" s="168"/>
      <c r="HSM165" s="168"/>
      <c r="HSN165" s="168"/>
      <c r="HSO165" s="168"/>
      <c r="HSP165" s="168"/>
      <c r="HSQ165" s="168"/>
      <c r="HSR165" s="168"/>
      <c r="HSS165" s="168"/>
      <c r="HST165" s="168"/>
      <c r="HSU165" s="168"/>
      <c r="HSV165" s="168"/>
      <c r="HSW165" s="168"/>
      <c r="HSX165" s="168"/>
      <c r="HSY165" s="168"/>
      <c r="HSZ165" s="168"/>
      <c r="HTA165" s="168"/>
      <c r="HTB165" s="168"/>
      <c r="HTC165" s="168"/>
      <c r="HTD165" s="168"/>
      <c r="HTE165" s="168"/>
      <c r="HTF165" s="168"/>
      <c r="HTG165" s="168"/>
      <c r="HTH165" s="168"/>
      <c r="HTI165" s="168"/>
      <c r="HTJ165" s="168"/>
      <c r="HTK165" s="168"/>
      <c r="HTL165" s="168"/>
      <c r="HTM165" s="168"/>
      <c r="HTN165" s="168"/>
      <c r="HTO165" s="168"/>
      <c r="HTP165" s="168"/>
      <c r="HTQ165" s="168"/>
      <c r="HTR165" s="168"/>
      <c r="HTS165" s="168"/>
      <c r="HTT165" s="168"/>
      <c r="HTU165" s="168"/>
      <c r="HTV165" s="168"/>
      <c r="HTW165" s="168"/>
      <c r="HTX165" s="168"/>
      <c r="HTY165" s="168"/>
      <c r="HTZ165" s="168"/>
      <c r="HUA165" s="168"/>
      <c r="HUB165" s="168"/>
      <c r="HUC165" s="168"/>
      <c r="HUD165" s="168"/>
      <c r="HUE165" s="168"/>
      <c r="HUF165" s="168"/>
      <c r="HUG165" s="168"/>
      <c r="HUH165" s="168"/>
      <c r="HUI165" s="168"/>
      <c r="HUJ165" s="168"/>
      <c r="HUK165" s="168"/>
      <c r="HUL165" s="168"/>
      <c r="HUM165" s="168"/>
      <c r="HUN165" s="168"/>
      <c r="HUO165" s="168"/>
      <c r="HUP165" s="168"/>
      <c r="HUQ165" s="168"/>
      <c r="HUR165" s="168"/>
      <c r="HUS165" s="168"/>
      <c r="HUT165" s="168"/>
      <c r="HUU165" s="168"/>
      <c r="HUV165" s="168"/>
      <c r="HUW165" s="168"/>
      <c r="HUX165" s="168"/>
      <c r="HUY165" s="168"/>
      <c r="HUZ165" s="168"/>
      <c r="HVA165" s="168"/>
      <c r="HVB165" s="168"/>
      <c r="HVC165" s="168"/>
      <c r="HVD165" s="168"/>
      <c r="HVE165" s="168"/>
      <c r="HVF165" s="168"/>
      <c r="HVG165" s="168"/>
      <c r="HVH165" s="168"/>
      <c r="HVI165" s="168"/>
      <c r="HVJ165" s="168"/>
      <c r="HVK165" s="168"/>
      <c r="HVL165" s="168"/>
      <c r="HVM165" s="168"/>
      <c r="HVN165" s="168"/>
      <c r="HVO165" s="168"/>
      <c r="HVP165" s="168"/>
      <c r="HVQ165" s="168"/>
      <c r="HVR165" s="168"/>
      <c r="HVS165" s="168"/>
      <c r="HVT165" s="168"/>
      <c r="HVU165" s="168"/>
      <c r="HVV165" s="168"/>
      <c r="HVW165" s="168"/>
      <c r="HVX165" s="168"/>
      <c r="HVY165" s="168"/>
      <c r="HVZ165" s="168"/>
      <c r="HWA165" s="168"/>
      <c r="HWB165" s="168"/>
      <c r="HWC165" s="168"/>
      <c r="HWD165" s="168"/>
      <c r="HWE165" s="168"/>
      <c r="HWF165" s="168"/>
      <c r="HWG165" s="168"/>
      <c r="HWH165" s="168"/>
      <c r="HWI165" s="168"/>
      <c r="HWJ165" s="168"/>
      <c r="HWK165" s="168"/>
      <c r="HWL165" s="168"/>
      <c r="HWM165" s="168"/>
      <c r="HWN165" s="168"/>
      <c r="HWO165" s="168"/>
      <c r="HWP165" s="168"/>
      <c r="HWQ165" s="168"/>
      <c r="HWR165" s="168"/>
      <c r="HWS165" s="168"/>
      <c r="HWT165" s="168"/>
      <c r="HWU165" s="168"/>
      <c r="HWV165" s="168"/>
      <c r="HWW165" s="168"/>
      <c r="HWX165" s="168"/>
      <c r="HWY165" s="168"/>
      <c r="HWZ165" s="168"/>
      <c r="HXA165" s="168"/>
      <c r="HXB165" s="168"/>
      <c r="HXC165" s="168"/>
      <c r="HXD165" s="168"/>
      <c r="HXE165" s="168"/>
      <c r="HXF165" s="168"/>
      <c r="HXG165" s="168"/>
      <c r="HXH165" s="168"/>
      <c r="HXI165" s="168"/>
      <c r="HXJ165" s="168"/>
      <c r="HXK165" s="168"/>
      <c r="HXL165" s="168"/>
      <c r="HXM165" s="168"/>
      <c r="HXN165" s="168"/>
      <c r="HXO165" s="168"/>
      <c r="HXP165" s="168"/>
      <c r="HXQ165" s="168"/>
      <c r="HXR165" s="168"/>
      <c r="HXS165" s="168"/>
      <c r="HXT165" s="168"/>
      <c r="HXU165" s="168"/>
      <c r="HXV165" s="168"/>
      <c r="HXW165" s="168"/>
      <c r="HXX165" s="168"/>
      <c r="HXY165" s="168"/>
      <c r="HXZ165" s="168"/>
      <c r="HYA165" s="168"/>
      <c r="HYB165" s="168"/>
      <c r="HYC165" s="168"/>
      <c r="HYD165" s="168"/>
      <c r="HYE165" s="168"/>
      <c r="HYF165" s="168"/>
      <c r="HYG165" s="168"/>
      <c r="HYH165" s="168"/>
      <c r="HYI165" s="168"/>
      <c r="HYJ165" s="168"/>
      <c r="HYK165" s="168"/>
      <c r="HYL165" s="168"/>
      <c r="HYM165" s="168"/>
      <c r="HYN165" s="168"/>
      <c r="HYO165" s="168"/>
      <c r="HYP165" s="168"/>
      <c r="HYQ165" s="168"/>
      <c r="HYR165" s="168"/>
      <c r="HYS165" s="168"/>
      <c r="HYT165" s="168"/>
      <c r="HYU165" s="168"/>
      <c r="HYV165" s="168"/>
      <c r="HYW165" s="168"/>
      <c r="HYX165" s="168"/>
      <c r="HYY165" s="168"/>
      <c r="HYZ165" s="168"/>
      <c r="HZA165" s="168"/>
      <c r="HZB165" s="168"/>
      <c r="HZC165" s="168"/>
      <c r="HZD165" s="168"/>
      <c r="HZE165" s="168"/>
      <c r="HZF165" s="168"/>
      <c r="HZG165" s="168"/>
      <c r="HZH165" s="168"/>
      <c r="HZI165" s="168"/>
      <c r="HZJ165" s="168"/>
      <c r="HZK165" s="168"/>
      <c r="HZL165" s="168"/>
      <c r="HZM165" s="168"/>
      <c r="HZN165" s="168"/>
      <c r="HZO165" s="168"/>
      <c r="HZP165" s="168"/>
      <c r="HZQ165" s="168"/>
      <c r="HZR165" s="168"/>
      <c r="HZS165" s="168"/>
      <c r="HZT165" s="168"/>
      <c r="HZU165" s="168"/>
      <c r="HZV165" s="168"/>
      <c r="HZW165" s="168"/>
      <c r="HZX165" s="168"/>
      <c r="HZY165" s="168"/>
      <c r="HZZ165" s="168"/>
      <c r="IAA165" s="168"/>
      <c r="IAB165" s="168"/>
      <c r="IAC165" s="168"/>
      <c r="IAD165" s="168"/>
      <c r="IAE165" s="168"/>
      <c r="IAF165" s="168"/>
      <c r="IAG165" s="168"/>
      <c r="IAH165" s="168"/>
      <c r="IAI165" s="168"/>
      <c r="IAJ165" s="168"/>
      <c r="IAK165" s="168"/>
      <c r="IAL165" s="168"/>
      <c r="IAM165" s="168"/>
      <c r="IAN165" s="168"/>
      <c r="IAO165" s="168"/>
      <c r="IAP165" s="168"/>
      <c r="IAQ165" s="168"/>
      <c r="IAR165" s="168"/>
      <c r="IAS165" s="168"/>
      <c r="IAT165" s="168"/>
      <c r="IAU165" s="168"/>
      <c r="IAV165" s="168"/>
      <c r="IAW165" s="168"/>
      <c r="IAX165" s="168"/>
      <c r="IAY165" s="168"/>
      <c r="IAZ165" s="168"/>
      <c r="IBA165" s="168"/>
      <c r="IBB165" s="168"/>
      <c r="IBC165" s="168"/>
      <c r="IBD165" s="168"/>
      <c r="IBE165" s="168"/>
      <c r="IBF165" s="168"/>
      <c r="IBG165" s="168"/>
      <c r="IBH165" s="168"/>
      <c r="IBI165" s="168"/>
      <c r="IBJ165" s="168"/>
      <c r="IBK165" s="168"/>
      <c r="IBL165" s="168"/>
      <c r="IBM165" s="168"/>
      <c r="IBN165" s="168"/>
      <c r="IBO165" s="168"/>
      <c r="IBP165" s="168"/>
      <c r="IBQ165" s="168"/>
      <c r="IBR165" s="168"/>
      <c r="IBS165" s="168"/>
      <c r="IBT165" s="168"/>
      <c r="IBU165" s="168"/>
      <c r="IBV165" s="168"/>
      <c r="IBW165" s="168"/>
      <c r="IBX165" s="168"/>
      <c r="IBY165" s="168"/>
      <c r="IBZ165" s="168"/>
      <c r="ICA165" s="168"/>
      <c r="ICB165" s="168"/>
      <c r="ICC165" s="168"/>
      <c r="ICD165" s="168"/>
      <c r="ICE165" s="168"/>
      <c r="ICF165" s="168"/>
      <c r="ICG165" s="168"/>
      <c r="ICH165" s="168"/>
      <c r="ICI165" s="168"/>
      <c r="ICJ165" s="168"/>
      <c r="ICK165" s="168"/>
      <c r="ICL165" s="168"/>
      <c r="ICM165" s="168"/>
      <c r="ICN165" s="168"/>
      <c r="ICO165" s="168"/>
      <c r="ICP165" s="168"/>
      <c r="ICQ165" s="168"/>
      <c r="ICR165" s="168"/>
      <c r="ICS165" s="168"/>
      <c r="ICT165" s="168"/>
      <c r="ICU165" s="168"/>
      <c r="ICV165" s="168"/>
      <c r="ICW165" s="168"/>
      <c r="ICX165" s="168"/>
      <c r="ICY165" s="168"/>
      <c r="ICZ165" s="168"/>
      <c r="IDA165" s="168"/>
      <c r="IDB165" s="168"/>
      <c r="IDC165" s="168"/>
      <c r="IDD165" s="168"/>
      <c r="IDE165" s="168"/>
      <c r="IDF165" s="168"/>
      <c r="IDG165" s="168"/>
      <c r="IDH165" s="168"/>
      <c r="IDI165" s="168"/>
      <c r="IDJ165" s="168"/>
      <c r="IDK165" s="168"/>
      <c r="IDL165" s="168"/>
      <c r="IDM165" s="168"/>
      <c r="IDN165" s="168"/>
      <c r="IDO165" s="168"/>
      <c r="IDP165" s="168"/>
      <c r="IDQ165" s="168"/>
      <c r="IDR165" s="168"/>
      <c r="IDS165" s="168"/>
      <c r="IDT165" s="168"/>
      <c r="IDU165" s="168"/>
      <c r="IDV165" s="168"/>
      <c r="IDW165" s="168"/>
      <c r="IDX165" s="168"/>
      <c r="IDY165" s="168"/>
      <c r="IDZ165" s="168"/>
      <c r="IEA165" s="168"/>
      <c r="IEB165" s="168"/>
      <c r="IEC165" s="168"/>
      <c r="IED165" s="168"/>
      <c r="IEE165" s="168"/>
      <c r="IEF165" s="168"/>
      <c r="IEG165" s="168"/>
      <c r="IEH165" s="168"/>
      <c r="IEI165" s="168"/>
      <c r="IEJ165" s="168"/>
      <c r="IEK165" s="168"/>
      <c r="IEL165" s="168"/>
      <c r="IEM165" s="168"/>
      <c r="IEN165" s="168"/>
      <c r="IEO165" s="168"/>
      <c r="IEP165" s="168"/>
      <c r="IEQ165" s="168"/>
      <c r="IER165" s="168"/>
      <c r="IES165" s="168"/>
      <c r="IET165" s="168"/>
      <c r="IEU165" s="168"/>
      <c r="IEV165" s="168"/>
      <c r="IEW165" s="168"/>
      <c r="IEX165" s="168"/>
      <c r="IEY165" s="168"/>
      <c r="IEZ165" s="168"/>
      <c r="IFA165" s="168"/>
      <c r="IFB165" s="168"/>
      <c r="IFC165" s="168"/>
      <c r="IFD165" s="168"/>
      <c r="IFE165" s="168"/>
      <c r="IFF165" s="168"/>
      <c r="IFG165" s="168"/>
      <c r="IFH165" s="168"/>
      <c r="IFI165" s="168"/>
      <c r="IFJ165" s="168"/>
      <c r="IFK165" s="168"/>
      <c r="IFL165" s="168"/>
      <c r="IFM165" s="168"/>
      <c r="IFN165" s="168"/>
      <c r="IFO165" s="168"/>
      <c r="IFP165" s="168"/>
      <c r="IFQ165" s="168"/>
      <c r="IFR165" s="168"/>
      <c r="IFS165" s="168"/>
      <c r="IFT165" s="168"/>
      <c r="IFU165" s="168"/>
      <c r="IFV165" s="168"/>
      <c r="IFW165" s="168"/>
      <c r="IFX165" s="168"/>
      <c r="IFY165" s="168"/>
      <c r="IFZ165" s="168"/>
      <c r="IGA165" s="168"/>
      <c r="IGB165" s="168"/>
      <c r="IGC165" s="168"/>
      <c r="IGD165" s="168"/>
      <c r="IGE165" s="168"/>
      <c r="IGF165" s="168"/>
      <c r="IGG165" s="168"/>
      <c r="IGH165" s="168"/>
      <c r="IGI165" s="168"/>
      <c r="IGJ165" s="168"/>
      <c r="IGK165" s="168"/>
      <c r="IGL165" s="168"/>
      <c r="IGM165" s="168"/>
      <c r="IGN165" s="168"/>
      <c r="IGO165" s="168"/>
      <c r="IGP165" s="168"/>
      <c r="IGQ165" s="168"/>
      <c r="IGR165" s="168"/>
      <c r="IGS165" s="168"/>
      <c r="IGT165" s="168"/>
      <c r="IGU165" s="168"/>
      <c r="IGV165" s="168"/>
      <c r="IGW165" s="168"/>
      <c r="IGX165" s="168"/>
      <c r="IGY165" s="168"/>
      <c r="IGZ165" s="168"/>
      <c r="IHA165" s="168"/>
      <c r="IHB165" s="168"/>
      <c r="IHC165" s="168"/>
      <c r="IHD165" s="168"/>
      <c r="IHE165" s="168"/>
      <c r="IHF165" s="168"/>
      <c r="IHG165" s="168"/>
      <c r="IHH165" s="168"/>
      <c r="IHI165" s="168"/>
      <c r="IHJ165" s="168"/>
      <c r="IHK165" s="168"/>
      <c r="IHL165" s="168"/>
      <c r="IHM165" s="168"/>
      <c r="IHN165" s="168"/>
      <c r="IHO165" s="168"/>
      <c r="IHP165" s="168"/>
      <c r="IHQ165" s="168"/>
      <c r="IHR165" s="168"/>
      <c r="IHS165" s="168"/>
      <c r="IHT165" s="168"/>
      <c r="IHU165" s="168"/>
      <c r="IHV165" s="168"/>
      <c r="IHW165" s="168"/>
      <c r="IHX165" s="168"/>
      <c r="IHY165" s="168"/>
      <c r="IHZ165" s="168"/>
      <c r="IIA165" s="168"/>
      <c r="IIB165" s="168"/>
      <c r="IIC165" s="168"/>
      <c r="IID165" s="168"/>
      <c r="IIE165" s="168"/>
      <c r="IIF165" s="168"/>
      <c r="IIG165" s="168"/>
      <c r="IIH165" s="168"/>
      <c r="III165" s="168"/>
      <c r="IIJ165" s="168"/>
      <c r="IIK165" s="168"/>
      <c r="IIL165" s="168"/>
      <c r="IIM165" s="168"/>
      <c r="IIN165" s="168"/>
      <c r="IIO165" s="168"/>
      <c r="IIP165" s="168"/>
      <c r="IIQ165" s="168"/>
      <c r="IIR165" s="168"/>
      <c r="IIS165" s="168"/>
      <c r="IIT165" s="168"/>
      <c r="IIU165" s="168"/>
      <c r="IIV165" s="168"/>
      <c r="IIW165" s="168"/>
      <c r="IIX165" s="168"/>
      <c r="IIY165" s="168"/>
      <c r="IIZ165" s="168"/>
      <c r="IJA165" s="168"/>
      <c r="IJB165" s="168"/>
      <c r="IJC165" s="168"/>
      <c r="IJD165" s="168"/>
      <c r="IJE165" s="168"/>
      <c r="IJF165" s="168"/>
      <c r="IJG165" s="168"/>
      <c r="IJH165" s="168"/>
      <c r="IJI165" s="168"/>
      <c r="IJJ165" s="168"/>
      <c r="IJK165" s="168"/>
      <c r="IJL165" s="168"/>
      <c r="IJM165" s="168"/>
      <c r="IJN165" s="168"/>
      <c r="IJO165" s="168"/>
      <c r="IJP165" s="168"/>
      <c r="IJQ165" s="168"/>
      <c r="IJR165" s="168"/>
      <c r="IJS165" s="168"/>
      <c r="IJT165" s="168"/>
      <c r="IJU165" s="168"/>
      <c r="IJV165" s="168"/>
      <c r="IJW165" s="168"/>
      <c r="IJX165" s="168"/>
      <c r="IJY165" s="168"/>
      <c r="IJZ165" s="168"/>
      <c r="IKA165" s="168"/>
      <c r="IKB165" s="168"/>
      <c r="IKC165" s="168"/>
      <c r="IKD165" s="168"/>
      <c r="IKE165" s="168"/>
      <c r="IKF165" s="168"/>
      <c r="IKG165" s="168"/>
      <c r="IKH165" s="168"/>
      <c r="IKI165" s="168"/>
      <c r="IKJ165" s="168"/>
      <c r="IKK165" s="168"/>
      <c r="IKL165" s="168"/>
      <c r="IKM165" s="168"/>
      <c r="IKN165" s="168"/>
      <c r="IKO165" s="168"/>
      <c r="IKP165" s="168"/>
      <c r="IKQ165" s="168"/>
      <c r="IKR165" s="168"/>
      <c r="IKS165" s="168"/>
      <c r="IKT165" s="168"/>
      <c r="IKU165" s="168"/>
      <c r="IKV165" s="168"/>
      <c r="IKW165" s="168"/>
      <c r="IKX165" s="168"/>
      <c r="IKY165" s="168"/>
      <c r="IKZ165" s="168"/>
      <c r="ILA165" s="168"/>
      <c r="ILB165" s="168"/>
      <c r="ILC165" s="168"/>
      <c r="ILD165" s="168"/>
      <c r="ILE165" s="168"/>
      <c r="ILF165" s="168"/>
      <c r="ILG165" s="168"/>
      <c r="ILH165" s="168"/>
      <c r="ILI165" s="168"/>
      <c r="ILJ165" s="168"/>
      <c r="ILK165" s="168"/>
      <c r="ILL165" s="168"/>
      <c r="ILM165" s="168"/>
      <c r="ILN165" s="168"/>
      <c r="ILO165" s="168"/>
      <c r="ILP165" s="168"/>
      <c r="ILQ165" s="168"/>
      <c r="ILR165" s="168"/>
      <c r="ILS165" s="168"/>
      <c r="ILT165" s="168"/>
      <c r="ILU165" s="168"/>
      <c r="ILV165" s="168"/>
      <c r="ILW165" s="168"/>
      <c r="ILX165" s="168"/>
      <c r="ILY165" s="168"/>
      <c r="ILZ165" s="168"/>
      <c r="IMA165" s="168"/>
      <c r="IMB165" s="168"/>
      <c r="IMC165" s="168"/>
      <c r="IMD165" s="168"/>
      <c r="IME165" s="168"/>
      <c r="IMF165" s="168"/>
      <c r="IMG165" s="168"/>
      <c r="IMH165" s="168"/>
      <c r="IMI165" s="168"/>
      <c r="IMJ165" s="168"/>
      <c r="IMK165" s="168"/>
      <c r="IML165" s="168"/>
      <c r="IMM165" s="168"/>
      <c r="IMN165" s="168"/>
      <c r="IMO165" s="168"/>
      <c r="IMP165" s="168"/>
      <c r="IMQ165" s="168"/>
      <c r="IMR165" s="168"/>
      <c r="IMS165" s="168"/>
      <c r="IMT165" s="168"/>
      <c r="IMU165" s="168"/>
      <c r="IMV165" s="168"/>
      <c r="IMW165" s="168"/>
      <c r="IMX165" s="168"/>
      <c r="IMY165" s="168"/>
      <c r="IMZ165" s="168"/>
      <c r="INA165" s="168"/>
      <c r="INB165" s="168"/>
      <c r="INC165" s="168"/>
      <c r="IND165" s="168"/>
      <c r="INE165" s="168"/>
      <c r="INF165" s="168"/>
      <c r="ING165" s="168"/>
      <c r="INH165" s="168"/>
      <c r="INI165" s="168"/>
      <c r="INJ165" s="168"/>
      <c r="INK165" s="168"/>
      <c r="INL165" s="168"/>
      <c r="INM165" s="168"/>
      <c r="INN165" s="168"/>
      <c r="INO165" s="168"/>
      <c r="INP165" s="168"/>
      <c r="INQ165" s="168"/>
      <c r="INR165" s="168"/>
      <c r="INS165" s="168"/>
      <c r="INT165" s="168"/>
      <c r="INU165" s="168"/>
      <c r="INV165" s="168"/>
      <c r="INW165" s="168"/>
      <c r="INX165" s="168"/>
      <c r="INY165" s="168"/>
      <c r="INZ165" s="168"/>
      <c r="IOA165" s="168"/>
      <c r="IOB165" s="168"/>
      <c r="IOC165" s="168"/>
      <c r="IOD165" s="168"/>
      <c r="IOE165" s="168"/>
      <c r="IOF165" s="168"/>
      <c r="IOG165" s="168"/>
      <c r="IOH165" s="168"/>
      <c r="IOI165" s="168"/>
      <c r="IOJ165" s="168"/>
      <c r="IOK165" s="168"/>
      <c r="IOL165" s="168"/>
      <c r="IOM165" s="168"/>
      <c r="ION165" s="168"/>
      <c r="IOO165" s="168"/>
      <c r="IOP165" s="168"/>
      <c r="IOQ165" s="168"/>
      <c r="IOR165" s="168"/>
      <c r="IOS165" s="168"/>
      <c r="IOT165" s="168"/>
      <c r="IOU165" s="168"/>
      <c r="IOV165" s="168"/>
      <c r="IOW165" s="168"/>
      <c r="IOX165" s="168"/>
      <c r="IOY165" s="168"/>
      <c r="IOZ165" s="168"/>
      <c r="IPA165" s="168"/>
      <c r="IPB165" s="168"/>
      <c r="IPC165" s="168"/>
      <c r="IPD165" s="168"/>
      <c r="IPE165" s="168"/>
      <c r="IPF165" s="168"/>
      <c r="IPG165" s="168"/>
      <c r="IPH165" s="168"/>
      <c r="IPI165" s="168"/>
      <c r="IPJ165" s="168"/>
      <c r="IPK165" s="168"/>
      <c r="IPL165" s="168"/>
      <c r="IPM165" s="168"/>
      <c r="IPN165" s="168"/>
      <c r="IPO165" s="168"/>
      <c r="IPP165" s="168"/>
      <c r="IPQ165" s="168"/>
      <c r="IPR165" s="168"/>
      <c r="IPS165" s="168"/>
      <c r="IPT165" s="168"/>
      <c r="IPU165" s="168"/>
      <c r="IPV165" s="168"/>
      <c r="IPW165" s="168"/>
      <c r="IPX165" s="168"/>
      <c r="IPY165" s="168"/>
      <c r="IPZ165" s="168"/>
      <c r="IQA165" s="168"/>
      <c r="IQB165" s="168"/>
      <c r="IQC165" s="168"/>
      <c r="IQD165" s="168"/>
      <c r="IQE165" s="168"/>
      <c r="IQF165" s="168"/>
      <c r="IQG165" s="168"/>
      <c r="IQH165" s="168"/>
      <c r="IQI165" s="168"/>
      <c r="IQJ165" s="168"/>
      <c r="IQK165" s="168"/>
      <c r="IQL165" s="168"/>
      <c r="IQM165" s="168"/>
      <c r="IQN165" s="168"/>
      <c r="IQO165" s="168"/>
      <c r="IQP165" s="168"/>
      <c r="IQQ165" s="168"/>
      <c r="IQR165" s="168"/>
      <c r="IQS165" s="168"/>
      <c r="IQT165" s="168"/>
      <c r="IQU165" s="168"/>
      <c r="IQV165" s="168"/>
      <c r="IQW165" s="168"/>
      <c r="IQX165" s="168"/>
      <c r="IQY165" s="168"/>
      <c r="IQZ165" s="168"/>
      <c r="IRA165" s="168"/>
      <c r="IRB165" s="168"/>
      <c r="IRC165" s="168"/>
      <c r="IRD165" s="168"/>
      <c r="IRE165" s="168"/>
      <c r="IRF165" s="168"/>
      <c r="IRG165" s="168"/>
      <c r="IRH165" s="168"/>
      <c r="IRI165" s="168"/>
      <c r="IRJ165" s="168"/>
      <c r="IRK165" s="168"/>
      <c r="IRL165" s="168"/>
      <c r="IRM165" s="168"/>
      <c r="IRN165" s="168"/>
      <c r="IRO165" s="168"/>
      <c r="IRP165" s="168"/>
      <c r="IRQ165" s="168"/>
      <c r="IRR165" s="168"/>
      <c r="IRS165" s="168"/>
      <c r="IRT165" s="168"/>
      <c r="IRU165" s="168"/>
      <c r="IRV165" s="168"/>
      <c r="IRW165" s="168"/>
      <c r="IRX165" s="168"/>
      <c r="IRY165" s="168"/>
      <c r="IRZ165" s="168"/>
      <c r="ISA165" s="168"/>
      <c r="ISB165" s="168"/>
      <c r="ISC165" s="168"/>
      <c r="ISD165" s="168"/>
      <c r="ISE165" s="168"/>
      <c r="ISF165" s="168"/>
      <c r="ISG165" s="168"/>
      <c r="ISH165" s="168"/>
      <c r="ISI165" s="168"/>
      <c r="ISJ165" s="168"/>
      <c r="ISK165" s="168"/>
      <c r="ISL165" s="168"/>
      <c r="ISM165" s="168"/>
      <c r="ISN165" s="168"/>
      <c r="ISO165" s="168"/>
      <c r="ISP165" s="168"/>
      <c r="ISQ165" s="168"/>
      <c r="ISR165" s="168"/>
      <c r="ISS165" s="168"/>
      <c r="IST165" s="168"/>
      <c r="ISU165" s="168"/>
      <c r="ISV165" s="168"/>
      <c r="ISW165" s="168"/>
      <c r="ISX165" s="168"/>
      <c r="ISY165" s="168"/>
      <c r="ISZ165" s="168"/>
      <c r="ITA165" s="168"/>
      <c r="ITB165" s="168"/>
      <c r="ITC165" s="168"/>
      <c r="ITD165" s="168"/>
      <c r="ITE165" s="168"/>
      <c r="ITF165" s="168"/>
      <c r="ITG165" s="168"/>
      <c r="ITH165" s="168"/>
      <c r="ITI165" s="168"/>
      <c r="ITJ165" s="168"/>
      <c r="ITK165" s="168"/>
      <c r="ITL165" s="168"/>
      <c r="ITM165" s="168"/>
      <c r="ITN165" s="168"/>
      <c r="ITO165" s="168"/>
      <c r="ITP165" s="168"/>
      <c r="ITQ165" s="168"/>
      <c r="ITR165" s="168"/>
      <c r="ITS165" s="168"/>
      <c r="ITT165" s="168"/>
      <c r="ITU165" s="168"/>
      <c r="ITV165" s="168"/>
      <c r="ITW165" s="168"/>
      <c r="ITX165" s="168"/>
      <c r="ITY165" s="168"/>
      <c r="ITZ165" s="168"/>
      <c r="IUA165" s="168"/>
      <c r="IUB165" s="168"/>
      <c r="IUC165" s="168"/>
      <c r="IUD165" s="168"/>
      <c r="IUE165" s="168"/>
      <c r="IUF165" s="168"/>
      <c r="IUG165" s="168"/>
      <c r="IUH165" s="168"/>
      <c r="IUI165" s="168"/>
      <c r="IUJ165" s="168"/>
      <c r="IUK165" s="168"/>
      <c r="IUL165" s="168"/>
      <c r="IUM165" s="168"/>
      <c r="IUN165" s="168"/>
      <c r="IUO165" s="168"/>
      <c r="IUP165" s="168"/>
      <c r="IUQ165" s="168"/>
      <c r="IUR165" s="168"/>
      <c r="IUS165" s="168"/>
      <c r="IUT165" s="168"/>
      <c r="IUU165" s="168"/>
      <c r="IUV165" s="168"/>
      <c r="IUW165" s="168"/>
      <c r="IUX165" s="168"/>
      <c r="IUY165" s="168"/>
      <c r="IUZ165" s="168"/>
      <c r="IVA165" s="168"/>
      <c r="IVB165" s="168"/>
      <c r="IVC165" s="168"/>
      <c r="IVD165" s="168"/>
      <c r="IVE165" s="168"/>
      <c r="IVF165" s="168"/>
      <c r="IVG165" s="168"/>
      <c r="IVH165" s="168"/>
      <c r="IVI165" s="168"/>
      <c r="IVJ165" s="168"/>
      <c r="IVK165" s="168"/>
      <c r="IVL165" s="168"/>
      <c r="IVM165" s="168"/>
      <c r="IVN165" s="168"/>
      <c r="IVO165" s="168"/>
      <c r="IVP165" s="168"/>
      <c r="IVQ165" s="168"/>
      <c r="IVR165" s="168"/>
      <c r="IVS165" s="168"/>
      <c r="IVT165" s="168"/>
      <c r="IVU165" s="168"/>
      <c r="IVV165" s="168"/>
      <c r="IVW165" s="168"/>
      <c r="IVX165" s="168"/>
      <c r="IVY165" s="168"/>
      <c r="IVZ165" s="168"/>
      <c r="IWA165" s="168"/>
      <c r="IWB165" s="168"/>
      <c r="IWC165" s="168"/>
      <c r="IWD165" s="168"/>
      <c r="IWE165" s="168"/>
      <c r="IWF165" s="168"/>
      <c r="IWG165" s="168"/>
      <c r="IWH165" s="168"/>
      <c r="IWI165" s="168"/>
      <c r="IWJ165" s="168"/>
      <c r="IWK165" s="168"/>
      <c r="IWL165" s="168"/>
      <c r="IWM165" s="168"/>
      <c r="IWN165" s="168"/>
      <c r="IWO165" s="168"/>
      <c r="IWP165" s="168"/>
      <c r="IWQ165" s="168"/>
      <c r="IWR165" s="168"/>
      <c r="IWS165" s="168"/>
      <c r="IWT165" s="168"/>
      <c r="IWU165" s="168"/>
      <c r="IWV165" s="168"/>
      <c r="IWW165" s="168"/>
      <c r="IWX165" s="168"/>
      <c r="IWY165" s="168"/>
      <c r="IWZ165" s="168"/>
      <c r="IXA165" s="168"/>
      <c r="IXB165" s="168"/>
      <c r="IXC165" s="168"/>
      <c r="IXD165" s="168"/>
      <c r="IXE165" s="168"/>
      <c r="IXF165" s="168"/>
      <c r="IXG165" s="168"/>
      <c r="IXH165" s="168"/>
      <c r="IXI165" s="168"/>
      <c r="IXJ165" s="168"/>
      <c r="IXK165" s="168"/>
      <c r="IXL165" s="168"/>
      <c r="IXM165" s="168"/>
      <c r="IXN165" s="168"/>
      <c r="IXO165" s="168"/>
      <c r="IXP165" s="168"/>
      <c r="IXQ165" s="168"/>
      <c r="IXR165" s="168"/>
      <c r="IXS165" s="168"/>
      <c r="IXT165" s="168"/>
      <c r="IXU165" s="168"/>
      <c r="IXV165" s="168"/>
      <c r="IXW165" s="168"/>
      <c r="IXX165" s="168"/>
      <c r="IXY165" s="168"/>
      <c r="IXZ165" s="168"/>
      <c r="IYA165" s="168"/>
      <c r="IYB165" s="168"/>
      <c r="IYC165" s="168"/>
      <c r="IYD165" s="168"/>
      <c r="IYE165" s="168"/>
      <c r="IYF165" s="168"/>
      <c r="IYG165" s="168"/>
      <c r="IYH165" s="168"/>
      <c r="IYI165" s="168"/>
      <c r="IYJ165" s="168"/>
      <c r="IYK165" s="168"/>
      <c r="IYL165" s="168"/>
      <c r="IYM165" s="168"/>
      <c r="IYN165" s="168"/>
      <c r="IYO165" s="168"/>
      <c r="IYP165" s="168"/>
      <c r="IYQ165" s="168"/>
      <c r="IYR165" s="168"/>
      <c r="IYS165" s="168"/>
      <c r="IYT165" s="168"/>
      <c r="IYU165" s="168"/>
      <c r="IYV165" s="168"/>
      <c r="IYW165" s="168"/>
      <c r="IYX165" s="168"/>
      <c r="IYY165" s="168"/>
      <c r="IYZ165" s="168"/>
      <c r="IZA165" s="168"/>
      <c r="IZB165" s="168"/>
      <c r="IZC165" s="168"/>
      <c r="IZD165" s="168"/>
      <c r="IZE165" s="168"/>
      <c r="IZF165" s="168"/>
      <c r="IZG165" s="168"/>
      <c r="IZH165" s="168"/>
      <c r="IZI165" s="168"/>
      <c r="IZJ165" s="168"/>
      <c r="IZK165" s="168"/>
      <c r="IZL165" s="168"/>
      <c r="IZM165" s="168"/>
      <c r="IZN165" s="168"/>
      <c r="IZO165" s="168"/>
      <c r="IZP165" s="168"/>
      <c r="IZQ165" s="168"/>
      <c r="IZR165" s="168"/>
      <c r="IZS165" s="168"/>
      <c r="IZT165" s="168"/>
      <c r="IZU165" s="168"/>
      <c r="IZV165" s="168"/>
      <c r="IZW165" s="168"/>
      <c r="IZX165" s="168"/>
      <c r="IZY165" s="168"/>
      <c r="IZZ165" s="168"/>
      <c r="JAA165" s="168"/>
      <c r="JAB165" s="168"/>
      <c r="JAC165" s="168"/>
      <c r="JAD165" s="168"/>
      <c r="JAE165" s="168"/>
      <c r="JAF165" s="168"/>
      <c r="JAG165" s="168"/>
      <c r="JAH165" s="168"/>
      <c r="JAI165" s="168"/>
      <c r="JAJ165" s="168"/>
      <c r="JAK165" s="168"/>
      <c r="JAL165" s="168"/>
      <c r="JAM165" s="168"/>
      <c r="JAN165" s="168"/>
      <c r="JAO165" s="168"/>
      <c r="JAP165" s="168"/>
      <c r="JAQ165" s="168"/>
      <c r="JAR165" s="168"/>
      <c r="JAS165" s="168"/>
      <c r="JAT165" s="168"/>
      <c r="JAU165" s="168"/>
      <c r="JAV165" s="168"/>
      <c r="JAW165" s="168"/>
      <c r="JAX165" s="168"/>
      <c r="JAY165" s="168"/>
      <c r="JAZ165" s="168"/>
      <c r="JBA165" s="168"/>
      <c r="JBB165" s="168"/>
      <c r="JBC165" s="168"/>
      <c r="JBD165" s="168"/>
      <c r="JBE165" s="168"/>
      <c r="JBF165" s="168"/>
      <c r="JBG165" s="168"/>
      <c r="JBH165" s="168"/>
      <c r="JBI165" s="168"/>
      <c r="JBJ165" s="168"/>
      <c r="JBK165" s="168"/>
      <c r="JBL165" s="168"/>
      <c r="JBM165" s="168"/>
      <c r="JBN165" s="168"/>
      <c r="JBO165" s="168"/>
      <c r="JBP165" s="168"/>
      <c r="JBQ165" s="168"/>
      <c r="JBR165" s="168"/>
      <c r="JBS165" s="168"/>
      <c r="JBT165" s="168"/>
      <c r="JBU165" s="168"/>
      <c r="JBV165" s="168"/>
      <c r="JBW165" s="168"/>
      <c r="JBX165" s="168"/>
      <c r="JBY165" s="168"/>
      <c r="JBZ165" s="168"/>
      <c r="JCA165" s="168"/>
      <c r="JCB165" s="168"/>
      <c r="JCC165" s="168"/>
      <c r="JCD165" s="168"/>
      <c r="JCE165" s="168"/>
      <c r="JCF165" s="168"/>
      <c r="JCG165" s="168"/>
      <c r="JCH165" s="168"/>
      <c r="JCI165" s="168"/>
      <c r="JCJ165" s="168"/>
      <c r="JCK165" s="168"/>
      <c r="JCL165" s="168"/>
      <c r="JCM165" s="168"/>
      <c r="JCN165" s="168"/>
      <c r="JCO165" s="168"/>
      <c r="JCP165" s="168"/>
      <c r="JCQ165" s="168"/>
      <c r="JCR165" s="168"/>
      <c r="JCS165" s="168"/>
      <c r="JCT165" s="168"/>
      <c r="JCU165" s="168"/>
      <c r="JCV165" s="168"/>
      <c r="JCW165" s="168"/>
      <c r="JCX165" s="168"/>
      <c r="JCY165" s="168"/>
      <c r="JCZ165" s="168"/>
      <c r="JDA165" s="168"/>
      <c r="JDB165" s="168"/>
      <c r="JDC165" s="168"/>
      <c r="JDD165" s="168"/>
      <c r="JDE165" s="168"/>
      <c r="JDF165" s="168"/>
      <c r="JDG165" s="168"/>
      <c r="JDH165" s="168"/>
      <c r="JDI165" s="168"/>
      <c r="JDJ165" s="168"/>
      <c r="JDK165" s="168"/>
      <c r="JDL165" s="168"/>
      <c r="JDM165" s="168"/>
      <c r="JDN165" s="168"/>
      <c r="JDO165" s="168"/>
      <c r="JDP165" s="168"/>
      <c r="JDQ165" s="168"/>
      <c r="JDR165" s="168"/>
      <c r="JDS165" s="168"/>
      <c r="JDT165" s="168"/>
      <c r="JDU165" s="168"/>
      <c r="JDV165" s="168"/>
      <c r="JDW165" s="168"/>
      <c r="JDX165" s="168"/>
      <c r="JDY165" s="168"/>
      <c r="JDZ165" s="168"/>
      <c r="JEA165" s="168"/>
      <c r="JEB165" s="168"/>
      <c r="JEC165" s="168"/>
      <c r="JED165" s="168"/>
      <c r="JEE165" s="168"/>
      <c r="JEF165" s="168"/>
      <c r="JEG165" s="168"/>
      <c r="JEH165" s="168"/>
      <c r="JEI165" s="168"/>
      <c r="JEJ165" s="168"/>
      <c r="JEK165" s="168"/>
      <c r="JEL165" s="168"/>
      <c r="JEM165" s="168"/>
      <c r="JEN165" s="168"/>
      <c r="JEO165" s="168"/>
      <c r="JEP165" s="168"/>
      <c r="JEQ165" s="168"/>
      <c r="JER165" s="168"/>
      <c r="JES165" s="168"/>
      <c r="JET165" s="168"/>
      <c r="JEU165" s="168"/>
      <c r="JEV165" s="168"/>
      <c r="JEW165" s="168"/>
      <c r="JEX165" s="168"/>
      <c r="JEY165" s="168"/>
      <c r="JEZ165" s="168"/>
      <c r="JFA165" s="168"/>
      <c r="JFB165" s="168"/>
      <c r="JFC165" s="168"/>
      <c r="JFD165" s="168"/>
      <c r="JFE165" s="168"/>
      <c r="JFF165" s="168"/>
      <c r="JFG165" s="168"/>
      <c r="JFH165" s="168"/>
      <c r="JFI165" s="168"/>
      <c r="JFJ165" s="168"/>
      <c r="JFK165" s="168"/>
      <c r="JFL165" s="168"/>
      <c r="JFM165" s="168"/>
      <c r="JFN165" s="168"/>
      <c r="JFO165" s="168"/>
      <c r="JFP165" s="168"/>
      <c r="JFQ165" s="168"/>
      <c r="JFR165" s="168"/>
      <c r="JFS165" s="168"/>
      <c r="JFT165" s="168"/>
      <c r="JFU165" s="168"/>
      <c r="JFV165" s="168"/>
      <c r="JFW165" s="168"/>
      <c r="JFX165" s="168"/>
      <c r="JFY165" s="168"/>
      <c r="JFZ165" s="168"/>
      <c r="JGA165" s="168"/>
      <c r="JGB165" s="168"/>
      <c r="JGC165" s="168"/>
      <c r="JGD165" s="168"/>
      <c r="JGE165" s="168"/>
      <c r="JGF165" s="168"/>
      <c r="JGG165" s="168"/>
      <c r="JGH165" s="168"/>
      <c r="JGI165" s="168"/>
      <c r="JGJ165" s="168"/>
      <c r="JGK165" s="168"/>
      <c r="JGL165" s="168"/>
      <c r="JGM165" s="168"/>
      <c r="JGN165" s="168"/>
      <c r="JGO165" s="168"/>
      <c r="JGP165" s="168"/>
      <c r="JGQ165" s="168"/>
      <c r="JGR165" s="168"/>
      <c r="JGS165" s="168"/>
      <c r="JGT165" s="168"/>
      <c r="JGU165" s="168"/>
      <c r="JGV165" s="168"/>
      <c r="JGW165" s="168"/>
      <c r="JGX165" s="168"/>
      <c r="JGY165" s="168"/>
      <c r="JGZ165" s="168"/>
      <c r="JHA165" s="168"/>
      <c r="JHB165" s="168"/>
      <c r="JHC165" s="168"/>
      <c r="JHD165" s="168"/>
      <c r="JHE165" s="168"/>
      <c r="JHF165" s="168"/>
      <c r="JHG165" s="168"/>
      <c r="JHH165" s="168"/>
      <c r="JHI165" s="168"/>
      <c r="JHJ165" s="168"/>
      <c r="JHK165" s="168"/>
      <c r="JHL165" s="168"/>
      <c r="JHM165" s="168"/>
      <c r="JHN165" s="168"/>
      <c r="JHO165" s="168"/>
      <c r="JHP165" s="168"/>
      <c r="JHQ165" s="168"/>
      <c r="JHR165" s="168"/>
      <c r="JHS165" s="168"/>
      <c r="JHT165" s="168"/>
      <c r="JHU165" s="168"/>
      <c r="JHV165" s="168"/>
      <c r="JHW165" s="168"/>
      <c r="JHX165" s="168"/>
      <c r="JHY165" s="168"/>
      <c r="JHZ165" s="168"/>
      <c r="JIA165" s="168"/>
      <c r="JIB165" s="168"/>
      <c r="JIC165" s="168"/>
      <c r="JID165" s="168"/>
      <c r="JIE165" s="168"/>
      <c r="JIF165" s="168"/>
      <c r="JIG165" s="168"/>
      <c r="JIH165" s="168"/>
      <c r="JII165" s="168"/>
      <c r="JIJ165" s="168"/>
      <c r="JIK165" s="168"/>
      <c r="JIL165" s="168"/>
      <c r="JIM165" s="168"/>
      <c r="JIN165" s="168"/>
      <c r="JIO165" s="168"/>
      <c r="JIP165" s="168"/>
      <c r="JIQ165" s="168"/>
      <c r="JIR165" s="168"/>
      <c r="JIS165" s="168"/>
      <c r="JIT165" s="168"/>
      <c r="JIU165" s="168"/>
      <c r="JIV165" s="168"/>
      <c r="JIW165" s="168"/>
      <c r="JIX165" s="168"/>
      <c r="JIY165" s="168"/>
      <c r="JIZ165" s="168"/>
      <c r="JJA165" s="168"/>
      <c r="JJB165" s="168"/>
      <c r="JJC165" s="168"/>
      <c r="JJD165" s="168"/>
      <c r="JJE165" s="168"/>
      <c r="JJF165" s="168"/>
      <c r="JJG165" s="168"/>
      <c r="JJH165" s="168"/>
      <c r="JJI165" s="168"/>
      <c r="JJJ165" s="168"/>
      <c r="JJK165" s="168"/>
      <c r="JJL165" s="168"/>
      <c r="JJM165" s="168"/>
      <c r="JJN165" s="168"/>
      <c r="JJO165" s="168"/>
      <c r="JJP165" s="168"/>
      <c r="JJQ165" s="168"/>
      <c r="JJR165" s="168"/>
      <c r="JJS165" s="168"/>
      <c r="JJT165" s="168"/>
      <c r="JJU165" s="168"/>
      <c r="JJV165" s="168"/>
      <c r="JJW165" s="168"/>
      <c r="JJX165" s="168"/>
      <c r="JJY165" s="168"/>
      <c r="JJZ165" s="168"/>
      <c r="JKA165" s="168"/>
      <c r="JKB165" s="168"/>
      <c r="JKC165" s="168"/>
      <c r="JKD165" s="168"/>
      <c r="JKE165" s="168"/>
      <c r="JKF165" s="168"/>
      <c r="JKG165" s="168"/>
      <c r="JKH165" s="168"/>
      <c r="JKI165" s="168"/>
      <c r="JKJ165" s="168"/>
      <c r="JKK165" s="168"/>
      <c r="JKL165" s="168"/>
      <c r="JKM165" s="168"/>
      <c r="JKN165" s="168"/>
      <c r="JKO165" s="168"/>
      <c r="JKP165" s="168"/>
      <c r="JKQ165" s="168"/>
      <c r="JKR165" s="168"/>
      <c r="JKS165" s="168"/>
      <c r="JKT165" s="168"/>
      <c r="JKU165" s="168"/>
      <c r="JKV165" s="168"/>
      <c r="JKW165" s="168"/>
      <c r="JKX165" s="168"/>
      <c r="JKY165" s="168"/>
      <c r="JKZ165" s="168"/>
      <c r="JLA165" s="168"/>
      <c r="JLB165" s="168"/>
      <c r="JLC165" s="168"/>
      <c r="JLD165" s="168"/>
      <c r="JLE165" s="168"/>
      <c r="JLF165" s="168"/>
      <c r="JLG165" s="168"/>
      <c r="JLH165" s="168"/>
      <c r="JLI165" s="168"/>
      <c r="JLJ165" s="168"/>
      <c r="JLK165" s="168"/>
      <c r="JLL165" s="168"/>
      <c r="JLM165" s="168"/>
      <c r="JLN165" s="168"/>
      <c r="JLO165" s="168"/>
      <c r="JLP165" s="168"/>
      <c r="JLQ165" s="168"/>
      <c r="JLR165" s="168"/>
      <c r="JLS165" s="168"/>
      <c r="JLT165" s="168"/>
      <c r="JLU165" s="168"/>
      <c r="JLV165" s="168"/>
      <c r="JLW165" s="168"/>
      <c r="JLX165" s="168"/>
      <c r="JLY165" s="168"/>
      <c r="JLZ165" s="168"/>
      <c r="JMA165" s="168"/>
      <c r="JMB165" s="168"/>
      <c r="JMC165" s="168"/>
      <c r="JMD165" s="168"/>
      <c r="JME165" s="168"/>
      <c r="JMF165" s="168"/>
      <c r="JMG165" s="168"/>
      <c r="JMH165" s="168"/>
      <c r="JMI165" s="168"/>
      <c r="JMJ165" s="168"/>
      <c r="JMK165" s="168"/>
      <c r="JML165" s="168"/>
      <c r="JMM165" s="168"/>
      <c r="JMN165" s="168"/>
      <c r="JMO165" s="168"/>
      <c r="JMP165" s="168"/>
      <c r="JMQ165" s="168"/>
      <c r="JMR165" s="168"/>
      <c r="JMS165" s="168"/>
      <c r="JMT165" s="168"/>
      <c r="JMU165" s="168"/>
      <c r="JMV165" s="168"/>
      <c r="JMW165" s="168"/>
      <c r="JMX165" s="168"/>
      <c r="JMY165" s="168"/>
      <c r="JMZ165" s="168"/>
      <c r="JNA165" s="168"/>
      <c r="JNB165" s="168"/>
      <c r="JNC165" s="168"/>
      <c r="JND165" s="168"/>
      <c r="JNE165" s="168"/>
      <c r="JNF165" s="168"/>
      <c r="JNG165" s="168"/>
      <c r="JNH165" s="168"/>
      <c r="JNI165" s="168"/>
      <c r="JNJ165" s="168"/>
      <c r="JNK165" s="168"/>
      <c r="JNL165" s="168"/>
      <c r="JNM165" s="168"/>
      <c r="JNN165" s="168"/>
      <c r="JNO165" s="168"/>
      <c r="JNP165" s="168"/>
      <c r="JNQ165" s="168"/>
      <c r="JNR165" s="168"/>
      <c r="JNS165" s="168"/>
      <c r="JNT165" s="168"/>
      <c r="JNU165" s="168"/>
      <c r="JNV165" s="168"/>
      <c r="JNW165" s="168"/>
      <c r="JNX165" s="168"/>
      <c r="JNY165" s="168"/>
      <c r="JNZ165" s="168"/>
      <c r="JOA165" s="168"/>
      <c r="JOB165" s="168"/>
      <c r="JOC165" s="168"/>
      <c r="JOD165" s="168"/>
      <c r="JOE165" s="168"/>
      <c r="JOF165" s="168"/>
      <c r="JOG165" s="168"/>
      <c r="JOH165" s="168"/>
      <c r="JOI165" s="168"/>
      <c r="JOJ165" s="168"/>
      <c r="JOK165" s="168"/>
      <c r="JOL165" s="168"/>
      <c r="JOM165" s="168"/>
      <c r="JON165" s="168"/>
      <c r="JOO165" s="168"/>
      <c r="JOP165" s="168"/>
      <c r="JOQ165" s="168"/>
      <c r="JOR165" s="168"/>
      <c r="JOS165" s="168"/>
      <c r="JOT165" s="168"/>
      <c r="JOU165" s="168"/>
      <c r="JOV165" s="168"/>
      <c r="JOW165" s="168"/>
      <c r="JOX165" s="168"/>
      <c r="JOY165" s="168"/>
      <c r="JOZ165" s="168"/>
      <c r="JPA165" s="168"/>
      <c r="JPB165" s="168"/>
      <c r="JPC165" s="168"/>
      <c r="JPD165" s="168"/>
      <c r="JPE165" s="168"/>
      <c r="JPF165" s="168"/>
      <c r="JPG165" s="168"/>
      <c r="JPH165" s="168"/>
      <c r="JPI165" s="168"/>
      <c r="JPJ165" s="168"/>
      <c r="JPK165" s="168"/>
      <c r="JPL165" s="168"/>
      <c r="JPM165" s="168"/>
      <c r="JPN165" s="168"/>
      <c r="JPO165" s="168"/>
      <c r="JPP165" s="168"/>
      <c r="JPQ165" s="168"/>
      <c r="JPR165" s="168"/>
      <c r="JPS165" s="168"/>
      <c r="JPT165" s="168"/>
      <c r="JPU165" s="168"/>
      <c r="JPV165" s="168"/>
      <c r="JPW165" s="168"/>
      <c r="JPX165" s="168"/>
      <c r="JPY165" s="168"/>
      <c r="JPZ165" s="168"/>
      <c r="JQA165" s="168"/>
      <c r="JQB165" s="168"/>
      <c r="JQC165" s="168"/>
      <c r="JQD165" s="168"/>
      <c r="JQE165" s="168"/>
      <c r="JQF165" s="168"/>
      <c r="JQG165" s="168"/>
      <c r="JQH165" s="168"/>
      <c r="JQI165" s="168"/>
      <c r="JQJ165" s="168"/>
      <c r="JQK165" s="168"/>
      <c r="JQL165" s="168"/>
      <c r="JQM165" s="168"/>
      <c r="JQN165" s="168"/>
      <c r="JQO165" s="168"/>
      <c r="JQP165" s="168"/>
      <c r="JQQ165" s="168"/>
      <c r="JQR165" s="168"/>
      <c r="JQS165" s="168"/>
      <c r="JQT165" s="168"/>
      <c r="JQU165" s="168"/>
      <c r="JQV165" s="168"/>
      <c r="JQW165" s="168"/>
      <c r="JQX165" s="168"/>
      <c r="JQY165" s="168"/>
      <c r="JQZ165" s="168"/>
      <c r="JRA165" s="168"/>
      <c r="JRB165" s="168"/>
      <c r="JRC165" s="168"/>
      <c r="JRD165" s="168"/>
      <c r="JRE165" s="168"/>
      <c r="JRF165" s="168"/>
      <c r="JRG165" s="168"/>
      <c r="JRH165" s="168"/>
      <c r="JRI165" s="168"/>
      <c r="JRJ165" s="168"/>
      <c r="JRK165" s="168"/>
      <c r="JRL165" s="168"/>
      <c r="JRM165" s="168"/>
      <c r="JRN165" s="168"/>
      <c r="JRO165" s="168"/>
      <c r="JRP165" s="168"/>
      <c r="JRQ165" s="168"/>
      <c r="JRR165" s="168"/>
      <c r="JRS165" s="168"/>
      <c r="JRT165" s="168"/>
      <c r="JRU165" s="168"/>
      <c r="JRV165" s="168"/>
      <c r="JRW165" s="168"/>
      <c r="JRX165" s="168"/>
      <c r="JRY165" s="168"/>
      <c r="JRZ165" s="168"/>
      <c r="JSA165" s="168"/>
      <c r="JSB165" s="168"/>
      <c r="JSC165" s="168"/>
      <c r="JSD165" s="168"/>
      <c r="JSE165" s="168"/>
      <c r="JSF165" s="168"/>
      <c r="JSG165" s="168"/>
      <c r="JSH165" s="168"/>
      <c r="JSI165" s="168"/>
      <c r="JSJ165" s="168"/>
      <c r="JSK165" s="168"/>
      <c r="JSL165" s="168"/>
      <c r="JSM165" s="168"/>
      <c r="JSN165" s="168"/>
      <c r="JSO165" s="168"/>
      <c r="JSP165" s="168"/>
      <c r="JSQ165" s="168"/>
      <c r="JSR165" s="168"/>
      <c r="JSS165" s="168"/>
      <c r="JST165" s="168"/>
      <c r="JSU165" s="168"/>
      <c r="JSV165" s="168"/>
      <c r="JSW165" s="168"/>
      <c r="JSX165" s="168"/>
      <c r="JSY165" s="168"/>
      <c r="JSZ165" s="168"/>
      <c r="JTA165" s="168"/>
      <c r="JTB165" s="168"/>
      <c r="JTC165" s="168"/>
      <c r="JTD165" s="168"/>
      <c r="JTE165" s="168"/>
      <c r="JTF165" s="168"/>
      <c r="JTG165" s="168"/>
      <c r="JTH165" s="168"/>
      <c r="JTI165" s="168"/>
      <c r="JTJ165" s="168"/>
      <c r="JTK165" s="168"/>
      <c r="JTL165" s="168"/>
      <c r="JTM165" s="168"/>
      <c r="JTN165" s="168"/>
      <c r="JTO165" s="168"/>
      <c r="JTP165" s="168"/>
      <c r="JTQ165" s="168"/>
      <c r="JTR165" s="168"/>
      <c r="JTS165" s="168"/>
      <c r="JTT165" s="168"/>
      <c r="JTU165" s="168"/>
      <c r="JTV165" s="168"/>
      <c r="JTW165" s="168"/>
      <c r="JTX165" s="168"/>
      <c r="JTY165" s="168"/>
      <c r="JTZ165" s="168"/>
      <c r="JUA165" s="168"/>
      <c r="JUB165" s="168"/>
      <c r="JUC165" s="168"/>
      <c r="JUD165" s="168"/>
      <c r="JUE165" s="168"/>
      <c r="JUF165" s="168"/>
      <c r="JUG165" s="168"/>
      <c r="JUH165" s="168"/>
      <c r="JUI165" s="168"/>
      <c r="JUJ165" s="168"/>
      <c r="JUK165" s="168"/>
      <c r="JUL165" s="168"/>
      <c r="JUM165" s="168"/>
      <c r="JUN165" s="168"/>
      <c r="JUO165" s="168"/>
      <c r="JUP165" s="168"/>
      <c r="JUQ165" s="168"/>
      <c r="JUR165" s="168"/>
      <c r="JUS165" s="168"/>
      <c r="JUT165" s="168"/>
      <c r="JUU165" s="168"/>
      <c r="JUV165" s="168"/>
      <c r="JUW165" s="168"/>
      <c r="JUX165" s="168"/>
      <c r="JUY165" s="168"/>
      <c r="JUZ165" s="168"/>
      <c r="JVA165" s="168"/>
      <c r="JVB165" s="168"/>
      <c r="JVC165" s="168"/>
      <c r="JVD165" s="168"/>
      <c r="JVE165" s="168"/>
      <c r="JVF165" s="168"/>
      <c r="JVG165" s="168"/>
      <c r="JVH165" s="168"/>
      <c r="JVI165" s="168"/>
      <c r="JVJ165" s="168"/>
      <c r="JVK165" s="168"/>
      <c r="JVL165" s="168"/>
      <c r="JVM165" s="168"/>
      <c r="JVN165" s="168"/>
      <c r="JVO165" s="168"/>
      <c r="JVP165" s="168"/>
      <c r="JVQ165" s="168"/>
      <c r="JVR165" s="168"/>
      <c r="JVS165" s="168"/>
      <c r="JVT165" s="168"/>
      <c r="JVU165" s="168"/>
      <c r="JVV165" s="168"/>
      <c r="JVW165" s="168"/>
      <c r="JVX165" s="168"/>
      <c r="JVY165" s="168"/>
      <c r="JVZ165" s="168"/>
      <c r="JWA165" s="168"/>
      <c r="JWB165" s="168"/>
      <c r="JWC165" s="168"/>
      <c r="JWD165" s="168"/>
      <c r="JWE165" s="168"/>
      <c r="JWF165" s="168"/>
      <c r="JWG165" s="168"/>
      <c r="JWH165" s="168"/>
      <c r="JWI165" s="168"/>
      <c r="JWJ165" s="168"/>
      <c r="JWK165" s="168"/>
      <c r="JWL165" s="168"/>
      <c r="JWM165" s="168"/>
      <c r="JWN165" s="168"/>
      <c r="JWO165" s="168"/>
      <c r="JWP165" s="168"/>
      <c r="JWQ165" s="168"/>
      <c r="JWR165" s="168"/>
      <c r="JWS165" s="168"/>
      <c r="JWT165" s="168"/>
      <c r="JWU165" s="168"/>
      <c r="JWV165" s="168"/>
      <c r="JWW165" s="168"/>
      <c r="JWX165" s="168"/>
      <c r="JWY165" s="168"/>
      <c r="JWZ165" s="168"/>
      <c r="JXA165" s="168"/>
      <c r="JXB165" s="168"/>
      <c r="JXC165" s="168"/>
      <c r="JXD165" s="168"/>
      <c r="JXE165" s="168"/>
      <c r="JXF165" s="168"/>
      <c r="JXG165" s="168"/>
      <c r="JXH165" s="168"/>
      <c r="JXI165" s="168"/>
      <c r="JXJ165" s="168"/>
      <c r="JXK165" s="168"/>
      <c r="JXL165" s="168"/>
      <c r="JXM165" s="168"/>
      <c r="JXN165" s="168"/>
      <c r="JXO165" s="168"/>
      <c r="JXP165" s="168"/>
      <c r="JXQ165" s="168"/>
      <c r="JXR165" s="168"/>
      <c r="JXS165" s="168"/>
      <c r="JXT165" s="168"/>
      <c r="JXU165" s="168"/>
      <c r="JXV165" s="168"/>
      <c r="JXW165" s="168"/>
      <c r="JXX165" s="168"/>
      <c r="JXY165" s="168"/>
      <c r="JXZ165" s="168"/>
      <c r="JYA165" s="168"/>
      <c r="JYB165" s="168"/>
      <c r="JYC165" s="168"/>
      <c r="JYD165" s="168"/>
      <c r="JYE165" s="168"/>
      <c r="JYF165" s="168"/>
      <c r="JYG165" s="168"/>
      <c r="JYH165" s="168"/>
      <c r="JYI165" s="168"/>
      <c r="JYJ165" s="168"/>
      <c r="JYK165" s="168"/>
      <c r="JYL165" s="168"/>
      <c r="JYM165" s="168"/>
      <c r="JYN165" s="168"/>
      <c r="JYO165" s="168"/>
      <c r="JYP165" s="168"/>
      <c r="JYQ165" s="168"/>
      <c r="JYR165" s="168"/>
      <c r="JYS165" s="168"/>
      <c r="JYT165" s="168"/>
      <c r="JYU165" s="168"/>
      <c r="JYV165" s="168"/>
      <c r="JYW165" s="168"/>
      <c r="JYX165" s="168"/>
      <c r="JYY165" s="168"/>
      <c r="JYZ165" s="168"/>
      <c r="JZA165" s="168"/>
      <c r="JZB165" s="168"/>
      <c r="JZC165" s="168"/>
      <c r="JZD165" s="168"/>
      <c r="JZE165" s="168"/>
      <c r="JZF165" s="168"/>
      <c r="JZG165" s="168"/>
      <c r="JZH165" s="168"/>
      <c r="JZI165" s="168"/>
      <c r="JZJ165" s="168"/>
      <c r="JZK165" s="168"/>
      <c r="JZL165" s="168"/>
      <c r="JZM165" s="168"/>
      <c r="JZN165" s="168"/>
      <c r="JZO165" s="168"/>
      <c r="JZP165" s="168"/>
      <c r="JZQ165" s="168"/>
      <c r="JZR165" s="168"/>
      <c r="JZS165" s="168"/>
      <c r="JZT165" s="168"/>
      <c r="JZU165" s="168"/>
      <c r="JZV165" s="168"/>
      <c r="JZW165" s="168"/>
      <c r="JZX165" s="168"/>
      <c r="JZY165" s="168"/>
      <c r="JZZ165" s="168"/>
      <c r="KAA165" s="168"/>
      <c r="KAB165" s="168"/>
      <c r="KAC165" s="168"/>
      <c r="KAD165" s="168"/>
      <c r="KAE165" s="168"/>
      <c r="KAF165" s="168"/>
      <c r="KAG165" s="168"/>
      <c r="KAH165" s="168"/>
      <c r="KAI165" s="168"/>
      <c r="KAJ165" s="168"/>
      <c r="KAK165" s="168"/>
      <c r="KAL165" s="168"/>
      <c r="KAM165" s="168"/>
      <c r="KAN165" s="168"/>
      <c r="KAO165" s="168"/>
      <c r="KAP165" s="168"/>
      <c r="KAQ165" s="168"/>
      <c r="KAR165" s="168"/>
      <c r="KAS165" s="168"/>
      <c r="KAT165" s="168"/>
      <c r="KAU165" s="168"/>
      <c r="KAV165" s="168"/>
      <c r="KAW165" s="168"/>
      <c r="KAX165" s="168"/>
      <c r="KAY165" s="168"/>
      <c r="KAZ165" s="168"/>
      <c r="KBA165" s="168"/>
      <c r="KBB165" s="168"/>
      <c r="KBC165" s="168"/>
      <c r="KBD165" s="168"/>
      <c r="KBE165" s="168"/>
      <c r="KBF165" s="168"/>
      <c r="KBG165" s="168"/>
      <c r="KBH165" s="168"/>
      <c r="KBI165" s="168"/>
      <c r="KBJ165" s="168"/>
      <c r="KBK165" s="168"/>
      <c r="KBL165" s="168"/>
      <c r="KBM165" s="168"/>
      <c r="KBN165" s="168"/>
      <c r="KBO165" s="168"/>
      <c r="KBP165" s="168"/>
      <c r="KBQ165" s="168"/>
      <c r="KBR165" s="168"/>
      <c r="KBS165" s="168"/>
      <c r="KBT165" s="168"/>
      <c r="KBU165" s="168"/>
      <c r="KBV165" s="168"/>
      <c r="KBW165" s="168"/>
      <c r="KBX165" s="168"/>
      <c r="KBY165" s="168"/>
      <c r="KBZ165" s="168"/>
      <c r="KCA165" s="168"/>
      <c r="KCB165" s="168"/>
      <c r="KCC165" s="168"/>
      <c r="KCD165" s="168"/>
      <c r="KCE165" s="168"/>
      <c r="KCF165" s="168"/>
      <c r="KCG165" s="168"/>
      <c r="KCH165" s="168"/>
      <c r="KCI165" s="168"/>
      <c r="KCJ165" s="168"/>
      <c r="KCK165" s="168"/>
      <c r="KCL165" s="168"/>
      <c r="KCM165" s="168"/>
      <c r="KCN165" s="168"/>
      <c r="KCO165" s="168"/>
      <c r="KCP165" s="168"/>
      <c r="KCQ165" s="168"/>
      <c r="KCR165" s="168"/>
      <c r="KCS165" s="168"/>
      <c r="KCT165" s="168"/>
      <c r="KCU165" s="168"/>
      <c r="KCV165" s="168"/>
      <c r="KCW165" s="168"/>
      <c r="KCX165" s="168"/>
      <c r="KCY165" s="168"/>
      <c r="KCZ165" s="168"/>
      <c r="KDA165" s="168"/>
      <c r="KDB165" s="168"/>
      <c r="KDC165" s="168"/>
      <c r="KDD165" s="168"/>
      <c r="KDE165" s="168"/>
      <c r="KDF165" s="168"/>
      <c r="KDG165" s="168"/>
      <c r="KDH165" s="168"/>
      <c r="KDI165" s="168"/>
      <c r="KDJ165" s="168"/>
      <c r="KDK165" s="168"/>
      <c r="KDL165" s="168"/>
      <c r="KDM165" s="168"/>
      <c r="KDN165" s="168"/>
      <c r="KDO165" s="168"/>
      <c r="KDP165" s="168"/>
      <c r="KDQ165" s="168"/>
      <c r="KDR165" s="168"/>
      <c r="KDS165" s="168"/>
      <c r="KDT165" s="168"/>
      <c r="KDU165" s="168"/>
      <c r="KDV165" s="168"/>
      <c r="KDW165" s="168"/>
      <c r="KDX165" s="168"/>
      <c r="KDY165" s="168"/>
      <c r="KDZ165" s="168"/>
      <c r="KEA165" s="168"/>
      <c r="KEB165" s="168"/>
      <c r="KEC165" s="168"/>
      <c r="KED165" s="168"/>
      <c r="KEE165" s="168"/>
      <c r="KEF165" s="168"/>
      <c r="KEG165" s="168"/>
      <c r="KEH165" s="168"/>
      <c r="KEI165" s="168"/>
      <c r="KEJ165" s="168"/>
      <c r="KEK165" s="168"/>
      <c r="KEL165" s="168"/>
      <c r="KEM165" s="168"/>
      <c r="KEN165" s="168"/>
      <c r="KEO165" s="168"/>
      <c r="KEP165" s="168"/>
      <c r="KEQ165" s="168"/>
      <c r="KER165" s="168"/>
      <c r="KES165" s="168"/>
      <c r="KET165" s="168"/>
      <c r="KEU165" s="168"/>
      <c r="KEV165" s="168"/>
      <c r="KEW165" s="168"/>
      <c r="KEX165" s="168"/>
      <c r="KEY165" s="168"/>
      <c r="KEZ165" s="168"/>
      <c r="KFA165" s="168"/>
      <c r="KFB165" s="168"/>
      <c r="KFC165" s="168"/>
      <c r="KFD165" s="168"/>
      <c r="KFE165" s="168"/>
      <c r="KFF165" s="168"/>
      <c r="KFG165" s="168"/>
      <c r="KFH165" s="168"/>
      <c r="KFI165" s="168"/>
      <c r="KFJ165" s="168"/>
      <c r="KFK165" s="168"/>
      <c r="KFL165" s="168"/>
      <c r="KFM165" s="168"/>
      <c r="KFN165" s="168"/>
      <c r="KFO165" s="168"/>
      <c r="KFP165" s="168"/>
      <c r="KFQ165" s="168"/>
      <c r="KFR165" s="168"/>
      <c r="KFS165" s="168"/>
      <c r="KFT165" s="168"/>
      <c r="KFU165" s="168"/>
      <c r="KFV165" s="168"/>
      <c r="KFW165" s="168"/>
      <c r="KFX165" s="168"/>
      <c r="KFY165" s="168"/>
      <c r="KFZ165" s="168"/>
      <c r="KGA165" s="168"/>
      <c r="KGB165" s="168"/>
      <c r="KGC165" s="168"/>
      <c r="KGD165" s="168"/>
      <c r="KGE165" s="168"/>
      <c r="KGF165" s="168"/>
      <c r="KGG165" s="168"/>
      <c r="KGH165" s="168"/>
      <c r="KGI165" s="168"/>
      <c r="KGJ165" s="168"/>
      <c r="KGK165" s="168"/>
      <c r="KGL165" s="168"/>
      <c r="KGM165" s="168"/>
      <c r="KGN165" s="168"/>
      <c r="KGO165" s="168"/>
      <c r="KGP165" s="168"/>
      <c r="KGQ165" s="168"/>
      <c r="KGR165" s="168"/>
      <c r="KGS165" s="168"/>
      <c r="KGT165" s="168"/>
      <c r="KGU165" s="168"/>
      <c r="KGV165" s="168"/>
      <c r="KGW165" s="168"/>
      <c r="KGX165" s="168"/>
      <c r="KGY165" s="168"/>
      <c r="KGZ165" s="168"/>
      <c r="KHA165" s="168"/>
      <c r="KHB165" s="168"/>
      <c r="KHC165" s="168"/>
      <c r="KHD165" s="168"/>
      <c r="KHE165" s="168"/>
      <c r="KHF165" s="168"/>
      <c r="KHG165" s="168"/>
      <c r="KHH165" s="168"/>
      <c r="KHI165" s="168"/>
      <c r="KHJ165" s="168"/>
      <c r="KHK165" s="168"/>
      <c r="KHL165" s="168"/>
      <c r="KHM165" s="168"/>
      <c r="KHN165" s="168"/>
      <c r="KHO165" s="168"/>
      <c r="KHP165" s="168"/>
      <c r="KHQ165" s="168"/>
      <c r="KHR165" s="168"/>
      <c r="KHS165" s="168"/>
      <c r="KHT165" s="168"/>
      <c r="KHU165" s="168"/>
      <c r="KHV165" s="168"/>
      <c r="KHW165" s="168"/>
      <c r="KHX165" s="168"/>
      <c r="KHY165" s="168"/>
      <c r="KHZ165" s="168"/>
      <c r="KIA165" s="168"/>
      <c r="KIB165" s="168"/>
      <c r="KIC165" s="168"/>
      <c r="KID165" s="168"/>
      <c r="KIE165" s="168"/>
      <c r="KIF165" s="168"/>
      <c r="KIG165" s="168"/>
      <c r="KIH165" s="168"/>
      <c r="KII165" s="168"/>
      <c r="KIJ165" s="168"/>
      <c r="KIK165" s="168"/>
      <c r="KIL165" s="168"/>
      <c r="KIM165" s="168"/>
      <c r="KIN165" s="168"/>
      <c r="KIO165" s="168"/>
      <c r="KIP165" s="168"/>
      <c r="KIQ165" s="168"/>
      <c r="KIR165" s="168"/>
      <c r="KIS165" s="168"/>
      <c r="KIT165" s="168"/>
      <c r="KIU165" s="168"/>
      <c r="KIV165" s="168"/>
      <c r="KIW165" s="168"/>
      <c r="KIX165" s="168"/>
      <c r="KIY165" s="168"/>
      <c r="KIZ165" s="168"/>
      <c r="KJA165" s="168"/>
      <c r="KJB165" s="168"/>
      <c r="KJC165" s="168"/>
      <c r="KJD165" s="168"/>
      <c r="KJE165" s="168"/>
      <c r="KJF165" s="168"/>
      <c r="KJG165" s="168"/>
      <c r="KJH165" s="168"/>
      <c r="KJI165" s="168"/>
      <c r="KJJ165" s="168"/>
      <c r="KJK165" s="168"/>
      <c r="KJL165" s="168"/>
      <c r="KJM165" s="168"/>
      <c r="KJN165" s="168"/>
      <c r="KJO165" s="168"/>
      <c r="KJP165" s="168"/>
      <c r="KJQ165" s="168"/>
      <c r="KJR165" s="168"/>
      <c r="KJS165" s="168"/>
      <c r="KJT165" s="168"/>
      <c r="KJU165" s="168"/>
      <c r="KJV165" s="168"/>
      <c r="KJW165" s="168"/>
      <c r="KJX165" s="168"/>
      <c r="KJY165" s="168"/>
      <c r="KJZ165" s="168"/>
      <c r="KKA165" s="168"/>
      <c r="KKB165" s="168"/>
      <c r="KKC165" s="168"/>
      <c r="KKD165" s="168"/>
      <c r="KKE165" s="168"/>
      <c r="KKF165" s="168"/>
      <c r="KKG165" s="168"/>
      <c r="KKH165" s="168"/>
      <c r="KKI165" s="168"/>
      <c r="KKJ165" s="168"/>
      <c r="KKK165" s="168"/>
      <c r="KKL165" s="168"/>
      <c r="KKM165" s="168"/>
      <c r="KKN165" s="168"/>
      <c r="KKO165" s="168"/>
      <c r="KKP165" s="168"/>
      <c r="KKQ165" s="168"/>
      <c r="KKR165" s="168"/>
      <c r="KKS165" s="168"/>
      <c r="KKT165" s="168"/>
      <c r="KKU165" s="168"/>
      <c r="KKV165" s="168"/>
      <c r="KKW165" s="168"/>
      <c r="KKX165" s="168"/>
      <c r="KKY165" s="168"/>
      <c r="KKZ165" s="168"/>
      <c r="KLA165" s="168"/>
      <c r="KLB165" s="168"/>
      <c r="KLC165" s="168"/>
      <c r="KLD165" s="168"/>
      <c r="KLE165" s="168"/>
      <c r="KLF165" s="168"/>
      <c r="KLG165" s="168"/>
      <c r="KLH165" s="168"/>
      <c r="KLI165" s="168"/>
      <c r="KLJ165" s="168"/>
      <c r="KLK165" s="168"/>
      <c r="KLL165" s="168"/>
      <c r="KLM165" s="168"/>
      <c r="KLN165" s="168"/>
      <c r="KLO165" s="168"/>
      <c r="KLP165" s="168"/>
      <c r="KLQ165" s="168"/>
      <c r="KLR165" s="168"/>
      <c r="KLS165" s="168"/>
      <c r="KLT165" s="168"/>
      <c r="KLU165" s="168"/>
      <c r="KLV165" s="168"/>
      <c r="KLW165" s="168"/>
      <c r="KLX165" s="168"/>
      <c r="KLY165" s="168"/>
      <c r="KLZ165" s="168"/>
      <c r="KMA165" s="168"/>
      <c r="KMB165" s="168"/>
      <c r="KMC165" s="168"/>
      <c r="KMD165" s="168"/>
      <c r="KME165" s="168"/>
      <c r="KMF165" s="168"/>
      <c r="KMG165" s="168"/>
      <c r="KMH165" s="168"/>
      <c r="KMI165" s="168"/>
      <c r="KMJ165" s="168"/>
      <c r="KMK165" s="168"/>
      <c r="KML165" s="168"/>
      <c r="KMM165" s="168"/>
      <c r="KMN165" s="168"/>
      <c r="KMO165" s="168"/>
      <c r="KMP165" s="168"/>
      <c r="KMQ165" s="168"/>
      <c r="KMR165" s="168"/>
      <c r="KMS165" s="168"/>
      <c r="KMT165" s="168"/>
      <c r="KMU165" s="168"/>
      <c r="KMV165" s="168"/>
      <c r="KMW165" s="168"/>
      <c r="KMX165" s="168"/>
      <c r="KMY165" s="168"/>
      <c r="KMZ165" s="168"/>
      <c r="KNA165" s="168"/>
      <c r="KNB165" s="168"/>
      <c r="KNC165" s="168"/>
      <c r="KND165" s="168"/>
      <c r="KNE165" s="168"/>
      <c r="KNF165" s="168"/>
      <c r="KNG165" s="168"/>
      <c r="KNH165" s="168"/>
      <c r="KNI165" s="168"/>
      <c r="KNJ165" s="168"/>
      <c r="KNK165" s="168"/>
      <c r="KNL165" s="168"/>
      <c r="KNM165" s="168"/>
      <c r="KNN165" s="168"/>
      <c r="KNO165" s="168"/>
      <c r="KNP165" s="168"/>
      <c r="KNQ165" s="168"/>
      <c r="KNR165" s="168"/>
      <c r="KNS165" s="168"/>
      <c r="KNT165" s="168"/>
      <c r="KNU165" s="168"/>
      <c r="KNV165" s="168"/>
      <c r="KNW165" s="168"/>
      <c r="KNX165" s="168"/>
      <c r="KNY165" s="168"/>
      <c r="KNZ165" s="168"/>
      <c r="KOA165" s="168"/>
      <c r="KOB165" s="168"/>
      <c r="KOC165" s="168"/>
      <c r="KOD165" s="168"/>
      <c r="KOE165" s="168"/>
      <c r="KOF165" s="168"/>
      <c r="KOG165" s="168"/>
      <c r="KOH165" s="168"/>
      <c r="KOI165" s="168"/>
      <c r="KOJ165" s="168"/>
      <c r="KOK165" s="168"/>
      <c r="KOL165" s="168"/>
      <c r="KOM165" s="168"/>
      <c r="KON165" s="168"/>
      <c r="KOO165" s="168"/>
      <c r="KOP165" s="168"/>
      <c r="KOQ165" s="168"/>
      <c r="KOR165" s="168"/>
      <c r="KOS165" s="168"/>
      <c r="KOT165" s="168"/>
      <c r="KOU165" s="168"/>
      <c r="KOV165" s="168"/>
      <c r="KOW165" s="168"/>
      <c r="KOX165" s="168"/>
      <c r="KOY165" s="168"/>
      <c r="KOZ165" s="168"/>
      <c r="KPA165" s="168"/>
      <c r="KPB165" s="168"/>
      <c r="KPC165" s="168"/>
      <c r="KPD165" s="168"/>
      <c r="KPE165" s="168"/>
      <c r="KPF165" s="168"/>
      <c r="KPG165" s="168"/>
      <c r="KPH165" s="168"/>
      <c r="KPI165" s="168"/>
      <c r="KPJ165" s="168"/>
      <c r="KPK165" s="168"/>
      <c r="KPL165" s="168"/>
      <c r="KPM165" s="168"/>
      <c r="KPN165" s="168"/>
      <c r="KPO165" s="168"/>
      <c r="KPP165" s="168"/>
      <c r="KPQ165" s="168"/>
      <c r="KPR165" s="168"/>
      <c r="KPS165" s="168"/>
      <c r="KPT165" s="168"/>
      <c r="KPU165" s="168"/>
      <c r="KPV165" s="168"/>
      <c r="KPW165" s="168"/>
      <c r="KPX165" s="168"/>
      <c r="KPY165" s="168"/>
      <c r="KPZ165" s="168"/>
      <c r="KQA165" s="168"/>
      <c r="KQB165" s="168"/>
      <c r="KQC165" s="168"/>
      <c r="KQD165" s="168"/>
      <c r="KQE165" s="168"/>
      <c r="KQF165" s="168"/>
      <c r="KQG165" s="168"/>
      <c r="KQH165" s="168"/>
      <c r="KQI165" s="168"/>
      <c r="KQJ165" s="168"/>
      <c r="KQK165" s="168"/>
      <c r="KQL165" s="168"/>
      <c r="KQM165" s="168"/>
      <c r="KQN165" s="168"/>
      <c r="KQO165" s="168"/>
      <c r="KQP165" s="168"/>
      <c r="KQQ165" s="168"/>
      <c r="KQR165" s="168"/>
      <c r="KQS165" s="168"/>
      <c r="KQT165" s="168"/>
      <c r="KQU165" s="168"/>
      <c r="KQV165" s="168"/>
      <c r="KQW165" s="168"/>
      <c r="KQX165" s="168"/>
      <c r="KQY165" s="168"/>
      <c r="KQZ165" s="168"/>
      <c r="KRA165" s="168"/>
      <c r="KRB165" s="168"/>
      <c r="KRC165" s="168"/>
      <c r="KRD165" s="168"/>
      <c r="KRE165" s="168"/>
      <c r="KRF165" s="168"/>
      <c r="KRG165" s="168"/>
      <c r="KRH165" s="168"/>
      <c r="KRI165" s="168"/>
      <c r="KRJ165" s="168"/>
      <c r="KRK165" s="168"/>
      <c r="KRL165" s="168"/>
      <c r="KRM165" s="168"/>
      <c r="KRN165" s="168"/>
      <c r="KRO165" s="168"/>
      <c r="KRP165" s="168"/>
      <c r="KRQ165" s="168"/>
      <c r="KRR165" s="168"/>
      <c r="KRS165" s="168"/>
      <c r="KRT165" s="168"/>
      <c r="KRU165" s="168"/>
      <c r="KRV165" s="168"/>
      <c r="KRW165" s="168"/>
      <c r="KRX165" s="168"/>
      <c r="KRY165" s="168"/>
      <c r="KRZ165" s="168"/>
      <c r="KSA165" s="168"/>
      <c r="KSB165" s="168"/>
      <c r="KSC165" s="168"/>
      <c r="KSD165" s="168"/>
      <c r="KSE165" s="168"/>
      <c r="KSF165" s="168"/>
      <c r="KSG165" s="168"/>
      <c r="KSH165" s="168"/>
      <c r="KSI165" s="168"/>
      <c r="KSJ165" s="168"/>
      <c r="KSK165" s="168"/>
      <c r="KSL165" s="168"/>
      <c r="KSM165" s="168"/>
      <c r="KSN165" s="168"/>
      <c r="KSO165" s="168"/>
      <c r="KSP165" s="168"/>
      <c r="KSQ165" s="168"/>
      <c r="KSR165" s="168"/>
      <c r="KSS165" s="168"/>
      <c r="KST165" s="168"/>
      <c r="KSU165" s="168"/>
      <c r="KSV165" s="168"/>
      <c r="KSW165" s="168"/>
      <c r="KSX165" s="168"/>
      <c r="KSY165" s="168"/>
      <c r="KSZ165" s="168"/>
      <c r="KTA165" s="168"/>
      <c r="KTB165" s="168"/>
      <c r="KTC165" s="168"/>
      <c r="KTD165" s="168"/>
      <c r="KTE165" s="168"/>
      <c r="KTF165" s="168"/>
      <c r="KTG165" s="168"/>
      <c r="KTH165" s="168"/>
      <c r="KTI165" s="168"/>
      <c r="KTJ165" s="168"/>
      <c r="KTK165" s="168"/>
      <c r="KTL165" s="168"/>
      <c r="KTM165" s="168"/>
      <c r="KTN165" s="168"/>
      <c r="KTO165" s="168"/>
      <c r="KTP165" s="168"/>
      <c r="KTQ165" s="168"/>
      <c r="KTR165" s="168"/>
      <c r="KTS165" s="168"/>
      <c r="KTT165" s="168"/>
      <c r="KTU165" s="168"/>
      <c r="KTV165" s="168"/>
      <c r="KTW165" s="168"/>
      <c r="KTX165" s="168"/>
      <c r="KTY165" s="168"/>
      <c r="KTZ165" s="168"/>
      <c r="KUA165" s="168"/>
      <c r="KUB165" s="168"/>
      <c r="KUC165" s="168"/>
      <c r="KUD165" s="168"/>
      <c r="KUE165" s="168"/>
      <c r="KUF165" s="168"/>
      <c r="KUG165" s="168"/>
      <c r="KUH165" s="168"/>
      <c r="KUI165" s="168"/>
      <c r="KUJ165" s="168"/>
      <c r="KUK165" s="168"/>
      <c r="KUL165" s="168"/>
      <c r="KUM165" s="168"/>
      <c r="KUN165" s="168"/>
      <c r="KUO165" s="168"/>
      <c r="KUP165" s="168"/>
      <c r="KUQ165" s="168"/>
      <c r="KUR165" s="168"/>
      <c r="KUS165" s="168"/>
      <c r="KUT165" s="168"/>
      <c r="KUU165" s="168"/>
      <c r="KUV165" s="168"/>
      <c r="KUW165" s="168"/>
      <c r="KUX165" s="168"/>
      <c r="KUY165" s="168"/>
      <c r="KUZ165" s="168"/>
      <c r="KVA165" s="168"/>
      <c r="KVB165" s="168"/>
      <c r="KVC165" s="168"/>
      <c r="KVD165" s="168"/>
      <c r="KVE165" s="168"/>
      <c r="KVF165" s="168"/>
      <c r="KVG165" s="168"/>
      <c r="KVH165" s="168"/>
      <c r="KVI165" s="168"/>
      <c r="KVJ165" s="168"/>
      <c r="KVK165" s="168"/>
      <c r="KVL165" s="168"/>
      <c r="KVM165" s="168"/>
      <c r="KVN165" s="168"/>
      <c r="KVO165" s="168"/>
      <c r="KVP165" s="168"/>
      <c r="KVQ165" s="168"/>
      <c r="KVR165" s="168"/>
      <c r="KVS165" s="168"/>
      <c r="KVT165" s="168"/>
      <c r="KVU165" s="168"/>
      <c r="KVV165" s="168"/>
      <c r="KVW165" s="168"/>
      <c r="KVX165" s="168"/>
      <c r="KVY165" s="168"/>
      <c r="KVZ165" s="168"/>
      <c r="KWA165" s="168"/>
      <c r="KWB165" s="168"/>
      <c r="KWC165" s="168"/>
      <c r="KWD165" s="168"/>
      <c r="KWE165" s="168"/>
      <c r="KWF165" s="168"/>
      <c r="KWG165" s="168"/>
      <c r="KWH165" s="168"/>
      <c r="KWI165" s="168"/>
      <c r="KWJ165" s="168"/>
      <c r="KWK165" s="168"/>
      <c r="KWL165" s="168"/>
      <c r="KWM165" s="168"/>
      <c r="KWN165" s="168"/>
      <c r="KWO165" s="168"/>
      <c r="KWP165" s="168"/>
      <c r="KWQ165" s="168"/>
      <c r="KWR165" s="168"/>
      <c r="KWS165" s="168"/>
      <c r="KWT165" s="168"/>
      <c r="KWU165" s="168"/>
      <c r="KWV165" s="168"/>
      <c r="KWW165" s="168"/>
      <c r="KWX165" s="168"/>
      <c r="KWY165" s="168"/>
      <c r="KWZ165" s="168"/>
      <c r="KXA165" s="168"/>
      <c r="KXB165" s="168"/>
      <c r="KXC165" s="168"/>
      <c r="KXD165" s="168"/>
      <c r="KXE165" s="168"/>
      <c r="KXF165" s="168"/>
      <c r="KXG165" s="168"/>
      <c r="KXH165" s="168"/>
      <c r="KXI165" s="168"/>
      <c r="KXJ165" s="168"/>
      <c r="KXK165" s="168"/>
      <c r="KXL165" s="168"/>
      <c r="KXM165" s="168"/>
      <c r="KXN165" s="168"/>
      <c r="KXO165" s="168"/>
      <c r="KXP165" s="168"/>
      <c r="KXQ165" s="168"/>
      <c r="KXR165" s="168"/>
      <c r="KXS165" s="168"/>
      <c r="KXT165" s="168"/>
      <c r="KXU165" s="168"/>
      <c r="KXV165" s="168"/>
      <c r="KXW165" s="168"/>
      <c r="KXX165" s="168"/>
      <c r="KXY165" s="168"/>
      <c r="KXZ165" s="168"/>
      <c r="KYA165" s="168"/>
      <c r="KYB165" s="168"/>
      <c r="KYC165" s="168"/>
      <c r="KYD165" s="168"/>
      <c r="KYE165" s="168"/>
      <c r="KYF165" s="168"/>
      <c r="KYG165" s="168"/>
      <c r="KYH165" s="168"/>
      <c r="KYI165" s="168"/>
      <c r="KYJ165" s="168"/>
      <c r="KYK165" s="168"/>
      <c r="KYL165" s="168"/>
      <c r="KYM165" s="168"/>
      <c r="KYN165" s="168"/>
      <c r="KYO165" s="168"/>
      <c r="KYP165" s="168"/>
      <c r="KYQ165" s="168"/>
      <c r="KYR165" s="168"/>
      <c r="KYS165" s="168"/>
      <c r="KYT165" s="168"/>
      <c r="KYU165" s="168"/>
      <c r="KYV165" s="168"/>
      <c r="KYW165" s="168"/>
      <c r="KYX165" s="168"/>
      <c r="KYY165" s="168"/>
      <c r="KYZ165" s="168"/>
      <c r="KZA165" s="168"/>
      <c r="KZB165" s="168"/>
      <c r="KZC165" s="168"/>
      <c r="KZD165" s="168"/>
      <c r="KZE165" s="168"/>
      <c r="KZF165" s="168"/>
      <c r="KZG165" s="168"/>
      <c r="KZH165" s="168"/>
      <c r="KZI165" s="168"/>
      <c r="KZJ165" s="168"/>
      <c r="KZK165" s="168"/>
      <c r="KZL165" s="168"/>
      <c r="KZM165" s="168"/>
      <c r="KZN165" s="168"/>
      <c r="KZO165" s="168"/>
      <c r="KZP165" s="168"/>
      <c r="KZQ165" s="168"/>
      <c r="KZR165" s="168"/>
      <c r="KZS165" s="168"/>
      <c r="KZT165" s="168"/>
      <c r="KZU165" s="168"/>
      <c r="KZV165" s="168"/>
      <c r="KZW165" s="168"/>
      <c r="KZX165" s="168"/>
      <c r="KZY165" s="168"/>
      <c r="KZZ165" s="168"/>
      <c r="LAA165" s="168"/>
      <c r="LAB165" s="168"/>
      <c r="LAC165" s="168"/>
      <c r="LAD165" s="168"/>
      <c r="LAE165" s="168"/>
      <c r="LAF165" s="168"/>
      <c r="LAG165" s="168"/>
      <c r="LAH165" s="168"/>
      <c r="LAI165" s="168"/>
      <c r="LAJ165" s="168"/>
      <c r="LAK165" s="168"/>
      <c r="LAL165" s="168"/>
      <c r="LAM165" s="168"/>
      <c r="LAN165" s="168"/>
      <c r="LAO165" s="168"/>
      <c r="LAP165" s="168"/>
      <c r="LAQ165" s="168"/>
      <c r="LAR165" s="168"/>
      <c r="LAS165" s="168"/>
      <c r="LAT165" s="168"/>
      <c r="LAU165" s="168"/>
      <c r="LAV165" s="168"/>
      <c r="LAW165" s="168"/>
      <c r="LAX165" s="168"/>
      <c r="LAY165" s="168"/>
      <c r="LAZ165" s="168"/>
      <c r="LBA165" s="168"/>
      <c r="LBB165" s="168"/>
      <c r="LBC165" s="168"/>
      <c r="LBD165" s="168"/>
      <c r="LBE165" s="168"/>
      <c r="LBF165" s="168"/>
      <c r="LBG165" s="168"/>
      <c r="LBH165" s="168"/>
      <c r="LBI165" s="168"/>
      <c r="LBJ165" s="168"/>
      <c r="LBK165" s="168"/>
      <c r="LBL165" s="168"/>
      <c r="LBM165" s="168"/>
      <c r="LBN165" s="168"/>
      <c r="LBO165" s="168"/>
      <c r="LBP165" s="168"/>
      <c r="LBQ165" s="168"/>
      <c r="LBR165" s="168"/>
      <c r="LBS165" s="168"/>
      <c r="LBT165" s="168"/>
      <c r="LBU165" s="168"/>
      <c r="LBV165" s="168"/>
      <c r="LBW165" s="168"/>
      <c r="LBX165" s="168"/>
      <c r="LBY165" s="168"/>
      <c r="LBZ165" s="168"/>
      <c r="LCA165" s="168"/>
      <c r="LCB165" s="168"/>
      <c r="LCC165" s="168"/>
      <c r="LCD165" s="168"/>
      <c r="LCE165" s="168"/>
      <c r="LCF165" s="168"/>
      <c r="LCG165" s="168"/>
      <c r="LCH165" s="168"/>
      <c r="LCI165" s="168"/>
      <c r="LCJ165" s="168"/>
      <c r="LCK165" s="168"/>
      <c r="LCL165" s="168"/>
      <c r="LCM165" s="168"/>
      <c r="LCN165" s="168"/>
      <c r="LCO165" s="168"/>
      <c r="LCP165" s="168"/>
      <c r="LCQ165" s="168"/>
      <c r="LCR165" s="168"/>
      <c r="LCS165" s="168"/>
      <c r="LCT165" s="168"/>
      <c r="LCU165" s="168"/>
      <c r="LCV165" s="168"/>
      <c r="LCW165" s="168"/>
      <c r="LCX165" s="168"/>
      <c r="LCY165" s="168"/>
      <c r="LCZ165" s="168"/>
      <c r="LDA165" s="168"/>
      <c r="LDB165" s="168"/>
      <c r="LDC165" s="168"/>
      <c r="LDD165" s="168"/>
      <c r="LDE165" s="168"/>
      <c r="LDF165" s="168"/>
      <c r="LDG165" s="168"/>
      <c r="LDH165" s="168"/>
      <c r="LDI165" s="168"/>
      <c r="LDJ165" s="168"/>
      <c r="LDK165" s="168"/>
      <c r="LDL165" s="168"/>
      <c r="LDM165" s="168"/>
      <c r="LDN165" s="168"/>
      <c r="LDO165" s="168"/>
      <c r="LDP165" s="168"/>
      <c r="LDQ165" s="168"/>
      <c r="LDR165" s="168"/>
      <c r="LDS165" s="168"/>
      <c r="LDT165" s="168"/>
      <c r="LDU165" s="168"/>
      <c r="LDV165" s="168"/>
      <c r="LDW165" s="168"/>
      <c r="LDX165" s="168"/>
      <c r="LDY165" s="168"/>
      <c r="LDZ165" s="168"/>
      <c r="LEA165" s="168"/>
      <c r="LEB165" s="168"/>
      <c r="LEC165" s="168"/>
      <c r="LED165" s="168"/>
      <c r="LEE165" s="168"/>
      <c r="LEF165" s="168"/>
      <c r="LEG165" s="168"/>
      <c r="LEH165" s="168"/>
      <c r="LEI165" s="168"/>
      <c r="LEJ165" s="168"/>
      <c r="LEK165" s="168"/>
      <c r="LEL165" s="168"/>
      <c r="LEM165" s="168"/>
      <c r="LEN165" s="168"/>
      <c r="LEO165" s="168"/>
      <c r="LEP165" s="168"/>
      <c r="LEQ165" s="168"/>
      <c r="LER165" s="168"/>
      <c r="LES165" s="168"/>
      <c r="LET165" s="168"/>
      <c r="LEU165" s="168"/>
      <c r="LEV165" s="168"/>
      <c r="LEW165" s="168"/>
      <c r="LEX165" s="168"/>
      <c r="LEY165" s="168"/>
      <c r="LEZ165" s="168"/>
      <c r="LFA165" s="168"/>
      <c r="LFB165" s="168"/>
      <c r="LFC165" s="168"/>
      <c r="LFD165" s="168"/>
      <c r="LFE165" s="168"/>
      <c r="LFF165" s="168"/>
      <c r="LFG165" s="168"/>
      <c r="LFH165" s="168"/>
      <c r="LFI165" s="168"/>
      <c r="LFJ165" s="168"/>
      <c r="LFK165" s="168"/>
      <c r="LFL165" s="168"/>
      <c r="LFM165" s="168"/>
      <c r="LFN165" s="168"/>
      <c r="LFO165" s="168"/>
      <c r="LFP165" s="168"/>
      <c r="LFQ165" s="168"/>
      <c r="LFR165" s="168"/>
      <c r="LFS165" s="168"/>
      <c r="LFT165" s="168"/>
      <c r="LFU165" s="168"/>
      <c r="LFV165" s="168"/>
      <c r="LFW165" s="168"/>
      <c r="LFX165" s="168"/>
      <c r="LFY165" s="168"/>
      <c r="LFZ165" s="168"/>
      <c r="LGA165" s="168"/>
      <c r="LGB165" s="168"/>
      <c r="LGC165" s="168"/>
      <c r="LGD165" s="168"/>
      <c r="LGE165" s="168"/>
      <c r="LGF165" s="168"/>
      <c r="LGG165" s="168"/>
      <c r="LGH165" s="168"/>
      <c r="LGI165" s="168"/>
      <c r="LGJ165" s="168"/>
      <c r="LGK165" s="168"/>
      <c r="LGL165" s="168"/>
      <c r="LGM165" s="168"/>
      <c r="LGN165" s="168"/>
      <c r="LGO165" s="168"/>
      <c r="LGP165" s="168"/>
      <c r="LGQ165" s="168"/>
      <c r="LGR165" s="168"/>
      <c r="LGS165" s="168"/>
      <c r="LGT165" s="168"/>
      <c r="LGU165" s="168"/>
      <c r="LGV165" s="168"/>
      <c r="LGW165" s="168"/>
      <c r="LGX165" s="168"/>
      <c r="LGY165" s="168"/>
      <c r="LGZ165" s="168"/>
      <c r="LHA165" s="168"/>
      <c r="LHB165" s="168"/>
      <c r="LHC165" s="168"/>
      <c r="LHD165" s="168"/>
      <c r="LHE165" s="168"/>
      <c r="LHF165" s="168"/>
      <c r="LHG165" s="168"/>
      <c r="LHH165" s="168"/>
      <c r="LHI165" s="168"/>
      <c r="LHJ165" s="168"/>
      <c r="LHK165" s="168"/>
      <c r="LHL165" s="168"/>
      <c r="LHM165" s="168"/>
      <c r="LHN165" s="168"/>
      <c r="LHO165" s="168"/>
      <c r="LHP165" s="168"/>
      <c r="LHQ165" s="168"/>
      <c r="LHR165" s="168"/>
      <c r="LHS165" s="168"/>
      <c r="LHT165" s="168"/>
      <c r="LHU165" s="168"/>
      <c r="LHV165" s="168"/>
      <c r="LHW165" s="168"/>
      <c r="LHX165" s="168"/>
      <c r="LHY165" s="168"/>
      <c r="LHZ165" s="168"/>
      <c r="LIA165" s="168"/>
      <c r="LIB165" s="168"/>
      <c r="LIC165" s="168"/>
      <c r="LID165" s="168"/>
      <c r="LIE165" s="168"/>
      <c r="LIF165" s="168"/>
      <c r="LIG165" s="168"/>
      <c r="LIH165" s="168"/>
      <c r="LII165" s="168"/>
      <c r="LIJ165" s="168"/>
      <c r="LIK165" s="168"/>
      <c r="LIL165" s="168"/>
      <c r="LIM165" s="168"/>
      <c r="LIN165" s="168"/>
      <c r="LIO165" s="168"/>
      <c r="LIP165" s="168"/>
      <c r="LIQ165" s="168"/>
      <c r="LIR165" s="168"/>
      <c r="LIS165" s="168"/>
      <c r="LIT165" s="168"/>
      <c r="LIU165" s="168"/>
      <c r="LIV165" s="168"/>
      <c r="LIW165" s="168"/>
      <c r="LIX165" s="168"/>
      <c r="LIY165" s="168"/>
      <c r="LIZ165" s="168"/>
      <c r="LJA165" s="168"/>
      <c r="LJB165" s="168"/>
      <c r="LJC165" s="168"/>
      <c r="LJD165" s="168"/>
      <c r="LJE165" s="168"/>
      <c r="LJF165" s="168"/>
      <c r="LJG165" s="168"/>
      <c r="LJH165" s="168"/>
      <c r="LJI165" s="168"/>
      <c r="LJJ165" s="168"/>
      <c r="LJK165" s="168"/>
      <c r="LJL165" s="168"/>
      <c r="LJM165" s="168"/>
      <c r="LJN165" s="168"/>
      <c r="LJO165" s="168"/>
      <c r="LJP165" s="168"/>
      <c r="LJQ165" s="168"/>
      <c r="LJR165" s="168"/>
      <c r="LJS165" s="168"/>
      <c r="LJT165" s="168"/>
      <c r="LJU165" s="168"/>
      <c r="LJV165" s="168"/>
      <c r="LJW165" s="168"/>
      <c r="LJX165" s="168"/>
      <c r="LJY165" s="168"/>
      <c r="LJZ165" s="168"/>
      <c r="LKA165" s="168"/>
      <c r="LKB165" s="168"/>
      <c r="LKC165" s="168"/>
      <c r="LKD165" s="168"/>
      <c r="LKE165" s="168"/>
      <c r="LKF165" s="168"/>
      <c r="LKG165" s="168"/>
      <c r="LKH165" s="168"/>
      <c r="LKI165" s="168"/>
      <c r="LKJ165" s="168"/>
      <c r="LKK165" s="168"/>
      <c r="LKL165" s="168"/>
      <c r="LKM165" s="168"/>
      <c r="LKN165" s="168"/>
      <c r="LKO165" s="168"/>
      <c r="LKP165" s="168"/>
      <c r="LKQ165" s="168"/>
      <c r="LKR165" s="168"/>
      <c r="LKS165" s="168"/>
      <c r="LKT165" s="168"/>
      <c r="LKU165" s="168"/>
      <c r="LKV165" s="168"/>
      <c r="LKW165" s="168"/>
      <c r="LKX165" s="168"/>
      <c r="LKY165" s="168"/>
      <c r="LKZ165" s="168"/>
      <c r="LLA165" s="168"/>
      <c r="LLB165" s="168"/>
      <c r="LLC165" s="168"/>
      <c r="LLD165" s="168"/>
      <c r="LLE165" s="168"/>
      <c r="LLF165" s="168"/>
      <c r="LLG165" s="168"/>
      <c r="LLH165" s="168"/>
      <c r="LLI165" s="168"/>
      <c r="LLJ165" s="168"/>
      <c r="LLK165" s="168"/>
      <c r="LLL165" s="168"/>
      <c r="LLM165" s="168"/>
      <c r="LLN165" s="168"/>
      <c r="LLO165" s="168"/>
      <c r="LLP165" s="168"/>
      <c r="LLQ165" s="168"/>
      <c r="LLR165" s="168"/>
      <c r="LLS165" s="168"/>
      <c r="LLT165" s="168"/>
      <c r="LLU165" s="168"/>
      <c r="LLV165" s="168"/>
      <c r="LLW165" s="168"/>
      <c r="LLX165" s="168"/>
      <c r="LLY165" s="168"/>
      <c r="LLZ165" s="168"/>
      <c r="LMA165" s="168"/>
      <c r="LMB165" s="168"/>
      <c r="LMC165" s="168"/>
      <c r="LMD165" s="168"/>
      <c r="LME165" s="168"/>
      <c r="LMF165" s="168"/>
      <c r="LMG165" s="168"/>
      <c r="LMH165" s="168"/>
      <c r="LMI165" s="168"/>
      <c r="LMJ165" s="168"/>
      <c r="LMK165" s="168"/>
      <c r="LML165" s="168"/>
      <c r="LMM165" s="168"/>
      <c r="LMN165" s="168"/>
      <c r="LMO165" s="168"/>
      <c r="LMP165" s="168"/>
      <c r="LMQ165" s="168"/>
      <c r="LMR165" s="168"/>
      <c r="LMS165" s="168"/>
      <c r="LMT165" s="168"/>
      <c r="LMU165" s="168"/>
      <c r="LMV165" s="168"/>
      <c r="LMW165" s="168"/>
      <c r="LMX165" s="168"/>
      <c r="LMY165" s="168"/>
      <c r="LMZ165" s="168"/>
      <c r="LNA165" s="168"/>
      <c r="LNB165" s="168"/>
      <c r="LNC165" s="168"/>
      <c r="LND165" s="168"/>
      <c r="LNE165" s="168"/>
      <c r="LNF165" s="168"/>
      <c r="LNG165" s="168"/>
      <c r="LNH165" s="168"/>
      <c r="LNI165" s="168"/>
      <c r="LNJ165" s="168"/>
      <c r="LNK165" s="168"/>
      <c r="LNL165" s="168"/>
      <c r="LNM165" s="168"/>
      <c r="LNN165" s="168"/>
      <c r="LNO165" s="168"/>
      <c r="LNP165" s="168"/>
      <c r="LNQ165" s="168"/>
      <c r="LNR165" s="168"/>
      <c r="LNS165" s="168"/>
      <c r="LNT165" s="168"/>
      <c r="LNU165" s="168"/>
      <c r="LNV165" s="168"/>
      <c r="LNW165" s="168"/>
      <c r="LNX165" s="168"/>
      <c r="LNY165" s="168"/>
      <c r="LNZ165" s="168"/>
      <c r="LOA165" s="168"/>
      <c r="LOB165" s="168"/>
      <c r="LOC165" s="168"/>
      <c r="LOD165" s="168"/>
      <c r="LOE165" s="168"/>
      <c r="LOF165" s="168"/>
      <c r="LOG165" s="168"/>
      <c r="LOH165" s="168"/>
      <c r="LOI165" s="168"/>
      <c r="LOJ165" s="168"/>
      <c r="LOK165" s="168"/>
      <c r="LOL165" s="168"/>
      <c r="LOM165" s="168"/>
      <c r="LON165" s="168"/>
      <c r="LOO165" s="168"/>
      <c r="LOP165" s="168"/>
      <c r="LOQ165" s="168"/>
      <c r="LOR165" s="168"/>
      <c r="LOS165" s="168"/>
      <c r="LOT165" s="168"/>
      <c r="LOU165" s="168"/>
      <c r="LOV165" s="168"/>
      <c r="LOW165" s="168"/>
      <c r="LOX165" s="168"/>
      <c r="LOY165" s="168"/>
      <c r="LOZ165" s="168"/>
      <c r="LPA165" s="168"/>
      <c r="LPB165" s="168"/>
      <c r="LPC165" s="168"/>
      <c r="LPD165" s="168"/>
      <c r="LPE165" s="168"/>
      <c r="LPF165" s="168"/>
      <c r="LPG165" s="168"/>
      <c r="LPH165" s="168"/>
      <c r="LPI165" s="168"/>
      <c r="LPJ165" s="168"/>
      <c r="LPK165" s="168"/>
      <c r="LPL165" s="168"/>
      <c r="LPM165" s="168"/>
      <c r="LPN165" s="168"/>
      <c r="LPO165" s="168"/>
      <c r="LPP165" s="168"/>
      <c r="LPQ165" s="168"/>
      <c r="LPR165" s="168"/>
      <c r="LPS165" s="168"/>
      <c r="LPT165" s="168"/>
      <c r="LPU165" s="168"/>
      <c r="LPV165" s="168"/>
      <c r="LPW165" s="168"/>
      <c r="LPX165" s="168"/>
      <c r="LPY165" s="168"/>
      <c r="LPZ165" s="168"/>
      <c r="LQA165" s="168"/>
      <c r="LQB165" s="168"/>
      <c r="LQC165" s="168"/>
      <c r="LQD165" s="168"/>
      <c r="LQE165" s="168"/>
      <c r="LQF165" s="168"/>
      <c r="LQG165" s="168"/>
      <c r="LQH165" s="168"/>
      <c r="LQI165" s="168"/>
      <c r="LQJ165" s="168"/>
      <c r="LQK165" s="168"/>
      <c r="LQL165" s="168"/>
      <c r="LQM165" s="168"/>
      <c r="LQN165" s="168"/>
      <c r="LQO165" s="168"/>
      <c r="LQP165" s="168"/>
      <c r="LQQ165" s="168"/>
      <c r="LQR165" s="168"/>
      <c r="LQS165" s="168"/>
      <c r="LQT165" s="168"/>
      <c r="LQU165" s="168"/>
      <c r="LQV165" s="168"/>
      <c r="LQW165" s="168"/>
      <c r="LQX165" s="168"/>
      <c r="LQY165" s="168"/>
      <c r="LQZ165" s="168"/>
      <c r="LRA165" s="168"/>
      <c r="LRB165" s="168"/>
      <c r="LRC165" s="168"/>
      <c r="LRD165" s="168"/>
      <c r="LRE165" s="168"/>
      <c r="LRF165" s="168"/>
      <c r="LRG165" s="168"/>
      <c r="LRH165" s="168"/>
      <c r="LRI165" s="168"/>
      <c r="LRJ165" s="168"/>
      <c r="LRK165" s="168"/>
      <c r="LRL165" s="168"/>
      <c r="LRM165" s="168"/>
      <c r="LRN165" s="168"/>
      <c r="LRO165" s="168"/>
      <c r="LRP165" s="168"/>
      <c r="LRQ165" s="168"/>
      <c r="LRR165" s="168"/>
      <c r="LRS165" s="168"/>
      <c r="LRT165" s="168"/>
      <c r="LRU165" s="168"/>
      <c r="LRV165" s="168"/>
      <c r="LRW165" s="168"/>
      <c r="LRX165" s="168"/>
      <c r="LRY165" s="168"/>
      <c r="LRZ165" s="168"/>
      <c r="LSA165" s="168"/>
      <c r="LSB165" s="168"/>
      <c r="LSC165" s="168"/>
      <c r="LSD165" s="168"/>
      <c r="LSE165" s="168"/>
      <c r="LSF165" s="168"/>
      <c r="LSG165" s="168"/>
      <c r="LSH165" s="168"/>
      <c r="LSI165" s="168"/>
      <c r="LSJ165" s="168"/>
      <c r="LSK165" s="168"/>
      <c r="LSL165" s="168"/>
      <c r="LSM165" s="168"/>
      <c r="LSN165" s="168"/>
      <c r="LSO165" s="168"/>
      <c r="LSP165" s="168"/>
      <c r="LSQ165" s="168"/>
      <c r="LSR165" s="168"/>
      <c r="LSS165" s="168"/>
      <c r="LST165" s="168"/>
      <c r="LSU165" s="168"/>
      <c r="LSV165" s="168"/>
      <c r="LSW165" s="168"/>
      <c r="LSX165" s="168"/>
      <c r="LSY165" s="168"/>
      <c r="LSZ165" s="168"/>
      <c r="LTA165" s="168"/>
      <c r="LTB165" s="168"/>
      <c r="LTC165" s="168"/>
      <c r="LTD165" s="168"/>
      <c r="LTE165" s="168"/>
      <c r="LTF165" s="168"/>
      <c r="LTG165" s="168"/>
      <c r="LTH165" s="168"/>
      <c r="LTI165" s="168"/>
      <c r="LTJ165" s="168"/>
      <c r="LTK165" s="168"/>
      <c r="LTL165" s="168"/>
      <c r="LTM165" s="168"/>
      <c r="LTN165" s="168"/>
      <c r="LTO165" s="168"/>
      <c r="LTP165" s="168"/>
      <c r="LTQ165" s="168"/>
      <c r="LTR165" s="168"/>
      <c r="LTS165" s="168"/>
      <c r="LTT165" s="168"/>
      <c r="LTU165" s="168"/>
      <c r="LTV165" s="168"/>
      <c r="LTW165" s="168"/>
      <c r="LTX165" s="168"/>
      <c r="LTY165" s="168"/>
      <c r="LTZ165" s="168"/>
      <c r="LUA165" s="168"/>
      <c r="LUB165" s="168"/>
      <c r="LUC165" s="168"/>
      <c r="LUD165" s="168"/>
      <c r="LUE165" s="168"/>
      <c r="LUF165" s="168"/>
      <c r="LUG165" s="168"/>
      <c r="LUH165" s="168"/>
      <c r="LUI165" s="168"/>
      <c r="LUJ165" s="168"/>
      <c r="LUK165" s="168"/>
      <c r="LUL165" s="168"/>
      <c r="LUM165" s="168"/>
      <c r="LUN165" s="168"/>
      <c r="LUO165" s="168"/>
      <c r="LUP165" s="168"/>
      <c r="LUQ165" s="168"/>
      <c r="LUR165" s="168"/>
      <c r="LUS165" s="168"/>
      <c r="LUT165" s="168"/>
      <c r="LUU165" s="168"/>
      <c r="LUV165" s="168"/>
      <c r="LUW165" s="168"/>
      <c r="LUX165" s="168"/>
      <c r="LUY165" s="168"/>
      <c r="LUZ165" s="168"/>
      <c r="LVA165" s="168"/>
      <c r="LVB165" s="168"/>
      <c r="LVC165" s="168"/>
      <c r="LVD165" s="168"/>
      <c r="LVE165" s="168"/>
      <c r="LVF165" s="168"/>
      <c r="LVG165" s="168"/>
      <c r="LVH165" s="168"/>
      <c r="LVI165" s="168"/>
      <c r="LVJ165" s="168"/>
      <c r="LVK165" s="168"/>
      <c r="LVL165" s="168"/>
      <c r="LVM165" s="168"/>
      <c r="LVN165" s="168"/>
      <c r="LVO165" s="168"/>
      <c r="LVP165" s="168"/>
      <c r="LVQ165" s="168"/>
      <c r="LVR165" s="168"/>
      <c r="LVS165" s="168"/>
      <c r="LVT165" s="168"/>
      <c r="LVU165" s="168"/>
      <c r="LVV165" s="168"/>
      <c r="LVW165" s="168"/>
      <c r="LVX165" s="168"/>
      <c r="LVY165" s="168"/>
      <c r="LVZ165" s="168"/>
      <c r="LWA165" s="168"/>
      <c r="LWB165" s="168"/>
      <c r="LWC165" s="168"/>
      <c r="LWD165" s="168"/>
      <c r="LWE165" s="168"/>
      <c r="LWF165" s="168"/>
      <c r="LWG165" s="168"/>
      <c r="LWH165" s="168"/>
      <c r="LWI165" s="168"/>
      <c r="LWJ165" s="168"/>
      <c r="LWK165" s="168"/>
      <c r="LWL165" s="168"/>
      <c r="LWM165" s="168"/>
      <c r="LWN165" s="168"/>
      <c r="LWO165" s="168"/>
      <c r="LWP165" s="168"/>
      <c r="LWQ165" s="168"/>
      <c r="LWR165" s="168"/>
      <c r="LWS165" s="168"/>
      <c r="LWT165" s="168"/>
      <c r="LWU165" s="168"/>
      <c r="LWV165" s="168"/>
      <c r="LWW165" s="168"/>
      <c r="LWX165" s="168"/>
      <c r="LWY165" s="168"/>
      <c r="LWZ165" s="168"/>
      <c r="LXA165" s="168"/>
      <c r="LXB165" s="168"/>
      <c r="LXC165" s="168"/>
      <c r="LXD165" s="168"/>
      <c r="LXE165" s="168"/>
      <c r="LXF165" s="168"/>
      <c r="LXG165" s="168"/>
      <c r="LXH165" s="168"/>
      <c r="LXI165" s="168"/>
      <c r="LXJ165" s="168"/>
      <c r="LXK165" s="168"/>
      <c r="LXL165" s="168"/>
      <c r="LXM165" s="168"/>
      <c r="LXN165" s="168"/>
      <c r="LXO165" s="168"/>
      <c r="LXP165" s="168"/>
      <c r="LXQ165" s="168"/>
      <c r="LXR165" s="168"/>
      <c r="LXS165" s="168"/>
      <c r="LXT165" s="168"/>
      <c r="LXU165" s="168"/>
      <c r="LXV165" s="168"/>
      <c r="LXW165" s="168"/>
      <c r="LXX165" s="168"/>
      <c r="LXY165" s="168"/>
      <c r="LXZ165" s="168"/>
      <c r="LYA165" s="168"/>
      <c r="LYB165" s="168"/>
      <c r="LYC165" s="168"/>
      <c r="LYD165" s="168"/>
      <c r="LYE165" s="168"/>
      <c r="LYF165" s="168"/>
      <c r="LYG165" s="168"/>
      <c r="LYH165" s="168"/>
      <c r="LYI165" s="168"/>
      <c r="LYJ165" s="168"/>
      <c r="LYK165" s="168"/>
      <c r="LYL165" s="168"/>
      <c r="LYM165" s="168"/>
      <c r="LYN165" s="168"/>
      <c r="LYO165" s="168"/>
      <c r="LYP165" s="168"/>
      <c r="LYQ165" s="168"/>
      <c r="LYR165" s="168"/>
      <c r="LYS165" s="168"/>
      <c r="LYT165" s="168"/>
      <c r="LYU165" s="168"/>
      <c r="LYV165" s="168"/>
      <c r="LYW165" s="168"/>
      <c r="LYX165" s="168"/>
      <c r="LYY165" s="168"/>
      <c r="LYZ165" s="168"/>
      <c r="LZA165" s="168"/>
      <c r="LZB165" s="168"/>
      <c r="LZC165" s="168"/>
      <c r="LZD165" s="168"/>
      <c r="LZE165" s="168"/>
      <c r="LZF165" s="168"/>
      <c r="LZG165" s="168"/>
      <c r="LZH165" s="168"/>
      <c r="LZI165" s="168"/>
      <c r="LZJ165" s="168"/>
      <c r="LZK165" s="168"/>
      <c r="LZL165" s="168"/>
      <c r="LZM165" s="168"/>
      <c r="LZN165" s="168"/>
      <c r="LZO165" s="168"/>
      <c r="LZP165" s="168"/>
      <c r="LZQ165" s="168"/>
      <c r="LZR165" s="168"/>
      <c r="LZS165" s="168"/>
      <c r="LZT165" s="168"/>
      <c r="LZU165" s="168"/>
      <c r="LZV165" s="168"/>
      <c r="LZW165" s="168"/>
      <c r="LZX165" s="168"/>
      <c r="LZY165" s="168"/>
      <c r="LZZ165" s="168"/>
      <c r="MAA165" s="168"/>
      <c r="MAB165" s="168"/>
      <c r="MAC165" s="168"/>
      <c r="MAD165" s="168"/>
      <c r="MAE165" s="168"/>
      <c r="MAF165" s="168"/>
      <c r="MAG165" s="168"/>
      <c r="MAH165" s="168"/>
      <c r="MAI165" s="168"/>
      <c r="MAJ165" s="168"/>
      <c r="MAK165" s="168"/>
      <c r="MAL165" s="168"/>
      <c r="MAM165" s="168"/>
      <c r="MAN165" s="168"/>
      <c r="MAO165" s="168"/>
      <c r="MAP165" s="168"/>
      <c r="MAQ165" s="168"/>
      <c r="MAR165" s="168"/>
      <c r="MAS165" s="168"/>
      <c r="MAT165" s="168"/>
      <c r="MAU165" s="168"/>
      <c r="MAV165" s="168"/>
      <c r="MAW165" s="168"/>
      <c r="MAX165" s="168"/>
      <c r="MAY165" s="168"/>
      <c r="MAZ165" s="168"/>
      <c r="MBA165" s="168"/>
      <c r="MBB165" s="168"/>
      <c r="MBC165" s="168"/>
      <c r="MBD165" s="168"/>
      <c r="MBE165" s="168"/>
      <c r="MBF165" s="168"/>
      <c r="MBG165" s="168"/>
      <c r="MBH165" s="168"/>
      <c r="MBI165" s="168"/>
      <c r="MBJ165" s="168"/>
      <c r="MBK165" s="168"/>
      <c r="MBL165" s="168"/>
      <c r="MBM165" s="168"/>
      <c r="MBN165" s="168"/>
      <c r="MBO165" s="168"/>
      <c r="MBP165" s="168"/>
      <c r="MBQ165" s="168"/>
      <c r="MBR165" s="168"/>
      <c r="MBS165" s="168"/>
      <c r="MBT165" s="168"/>
      <c r="MBU165" s="168"/>
      <c r="MBV165" s="168"/>
      <c r="MBW165" s="168"/>
      <c r="MBX165" s="168"/>
      <c r="MBY165" s="168"/>
      <c r="MBZ165" s="168"/>
      <c r="MCA165" s="168"/>
      <c r="MCB165" s="168"/>
      <c r="MCC165" s="168"/>
      <c r="MCD165" s="168"/>
      <c r="MCE165" s="168"/>
      <c r="MCF165" s="168"/>
      <c r="MCG165" s="168"/>
      <c r="MCH165" s="168"/>
      <c r="MCI165" s="168"/>
      <c r="MCJ165" s="168"/>
      <c r="MCK165" s="168"/>
      <c r="MCL165" s="168"/>
      <c r="MCM165" s="168"/>
      <c r="MCN165" s="168"/>
      <c r="MCO165" s="168"/>
      <c r="MCP165" s="168"/>
      <c r="MCQ165" s="168"/>
      <c r="MCR165" s="168"/>
      <c r="MCS165" s="168"/>
      <c r="MCT165" s="168"/>
      <c r="MCU165" s="168"/>
      <c r="MCV165" s="168"/>
      <c r="MCW165" s="168"/>
      <c r="MCX165" s="168"/>
      <c r="MCY165" s="168"/>
      <c r="MCZ165" s="168"/>
      <c r="MDA165" s="168"/>
      <c r="MDB165" s="168"/>
      <c r="MDC165" s="168"/>
      <c r="MDD165" s="168"/>
      <c r="MDE165" s="168"/>
      <c r="MDF165" s="168"/>
      <c r="MDG165" s="168"/>
      <c r="MDH165" s="168"/>
      <c r="MDI165" s="168"/>
      <c r="MDJ165" s="168"/>
      <c r="MDK165" s="168"/>
      <c r="MDL165" s="168"/>
      <c r="MDM165" s="168"/>
      <c r="MDN165" s="168"/>
      <c r="MDO165" s="168"/>
      <c r="MDP165" s="168"/>
      <c r="MDQ165" s="168"/>
      <c r="MDR165" s="168"/>
      <c r="MDS165" s="168"/>
      <c r="MDT165" s="168"/>
      <c r="MDU165" s="168"/>
      <c r="MDV165" s="168"/>
      <c r="MDW165" s="168"/>
      <c r="MDX165" s="168"/>
      <c r="MDY165" s="168"/>
      <c r="MDZ165" s="168"/>
      <c r="MEA165" s="168"/>
      <c r="MEB165" s="168"/>
      <c r="MEC165" s="168"/>
      <c r="MED165" s="168"/>
      <c r="MEE165" s="168"/>
      <c r="MEF165" s="168"/>
      <c r="MEG165" s="168"/>
      <c r="MEH165" s="168"/>
      <c r="MEI165" s="168"/>
      <c r="MEJ165" s="168"/>
      <c r="MEK165" s="168"/>
      <c r="MEL165" s="168"/>
      <c r="MEM165" s="168"/>
      <c r="MEN165" s="168"/>
      <c r="MEO165" s="168"/>
      <c r="MEP165" s="168"/>
      <c r="MEQ165" s="168"/>
      <c r="MER165" s="168"/>
      <c r="MES165" s="168"/>
      <c r="MET165" s="168"/>
      <c r="MEU165" s="168"/>
      <c r="MEV165" s="168"/>
      <c r="MEW165" s="168"/>
      <c r="MEX165" s="168"/>
      <c r="MEY165" s="168"/>
      <c r="MEZ165" s="168"/>
      <c r="MFA165" s="168"/>
      <c r="MFB165" s="168"/>
      <c r="MFC165" s="168"/>
      <c r="MFD165" s="168"/>
      <c r="MFE165" s="168"/>
      <c r="MFF165" s="168"/>
      <c r="MFG165" s="168"/>
      <c r="MFH165" s="168"/>
      <c r="MFI165" s="168"/>
      <c r="MFJ165" s="168"/>
      <c r="MFK165" s="168"/>
      <c r="MFL165" s="168"/>
      <c r="MFM165" s="168"/>
      <c r="MFN165" s="168"/>
      <c r="MFO165" s="168"/>
      <c r="MFP165" s="168"/>
      <c r="MFQ165" s="168"/>
      <c r="MFR165" s="168"/>
      <c r="MFS165" s="168"/>
      <c r="MFT165" s="168"/>
      <c r="MFU165" s="168"/>
      <c r="MFV165" s="168"/>
      <c r="MFW165" s="168"/>
      <c r="MFX165" s="168"/>
      <c r="MFY165" s="168"/>
      <c r="MFZ165" s="168"/>
      <c r="MGA165" s="168"/>
      <c r="MGB165" s="168"/>
      <c r="MGC165" s="168"/>
      <c r="MGD165" s="168"/>
      <c r="MGE165" s="168"/>
      <c r="MGF165" s="168"/>
      <c r="MGG165" s="168"/>
      <c r="MGH165" s="168"/>
      <c r="MGI165" s="168"/>
      <c r="MGJ165" s="168"/>
      <c r="MGK165" s="168"/>
      <c r="MGL165" s="168"/>
      <c r="MGM165" s="168"/>
      <c r="MGN165" s="168"/>
      <c r="MGO165" s="168"/>
      <c r="MGP165" s="168"/>
      <c r="MGQ165" s="168"/>
      <c r="MGR165" s="168"/>
      <c r="MGS165" s="168"/>
      <c r="MGT165" s="168"/>
      <c r="MGU165" s="168"/>
      <c r="MGV165" s="168"/>
      <c r="MGW165" s="168"/>
      <c r="MGX165" s="168"/>
      <c r="MGY165" s="168"/>
      <c r="MGZ165" s="168"/>
      <c r="MHA165" s="168"/>
      <c r="MHB165" s="168"/>
      <c r="MHC165" s="168"/>
      <c r="MHD165" s="168"/>
      <c r="MHE165" s="168"/>
      <c r="MHF165" s="168"/>
      <c r="MHG165" s="168"/>
      <c r="MHH165" s="168"/>
      <c r="MHI165" s="168"/>
      <c r="MHJ165" s="168"/>
      <c r="MHK165" s="168"/>
      <c r="MHL165" s="168"/>
      <c r="MHM165" s="168"/>
      <c r="MHN165" s="168"/>
      <c r="MHO165" s="168"/>
      <c r="MHP165" s="168"/>
      <c r="MHQ165" s="168"/>
      <c r="MHR165" s="168"/>
      <c r="MHS165" s="168"/>
      <c r="MHT165" s="168"/>
      <c r="MHU165" s="168"/>
      <c r="MHV165" s="168"/>
      <c r="MHW165" s="168"/>
      <c r="MHX165" s="168"/>
      <c r="MHY165" s="168"/>
      <c r="MHZ165" s="168"/>
      <c r="MIA165" s="168"/>
      <c r="MIB165" s="168"/>
      <c r="MIC165" s="168"/>
      <c r="MID165" s="168"/>
      <c r="MIE165" s="168"/>
      <c r="MIF165" s="168"/>
      <c r="MIG165" s="168"/>
      <c r="MIH165" s="168"/>
      <c r="MII165" s="168"/>
      <c r="MIJ165" s="168"/>
      <c r="MIK165" s="168"/>
      <c r="MIL165" s="168"/>
      <c r="MIM165" s="168"/>
      <c r="MIN165" s="168"/>
      <c r="MIO165" s="168"/>
      <c r="MIP165" s="168"/>
      <c r="MIQ165" s="168"/>
      <c r="MIR165" s="168"/>
      <c r="MIS165" s="168"/>
      <c r="MIT165" s="168"/>
      <c r="MIU165" s="168"/>
      <c r="MIV165" s="168"/>
      <c r="MIW165" s="168"/>
      <c r="MIX165" s="168"/>
      <c r="MIY165" s="168"/>
      <c r="MIZ165" s="168"/>
      <c r="MJA165" s="168"/>
      <c r="MJB165" s="168"/>
      <c r="MJC165" s="168"/>
      <c r="MJD165" s="168"/>
      <c r="MJE165" s="168"/>
      <c r="MJF165" s="168"/>
      <c r="MJG165" s="168"/>
      <c r="MJH165" s="168"/>
      <c r="MJI165" s="168"/>
      <c r="MJJ165" s="168"/>
      <c r="MJK165" s="168"/>
      <c r="MJL165" s="168"/>
      <c r="MJM165" s="168"/>
      <c r="MJN165" s="168"/>
      <c r="MJO165" s="168"/>
      <c r="MJP165" s="168"/>
      <c r="MJQ165" s="168"/>
      <c r="MJR165" s="168"/>
      <c r="MJS165" s="168"/>
      <c r="MJT165" s="168"/>
      <c r="MJU165" s="168"/>
      <c r="MJV165" s="168"/>
      <c r="MJW165" s="168"/>
      <c r="MJX165" s="168"/>
      <c r="MJY165" s="168"/>
      <c r="MJZ165" s="168"/>
      <c r="MKA165" s="168"/>
      <c r="MKB165" s="168"/>
      <c r="MKC165" s="168"/>
      <c r="MKD165" s="168"/>
      <c r="MKE165" s="168"/>
      <c r="MKF165" s="168"/>
      <c r="MKG165" s="168"/>
      <c r="MKH165" s="168"/>
      <c r="MKI165" s="168"/>
      <c r="MKJ165" s="168"/>
      <c r="MKK165" s="168"/>
      <c r="MKL165" s="168"/>
      <c r="MKM165" s="168"/>
      <c r="MKN165" s="168"/>
      <c r="MKO165" s="168"/>
      <c r="MKP165" s="168"/>
      <c r="MKQ165" s="168"/>
      <c r="MKR165" s="168"/>
      <c r="MKS165" s="168"/>
      <c r="MKT165" s="168"/>
      <c r="MKU165" s="168"/>
      <c r="MKV165" s="168"/>
      <c r="MKW165" s="168"/>
      <c r="MKX165" s="168"/>
      <c r="MKY165" s="168"/>
      <c r="MKZ165" s="168"/>
      <c r="MLA165" s="168"/>
      <c r="MLB165" s="168"/>
      <c r="MLC165" s="168"/>
      <c r="MLD165" s="168"/>
      <c r="MLE165" s="168"/>
      <c r="MLF165" s="168"/>
      <c r="MLG165" s="168"/>
      <c r="MLH165" s="168"/>
      <c r="MLI165" s="168"/>
      <c r="MLJ165" s="168"/>
      <c r="MLK165" s="168"/>
      <c r="MLL165" s="168"/>
      <c r="MLM165" s="168"/>
      <c r="MLN165" s="168"/>
      <c r="MLO165" s="168"/>
      <c r="MLP165" s="168"/>
      <c r="MLQ165" s="168"/>
      <c r="MLR165" s="168"/>
      <c r="MLS165" s="168"/>
      <c r="MLT165" s="168"/>
      <c r="MLU165" s="168"/>
      <c r="MLV165" s="168"/>
      <c r="MLW165" s="168"/>
      <c r="MLX165" s="168"/>
      <c r="MLY165" s="168"/>
      <c r="MLZ165" s="168"/>
      <c r="MMA165" s="168"/>
      <c r="MMB165" s="168"/>
      <c r="MMC165" s="168"/>
      <c r="MMD165" s="168"/>
      <c r="MME165" s="168"/>
      <c r="MMF165" s="168"/>
      <c r="MMG165" s="168"/>
      <c r="MMH165" s="168"/>
      <c r="MMI165" s="168"/>
      <c r="MMJ165" s="168"/>
      <c r="MMK165" s="168"/>
      <c r="MML165" s="168"/>
      <c r="MMM165" s="168"/>
      <c r="MMN165" s="168"/>
      <c r="MMO165" s="168"/>
      <c r="MMP165" s="168"/>
      <c r="MMQ165" s="168"/>
      <c r="MMR165" s="168"/>
      <c r="MMS165" s="168"/>
      <c r="MMT165" s="168"/>
      <c r="MMU165" s="168"/>
      <c r="MMV165" s="168"/>
      <c r="MMW165" s="168"/>
      <c r="MMX165" s="168"/>
      <c r="MMY165" s="168"/>
      <c r="MMZ165" s="168"/>
      <c r="MNA165" s="168"/>
      <c r="MNB165" s="168"/>
      <c r="MNC165" s="168"/>
      <c r="MND165" s="168"/>
      <c r="MNE165" s="168"/>
      <c r="MNF165" s="168"/>
      <c r="MNG165" s="168"/>
      <c r="MNH165" s="168"/>
      <c r="MNI165" s="168"/>
      <c r="MNJ165" s="168"/>
      <c r="MNK165" s="168"/>
      <c r="MNL165" s="168"/>
      <c r="MNM165" s="168"/>
      <c r="MNN165" s="168"/>
      <c r="MNO165" s="168"/>
      <c r="MNP165" s="168"/>
      <c r="MNQ165" s="168"/>
      <c r="MNR165" s="168"/>
      <c r="MNS165" s="168"/>
      <c r="MNT165" s="168"/>
      <c r="MNU165" s="168"/>
      <c r="MNV165" s="168"/>
      <c r="MNW165" s="168"/>
      <c r="MNX165" s="168"/>
      <c r="MNY165" s="168"/>
      <c r="MNZ165" s="168"/>
      <c r="MOA165" s="168"/>
      <c r="MOB165" s="168"/>
      <c r="MOC165" s="168"/>
      <c r="MOD165" s="168"/>
      <c r="MOE165" s="168"/>
      <c r="MOF165" s="168"/>
      <c r="MOG165" s="168"/>
      <c r="MOH165" s="168"/>
      <c r="MOI165" s="168"/>
      <c r="MOJ165" s="168"/>
      <c r="MOK165" s="168"/>
      <c r="MOL165" s="168"/>
      <c r="MOM165" s="168"/>
      <c r="MON165" s="168"/>
      <c r="MOO165" s="168"/>
      <c r="MOP165" s="168"/>
      <c r="MOQ165" s="168"/>
      <c r="MOR165" s="168"/>
      <c r="MOS165" s="168"/>
      <c r="MOT165" s="168"/>
      <c r="MOU165" s="168"/>
      <c r="MOV165" s="168"/>
      <c r="MOW165" s="168"/>
      <c r="MOX165" s="168"/>
      <c r="MOY165" s="168"/>
      <c r="MOZ165" s="168"/>
      <c r="MPA165" s="168"/>
      <c r="MPB165" s="168"/>
      <c r="MPC165" s="168"/>
      <c r="MPD165" s="168"/>
      <c r="MPE165" s="168"/>
      <c r="MPF165" s="168"/>
      <c r="MPG165" s="168"/>
      <c r="MPH165" s="168"/>
      <c r="MPI165" s="168"/>
      <c r="MPJ165" s="168"/>
      <c r="MPK165" s="168"/>
      <c r="MPL165" s="168"/>
      <c r="MPM165" s="168"/>
      <c r="MPN165" s="168"/>
      <c r="MPO165" s="168"/>
      <c r="MPP165" s="168"/>
      <c r="MPQ165" s="168"/>
      <c r="MPR165" s="168"/>
      <c r="MPS165" s="168"/>
      <c r="MPT165" s="168"/>
      <c r="MPU165" s="168"/>
      <c r="MPV165" s="168"/>
      <c r="MPW165" s="168"/>
      <c r="MPX165" s="168"/>
      <c r="MPY165" s="168"/>
      <c r="MPZ165" s="168"/>
      <c r="MQA165" s="168"/>
      <c r="MQB165" s="168"/>
      <c r="MQC165" s="168"/>
      <c r="MQD165" s="168"/>
      <c r="MQE165" s="168"/>
      <c r="MQF165" s="168"/>
      <c r="MQG165" s="168"/>
      <c r="MQH165" s="168"/>
      <c r="MQI165" s="168"/>
      <c r="MQJ165" s="168"/>
      <c r="MQK165" s="168"/>
      <c r="MQL165" s="168"/>
      <c r="MQM165" s="168"/>
      <c r="MQN165" s="168"/>
      <c r="MQO165" s="168"/>
      <c r="MQP165" s="168"/>
      <c r="MQQ165" s="168"/>
      <c r="MQR165" s="168"/>
      <c r="MQS165" s="168"/>
      <c r="MQT165" s="168"/>
      <c r="MQU165" s="168"/>
      <c r="MQV165" s="168"/>
      <c r="MQW165" s="168"/>
      <c r="MQX165" s="168"/>
      <c r="MQY165" s="168"/>
      <c r="MQZ165" s="168"/>
      <c r="MRA165" s="168"/>
      <c r="MRB165" s="168"/>
      <c r="MRC165" s="168"/>
      <c r="MRD165" s="168"/>
      <c r="MRE165" s="168"/>
      <c r="MRF165" s="168"/>
      <c r="MRG165" s="168"/>
      <c r="MRH165" s="168"/>
      <c r="MRI165" s="168"/>
      <c r="MRJ165" s="168"/>
      <c r="MRK165" s="168"/>
      <c r="MRL165" s="168"/>
      <c r="MRM165" s="168"/>
      <c r="MRN165" s="168"/>
      <c r="MRO165" s="168"/>
      <c r="MRP165" s="168"/>
      <c r="MRQ165" s="168"/>
      <c r="MRR165" s="168"/>
      <c r="MRS165" s="168"/>
      <c r="MRT165" s="168"/>
      <c r="MRU165" s="168"/>
      <c r="MRV165" s="168"/>
      <c r="MRW165" s="168"/>
      <c r="MRX165" s="168"/>
      <c r="MRY165" s="168"/>
      <c r="MRZ165" s="168"/>
      <c r="MSA165" s="168"/>
      <c r="MSB165" s="168"/>
      <c r="MSC165" s="168"/>
      <c r="MSD165" s="168"/>
      <c r="MSE165" s="168"/>
      <c r="MSF165" s="168"/>
      <c r="MSG165" s="168"/>
      <c r="MSH165" s="168"/>
      <c r="MSI165" s="168"/>
      <c r="MSJ165" s="168"/>
      <c r="MSK165" s="168"/>
      <c r="MSL165" s="168"/>
      <c r="MSM165" s="168"/>
      <c r="MSN165" s="168"/>
      <c r="MSO165" s="168"/>
      <c r="MSP165" s="168"/>
      <c r="MSQ165" s="168"/>
      <c r="MSR165" s="168"/>
      <c r="MSS165" s="168"/>
      <c r="MST165" s="168"/>
      <c r="MSU165" s="168"/>
      <c r="MSV165" s="168"/>
      <c r="MSW165" s="168"/>
      <c r="MSX165" s="168"/>
      <c r="MSY165" s="168"/>
      <c r="MSZ165" s="168"/>
      <c r="MTA165" s="168"/>
      <c r="MTB165" s="168"/>
      <c r="MTC165" s="168"/>
      <c r="MTD165" s="168"/>
      <c r="MTE165" s="168"/>
      <c r="MTF165" s="168"/>
      <c r="MTG165" s="168"/>
      <c r="MTH165" s="168"/>
      <c r="MTI165" s="168"/>
      <c r="MTJ165" s="168"/>
      <c r="MTK165" s="168"/>
      <c r="MTL165" s="168"/>
      <c r="MTM165" s="168"/>
      <c r="MTN165" s="168"/>
      <c r="MTO165" s="168"/>
      <c r="MTP165" s="168"/>
      <c r="MTQ165" s="168"/>
      <c r="MTR165" s="168"/>
      <c r="MTS165" s="168"/>
      <c r="MTT165" s="168"/>
      <c r="MTU165" s="168"/>
      <c r="MTV165" s="168"/>
      <c r="MTW165" s="168"/>
      <c r="MTX165" s="168"/>
      <c r="MTY165" s="168"/>
      <c r="MTZ165" s="168"/>
      <c r="MUA165" s="168"/>
      <c r="MUB165" s="168"/>
      <c r="MUC165" s="168"/>
      <c r="MUD165" s="168"/>
      <c r="MUE165" s="168"/>
      <c r="MUF165" s="168"/>
      <c r="MUG165" s="168"/>
      <c r="MUH165" s="168"/>
      <c r="MUI165" s="168"/>
      <c r="MUJ165" s="168"/>
      <c r="MUK165" s="168"/>
      <c r="MUL165" s="168"/>
      <c r="MUM165" s="168"/>
      <c r="MUN165" s="168"/>
      <c r="MUO165" s="168"/>
      <c r="MUP165" s="168"/>
      <c r="MUQ165" s="168"/>
      <c r="MUR165" s="168"/>
      <c r="MUS165" s="168"/>
      <c r="MUT165" s="168"/>
      <c r="MUU165" s="168"/>
      <c r="MUV165" s="168"/>
      <c r="MUW165" s="168"/>
      <c r="MUX165" s="168"/>
      <c r="MUY165" s="168"/>
      <c r="MUZ165" s="168"/>
      <c r="MVA165" s="168"/>
      <c r="MVB165" s="168"/>
      <c r="MVC165" s="168"/>
      <c r="MVD165" s="168"/>
      <c r="MVE165" s="168"/>
      <c r="MVF165" s="168"/>
      <c r="MVG165" s="168"/>
      <c r="MVH165" s="168"/>
      <c r="MVI165" s="168"/>
      <c r="MVJ165" s="168"/>
      <c r="MVK165" s="168"/>
      <c r="MVL165" s="168"/>
      <c r="MVM165" s="168"/>
      <c r="MVN165" s="168"/>
      <c r="MVO165" s="168"/>
      <c r="MVP165" s="168"/>
      <c r="MVQ165" s="168"/>
      <c r="MVR165" s="168"/>
      <c r="MVS165" s="168"/>
      <c r="MVT165" s="168"/>
      <c r="MVU165" s="168"/>
      <c r="MVV165" s="168"/>
      <c r="MVW165" s="168"/>
      <c r="MVX165" s="168"/>
      <c r="MVY165" s="168"/>
      <c r="MVZ165" s="168"/>
      <c r="MWA165" s="168"/>
      <c r="MWB165" s="168"/>
      <c r="MWC165" s="168"/>
      <c r="MWD165" s="168"/>
      <c r="MWE165" s="168"/>
      <c r="MWF165" s="168"/>
      <c r="MWG165" s="168"/>
      <c r="MWH165" s="168"/>
      <c r="MWI165" s="168"/>
      <c r="MWJ165" s="168"/>
      <c r="MWK165" s="168"/>
      <c r="MWL165" s="168"/>
      <c r="MWM165" s="168"/>
      <c r="MWN165" s="168"/>
      <c r="MWO165" s="168"/>
      <c r="MWP165" s="168"/>
      <c r="MWQ165" s="168"/>
      <c r="MWR165" s="168"/>
      <c r="MWS165" s="168"/>
      <c r="MWT165" s="168"/>
      <c r="MWU165" s="168"/>
      <c r="MWV165" s="168"/>
      <c r="MWW165" s="168"/>
      <c r="MWX165" s="168"/>
      <c r="MWY165" s="168"/>
      <c r="MWZ165" s="168"/>
      <c r="MXA165" s="168"/>
      <c r="MXB165" s="168"/>
      <c r="MXC165" s="168"/>
      <c r="MXD165" s="168"/>
      <c r="MXE165" s="168"/>
      <c r="MXF165" s="168"/>
      <c r="MXG165" s="168"/>
      <c r="MXH165" s="168"/>
      <c r="MXI165" s="168"/>
      <c r="MXJ165" s="168"/>
      <c r="MXK165" s="168"/>
      <c r="MXL165" s="168"/>
      <c r="MXM165" s="168"/>
      <c r="MXN165" s="168"/>
      <c r="MXO165" s="168"/>
      <c r="MXP165" s="168"/>
      <c r="MXQ165" s="168"/>
      <c r="MXR165" s="168"/>
      <c r="MXS165" s="168"/>
      <c r="MXT165" s="168"/>
      <c r="MXU165" s="168"/>
      <c r="MXV165" s="168"/>
      <c r="MXW165" s="168"/>
      <c r="MXX165" s="168"/>
      <c r="MXY165" s="168"/>
      <c r="MXZ165" s="168"/>
      <c r="MYA165" s="168"/>
      <c r="MYB165" s="168"/>
      <c r="MYC165" s="168"/>
      <c r="MYD165" s="168"/>
      <c r="MYE165" s="168"/>
      <c r="MYF165" s="168"/>
      <c r="MYG165" s="168"/>
      <c r="MYH165" s="168"/>
      <c r="MYI165" s="168"/>
      <c r="MYJ165" s="168"/>
      <c r="MYK165" s="168"/>
      <c r="MYL165" s="168"/>
      <c r="MYM165" s="168"/>
      <c r="MYN165" s="168"/>
      <c r="MYO165" s="168"/>
      <c r="MYP165" s="168"/>
      <c r="MYQ165" s="168"/>
      <c r="MYR165" s="168"/>
      <c r="MYS165" s="168"/>
      <c r="MYT165" s="168"/>
      <c r="MYU165" s="168"/>
      <c r="MYV165" s="168"/>
      <c r="MYW165" s="168"/>
      <c r="MYX165" s="168"/>
      <c r="MYY165" s="168"/>
      <c r="MYZ165" s="168"/>
      <c r="MZA165" s="168"/>
      <c r="MZB165" s="168"/>
      <c r="MZC165" s="168"/>
      <c r="MZD165" s="168"/>
      <c r="MZE165" s="168"/>
      <c r="MZF165" s="168"/>
      <c r="MZG165" s="168"/>
      <c r="MZH165" s="168"/>
      <c r="MZI165" s="168"/>
      <c r="MZJ165" s="168"/>
      <c r="MZK165" s="168"/>
      <c r="MZL165" s="168"/>
      <c r="MZM165" s="168"/>
      <c r="MZN165" s="168"/>
      <c r="MZO165" s="168"/>
      <c r="MZP165" s="168"/>
      <c r="MZQ165" s="168"/>
      <c r="MZR165" s="168"/>
      <c r="MZS165" s="168"/>
      <c r="MZT165" s="168"/>
      <c r="MZU165" s="168"/>
      <c r="MZV165" s="168"/>
      <c r="MZW165" s="168"/>
      <c r="MZX165" s="168"/>
      <c r="MZY165" s="168"/>
      <c r="MZZ165" s="168"/>
      <c r="NAA165" s="168"/>
      <c r="NAB165" s="168"/>
      <c r="NAC165" s="168"/>
      <c r="NAD165" s="168"/>
      <c r="NAE165" s="168"/>
      <c r="NAF165" s="168"/>
      <c r="NAG165" s="168"/>
      <c r="NAH165" s="168"/>
      <c r="NAI165" s="168"/>
      <c r="NAJ165" s="168"/>
      <c r="NAK165" s="168"/>
      <c r="NAL165" s="168"/>
      <c r="NAM165" s="168"/>
      <c r="NAN165" s="168"/>
      <c r="NAO165" s="168"/>
      <c r="NAP165" s="168"/>
      <c r="NAQ165" s="168"/>
      <c r="NAR165" s="168"/>
      <c r="NAS165" s="168"/>
      <c r="NAT165" s="168"/>
      <c r="NAU165" s="168"/>
      <c r="NAV165" s="168"/>
      <c r="NAW165" s="168"/>
      <c r="NAX165" s="168"/>
      <c r="NAY165" s="168"/>
      <c r="NAZ165" s="168"/>
      <c r="NBA165" s="168"/>
      <c r="NBB165" s="168"/>
      <c r="NBC165" s="168"/>
      <c r="NBD165" s="168"/>
      <c r="NBE165" s="168"/>
      <c r="NBF165" s="168"/>
      <c r="NBG165" s="168"/>
      <c r="NBH165" s="168"/>
      <c r="NBI165" s="168"/>
      <c r="NBJ165" s="168"/>
      <c r="NBK165" s="168"/>
      <c r="NBL165" s="168"/>
      <c r="NBM165" s="168"/>
      <c r="NBN165" s="168"/>
      <c r="NBO165" s="168"/>
      <c r="NBP165" s="168"/>
      <c r="NBQ165" s="168"/>
      <c r="NBR165" s="168"/>
      <c r="NBS165" s="168"/>
      <c r="NBT165" s="168"/>
      <c r="NBU165" s="168"/>
      <c r="NBV165" s="168"/>
      <c r="NBW165" s="168"/>
      <c r="NBX165" s="168"/>
      <c r="NBY165" s="168"/>
      <c r="NBZ165" s="168"/>
      <c r="NCA165" s="168"/>
      <c r="NCB165" s="168"/>
      <c r="NCC165" s="168"/>
      <c r="NCD165" s="168"/>
      <c r="NCE165" s="168"/>
      <c r="NCF165" s="168"/>
      <c r="NCG165" s="168"/>
      <c r="NCH165" s="168"/>
      <c r="NCI165" s="168"/>
      <c r="NCJ165" s="168"/>
      <c r="NCK165" s="168"/>
      <c r="NCL165" s="168"/>
      <c r="NCM165" s="168"/>
      <c r="NCN165" s="168"/>
      <c r="NCO165" s="168"/>
      <c r="NCP165" s="168"/>
      <c r="NCQ165" s="168"/>
      <c r="NCR165" s="168"/>
      <c r="NCS165" s="168"/>
      <c r="NCT165" s="168"/>
      <c r="NCU165" s="168"/>
      <c r="NCV165" s="168"/>
      <c r="NCW165" s="168"/>
      <c r="NCX165" s="168"/>
      <c r="NCY165" s="168"/>
      <c r="NCZ165" s="168"/>
      <c r="NDA165" s="168"/>
      <c r="NDB165" s="168"/>
      <c r="NDC165" s="168"/>
      <c r="NDD165" s="168"/>
      <c r="NDE165" s="168"/>
      <c r="NDF165" s="168"/>
      <c r="NDG165" s="168"/>
      <c r="NDH165" s="168"/>
      <c r="NDI165" s="168"/>
      <c r="NDJ165" s="168"/>
      <c r="NDK165" s="168"/>
      <c r="NDL165" s="168"/>
      <c r="NDM165" s="168"/>
      <c r="NDN165" s="168"/>
      <c r="NDO165" s="168"/>
      <c r="NDP165" s="168"/>
      <c r="NDQ165" s="168"/>
      <c r="NDR165" s="168"/>
      <c r="NDS165" s="168"/>
      <c r="NDT165" s="168"/>
      <c r="NDU165" s="168"/>
      <c r="NDV165" s="168"/>
      <c r="NDW165" s="168"/>
      <c r="NDX165" s="168"/>
      <c r="NDY165" s="168"/>
      <c r="NDZ165" s="168"/>
      <c r="NEA165" s="168"/>
      <c r="NEB165" s="168"/>
      <c r="NEC165" s="168"/>
      <c r="NED165" s="168"/>
      <c r="NEE165" s="168"/>
      <c r="NEF165" s="168"/>
      <c r="NEG165" s="168"/>
      <c r="NEH165" s="168"/>
      <c r="NEI165" s="168"/>
      <c r="NEJ165" s="168"/>
      <c r="NEK165" s="168"/>
      <c r="NEL165" s="168"/>
      <c r="NEM165" s="168"/>
      <c r="NEN165" s="168"/>
      <c r="NEO165" s="168"/>
      <c r="NEP165" s="168"/>
      <c r="NEQ165" s="168"/>
      <c r="NER165" s="168"/>
      <c r="NES165" s="168"/>
      <c r="NET165" s="168"/>
      <c r="NEU165" s="168"/>
      <c r="NEV165" s="168"/>
      <c r="NEW165" s="168"/>
      <c r="NEX165" s="168"/>
      <c r="NEY165" s="168"/>
      <c r="NEZ165" s="168"/>
      <c r="NFA165" s="168"/>
      <c r="NFB165" s="168"/>
      <c r="NFC165" s="168"/>
      <c r="NFD165" s="168"/>
      <c r="NFE165" s="168"/>
      <c r="NFF165" s="168"/>
      <c r="NFG165" s="168"/>
      <c r="NFH165" s="168"/>
      <c r="NFI165" s="168"/>
      <c r="NFJ165" s="168"/>
      <c r="NFK165" s="168"/>
      <c r="NFL165" s="168"/>
      <c r="NFM165" s="168"/>
      <c r="NFN165" s="168"/>
      <c r="NFO165" s="168"/>
      <c r="NFP165" s="168"/>
      <c r="NFQ165" s="168"/>
      <c r="NFR165" s="168"/>
      <c r="NFS165" s="168"/>
      <c r="NFT165" s="168"/>
      <c r="NFU165" s="168"/>
      <c r="NFV165" s="168"/>
      <c r="NFW165" s="168"/>
      <c r="NFX165" s="168"/>
      <c r="NFY165" s="168"/>
      <c r="NFZ165" s="168"/>
      <c r="NGA165" s="168"/>
      <c r="NGB165" s="168"/>
      <c r="NGC165" s="168"/>
      <c r="NGD165" s="168"/>
      <c r="NGE165" s="168"/>
      <c r="NGF165" s="168"/>
      <c r="NGG165" s="168"/>
      <c r="NGH165" s="168"/>
      <c r="NGI165" s="168"/>
      <c r="NGJ165" s="168"/>
      <c r="NGK165" s="168"/>
      <c r="NGL165" s="168"/>
      <c r="NGM165" s="168"/>
      <c r="NGN165" s="168"/>
      <c r="NGO165" s="168"/>
      <c r="NGP165" s="168"/>
      <c r="NGQ165" s="168"/>
      <c r="NGR165" s="168"/>
      <c r="NGS165" s="168"/>
      <c r="NGT165" s="168"/>
      <c r="NGU165" s="168"/>
      <c r="NGV165" s="168"/>
      <c r="NGW165" s="168"/>
      <c r="NGX165" s="168"/>
      <c r="NGY165" s="168"/>
      <c r="NGZ165" s="168"/>
      <c r="NHA165" s="168"/>
      <c r="NHB165" s="168"/>
      <c r="NHC165" s="168"/>
      <c r="NHD165" s="168"/>
      <c r="NHE165" s="168"/>
      <c r="NHF165" s="168"/>
      <c r="NHG165" s="168"/>
      <c r="NHH165" s="168"/>
      <c r="NHI165" s="168"/>
      <c r="NHJ165" s="168"/>
      <c r="NHK165" s="168"/>
      <c r="NHL165" s="168"/>
      <c r="NHM165" s="168"/>
      <c r="NHN165" s="168"/>
      <c r="NHO165" s="168"/>
      <c r="NHP165" s="168"/>
      <c r="NHQ165" s="168"/>
      <c r="NHR165" s="168"/>
      <c r="NHS165" s="168"/>
      <c r="NHT165" s="168"/>
      <c r="NHU165" s="168"/>
      <c r="NHV165" s="168"/>
      <c r="NHW165" s="168"/>
      <c r="NHX165" s="168"/>
      <c r="NHY165" s="168"/>
      <c r="NHZ165" s="168"/>
      <c r="NIA165" s="168"/>
      <c r="NIB165" s="168"/>
      <c r="NIC165" s="168"/>
      <c r="NID165" s="168"/>
      <c r="NIE165" s="168"/>
      <c r="NIF165" s="168"/>
      <c r="NIG165" s="168"/>
      <c r="NIH165" s="168"/>
      <c r="NII165" s="168"/>
      <c r="NIJ165" s="168"/>
      <c r="NIK165" s="168"/>
      <c r="NIL165" s="168"/>
      <c r="NIM165" s="168"/>
      <c r="NIN165" s="168"/>
      <c r="NIO165" s="168"/>
      <c r="NIP165" s="168"/>
      <c r="NIQ165" s="168"/>
      <c r="NIR165" s="168"/>
      <c r="NIS165" s="168"/>
      <c r="NIT165" s="168"/>
      <c r="NIU165" s="168"/>
      <c r="NIV165" s="168"/>
      <c r="NIW165" s="168"/>
      <c r="NIX165" s="168"/>
      <c r="NIY165" s="168"/>
      <c r="NIZ165" s="168"/>
      <c r="NJA165" s="168"/>
      <c r="NJB165" s="168"/>
      <c r="NJC165" s="168"/>
      <c r="NJD165" s="168"/>
      <c r="NJE165" s="168"/>
      <c r="NJF165" s="168"/>
      <c r="NJG165" s="168"/>
      <c r="NJH165" s="168"/>
      <c r="NJI165" s="168"/>
      <c r="NJJ165" s="168"/>
      <c r="NJK165" s="168"/>
      <c r="NJL165" s="168"/>
      <c r="NJM165" s="168"/>
      <c r="NJN165" s="168"/>
      <c r="NJO165" s="168"/>
      <c r="NJP165" s="168"/>
      <c r="NJQ165" s="168"/>
      <c r="NJR165" s="168"/>
      <c r="NJS165" s="168"/>
      <c r="NJT165" s="168"/>
      <c r="NJU165" s="168"/>
      <c r="NJV165" s="168"/>
      <c r="NJW165" s="168"/>
      <c r="NJX165" s="168"/>
      <c r="NJY165" s="168"/>
      <c r="NJZ165" s="168"/>
      <c r="NKA165" s="168"/>
      <c r="NKB165" s="168"/>
      <c r="NKC165" s="168"/>
      <c r="NKD165" s="168"/>
      <c r="NKE165" s="168"/>
      <c r="NKF165" s="168"/>
      <c r="NKG165" s="168"/>
      <c r="NKH165" s="168"/>
      <c r="NKI165" s="168"/>
      <c r="NKJ165" s="168"/>
      <c r="NKK165" s="168"/>
      <c r="NKL165" s="168"/>
      <c r="NKM165" s="168"/>
      <c r="NKN165" s="168"/>
      <c r="NKO165" s="168"/>
      <c r="NKP165" s="168"/>
      <c r="NKQ165" s="168"/>
      <c r="NKR165" s="168"/>
      <c r="NKS165" s="168"/>
      <c r="NKT165" s="168"/>
      <c r="NKU165" s="168"/>
      <c r="NKV165" s="168"/>
      <c r="NKW165" s="168"/>
      <c r="NKX165" s="168"/>
      <c r="NKY165" s="168"/>
      <c r="NKZ165" s="168"/>
      <c r="NLA165" s="168"/>
      <c r="NLB165" s="168"/>
      <c r="NLC165" s="168"/>
      <c r="NLD165" s="168"/>
      <c r="NLE165" s="168"/>
      <c r="NLF165" s="168"/>
      <c r="NLG165" s="168"/>
      <c r="NLH165" s="168"/>
      <c r="NLI165" s="168"/>
      <c r="NLJ165" s="168"/>
      <c r="NLK165" s="168"/>
      <c r="NLL165" s="168"/>
      <c r="NLM165" s="168"/>
      <c r="NLN165" s="168"/>
      <c r="NLO165" s="168"/>
      <c r="NLP165" s="168"/>
      <c r="NLQ165" s="168"/>
      <c r="NLR165" s="168"/>
      <c r="NLS165" s="168"/>
      <c r="NLT165" s="168"/>
      <c r="NLU165" s="168"/>
      <c r="NLV165" s="168"/>
      <c r="NLW165" s="168"/>
      <c r="NLX165" s="168"/>
      <c r="NLY165" s="168"/>
      <c r="NLZ165" s="168"/>
      <c r="NMA165" s="168"/>
      <c r="NMB165" s="168"/>
      <c r="NMC165" s="168"/>
      <c r="NMD165" s="168"/>
      <c r="NME165" s="168"/>
      <c r="NMF165" s="168"/>
      <c r="NMG165" s="168"/>
      <c r="NMH165" s="168"/>
      <c r="NMI165" s="168"/>
      <c r="NMJ165" s="168"/>
      <c r="NMK165" s="168"/>
      <c r="NML165" s="168"/>
      <c r="NMM165" s="168"/>
      <c r="NMN165" s="168"/>
      <c r="NMO165" s="168"/>
      <c r="NMP165" s="168"/>
      <c r="NMQ165" s="168"/>
      <c r="NMR165" s="168"/>
      <c r="NMS165" s="168"/>
      <c r="NMT165" s="168"/>
      <c r="NMU165" s="168"/>
      <c r="NMV165" s="168"/>
      <c r="NMW165" s="168"/>
      <c r="NMX165" s="168"/>
      <c r="NMY165" s="168"/>
      <c r="NMZ165" s="168"/>
      <c r="NNA165" s="168"/>
      <c r="NNB165" s="168"/>
      <c r="NNC165" s="168"/>
      <c r="NND165" s="168"/>
      <c r="NNE165" s="168"/>
      <c r="NNF165" s="168"/>
      <c r="NNG165" s="168"/>
      <c r="NNH165" s="168"/>
      <c r="NNI165" s="168"/>
      <c r="NNJ165" s="168"/>
      <c r="NNK165" s="168"/>
      <c r="NNL165" s="168"/>
      <c r="NNM165" s="168"/>
      <c r="NNN165" s="168"/>
      <c r="NNO165" s="168"/>
      <c r="NNP165" s="168"/>
      <c r="NNQ165" s="168"/>
      <c r="NNR165" s="168"/>
      <c r="NNS165" s="168"/>
      <c r="NNT165" s="168"/>
      <c r="NNU165" s="168"/>
      <c r="NNV165" s="168"/>
      <c r="NNW165" s="168"/>
      <c r="NNX165" s="168"/>
      <c r="NNY165" s="168"/>
      <c r="NNZ165" s="168"/>
      <c r="NOA165" s="168"/>
      <c r="NOB165" s="168"/>
      <c r="NOC165" s="168"/>
      <c r="NOD165" s="168"/>
      <c r="NOE165" s="168"/>
      <c r="NOF165" s="168"/>
      <c r="NOG165" s="168"/>
      <c r="NOH165" s="168"/>
      <c r="NOI165" s="168"/>
      <c r="NOJ165" s="168"/>
      <c r="NOK165" s="168"/>
      <c r="NOL165" s="168"/>
      <c r="NOM165" s="168"/>
      <c r="NON165" s="168"/>
      <c r="NOO165" s="168"/>
      <c r="NOP165" s="168"/>
      <c r="NOQ165" s="168"/>
      <c r="NOR165" s="168"/>
      <c r="NOS165" s="168"/>
      <c r="NOT165" s="168"/>
      <c r="NOU165" s="168"/>
      <c r="NOV165" s="168"/>
      <c r="NOW165" s="168"/>
      <c r="NOX165" s="168"/>
      <c r="NOY165" s="168"/>
      <c r="NOZ165" s="168"/>
      <c r="NPA165" s="168"/>
      <c r="NPB165" s="168"/>
      <c r="NPC165" s="168"/>
      <c r="NPD165" s="168"/>
      <c r="NPE165" s="168"/>
      <c r="NPF165" s="168"/>
      <c r="NPG165" s="168"/>
      <c r="NPH165" s="168"/>
      <c r="NPI165" s="168"/>
      <c r="NPJ165" s="168"/>
      <c r="NPK165" s="168"/>
      <c r="NPL165" s="168"/>
      <c r="NPM165" s="168"/>
      <c r="NPN165" s="168"/>
      <c r="NPO165" s="168"/>
      <c r="NPP165" s="168"/>
      <c r="NPQ165" s="168"/>
      <c r="NPR165" s="168"/>
      <c r="NPS165" s="168"/>
      <c r="NPT165" s="168"/>
      <c r="NPU165" s="168"/>
      <c r="NPV165" s="168"/>
      <c r="NPW165" s="168"/>
      <c r="NPX165" s="168"/>
      <c r="NPY165" s="168"/>
      <c r="NPZ165" s="168"/>
      <c r="NQA165" s="168"/>
      <c r="NQB165" s="168"/>
      <c r="NQC165" s="168"/>
      <c r="NQD165" s="168"/>
      <c r="NQE165" s="168"/>
      <c r="NQF165" s="168"/>
      <c r="NQG165" s="168"/>
      <c r="NQH165" s="168"/>
      <c r="NQI165" s="168"/>
      <c r="NQJ165" s="168"/>
      <c r="NQK165" s="168"/>
      <c r="NQL165" s="168"/>
      <c r="NQM165" s="168"/>
      <c r="NQN165" s="168"/>
      <c r="NQO165" s="168"/>
      <c r="NQP165" s="168"/>
      <c r="NQQ165" s="168"/>
      <c r="NQR165" s="168"/>
      <c r="NQS165" s="168"/>
      <c r="NQT165" s="168"/>
      <c r="NQU165" s="168"/>
      <c r="NQV165" s="168"/>
      <c r="NQW165" s="168"/>
      <c r="NQX165" s="168"/>
      <c r="NQY165" s="168"/>
      <c r="NQZ165" s="168"/>
      <c r="NRA165" s="168"/>
      <c r="NRB165" s="168"/>
      <c r="NRC165" s="168"/>
      <c r="NRD165" s="168"/>
      <c r="NRE165" s="168"/>
      <c r="NRF165" s="168"/>
      <c r="NRG165" s="168"/>
      <c r="NRH165" s="168"/>
      <c r="NRI165" s="168"/>
      <c r="NRJ165" s="168"/>
      <c r="NRK165" s="168"/>
      <c r="NRL165" s="168"/>
      <c r="NRM165" s="168"/>
      <c r="NRN165" s="168"/>
      <c r="NRO165" s="168"/>
      <c r="NRP165" s="168"/>
      <c r="NRQ165" s="168"/>
      <c r="NRR165" s="168"/>
      <c r="NRS165" s="168"/>
      <c r="NRT165" s="168"/>
      <c r="NRU165" s="168"/>
      <c r="NRV165" s="168"/>
      <c r="NRW165" s="168"/>
      <c r="NRX165" s="168"/>
      <c r="NRY165" s="168"/>
      <c r="NRZ165" s="168"/>
      <c r="NSA165" s="168"/>
      <c r="NSB165" s="168"/>
      <c r="NSC165" s="168"/>
      <c r="NSD165" s="168"/>
      <c r="NSE165" s="168"/>
      <c r="NSF165" s="168"/>
      <c r="NSG165" s="168"/>
      <c r="NSH165" s="168"/>
      <c r="NSI165" s="168"/>
      <c r="NSJ165" s="168"/>
      <c r="NSK165" s="168"/>
      <c r="NSL165" s="168"/>
      <c r="NSM165" s="168"/>
      <c r="NSN165" s="168"/>
      <c r="NSO165" s="168"/>
      <c r="NSP165" s="168"/>
      <c r="NSQ165" s="168"/>
      <c r="NSR165" s="168"/>
      <c r="NSS165" s="168"/>
      <c r="NST165" s="168"/>
      <c r="NSU165" s="168"/>
      <c r="NSV165" s="168"/>
      <c r="NSW165" s="168"/>
      <c r="NSX165" s="168"/>
      <c r="NSY165" s="168"/>
      <c r="NSZ165" s="168"/>
      <c r="NTA165" s="168"/>
      <c r="NTB165" s="168"/>
      <c r="NTC165" s="168"/>
      <c r="NTD165" s="168"/>
      <c r="NTE165" s="168"/>
      <c r="NTF165" s="168"/>
      <c r="NTG165" s="168"/>
      <c r="NTH165" s="168"/>
      <c r="NTI165" s="168"/>
      <c r="NTJ165" s="168"/>
      <c r="NTK165" s="168"/>
      <c r="NTL165" s="168"/>
      <c r="NTM165" s="168"/>
      <c r="NTN165" s="168"/>
      <c r="NTO165" s="168"/>
      <c r="NTP165" s="168"/>
      <c r="NTQ165" s="168"/>
      <c r="NTR165" s="168"/>
      <c r="NTS165" s="168"/>
      <c r="NTT165" s="168"/>
      <c r="NTU165" s="168"/>
      <c r="NTV165" s="168"/>
      <c r="NTW165" s="168"/>
      <c r="NTX165" s="168"/>
      <c r="NTY165" s="168"/>
      <c r="NTZ165" s="168"/>
      <c r="NUA165" s="168"/>
      <c r="NUB165" s="168"/>
      <c r="NUC165" s="168"/>
      <c r="NUD165" s="168"/>
      <c r="NUE165" s="168"/>
      <c r="NUF165" s="168"/>
      <c r="NUG165" s="168"/>
      <c r="NUH165" s="168"/>
      <c r="NUI165" s="168"/>
      <c r="NUJ165" s="168"/>
      <c r="NUK165" s="168"/>
      <c r="NUL165" s="168"/>
      <c r="NUM165" s="168"/>
      <c r="NUN165" s="168"/>
      <c r="NUO165" s="168"/>
      <c r="NUP165" s="168"/>
      <c r="NUQ165" s="168"/>
      <c r="NUR165" s="168"/>
      <c r="NUS165" s="168"/>
      <c r="NUT165" s="168"/>
      <c r="NUU165" s="168"/>
      <c r="NUV165" s="168"/>
      <c r="NUW165" s="168"/>
      <c r="NUX165" s="168"/>
      <c r="NUY165" s="168"/>
      <c r="NUZ165" s="168"/>
      <c r="NVA165" s="168"/>
      <c r="NVB165" s="168"/>
      <c r="NVC165" s="168"/>
      <c r="NVD165" s="168"/>
      <c r="NVE165" s="168"/>
      <c r="NVF165" s="168"/>
      <c r="NVG165" s="168"/>
      <c r="NVH165" s="168"/>
      <c r="NVI165" s="168"/>
      <c r="NVJ165" s="168"/>
      <c r="NVK165" s="168"/>
      <c r="NVL165" s="168"/>
      <c r="NVM165" s="168"/>
      <c r="NVN165" s="168"/>
      <c r="NVO165" s="168"/>
      <c r="NVP165" s="168"/>
      <c r="NVQ165" s="168"/>
      <c r="NVR165" s="168"/>
      <c r="NVS165" s="168"/>
      <c r="NVT165" s="168"/>
      <c r="NVU165" s="168"/>
      <c r="NVV165" s="168"/>
      <c r="NVW165" s="168"/>
      <c r="NVX165" s="168"/>
      <c r="NVY165" s="168"/>
      <c r="NVZ165" s="168"/>
      <c r="NWA165" s="168"/>
      <c r="NWB165" s="168"/>
      <c r="NWC165" s="168"/>
      <c r="NWD165" s="168"/>
      <c r="NWE165" s="168"/>
      <c r="NWF165" s="168"/>
      <c r="NWG165" s="168"/>
      <c r="NWH165" s="168"/>
      <c r="NWI165" s="168"/>
      <c r="NWJ165" s="168"/>
      <c r="NWK165" s="168"/>
      <c r="NWL165" s="168"/>
      <c r="NWM165" s="168"/>
      <c r="NWN165" s="168"/>
      <c r="NWO165" s="168"/>
      <c r="NWP165" s="168"/>
      <c r="NWQ165" s="168"/>
      <c r="NWR165" s="168"/>
      <c r="NWS165" s="168"/>
      <c r="NWT165" s="168"/>
      <c r="NWU165" s="168"/>
      <c r="NWV165" s="168"/>
      <c r="NWW165" s="168"/>
      <c r="NWX165" s="168"/>
      <c r="NWY165" s="168"/>
      <c r="NWZ165" s="168"/>
      <c r="NXA165" s="168"/>
      <c r="NXB165" s="168"/>
      <c r="NXC165" s="168"/>
      <c r="NXD165" s="168"/>
      <c r="NXE165" s="168"/>
      <c r="NXF165" s="168"/>
      <c r="NXG165" s="168"/>
      <c r="NXH165" s="168"/>
      <c r="NXI165" s="168"/>
      <c r="NXJ165" s="168"/>
      <c r="NXK165" s="168"/>
      <c r="NXL165" s="168"/>
      <c r="NXM165" s="168"/>
      <c r="NXN165" s="168"/>
      <c r="NXO165" s="168"/>
      <c r="NXP165" s="168"/>
      <c r="NXQ165" s="168"/>
      <c r="NXR165" s="168"/>
      <c r="NXS165" s="168"/>
      <c r="NXT165" s="168"/>
      <c r="NXU165" s="168"/>
      <c r="NXV165" s="168"/>
      <c r="NXW165" s="168"/>
      <c r="NXX165" s="168"/>
      <c r="NXY165" s="168"/>
      <c r="NXZ165" s="168"/>
      <c r="NYA165" s="168"/>
      <c r="NYB165" s="168"/>
      <c r="NYC165" s="168"/>
      <c r="NYD165" s="168"/>
      <c r="NYE165" s="168"/>
      <c r="NYF165" s="168"/>
      <c r="NYG165" s="168"/>
      <c r="NYH165" s="168"/>
      <c r="NYI165" s="168"/>
      <c r="NYJ165" s="168"/>
      <c r="NYK165" s="168"/>
      <c r="NYL165" s="168"/>
      <c r="NYM165" s="168"/>
      <c r="NYN165" s="168"/>
      <c r="NYO165" s="168"/>
      <c r="NYP165" s="168"/>
      <c r="NYQ165" s="168"/>
      <c r="NYR165" s="168"/>
      <c r="NYS165" s="168"/>
      <c r="NYT165" s="168"/>
      <c r="NYU165" s="168"/>
      <c r="NYV165" s="168"/>
      <c r="NYW165" s="168"/>
      <c r="NYX165" s="168"/>
      <c r="NYY165" s="168"/>
      <c r="NYZ165" s="168"/>
      <c r="NZA165" s="168"/>
      <c r="NZB165" s="168"/>
      <c r="NZC165" s="168"/>
      <c r="NZD165" s="168"/>
      <c r="NZE165" s="168"/>
      <c r="NZF165" s="168"/>
      <c r="NZG165" s="168"/>
      <c r="NZH165" s="168"/>
      <c r="NZI165" s="168"/>
      <c r="NZJ165" s="168"/>
      <c r="NZK165" s="168"/>
      <c r="NZL165" s="168"/>
      <c r="NZM165" s="168"/>
      <c r="NZN165" s="168"/>
      <c r="NZO165" s="168"/>
      <c r="NZP165" s="168"/>
      <c r="NZQ165" s="168"/>
      <c r="NZR165" s="168"/>
      <c r="NZS165" s="168"/>
      <c r="NZT165" s="168"/>
      <c r="NZU165" s="168"/>
      <c r="NZV165" s="168"/>
      <c r="NZW165" s="168"/>
      <c r="NZX165" s="168"/>
      <c r="NZY165" s="168"/>
      <c r="NZZ165" s="168"/>
      <c r="OAA165" s="168"/>
      <c r="OAB165" s="168"/>
      <c r="OAC165" s="168"/>
      <c r="OAD165" s="168"/>
      <c r="OAE165" s="168"/>
      <c r="OAF165" s="168"/>
      <c r="OAG165" s="168"/>
      <c r="OAH165" s="168"/>
      <c r="OAI165" s="168"/>
      <c r="OAJ165" s="168"/>
      <c r="OAK165" s="168"/>
      <c r="OAL165" s="168"/>
      <c r="OAM165" s="168"/>
      <c r="OAN165" s="168"/>
      <c r="OAO165" s="168"/>
      <c r="OAP165" s="168"/>
      <c r="OAQ165" s="168"/>
      <c r="OAR165" s="168"/>
      <c r="OAS165" s="168"/>
      <c r="OAT165" s="168"/>
      <c r="OAU165" s="168"/>
      <c r="OAV165" s="168"/>
      <c r="OAW165" s="168"/>
      <c r="OAX165" s="168"/>
      <c r="OAY165" s="168"/>
      <c r="OAZ165" s="168"/>
      <c r="OBA165" s="168"/>
      <c r="OBB165" s="168"/>
      <c r="OBC165" s="168"/>
      <c r="OBD165" s="168"/>
      <c r="OBE165" s="168"/>
      <c r="OBF165" s="168"/>
      <c r="OBG165" s="168"/>
      <c r="OBH165" s="168"/>
      <c r="OBI165" s="168"/>
      <c r="OBJ165" s="168"/>
      <c r="OBK165" s="168"/>
      <c r="OBL165" s="168"/>
      <c r="OBM165" s="168"/>
      <c r="OBN165" s="168"/>
      <c r="OBO165" s="168"/>
      <c r="OBP165" s="168"/>
      <c r="OBQ165" s="168"/>
      <c r="OBR165" s="168"/>
      <c r="OBS165" s="168"/>
      <c r="OBT165" s="168"/>
      <c r="OBU165" s="168"/>
      <c r="OBV165" s="168"/>
      <c r="OBW165" s="168"/>
      <c r="OBX165" s="168"/>
      <c r="OBY165" s="168"/>
      <c r="OBZ165" s="168"/>
      <c r="OCA165" s="168"/>
      <c r="OCB165" s="168"/>
      <c r="OCC165" s="168"/>
      <c r="OCD165" s="168"/>
      <c r="OCE165" s="168"/>
      <c r="OCF165" s="168"/>
      <c r="OCG165" s="168"/>
      <c r="OCH165" s="168"/>
      <c r="OCI165" s="168"/>
      <c r="OCJ165" s="168"/>
      <c r="OCK165" s="168"/>
      <c r="OCL165" s="168"/>
      <c r="OCM165" s="168"/>
      <c r="OCN165" s="168"/>
      <c r="OCO165" s="168"/>
      <c r="OCP165" s="168"/>
      <c r="OCQ165" s="168"/>
      <c r="OCR165" s="168"/>
      <c r="OCS165" s="168"/>
      <c r="OCT165" s="168"/>
      <c r="OCU165" s="168"/>
      <c r="OCV165" s="168"/>
      <c r="OCW165" s="168"/>
      <c r="OCX165" s="168"/>
      <c r="OCY165" s="168"/>
      <c r="OCZ165" s="168"/>
      <c r="ODA165" s="168"/>
      <c r="ODB165" s="168"/>
      <c r="ODC165" s="168"/>
      <c r="ODD165" s="168"/>
      <c r="ODE165" s="168"/>
      <c r="ODF165" s="168"/>
      <c r="ODG165" s="168"/>
      <c r="ODH165" s="168"/>
      <c r="ODI165" s="168"/>
      <c r="ODJ165" s="168"/>
      <c r="ODK165" s="168"/>
      <c r="ODL165" s="168"/>
      <c r="ODM165" s="168"/>
      <c r="ODN165" s="168"/>
      <c r="ODO165" s="168"/>
      <c r="ODP165" s="168"/>
      <c r="ODQ165" s="168"/>
      <c r="ODR165" s="168"/>
      <c r="ODS165" s="168"/>
      <c r="ODT165" s="168"/>
      <c r="ODU165" s="168"/>
      <c r="ODV165" s="168"/>
      <c r="ODW165" s="168"/>
      <c r="ODX165" s="168"/>
      <c r="ODY165" s="168"/>
      <c r="ODZ165" s="168"/>
      <c r="OEA165" s="168"/>
      <c r="OEB165" s="168"/>
      <c r="OEC165" s="168"/>
      <c r="OED165" s="168"/>
      <c r="OEE165" s="168"/>
      <c r="OEF165" s="168"/>
      <c r="OEG165" s="168"/>
      <c r="OEH165" s="168"/>
      <c r="OEI165" s="168"/>
      <c r="OEJ165" s="168"/>
      <c r="OEK165" s="168"/>
      <c r="OEL165" s="168"/>
      <c r="OEM165" s="168"/>
      <c r="OEN165" s="168"/>
      <c r="OEO165" s="168"/>
      <c r="OEP165" s="168"/>
      <c r="OEQ165" s="168"/>
      <c r="OER165" s="168"/>
      <c r="OES165" s="168"/>
      <c r="OET165" s="168"/>
      <c r="OEU165" s="168"/>
      <c r="OEV165" s="168"/>
      <c r="OEW165" s="168"/>
      <c r="OEX165" s="168"/>
      <c r="OEY165" s="168"/>
      <c r="OEZ165" s="168"/>
      <c r="OFA165" s="168"/>
      <c r="OFB165" s="168"/>
      <c r="OFC165" s="168"/>
      <c r="OFD165" s="168"/>
      <c r="OFE165" s="168"/>
      <c r="OFF165" s="168"/>
      <c r="OFG165" s="168"/>
      <c r="OFH165" s="168"/>
      <c r="OFI165" s="168"/>
      <c r="OFJ165" s="168"/>
      <c r="OFK165" s="168"/>
      <c r="OFL165" s="168"/>
      <c r="OFM165" s="168"/>
      <c r="OFN165" s="168"/>
      <c r="OFO165" s="168"/>
      <c r="OFP165" s="168"/>
      <c r="OFQ165" s="168"/>
      <c r="OFR165" s="168"/>
      <c r="OFS165" s="168"/>
      <c r="OFT165" s="168"/>
      <c r="OFU165" s="168"/>
      <c r="OFV165" s="168"/>
      <c r="OFW165" s="168"/>
      <c r="OFX165" s="168"/>
      <c r="OFY165" s="168"/>
      <c r="OFZ165" s="168"/>
      <c r="OGA165" s="168"/>
      <c r="OGB165" s="168"/>
      <c r="OGC165" s="168"/>
      <c r="OGD165" s="168"/>
      <c r="OGE165" s="168"/>
      <c r="OGF165" s="168"/>
      <c r="OGG165" s="168"/>
      <c r="OGH165" s="168"/>
      <c r="OGI165" s="168"/>
      <c r="OGJ165" s="168"/>
      <c r="OGK165" s="168"/>
      <c r="OGL165" s="168"/>
      <c r="OGM165" s="168"/>
      <c r="OGN165" s="168"/>
      <c r="OGO165" s="168"/>
      <c r="OGP165" s="168"/>
      <c r="OGQ165" s="168"/>
      <c r="OGR165" s="168"/>
      <c r="OGS165" s="168"/>
      <c r="OGT165" s="168"/>
      <c r="OGU165" s="168"/>
      <c r="OGV165" s="168"/>
      <c r="OGW165" s="168"/>
      <c r="OGX165" s="168"/>
      <c r="OGY165" s="168"/>
      <c r="OGZ165" s="168"/>
      <c r="OHA165" s="168"/>
      <c r="OHB165" s="168"/>
      <c r="OHC165" s="168"/>
      <c r="OHD165" s="168"/>
      <c r="OHE165" s="168"/>
      <c r="OHF165" s="168"/>
      <c r="OHG165" s="168"/>
      <c r="OHH165" s="168"/>
      <c r="OHI165" s="168"/>
      <c r="OHJ165" s="168"/>
      <c r="OHK165" s="168"/>
      <c r="OHL165" s="168"/>
      <c r="OHM165" s="168"/>
      <c r="OHN165" s="168"/>
      <c r="OHO165" s="168"/>
      <c r="OHP165" s="168"/>
      <c r="OHQ165" s="168"/>
      <c r="OHR165" s="168"/>
      <c r="OHS165" s="168"/>
      <c r="OHT165" s="168"/>
      <c r="OHU165" s="168"/>
      <c r="OHV165" s="168"/>
      <c r="OHW165" s="168"/>
      <c r="OHX165" s="168"/>
      <c r="OHY165" s="168"/>
      <c r="OHZ165" s="168"/>
      <c r="OIA165" s="168"/>
      <c r="OIB165" s="168"/>
      <c r="OIC165" s="168"/>
      <c r="OID165" s="168"/>
      <c r="OIE165" s="168"/>
      <c r="OIF165" s="168"/>
      <c r="OIG165" s="168"/>
      <c r="OIH165" s="168"/>
      <c r="OII165" s="168"/>
      <c r="OIJ165" s="168"/>
      <c r="OIK165" s="168"/>
      <c r="OIL165" s="168"/>
      <c r="OIM165" s="168"/>
      <c r="OIN165" s="168"/>
      <c r="OIO165" s="168"/>
      <c r="OIP165" s="168"/>
      <c r="OIQ165" s="168"/>
      <c r="OIR165" s="168"/>
      <c r="OIS165" s="168"/>
      <c r="OIT165" s="168"/>
      <c r="OIU165" s="168"/>
      <c r="OIV165" s="168"/>
      <c r="OIW165" s="168"/>
      <c r="OIX165" s="168"/>
      <c r="OIY165" s="168"/>
      <c r="OIZ165" s="168"/>
      <c r="OJA165" s="168"/>
      <c r="OJB165" s="168"/>
      <c r="OJC165" s="168"/>
      <c r="OJD165" s="168"/>
      <c r="OJE165" s="168"/>
      <c r="OJF165" s="168"/>
      <c r="OJG165" s="168"/>
      <c r="OJH165" s="168"/>
      <c r="OJI165" s="168"/>
      <c r="OJJ165" s="168"/>
      <c r="OJK165" s="168"/>
      <c r="OJL165" s="168"/>
      <c r="OJM165" s="168"/>
      <c r="OJN165" s="168"/>
      <c r="OJO165" s="168"/>
      <c r="OJP165" s="168"/>
      <c r="OJQ165" s="168"/>
      <c r="OJR165" s="168"/>
      <c r="OJS165" s="168"/>
      <c r="OJT165" s="168"/>
      <c r="OJU165" s="168"/>
      <c r="OJV165" s="168"/>
      <c r="OJW165" s="168"/>
      <c r="OJX165" s="168"/>
      <c r="OJY165" s="168"/>
      <c r="OJZ165" s="168"/>
      <c r="OKA165" s="168"/>
      <c r="OKB165" s="168"/>
      <c r="OKC165" s="168"/>
      <c r="OKD165" s="168"/>
      <c r="OKE165" s="168"/>
      <c r="OKF165" s="168"/>
      <c r="OKG165" s="168"/>
      <c r="OKH165" s="168"/>
      <c r="OKI165" s="168"/>
      <c r="OKJ165" s="168"/>
      <c r="OKK165" s="168"/>
      <c r="OKL165" s="168"/>
      <c r="OKM165" s="168"/>
      <c r="OKN165" s="168"/>
      <c r="OKO165" s="168"/>
      <c r="OKP165" s="168"/>
      <c r="OKQ165" s="168"/>
      <c r="OKR165" s="168"/>
      <c r="OKS165" s="168"/>
      <c r="OKT165" s="168"/>
      <c r="OKU165" s="168"/>
      <c r="OKV165" s="168"/>
      <c r="OKW165" s="168"/>
      <c r="OKX165" s="168"/>
      <c r="OKY165" s="168"/>
      <c r="OKZ165" s="168"/>
      <c r="OLA165" s="168"/>
      <c r="OLB165" s="168"/>
      <c r="OLC165" s="168"/>
      <c r="OLD165" s="168"/>
      <c r="OLE165" s="168"/>
      <c r="OLF165" s="168"/>
      <c r="OLG165" s="168"/>
      <c r="OLH165" s="168"/>
      <c r="OLI165" s="168"/>
      <c r="OLJ165" s="168"/>
      <c r="OLK165" s="168"/>
      <c r="OLL165" s="168"/>
      <c r="OLM165" s="168"/>
      <c r="OLN165" s="168"/>
      <c r="OLO165" s="168"/>
      <c r="OLP165" s="168"/>
      <c r="OLQ165" s="168"/>
      <c r="OLR165" s="168"/>
      <c r="OLS165" s="168"/>
      <c r="OLT165" s="168"/>
      <c r="OLU165" s="168"/>
      <c r="OLV165" s="168"/>
      <c r="OLW165" s="168"/>
      <c r="OLX165" s="168"/>
      <c r="OLY165" s="168"/>
      <c r="OLZ165" s="168"/>
      <c r="OMA165" s="168"/>
      <c r="OMB165" s="168"/>
      <c r="OMC165" s="168"/>
      <c r="OMD165" s="168"/>
      <c r="OME165" s="168"/>
      <c r="OMF165" s="168"/>
      <c r="OMG165" s="168"/>
      <c r="OMH165" s="168"/>
      <c r="OMI165" s="168"/>
      <c r="OMJ165" s="168"/>
      <c r="OMK165" s="168"/>
      <c r="OML165" s="168"/>
      <c r="OMM165" s="168"/>
      <c r="OMN165" s="168"/>
      <c r="OMO165" s="168"/>
      <c r="OMP165" s="168"/>
      <c r="OMQ165" s="168"/>
      <c r="OMR165" s="168"/>
      <c r="OMS165" s="168"/>
      <c r="OMT165" s="168"/>
      <c r="OMU165" s="168"/>
      <c r="OMV165" s="168"/>
      <c r="OMW165" s="168"/>
      <c r="OMX165" s="168"/>
      <c r="OMY165" s="168"/>
      <c r="OMZ165" s="168"/>
      <c r="ONA165" s="168"/>
      <c r="ONB165" s="168"/>
      <c r="ONC165" s="168"/>
      <c r="OND165" s="168"/>
      <c r="ONE165" s="168"/>
      <c r="ONF165" s="168"/>
      <c r="ONG165" s="168"/>
      <c r="ONH165" s="168"/>
      <c r="ONI165" s="168"/>
      <c r="ONJ165" s="168"/>
      <c r="ONK165" s="168"/>
      <c r="ONL165" s="168"/>
      <c r="ONM165" s="168"/>
      <c r="ONN165" s="168"/>
      <c r="ONO165" s="168"/>
      <c r="ONP165" s="168"/>
      <c r="ONQ165" s="168"/>
      <c r="ONR165" s="168"/>
      <c r="ONS165" s="168"/>
      <c r="ONT165" s="168"/>
      <c r="ONU165" s="168"/>
      <c r="ONV165" s="168"/>
      <c r="ONW165" s="168"/>
      <c r="ONX165" s="168"/>
      <c r="ONY165" s="168"/>
      <c r="ONZ165" s="168"/>
      <c r="OOA165" s="168"/>
      <c r="OOB165" s="168"/>
      <c r="OOC165" s="168"/>
      <c r="OOD165" s="168"/>
      <c r="OOE165" s="168"/>
      <c r="OOF165" s="168"/>
      <c r="OOG165" s="168"/>
      <c r="OOH165" s="168"/>
      <c r="OOI165" s="168"/>
      <c r="OOJ165" s="168"/>
      <c r="OOK165" s="168"/>
      <c r="OOL165" s="168"/>
      <c r="OOM165" s="168"/>
      <c r="OON165" s="168"/>
      <c r="OOO165" s="168"/>
      <c r="OOP165" s="168"/>
      <c r="OOQ165" s="168"/>
      <c r="OOR165" s="168"/>
      <c r="OOS165" s="168"/>
      <c r="OOT165" s="168"/>
      <c r="OOU165" s="168"/>
      <c r="OOV165" s="168"/>
      <c r="OOW165" s="168"/>
      <c r="OOX165" s="168"/>
      <c r="OOY165" s="168"/>
      <c r="OOZ165" s="168"/>
      <c r="OPA165" s="168"/>
      <c r="OPB165" s="168"/>
      <c r="OPC165" s="168"/>
      <c r="OPD165" s="168"/>
      <c r="OPE165" s="168"/>
      <c r="OPF165" s="168"/>
      <c r="OPG165" s="168"/>
      <c r="OPH165" s="168"/>
      <c r="OPI165" s="168"/>
      <c r="OPJ165" s="168"/>
      <c r="OPK165" s="168"/>
      <c r="OPL165" s="168"/>
      <c r="OPM165" s="168"/>
      <c r="OPN165" s="168"/>
      <c r="OPO165" s="168"/>
      <c r="OPP165" s="168"/>
      <c r="OPQ165" s="168"/>
      <c r="OPR165" s="168"/>
      <c r="OPS165" s="168"/>
      <c r="OPT165" s="168"/>
      <c r="OPU165" s="168"/>
      <c r="OPV165" s="168"/>
      <c r="OPW165" s="168"/>
      <c r="OPX165" s="168"/>
      <c r="OPY165" s="168"/>
      <c r="OPZ165" s="168"/>
      <c r="OQA165" s="168"/>
      <c r="OQB165" s="168"/>
      <c r="OQC165" s="168"/>
      <c r="OQD165" s="168"/>
      <c r="OQE165" s="168"/>
      <c r="OQF165" s="168"/>
      <c r="OQG165" s="168"/>
      <c r="OQH165" s="168"/>
      <c r="OQI165" s="168"/>
      <c r="OQJ165" s="168"/>
      <c r="OQK165" s="168"/>
      <c r="OQL165" s="168"/>
      <c r="OQM165" s="168"/>
      <c r="OQN165" s="168"/>
      <c r="OQO165" s="168"/>
      <c r="OQP165" s="168"/>
      <c r="OQQ165" s="168"/>
      <c r="OQR165" s="168"/>
      <c r="OQS165" s="168"/>
      <c r="OQT165" s="168"/>
      <c r="OQU165" s="168"/>
      <c r="OQV165" s="168"/>
      <c r="OQW165" s="168"/>
      <c r="OQX165" s="168"/>
      <c r="OQY165" s="168"/>
      <c r="OQZ165" s="168"/>
      <c r="ORA165" s="168"/>
      <c r="ORB165" s="168"/>
      <c r="ORC165" s="168"/>
      <c r="ORD165" s="168"/>
      <c r="ORE165" s="168"/>
      <c r="ORF165" s="168"/>
      <c r="ORG165" s="168"/>
      <c r="ORH165" s="168"/>
      <c r="ORI165" s="168"/>
      <c r="ORJ165" s="168"/>
      <c r="ORK165" s="168"/>
      <c r="ORL165" s="168"/>
      <c r="ORM165" s="168"/>
      <c r="ORN165" s="168"/>
      <c r="ORO165" s="168"/>
      <c r="ORP165" s="168"/>
      <c r="ORQ165" s="168"/>
      <c r="ORR165" s="168"/>
      <c r="ORS165" s="168"/>
      <c r="ORT165" s="168"/>
      <c r="ORU165" s="168"/>
      <c r="ORV165" s="168"/>
      <c r="ORW165" s="168"/>
      <c r="ORX165" s="168"/>
      <c r="ORY165" s="168"/>
      <c r="ORZ165" s="168"/>
      <c r="OSA165" s="168"/>
      <c r="OSB165" s="168"/>
      <c r="OSC165" s="168"/>
      <c r="OSD165" s="168"/>
      <c r="OSE165" s="168"/>
      <c r="OSF165" s="168"/>
      <c r="OSG165" s="168"/>
      <c r="OSH165" s="168"/>
      <c r="OSI165" s="168"/>
      <c r="OSJ165" s="168"/>
      <c r="OSK165" s="168"/>
      <c r="OSL165" s="168"/>
      <c r="OSM165" s="168"/>
      <c r="OSN165" s="168"/>
      <c r="OSO165" s="168"/>
      <c r="OSP165" s="168"/>
      <c r="OSQ165" s="168"/>
      <c r="OSR165" s="168"/>
      <c r="OSS165" s="168"/>
      <c r="OST165" s="168"/>
      <c r="OSU165" s="168"/>
      <c r="OSV165" s="168"/>
      <c r="OSW165" s="168"/>
      <c r="OSX165" s="168"/>
      <c r="OSY165" s="168"/>
      <c r="OSZ165" s="168"/>
      <c r="OTA165" s="168"/>
      <c r="OTB165" s="168"/>
      <c r="OTC165" s="168"/>
      <c r="OTD165" s="168"/>
      <c r="OTE165" s="168"/>
      <c r="OTF165" s="168"/>
      <c r="OTG165" s="168"/>
      <c r="OTH165" s="168"/>
      <c r="OTI165" s="168"/>
      <c r="OTJ165" s="168"/>
      <c r="OTK165" s="168"/>
      <c r="OTL165" s="168"/>
      <c r="OTM165" s="168"/>
      <c r="OTN165" s="168"/>
      <c r="OTO165" s="168"/>
      <c r="OTP165" s="168"/>
      <c r="OTQ165" s="168"/>
      <c r="OTR165" s="168"/>
      <c r="OTS165" s="168"/>
      <c r="OTT165" s="168"/>
      <c r="OTU165" s="168"/>
      <c r="OTV165" s="168"/>
      <c r="OTW165" s="168"/>
      <c r="OTX165" s="168"/>
      <c r="OTY165" s="168"/>
      <c r="OTZ165" s="168"/>
      <c r="OUA165" s="168"/>
      <c r="OUB165" s="168"/>
      <c r="OUC165" s="168"/>
      <c r="OUD165" s="168"/>
      <c r="OUE165" s="168"/>
      <c r="OUF165" s="168"/>
      <c r="OUG165" s="168"/>
      <c r="OUH165" s="168"/>
      <c r="OUI165" s="168"/>
      <c r="OUJ165" s="168"/>
      <c r="OUK165" s="168"/>
      <c r="OUL165" s="168"/>
      <c r="OUM165" s="168"/>
      <c r="OUN165" s="168"/>
      <c r="OUO165" s="168"/>
      <c r="OUP165" s="168"/>
      <c r="OUQ165" s="168"/>
      <c r="OUR165" s="168"/>
      <c r="OUS165" s="168"/>
      <c r="OUT165" s="168"/>
      <c r="OUU165" s="168"/>
      <c r="OUV165" s="168"/>
      <c r="OUW165" s="168"/>
      <c r="OUX165" s="168"/>
      <c r="OUY165" s="168"/>
      <c r="OUZ165" s="168"/>
      <c r="OVA165" s="168"/>
      <c r="OVB165" s="168"/>
      <c r="OVC165" s="168"/>
      <c r="OVD165" s="168"/>
      <c r="OVE165" s="168"/>
      <c r="OVF165" s="168"/>
      <c r="OVG165" s="168"/>
      <c r="OVH165" s="168"/>
      <c r="OVI165" s="168"/>
      <c r="OVJ165" s="168"/>
      <c r="OVK165" s="168"/>
      <c r="OVL165" s="168"/>
      <c r="OVM165" s="168"/>
      <c r="OVN165" s="168"/>
      <c r="OVO165" s="168"/>
      <c r="OVP165" s="168"/>
      <c r="OVQ165" s="168"/>
      <c r="OVR165" s="168"/>
      <c r="OVS165" s="168"/>
      <c r="OVT165" s="168"/>
      <c r="OVU165" s="168"/>
      <c r="OVV165" s="168"/>
      <c r="OVW165" s="168"/>
      <c r="OVX165" s="168"/>
      <c r="OVY165" s="168"/>
      <c r="OVZ165" s="168"/>
      <c r="OWA165" s="168"/>
      <c r="OWB165" s="168"/>
      <c r="OWC165" s="168"/>
      <c r="OWD165" s="168"/>
      <c r="OWE165" s="168"/>
      <c r="OWF165" s="168"/>
      <c r="OWG165" s="168"/>
      <c r="OWH165" s="168"/>
      <c r="OWI165" s="168"/>
      <c r="OWJ165" s="168"/>
      <c r="OWK165" s="168"/>
      <c r="OWL165" s="168"/>
      <c r="OWM165" s="168"/>
      <c r="OWN165" s="168"/>
      <c r="OWO165" s="168"/>
      <c r="OWP165" s="168"/>
      <c r="OWQ165" s="168"/>
      <c r="OWR165" s="168"/>
      <c r="OWS165" s="168"/>
      <c r="OWT165" s="168"/>
      <c r="OWU165" s="168"/>
      <c r="OWV165" s="168"/>
      <c r="OWW165" s="168"/>
      <c r="OWX165" s="168"/>
      <c r="OWY165" s="168"/>
      <c r="OWZ165" s="168"/>
      <c r="OXA165" s="168"/>
      <c r="OXB165" s="168"/>
      <c r="OXC165" s="168"/>
      <c r="OXD165" s="168"/>
      <c r="OXE165" s="168"/>
      <c r="OXF165" s="168"/>
      <c r="OXG165" s="168"/>
      <c r="OXH165" s="168"/>
      <c r="OXI165" s="168"/>
      <c r="OXJ165" s="168"/>
      <c r="OXK165" s="168"/>
      <c r="OXL165" s="168"/>
      <c r="OXM165" s="168"/>
      <c r="OXN165" s="168"/>
      <c r="OXO165" s="168"/>
      <c r="OXP165" s="168"/>
      <c r="OXQ165" s="168"/>
      <c r="OXR165" s="168"/>
      <c r="OXS165" s="168"/>
      <c r="OXT165" s="168"/>
      <c r="OXU165" s="168"/>
      <c r="OXV165" s="168"/>
      <c r="OXW165" s="168"/>
      <c r="OXX165" s="168"/>
      <c r="OXY165" s="168"/>
      <c r="OXZ165" s="168"/>
      <c r="OYA165" s="168"/>
      <c r="OYB165" s="168"/>
      <c r="OYC165" s="168"/>
      <c r="OYD165" s="168"/>
      <c r="OYE165" s="168"/>
      <c r="OYF165" s="168"/>
      <c r="OYG165" s="168"/>
      <c r="OYH165" s="168"/>
      <c r="OYI165" s="168"/>
      <c r="OYJ165" s="168"/>
      <c r="OYK165" s="168"/>
      <c r="OYL165" s="168"/>
      <c r="OYM165" s="168"/>
      <c r="OYN165" s="168"/>
      <c r="OYO165" s="168"/>
      <c r="OYP165" s="168"/>
      <c r="OYQ165" s="168"/>
      <c r="OYR165" s="168"/>
      <c r="OYS165" s="168"/>
      <c r="OYT165" s="168"/>
      <c r="OYU165" s="168"/>
      <c r="OYV165" s="168"/>
      <c r="OYW165" s="168"/>
      <c r="OYX165" s="168"/>
      <c r="OYY165" s="168"/>
      <c r="OYZ165" s="168"/>
      <c r="OZA165" s="168"/>
      <c r="OZB165" s="168"/>
      <c r="OZC165" s="168"/>
      <c r="OZD165" s="168"/>
      <c r="OZE165" s="168"/>
      <c r="OZF165" s="168"/>
      <c r="OZG165" s="168"/>
      <c r="OZH165" s="168"/>
      <c r="OZI165" s="168"/>
      <c r="OZJ165" s="168"/>
      <c r="OZK165" s="168"/>
      <c r="OZL165" s="168"/>
      <c r="OZM165" s="168"/>
      <c r="OZN165" s="168"/>
      <c r="OZO165" s="168"/>
      <c r="OZP165" s="168"/>
      <c r="OZQ165" s="168"/>
      <c r="OZR165" s="168"/>
      <c r="OZS165" s="168"/>
      <c r="OZT165" s="168"/>
      <c r="OZU165" s="168"/>
      <c r="OZV165" s="168"/>
      <c r="OZW165" s="168"/>
      <c r="OZX165" s="168"/>
      <c r="OZY165" s="168"/>
      <c r="OZZ165" s="168"/>
      <c r="PAA165" s="168"/>
      <c r="PAB165" s="168"/>
      <c r="PAC165" s="168"/>
      <c r="PAD165" s="168"/>
      <c r="PAE165" s="168"/>
      <c r="PAF165" s="168"/>
      <c r="PAG165" s="168"/>
      <c r="PAH165" s="168"/>
      <c r="PAI165" s="168"/>
      <c r="PAJ165" s="168"/>
      <c r="PAK165" s="168"/>
      <c r="PAL165" s="168"/>
      <c r="PAM165" s="168"/>
      <c r="PAN165" s="168"/>
      <c r="PAO165" s="168"/>
      <c r="PAP165" s="168"/>
      <c r="PAQ165" s="168"/>
      <c r="PAR165" s="168"/>
      <c r="PAS165" s="168"/>
      <c r="PAT165" s="168"/>
      <c r="PAU165" s="168"/>
      <c r="PAV165" s="168"/>
      <c r="PAW165" s="168"/>
      <c r="PAX165" s="168"/>
      <c r="PAY165" s="168"/>
      <c r="PAZ165" s="168"/>
      <c r="PBA165" s="168"/>
      <c r="PBB165" s="168"/>
      <c r="PBC165" s="168"/>
      <c r="PBD165" s="168"/>
      <c r="PBE165" s="168"/>
      <c r="PBF165" s="168"/>
      <c r="PBG165" s="168"/>
      <c r="PBH165" s="168"/>
      <c r="PBI165" s="168"/>
      <c r="PBJ165" s="168"/>
      <c r="PBK165" s="168"/>
      <c r="PBL165" s="168"/>
      <c r="PBM165" s="168"/>
      <c r="PBN165" s="168"/>
      <c r="PBO165" s="168"/>
      <c r="PBP165" s="168"/>
      <c r="PBQ165" s="168"/>
      <c r="PBR165" s="168"/>
      <c r="PBS165" s="168"/>
      <c r="PBT165" s="168"/>
      <c r="PBU165" s="168"/>
      <c r="PBV165" s="168"/>
      <c r="PBW165" s="168"/>
      <c r="PBX165" s="168"/>
      <c r="PBY165" s="168"/>
      <c r="PBZ165" s="168"/>
      <c r="PCA165" s="168"/>
      <c r="PCB165" s="168"/>
      <c r="PCC165" s="168"/>
      <c r="PCD165" s="168"/>
      <c r="PCE165" s="168"/>
      <c r="PCF165" s="168"/>
      <c r="PCG165" s="168"/>
      <c r="PCH165" s="168"/>
      <c r="PCI165" s="168"/>
      <c r="PCJ165" s="168"/>
      <c r="PCK165" s="168"/>
      <c r="PCL165" s="168"/>
      <c r="PCM165" s="168"/>
      <c r="PCN165" s="168"/>
      <c r="PCO165" s="168"/>
      <c r="PCP165" s="168"/>
      <c r="PCQ165" s="168"/>
      <c r="PCR165" s="168"/>
      <c r="PCS165" s="168"/>
      <c r="PCT165" s="168"/>
      <c r="PCU165" s="168"/>
      <c r="PCV165" s="168"/>
      <c r="PCW165" s="168"/>
      <c r="PCX165" s="168"/>
      <c r="PCY165" s="168"/>
      <c r="PCZ165" s="168"/>
      <c r="PDA165" s="168"/>
      <c r="PDB165" s="168"/>
      <c r="PDC165" s="168"/>
      <c r="PDD165" s="168"/>
      <c r="PDE165" s="168"/>
      <c r="PDF165" s="168"/>
      <c r="PDG165" s="168"/>
      <c r="PDH165" s="168"/>
      <c r="PDI165" s="168"/>
      <c r="PDJ165" s="168"/>
      <c r="PDK165" s="168"/>
      <c r="PDL165" s="168"/>
      <c r="PDM165" s="168"/>
      <c r="PDN165" s="168"/>
      <c r="PDO165" s="168"/>
      <c r="PDP165" s="168"/>
      <c r="PDQ165" s="168"/>
      <c r="PDR165" s="168"/>
      <c r="PDS165" s="168"/>
      <c r="PDT165" s="168"/>
      <c r="PDU165" s="168"/>
      <c r="PDV165" s="168"/>
      <c r="PDW165" s="168"/>
      <c r="PDX165" s="168"/>
      <c r="PDY165" s="168"/>
      <c r="PDZ165" s="168"/>
      <c r="PEA165" s="168"/>
      <c r="PEB165" s="168"/>
      <c r="PEC165" s="168"/>
      <c r="PED165" s="168"/>
      <c r="PEE165" s="168"/>
      <c r="PEF165" s="168"/>
      <c r="PEG165" s="168"/>
      <c r="PEH165" s="168"/>
      <c r="PEI165" s="168"/>
      <c r="PEJ165" s="168"/>
      <c r="PEK165" s="168"/>
      <c r="PEL165" s="168"/>
      <c r="PEM165" s="168"/>
      <c r="PEN165" s="168"/>
      <c r="PEO165" s="168"/>
      <c r="PEP165" s="168"/>
      <c r="PEQ165" s="168"/>
      <c r="PER165" s="168"/>
      <c r="PES165" s="168"/>
      <c r="PET165" s="168"/>
      <c r="PEU165" s="168"/>
      <c r="PEV165" s="168"/>
      <c r="PEW165" s="168"/>
      <c r="PEX165" s="168"/>
      <c r="PEY165" s="168"/>
      <c r="PEZ165" s="168"/>
      <c r="PFA165" s="168"/>
      <c r="PFB165" s="168"/>
      <c r="PFC165" s="168"/>
      <c r="PFD165" s="168"/>
      <c r="PFE165" s="168"/>
      <c r="PFF165" s="168"/>
      <c r="PFG165" s="168"/>
      <c r="PFH165" s="168"/>
      <c r="PFI165" s="168"/>
      <c r="PFJ165" s="168"/>
      <c r="PFK165" s="168"/>
      <c r="PFL165" s="168"/>
      <c r="PFM165" s="168"/>
      <c r="PFN165" s="168"/>
      <c r="PFO165" s="168"/>
      <c r="PFP165" s="168"/>
      <c r="PFQ165" s="168"/>
      <c r="PFR165" s="168"/>
      <c r="PFS165" s="168"/>
      <c r="PFT165" s="168"/>
      <c r="PFU165" s="168"/>
      <c r="PFV165" s="168"/>
      <c r="PFW165" s="168"/>
      <c r="PFX165" s="168"/>
      <c r="PFY165" s="168"/>
      <c r="PFZ165" s="168"/>
      <c r="PGA165" s="168"/>
      <c r="PGB165" s="168"/>
      <c r="PGC165" s="168"/>
      <c r="PGD165" s="168"/>
      <c r="PGE165" s="168"/>
      <c r="PGF165" s="168"/>
      <c r="PGG165" s="168"/>
      <c r="PGH165" s="168"/>
      <c r="PGI165" s="168"/>
      <c r="PGJ165" s="168"/>
      <c r="PGK165" s="168"/>
      <c r="PGL165" s="168"/>
      <c r="PGM165" s="168"/>
      <c r="PGN165" s="168"/>
      <c r="PGO165" s="168"/>
      <c r="PGP165" s="168"/>
      <c r="PGQ165" s="168"/>
      <c r="PGR165" s="168"/>
      <c r="PGS165" s="168"/>
      <c r="PGT165" s="168"/>
      <c r="PGU165" s="168"/>
      <c r="PGV165" s="168"/>
      <c r="PGW165" s="168"/>
      <c r="PGX165" s="168"/>
      <c r="PGY165" s="168"/>
      <c r="PGZ165" s="168"/>
      <c r="PHA165" s="168"/>
      <c r="PHB165" s="168"/>
      <c r="PHC165" s="168"/>
      <c r="PHD165" s="168"/>
      <c r="PHE165" s="168"/>
      <c r="PHF165" s="168"/>
      <c r="PHG165" s="168"/>
      <c r="PHH165" s="168"/>
      <c r="PHI165" s="168"/>
      <c r="PHJ165" s="168"/>
      <c r="PHK165" s="168"/>
      <c r="PHL165" s="168"/>
      <c r="PHM165" s="168"/>
      <c r="PHN165" s="168"/>
      <c r="PHO165" s="168"/>
      <c r="PHP165" s="168"/>
      <c r="PHQ165" s="168"/>
      <c r="PHR165" s="168"/>
      <c r="PHS165" s="168"/>
      <c r="PHT165" s="168"/>
      <c r="PHU165" s="168"/>
      <c r="PHV165" s="168"/>
      <c r="PHW165" s="168"/>
      <c r="PHX165" s="168"/>
      <c r="PHY165" s="168"/>
      <c r="PHZ165" s="168"/>
      <c r="PIA165" s="168"/>
      <c r="PIB165" s="168"/>
      <c r="PIC165" s="168"/>
      <c r="PID165" s="168"/>
      <c r="PIE165" s="168"/>
      <c r="PIF165" s="168"/>
      <c r="PIG165" s="168"/>
      <c r="PIH165" s="168"/>
      <c r="PII165" s="168"/>
      <c r="PIJ165" s="168"/>
      <c r="PIK165" s="168"/>
      <c r="PIL165" s="168"/>
      <c r="PIM165" s="168"/>
      <c r="PIN165" s="168"/>
      <c r="PIO165" s="168"/>
      <c r="PIP165" s="168"/>
      <c r="PIQ165" s="168"/>
      <c r="PIR165" s="168"/>
      <c r="PIS165" s="168"/>
      <c r="PIT165" s="168"/>
      <c r="PIU165" s="168"/>
      <c r="PIV165" s="168"/>
      <c r="PIW165" s="168"/>
      <c r="PIX165" s="168"/>
      <c r="PIY165" s="168"/>
      <c r="PIZ165" s="168"/>
      <c r="PJA165" s="168"/>
      <c r="PJB165" s="168"/>
      <c r="PJC165" s="168"/>
      <c r="PJD165" s="168"/>
      <c r="PJE165" s="168"/>
      <c r="PJF165" s="168"/>
      <c r="PJG165" s="168"/>
      <c r="PJH165" s="168"/>
      <c r="PJI165" s="168"/>
      <c r="PJJ165" s="168"/>
      <c r="PJK165" s="168"/>
      <c r="PJL165" s="168"/>
      <c r="PJM165" s="168"/>
      <c r="PJN165" s="168"/>
      <c r="PJO165" s="168"/>
      <c r="PJP165" s="168"/>
      <c r="PJQ165" s="168"/>
      <c r="PJR165" s="168"/>
      <c r="PJS165" s="168"/>
      <c r="PJT165" s="168"/>
      <c r="PJU165" s="168"/>
      <c r="PJV165" s="168"/>
      <c r="PJW165" s="168"/>
      <c r="PJX165" s="168"/>
      <c r="PJY165" s="168"/>
      <c r="PJZ165" s="168"/>
      <c r="PKA165" s="168"/>
      <c r="PKB165" s="168"/>
      <c r="PKC165" s="168"/>
      <c r="PKD165" s="168"/>
      <c r="PKE165" s="168"/>
      <c r="PKF165" s="168"/>
      <c r="PKG165" s="168"/>
      <c r="PKH165" s="168"/>
      <c r="PKI165" s="168"/>
      <c r="PKJ165" s="168"/>
      <c r="PKK165" s="168"/>
      <c r="PKL165" s="168"/>
      <c r="PKM165" s="168"/>
      <c r="PKN165" s="168"/>
      <c r="PKO165" s="168"/>
      <c r="PKP165" s="168"/>
      <c r="PKQ165" s="168"/>
      <c r="PKR165" s="168"/>
      <c r="PKS165" s="168"/>
      <c r="PKT165" s="168"/>
      <c r="PKU165" s="168"/>
      <c r="PKV165" s="168"/>
      <c r="PKW165" s="168"/>
      <c r="PKX165" s="168"/>
      <c r="PKY165" s="168"/>
      <c r="PKZ165" s="168"/>
      <c r="PLA165" s="168"/>
      <c r="PLB165" s="168"/>
      <c r="PLC165" s="168"/>
      <c r="PLD165" s="168"/>
      <c r="PLE165" s="168"/>
      <c r="PLF165" s="168"/>
      <c r="PLG165" s="168"/>
      <c r="PLH165" s="168"/>
      <c r="PLI165" s="168"/>
      <c r="PLJ165" s="168"/>
      <c r="PLK165" s="168"/>
      <c r="PLL165" s="168"/>
      <c r="PLM165" s="168"/>
      <c r="PLN165" s="168"/>
      <c r="PLO165" s="168"/>
      <c r="PLP165" s="168"/>
      <c r="PLQ165" s="168"/>
      <c r="PLR165" s="168"/>
      <c r="PLS165" s="168"/>
      <c r="PLT165" s="168"/>
      <c r="PLU165" s="168"/>
      <c r="PLV165" s="168"/>
      <c r="PLW165" s="168"/>
      <c r="PLX165" s="168"/>
      <c r="PLY165" s="168"/>
      <c r="PLZ165" s="168"/>
      <c r="PMA165" s="168"/>
      <c r="PMB165" s="168"/>
      <c r="PMC165" s="168"/>
      <c r="PMD165" s="168"/>
      <c r="PME165" s="168"/>
      <c r="PMF165" s="168"/>
      <c r="PMG165" s="168"/>
      <c r="PMH165" s="168"/>
      <c r="PMI165" s="168"/>
      <c r="PMJ165" s="168"/>
      <c r="PMK165" s="168"/>
      <c r="PML165" s="168"/>
      <c r="PMM165" s="168"/>
      <c r="PMN165" s="168"/>
      <c r="PMO165" s="168"/>
      <c r="PMP165" s="168"/>
      <c r="PMQ165" s="168"/>
      <c r="PMR165" s="168"/>
      <c r="PMS165" s="168"/>
      <c r="PMT165" s="168"/>
      <c r="PMU165" s="168"/>
      <c r="PMV165" s="168"/>
      <c r="PMW165" s="168"/>
      <c r="PMX165" s="168"/>
      <c r="PMY165" s="168"/>
      <c r="PMZ165" s="168"/>
      <c r="PNA165" s="168"/>
      <c r="PNB165" s="168"/>
      <c r="PNC165" s="168"/>
      <c r="PND165" s="168"/>
      <c r="PNE165" s="168"/>
      <c r="PNF165" s="168"/>
      <c r="PNG165" s="168"/>
      <c r="PNH165" s="168"/>
      <c r="PNI165" s="168"/>
      <c r="PNJ165" s="168"/>
      <c r="PNK165" s="168"/>
      <c r="PNL165" s="168"/>
      <c r="PNM165" s="168"/>
      <c r="PNN165" s="168"/>
      <c r="PNO165" s="168"/>
      <c r="PNP165" s="168"/>
      <c r="PNQ165" s="168"/>
      <c r="PNR165" s="168"/>
      <c r="PNS165" s="168"/>
      <c r="PNT165" s="168"/>
      <c r="PNU165" s="168"/>
      <c r="PNV165" s="168"/>
      <c r="PNW165" s="168"/>
      <c r="PNX165" s="168"/>
      <c r="PNY165" s="168"/>
      <c r="PNZ165" s="168"/>
      <c r="POA165" s="168"/>
      <c r="POB165" s="168"/>
      <c r="POC165" s="168"/>
      <c r="POD165" s="168"/>
      <c r="POE165" s="168"/>
      <c r="POF165" s="168"/>
      <c r="POG165" s="168"/>
      <c r="POH165" s="168"/>
      <c r="POI165" s="168"/>
      <c r="POJ165" s="168"/>
      <c r="POK165" s="168"/>
      <c r="POL165" s="168"/>
      <c r="POM165" s="168"/>
      <c r="PON165" s="168"/>
      <c r="POO165" s="168"/>
      <c r="POP165" s="168"/>
      <c r="POQ165" s="168"/>
      <c r="POR165" s="168"/>
      <c r="POS165" s="168"/>
      <c r="POT165" s="168"/>
      <c r="POU165" s="168"/>
      <c r="POV165" s="168"/>
      <c r="POW165" s="168"/>
      <c r="POX165" s="168"/>
      <c r="POY165" s="168"/>
      <c r="POZ165" s="168"/>
      <c r="PPA165" s="168"/>
      <c r="PPB165" s="168"/>
      <c r="PPC165" s="168"/>
      <c r="PPD165" s="168"/>
      <c r="PPE165" s="168"/>
      <c r="PPF165" s="168"/>
      <c r="PPG165" s="168"/>
      <c r="PPH165" s="168"/>
      <c r="PPI165" s="168"/>
      <c r="PPJ165" s="168"/>
      <c r="PPK165" s="168"/>
      <c r="PPL165" s="168"/>
      <c r="PPM165" s="168"/>
      <c r="PPN165" s="168"/>
      <c r="PPO165" s="168"/>
      <c r="PPP165" s="168"/>
      <c r="PPQ165" s="168"/>
      <c r="PPR165" s="168"/>
      <c r="PPS165" s="168"/>
      <c r="PPT165" s="168"/>
      <c r="PPU165" s="168"/>
      <c r="PPV165" s="168"/>
      <c r="PPW165" s="168"/>
      <c r="PPX165" s="168"/>
      <c r="PPY165" s="168"/>
      <c r="PPZ165" s="168"/>
      <c r="PQA165" s="168"/>
      <c r="PQB165" s="168"/>
      <c r="PQC165" s="168"/>
      <c r="PQD165" s="168"/>
      <c r="PQE165" s="168"/>
      <c r="PQF165" s="168"/>
      <c r="PQG165" s="168"/>
      <c r="PQH165" s="168"/>
      <c r="PQI165" s="168"/>
      <c r="PQJ165" s="168"/>
      <c r="PQK165" s="168"/>
      <c r="PQL165" s="168"/>
      <c r="PQM165" s="168"/>
      <c r="PQN165" s="168"/>
      <c r="PQO165" s="168"/>
      <c r="PQP165" s="168"/>
      <c r="PQQ165" s="168"/>
      <c r="PQR165" s="168"/>
      <c r="PQS165" s="168"/>
      <c r="PQT165" s="168"/>
      <c r="PQU165" s="168"/>
      <c r="PQV165" s="168"/>
      <c r="PQW165" s="168"/>
      <c r="PQX165" s="168"/>
      <c r="PQY165" s="168"/>
      <c r="PQZ165" s="168"/>
      <c r="PRA165" s="168"/>
      <c r="PRB165" s="168"/>
      <c r="PRC165" s="168"/>
      <c r="PRD165" s="168"/>
      <c r="PRE165" s="168"/>
      <c r="PRF165" s="168"/>
      <c r="PRG165" s="168"/>
      <c r="PRH165" s="168"/>
      <c r="PRI165" s="168"/>
      <c r="PRJ165" s="168"/>
      <c r="PRK165" s="168"/>
      <c r="PRL165" s="168"/>
      <c r="PRM165" s="168"/>
      <c r="PRN165" s="168"/>
      <c r="PRO165" s="168"/>
      <c r="PRP165" s="168"/>
      <c r="PRQ165" s="168"/>
      <c r="PRR165" s="168"/>
      <c r="PRS165" s="168"/>
      <c r="PRT165" s="168"/>
      <c r="PRU165" s="168"/>
      <c r="PRV165" s="168"/>
      <c r="PRW165" s="168"/>
      <c r="PRX165" s="168"/>
      <c r="PRY165" s="168"/>
      <c r="PRZ165" s="168"/>
      <c r="PSA165" s="168"/>
      <c r="PSB165" s="168"/>
      <c r="PSC165" s="168"/>
      <c r="PSD165" s="168"/>
      <c r="PSE165" s="168"/>
      <c r="PSF165" s="168"/>
      <c r="PSG165" s="168"/>
      <c r="PSH165" s="168"/>
      <c r="PSI165" s="168"/>
      <c r="PSJ165" s="168"/>
      <c r="PSK165" s="168"/>
      <c r="PSL165" s="168"/>
      <c r="PSM165" s="168"/>
      <c r="PSN165" s="168"/>
      <c r="PSO165" s="168"/>
      <c r="PSP165" s="168"/>
      <c r="PSQ165" s="168"/>
      <c r="PSR165" s="168"/>
      <c r="PSS165" s="168"/>
      <c r="PST165" s="168"/>
      <c r="PSU165" s="168"/>
      <c r="PSV165" s="168"/>
      <c r="PSW165" s="168"/>
      <c r="PSX165" s="168"/>
      <c r="PSY165" s="168"/>
      <c r="PSZ165" s="168"/>
      <c r="PTA165" s="168"/>
      <c r="PTB165" s="168"/>
      <c r="PTC165" s="168"/>
      <c r="PTD165" s="168"/>
      <c r="PTE165" s="168"/>
      <c r="PTF165" s="168"/>
      <c r="PTG165" s="168"/>
      <c r="PTH165" s="168"/>
      <c r="PTI165" s="168"/>
      <c r="PTJ165" s="168"/>
      <c r="PTK165" s="168"/>
      <c r="PTL165" s="168"/>
      <c r="PTM165" s="168"/>
      <c r="PTN165" s="168"/>
      <c r="PTO165" s="168"/>
      <c r="PTP165" s="168"/>
      <c r="PTQ165" s="168"/>
      <c r="PTR165" s="168"/>
      <c r="PTS165" s="168"/>
      <c r="PTT165" s="168"/>
      <c r="PTU165" s="168"/>
      <c r="PTV165" s="168"/>
      <c r="PTW165" s="168"/>
      <c r="PTX165" s="168"/>
      <c r="PTY165" s="168"/>
      <c r="PTZ165" s="168"/>
      <c r="PUA165" s="168"/>
      <c r="PUB165" s="168"/>
      <c r="PUC165" s="168"/>
      <c r="PUD165" s="168"/>
      <c r="PUE165" s="168"/>
      <c r="PUF165" s="168"/>
      <c r="PUG165" s="168"/>
      <c r="PUH165" s="168"/>
      <c r="PUI165" s="168"/>
      <c r="PUJ165" s="168"/>
      <c r="PUK165" s="168"/>
      <c r="PUL165" s="168"/>
      <c r="PUM165" s="168"/>
      <c r="PUN165" s="168"/>
      <c r="PUO165" s="168"/>
      <c r="PUP165" s="168"/>
      <c r="PUQ165" s="168"/>
      <c r="PUR165" s="168"/>
      <c r="PUS165" s="168"/>
      <c r="PUT165" s="168"/>
      <c r="PUU165" s="168"/>
      <c r="PUV165" s="168"/>
      <c r="PUW165" s="168"/>
      <c r="PUX165" s="168"/>
      <c r="PUY165" s="168"/>
      <c r="PUZ165" s="168"/>
      <c r="PVA165" s="168"/>
      <c r="PVB165" s="168"/>
      <c r="PVC165" s="168"/>
      <c r="PVD165" s="168"/>
      <c r="PVE165" s="168"/>
      <c r="PVF165" s="168"/>
      <c r="PVG165" s="168"/>
      <c r="PVH165" s="168"/>
      <c r="PVI165" s="168"/>
      <c r="PVJ165" s="168"/>
      <c r="PVK165" s="168"/>
      <c r="PVL165" s="168"/>
      <c r="PVM165" s="168"/>
      <c r="PVN165" s="168"/>
      <c r="PVO165" s="168"/>
      <c r="PVP165" s="168"/>
      <c r="PVQ165" s="168"/>
      <c r="PVR165" s="168"/>
      <c r="PVS165" s="168"/>
      <c r="PVT165" s="168"/>
      <c r="PVU165" s="168"/>
      <c r="PVV165" s="168"/>
      <c r="PVW165" s="168"/>
      <c r="PVX165" s="168"/>
      <c r="PVY165" s="168"/>
      <c r="PVZ165" s="168"/>
      <c r="PWA165" s="168"/>
      <c r="PWB165" s="168"/>
      <c r="PWC165" s="168"/>
      <c r="PWD165" s="168"/>
      <c r="PWE165" s="168"/>
      <c r="PWF165" s="168"/>
      <c r="PWG165" s="168"/>
      <c r="PWH165" s="168"/>
      <c r="PWI165" s="168"/>
      <c r="PWJ165" s="168"/>
      <c r="PWK165" s="168"/>
      <c r="PWL165" s="168"/>
      <c r="PWM165" s="168"/>
      <c r="PWN165" s="168"/>
      <c r="PWO165" s="168"/>
      <c r="PWP165" s="168"/>
      <c r="PWQ165" s="168"/>
      <c r="PWR165" s="168"/>
      <c r="PWS165" s="168"/>
      <c r="PWT165" s="168"/>
      <c r="PWU165" s="168"/>
      <c r="PWV165" s="168"/>
      <c r="PWW165" s="168"/>
      <c r="PWX165" s="168"/>
      <c r="PWY165" s="168"/>
      <c r="PWZ165" s="168"/>
      <c r="PXA165" s="168"/>
      <c r="PXB165" s="168"/>
      <c r="PXC165" s="168"/>
      <c r="PXD165" s="168"/>
      <c r="PXE165" s="168"/>
      <c r="PXF165" s="168"/>
      <c r="PXG165" s="168"/>
      <c r="PXH165" s="168"/>
      <c r="PXI165" s="168"/>
      <c r="PXJ165" s="168"/>
      <c r="PXK165" s="168"/>
      <c r="PXL165" s="168"/>
      <c r="PXM165" s="168"/>
      <c r="PXN165" s="168"/>
      <c r="PXO165" s="168"/>
      <c r="PXP165" s="168"/>
      <c r="PXQ165" s="168"/>
      <c r="PXR165" s="168"/>
      <c r="PXS165" s="168"/>
      <c r="PXT165" s="168"/>
      <c r="PXU165" s="168"/>
      <c r="PXV165" s="168"/>
      <c r="PXW165" s="168"/>
      <c r="PXX165" s="168"/>
      <c r="PXY165" s="168"/>
      <c r="PXZ165" s="168"/>
      <c r="PYA165" s="168"/>
      <c r="PYB165" s="168"/>
      <c r="PYC165" s="168"/>
      <c r="PYD165" s="168"/>
      <c r="PYE165" s="168"/>
      <c r="PYF165" s="168"/>
      <c r="PYG165" s="168"/>
      <c r="PYH165" s="168"/>
      <c r="PYI165" s="168"/>
      <c r="PYJ165" s="168"/>
      <c r="PYK165" s="168"/>
      <c r="PYL165" s="168"/>
      <c r="PYM165" s="168"/>
      <c r="PYN165" s="168"/>
      <c r="PYO165" s="168"/>
      <c r="PYP165" s="168"/>
      <c r="PYQ165" s="168"/>
      <c r="PYR165" s="168"/>
      <c r="PYS165" s="168"/>
      <c r="PYT165" s="168"/>
      <c r="PYU165" s="168"/>
      <c r="PYV165" s="168"/>
      <c r="PYW165" s="168"/>
      <c r="PYX165" s="168"/>
      <c r="PYY165" s="168"/>
      <c r="PYZ165" s="168"/>
      <c r="PZA165" s="168"/>
      <c r="PZB165" s="168"/>
      <c r="PZC165" s="168"/>
      <c r="PZD165" s="168"/>
      <c r="PZE165" s="168"/>
      <c r="PZF165" s="168"/>
      <c r="PZG165" s="168"/>
      <c r="PZH165" s="168"/>
      <c r="PZI165" s="168"/>
      <c r="PZJ165" s="168"/>
      <c r="PZK165" s="168"/>
      <c r="PZL165" s="168"/>
      <c r="PZM165" s="168"/>
      <c r="PZN165" s="168"/>
      <c r="PZO165" s="168"/>
      <c r="PZP165" s="168"/>
      <c r="PZQ165" s="168"/>
      <c r="PZR165" s="168"/>
      <c r="PZS165" s="168"/>
      <c r="PZT165" s="168"/>
      <c r="PZU165" s="168"/>
      <c r="PZV165" s="168"/>
      <c r="PZW165" s="168"/>
      <c r="PZX165" s="168"/>
      <c r="PZY165" s="168"/>
      <c r="PZZ165" s="168"/>
      <c r="QAA165" s="168"/>
      <c r="QAB165" s="168"/>
      <c r="QAC165" s="168"/>
      <c r="QAD165" s="168"/>
      <c r="QAE165" s="168"/>
      <c r="QAF165" s="168"/>
      <c r="QAG165" s="168"/>
      <c r="QAH165" s="168"/>
      <c r="QAI165" s="168"/>
      <c r="QAJ165" s="168"/>
      <c r="QAK165" s="168"/>
      <c r="QAL165" s="168"/>
      <c r="QAM165" s="168"/>
      <c r="QAN165" s="168"/>
      <c r="QAO165" s="168"/>
      <c r="QAP165" s="168"/>
      <c r="QAQ165" s="168"/>
      <c r="QAR165" s="168"/>
      <c r="QAS165" s="168"/>
      <c r="QAT165" s="168"/>
      <c r="QAU165" s="168"/>
      <c r="QAV165" s="168"/>
      <c r="QAW165" s="168"/>
      <c r="QAX165" s="168"/>
      <c r="QAY165" s="168"/>
      <c r="QAZ165" s="168"/>
      <c r="QBA165" s="168"/>
      <c r="QBB165" s="168"/>
      <c r="QBC165" s="168"/>
      <c r="QBD165" s="168"/>
      <c r="QBE165" s="168"/>
      <c r="QBF165" s="168"/>
      <c r="QBG165" s="168"/>
      <c r="QBH165" s="168"/>
      <c r="QBI165" s="168"/>
      <c r="QBJ165" s="168"/>
      <c r="QBK165" s="168"/>
      <c r="QBL165" s="168"/>
      <c r="QBM165" s="168"/>
      <c r="QBN165" s="168"/>
      <c r="QBO165" s="168"/>
      <c r="QBP165" s="168"/>
      <c r="QBQ165" s="168"/>
      <c r="QBR165" s="168"/>
      <c r="QBS165" s="168"/>
      <c r="QBT165" s="168"/>
      <c r="QBU165" s="168"/>
      <c r="QBV165" s="168"/>
      <c r="QBW165" s="168"/>
      <c r="QBX165" s="168"/>
      <c r="QBY165" s="168"/>
      <c r="QBZ165" s="168"/>
      <c r="QCA165" s="168"/>
      <c r="QCB165" s="168"/>
      <c r="QCC165" s="168"/>
      <c r="QCD165" s="168"/>
      <c r="QCE165" s="168"/>
      <c r="QCF165" s="168"/>
      <c r="QCG165" s="168"/>
      <c r="QCH165" s="168"/>
      <c r="QCI165" s="168"/>
      <c r="QCJ165" s="168"/>
      <c r="QCK165" s="168"/>
      <c r="QCL165" s="168"/>
      <c r="QCM165" s="168"/>
      <c r="QCN165" s="168"/>
      <c r="QCO165" s="168"/>
      <c r="QCP165" s="168"/>
      <c r="QCQ165" s="168"/>
      <c r="QCR165" s="168"/>
      <c r="QCS165" s="168"/>
      <c r="QCT165" s="168"/>
      <c r="QCU165" s="168"/>
      <c r="QCV165" s="168"/>
      <c r="QCW165" s="168"/>
      <c r="QCX165" s="168"/>
      <c r="QCY165" s="168"/>
      <c r="QCZ165" s="168"/>
      <c r="QDA165" s="168"/>
      <c r="QDB165" s="168"/>
      <c r="QDC165" s="168"/>
      <c r="QDD165" s="168"/>
      <c r="QDE165" s="168"/>
      <c r="QDF165" s="168"/>
      <c r="QDG165" s="168"/>
      <c r="QDH165" s="168"/>
      <c r="QDI165" s="168"/>
      <c r="QDJ165" s="168"/>
      <c r="QDK165" s="168"/>
      <c r="QDL165" s="168"/>
      <c r="QDM165" s="168"/>
      <c r="QDN165" s="168"/>
      <c r="QDO165" s="168"/>
      <c r="QDP165" s="168"/>
      <c r="QDQ165" s="168"/>
      <c r="QDR165" s="168"/>
      <c r="QDS165" s="168"/>
      <c r="QDT165" s="168"/>
      <c r="QDU165" s="168"/>
      <c r="QDV165" s="168"/>
      <c r="QDW165" s="168"/>
      <c r="QDX165" s="168"/>
      <c r="QDY165" s="168"/>
      <c r="QDZ165" s="168"/>
      <c r="QEA165" s="168"/>
      <c r="QEB165" s="168"/>
      <c r="QEC165" s="168"/>
      <c r="QED165" s="168"/>
      <c r="QEE165" s="168"/>
      <c r="QEF165" s="168"/>
      <c r="QEG165" s="168"/>
      <c r="QEH165" s="168"/>
      <c r="QEI165" s="168"/>
      <c r="QEJ165" s="168"/>
      <c r="QEK165" s="168"/>
      <c r="QEL165" s="168"/>
      <c r="QEM165" s="168"/>
      <c r="QEN165" s="168"/>
      <c r="QEO165" s="168"/>
      <c r="QEP165" s="168"/>
      <c r="QEQ165" s="168"/>
      <c r="QER165" s="168"/>
      <c r="QES165" s="168"/>
      <c r="QET165" s="168"/>
      <c r="QEU165" s="168"/>
      <c r="QEV165" s="168"/>
      <c r="QEW165" s="168"/>
      <c r="QEX165" s="168"/>
      <c r="QEY165" s="168"/>
      <c r="QEZ165" s="168"/>
      <c r="QFA165" s="168"/>
      <c r="QFB165" s="168"/>
      <c r="QFC165" s="168"/>
      <c r="QFD165" s="168"/>
      <c r="QFE165" s="168"/>
      <c r="QFF165" s="168"/>
      <c r="QFG165" s="168"/>
      <c r="QFH165" s="168"/>
      <c r="QFI165" s="168"/>
      <c r="QFJ165" s="168"/>
      <c r="QFK165" s="168"/>
      <c r="QFL165" s="168"/>
      <c r="QFM165" s="168"/>
      <c r="QFN165" s="168"/>
      <c r="QFO165" s="168"/>
      <c r="QFP165" s="168"/>
      <c r="QFQ165" s="168"/>
      <c r="QFR165" s="168"/>
      <c r="QFS165" s="168"/>
      <c r="QFT165" s="168"/>
      <c r="QFU165" s="168"/>
      <c r="QFV165" s="168"/>
      <c r="QFW165" s="168"/>
      <c r="QFX165" s="168"/>
      <c r="QFY165" s="168"/>
      <c r="QFZ165" s="168"/>
      <c r="QGA165" s="168"/>
      <c r="QGB165" s="168"/>
      <c r="QGC165" s="168"/>
      <c r="QGD165" s="168"/>
      <c r="QGE165" s="168"/>
      <c r="QGF165" s="168"/>
      <c r="QGG165" s="168"/>
      <c r="QGH165" s="168"/>
      <c r="QGI165" s="168"/>
      <c r="QGJ165" s="168"/>
      <c r="QGK165" s="168"/>
      <c r="QGL165" s="168"/>
      <c r="QGM165" s="168"/>
      <c r="QGN165" s="168"/>
      <c r="QGO165" s="168"/>
      <c r="QGP165" s="168"/>
      <c r="QGQ165" s="168"/>
      <c r="QGR165" s="168"/>
      <c r="QGS165" s="168"/>
      <c r="QGT165" s="168"/>
      <c r="QGU165" s="168"/>
      <c r="QGV165" s="168"/>
      <c r="QGW165" s="168"/>
      <c r="QGX165" s="168"/>
      <c r="QGY165" s="168"/>
      <c r="QGZ165" s="168"/>
      <c r="QHA165" s="168"/>
      <c r="QHB165" s="168"/>
      <c r="QHC165" s="168"/>
      <c r="QHD165" s="168"/>
      <c r="QHE165" s="168"/>
      <c r="QHF165" s="168"/>
      <c r="QHG165" s="168"/>
      <c r="QHH165" s="168"/>
      <c r="QHI165" s="168"/>
      <c r="QHJ165" s="168"/>
      <c r="QHK165" s="168"/>
      <c r="QHL165" s="168"/>
      <c r="QHM165" s="168"/>
      <c r="QHN165" s="168"/>
      <c r="QHO165" s="168"/>
      <c r="QHP165" s="168"/>
      <c r="QHQ165" s="168"/>
      <c r="QHR165" s="168"/>
      <c r="QHS165" s="168"/>
      <c r="QHT165" s="168"/>
      <c r="QHU165" s="168"/>
      <c r="QHV165" s="168"/>
      <c r="QHW165" s="168"/>
      <c r="QHX165" s="168"/>
      <c r="QHY165" s="168"/>
      <c r="QHZ165" s="168"/>
      <c r="QIA165" s="168"/>
      <c r="QIB165" s="168"/>
      <c r="QIC165" s="168"/>
      <c r="QID165" s="168"/>
      <c r="QIE165" s="168"/>
      <c r="QIF165" s="168"/>
      <c r="QIG165" s="168"/>
      <c r="QIH165" s="168"/>
      <c r="QII165" s="168"/>
      <c r="QIJ165" s="168"/>
      <c r="QIK165" s="168"/>
      <c r="QIL165" s="168"/>
      <c r="QIM165" s="168"/>
      <c r="QIN165" s="168"/>
      <c r="QIO165" s="168"/>
      <c r="QIP165" s="168"/>
      <c r="QIQ165" s="168"/>
      <c r="QIR165" s="168"/>
      <c r="QIS165" s="168"/>
      <c r="QIT165" s="168"/>
      <c r="QIU165" s="168"/>
      <c r="QIV165" s="168"/>
      <c r="QIW165" s="168"/>
      <c r="QIX165" s="168"/>
      <c r="QIY165" s="168"/>
      <c r="QIZ165" s="168"/>
      <c r="QJA165" s="168"/>
      <c r="QJB165" s="168"/>
      <c r="QJC165" s="168"/>
      <c r="QJD165" s="168"/>
      <c r="QJE165" s="168"/>
      <c r="QJF165" s="168"/>
      <c r="QJG165" s="168"/>
      <c r="QJH165" s="168"/>
      <c r="QJI165" s="168"/>
      <c r="QJJ165" s="168"/>
      <c r="QJK165" s="168"/>
      <c r="QJL165" s="168"/>
      <c r="QJM165" s="168"/>
      <c r="QJN165" s="168"/>
      <c r="QJO165" s="168"/>
      <c r="QJP165" s="168"/>
      <c r="QJQ165" s="168"/>
      <c r="QJR165" s="168"/>
      <c r="QJS165" s="168"/>
      <c r="QJT165" s="168"/>
      <c r="QJU165" s="168"/>
      <c r="QJV165" s="168"/>
      <c r="QJW165" s="168"/>
      <c r="QJX165" s="168"/>
      <c r="QJY165" s="168"/>
      <c r="QJZ165" s="168"/>
      <c r="QKA165" s="168"/>
      <c r="QKB165" s="168"/>
      <c r="QKC165" s="168"/>
      <c r="QKD165" s="168"/>
      <c r="QKE165" s="168"/>
      <c r="QKF165" s="168"/>
      <c r="QKG165" s="168"/>
      <c r="QKH165" s="168"/>
      <c r="QKI165" s="168"/>
      <c r="QKJ165" s="168"/>
      <c r="QKK165" s="168"/>
      <c r="QKL165" s="168"/>
      <c r="QKM165" s="168"/>
      <c r="QKN165" s="168"/>
      <c r="QKO165" s="168"/>
      <c r="QKP165" s="168"/>
      <c r="QKQ165" s="168"/>
      <c r="QKR165" s="168"/>
      <c r="QKS165" s="168"/>
      <c r="QKT165" s="168"/>
      <c r="QKU165" s="168"/>
      <c r="QKV165" s="168"/>
      <c r="QKW165" s="168"/>
      <c r="QKX165" s="168"/>
      <c r="QKY165" s="168"/>
      <c r="QKZ165" s="168"/>
      <c r="QLA165" s="168"/>
      <c r="QLB165" s="168"/>
      <c r="QLC165" s="168"/>
      <c r="QLD165" s="168"/>
      <c r="QLE165" s="168"/>
      <c r="QLF165" s="168"/>
      <c r="QLG165" s="168"/>
      <c r="QLH165" s="168"/>
      <c r="QLI165" s="168"/>
      <c r="QLJ165" s="168"/>
      <c r="QLK165" s="168"/>
      <c r="QLL165" s="168"/>
      <c r="QLM165" s="168"/>
      <c r="QLN165" s="168"/>
      <c r="QLO165" s="168"/>
      <c r="QLP165" s="168"/>
      <c r="QLQ165" s="168"/>
      <c r="QLR165" s="168"/>
      <c r="QLS165" s="168"/>
      <c r="QLT165" s="168"/>
      <c r="QLU165" s="168"/>
      <c r="QLV165" s="168"/>
      <c r="QLW165" s="168"/>
      <c r="QLX165" s="168"/>
      <c r="QLY165" s="168"/>
      <c r="QLZ165" s="168"/>
      <c r="QMA165" s="168"/>
      <c r="QMB165" s="168"/>
      <c r="QMC165" s="168"/>
      <c r="QMD165" s="168"/>
      <c r="QME165" s="168"/>
      <c r="QMF165" s="168"/>
      <c r="QMG165" s="168"/>
      <c r="QMH165" s="168"/>
      <c r="QMI165" s="168"/>
      <c r="QMJ165" s="168"/>
      <c r="QMK165" s="168"/>
      <c r="QML165" s="168"/>
      <c r="QMM165" s="168"/>
      <c r="QMN165" s="168"/>
      <c r="QMO165" s="168"/>
      <c r="QMP165" s="168"/>
      <c r="QMQ165" s="168"/>
      <c r="QMR165" s="168"/>
      <c r="QMS165" s="168"/>
      <c r="QMT165" s="168"/>
      <c r="QMU165" s="168"/>
      <c r="QMV165" s="168"/>
      <c r="QMW165" s="168"/>
      <c r="QMX165" s="168"/>
      <c r="QMY165" s="168"/>
      <c r="QMZ165" s="168"/>
      <c r="QNA165" s="168"/>
      <c r="QNB165" s="168"/>
      <c r="QNC165" s="168"/>
      <c r="QND165" s="168"/>
      <c r="QNE165" s="168"/>
      <c r="QNF165" s="168"/>
      <c r="QNG165" s="168"/>
      <c r="QNH165" s="168"/>
      <c r="QNI165" s="168"/>
      <c r="QNJ165" s="168"/>
      <c r="QNK165" s="168"/>
      <c r="QNL165" s="168"/>
      <c r="QNM165" s="168"/>
      <c r="QNN165" s="168"/>
      <c r="QNO165" s="168"/>
      <c r="QNP165" s="168"/>
      <c r="QNQ165" s="168"/>
      <c r="QNR165" s="168"/>
      <c r="QNS165" s="168"/>
      <c r="QNT165" s="168"/>
      <c r="QNU165" s="168"/>
      <c r="QNV165" s="168"/>
      <c r="QNW165" s="168"/>
      <c r="QNX165" s="168"/>
      <c r="QNY165" s="168"/>
      <c r="QNZ165" s="168"/>
      <c r="QOA165" s="168"/>
      <c r="QOB165" s="168"/>
      <c r="QOC165" s="168"/>
      <c r="QOD165" s="168"/>
      <c r="QOE165" s="168"/>
      <c r="QOF165" s="168"/>
      <c r="QOG165" s="168"/>
      <c r="QOH165" s="168"/>
      <c r="QOI165" s="168"/>
      <c r="QOJ165" s="168"/>
      <c r="QOK165" s="168"/>
      <c r="QOL165" s="168"/>
      <c r="QOM165" s="168"/>
      <c r="QON165" s="168"/>
      <c r="QOO165" s="168"/>
      <c r="QOP165" s="168"/>
      <c r="QOQ165" s="168"/>
      <c r="QOR165" s="168"/>
      <c r="QOS165" s="168"/>
      <c r="QOT165" s="168"/>
      <c r="QOU165" s="168"/>
      <c r="QOV165" s="168"/>
      <c r="QOW165" s="168"/>
      <c r="QOX165" s="168"/>
      <c r="QOY165" s="168"/>
      <c r="QOZ165" s="168"/>
      <c r="QPA165" s="168"/>
      <c r="QPB165" s="168"/>
      <c r="QPC165" s="168"/>
      <c r="QPD165" s="168"/>
      <c r="QPE165" s="168"/>
      <c r="QPF165" s="168"/>
      <c r="QPG165" s="168"/>
      <c r="QPH165" s="168"/>
      <c r="QPI165" s="168"/>
      <c r="QPJ165" s="168"/>
      <c r="QPK165" s="168"/>
      <c r="QPL165" s="168"/>
      <c r="QPM165" s="168"/>
      <c r="QPN165" s="168"/>
      <c r="QPO165" s="168"/>
      <c r="QPP165" s="168"/>
      <c r="QPQ165" s="168"/>
      <c r="QPR165" s="168"/>
      <c r="QPS165" s="168"/>
      <c r="QPT165" s="168"/>
      <c r="QPU165" s="168"/>
      <c r="QPV165" s="168"/>
      <c r="QPW165" s="168"/>
      <c r="QPX165" s="168"/>
      <c r="QPY165" s="168"/>
      <c r="QPZ165" s="168"/>
      <c r="QQA165" s="168"/>
      <c r="QQB165" s="168"/>
      <c r="QQC165" s="168"/>
      <c r="QQD165" s="168"/>
      <c r="QQE165" s="168"/>
      <c r="QQF165" s="168"/>
      <c r="QQG165" s="168"/>
      <c r="QQH165" s="168"/>
      <c r="QQI165" s="168"/>
      <c r="QQJ165" s="168"/>
      <c r="QQK165" s="168"/>
      <c r="QQL165" s="168"/>
      <c r="QQM165" s="168"/>
      <c r="QQN165" s="168"/>
      <c r="QQO165" s="168"/>
      <c r="QQP165" s="168"/>
      <c r="QQQ165" s="168"/>
      <c r="QQR165" s="168"/>
      <c r="QQS165" s="168"/>
      <c r="QQT165" s="168"/>
      <c r="QQU165" s="168"/>
      <c r="QQV165" s="168"/>
      <c r="QQW165" s="168"/>
      <c r="QQX165" s="168"/>
      <c r="QQY165" s="168"/>
      <c r="QQZ165" s="168"/>
      <c r="QRA165" s="168"/>
      <c r="QRB165" s="168"/>
      <c r="QRC165" s="168"/>
      <c r="QRD165" s="168"/>
      <c r="QRE165" s="168"/>
      <c r="QRF165" s="168"/>
      <c r="QRG165" s="168"/>
      <c r="QRH165" s="168"/>
      <c r="QRI165" s="168"/>
      <c r="QRJ165" s="168"/>
      <c r="QRK165" s="168"/>
      <c r="QRL165" s="168"/>
      <c r="QRM165" s="168"/>
      <c r="QRN165" s="168"/>
      <c r="QRO165" s="168"/>
      <c r="QRP165" s="168"/>
      <c r="QRQ165" s="168"/>
      <c r="QRR165" s="168"/>
      <c r="QRS165" s="168"/>
      <c r="QRT165" s="168"/>
      <c r="QRU165" s="168"/>
      <c r="QRV165" s="168"/>
      <c r="QRW165" s="168"/>
      <c r="QRX165" s="168"/>
      <c r="QRY165" s="168"/>
      <c r="QRZ165" s="168"/>
      <c r="QSA165" s="168"/>
      <c r="QSB165" s="168"/>
      <c r="QSC165" s="168"/>
      <c r="QSD165" s="168"/>
      <c r="QSE165" s="168"/>
      <c r="QSF165" s="168"/>
      <c r="QSG165" s="168"/>
      <c r="QSH165" s="168"/>
      <c r="QSI165" s="168"/>
      <c r="QSJ165" s="168"/>
      <c r="QSK165" s="168"/>
      <c r="QSL165" s="168"/>
      <c r="QSM165" s="168"/>
      <c r="QSN165" s="168"/>
      <c r="QSO165" s="168"/>
      <c r="QSP165" s="168"/>
      <c r="QSQ165" s="168"/>
      <c r="QSR165" s="168"/>
      <c r="QSS165" s="168"/>
      <c r="QST165" s="168"/>
      <c r="QSU165" s="168"/>
      <c r="QSV165" s="168"/>
      <c r="QSW165" s="168"/>
      <c r="QSX165" s="168"/>
      <c r="QSY165" s="168"/>
      <c r="QSZ165" s="168"/>
      <c r="QTA165" s="168"/>
      <c r="QTB165" s="168"/>
      <c r="QTC165" s="168"/>
      <c r="QTD165" s="168"/>
      <c r="QTE165" s="168"/>
      <c r="QTF165" s="168"/>
      <c r="QTG165" s="168"/>
      <c r="QTH165" s="168"/>
      <c r="QTI165" s="168"/>
      <c r="QTJ165" s="168"/>
      <c r="QTK165" s="168"/>
      <c r="QTL165" s="168"/>
      <c r="QTM165" s="168"/>
      <c r="QTN165" s="168"/>
      <c r="QTO165" s="168"/>
      <c r="QTP165" s="168"/>
      <c r="QTQ165" s="168"/>
      <c r="QTR165" s="168"/>
      <c r="QTS165" s="168"/>
      <c r="QTT165" s="168"/>
      <c r="QTU165" s="168"/>
      <c r="QTV165" s="168"/>
      <c r="QTW165" s="168"/>
      <c r="QTX165" s="168"/>
      <c r="QTY165" s="168"/>
      <c r="QTZ165" s="168"/>
      <c r="QUA165" s="168"/>
      <c r="QUB165" s="168"/>
      <c r="QUC165" s="168"/>
      <c r="QUD165" s="168"/>
      <c r="QUE165" s="168"/>
      <c r="QUF165" s="168"/>
      <c r="QUG165" s="168"/>
      <c r="QUH165" s="168"/>
      <c r="QUI165" s="168"/>
      <c r="QUJ165" s="168"/>
      <c r="QUK165" s="168"/>
      <c r="QUL165" s="168"/>
      <c r="QUM165" s="168"/>
      <c r="QUN165" s="168"/>
      <c r="QUO165" s="168"/>
      <c r="QUP165" s="168"/>
      <c r="QUQ165" s="168"/>
      <c r="QUR165" s="168"/>
      <c r="QUS165" s="168"/>
      <c r="QUT165" s="168"/>
      <c r="QUU165" s="168"/>
      <c r="QUV165" s="168"/>
      <c r="QUW165" s="168"/>
      <c r="QUX165" s="168"/>
      <c r="QUY165" s="168"/>
      <c r="QUZ165" s="168"/>
      <c r="QVA165" s="168"/>
      <c r="QVB165" s="168"/>
      <c r="QVC165" s="168"/>
      <c r="QVD165" s="168"/>
      <c r="QVE165" s="168"/>
      <c r="QVF165" s="168"/>
      <c r="QVG165" s="168"/>
      <c r="QVH165" s="168"/>
      <c r="QVI165" s="168"/>
      <c r="QVJ165" s="168"/>
      <c r="QVK165" s="168"/>
      <c r="QVL165" s="168"/>
      <c r="QVM165" s="168"/>
      <c r="QVN165" s="168"/>
      <c r="QVO165" s="168"/>
      <c r="QVP165" s="168"/>
      <c r="QVQ165" s="168"/>
      <c r="QVR165" s="168"/>
      <c r="QVS165" s="168"/>
      <c r="QVT165" s="168"/>
      <c r="QVU165" s="168"/>
      <c r="QVV165" s="168"/>
      <c r="QVW165" s="168"/>
      <c r="QVX165" s="168"/>
      <c r="QVY165" s="168"/>
      <c r="QVZ165" s="168"/>
      <c r="QWA165" s="168"/>
      <c r="QWB165" s="168"/>
      <c r="QWC165" s="168"/>
      <c r="QWD165" s="168"/>
      <c r="QWE165" s="168"/>
      <c r="QWF165" s="168"/>
      <c r="QWG165" s="168"/>
      <c r="QWH165" s="168"/>
      <c r="QWI165" s="168"/>
      <c r="QWJ165" s="168"/>
      <c r="QWK165" s="168"/>
      <c r="QWL165" s="168"/>
      <c r="QWM165" s="168"/>
      <c r="QWN165" s="168"/>
      <c r="QWO165" s="168"/>
      <c r="QWP165" s="168"/>
      <c r="QWQ165" s="168"/>
      <c r="QWR165" s="168"/>
      <c r="QWS165" s="168"/>
      <c r="QWT165" s="168"/>
      <c r="QWU165" s="168"/>
      <c r="QWV165" s="168"/>
      <c r="QWW165" s="168"/>
      <c r="QWX165" s="168"/>
      <c r="QWY165" s="168"/>
      <c r="QWZ165" s="168"/>
      <c r="QXA165" s="168"/>
      <c r="QXB165" s="168"/>
      <c r="QXC165" s="168"/>
      <c r="QXD165" s="168"/>
      <c r="QXE165" s="168"/>
      <c r="QXF165" s="168"/>
      <c r="QXG165" s="168"/>
      <c r="QXH165" s="168"/>
      <c r="QXI165" s="168"/>
      <c r="QXJ165" s="168"/>
      <c r="QXK165" s="168"/>
      <c r="QXL165" s="168"/>
      <c r="QXM165" s="168"/>
      <c r="QXN165" s="168"/>
      <c r="QXO165" s="168"/>
      <c r="QXP165" s="168"/>
      <c r="QXQ165" s="168"/>
      <c r="QXR165" s="168"/>
      <c r="QXS165" s="168"/>
      <c r="QXT165" s="168"/>
      <c r="QXU165" s="168"/>
      <c r="QXV165" s="168"/>
      <c r="QXW165" s="168"/>
      <c r="QXX165" s="168"/>
      <c r="QXY165" s="168"/>
      <c r="QXZ165" s="168"/>
      <c r="QYA165" s="168"/>
      <c r="QYB165" s="168"/>
      <c r="QYC165" s="168"/>
      <c r="QYD165" s="168"/>
      <c r="QYE165" s="168"/>
      <c r="QYF165" s="168"/>
      <c r="QYG165" s="168"/>
      <c r="QYH165" s="168"/>
      <c r="QYI165" s="168"/>
      <c r="QYJ165" s="168"/>
      <c r="QYK165" s="168"/>
      <c r="QYL165" s="168"/>
      <c r="QYM165" s="168"/>
      <c r="QYN165" s="168"/>
      <c r="QYO165" s="168"/>
      <c r="QYP165" s="168"/>
      <c r="QYQ165" s="168"/>
      <c r="QYR165" s="168"/>
      <c r="QYS165" s="168"/>
      <c r="QYT165" s="168"/>
      <c r="QYU165" s="168"/>
      <c r="QYV165" s="168"/>
      <c r="QYW165" s="168"/>
      <c r="QYX165" s="168"/>
      <c r="QYY165" s="168"/>
      <c r="QYZ165" s="168"/>
      <c r="QZA165" s="168"/>
      <c r="QZB165" s="168"/>
      <c r="QZC165" s="168"/>
      <c r="QZD165" s="168"/>
      <c r="QZE165" s="168"/>
      <c r="QZF165" s="168"/>
      <c r="QZG165" s="168"/>
      <c r="QZH165" s="168"/>
      <c r="QZI165" s="168"/>
      <c r="QZJ165" s="168"/>
      <c r="QZK165" s="168"/>
      <c r="QZL165" s="168"/>
      <c r="QZM165" s="168"/>
      <c r="QZN165" s="168"/>
      <c r="QZO165" s="168"/>
      <c r="QZP165" s="168"/>
      <c r="QZQ165" s="168"/>
      <c r="QZR165" s="168"/>
      <c r="QZS165" s="168"/>
      <c r="QZT165" s="168"/>
      <c r="QZU165" s="168"/>
      <c r="QZV165" s="168"/>
      <c r="QZW165" s="168"/>
      <c r="QZX165" s="168"/>
      <c r="QZY165" s="168"/>
      <c r="QZZ165" s="168"/>
      <c r="RAA165" s="168"/>
      <c r="RAB165" s="168"/>
      <c r="RAC165" s="168"/>
      <c r="RAD165" s="168"/>
      <c r="RAE165" s="168"/>
      <c r="RAF165" s="168"/>
      <c r="RAG165" s="168"/>
      <c r="RAH165" s="168"/>
      <c r="RAI165" s="168"/>
      <c r="RAJ165" s="168"/>
      <c r="RAK165" s="168"/>
      <c r="RAL165" s="168"/>
      <c r="RAM165" s="168"/>
      <c r="RAN165" s="168"/>
      <c r="RAO165" s="168"/>
      <c r="RAP165" s="168"/>
      <c r="RAQ165" s="168"/>
      <c r="RAR165" s="168"/>
      <c r="RAS165" s="168"/>
      <c r="RAT165" s="168"/>
      <c r="RAU165" s="168"/>
      <c r="RAV165" s="168"/>
      <c r="RAW165" s="168"/>
      <c r="RAX165" s="168"/>
      <c r="RAY165" s="168"/>
      <c r="RAZ165" s="168"/>
      <c r="RBA165" s="168"/>
      <c r="RBB165" s="168"/>
      <c r="RBC165" s="168"/>
      <c r="RBD165" s="168"/>
      <c r="RBE165" s="168"/>
      <c r="RBF165" s="168"/>
      <c r="RBG165" s="168"/>
      <c r="RBH165" s="168"/>
      <c r="RBI165" s="168"/>
      <c r="RBJ165" s="168"/>
      <c r="RBK165" s="168"/>
      <c r="RBL165" s="168"/>
      <c r="RBM165" s="168"/>
      <c r="RBN165" s="168"/>
      <c r="RBO165" s="168"/>
      <c r="RBP165" s="168"/>
      <c r="RBQ165" s="168"/>
      <c r="RBR165" s="168"/>
      <c r="RBS165" s="168"/>
      <c r="RBT165" s="168"/>
      <c r="RBU165" s="168"/>
      <c r="RBV165" s="168"/>
      <c r="RBW165" s="168"/>
      <c r="RBX165" s="168"/>
      <c r="RBY165" s="168"/>
      <c r="RBZ165" s="168"/>
      <c r="RCA165" s="168"/>
      <c r="RCB165" s="168"/>
      <c r="RCC165" s="168"/>
      <c r="RCD165" s="168"/>
      <c r="RCE165" s="168"/>
      <c r="RCF165" s="168"/>
      <c r="RCG165" s="168"/>
      <c r="RCH165" s="168"/>
      <c r="RCI165" s="168"/>
      <c r="RCJ165" s="168"/>
      <c r="RCK165" s="168"/>
      <c r="RCL165" s="168"/>
      <c r="RCM165" s="168"/>
      <c r="RCN165" s="168"/>
      <c r="RCO165" s="168"/>
      <c r="RCP165" s="168"/>
      <c r="RCQ165" s="168"/>
      <c r="RCR165" s="168"/>
      <c r="RCS165" s="168"/>
      <c r="RCT165" s="168"/>
      <c r="RCU165" s="168"/>
      <c r="RCV165" s="168"/>
      <c r="RCW165" s="168"/>
      <c r="RCX165" s="168"/>
      <c r="RCY165" s="168"/>
      <c r="RCZ165" s="168"/>
      <c r="RDA165" s="168"/>
      <c r="RDB165" s="168"/>
      <c r="RDC165" s="168"/>
      <c r="RDD165" s="168"/>
      <c r="RDE165" s="168"/>
      <c r="RDF165" s="168"/>
      <c r="RDG165" s="168"/>
      <c r="RDH165" s="168"/>
      <c r="RDI165" s="168"/>
      <c r="RDJ165" s="168"/>
      <c r="RDK165" s="168"/>
      <c r="RDL165" s="168"/>
      <c r="RDM165" s="168"/>
      <c r="RDN165" s="168"/>
      <c r="RDO165" s="168"/>
      <c r="RDP165" s="168"/>
      <c r="RDQ165" s="168"/>
      <c r="RDR165" s="168"/>
      <c r="RDS165" s="168"/>
      <c r="RDT165" s="168"/>
      <c r="RDU165" s="168"/>
      <c r="RDV165" s="168"/>
      <c r="RDW165" s="168"/>
      <c r="RDX165" s="168"/>
      <c r="RDY165" s="168"/>
      <c r="RDZ165" s="168"/>
      <c r="REA165" s="168"/>
      <c r="REB165" s="168"/>
      <c r="REC165" s="168"/>
      <c r="RED165" s="168"/>
      <c r="REE165" s="168"/>
      <c r="REF165" s="168"/>
      <c r="REG165" s="168"/>
      <c r="REH165" s="168"/>
      <c r="REI165" s="168"/>
      <c r="REJ165" s="168"/>
      <c r="REK165" s="168"/>
      <c r="REL165" s="168"/>
      <c r="REM165" s="168"/>
      <c r="REN165" s="168"/>
      <c r="REO165" s="168"/>
      <c r="REP165" s="168"/>
      <c r="REQ165" s="168"/>
      <c r="RER165" s="168"/>
      <c r="RES165" s="168"/>
      <c r="RET165" s="168"/>
      <c r="REU165" s="168"/>
      <c r="REV165" s="168"/>
      <c r="REW165" s="168"/>
      <c r="REX165" s="168"/>
      <c r="REY165" s="168"/>
      <c r="REZ165" s="168"/>
      <c r="RFA165" s="168"/>
      <c r="RFB165" s="168"/>
      <c r="RFC165" s="168"/>
      <c r="RFD165" s="168"/>
      <c r="RFE165" s="168"/>
      <c r="RFF165" s="168"/>
      <c r="RFG165" s="168"/>
      <c r="RFH165" s="168"/>
      <c r="RFI165" s="168"/>
      <c r="RFJ165" s="168"/>
      <c r="RFK165" s="168"/>
      <c r="RFL165" s="168"/>
      <c r="RFM165" s="168"/>
      <c r="RFN165" s="168"/>
      <c r="RFO165" s="168"/>
      <c r="RFP165" s="168"/>
      <c r="RFQ165" s="168"/>
      <c r="RFR165" s="168"/>
      <c r="RFS165" s="168"/>
      <c r="RFT165" s="168"/>
      <c r="RFU165" s="168"/>
      <c r="RFV165" s="168"/>
      <c r="RFW165" s="168"/>
      <c r="RFX165" s="168"/>
      <c r="RFY165" s="168"/>
      <c r="RFZ165" s="168"/>
      <c r="RGA165" s="168"/>
      <c r="RGB165" s="168"/>
      <c r="RGC165" s="168"/>
      <c r="RGD165" s="168"/>
      <c r="RGE165" s="168"/>
      <c r="RGF165" s="168"/>
      <c r="RGG165" s="168"/>
      <c r="RGH165" s="168"/>
      <c r="RGI165" s="168"/>
      <c r="RGJ165" s="168"/>
      <c r="RGK165" s="168"/>
      <c r="RGL165" s="168"/>
      <c r="RGM165" s="168"/>
      <c r="RGN165" s="168"/>
      <c r="RGO165" s="168"/>
      <c r="RGP165" s="168"/>
      <c r="RGQ165" s="168"/>
      <c r="RGR165" s="168"/>
      <c r="RGS165" s="168"/>
      <c r="RGT165" s="168"/>
      <c r="RGU165" s="168"/>
      <c r="RGV165" s="168"/>
      <c r="RGW165" s="168"/>
      <c r="RGX165" s="168"/>
      <c r="RGY165" s="168"/>
      <c r="RGZ165" s="168"/>
      <c r="RHA165" s="168"/>
      <c r="RHB165" s="168"/>
      <c r="RHC165" s="168"/>
      <c r="RHD165" s="168"/>
      <c r="RHE165" s="168"/>
      <c r="RHF165" s="168"/>
      <c r="RHG165" s="168"/>
      <c r="RHH165" s="168"/>
      <c r="RHI165" s="168"/>
      <c r="RHJ165" s="168"/>
      <c r="RHK165" s="168"/>
      <c r="RHL165" s="168"/>
      <c r="RHM165" s="168"/>
      <c r="RHN165" s="168"/>
      <c r="RHO165" s="168"/>
      <c r="RHP165" s="168"/>
      <c r="RHQ165" s="168"/>
      <c r="RHR165" s="168"/>
      <c r="RHS165" s="168"/>
      <c r="RHT165" s="168"/>
      <c r="RHU165" s="168"/>
      <c r="RHV165" s="168"/>
      <c r="RHW165" s="168"/>
      <c r="RHX165" s="168"/>
      <c r="RHY165" s="168"/>
      <c r="RHZ165" s="168"/>
      <c r="RIA165" s="168"/>
      <c r="RIB165" s="168"/>
      <c r="RIC165" s="168"/>
      <c r="RID165" s="168"/>
      <c r="RIE165" s="168"/>
      <c r="RIF165" s="168"/>
      <c r="RIG165" s="168"/>
      <c r="RIH165" s="168"/>
      <c r="RII165" s="168"/>
      <c r="RIJ165" s="168"/>
      <c r="RIK165" s="168"/>
      <c r="RIL165" s="168"/>
      <c r="RIM165" s="168"/>
      <c r="RIN165" s="168"/>
      <c r="RIO165" s="168"/>
      <c r="RIP165" s="168"/>
      <c r="RIQ165" s="168"/>
      <c r="RIR165" s="168"/>
      <c r="RIS165" s="168"/>
      <c r="RIT165" s="168"/>
      <c r="RIU165" s="168"/>
      <c r="RIV165" s="168"/>
      <c r="RIW165" s="168"/>
      <c r="RIX165" s="168"/>
      <c r="RIY165" s="168"/>
      <c r="RIZ165" s="168"/>
      <c r="RJA165" s="168"/>
      <c r="RJB165" s="168"/>
      <c r="RJC165" s="168"/>
      <c r="RJD165" s="168"/>
      <c r="RJE165" s="168"/>
      <c r="RJF165" s="168"/>
      <c r="RJG165" s="168"/>
      <c r="RJH165" s="168"/>
      <c r="RJI165" s="168"/>
      <c r="RJJ165" s="168"/>
      <c r="RJK165" s="168"/>
      <c r="RJL165" s="168"/>
      <c r="RJM165" s="168"/>
      <c r="RJN165" s="168"/>
      <c r="RJO165" s="168"/>
      <c r="RJP165" s="168"/>
      <c r="RJQ165" s="168"/>
      <c r="RJR165" s="168"/>
      <c r="RJS165" s="168"/>
      <c r="RJT165" s="168"/>
      <c r="RJU165" s="168"/>
      <c r="RJV165" s="168"/>
      <c r="RJW165" s="168"/>
      <c r="RJX165" s="168"/>
      <c r="RJY165" s="168"/>
      <c r="RJZ165" s="168"/>
      <c r="RKA165" s="168"/>
      <c r="RKB165" s="168"/>
      <c r="RKC165" s="168"/>
      <c r="RKD165" s="168"/>
      <c r="RKE165" s="168"/>
      <c r="RKF165" s="168"/>
      <c r="RKG165" s="168"/>
      <c r="RKH165" s="168"/>
      <c r="RKI165" s="168"/>
      <c r="RKJ165" s="168"/>
      <c r="RKK165" s="168"/>
      <c r="RKL165" s="168"/>
      <c r="RKM165" s="168"/>
      <c r="RKN165" s="168"/>
      <c r="RKO165" s="168"/>
      <c r="RKP165" s="168"/>
      <c r="RKQ165" s="168"/>
      <c r="RKR165" s="168"/>
      <c r="RKS165" s="168"/>
      <c r="RKT165" s="168"/>
      <c r="RKU165" s="168"/>
      <c r="RKV165" s="168"/>
      <c r="RKW165" s="168"/>
      <c r="RKX165" s="168"/>
      <c r="RKY165" s="168"/>
      <c r="RKZ165" s="168"/>
      <c r="RLA165" s="168"/>
      <c r="RLB165" s="168"/>
      <c r="RLC165" s="168"/>
      <c r="RLD165" s="168"/>
      <c r="RLE165" s="168"/>
      <c r="RLF165" s="168"/>
      <c r="RLG165" s="168"/>
      <c r="RLH165" s="168"/>
      <c r="RLI165" s="168"/>
      <c r="RLJ165" s="168"/>
      <c r="RLK165" s="168"/>
      <c r="RLL165" s="168"/>
      <c r="RLM165" s="168"/>
      <c r="RLN165" s="168"/>
      <c r="RLO165" s="168"/>
      <c r="RLP165" s="168"/>
      <c r="RLQ165" s="168"/>
      <c r="RLR165" s="168"/>
      <c r="RLS165" s="168"/>
      <c r="RLT165" s="168"/>
      <c r="RLU165" s="168"/>
      <c r="RLV165" s="168"/>
      <c r="RLW165" s="168"/>
      <c r="RLX165" s="168"/>
      <c r="RLY165" s="168"/>
      <c r="RLZ165" s="168"/>
      <c r="RMA165" s="168"/>
      <c r="RMB165" s="168"/>
      <c r="RMC165" s="168"/>
      <c r="RMD165" s="168"/>
      <c r="RME165" s="168"/>
      <c r="RMF165" s="168"/>
      <c r="RMG165" s="168"/>
      <c r="RMH165" s="168"/>
      <c r="RMI165" s="168"/>
      <c r="RMJ165" s="168"/>
      <c r="RMK165" s="168"/>
      <c r="RML165" s="168"/>
      <c r="RMM165" s="168"/>
      <c r="RMN165" s="168"/>
      <c r="RMO165" s="168"/>
      <c r="RMP165" s="168"/>
      <c r="RMQ165" s="168"/>
      <c r="RMR165" s="168"/>
      <c r="RMS165" s="168"/>
      <c r="RMT165" s="168"/>
      <c r="RMU165" s="168"/>
      <c r="RMV165" s="168"/>
      <c r="RMW165" s="168"/>
      <c r="RMX165" s="168"/>
      <c r="RMY165" s="168"/>
      <c r="RMZ165" s="168"/>
      <c r="RNA165" s="168"/>
      <c r="RNB165" s="168"/>
      <c r="RNC165" s="168"/>
      <c r="RND165" s="168"/>
      <c r="RNE165" s="168"/>
      <c r="RNF165" s="168"/>
      <c r="RNG165" s="168"/>
      <c r="RNH165" s="168"/>
      <c r="RNI165" s="168"/>
      <c r="RNJ165" s="168"/>
      <c r="RNK165" s="168"/>
      <c r="RNL165" s="168"/>
      <c r="RNM165" s="168"/>
      <c r="RNN165" s="168"/>
      <c r="RNO165" s="168"/>
      <c r="RNP165" s="168"/>
      <c r="RNQ165" s="168"/>
      <c r="RNR165" s="168"/>
      <c r="RNS165" s="168"/>
      <c r="RNT165" s="168"/>
      <c r="RNU165" s="168"/>
      <c r="RNV165" s="168"/>
      <c r="RNW165" s="168"/>
      <c r="RNX165" s="168"/>
      <c r="RNY165" s="168"/>
      <c r="RNZ165" s="168"/>
      <c r="ROA165" s="168"/>
      <c r="ROB165" s="168"/>
      <c r="ROC165" s="168"/>
      <c r="ROD165" s="168"/>
      <c r="ROE165" s="168"/>
      <c r="ROF165" s="168"/>
      <c r="ROG165" s="168"/>
      <c r="ROH165" s="168"/>
      <c r="ROI165" s="168"/>
      <c r="ROJ165" s="168"/>
      <c r="ROK165" s="168"/>
      <c r="ROL165" s="168"/>
      <c r="ROM165" s="168"/>
      <c r="RON165" s="168"/>
      <c r="ROO165" s="168"/>
      <c r="ROP165" s="168"/>
      <c r="ROQ165" s="168"/>
      <c r="ROR165" s="168"/>
      <c r="ROS165" s="168"/>
      <c r="ROT165" s="168"/>
      <c r="ROU165" s="168"/>
      <c r="ROV165" s="168"/>
      <c r="ROW165" s="168"/>
      <c r="ROX165" s="168"/>
      <c r="ROY165" s="168"/>
      <c r="ROZ165" s="168"/>
      <c r="RPA165" s="168"/>
      <c r="RPB165" s="168"/>
      <c r="RPC165" s="168"/>
      <c r="RPD165" s="168"/>
      <c r="RPE165" s="168"/>
      <c r="RPF165" s="168"/>
      <c r="RPG165" s="168"/>
      <c r="RPH165" s="168"/>
      <c r="RPI165" s="168"/>
      <c r="RPJ165" s="168"/>
      <c r="RPK165" s="168"/>
      <c r="RPL165" s="168"/>
      <c r="RPM165" s="168"/>
      <c r="RPN165" s="168"/>
      <c r="RPO165" s="168"/>
      <c r="RPP165" s="168"/>
      <c r="RPQ165" s="168"/>
      <c r="RPR165" s="168"/>
      <c r="RPS165" s="168"/>
      <c r="RPT165" s="168"/>
      <c r="RPU165" s="168"/>
      <c r="RPV165" s="168"/>
      <c r="RPW165" s="168"/>
      <c r="RPX165" s="168"/>
      <c r="RPY165" s="168"/>
      <c r="RPZ165" s="168"/>
      <c r="RQA165" s="168"/>
      <c r="RQB165" s="168"/>
      <c r="RQC165" s="168"/>
      <c r="RQD165" s="168"/>
      <c r="RQE165" s="168"/>
      <c r="RQF165" s="168"/>
      <c r="RQG165" s="168"/>
      <c r="RQH165" s="168"/>
      <c r="RQI165" s="168"/>
      <c r="RQJ165" s="168"/>
      <c r="RQK165" s="168"/>
      <c r="RQL165" s="168"/>
      <c r="RQM165" s="168"/>
      <c r="RQN165" s="168"/>
      <c r="RQO165" s="168"/>
      <c r="RQP165" s="168"/>
      <c r="RQQ165" s="168"/>
      <c r="RQR165" s="168"/>
      <c r="RQS165" s="168"/>
      <c r="RQT165" s="168"/>
      <c r="RQU165" s="168"/>
      <c r="RQV165" s="168"/>
      <c r="RQW165" s="168"/>
      <c r="RQX165" s="168"/>
      <c r="RQY165" s="168"/>
      <c r="RQZ165" s="168"/>
      <c r="RRA165" s="168"/>
      <c r="RRB165" s="168"/>
      <c r="RRC165" s="168"/>
      <c r="RRD165" s="168"/>
      <c r="RRE165" s="168"/>
      <c r="RRF165" s="168"/>
      <c r="RRG165" s="168"/>
      <c r="RRH165" s="168"/>
      <c r="RRI165" s="168"/>
      <c r="RRJ165" s="168"/>
      <c r="RRK165" s="168"/>
      <c r="RRL165" s="168"/>
      <c r="RRM165" s="168"/>
      <c r="RRN165" s="168"/>
      <c r="RRO165" s="168"/>
      <c r="RRP165" s="168"/>
      <c r="RRQ165" s="168"/>
      <c r="RRR165" s="168"/>
      <c r="RRS165" s="168"/>
      <c r="RRT165" s="168"/>
      <c r="RRU165" s="168"/>
      <c r="RRV165" s="168"/>
      <c r="RRW165" s="168"/>
      <c r="RRX165" s="168"/>
      <c r="RRY165" s="168"/>
      <c r="RRZ165" s="168"/>
      <c r="RSA165" s="168"/>
      <c r="RSB165" s="168"/>
      <c r="RSC165" s="168"/>
      <c r="RSD165" s="168"/>
      <c r="RSE165" s="168"/>
      <c r="RSF165" s="168"/>
      <c r="RSG165" s="168"/>
      <c r="RSH165" s="168"/>
      <c r="RSI165" s="168"/>
      <c r="RSJ165" s="168"/>
      <c r="RSK165" s="168"/>
      <c r="RSL165" s="168"/>
      <c r="RSM165" s="168"/>
      <c r="RSN165" s="168"/>
      <c r="RSO165" s="168"/>
      <c r="RSP165" s="168"/>
      <c r="RSQ165" s="168"/>
      <c r="RSR165" s="168"/>
      <c r="RSS165" s="168"/>
      <c r="RST165" s="168"/>
      <c r="RSU165" s="168"/>
      <c r="RSV165" s="168"/>
      <c r="RSW165" s="168"/>
      <c r="RSX165" s="168"/>
      <c r="RSY165" s="168"/>
      <c r="RSZ165" s="168"/>
      <c r="RTA165" s="168"/>
      <c r="RTB165" s="168"/>
      <c r="RTC165" s="168"/>
      <c r="RTD165" s="168"/>
      <c r="RTE165" s="168"/>
      <c r="RTF165" s="168"/>
      <c r="RTG165" s="168"/>
      <c r="RTH165" s="168"/>
      <c r="RTI165" s="168"/>
      <c r="RTJ165" s="168"/>
      <c r="RTK165" s="168"/>
      <c r="RTL165" s="168"/>
      <c r="RTM165" s="168"/>
      <c r="RTN165" s="168"/>
      <c r="RTO165" s="168"/>
      <c r="RTP165" s="168"/>
      <c r="RTQ165" s="168"/>
      <c r="RTR165" s="168"/>
      <c r="RTS165" s="168"/>
      <c r="RTT165" s="168"/>
      <c r="RTU165" s="168"/>
      <c r="RTV165" s="168"/>
      <c r="RTW165" s="168"/>
      <c r="RTX165" s="168"/>
      <c r="RTY165" s="168"/>
      <c r="RTZ165" s="168"/>
      <c r="RUA165" s="168"/>
      <c r="RUB165" s="168"/>
      <c r="RUC165" s="168"/>
      <c r="RUD165" s="168"/>
      <c r="RUE165" s="168"/>
      <c r="RUF165" s="168"/>
      <c r="RUG165" s="168"/>
      <c r="RUH165" s="168"/>
      <c r="RUI165" s="168"/>
      <c r="RUJ165" s="168"/>
      <c r="RUK165" s="168"/>
      <c r="RUL165" s="168"/>
      <c r="RUM165" s="168"/>
      <c r="RUN165" s="168"/>
      <c r="RUO165" s="168"/>
      <c r="RUP165" s="168"/>
      <c r="RUQ165" s="168"/>
      <c r="RUR165" s="168"/>
      <c r="RUS165" s="168"/>
      <c r="RUT165" s="168"/>
      <c r="RUU165" s="168"/>
      <c r="RUV165" s="168"/>
      <c r="RUW165" s="168"/>
      <c r="RUX165" s="168"/>
      <c r="RUY165" s="168"/>
      <c r="RUZ165" s="168"/>
      <c r="RVA165" s="168"/>
      <c r="RVB165" s="168"/>
      <c r="RVC165" s="168"/>
      <c r="RVD165" s="168"/>
      <c r="RVE165" s="168"/>
      <c r="RVF165" s="168"/>
      <c r="RVG165" s="168"/>
      <c r="RVH165" s="168"/>
      <c r="RVI165" s="168"/>
      <c r="RVJ165" s="168"/>
      <c r="RVK165" s="168"/>
      <c r="RVL165" s="168"/>
      <c r="RVM165" s="168"/>
      <c r="RVN165" s="168"/>
      <c r="RVO165" s="168"/>
      <c r="RVP165" s="168"/>
      <c r="RVQ165" s="168"/>
      <c r="RVR165" s="168"/>
      <c r="RVS165" s="168"/>
      <c r="RVT165" s="168"/>
      <c r="RVU165" s="168"/>
      <c r="RVV165" s="168"/>
      <c r="RVW165" s="168"/>
      <c r="RVX165" s="168"/>
      <c r="RVY165" s="168"/>
      <c r="RVZ165" s="168"/>
      <c r="RWA165" s="168"/>
      <c r="RWB165" s="168"/>
      <c r="RWC165" s="168"/>
      <c r="RWD165" s="168"/>
      <c r="RWE165" s="168"/>
      <c r="RWF165" s="168"/>
      <c r="RWG165" s="168"/>
      <c r="RWH165" s="168"/>
      <c r="RWI165" s="168"/>
      <c r="RWJ165" s="168"/>
      <c r="RWK165" s="168"/>
      <c r="RWL165" s="168"/>
      <c r="RWM165" s="168"/>
      <c r="RWN165" s="168"/>
      <c r="RWO165" s="168"/>
      <c r="RWP165" s="168"/>
      <c r="RWQ165" s="168"/>
      <c r="RWR165" s="168"/>
      <c r="RWS165" s="168"/>
      <c r="RWT165" s="168"/>
      <c r="RWU165" s="168"/>
      <c r="RWV165" s="168"/>
      <c r="RWW165" s="168"/>
      <c r="RWX165" s="168"/>
      <c r="RWY165" s="168"/>
      <c r="RWZ165" s="168"/>
      <c r="RXA165" s="168"/>
      <c r="RXB165" s="168"/>
      <c r="RXC165" s="168"/>
      <c r="RXD165" s="168"/>
      <c r="RXE165" s="168"/>
      <c r="RXF165" s="168"/>
      <c r="RXG165" s="168"/>
      <c r="RXH165" s="168"/>
      <c r="RXI165" s="168"/>
      <c r="RXJ165" s="168"/>
      <c r="RXK165" s="168"/>
      <c r="RXL165" s="168"/>
      <c r="RXM165" s="168"/>
      <c r="RXN165" s="168"/>
      <c r="RXO165" s="168"/>
      <c r="RXP165" s="168"/>
      <c r="RXQ165" s="168"/>
      <c r="RXR165" s="168"/>
      <c r="RXS165" s="168"/>
      <c r="RXT165" s="168"/>
      <c r="RXU165" s="168"/>
      <c r="RXV165" s="168"/>
      <c r="RXW165" s="168"/>
      <c r="RXX165" s="168"/>
      <c r="RXY165" s="168"/>
      <c r="RXZ165" s="168"/>
      <c r="RYA165" s="168"/>
      <c r="RYB165" s="168"/>
      <c r="RYC165" s="168"/>
      <c r="RYD165" s="168"/>
      <c r="RYE165" s="168"/>
      <c r="RYF165" s="168"/>
      <c r="RYG165" s="168"/>
      <c r="RYH165" s="168"/>
      <c r="RYI165" s="168"/>
      <c r="RYJ165" s="168"/>
      <c r="RYK165" s="168"/>
      <c r="RYL165" s="168"/>
      <c r="RYM165" s="168"/>
      <c r="RYN165" s="168"/>
      <c r="RYO165" s="168"/>
      <c r="RYP165" s="168"/>
      <c r="RYQ165" s="168"/>
      <c r="RYR165" s="168"/>
      <c r="RYS165" s="168"/>
      <c r="RYT165" s="168"/>
      <c r="RYU165" s="168"/>
      <c r="RYV165" s="168"/>
      <c r="RYW165" s="168"/>
      <c r="RYX165" s="168"/>
      <c r="RYY165" s="168"/>
      <c r="RYZ165" s="168"/>
      <c r="RZA165" s="168"/>
      <c r="RZB165" s="168"/>
      <c r="RZC165" s="168"/>
      <c r="RZD165" s="168"/>
      <c r="RZE165" s="168"/>
      <c r="RZF165" s="168"/>
      <c r="RZG165" s="168"/>
      <c r="RZH165" s="168"/>
      <c r="RZI165" s="168"/>
      <c r="RZJ165" s="168"/>
      <c r="RZK165" s="168"/>
      <c r="RZL165" s="168"/>
      <c r="RZM165" s="168"/>
      <c r="RZN165" s="168"/>
      <c r="RZO165" s="168"/>
      <c r="RZP165" s="168"/>
      <c r="RZQ165" s="168"/>
      <c r="RZR165" s="168"/>
      <c r="RZS165" s="168"/>
      <c r="RZT165" s="168"/>
      <c r="RZU165" s="168"/>
      <c r="RZV165" s="168"/>
      <c r="RZW165" s="168"/>
      <c r="RZX165" s="168"/>
      <c r="RZY165" s="168"/>
      <c r="RZZ165" s="168"/>
      <c r="SAA165" s="168"/>
      <c r="SAB165" s="168"/>
      <c r="SAC165" s="168"/>
      <c r="SAD165" s="168"/>
      <c r="SAE165" s="168"/>
      <c r="SAF165" s="168"/>
      <c r="SAG165" s="168"/>
      <c r="SAH165" s="168"/>
      <c r="SAI165" s="168"/>
      <c r="SAJ165" s="168"/>
      <c r="SAK165" s="168"/>
      <c r="SAL165" s="168"/>
      <c r="SAM165" s="168"/>
      <c r="SAN165" s="168"/>
      <c r="SAO165" s="168"/>
      <c r="SAP165" s="168"/>
      <c r="SAQ165" s="168"/>
      <c r="SAR165" s="168"/>
      <c r="SAS165" s="168"/>
      <c r="SAT165" s="168"/>
      <c r="SAU165" s="168"/>
      <c r="SAV165" s="168"/>
      <c r="SAW165" s="168"/>
      <c r="SAX165" s="168"/>
      <c r="SAY165" s="168"/>
      <c r="SAZ165" s="168"/>
      <c r="SBA165" s="168"/>
      <c r="SBB165" s="168"/>
      <c r="SBC165" s="168"/>
      <c r="SBD165" s="168"/>
      <c r="SBE165" s="168"/>
      <c r="SBF165" s="168"/>
      <c r="SBG165" s="168"/>
      <c r="SBH165" s="168"/>
      <c r="SBI165" s="168"/>
      <c r="SBJ165" s="168"/>
      <c r="SBK165" s="168"/>
      <c r="SBL165" s="168"/>
      <c r="SBM165" s="168"/>
      <c r="SBN165" s="168"/>
      <c r="SBO165" s="168"/>
      <c r="SBP165" s="168"/>
      <c r="SBQ165" s="168"/>
      <c r="SBR165" s="168"/>
      <c r="SBS165" s="168"/>
      <c r="SBT165" s="168"/>
      <c r="SBU165" s="168"/>
      <c r="SBV165" s="168"/>
      <c r="SBW165" s="168"/>
      <c r="SBX165" s="168"/>
      <c r="SBY165" s="168"/>
      <c r="SBZ165" s="168"/>
      <c r="SCA165" s="168"/>
      <c r="SCB165" s="168"/>
      <c r="SCC165" s="168"/>
      <c r="SCD165" s="168"/>
      <c r="SCE165" s="168"/>
      <c r="SCF165" s="168"/>
      <c r="SCG165" s="168"/>
      <c r="SCH165" s="168"/>
      <c r="SCI165" s="168"/>
      <c r="SCJ165" s="168"/>
      <c r="SCK165" s="168"/>
      <c r="SCL165" s="168"/>
      <c r="SCM165" s="168"/>
      <c r="SCN165" s="168"/>
      <c r="SCO165" s="168"/>
      <c r="SCP165" s="168"/>
      <c r="SCQ165" s="168"/>
      <c r="SCR165" s="168"/>
      <c r="SCS165" s="168"/>
      <c r="SCT165" s="168"/>
      <c r="SCU165" s="168"/>
      <c r="SCV165" s="168"/>
      <c r="SCW165" s="168"/>
      <c r="SCX165" s="168"/>
      <c r="SCY165" s="168"/>
      <c r="SCZ165" s="168"/>
      <c r="SDA165" s="168"/>
      <c r="SDB165" s="168"/>
      <c r="SDC165" s="168"/>
      <c r="SDD165" s="168"/>
      <c r="SDE165" s="168"/>
      <c r="SDF165" s="168"/>
      <c r="SDG165" s="168"/>
      <c r="SDH165" s="168"/>
      <c r="SDI165" s="168"/>
      <c r="SDJ165" s="168"/>
      <c r="SDK165" s="168"/>
      <c r="SDL165" s="168"/>
      <c r="SDM165" s="168"/>
      <c r="SDN165" s="168"/>
      <c r="SDO165" s="168"/>
      <c r="SDP165" s="168"/>
      <c r="SDQ165" s="168"/>
      <c r="SDR165" s="168"/>
      <c r="SDS165" s="168"/>
      <c r="SDT165" s="168"/>
      <c r="SDU165" s="168"/>
      <c r="SDV165" s="168"/>
      <c r="SDW165" s="168"/>
      <c r="SDX165" s="168"/>
      <c r="SDY165" s="168"/>
      <c r="SDZ165" s="168"/>
      <c r="SEA165" s="168"/>
      <c r="SEB165" s="168"/>
      <c r="SEC165" s="168"/>
      <c r="SED165" s="168"/>
      <c r="SEE165" s="168"/>
      <c r="SEF165" s="168"/>
      <c r="SEG165" s="168"/>
      <c r="SEH165" s="168"/>
      <c r="SEI165" s="168"/>
      <c r="SEJ165" s="168"/>
      <c r="SEK165" s="168"/>
      <c r="SEL165" s="168"/>
      <c r="SEM165" s="168"/>
      <c r="SEN165" s="168"/>
      <c r="SEO165" s="168"/>
      <c r="SEP165" s="168"/>
      <c r="SEQ165" s="168"/>
      <c r="SER165" s="168"/>
      <c r="SES165" s="168"/>
      <c r="SET165" s="168"/>
      <c r="SEU165" s="168"/>
      <c r="SEV165" s="168"/>
      <c r="SEW165" s="168"/>
      <c r="SEX165" s="168"/>
      <c r="SEY165" s="168"/>
      <c r="SEZ165" s="168"/>
      <c r="SFA165" s="168"/>
      <c r="SFB165" s="168"/>
      <c r="SFC165" s="168"/>
      <c r="SFD165" s="168"/>
      <c r="SFE165" s="168"/>
      <c r="SFF165" s="168"/>
      <c r="SFG165" s="168"/>
      <c r="SFH165" s="168"/>
      <c r="SFI165" s="168"/>
      <c r="SFJ165" s="168"/>
      <c r="SFK165" s="168"/>
      <c r="SFL165" s="168"/>
      <c r="SFM165" s="168"/>
      <c r="SFN165" s="168"/>
      <c r="SFO165" s="168"/>
      <c r="SFP165" s="168"/>
      <c r="SFQ165" s="168"/>
      <c r="SFR165" s="168"/>
      <c r="SFS165" s="168"/>
      <c r="SFT165" s="168"/>
      <c r="SFU165" s="168"/>
      <c r="SFV165" s="168"/>
      <c r="SFW165" s="168"/>
      <c r="SFX165" s="168"/>
      <c r="SFY165" s="168"/>
      <c r="SFZ165" s="168"/>
      <c r="SGA165" s="168"/>
      <c r="SGB165" s="168"/>
      <c r="SGC165" s="168"/>
      <c r="SGD165" s="168"/>
      <c r="SGE165" s="168"/>
      <c r="SGF165" s="168"/>
      <c r="SGG165" s="168"/>
      <c r="SGH165" s="168"/>
      <c r="SGI165" s="168"/>
      <c r="SGJ165" s="168"/>
      <c r="SGK165" s="168"/>
      <c r="SGL165" s="168"/>
      <c r="SGM165" s="168"/>
      <c r="SGN165" s="168"/>
      <c r="SGO165" s="168"/>
      <c r="SGP165" s="168"/>
      <c r="SGQ165" s="168"/>
      <c r="SGR165" s="168"/>
      <c r="SGS165" s="168"/>
      <c r="SGT165" s="168"/>
      <c r="SGU165" s="168"/>
      <c r="SGV165" s="168"/>
      <c r="SGW165" s="168"/>
      <c r="SGX165" s="168"/>
      <c r="SGY165" s="168"/>
      <c r="SGZ165" s="168"/>
      <c r="SHA165" s="168"/>
      <c r="SHB165" s="168"/>
      <c r="SHC165" s="168"/>
      <c r="SHD165" s="168"/>
      <c r="SHE165" s="168"/>
      <c r="SHF165" s="168"/>
      <c r="SHG165" s="168"/>
      <c r="SHH165" s="168"/>
      <c r="SHI165" s="168"/>
      <c r="SHJ165" s="168"/>
      <c r="SHK165" s="168"/>
      <c r="SHL165" s="168"/>
      <c r="SHM165" s="168"/>
      <c r="SHN165" s="168"/>
      <c r="SHO165" s="168"/>
      <c r="SHP165" s="168"/>
      <c r="SHQ165" s="168"/>
      <c r="SHR165" s="168"/>
      <c r="SHS165" s="168"/>
      <c r="SHT165" s="168"/>
      <c r="SHU165" s="168"/>
      <c r="SHV165" s="168"/>
      <c r="SHW165" s="168"/>
      <c r="SHX165" s="168"/>
      <c r="SHY165" s="168"/>
      <c r="SHZ165" s="168"/>
      <c r="SIA165" s="168"/>
      <c r="SIB165" s="168"/>
      <c r="SIC165" s="168"/>
      <c r="SID165" s="168"/>
      <c r="SIE165" s="168"/>
      <c r="SIF165" s="168"/>
      <c r="SIG165" s="168"/>
      <c r="SIH165" s="168"/>
      <c r="SII165" s="168"/>
      <c r="SIJ165" s="168"/>
      <c r="SIK165" s="168"/>
      <c r="SIL165" s="168"/>
      <c r="SIM165" s="168"/>
      <c r="SIN165" s="168"/>
      <c r="SIO165" s="168"/>
      <c r="SIP165" s="168"/>
      <c r="SIQ165" s="168"/>
      <c r="SIR165" s="168"/>
      <c r="SIS165" s="168"/>
      <c r="SIT165" s="168"/>
      <c r="SIU165" s="168"/>
      <c r="SIV165" s="168"/>
      <c r="SIW165" s="168"/>
      <c r="SIX165" s="168"/>
      <c r="SIY165" s="168"/>
      <c r="SIZ165" s="168"/>
      <c r="SJA165" s="168"/>
      <c r="SJB165" s="168"/>
      <c r="SJC165" s="168"/>
      <c r="SJD165" s="168"/>
      <c r="SJE165" s="168"/>
      <c r="SJF165" s="168"/>
      <c r="SJG165" s="168"/>
      <c r="SJH165" s="168"/>
      <c r="SJI165" s="168"/>
      <c r="SJJ165" s="168"/>
      <c r="SJK165" s="168"/>
      <c r="SJL165" s="168"/>
      <c r="SJM165" s="168"/>
      <c r="SJN165" s="168"/>
      <c r="SJO165" s="168"/>
      <c r="SJP165" s="168"/>
      <c r="SJQ165" s="168"/>
      <c r="SJR165" s="168"/>
      <c r="SJS165" s="168"/>
      <c r="SJT165" s="168"/>
      <c r="SJU165" s="168"/>
      <c r="SJV165" s="168"/>
      <c r="SJW165" s="168"/>
      <c r="SJX165" s="168"/>
      <c r="SJY165" s="168"/>
      <c r="SJZ165" s="168"/>
      <c r="SKA165" s="168"/>
      <c r="SKB165" s="168"/>
      <c r="SKC165" s="168"/>
      <c r="SKD165" s="168"/>
      <c r="SKE165" s="168"/>
      <c r="SKF165" s="168"/>
      <c r="SKG165" s="168"/>
      <c r="SKH165" s="168"/>
      <c r="SKI165" s="168"/>
      <c r="SKJ165" s="168"/>
      <c r="SKK165" s="168"/>
      <c r="SKL165" s="168"/>
      <c r="SKM165" s="168"/>
      <c r="SKN165" s="168"/>
      <c r="SKO165" s="168"/>
      <c r="SKP165" s="168"/>
      <c r="SKQ165" s="168"/>
      <c r="SKR165" s="168"/>
      <c r="SKS165" s="168"/>
      <c r="SKT165" s="168"/>
      <c r="SKU165" s="168"/>
      <c r="SKV165" s="168"/>
      <c r="SKW165" s="168"/>
      <c r="SKX165" s="168"/>
      <c r="SKY165" s="168"/>
      <c r="SKZ165" s="168"/>
      <c r="SLA165" s="168"/>
      <c r="SLB165" s="168"/>
      <c r="SLC165" s="168"/>
      <c r="SLD165" s="168"/>
      <c r="SLE165" s="168"/>
      <c r="SLF165" s="168"/>
      <c r="SLG165" s="168"/>
      <c r="SLH165" s="168"/>
      <c r="SLI165" s="168"/>
      <c r="SLJ165" s="168"/>
      <c r="SLK165" s="168"/>
      <c r="SLL165" s="168"/>
      <c r="SLM165" s="168"/>
      <c r="SLN165" s="168"/>
      <c r="SLO165" s="168"/>
      <c r="SLP165" s="168"/>
      <c r="SLQ165" s="168"/>
      <c r="SLR165" s="168"/>
      <c r="SLS165" s="168"/>
      <c r="SLT165" s="168"/>
      <c r="SLU165" s="168"/>
      <c r="SLV165" s="168"/>
      <c r="SLW165" s="168"/>
      <c r="SLX165" s="168"/>
      <c r="SLY165" s="168"/>
      <c r="SLZ165" s="168"/>
      <c r="SMA165" s="168"/>
      <c r="SMB165" s="168"/>
      <c r="SMC165" s="168"/>
      <c r="SMD165" s="168"/>
      <c r="SME165" s="168"/>
      <c r="SMF165" s="168"/>
      <c r="SMG165" s="168"/>
      <c r="SMH165" s="168"/>
      <c r="SMI165" s="168"/>
      <c r="SMJ165" s="168"/>
      <c r="SMK165" s="168"/>
      <c r="SML165" s="168"/>
      <c r="SMM165" s="168"/>
      <c r="SMN165" s="168"/>
      <c r="SMO165" s="168"/>
      <c r="SMP165" s="168"/>
      <c r="SMQ165" s="168"/>
      <c r="SMR165" s="168"/>
      <c r="SMS165" s="168"/>
      <c r="SMT165" s="168"/>
      <c r="SMU165" s="168"/>
      <c r="SMV165" s="168"/>
      <c r="SMW165" s="168"/>
      <c r="SMX165" s="168"/>
      <c r="SMY165" s="168"/>
      <c r="SMZ165" s="168"/>
      <c r="SNA165" s="168"/>
      <c r="SNB165" s="168"/>
      <c r="SNC165" s="168"/>
      <c r="SND165" s="168"/>
      <c r="SNE165" s="168"/>
      <c r="SNF165" s="168"/>
      <c r="SNG165" s="168"/>
      <c r="SNH165" s="168"/>
      <c r="SNI165" s="168"/>
      <c r="SNJ165" s="168"/>
      <c r="SNK165" s="168"/>
      <c r="SNL165" s="168"/>
      <c r="SNM165" s="168"/>
      <c r="SNN165" s="168"/>
      <c r="SNO165" s="168"/>
      <c r="SNP165" s="168"/>
      <c r="SNQ165" s="168"/>
      <c r="SNR165" s="168"/>
      <c r="SNS165" s="168"/>
      <c r="SNT165" s="168"/>
      <c r="SNU165" s="168"/>
      <c r="SNV165" s="168"/>
      <c r="SNW165" s="168"/>
      <c r="SNX165" s="168"/>
      <c r="SNY165" s="168"/>
      <c r="SNZ165" s="168"/>
      <c r="SOA165" s="168"/>
      <c r="SOB165" s="168"/>
      <c r="SOC165" s="168"/>
      <c r="SOD165" s="168"/>
      <c r="SOE165" s="168"/>
      <c r="SOF165" s="168"/>
      <c r="SOG165" s="168"/>
      <c r="SOH165" s="168"/>
      <c r="SOI165" s="168"/>
      <c r="SOJ165" s="168"/>
      <c r="SOK165" s="168"/>
      <c r="SOL165" s="168"/>
      <c r="SOM165" s="168"/>
      <c r="SON165" s="168"/>
      <c r="SOO165" s="168"/>
      <c r="SOP165" s="168"/>
      <c r="SOQ165" s="168"/>
      <c r="SOR165" s="168"/>
      <c r="SOS165" s="168"/>
      <c r="SOT165" s="168"/>
      <c r="SOU165" s="168"/>
      <c r="SOV165" s="168"/>
      <c r="SOW165" s="168"/>
      <c r="SOX165" s="168"/>
      <c r="SOY165" s="168"/>
      <c r="SOZ165" s="168"/>
      <c r="SPA165" s="168"/>
      <c r="SPB165" s="168"/>
      <c r="SPC165" s="168"/>
      <c r="SPD165" s="168"/>
      <c r="SPE165" s="168"/>
      <c r="SPF165" s="168"/>
      <c r="SPG165" s="168"/>
      <c r="SPH165" s="168"/>
      <c r="SPI165" s="168"/>
      <c r="SPJ165" s="168"/>
      <c r="SPK165" s="168"/>
      <c r="SPL165" s="168"/>
      <c r="SPM165" s="168"/>
      <c r="SPN165" s="168"/>
      <c r="SPO165" s="168"/>
      <c r="SPP165" s="168"/>
      <c r="SPQ165" s="168"/>
      <c r="SPR165" s="168"/>
      <c r="SPS165" s="168"/>
      <c r="SPT165" s="168"/>
      <c r="SPU165" s="168"/>
      <c r="SPV165" s="168"/>
      <c r="SPW165" s="168"/>
      <c r="SPX165" s="168"/>
      <c r="SPY165" s="168"/>
      <c r="SPZ165" s="168"/>
      <c r="SQA165" s="168"/>
      <c r="SQB165" s="168"/>
      <c r="SQC165" s="168"/>
      <c r="SQD165" s="168"/>
      <c r="SQE165" s="168"/>
      <c r="SQF165" s="168"/>
      <c r="SQG165" s="168"/>
      <c r="SQH165" s="168"/>
      <c r="SQI165" s="168"/>
      <c r="SQJ165" s="168"/>
      <c r="SQK165" s="168"/>
      <c r="SQL165" s="168"/>
      <c r="SQM165" s="168"/>
      <c r="SQN165" s="168"/>
      <c r="SQO165" s="168"/>
      <c r="SQP165" s="168"/>
      <c r="SQQ165" s="168"/>
      <c r="SQR165" s="168"/>
      <c r="SQS165" s="168"/>
      <c r="SQT165" s="168"/>
      <c r="SQU165" s="168"/>
      <c r="SQV165" s="168"/>
      <c r="SQW165" s="168"/>
      <c r="SQX165" s="168"/>
      <c r="SQY165" s="168"/>
      <c r="SQZ165" s="168"/>
      <c r="SRA165" s="168"/>
      <c r="SRB165" s="168"/>
      <c r="SRC165" s="168"/>
      <c r="SRD165" s="168"/>
      <c r="SRE165" s="168"/>
      <c r="SRF165" s="168"/>
      <c r="SRG165" s="168"/>
      <c r="SRH165" s="168"/>
      <c r="SRI165" s="168"/>
      <c r="SRJ165" s="168"/>
      <c r="SRK165" s="168"/>
      <c r="SRL165" s="168"/>
      <c r="SRM165" s="168"/>
      <c r="SRN165" s="168"/>
      <c r="SRO165" s="168"/>
      <c r="SRP165" s="168"/>
      <c r="SRQ165" s="168"/>
      <c r="SRR165" s="168"/>
      <c r="SRS165" s="168"/>
      <c r="SRT165" s="168"/>
      <c r="SRU165" s="168"/>
      <c r="SRV165" s="168"/>
      <c r="SRW165" s="168"/>
      <c r="SRX165" s="168"/>
      <c r="SRY165" s="168"/>
      <c r="SRZ165" s="168"/>
      <c r="SSA165" s="168"/>
      <c r="SSB165" s="168"/>
      <c r="SSC165" s="168"/>
      <c r="SSD165" s="168"/>
      <c r="SSE165" s="168"/>
      <c r="SSF165" s="168"/>
      <c r="SSG165" s="168"/>
      <c r="SSH165" s="168"/>
      <c r="SSI165" s="168"/>
      <c r="SSJ165" s="168"/>
      <c r="SSK165" s="168"/>
      <c r="SSL165" s="168"/>
      <c r="SSM165" s="168"/>
      <c r="SSN165" s="168"/>
      <c r="SSO165" s="168"/>
      <c r="SSP165" s="168"/>
      <c r="SSQ165" s="168"/>
      <c r="SSR165" s="168"/>
      <c r="SSS165" s="168"/>
      <c r="SST165" s="168"/>
      <c r="SSU165" s="168"/>
      <c r="SSV165" s="168"/>
      <c r="SSW165" s="168"/>
      <c r="SSX165" s="168"/>
      <c r="SSY165" s="168"/>
      <c r="SSZ165" s="168"/>
      <c r="STA165" s="168"/>
      <c r="STB165" s="168"/>
      <c r="STC165" s="168"/>
      <c r="STD165" s="168"/>
      <c r="STE165" s="168"/>
      <c r="STF165" s="168"/>
      <c r="STG165" s="168"/>
      <c r="STH165" s="168"/>
      <c r="STI165" s="168"/>
      <c r="STJ165" s="168"/>
      <c r="STK165" s="168"/>
      <c r="STL165" s="168"/>
      <c r="STM165" s="168"/>
      <c r="STN165" s="168"/>
      <c r="STO165" s="168"/>
      <c r="STP165" s="168"/>
      <c r="STQ165" s="168"/>
      <c r="STR165" s="168"/>
      <c r="STS165" s="168"/>
      <c r="STT165" s="168"/>
      <c r="STU165" s="168"/>
      <c r="STV165" s="168"/>
      <c r="STW165" s="168"/>
      <c r="STX165" s="168"/>
      <c r="STY165" s="168"/>
      <c r="STZ165" s="168"/>
      <c r="SUA165" s="168"/>
      <c r="SUB165" s="168"/>
      <c r="SUC165" s="168"/>
      <c r="SUD165" s="168"/>
      <c r="SUE165" s="168"/>
      <c r="SUF165" s="168"/>
      <c r="SUG165" s="168"/>
      <c r="SUH165" s="168"/>
      <c r="SUI165" s="168"/>
      <c r="SUJ165" s="168"/>
      <c r="SUK165" s="168"/>
      <c r="SUL165" s="168"/>
      <c r="SUM165" s="168"/>
      <c r="SUN165" s="168"/>
      <c r="SUO165" s="168"/>
      <c r="SUP165" s="168"/>
      <c r="SUQ165" s="168"/>
      <c r="SUR165" s="168"/>
      <c r="SUS165" s="168"/>
      <c r="SUT165" s="168"/>
      <c r="SUU165" s="168"/>
      <c r="SUV165" s="168"/>
      <c r="SUW165" s="168"/>
      <c r="SUX165" s="168"/>
      <c r="SUY165" s="168"/>
      <c r="SUZ165" s="168"/>
      <c r="SVA165" s="168"/>
      <c r="SVB165" s="168"/>
      <c r="SVC165" s="168"/>
      <c r="SVD165" s="168"/>
      <c r="SVE165" s="168"/>
      <c r="SVF165" s="168"/>
      <c r="SVG165" s="168"/>
      <c r="SVH165" s="168"/>
      <c r="SVI165" s="168"/>
      <c r="SVJ165" s="168"/>
      <c r="SVK165" s="168"/>
      <c r="SVL165" s="168"/>
      <c r="SVM165" s="168"/>
      <c r="SVN165" s="168"/>
      <c r="SVO165" s="168"/>
      <c r="SVP165" s="168"/>
      <c r="SVQ165" s="168"/>
      <c r="SVR165" s="168"/>
      <c r="SVS165" s="168"/>
      <c r="SVT165" s="168"/>
      <c r="SVU165" s="168"/>
      <c r="SVV165" s="168"/>
      <c r="SVW165" s="168"/>
      <c r="SVX165" s="168"/>
      <c r="SVY165" s="168"/>
      <c r="SVZ165" s="168"/>
      <c r="SWA165" s="168"/>
      <c r="SWB165" s="168"/>
      <c r="SWC165" s="168"/>
      <c r="SWD165" s="168"/>
      <c r="SWE165" s="168"/>
      <c r="SWF165" s="168"/>
      <c r="SWG165" s="168"/>
      <c r="SWH165" s="168"/>
      <c r="SWI165" s="168"/>
      <c r="SWJ165" s="168"/>
      <c r="SWK165" s="168"/>
      <c r="SWL165" s="168"/>
      <c r="SWM165" s="168"/>
      <c r="SWN165" s="168"/>
      <c r="SWO165" s="168"/>
      <c r="SWP165" s="168"/>
      <c r="SWQ165" s="168"/>
      <c r="SWR165" s="168"/>
      <c r="SWS165" s="168"/>
      <c r="SWT165" s="168"/>
      <c r="SWU165" s="168"/>
      <c r="SWV165" s="168"/>
      <c r="SWW165" s="168"/>
      <c r="SWX165" s="168"/>
      <c r="SWY165" s="168"/>
      <c r="SWZ165" s="168"/>
      <c r="SXA165" s="168"/>
      <c r="SXB165" s="168"/>
      <c r="SXC165" s="168"/>
      <c r="SXD165" s="168"/>
      <c r="SXE165" s="168"/>
      <c r="SXF165" s="168"/>
      <c r="SXG165" s="168"/>
      <c r="SXH165" s="168"/>
      <c r="SXI165" s="168"/>
      <c r="SXJ165" s="168"/>
      <c r="SXK165" s="168"/>
      <c r="SXL165" s="168"/>
      <c r="SXM165" s="168"/>
      <c r="SXN165" s="168"/>
      <c r="SXO165" s="168"/>
      <c r="SXP165" s="168"/>
      <c r="SXQ165" s="168"/>
      <c r="SXR165" s="168"/>
      <c r="SXS165" s="168"/>
      <c r="SXT165" s="168"/>
      <c r="SXU165" s="168"/>
      <c r="SXV165" s="168"/>
      <c r="SXW165" s="168"/>
      <c r="SXX165" s="168"/>
      <c r="SXY165" s="168"/>
      <c r="SXZ165" s="168"/>
      <c r="SYA165" s="168"/>
      <c r="SYB165" s="168"/>
      <c r="SYC165" s="168"/>
      <c r="SYD165" s="168"/>
      <c r="SYE165" s="168"/>
      <c r="SYF165" s="168"/>
      <c r="SYG165" s="168"/>
      <c r="SYH165" s="168"/>
      <c r="SYI165" s="168"/>
      <c r="SYJ165" s="168"/>
      <c r="SYK165" s="168"/>
      <c r="SYL165" s="168"/>
      <c r="SYM165" s="168"/>
      <c r="SYN165" s="168"/>
      <c r="SYO165" s="168"/>
      <c r="SYP165" s="168"/>
      <c r="SYQ165" s="168"/>
      <c r="SYR165" s="168"/>
      <c r="SYS165" s="168"/>
      <c r="SYT165" s="168"/>
      <c r="SYU165" s="168"/>
      <c r="SYV165" s="168"/>
      <c r="SYW165" s="168"/>
      <c r="SYX165" s="168"/>
      <c r="SYY165" s="168"/>
      <c r="SYZ165" s="168"/>
      <c r="SZA165" s="168"/>
      <c r="SZB165" s="168"/>
      <c r="SZC165" s="168"/>
      <c r="SZD165" s="168"/>
      <c r="SZE165" s="168"/>
      <c r="SZF165" s="168"/>
      <c r="SZG165" s="168"/>
      <c r="SZH165" s="168"/>
      <c r="SZI165" s="168"/>
      <c r="SZJ165" s="168"/>
      <c r="SZK165" s="168"/>
      <c r="SZL165" s="168"/>
      <c r="SZM165" s="168"/>
      <c r="SZN165" s="168"/>
      <c r="SZO165" s="168"/>
      <c r="SZP165" s="168"/>
      <c r="SZQ165" s="168"/>
      <c r="SZR165" s="168"/>
      <c r="SZS165" s="168"/>
      <c r="SZT165" s="168"/>
      <c r="SZU165" s="168"/>
      <c r="SZV165" s="168"/>
      <c r="SZW165" s="168"/>
      <c r="SZX165" s="168"/>
      <c r="SZY165" s="168"/>
      <c r="SZZ165" s="168"/>
      <c r="TAA165" s="168"/>
      <c r="TAB165" s="168"/>
      <c r="TAC165" s="168"/>
      <c r="TAD165" s="168"/>
      <c r="TAE165" s="168"/>
      <c r="TAF165" s="168"/>
      <c r="TAG165" s="168"/>
      <c r="TAH165" s="168"/>
      <c r="TAI165" s="168"/>
      <c r="TAJ165" s="168"/>
      <c r="TAK165" s="168"/>
      <c r="TAL165" s="168"/>
      <c r="TAM165" s="168"/>
      <c r="TAN165" s="168"/>
      <c r="TAO165" s="168"/>
      <c r="TAP165" s="168"/>
      <c r="TAQ165" s="168"/>
      <c r="TAR165" s="168"/>
      <c r="TAS165" s="168"/>
      <c r="TAT165" s="168"/>
      <c r="TAU165" s="168"/>
      <c r="TAV165" s="168"/>
      <c r="TAW165" s="168"/>
      <c r="TAX165" s="168"/>
      <c r="TAY165" s="168"/>
      <c r="TAZ165" s="168"/>
      <c r="TBA165" s="168"/>
      <c r="TBB165" s="168"/>
      <c r="TBC165" s="168"/>
      <c r="TBD165" s="168"/>
      <c r="TBE165" s="168"/>
      <c r="TBF165" s="168"/>
      <c r="TBG165" s="168"/>
      <c r="TBH165" s="168"/>
      <c r="TBI165" s="168"/>
      <c r="TBJ165" s="168"/>
      <c r="TBK165" s="168"/>
      <c r="TBL165" s="168"/>
      <c r="TBM165" s="168"/>
      <c r="TBN165" s="168"/>
      <c r="TBO165" s="168"/>
      <c r="TBP165" s="168"/>
      <c r="TBQ165" s="168"/>
      <c r="TBR165" s="168"/>
      <c r="TBS165" s="168"/>
      <c r="TBT165" s="168"/>
      <c r="TBU165" s="168"/>
      <c r="TBV165" s="168"/>
      <c r="TBW165" s="168"/>
      <c r="TBX165" s="168"/>
      <c r="TBY165" s="168"/>
      <c r="TBZ165" s="168"/>
      <c r="TCA165" s="168"/>
      <c r="TCB165" s="168"/>
      <c r="TCC165" s="168"/>
      <c r="TCD165" s="168"/>
      <c r="TCE165" s="168"/>
      <c r="TCF165" s="168"/>
      <c r="TCG165" s="168"/>
      <c r="TCH165" s="168"/>
      <c r="TCI165" s="168"/>
      <c r="TCJ165" s="168"/>
      <c r="TCK165" s="168"/>
      <c r="TCL165" s="168"/>
      <c r="TCM165" s="168"/>
      <c r="TCN165" s="168"/>
      <c r="TCO165" s="168"/>
      <c r="TCP165" s="168"/>
      <c r="TCQ165" s="168"/>
      <c r="TCR165" s="168"/>
      <c r="TCS165" s="168"/>
      <c r="TCT165" s="168"/>
      <c r="TCU165" s="168"/>
      <c r="TCV165" s="168"/>
      <c r="TCW165" s="168"/>
      <c r="TCX165" s="168"/>
      <c r="TCY165" s="168"/>
      <c r="TCZ165" s="168"/>
      <c r="TDA165" s="168"/>
      <c r="TDB165" s="168"/>
      <c r="TDC165" s="168"/>
      <c r="TDD165" s="168"/>
      <c r="TDE165" s="168"/>
      <c r="TDF165" s="168"/>
      <c r="TDG165" s="168"/>
      <c r="TDH165" s="168"/>
      <c r="TDI165" s="168"/>
      <c r="TDJ165" s="168"/>
      <c r="TDK165" s="168"/>
      <c r="TDL165" s="168"/>
      <c r="TDM165" s="168"/>
      <c r="TDN165" s="168"/>
      <c r="TDO165" s="168"/>
      <c r="TDP165" s="168"/>
      <c r="TDQ165" s="168"/>
      <c r="TDR165" s="168"/>
      <c r="TDS165" s="168"/>
      <c r="TDT165" s="168"/>
      <c r="TDU165" s="168"/>
      <c r="TDV165" s="168"/>
      <c r="TDW165" s="168"/>
      <c r="TDX165" s="168"/>
      <c r="TDY165" s="168"/>
      <c r="TDZ165" s="168"/>
      <c r="TEA165" s="168"/>
      <c r="TEB165" s="168"/>
      <c r="TEC165" s="168"/>
      <c r="TED165" s="168"/>
      <c r="TEE165" s="168"/>
      <c r="TEF165" s="168"/>
      <c r="TEG165" s="168"/>
      <c r="TEH165" s="168"/>
      <c r="TEI165" s="168"/>
      <c r="TEJ165" s="168"/>
      <c r="TEK165" s="168"/>
      <c r="TEL165" s="168"/>
      <c r="TEM165" s="168"/>
      <c r="TEN165" s="168"/>
      <c r="TEO165" s="168"/>
      <c r="TEP165" s="168"/>
      <c r="TEQ165" s="168"/>
      <c r="TER165" s="168"/>
      <c r="TES165" s="168"/>
      <c r="TET165" s="168"/>
      <c r="TEU165" s="168"/>
      <c r="TEV165" s="168"/>
      <c r="TEW165" s="168"/>
      <c r="TEX165" s="168"/>
      <c r="TEY165" s="168"/>
      <c r="TEZ165" s="168"/>
      <c r="TFA165" s="168"/>
      <c r="TFB165" s="168"/>
      <c r="TFC165" s="168"/>
      <c r="TFD165" s="168"/>
      <c r="TFE165" s="168"/>
      <c r="TFF165" s="168"/>
      <c r="TFG165" s="168"/>
      <c r="TFH165" s="168"/>
      <c r="TFI165" s="168"/>
      <c r="TFJ165" s="168"/>
      <c r="TFK165" s="168"/>
      <c r="TFL165" s="168"/>
      <c r="TFM165" s="168"/>
      <c r="TFN165" s="168"/>
      <c r="TFO165" s="168"/>
      <c r="TFP165" s="168"/>
      <c r="TFQ165" s="168"/>
      <c r="TFR165" s="168"/>
      <c r="TFS165" s="168"/>
      <c r="TFT165" s="168"/>
      <c r="TFU165" s="168"/>
      <c r="TFV165" s="168"/>
      <c r="TFW165" s="168"/>
      <c r="TFX165" s="168"/>
      <c r="TFY165" s="168"/>
      <c r="TFZ165" s="168"/>
      <c r="TGA165" s="168"/>
      <c r="TGB165" s="168"/>
      <c r="TGC165" s="168"/>
      <c r="TGD165" s="168"/>
      <c r="TGE165" s="168"/>
      <c r="TGF165" s="168"/>
      <c r="TGG165" s="168"/>
      <c r="TGH165" s="168"/>
      <c r="TGI165" s="168"/>
      <c r="TGJ165" s="168"/>
      <c r="TGK165" s="168"/>
      <c r="TGL165" s="168"/>
      <c r="TGM165" s="168"/>
      <c r="TGN165" s="168"/>
      <c r="TGO165" s="168"/>
      <c r="TGP165" s="168"/>
      <c r="TGQ165" s="168"/>
      <c r="TGR165" s="168"/>
      <c r="TGS165" s="168"/>
      <c r="TGT165" s="168"/>
      <c r="TGU165" s="168"/>
      <c r="TGV165" s="168"/>
      <c r="TGW165" s="168"/>
      <c r="TGX165" s="168"/>
      <c r="TGY165" s="168"/>
      <c r="TGZ165" s="168"/>
      <c r="THA165" s="168"/>
      <c r="THB165" s="168"/>
      <c r="THC165" s="168"/>
      <c r="THD165" s="168"/>
      <c r="THE165" s="168"/>
      <c r="THF165" s="168"/>
      <c r="THG165" s="168"/>
      <c r="THH165" s="168"/>
      <c r="THI165" s="168"/>
      <c r="THJ165" s="168"/>
      <c r="THK165" s="168"/>
      <c r="THL165" s="168"/>
      <c r="THM165" s="168"/>
      <c r="THN165" s="168"/>
      <c r="THO165" s="168"/>
      <c r="THP165" s="168"/>
      <c r="THQ165" s="168"/>
      <c r="THR165" s="168"/>
      <c r="THS165" s="168"/>
      <c r="THT165" s="168"/>
      <c r="THU165" s="168"/>
      <c r="THV165" s="168"/>
      <c r="THW165" s="168"/>
      <c r="THX165" s="168"/>
      <c r="THY165" s="168"/>
      <c r="THZ165" s="168"/>
      <c r="TIA165" s="168"/>
      <c r="TIB165" s="168"/>
      <c r="TIC165" s="168"/>
      <c r="TID165" s="168"/>
      <c r="TIE165" s="168"/>
      <c r="TIF165" s="168"/>
      <c r="TIG165" s="168"/>
      <c r="TIH165" s="168"/>
      <c r="TII165" s="168"/>
      <c r="TIJ165" s="168"/>
      <c r="TIK165" s="168"/>
      <c r="TIL165" s="168"/>
      <c r="TIM165" s="168"/>
      <c r="TIN165" s="168"/>
      <c r="TIO165" s="168"/>
      <c r="TIP165" s="168"/>
      <c r="TIQ165" s="168"/>
      <c r="TIR165" s="168"/>
      <c r="TIS165" s="168"/>
      <c r="TIT165" s="168"/>
      <c r="TIU165" s="168"/>
      <c r="TIV165" s="168"/>
      <c r="TIW165" s="168"/>
      <c r="TIX165" s="168"/>
      <c r="TIY165" s="168"/>
      <c r="TIZ165" s="168"/>
      <c r="TJA165" s="168"/>
      <c r="TJB165" s="168"/>
      <c r="TJC165" s="168"/>
      <c r="TJD165" s="168"/>
      <c r="TJE165" s="168"/>
      <c r="TJF165" s="168"/>
      <c r="TJG165" s="168"/>
      <c r="TJH165" s="168"/>
      <c r="TJI165" s="168"/>
      <c r="TJJ165" s="168"/>
      <c r="TJK165" s="168"/>
      <c r="TJL165" s="168"/>
      <c r="TJM165" s="168"/>
      <c r="TJN165" s="168"/>
      <c r="TJO165" s="168"/>
      <c r="TJP165" s="168"/>
      <c r="TJQ165" s="168"/>
      <c r="TJR165" s="168"/>
      <c r="TJS165" s="168"/>
      <c r="TJT165" s="168"/>
      <c r="TJU165" s="168"/>
      <c r="TJV165" s="168"/>
      <c r="TJW165" s="168"/>
      <c r="TJX165" s="168"/>
      <c r="TJY165" s="168"/>
      <c r="TJZ165" s="168"/>
      <c r="TKA165" s="168"/>
      <c r="TKB165" s="168"/>
      <c r="TKC165" s="168"/>
      <c r="TKD165" s="168"/>
      <c r="TKE165" s="168"/>
      <c r="TKF165" s="168"/>
      <c r="TKG165" s="168"/>
      <c r="TKH165" s="168"/>
      <c r="TKI165" s="168"/>
      <c r="TKJ165" s="168"/>
      <c r="TKK165" s="168"/>
      <c r="TKL165" s="168"/>
      <c r="TKM165" s="168"/>
      <c r="TKN165" s="168"/>
      <c r="TKO165" s="168"/>
      <c r="TKP165" s="168"/>
      <c r="TKQ165" s="168"/>
      <c r="TKR165" s="168"/>
      <c r="TKS165" s="168"/>
      <c r="TKT165" s="168"/>
      <c r="TKU165" s="168"/>
      <c r="TKV165" s="168"/>
      <c r="TKW165" s="168"/>
      <c r="TKX165" s="168"/>
      <c r="TKY165" s="168"/>
      <c r="TKZ165" s="168"/>
      <c r="TLA165" s="168"/>
      <c r="TLB165" s="168"/>
      <c r="TLC165" s="168"/>
      <c r="TLD165" s="168"/>
      <c r="TLE165" s="168"/>
      <c r="TLF165" s="168"/>
      <c r="TLG165" s="168"/>
      <c r="TLH165" s="168"/>
      <c r="TLI165" s="168"/>
      <c r="TLJ165" s="168"/>
      <c r="TLK165" s="168"/>
      <c r="TLL165" s="168"/>
      <c r="TLM165" s="168"/>
      <c r="TLN165" s="168"/>
      <c r="TLO165" s="168"/>
      <c r="TLP165" s="168"/>
      <c r="TLQ165" s="168"/>
      <c r="TLR165" s="168"/>
      <c r="TLS165" s="168"/>
      <c r="TLT165" s="168"/>
      <c r="TLU165" s="168"/>
      <c r="TLV165" s="168"/>
      <c r="TLW165" s="168"/>
      <c r="TLX165" s="168"/>
      <c r="TLY165" s="168"/>
      <c r="TLZ165" s="168"/>
      <c r="TMA165" s="168"/>
      <c r="TMB165" s="168"/>
      <c r="TMC165" s="168"/>
      <c r="TMD165" s="168"/>
      <c r="TME165" s="168"/>
      <c r="TMF165" s="168"/>
      <c r="TMG165" s="168"/>
      <c r="TMH165" s="168"/>
      <c r="TMI165" s="168"/>
      <c r="TMJ165" s="168"/>
      <c r="TMK165" s="168"/>
      <c r="TML165" s="168"/>
      <c r="TMM165" s="168"/>
      <c r="TMN165" s="168"/>
      <c r="TMO165" s="168"/>
      <c r="TMP165" s="168"/>
      <c r="TMQ165" s="168"/>
      <c r="TMR165" s="168"/>
      <c r="TMS165" s="168"/>
      <c r="TMT165" s="168"/>
      <c r="TMU165" s="168"/>
      <c r="TMV165" s="168"/>
      <c r="TMW165" s="168"/>
      <c r="TMX165" s="168"/>
      <c r="TMY165" s="168"/>
      <c r="TMZ165" s="168"/>
      <c r="TNA165" s="168"/>
      <c r="TNB165" s="168"/>
      <c r="TNC165" s="168"/>
      <c r="TND165" s="168"/>
      <c r="TNE165" s="168"/>
      <c r="TNF165" s="168"/>
      <c r="TNG165" s="168"/>
      <c r="TNH165" s="168"/>
      <c r="TNI165" s="168"/>
      <c r="TNJ165" s="168"/>
      <c r="TNK165" s="168"/>
      <c r="TNL165" s="168"/>
      <c r="TNM165" s="168"/>
      <c r="TNN165" s="168"/>
      <c r="TNO165" s="168"/>
      <c r="TNP165" s="168"/>
      <c r="TNQ165" s="168"/>
      <c r="TNR165" s="168"/>
      <c r="TNS165" s="168"/>
      <c r="TNT165" s="168"/>
      <c r="TNU165" s="168"/>
      <c r="TNV165" s="168"/>
      <c r="TNW165" s="168"/>
      <c r="TNX165" s="168"/>
      <c r="TNY165" s="168"/>
      <c r="TNZ165" s="168"/>
      <c r="TOA165" s="168"/>
      <c r="TOB165" s="168"/>
      <c r="TOC165" s="168"/>
      <c r="TOD165" s="168"/>
      <c r="TOE165" s="168"/>
      <c r="TOF165" s="168"/>
      <c r="TOG165" s="168"/>
      <c r="TOH165" s="168"/>
      <c r="TOI165" s="168"/>
      <c r="TOJ165" s="168"/>
      <c r="TOK165" s="168"/>
      <c r="TOL165" s="168"/>
      <c r="TOM165" s="168"/>
      <c r="TON165" s="168"/>
      <c r="TOO165" s="168"/>
      <c r="TOP165" s="168"/>
      <c r="TOQ165" s="168"/>
      <c r="TOR165" s="168"/>
      <c r="TOS165" s="168"/>
      <c r="TOT165" s="168"/>
      <c r="TOU165" s="168"/>
      <c r="TOV165" s="168"/>
      <c r="TOW165" s="168"/>
      <c r="TOX165" s="168"/>
      <c r="TOY165" s="168"/>
      <c r="TOZ165" s="168"/>
      <c r="TPA165" s="168"/>
      <c r="TPB165" s="168"/>
      <c r="TPC165" s="168"/>
      <c r="TPD165" s="168"/>
      <c r="TPE165" s="168"/>
      <c r="TPF165" s="168"/>
      <c r="TPG165" s="168"/>
      <c r="TPH165" s="168"/>
      <c r="TPI165" s="168"/>
      <c r="TPJ165" s="168"/>
      <c r="TPK165" s="168"/>
      <c r="TPL165" s="168"/>
      <c r="TPM165" s="168"/>
      <c r="TPN165" s="168"/>
      <c r="TPO165" s="168"/>
      <c r="TPP165" s="168"/>
      <c r="TPQ165" s="168"/>
      <c r="TPR165" s="168"/>
      <c r="TPS165" s="168"/>
      <c r="TPT165" s="168"/>
      <c r="TPU165" s="168"/>
      <c r="TPV165" s="168"/>
      <c r="TPW165" s="168"/>
      <c r="TPX165" s="168"/>
      <c r="TPY165" s="168"/>
      <c r="TPZ165" s="168"/>
      <c r="TQA165" s="168"/>
      <c r="TQB165" s="168"/>
      <c r="TQC165" s="168"/>
      <c r="TQD165" s="168"/>
      <c r="TQE165" s="168"/>
      <c r="TQF165" s="168"/>
      <c r="TQG165" s="168"/>
      <c r="TQH165" s="168"/>
      <c r="TQI165" s="168"/>
      <c r="TQJ165" s="168"/>
      <c r="TQK165" s="168"/>
      <c r="TQL165" s="168"/>
      <c r="TQM165" s="168"/>
      <c r="TQN165" s="168"/>
      <c r="TQO165" s="168"/>
      <c r="TQP165" s="168"/>
      <c r="TQQ165" s="168"/>
      <c r="TQR165" s="168"/>
      <c r="TQS165" s="168"/>
      <c r="TQT165" s="168"/>
      <c r="TQU165" s="168"/>
      <c r="TQV165" s="168"/>
      <c r="TQW165" s="168"/>
      <c r="TQX165" s="168"/>
      <c r="TQY165" s="168"/>
      <c r="TQZ165" s="168"/>
      <c r="TRA165" s="168"/>
      <c r="TRB165" s="168"/>
      <c r="TRC165" s="168"/>
      <c r="TRD165" s="168"/>
      <c r="TRE165" s="168"/>
      <c r="TRF165" s="168"/>
      <c r="TRG165" s="168"/>
      <c r="TRH165" s="168"/>
      <c r="TRI165" s="168"/>
      <c r="TRJ165" s="168"/>
      <c r="TRK165" s="168"/>
      <c r="TRL165" s="168"/>
      <c r="TRM165" s="168"/>
      <c r="TRN165" s="168"/>
      <c r="TRO165" s="168"/>
      <c r="TRP165" s="168"/>
      <c r="TRQ165" s="168"/>
      <c r="TRR165" s="168"/>
      <c r="TRS165" s="168"/>
      <c r="TRT165" s="168"/>
      <c r="TRU165" s="168"/>
      <c r="TRV165" s="168"/>
      <c r="TRW165" s="168"/>
      <c r="TRX165" s="168"/>
      <c r="TRY165" s="168"/>
      <c r="TRZ165" s="168"/>
      <c r="TSA165" s="168"/>
      <c r="TSB165" s="168"/>
      <c r="TSC165" s="168"/>
      <c r="TSD165" s="168"/>
      <c r="TSE165" s="168"/>
      <c r="TSF165" s="168"/>
      <c r="TSG165" s="168"/>
      <c r="TSH165" s="168"/>
      <c r="TSI165" s="168"/>
      <c r="TSJ165" s="168"/>
      <c r="TSK165" s="168"/>
      <c r="TSL165" s="168"/>
      <c r="TSM165" s="168"/>
      <c r="TSN165" s="168"/>
      <c r="TSO165" s="168"/>
      <c r="TSP165" s="168"/>
      <c r="TSQ165" s="168"/>
      <c r="TSR165" s="168"/>
      <c r="TSS165" s="168"/>
      <c r="TST165" s="168"/>
      <c r="TSU165" s="168"/>
      <c r="TSV165" s="168"/>
      <c r="TSW165" s="168"/>
      <c r="TSX165" s="168"/>
      <c r="TSY165" s="168"/>
      <c r="TSZ165" s="168"/>
      <c r="TTA165" s="168"/>
      <c r="TTB165" s="168"/>
      <c r="TTC165" s="168"/>
      <c r="TTD165" s="168"/>
      <c r="TTE165" s="168"/>
      <c r="TTF165" s="168"/>
      <c r="TTG165" s="168"/>
      <c r="TTH165" s="168"/>
      <c r="TTI165" s="168"/>
      <c r="TTJ165" s="168"/>
      <c r="TTK165" s="168"/>
      <c r="TTL165" s="168"/>
      <c r="TTM165" s="168"/>
      <c r="TTN165" s="168"/>
      <c r="TTO165" s="168"/>
      <c r="TTP165" s="168"/>
      <c r="TTQ165" s="168"/>
      <c r="TTR165" s="168"/>
      <c r="TTS165" s="168"/>
      <c r="TTT165" s="168"/>
      <c r="TTU165" s="168"/>
      <c r="TTV165" s="168"/>
      <c r="TTW165" s="168"/>
      <c r="TTX165" s="168"/>
      <c r="TTY165" s="168"/>
      <c r="TTZ165" s="168"/>
      <c r="TUA165" s="168"/>
      <c r="TUB165" s="168"/>
      <c r="TUC165" s="168"/>
      <c r="TUD165" s="168"/>
      <c r="TUE165" s="168"/>
      <c r="TUF165" s="168"/>
      <c r="TUG165" s="168"/>
      <c r="TUH165" s="168"/>
      <c r="TUI165" s="168"/>
      <c r="TUJ165" s="168"/>
      <c r="TUK165" s="168"/>
      <c r="TUL165" s="168"/>
      <c r="TUM165" s="168"/>
      <c r="TUN165" s="168"/>
      <c r="TUO165" s="168"/>
      <c r="TUP165" s="168"/>
      <c r="TUQ165" s="168"/>
      <c r="TUR165" s="168"/>
      <c r="TUS165" s="168"/>
      <c r="TUT165" s="168"/>
      <c r="TUU165" s="168"/>
      <c r="TUV165" s="168"/>
      <c r="TUW165" s="168"/>
      <c r="TUX165" s="168"/>
      <c r="TUY165" s="168"/>
      <c r="TUZ165" s="168"/>
      <c r="TVA165" s="168"/>
      <c r="TVB165" s="168"/>
      <c r="TVC165" s="168"/>
      <c r="TVD165" s="168"/>
      <c r="TVE165" s="168"/>
      <c r="TVF165" s="168"/>
      <c r="TVG165" s="168"/>
      <c r="TVH165" s="168"/>
      <c r="TVI165" s="168"/>
      <c r="TVJ165" s="168"/>
      <c r="TVK165" s="168"/>
      <c r="TVL165" s="168"/>
      <c r="TVM165" s="168"/>
      <c r="TVN165" s="168"/>
      <c r="TVO165" s="168"/>
      <c r="TVP165" s="168"/>
      <c r="TVQ165" s="168"/>
      <c r="TVR165" s="168"/>
      <c r="TVS165" s="168"/>
      <c r="TVT165" s="168"/>
      <c r="TVU165" s="168"/>
      <c r="TVV165" s="168"/>
      <c r="TVW165" s="168"/>
      <c r="TVX165" s="168"/>
      <c r="TVY165" s="168"/>
      <c r="TVZ165" s="168"/>
      <c r="TWA165" s="168"/>
      <c r="TWB165" s="168"/>
      <c r="TWC165" s="168"/>
      <c r="TWD165" s="168"/>
      <c r="TWE165" s="168"/>
      <c r="TWF165" s="168"/>
      <c r="TWG165" s="168"/>
      <c r="TWH165" s="168"/>
      <c r="TWI165" s="168"/>
      <c r="TWJ165" s="168"/>
      <c r="TWK165" s="168"/>
      <c r="TWL165" s="168"/>
      <c r="TWM165" s="168"/>
      <c r="TWN165" s="168"/>
      <c r="TWO165" s="168"/>
      <c r="TWP165" s="168"/>
      <c r="TWQ165" s="168"/>
      <c r="TWR165" s="168"/>
      <c r="TWS165" s="168"/>
      <c r="TWT165" s="168"/>
      <c r="TWU165" s="168"/>
      <c r="TWV165" s="168"/>
      <c r="TWW165" s="168"/>
      <c r="TWX165" s="168"/>
      <c r="TWY165" s="168"/>
      <c r="TWZ165" s="168"/>
      <c r="TXA165" s="168"/>
      <c r="TXB165" s="168"/>
      <c r="TXC165" s="168"/>
      <c r="TXD165" s="168"/>
      <c r="TXE165" s="168"/>
      <c r="TXF165" s="168"/>
      <c r="TXG165" s="168"/>
      <c r="TXH165" s="168"/>
      <c r="TXI165" s="168"/>
      <c r="TXJ165" s="168"/>
      <c r="TXK165" s="168"/>
      <c r="TXL165" s="168"/>
      <c r="TXM165" s="168"/>
      <c r="TXN165" s="168"/>
      <c r="TXO165" s="168"/>
      <c r="TXP165" s="168"/>
      <c r="TXQ165" s="168"/>
      <c r="TXR165" s="168"/>
      <c r="TXS165" s="168"/>
      <c r="TXT165" s="168"/>
      <c r="TXU165" s="168"/>
      <c r="TXV165" s="168"/>
      <c r="TXW165" s="168"/>
      <c r="TXX165" s="168"/>
      <c r="TXY165" s="168"/>
      <c r="TXZ165" s="168"/>
      <c r="TYA165" s="168"/>
      <c r="TYB165" s="168"/>
      <c r="TYC165" s="168"/>
      <c r="TYD165" s="168"/>
      <c r="TYE165" s="168"/>
      <c r="TYF165" s="168"/>
      <c r="TYG165" s="168"/>
      <c r="TYH165" s="168"/>
      <c r="TYI165" s="168"/>
      <c r="TYJ165" s="168"/>
      <c r="TYK165" s="168"/>
      <c r="TYL165" s="168"/>
      <c r="TYM165" s="168"/>
      <c r="TYN165" s="168"/>
      <c r="TYO165" s="168"/>
      <c r="TYP165" s="168"/>
      <c r="TYQ165" s="168"/>
      <c r="TYR165" s="168"/>
      <c r="TYS165" s="168"/>
      <c r="TYT165" s="168"/>
      <c r="TYU165" s="168"/>
      <c r="TYV165" s="168"/>
      <c r="TYW165" s="168"/>
      <c r="TYX165" s="168"/>
      <c r="TYY165" s="168"/>
      <c r="TYZ165" s="168"/>
      <c r="TZA165" s="168"/>
      <c r="TZB165" s="168"/>
      <c r="TZC165" s="168"/>
      <c r="TZD165" s="168"/>
      <c r="TZE165" s="168"/>
      <c r="TZF165" s="168"/>
      <c r="TZG165" s="168"/>
      <c r="TZH165" s="168"/>
      <c r="TZI165" s="168"/>
      <c r="TZJ165" s="168"/>
      <c r="TZK165" s="168"/>
      <c r="TZL165" s="168"/>
      <c r="TZM165" s="168"/>
      <c r="TZN165" s="168"/>
      <c r="TZO165" s="168"/>
      <c r="TZP165" s="168"/>
      <c r="TZQ165" s="168"/>
      <c r="TZR165" s="168"/>
      <c r="TZS165" s="168"/>
      <c r="TZT165" s="168"/>
      <c r="TZU165" s="168"/>
      <c r="TZV165" s="168"/>
      <c r="TZW165" s="168"/>
      <c r="TZX165" s="168"/>
      <c r="TZY165" s="168"/>
      <c r="TZZ165" s="168"/>
      <c r="UAA165" s="168"/>
      <c r="UAB165" s="168"/>
      <c r="UAC165" s="168"/>
      <c r="UAD165" s="168"/>
      <c r="UAE165" s="168"/>
      <c r="UAF165" s="168"/>
      <c r="UAG165" s="168"/>
      <c r="UAH165" s="168"/>
      <c r="UAI165" s="168"/>
      <c r="UAJ165" s="168"/>
      <c r="UAK165" s="168"/>
      <c r="UAL165" s="168"/>
      <c r="UAM165" s="168"/>
      <c r="UAN165" s="168"/>
      <c r="UAO165" s="168"/>
      <c r="UAP165" s="168"/>
      <c r="UAQ165" s="168"/>
      <c r="UAR165" s="168"/>
      <c r="UAS165" s="168"/>
      <c r="UAT165" s="168"/>
      <c r="UAU165" s="168"/>
      <c r="UAV165" s="168"/>
      <c r="UAW165" s="168"/>
      <c r="UAX165" s="168"/>
      <c r="UAY165" s="168"/>
      <c r="UAZ165" s="168"/>
      <c r="UBA165" s="168"/>
      <c r="UBB165" s="168"/>
      <c r="UBC165" s="168"/>
      <c r="UBD165" s="168"/>
      <c r="UBE165" s="168"/>
      <c r="UBF165" s="168"/>
      <c r="UBG165" s="168"/>
      <c r="UBH165" s="168"/>
      <c r="UBI165" s="168"/>
      <c r="UBJ165" s="168"/>
      <c r="UBK165" s="168"/>
      <c r="UBL165" s="168"/>
      <c r="UBM165" s="168"/>
      <c r="UBN165" s="168"/>
      <c r="UBO165" s="168"/>
      <c r="UBP165" s="168"/>
      <c r="UBQ165" s="168"/>
      <c r="UBR165" s="168"/>
      <c r="UBS165" s="168"/>
      <c r="UBT165" s="168"/>
      <c r="UBU165" s="168"/>
      <c r="UBV165" s="168"/>
      <c r="UBW165" s="168"/>
      <c r="UBX165" s="168"/>
      <c r="UBY165" s="168"/>
      <c r="UBZ165" s="168"/>
      <c r="UCA165" s="168"/>
      <c r="UCB165" s="168"/>
      <c r="UCC165" s="168"/>
      <c r="UCD165" s="168"/>
      <c r="UCE165" s="168"/>
      <c r="UCF165" s="168"/>
      <c r="UCG165" s="168"/>
      <c r="UCH165" s="168"/>
      <c r="UCI165" s="168"/>
      <c r="UCJ165" s="168"/>
      <c r="UCK165" s="168"/>
      <c r="UCL165" s="168"/>
      <c r="UCM165" s="168"/>
      <c r="UCN165" s="168"/>
      <c r="UCO165" s="168"/>
      <c r="UCP165" s="168"/>
      <c r="UCQ165" s="168"/>
      <c r="UCR165" s="168"/>
      <c r="UCS165" s="168"/>
      <c r="UCT165" s="168"/>
      <c r="UCU165" s="168"/>
      <c r="UCV165" s="168"/>
      <c r="UCW165" s="168"/>
      <c r="UCX165" s="168"/>
      <c r="UCY165" s="168"/>
      <c r="UCZ165" s="168"/>
      <c r="UDA165" s="168"/>
      <c r="UDB165" s="168"/>
      <c r="UDC165" s="168"/>
      <c r="UDD165" s="168"/>
      <c r="UDE165" s="168"/>
      <c r="UDF165" s="168"/>
      <c r="UDG165" s="168"/>
      <c r="UDH165" s="168"/>
      <c r="UDI165" s="168"/>
      <c r="UDJ165" s="168"/>
      <c r="UDK165" s="168"/>
      <c r="UDL165" s="168"/>
      <c r="UDM165" s="168"/>
      <c r="UDN165" s="168"/>
      <c r="UDO165" s="168"/>
      <c r="UDP165" s="168"/>
      <c r="UDQ165" s="168"/>
      <c r="UDR165" s="168"/>
      <c r="UDS165" s="168"/>
      <c r="UDT165" s="168"/>
      <c r="UDU165" s="168"/>
      <c r="UDV165" s="168"/>
      <c r="UDW165" s="168"/>
      <c r="UDX165" s="168"/>
      <c r="UDY165" s="168"/>
      <c r="UDZ165" s="168"/>
      <c r="UEA165" s="168"/>
      <c r="UEB165" s="168"/>
      <c r="UEC165" s="168"/>
      <c r="UED165" s="168"/>
      <c r="UEE165" s="168"/>
      <c r="UEF165" s="168"/>
      <c r="UEG165" s="168"/>
      <c r="UEH165" s="168"/>
      <c r="UEI165" s="168"/>
      <c r="UEJ165" s="168"/>
      <c r="UEK165" s="168"/>
      <c r="UEL165" s="168"/>
      <c r="UEM165" s="168"/>
      <c r="UEN165" s="168"/>
      <c r="UEO165" s="168"/>
      <c r="UEP165" s="168"/>
      <c r="UEQ165" s="168"/>
      <c r="UER165" s="168"/>
      <c r="UES165" s="168"/>
      <c r="UET165" s="168"/>
      <c r="UEU165" s="168"/>
      <c r="UEV165" s="168"/>
      <c r="UEW165" s="168"/>
      <c r="UEX165" s="168"/>
      <c r="UEY165" s="168"/>
      <c r="UEZ165" s="168"/>
      <c r="UFA165" s="168"/>
      <c r="UFB165" s="168"/>
      <c r="UFC165" s="168"/>
      <c r="UFD165" s="168"/>
      <c r="UFE165" s="168"/>
      <c r="UFF165" s="168"/>
      <c r="UFG165" s="168"/>
      <c r="UFH165" s="168"/>
      <c r="UFI165" s="168"/>
      <c r="UFJ165" s="168"/>
      <c r="UFK165" s="168"/>
      <c r="UFL165" s="168"/>
      <c r="UFM165" s="168"/>
      <c r="UFN165" s="168"/>
      <c r="UFO165" s="168"/>
      <c r="UFP165" s="168"/>
      <c r="UFQ165" s="168"/>
      <c r="UFR165" s="168"/>
      <c r="UFS165" s="168"/>
      <c r="UFT165" s="168"/>
      <c r="UFU165" s="168"/>
      <c r="UFV165" s="168"/>
      <c r="UFW165" s="168"/>
      <c r="UFX165" s="168"/>
      <c r="UFY165" s="168"/>
      <c r="UFZ165" s="168"/>
      <c r="UGA165" s="168"/>
      <c r="UGB165" s="168"/>
      <c r="UGC165" s="168"/>
      <c r="UGD165" s="168"/>
      <c r="UGE165" s="168"/>
      <c r="UGF165" s="168"/>
      <c r="UGG165" s="168"/>
      <c r="UGH165" s="168"/>
      <c r="UGI165" s="168"/>
      <c r="UGJ165" s="168"/>
      <c r="UGK165" s="168"/>
      <c r="UGL165" s="168"/>
      <c r="UGM165" s="168"/>
      <c r="UGN165" s="168"/>
      <c r="UGO165" s="168"/>
      <c r="UGP165" s="168"/>
      <c r="UGQ165" s="168"/>
      <c r="UGR165" s="168"/>
      <c r="UGS165" s="168"/>
      <c r="UGT165" s="168"/>
      <c r="UGU165" s="168"/>
      <c r="UGV165" s="168"/>
      <c r="UGW165" s="168"/>
      <c r="UGX165" s="168"/>
      <c r="UGY165" s="168"/>
      <c r="UGZ165" s="168"/>
      <c r="UHA165" s="168"/>
      <c r="UHB165" s="168"/>
      <c r="UHC165" s="168"/>
      <c r="UHD165" s="168"/>
      <c r="UHE165" s="168"/>
      <c r="UHF165" s="168"/>
      <c r="UHG165" s="168"/>
      <c r="UHH165" s="168"/>
      <c r="UHI165" s="168"/>
      <c r="UHJ165" s="168"/>
      <c r="UHK165" s="168"/>
      <c r="UHL165" s="168"/>
      <c r="UHM165" s="168"/>
      <c r="UHN165" s="168"/>
      <c r="UHO165" s="168"/>
      <c r="UHP165" s="168"/>
      <c r="UHQ165" s="168"/>
      <c r="UHR165" s="168"/>
      <c r="UHS165" s="168"/>
      <c r="UHT165" s="168"/>
      <c r="UHU165" s="168"/>
      <c r="UHV165" s="168"/>
      <c r="UHW165" s="168"/>
      <c r="UHX165" s="168"/>
      <c r="UHY165" s="168"/>
      <c r="UHZ165" s="168"/>
      <c r="UIA165" s="168"/>
      <c r="UIB165" s="168"/>
      <c r="UIC165" s="168"/>
      <c r="UID165" s="168"/>
      <c r="UIE165" s="168"/>
      <c r="UIF165" s="168"/>
      <c r="UIG165" s="168"/>
      <c r="UIH165" s="168"/>
      <c r="UII165" s="168"/>
      <c r="UIJ165" s="168"/>
      <c r="UIK165" s="168"/>
      <c r="UIL165" s="168"/>
      <c r="UIM165" s="168"/>
      <c r="UIN165" s="168"/>
      <c r="UIO165" s="168"/>
      <c r="UIP165" s="168"/>
      <c r="UIQ165" s="168"/>
      <c r="UIR165" s="168"/>
      <c r="UIS165" s="168"/>
      <c r="UIT165" s="168"/>
      <c r="UIU165" s="168"/>
      <c r="UIV165" s="168"/>
      <c r="UIW165" s="168"/>
      <c r="UIX165" s="168"/>
      <c r="UIY165" s="168"/>
      <c r="UIZ165" s="168"/>
      <c r="UJA165" s="168"/>
      <c r="UJB165" s="168"/>
      <c r="UJC165" s="168"/>
      <c r="UJD165" s="168"/>
      <c r="UJE165" s="168"/>
      <c r="UJF165" s="168"/>
      <c r="UJG165" s="168"/>
      <c r="UJH165" s="168"/>
      <c r="UJI165" s="168"/>
      <c r="UJJ165" s="168"/>
      <c r="UJK165" s="168"/>
      <c r="UJL165" s="168"/>
      <c r="UJM165" s="168"/>
      <c r="UJN165" s="168"/>
      <c r="UJO165" s="168"/>
      <c r="UJP165" s="168"/>
      <c r="UJQ165" s="168"/>
      <c r="UJR165" s="168"/>
      <c r="UJS165" s="168"/>
      <c r="UJT165" s="168"/>
      <c r="UJU165" s="168"/>
      <c r="UJV165" s="168"/>
      <c r="UJW165" s="168"/>
      <c r="UJX165" s="168"/>
      <c r="UJY165" s="168"/>
      <c r="UJZ165" s="168"/>
      <c r="UKA165" s="168"/>
      <c r="UKB165" s="168"/>
      <c r="UKC165" s="168"/>
      <c r="UKD165" s="168"/>
      <c r="UKE165" s="168"/>
      <c r="UKF165" s="168"/>
      <c r="UKG165" s="168"/>
      <c r="UKH165" s="168"/>
      <c r="UKI165" s="168"/>
      <c r="UKJ165" s="168"/>
      <c r="UKK165" s="168"/>
      <c r="UKL165" s="168"/>
      <c r="UKM165" s="168"/>
      <c r="UKN165" s="168"/>
      <c r="UKO165" s="168"/>
      <c r="UKP165" s="168"/>
      <c r="UKQ165" s="168"/>
      <c r="UKR165" s="168"/>
      <c r="UKS165" s="168"/>
      <c r="UKT165" s="168"/>
      <c r="UKU165" s="168"/>
      <c r="UKV165" s="168"/>
      <c r="UKW165" s="168"/>
      <c r="UKX165" s="168"/>
      <c r="UKY165" s="168"/>
      <c r="UKZ165" s="168"/>
      <c r="ULA165" s="168"/>
      <c r="ULB165" s="168"/>
      <c r="ULC165" s="168"/>
      <c r="ULD165" s="168"/>
      <c r="ULE165" s="168"/>
      <c r="ULF165" s="168"/>
      <c r="ULG165" s="168"/>
      <c r="ULH165" s="168"/>
      <c r="ULI165" s="168"/>
      <c r="ULJ165" s="168"/>
      <c r="ULK165" s="168"/>
      <c r="ULL165" s="168"/>
      <c r="ULM165" s="168"/>
      <c r="ULN165" s="168"/>
      <c r="ULO165" s="168"/>
      <c r="ULP165" s="168"/>
      <c r="ULQ165" s="168"/>
      <c r="ULR165" s="168"/>
      <c r="ULS165" s="168"/>
      <c r="ULT165" s="168"/>
      <c r="ULU165" s="168"/>
      <c r="ULV165" s="168"/>
      <c r="ULW165" s="168"/>
      <c r="ULX165" s="168"/>
      <c r="ULY165" s="168"/>
      <c r="ULZ165" s="168"/>
      <c r="UMA165" s="168"/>
      <c r="UMB165" s="168"/>
      <c r="UMC165" s="168"/>
      <c r="UMD165" s="168"/>
      <c r="UME165" s="168"/>
      <c r="UMF165" s="168"/>
      <c r="UMG165" s="168"/>
      <c r="UMH165" s="168"/>
      <c r="UMI165" s="168"/>
      <c r="UMJ165" s="168"/>
      <c r="UMK165" s="168"/>
      <c r="UML165" s="168"/>
      <c r="UMM165" s="168"/>
      <c r="UMN165" s="168"/>
      <c r="UMO165" s="168"/>
      <c r="UMP165" s="168"/>
      <c r="UMQ165" s="168"/>
      <c r="UMR165" s="168"/>
      <c r="UMS165" s="168"/>
      <c r="UMT165" s="168"/>
      <c r="UMU165" s="168"/>
      <c r="UMV165" s="168"/>
      <c r="UMW165" s="168"/>
      <c r="UMX165" s="168"/>
      <c r="UMY165" s="168"/>
      <c r="UMZ165" s="168"/>
      <c r="UNA165" s="168"/>
      <c r="UNB165" s="168"/>
      <c r="UNC165" s="168"/>
      <c r="UND165" s="168"/>
      <c r="UNE165" s="168"/>
      <c r="UNF165" s="168"/>
      <c r="UNG165" s="168"/>
      <c r="UNH165" s="168"/>
      <c r="UNI165" s="168"/>
      <c r="UNJ165" s="168"/>
      <c r="UNK165" s="168"/>
      <c r="UNL165" s="168"/>
      <c r="UNM165" s="168"/>
      <c r="UNN165" s="168"/>
      <c r="UNO165" s="168"/>
      <c r="UNP165" s="168"/>
      <c r="UNQ165" s="168"/>
      <c r="UNR165" s="168"/>
      <c r="UNS165" s="168"/>
      <c r="UNT165" s="168"/>
      <c r="UNU165" s="168"/>
      <c r="UNV165" s="168"/>
      <c r="UNW165" s="168"/>
      <c r="UNX165" s="168"/>
      <c r="UNY165" s="168"/>
      <c r="UNZ165" s="168"/>
      <c r="UOA165" s="168"/>
      <c r="UOB165" s="168"/>
      <c r="UOC165" s="168"/>
      <c r="UOD165" s="168"/>
      <c r="UOE165" s="168"/>
      <c r="UOF165" s="168"/>
      <c r="UOG165" s="168"/>
      <c r="UOH165" s="168"/>
      <c r="UOI165" s="168"/>
      <c r="UOJ165" s="168"/>
      <c r="UOK165" s="168"/>
      <c r="UOL165" s="168"/>
      <c r="UOM165" s="168"/>
      <c r="UON165" s="168"/>
      <c r="UOO165" s="168"/>
      <c r="UOP165" s="168"/>
      <c r="UOQ165" s="168"/>
      <c r="UOR165" s="168"/>
      <c r="UOS165" s="168"/>
      <c r="UOT165" s="168"/>
      <c r="UOU165" s="168"/>
      <c r="UOV165" s="168"/>
      <c r="UOW165" s="168"/>
      <c r="UOX165" s="168"/>
      <c r="UOY165" s="168"/>
      <c r="UOZ165" s="168"/>
      <c r="UPA165" s="168"/>
      <c r="UPB165" s="168"/>
      <c r="UPC165" s="168"/>
      <c r="UPD165" s="168"/>
      <c r="UPE165" s="168"/>
      <c r="UPF165" s="168"/>
      <c r="UPG165" s="168"/>
      <c r="UPH165" s="168"/>
      <c r="UPI165" s="168"/>
      <c r="UPJ165" s="168"/>
      <c r="UPK165" s="168"/>
      <c r="UPL165" s="168"/>
      <c r="UPM165" s="168"/>
      <c r="UPN165" s="168"/>
      <c r="UPO165" s="168"/>
      <c r="UPP165" s="168"/>
      <c r="UPQ165" s="168"/>
      <c r="UPR165" s="168"/>
      <c r="UPS165" s="168"/>
      <c r="UPT165" s="168"/>
      <c r="UPU165" s="168"/>
      <c r="UPV165" s="168"/>
      <c r="UPW165" s="168"/>
      <c r="UPX165" s="168"/>
      <c r="UPY165" s="168"/>
      <c r="UPZ165" s="168"/>
      <c r="UQA165" s="168"/>
      <c r="UQB165" s="168"/>
      <c r="UQC165" s="168"/>
      <c r="UQD165" s="168"/>
      <c r="UQE165" s="168"/>
      <c r="UQF165" s="168"/>
      <c r="UQG165" s="168"/>
      <c r="UQH165" s="168"/>
      <c r="UQI165" s="168"/>
      <c r="UQJ165" s="168"/>
      <c r="UQK165" s="168"/>
      <c r="UQL165" s="168"/>
      <c r="UQM165" s="168"/>
      <c r="UQN165" s="168"/>
      <c r="UQO165" s="168"/>
      <c r="UQP165" s="168"/>
      <c r="UQQ165" s="168"/>
      <c r="UQR165" s="168"/>
      <c r="UQS165" s="168"/>
      <c r="UQT165" s="168"/>
      <c r="UQU165" s="168"/>
      <c r="UQV165" s="168"/>
      <c r="UQW165" s="168"/>
      <c r="UQX165" s="168"/>
      <c r="UQY165" s="168"/>
      <c r="UQZ165" s="168"/>
      <c r="URA165" s="168"/>
      <c r="URB165" s="168"/>
      <c r="URC165" s="168"/>
      <c r="URD165" s="168"/>
      <c r="URE165" s="168"/>
      <c r="URF165" s="168"/>
      <c r="URG165" s="168"/>
      <c r="URH165" s="168"/>
      <c r="URI165" s="168"/>
      <c r="URJ165" s="168"/>
      <c r="URK165" s="168"/>
      <c r="URL165" s="168"/>
      <c r="URM165" s="168"/>
      <c r="URN165" s="168"/>
      <c r="URO165" s="168"/>
      <c r="URP165" s="168"/>
      <c r="URQ165" s="168"/>
      <c r="URR165" s="168"/>
      <c r="URS165" s="168"/>
      <c r="URT165" s="168"/>
      <c r="URU165" s="168"/>
      <c r="URV165" s="168"/>
      <c r="URW165" s="168"/>
      <c r="URX165" s="168"/>
      <c r="URY165" s="168"/>
      <c r="URZ165" s="168"/>
      <c r="USA165" s="168"/>
      <c r="USB165" s="168"/>
      <c r="USC165" s="168"/>
      <c r="USD165" s="168"/>
      <c r="USE165" s="168"/>
      <c r="USF165" s="168"/>
      <c r="USG165" s="168"/>
      <c r="USH165" s="168"/>
      <c r="USI165" s="168"/>
      <c r="USJ165" s="168"/>
      <c r="USK165" s="168"/>
      <c r="USL165" s="168"/>
      <c r="USM165" s="168"/>
      <c r="USN165" s="168"/>
      <c r="USO165" s="168"/>
      <c r="USP165" s="168"/>
      <c r="USQ165" s="168"/>
      <c r="USR165" s="168"/>
      <c r="USS165" s="168"/>
      <c r="UST165" s="168"/>
      <c r="USU165" s="168"/>
      <c r="USV165" s="168"/>
      <c r="USW165" s="168"/>
      <c r="USX165" s="168"/>
      <c r="USY165" s="168"/>
      <c r="USZ165" s="168"/>
      <c r="UTA165" s="168"/>
      <c r="UTB165" s="168"/>
      <c r="UTC165" s="168"/>
      <c r="UTD165" s="168"/>
      <c r="UTE165" s="168"/>
      <c r="UTF165" s="168"/>
      <c r="UTG165" s="168"/>
      <c r="UTH165" s="168"/>
      <c r="UTI165" s="168"/>
      <c r="UTJ165" s="168"/>
      <c r="UTK165" s="168"/>
      <c r="UTL165" s="168"/>
      <c r="UTM165" s="168"/>
      <c r="UTN165" s="168"/>
      <c r="UTO165" s="168"/>
      <c r="UTP165" s="168"/>
      <c r="UTQ165" s="168"/>
      <c r="UTR165" s="168"/>
      <c r="UTS165" s="168"/>
      <c r="UTT165" s="168"/>
      <c r="UTU165" s="168"/>
      <c r="UTV165" s="168"/>
      <c r="UTW165" s="168"/>
      <c r="UTX165" s="168"/>
      <c r="UTY165" s="168"/>
      <c r="UTZ165" s="168"/>
      <c r="UUA165" s="168"/>
      <c r="UUB165" s="168"/>
      <c r="UUC165" s="168"/>
      <c r="UUD165" s="168"/>
      <c r="UUE165" s="168"/>
      <c r="UUF165" s="168"/>
      <c r="UUG165" s="168"/>
      <c r="UUH165" s="168"/>
      <c r="UUI165" s="168"/>
      <c r="UUJ165" s="168"/>
      <c r="UUK165" s="168"/>
      <c r="UUL165" s="168"/>
      <c r="UUM165" s="168"/>
      <c r="UUN165" s="168"/>
      <c r="UUO165" s="168"/>
      <c r="UUP165" s="168"/>
      <c r="UUQ165" s="168"/>
      <c r="UUR165" s="168"/>
      <c r="UUS165" s="168"/>
      <c r="UUT165" s="168"/>
      <c r="UUU165" s="168"/>
      <c r="UUV165" s="168"/>
      <c r="UUW165" s="168"/>
      <c r="UUX165" s="168"/>
      <c r="UUY165" s="168"/>
      <c r="UUZ165" s="168"/>
      <c r="UVA165" s="168"/>
      <c r="UVB165" s="168"/>
      <c r="UVC165" s="168"/>
      <c r="UVD165" s="168"/>
      <c r="UVE165" s="168"/>
      <c r="UVF165" s="168"/>
      <c r="UVG165" s="168"/>
      <c r="UVH165" s="168"/>
      <c r="UVI165" s="168"/>
      <c r="UVJ165" s="168"/>
      <c r="UVK165" s="168"/>
      <c r="UVL165" s="168"/>
      <c r="UVM165" s="168"/>
      <c r="UVN165" s="168"/>
      <c r="UVO165" s="168"/>
      <c r="UVP165" s="168"/>
      <c r="UVQ165" s="168"/>
      <c r="UVR165" s="168"/>
      <c r="UVS165" s="168"/>
      <c r="UVT165" s="168"/>
      <c r="UVU165" s="168"/>
      <c r="UVV165" s="168"/>
      <c r="UVW165" s="168"/>
      <c r="UVX165" s="168"/>
      <c r="UVY165" s="168"/>
      <c r="UVZ165" s="168"/>
      <c r="UWA165" s="168"/>
      <c r="UWB165" s="168"/>
      <c r="UWC165" s="168"/>
      <c r="UWD165" s="168"/>
      <c r="UWE165" s="168"/>
      <c r="UWF165" s="168"/>
      <c r="UWG165" s="168"/>
      <c r="UWH165" s="168"/>
      <c r="UWI165" s="168"/>
      <c r="UWJ165" s="168"/>
      <c r="UWK165" s="168"/>
      <c r="UWL165" s="168"/>
      <c r="UWM165" s="168"/>
      <c r="UWN165" s="168"/>
      <c r="UWO165" s="168"/>
      <c r="UWP165" s="168"/>
      <c r="UWQ165" s="168"/>
      <c r="UWR165" s="168"/>
      <c r="UWS165" s="168"/>
      <c r="UWT165" s="168"/>
      <c r="UWU165" s="168"/>
      <c r="UWV165" s="168"/>
      <c r="UWW165" s="168"/>
      <c r="UWX165" s="168"/>
      <c r="UWY165" s="168"/>
      <c r="UWZ165" s="168"/>
      <c r="UXA165" s="168"/>
      <c r="UXB165" s="168"/>
      <c r="UXC165" s="168"/>
      <c r="UXD165" s="168"/>
      <c r="UXE165" s="168"/>
      <c r="UXF165" s="168"/>
      <c r="UXG165" s="168"/>
      <c r="UXH165" s="168"/>
      <c r="UXI165" s="168"/>
      <c r="UXJ165" s="168"/>
      <c r="UXK165" s="168"/>
      <c r="UXL165" s="168"/>
      <c r="UXM165" s="168"/>
      <c r="UXN165" s="168"/>
      <c r="UXO165" s="168"/>
      <c r="UXP165" s="168"/>
      <c r="UXQ165" s="168"/>
      <c r="UXR165" s="168"/>
      <c r="UXS165" s="168"/>
      <c r="UXT165" s="168"/>
      <c r="UXU165" s="168"/>
      <c r="UXV165" s="168"/>
      <c r="UXW165" s="168"/>
      <c r="UXX165" s="168"/>
      <c r="UXY165" s="168"/>
      <c r="UXZ165" s="168"/>
      <c r="UYA165" s="168"/>
      <c r="UYB165" s="168"/>
      <c r="UYC165" s="168"/>
      <c r="UYD165" s="168"/>
      <c r="UYE165" s="168"/>
      <c r="UYF165" s="168"/>
      <c r="UYG165" s="168"/>
      <c r="UYH165" s="168"/>
      <c r="UYI165" s="168"/>
      <c r="UYJ165" s="168"/>
      <c r="UYK165" s="168"/>
      <c r="UYL165" s="168"/>
      <c r="UYM165" s="168"/>
      <c r="UYN165" s="168"/>
      <c r="UYO165" s="168"/>
      <c r="UYP165" s="168"/>
      <c r="UYQ165" s="168"/>
      <c r="UYR165" s="168"/>
      <c r="UYS165" s="168"/>
      <c r="UYT165" s="168"/>
      <c r="UYU165" s="168"/>
      <c r="UYV165" s="168"/>
      <c r="UYW165" s="168"/>
      <c r="UYX165" s="168"/>
      <c r="UYY165" s="168"/>
      <c r="UYZ165" s="168"/>
      <c r="UZA165" s="168"/>
      <c r="UZB165" s="168"/>
      <c r="UZC165" s="168"/>
      <c r="UZD165" s="168"/>
      <c r="UZE165" s="168"/>
      <c r="UZF165" s="168"/>
      <c r="UZG165" s="168"/>
      <c r="UZH165" s="168"/>
      <c r="UZI165" s="168"/>
      <c r="UZJ165" s="168"/>
      <c r="UZK165" s="168"/>
      <c r="UZL165" s="168"/>
      <c r="UZM165" s="168"/>
      <c r="UZN165" s="168"/>
      <c r="UZO165" s="168"/>
      <c r="UZP165" s="168"/>
      <c r="UZQ165" s="168"/>
      <c r="UZR165" s="168"/>
      <c r="UZS165" s="168"/>
      <c r="UZT165" s="168"/>
      <c r="UZU165" s="168"/>
      <c r="UZV165" s="168"/>
      <c r="UZW165" s="168"/>
      <c r="UZX165" s="168"/>
      <c r="UZY165" s="168"/>
      <c r="UZZ165" s="168"/>
      <c r="VAA165" s="168"/>
      <c r="VAB165" s="168"/>
      <c r="VAC165" s="168"/>
      <c r="VAD165" s="168"/>
      <c r="VAE165" s="168"/>
      <c r="VAF165" s="168"/>
      <c r="VAG165" s="168"/>
      <c r="VAH165" s="168"/>
      <c r="VAI165" s="168"/>
      <c r="VAJ165" s="168"/>
      <c r="VAK165" s="168"/>
      <c r="VAL165" s="168"/>
      <c r="VAM165" s="168"/>
      <c r="VAN165" s="168"/>
      <c r="VAO165" s="168"/>
      <c r="VAP165" s="168"/>
      <c r="VAQ165" s="168"/>
      <c r="VAR165" s="168"/>
      <c r="VAS165" s="168"/>
      <c r="VAT165" s="168"/>
      <c r="VAU165" s="168"/>
      <c r="VAV165" s="168"/>
      <c r="VAW165" s="168"/>
      <c r="VAX165" s="168"/>
      <c r="VAY165" s="168"/>
      <c r="VAZ165" s="168"/>
      <c r="VBA165" s="168"/>
      <c r="VBB165" s="168"/>
      <c r="VBC165" s="168"/>
      <c r="VBD165" s="168"/>
      <c r="VBE165" s="168"/>
      <c r="VBF165" s="168"/>
      <c r="VBG165" s="168"/>
      <c r="VBH165" s="168"/>
      <c r="VBI165" s="168"/>
      <c r="VBJ165" s="168"/>
      <c r="VBK165" s="168"/>
      <c r="VBL165" s="168"/>
      <c r="VBM165" s="168"/>
      <c r="VBN165" s="168"/>
      <c r="VBO165" s="168"/>
      <c r="VBP165" s="168"/>
      <c r="VBQ165" s="168"/>
      <c r="VBR165" s="168"/>
      <c r="VBS165" s="168"/>
      <c r="VBT165" s="168"/>
      <c r="VBU165" s="168"/>
      <c r="VBV165" s="168"/>
      <c r="VBW165" s="168"/>
      <c r="VBX165" s="168"/>
      <c r="VBY165" s="168"/>
      <c r="VBZ165" s="168"/>
      <c r="VCA165" s="168"/>
      <c r="VCB165" s="168"/>
      <c r="VCC165" s="168"/>
      <c r="VCD165" s="168"/>
      <c r="VCE165" s="168"/>
      <c r="VCF165" s="168"/>
      <c r="VCG165" s="168"/>
      <c r="VCH165" s="168"/>
      <c r="VCI165" s="168"/>
      <c r="VCJ165" s="168"/>
      <c r="VCK165" s="168"/>
      <c r="VCL165" s="168"/>
      <c r="VCM165" s="168"/>
      <c r="VCN165" s="168"/>
      <c r="VCO165" s="168"/>
      <c r="VCP165" s="168"/>
      <c r="VCQ165" s="168"/>
      <c r="VCR165" s="168"/>
      <c r="VCS165" s="168"/>
      <c r="VCT165" s="168"/>
      <c r="VCU165" s="168"/>
      <c r="VCV165" s="168"/>
      <c r="VCW165" s="168"/>
      <c r="VCX165" s="168"/>
      <c r="VCY165" s="168"/>
      <c r="VCZ165" s="168"/>
      <c r="VDA165" s="168"/>
      <c r="VDB165" s="168"/>
      <c r="VDC165" s="168"/>
      <c r="VDD165" s="168"/>
      <c r="VDE165" s="168"/>
      <c r="VDF165" s="168"/>
      <c r="VDG165" s="168"/>
      <c r="VDH165" s="168"/>
      <c r="VDI165" s="168"/>
      <c r="VDJ165" s="168"/>
      <c r="VDK165" s="168"/>
      <c r="VDL165" s="168"/>
      <c r="VDM165" s="168"/>
      <c r="VDN165" s="168"/>
      <c r="VDO165" s="168"/>
      <c r="VDP165" s="168"/>
      <c r="VDQ165" s="168"/>
      <c r="VDR165" s="168"/>
      <c r="VDS165" s="168"/>
      <c r="VDT165" s="168"/>
      <c r="VDU165" s="168"/>
      <c r="VDV165" s="168"/>
      <c r="VDW165" s="168"/>
      <c r="VDX165" s="168"/>
      <c r="VDY165" s="168"/>
      <c r="VDZ165" s="168"/>
      <c r="VEA165" s="168"/>
      <c r="VEB165" s="168"/>
      <c r="VEC165" s="168"/>
      <c r="VED165" s="168"/>
      <c r="VEE165" s="168"/>
      <c r="VEF165" s="168"/>
      <c r="VEG165" s="168"/>
      <c r="VEH165" s="168"/>
      <c r="VEI165" s="168"/>
      <c r="VEJ165" s="168"/>
      <c r="VEK165" s="168"/>
      <c r="VEL165" s="168"/>
      <c r="VEM165" s="168"/>
      <c r="VEN165" s="168"/>
      <c r="VEO165" s="168"/>
      <c r="VEP165" s="168"/>
      <c r="VEQ165" s="168"/>
      <c r="VER165" s="168"/>
      <c r="VES165" s="168"/>
      <c r="VET165" s="168"/>
      <c r="VEU165" s="168"/>
      <c r="VEV165" s="168"/>
      <c r="VEW165" s="168"/>
      <c r="VEX165" s="168"/>
      <c r="VEY165" s="168"/>
      <c r="VEZ165" s="168"/>
      <c r="VFA165" s="168"/>
      <c r="VFB165" s="168"/>
      <c r="VFC165" s="168"/>
      <c r="VFD165" s="168"/>
      <c r="VFE165" s="168"/>
      <c r="VFF165" s="168"/>
      <c r="VFG165" s="168"/>
      <c r="VFH165" s="168"/>
      <c r="VFI165" s="168"/>
      <c r="VFJ165" s="168"/>
      <c r="VFK165" s="168"/>
      <c r="VFL165" s="168"/>
      <c r="VFM165" s="168"/>
      <c r="VFN165" s="168"/>
      <c r="VFO165" s="168"/>
      <c r="VFP165" s="168"/>
      <c r="VFQ165" s="168"/>
      <c r="VFR165" s="168"/>
      <c r="VFS165" s="168"/>
      <c r="VFT165" s="168"/>
      <c r="VFU165" s="168"/>
      <c r="VFV165" s="168"/>
      <c r="VFW165" s="168"/>
      <c r="VFX165" s="168"/>
      <c r="VFY165" s="168"/>
      <c r="VFZ165" s="168"/>
      <c r="VGA165" s="168"/>
      <c r="VGB165" s="168"/>
      <c r="VGC165" s="168"/>
      <c r="VGD165" s="168"/>
      <c r="VGE165" s="168"/>
      <c r="VGF165" s="168"/>
      <c r="VGG165" s="168"/>
      <c r="VGH165" s="168"/>
      <c r="VGI165" s="168"/>
      <c r="VGJ165" s="168"/>
      <c r="VGK165" s="168"/>
      <c r="VGL165" s="168"/>
      <c r="VGM165" s="168"/>
      <c r="VGN165" s="168"/>
      <c r="VGO165" s="168"/>
      <c r="VGP165" s="168"/>
      <c r="VGQ165" s="168"/>
      <c r="VGR165" s="168"/>
      <c r="VGS165" s="168"/>
      <c r="VGT165" s="168"/>
      <c r="VGU165" s="168"/>
      <c r="VGV165" s="168"/>
      <c r="VGW165" s="168"/>
      <c r="VGX165" s="168"/>
      <c r="VGY165" s="168"/>
      <c r="VGZ165" s="168"/>
      <c r="VHA165" s="168"/>
      <c r="VHB165" s="168"/>
      <c r="VHC165" s="168"/>
      <c r="VHD165" s="168"/>
      <c r="VHE165" s="168"/>
      <c r="VHF165" s="168"/>
      <c r="VHG165" s="168"/>
      <c r="VHH165" s="168"/>
      <c r="VHI165" s="168"/>
      <c r="VHJ165" s="168"/>
      <c r="VHK165" s="168"/>
      <c r="VHL165" s="168"/>
      <c r="VHM165" s="168"/>
      <c r="VHN165" s="168"/>
      <c r="VHO165" s="168"/>
      <c r="VHP165" s="168"/>
      <c r="VHQ165" s="168"/>
      <c r="VHR165" s="168"/>
      <c r="VHS165" s="168"/>
      <c r="VHT165" s="168"/>
      <c r="VHU165" s="168"/>
      <c r="VHV165" s="168"/>
      <c r="VHW165" s="168"/>
      <c r="VHX165" s="168"/>
      <c r="VHY165" s="168"/>
      <c r="VHZ165" s="168"/>
      <c r="VIA165" s="168"/>
      <c r="VIB165" s="168"/>
      <c r="VIC165" s="168"/>
      <c r="VID165" s="168"/>
      <c r="VIE165" s="168"/>
      <c r="VIF165" s="168"/>
      <c r="VIG165" s="168"/>
      <c r="VIH165" s="168"/>
      <c r="VII165" s="168"/>
      <c r="VIJ165" s="168"/>
      <c r="VIK165" s="168"/>
      <c r="VIL165" s="168"/>
      <c r="VIM165" s="168"/>
      <c r="VIN165" s="168"/>
      <c r="VIO165" s="168"/>
      <c r="VIP165" s="168"/>
      <c r="VIQ165" s="168"/>
      <c r="VIR165" s="168"/>
      <c r="VIS165" s="168"/>
      <c r="VIT165" s="168"/>
      <c r="VIU165" s="168"/>
      <c r="VIV165" s="168"/>
      <c r="VIW165" s="168"/>
      <c r="VIX165" s="168"/>
      <c r="VIY165" s="168"/>
      <c r="VIZ165" s="168"/>
      <c r="VJA165" s="168"/>
      <c r="VJB165" s="168"/>
      <c r="VJC165" s="168"/>
      <c r="VJD165" s="168"/>
      <c r="VJE165" s="168"/>
      <c r="VJF165" s="168"/>
      <c r="VJG165" s="168"/>
      <c r="VJH165" s="168"/>
      <c r="VJI165" s="168"/>
      <c r="VJJ165" s="168"/>
      <c r="VJK165" s="168"/>
      <c r="VJL165" s="168"/>
      <c r="VJM165" s="168"/>
      <c r="VJN165" s="168"/>
      <c r="VJO165" s="168"/>
      <c r="VJP165" s="168"/>
      <c r="VJQ165" s="168"/>
      <c r="VJR165" s="168"/>
      <c r="VJS165" s="168"/>
      <c r="VJT165" s="168"/>
      <c r="VJU165" s="168"/>
      <c r="VJV165" s="168"/>
      <c r="VJW165" s="168"/>
      <c r="VJX165" s="168"/>
      <c r="VJY165" s="168"/>
      <c r="VJZ165" s="168"/>
      <c r="VKA165" s="168"/>
      <c r="VKB165" s="168"/>
      <c r="VKC165" s="168"/>
      <c r="VKD165" s="168"/>
      <c r="VKE165" s="168"/>
      <c r="VKF165" s="168"/>
      <c r="VKG165" s="168"/>
      <c r="VKH165" s="168"/>
      <c r="VKI165" s="168"/>
      <c r="VKJ165" s="168"/>
      <c r="VKK165" s="168"/>
      <c r="VKL165" s="168"/>
      <c r="VKM165" s="168"/>
      <c r="VKN165" s="168"/>
      <c r="VKO165" s="168"/>
      <c r="VKP165" s="168"/>
      <c r="VKQ165" s="168"/>
      <c r="VKR165" s="168"/>
      <c r="VKS165" s="168"/>
      <c r="VKT165" s="168"/>
      <c r="VKU165" s="168"/>
      <c r="VKV165" s="168"/>
      <c r="VKW165" s="168"/>
      <c r="VKX165" s="168"/>
      <c r="VKY165" s="168"/>
      <c r="VKZ165" s="168"/>
      <c r="VLA165" s="168"/>
      <c r="VLB165" s="168"/>
      <c r="VLC165" s="168"/>
      <c r="VLD165" s="168"/>
      <c r="VLE165" s="168"/>
      <c r="VLF165" s="168"/>
      <c r="VLG165" s="168"/>
      <c r="VLH165" s="168"/>
      <c r="VLI165" s="168"/>
      <c r="VLJ165" s="168"/>
      <c r="VLK165" s="168"/>
      <c r="VLL165" s="168"/>
      <c r="VLM165" s="168"/>
      <c r="VLN165" s="168"/>
      <c r="VLO165" s="168"/>
      <c r="VLP165" s="168"/>
      <c r="VLQ165" s="168"/>
      <c r="VLR165" s="168"/>
      <c r="VLS165" s="168"/>
      <c r="VLT165" s="168"/>
      <c r="VLU165" s="168"/>
      <c r="VLV165" s="168"/>
      <c r="VLW165" s="168"/>
      <c r="VLX165" s="168"/>
      <c r="VLY165" s="168"/>
      <c r="VLZ165" s="168"/>
      <c r="VMA165" s="168"/>
      <c r="VMB165" s="168"/>
      <c r="VMC165" s="168"/>
      <c r="VMD165" s="168"/>
      <c r="VME165" s="168"/>
      <c r="VMF165" s="168"/>
      <c r="VMG165" s="168"/>
      <c r="VMH165" s="168"/>
      <c r="VMI165" s="168"/>
      <c r="VMJ165" s="168"/>
      <c r="VMK165" s="168"/>
      <c r="VML165" s="168"/>
      <c r="VMM165" s="168"/>
      <c r="VMN165" s="168"/>
      <c r="VMO165" s="168"/>
      <c r="VMP165" s="168"/>
      <c r="VMQ165" s="168"/>
      <c r="VMR165" s="168"/>
      <c r="VMS165" s="168"/>
      <c r="VMT165" s="168"/>
      <c r="VMU165" s="168"/>
      <c r="VMV165" s="168"/>
      <c r="VMW165" s="168"/>
      <c r="VMX165" s="168"/>
      <c r="VMY165" s="168"/>
      <c r="VMZ165" s="168"/>
      <c r="VNA165" s="168"/>
      <c r="VNB165" s="168"/>
      <c r="VNC165" s="168"/>
      <c r="VND165" s="168"/>
      <c r="VNE165" s="168"/>
      <c r="VNF165" s="168"/>
      <c r="VNG165" s="168"/>
      <c r="VNH165" s="168"/>
      <c r="VNI165" s="168"/>
      <c r="VNJ165" s="168"/>
      <c r="VNK165" s="168"/>
      <c r="VNL165" s="168"/>
      <c r="VNM165" s="168"/>
      <c r="VNN165" s="168"/>
      <c r="VNO165" s="168"/>
      <c r="VNP165" s="168"/>
      <c r="VNQ165" s="168"/>
      <c r="VNR165" s="168"/>
      <c r="VNS165" s="168"/>
      <c r="VNT165" s="168"/>
      <c r="VNU165" s="168"/>
      <c r="VNV165" s="168"/>
      <c r="VNW165" s="168"/>
      <c r="VNX165" s="168"/>
      <c r="VNY165" s="168"/>
      <c r="VNZ165" s="168"/>
      <c r="VOA165" s="168"/>
      <c r="VOB165" s="168"/>
      <c r="VOC165" s="168"/>
      <c r="VOD165" s="168"/>
      <c r="VOE165" s="168"/>
      <c r="VOF165" s="168"/>
      <c r="VOG165" s="168"/>
      <c r="VOH165" s="168"/>
      <c r="VOI165" s="168"/>
      <c r="VOJ165" s="168"/>
      <c r="VOK165" s="168"/>
      <c r="VOL165" s="168"/>
      <c r="VOM165" s="168"/>
      <c r="VON165" s="168"/>
      <c r="VOO165" s="168"/>
      <c r="VOP165" s="168"/>
      <c r="VOQ165" s="168"/>
      <c r="VOR165" s="168"/>
      <c r="VOS165" s="168"/>
      <c r="VOT165" s="168"/>
      <c r="VOU165" s="168"/>
      <c r="VOV165" s="168"/>
      <c r="VOW165" s="168"/>
      <c r="VOX165" s="168"/>
      <c r="VOY165" s="168"/>
      <c r="VOZ165" s="168"/>
      <c r="VPA165" s="168"/>
      <c r="VPB165" s="168"/>
      <c r="VPC165" s="168"/>
      <c r="VPD165" s="168"/>
      <c r="VPE165" s="168"/>
      <c r="VPF165" s="168"/>
      <c r="VPG165" s="168"/>
      <c r="VPH165" s="168"/>
      <c r="VPI165" s="168"/>
      <c r="VPJ165" s="168"/>
      <c r="VPK165" s="168"/>
      <c r="VPL165" s="168"/>
      <c r="VPM165" s="168"/>
      <c r="VPN165" s="168"/>
      <c r="VPO165" s="168"/>
      <c r="VPP165" s="168"/>
      <c r="VPQ165" s="168"/>
      <c r="VPR165" s="168"/>
      <c r="VPS165" s="168"/>
      <c r="VPT165" s="168"/>
      <c r="VPU165" s="168"/>
      <c r="VPV165" s="168"/>
      <c r="VPW165" s="168"/>
      <c r="VPX165" s="168"/>
      <c r="VPY165" s="168"/>
      <c r="VPZ165" s="168"/>
      <c r="VQA165" s="168"/>
      <c r="VQB165" s="168"/>
      <c r="VQC165" s="168"/>
      <c r="VQD165" s="168"/>
      <c r="VQE165" s="168"/>
      <c r="VQF165" s="168"/>
      <c r="VQG165" s="168"/>
      <c r="VQH165" s="168"/>
      <c r="VQI165" s="168"/>
      <c r="VQJ165" s="168"/>
      <c r="VQK165" s="168"/>
      <c r="VQL165" s="168"/>
      <c r="VQM165" s="168"/>
      <c r="VQN165" s="168"/>
      <c r="VQO165" s="168"/>
      <c r="VQP165" s="168"/>
      <c r="VQQ165" s="168"/>
      <c r="VQR165" s="168"/>
      <c r="VQS165" s="168"/>
      <c r="VQT165" s="168"/>
      <c r="VQU165" s="168"/>
      <c r="VQV165" s="168"/>
      <c r="VQW165" s="168"/>
      <c r="VQX165" s="168"/>
      <c r="VQY165" s="168"/>
      <c r="VQZ165" s="168"/>
      <c r="VRA165" s="168"/>
      <c r="VRB165" s="168"/>
      <c r="VRC165" s="168"/>
      <c r="VRD165" s="168"/>
      <c r="VRE165" s="168"/>
      <c r="VRF165" s="168"/>
      <c r="VRG165" s="168"/>
      <c r="VRH165" s="168"/>
      <c r="VRI165" s="168"/>
      <c r="VRJ165" s="168"/>
      <c r="VRK165" s="168"/>
      <c r="VRL165" s="168"/>
      <c r="VRM165" s="168"/>
      <c r="VRN165" s="168"/>
      <c r="VRO165" s="168"/>
      <c r="VRP165" s="168"/>
      <c r="VRQ165" s="168"/>
      <c r="VRR165" s="168"/>
      <c r="VRS165" s="168"/>
      <c r="VRT165" s="168"/>
      <c r="VRU165" s="168"/>
      <c r="VRV165" s="168"/>
      <c r="VRW165" s="168"/>
      <c r="VRX165" s="168"/>
      <c r="VRY165" s="168"/>
      <c r="VRZ165" s="168"/>
      <c r="VSA165" s="168"/>
      <c r="VSB165" s="168"/>
      <c r="VSC165" s="168"/>
      <c r="VSD165" s="168"/>
      <c r="VSE165" s="168"/>
      <c r="VSF165" s="168"/>
      <c r="VSG165" s="168"/>
      <c r="VSH165" s="168"/>
      <c r="VSI165" s="168"/>
      <c r="VSJ165" s="168"/>
      <c r="VSK165" s="168"/>
      <c r="VSL165" s="168"/>
      <c r="VSM165" s="168"/>
      <c r="VSN165" s="168"/>
      <c r="VSO165" s="168"/>
      <c r="VSP165" s="168"/>
      <c r="VSQ165" s="168"/>
      <c r="VSR165" s="168"/>
      <c r="VSS165" s="168"/>
      <c r="VST165" s="168"/>
      <c r="VSU165" s="168"/>
      <c r="VSV165" s="168"/>
      <c r="VSW165" s="168"/>
      <c r="VSX165" s="168"/>
      <c r="VSY165" s="168"/>
      <c r="VSZ165" s="168"/>
      <c r="VTA165" s="168"/>
      <c r="VTB165" s="168"/>
      <c r="VTC165" s="168"/>
      <c r="VTD165" s="168"/>
      <c r="VTE165" s="168"/>
      <c r="VTF165" s="168"/>
      <c r="VTG165" s="168"/>
      <c r="VTH165" s="168"/>
      <c r="VTI165" s="168"/>
      <c r="VTJ165" s="168"/>
      <c r="VTK165" s="168"/>
      <c r="VTL165" s="168"/>
      <c r="VTM165" s="168"/>
      <c r="VTN165" s="168"/>
      <c r="VTO165" s="168"/>
      <c r="VTP165" s="168"/>
      <c r="VTQ165" s="168"/>
      <c r="VTR165" s="168"/>
      <c r="VTS165" s="168"/>
      <c r="VTT165" s="168"/>
      <c r="VTU165" s="168"/>
      <c r="VTV165" s="168"/>
      <c r="VTW165" s="168"/>
      <c r="VTX165" s="168"/>
      <c r="VTY165" s="168"/>
      <c r="VTZ165" s="168"/>
      <c r="VUA165" s="168"/>
      <c r="VUB165" s="168"/>
      <c r="VUC165" s="168"/>
      <c r="VUD165" s="168"/>
      <c r="VUE165" s="168"/>
      <c r="VUF165" s="168"/>
      <c r="VUG165" s="168"/>
      <c r="VUH165" s="168"/>
      <c r="VUI165" s="168"/>
      <c r="VUJ165" s="168"/>
      <c r="VUK165" s="168"/>
      <c r="VUL165" s="168"/>
      <c r="VUM165" s="168"/>
      <c r="VUN165" s="168"/>
      <c r="VUO165" s="168"/>
      <c r="VUP165" s="168"/>
      <c r="VUQ165" s="168"/>
      <c r="VUR165" s="168"/>
      <c r="VUS165" s="168"/>
      <c r="VUT165" s="168"/>
      <c r="VUU165" s="168"/>
      <c r="VUV165" s="168"/>
      <c r="VUW165" s="168"/>
      <c r="VUX165" s="168"/>
      <c r="VUY165" s="168"/>
      <c r="VUZ165" s="168"/>
      <c r="VVA165" s="168"/>
      <c r="VVB165" s="168"/>
      <c r="VVC165" s="168"/>
      <c r="VVD165" s="168"/>
      <c r="VVE165" s="168"/>
      <c r="VVF165" s="168"/>
      <c r="VVG165" s="168"/>
      <c r="VVH165" s="168"/>
      <c r="VVI165" s="168"/>
      <c r="VVJ165" s="168"/>
      <c r="VVK165" s="168"/>
      <c r="VVL165" s="168"/>
      <c r="VVM165" s="168"/>
      <c r="VVN165" s="168"/>
      <c r="VVO165" s="168"/>
      <c r="VVP165" s="168"/>
      <c r="VVQ165" s="168"/>
      <c r="VVR165" s="168"/>
      <c r="VVS165" s="168"/>
      <c r="VVT165" s="168"/>
      <c r="VVU165" s="168"/>
      <c r="VVV165" s="168"/>
      <c r="VVW165" s="168"/>
      <c r="VVX165" s="168"/>
      <c r="VVY165" s="168"/>
      <c r="VVZ165" s="168"/>
      <c r="VWA165" s="168"/>
      <c r="VWB165" s="168"/>
      <c r="VWC165" s="168"/>
      <c r="VWD165" s="168"/>
      <c r="VWE165" s="168"/>
      <c r="VWF165" s="168"/>
      <c r="VWG165" s="168"/>
      <c r="VWH165" s="168"/>
      <c r="VWI165" s="168"/>
      <c r="VWJ165" s="168"/>
      <c r="VWK165" s="168"/>
      <c r="VWL165" s="168"/>
      <c r="VWM165" s="168"/>
      <c r="VWN165" s="168"/>
      <c r="VWO165" s="168"/>
      <c r="VWP165" s="168"/>
      <c r="VWQ165" s="168"/>
      <c r="VWR165" s="168"/>
      <c r="VWS165" s="168"/>
      <c r="VWT165" s="168"/>
      <c r="VWU165" s="168"/>
      <c r="VWV165" s="168"/>
      <c r="VWW165" s="168"/>
      <c r="VWX165" s="168"/>
      <c r="VWY165" s="168"/>
      <c r="VWZ165" s="168"/>
      <c r="VXA165" s="168"/>
      <c r="VXB165" s="168"/>
      <c r="VXC165" s="168"/>
      <c r="VXD165" s="168"/>
      <c r="VXE165" s="168"/>
      <c r="VXF165" s="168"/>
      <c r="VXG165" s="168"/>
      <c r="VXH165" s="168"/>
      <c r="VXI165" s="168"/>
      <c r="VXJ165" s="168"/>
      <c r="VXK165" s="168"/>
      <c r="VXL165" s="168"/>
      <c r="VXM165" s="168"/>
      <c r="VXN165" s="168"/>
      <c r="VXO165" s="168"/>
      <c r="VXP165" s="168"/>
      <c r="VXQ165" s="168"/>
      <c r="VXR165" s="168"/>
      <c r="VXS165" s="168"/>
      <c r="VXT165" s="168"/>
      <c r="VXU165" s="168"/>
      <c r="VXV165" s="168"/>
      <c r="VXW165" s="168"/>
      <c r="VXX165" s="168"/>
      <c r="VXY165" s="168"/>
      <c r="VXZ165" s="168"/>
      <c r="VYA165" s="168"/>
      <c r="VYB165" s="168"/>
      <c r="VYC165" s="168"/>
      <c r="VYD165" s="168"/>
      <c r="VYE165" s="168"/>
      <c r="VYF165" s="168"/>
      <c r="VYG165" s="168"/>
      <c r="VYH165" s="168"/>
      <c r="VYI165" s="168"/>
      <c r="VYJ165" s="168"/>
      <c r="VYK165" s="168"/>
      <c r="VYL165" s="168"/>
      <c r="VYM165" s="168"/>
      <c r="VYN165" s="168"/>
      <c r="VYO165" s="168"/>
      <c r="VYP165" s="168"/>
      <c r="VYQ165" s="168"/>
      <c r="VYR165" s="168"/>
      <c r="VYS165" s="168"/>
      <c r="VYT165" s="168"/>
      <c r="VYU165" s="168"/>
      <c r="VYV165" s="168"/>
      <c r="VYW165" s="168"/>
      <c r="VYX165" s="168"/>
      <c r="VYY165" s="168"/>
      <c r="VYZ165" s="168"/>
      <c r="VZA165" s="168"/>
      <c r="VZB165" s="168"/>
      <c r="VZC165" s="168"/>
      <c r="VZD165" s="168"/>
      <c r="VZE165" s="168"/>
      <c r="VZF165" s="168"/>
      <c r="VZG165" s="168"/>
      <c r="VZH165" s="168"/>
      <c r="VZI165" s="168"/>
      <c r="VZJ165" s="168"/>
      <c r="VZK165" s="168"/>
      <c r="VZL165" s="168"/>
      <c r="VZM165" s="168"/>
      <c r="VZN165" s="168"/>
      <c r="VZO165" s="168"/>
      <c r="VZP165" s="168"/>
      <c r="VZQ165" s="168"/>
      <c r="VZR165" s="168"/>
      <c r="VZS165" s="168"/>
      <c r="VZT165" s="168"/>
      <c r="VZU165" s="168"/>
      <c r="VZV165" s="168"/>
      <c r="VZW165" s="168"/>
      <c r="VZX165" s="168"/>
      <c r="VZY165" s="168"/>
      <c r="VZZ165" s="168"/>
      <c r="WAA165" s="168"/>
      <c r="WAB165" s="168"/>
      <c r="WAC165" s="168"/>
      <c r="WAD165" s="168"/>
      <c r="WAE165" s="168"/>
      <c r="WAF165" s="168"/>
      <c r="WAG165" s="168"/>
      <c r="WAH165" s="168"/>
      <c r="WAI165" s="168"/>
      <c r="WAJ165" s="168"/>
      <c r="WAK165" s="168"/>
      <c r="WAL165" s="168"/>
      <c r="WAM165" s="168"/>
      <c r="WAN165" s="168"/>
      <c r="WAO165" s="168"/>
      <c r="WAP165" s="168"/>
      <c r="WAQ165" s="168"/>
      <c r="WAR165" s="168"/>
      <c r="WAS165" s="168"/>
      <c r="WAT165" s="168"/>
      <c r="WAU165" s="168"/>
      <c r="WAV165" s="168"/>
      <c r="WAW165" s="168"/>
      <c r="WAX165" s="168"/>
      <c r="WAY165" s="168"/>
      <c r="WAZ165" s="168"/>
      <c r="WBA165" s="168"/>
      <c r="WBB165" s="168"/>
      <c r="WBC165" s="168"/>
      <c r="WBD165" s="168"/>
      <c r="WBE165" s="168"/>
      <c r="WBF165" s="168"/>
      <c r="WBG165" s="168"/>
      <c r="WBH165" s="168"/>
      <c r="WBI165" s="168"/>
      <c r="WBJ165" s="168"/>
      <c r="WBK165" s="168"/>
      <c r="WBL165" s="168"/>
      <c r="WBM165" s="168"/>
      <c r="WBN165" s="168"/>
      <c r="WBO165" s="168"/>
      <c r="WBP165" s="168"/>
      <c r="WBQ165" s="168"/>
      <c r="WBR165" s="168"/>
      <c r="WBS165" s="168"/>
      <c r="WBT165" s="168"/>
      <c r="WBU165" s="168"/>
      <c r="WBV165" s="168"/>
      <c r="WBW165" s="168"/>
      <c r="WBX165" s="168"/>
      <c r="WBY165" s="168"/>
      <c r="WBZ165" s="168"/>
      <c r="WCA165" s="168"/>
      <c r="WCB165" s="168"/>
      <c r="WCC165" s="168"/>
      <c r="WCD165" s="168"/>
      <c r="WCE165" s="168"/>
      <c r="WCF165" s="168"/>
      <c r="WCG165" s="168"/>
      <c r="WCH165" s="168"/>
      <c r="WCI165" s="168"/>
      <c r="WCJ165" s="168"/>
      <c r="WCK165" s="168"/>
      <c r="WCL165" s="168"/>
      <c r="WCM165" s="168"/>
      <c r="WCN165" s="168"/>
      <c r="WCO165" s="168"/>
      <c r="WCP165" s="168"/>
      <c r="WCQ165" s="168"/>
      <c r="WCR165" s="168"/>
      <c r="WCS165" s="168"/>
      <c r="WCT165" s="168"/>
      <c r="WCU165" s="168"/>
      <c r="WCV165" s="168"/>
      <c r="WCW165" s="168"/>
      <c r="WCX165" s="168"/>
      <c r="WCY165" s="168"/>
      <c r="WCZ165" s="168"/>
      <c r="WDA165" s="168"/>
      <c r="WDB165" s="168"/>
      <c r="WDC165" s="168"/>
      <c r="WDD165" s="168"/>
      <c r="WDE165" s="168"/>
      <c r="WDF165" s="168"/>
      <c r="WDG165" s="168"/>
      <c r="WDH165" s="168"/>
      <c r="WDI165" s="168"/>
      <c r="WDJ165" s="168"/>
      <c r="WDK165" s="168"/>
      <c r="WDL165" s="168"/>
      <c r="WDM165" s="168"/>
      <c r="WDN165" s="168"/>
      <c r="WDO165" s="168"/>
      <c r="WDP165" s="168"/>
      <c r="WDQ165" s="168"/>
      <c r="WDR165" s="168"/>
      <c r="WDS165" s="168"/>
      <c r="WDT165" s="168"/>
      <c r="WDU165" s="168"/>
      <c r="WDV165" s="168"/>
      <c r="WDW165" s="168"/>
      <c r="WDX165" s="168"/>
      <c r="WDY165" s="168"/>
      <c r="WDZ165" s="168"/>
      <c r="WEA165" s="168"/>
      <c r="WEB165" s="168"/>
      <c r="WEC165" s="168"/>
      <c r="WED165" s="168"/>
      <c r="WEE165" s="168"/>
      <c r="WEF165" s="168"/>
      <c r="WEG165" s="168"/>
      <c r="WEH165" s="168"/>
      <c r="WEI165" s="168"/>
      <c r="WEJ165" s="168"/>
      <c r="WEK165" s="168"/>
      <c r="WEL165" s="168"/>
      <c r="WEM165" s="168"/>
      <c r="WEN165" s="168"/>
      <c r="WEO165" s="168"/>
      <c r="WEP165" s="168"/>
      <c r="WEQ165" s="168"/>
      <c r="WER165" s="168"/>
      <c r="WES165" s="168"/>
      <c r="WET165" s="168"/>
      <c r="WEU165" s="168"/>
      <c r="WEV165" s="168"/>
      <c r="WEW165" s="168"/>
      <c r="WEX165" s="168"/>
      <c r="WEY165" s="168"/>
      <c r="WEZ165" s="168"/>
      <c r="WFA165" s="168"/>
      <c r="WFB165" s="168"/>
      <c r="WFC165" s="168"/>
      <c r="WFD165" s="168"/>
      <c r="WFE165" s="168"/>
      <c r="WFF165" s="168"/>
      <c r="WFG165" s="168"/>
      <c r="WFH165" s="168"/>
      <c r="WFI165" s="168"/>
      <c r="WFJ165" s="168"/>
      <c r="WFK165" s="168"/>
      <c r="WFL165" s="168"/>
      <c r="WFM165" s="168"/>
      <c r="WFN165" s="168"/>
      <c r="WFO165" s="168"/>
      <c r="WFP165" s="168"/>
      <c r="WFQ165" s="168"/>
      <c r="WFR165" s="168"/>
      <c r="WFS165" s="168"/>
      <c r="WFT165" s="168"/>
      <c r="WFU165" s="168"/>
      <c r="WFV165" s="168"/>
      <c r="WFW165" s="168"/>
      <c r="WFX165" s="168"/>
      <c r="WFY165" s="168"/>
      <c r="WFZ165" s="168"/>
      <c r="WGA165" s="168"/>
      <c r="WGB165" s="168"/>
      <c r="WGC165" s="168"/>
      <c r="WGD165" s="168"/>
      <c r="WGE165" s="168"/>
      <c r="WGF165" s="168"/>
      <c r="WGG165" s="168"/>
      <c r="WGH165" s="168"/>
      <c r="WGI165" s="168"/>
      <c r="WGJ165" s="168"/>
      <c r="WGK165" s="168"/>
      <c r="WGL165" s="168"/>
      <c r="WGM165" s="168"/>
      <c r="WGN165" s="168"/>
      <c r="WGO165" s="168"/>
      <c r="WGP165" s="168"/>
      <c r="WGQ165" s="168"/>
      <c r="WGR165" s="168"/>
      <c r="WGS165" s="168"/>
      <c r="WGT165" s="168"/>
      <c r="WGU165" s="168"/>
      <c r="WGV165" s="168"/>
      <c r="WGW165" s="168"/>
      <c r="WGX165" s="168"/>
      <c r="WGY165" s="168"/>
      <c r="WGZ165" s="168"/>
      <c r="WHA165" s="168"/>
      <c r="WHB165" s="168"/>
      <c r="WHC165" s="168"/>
      <c r="WHD165" s="168"/>
      <c r="WHE165" s="168"/>
      <c r="WHF165" s="168"/>
      <c r="WHG165" s="168"/>
      <c r="WHH165" s="168"/>
      <c r="WHI165" s="168"/>
      <c r="WHJ165" s="168"/>
      <c r="WHK165" s="168"/>
      <c r="WHL165" s="168"/>
      <c r="WHM165" s="168"/>
      <c r="WHN165" s="168"/>
      <c r="WHO165" s="168"/>
      <c r="WHP165" s="168"/>
      <c r="WHQ165" s="168"/>
      <c r="WHR165" s="168"/>
      <c r="WHS165" s="168"/>
      <c r="WHT165" s="168"/>
      <c r="WHU165" s="168"/>
      <c r="WHV165" s="168"/>
      <c r="WHW165" s="168"/>
      <c r="WHX165" s="168"/>
      <c r="WHY165" s="168"/>
      <c r="WHZ165" s="168"/>
      <c r="WIA165" s="168"/>
      <c r="WIB165" s="168"/>
      <c r="WIC165" s="168"/>
      <c r="WID165" s="168"/>
      <c r="WIE165" s="168"/>
      <c r="WIF165" s="168"/>
      <c r="WIG165" s="168"/>
      <c r="WIH165" s="168"/>
      <c r="WII165" s="168"/>
      <c r="WIJ165" s="168"/>
      <c r="WIK165" s="168"/>
      <c r="WIL165" s="168"/>
      <c r="WIM165" s="168"/>
      <c r="WIN165" s="168"/>
      <c r="WIO165" s="168"/>
      <c r="WIP165" s="168"/>
      <c r="WIQ165" s="168"/>
      <c r="WIR165" s="168"/>
      <c r="WIS165" s="168"/>
      <c r="WIT165" s="168"/>
      <c r="WIU165" s="168"/>
      <c r="WIV165" s="168"/>
      <c r="WIW165" s="168"/>
      <c r="WIX165" s="168"/>
      <c r="WIY165" s="168"/>
      <c r="WIZ165" s="168"/>
      <c r="WJA165" s="168"/>
      <c r="WJB165" s="168"/>
      <c r="WJC165" s="168"/>
      <c r="WJD165" s="168"/>
      <c r="WJE165" s="168"/>
      <c r="WJF165" s="168"/>
      <c r="WJG165" s="168"/>
      <c r="WJH165" s="168"/>
      <c r="WJI165" s="168"/>
      <c r="WJJ165" s="168"/>
      <c r="WJK165" s="168"/>
      <c r="WJL165" s="168"/>
      <c r="WJM165" s="168"/>
      <c r="WJN165" s="168"/>
      <c r="WJO165" s="168"/>
      <c r="WJP165" s="168"/>
      <c r="WJQ165" s="168"/>
      <c r="WJR165" s="168"/>
      <c r="WJS165" s="168"/>
      <c r="WJT165" s="168"/>
      <c r="WJU165" s="168"/>
      <c r="WJV165" s="168"/>
      <c r="WJW165" s="168"/>
      <c r="WJX165" s="168"/>
      <c r="WJY165" s="168"/>
      <c r="WJZ165" s="168"/>
      <c r="WKA165" s="168"/>
      <c r="WKB165" s="168"/>
      <c r="WKC165" s="168"/>
      <c r="WKD165" s="168"/>
      <c r="WKE165" s="168"/>
      <c r="WKF165" s="168"/>
      <c r="WKG165" s="168"/>
      <c r="WKH165" s="168"/>
      <c r="WKI165" s="168"/>
      <c r="WKJ165" s="168"/>
      <c r="WKK165" s="168"/>
      <c r="WKL165" s="168"/>
      <c r="WKM165" s="168"/>
      <c r="WKN165" s="168"/>
      <c r="WKO165" s="168"/>
      <c r="WKP165" s="168"/>
      <c r="WKQ165" s="168"/>
      <c r="WKR165" s="168"/>
      <c r="WKS165" s="168"/>
      <c r="WKT165" s="168"/>
      <c r="WKU165" s="168"/>
      <c r="WKV165" s="168"/>
      <c r="WKW165" s="168"/>
      <c r="WKX165" s="168"/>
      <c r="WKY165" s="168"/>
      <c r="WKZ165" s="168"/>
      <c r="WLA165" s="168"/>
      <c r="WLB165" s="168"/>
      <c r="WLC165" s="168"/>
      <c r="WLD165" s="168"/>
      <c r="WLE165" s="168"/>
      <c r="WLF165" s="168"/>
      <c r="WLG165" s="168"/>
      <c r="WLH165" s="168"/>
      <c r="WLI165" s="168"/>
      <c r="WLJ165" s="168"/>
      <c r="WLK165" s="168"/>
      <c r="WLL165" s="168"/>
      <c r="WLM165" s="168"/>
      <c r="WLN165" s="168"/>
      <c r="WLO165" s="168"/>
      <c r="WLP165" s="168"/>
      <c r="WLQ165" s="168"/>
      <c r="WLR165" s="168"/>
      <c r="WLS165" s="168"/>
      <c r="WLT165" s="168"/>
      <c r="WLU165" s="168"/>
      <c r="WLV165" s="168"/>
      <c r="WLW165" s="168"/>
      <c r="WLX165" s="168"/>
      <c r="WLY165" s="168"/>
      <c r="WLZ165" s="168"/>
      <c r="WMA165" s="168"/>
      <c r="WMB165" s="168"/>
      <c r="WMC165" s="168"/>
      <c r="WMD165" s="168"/>
      <c r="WME165" s="168"/>
      <c r="WMF165" s="168"/>
      <c r="WMG165" s="168"/>
      <c r="WMH165" s="168"/>
      <c r="WMI165" s="168"/>
      <c r="WMJ165" s="168"/>
      <c r="WMK165" s="168"/>
      <c r="WML165" s="168"/>
      <c r="WMM165" s="168"/>
      <c r="WMN165" s="168"/>
      <c r="WMO165" s="168"/>
      <c r="WMP165" s="168"/>
      <c r="WMQ165" s="168"/>
      <c r="WMR165" s="168"/>
      <c r="WMS165" s="168"/>
      <c r="WMT165" s="168"/>
      <c r="WMU165" s="168"/>
      <c r="WMV165" s="168"/>
      <c r="WMW165" s="168"/>
      <c r="WMX165" s="168"/>
      <c r="WMY165" s="168"/>
      <c r="WMZ165" s="168"/>
      <c r="WNA165" s="168"/>
      <c r="WNB165" s="168"/>
      <c r="WNC165" s="168"/>
      <c r="WND165" s="168"/>
      <c r="WNE165" s="168"/>
      <c r="WNF165" s="168"/>
      <c r="WNG165" s="168"/>
      <c r="WNH165" s="168"/>
      <c r="WNI165" s="168"/>
      <c r="WNJ165" s="168"/>
      <c r="WNK165" s="168"/>
      <c r="WNL165" s="168"/>
      <c r="WNM165" s="168"/>
      <c r="WNN165" s="168"/>
      <c r="WNO165" s="168"/>
      <c r="WNP165" s="168"/>
      <c r="WNQ165" s="168"/>
      <c r="WNR165" s="168"/>
      <c r="WNS165" s="168"/>
      <c r="WNT165" s="168"/>
      <c r="WNU165" s="168"/>
      <c r="WNV165" s="168"/>
      <c r="WNW165" s="168"/>
      <c r="WNX165" s="168"/>
      <c r="WNY165" s="168"/>
      <c r="WNZ165" s="168"/>
      <c r="WOA165" s="168"/>
      <c r="WOB165" s="168"/>
      <c r="WOC165" s="168"/>
      <c r="WOD165" s="168"/>
      <c r="WOE165" s="168"/>
      <c r="WOF165" s="168"/>
      <c r="WOG165" s="168"/>
      <c r="WOH165" s="168"/>
      <c r="WOI165" s="168"/>
      <c r="WOJ165" s="168"/>
      <c r="WOK165" s="168"/>
      <c r="WOL165" s="168"/>
      <c r="WOM165" s="168"/>
      <c r="WON165" s="168"/>
      <c r="WOO165" s="168"/>
      <c r="WOP165" s="168"/>
      <c r="WOQ165" s="168"/>
      <c r="WOR165" s="168"/>
      <c r="WOS165" s="168"/>
      <c r="WOT165" s="168"/>
      <c r="WOU165" s="168"/>
      <c r="WOV165" s="168"/>
      <c r="WOW165" s="168"/>
      <c r="WOX165" s="168"/>
      <c r="WOY165" s="168"/>
      <c r="WOZ165" s="168"/>
      <c r="WPA165" s="168"/>
      <c r="WPB165" s="168"/>
      <c r="WPC165" s="168"/>
      <c r="WPD165" s="168"/>
      <c r="WPE165" s="168"/>
      <c r="WPF165" s="168"/>
      <c r="WPG165" s="168"/>
      <c r="WPH165" s="168"/>
      <c r="WPI165" s="168"/>
      <c r="WPJ165" s="168"/>
      <c r="WPK165" s="168"/>
      <c r="WPL165" s="168"/>
      <c r="WPM165" s="168"/>
      <c r="WPN165" s="168"/>
      <c r="WPO165" s="168"/>
      <c r="WPP165" s="168"/>
      <c r="WPQ165" s="168"/>
      <c r="WPR165" s="168"/>
      <c r="WPS165" s="168"/>
      <c r="WPT165" s="168"/>
      <c r="WPU165" s="168"/>
      <c r="WPV165" s="168"/>
      <c r="WPW165" s="168"/>
      <c r="WPX165" s="168"/>
      <c r="WPY165" s="168"/>
      <c r="WPZ165" s="168"/>
      <c r="WQA165" s="168"/>
      <c r="WQB165" s="168"/>
      <c r="WQC165" s="168"/>
      <c r="WQD165" s="168"/>
      <c r="WQE165" s="168"/>
      <c r="WQF165" s="168"/>
      <c r="WQG165" s="168"/>
      <c r="WQH165" s="168"/>
      <c r="WQI165" s="168"/>
      <c r="WQJ165" s="168"/>
      <c r="WQK165" s="168"/>
      <c r="WQL165" s="168"/>
      <c r="WQM165" s="168"/>
      <c r="WQN165" s="168"/>
      <c r="WQO165" s="168"/>
      <c r="WQP165" s="168"/>
      <c r="WQQ165" s="168"/>
      <c r="WQR165" s="168"/>
      <c r="WQS165" s="168"/>
      <c r="WQT165" s="168"/>
      <c r="WQU165" s="168"/>
      <c r="WQV165" s="168"/>
      <c r="WQW165" s="168"/>
      <c r="WQX165" s="168"/>
      <c r="WQY165" s="168"/>
      <c r="WQZ165" s="168"/>
      <c r="WRA165" s="168"/>
      <c r="WRB165" s="168"/>
      <c r="WRC165" s="168"/>
      <c r="WRD165" s="168"/>
      <c r="WRE165" s="168"/>
      <c r="WRF165" s="168"/>
      <c r="WRG165" s="168"/>
      <c r="WRH165" s="168"/>
      <c r="WRI165" s="168"/>
      <c r="WRJ165" s="168"/>
      <c r="WRK165" s="168"/>
      <c r="WRL165" s="168"/>
      <c r="WRM165" s="168"/>
      <c r="WRN165" s="168"/>
      <c r="WRO165" s="168"/>
      <c r="WRP165" s="168"/>
      <c r="WRQ165" s="168"/>
      <c r="WRR165" s="168"/>
      <c r="WRS165" s="168"/>
      <c r="WRT165" s="168"/>
      <c r="WRU165" s="168"/>
      <c r="WRV165" s="168"/>
      <c r="WRW165" s="168"/>
      <c r="WRX165" s="168"/>
      <c r="WRY165" s="168"/>
      <c r="WRZ165" s="168"/>
      <c r="WSA165" s="168"/>
      <c r="WSB165" s="168"/>
      <c r="WSC165" s="168"/>
      <c r="WSD165" s="168"/>
      <c r="WSE165" s="168"/>
      <c r="WSF165" s="168"/>
      <c r="WSG165" s="168"/>
      <c r="WSH165" s="168"/>
      <c r="WSI165" s="168"/>
      <c r="WSJ165" s="168"/>
      <c r="WSK165" s="168"/>
      <c r="WSL165" s="168"/>
      <c r="WSM165" s="168"/>
      <c r="WSN165" s="168"/>
      <c r="WSO165" s="168"/>
      <c r="WSP165" s="168"/>
      <c r="WSQ165" s="168"/>
      <c r="WSR165" s="168"/>
      <c r="WSS165" s="168"/>
      <c r="WST165" s="168"/>
      <c r="WSU165" s="168"/>
      <c r="WSV165" s="168"/>
      <c r="WSW165" s="168"/>
      <c r="WSX165" s="168"/>
      <c r="WSY165" s="168"/>
      <c r="WSZ165" s="168"/>
      <c r="WTA165" s="168"/>
      <c r="WTB165" s="168"/>
      <c r="WTC165" s="168"/>
      <c r="WTD165" s="168"/>
      <c r="WTE165" s="168"/>
      <c r="WTF165" s="168"/>
      <c r="WTG165" s="168"/>
      <c r="WTH165" s="168"/>
      <c r="WTI165" s="168"/>
      <c r="WTJ165" s="168"/>
      <c r="WTK165" s="168"/>
      <c r="WTL165" s="168"/>
      <c r="WTM165" s="168"/>
      <c r="WTN165" s="168"/>
      <c r="WTO165" s="168"/>
      <c r="WTP165" s="168"/>
      <c r="WTQ165" s="168"/>
      <c r="WTR165" s="168"/>
      <c r="WTS165" s="168"/>
      <c r="WTT165" s="168"/>
      <c r="WTU165" s="168"/>
      <c r="WTV165" s="168"/>
      <c r="WTW165" s="168"/>
      <c r="WTX165" s="168"/>
      <c r="WTY165" s="168"/>
      <c r="WTZ165" s="168"/>
      <c r="WUA165" s="168"/>
      <c r="WUB165" s="168"/>
      <c r="WUC165" s="168"/>
      <c r="WUD165" s="168"/>
      <c r="WUE165" s="168"/>
      <c r="WUF165" s="168"/>
      <c r="WUG165" s="168"/>
      <c r="WUH165" s="168"/>
      <c r="WUI165" s="168"/>
      <c r="WUJ165" s="168"/>
      <c r="WUK165" s="168"/>
      <c r="WUL165" s="168"/>
      <c r="WUM165" s="168"/>
      <c r="WUN165" s="168"/>
      <c r="WUO165" s="168"/>
      <c r="WUP165" s="168"/>
      <c r="WUQ165" s="168"/>
      <c r="WUR165" s="168"/>
      <c r="WUS165" s="168"/>
      <c r="WUT165" s="168"/>
      <c r="WUU165" s="168"/>
      <c r="WUV165" s="168"/>
      <c r="WUW165" s="168"/>
      <c r="WUX165" s="168"/>
      <c r="WUY165" s="168"/>
      <c r="WUZ165" s="168"/>
      <c r="WVA165" s="168"/>
      <c r="WVB165" s="168"/>
      <c r="WVC165" s="168"/>
      <c r="WVD165" s="168"/>
      <c r="WVE165" s="168"/>
      <c r="WVF165" s="168"/>
      <c r="WVG165" s="168"/>
      <c r="WVH165" s="168"/>
      <c r="WVI165" s="168"/>
      <c r="WVJ165" s="168"/>
      <c r="WVK165" s="168"/>
      <c r="WVL165" s="168"/>
      <c r="WVM165" s="168"/>
      <c r="WVN165" s="168"/>
      <c r="WVO165" s="168"/>
      <c r="WVP165" s="168"/>
      <c r="WVQ165" s="168"/>
      <c r="WVR165" s="168"/>
      <c r="WVS165" s="168"/>
      <c r="WVT165" s="168"/>
      <c r="WVU165" s="168"/>
      <c r="WVV165" s="168"/>
      <c r="WVW165" s="168"/>
      <c r="WVX165" s="168"/>
      <c r="WVY165" s="168"/>
      <c r="WVZ165" s="168"/>
      <c r="WWA165" s="168"/>
      <c r="WWB165" s="168"/>
      <c r="WWC165" s="168"/>
      <c r="WWD165" s="168"/>
      <c r="WWE165" s="168"/>
      <c r="WWF165" s="168"/>
      <c r="WWG165" s="168"/>
      <c r="WWH165" s="168"/>
      <c r="WWI165" s="168"/>
      <c r="WWJ165" s="168"/>
      <c r="WWK165" s="168"/>
      <c r="WWL165" s="168"/>
      <c r="WWM165" s="168"/>
      <c r="WWN165" s="168"/>
      <c r="WWO165" s="168"/>
      <c r="WWP165" s="168"/>
      <c r="WWQ165" s="168"/>
      <c r="WWR165" s="168"/>
      <c r="WWS165" s="168"/>
      <c r="WWT165" s="168"/>
      <c r="WWU165" s="168"/>
      <c r="WWV165" s="168"/>
      <c r="WWW165" s="168"/>
      <c r="WWX165" s="168"/>
      <c r="WWY165" s="168"/>
      <c r="WWZ165" s="168"/>
      <c r="WXA165" s="168"/>
      <c r="WXB165" s="168"/>
      <c r="WXC165" s="168"/>
      <c r="WXD165" s="168"/>
      <c r="WXE165" s="168"/>
      <c r="WXF165" s="168"/>
      <c r="WXG165" s="168"/>
      <c r="WXH165" s="168"/>
      <c r="WXI165" s="168"/>
      <c r="WXJ165" s="168"/>
      <c r="WXK165" s="168"/>
      <c r="WXL165" s="168"/>
      <c r="WXM165" s="168"/>
      <c r="WXN165" s="168"/>
      <c r="WXO165" s="168"/>
      <c r="WXP165" s="168"/>
      <c r="WXQ165" s="168"/>
      <c r="WXR165" s="168"/>
      <c r="WXS165" s="168"/>
      <c r="WXT165" s="168"/>
      <c r="WXU165" s="168"/>
      <c r="WXV165" s="168"/>
      <c r="WXW165" s="168"/>
      <c r="WXX165" s="168"/>
      <c r="WXY165" s="168"/>
      <c r="WXZ165" s="168"/>
      <c r="WYA165" s="168"/>
      <c r="WYB165" s="168"/>
      <c r="WYC165" s="168"/>
      <c r="WYD165" s="168"/>
      <c r="WYE165" s="168"/>
      <c r="WYF165" s="168"/>
      <c r="WYG165" s="168"/>
      <c r="WYH165" s="168"/>
      <c r="WYI165" s="168"/>
      <c r="WYJ165" s="168"/>
      <c r="WYK165" s="168"/>
      <c r="WYL165" s="168"/>
      <c r="WYM165" s="168"/>
      <c r="WYN165" s="168"/>
      <c r="WYO165" s="168"/>
      <c r="WYP165" s="168"/>
      <c r="WYQ165" s="168"/>
      <c r="WYR165" s="168"/>
      <c r="WYS165" s="168"/>
      <c r="WYT165" s="168"/>
      <c r="WYU165" s="168"/>
      <c r="WYV165" s="168"/>
      <c r="WYW165" s="168"/>
      <c r="WYX165" s="168"/>
      <c r="WYY165" s="168"/>
      <c r="WYZ165" s="168"/>
      <c r="WZA165" s="168"/>
      <c r="WZB165" s="168"/>
      <c r="WZC165" s="168"/>
      <c r="WZD165" s="168"/>
      <c r="WZE165" s="168"/>
      <c r="WZF165" s="168"/>
      <c r="WZG165" s="168"/>
      <c r="WZH165" s="168"/>
      <c r="WZI165" s="168"/>
      <c r="WZJ165" s="168"/>
      <c r="WZK165" s="168"/>
      <c r="WZL165" s="168"/>
      <c r="WZM165" s="168"/>
      <c r="WZN165" s="168"/>
      <c r="WZO165" s="168"/>
      <c r="WZP165" s="168"/>
      <c r="WZQ165" s="168"/>
      <c r="WZR165" s="168"/>
      <c r="WZS165" s="168"/>
      <c r="WZT165" s="168"/>
      <c r="WZU165" s="168"/>
      <c r="WZV165" s="168"/>
      <c r="WZW165" s="168"/>
      <c r="WZX165" s="168"/>
      <c r="WZY165" s="168"/>
      <c r="WZZ165" s="168"/>
      <c r="XAA165" s="168"/>
      <c r="XAB165" s="168"/>
      <c r="XAC165" s="168"/>
      <c r="XAD165" s="168"/>
      <c r="XAE165" s="168"/>
      <c r="XAF165" s="168"/>
      <c r="XAG165" s="168"/>
      <c r="XAH165" s="168"/>
      <c r="XAI165" s="168"/>
      <c r="XAJ165" s="168"/>
      <c r="XAK165" s="168"/>
      <c r="XAL165" s="168"/>
      <c r="XAM165" s="168"/>
      <c r="XAN165" s="168"/>
      <c r="XAO165" s="168"/>
      <c r="XAP165" s="168"/>
      <c r="XAQ165" s="168"/>
      <c r="XAR165" s="168"/>
      <c r="XAS165" s="168"/>
      <c r="XAT165" s="168"/>
      <c r="XAU165" s="168"/>
      <c r="XAV165" s="168"/>
      <c r="XAW165" s="168"/>
      <c r="XAX165" s="168"/>
      <c r="XAY165" s="168"/>
      <c r="XAZ165" s="168"/>
      <c r="XBA165" s="168"/>
      <c r="XBB165" s="168"/>
      <c r="XBC165" s="168"/>
      <c r="XBD165" s="168"/>
      <c r="XBE165" s="168"/>
      <c r="XBF165" s="168"/>
      <c r="XBG165" s="168"/>
      <c r="XBH165" s="168"/>
      <c r="XBI165" s="168"/>
      <c r="XBJ165" s="168"/>
      <c r="XBK165" s="168"/>
      <c r="XBL165" s="168"/>
      <c r="XBM165" s="168"/>
      <c r="XBN165" s="168"/>
      <c r="XBO165" s="168"/>
      <c r="XBP165" s="168"/>
      <c r="XBQ165" s="168"/>
      <c r="XBR165" s="168"/>
      <c r="XBS165" s="168"/>
      <c r="XBT165" s="168"/>
      <c r="XBU165" s="168"/>
      <c r="XBV165" s="168"/>
      <c r="XBW165" s="168"/>
      <c r="XBX165" s="168"/>
      <c r="XBY165" s="168"/>
      <c r="XBZ165" s="168"/>
      <c r="XCA165" s="168"/>
      <c r="XCB165" s="168"/>
      <c r="XCC165" s="168"/>
      <c r="XCD165" s="168"/>
      <c r="XCE165" s="168"/>
      <c r="XCF165" s="168"/>
      <c r="XCG165" s="168"/>
      <c r="XCH165" s="168"/>
      <c r="XCI165" s="168"/>
      <c r="XCJ165" s="168"/>
      <c r="XCK165" s="168"/>
      <c r="XCL165" s="168"/>
      <c r="XCM165" s="168"/>
      <c r="XCN165" s="168"/>
      <c r="XCO165" s="168"/>
      <c r="XCP165" s="168"/>
      <c r="XCQ165" s="168"/>
      <c r="XCR165" s="168"/>
      <c r="XCS165" s="168"/>
      <c r="XCT165" s="168"/>
      <c r="XCU165" s="168"/>
      <c r="XCV165" s="168"/>
      <c r="XCW165" s="168"/>
      <c r="XCX165" s="168"/>
      <c r="XCY165" s="168"/>
      <c r="XCZ165" s="168"/>
      <c r="XDA165" s="168"/>
      <c r="XDB165" s="168"/>
      <c r="XDC165" s="168"/>
      <c r="XDD165" s="168"/>
      <c r="XDE165" s="168"/>
      <c r="XDF165" s="168"/>
      <c r="XDG165" s="168"/>
      <c r="XDH165" s="168"/>
      <c r="XDI165" s="168"/>
      <c r="XDJ165" s="168"/>
      <c r="XDK165" s="168"/>
      <c r="XDL165" s="168"/>
      <c r="XDM165" s="168"/>
      <c r="XDN165" s="168"/>
      <c r="XDO165" s="168"/>
      <c r="XDP165" s="168"/>
      <c r="XDQ165" s="168"/>
      <c r="XDR165" s="168"/>
      <c r="XDS165" s="168"/>
      <c r="XDT165" s="168"/>
      <c r="XDU165" s="168"/>
      <c r="XDV165" s="168"/>
      <c r="XDW165" s="168"/>
      <c r="XDX165" s="168"/>
      <c r="XDY165" s="168"/>
      <c r="XDZ165" s="168"/>
      <c r="XEA165" s="168"/>
      <c r="XEB165" s="168"/>
      <c r="XEC165" s="168"/>
      <c r="XED165" s="168"/>
      <c r="XEE165" s="168"/>
      <c r="XEF165" s="168"/>
    </row>
    <row r="166" spans="1:16360" s="79" customFormat="1" ht="44.25" hidden="1" customHeight="1" x14ac:dyDescent="0.3">
      <c r="A166" s="171">
        <v>612</v>
      </c>
      <c r="B166" s="171" t="s">
        <v>451</v>
      </c>
      <c r="C166" s="171"/>
      <c r="D166" s="171" t="s">
        <v>708</v>
      </c>
      <c r="E166" s="171" t="s">
        <v>709</v>
      </c>
      <c r="F166" s="171" t="s">
        <v>102</v>
      </c>
      <c r="G166" s="172"/>
      <c r="H166" s="172"/>
      <c r="I166" s="171"/>
      <c r="J166" s="265">
        <v>75</v>
      </c>
      <c r="K166" s="236">
        <v>0.1</v>
      </c>
      <c r="L166" s="180">
        <f>Table3[[#This Row],[PoW]]*Table3[[#This Row],[ToV in 1.000]]</f>
        <v>7.5</v>
      </c>
      <c r="M166" s="171"/>
      <c r="N166" s="171" t="s">
        <v>710</v>
      </c>
      <c r="O166" s="168" t="s">
        <v>4008</v>
      </c>
      <c r="P166" s="168"/>
      <c r="Q166" s="168"/>
      <c r="R166" s="168"/>
      <c r="S166" s="168"/>
      <c r="T166" s="168" t="s">
        <v>711</v>
      </c>
      <c r="U166" s="168"/>
      <c r="V166" s="168"/>
      <c r="W166" s="168"/>
      <c r="X166" s="168"/>
      <c r="Y166" s="218"/>
      <c r="Z166" s="172"/>
      <c r="AA166" s="172"/>
      <c r="AB166" s="172"/>
      <c r="AC166" s="172"/>
      <c r="AD166" s="244"/>
      <c r="AE166" s="168"/>
      <c r="AF166" s="168"/>
      <c r="AG166" s="168"/>
      <c r="AH166" s="171"/>
      <c r="AI166" s="168"/>
      <c r="AJ166" s="168"/>
      <c r="AK166" s="168"/>
      <c r="AL166" s="245"/>
      <c r="AM166" s="245"/>
      <c r="AN166" s="245"/>
      <c r="AO166" s="245"/>
      <c r="AP166" s="245"/>
      <c r="AQ166" s="245"/>
      <c r="AR166" s="168"/>
      <c r="AS166" s="168"/>
      <c r="AT166" s="168"/>
      <c r="AU166" s="168"/>
      <c r="AV166" s="168"/>
      <c r="AW166" s="168"/>
      <c r="AX166" s="168"/>
      <c r="AY166" s="168"/>
      <c r="AZ166" s="168"/>
      <c r="BA166" s="168"/>
      <c r="BB166" s="168"/>
      <c r="BC166" s="168"/>
      <c r="BD166" s="168"/>
      <c r="BE166" s="168"/>
      <c r="BF166" s="168"/>
      <c r="BG166" s="168"/>
      <c r="BH166" s="168"/>
      <c r="BI166" s="168"/>
      <c r="BJ166" s="168"/>
      <c r="BK166" s="168"/>
      <c r="BL166" s="168"/>
      <c r="BM166" s="168"/>
      <c r="BN166" s="168"/>
      <c r="BO166" s="168"/>
      <c r="BP166" s="168"/>
      <c r="BQ166" s="168"/>
      <c r="BR166" s="168"/>
      <c r="BS166" s="168"/>
      <c r="BT166" s="168"/>
      <c r="BU166" s="168"/>
      <c r="BV166" s="168"/>
      <c r="BW166" s="168"/>
      <c r="BX166" s="168"/>
      <c r="BY166" s="168"/>
      <c r="BZ166" s="168"/>
      <c r="CA166" s="168"/>
      <c r="CB166" s="168"/>
      <c r="CC166" s="168"/>
      <c r="CD166" s="168"/>
      <c r="CE166" s="168"/>
      <c r="CF166" s="168"/>
      <c r="CG166" s="168"/>
      <c r="CH166" s="168"/>
      <c r="CI166" s="168"/>
      <c r="CJ166" s="168"/>
      <c r="CK166" s="168"/>
      <c r="CL166" s="168"/>
      <c r="CM166" s="168"/>
      <c r="CN166" s="168"/>
      <c r="CO166" s="168"/>
      <c r="CP166" s="168"/>
      <c r="CQ166" s="168"/>
      <c r="CR166" s="168"/>
      <c r="CS166" s="168"/>
      <c r="CT166" s="168"/>
      <c r="CU166" s="168"/>
      <c r="CV166" s="168"/>
      <c r="CW166" s="168"/>
      <c r="CX166" s="168"/>
      <c r="CY166" s="168"/>
      <c r="CZ166" s="168"/>
      <c r="DA166" s="168"/>
      <c r="DB166" s="168"/>
      <c r="DC166" s="168"/>
      <c r="DD166" s="168"/>
      <c r="DE166" s="168"/>
      <c r="DF166" s="168"/>
      <c r="DG166" s="168"/>
      <c r="DH166" s="168"/>
      <c r="DI166" s="168"/>
      <c r="DJ166" s="168"/>
      <c r="DK166" s="168"/>
      <c r="DL166" s="168"/>
      <c r="DM166" s="168"/>
      <c r="DN166" s="168"/>
      <c r="DO166" s="168"/>
      <c r="DP166" s="168"/>
      <c r="DQ166" s="168"/>
      <c r="DR166" s="168"/>
      <c r="DS166" s="168"/>
      <c r="DT166" s="168"/>
      <c r="DU166" s="168"/>
      <c r="DV166" s="168"/>
      <c r="DW166" s="168"/>
      <c r="DX166" s="168"/>
      <c r="DY166" s="168"/>
      <c r="DZ166" s="168"/>
      <c r="EA166" s="168"/>
      <c r="EB166" s="168"/>
      <c r="EC166" s="168"/>
      <c r="ED166" s="168"/>
      <c r="EE166" s="168"/>
      <c r="EF166" s="168"/>
      <c r="EG166" s="168"/>
      <c r="EH166" s="168"/>
      <c r="EI166" s="168"/>
      <c r="EJ166" s="168"/>
      <c r="EK166" s="168"/>
      <c r="EL166" s="168"/>
      <c r="EM166" s="168"/>
      <c r="EN166" s="168"/>
      <c r="EO166" s="168"/>
      <c r="EP166" s="168"/>
      <c r="EQ166" s="168"/>
      <c r="ER166" s="168"/>
      <c r="ES166" s="168"/>
      <c r="ET166" s="168"/>
      <c r="EU166" s="168"/>
      <c r="EV166" s="168"/>
      <c r="EW166" s="168"/>
      <c r="EX166" s="168"/>
      <c r="EY166" s="168"/>
      <c r="EZ166" s="168"/>
      <c r="FA166" s="168"/>
      <c r="FB166" s="168"/>
      <c r="FC166" s="168"/>
      <c r="FD166" s="168"/>
      <c r="FE166" s="168"/>
      <c r="FF166" s="168"/>
      <c r="FG166" s="168"/>
      <c r="FH166" s="168"/>
      <c r="FI166" s="168"/>
      <c r="FJ166" s="168"/>
      <c r="FK166" s="168"/>
      <c r="FL166" s="168"/>
      <c r="FM166" s="168"/>
      <c r="FN166" s="168"/>
      <c r="FO166" s="168"/>
      <c r="FP166" s="168"/>
      <c r="FQ166" s="168"/>
      <c r="FR166" s="168"/>
      <c r="FS166" s="168"/>
      <c r="FT166" s="168"/>
      <c r="FU166" s="168"/>
      <c r="FV166" s="168"/>
      <c r="FW166" s="168"/>
      <c r="FX166" s="168"/>
      <c r="FY166" s="168"/>
      <c r="FZ166" s="168"/>
      <c r="GA166" s="168"/>
      <c r="GB166" s="168"/>
      <c r="GC166" s="168"/>
      <c r="GD166" s="168"/>
      <c r="GE166" s="168"/>
      <c r="GF166" s="168"/>
      <c r="GG166" s="168"/>
      <c r="GH166" s="168"/>
      <c r="GI166" s="168"/>
      <c r="GJ166" s="168"/>
      <c r="GK166" s="168"/>
      <c r="GL166" s="168"/>
      <c r="GM166" s="168"/>
      <c r="GN166" s="168"/>
      <c r="GO166" s="168"/>
      <c r="GP166" s="168"/>
      <c r="GQ166" s="168"/>
      <c r="GR166" s="168"/>
      <c r="GS166" s="168"/>
      <c r="GT166" s="168"/>
      <c r="GU166" s="168"/>
      <c r="GV166" s="168"/>
      <c r="GW166" s="168"/>
      <c r="GX166" s="168"/>
      <c r="GY166" s="168"/>
      <c r="GZ166" s="168"/>
      <c r="HA166" s="168"/>
      <c r="HB166" s="168"/>
      <c r="HC166" s="168"/>
      <c r="HD166" s="168"/>
      <c r="HE166" s="168"/>
      <c r="HF166" s="168"/>
      <c r="HG166" s="168"/>
      <c r="HH166" s="168"/>
      <c r="HI166" s="168"/>
      <c r="HJ166" s="168"/>
      <c r="HK166" s="168"/>
      <c r="HL166" s="168"/>
      <c r="HM166" s="168"/>
      <c r="HN166" s="168"/>
      <c r="HO166" s="168"/>
      <c r="HP166" s="168"/>
      <c r="HQ166" s="168"/>
      <c r="HR166" s="168"/>
      <c r="HS166" s="168"/>
      <c r="HT166" s="168"/>
      <c r="HU166" s="168"/>
      <c r="HV166" s="168"/>
      <c r="HW166" s="168"/>
      <c r="HX166" s="168"/>
      <c r="HY166" s="168"/>
      <c r="HZ166" s="168"/>
      <c r="IA166" s="168"/>
      <c r="IB166" s="168"/>
      <c r="IC166" s="168"/>
      <c r="ID166" s="168"/>
      <c r="IE166" s="168"/>
      <c r="IF166" s="168"/>
      <c r="IG166" s="168"/>
      <c r="IH166" s="168"/>
      <c r="II166" s="168"/>
      <c r="IJ166" s="168"/>
      <c r="IK166" s="168"/>
      <c r="IL166" s="168"/>
      <c r="IM166" s="168"/>
      <c r="IN166" s="168"/>
      <c r="IO166" s="168"/>
      <c r="IP166" s="168"/>
      <c r="IQ166" s="168"/>
      <c r="IR166" s="168"/>
      <c r="IS166" s="168"/>
      <c r="IT166" s="168"/>
      <c r="IU166" s="168"/>
      <c r="IV166" s="168"/>
      <c r="IW166" s="168"/>
      <c r="IX166" s="168"/>
      <c r="IY166" s="168"/>
      <c r="IZ166" s="168"/>
      <c r="JA166" s="168"/>
      <c r="JB166" s="168"/>
      <c r="JC166" s="168"/>
      <c r="JD166" s="168"/>
      <c r="JE166" s="168"/>
      <c r="JF166" s="168"/>
      <c r="JG166" s="168"/>
      <c r="JH166" s="168"/>
      <c r="JI166" s="168"/>
      <c r="JJ166" s="168"/>
      <c r="JK166" s="168"/>
      <c r="JL166" s="168"/>
      <c r="JM166" s="168"/>
      <c r="JN166" s="168"/>
      <c r="JO166" s="168"/>
      <c r="JP166" s="168"/>
      <c r="JQ166" s="168"/>
      <c r="JR166" s="168"/>
      <c r="JS166" s="168"/>
      <c r="JT166" s="168"/>
      <c r="JU166" s="168"/>
      <c r="JV166" s="168"/>
      <c r="JW166" s="168"/>
      <c r="JX166" s="168"/>
      <c r="JY166" s="168"/>
      <c r="JZ166" s="168"/>
      <c r="KA166" s="168"/>
      <c r="KB166" s="168"/>
      <c r="KC166" s="168"/>
      <c r="KD166" s="168"/>
      <c r="KE166" s="168"/>
      <c r="KF166" s="168"/>
      <c r="KG166" s="168"/>
      <c r="KH166" s="168"/>
      <c r="KI166" s="168"/>
      <c r="KJ166" s="168"/>
      <c r="KK166" s="168"/>
      <c r="KL166" s="168"/>
      <c r="KM166" s="168"/>
      <c r="KN166" s="168"/>
      <c r="KO166" s="168"/>
      <c r="KP166" s="168"/>
      <c r="KQ166" s="168"/>
      <c r="KR166" s="168"/>
      <c r="KS166" s="168"/>
      <c r="KT166" s="168"/>
      <c r="KU166" s="168"/>
      <c r="KV166" s="168"/>
      <c r="KW166" s="168"/>
      <c r="KX166" s="168"/>
      <c r="KY166" s="168"/>
      <c r="KZ166" s="168"/>
      <c r="LA166" s="168"/>
      <c r="LB166" s="168"/>
      <c r="LC166" s="168"/>
      <c r="LD166" s="168"/>
      <c r="LE166" s="168"/>
      <c r="LF166" s="168"/>
      <c r="LG166" s="168"/>
      <c r="LH166" s="168"/>
      <c r="LI166" s="168"/>
      <c r="LJ166" s="168"/>
      <c r="LK166" s="168"/>
      <c r="LL166" s="168"/>
      <c r="LM166" s="168"/>
      <c r="LN166" s="168"/>
      <c r="LO166" s="168"/>
      <c r="LP166" s="168"/>
      <c r="LQ166" s="168"/>
      <c r="LR166" s="168"/>
      <c r="LS166" s="168"/>
      <c r="LT166" s="168"/>
      <c r="LU166" s="168"/>
      <c r="LV166" s="168"/>
      <c r="LW166" s="168"/>
      <c r="LX166" s="168"/>
      <c r="LY166" s="168"/>
      <c r="LZ166" s="168"/>
      <c r="MA166" s="168"/>
      <c r="MB166" s="168"/>
      <c r="MC166" s="168"/>
      <c r="MD166" s="168"/>
      <c r="ME166" s="168"/>
      <c r="MF166" s="168"/>
      <c r="MG166" s="168"/>
      <c r="MH166" s="168"/>
      <c r="MI166" s="168"/>
      <c r="MJ166" s="168"/>
      <c r="MK166" s="168"/>
      <c r="ML166" s="168"/>
      <c r="MM166" s="168"/>
      <c r="MN166" s="168"/>
      <c r="MO166" s="168"/>
      <c r="MP166" s="168"/>
      <c r="MQ166" s="168"/>
      <c r="MR166" s="168"/>
      <c r="MS166" s="168"/>
      <c r="MT166" s="168"/>
      <c r="MU166" s="168"/>
      <c r="MV166" s="168"/>
      <c r="MW166" s="168"/>
      <c r="MX166" s="168"/>
      <c r="MY166" s="168"/>
      <c r="MZ166" s="168"/>
      <c r="NA166" s="168"/>
      <c r="NB166" s="168"/>
      <c r="NC166" s="168"/>
      <c r="ND166" s="168"/>
      <c r="NE166" s="168"/>
      <c r="NF166" s="168"/>
      <c r="NG166" s="168"/>
      <c r="NH166" s="168"/>
      <c r="NI166" s="168"/>
      <c r="NJ166" s="168"/>
      <c r="NK166" s="168"/>
      <c r="NL166" s="168"/>
      <c r="NM166" s="168"/>
      <c r="NN166" s="168"/>
      <c r="NO166" s="168"/>
      <c r="NP166" s="168"/>
      <c r="NQ166" s="168"/>
      <c r="NR166" s="168"/>
      <c r="NS166" s="168"/>
      <c r="NT166" s="168"/>
      <c r="NU166" s="168"/>
      <c r="NV166" s="168"/>
      <c r="NW166" s="168"/>
      <c r="NX166" s="168"/>
      <c r="NY166" s="168"/>
      <c r="NZ166" s="168"/>
      <c r="OA166" s="168"/>
      <c r="OB166" s="168"/>
      <c r="OC166" s="168"/>
      <c r="OD166" s="168"/>
      <c r="OE166" s="168"/>
      <c r="OF166" s="168"/>
      <c r="OG166" s="168"/>
      <c r="OH166" s="168"/>
      <c r="OI166" s="168"/>
      <c r="OJ166" s="168"/>
      <c r="OK166" s="168"/>
      <c r="OL166" s="168"/>
      <c r="OM166" s="168"/>
      <c r="ON166" s="168"/>
      <c r="OO166" s="168"/>
      <c r="OP166" s="168"/>
      <c r="OQ166" s="168"/>
      <c r="OR166" s="168"/>
      <c r="OS166" s="168"/>
      <c r="OT166" s="168"/>
      <c r="OU166" s="168"/>
      <c r="OV166" s="168"/>
      <c r="OW166" s="168"/>
      <c r="OX166" s="168"/>
      <c r="OY166" s="168"/>
      <c r="OZ166" s="168"/>
      <c r="PA166" s="168"/>
      <c r="PB166" s="168"/>
      <c r="PC166" s="168"/>
      <c r="PD166" s="168"/>
      <c r="PE166" s="168"/>
      <c r="PF166" s="168"/>
      <c r="PG166" s="168"/>
      <c r="PH166" s="168"/>
      <c r="PI166" s="168"/>
      <c r="PJ166" s="168"/>
      <c r="PK166" s="168"/>
      <c r="PL166" s="168"/>
      <c r="PM166" s="168"/>
      <c r="PN166" s="168"/>
      <c r="PO166" s="168"/>
      <c r="PP166" s="168"/>
      <c r="PQ166" s="168"/>
      <c r="PR166" s="168"/>
      <c r="PS166" s="168"/>
      <c r="PT166" s="168"/>
      <c r="PU166" s="168"/>
      <c r="PV166" s="168"/>
      <c r="PW166" s="168"/>
      <c r="PX166" s="168"/>
      <c r="PY166" s="168"/>
      <c r="PZ166" s="168"/>
      <c r="QA166" s="168"/>
      <c r="QB166" s="168"/>
      <c r="QC166" s="168"/>
      <c r="QD166" s="168"/>
      <c r="QE166" s="168"/>
      <c r="QF166" s="168"/>
      <c r="QG166" s="168"/>
      <c r="QH166" s="168"/>
      <c r="QI166" s="168"/>
      <c r="QJ166" s="168"/>
      <c r="QK166" s="168"/>
      <c r="QL166" s="168"/>
      <c r="QM166" s="168"/>
      <c r="QN166" s="168"/>
      <c r="QO166" s="168"/>
      <c r="QP166" s="168"/>
      <c r="QQ166" s="168"/>
      <c r="QR166" s="168"/>
      <c r="QS166" s="168"/>
      <c r="QT166" s="168"/>
      <c r="QU166" s="168"/>
      <c r="QV166" s="168"/>
      <c r="QW166" s="168"/>
      <c r="QX166" s="168"/>
      <c r="QY166" s="168"/>
      <c r="QZ166" s="168"/>
      <c r="RA166" s="168"/>
      <c r="RB166" s="168"/>
      <c r="RC166" s="168"/>
      <c r="RD166" s="168"/>
      <c r="RE166" s="168"/>
      <c r="RF166" s="168"/>
      <c r="RG166" s="168"/>
      <c r="RH166" s="168"/>
      <c r="RI166" s="168"/>
      <c r="RJ166" s="168"/>
      <c r="RK166" s="168"/>
      <c r="RL166" s="168"/>
      <c r="RM166" s="168"/>
      <c r="RN166" s="168"/>
      <c r="RO166" s="168"/>
      <c r="RP166" s="168"/>
      <c r="RQ166" s="168"/>
      <c r="RR166" s="168"/>
      <c r="RS166" s="168"/>
      <c r="RT166" s="168"/>
      <c r="RU166" s="168"/>
      <c r="RV166" s="168"/>
      <c r="RW166" s="168"/>
      <c r="RX166" s="168"/>
      <c r="RY166" s="168"/>
      <c r="RZ166" s="168"/>
      <c r="SA166" s="168"/>
      <c r="SB166" s="168"/>
      <c r="SC166" s="168"/>
      <c r="SD166" s="168"/>
      <c r="SE166" s="168"/>
      <c r="SF166" s="168"/>
      <c r="SG166" s="168"/>
      <c r="SH166" s="168"/>
      <c r="SI166" s="168"/>
      <c r="SJ166" s="168"/>
      <c r="SK166" s="168"/>
      <c r="SL166" s="168"/>
      <c r="SM166" s="168"/>
      <c r="SN166" s="168"/>
      <c r="SO166" s="168"/>
      <c r="SP166" s="168"/>
      <c r="SQ166" s="168"/>
      <c r="SR166" s="168"/>
      <c r="SS166" s="168"/>
      <c r="ST166" s="168"/>
      <c r="SU166" s="168"/>
      <c r="SV166" s="168"/>
      <c r="SW166" s="168"/>
      <c r="SX166" s="168"/>
      <c r="SY166" s="168"/>
      <c r="SZ166" s="168"/>
      <c r="TA166" s="168"/>
      <c r="TB166" s="168"/>
      <c r="TC166" s="168"/>
      <c r="TD166" s="168"/>
      <c r="TE166" s="168"/>
      <c r="TF166" s="168"/>
      <c r="TG166" s="168"/>
      <c r="TH166" s="168"/>
      <c r="TI166" s="168"/>
      <c r="TJ166" s="168"/>
      <c r="TK166" s="168"/>
      <c r="TL166" s="168"/>
      <c r="TM166" s="168"/>
      <c r="TN166" s="168"/>
      <c r="TO166" s="168"/>
      <c r="TP166" s="168"/>
      <c r="TQ166" s="168"/>
      <c r="TR166" s="168"/>
      <c r="TS166" s="168"/>
      <c r="TT166" s="168"/>
      <c r="TU166" s="168"/>
      <c r="TV166" s="168"/>
      <c r="TW166" s="168"/>
      <c r="TX166" s="168"/>
      <c r="TY166" s="168"/>
      <c r="TZ166" s="168"/>
      <c r="UA166" s="168"/>
      <c r="UB166" s="168"/>
      <c r="UC166" s="168"/>
      <c r="UD166" s="168"/>
      <c r="UE166" s="168"/>
      <c r="UF166" s="168"/>
      <c r="UG166" s="168"/>
      <c r="UH166" s="168"/>
      <c r="UI166" s="168"/>
      <c r="UJ166" s="168"/>
      <c r="UK166" s="168"/>
      <c r="UL166" s="168"/>
      <c r="UM166" s="168"/>
      <c r="UN166" s="168"/>
      <c r="UO166" s="168"/>
      <c r="UP166" s="168"/>
      <c r="UQ166" s="168"/>
      <c r="UR166" s="168"/>
      <c r="US166" s="168"/>
      <c r="UT166" s="168"/>
      <c r="UU166" s="168"/>
      <c r="UV166" s="168"/>
      <c r="UW166" s="168"/>
      <c r="UX166" s="168"/>
      <c r="UY166" s="168"/>
      <c r="UZ166" s="168"/>
      <c r="VA166" s="168"/>
      <c r="VB166" s="168"/>
      <c r="VC166" s="168"/>
      <c r="VD166" s="168"/>
      <c r="VE166" s="168"/>
      <c r="VF166" s="168"/>
      <c r="VG166" s="168"/>
      <c r="VH166" s="168"/>
      <c r="VI166" s="168"/>
      <c r="VJ166" s="168"/>
      <c r="VK166" s="168"/>
      <c r="VL166" s="168"/>
      <c r="VM166" s="168"/>
      <c r="VN166" s="168"/>
      <c r="VO166" s="168"/>
      <c r="VP166" s="168"/>
      <c r="VQ166" s="168"/>
      <c r="VR166" s="168"/>
      <c r="VS166" s="168"/>
      <c r="VT166" s="168"/>
      <c r="VU166" s="168"/>
      <c r="VV166" s="168"/>
      <c r="VW166" s="168"/>
      <c r="VX166" s="168"/>
      <c r="VY166" s="168"/>
      <c r="VZ166" s="168"/>
      <c r="WA166" s="168"/>
      <c r="WB166" s="168"/>
      <c r="WC166" s="168"/>
      <c r="WD166" s="168"/>
      <c r="WE166" s="168"/>
      <c r="WF166" s="168"/>
      <c r="WG166" s="168"/>
      <c r="WH166" s="168"/>
      <c r="WI166" s="168"/>
      <c r="WJ166" s="168"/>
      <c r="WK166" s="168"/>
      <c r="WL166" s="168"/>
      <c r="WM166" s="168"/>
      <c r="WN166" s="168"/>
      <c r="WO166" s="168"/>
      <c r="WP166" s="168"/>
      <c r="WQ166" s="168"/>
      <c r="WR166" s="168"/>
      <c r="WS166" s="168"/>
      <c r="WT166" s="168"/>
      <c r="WU166" s="168"/>
      <c r="WV166" s="168"/>
      <c r="WW166" s="168"/>
      <c r="WX166" s="168"/>
      <c r="WY166" s="168"/>
      <c r="WZ166" s="168"/>
      <c r="XA166" s="168"/>
      <c r="XB166" s="168"/>
      <c r="XC166" s="168"/>
      <c r="XD166" s="168"/>
      <c r="XE166" s="168"/>
      <c r="XF166" s="168"/>
      <c r="XG166" s="168"/>
      <c r="XH166" s="168"/>
      <c r="XI166" s="168"/>
      <c r="XJ166" s="168"/>
      <c r="XK166" s="168"/>
      <c r="XL166" s="168"/>
      <c r="XM166" s="168"/>
      <c r="XN166" s="168"/>
      <c r="XO166" s="168"/>
      <c r="XP166" s="168"/>
      <c r="XQ166" s="168"/>
      <c r="XR166" s="168"/>
      <c r="XS166" s="168"/>
      <c r="XT166" s="168"/>
      <c r="XU166" s="168"/>
      <c r="XV166" s="168"/>
      <c r="XW166" s="168"/>
      <c r="XX166" s="168"/>
      <c r="XY166" s="168"/>
      <c r="XZ166" s="168"/>
      <c r="YA166" s="168"/>
      <c r="YB166" s="168"/>
      <c r="YC166" s="168"/>
      <c r="YD166" s="168"/>
      <c r="YE166" s="168"/>
      <c r="YF166" s="168"/>
      <c r="YG166" s="168"/>
      <c r="YH166" s="168"/>
      <c r="YI166" s="168"/>
      <c r="YJ166" s="168"/>
      <c r="YK166" s="168"/>
      <c r="YL166" s="168"/>
      <c r="YM166" s="168"/>
      <c r="YN166" s="168"/>
      <c r="YO166" s="168"/>
      <c r="YP166" s="168"/>
      <c r="YQ166" s="168"/>
      <c r="YR166" s="168"/>
      <c r="YS166" s="168"/>
      <c r="YT166" s="168"/>
      <c r="YU166" s="168"/>
      <c r="YV166" s="168"/>
      <c r="YW166" s="168"/>
      <c r="YX166" s="168"/>
      <c r="YY166" s="168"/>
      <c r="YZ166" s="168"/>
      <c r="ZA166" s="168"/>
      <c r="ZB166" s="168"/>
      <c r="ZC166" s="168"/>
      <c r="ZD166" s="168"/>
      <c r="ZE166" s="168"/>
      <c r="ZF166" s="168"/>
      <c r="ZG166" s="168"/>
      <c r="ZH166" s="168"/>
      <c r="ZI166" s="168"/>
      <c r="ZJ166" s="168"/>
      <c r="ZK166" s="168"/>
      <c r="ZL166" s="168"/>
      <c r="ZM166" s="168"/>
      <c r="ZN166" s="168"/>
      <c r="ZO166" s="168"/>
      <c r="ZP166" s="168"/>
      <c r="ZQ166" s="168"/>
      <c r="ZR166" s="168"/>
      <c r="ZS166" s="168"/>
      <c r="ZT166" s="168"/>
      <c r="ZU166" s="168"/>
      <c r="ZV166" s="168"/>
      <c r="ZW166" s="168"/>
      <c r="ZX166" s="168"/>
      <c r="ZY166" s="168"/>
      <c r="ZZ166" s="168"/>
      <c r="AAA166" s="168"/>
      <c r="AAB166" s="168"/>
      <c r="AAC166" s="168"/>
      <c r="AAD166" s="168"/>
      <c r="AAE166" s="168"/>
      <c r="AAF166" s="168"/>
      <c r="AAG166" s="168"/>
      <c r="AAH166" s="168"/>
      <c r="AAI166" s="168"/>
      <c r="AAJ166" s="168"/>
      <c r="AAK166" s="168"/>
      <c r="AAL166" s="168"/>
      <c r="AAM166" s="168"/>
      <c r="AAN166" s="168"/>
      <c r="AAO166" s="168"/>
      <c r="AAP166" s="168"/>
      <c r="AAQ166" s="168"/>
      <c r="AAR166" s="168"/>
      <c r="AAS166" s="168"/>
      <c r="AAT166" s="168"/>
      <c r="AAU166" s="168"/>
      <c r="AAV166" s="168"/>
      <c r="AAW166" s="168"/>
      <c r="AAX166" s="168"/>
      <c r="AAY166" s="168"/>
      <c r="AAZ166" s="168"/>
      <c r="ABA166" s="168"/>
      <c r="ABB166" s="168"/>
      <c r="ABC166" s="168"/>
      <c r="ABD166" s="168"/>
      <c r="ABE166" s="168"/>
      <c r="ABF166" s="168"/>
      <c r="ABG166" s="168"/>
      <c r="ABH166" s="168"/>
      <c r="ABI166" s="168"/>
      <c r="ABJ166" s="168"/>
      <c r="ABK166" s="168"/>
      <c r="ABL166" s="168"/>
      <c r="ABM166" s="168"/>
      <c r="ABN166" s="168"/>
      <c r="ABO166" s="168"/>
      <c r="ABP166" s="168"/>
      <c r="ABQ166" s="168"/>
      <c r="ABR166" s="168"/>
      <c r="ABS166" s="168"/>
      <c r="ABT166" s="168"/>
      <c r="ABU166" s="168"/>
      <c r="ABV166" s="168"/>
      <c r="ABW166" s="168"/>
      <c r="ABX166" s="168"/>
      <c r="ABY166" s="168"/>
      <c r="ABZ166" s="168"/>
      <c r="ACA166" s="168"/>
      <c r="ACB166" s="168"/>
      <c r="ACC166" s="168"/>
      <c r="ACD166" s="168"/>
      <c r="ACE166" s="168"/>
      <c r="ACF166" s="168"/>
      <c r="ACG166" s="168"/>
      <c r="ACH166" s="168"/>
      <c r="ACI166" s="168"/>
      <c r="ACJ166" s="168"/>
      <c r="ACK166" s="168"/>
      <c r="ACL166" s="168"/>
      <c r="ACM166" s="168"/>
      <c r="ACN166" s="168"/>
      <c r="ACO166" s="168"/>
      <c r="ACP166" s="168"/>
      <c r="ACQ166" s="168"/>
      <c r="ACR166" s="168"/>
      <c r="ACS166" s="168"/>
      <c r="ACT166" s="168"/>
      <c r="ACU166" s="168"/>
      <c r="ACV166" s="168"/>
      <c r="ACW166" s="168"/>
      <c r="ACX166" s="168"/>
      <c r="ACY166" s="168"/>
      <c r="ACZ166" s="168"/>
      <c r="ADA166" s="168"/>
      <c r="ADB166" s="168"/>
      <c r="ADC166" s="168"/>
      <c r="ADD166" s="168"/>
      <c r="ADE166" s="168"/>
      <c r="ADF166" s="168"/>
      <c r="ADG166" s="168"/>
      <c r="ADH166" s="168"/>
      <c r="ADI166" s="168"/>
      <c r="ADJ166" s="168"/>
      <c r="ADK166" s="168"/>
      <c r="ADL166" s="168"/>
      <c r="ADM166" s="168"/>
      <c r="ADN166" s="168"/>
      <c r="ADO166" s="168"/>
      <c r="ADP166" s="168"/>
      <c r="ADQ166" s="168"/>
      <c r="ADR166" s="168"/>
      <c r="ADS166" s="168"/>
      <c r="ADT166" s="168"/>
      <c r="ADU166" s="168"/>
      <c r="ADV166" s="168"/>
      <c r="ADW166" s="168"/>
      <c r="ADX166" s="168"/>
      <c r="ADY166" s="168"/>
      <c r="ADZ166" s="168"/>
      <c r="AEA166" s="168"/>
      <c r="AEB166" s="168"/>
      <c r="AEC166" s="168"/>
      <c r="AED166" s="168"/>
      <c r="AEE166" s="168"/>
      <c r="AEF166" s="168"/>
      <c r="AEG166" s="168"/>
      <c r="AEH166" s="168"/>
      <c r="AEI166" s="168"/>
      <c r="AEJ166" s="168"/>
      <c r="AEK166" s="168"/>
      <c r="AEL166" s="168"/>
      <c r="AEM166" s="168"/>
      <c r="AEN166" s="168"/>
      <c r="AEO166" s="168"/>
      <c r="AEP166" s="168"/>
      <c r="AEQ166" s="168"/>
      <c r="AER166" s="168"/>
      <c r="AES166" s="168"/>
      <c r="AET166" s="168"/>
      <c r="AEU166" s="168"/>
      <c r="AEV166" s="168"/>
      <c r="AEW166" s="168"/>
      <c r="AEX166" s="168"/>
      <c r="AEY166" s="168"/>
      <c r="AEZ166" s="168"/>
      <c r="AFA166" s="168"/>
      <c r="AFB166" s="168"/>
      <c r="AFC166" s="168"/>
      <c r="AFD166" s="168"/>
      <c r="AFE166" s="168"/>
      <c r="AFF166" s="168"/>
      <c r="AFG166" s="168"/>
      <c r="AFH166" s="168"/>
      <c r="AFI166" s="168"/>
      <c r="AFJ166" s="168"/>
      <c r="AFK166" s="168"/>
      <c r="AFL166" s="168"/>
      <c r="AFM166" s="168"/>
      <c r="AFN166" s="168"/>
      <c r="AFO166" s="168"/>
      <c r="AFP166" s="168"/>
      <c r="AFQ166" s="168"/>
      <c r="AFR166" s="168"/>
      <c r="AFS166" s="168"/>
      <c r="AFT166" s="168"/>
      <c r="AFU166" s="168"/>
      <c r="AFV166" s="168"/>
      <c r="AFW166" s="168"/>
      <c r="AFX166" s="168"/>
      <c r="AFY166" s="168"/>
      <c r="AFZ166" s="168"/>
      <c r="AGA166" s="168"/>
      <c r="AGB166" s="168"/>
      <c r="AGC166" s="168"/>
      <c r="AGD166" s="168"/>
      <c r="AGE166" s="168"/>
      <c r="AGF166" s="168"/>
      <c r="AGG166" s="168"/>
      <c r="AGH166" s="168"/>
      <c r="AGI166" s="168"/>
      <c r="AGJ166" s="168"/>
      <c r="AGK166" s="168"/>
      <c r="AGL166" s="168"/>
      <c r="AGM166" s="168"/>
      <c r="AGN166" s="168"/>
      <c r="AGO166" s="168"/>
      <c r="AGP166" s="168"/>
      <c r="AGQ166" s="168"/>
      <c r="AGR166" s="168"/>
      <c r="AGS166" s="168"/>
      <c r="AGT166" s="168"/>
      <c r="AGU166" s="168"/>
      <c r="AGV166" s="168"/>
      <c r="AGW166" s="168"/>
      <c r="AGX166" s="168"/>
      <c r="AGY166" s="168"/>
      <c r="AGZ166" s="168"/>
      <c r="AHA166" s="168"/>
      <c r="AHB166" s="168"/>
      <c r="AHC166" s="168"/>
      <c r="AHD166" s="168"/>
      <c r="AHE166" s="168"/>
      <c r="AHF166" s="168"/>
      <c r="AHG166" s="168"/>
      <c r="AHH166" s="168"/>
      <c r="AHI166" s="168"/>
      <c r="AHJ166" s="168"/>
      <c r="AHK166" s="168"/>
      <c r="AHL166" s="168"/>
      <c r="AHM166" s="168"/>
      <c r="AHN166" s="168"/>
      <c r="AHO166" s="168"/>
      <c r="AHP166" s="168"/>
      <c r="AHQ166" s="168"/>
      <c r="AHR166" s="168"/>
      <c r="AHS166" s="168"/>
      <c r="AHT166" s="168"/>
      <c r="AHU166" s="168"/>
      <c r="AHV166" s="168"/>
      <c r="AHW166" s="168"/>
      <c r="AHX166" s="168"/>
      <c r="AHY166" s="168"/>
      <c r="AHZ166" s="168"/>
      <c r="AIA166" s="168"/>
      <c r="AIB166" s="168"/>
      <c r="AIC166" s="168"/>
      <c r="AID166" s="168"/>
      <c r="AIE166" s="168"/>
      <c r="AIF166" s="168"/>
      <c r="AIG166" s="168"/>
      <c r="AIH166" s="168"/>
      <c r="AII166" s="168"/>
      <c r="AIJ166" s="168"/>
      <c r="AIK166" s="168"/>
      <c r="AIL166" s="168"/>
      <c r="AIM166" s="168"/>
      <c r="AIN166" s="168"/>
      <c r="AIO166" s="168"/>
      <c r="AIP166" s="168"/>
      <c r="AIQ166" s="168"/>
      <c r="AIR166" s="168"/>
      <c r="AIS166" s="168"/>
      <c r="AIT166" s="168"/>
      <c r="AIU166" s="168"/>
      <c r="AIV166" s="168"/>
      <c r="AIW166" s="168"/>
      <c r="AIX166" s="168"/>
      <c r="AIY166" s="168"/>
      <c r="AIZ166" s="168"/>
      <c r="AJA166" s="168"/>
      <c r="AJB166" s="168"/>
      <c r="AJC166" s="168"/>
      <c r="AJD166" s="168"/>
      <c r="AJE166" s="168"/>
      <c r="AJF166" s="168"/>
      <c r="AJG166" s="168"/>
      <c r="AJH166" s="168"/>
      <c r="AJI166" s="168"/>
      <c r="AJJ166" s="168"/>
      <c r="AJK166" s="168"/>
      <c r="AJL166" s="168"/>
      <c r="AJM166" s="168"/>
      <c r="AJN166" s="168"/>
      <c r="AJO166" s="168"/>
      <c r="AJP166" s="168"/>
      <c r="AJQ166" s="168"/>
      <c r="AJR166" s="168"/>
      <c r="AJS166" s="168"/>
      <c r="AJT166" s="168"/>
      <c r="AJU166" s="168"/>
      <c r="AJV166" s="168"/>
      <c r="AJW166" s="168"/>
      <c r="AJX166" s="168"/>
      <c r="AJY166" s="168"/>
      <c r="AJZ166" s="168"/>
      <c r="AKA166" s="168"/>
      <c r="AKB166" s="168"/>
      <c r="AKC166" s="168"/>
      <c r="AKD166" s="168"/>
      <c r="AKE166" s="168"/>
      <c r="AKF166" s="168"/>
      <c r="AKG166" s="168"/>
      <c r="AKH166" s="168"/>
      <c r="AKI166" s="168"/>
      <c r="AKJ166" s="168"/>
      <c r="AKK166" s="168"/>
      <c r="AKL166" s="168"/>
      <c r="AKM166" s="168"/>
      <c r="AKN166" s="168"/>
      <c r="AKO166" s="168"/>
      <c r="AKP166" s="168"/>
      <c r="AKQ166" s="168"/>
      <c r="AKR166" s="168"/>
      <c r="AKS166" s="168"/>
      <c r="AKT166" s="168"/>
      <c r="AKU166" s="168"/>
      <c r="AKV166" s="168"/>
      <c r="AKW166" s="168"/>
      <c r="AKX166" s="168"/>
      <c r="AKY166" s="168"/>
      <c r="AKZ166" s="168"/>
      <c r="ALA166" s="168"/>
      <c r="ALB166" s="168"/>
      <c r="ALC166" s="168"/>
      <c r="ALD166" s="168"/>
      <c r="ALE166" s="168"/>
      <c r="ALF166" s="168"/>
      <c r="ALG166" s="168"/>
      <c r="ALH166" s="168"/>
      <c r="ALI166" s="168"/>
      <c r="ALJ166" s="168"/>
      <c r="ALK166" s="168"/>
      <c r="ALL166" s="168"/>
      <c r="ALM166" s="168"/>
      <c r="ALN166" s="168"/>
      <c r="ALO166" s="168"/>
      <c r="ALP166" s="168"/>
      <c r="ALQ166" s="168"/>
      <c r="ALR166" s="168"/>
      <c r="ALS166" s="168"/>
      <c r="ALT166" s="168"/>
      <c r="ALU166" s="168"/>
      <c r="ALV166" s="168"/>
      <c r="ALW166" s="168"/>
      <c r="ALX166" s="168"/>
      <c r="ALY166" s="168"/>
      <c r="ALZ166" s="168"/>
      <c r="AMA166" s="168"/>
      <c r="AMB166" s="168"/>
      <c r="AMC166" s="168"/>
      <c r="AMD166" s="168"/>
      <c r="AME166" s="168"/>
      <c r="AMF166" s="168"/>
      <c r="AMG166" s="168"/>
      <c r="AMH166" s="168"/>
      <c r="AMI166" s="168"/>
      <c r="AMJ166" s="168"/>
      <c r="AMK166" s="168"/>
      <c r="AML166" s="168"/>
      <c r="AMM166" s="168"/>
      <c r="AMN166" s="168"/>
      <c r="AMO166" s="168"/>
      <c r="AMP166" s="168"/>
      <c r="AMQ166" s="168"/>
      <c r="AMR166" s="168"/>
      <c r="AMS166" s="168"/>
      <c r="AMT166" s="168"/>
      <c r="AMU166" s="168"/>
      <c r="AMV166" s="168"/>
      <c r="AMW166" s="168"/>
      <c r="AMX166" s="168"/>
      <c r="AMY166" s="168"/>
      <c r="AMZ166" s="168"/>
      <c r="ANA166" s="168"/>
      <c r="ANB166" s="168"/>
      <c r="ANC166" s="168"/>
      <c r="AND166" s="168"/>
      <c r="ANE166" s="168"/>
      <c r="ANF166" s="168"/>
      <c r="ANG166" s="168"/>
      <c r="ANH166" s="168"/>
      <c r="ANI166" s="168"/>
      <c r="ANJ166" s="168"/>
      <c r="ANK166" s="168"/>
      <c r="ANL166" s="168"/>
      <c r="ANM166" s="168"/>
      <c r="ANN166" s="168"/>
      <c r="ANO166" s="168"/>
      <c r="ANP166" s="168"/>
      <c r="ANQ166" s="168"/>
      <c r="ANR166" s="168"/>
      <c r="ANS166" s="168"/>
      <c r="ANT166" s="168"/>
      <c r="ANU166" s="168"/>
      <c r="ANV166" s="168"/>
      <c r="ANW166" s="168"/>
      <c r="ANX166" s="168"/>
      <c r="ANY166" s="168"/>
      <c r="ANZ166" s="168"/>
      <c r="AOA166" s="168"/>
      <c r="AOB166" s="168"/>
      <c r="AOC166" s="168"/>
      <c r="AOD166" s="168"/>
      <c r="AOE166" s="168"/>
      <c r="AOF166" s="168"/>
      <c r="AOG166" s="168"/>
      <c r="AOH166" s="168"/>
      <c r="AOI166" s="168"/>
      <c r="AOJ166" s="168"/>
      <c r="AOK166" s="168"/>
      <c r="AOL166" s="168"/>
      <c r="AOM166" s="168"/>
      <c r="AON166" s="168"/>
      <c r="AOO166" s="168"/>
      <c r="AOP166" s="168"/>
      <c r="AOQ166" s="168"/>
      <c r="AOR166" s="168"/>
      <c r="AOS166" s="168"/>
      <c r="AOT166" s="168"/>
      <c r="AOU166" s="168"/>
      <c r="AOV166" s="168"/>
      <c r="AOW166" s="168"/>
      <c r="AOX166" s="168"/>
      <c r="AOY166" s="168"/>
      <c r="AOZ166" s="168"/>
      <c r="APA166" s="168"/>
      <c r="APB166" s="168"/>
      <c r="APC166" s="168"/>
      <c r="APD166" s="168"/>
      <c r="APE166" s="168"/>
      <c r="APF166" s="168"/>
      <c r="APG166" s="168"/>
      <c r="APH166" s="168"/>
      <c r="API166" s="168"/>
      <c r="APJ166" s="168"/>
      <c r="APK166" s="168"/>
      <c r="APL166" s="168"/>
      <c r="APM166" s="168"/>
      <c r="APN166" s="168"/>
      <c r="APO166" s="168"/>
      <c r="APP166" s="168"/>
      <c r="APQ166" s="168"/>
      <c r="APR166" s="168"/>
      <c r="APS166" s="168"/>
      <c r="APT166" s="168"/>
      <c r="APU166" s="168"/>
      <c r="APV166" s="168"/>
      <c r="APW166" s="168"/>
      <c r="APX166" s="168"/>
      <c r="APY166" s="168"/>
      <c r="APZ166" s="168"/>
      <c r="AQA166" s="168"/>
      <c r="AQB166" s="168"/>
      <c r="AQC166" s="168"/>
      <c r="AQD166" s="168"/>
      <c r="AQE166" s="168"/>
      <c r="AQF166" s="168"/>
      <c r="AQG166" s="168"/>
      <c r="AQH166" s="168"/>
      <c r="AQI166" s="168"/>
      <c r="AQJ166" s="168"/>
      <c r="AQK166" s="168"/>
      <c r="AQL166" s="168"/>
      <c r="AQM166" s="168"/>
      <c r="AQN166" s="168"/>
      <c r="AQO166" s="168"/>
      <c r="AQP166" s="168"/>
      <c r="AQQ166" s="168"/>
      <c r="AQR166" s="168"/>
      <c r="AQS166" s="168"/>
      <c r="AQT166" s="168"/>
      <c r="AQU166" s="168"/>
      <c r="AQV166" s="168"/>
      <c r="AQW166" s="168"/>
      <c r="AQX166" s="168"/>
      <c r="AQY166" s="168"/>
      <c r="AQZ166" s="168"/>
      <c r="ARA166" s="168"/>
      <c r="ARB166" s="168"/>
      <c r="ARC166" s="168"/>
      <c r="ARD166" s="168"/>
      <c r="ARE166" s="168"/>
      <c r="ARF166" s="168"/>
      <c r="ARG166" s="168"/>
      <c r="ARH166" s="168"/>
      <c r="ARI166" s="168"/>
      <c r="ARJ166" s="168"/>
      <c r="ARK166" s="168"/>
      <c r="ARL166" s="168"/>
      <c r="ARM166" s="168"/>
      <c r="ARN166" s="168"/>
      <c r="ARO166" s="168"/>
      <c r="ARP166" s="168"/>
      <c r="ARQ166" s="168"/>
      <c r="ARR166" s="168"/>
      <c r="ARS166" s="168"/>
      <c r="ART166" s="168"/>
      <c r="ARU166" s="168"/>
      <c r="ARV166" s="168"/>
      <c r="ARW166" s="168"/>
      <c r="ARX166" s="168"/>
      <c r="ARY166" s="168"/>
      <c r="ARZ166" s="168"/>
      <c r="ASA166" s="168"/>
      <c r="ASB166" s="168"/>
      <c r="ASC166" s="168"/>
      <c r="ASD166" s="168"/>
      <c r="ASE166" s="168"/>
      <c r="ASF166" s="168"/>
      <c r="ASG166" s="168"/>
      <c r="ASH166" s="168"/>
      <c r="ASI166" s="168"/>
      <c r="ASJ166" s="168"/>
      <c r="ASK166" s="168"/>
      <c r="ASL166" s="168"/>
      <c r="ASM166" s="168"/>
      <c r="ASN166" s="168"/>
      <c r="ASO166" s="168"/>
      <c r="ASP166" s="168"/>
      <c r="ASQ166" s="168"/>
      <c r="ASR166" s="168"/>
      <c r="ASS166" s="168"/>
      <c r="AST166" s="168"/>
      <c r="ASU166" s="168"/>
      <c r="ASV166" s="168"/>
      <c r="ASW166" s="168"/>
      <c r="ASX166" s="168"/>
      <c r="ASY166" s="168"/>
      <c r="ASZ166" s="168"/>
      <c r="ATA166" s="168"/>
      <c r="ATB166" s="168"/>
      <c r="ATC166" s="168"/>
      <c r="ATD166" s="168"/>
      <c r="ATE166" s="168"/>
      <c r="ATF166" s="168"/>
      <c r="ATG166" s="168"/>
      <c r="ATH166" s="168"/>
      <c r="ATI166" s="168"/>
      <c r="ATJ166" s="168"/>
      <c r="ATK166" s="168"/>
      <c r="ATL166" s="168"/>
      <c r="ATM166" s="168"/>
      <c r="ATN166" s="168"/>
      <c r="ATO166" s="168"/>
      <c r="ATP166" s="168"/>
      <c r="ATQ166" s="168"/>
      <c r="ATR166" s="168"/>
      <c r="ATS166" s="168"/>
      <c r="ATT166" s="168"/>
      <c r="ATU166" s="168"/>
      <c r="ATV166" s="168"/>
      <c r="ATW166" s="168"/>
      <c r="ATX166" s="168"/>
      <c r="ATY166" s="168"/>
      <c r="ATZ166" s="168"/>
      <c r="AUA166" s="168"/>
      <c r="AUB166" s="168"/>
      <c r="AUC166" s="168"/>
      <c r="AUD166" s="168"/>
      <c r="AUE166" s="168"/>
      <c r="AUF166" s="168"/>
      <c r="AUG166" s="168"/>
      <c r="AUH166" s="168"/>
      <c r="AUI166" s="168"/>
      <c r="AUJ166" s="168"/>
      <c r="AUK166" s="168"/>
      <c r="AUL166" s="168"/>
      <c r="AUM166" s="168"/>
      <c r="AUN166" s="168"/>
      <c r="AUO166" s="168"/>
      <c r="AUP166" s="168"/>
      <c r="AUQ166" s="168"/>
      <c r="AUR166" s="168"/>
      <c r="AUS166" s="168"/>
      <c r="AUT166" s="168"/>
      <c r="AUU166" s="168"/>
      <c r="AUV166" s="168"/>
      <c r="AUW166" s="168"/>
      <c r="AUX166" s="168"/>
      <c r="AUY166" s="168"/>
      <c r="AUZ166" s="168"/>
      <c r="AVA166" s="168"/>
      <c r="AVB166" s="168"/>
      <c r="AVC166" s="168"/>
      <c r="AVD166" s="168"/>
      <c r="AVE166" s="168"/>
      <c r="AVF166" s="168"/>
      <c r="AVG166" s="168"/>
      <c r="AVH166" s="168"/>
      <c r="AVI166" s="168"/>
      <c r="AVJ166" s="168"/>
      <c r="AVK166" s="168"/>
      <c r="AVL166" s="168"/>
      <c r="AVM166" s="168"/>
      <c r="AVN166" s="168"/>
      <c r="AVO166" s="168"/>
      <c r="AVP166" s="168"/>
      <c r="AVQ166" s="168"/>
      <c r="AVR166" s="168"/>
      <c r="AVS166" s="168"/>
      <c r="AVT166" s="168"/>
      <c r="AVU166" s="168"/>
      <c r="AVV166" s="168"/>
      <c r="AVW166" s="168"/>
      <c r="AVX166" s="168"/>
      <c r="AVY166" s="168"/>
      <c r="AVZ166" s="168"/>
      <c r="AWA166" s="168"/>
      <c r="AWB166" s="168"/>
      <c r="AWC166" s="168"/>
      <c r="AWD166" s="168"/>
      <c r="AWE166" s="168"/>
      <c r="AWF166" s="168"/>
      <c r="AWG166" s="168"/>
      <c r="AWH166" s="168"/>
      <c r="AWI166" s="168"/>
      <c r="AWJ166" s="168"/>
      <c r="AWK166" s="168"/>
      <c r="AWL166" s="168"/>
      <c r="AWM166" s="168"/>
      <c r="AWN166" s="168"/>
      <c r="AWO166" s="168"/>
      <c r="AWP166" s="168"/>
      <c r="AWQ166" s="168"/>
      <c r="AWR166" s="168"/>
      <c r="AWS166" s="168"/>
      <c r="AWT166" s="168"/>
      <c r="AWU166" s="168"/>
      <c r="AWV166" s="168"/>
      <c r="AWW166" s="168"/>
      <c r="AWX166" s="168"/>
      <c r="AWY166" s="168"/>
      <c r="AWZ166" s="168"/>
      <c r="AXA166" s="168"/>
      <c r="AXB166" s="168"/>
      <c r="AXC166" s="168"/>
      <c r="AXD166" s="168"/>
      <c r="AXE166" s="168"/>
      <c r="AXF166" s="168"/>
      <c r="AXG166" s="168"/>
      <c r="AXH166" s="168"/>
      <c r="AXI166" s="168"/>
      <c r="AXJ166" s="168"/>
      <c r="AXK166" s="168"/>
      <c r="AXL166" s="168"/>
      <c r="AXM166" s="168"/>
      <c r="AXN166" s="168"/>
      <c r="AXO166" s="168"/>
      <c r="AXP166" s="168"/>
      <c r="AXQ166" s="168"/>
      <c r="AXR166" s="168"/>
      <c r="AXS166" s="168"/>
      <c r="AXT166" s="168"/>
      <c r="AXU166" s="168"/>
      <c r="AXV166" s="168"/>
      <c r="AXW166" s="168"/>
      <c r="AXX166" s="168"/>
      <c r="AXY166" s="168"/>
      <c r="AXZ166" s="168"/>
      <c r="AYA166" s="168"/>
      <c r="AYB166" s="168"/>
      <c r="AYC166" s="168"/>
      <c r="AYD166" s="168"/>
      <c r="AYE166" s="168"/>
      <c r="AYF166" s="168"/>
      <c r="AYG166" s="168"/>
      <c r="AYH166" s="168"/>
      <c r="AYI166" s="168"/>
      <c r="AYJ166" s="168"/>
      <c r="AYK166" s="168"/>
      <c r="AYL166" s="168"/>
      <c r="AYM166" s="168"/>
      <c r="AYN166" s="168"/>
      <c r="AYO166" s="168"/>
      <c r="AYP166" s="168"/>
      <c r="AYQ166" s="168"/>
      <c r="AYR166" s="168"/>
      <c r="AYS166" s="168"/>
      <c r="AYT166" s="168"/>
      <c r="AYU166" s="168"/>
      <c r="AYV166" s="168"/>
      <c r="AYW166" s="168"/>
      <c r="AYX166" s="168"/>
      <c r="AYY166" s="168"/>
      <c r="AYZ166" s="168"/>
      <c r="AZA166" s="168"/>
      <c r="AZB166" s="168"/>
      <c r="AZC166" s="168"/>
      <c r="AZD166" s="168"/>
      <c r="AZE166" s="168"/>
      <c r="AZF166" s="168"/>
      <c r="AZG166" s="168"/>
      <c r="AZH166" s="168"/>
      <c r="AZI166" s="168"/>
      <c r="AZJ166" s="168"/>
      <c r="AZK166" s="168"/>
      <c r="AZL166" s="168"/>
      <c r="AZM166" s="168"/>
      <c r="AZN166" s="168"/>
      <c r="AZO166" s="168"/>
      <c r="AZP166" s="168"/>
      <c r="AZQ166" s="168"/>
      <c r="AZR166" s="168"/>
      <c r="AZS166" s="168"/>
      <c r="AZT166" s="168"/>
      <c r="AZU166" s="168"/>
      <c r="AZV166" s="168"/>
      <c r="AZW166" s="168"/>
      <c r="AZX166" s="168"/>
      <c r="AZY166" s="168"/>
      <c r="AZZ166" s="168"/>
      <c r="BAA166" s="168"/>
      <c r="BAB166" s="168"/>
      <c r="BAC166" s="168"/>
      <c r="BAD166" s="168"/>
      <c r="BAE166" s="168"/>
      <c r="BAF166" s="168"/>
      <c r="BAG166" s="168"/>
      <c r="BAH166" s="168"/>
      <c r="BAI166" s="168"/>
      <c r="BAJ166" s="168"/>
      <c r="BAK166" s="168"/>
      <c r="BAL166" s="168"/>
      <c r="BAM166" s="168"/>
      <c r="BAN166" s="168"/>
      <c r="BAO166" s="168"/>
      <c r="BAP166" s="168"/>
      <c r="BAQ166" s="168"/>
      <c r="BAR166" s="168"/>
      <c r="BAS166" s="168"/>
      <c r="BAT166" s="168"/>
      <c r="BAU166" s="168"/>
      <c r="BAV166" s="168"/>
      <c r="BAW166" s="168"/>
      <c r="BAX166" s="168"/>
      <c r="BAY166" s="168"/>
      <c r="BAZ166" s="168"/>
      <c r="BBA166" s="168"/>
      <c r="BBB166" s="168"/>
      <c r="BBC166" s="168"/>
      <c r="BBD166" s="168"/>
      <c r="BBE166" s="168"/>
      <c r="BBF166" s="168"/>
      <c r="BBG166" s="168"/>
      <c r="BBH166" s="168"/>
      <c r="BBI166" s="168"/>
      <c r="BBJ166" s="168"/>
      <c r="BBK166" s="168"/>
      <c r="BBL166" s="168"/>
      <c r="BBM166" s="168"/>
      <c r="BBN166" s="168"/>
      <c r="BBO166" s="168"/>
      <c r="BBP166" s="168"/>
      <c r="BBQ166" s="168"/>
      <c r="BBR166" s="168"/>
      <c r="BBS166" s="168"/>
      <c r="BBT166" s="168"/>
      <c r="BBU166" s="168"/>
      <c r="BBV166" s="168"/>
      <c r="BBW166" s="168"/>
      <c r="BBX166" s="168"/>
      <c r="BBY166" s="168"/>
      <c r="BBZ166" s="168"/>
      <c r="BCA166" s="168"/>
      <c r="BCB166" s="168"/>
      <c r="BCC166" s="168"/>
      <c r="BCD166" s="168"/>
      <c r="BCE166" s="168"/>
      <c r="BCF166" s="168"/>
      <c r="BCG166" s="168"/>
      <c r="BCH166" s="168"/>
      <c r="BCI166" s="168"/>
      <c r="BCJ166" s="168"/>
      <c r="BCK166" s="168"/>
      <c r="BCL166" s="168"/>
      <c r="BCM166" s="168"/>
      <c r="BCN166" s="168"/>
      <c r="BCO166" s="168"/>
      <c r="BCP166" s="168"/>
      <c r="BCQ166" s="168"/>
      <c r="BCR166" s="168"/>
      <c r="BCS166" s="168"/>
      <c r="BCT166" s="168"/>
      <c r="BCU166" s="168"/>
      <c r="BCV166" s="168"/>
      <c r="BCW166" s="168"/>
      <c r="BCX166" s="168"/>
      <c r="BCY166" s="168"/>
      <c r="BCZ166" s="168"/>
      <c r="BDA166" s="168"/>
      <c r="BDB166" s="168"/>
      <c r="BDC166" s="168"/>
      <c r="BDD166" s="168"/>
      <c r="BDE166" s="168"/>
      <c r="BDF166" s="168"/>
      <c r="BDG166" s="168"/>
      <c r="BDH166" s="168"/>
      <c r="BDI166" s="168"/>
      <c r="BDJ166" s="168"/>
      <c r="BDK166" s="168"/>
      <c r="BDL166" s="168"/>
      <c r="BDM166" s="168"/>
      <c r="BDN166" s="168"/>
      <c r="BDO166" s="168"/>
      <c r="BDP166" s="168"/>
      <c r="BDQ166" s="168"/>
      <c r="BDR166" s="168"/>
      <c r="BDS166" s="168"/>
      <c r="BDT166" s="168"/>
      <c r="BDU166" s="168"/>
      <c r="BDV166" s="168"/>
      <c r="BDW166" s="168"/>
      <c r="BDX166" s="168"/>
      <c r="BDY166" s="168"/>
      <c r="BDZ166" s="168"/>
      <c r="BEA166" s="168"/>
      <c r="BEB166" s="168"/>
      <c r="BEC166" s="168"/>
      <c r="BED166" s="168"/>
      <c r="BEE166" s="168"/>
      <c r="BEF166" s="168"/>
      <c r="BEG166" s="168"/>
      <c r="BEH166" s="168"/>
      <c r="BEI166" s="168"/>
      <c r="BEJ166" s="168"/>
      <c r="BEK166" s="168"/>
      <c r="BEL166" s="168"/>
      <c r="BEM166" s="168"/>
      <c r="BEN166" s="168"/>
      <c r="BEO166" s="168"/>
      <c r="BEP166" s="168"/>
      <c r="BEQ166" s="168"/>
      <c r="BER166" s="168"/>
      <c r="BES166" s="168"/>
      <c r="BET166" s="168"/>
      <c r="BEU166" s="168"/>
      <c r="BEV166" s="168"/>
      <c r="BEW166" s="168"/>
      <c r="BEX166" s="168"/>
      <c r="BEY166" s="168"/>
      <c r="BEZ166" s="168"/>
      <c r="BFA166" s="168"/>
      <c r="BFB166" s="168"/>
      <c r="BFC166" s="168"/>
      <c r="BFD166" s="168"/>
      <c r="BFE166" s="168"/>
      <c r="BFF166" s="168"/>
      <c r="BFG166" s="168"/>
      <c r="BFH166" s="168"/>
      <c r="BFI166" s="168"/>
      <c r="BFJ166" s="168"/>
      <c r="BFK166" s="168"/>
      <c r="BFL166" s="168"/>
      <c r="BFM166" s="168"/>
      <c r="BFN166" s="168"/>
      <c r="BFO166" s="168"/>
      <c r="BFP166" s="168"/>
      <c r="BFQ166" s="168"/>
      <c r="BFR166" s="168"/>
      <c r="BFS166" s="168"/>
      <c r="BFT166" s="168"/>
      <c r="BFU166" s="168"/>
      <c r="BFV166" s="168"/>
      <c r="BFW166" s="168"/>
      <c r="BFX166" s="168"/>
      <c r="BFY166" s="168"/>
      <c r="BFZ166" s="168"/>
      <c r="BGA166" s="168"/>
      <c r="BGB166" s="168"/>
      <c r="BGC166" s="168"/>
      <c r="BGD166" s="168"/>
      <c r="BGE166" s="168"/>
      <c r="BGF166" s="168"/>
      <c r="BGG166" s="168"/>
      <c r="BGH166" s="168"/>
      <c r="BGI166" s="168"/>
      <c r="BGJ166" s="168"/>
      <c r="BGK166" s="168"/>
      <c r="BGL166" s="168"/>
      <c r="BGM166" s="168"/>
      <c r="BGN166" s="168"/>
      <c r="BGO166" s="168"/>
      <c r="BGP166" s="168"/>
      <c r="BGQ166" s="168"/>
      <c r="BGR166" s="168"/>
      <c r="BGS166" s="168"/>
      <c r="BGT166" s="168"/>
      <c r="BGU166" s="168"/>
      <c r="BGV166" s="168"/>
      <c r="BGW166" s="168"/>
      <c r="BGX166" s="168"/>
      <c r="BGY166" s="168"/>
      <c r="BGZ166" s="168"/>
      <c r="BHA166" s="168"/>
      <c r="BHB166" s="168"/>
      <c r="BHC166" s="168"/>
      <c r="BHD166" s="168"/>
      <c r="BHE166" s="168"/>
      <c r="BHF166" s="168"/>
      <c r="BHG166" s="168"/>
      <c r="BHH166" s="168"/>
      <c r="BHI166" s="168"/>
      <c r="BHJ166" s="168"/>
      <c r="BHK166" s="168"/>
      <c r="BHL166" s="168"/>
      <c r="BHM166" s="168"/>
      <c r="BHN166" s="168"/>
      <c r="BHO166" s="168"/>
      <c r="BHP166" s="168"/>
      <c r="BHQ166" s="168"/>
      <c r="BHR166" s="168"/>
      <c r="BHS166" s="168"/>
      <c r="BHT166" s="168"/>
      <c r="BHU166" s="168"/>
      <c r="BHV166" s="168"/>
      <c r="BHW166" s="168"/>
      <c r="BHX166" s="168"/>
      <c r="BHY166" s="168"/>
      <c r="BHZ166" s="168"/>
      <c r="BIA166" s="168"/>
      <c r="BIB166" s="168"/>
      <c r="BIC166" s="168"/>
      <c r="BID166" s="168"/>
      <c r="BIE166" s="168"/>
      <c r="BIF166" s="168"/>
      <c r="BIG166" s="168"/>
      <c r="BIH166" s="168"/>
      <c r="BII166" s="168"/>
      <c r="BIJ166" s="168"/>
      <c r="BIK166" s="168"/>
      <c r="BIL166" s="168"/>
      <c r="BIM166" s="168"/>
      <c r="BIN166" s="168"/>
      <c r="BIO166" s="168"/>
      <c r="BIP166" s="168"/>
      <c r="BIQ166" s="168"/>
      <c r="BIR166" s="168"/>
      <c r="BIS166" s="168"/>
      <c r="BIT166" s="168"/>
      <c r="BIU166" s="168"/>
      <c r="BIV166" s="168"/>
      <c r="BIW166" s="168"/>
      <c r="BIX166" s="168"/>
      <c r="BIY166" s="168"/>
      <c r="BIZ166" s="168"/>
      <c r="BJA166" s="168"/>
      <c r="BJB166" s="168"/>
      <c r="BJC166" s="168"/>
      <c r="BJD166" s="168"/>
      <c r="BJE166" s="168"/>
      <c r="BJF166" s="168"/>
      <c r="BJG166" s="168"/>
      <c r="BJH166" s="168"/>
      <c r="BJI166" s="168"/>
      <c r="BJJ166" s="168"/>
      <c r="BJK166" s="168"/>
      <c r="BJL166" s="168"/>
      <c r="BJM166" s="168"/>
      <c r="BJN166" s="168"/>
      <c r="BJO166" s="168"/>
      <c r="BJP166" s="168"/>
      <c r="BJQ166" s="168"/>
      <c r="BJR166" s="168"/>
      <c r="BJS166" s="168"/>
      <c r="BJT166" s="168"/>
      <c r="BJU166" s="168"/>
      <c r="BJV166" s="168"/>
      <c r="BJW166" s="168"/>
      <c r="BJX166" s="168"/>
      <c r="BJY166" s="168"/>
      <c r="BJZ166" s="168"/>
      <c r="BKA166" s="168"/>
      <c r="BKB166" s="168"/>
      <c r="BKC166" s="168"/>
      <c r="BKD166" s="168"/>
      <c r="BKE166" s="168"/>
      <c r="BKF166" s="168"/>
      <c r="BKG166" s="168"/>
      <c r="BKH166" s="168"/>
      <c r="BKI166" s="168"/>
      <c r="BKJ166" s="168"/>
      <c r="BKK166" s="168"/>
      <c r="BKL166" s="168"/>
      <c r="BKM166" s="168"/>
      <c r="BKN166" s="168"/>
      <c r="BKO166" s="168"/>
      <c r="BKP166" s="168"/>
      <c r="BKQ166" s="168"/>
      <c r="BKR166" s="168"/>
      <c r="BKS166" s="168"/>
      <c r="BKT166" s="168"/>
      <c r="BKU166" s="168"/>
      <c r="BKV166" s="168"/>
      <c r="BKW166" s="168"/>
      <c r="BKX166" s="168"/>
      <c r="BKY166" s="168"/>
      <c r="BKZ166" s="168"/>
      <c r="BLA166" s="168"/>
      <c r="BLB166" s="168"/>
      <c r="BLC166" s="168"/>
      <c r="BLD166" s="168"/>
      <c r="BLE166" s="168"/>
      <c r="BLF166" s="168"/>
      <c r="BLG166" s="168"/>
      <c r="BLH166" s="168"/>
      <c r="BLI166" s="168"/>
      <c r="BLJ166" s="168"/>
      <c r="BLK166" s="168"/>
      <c r="BLL166" s="168"/>
      <c r="BLM166" s="168"/>
      <c r="BLN166" s="168"/>
      <c r="BLO166" s="168"/>
      <c r="BLP166" s="168"/>
      <c r="BLQ166" s="168"/>
      <c r="BLR166" s="168"/>
      <c r="BLS166" s="168"/>
      <c r="BLT166" s="168"/>
      <c r="BLU166" s="168"/>
      <c r="BLV166" s="168"/>
      <c r="BLW166" s="168"/>
      <c r="BLX166" s="168"/>
      <c r="BLY166" s="168"/>
      <c r="BLZ166" s="168"/>
      <c r="BMA166" s="168"/>
      <c r="BMB166" s="168"/>
      <c r="BMC166" s="168"/>
      <c r="BMD166" s="168"/>
      <c r="BME166" s="168"/>
      <c r="BMF166" s="168"/>
      <c r="BMG166" s="168"/>
      <c r="BMH166" s="168"/>
      <c r="BMI166" s="168"/>
      <c r="BMJ166" s="168"/>
      <c r="BMK166" s="168"/>
      <c r="BML166" s="168"/>
      <c r="BMM166" s="168"/>
      <c r="BMN166" s="168"/>
      <c r="BMO166" s="168"/>
      <c r="BMP166" s="168"/>
      <c r="BMQ166" s="168"/>
      <c r="BMR166" s="168"/>
      <c r="BMS166" s="168"/>
      <c r="BMT166" s="168"/>
      <c r="BMU166" s="168"/>
      <c r="BMV166" s="168"/>
      <c r="BMW166" s="168"/>
      <c r="BMX166" s="168"/>
      <c r="BMY166" s="168"/>
      <c r="BMZ166" s="168"/>
      <c r="BNA166" s="168"/>
      <c r="BNB166" s="168"/>
      <c r="BNC166" s="168"/>
      <c r="BND166" s="168"/>
      <c r="BNE166" s="168"/>
      <c r="BNF166" s="168"/>
      <c r="BNG166" s="168"/>
      <c r="BNH166" s="168"/>
      <c r="BNI166" s="168"/>
      <c r="BNJ166" s="168"/>
      <c r="BNK166" s="168"/>
      <c r="BNL166" s="168"/>
      <c r="BNM166" s="168"/>
      <c r="BNN166" s="168"/>
      <c r="BNO166" s="168"/>
      <c r="BNP166" s="168"/>
      <c r="BNQ166" s="168"/>
      <c r="BNR166" s="168"/>
      <c r="BNS166" s="168"/>
      <c r="BNT166" s="168"/>
      <c r="BNU166" s="168"/>
      <c r="BNV166" s="168"/>
      <c r="BNW166" s="168"/>
      <c r="BNX166" s="168"/>
      <c r="BNY166" s="168"/>
      <c r="BNZ166" s="168"/>
      <c r="BOA166" s="168"/>
      <c r="BOB166" s="168"/>
      <c r="BOC166" s="168"/>
      <c r="BOD166" s="168"/>
      <c r="BOE166" s="168"/>
      <c r="BOF166" s="168"/>
      <c r="BOG166" s="168"/>
      <c r="BOH166" s="168"/>
      <c r="BOI166" s="168"/>
      <c r="BOJ166" s="168"/>
      <c r="BOK166" s="168"/>
      <c r="BOL166" s="168"/>
      <c r="BOM166" s="168"/>
      <c r="BON166" s="168"/>
      <c r="BOO166" s="168"/>
      <c r="BOP166" s="168"/>
      <c r="BOQ166" s="168"/>
      <c r="BOR166" s="168"/>
      <c r="BOS166" s="168"/>
      <c r="BOT166" s="168"/>
      <c r="BOU166" s="168"/>
      <c r="BOV166" s="168"/>
      <c r="BOW166" s="168"/>
      <c r="BOX166" s="168"/>
      <c r="BOY166" s="168"/>
      <c r="BOZ166" s="168"/>
      <c r="BPA166" s="168"/>
      <c r="BPB166" s="168"/>
      <c r="BPC166" s="168"/>
      <c r="BPD166" s="168"/>
      <c r="BPE166" s="168"/>
      <c r="BPF166" s="168"/>
      <c r="BPG166" s="168"/>
      <c r="BPH166" s="168"/>
      <c r="BPI166" s="168"/>
      <c r="BPJ166" s="168"/>
      <c r="BPK166" s="168"/>
      <c r="BPL166" s="168"/>
      <c r="BPM166" s="168"/>
      <c r="BPN166" s="168"/>
      <c r="BPO166" s="168"/>
      <c r="BPP166" s="168"/>
      <c r="BPQ166" s="168"/>
      <c r="BPR166" s="168"/>
      <c r="BPS166" s="168"/>
      <c r="BPT166" s="168"/>
      <c r="BPU166" s="168"/>
      <c r="BPV166" s="168"/>
      <c r="BPW166" s="168"/>
      <c r="BPX166" s="168"/>
      <c r="BPY166" s="168"/>
      <c r="BPZ166" s="168"/>
      <c r="BQA166" s="168"/>
      <c r="BQB166" s="168"/>
      <c r="BQC166" s="168"/>
      <c r="BQD166" s="168"/>
      <c r="BQE166" s="168"/>
      <c r="BQF166" s="168"/>
      <c r="BQG166" s="168"/>
      <c r="BQH166" s="168"/>
      <c r="BQI166" s="168"/>
      <c r="BQJ166" s="168"/>
      <c r="BQK166" s="168"/>
      <c r="BQL166" s="168"/>
      <c r="BQM166" s="168"/>
      <c r="BQN166" s="168"/>
      <c r="BQO166" s="168"/>
      <c r="BQP166" s="168"/>
      <c r="BQQ166" s="168"/>
      <c r="BQR166" s="168"/>
      <c r="BQS166" s="168"/>
      <c r="BQT166" s="168"/>
      <c r="BQU166" s="168"/>
      <c r="BQV166" s="168"/>
      <c r="BQW166" s="168"/>
      <c r="BQX166" s="168"/>
      <c r="BQY166" s="168"/>
      <c r="BQZ166" s="168"/>
      <c r="BRA166" s="168"/>
      <c r="BRB166" s="168"/>
      <c r="BRC166" s="168"/>
      <c r="BRD166" s="168"/>
      <c r="BRE166" s="168"/>
      <c r="BRF166" s="168"/>
      <c r="BRG166" s="168"/>
      <c r="BRH166" s="168"/>
      <c r="BRI166" s="168"/>
      <c r="BRJ166" s="168"/>
      <c r="BRK166" s="168"/>
      <c r="BRL166" s="168"/>
      <c r="BRM166" s="168"/>
      <c r="BRN166" s="168"/>
      <c r="BRO166" s="168"/>
      <c r="BRP166" s="168"/>
      <c r="BRQ166" s="168"/>
      <c r="BRR166" s="168"/>
      <c r="BRS166" s="168"/>
      <c r="BRT166" s="168"/>
      <c r="BRU166" s="168"/>
      <c r="BRV166" s="168"/>
      <c r="BRW166" s="168"/>
      <c r="BRX166" s="168"/>
      <c r="BRY166" s="168"/>
      <c r="BRZ166" s="168"/>
      <c r="BSA166" s="168"/>
      <c r="BSB166" s="168"/>
      <c r="BSC166" s="168"/>
      <c r="BSD166" s="168"/>
      <c r="BSE166" s="168"/>
      <c r="BSF166" s="168"/>
      <c r="BSG166" s="168"/>
      <c r="BSH166" s="168"/>
      <c r="BSI166" s="168"/>
      <c r="BSJ166" s="168"/>
      <c r="BSK166" s="168"/>
      <c r="BSL166" s="168"/>
      <c r="BSM166" s="168"/>
      <c r="BSN166" s="168"/>
      <c r="BSO166" s="168"/>
      <c r="BSP166" s="168"/>
      <c r="BSQ166" s="168"/>
      <c r="BSR166" s="168"/>
      <c r="BSS166" s="168"/>
      <c r="BST166" s="168"/>
      <c r="BSU166" s="168"/>
      <c r="BSV166" s="168"/>
      <c r="BSW166" s="168"/>
      <c r="BSX166" s="168"/>
      <c r="BSY166" s="168"/>
      <c r="BSZ166" s="168"/>
      <c r="BTA166" s="168"/>
      <c r="BTB166" s="168"/>
      <c r="BTC166" s="168"/>
      <c r="BTD166" s="168"/>
      <c r="BTE166" s="168"/>
      <c r="BTF166" s="168"/>
      <c r="BTG166" s="168"/>
      <c r="BTH166" s="168"/>
      <c r="BTI166" s="168"/>
      <c r="BTJ166" s="168"/>
      <c r="BTK166" s="168"/>
      <c r="BTL166" s="168"/>
      <c r="BTM166" s="168"/>
      <c r="BTN166" s="168"/>
      <c r="BTO166" s="168"/>
      <c r="BTP166" s="168"/>
      <c r="BTQ166" s="168"/>
      <c r="BTR166" s="168"/>
      <c r="BTS166" s="168"/>
      <c r="BTT166" s="168"/>
      <c r="BTU166" s="168"/>
      <c r="BTV166" s="168"/>
      <c r="BTW166" s="168"/>
      <c r="BTX166" s="168"/>
      <c r="BTY166" s="168"/>
      <c r="BTZ166" s="168"/>
      <c r="BUA166" s="168"/>
      <c r="BUB166" s="168"/>
      <c r="BUC166" s="168"/>
      <c r="BUD166" s="168"/>
      <c r="BUE166" s="168"/>
      <c r="BUF166" s="168"/>
      <c r="BUG166" s="168"/>
      <c r="BUH166" s="168"/>
      <c r="BUI166" s="168"/>
      <c r="BUJ166" s="168"/>
      <c r="BUK166" s="168"/>
      <c r="BUL166" s="168"/>
      <c r="BUM166" s="168"/>
      <c r="BUN166" s="168"/>
      <c r="BUO166" s="168"/>
      <c r="BUP166" s="168"/>
      <c r="BUQ166" s="168"/>
      <c r="BUR166" s="168"/>
      <c r="BUS166" s="168"/>
      <c r="BUT166" s="168"/>
      <c r="BUU166" s="168"/>
      <c r="BUV166" s="168"/>
      <c r="BUW166" s="168"/>
      <c r="BUX166" s="168"/>
      <c r="BUY166" s="168"/>
      <c r="BUZ166" s="168"/>
      <c r="BVA166" s="168"/>
      <c r="BVB166" s="168"/>
      <c r="BVC166" s="168"/>
      <c r="BVD166" s="168"/>
      <c r="BVE166" s="168"/>
      <c r="BVF166" s="168"/>
      <c r="BVG166" s="168"/>
      <c r="BVH166" s="168"/>
      <c r="BVI166" s="168"/>
      <c r="BVJ166" s="168"/>
      <c r="BVK166" s="168"/>
      <c r="BVL166" s="168"/>
      <c r="BVM166" s="168"/>
      <c r="BVN166" s="168"/>
      <c r="BVO166" s="168"/>
      <c r="BVP166" s="168"/>
      <c r="BVQ166" s="168"/>
      <c r="BVR166" s="168"/>
      <c r="BVS166" s="168"/>
      <c r="BVT166" s="168"/>
      <c r="BVU166" s="168"/>
      <c r="BVV166" s="168"/>
      <c r="BVW166" s="168"/>
      <c r="BVX166" s="168"/>
      <c r="BVY166" s="168"/>
      <c r="BVZ166" s="168"/>
      <c r="BWA166" s="168"/>
      <c r="BWB166" s="168"/>
      <c r="BWC166" s="168"/>
      <c r="BWD166" s="168"/>
      <c r="BWE166" s="168"/>
      <c r="BWF166" s="168"/>
      <c r="BWG166" s="168"/>
      <c r="BWH166" s="168"/>
      <c r="BWI166" s="168"/>
      <c r="BWJ166" s="168"/>
      <c r="BWK166" s="168"/>
      <c r="BWL166" s="168"/>
      <c r="BWM166" s="168"/>
      <c r="BWN166" s="168"/>
      <c r="BWO166" s="168"/>
      <c r="BWP166" s="168"/>
      <c r="BWQ166" s="168"/>
      <c r="BWR166" s="168"/>
      <c r="BWS166" s="168"/>
      <c r="BWT166" s="168"/>
      <c r="BWU166" s="168"/>
      <c r="BWV166" s="168"/>
      <c r="BWW166" s="168"/>
      <c r="BWX166" s="168"/>
      <c r="BWY166" s="168"/>
      <c r="BWZ166" s="168"/>
      <c r="BXA166" s="168"/>
      <c r="BXB166" s="168"/>
      <c r="BXC166" s="168"/>
      <c r="BXD166" s="168"/>
      <c r="BXE166" s="168"/>
      <c r="BXF166" s="168"/>
      <c r="BXG166" s="168"/>
      <c r="BXH166" s="168"/>
      <c r="BXI166" s="168"/>
      <c r="BXJ166" s="168"/>
      <c r="BXK166" s="168"/>
      <c r="BXL166" s="168"/>
      <c r="BXM166" s="168"/>
      <c r="BXN166" s="168"/>
      <c r="BXO166" s="168"/>
      <c r="BXP166" s="168"/>
      <c r="BXQ166" s="168"/>
      <c r="BXR166" s="168"/>
      <c r="BXS166" s="168"/>
      <c r="BXT166" s="168"/>
      <c r="BXU166" s="168"/>
      <c r="BXV166" s="168"/>
      <c r="BXW166" s="168"/>
      <c r="BXX166" s="168"/>
      <c r="BXY166" s="168"/>
      <c r="BXZ166" s="168"/>
      <c r="BYA166" s="168"/>
      <c r="BYB166" s="168"/>
      <c r="BYC166" s="168"/>
      <c r="BYD166" s="168"/>
      <c r="BYE166" s="168"/>
      <c r="BYF166" s="168"/>
      <c r="BYG166" s="168"/>
      <c r="BYH166" s="168"/>
      <c r="BYI166" s="168"/>
      <c r="BYJ166" s="168"/>
      <c r="BYK166" s="168"/>
      <c r="BYL166" s="168"/>
      <c r="BYM166" s="168"/>
      <c r="BYN166" s="168"/>
      <c r="BYO166" s="168"/>
      <c r="BYP166" s="168"/>
      <c r="BYQ166" s="168"/>
      <c r="BYR166" s="168"/>
      <c r="BYS166" s="168"/>
      <c r="BYT166" s="168"/>
      <c r="BYU166" s="168"/>
      <c r="BYV166" s="168"/>
      <c r="BYW166" s="168"/>
      <c r="BYX166" s="168"/>
      <c r="BYY166" s="168"/>
      <c r="BYZ166" s="168"/>
      <c r="BZA166" s="168"/>
      <c r="BZB166" s="168"/>
      <c r="BZC166" s="168"/>
      <c r="BZD166" s="168"/>
      <c r="BZE166" s="168"/>
      <c r="BZF166" s="168"/>
      <c r="BZG166" s="168"/>
      <c r="BZH166" s="168"/>
      <c r="BZI166" s="168"/>
      <c r="BZJ166" s="168"/>
      <c r="BZK166" s="168"/>
      <c r="BZL166" s="168"/>
      <c r="BZM166" s="168"/>
      <c r="BZN166" s="168"/>
      <c r="BZO166" s="168"/>
      <c r="BZP166" s="168"/>
      <c r="BZQ166" s="168"/>
      <c r="BZR166" s="168"/>
      <c r="BZS166" s="168"/>
      <c r="BZT166" s="168"/>
      <c r="BZU166" s="168"/>
      <c r="BZV166" s="168"/>
      <c r="BZW166" s="168"/>
      <c r="BZX166" s="168"/>
      <c r="BZY166" s="168"/>
      <c r="BZZ166" s="168"/>
      <c r="CAA166" s="168"/>
      <c r="CAB166" s="168"/>
      <c r="CAC166" s="168"/>
      <c r="CAD166" s="168"/>
      <c r="CAE166" s="168"/>
      <c r="CAF166" s="168"/>
      <c r="CAG166" s="168"/>
      <c r="CAH166" s="168"/>
      <c r="CAI166" s="168"/>
      <c r="CAJ166" s="168"/>
      <c r="CAK166" s="168"/>
      <c r="CAL166" s="168"/>
      <c r="CAM166" s="168"/>
      <c r="CAN166" s="168"/>
      <c r="CAO166" s="168"/>
      <c r="CAP166" s="168"/>
      <c r="CAQ166" s="168"/>
      <c r="CAR166" s="168"/>
      <c r="CAS166" s="168"/>
      <c r="CAT166" s="168"/>
      <c r="CAU166" s="168"/>
      <c r="CAV166" s="168"/>
      <c r="CAW166" s="168"/>
      <c r="CAX166" s="168"/>
      <c r="CAY166" s="168"/>
      <c r="CAZ166" s="168"/>
      <c r="CBA166" s="168"/>
      <c r="CBB166" s="168"/>
      <c r="CBC166" s="168"/>
      <c r="CBD166" s="168"/>
      <c r="CBE166" s="168"/>
      <c r="CBF166" s="168"/>
      <c r="CBG166" s="168"/>
      <c r="CBH166" s="168"/>
      <c r="CBI166" s="168"/>
      <c r="CBJ166" s="168"/>
      <c r="CBK166" s="168"/>
      <c r="CBL166" s="168"/>
      <c r="CBM166" s="168"/>
      <c r="CBN166" s="168"/>
      <c r="CBO166" s="168"/>
      <c r="CBP166" s="168"/>
      <c r="CBQ166" s="168"/>
      <c r="CBR166" s="168"/>
      <c r="CBS166" s="168"/>
      <c r="CBT166" s="168"/>
      <c r="CBU166" s="168"/>
      <c r="CBV166" s="168"/>
      <c r="CBW166" s="168"/>
      <c r="CBX166" s="168"/>
      <c r="CBY166" s="168"/>
      <c r="CBZ166" s="168"/>
      <c r="CCA166" s="168"/>
      <c r="CCB166" s="168"/>
      <c r="CCC166" s="168"/>
      <c r="CCD166" s="168"/>
      <c r="CCE166" s="168"/>
      <c r="CCF166" s="168"/>
      <c r="CCG166" s="168"/>
      <c r="CCH166" s="168"/>
      <c r="CCI166" s="168"/>
      <c r="CCJ166" s="168"/>
      <c r="CCK166" s="168"/>
      <c r="CCL166" s="168"/>
      <c r="CCM166" s="168"/>
      <c r="CCN166" s="168"/>
      <c r="CCO166" s="168"/>
      <c r="CCP166" s="168"/>
      <c r="CCQ166" s="168"/>
      <c r="CCR166" s="168"/>
      <c r="CCS166" s="168"/>
      <c r="CCT166" s="168"/>
      <c r="CCU166" s="168"/>
      <c r="CCV166" s="168"/>
      <c r="CCW166" s="168"/>
      <c r="CCX166" s="168"/>
      <c r="CCY166" s="168"/>
      <c r="CCZ166" s="168"/>
      <c r="CDA166" s="168"/>
      <c r="CDB166" s="168"/>
      <c r="CDC166" s="168"/>
      <c r="CDD166" s="168"/>
      <c r="CDE166" s="168"/>
      <c r="CDF166" s="168"/>
      <c r="CDG166" s="168"/>
      <c r="CDH166" s="168"/>
      <c r="CDI166" s="168"/>
      <c r="CDJ166" s="168"/>
      <c r="CDK166" s="168"/>
      <c r="CDL166" s="168"/>
      <c r="CDM166" s="168"/>
      <c r="CDN166" s="168"/>
      <c r="CDO166" s="168"/>
      <c r="CDP166" s="168"/>
      <c r="CDQ166" s="168"/>
      <c r="CDR166" s="168"/>
      <c r="CDS166" s="168"/>
      <c r="CDT166" s="168"/>
      <c r="CDU166" s="168"/>
      <c r="CDV166" s="168"/>
      <c r="CDW166" s="168"/>
      <c r="CDX166" s="168"/>
      <c r="CDY166" s="168"/>
      <c r="CDZ166" s="168"/>
      <c r="CEA166" s="168"/>
      <c r="CEB166" s="168"/>
      <c r="CEC166" s="168"/>
      <c r="CED166" s="168"/>
      <c r="CEE166" s="168"/>
      <c r="CEF166" s="168"/>
      <c r="CEG166" s="168"/>
      <c r="CEH166" s="168"/>
      <c r="CEI166" s="168"/>
      <c r="CEJ166" s="168"/>
      <c r="CEK166" s="168"/>
      <c r="CEL166" s="168"/>
      <c r="CEM166" s="168"/>
      <c r="CEN166" s="168"/>
      <c r="CEO166" s="168"/>
      <c r="CEP166" s="168"/>
      <c r="CEQ166" s="168"/>
      <c r="CER166" s="168"/>
      <c r="CES166" s="168"/>
      <c r="CET166" s="168"/>
      <c r="CEU166" s="168"/>
      <c r="CEV166" s="168"/>
      <c r="CEW166" s="168"/>
      <c r="CEX166" s="168"/>
      <c r="CEY166" s="168"/>
      <c r="CEZ166" s="168"/>
      <c r="CFA166" s="168"/>
      <c r="CFB166" s="168"/>
      <c r="CFC166" s="168"/>
      <c r="CFD166" s="168"/>
      <c r="CFE166" s="168"/>
      <c r="CFF166" s="168"/>
      <c r="CFG166" s="168"/>
      <c r="CFH166" s="168"/>
      <c r="CFI166" s="168"/>
      <c r="CFJ166" s="168"/>
      <c r="CFK166" s="168"/>
      <c r="CFL166" s="168"/>
      <c r="CFM166" s="168"/>
      <c r="CFN166" s="168"/>
      <c r="CFO166" s="168"/>
      <c r="CFP166" s="168"/>
      <c r="CFQ166" s="168"/>
      <c r="CFR166" s="168"/>
      <c r="CFS166" s="168"/>
      <c r="CFT166" s="168"/>
      <c r="CFU166" s="168"/>
      <c r="CFV166" s="168"/>
      <c r="CFW166" s="168"/>
      <c r="CFX166" s="168"/>
      <c r="CFY166" s="168"/>
      <c r="CFZ166" s="168"/>
      <c r="CGA166" s="168"/>
      <c r="CGB166" s="168"/>
      <c r="CGC166" s="168"/>
      <c r="CGD166" s="168"/>
      <c r="CGE166" s="168"/>
      <c r="CGF166" s="168"/>
      <c r="CGG166" s="168"/>
      <c r="CGH166" s="168"/>
      <c r="CGI166" s="168"/>
      <c r="CGJ166" s="168"/>
      <c r="CGK166" s="168"/>
      <c r="CGL166" s="168"/>
      <c r="CGM166" s="168"/>
      <c r="CGN166" s="168"/>
      <c r="CGO166" s="168"/>
      <c r="CGP166" s="168"/>
      <c r="CGQ166" s="168"/>
      <c r="CGR166" s="168"/>
      <c r="CGS166" s="168"/>
      <c r="CGT166" s="168"/>
      <c r="CGU166" s="168"/>
      <c r="CGV166" s="168"/>
      <c r="CGW166" s="168"/>
      <c r="CGX166" s="168"/>
      <c r="CGY166" s="168"/>
      <c r="CGZ166" s="168"/>
      <c r="CHA166" s="168"/>
      <c r="CHB166" s="168"/>
      <c r="CHC166" s="168"/>
      <c r="CHD166" s="168"/>
      <c r="CHE166" s="168"/>
      <c r="CHF166" s="168"/>
      <c r="CHG166" s="168"/>
      <c r="CHH166" s="168"/>
      <c r="CHI166" s="168"/>
      <c r="CHJ166" s="168"/>
      <c r="CHK166" s="168"/>
      <c r="CHL166" s="168"/>
      <c r="CHM166" s="168"/>
      <c r="CHN166" s="168"/>
      <c r="CHO166" s="168"/>
      <c r="CHP166" s="168"/>
      <c r="CHQ166" s="168"/>
      <c r="CHR166" s="168"/>
      <c r="CHS166" s="168"/>
      <c r="CHT166" s="168"/>
      <c r="CHU166" s="168"/>
      <c r="CHV166" s="168"/>
      <c r="CHW166" s="168"/>
      <c r="CHX166" s="168"/>
      <c r="CHY166" s="168"/>
      <c r="CHZ166" s="168"/>
      <c r="CIA166" s="168"/>
      <c r="CIB166" s="168"/>
      <c r="CIC166" s="168"/>
      <c r="CID166" s="168"/>
      <c r="CIE166" s="168"/>
      <c r="CIF166" s="168"/>
      <c r="CIG166" s="168"/>
      <c r="CIH166" s="168"/>
      <c r="CII166" s="168"/>
      <c r="CIJ166" s="168"/>
      <c r="CIK166" s="168"/>
      <c r="CIL166" s="168"/>
      <c r="CIM166" s="168"/>
      <c r="CIN166" s="168"/>
      <c r="CIO166" s="168"/>
      <c r="CIP166" s="168"/>
      <c r="CIQ166" s="168"/>
      <c r="CIR166" s="168"/>
      <c r="CIS166" s="168"/>
      <c r="CIT166" s="168"/>
      <c r="CIU166" s="168"/>
      <c r="CIV166" s="168"/>
      <c r="CIW166" s="168"/>
      <c r="CIX166" s="168"/>
      <c r="CIY166" s="168"/>
      <c r="CIZ166" s="168"/>
      <c r="CJA166" s="168"/>
      <c r="CJB166" s="168"/>
      <c r="CJC166" s="168"/>
      <c r="CJD166" s="168"/>
      <c r="CJE166" s="168"/>
      <c r="CJF166" s="168"/>
      <c r="CJG166" s="168"/>
      <c r="CJH166" s="168"/>
      <c r="CJI166" s="168"/>
      <c r="CJJ166" s="168"/>
      <c r="CJK166" s="168"/>
      <c r="CJL166" s="168"/>
      <c r="CJM166" s="168"/>
      <c r="CJN166" s="168"/>
      <c r="CJO166" s="168"/>
      <c r="CJP166" s="168"/>
      <c r="CJQ166" s="168"/>
      <c r="CJR166" s="168"/>
      <c r="CJS166" s="168"/>
      <c r="CJT166" s="168"/>
      <c r="CJU166" s="168"/>
      <c r="CJV166" s="168"/>
      <c r="CJW166" s="168"/>
      <c r="CJX166" s="168"/>
      <c r="CJY166" s="168"/>
      <c r="CJZ166" s="168"/>
      <c r="CKA166" s="168"/>
      <c r="CKB166" s="168"/>
      <c r="CKC166" s="168"/>
      <c r="CKD166" s="168"/>
      <c r="CKE166" s="168"/>
      <c r="CKF166" s="168"/>
      <c r="CKG166" s="168"/>
      <c r="CKH166" s="168"/>
      <c r="CKI166" s="168"/>
      <c r="CKJ166" s="168"/>
      <c r="CKK166" s="168"/>
      <c r="CKL166" s="168"/>
      <c r="CKM166" s="168"/>
      <c r="CKN166" s="168"/>
      <c r="CKO166" s="168"/>
      <c r="CKP166" s="168"/>
      <c r="CKQ166" s="168"/>
      <c r="CKR166" s="168"/>
      <c r="CKS166" s="168"/>
      <c r="CKT166" s="168"/>
      <c r="CKU166" s="168"/>
      <c r="CKV166" s="168"/>
      <c r="CKW166" s="168"/>
      <c r="CKX166" s="168"/>
      <c r="CKY166" s="168"/>
      <c r="CKZ166" s="168"/>
      <c r="CLA166" s="168"/>
      <c r="CLB166" s="168"/>
      <c r="CLC166" s="168"/>
      <c r="CLD166" s="168"/>
      <c r="CLE166" s="168"/>
      <c r="CLF166" s="168"/>
      <c r="CLG166" s="168"/>
      <c r="CLH166" s="168"/>
      <c r="CLI166" s="168"/>
      <c r="CLJ166" s="168"/>
      <c r="CLK166" s="168"/>
      <c r="CLL166" s="168"/>
      <c r="CLM166" s="168"/>
      <c r="CLN166" s="168"/>
      <c r="CLO166" s="168"/>
      <c r="CLP166" s="168"/>
      <c r="CLQ166" s="168"/>
      <c r="CLR166" s="168"/>
      <c r="CLS166" s="168"/>
      <c r="CLT166" s="168"/>
      <c r="CLU166" s="168"/>
      <c r="CLV166" s="168"/>
      <c r="CLW166" s="168"/>
      <c r="CLX166" s="168"/>
      <c r="CLY166" s="168"/>
      <c r="CLZ166" s="168"/>
      <c r="CMA166" s="168"/>
      <c r="CMB166" s="168"/>
      <c r="CMC166" s="168"/>
      <c r="CMD166" s="168"/>
      <c r="CME166" s="168"/>
      <c r="CMF166" s="168"/>
      <c r="CMG166" s="168"/>
      <c r="CMH166" s="168"/>
      <c r="CMI166" s="168"/>
      <c r="CMJ166" s="168"/>
      <c r="CMK166" s="168"/>
      <c r="CML166" s="168"/>
      <c r="CMM166" s="168"/>
      <c r="CMN166" s="168"/>
      <c r="CMO166" s="168"/>
      <c r="CMP166" s="168"/>
      <c r="CMQ166" s="168"/>
      <c r="CMR166" s="168"/>
      <c r="CMS166" s="168"/>
      <c r="CMT166" s="168"/>
      <c r="CMU166" s="168"/>
      <c r="CMV166" s="168"/>
      <c r="CMW166" s="168"/>
      <c r="CMX166" s="168"/>
      <c r="CMY166" s="168"/>
      <c r="CMZ166" s="168"/>
      <c r="CNA166" s="168"/>
      <c r="CNB166" s="168"/>
      <c r="CNC166" s="168"/>
      <c r="CND166" s="168"/>
      <c r="CNE166" s="168"/>
      <c r="CNF166" s="168"/>
      <c r="CNG166" s="168"/>
      <c r="CNH166" s="168"/>
      <c r="CNI166" s="168"/>
      <c r="CNJ166" s="168"/>
      <c r="CNK166" s="168"/>
      <c r="CNL166" s="168"/>
      <c r="CNM166" s="168"/>
      <c r="CNN166" s="168"/>
      <c r="CNO166" s="168"/>
      <c r="CNP166" s="168"/>
      <c r="CNQ166" s="168"/>
      <c r="CNR166" s="168"/>
      <c r="CNS166" s="168"/>
      <c r="CNT166" s="168"/>
      <c r="CNU166" s="168"/>
      <c r="CNV166" s="168"/>
      <c r="CNW166" s="168"/>
      <c r="CNX166" s="168"/>
      <c r="CNY166" s="168"/>
      <c r="CNZ166" s="168"/>
      <c r="COA166" s="168"/>
      <c r="COB166" s="168"/>
      <c r="COC166" s="168"/>
      <c r="COD166" s="168"/>
      <c r="COE166" s="168"/>
      <c r="COF166" s="168"/>
      <c r="COG166" s="168"/>
      <c r="COH166" s="168"/>
      <c r="COI166" s="168"/>
      <c r="COJ166" s="168"/>
      <c r="COK166" s="168"/>
      <c r="COL166" s="168"/>
      <c r="COM166" s="168"/>
      <c r="CON166" s="168"/>
      <c r="COO166" s="168"/>
      <c r="COP166" s="168"/>
      <c r="COQ166" s="168"/>
      <c r="COR166" s="168"/>
      <c r="COS166" s="168"/>
      <c r="COT166" s="168"/>
      <c r="COU166" s="168"/>
      <c r="COV166" s="168"/>
      <c r="COW166" s="168"/>
      <c r="COX166" s="168"/>
      <c r="COY166" s="168"/>
      <c r="COZ166" s="168"/>
      <c r="CPA166" s="168"/>
      <c r="CPB166" s="168"/>
      <c r="CPC166" s="168"/>
      <c r="CPD166" s="168"/>
      <c r="CPE166" s="168"/>
      <c r="CPF166" s="168"/>
      <c r="CPG166" s="168"/>
      <c r="CPH166" s="168"/>
      <c r="CPI166" s="168"/>
      <c r="CPJ166" s="168"/>
      <c r="CPK166" s="168"/>
      <c r="CPL166" s="168"/>
      <c r="CPM166" s="168"/>
      <c r="CPN166" s="168"/>
      <c r="CPO166" s="168"/>
      <c r="CPP166" s="168"/>
      <c r="CPQ166" s="168"/>
      <c r="CPR166" s="168"/>
      <c r="CPS166" s="168"/>
      <c r="CPT166" s="168"/>
      <c r="CPU166" s="168"/>
      <c r="CPV166" s="168"/>
      <c r="CPW166" s="168"/>
      <c r="CPX166" s="168"/>
      <c r="CPY166" s="168"/>
      <c r="CPZ166" s="168"/>
      <c r="CQA166" s="168"/>
      <c r="CQB166" s="168"/>
      <c r="CQC166" s="168"/>
      <c r="CQD166" s="168"/>
      <c r="CQE166" s="168"/>
      <c r="CQF166" s="168"/>
      <c r="CQG166" s="168"/>
      <c r="CQH166" s="168"/>
      <c r="CQI166" s="168"/>
      <c r="CQJ166" s="168"/>
      <c r="CQK166" s="168"/>
      <c r="CQL166" s="168"/>
      <c r="CQM166" s="168"/>
      <c r="CQN166" s="168"/>
      <c r="CQO166" s="168"/>
      <c r="CQP166" s="168"/>
      <c r="CQQ166" s="168"/>
      <c r="CQR166" s="168"/>
      <c r="CQS166" s="168"/>
      <c r="CQT166" s="168"/>
      <c r="CQU166" s="168"/>
      <c r="CQV166" s="168"/>
      <c r="CQW166" s="168"/>
      <c r="CQX166" s="168"/>
      <c r="CQY166" s="168"/>
      <c r="CQZ166" s="168"/>
      <c r="CRA166" s="168"/>
      <c r="CRB166" s="168"/>
      <c r="CRC166" s="168"/>
      <c r="CRD166" s="168"/>
      <c r="CRE166" s="168"/>
      <c r="CRF166" s="168"/>
      <c r="CRG166" s="168"/>
      <c r="CRH166" s="168"/>
      <c r="CRI166" s="168"/>
      <c r="CRJ166" s="168"/>
      <c r="CRK166" s="168"/>
      <c r="CRL166" s="168"/>
      <c r="CRM166" s="168"/>
      <c r="CRN166" s="168"/>
      <c r="CRO166" s="168"/>
      <c r="CRP166" s="168"/>
      <c r="CRQ166" s="168"/>
      <c r="CRR166" s="168"/>
      <c r="CRS166" s="168"/>
      <c r="CRT166" s="168"/>
      <c r="CRU166" s="168"/>
      <c r="CRV166" s="168"/>
      <c r="CRW166" s="168"/>
      <c r="CRX166" s="168"/>
      <c r="CRY166" s="168"/>
      <c r="CRZ166" s="168"/>
      <c r="CSA166" s="168"/>
      <c r="CSB166" s="168"/>
      <c r="CSC166" s="168"/>
      <c r="CSD166" s="168"/>
      <c r="CSE166" s="168"/>
      <c r="CSF166" s="168"/>
      <c r="CSG166" s="168"/>
      <c r="CSH166" s="168"/>
      <c r="CSI166" s="168"/>
      <c r="CSJ166" s="168"/>
      <c r="CSK166" s="168"/>
      <c r="CSL166" s="168"/>
      <c r="CSM166" s="168"/>
      <c r="CSN166" s="168"/>
      <c r="CSO166" s="168"/>
      <c r="CSP166" s="168"/>
      <c r="CSQ166" s="168"/>
      <c r="CSR166" s="168"/>
      <c r="CSS166" s="168"/>
      <c r="CST166" s="168"/>
      <c r="CSU166" s="168"/>
      <c r="CSV166" s="168"/>
      <c r="CSW166" s="168"/>
      <c r="CSX166" s="168"/>
      <c r="CSY166" s="168"/>
      <c r="CSZ166" s="168"/>
      <c r="CTA166" s="168"/>
      <c r="CTB166" s="168"/>
      <c r="CTC166" s="168"/>
      <c r="CTD166" s="168"/>
      <c r="CTE166" s="168"/>
      <c r="CTF166" s="168"/>
      <c r="CTG166" s="168"/>
      <c r="CTH166" s="168"/>
      <c r="CTI166" s="168"/>
      <c r="CTJ166" s="168"/>
      <c r="CTK166" s="168"/>
      <c r="CTL166" s="168"/>
      <c r="CTM166" s="168"/>
      <c r="CTN166" s="168"/>
      <c r="CTO166" s="168"/>
      <c r="CTP166" s="168"/>
      <c r="CTQ166" s="168"/>
      <c r="CTR166" s="168"/>
      <c r="CTS166" s="168"/>
      <c r="CTT166" s="168"/>
      <c r="CTU166" s="168"/>
      <c r="CTV166" s="168"/>
      <c r="CTW166" s="168"/>
      <c r="CTX166" s="168"/>
      <c r="CTY166" s="168"/>
      <c r="CTZ166" s="168"/>
      <c r="CUA166" s="168"/>
      <c r="CUB166" s="168"/>
      <c r="CUC166" s="168"/>
      <c r="CUD166" s="168"/>
      <c r="CUE166" s="168"/>
      <c r="CUF166" s="168"/>
      <c r="CUG166" s="168"/>
      <c r="CUH166" s="168"/>
      <c r="CUI166" s="168"/>
      <c r="CUJ166" s="168"/>
      <c r="CUK166" s="168"/>
      <c r="CUL166" s="168"/>
      <c r="CUM166" s="168"/>
      <c r="CUN166" s="168"/>
      <c r="CUO166" s="168"/>
      <c r="CUP166" s="168"/>
      <c r="CUQ166" s="168"/>
      <c r="CUR166" s="168"/>
      <c r="CUS166" s="168"/>
      <c r="CUT166" s="168"/>
      <c r="CUU166" s="168"/>
      <c r="CUV166" s="168"/>
      <c r="CUW166" s="168"/>
      <c r="CUX166" s="168"/>
      <c r="CUY166" s="168"/>
      <c r="CUZ166" s="168"/>
      <c r="CVA166" s="168"/>
      <c r="CVB166" s="168"/>
      <c r="CVC166" s="168"/>
      <c r="CVD166" s="168"/>
      <c r="CVE166" s="168"/>
      <c r="CVF166" s="168"/>
      <c r="CVG166" s="168"/>
      <c r="CVH166" s="168"/>
      <c r="CVI166" s="168"/>
      <c r="CVJ166" s="168"/>
      <c r="CVK166" s="168"/>
      <c r="CVL166" s="168"/>
      <c r="CVM166" s="168"/>
      <c r="CVN166" s="168"/>
      <c r="CVO166" s="168"/>
      <c r="CVP166" s="168"/>
      <c r="CVQ166" s="168"/>
      <c r="CVR166" s="168"/>
      <c r="CVS166" s="168"/>
      <c r="CVT166" s="168"/>
      <c r="CVU166" s="168"/>
      <c r="CVV166" s="168"/>
      <c r="CVW166" s="168"/>
      <c r="CVX166" s="168"/>
      <c r="CVY166" s="168"/>
      <c r="CVZ166" s="168"/>
      <c r="CWA166" s="168"/>
      <c r="CWB166" s="168"/>
      <c r="CWC166" s="168"/>
      <c r="CWD166" s="168"/>
      <c r="CWE166" s="168"/>
      <c r="CWF166" s="168"/>
      <c r="CWG166" s="168"/>
      <c r="CWH166" s="168"/>
      <c r="CWI166" s="168"/>
      <c r="CWJ166" s="168"/>
      <c r="CWK166" s="168"/>
      <c r="CWL166" s="168"/>
      <c r="CWM166" s="168"/>
      <c r="CWN166" s="168"/>
      <c r="CWO166" s="168"/>
      <c r="CWP166" s="168"/>
      <c r="CWQ166" s="168"/>
      <c r="CWR166" s="168"/>
      <c r="CWS166" s="168"/>
      <c r="CWT166" s="168"/>
      <c r="CWU166" s="168"/>
      <c r="CWV166" s="168"/>
      <c r="CWW166" s="168"/>
      <c r="CWX166" s="168"/>
      <c r="CWY166" s="168"/>
      <c r="CWZ166" s="168"/>
      <c r="CXA166" s="168"/>
      <c r="CXB166" s="168"/>
      <c r="CXC166" s="168"/>
      <c r="CXD166" s="168"/>
      <c r="CXE166" s="168"/>
      <c r="CXF166" s="168"/>
      <c r="CXG166" s="168"/>
      <c r="CXH166" s="168"/>
      <c r="CXI166" s="168"/>
      <c r="CXJ166" s="168"/>
      <c r="CXK166" s="168"/>
      <c r="CXL166" s="168"/>
      <c r="CXM166" s="168"/>
      <c r="CXN166" s="168"/>
      <c r="CXO166" s="168"/>
      <c r="CXP166" s="168"/>
      <c r="CXQ166" s="168"/>
      <c r="CXR166" s="168"/>
      <c r="CXS166" s="168"/>
      <c r="CXT166" s="168"/>
      <c r="CXU166" s="168"/>
      <c r="CXV166" s="168"/>
      <c r="CXW166" s="168"/>
      <c r="CXX166" s="168"/>
      <c r="CXY166" s="168"/>
      <c r="CXZ166" s="168"/>
      <c r="CYA166" s="168"/>
      <c r="CYB166" s="168"/>
      <c r="CYC166" s="168"/>
      <c r="CYD166" s="168"/>
      <c r="CYE166" s="168"/>
      <c r="CYF166" s="168"/>
      <c r="CYG166" s="168"/>
      <c r="CYH166" s="168"/>
      <c r="CYI166" s="168"/>
      <c r="CYJ166" s="168"/>
      <c r="CYK166" s="168"/>
      <c r="CYL166" s="168"/>
      <c r="CYM166" s="168"/>
      <c r="CYN166" s="168"/>
      <c r="CYO166" s="168"/>
      <c r="CYP166" s="168"/>
      <c r="CYQ166" s="168"/>
      <c r="CYR166" s="168"/>
      <c r="CYS166" s="168"/>
      <c r="CYT166" s="168"/>
      <c r="CYU166" s="168"/>
      <c r="CYV166" s="168"/>
      <c r="CYW166" s="168"/>
      <c r="CYX166" s="168"/>
      <c r="CYY166" s="168"/>
      <c r="CYZ166" s="168"/>
      <c r="CZA166" s="168"/>
      <c r="CZB166" s="168"/>
      <c r="CZC166" s="168"/>
      <c r="CZD166" s="168"/>
      <c r="CZE166" s="168"/>
      <c r="CZF166" s="168"/>
      <c r="CZG166" s="168"/>
      <c r="CZH166" s="168"/>
      <c r="CZI166" s="168"/>
      <c r="CZJ166" s="168"/>
      <c r="CZK166" s="168"/>
      <c r="CZL166" s="168"/>
      <c r="CZM166" s="168"/>
      <c r="CZN166" s="168"/>
      <c r="CZO166" s="168"/>
      <c r="CZP166" s="168"/>
      <c r="CZQ166" s="168"/>
      <c r="CZR166" s="168"/>
      <c r="CZS166" s="168"/>
      <c r="CZT166" s="168"/>
      <c r="CZU166" s="168"/>
      <c r="CZV166" s="168"/>
      <c r="CZW166" s="168"/>
      <c r="CZX166" s="168"/>
      <c r="CZY166" s="168"/>
      <c r="CZZ166" s="168"/>
      <c r="DAA166" s="168"/>
      <c r="DAB166" s="168"/>
      <c r="DAC166" s="168"/>
      <c r="DAD166" s="168"/>
      <c r="DAE166" s="168"/>
      <c r="DAF166" s="168"/>
      <c r="DAG166" s="168"/>
      <c r="DAH166" s="168"/>
      <c r="DAI166" s="168"/>
      <c r="DAJ166" s="168"/>
      <c r="DAK166" s="168"/>
      <c r="DAL166" s="168"/>
      <c r="DAM166" s="168"/>
      <c r="DAN166" s="168"/>
      <c r="DAO166" s="168"/>
      <c r="DAP166" s="168"/>
      <c r="DAQ166" s="168"/>
      <c r="DAR166" s="168"/>
      <c r="DAS166" s="168"/>
      <c r="DAT166" s="168"/>
      <c r="DAU166" s="168"/>
      <c r="DAV166" s="168"/>
      <c r="DAW166" s="168"/>
      <c r="DAX166" s="168"/>
      <c r="DAY166" s="168"/>
      <c r="DAZ166" s="168"/>
      <c r="DBA166" s="168"/>
      <c r="DBB166" s="168"/>
      <c r="DBC166" s="168"/>
      <c r="DBD166" s="168"/>
      <c r="DBE166" s="168"/>
      <c r="DBF166" s="168"/>
      <c r="DBG166" s="168"/>
      <c r="DBH166" s="168"/>
      <c r="DBI166" s="168"/>
      <c r="DBJ166" s="168"/>
      <c r="DBK166" s="168"/>
      <c r="DBL166" s="168"/>
      <c r="DBM166" s="168"/>
      <c r="DBN166" s="168"/>
      <c r="DBO166" s="168"/>
      <c r="DBP166" s="168"/>
      <c r="DBQ166" s="168"/>
      <c r="DBR166" s="168"/>
      <c r="DBS166" s="168"/>
      <c r="DBT166" s="168"/>
      <c r="DBU166" s="168"/>
      <c r="DBV166" s="168"/>
      <c r="DBW166" s="168"/>
      <c r="DBX166" s="168"/>
      <c r="DBY166" s="168"/>
      <c r="DBZ166" s="168"/>
      <c r="DCA166" s="168"/>
      <c r="DCB166" s="168"/>
      <c r="DCC166" s="168"/>
      <c r="DCD166" s="168"/>
      <c r="DCE166" s="168"/>
      <c r="DCF166" s="168"/>
      <c r="DCG166" s="168"/>
      <c r="DCH166" s="168"/>
      <c r="DCI166" s="168"/>
      <c r="DCJ166" s="168"/>
      <c r="DCK166" s="168"/>
      <c r="DCL166" s="168"/>
      <c r="DCM166" s="168"/>
      <c r="DCN166" s="168"/>
      <c r="DCO166" s="168"/>
      <c r="DCP166" s="168"/>
      <c r="DCQ166" s="168"/>
      <c r="DCR166" s="168"/>
      <c r="DCS166" s="168"/>
      <c r="DCT166" s="168"/>
      <c r="DCU166" s="168"/>
      <c r="DCV166" s="168"/>
      <c r="DCW166" s="168"/>
      <c r="DCX166" s="168"/>
      <c r="DCY166" s="168"/>
      <c r="DCZ166" s="168"/>
      <c r="DDA166" s="168"/>
      <c r="DDB166" s="168"/>
      <c r="DDC166" s="168"/>
      <c r="DDD166" s="168"/>
      <c r="DDE166" s="168"/>
      <c r="DDF166" s="168"/>
      <c r="DDG166" s="168"/>
      <c r="DDH166" s="168"/>
      <c r="DDI166" s="168"/>
      <c r="DDJ166" s="168"/>
      <c r="DDK166" s="168"/>
      <c r="DDL166" s="168"/>
      <c r="DDM166" s="168"/>
      <c r="DDN166" s="168"/>
      <c r="DDO166" s="168"/>
      <c r="DDP166" s="168"/>
      <c r="DDQ166" s="168"/>
      <c r="DDR166" s="168"/>
      <c r="DDS166" s="168"/>
      <c r="DDT166" s="168"/>
      <c r="DDU166" s="168"/>
      <c r="DDV166" s="168"/>
      <c r="DDW166" s="168"/>
      <c r="DDX166" s="168"/>
      <c r="DDY166" s="168"/>
      <c r="DDZ166" s="168"/>
      <c r="DEA166" s="168"/>
      <c r="DEB166" s="168"/>
      <c r="DEC166" s="168"/>
      <c r="DED166" s="168"/>
      <c r="DEE166" s="168"/>
      <c r="DEF166" s="168"/>
      <c r="DEG166" s="168"/>
      <c r="DEH166" s="168"/>
      <c r="DEI166" s="168"/>
      <c r="DEJ166" s="168"/>
      <c r="DEK166" s="168"/>
      <c r="DEL166" s="168"/>
      <c r="DEM166" s="168"/>
      <c r="DEN166" s="168"/>
      <c r="DEO166" s="168"/>
      <c r="DEP166" s="168"/>
      <c r="DEQ166" s="168"/>
      <c r="DER166" s="168"/>
      <c r="DES166" s="168"/>
      <c r="DET166" s="168"/>
      <c r="DEU166" s="168"/>
      <c r="DEV166" s="168"/>
      <c r="DEW166" s="168"/>
      <c r="DEX166" s="168"/>
      <c r="DEY166" s="168"/>
      <c r="DEZ166" s="168"/>
      <c r="DFA166" s="168"/>
      <c r="DFB166" s="168"/>
      <c r="DFC166" s="168"/>
      <c r="DFD166" s="168"/>
      <c r="DFE166" s="168"/>
      <c r="DFF166" s="168"/>
      <c r="DFG166" s="168"/>
      <c r="DFH166" s="168"/>
      <c r="DFI166" s="168"/>
      <c r="DFJ166" s="168"/>
      <c r="DFK166" s="168"/>
      <c r="DFL166" s="168"/>
      <c r="DFM166" s="168"/>
      <c r="DFN166" s="168"/>
      <c r="DFO166" s="168"/>
      <c r="DFP166" s="168"/>
      <c r="DFQ166" s="168"/>
      <c r="DFR166" s="168"/>
      <c r="DFS166" s="168"/>
      <c r="DFT166" s="168"/>
      <c r="DFU166" s="168"/>
      <c r="DFV166" s="168"/>
      <c r="DFW166" s="168"/>
      <c r="DFX166" s="168"/>
      <c r="DFY166" s="168"/>
      <c r="DFZ166" s="168"/>
      <c r="DGA166" s="168"/>
      <c r="DGB166" s="168"/>
      <c r="DGC166" s="168"/>
      <c r="DGD166" s="168"/>
      <c r="DGE166" s="168"/>
      <c r="DGF166" s="168"/>
      <c r="DGG166" s="168"/>
      <c r="DGH166" s="168"/>
      <c r="DGI166" s="168"/>
      <c r="DGJ166" s="168"/>
      <c r="DGK166" s="168"/>
      <c r="DGL166" s="168"/>
      <c r="DGM166" s="168"/>
      <c r="DGN166" s="168"/>
      <c r="DGO166" s="168"/>
      <c r="DGP166" s="168"/>
      <c r="DGQ166" s="168"/>
      <c r="DGR166" s="168"/>
      <c r="DGS166" s="168"/>
      <c r="DGT166" s="168"/>
      <c r="DGU166" s="168"/>
      <c r="DGV166" s="168"/>
      <c r="DGW166" s="168"/>
      <c r="DGX166" s="168"/>
      <c r="DGY166" s="168"/>
      <c r="DGZ166" s="168"/>
      <c r="DHA166" s="168"/>
      <c r="DHB166" s="168"/>
      <c r="DHC166" s="168"/>
      <c r="DHD166" s="168"/>
      <c r="DHE166" s="168"/>
      <c r="DHF166" s="168"/>
      <c r="DHG166" s="168"/>
      <c r="DHH166" s="168"/>
      <c r="DHI166" s="168"/>
      <c r="DHJ166" s="168"/>
      <c r="DHK166" s="168"/>
      <c r="DHL166" s="168"/>
      <c r="DHM166" s="168"/>
      <c r="DHN166" s="168"/>
      <c r="DHO166" s="168"/>
      <c r="DHP166" s="168"/>
      <c r="DHQ166" s="168"/>
      <c r="DHR166" s="168"/>
      <c r="DHS166" s="168"/>
      <c r="DHT166" s="168"/>
      <c r="DHU166" s="168"/>
      <c r="DHV166" s="168"/>
      <c r="DHW166" s="168"/>
      <c r="DHX166" s="168"/>
      <c r="DHY166" s="168"/>
      <c r="DHZ166" s="168"/>
      <c r="DIA166" s="168"/>
      <c r="DIB166" s="168"/>
      <c r="DIC166" s="168"/>
      <c r="DID166" s="168"/>
      <c r="DIE166" s="168"/>
      <c r="DIF166" s="168"/>
      <c r="DIG166" s="168"/>
      <c r="DIH166" s="168"/>
      <c r="DII166" s="168"/>
      <c r="DIJ166" s="168"/>
      <c r="DIK166" s="168"/>
      <c r="DIL166" s="168"/>
      <c r="DIM166" s="168"/>
      <c r="DIN166" s="168"/>
      <c r="DIO166" s="168"/>
      <c r="DIP166" s="168"/>
      <c r="DIQ166" s="168"/>
      <c r="DIR166" s="168"/>
      <c r="DIS166" s="168"/>
      <c r="DIT166" s="168"/>
      <c r="DIU166" s="168"/>
      <c r="DIV166" s="168"/>
      <c r="DIW166" s="168"/>
      <c r="DIX166" s="168"/>
      <c r="DIY166" s="168"/>
      <c r="DIZ166" s="168"/>
      <c r="DJA166" s="168"/>
      <c r="DJB166" s="168"/>
      <c r="DJC166" s="168"/>
      <c r="DJD166" s="168"/>
      <c r="DJE166" s="168"/>
      <c r="DJF166" s="168"/>
      <c r="DJG166" s="168"/>
      <c r="DJH166" s="168"/>
      <c r="DJI166" s="168"/>
      <c r="DJJ166" s="168"/>
      <c r="DJK166" s="168"/>
      <c r="DJL166" s="168"/>
      <c r="DJM166" s="168"/>
      <c r="DJN166" s="168"/>
      <c r="DJO166" s="168"/>
      <c r="DJP166" s="168"/>
      <c r="DJQ166" s="168"/>
      <c r="DJR166" s="168"/>
      <c r="DJS166" s="168"/>
      <c r="DJT166" s="168"/>
      <c r="DJU166" s="168"/>
      <c r="DJV166" s="168"/>
      <c r="DJW166" s="168"/>
      <c r="DJX166" s="168"/>
      <c r="DJY166" s="168"/>
      <c r="DJZ166" s="168"/>
      <c r="DKA166" s="168"/>
      <c r="DKB166" s="168"/>
      <c r="DKC166" s="168"/>
      <c r="DKD166" s="168"/>
      <c r="DKE166" s="168"/>
      <c r="DKF166" s="168"/>
      <c r="DKG166" s="168"/>
      <c r="DKH166" s="168"/>
      <c r="DKI166" s="168"/>
      <c r="DKJ166" s="168"/>
      <c r="DKK166" s="168"/>
      <c r="DKL166" s="168"/>
      <c r="DKM166" s="168"/>
      <c r="DKN166" s="168"/>
      <c r="DKO166" s="168"/>
      <c r="DKP166" s="168"/>
      <c r="DKQ166" s="168"/>
      <c r="DKR166" s="168"/>
      <c r="DKS166" s="168"/>
      <c r="DKT166" s="168"/>
      <c r="DKU166" s="168"/>
      <c r="DKV166" s="168"/>
      <c r="DKW166" s="168"/>
      <c r="DKX166" s="168"/>
      <c r="DKY166" s="168"/>
      <c r="DKZ166" s="168"/>
      <c r="DLA166" s="168"/>
      <c r="DLB166" s="168"/>
      <c r="DLC166" s="168"/>
      <c r="DLD166" s="168"/>
      <c r="DLE166" s="168"/>
      <c r="DLF166" s="168"/>
      <c r="DLG166" s="168"/>
      <c r="DLH166" s="168"/>
      <c r="DLI166" s="168"/>
      <c r="DLJ166" s="168"/>
      <c r="DLK166" s="168"/>
      <c r="DLL166" s="168"/>
      <c r="DLM166" s="168"/>
      <c r="DLN166" s="168"/>
      <c r="DLO166" s="168"/>
      <c r="DLP166" s="168"/>
      <c r="DLQ166" s="168"/>
      <c r="DLR166" s="168"/>
      <c r="DLS166" s="168"/>
      <c r="DLT166" s="168"/>
      <c r="DLU166" s="168"/>
      <c r="DLV166" s="168"/>
      <c r="DLW166" s="168"/>
      <c r="DLX166" s="168"/>
      <c r="DLY166" s="168"/>
      <c r="DLZ166" s="168"/>
      <c r="DMA166" s="168"/>
      <c r="DMB166" s="168"/>
      <c r="DMC166" s="168"/>
      <c r="DMD166" s="168"/>
      <c r="DME166" s="168"/>
      <c r="DMF166" s="168"/>
      <c r="DMG166" s="168"/>
      <c r="DMH166" s="168"/>
      <c r="DMI166" s="168"/>
      <c r="DMJ166" s="168"/>
      <c r="DMK166" s="168"/>
      <c r="DML166" s="168"/>
      <c r="DMM166" s="168"/>
      <c r="DMN166" s="168"/>
      <c r="DMO166" s="168"/>
      <c r="DMP166" s="168"/>
      <c r="DMQ166" s="168"/>
      <c r="DMR166" s="168"/>
      <c r="DMS166" s="168"/>
      <c r="DMT166" s="168"/>
      <c r="DMU166" s="168"/>
      <c r="DMV166" s="168"/>
      <c r="DMW166" s="168"/>
      <c r="DMX166" s="168"/>
      <c r="DMY166" s="168"/>
      <c r="DMZ166" s="168"/>
      <c r="DNA166" s="168"/>
      <c r="DNB166" s="168"/>
      <c r="DNC166" s="168"/>
      <c r="DND166" s="168"/>
      <c r="DNE166" s="168"/>
      <c r="DNF166" s="168"/>
      <c r="DNG166" s="168"/>
      <c r="DNH166" s="168"/>
      <c r="DNI166" s="168"/>
      <c r="DNJ166" s="168"/>
      <c r="DNK166" s="168"/>
      <c r="DNL166" s="168"/>
      <c r="DNM166" s="168"/>
      <c r="DNN166" s="168"/>
      <c r="DNO166" s="168"/>
      <c r="DNP166" s="168"/>
      <c r="DNQ166" s="168"/>
      <c r="DNR166" s="168"/>
      <c r="DNS166" s="168"/>
      <c r="DNT166" s="168"/>
      <c r="DNU166" s="168"/>
      <c r="DNV166" s="168"/>
      <c r="DNW166" s="168"/>
      <c r="DNX166" s="168"/>
      <c r="DNY166" s="168"/>
      <c r="DNZ166" s="168"/>
      <c r="DOA166" s="168"/>
      <c r="DOB166" s="168"/>
      <c r="DOC166" s="168"/>
      <c r="DOD166" s="168"/>
      <c r="DOE166" s="168"/>
      <c r="DOF166" s="168"/>
      <c r="DOG166" s="168"/>
      <c r="DOH166" s="168"/>
      <c r="DOI166" s="168"/>
      <c r="DOJ166" s="168"/>
      <c r="DOK166" s="168"/>
      <c r="DOL166" s="168"/>
      <c r="DOM166" s="168"/>
      <c r="DON166" s="168"/>
      <c r="DOO166" s="168"/>
      <c r="DOP166" s="168"/>
      <c r="DOQ166" s="168"/>
      <c r="DOR166" s="168"/>
      <c r="DOS166" s="168"/>
      <c r="DOT166" s="168"/>
      <c r="DOU166" s="168"/>
      <c r="DOV166" s="168"/>
      <c r="DOW166" s="168"/>
      <c r="DOX166" s="168"/>
      <c r="DOY166" s="168"/>
      <c r="DOZ166" s="168"/>
      <c r="DPA166" s="168"/>
      <c r="DPB166" s="168"/>
      <c r="DPC166" s="168"/>
      <c r="DPD166" s="168"/>
      <c r="DPE166" s="168"/>
      <c r="DPF166" s="168"/>
      <c r="DPG166" s="168"/>
      <c r="DPH166" s="168"/>
      <c r="DPI166" s="168"/>
      <c r="DPJ166" s="168"/>
      <c r="DPK166" s="168"/>
      <c r="DPL166" s="168"/>
      <c r="DPM166" s="168"/>
      <c r="DPN166" s="168"/>
      <c r="DPO166" s="168"/>
      <c r="DPP166" s="168"/>
      <c r="DPQ166" s="168"/>
      <c r="DPR166" s="168"/>
      <c r="DPS166" s="168"/>
      <c r="DPT166" s="168"/>
      <c r="DPU166" s="168"/>
      <c r="DPV166" s="168"/>
      <c r="DPW166" s="168"/>
      <c r="DPX166" s="168"/>
      <c r="DPY166" s="168"/>
      <c r="DPZ166" s="168"/>
      <c r="DQA166" s="168"/>
      <c r="DQB166" s="168"/>
      <c r="DQC166" s="168"/>
      <c r="DQD166" s="168"/>
      <c r="DQE166" s="168"/>
      <c r="DQF166" s="168"/>
      <c r="DQG166" s="168"/>
      <c r="DQH166" s="168"/>
      <c r="DQI166" s="168"/>
      <c r="DQJ166" s="168"/>
      <c r="DQK166" s="168"/>
      <c r="DQL166" s="168"/>
      <c r="DQM166" s="168"/>
      <c r="DQN166" s="168"/>
      <c r="DQO166" s="168"/>
      <c r="DQP166" s="168"/>
      <c r="DQQ166" s="168"/>
      <c r="DQR166" s="168"/>
      <c r="DQS166" s="168"/>
      <c r="DQT166" s="168"/>
      <c r="DQU166" s="168"/>
      <c r="DQV166" s="168"/>
      <c r="DQW166" s="168"/>
      <c r="DQX166" s="168"/>
      <c r="DQY166" s="168"/>
      <c r="DQZ166" s="168"/>
      <c r="DRA166" s="168"/>
      <c r="DRB166" s="168"/>
      <c r="DRC166" s="168"/>
      <c r="DRD166" s="168"/>
      <c r="DRE166" s="168"/>
      <c r="DRF166" s="168"/>
      <c r="DRG166" s="168"/>
      <c r="DRH166" s="168"/>
      <c r="DRI166" s="168"/>
      <c r="DRJ166" s="168"/>
      <c r="DRK166" s="168"/>
      <c r="DRL166" s="168"/>
      <c r="DRM166" s="168"/>
      <c r="DRN166" s="168"/>
      <c r="DRO166" s="168"/>
      <c r="DRP166" s="168"/>
      <c r="DRQ166" s="168"/>
      <c r="DRR166" s="168"/>
      <c r="DRS166" s="168"/>
      <c r="DRT166" s="168"/>
      <c r="DRU166" s="168"/>
      <c r="DRV166" s="168"/>
      <c r="DRW166" s="168"/>
      <c r="DRX166" s="168"/>
      <c r="DRY166" s="168"/>
      <c r="DRZ166" s="168"/>
      <c r="DSA166" s="168"/>
      <c r="DSB166" s="168"/>
      <c r="DSC166" s="168"/>
      <c r="DSD166" s="168"/>
      <c r="DSE166" s="168"/>
      <c r="DSF166" s="168"/>
      <c r="DSG166" s="168"/>
      <c r="DSH166" s="168"/>
      <c r="DSI166" s="168"/>
      <c r="DSJ166" s="168"/>
      <c r="DSK166" s="168"/>
      <c r="DSL166" s="168"/>
      <c r="DSM166" s="168"/>
      <c r="DSN166" s="168"/>
      <c r="DSO166" s="168"/>
      <c r="DSP166" s="168"/>
      <c r="DSQ166" s="168"/>
      <c r="DSR166" s="168"/>
      <c r="DSS166" s="168"/>
      <c r="DST166" s="168"/>
      <c r="DSU166" s="168"/>
      <c r="DSV166" s="168"/>
      <c r="DSW166" s="168"/>
      <c r="DSX166" s="168"/>
      <c r="DSY166" s="168"/>
      <c r="DSZ166" s="168"/>
      <c r="DTA166" s="168"/>
      <c r="DTB166" s="168"/>
      <c r="DTC166" s="168"/>
      <c r="DTD166" s="168"/>
      <c r="DTE166" s="168"/>
      <c r="DTF166" s="168"/>
      <c r="DTG166" s="168"/>
      <c r="DTH166" s="168"/>
      <c r="DTI166" s="168"/>
      <c r="DTJ166" s="168"/>
      <c r="DTK166" s="168"/>
      <c r="DTL166" s="168"/>
      <c r="DTM166" s="168"/>
      <c r="DTN166" s="168"/>
      <c r="DTO166" s="168"/>
      <c r="DTP166" s="168"/>
      <c r="DTQ166" s="168"/>
      <c r="DTR166" s="168"/>
      <c r="DTS166" s="168"/>
      <c r="DTT166" s="168"/>
      <c r="DTU166" s="168"/>
      <c r="DTV166" s="168"/>
      <c r="DTW166" s="168"/>
      <c r="DTX166" s="168"/>
      <c r="DTY166" s="168"/>
      <c r="DTZ166" s="168"/>
      <c r="DUA166" s="168"/>
      <c r="DUB166" s="168"/>
      <c r="DUC166" s="168"/>
      <c r="DUD166" s="168"/>
      <c r="DUE166" s="168"/>
      <c r="DUF166" s="168"/>
      <c r="DUG166" s="168"/>
      <c r="DUH166" s="168"/>
      <c r="DUI166" s="168"/>
      <c r="DUJ166" s="168"/>
      <c r="DUK166" s="168"/>
      <c r="DUL166" s="168"/>
      <c r="DUM166" s="168"/>
      <c r="DUN166" s="168"/>
      <c r="DUO166" s="168"/>
      <c r="DUP166" s="168"/>
      <c r="DUQ166" s="168"/>
      <c r="DUR166" s="168"/>
      <c r="DUS166" s="168"/>
      <c r="DUT166" s="168"/>
      <c r="DUU166" s="168"/>
      <c r="DUV166" s="168"/>
      <c r="DUW166" s="168"/>
      <c r="DUX166" s="168"/>
      <c r="DUY166" s="168"/>
      <c r="DUZ166" s="168"/>
      <c r="DVA166" s="168"/>
      <c r="DVB166" s="168"/>
      <c r="DVC166" s="168"/>
      <c r="DVD166" s="168"/>
      <c r="DVE166" s="168"/>
      <c r="DVF166" s="168"/>
      <c r="DVG166" s="168"/>
      <c r="DVH166" s="168"/>
      <c r="DVI166" s="168"/>
      <c r="DVJ166" s="168"/>
      <c r="DVK166" s="168"/>
      <c r="DVL166" s="168"/>
      <c r="DVM166" s="168"/>
      <c r="DVN166" s="168"/>
      <c r="DVO166" s="168"/>
      <c r="DVP166" s="168"/>
      <c r="DVQ166" s="168"/>
      <c r="DVR166" s="168"/>
      <c r="DVS166" s="168"/>
      <c r="DVT166" s="168"/>
      <c r="DVU166" s="168"/>
      <c r="DVV166" s="168"/>
      <c r="DVW166" s="168"/>
      <c r="DVX166" s="168"/>
      <c r="DVY166" s="168"/>
      <c r="DVZ166" s="168"/>
      <c r="DWA166" s="168"/>
      <c r="DWB166" s="168"/>
      <c r="DWC166" s="168"/>
      <c r="DWD166" s="168"/>
      <c r="DWE166" s="168"/>
      <c r="DWF166" s="168"/>
      <c r="DWG166" s="168"/>
      <c r="DWH166" s="168"/>
      <c r="DWI166" s="168"/>
      <c r="DWJ166" s="168"/>
      <c r="DWK166" s="168"/>
      <c r="DWL166" s="168"/>
      <c r="DWM166" s="168"/>
      <c r="DWN166" s="168"/>
      <c r="DWO166" s="168"/>
      <c r="DWP166" s="168"/>
      <c r="DWQ166" s="168"/>
      <c r="DWR166" s="168"/>
      <c r="DWS166" s="168"/>
      <c r="DWT166" s="168"/>
      <c r="DWU166" s="168"/>
      <c r="DWV166" s="168"/>
      <c r="DWW166" s="168"/>
      <c r="DWX166" s="168"/>
      <c r="DWY166" s="168"/>
      <c r="DWZ166" s="168"/>
      <c r="DXA166" s="168"/>
      <c r="DXB166" s="168"/>
      <c r="DXC166" s="168"/>
      <c r="DXD166" s="168"/>
      <c r="DXE166" s="168"/>
      <c r="DXF166" s="168"/>
      <c r="DXG166" s="168"/>
      <c r="DXH166" s="168"/>
      <c r="DXI166" s="168"/>
      <c r="DXJ166" s="168"/>
      <c r="DXK166" s="168"/>
      <c r="DXL166" s="168"/>
      <c r="DXM166" s="168"/>
      <c r="DXN166" s="168"/>
      <c r="DXO166" s="168"/>
      <c r="DXP166" s="168"/>
      <c r="DXQ166" s="168"/>
      <c r="DXR166" s="168"/>
      <c r="DXS166" s="168"/>
      <c r="DXT166" s="168"/>
      <c r="DXU166" s="168"/>
      <c r="DXV166" s="168"/>
      <c r="DXW166" s="168"/>
      <c r="DXX166" s="168"/>
      <c r="DXY166" s="168"/>
      <c r="DXZ166" s="168"/>
      <c r="DYA166" s="168"/>
      <c r="DYB166" s="168"/>
      <c r="DYC166" s="168"/>
      <c r="DYD166" s="168"/>
      <c r="DYE166" s="168"/>
      <c r="DYF166" s="168"/>
      <c r="DYG166" s="168"/>
      <c r="DYH166" s="168"/>
      <c r="DYI166" s="168"/>
      <c r="DYJ166" s="168"/>
      <c r="DYK166" s="168"/>
      <c r="DYL166" s="168"/>
      <c r="DYM166" s="168"/>
      <c r="DYN166" s="168"/>
      <c r="DYO166" s="168"/>
      <c r="DYP166" s="168"/>
      <c r="DYQ166" s="168"/>
      <c r="DYR166" s="168"/>
      <c r="DYS166" s="168"/>
      <c r="DYT166" s="168"/>
      <c r="DYU166" s="168"/>
      <c r="DYV166" s="168"/>
      <c r="DYW166" s="168"/>
      <c r="DYX166" s="168"/>
      <c r="DYY166" s="168"/>
      <c r="DYZ166" s="168"/>
      <c r="DZA166" s="168"/>
      <c r="DZB166" s="168"/>
      <c r="DZC166" s="168"/>
      <c r="DZD166" s="168"/>
      <c r="DZE166" s="168"/>
      <c r="DZF166" s="168"/>
      <c r="DZG166" s="168"/>
      <c r="DZH166" s="168"/>
      <c r="DZI166" s="168"/>
      <c r="DZJ166" s="168"/>
      <c r="DZK166" s="168"/>
      <c r="DZL166" s="168"/>
      <c r="DZM166" s="168"/>
      <c r="DZN166" s="168"/>
      <c r="DZO166" s="168"/>
      <c r="DZP166" s="168"/>
      <c r="DZQ166" s="168"/>
      <c r="DZR166" s="168"/>
      <c r="DZS166" s="168"/>
      <c r="DZT166" s="168"/>
      <c r="DZU166" s="168"/>
      <c r="DZV166" s="168"/>
      <c r="DZW166" s="168"/>
      <c r="DZX166" s="168"/>
      <c r="DZY166" s="168"/>
      <c r="DZZ166" s="168"/>
      <c r="EAA166" s="168"/>
      <c r="EAB166" s="168"/>
      <c r="EAC166" s="168"/>
      <c r="EAD166" s="168"/>
      <c r="EAE166" s="168"/>
      <c r="EAF166" s="168"/>
      <c r="EAG166" s="168"/>
      <c r="EAH166" s="168"/>
      <c r="EAI166" s="168"/>
      <c r="EAJ166" s="168"/>
      <c r="EAK166" s="168"/>
      <c r="EAL166" s="168"/>
      <c r="EAM166" s="168"/>
      <c r="EAN166" s="168"/>
      <c r="EAO166" s="168"/>
      <c r="EAP166" s="168"/>
      <c r="EAQ166" s="168"/>
      <c r="EAR166" s="168"/>
      <c r="EAS166" s="168"/>
      <c r="EAT166" s="168"/>
      <c r="EAU166" s="168"/>
      <c r="EAV166" s="168"/>
      <c r="EAW166" s="168"/>
      <c r="EAX166" s="168"/>
      <c r="EAY166" s="168"/>
      <c r="EAZ166" s="168"/>
      <c r="EBA166" s="168"/>
      <c r="EBB166" s="168"/>
      <c r="EBC166" s="168"/>
      <c r="EBD166" s="168"/>
      <c r="EBE166" s="168"/>
      <c r="EBF166" s="168"/>
      <c r="EBG166" s="168"/>
      <c r="EBH166" s="168"/>
      <c r="EBI166" s="168"/>
      <c r="EBJ166" s="168"/>
      <c r="EBK166" s="168"/>
      <c r="EBL166" s="168"/>
      <c r="EBM166" s="168"/>
      <c r="EBN166" s="168"/>
      <c r="EBO166" s="168"/>
      <c r="EBP166" s="168"/>
      <c r="EBQ166" s="168"/>
      <c r="EBR166" s="168"/>
      <c r="EBS166" s="168"/>
      <c r="EBT166" s="168"/>
      <c r="EBU166" s="168"/>
      <c r="EBV166" s="168"/>
      <c r="EBW166" s="168"/>
      <c r="EBX166" s="168"/>
      <c r="EBY166" s="168"/>
      <c r="EBZ166" s="168"/>
      <c r="ECA166" s="168"/>
      <c r="ECB166" s="168"/>
      <c r="ECC166" s="168"/>
      <c r="ECD166" s="168"/>
      <c r="ECE166" s="168"/>
      <c r="ECF166" s="168"/>
      <c r="ECG166" s="168"/>
      <c r="ECH166" s="168"/>
      <c r="ECI166" s="168"/>
      <c r="ECJ166" s="168"/>
      <c r="ECK166" s="168"/>
      <c r="ECL166" s="168"/>
      <c r="ECM166" s="168"/>
      <c r="ECN166" s="168"/>
      <c r="ECO166" s="168"/>
      <c r="ECP166" s="168"/>
      <c r="ECQ166" s="168"/>
      <c r="ECR166" s="168"/>
      <c r="ECS166" s="168"/>
      <c r="ECT166" s="168"/>
      <c r="ECU166" s="168"/>
      <c r="ECV166" s="168"/>
      <c r="ECW166" s="168"/>
      <c r="ECX166" s="168"/>
      <c r="ECY166" s="168"/>
      <c r="ECZ166" s="168"/>
      <c r="EDA166" s="168"/>
      <c r="EDB166" s="168"/>
      <c r="EDC166" s="168"/>
      <c r="EDD166" s="168"/>
      <c r="EDE166" s="168"/>
      <c r="EDF166" s="168"/>
      <c r="EDG166" s="168"/>
      <c r="EDH166" s="168"/>
      <c r="EDI166" s="168"/>
      <c r="EDJ166" s="168"/>
      <c r="EDK166" s="168"/>
      <c r="EDL166" s="168"/>
      <c r="EDM166" s="168"/>
      <c r="EDN166" s="168"/>
      <c r="EDO166" s="168"/>
      <c r="EDP166" s="168"/>
      <c r="EDQ166" s="168"/>
      <c r="EDR166" s="168"/>
      <c r="EDS166" s="168"/>
      <c r="EDT166" s="168"/>
      <c r="EDU166" s="168"/>
      <c r="EDV166" s="168"/>
      <c r="EDW166" s="168"/>
      <c r="EDX166" s="168"/>
      <c r="EDY166" s="168"/>
      <c r="EDZ166" s="168"/>
      <c r="EEA166" s="168"/>
      <c r="EEB166" s="168"/>
      <c r="EEC166" s="168"/>
      <c r="EED166" s="168"/>
      <c r="EEE166" s="168"/>
      <c r="EEF166" s="168"/>
      <c r="EEG166" s="168"/>
      <c r="EEH166" s="168"/>
      <c r="EEI166" s="168"/>
      <c r="EEJ166" s="168"/>
      <c r="EEK166" s="168"/>
      <c r="EEL166" s="168"/>
      <c r="EEM166" s="168"/>
      <c r="EEN166" s="168"/>
      <c r="EEO166" s="168"/>
      <c r="EEP166" s="168"/>
      <c r="EEQ166" s="168"/>
      <c r="EER166" s="168"/>
      <c r="EES166" s="168"/>
      <c r="EET166" s="168"/>
      <c r="EEU166" s="168"/>
      <c r="EEV166" s="168"/>
      <c r="EEW166" s="168"/>
      <c r="EEX166" s="168"/>
      <c r="EEY166" s="168"/>
      <c r="EEZ166" s="168"/>
      <c r="EFA166" s="168"/>
      <c r="EFB166" s="168"/>
      <c r="EFC166" s="168"/>
      <c r="EFD166" s="168"/>
      <c r="EFE166" s="168"/>
      <c r="EFF166" s="168"/>
      <c r="EFG166" s="168"/>
      <c r="EFH166" s="168"/>
      <c r="EFI166" s="168"/>
      <c r="EFJ166" s="168"/>
      <c r="EFK166" s="168"/>
      <c r="EFL166" s="168"/>
      <c r="EFM166" s="168"/>
      <c r="EFN166" s="168"/>
      <c r="EFO166" s="168"/>
      <c r="EFP166" s="168"/>
      <c r="EFQ166" s="168"/>
      <c r="EFR166" s="168"/>
      <c r="EFS166" s="168"/>
      <c r="EFT166" s="168"/>
      <c r="EFU166" s="168"/>
      <c r="EFV166" s="168"/>
      <c r="EFW166" s="168"/>
      <c r="EFX166" s="168"/>
      <c r="EFY166" s="168"/>
      <c r="EFZ166" s="168"/>
      <c r="EGA166" s="168"/>
      <c r="EGB166" s="168"/>
      <c r="EGC166" s="168"/>
      <c r="EGD166" s="168"/>
      <c r="EGE166" s="168"/>
      <c r="EGF166" s="168"/>
      <c r="EGG166" s="168"/>
      <c r="EGH166" s="168"/>
      <c r="EGI166" s="168"/>
      <c r="EGJ166" s="168"/>
      <c r="EGK166" s="168"/>
      <c r="EGL166" s="168"/>
      <c r="EGM166" s="168"/>
      <c r="EGN166" s="168"/>
      <c r="EGO166" s="168"/>
      <c r="EGP166" s="168"/>
      <c r="EGQ166" s="168"/>
      <c r="EGR166" s="168"/>
      <c r="EGS166" s="168"/>
      <c r="EGT166" s="168"/>
      <c r="EGU166" s="168"/>
      <c r="EGV166" s="168"/>
      <c r="EGW166" s="168"/>
      <c r="EGX166" s="168"/>
      <c r="EGY166" s="168"/>
      <c r="EGZ166" s="168"/>
      <c r="EHA166" s="168"/>
      <c r="EHB166" s="168"/>
      <c r="EHC166" s="168"/>
      <c r="EHD166" s="168"/>
      <c r="EHE166" s="168"/>
      <c r="EHF166" s="168"/>
      <c r="EHG166" s="168"/>
      <c r="EHH166" s="168"/>
      <c r="EHI166" s="168"/>
      <c r="EHJ166" s="168"/>
      <c r="EHK166" s="168"/>
      <c r="EHL166" s="168"/>
      <c r="EHM166" s="168"/>
      <c r="EHN166" s="168"/>
      <c r="EHO166" s="168"/>
      <c r="EHP166" s="168"/>
      <c r="EHQ166" s="168"/>
      <c r="EHR166" s="168"/>
      <c r="EHS166" s="168"/>
      <c r="EHT166" s="168"/>
      <c r="EHU166" s="168"/>
      <c r="EHV166" s="168"/>
      <c r="EHW166" s="168"/>
      <c r="EHX166" s="168"/>
      <c r="EHY166" s="168"/>
      <c r="EHZ166" s="168"/>
      <c r="EIA166" s="168"/>
      <c r="EIB166" s="168"/>
      <c r="EIC166" s="168"/>
      <c r="EID166" s="168"/>
      <c r="EIE166" s="168"/>
      <c r="EIF166" s="168"/>
      <c r="EIG166" s="168"/>
      <c r="EIH166" s="168"/>
      <c r="EII166" s="168"/>
      <c r="EIJ166" s="168"/>
      <c r="EIK166" s="168"/>
      <c r="EIL166" s="168"/>
      <c r="EIM166" s="168"/>
      <c r="EIN166" s="168"/>
      <c r="EIO166" s="168"/>
      <c r="EIP166" s="168"/>
      <c r="EIQ166" s="168"/>
      <c r="EIR166" s="168"/>
      <c r="EIS166" s="168"/>
      <c r="EIT166" s="168"/>
      <c r="EIU166" s="168"/>
      <c r="EIV166" s="168"/>
      <c r="EIW166" s="168"/>
      <c r="EIX166" s="168"/>
      <c r="EIY166" s="168"/>
      <c r="EIZ166" s="168"/>
      <c r="EJA166" s="168"/>
      <c r="EJB166" s="168"/>
      <c r="EJC166" s="168"/>
      <c r="EJD166" s="168"/>
      <c r="EJE166" s="168"/>
      <c r="EJF166" s="168"/>
      <c r="EJG166" s="168"/>
      <c r="EJH166" s="168"/>
      <c r="EJI166" s="168"/>
      <c r="EJJ166" s="168"/>
      <c r="EJK166" s="168"/>
      <c r="EJL166" s="168"/>
      <c r="EJM166" s="168"/>
      <c r="EJN166" s="168"/>
      <c r="EJO166" s="168"/>
      <c r="EJP166" s="168"/>
      <c r="EJQ166" s="168"/>
      <c r="EJR166" s="168"/>
      <c r="EJS166" s="168"/>
      <c r="EJT166" s="168"/>
      <c r="EJU166" s="168"/>
      <c r="EJV166" s="168"/>
      <c r="EJW166" s="168"/>
      <c r="EJX166" s="168"/>
      <c r="EJY166" s="168"/>
      <c r="EJZ166" s="168"/>
      <c r="EKA166" s="168"/>
      <c r="EKB166" s="168"/>
      <c r="EKC166" s="168"/>
      <c r="EKD166" s="168"/>
      <c r="EKE166" s="168"/>
      <c r="EKF166" s="168"/>
      <c r="EKG166" s="168"/>
      <c r="EKH166" s="168"/>
      <c r="EKI166" s="168"/>
      <c r="EKJ166" s="168"/>
      <c r="EKK166" s="168"/>
      <c r="EKL166" s="168"/>
      <c r="EKM166" s="168"/>
      <c r="EKN166" s="168"/>
      <c r="EKO166" s="168"/>
      <c r="EKP166" s="168"/>
      <c r="EKQ166" s="168"/>
      <c r="EKR166" s="168"/>
      <c r="EKS166" s="168"/>
      <c r="EKT166" s="168"/>
      <c r="EKU166" s="168"/>
      <c r="EKV166" s="168"/>
      <c r="EKW166" s="168"/>
      <c r="EKX166" s="168"/>
      <c r="EKY166" s="168"/>
      <c r="EKZ166" s="168"/>
      <c r="ELA166" s="168"/>
      <c r="ELB166" s="168"/>
      <c r="ELC166" s="168"/>
      <c r="ELD166" s="168"/>
      <c r="ELE166" s="168"/>
      <c r="ELF166" s="168"/>
      <c r="ELG166" s="168"/>
      <c r="ELH166" s="168"/>
      <c r="ELI166" s="168"/>
      <c r="ELJ166" s="168"/>
      <c r="ELK166" s="168"/>
      <c r="ELL166" s="168"/>
      <c r="ELM166" s="168"/>
      <c r="ELN166" s="168"/>
      <c r="ELO166" s="168"/>
      <c r="ELP166" s="168"/>
      <c r="ELQ166" s="168"/>
      <c r="ELR166" s="168"/>
      <c r="ELS166" s="168"/>
      <c r="ELT166" s="168"/>
      <c r="ELU166" s="168"/>
      <c r="ELV166" s="168"/>
      <c r="ELW166" s="168"/>
      <c r="ELX166" s="168"/>
      <c r="ELY166" s="168"/>
      <c r="ELZ166" s="168"/>
      <c r="EMA166" s="168"/>
      <c r="EMB166" s="168"/>
      <c r="EMC166" s="168"/>
      <c r="EMD166" s="168"/>
      <c r="EME166" s="168"/>
      <c r="EMF166" s="168"/>
      <c r="EMG166" s="168"/>
      <c r="EMH166" s="168"/>
      <c r="EMI166" s="168"/>
      <c r="EMJ166" s="168"/>
      <c r="EMK166" s="168"/>
      <c r="EML166" s="168"/>
      <c r="EMM166" s="168"/>
      <c r="EMN166" s="168"/>
      <c r="EMO166" s="168"/>
      <c r="EMP166" s="168"/>
      <c r="EMQ166" s="168"/>
      <c r="EMR166" s="168"/>
      <c r="EMS166" s="168"/>
      <c r="EMT166" s="168"/>
      <c r="EMU166" s="168"/>
      <c r="EMV166" s="168"/>
      <c r="EMW166" s="168"/>
      <c r="EMX166" s="168"/>
      <c r="EMY166" s="168"/>
      <c r="EMZ166" s="168"/>
      <c r="ENA166" s="168"/>
      <c r="ENB166" s="168"/>
      <c r="ENC166" s="168"/>
      <c r="END166" s="168"/>
      <c r="ENE166" s="168"/>
      <c r="ENF166" s="168"/>
      <c r="ENG166" s="168"/>
      <c r="ENH166" s="168"/>
      <c r="ENI166" s="168"/>
      <c r="ENJ166" s="168"/>
      <c r="ENK166" s="168"/>
      <c r="ENL166" s="168"/>
      <c r="ENM166" s="168"/>
      <c r="ENN166" s="168"/>
      <c r="ENO166" s="168"/>
      <c r="ENP166" s="168"/>
      <c r="ENQ166" s="168"/>
      <c r="ENR166" s="168"/>
      <c r="ENS166" s="168"/>
      <c r="ENT166" s="168"/>
      <c r="ENU166" s="168"/>
      <c r="ENV166" s="168"/>
      <c r="ENW166" s="168"/>
      <c r="ENX166" s="168"/>
      <c r="ENY166" s="168"/>
      <c r="ENZ166" s="168"/>
      <c r="EOA166" s="168"/>
      <c r="EOB166" s="168"/>
      <c r="EOC166" s="168"/>
      <c r="EOD166" s="168"/>
      <c r="EOE166" s="168"/>
      <c r="EOF166" s="168"/>
      <c r="EOG166" s="168"/>
      <c r="EOH166" s="168"/>
      <c r="EOI166" s="168"/>
      <c r="EOJ166" s="168"/>
      <c r="EOK166" s="168"/>
      <c r="EOL166" s="168"/>
      <c r="EOM166" s="168"/>
      <c r="EON166" s="168"/>
      <c r="EOO166" s="168"/>
      <c r="EOP166" s="168"/>
      <c r="EOQ166" s="168"/>
      <c r="EOR166" s="168"/>
      <c r="EOS166" s="168"/>
      <c r="EOT166" s="168"/>
      <c r="EOU166" s="168"/>
      <c r="EOV166" s="168"/>
      <c r="EOW166" s="168"/>
      <c r="EOX166" s="168"/>
      <c r="EOY166" s="168"/>
      <c r="EOZ166" s="168"/>
      <c r="EPA166" s="168"/>
      <c r="EPB166" s="168"/>
      <c r="EPC166" s="168"/>
      <c r="EPD166" s="168"/>
      <c r="EPE166" s="168"/>
      <c r="EPF166" s="168"/>
      <c r="EPG166" s="168"/>
      <c r="EPH166" s="168"/>
      <c r="EPI166" s="168"/>
      <c r="EPJ166" s="168"/>
      <c r="EPK166" s="168"/>
      <c r="EPL166" s="168"/>
      <c r="EPM166" s="168"/>
      <c r="EPN166" s="168"/>
      <c r="EPO166" s="168"/>
      <c r="EPP166" s="168"/>
      <c r="EPQ166" s="168"/>
      <c r="EPR166" s="168"/>
      <c r="EPS166" s="168"/>
      <c r="EPT166" s="168"/>
      <c r="EPU166" s="168"/>
      <c r="EPV166" s="168"/>
      <c r="EPW166" s="168"/>
      <c r="EPX166" s="168"/>
      <c r="EPY166" s="168"/>
      <c r="EPZ166" s="168"/>
      <c r="EQA166" s="168"/>
      <c r="EQB166" s="168"/>
      <c r="EQC166" s="168"/>
      <c r="EQD166" s="168"/>
      <c r="EQE166" s="168"/>
      <c r="EQF166" s="168"/>
      <c r="EQG166" s="168"/>
      <c r="EQH166" s="168"/>
      <c r="EQI166" s="168"/>
      <c r="EQJ166" s="168"/>
      <c r="EQK166" s="168"/>
      <c r="EQL166" s="168"/>
      <c r="EQM166" s="168"/>
      <c r="EQN166" s="168"/>
      <c r="EQO166" s="168"/>
      <c r="EQP166" s="168"/>
      <c r="EQQ166" s="168"/>
      <c r="EQR166" s="168"/>
      <c r="EQS166" s="168"/>
      <c r="EQT166" s="168"/>
      <c r="EQU166" s="168"/>
      <c r="EQV166" s="168"/>
      <c r="EQW166" s="168"/>
      <c r="EQX166" s="168"/>
      <c r="EQY166" s="168"/>
      <c r="EQZ166" s="168"/>
      <c r="ERA166" s="168"/>
      <c r="ERB166" s="168"/>
      <c r="ERC166" s="168"/>
      <c r="ERD166" s="168"/>
      <c r="ERE166" s="168"/>
      <c r="ERF166" s="168"/>
      <c r="ERG166" s="168"/>
      <c r="ERH166" s="168"/>
      <c r="ERI166" s="168"/>
      <c r="ERJ166" s="168"/>
      <c r="ERK166" s="168"/>
      <c r="ERL166" s="168"/>
      <c r="ERM166" s="168"/>
      <c r="ERN166" s="168"/>
      <c r="ERO166" s="168"/>
      <c r="ERP166" s="168"/>
      <c r="ERQ166" s="168"/>
      <c r="ERR166" s="168"/>
      <c r="ERS166" s="168"/>
      <c r="ERT166" s="168"/>
      <c r="ERU166" s="168"/>
      <c r="ERV166" s="168"/>
      <c r="ERW166" s="168"/>
      <c r="ERX166" s="168"/>
      <c r="ERY166" s="168"/>
      <c r="ERZ166" s="168"/>
      <c r="ESA166" s="168"/>
      <c r="ESB166" s="168"/>
      <c r="ESC166" s="168"/>
      <c r="ESD166" s="168"/>
      <c r="ESE166" s="168"/>
      <c r="ESF166" s="168"/>
      <c r="ESG166" s="168"/>
      <c r="ESH166" s="168"/>
      <c r="ESI166" s="168"/>
      <c r="ESJ166" s="168"/>
      <c r="ESK166" s="168"/>
      <c r="ESL166" s="168"/>
      <c r="ESM166" s="168"/>
      <c r="ESN166" s="168"/>
      <c r="ESO166" s="168"/>
      <c r="ESP166" s="168"/>
      <c r="ESQ166" s="168"/>
      <c r="ESR166" s="168"/>
      <c r="ESS166" s="168"/>
      <c r="EST166" s="168"/>
      <c r="ESU166" s="168"/>
      <c r="ESV166" s="168"/>
      <c r="ESW166" s="168"/>
      <c r="ESX166" s="168"/>
      <c r="ESY166" s="168"/>
      <c r="ESZ166" s="168"/>
      <c r="ETA166" s="168"/>
      <c r="ETB166" s="168"/>
      <c r="ETC166" s="168"/>
      <c r="ETD166" s="168"/>
      <c r="ETE166" s="168"/>
      <c r="ETF166" s="168"/>
      <c r="ETG166" s="168"/>
      <c r="ETH166" s="168"/>
      <c r="ETI166" s="168"/>
      <c r="ETJ166" s="168"/>
      <c r="ETK166" s="168"/>
      <c r="ETL166" s="168"/>
      <c r="ETM166" s="168"/>
      <c r="ETN166" s="168"/>
      <c r="ETO166" s="168"/>
      <c r="ETP166" s="168"/>
      <c r="ETQ166" s="168"/>
      <c r="ETR166" s="168"/>
      <c r="ETS166" s="168"/>
      <c r="ETT166" s="168"/>
      <c r="ETU166" s="168"/>
      <c r="ETV166" s="168"/>
      <c r="ETW166" s="168"/>
      <c r="ETX166" s="168"/>
      <c r="ETY166" s="168"/>
      <c r="ETZ166" s="168"/>
      <c r="EUA166" s="168"/>
      <c r="EUB166" s="168"/>
      <c r="EUC166" s="168"/>
      <c r="EUD166" s="168"/>
      <c r="EUE166" s="168"/>
      <c r="EUF166" s="168"/>
      <c r="EUG166" s="168"/>
      <c r="EUH166" s="168"/>
      <c r="EUI166" s="168"/>
      <c r="EUJ166" s="168"/>
      <c r="EUK166" s="168"/>
      <c r="EUL166" s="168"/>
      <c r="EUM166" s="168"/>
      <c r="EUN166" s="168"/>
      <c r="EUO166" s="168"/>
      <c r="EUP166" s="168"/>
      <c r="EUQ166" s="168"/>
      <c r="EUR166" s="168"/>
      <c r="EUS166" s="168"/>
      <c r="EUT166" s="168"/>
      <c r="EUU166" s="168"/>
      <c r="EUV166" s="168"/>
      <c r="EUW166" s="168"/>
      <c r="EUX166" s="168"/>
      <c r="EUY166" s="168"/>
      <c r="EUZ166" s="168"/>
      <c r="EVA166" s="168"/>
      <c r="EVB166" s="168"/>
      <c r="EVC166" s="168"/>
      <c r="EVD166" s="168"/>
      <c r="EVE166" s="168"/>
      <c r="EVF166" s="168"/>
      <c r="EVG166" s="168"/>
      <c r="EVH166" s="168"/>
      <c r="EVI166" s="168"/>
      <c r="EVJ166" s="168"/>
      <c r="EVK166" s="168"/>
      <c r="EVL166" s="168"/>
      <c r="EVM166" s="168"/>
      <c r="EVN166" s="168"/>
      <c r="EVO166" s="168"/>
      <c r="EVP166" s="168"/>
      <c r="EVQ166" s="168"/>
      <c r="EVR166" s="168"/>
      <c r="EVS166" s="168"/>
      <c r="EVT166" s="168"/>
      <c r="EVU166" s="168"/>
      <c r="EVV166" s="168"/>
      <c r="EVW166" s="168"/>
      <c r="EVX166" s="168"/>
      <c r="EVY166" s="168"/>
      <c r="EVZ166" s="168"/>
      <c r="EWA166" s="168"/>
      <c r="EWB166" s="168"/>
      <c r="EWC166" s="168"/>
      <c r="EWD166" s="168"/>
      <c r="EWE166" s="168"/>
      <c r="EWF166" s="168"/>
      <c r="EWG166" s="168"/>
      <c r="EWH166" s="168"/>
      <c r="EWI166" s="168"/>
      <c r="EWJ166" s="168"/>
      <c r="EWK166" s="168"/>
      <c r="EWL166" s="168"/>
      <c r="EWM166" s="168"/>
      <c r="EWN166" s="168"/>
      <c r="EWO166" s="168"/>
      <c r="EWP166" s="168"/>
      <c r="EWQ166" s="168"/>
      <c r="EWR166" s="168"/>
      <c r="EWS166" s="168"/>
      <c r="EWT166" s="168"/>
      <c r="EWU166" s="168"/>
      <c r="EWV166" s="168"/>
      <c r="EWW166" s="168"/>
      <c r="EWX166" s="168"/>
      <c r="EWY166" s="168"/>
      <c r="EWZ166" s="168"/>
      <c r="EXA166" s="168"/>
      <c r="EXB166" s="168"/>
      <c r="EXC166" s="168"/>
      <c r="EXD166" s="168"/>
      <c r="EXE166" s="168"/>
      <c r="EXF166" s="168"/>
      <c r="EXG166" s="168"/>
      <c r="EXH166" s="168"/>
      <c r="EXI166" s="168"/>
      <c r="EXJ166" s="168"/>
      <c r="EXK166" s="168"/>
      <c r="EXL166" s="168"/>
      <c r="EXM166" s="168"/>
      <c r="EXN166" s="168"/>
      <c r="EXO166" s="168"/>
      <c r="EXP166" s="168"/>
      <c r="EXQ166" s="168"/>
      <c r="EXR166" s="168"/>
      <c r="EXS166" s="168"/>
      <c r="EXT166" s="168"/>
      <c r="EXU166" s="168"/>
      <c r="EXV166" s="168"/>
      <c r="EXW166" s="168"/>
      <c r="EXX166" s="168"/>
      <c r="EXY166" s="168"/>
      <c r="EXZ166" s="168"/>
      <c r="EYA166" s="168"/>
      <c r="EYB166" s="168"/>
      <c r="EYC166" s="168"/>
      <c r="EYD166" s="168"/>
      <c r="EYE166" s="168"/>
      <c r="EYF166" s="168"/>
      <c r="EYG166" s="168"/>
      <c r="EYH166" s="168"/>
      <c r="EYI166" s="168"/>
      <c r="EYJ166" s="168"/>
      <c r="EYK166" s="168"/>
      <c r="EYL166" s="168"/>
      <c r="EYM166" s="168"/>
      <c r="EYN166" s="168"/>
      <c r="EYO166" s="168"/>
      <c r="EYP166" s="168"/>
      <c r="EYQ166" s="168"/>
      <c r="EYR166" s="168"/>
      <c r="EYS166" s="168"/>
      <c r="EYT166" s="168"/>
      <c r="EYU166" s="168"/>
      <c r="EYV166" s="168"/>
      <c r="EYW166" s="168"/>
      <c r="EYX166" s="168"/>
      <c r="EYY166" s="168"/>
      <c r="EYZ166" s="168"/>
      <c r="EZA166" s="168"/>
      <c r="EZB166" s="168"/>
      <c r="EZC166" s="168"/>
      <c r="EZD166" s="168"/>
      <c r="EZE166" s="168"/>
      <c r="EZF166" s="168"/>
      <c r="EZG166" s="168"/>
      <c r="EZH166" s="168"/>
      <c r="EZI166" s="168"/>
      <c r="EZJ166" s="168"/>
      <c r="EZK166" s="168"/>
      <c r="EZL166" s="168"/>
      <c r="EZM166" s="168"/>
      <c r="EZN166" s="168"/>
      <c r="EZO166" s="168"/>
      <c r="EZP166" s="168"/>
      <c r="EZQ166" s="168"/>
      <c r="EZR166" s="168"/>
      <c r="EZS166" s="168"/>
      <c r="EZT166" s="168"/>
      <c r="EZU166" s="168"/>
      <c r="EZV166" s="168"/>
      <c r="EZW166" s="168"/>
      <c r="EZX166" s="168"/>
      <c r="EZY166" s="168"/>
      <c r="EZZ166" s="168"/>
      <c r="FAA166" s="168"/>
      <c r="FAB166" s="168"/>
      <c r="FAC166" s="168"/>
      <c r="FAD166" s="168"/>
      <c r="FAE166" s="168"/>
      <c r="FAF166" s="168"/>
      <c r="FAG166" s="168"/>
      <c r="FAH166" s="168"/>
      <c r="FAI166" s="168"/>
      <c r="FAJ166" s="168"/>
      <c r="FAK166" s="168"/>
      <c r="FAL166" s="168"/>
      <c r="FAM166" s="168"/>
      <c r="FAN166" s="168"/>
      <c r="FAO166" s="168"/>
      <c r="FAP166" s="168"/>
      <c r="FAQ166" s="168"/>
      <c r="FAR166" s="168"/>
      <c r="FAS166" s="168"/>
      <c r="FAT166" s="168"/>
      <c r="FAU166" s="168"/>
      <c r="FAV166" s="168"/>
      <c r="FAW166" s="168"/>
      <c r="FAX166" s="168"/>
      <c r="FAY166" s="168"/>
      <c r="FAZ166" s="168"/>
      <c r="FBA166" s="168"/>
      <c r="FBB166" s="168"/>
      <c r="FBC166" s="168"/>
      <c r="FBD166" s="168"/>
      <c r="FBE166" s="168"/>
      <c r="FBF166" s="168"/>
      <c r="FBG166" s="168"/>
      <c r="FBH166" s="168"/>
      <c r="FBI166" s="168"/>
      <c r="FBJ166" s="168"/>
      <c r="FBK166" s="168"/>
      <c r="FBL166" s="168"/>
      <c r="FBM166" s="168"/>
      <c r="FBN166" s="168"/>
      <c r="FBO166" s="168"/>
      <c r="FBP166" s="168"/>
      <c r="FBQ166" s="168"/>
      <c r="FBR166" s="168"/>
      <c r="FBS166" s="168"/>
      <c r="FBT166" s="168"/>
      <c r="FBU166" s="168"/>
      <c r="FBV166" s="168"/>
      <c r="FBW166" s="168"/>
      <c r="FBX166" s="168"/>
      <c r="FBY166" s="168"/>
      <c r="FBZ166" s="168"/>
      <c r="FCA166" s="168"/>
      <c r="FCB166" s="168"/>
      <c r="FCC166" s="168"/>
      <c r="FCD166" s="168"/>
      <c r="FCE166" s="168"/>
      <c r="FCF166" s="168"/>
      <c r="FCG166" s="168"/>
      <c r="FCH166" s="168"/>
      <c r="FCI166" s="168"/>
      <c r="FCJ166" s="168"/>
      <c r="FCK166" s="168"/>
      <c r="FCL166" s="168"/>
      <c r="FCM166" s="168"/>
      <c r="FCN166" s="168"/>
      <c r="FCO166" s="168"/>
      <c r="FCP166" s="168"/>
      <c r="FCQ166" s="168"/>
      <c r="FCR166" s="168"/>
      <c r="FCS166" s="168"/>
      <c r="FCT166" s="168"/>
      <c r="FCU166" s="168"/>
      <c r="FCV166" s="168"/>
      <c r="FCW166" s="168"/>
      <c r="FCX166" s="168"/>
      <c r="FCY166" s="168"/>
      <c r="FCZ166" s="168"/>
      <c r="FDA166" s="168"/>
      <c r="FDB166" s="168"/>
      <c r="FDC166" s="168"/>
      <c r="FDD166" s="168"/>
      <c r="FDE166" s="168"/>
      <c r="FDF166" s="168"/>
      <c r="FDG166" s="168"/>
      <c r="FDH166" s="168"/>
      <c r="FDI166" s="168"/>
      <c r="FDJ166" s="168"/>
      <c r="FDK166" s="168"/>
      <c r="FDL166" s="168"/>
      <c r="FDM166" s="168"/>
      <c r="FDN166" s="168"/>
      <c r="FDO166" s="168"/>
      <c r="FDP166" s="168"/>
      <c r="FDQ166" s="168"/>
      <c r="FDR166" s="168"/>
      <c r="FDS166" s="168"/>
      <c r="FDT166" s="168"/>
      <c r="FDU166" s="168"/>
      <c r="FDV166" s="168"/>
      <c r="FDW166" s="168"/>
      <c r="FDX166" s="168"/>
      <c r="FDY166" s="168"/>
      <c r="FDZ166" s="168"/>
      <c r="FEA166" s="168"/>
      <c r="FEB166" s="168"/>
      <c r="FEC166" s="168"/>
      <c r="FED166" s="168"/>
      <c r="FEE166" s="168"/>
      <c r="FEF166" s="168"/>
      <c r="FEG166" s="168"/>
      <c r="FEH166" s="168"/>
      <c r="FEI166" s="168"/>
      <c r="FEJ166" s="168"/>
      <c r="FEK166" s="168"/>
      <c r="FEL166" s="168"/>
      <c r="FEM166" s="168"/>
      <c r="FEN166" s="168"/>
      <c r="FEO166" s="168"/>
      <c r="FEP166" s="168"/>
      <c r="FEQ166" s="168"/>
      <c r="FER166" s="168"/>
      <c r="FES166" s="168"/>
      <c r="FET166" s="168"/>
      <c r="FEU166" s="168"/>
      <c r="FEV166" s="168"/>
      <c r="FEW166" s="168"/>
      <c r="FEX166" s="168"/>
      <c r="FEY166" s="168"/>
      <c r="FEZ166" s="168"/>
      <c r="FFA166" s="168"/>
      <c r="FFB166" s="168"/>
      <c r="FFC166" s="168"/>
      <c r="FFD166" s="168"/>
      <c r="FFE166" s="168"/>
      <c r="FFF166" s="168"/>
      <c r="FFG166" s="168"/>
      <c r="FFH166" s="168"/>
      <c r="FFI166" s="168"/>
      <c r="FFJ166" s="168"/>
      <c r="FFK166" s="168"/>
      <c r="FFL166" s="168"/>
      <c r="FFM166" s="168"/>
      <c r="FFN166" s="168"/>
      <c r="FFO166" s="168"/>
      <c r="FFP166" s="168"/>
      <c r="FFQ166" s="168"/>
      <c r="FFR166" s="168"/>
      <c r="FFS166" s="168"/>
      <c r="FFT166" s="168"/>
      <c r="FFU166" s="168"/>
      <c r="FFV166" s="168"/>
      <c r="FFW166" s="168"/>
      <c r="FFX166" s="168"/>
      <c r="FFY166" s="168"/>
      <c r="FFZ166" s="168"/>
      <c r="FGA166" s="168"/>
      <c r="FGB166" s="168"/>
      <c r="FGC166" s="168"/>
      <c r="FGD166" s="168"/>
      <c r="FGE166" s="168"/>
      <c r="FGF166" s="168"/>
      <c r="FGG166" s="168"/>
      <c r="FGH166" s="168"/>
      <c r="FGI166" s="168"/>
      <c r="FGJ166" s="168"/>
      <c r="FGK166" s="168"/>
      <c r="FGL166" s="168"/>
      <c r="FGM166" s="168"/>
      <c r="FGN166" s="168"/>
      <c r="FGO166" s="168"/>
      <c r="FGP166" s="168"/>
      <c r="FGQ166" s="168"/>
      <c r="FGR166" s="168"/>
      <c r="FGS166" s="168"/>
      <c r="FGT166" s="168"/>
      <c r="FGU166" s="168"/>
      <c r="FGV166" s="168"/>
      <c r="FGW166" s="168"/>
      <c r="FGX166" s="168"/>
      <c r="FGY166" s="168"/>
      <c r="FGZ166" s="168"/>
      <c r="FHA166" s="168"/>
      <c r="FHB166" s="168"/>
      <c r="FHC166" s="168"/>
      <c r="FHD166" s="168"/>
      <c r="FHE166" s="168"/>
      <c r="FHF166" s="168"/>
      <c r="FHG166" s="168"/>
      <c r="FHH166" s="168"/>
      <c r="FHI166" s="168"/>
      <c r="FHJ166" s="168"/>
      <c r="FHK166" s="168"/>
      <c r="FHL166" s="168"/>
      <c r="FHM166" s="168"/>
      <c r="FHN166" s="168"/>
      <c r="FHO166" s="168"/>
      <c r="FHP166" s="168"/>
      <c r="FHQ166" s="168"/>
      <c r="FHR166" s="168"/>
      <c r="FHS166" s="168"/>
      <c r="FHT166" s="168"/>
      <c r="FHU166" s="168"/>
      <c r="FHV166" s="168"/>
      <c r="FHW166" s="168"/>
      <c r="FHX166" s="168"/>
      <c r="FHY166" s="168"/>
      <c r="FHZ166" s="168"/>
      <c r="FIA166" s="168"/>
      <c r="FIB166" s="168"/>
      <c r="FIC166" s="168"/>
      <c r="FID166" s="168"/>
      <c r="FIE166" s="168"/>
      <c r="FIF166" s="168"/>
      <c r="FIG166" s="168"/>
      <c r="FIH166" s="168"/>
      <c r="FII166" s="168"/>
      <c r="FIJ166" s="168"/>
      <c r="FIK166" s="168"/>
      <c r="FIL166" s="168"/>
      <c r="FIM166" s="168"/>
      <c r="FIN166" s="168"/>
      <c r="FIO166" s="168"/>
      <c r="FIP166" s="168"/>
      <c r="FIQ166" s="168"/>
      <c r="FIR166" s="168"/>
      <c r="FIS166" s="168"/>
      <c r="FIT166" s="168"/>
      <c r="FIU166" s="168"/>
      <c r="FIV166" s="168"/>
      <c r="FIW166" s="168"/>
      <c r="FIX166" s="168"/>
      <c r="FIY166" s="168"/>
      <c r="FIZ166" s="168"/>
      <c r="FJA166" s="168"/>
      <c r="FJB166" s="168"/>
      <c r="FJC166" s="168"/>
      <c r="FJD166" s="168"/>
      <c r="FJE166" s="168"/>
      <c r="FJF166" s="168"/>
      <c r="FJG166" s="168"/>
      <c r="FJH166" s="168"/>
      <c r="FJI166" s="168"/>
      <c r="FJJ166" s="168"/>
      <c r="FJK166" s="168"/>
      <c r="FJL166" s="168"/>
      <c r="FJM166" s="168"/>
      <c r="FJN166" s="168"/>
      <c r="FJO166" s="168"/>
      <c r="FJP166" s="168"/>
      <c r="FJQ166" s="168"/>
      <c r="FJR166" s="168"/>
      <c r="FJS166" s="168"/>
      <c r="FJT166" s="168"/>
      <c r="FJU166" s="168"/>
      <c r="FJV166" s="168"/>
      <c r="FJW166" s="168"/>
      <c r="FJX166" s="168"/>
      <c r="FJY166" s="168"/>
      <c r="FJZ166" s="168"/>
      <c r="FKA166" s="168"/>
      <c r="FKB166" s="168"/>
      <c r="FKC166" s="168"/>
      <c r="FKD166" s="168"/>
      <c r="FKE166" s="168"/>
      <c r="FKF166" s="168"/>
      <c r="FKG166" s="168"/>
      <c r="FKH166" s="168"/>
      <c r="FKI166" s="168"/>
      <c r="FKJ166" s="168"/>
      <c r="FKK166" s="168"/>
      <c r="FKL166" s="168"/>
      <c r="FKM166" s="168"/>
      <c r="FKN166" s="168"/>
      <c r="FKO166" s="168"/>
      <c r="FKP166" s="168"/>
      <c r="FKQ166" s="168"/>
      <c r="FKR166" s="168"/>
      <c r="FKS166" s="168"/>
      <c r="FKT166" s="168"/>
      <c r="FKU166" s="168"/>
      <c r="FKV166" s="168"/>
      <c r="FKW166" s="168"/>
      <c r="FKX166" s="168"/>
      <c r="FKY166" s="168"/>
      <c r="FKZ166" s="168"/>
      <c r="FLA166" s="168"/>
      <c r="FLB166" s="168"/>
      <c r="FLC166" s="168"/>
      <c r="FLD166" s="168"/>
      <c r="FLE166" s="168"/>
      <c r="FLF166" s="168"/>
      <c r="FLG166" s="168"/>
      <c r="FLH166" s="168"/>
      <c r="FLI166" s="168"/>
      <c r="FLJ166" s="168"/>
      <c r="FLK166" s="168"/>
      <c r="FLL166" s="168"/>
      <c r="FLM166" s="168"/>
      <c r="FLN166" s="168"/>
      <c r="FLO166" s="168"/>
      <c r="FLP166" s="168"/>
      <c r="FLQ166" s="168"/>
      <c r="FLR166" s="168"/>
      <c r="FLS166" s="168"/>
      <c r="FLT166" s="168"/>
      <c r="FLU166" s="168"/>
      <c r="FLV166" s="168"/>
      <c r="FLW166" s="168"/>
      <c r="FLX166" s="168"/>
      <c r="FLY166" s="168"/>
      <c r="FLZ166" s="168"/>
      <c r="FMA166" s="168"/>
      <c r="FMB166" s="168"/>
      <c r="FMC166" s="168"/>
      <c r="FMD166" s="168"/>
      <c r="FME166" s="168"/>
      <c r="FMF166" s="168"/>
      <c r="FMG166" s="168"/>
      <c r="FMH166" s="168"/>
      <c r="FMI166" s="168"/>
      <c r="FMJ166" s="168"/>
      <c r="FMK166" s="168"/>
      <c r="FML166" s="168"/>
      <c r="FMM166" s="168"/>
      <c r="FMN166" s="168"/>
      <c r="FMO166" s="168"/>
      <c r="FMP166" s="168"/>
      <c r="FMQ166" s="168"/>
      <c r="FMR166" s="168"/>
      <c r="FMS166" s="168"/>
      <c r="FMT166" s="168"/>
      <c r="FMU166" s="168"/>
      <c r="FMV166" s="168"/>
      <c r="FMW166" s="168"/>
      <c r="FMX166" s="168"/>
      <c r="FMY166" s="168"/>
      <c r="FMZ166" s="168"/>
      <c r="FNA166" s="168"/>
      <c r="FNB166" s="168"/>
      <c r="FNC166" s="168"/>
      <c r="FND166" s="168"/>
      <c r="FNE166" s="168"/>
      <c r="FNF166" s="168"/>
      <c r="FNG166" s="168"/>
      <c r="FNH166" s="168"/>
      <c r="FNI166" s="168"/>
      <c r="FNJ166" s="168"/>
      <c r="FNK166" s="168"/>
      <c r="FNL166" s="168"/>
      <c r="FNM166" s="168"/>
      <c r="FNN166" s="168"/>
      <c r="FNO166" s="168"/>
      <c r="FNP166" s="168"/>
      <c r="FNQ166" s="168"/>
      <c r="FNR166" s="168"/>
      <c r="FNS166" s="168"/>
      <c r="FNT166" s="168"/>
      <c r="FNU166" s="168"/>
      <c r="FNV166" s="168"/>
      <c r="FNW166" s="168"/>
      <c r="FNX166" s="168"/>
      <c r="FNY166" s="168"/>
      <c r="FNZ166" s="168"/>
      <c r="FOA166" s="168"/>
      <c r="FOB166" s="168"/>
      <c r="FOC166" s="168"/>
      <c r="FOD166" s="168"/>
      <c r="FOE166" s="168"/>
      <c r="FOF166" s="168"/>
      <c r="FOG166" s="168"/>
      <c r="FOH166" s="168"/>
      <c r="FOI166" s="168"/>
      <c r="FOJ166" s="168"/>
      <c r="FOK166" s="168"/>
      <c r="FOL166" s="168"/>
      <c r="FOM166" s="168"/>
      <c r="FON166" s="168"/>
      <c r="FOO166" s="168"/>
      <c r="FOP166" s="168"/>
      <c r="FOQ166" s="168"/>
      <c r="FOR166" s="168"/>
      <c r="FOS166" s="168"/>
      <c r="FOT166" s="168"/>
      <c r="FOU166" s="168"/>
      <c r="FOV166" s="168"/>
      <c r="FOW166" s="168"/>
      <c r="FOX166" s="168"/>
      <c r="FOY166" s="168"/>
      <c r="FOZ166" s="168"/>
      <c r="FPA166" s="168"/>
      <c r="FPB166" s="168"/>
      <c r="FPC166" s="168"/>
      <c r="FPD166" s="168"/>
      <c r="FPE166" s="168"/>
      <c r="FPF166" s="168"/>
      <c r="FPG166" s="168"/>
      <c r="FPH166" s="168"/>
      <c r="FPI166" s="168"/>
      <c r="FPJ166" s="168"/>
      <c r="FPK166" s="168"/>
      <c r="FPL166" s="168"/>
      <c r="FPM166" s="168"/>
      <c r="FPN166" s="168"/>
      <c r="FPO166" s="168"/>
      <c r="FPP166" s="168"/>
      <c r="FPQ166" s="168"/>
      <c r="FPR166" s="168"/>
      <c r="FPS166" s="168"/>
      <c r="FPT166" s="168"/>
      <c r="FPU166" s="168"/>
      <c r="FPV166" s="168"/>
      <c r="FPW166" s="168"/>
      <c r="FPX166" s="168"/>
      <c r="FPY166" s="168"/>
      <c r="FPZ166" s="168"/>
      <c r="FQA166" s="168"/>
      <c r="FQB166" s="168"/>
      <c r="FQC166" s="168"/>
      <c r="FQD166" s="168"/>
      <c r="FQE166" s="168"/>
      <c r="FQF166" s="168"/>
      <c r="FQG166" s="168"/>
      <c r="FQH166" s="168"/>
      <c r="FQI166" s="168"/>
      <c r="FQJ166" s="168"/>
      <c r="FQK166" s="168"/>
      <c r="FQL166" s="168"/>
      <c r="FQM166" s="168"/>
      <c r="FQN166" s="168"/>
      <c r="FQO166" s="168"/>
      <c r="FQP166" s="168"/>
      <c r="FQQ166" s="168"/>
      <c r="FQR166" s="168"/>
      <c r="FQS166" s="168"/>
      <c r="FQT166" s="168"/>
      <c r="FQU166" s="168"/>
      <c r="FQV166" s="168"/>
      <c r="FQW166" s="168"/>
      <c r="FQX166" s="168"/>
      <c r="FQY166" s="168"/>
      <c r="FQZ166" s="168"/>
      <c r="FRA166" s="168"/>
      <c r="FRB166" s="168"/>
      <c r="FRC166" s="168"/>
      <c r="FRD166" s="168"/>
      <c r="FRE166" s="168"/>
      <c r="FRF166" s="168"/>
      <c r="FRG166" s="168"/>
      <c r="FRH166" s="168"/>
      <c r="FRI166" s="168"/>
      <c r="FRJ166" s="168"/>
      <c r="FRK166" s="168"/>
      <c r="FRL166" s="168"/>
      <c r="FRM166" s="168"/>
      <c r="FRN166" s="168"/>
      <c r="FRO166" s="168"/>
      <c r="FRP166" s="168"/>
      <c r="FRQ166" s="168"/>
      <c r="FRR166" s="168"/>
      <c r="FRS166" s="168"/>
      <c r="FRT166" s="168"/>
      <c r="FRU166" s="168"/>
      <c r="FRV166" s="168"/>
      <c r="FRW166" s="168"/>
      <c r="FRX166" s="168"/>
      <c r="FRY166" s="168"/>
      <c r="FRZ166" s="168"/>
      <c r="FSA166" s="168"/>
      <c r="FSB166" s="168"/>
      <c r="FSC166" s="168"/>
      <c r="FSD166" s="168"/>
      <c r="FSE166" s="168"/>
      <c r="FSF166" s="168"/>
      <c r="FSG166" s="168"/>
      <c r="FSH166" s="168"/>
      <c r="FSI166" s="168"/>
      <c r="FSJ166" s="168"/>
      <c r="FSK166" s="168"/>
      <c r="FSL166" s="168"/>
      <c r="FSM166" s="168"/>
      <c r="FSN166" s="168"/>
      <c r="FSO166" s="168"/>
      <c r="FSP166" s="168"/>
      <c r="FSQ166" s="168"/>
      <c r="FSR166" s="168"/>
      <c r="FSS166" s="168"/>
      <c r="FST166" s="168"/>
      <c r="FSU166" s="168"/>
      <c r="FSV166" s="168"/>
      <c r="FSW166" s="168"/>
      <c r="FSX166" s="168"/>
      <c r="FSY166" s="168"/>
      <c r="FSZ166" s="168"/>
      <c r="FTA166" s="168"/>
      <c r="FTB166" s="168"/>
      <c r="FTC166" s="168"/>
      <c r="FTD166" s="168"/>
      <c r="FTE166" s="168"/>
      <c r="FTF166" s="168"/>
      <c r="FTG166" s="168"/>
      <c r="FTH166" s="168"/>
      <c r="FTI166" s="168"/>
      <c r="FTJ166" s="168"/>
      <c r="FTK166" s="168"/>
      <c r="FTL166" s="168"/>
      <c r="FTM166" s="168"/>
      <c r="FTN166" s="168"/>
      <c r="FTO166" s="168"/>
      <c r="FTP166" s="168"/>
      <c r="FTQ166" s="168"/>
      <c r="FTR166" s="168"/>
      <c r="FTS166" s="168"/>
      <c r="FTT166" s="168"/>
      <c r="FTU166" s="168"/>
      <c r="FTV166" s="168"/>
      <c r="FTW166" s="168"/>
      <c r="FTX166" s="168"/>
      <c r="FTY166" s="168"/>
      <c r="FTZ166" s="168"/>
      <c r="FUA166" s="168"/>
      <c r="FUB166" s="168"/>
      <c r="FUC166" s="168"/>
      <c r="FUD166" s="168"/>
      <c r="FUE166" s="168"/>
      <c r="FUF166" s="168"/>
      <c r="FUG166" s="168"/>
      <c r="FUH166" s="168"/>
      <c r="FUI166" s="168"/>
      <c r="FUJ166" s="168"/>
      <c r="FUK166" s="168"/>
      <c r="FUL166" s="168"/>
      <c r="FUM166" s="168"/>
      <c r="FUN166" s="168"/>
      <c r="FUO166" s="168"/>
      <c r="FUP166" s="168"/>
      <c r="FUQ166" s="168"/>
      <c r="FUR166" s="168"/>
      <c r="FUS166" s="168"/>
      <c r="FUT166" s="168"/>
      <c r="FUU166" s="168"/>
      <c r="FUV166" s="168"/>
      <c r="FUW166" s="168"/>
      <c r="FUX166" s="168"/>
      <c r="FUY166" s="168"/>
      <c r="FUZ166" s="168"/>
      <c r="FVA166" s="168"/>
      <c r="FVB166" s="168"/>
      <c r="FVC166" s="168"/>
      <c r="FVD166" s="168"/>
      <c r="FVE166" s="168"/>
      <c r="FVF166" s="168"/>
      <c r="FVG166" s="168"/>
      <c r="FVH166" s="168"/>
      <c r="FVI166" s="168"/>
      <c r="FVJ166" s="168"/>
      <c r="FVK166" s="168"/>
      <c r="FVL166" s="168"/>
      <c r="FVM166" s="168"/>
      <c r="FVN166" s="168"/>
      <c r="FVO166" s="168"/>
      <c r="FVP166" s="168"/>
      <c r="FVQ166" s="168"/>
      <c r="FVR166" s="168"/>
      <c r="FVS166" s="168"/>
      <c r="FVT166" s="168"/>
      <c r="FVU166" s="168"/>
      <c r="FVV166" s="168"/>
      <c r="FVW166" s="168"/>
      <c r="FVX166" s="168"/>
      <c r="FVY166" s="168"/>
      <c r="FVZ166" s="168"/>
      <c r="FWA166" s="168"/>
      <c r="FWB166" s="168"/>
      <c r="FWC166" s="168"/>
      <c r="FWD166" s="168"/>
      <c r="FWE166" s="168"/>
      <c r="FWF166" s="168"/>
      <c r="FWG166" s="168"/>
      <c r="FWH166" s="168"/>
      <c r="FWI166" s="168"/>
      <c r="FWJ166" s="168"/>
      <c r="FWK166" s="168"/>
      <c r="FWL166" s="168"/>
      <c r="FWM166" s="168"/>
      <c r="FWN166" s="168"/>
      <c r="FWO166" s="168"/>
      <c r="FWP166" s="168"/>
      <c r="FWQ166" s="168"/>
      <c r="FWR166" s="168"/>
      <c r="FWS166" s="168"/>
      <c r="FWT166" s="168"/>
      <c r="FWU166" s="168"/>
      <c r="FWV166" s="168"/>
      <c r="FWW166" s="168"/>
      <c r="FWX166" s="168"/>
      <c r="FWY166" s="168"/>
      <c r="FWZ166" s="168"/>
      <c r="FXA166" s="168"/>
      <c r="FXB166" s="168"/>
      <c r="FXC166" s="168"/>
      <c r="FXD166" s="168"/>
      <c r="FXE166" s="168"/>
      <c r="FXF166" s="168"/>
      <c r="FXG166" s="168"/>
      <c r="FXH166" s="168"/>
      <c r="FXI166" s="168"/>
      <c r="FXJ166" s="168"/>
      <c r="FXK166" s="168"/>
      <c r="FXL166" s="168"/>
      <c r="FXM166" s="168"/>
      <c r="FXN166" s="168"/>
      <c r="FXO166" s="168"/>
      <c r="FXP166" s="168"/>
      <c r="FXQ166" s="168"/>
      <c r="FXR166" s="168"/>
      <c r="FXS166" s="168"/>
      <c r="FXT166" s="168"/>
      <c r="FXU166" s="168"/>
      <c r="FXV166" s="168"/>
      <c r="FXW166" s="168"/>
      <c r="FXX166" s="168"/>
      <c r="FXY166" s="168"/>
      <c r="FXZ166" s="168"/>
      <c r="FYA166" s="168"/>
      <c r="FYB166" s="168"/>
      <c r="FYC166" s="168"/>
      <c r="FYD166" s="168"/>
      <c r="FYE166" s="168"/>
      <c r="FYF166" s="168"/>
      <c r="FYG166" s="168"/>
      <c r="FYH166" s="168"/>
      <c r="FYI166" s="168"/>
      <c r="FYJ166" s="168"/>
      <c r="FYK166" s="168"/>
      <c r="FYL166" s="168"/>
      <c r="FYM166" s="168"/>
      <c r="FYN166" s="168"/>
      <c r="FYO166" s="168"/>
      <c r="FYP166" s="168"/>
      <c r="FYQ166" s="168"/>
      <c r="FYR166" s="168"/>
      <c r="FYS166" s="168"/>
      <c r="FYT166" s="168"/>
      <c r="FYU166" s="168"/>
      <c r="FYV166" s="168"/>
      <c r="FYW166" s="168"/>
      <c r="FYX166" s="168"/>
      <c r="FYY166" s="168"/>
      <c r="FYZ166" s="168"/>
      <c r="FZA166" s="168"/>
      <c r="FZB166" s="168"/>
      <c r="FZC166" s="168"/>
      <c r="FZD166" s="168"/>
      <c r="FZE166" s="168"/>
      <c r="FZF166" s="168"/>
      <c r="FZG166" s="168"/>
      <c r="FZH166" s="168"/>
      <c r="FZI166" s="168"/>
      <c r="FZJ166" s="168"/>
      <c r="FZK166" s="168"/>
      <c r="FZL166" s="168"/>
      <c r="FZM166" s="168"/>
      <c r="FZN166" s="168"/>
      <c r="FZO166" s="168"/>
      <c r="FZP166" s="168"/>
      <c r="FZQ166" s="168"/>
      <c r="FZR166" s="168"/>
      <c r="FZS166" s="168"/>
      <c r="FZT166" s="168"/>
      <c r="FZU166" s="168"/>
      <c r="FZV166" s="168"/>
      <c r="FZW166" s="168"/>
      <c r="FZX166" s="168"/>
      <c r="FZY166" s="168"/>
      <c r="FZZ166" s="168"/>
      <c r="GAA166" s="168"/>
      <c r="GAB166" s="168"/>
      <c r="GAC166" s="168"/>
      <c r="GAD166" s="168"/>
      <c r="GAE166" s="168"/>
      <c r="GAF166" s="168"/>
      <c r="GAG166" s="168"/>
      <c r="GAH166" s="168"/>
      <c r="GAI166" s="168"/>
      <c r="GAJ166" s="168"/>
      <c r="GAK166" s="168"/>
      <c r="GAL166" s="168"/>
      <c r="GAM166" s="168"/>
      <c r="GAN166" s="168"/>
      <c r="GAO166" s="168"/>
      <c r="GAP166" s="168"/>
      <c r="GAQ166" s="168"/>
      <c r="GAR166" s="168"/>
      <c r="GAS166" s="168"/>
      <c r="GAT166" s="168"/>
      <c r="GAU166" s="168"/>
      <c r="GAV166" s="168"/>
      <c r="GAW166" s="168"/>
      <c r="GAX166" s="168"/>
      <c r="GAY166" s="168"/>
      <c r="GAZ166" s="168"/>
      <c r="GBA166" s="168"/>
      <c r="GBB166" s="168"/>
      <c r="GBC166" s="168"/>
      <c r="GBD166" s="168"/>
      <c r="GBE166" s="168"/>
      <c r="GBF166" s="168"/>
      <c r="GBG166" s="168"/>
      <c r="GBH166" s="168"/>
      <c r="GBI166" s="168"/>
      <c r="GBJ166" s="168"/>
      <c r="GBK166" s="168"/>
      <c r="GBL166" s="168"/>
      <c r="GBM166" s="168"/>
      <c r="GBN166" s="168"/>
      <c r="GBO166" s="168"/>
      <c r="GBP166" s="168"/>
      <c r="GBQ166" s="168"/>
      <c r="GBR166" s="168"/>
      <c r="GBS166" s="168"/>
      <c r="GBT166" s="168"/>
      <c r="GBU166" s="168"/>
      <c r="GBV166" s="168"/>
      <c r="GBW166" s="168"/>
      <c r="GBX166" s="168"/>
      <c r="GBY166" s="168"/>
      <c r="GBZ166" s="168"/>
      <c r="GCA166" s="168"/>
      <c r="GCB166" s="168"/>
      <c r="GCC166" s="168"/>
      <c r="GCD166" s="168"/>
      <c r="GCE166" s="168"/>
      <c r="GCF166" s="168"/>
      <c r="GCG166" s="168"/>
      <c r="GCH166" s="168"/>
      <c r="GCI166" s="168"/>
      <c r="GCJ166" s="168"/>
      <c r="GCK166" s="168"/>
      <c r="GCL166" s="168"/>
      <c r="GCM166" s="168"/>
      <c r="GCN166" s="168"/>
      <c r="GCO166" s="168"/>
      <c r="GCP166" s="168"/>
      <c r="GCQ166" s="168"/>
      <c r="GCR166" s="168"/>
      <c r="GCS166" s="168"/>
      <c r="GCT166" s="168"/>
      <c r="GCU166" s="168"/>
      <c r="GCV166" s="168"/>
      <c r="GCW166" s="168"/>
      <c r="GCX166" s="168"/>
      <c r="GCY166" s="168"/>
      <c r="GCZ166" s="168"/>
      <c r="GDA166" s="168"/>
      <c r="GDB166" s="168"/>
      <c r="GDC166" s="168"/>
      <c r="GDD166" s="168"/>
      <c r="GDE166" s="168"/>
      <c r="GDF166" s="168"/>
      <c r="GDG166" s="168"/>
      <c r="GDH166" s="168"/>
      <c r="GDI166" s="168"/>
      <c r="GDJ166" s="168"/>
      <c r="GDK166" s="168"/>
      <c r="GDL166" s="168"/>
      <c r="GDM166" s="168"/>
      <c r="GDN166" s="168"/>
      <c r="GDO166" s="168"/>
      <c r="GDP166" s="168"/>
      <c r="GDQ166" s="168"/>
      <c r="GDR166" s="168"/>
      <c r="GDS166" s="168"/>
      <c r="GDT166" s="168"/>
      <c r="GDU166" s="168"/>
      <c r="GDV166" s="168"/>
      <c r="GDW166" s="168"/>
      <c r="GDX166" s="168"/>
      <c r="GDY166" s="168"/>
      <c r="GDZ166" s="168"/>
      <c r="GEA166" s="168"/>
      <c r="GEB166" s="168"/>
      <c r="GEC166" s="168"/>
      <c r="GED166" s="168"/>
      <c r="GEE166" s="168"/>
      <c r="GEF166" s="168"/>
      <c r="GEG166" s="168"/>
      <c r="GEH166" s="168"/>
      <c r="GEI166" s="168"/>
      <c r="GEJ166" s="168"/>
      <c r="GEK166" s="168"/>
      <c r="GEL166" s="168"/>
      <c r="GEM166" s="168"/>
      <c r="GEN166" s="168"/>
      <c r="GEO166" s="168"/>
      <c r="GEP166" s="168"/>
      <c r="GEQ166" s="168"/>
      <c r="GER166" s="168"/>
      <c r="GES166" s="168"/>
      <c r="GET166" s="168"/>
      <c r="GEU166" s="168"/>
      <c r="GEV166" s="168"/>
      <c r="GEW166" s="168"/>
      <c r="GEX166" s="168"/>
      <c r="GEY166" s="168"/>
      <c r="GEZ166" s="168"/>
      <c r="GFA166" s="168"/>
      <c r="GFB166" s="168"/>
      <c r="GFC166" s="168"/>
      <c r="GFD166" s="168"/>
      <c r="GFE166" s="168"/>
      <c r="GFF166" s="168"/>
      <c r="GFG166" s="168"/>
      <c r="GFH166" s="168"/>
      <c r="GFI166" s="168"/>
      <c r="GFJ166" s="168"/>
      <c r="GFK166" s="168"/>
      <c r="GFL166" s="168"/>
      <c r="GFM166" s="168"/>
      <c r="GFN166" s="168"/>
      <c r="GFO166" s="168"/>
      <c r="GFP166" s="168"/>
      <c r="GFQ166" s="168"/>
      <c r="GFR166" s="168"/>
      <c r="GFS166" s="168"/>
      <c r="GFT166" s="168"/>
      <c r="GFU166" s="168"/>
      <c r="GFV166" s="168"/>
      <c r="GFW166" s="168"/>
      <c r="GFX166" s="168"/>
      <c r="GFY166" s="168"/>
      <c r="GFZ166" s="168"/>
      <c r="GGA166" s="168"/>
      <c r="GGB166" s="168"/>
      <c r="GGC166" s="168"/>
      <c r="GGD166" s="168"/>
      <c r="GGE166" s="168"/>
      <c r="GGF166" s="168"/>
      <c r="GGG166" s="168"/>
      <c r="GGH166" s="168"/>
      <c r="GGI166" s="168"/>
      <c r="GGJ166" s="168"/>
      <c r="GGK166" s="168"/>
      <c r="GGL166" s="168"/>
      <c r="GGM166" s="168"/>
      <c r="GGN166" s="168"/>
      <c r="GGO166" s="168"/>
      <c r="GGP166" s="168"/>
      <c r="GGQ166" s="168"/>
      <c r="GGR166" s="168"/>
      <c r="GGS166" s="168"/>
      <c r="GGT166" s="168"/>
      <c r="GGU166" s="168"/>
      <c r="GGV166" s="168"/>
      <c r="GGW166" s="168"/>
      <c r="GGX166" s="168"/>
      <c r="GGY166" s="168"/>
      <c r="GGZ166" s="168"/>
      <c r="GHA166" s="168"/>
      <c r="GHB166" s="168"/>
      <c r="GHC166" s="168"/>
      <c r="GHD166" s="168"/>
      <c r="GHE166" s="168"/>
      <c r="GHF166" s="168"/>
      <c r="GHG166" s="168"/>
      <c r="GHH166" s="168"/>
      <c r="GHI166" s="168"/>
      <c r="GHJ166" s="168"/>
      <c r="GHK166" s="168"/>
      <c r="GHL166" s="168"/>
      <c r="GHM166" s="168"/>
      <c r="GHN166" s="168"/>
      <c r="GHO166" s="168"/>
      <c r="GHP166" s="168"/>
      <c r="GHQ166" s="168"/>
      <c r="GHR166" s="168"/>
      <c r="GHS166" s="168"/>
      <c r="GHT166" s="168"/>
      <c r="GHU166" s="168"/>
      <c r="GHV166" s="168"/>
      <c r="GHW166" s="168"/>
      <c r="GHX166" s="168"/>
      <c r="GHY166" s="168"/>
      <c r="GHZ166" s="168"/>
      <c r="GIA166" s="168"/>
      <c r="GIB166" s="168"/>
      <c r="GIC166" s="168"/>
      <c r="GID166" s="168"/>
      <c r="GIE166" s="168"/>
      <c r="GIF166" s="168"/>
      <c r="GIG166" s="168"/>
      <c r="GIH166" s="168"/>
      <c r="GII166" s="168"/>
      <c r="GIJ166" s="168"/>
      <c r="GIK166" s="168"/>
      <c r="GIL166" s="168"/>
      <c r="GIM166" s="168"/>
      <c r="GIN166" s="168"/>
      <c r="GIO166" s="168"/>
      <c r="GIP166" s="168"/>
      <c r="GIQ166" s="168"/>
      <c r="GIR166" s="168"/>
      <c r="GIS166" s="168"/>
      <c r="GIT166" s="168"/>
      <c r="GIU166" s="168"/>
      <c r="GIV166" s="168"/>
      <c r="GIW166" s="168"/>
      <c r="GIX166" s="168"/>
      <c r="GIY166" s="168"/>
      <c r="GIZ166" s="168"/>
      <c r="GJA166" s="168"/>
      <c r="GJB166" s="168"/>
      <c r="GJC166" s="168"/>
      <c r="GJD166" s="168"/>
      <c r="GJE166" s="168"/>
      <c r="GJF166" s="168"/>
      <c r="GJG166" s="168"/>
      <c r="GJH166" s="168"/>
      <c r="GJI166" s="168"/>
      <c r="GJJ166" s="168"/>
      <c r="GJK166" s="168"/>
      <c r="GJL166" s="168"/>
      <c r="GJM166" s="168"/>
      <c r="GJN166" s="168"/>
      <c r="GJO166" s="168"/>
      <c r="GJP166" s="168"/>
      <c r="GJQ166" s="168"/>
      <c r="GJR166" s="168"/>
      <c r="GJS166" s="168"/>
      <c r="GJT166" s="168"/>
      <c r="GJU166" s="168"/>
      <c r="GJV166" s="168"/>
      <c r="GJW166" s="168"/>
      <c r="GJX166" s="168"/>
      <c r="GJY166" s="168"/>
      <c r="GJZ166" s="168"/>
      <c r="GKA166" s="168"/>
      <c r="GKB166" s="168"/>
      <c r="GKC166" s="168"/>
      <c r="GKD166" s="168"/>
      <c r="GKE166" s="168"/>
      <c r="GKF166" s="168"/>
      <c r="GKG166" s="168"/>
      <c r="GKH166" s="168"/>
      <c r="GKI166" s="168"/>
      <c r="GKJ166" s="168"/>
      <c r="GKK166" s="168"/>
      <c r="GKL166" s="168"/>
      <c r="GKM166" s="168"/>
      <c r="GKN166" s="168"/>
      <c r="GKO166" s="168"/>
      <c r="GKP166" s="168"/>
      <c r="GKQ166" s="168"/>
      <c r="GKR166" s="168"/>
      <c r="GKS166" s="168"/>
      <c r="GKT166" s="168"/>
      <c r="GKU166" s="168"/>
      <c r="GKV166" s="168"/>
      <c r="GKW166" s="168"/>
      <c r="GKX166" s="168"/>
      <c r="GKY166" s="168"/>
      <c r="GKZ166" s="168"/>
      <c r="GLA166" s="168"/>
      <c r="GLB166" s="168"/>
      <c r="GLC166" s="168"/>
      <c r="GLD166" s="168"/>
      <c r="GLE166" s="168"/>
      <c r="GLF166" s="168"/>
      <c r="GLG166" s="168"/>
      <c r="GLH166" s="168"/>
      <c r="GLI166" s="168"/>
      <c r="GLJ166" s="168"/>
      <c r="GLK166" s="168"/>
      <c r="GLL166" s="168"/>
      <c r="GLM166" s="168"/>
      <c r="GLN166" s="168"/>
      <c r="GLO166" s="168"/>
      <c r="GLP166" s="168"/>
      <c r="GLQ166" s="168"/>
      <c r="GLR166" s="168"/>
      <c r="GLS166" s="168"/>
      <c r="GLT166" s="168"/>
      <c r="GLU166" s="168"/>
      <c r="GLV166" s="168"/>
      <c r="GLW166" s="168"/>
      <c r="GLX166" s="168"/>
      <c r="GLY166" s="168"/>
      <c r="GLZ166" s="168"/>
      <c r="GMA166" s="168"/>
      <c r="GMB166" s="168"/>
      <c r="GMC166" s="168"/>
      <c r="GMD166" s="168"/>
      <c r="GME166" s="168"/>
      <c r="GMF166" s="168"/>
      <c r="GMG166" s="168"/>
      <c r="GMH166" s="168"/>
      <c r="GMI166" s="168"/>
      <c r="GMJ166" s="168"/>
      <c r="GMK166" s="168"/>
      <c r="GML166" s="168"/>
      <c r="GMM166" s="168"/>
      <c r="GMN166" s="168"/>
      <c r="GMO166" s="168"/>
      <c r="GMP166" s="168"/>
      <c r="GMQ166" s="168"/>
      <c r="GMR166" s="168"/>
      <c r="GMS166" s="168"/>
      <c r="GMT166" s="168"/>
      <c r="GMU166" s="168"/>
      <c r="GMV166" s="168"/>
      <c r="GMW166" s="168"/>
      <c r="GMX166" s="168"/>
      <c r="GMY166" s="168"/>
      <c r="GMZ166" s="168"/>
      <c r="GNA166" s="168"/>
      <c r="GNB166" s="168"/>
      <c r="GNC166" s="168"/>
      <c r="GND166" s="168"/>
      <c r="GNE166" s="168"/>
      <c r="GNF166" s="168"/>
      <c r="GNG166" s="168"/>
      <c r="GNH166" s="168"/>
      <c r="GNI166" s="168"/>
      <c r="GNJ166" s="168"/>
      <c r="GNK166" s="168"/>
      <c r="GNL166" s="168"/>
      <c r="GNM166" s="168"/>
      <c r="GNN166" s="168"/>
      <c r="GNO166" s="168"/>
      <c r="GNP166" s="168"/>
      <c r="GNQ166" s="168"/>
      <c r="GNR166" s="168"/>
      <c r="GNS166" s="168"/>
      <c r="GNT166" s="168"/>
      <c r="GNU166" s="168"/>
      <c r="GNV166" s="168"/>
      <c r="GNW166" s="168"/>
      <c r="GNX166" s="168"/>
      <c r="GNY166" s="168"/>
      <c r="GNZ166" s="168"/>
      <c r="GOA166" s="168"/>
      <c r="GOB166" s="168"/>
      <c r="GOC166" s="168"/>
      <c r="GOD166" s="168"/>
      <c r="GOE166" s="168"/>
      <c r="GOF166" s="168"/>
      <c r="GOG166" s="168"/>
      <c r="GOH166" s="168"/>
      <c r="GOI166" s="168"/>
      <c r="GOJ166" s="168"/>
      <c r="GOK166" s="168"/>
      <c r="GOL166" s="168"/>
      <c r="GOM166" s="168"/>
      <c r="GON166" s="168"/>
      <c r="GOO166" s="168"/>
      <c r="GOP166" s="168"/>
      <c r="GOQ166" s="168"/>
      <c r="GOR166" s="168"/>
      <c r="GOS166" s="168"/>
      <c r="GOT166" s="168"/>
      <c r="GOU166" s="168"/>
      <c r="GOV166" s="168"/>
      <c r="GOW166" s="168"/>
      <c r="GOX166" s="168"/>
      <c r="GOY166" s="168"/>
      <c r="GOZ166" s="168"/>
      <c r="GPA166" s="168"/>
      <c r="GPB166" s="168"/>
      <c r="GPC166" s="168"/>
      <c r="GPD166" s="168"/>
      <c r="GPE166" s="168"/>
      <c r="GPF166" s="168"/>
      <c r="GPG166" s="168"/>
      <c r="GPH166" s="168"/>
      <c r="GPI166" s="168"/>
      <c r="GPJ166" s="168"/>
      <c r="GPK166" s="168"/>
      <c r="GPL166" s="168"/>
      <c r="GPM166" s="168"/>
      <c r="GPN166" s="168"/>
      <c r="GPO166" s="168"/>
      <c r="GPP166" s="168"/>
      <c r="GPQ166" s="168"/>
      <c r="GPR166" s="168"/>
      <c r="GPS166" s="168"/>
      <c r="GPT166" s="168"/>
      <c r="GPU166" s="168"/>
      <c r="GPV166" s="168"/>
      <c r="GPW166" s="168"/>
      <c r="GPX166" s="168"/>
      <c r="GPY166" s="168"/>
      <c r="GPZ166" s="168"/>
      <c r="GQA166" s="168"/>
      <c r="GQB166" s="168"/>
      <c r="GQC166" s="168"/>
      <c r="GQD166" s="168"/>
      <c r="GQE166" s="168"/>
      <c r="GQF166" s="168"/>
      <c r="GQG166" s="168"/>
      <c r="GQH166" s="168"/>
      <c r="GQI166" s="168"/>
      <c r="GQJ166" s="168"/>
      <c r="GQK166" s="168"/>
      <c r="GQL166" s="168"/>
      <c r="GQM166" s="168"/>
      <c r="GQN166" s="168"/>
      <c r="GQO166" s="168"/>
      <c r="GQP166" s="168"/>
      <c r="GQQ166" s="168"/>
      <c r="GQR166" s="168"/>
      <c r="GQS166" s="168"/>
      <c r="GQT166" s="168"/>
      <c r="GQU166" s="168"/>
      <c r="GQV166" s="168"/>
      <c r="GQW166" s="168"/>
      <c r="GQX166" s="168"/>
      <c r="GQY166" s="168"/>
      <c r="GQZ166" s="168"/>
      <c r="GRA166" s="168"/>
      <c r="GRB166" s="168"/>
      <c r="GRC166" s="168"/>
      <c r="GRD166" s="168"/>
      <c r="GRE166" s="168"/>
      <c r="GRF166" s="168"/>
      <c r="GRG166" s="168"/>
      <c r="GRH166" s="168"/>
      <c r="GRI166" s="168"/>
      <c r="GRJ166" s="168"/>
      <c r="GRK166" s="168"/>
      <c r="GRL166" s="168"/>
      <c r="GRM166" s="168"/>
      <c r="GRN166" s="168"/>
      <c r="GRO166" s="168"/>
      <c r="GRP166" s="168"/>
      <c r="GRQ166" s="168"/>
      <c r="GRR166" s="168"/>
      <c r="GRS166" s="168"/>
      <c r="GRT166" s="168"/>
      <c r="GRU166" s="168"/>
      <c r="GRV166" s="168"/>
      <c r="GRW166" s="168"/>
      <c r="GRX166" s="168"/>
      <c r="GRY166" s="168"/>
      <c r="GRZ166" s="168"/>
      <c r="GSA166" s="168"/>
      <c r="GSB166" s="168"/>
      <c r="GSC166" s="168"/>
      <c r="GSD166" s="168"/>
      <c r="GSE166" s="168"/>
      <c r="GSF166" s="168"/>
      <c r="GSG166" s="168"/>
      <c r="GSH166" s="168"/>
      <c r="GSI166" s="168"/>
      <c r="GSJ166" s="168"/>
      <c r="GSK166" s="168"/>
      <c r="GSL166" s="168"/>
      <c r="GSM166" s="168"/>
      <c r="GSN166" s="168"/>
      <c r="GSO166" s="168"/>
      <c r="GSP166" s="168"/>
      <c r="GSQ166" s="168"/>
      <c r="GSR166" s="168"/>
      <c r="GSS166" s="168"/>
      <c r="GST166" s="168"/>
      <c r="GSU166" s="168"/>
      <c r="GSV166" s="168"/>
      <c r="GSW166" s="168"/>
      <c r="GSX166" s="168"/>
      <c r="GSY166" s="168"/>
      <c r="GSZ166" s="168"/>
      <c r="GTA166" s="168"/>
      <c r="GTB166" s="168"/>
      <c r="GTC166" s="168"/>
      <c r="GTD166" s="168"/>
      <c r="GTE166" s="168"/>
      <c r="GTF166" s="168"/>
      <c r="GTG166" s="168"/>
      <c r="GTH166" s="168"/>
      <c r="GTI166" s="168"/>
      <c r="GTJ166" s="168"/>
      <c r="GTK166" s="168"/>
      <c r="GTL166" s="168"/>
      <c r="GTM166" s="168"/>
      <c r="GTN166" s="168"/>
      <c r="GTO166" s="168"/>
      <c r="GTP166" s="168"/>
      <c r="GTQ166" s="168"/>
      <c r="GTR166" s="168"/>
      <c r="GTS166" s="168"/>
      <c r="GTT166" s="168"/>
      <c r="GTU166" s="168"/>
      <c r="GTV166" s="168"/>
      <c r="GTW166" s="168"/>
      <c r="GTX166" s="168"/>
      <c r="GTY166" s="168"/>
      <c r="GTZ166" s="168"/>
      <c r="GUA166" s="168"/>
      <c r="GUB166" s="168"/>
      <c r="GUC166" s="168"/>
      <c r="GUD166" s="168"/>
      <c r="GUE166" s="168"/>
      <c r="GUF166" s="168"/>
      <c r="GUG166" s="168"/>
      <c r="GUH166" s="168"/>
      <c r="GUI166" s="168"/>
      <c r="GUJ166" s="168"/>
      <c r="GUK166" s="168"/>
      <c r="GUL166" s="168"/>
      <c r="GUM166" s="168"/>
      <c r="GUN166" s="168"/>
      <c r="GUO166" s="168"/>
      <c r="GUP166" s="168"/>
      <c r="GUQ166" s="168"/>
      <c r="GUR166" s="168"/>
      <c r="GUS166" s="168"/>
      <c r="GUT166" s="168"/>
      <c r="GUU166" s="168"/>
      <c r="GUV166" s="168"/>
      <c r="GUW166" s="168"/>
      <c r="GUX166" s="168"/>
      <c r="GUY166" s="168"/>
      <c r="GUZ166" s="168"/>
      <c r="GVA166" s="168"/>
      <c r="GVB166" s="168"/>
      <c r="GVC166" s="168"/>
      <c r="GVD166" s="168"/>
      <c r="GVE166" s="168"/>
      <c r="GVF166" s="168"/>
      <c r="GVG166" s="168"/>
      <c r="GVH166" s="168"/>
      <c r="GVI166" s="168"/>
      <c r="GVJ166" s="168"/>
      <c r="GVK166" s="168"/>
      <c r="GVL166" s="168"/>
      <c r="GVM166" s="168"/>
      <c r="GVN166" s="168"/>
      <c r="GVO166" s="168"/>
      <c r="GVP166" s="168"/>
      <c r="GVQ166" s="168"/>
      <c r="GVR166" s="168"/>
      <c r="GVS166" s="168"/>
      <c r="GVT166" s="168"/>
      <c r="GVU166" s="168"/>
      <c r="GVV166" s="168"/>
      <c r="GVW166" s="168"/>
      <c r="GVX166" s="168"/>
      <c r="GVY166" s="168"/>
      <c r="GVZ166" s="168"/>
      <c r="GWA166" s="168"/>
      <c r="GWB166" s="168"/>
      <c r="GWC166" s="168"/>
      <c r="GWD166" s="168"/>
      <c r="GWE166" s="168"/>
      <c r="GWF166" s="168"/>
      <c r="GWG166" s="168"/>
      <c r="GWH166" s="168"/>
      <c r="GWI166" s="168"/>
      <c r="GWJ166" s="168"/>
      <c r="GWK166" s="168"/>
      <c r="GWL166" s="168"/>
      <c r="GWM166" s="168"/>
      <c r="GWN166" s="168"/>
      <c r="GWO166" s="168"/>
      <c r="GWP166" s="168"/>
      <c r="GWQ166" s="168"/>
      <c r="GWR166" s="168"/>
      <c r="GWS166" s="168"/>
      <c r="GWT166" s="168"/>
      <c r="GWU166" s="168"/>
      <c r="GWV166" s="168"/>
      <c r="GWW166" s="168"/>
      <c r="GWX166" s="168"/>
      <c r="GWY166" s="168"/>
      <c r="GWZ166" s="168"/>
      <c r="GXA166" s="168"/>
      <c r="GXB166" s="168"/>
      <c r="GXC166" s="168"/>
      <c r="GXD166" s="168"/>
      <c r="GXE166" s="168"/>
      <c r="GXF166" s="168"/>
      <c r="GXG166" s="168"/>
      <c r="GXH166" s="168"/>
      <c r="GXI166" s="168"/>
      <c r="GXJ166" s="168"/>
      <c r="GXK166" s="168"/>
      <c r="GXL166" s="168"/>
      <c r="GXM166" s="168"/>
      <c r="GXN166" s="168"/>
      <c r="GXO166" s="168"/>
      <c r="GXP166" s="168"/>
      <c r="GXQ166" s="168"/>
      <c r="GXR166" s="168"/>
      <c r="GXS166" s="168"/>
      <c r="GXT166" s="168"/>
      <c r="GXU166" s="168"/>
      <c r="GXV166" s="168"/>
      <c r="GXW166" s="168"/>
      <c r="GXX166" s="168"/>
      <c r="GXY166" s="168"/>
      <c r="GXZ166" s="168"/>
      <c r="GYA166" s="168"/>
      <c r="GYB166" s="168"/>
      <c r="GYC166" s="168"/>
      <c r="GYD166" s="168"/>
      <c r="GYE166" s="168"/>
      <c r="GYF166" s="168"/>
      <c r="GYG166" s="168"/>
      <c r="GYH166" s="168"/>
      <c r="GYI166" s="168"/>
      <c r="GYJ166" s="168"/>
      <c r="GYK166" s="168"/>
      <c r="GYL166" s="168"/>
      <c r="GYM166" s="168"/>
      <c r="GYN166" s="168"/>
      <c r="GYO166" s="168"/>
      <c r="GYP166" s="168"/>
      <c r="GYQ166" s="168"/>
      <c r="GYR166" s="168"/>
      <c r="GYS166" s="168"/>
      <c r="GYT166" s="168"/>
      <c r="GYU166" s="168"/>
      <c r="GYV166" s="168"/>
      <c r="GYW166" s="168"/>
      <c r="GYX166" s="168"/>
      <c r="GYY166" s="168"/>
      <c r="GYZ166" s="168"/>
      <c r="GZA166" s="168"/>
      <c r="GZB166" s="168"/>
      <c r="GZC166" s="168"/>
      <c r="GZD166" s="168"/>
      <c r="GZE166" s="168"/>
      <c r="GZF166" s="168"/>
      <c r="GZG166" s="168"/>
      <c r="GZH166" s="168"/>
      <c r="GZI166" s="168"/>
      <c r="GZJ166" s="168"/>
      <c r="GZK166" s="168"/>
      <c r="GZL166" s="168"/>
      <c r="GZM166" s="168"/>
      <c r="GZN166" s="168"/>
      <c r="GZO166" s="168"/>
      <c r="GZP166" s="168"/>
      <c r="GZQ166" s="168"/>
      <c r="GZR166" s="168"/>
      <c r="GZS166" s="168"/>
      <c r="GZT166" s="168"/>
      <c r="GZU166" s="168"/>
      <c r="GZV166" s="168"/>
      <c r="GZW166" s="168"/>
      <c r="GZX166" s="168"/>
      <c r="GZY166" s="168"/>
      <c r="GZZ166" s="168"/>
      <c r="HAA166" s="168"/>
      <c r="HAB166" s="168"/>
      <c r="HAC166" s="168"/>
      <c r="HAD166" s="168"/>
      <c r="HAE166" s="168"/>
      <c r="HAF166" s="168"/>
      <c r="HAG166" s="168"/>
      <c r="HAH166" s="168"/>
      <c r="HAI166" s="168"/>
      <c r="HAJ166" s="168"/>
      <c r="HAK166" s="168"/>
      <c r="HAL166" s="168"/>
      <c r="HAM166" s="168"/>
      <c r="HAN166" s="168"/>
      <c r="HAO166" s="168"/>
      <c r="HAP166" s="168"/>
      <c r="HAQ166" s="168"/>
      <c r="HAR166" s="168"/>
      <c r="HAS166" s="168"/>
      <c r="HAT166" s="168"/>
      <c r="HAU166" s="168"/>
      <c r="HAV166" s="168"/>
      <c r="HAW166" s="168"/>
      <c r="HAX166" s="168"/>
      <c r="HAY166" s="168"/>
      <c r="HAZ166" s="168"/>
      <c r="HBA166" s="168"/>
      <c r="HBB166" s="168"/>
      <c r="HBC166" s="168"/>
      <c r="HBD166" s="168"/>
      <c r="HBE166" s="168"/>
      <c r="HBF166" s="168"/>
      <c r="HBG166" s="168"/>
      <c r="HBH166" s="168"/>
      <c r="HBI166" s="168"/>
      <c r="HBJ166" s="168"/>
      <c r="HBK166" s="168"/>
      <c r="HBL166" s="168"/>
      <c r="HBM166" s="168"/>
      <c r="HBN166" s="168"/>
      <c r="HBO166" s="168"/>
      <c r="HBP166" s="168"/>
      <c r="HBQ166" s="168"/>
      <c r="HBR166" s="168"/>
      <c r="HBS166" s="168"/>
      <c r="HBT166" s="168"/>
      <c r="HBU166" s="168"/>
      <c r="HBV166" s="168"/>
      <c r="HBW166" s="168"/>
      <c r="HBX166" s="168"/>
      <c r="HBY166" s="168"/>
      <c r="HBZ166" s="168"/>
      <c r="HCA166" s="168"/>
      <c r="HCB166" s="168"/>
      <c r="HCC166" s="168"/>
      <c r="HCD166" s="168"/>
      <c r="HCE166" s="168"/>
      <c r="HCF166" s="168"/>
      <c r="HCG166" s="168"/>
      <c r="HCH166" s="168"/>
      <c r="HCI166" s="168"/>
      <c r="HCJ166" s="168"/>
      <c r="HCK166" s="168"/>
      <c r="HCL166" s="168"/>
      <c r="HCM166" s="168"/>
      <c r="HCN166" s="168"/>
      <c r="HCO166" s="168"/>
      <c r="HCP166" s="168"/>
      <c r="HCQ166" s="168"/>
      <c r="HCR166" s="168"/>
      <c r="HCS166" s="168"/>
      <c r="HCT166" s="168"/>
      <c r="HCU166" s="168"/>
      <c r="HCV166" s="168"/>
      <c r="HCW166" s="168"/>
      <c r="HCX166" s="168"/>
      <c r="HCY166" s="168"/>
      <c r="HCZ166" s="168"/>
      <c r="HDA166" s="168"/>
      <c r="HDB166" s="168"/>
      <c r="HDC166" s="168"/>
      <c r="HDD166" s="168"/>
      <c r="HDE166" s="168"/>
      <c r="HDF166" s="168"/>
      <c r="HDG166" s="168"/>
      <c r="HDH166" s="168"/>
      <c r="HDI166" s="168"/>
      <c r="HDJ166" s="168"/>
      <c r="HDK166" s="168"/>
      <c r="HDL166" s="168"/>
      <c r="HDM166" s="168"/>
      <c r="HDN166" s="168"/>
      <c r="HDO166" s="168"/>
      <c r="HDP166" s="168"/>
      <c r="HDQ166" s="168"/>
      <c r="HDR166" s="168"/>
      <c r="HDS166" s="168"/>
      <c r="HDT166" s="168"/>
      <c r="HDU166" s="168"/>
      <c r="HDV166" s="168"/>
      <c r="HDW166" s="168"/>
      <c r="HDX166" s="168"/>
      <c r="HDY166" s="168"/>
      <c r="HDZ166" s="168"/>
      <c r="HEA166" s="168"/>
      <c r="HEB166" s="168"/>
      <c r="HEC166" s="168"/>
      <c r="HED166" s="168"/>
      <c r="HEE166" s="168"/>
      <c r="HEF166" s="168"/>
      <c r="HEG166" s="168"/>
      <c r="HEH166" s="168"/>
      <c r="HEI166" s="168"/>
      <c r="HEJ166" s="168"/>
      <c r="HEK166" s="168"/>
      <c r="HEL166" s="168"/>
      <c r="HEM166" s="168"/>
      <c r="HEN166" s="168"/>
      <c r="HEO166" s="168"/>
      <c r="HEP166" s="168"/>
      <c r="HEQ166" s="168"/>
      <c r="HER166" s="168"/>
      <c r="HES166" s="168"/>
      <c r="HET166" s="168"/>
      <c r="HEU166" s="168"/>
      <c r="HEV166" s="168"/>
      <c r="HEW166" s="168"/>
      <c r="HEX166" s="168"/>
      <c r="HEY166" s="168"/>
      <c r="HEZ166" s="168"/>
      <c r="HFA166" s="168"/>
      <c r="HFB166" s="168"/>
      <c r="HFC166" s="168"/>
      <c r="HFD166" s="168"/>
      <c r="HFE166" s="168"/>
      <c r="HFF166" s="168"/>
      <c r="HFG166" s="168"/>
      <c r="HFH166" s="168"/>
      <c r="HFI166" s="168"/>
      <c r="HFJ166" s="168"/>
      <c r="HFK166" s="168"/>
      <c r="HFL166" s="168"/>
      <c r="HFM166" s="168"/>
      <c r="HFN166" s="168"/>
      <c r="HFO166" s="168"/>
      <c r="HFP166" s="168"/>
      <c r="HFQ166" s="168"/>
      <c r="HFR166" s="168"/>
      <c r="HFS166" s="168"/>
      <c r="HFT166" s="168"/>
      <c r="HFU166" s="168"/>
      <c r="HFV166" s="168"/>
      <c r="HFW166" s="168"/>
      <c r="HFX166" s="168"/>
      <c r="HFY166" s="168"/>
      <c r="HFZ166" s="168"/>
      <c r="HGA166" s="168"/>
      <c r="HGB166" s="168"/>
      <c r="HGC166" s="168"/>
      <c r="HGD166" s="168"/>
      <c r="HGE166" s="168"/>
      <c r="HGF166" s="168"/>
      <c r="HGG166" s="168"/>
      <c r="HGH166" s="168"/>
      <c r="HGI166" s="168"/>
      <c r="HGJ166" s="168"/>
      <c r="HGK166" s="168"/>
      <c r="HGL166" s="168"/>
      <c r="HGM166" s="168"/>
      <c r="HGN166" s="168"/>
      <c r="HGO166" s="168"/>
      <c r="HGP166" s="168"/>
      <c r="HGQ166" s="168"/>
      <c r="HGR166" s="168"/>
      <c r="HGS166" s="168"/>
      <c r="HGT166" s="168"/>
      <c r="HGU166" s="168"/>
      <c r="HGV166" s="168"/>
      <c r="HGW166" s="168"/>
      <c r="HGX166" s="168"/>
      <c r="HGY166" s="168"/>
      <c r="HGZ166" s="168"/>
      <c r="HHA166" s="168"/>
      <c r="HHB166" s="168"/>
      <c r="HHC166" s="168"/>
      <c r="HHD166" s="168"/>
      <c r="HHE166" s="168"/>
      <c r="HHF166" s="168"/>
      <c r="HHG166" s="168"/>
      <c r="HHH166" s="168"/>
      <c r="HHI166" s="168"/>
      <c r="HHJ166" s="168"/>
      <c r="HHK166" s="168"/>
      <c r="HHL166" s="168"/>
      <c r="HHM166" s="168"/>
      <c r="HHN166" s="168"/>
      <c r="HHO166" s="168"/>
      <c r="HHP166" s="168"/>
      <c r="HHQ166" s="168"/>
      <c r="HHR166" s="168"/>
      <c r="HHS166" s="168"/>
      <c r="HHT166" s="168"/>
      <c r="HHU166" s="168"/>
      <c r="HHV166" s="168"/>
      <c r="HHW166" s="168"/>
      <c r="HHX166" s="168"/>
      <c r="HHY166" s="168"/>
      <c r="HHZ166" s="168"/>
      <c r="HIA166" s="168"/>
      <c r="HIB166" s="168"/>
      <c r="HIC166" s="168"/>
      <c r="HID166" s="168"/>
      <c r="HIE166" s="168"/>
      <c r="HIF166" s="168"/>
      <c r="HIG166" s="168"/>
      <c r="HIH166" s="168"/>
      <c r="HII166" s="168"/>
      <c r="HIJ166" s="168"/>
      <c r="HIK166" s="168"/>
      <c r="HIL166" s="168"/>
      <c r="HIM166" s="168"/>
      <c r="HIN166" s="168"/>
      <c r="HIO166" s="168"/>
      <c r="HIP166" s="168"/>
      <c r="HIQ166" s="168"/>
      <c r="HIR166" s="168"/>
      <c r="HIS166" s="168"/>
      <c r="HIT166" s="168"/>
      <c r="HIU166" s="168"/>
      <c r="HIV166" s="168"/>
      <c r="HIW166" s="168"/>
      <c r="HIX166" s="168"/>
      <c r="HIY166" s="168"/>
      <c r="HIZ166" s="168"/>
      <c r="HJA166" s="168"/>
      <c r="HJB166" s="168"/>
      <c r="HJC166" s="168"/>
      <c r="HJD166" s="168"/>
      <c r="HJE166" s="168"/>
      <c r="HJF166" s="168"/>
      <c r="HJG166" s="168"/>
      <c r="HJH166" s="168"/>
      <c r="HJI166" s="168"/>
      <c r="HJJ166" s="168"/>
      <c r="HJK166" s="168"/>
      <c r="HJL166" s="168"/>
      <c r="HJM166" s="168"/>
      <c r="HJN166" s="168"/>
      <c r="HJO166" s="168"/>
      <c r="HJP166" s="168"/>
      <c r="HJQ166" s="168"/>
      <c r="HJR166" s="168"/>
      <c r="HJS166" s="168"/>
      <c r="HJT166" s="168"/>
      <c r="HJU166" s="168"/>
      <c r="HJV166" s="168"/>
      <c r="HJW166" s="168"/>
      <c r="HJX166" s="168"/>
      <c r="HJY166" s="168"/>
      <c r="HJZ166" s="168"/>
      <c r="HKA166" s="168"/>
      <c r="HKB166" s="168"/>
      <c r="HKC166" s="168"/>
      <c r="HKD166" s="168"/>
      <c r="HKE166" s="168"/>
      <c r="HKF166" s="168"/>
      <c r="HKG166" s="168"/>
      <c r="HKH166" s="168"/>
      <c r="HKI166" s="168"/>
      <c r="HKJ166" s="168"/>
      <c r="HKK166" s="168"/>
      <c r="HKL166" s="168"/>
      <c r="HKM166" s="168"/>
      <c r="HKN166" s="168"/>
      <c r="HKO166" s="168"/>
      <c r="HKP166" s="168"/>
      <c r="HKQ166" s="168"/>
      <c r="HKR166" s="168"/>
      <c r="HKS166" s="168"/>
      <c r="HKT166" s="168"/>
      <c r="HKU166" s="168"/>
      <c r="HKV166" s="168"/>
      <c r="HKW166" s="168"/>
      <c r="HKX166" s="168"/>
      <c r="HKY166" s="168"/>
      <c r="HKZ166" s="168"/>
      <c r="HLA166" s="168"/>
      <c r="HLB166" s="168"/>
      <c r="HLC166" s="168"/>
      <c r="HLD166" s="168"/>
      <c r="HLE166" s="168"/>
      <c r="HLF166" s="168"/>
      <c r="HLG166" s="168"/>
      <c r="HLH166" s="168"/>
      <c r="HLI166" s="168"/>
      <c r="HLJ166" s="168"/>
      <c r="HLK166" s="168"/>
      <c r="HLL166" s="168"/>
      <c r="HLM166" s="168"/>
      <c r="HLN166" s="168"/>
      <c r="HLO166" s="168"/>
      <c r="HLP166" s="168"/>
      <c r="HLQ166" s="168"/>
      <c r="HLR166" s="168"/>
      <c r="HLS166" s="168"/>
      <c r="HLT166" s="168"/>
      <c r="HLU166" s="168"/>
      <c r="HLV166" s="168"/>
      <c r="HLW166" s="168"/>
      <c r="HLX166" s="168"/>
      <c r="HLY166" s="168"/>
      <c r="HLZ166" s="168"/>
      <c r="HMA166" s="168"/>
      <c r="HMB166" s="168"/>
      <c r="HMC166" s="168"/>
      <c r="HMD166" s="168"/>
      <c r="HME166" s="168"/>
      <c r="HMF166" s="168"/>
      <c r="HMG166" s="168"/>
      <c r="HMH166" s="168"/>
      <c r="HMI166" s="168"/>
      <c r="HMJ166" s="168"/>
      <c r="HMK166" s="168"/>
      <c r="HML166" s="168"/>
      <c r="HMM166" s="168"/>
      <c r="HMN166" s="168"/>
      <c r="HMO166" s="168"/>
      <c r="HMP166" s="168"/>
      <c r="HMQ166" s="168"/>
      <c r="HMR166" s="168"/>
      <c r="HMS166" s="168"/>
      <c r="HMT166" s="168"/>
      <c r="HMU166" s="168"/>
      <c r="HMV166" s="168"/>
      <c r="HMW166" s="168"/>
      <c r="HMX166" s="168"/>
      <c r="HMY166" s="168"/>
      <c r="HMZ166" s="168"/>
      <c r="HNA166" s="168"/>
      <c r="HNB166" s="168"/>
      <c r="HNC166" s="168"/>
      <c r="HND166" s="168"/>
      <c r="HNE166" s="168"/>
      <c r="HNF166" s="168"/>
      <c r="HNG166" s="168"/>
      <c r="HNH166" s="168"/>
      <c r="HNI166" s="168"/>
      <c r="HNJ166" s="168"/>
      <c r="HNK166" s="168"/>
      <c r="HNL166" s="168"/>
      <c r="HNM166" s="168"/>
      <c r="HNN166" s="168"/>
      <c r="HNO166" s="168"/>
      <c r="HNP166" s="168"/>
      <c r="HNQ166" s="168"/>
      <c r="HNR166" s="168"/>
      <c r="HNS166" s="168"/>
      <c r="HNT166" s="168"/>
      <c r="HNU166" s="168"/>
      <c r="HNV166" s="168"/>
      <c r="HNW166" s="168"/>
      <c r="HNX166" s="168"/>
      <c r="HNY166" s="168"/>
      <c r="HNZ166" s="168"/>
      <c r="HOA166" s="168"/>
      <c r="HOB166" s="168"/>
      <c r="HOC166" s="168"/>
      <c r="HOD166" s="168"/>
      <c r="HOE166" s="168"/>
      <c r="HOF166" s="168"/>
      <c r="HOG166" s="168"/>
      <c r="HOH166" s="168"/>
      <c r="HOI166" s="168"/>
      <c r="HOJ166" s="168"/>
      <c r="HOK166" s="168"/>
      <c r="HOL166" s="168"/>
      <c r="HOM166" s="168"/>
      <c r="HON166" s="168"/>
      <c r="HOO166" s="168"/>
      <c r="HOP166" s="168"/>
      <c r="HOQ166" s="168"/>
      <c r="HOR166" s="168"/>
      <c r="HOS166" s="168"/>
      <c r="HOT166" s="168"/>
      <c r="HOU166" s="168"/>
      <c r="HOV166" s="168"/>
      <c r="HOW166" s="168"/>
      <c r="HOX166" s="168"/>
      <c r="HOY166" s="168"/>
      <c r="HOZ166" s="168"/>
      <c r="HPA166" s="168"/>
      <c r="HPB166" s="168"/>
      <c r="HPC166" s="168"/>
      <c r="HPD166" s="168"/>
      <c r="HPE166" s="168"/>
      <c r="HPF166" s="168"/>
      <c r="HPG166" s="168"/>
      <c r="HPH166" s="168"/>
      <c r="HPI166" s="168"/>
      <c r="HPJ166" s="168"/>
      <c r="HPK166" s="168"/>
      <c r="HPL166" s="168"/>
      <c r="HPM166" s="168"/>
      <c r="HPN166" s="168"/>
      <c r="HPO166" s="168"/>
      <c r="HPP166" s="168"/>
      <c r="HPQ166" s="168"/>
      <c r="HPR166" s="168"/>
      <c r="HPS166" s="168"/>
      <c r="HPT166" s="168"/>
      <c r="HPU166" s="168"/>
      <c r="HPV166" s="168"/>
      <c r="HPW166" s="168"/>
      <c r="HPX166" s="168"/>
      <c r="HPY166" s="168"/>
      <c r="HPZ166" s="168"/>
      <c r="HQA166" s="168"/>
      <c r="HQB166" s="168"/>
      <c r="HQC166" s="168"/>
      <c r="HQD166" s="168"/>
      <c r="HQE166" s="168"/>
      <c r="HQF166" s="168"/>
      <c r="HQG166" s="168"/>
      <c r="HQH166" s="168"/>
      <c r="HQI166" s="168"/>
      <c r="HQJ166" s="168"/>
      <c r="HQK166" s="168"/>
      <c r="HQL166" s="168"/>
      <c r="HQM166" s="168"/>
      <c r="HQN166" s="168"/>
      <c r="HQO166" s="168"/>
      <c r="HQP166" s="168"/>
      <c r="HQQ166" s="168"/>
      <c r="HQR166" s="168"/>
      <c r="HQS166" s="168"/>
      <c r="HQT166" s="168"/>
      <c r="HQU166" s="168"/>
      <c r="HQV166" s="168"/>
      <c r="HQW166" s="168"/>
      <c r="HQX166" s="168"/>
      <c r="HQY166" s="168"/>
      <c r="HQZ166" s="168"/>
      <c r="HRA166" s="168"/>
      <c r="HRB166" s="168"/>
      <c r="HRC166" s="168"/>
      <c r="HRD166" s="168"/>
      <c r="HRE166" s="168"/>
      <c r="HRF166" s="168"/>
      <c r="HRG166" s="168"/>
      <c r="HRH166" s="168"/>
      <c r="HRI166" s="168"/>
      <c r="HRJ166" s="168"/>
      <c r="HRK166" s="168"/>
      <c r="HRL166" s="168"/>
      <c r="HRM166" s="168"/>
      <c r="HRN166" s="168"/>
      <c r="HRO166" s="168"/>
      <c r="HRP166" s="168"/>
      <c r="HRQ166" s="168"/>
      <c r="HRR166" s="168"/>
      <c r="HRS166" s="168"/>
      <c r="HRT166" s="168"/>
      <c r="HRU166" s="168"/>
      <c r="HRV166" s="168"/>
      <c r="HRW166" s="168"/>
      <c r="HRX166" s="168"/>
      <c r="HRY166" s="168"/>
      <c r="HRZ166" s="168"/>
      <c r="HSA166" s="168"/>
      <c r="HSB166" s="168"/>
      <c r="HSC166" s="168"/>
      <c r="HSD166" s="168"/>
      <c r="HSE166" s="168"/>
      <c r="HSF166" s="168"/>
      <c r="HSG166" s="168"/>
      <c r="HSH166" s="168"/>
      <c r="HSI166" s="168"/>
      <c r="HSJ166" s="168"/>
      <c r="HSK166" s="168"/>
      <c r="HSL166" s="168"/>
      <c r="HSM166" s="168"/>
      <c r="HSN166" s="168"/>
      <c r="HSO166" s="168"/>
      <c r="HSP166" s="168"/>
      <c r="HSQ166" s="168"/>
      <c r="HSR166" s="168"/>
      <c r="HSS166" s="168"/>
      <c r="HST166" s="168"/>
      <c r="HSU166" s="168"/>
      <c r="HSV166" s="168"/>
      <c r="HSW166" s="168"/>
      <c r="HSX166" s="168"/>
      <c r="HSY166" s="168"/>
      <c r="HSZ166" s="168"/>
      <c r="HTA166" s="168"/>
      <c r="HTB166" s="168"/>
      <c r="HTC166" s="168"/>
      <c r="HTD166" s="168"/>
      <c r="HTE166" s="168"/>
      <c r="HTF166" s="168"/>
      <c r="HTG166" s="168"/>
      <c r="HTH166" s="168"/>
      <c r="HTI166" s="168"/>
      <c r="HTJ166" s="168"/>
      <c r="HTK166" s="168"/>
      <c r="HTL166" s="168"/>
      <c r="HTM166" s="168"/>
      <c r="HTN166" s="168"/>
      <c r="HTO166" s="168"/>
      <c r="HTP166" s="168"/>
      <c r="HTQ166" s="168"/>
      <c r="HTR166" s="168"/>
      <c r="HTS166" s="168"/>
      <c r="HTT166" s="168"/>
      <c r="HTU166" s="168"/>
      <c r="HTV166" s="168"/>
      <c r="HTW166" s="168"/>
      <c r="HTX166" s="168"/>
      <c r="HTY166" s="168"/>
      <c r="HTZ166" s="168"/>
      <c r="HUA166" s="168"/>
      <c r="HUB166" s="168"/>
      <c r="HUC166" s="168"/>
      <c r="HUD166" s="168"/>
      <c r="HUE166" s="168"/>
      <c r="HUF166" s="168"/>
      <c r="HUG166" s="168"/>
      <c r="HUH166" s="168"/>
      <c r="HUI166" s="168"/>
      <c r="HUJ166" s="168"/>
      <c r="HUK166" s="168"/>
      <c r="HUL166" s="168"/>
      <c r="HUM166" s="168"/>
      <c r="HUN166" s="168"/>
      <c r="HUO166" s="168"/>
      <c r="HUP166" s="168"/>
      <c r="HUQ166" s="168"/>
      <c r="HUR166" s="168"/>
      <c r="HUS166" s="168"/>
      <c r="HUT166" s="168"/>
      <c r="HUU166" s="168"/>
      <c r="HUV166" s="168"/>
      <c r="HUW166" s="168"/>
      <c r="HUX166" s="168"/>
      <c r="HUY166" s="168"/>
      <c r="HUZ166" s="168"/>
      <c r="HVA166" s="168"/>
      <c r="HVB166" s="168"/>
      <c r="HVC166" s="168"/>
      <c r="HVD166" s="168"/>
      <c r="HVE166" s="168"/>
      <c r="HVF166" s="168"/>
      <c r="HVG166" s="168"/>
      <c r="HVH166" s="168"/>
      <c r="HVI166" s="168"/>
      <c r="HVJ166" s="168"/>
      <c r="HVK166" s="168"/>
      <c r="HVL166" s="168"/>
      <c r="HVM166" s="168"/>
      <c r="HVN166" s="168"/>
      <c r="HVO166" s="168"/>
      <c r="HVP166" s="168"/>
      <c r="HVQ166" s="168"/>
      <c r="HVR166" s="168"/>
      <c r="HVS166" s="168"/>
      <c r="HVT166" s="168"/>
      <c r="HVU166" s="168"/>
      <c r="HVV166" s="168"/>
      <c r="HVW166" s="168"/>
      <c r="HVX166" s="168"/>
      <c r="HVY166" s="168"/>
      <c r="HVZ166" s="168"/>
      <c r="HWA166" s="168"/>
      <c r="HWB166" s="168"/>
      <c r="HWC166" s="168"/>
      <c r="HWD166" s="168"/>
      <c r="HWE166" s="168"/>
      <c r="HWF166" s="168"/>
      <c r="HWG166" s="168"/>
      <c r="HWH166" s="168"/>
      <c r="HWI166" s="168"/>
      <c r="HWJ166" s="168"/>
      <c r="HWK166" s="168"/>
      <c r="HWL166" s="168"/>
      <c r="HWM166" s="168"/>
      <c r="HWN166" s="168"/>
      <c r="HWO166" s="168"/>
      <c r="HWP166" s="168"/>
      <c r="HWQ166" s="168"/>
      <c r="HWR166" s="168"/>
      <c r="HWS166" s="168"/>
      <c r="HWT166" s="168"/>
      <c r="HWU166" s="168"/>
      <c r="HWV166" s="168"/>
      <c r="HWW166" s="168"/>
      <c r="HWX166" s="168"/>
      <c r="HWY166" s="168"/>
      <c r="HWZ166" s="168"/>
      <c r="HXA166" s="168"/>
      <c r="HXB166" s="168"/>
      <c r="HXC166" s="168"/>
      <c r="HXD166" s="168"/>
      <c r="HXE166" s="168"/>
      <c r="HXF166" s="168"/>
      <c r="HXG166" s="168"/>
      <c r="HXH166" s="168"/>
      <c r="HXI166" s="168"/>
      <c r="HXJ166" s="168"/>
      <c r="HXK166" s="168"/>
      <c r="HXL166" s="168"/>
      <c r="HXM166" s="168"/>
      <c r="HXN166" s="168"/>
      <c r="HXO166" s="168"/>
      <c r="HXP166" s="168"/>
      <c r="HXQ166" s="168"/>
      <c r="HXR166" s="168"/>
      <c r="HXS166" s="168"/>
      <c r="HXT166" s="168"/>
      <c r="HXU166" s="168"/>
      <c r="HXV166" s="168"/>
      <c r="HXW166" s="168"/>
      <c r="HXX166" s="168"/>
      <c r="HXY166" s="168"/>
      <c r="HXZ166" s="168"/>
      <c r="HYA166" s="168"/>
      <c r="HYB166" s="168"/>
      <c r="HYC166" s="168"/>
      <c r="HYD166" s="168"/>
      <c r="HYE166" s="168"/>
      <c r="HYF166" s="168"/>
      <c r="HYG166" s="168"/>
      <c r="HYH166" s="168"/>
      <c r="HYI166" s="168"/>
      <c r="HYJ166" s="168"/>
      <c r="HYK166" s="168"/>
      <c r="HYL166" s="168"/>
      <c r="HYM166" s="168"/>
      <c r="HYN166" s="168"/>
      <c r="HYO166" s="168"/>
      <c r="HYP166" s="168"/>
      <c r="HYQ166" s="168"/>
      <c r="HYR166" s="168"/>
      <c r="HYS166" s="168"/>
      <c r="HYT166" s="168"/>
      <c r="HYU166" s="168"/>
      <c r="HYV166" s="168"/>
      <c r="HYW166" s="168"/>
      <c r="HYX166" s="168"/>
      <c r="HYY166" s="168"/>
      <c r="HYZ166" s="168"/>
      <c r="HZA166" s="168"/>
      <c r="HZB166" s="168"/>
      <c r="HZC166" s="168"/>
      <c r="HZD166" s="168"/>
      <c r="HZE166" s="168"/>
      <c r="HZF166" s="168"/>
      <c r="HZG166" s="168"/>
      <c r="HZH166" s="168"/>
      <c r="HZI166" s="168"/>
      <c r="HZJ166" s="168"/>
      <c r="HZK166" s="168"/>
      <c r="HZL166" s="168"/>
      <c r="HZM166" s="168"/>
      <c r="HZN166" s="168"/>
      <c r="HZO166" s="168"/>
      <c r="HZP166" s="168"/>
      <c r="HZQ166" s="168"/>
      <c r="HZR166" s="168"/>
      <c r="HZS166" s="168"/>
      <c r="HZT166" s="168"/>
      <c r="HZU166" s="168"/>
      <c r="HZV166" s="168"/>
      <c r="HZW166" s="168"/>
      <c r="HZX166" s="168"/>
      <c r="HZY166" s="168"/>
      <c r="HZZ166" s="168"/>
      <c r="IAA166" s="168"/>
      <c r="IAB166" s="168"/>
      <c r="IAC166" s="168"/>
      <c r="IAD166" s="168"/>
      <c r="IAE166" s="168"/>
      <c r="IAF166" s="168"/>
      <c r="IAG166" s="168"/>
      <c r="IAH166" s="168"/>
      <c r="IAI166" s="168"/>
      <c r="IAJ166" s="168"/>
      <c r="IAK166" s="168"/>
      <c r="IAL166" s="168"/>
      <c r="IAM166" s="168"/>
      <c r="IAN166" s="168"/>
      <c r="IAO166" s="168"/>
      <c r="IAP166" s="168"/>
      <c r="IAQ166" s="168"/>
      <c r="IAR166" s="168"/>
      <c r="IAS166" s="168"/>
      <c r="IAT166" s="168"/>
      <c r="IAU166" s="168"/>
      <c r="IAV166" s="168"/>
      <c r="IAW166" s="168"/>
      <c r="IAX166" s="168"/>
      <c r="IAY166" s="168"/>
      <c r="IAZ166" s="168"/>
      <c r="IBA166" s="168"/>
      <c r="IBB166" s="168"/>
      <c r="IBC166" s="168"/>
      <c r="IBD166" s="168"/>
      <c r="IBE166" s="168"/>
      <c r="IBF166" s="168"/>
      <c r="IBG166" s="168"/>
      <c r="IBH166" s="168"/>
      <c r="IBI166" s="168"/>
      <c r="IBJ166" s="168"/>
      <c r="IBK166" s="168"/>
      <c r="IBL166" s="168"/>
      <c r="IBM166" s="168"/>
      <c r="IBN166" s="168"/>
      <c r="IBO166" s="168"/>
      <c r="IBP166" s="168"/>
      <c r="IBQ166" s="168"/>
      <c r="IBR166" s="168"/>
      <c r="IBS166" s="168"/>
      <c r="IBT166" s="168"/>
      <c r="IBU166" s="168"/>
      <c r="IBV166" s="168"/>
      <c r="IBW166" s="168"/>
      <c r="IBX166" s="168"/>
      <c r="IBY166" s="168"/>
      <c r="IBZ166" s="168"/>
      <c r="ICA166" s="168"/>
      <c r="ICB166" s="168"/>
      <c r="ICC166" s="168"/>
      <c r="ICD166" s="168"/>
      <c r="ICE166" s="168"/>
      <c r="ICF166" s="168"/>
      <c r="ICG166" s="168"/>
      <c r="ICH166" s="168"/>
      <c r="ICI166" s="168"/>
      <c r="ICJ166" s="168"/>
      <c r="ICK166" s="168"/>
      <c r="ICL166" s="168"/>
      <c r="ICM166" s="168"/>
      <c r="ICN166" s="168"/>
      <c r="ICO166" s="168"/>
      <c r="ICP166" s="168"/>
      <c r="ICQ166" s="168"/>
      <c r="ICR166" s="168"/>
      <c r="ICS166" s="168"/>
      <c r="ICT166" s="168"/>
      <c r="ICU166" s="168"/>
      <c r="ICV166" s="168"/>
      <c r="ICW166" s="168"/>
      <c r="ICX166" s="168"/>
      <c r="ICY166" s="168"/>
      <c r="ICZ166" s="168"/>
      <c r="IDA166" s="168"/>
      <c r="IDB166" s="168"/>
      <c r="IDC166" s="168"/>
      <c r="IDD166" s="168"/>
      <c r="IDE166" s="168"/>
      <c r="IDF166" s="168"/>
      <c r="IDG166" s="168"/>
      <c r="IDH166" s="168"/>
      <c r="IDI166" s="168"/>
      <c r="IDJ166" s="168"/>
      <c r="IDK166" s="168"/>
      <c r="IDL166" s="168"/>
      <c r="IDM166" s="168"/>
      <c r="IDN166" s="168"/>
      <c r="IDO166" s="168"/>
      <c r="IDP166" s="168"/>
      <c r="IDQ166" s="168"/>
      <c r="IDR166" s="168"/>
      <c r="IDS166" s="168"/>
      <c r="IDT166" s="168"/>
      <c r="IDU166" s="168"/>
      <c r="IDV166" s="168"/>
      <c r="IDW166" s="168"/>
      <c r="IDX166" s="168"/>
      <c r="IDY166" s="168"/>
      <c r="IDZ166" s="168"/>
      <c r="IEA166" s="168"/>
      <c r="IEB166" s="168"/>
      <c r="IEC166" s="168"/>
      <c r="IED166" s="168"/>
      <c r="IEE166" s="168"/>
      <c r="IEF166" s="168"/>
      <c r="IEG166" s="168"/>
      <c r="IEH166" s="168"/>
      <c r="IEI166" s="168"/>
      <c r="IEJ166" s="168"/>
      <c r="IEK166" s="168"/>
      <c r="IEL166" s="168"/>
      <c r="IEM166" s="168"/>
      <c r="IEN166" s="168"/>
      <c r="IEO166" s="168"/>
      <c r="IEP166" s="168"/>
      <c r="IEQ166" s="168"/>
      <c r="IER166" s="168"/>
      <c r="IES166" s="168"/>
      <c r="IET166" s="168"/>
      <c r="IEU166" s="168"/>
      <c r="IEV166" s="168"/>
      <c r="IEW166" s="168"/>
      <c r="IEX166" s="168"/>
      <c r="IEY166" s="168"/>
      <c r="IEZ166" s="168"/>
      <c r="IFA166" s="168"/>
      <c r="IFB166" s="168"/>
      <c r="IFC166" s="168"/>
      <c r="IFD166" s="168"/>
      <c r="IFE166" s="168"/>
      <c r="IFF166" s="168"/>
      <c r="IFG166" s="168"/>
      <c r="IFH166" s="168"/>
      <c r="IFI166" s="168"/>
      <c r="IFJ166" s="168"/>
      <c r="IFK166" s="168"/>
      <c r="IFL166" s="168"/>
      <c r="IFM166" s="168"/>
      <c r="IFN166" s="168"/>
      <c r="IFO166" s="168"/>
      <c r="IFP166" s="168"/>
      <c r="IFQ166" s="168"/>
      <c r="IFR166" s="168"/>
      <c r="IFS166" s="168"/>
      <c r="IFT166" s="168"/>
      <c r="IFU166" s="168"/>
      <c r="IFV166" s="168"/>
      <c r="IFW166" s="168"/>
      <c r="IFX166" s="168"/>
      <c r="IFY166" s="168"/>
      <c r="IFZ166" s="168"/>
      <c r="IGA166" s="168"/>
      <c r="IGB166" s="168"/>
      <c r="IGC166" s="168"/>
      <c r="IGD166" s="168"/>
      <c r="IGE166" s="168"/>
      <c r="IGF166" s="168"/>
      <c r="IGG166" s="168"/>
      <c r="IGH166" s="168"/>
      <c r="IGI166" s="168"/>
      <c r="IGJ166" s="168"/>
      <c r="IGK166" s="168"/>
      <c r="IGL166" s="168"/>
      <c r="IGM166" s="168"/>
      <c r="IGN166" s="168"/>
      <c r="IGO166" s="168"/>
      <c r="IGP166" s="168"/>
      <c r="IGQ166" s="168"/>
      <c r="IGR166" s="168"/>
      <c r="IGS166" s="168"/>
      <c r="IGT166" s="168"/>
      <c r="IGU166" s="168"/>
      <c r="IGV166" s="168"/>
      <c r="IGW166" s="168"/>
      <c r="IGX166" s="168"/>
      <c r="IGY166" s="168"/>
      <c r="IGZ166" s="168"/>
      <c r="IHA166" s="168"/>
      <c r="IHB166" s="168"/>
      <c r="IHC166" s="168"/>
      <c r="IHD166" s="168"/>
      <c r="IHE166" s="168"/>
      <c r="IHF166" s="168"/>
      <c r="IHG166" s="168"/>
      <c r="IHH166" s="168"/>
      <c r="IHI166" s="168"/>
      <c r="IHJ166" s="168"/>
      <c r="IHK166" s="168"/>
      <c r="IHL166" s="168"/>
      <c r="IHM166" s="168"/>
      <c r="IHN166" s="168"/>
      <c r="IHO166" s="168"/>
      <c r="IHP166" s="168"/>
      <c r="IHQ166" s="168"/>
      <c r="IHR166" s="168"/>
      <c r="IHS166" s="168"/>
      <c r="IHT166" s="168"/>
      <c r="IHU166" s="168"/>
      <c r="IHV166" s="168"/>
      <c r="IHW166" s="168"/>
      <c r="IHX166" s="168"/>
      <c r="IHY166" s="168"/>
      <c r="IHZ166" s="168"/>
      <c r="IIA166" s="168"/>
      <c r="IIB166" s="168"/>
      <c r="IIC166" s="168"/>
      <c r="IID166" s="168"/>
      <c r="IIE166" s="168"/>
      <c r="IIF166" s="168"/>
      <c r="IIG166" s="168"/>
      <c r="IIH166" s="168"/>
      <c r="III166" s="168"/>
      <c r="IIJ166" s="168"/>
      <c r="IIK166" s="168"/>
      <c r="IIL166" s="168"/>
      <c r="IIM166" s="168"/>
      <c r="IIN166" s="168"/>
      <c r="IIO166" s="168"/>
      <c r="IIP166" s="168"/>
      <c r="IIQ166" s="168"/>
      <c r="IIR166" s="168"/>
      <c r="IIS166" s="168"/>
      <c r="IIT166" s="168"/>
      <c r="IIU166" s="168"/>
      <c r="IIV166" s="168"/>
      <c r="IIW166" s="168"/>
      <c r="IIX166" s="168"/>
      <c r="IIY166" s="168"/>
      <c r="IIZ166" s="168"/>
      <c r="IJA166" s="168"/>
      <c r="IJB166" s="168"/>
      <c r="IJC166" s="168"/>
      <c r="IJD166" s="168"/>
      <c r="IJE166" s="168"/>
      <c r="IJF166" s="168"/>
      <c r="IJG166" s="168"/>
      <c r="IJH166" s="168"/>
      <c r="IJI166" s="168"/>
      <c r="IJJ166" s="168"/>
      <c r="IJK166" s="168"/>
      <c r="IJL166" s="168"/>
      <c r="IJM166" s="168"/>
      <c r="IJN166" s="168"/>
      <c r="IJO166" s="168"/>
      <c r="IJP166" s="168"/>
      <c r="IJQ166" s="168"/>
      <c r="IJR166" s="168"/>
      <c r="IJS166" s="168"/>
      <c r="IJT166" s="168"/>
      <c r="IJU166" s="168"/>
      <c r="IJV166" s="168"/>
      <c r="IJW166" s="168"/>
      <c r="IJX166" s="168"/>
      <c r="IJY166" s="168"/>
      <c r="IJZ166" s="168"/>
      <c r="IKA166" s="168"/>
      <c r="IKB166" s="168"/>
      <c r="IKC166" s="168"/>
      <c r="IKD166" s="168"/>
      <c r="IKE166" s="168"/>
      <c r="IKF166" s="168"/>
      <c r="IKG166" s="168"/>
      <c r="IKH166" s="168"/>
      <c r="IKI166" s="168"/>
      <c r="IKJ166" s="168"/>
      <c r="IKK166" s="168"/>
      <c r="IKL166" s="168"/>
      <c r="IKM166" s="168"/>
      <c r="IKN166" s="168"/>
      <c r="IKO166" s="168"/>
      <c r="IKP166" s="168"/>
      <c r="IKQ166" s="168"/>
      <c r="IKR166" s="168"/>
      <c r="IKS166" s="168"/>
      <c r="IKT166" s="168"/>
      <c r="IKU166" s="168"/>
      <c r="IKV166" s="168"/>
      <c r="IKW166" s="168"/>
      <c r="IKX166" s="168"/>
      <c r="IKY166" s="168"/>
      <c r="IKZ166" s="168"/>
      <c r="ILA166" s="168"/>
      <c r="ILB166" s="168"/>
      <c r="ILC166" s="168"/>
      <c r="ILD166" s="168"/>
      <c r="ILE166" s="168"/>
      <c r="ILF166" s="168"/>
      <c r="ILG166" s="168"/>
      <c r="ILH166" s="168"/>
      <c r="ILI166" s="168"/>
      <c r="ILJ166" s="168"/>
      <c r="ILK166" s="168"/>
      <c r="ILL166" s="168"/>
      <c r="ILM166" s="168"/>
      <c r="ILN166" s="168"/>
      <c r="ILO166" s="168"/>
      <c r="ILP166" s="168"/>
      <c r="ILQ166" s="168"/>
      <c r="ILR166" s="168"/>
      <c r="ILS166" s="168"/>
      <c r="ILT166" s="168"/>
      <c r="ILU166" s="168"/>
      <c r="ILV166" s="168"/>
      <c r="ILW166" s="168"/>
      <c r="ILX166" s="168"/>
      <c r="ILY166" s="168"/>
      <c r="ILZ166" s="168"/>
      <c r="IMA166" s="168"/>
      <c r="IMB166" s="168"/>
      <c r="IMC166" s="168"/>
      <c r="IMD166" s="168"/>
      <c r="IME166" s="168"/>
      <c r="IMF166" s="168"/>
      <c r="IMG166" s="168"/>
      <c r="IMH166" s="168"/>
      <c r="IMI166" s="168"/>
      <c r="IMJ166" s="168"/>
      <c r="IMK166" s="168"/>
      <c r="IML166" s="168"/>
      <c r="IMM166" s="168"/>
      <c r="IMN166" s="168"/>
      <c r="IMO166" s="168"/>
      <c r="IMP166" s="168"/>
      <c r="IMQ166" s="168"/>
      <c r="IMR166" s="168"/>
      <c r="IMS166" s="168"/>
      <c r="IMT166" s="168"/>
      <c r="IMU166" s="168"/>
      <c r="IMV166" s="168"/>
      <c r="IMW166" s="168"/>
      <c r="IMX166" s="168"/>
      <c r="IMY166" s="168"/>
      <c r="IMZ166" s="168"/>
      <c r="INA166" s="168"/>
      <c r="INB166" s="168"/>
      <c r="INC166" s="168"/>
      <c r="IND166" s="168"/>
      <c r="INE166" s="168"/>
      <c r="INF166" s="168"/>
      <c r="ING166" s="168"/>
      <c r="INH166" s="168"/>
      <c r="INI166" s="168"/>
      <c r="INJ166" s="168"/>
      <c r="INK166" s="168"/>
      <c r="INL166" s="168"/>
      <c r="INM166" s="168"/>
      <c r="INN166" s="168"/>
      <c r="INO166" s="168"/>
      <c r="INP166" s="168"/>
      <c r="INQ166" s="168"/>
      <c r="INR166" s="168"/>
      <c r="INS166" s="168"/>
      <c r="INT166" s="168"/>
      <c r="INU166" s="168"/>
      <c r="INV166" s="168"/>
      <c r="INW166" s="168"/>
      <c r="INX166" s="168"/>
      <c r="INY166" s="168"/>
      <c r="INZ166" s="168"/>
      <c r="IOA166" s="168"/>
      <c r="IOB166" s="168"/>
      <c r="IOC166" s="168"/>
      <c r="IOD166" s="168"/>
      <c r="IOE166" s="168"/>
      <c r="IOF166" s="168"/>
      <c r="IOG166" s="168"/>
      <c r="IOH166" s="168"/>
      <c r="IOI166" s="168"/>
      <c r="IOJ166" s="168"/>
      <c r="IOK166" s="168"/>
      <c r="IOL166" s="168"/>
      <c r="IOM166" s="168"/>
      <c r="ION166" s="168"/>
      <c r="IOO166" s="168"/>
      <c r="IOP166" s="168"/>
      <c r="IOQ166" s="168"/>
      <c r="IOR166" s="168"/>
      <c r="IOS166" s="168"/>
      <c r="IOT166" s="168"/>
      <c r="IOU166" s="168"/>
      <c r="IOV166" s="168"/>
      <c r="IOW166" s="168"/>
      <c r="IOX166" s="168"/>
      <c r="IOY166" s="168"/>
      <c r="IOZ166" s="168"/>
      <c r="IPA166" s="168"/>
      <c r="IPB166" s="168"/>
      <c r="IPC166" s="168"/>
      <c r="IPD166" s="168"/>
      <c r="IPE166" s="168"/>
      <c r="IPF166" s="168"/>
      <c r="IPG166" s="168"/>
      <c r="IPH166" s="168"/>
      <c r="IPI166" s="168"/>
      <c r="IPJ166" s="168"/>
      <c r="IPK166" s="168"/>
      <c r="IPL166" s="168"/>
      <c r="IPM166" s="168"/>
      <c r="IPN166" s="168"/>
      <c r="IPO166" s="168"/>
      <c r="IPP166" s="168"/>
      <c r="IPQ166" s="168"/>
      <c r="IPR166" s="168"/>
      <c r="IPS166" s="168"/>
      <c r="IPT166" s="168"/>
      <c r="IPU166" s="168"/>
      <c r="IPV166" s="168"/>
      <c r="IPW166" s="168"/>
      <c r="IPX166" s="168"/>
      <c r="IPY166" s="168"/>
      <c r="IPZ166" s="168"/>
      <c r="IQA166" s="168"/>
      <c r="IQB166" s="168"/>
      <c r="IQC166" s="168"/>
      <c r="IQD166" s="168"/>
      <c r="IQE166" s="168"/>
      <c r="IQF166" s="168"/>
      <c r="IQG166" s="168"/>
      <c r="IQH166" s="168"/>
      <c r="IQI166" s="168"/>
      <c r="IQJ166" s="168"/>
      <c r="IQK166" s="168"/>
      <c r="IQL166" s="168"/>
      <c r="IQM166" s="168"/>
      <c r="IQN166" s="168"/>
      <c r="IQO166" s="168"/>
      <c r="IQP166" s="168"/>
      <c r="IQQ166" s="168"/>
      <c r="IQR166" s="168"/>
      <c r="IQS166" s="168"/>
      <c r="IQT166" s="168"/>
      <c r="IQU166" s="168"/>
      <c r="IQV166" s="168"/>
      <c r="IQW166" s="168"/>
      <c r="IQX166" s="168"/>
      <c r="IQY166" s="168"/>
      <c r="IQZ166" s="168"/>
      <c r="IRA166" s="168"/>
      <c r="IRB166" s="168"/>
      <c r="IRC166" s="168"/>
      <c r="IRD166" s="168"/>
      <c r="IRE166" s="168"/>
      <c r="IRF166" s="168"/>
      <c r="IRG166" s="168"/>
      <c r="IRH166" s="168"/>
      <c r="IRI166" s="168"/>
      <c r="IRJ166" s="168"/>
      <c r="IRK166" s="168"/>
      <c r="IRL166" s="168"/>
      <c r="IRM166" s="168"/>
      <c r="IRN166" s="168"/>
      <c r="IRO166" s="168"/>
      <c r="IRP166" s="168"/>
      <c r="IRQ166" s="168"/>
      <c r="IRR166" s="168"/>
      <c r="IRS166" s="168"/>
      <c r="IRT166" s="168"/>
      <c r="IRU166" s="168"/>
      <c r="IRV166" s="168"/>
      <c r="IRW166" s="168"/>
      <c r="IRX166" s="168"/>
      <c r="IRY166" s="168"/>
      <c r="IRZ166" s="168"/>
      <c r="ISA166" s="168"/>
      <c r="ISB166" s="168"/>
      <c r="ISC166" s="168"/>
      <c r="ISD166" s="168"/>
      <c r="ISE166" s="168"/>
      <c r="ISF166" s="168"/>
      <c r="ISG166" s="168"/>
      <c r="ISH166" s="168"/>
      <c r="ISI166" s="168"/>
      <c r="ISJ166" s="168"/>
      <c r="ISK166" s="168"/>
      <c r="ISL166" s="168"/>
      <c r="ISM166" s="168"/>
      <c r="ISN166" s="168"/>
      <c r="ISO166" s="168"/>
      <c r="ISP166" s="168"/>
      <c r="ISQ166" s="168"/>
      <c r="ISR166" s="168"/>
      <c r="ISS166" s="168"/>
      <c r="IST166" s="168"/>
      <c r="ISU166" s="168"/>
      <c r="ISV166" s="168"/>
      <c r="ISW166" s="168"/>
      <c r="ISX166" s="168"/>
      <c r="ISY166" s="168"/>
      <c r="ISZ166" s="168"/>
      <c r="ITA166" s="168"/>
      <c r="ITB166" s="168"/>
      <c r="ITC166" s="168"/>
      <c r="ITD166" s="168"/>
      <c r="ITE166" s="168"/>
      <c r="ITF166" s="168"/>
      <c r="ITG166" s="168"/>
      <c r="ITH166" s="168"/>
      <c r="ITI166" s="168"/>
      <c r="ITJ166" s="168"/>
      <c r="ITK166" s="168"/>
      <c r="ITL166" s="168"/>
      <c r="ITM166" s="168"/>
      <c r="ITN166" s="168"/>
      <c r="ITO166" s="168"/>
      <c r="ITP166" s="168"/>
      <c r="ITQ166" s="168"/>
      <c r="ITR166" s="168"/>
      <c r="ITS166" s="168"/>
      <c r="ITT166" s="168"/>
      <c r="ITU166" s="168"/>
      <c r="ITV166" s="168"/>
      <c r="ITW166" s="168"/>
      <c r="ITX166" s="168"/>
      <c r="ITY166" s="168"/>
      <c r="ITZ166" s="168"/>
      <c r="IUA166" s="168"/>
      <c r="IUB166" s="168"/>
      <c r="IUC166" s="168"/>
      <c r="IUD166" s="168"/>
      <c r="IUE166" s="168"/>
      <c r="IUF166" s="168"/>
      <c r="IUG166" s="168"/>
      <c r="IUH166" s="168"/>
      <c r="IUI166" s="168"/>
      <c r="IUJ166" s="168"/>
      <c r="IUK166" s="168"/>
      <c r="IUL166" s="168"/>
      <c r="IUM166" s="168"/>
      <c r="IUN166" s="168"/>
      <c r="IUO166" s="168"/>
      <c r="IUP166" s="168"/>
      <c r="IUQ166" s="168"/>
      <c r="IUR166" s="168"/>
      <c r="IUS166" s="168"/>
      <c r="IUT166" s="168"/>
      <c r="IUU166" s="168"/>
      <c r="IUV166" s="168"/>
      <c r="IUW166" s="168"/>
      <c r="IUX166" s="168"/>
      <c r="IUY166" s="168"/>
      <c r="IUZ166" s="168"/>
      <c r="IVA166" s="168"/>
      <c r="IVB166" s="168"/>
      <c r="IVC166" s="168"/>
      <c r="IVD166" s="168"/>
      <c r="IVE166" s="168"/>
      <c r="IVF166" s="168"/>
      <c r="IVG166" s="168"/>
      <c r="IVH166" s="168"/>
      <c r="IVI166" s="168"/>
      <c r="IVJ166" s="168"/>
      <c r="IVK166" s="168"/>
      <c r="IVL166" s="168"/>
      <c r="IVM166" s="168"/>
      <c r="IVN166" s="168"/>
      <c r="IVO166" s="168"/>
      <c r="IVP166" s="168"/>
      <c r="IVQ166" s="168"/>
      <c r="IVR166" s="168"/>
      <c r="IVS166" s="168"/>
      <c r="IVT166" s="168"/>
      <c r="IVU166" s="168"/>
      <c r="IVV166" s="168"/>
      <c r="IVW166" s="168"/>
      <c r="IVX166" s="168"/>
      <c r="IVY166" s="168"/>
      <c r="IVZ166" s="168"/>
      <c r="IWA166" s="168"/>
      <c r="IWB166" s="168"/>
      <c r="IWC166" s="168"/>
      <c r="IWD166" s="168"/>
      <c r="IWE166" s="168"/>
      <c r="IWF166" s="168"/>
      <c r="IWG166" s="168"/>
      <c r="IWH166" s="168"/>
      <c r="IWI166" s="168"/>
      <c r="IWJ166" s="168"/>
      <c r="IWK166" s="168"/>
      <c r="IWL166" s="168"/>
      <c r="IWM166" s="168"/>
      <c r="IWN166" s="168"/>
      <c r="IWO166" s="168"/>
      <c r="IWP166" s="168"/>
      <c r="IWQ166" s="168"/>
      <c r="IWR166" s="168"/>
      <c r="IWS166" s="168"/>
      <c r="IWT166" s="168"/>
      <c r="IWU166" s="168"/>
      <c r="IWV166" s="168"/>
      <c r="IWW166" s="168"/>
      <c r="IWX166" s="168"/>
      <c r="IWY166" s="168"/>
      <c r="IWZ166" s="168"/>
      <c r="IXA166" s="168"/>
      <c r="IXB166" s="168"/>
      <c r="IXC166" s="168"/>
      <c r="IXD166" s="168"/>
      <c r="IXE166" s="168"/>
      <c r="IXF166" s="168"/>
      <c r="IXG166" s="168"/>
      <c r="IXH166" s="168"/>
      <c r="IXI166" s="168"/>
      <c r="IXJ166" s="168"/>
      <c r="IXK166" s="168"/>
      <c r="IXL166" s="168"/>
      <c r="IXM166" s="168"/>
      <c r="IXN166" s="168"/>
      <c r="IXO166" s="168"/>
      <c r="IXP166" s="168"/>
      <c r="IXQ166" s="168"/>
      <c r="IXR166" s="168"/>
      <c r="IXS166" s="168"/>
      <c r="IXT166" s="168"/>
      <c r="IXU166" s="168"/>
      <c r="IXV166" s="168"/>
      <c r="IXW166" s="168"/>
      <c r="IXX166" s="168"/>
      <c r="IXY166" s="168"/>
      <c r="IXZ166" s="168"/>
      <c r="IYA166" s="168"/>
      <c r="IYB166" s="168"/>
      <c r="IYC166" s="168"/>
      <c r="IYD166" s="168"/>
      <c r="IYE166" s="168"/>
      <c r="IYF166" s="168"/>
      <c r="IYG166" s="168"/>
      <c r="IYH166" s="168"/>
      <c r="IYI166" s="168"/>
      <c r="IYJ166" s="168"/>
      <c r="IYK166" s="168"/>
      <c r="IYL166" s="168"/>
      <c r="IYM166" s="168"/>
      <c r="IYN166" s="168"/>
      <c r="IYO166" s="168"/>
      <c r="IYP166" s="168"/>
      <c r="IYQ166" s="168"/>
      <c r="IYR166" s="168"/>
      <c r="IYS166" s="168"/>
      <c r="IYT166" s="168"/>
      <c r="IYU166" s="168"/>
      <c r="IYV166" s="168"/>
      <c r="IYW166" s="168"/>
      <c r="IYX166" s="168"/>
      <c r="IYY166" s="168"/>
      <c r="IYZ166" s="168"/>
      <c r="IZA166" s="168"/>
      <c r="IZB166" s="168"/>
      <c r="IZC166" s="168"/>
      <c r="IZD166" s="168"/>
      <c r="IZE166" s="168"/>
      <c r="IZF166" s="168"/>
      <c r="IZG166" s="168"/>
      <c r="IZH166" s="168"/>
      <c r="IZI166" s="168"/>
      <c r="IZJ166" s="168"/>
      <c r="IZK166" s="168"/>
      <c r="IZL166" s="168"/>
      <c r="IZM166" s="168"/>
      <c r="IZN166" s="168"/>
      <c r="IZO166" s="168"/>
      <c r="IZP166" s="168"/>
      <c r="IZQ166" s="168"/>
      <c r="IZR166" s="168"/>
      <c r="IZS166" s="168"/>
      <c r="IZT166" s="168"/>
      <c r="IZU166" s="168"/>
      <c r="IZV166" s="168"/>
      <c r="IZW166" s="168"/>
      <c r="IZX166" s="168"/>
      <c r="IZY166" s="168"/>
      <c r="IZZ166" s="168"/>
      <c r="JAA166" s="168"/>
      <c r="JAB166" s="168"/>
      <c r="JAC166" s="168"/>
      <c r="JAD166" s="168"/>
      <c r="JAE166" s="168"/>
      <c r="JAF166" s="168"/>
      <c r="JAG166" s="168"/>
      <c r="JAH166" s="168"/>
      <c r="JAI166" s="168"/>
      <c r="JAJ166" s="168"/>
      <c r="JAK166" s="168"/>
      <c r="JAL166" s="168"/>
      <c r="JAM166" s="168"/>
      <c r="JAN166" s="168"/>
      <c r="JAO166" s="168"/>
      <c r="JAP166" s="168"/>
      <c r="JAQ166" s="168"/>
      <c r="JAR166" s="168"/>
      <c r="JAS166" s="168"/>
      <c r="JAT166" s="168"/>
      <c r="JAU166" s="168"/>
      <c r="JAV166" s="168"/>
      <c r="JAW166" s="168"/>
      <c r="JAX166" s="168"/>
      <c r="JAY166" s="168"/>
      <c r="JAZ166" s="168"/>
      <c r="JBA166" s="168"/>
      <c r="JBB166" s="168"/>
      <c r="JBC166" s="168"/>
      <c r="JBD166" s="168"/>
      <c r="JBE166" s="168"/>
      <c r="JBF166" s="168"/>
      <c r="JBG166" s="168"/>
      <c r="JBH166" s="168"/>
      <c r="JBI166" s="168"/>
      <c r="JBJ166" s="168"/>
      <c r="JBK166" s="168"/>
      <c r="JBL166" s="168"/>
      <c r="JBM166" s="168"/>
      <c r="JBN166" s="168"/>
      <c r="JBO166" s="168"/>
      <c r="JBP166" s="168"/>
      <c r="JBQ166" s="168"/>
      <c r="JBR166" s="168"/>
      <c r="JBS166" s="168"/>
      <c r="JBT166" s="168"/>
      <c r="JBU166" s="168"/>
      <c r="JBV166" s="168"/>
      <c r="JBW166" s="168"/>
      <c r="JBX166" s="168"/>
      <c r="JBY166" s="168"/>
      <c r="JBZ166" s="168"/>
      <c r="JCA166" s="168"/>
      <c r="JCB166" s="168"/>
      <c r="JCC166" s="168"/>
      <c r="JCD166" s="168"/>
      <c r="JCE166" s="168"/>
      <c r="JCF166" s="168"/>
      <c r="JCG166" s="168"/>
      <c r="JCH166" s="168"/>
      <c r="JCI166" s="168"/>
      <c r="JCJ166" s="168"/>
      <c r="JCK166" s="168"/>
      <c r="JCL166" s="168"/>
      <c r="JCM166" s="168"/>
      <c r="JCN166" s="168"/>
      <c r="JCO166" s="168"/>
      <c r="JCP166" s="168"/>
      <c r="JCQ166" s="168"/>
      <c r="JCR166" s="168"/>
      <c r="JCS166" s="168"/>
      <c r="JCT166" s="168"/>
      <c r="JCU166" s="168"/>
      <c r="JCV166" s="168"/>
      <c r="JCW166" s="168"/>
      <c r="JCX166" s="168"/>
      <c r="JCY166" s="168"/>
      <c r="JCZ166" s="168"/>
      <c r="JDA166" s="168"/>
      <c r="JDB166" s="168"/>
      <c r="JDC166" s="168"/>
      <c r="JDD166" s="168"/>
      <c r="JDE166" s="168"/>
      <c r="JDF166" s="168"/>
      <c r="JDG166" s="168"/>
      <c r="JDH166" s="168"/>
      <c r="JDI166" s="168"/>
      <c r="JDJ166" s="168"/>
      <c r="JDK166" s="168"/>
      <c r="JDL166" s="168"/>
      <c r="JDM166" s="168"/>
      <c r="JDN166" s="168"/>
      <c r="JDO166" s="168"/>
      <c r="JDP166" s="168"/>
      <c r="JDQ166" s="168"/>
      <c r="JDR166" s="168"/>
      <c r="JDS166" s="168"/>
      <c r="JDT166" s="168"/>
      <c r="JDU166" s="168"/>
      <c r="JDV166" s="168"/>
      <c r="JDW166" s="168"/>
      <c r="JDX166" s="168"/>
      <c r="JDY166" s="168"/>
      <c r="JDZ166" s="168"/>
      <c r="JEA166" s="168"/>
      <c r="JEB166" s="168"/>
      <c r="JEC166" s="168"/>
      <c r="JED166" s="168"/>
      <c r="JEE166" s="168"/>
      <c r="JEF166" s="168"/>
      <c r="JEG166" s="168"/>
      <c r="JEH166" s="168"/>
      <c r="JEI166" s="168"/>
      <c r="JEJ166" s="168"/>
      <c r="JEK166" s="168"/>
      <c r="JEL166" s="168"/>
      <c r="JEM166" s="168"/>
      <c r="JEN166" s="168"/>
      <c r="JEO166" s="168"/>
      <c r="JEP166" s="168"/>
      <c r="JEQ166" s="168"/>
      <c r="JER166" s="168"/>
      <c r="JES166" s="168"/>
      <c r="JET166" s="168"/>
      <c r="JEU166" s="168"/>
      <c r="JEV166" s="168"/>
      <c r="JEW166" s="168"/>
      <c r="JEX166" s="168"/>
      <c r="JEY166" s="168"/>
      <c r="JEZ166" s="168"/>
      <c r="JFA166" s="168"/>
      <c r="JFB166" s="168"/>
      <c r="JFC166" s="168"/>
      <c r="JFD166" s="168"/>
      <c r="JFE166" s="168"/>
      <c r="JFF166" s="168"/>
      <c r="JFG166" s="168"/>
      <c r="JFH166" s="168"/>
      <c r="JFI166" s="168"/>
      <c r="JFJ166" s="168"/>
      <c r="JFK166" s="168"/>
      <c r="JFL166" s="168"/>
      <c r="JFM166" s="168"/>
      <c r="JFN166" s="168"/>
      <c r="JFO166" s="168"/>
      <c r="JFP166" s="168"/>
      <c r="JFQ166" s="168"/>
      <c r="JFR166" s="168"/>
      <c r="JFS166" s="168"/>
      <c r="JFT166" s="168"/>
      <c r="JFU166" s="168"/>
      <c r="JFV166" s="168"/>
      <c r="JFW166" s="168"/>
      <c r="JFX166" s="168"/>
      <c r="JFY166" s="168"/>
      <c r="JFZ166" s="168"/>
      <c r="JGA166" s="168"/>
      <c r="JGB166" s="168"/>
      <c r="JGC166" s="168"/>
      <c r="JGD166" s="168"/>
      <c r="JGE166" s="168"/>
      <c r="JGF166" s="168"/>
      <c r="JGG166" s="168"/>
      <c r="JGH166" s="168"/>
      <c r="JGI166" s="168"/>
      <c r="JGJ166" s="168"/>
      <c r="JGK166" s="168"/>
      <c r="JGL166" s="168"/>
      <c r="JGM166" s="168"/>
      <c r="JGN166" s="168"/>
      <c r="JGO166" s="168"/>
      <c r="JGP166" s="168"/>
      <c r="JGQ166" s="168"/>
      <c r="JGR166" s="168"/>
      <c r="JGS166" s="168"/>
      <c r="JGT166" s="168"/>
      <c r="JGU166" s="168"/>
      <c r="JGV166" s="168"/>
      <c r="JGW166" s="168"/>
      <c r="JGX166" s="168"/>
      <c r="JGY166" s="168"/>
      <c r="JGZ166" s="168"/>
      <c r="JHA166" s="168"/>
      <c r="JHB166" s="168"/>
      <c r="JHC166" s="168"/>
      <c r="JHD166" s="168"/>
      <c r="JHE166" s="168"/>
      <c r="JHF166" s="168"/>
      <c r="JHG166" s="168"/>
      <c r="JHH166" s="168"/>
      <c r="JHI166" s="168"/>
      <c r="JHJ166" s="168"/>
      <c r="JHK166" s="168"/>
      <c r="JHL166" s="168"/>
      <c r="JHM166" s="168"/>
      <c r="JHN166" s="168"/>
      <c r="JHO166" s="168"/>
      <c r="JHP166" s="168"/>
      <c r="JHQ166" s="168"/>
      <c r="JHR166" s="168"/>
      <c r="JHS166" s="168"/>
      <c r="JHT166" s="168"/>
      <c r="JHU166" s="168"/>
      <c r="JHV166" s="168"/>
      <c r="JHW166" s="168"/>
      <c r="JHX166" s="168"/>
      <c r="JHY166" s="168"/>
      <c r="JHZ166" s="168"/>
      <c r="JIA166" s="168"/>
      <c r="JIB166" s="168"/>
      <c r="JIC166" s="168"/>
      <c r="JID166" s="168"/>
      <c r="JIE166" s="168"/>
      <c r="JIF166" s="168"/>
      <c r="JIG166" s="168"/>
      <c r="JIH166" s="168"/>
      <c r="JII166" s="168"/>
      <c r="JIJ166" s="168"/>
      <c r="JIK166" s="168"/>
      <c r="JIL166" s="168"/>
      <c r="JIM166" s="168"/>
      <c r="JIN166" s="168"/>
      <c r="JIO166" s="168"/>
      <c r="JIP166" s="168"/>
      <c r="JIQ166" s="168"/>
      <c r="JIR166" s="168"/>
      <c r="JIS166" s="168"/>
      <c r="JIT166" s="168"/>
      <c r="JIU166" s="168"/>
      <c r="JIV166" s="168"/>
      <c r="JIW166" s="168"/>
      <c r="JIX166" s="168"/>
      <c r="JIY166" s="168"/>
      <c r="JIZ166" s="168"/>
      <c r="JJA166" s="168"/>
      <c r="JJB166" s="168"/>
      <c r="JJC166" s="168"/>
      <c r="JJD166" s="168"/>
      <c r="JJE166" s="168"/>
      <c r="JJF166" s="168"/>
      <c r="JJG166" s="168"/>
      <c r="JJH166" s="168"/>
      <c r="JJI166" s="168"/>
      <c r="JJJ166" s="168"/>
      <c r="JJK166" s="168"/>
      <c r="JJL166" s="168"/>
      <c r="JJM166" s="168"/>
      <c r="JJN166" s="168"/>
      <c r="JJO166" s="168"/>
      <c r="JJP166" s="168"/>
      <c r="JJQ166" s="168"/>
      <c r="JJR166" s="168"/>
      <c r="JJS166" s="168"/>
      <c r="JJT166" s="168"/>
      <c r="JJU166" s="168"/>
      <c r="JJV166" s="168"/>
      <c r="JJW166" s="168"/>
      <c r="JJX166" s="168"/>
      <c r="JJY166" s="168"/>
      <c r="JJZ166" s="168"/>
      <c r="JKA166" s="168"/>
      <c r="JKB166" s="168"/>
      <c r="JKC166" s="168"/>
      <c r="JKD166" s="168"/>
      <c r="JKE166" s="168"/>
      <c r="JKF166" s="168"/>
      <c r="JKG166" s="168"/>
      <c r="JKH166" s="168"/>
      <c r="JKI166" s="168"/>
      <c r="JKJ166" s="168"/>
      <c r="JKK166" s="168"/>
      <c r="JKL166" s="168"/>
      <c r="JKM166" s="168"/>
      <c r="JKN166" s="168"/>
      <c r="JKO166" s="168"/>
      <c r="JKP166" s="168"/>
      <c r="JKQ166" s="168"/>
      <c r="JKR166" s="168"/>
      <c r="JKS166" s="168"/>
      <c r="JKT166" s="168"/>
      <c r="JKU166" s="168"/>
      <c r="JKV166" s="168"/>
      <c r="JKW166" s="168"/>
      <c r="JKX166" s="168"/>
      <c r="JKY166" s="168"/>
      <c r="JKZ166" s="168"/>
      <c r="JLA166" s="168"/>
      <c r="JLB166" s="168"/>
      <c r="JLC166" s="168"/>
      <c r="JLD166" s="168"/>
      <c r="JLE166" s="168"/>
      <c r="JLF166" s="168"/>
      <c r="JLG166" s="168"/>
      <c r="JLH166" s="168"/>
      <c r="JLI166" s="168"/>
      <c r="JLJ166" s="168"/>
      <c r="JLK166" s="168"/>
      <c r="JLL166" s="168"/>
      <c r="JLM166" s="168"/>
      <c r="JLN166" s="168"/>
      <c r="JLO166" s="168"/>
      <c r="JLP166" s="168"/>
      <c r="JLQ166" s="168"/>
      <c r="JLR166" s="168"/>
      <c r="JLS166" s="168"/>
      <c r="JLT166" s="168"/>
      <c r="JLU166" s="168"/>
      <c r="JLV166" s="168"/>
      <c r="JLW166" s="168"/>
      <c r="JLX166" s="168"/>
      <c r="JLY166" s="168"/>
      <c r="JLZ166" s="168"/>
      <c r="JMA166" s="168"/>
      <c r="JMB166" s="168"/>
      <c r="JMC166" s="168"/>
      <c r="JMD166" s="168"/>
      <c r="JME166" s="168"/>
      <c r="JMF166" s="168"/>
      <c r="JMG166" s="168"/>
      <c r="JMH166" s="168"/>
      <c r="JMI166" s="168"/>
      <c r="JMJ166" s="168"/>
      <c r="JMK166" s="168"/>
      <c r="JML166" s="168"/>
      <c r="JMM166" s="168"/>
      <c r="JMN166" s="168"/>
      <c r="JMO166" s="168"/>
      <c r="JMP166" s="168"/>
      <c r="JMQ166" s="168"/>
      <c r="JMR166" s="168"/>
      <c r="JMS166" s="168"/>
      <c r="JMT166" s="168"/>
      <c r="JMU166" s="168"/>
      <c r="JMV166" s="168"/>
      <c r="JMW166" s="168"/>
      <c r="JMX166" s="168"/>
      <c r="JMY166" s="168"/>
      <c r="JMZ166" s="168"/>
      <c r="JNA166" s="168"/>
      <c r="JNB166" s="168"/>
      <c r="JNC166" s="168"/>
      <c r="JND166" s="168"/>
      <c r="JNE166" s="168"/>
      <c r="JNF166" s="168"/>
      <c r="JNG166" s="168"/>
      <c r="JNH166" s="168"/>
      <c r="JNI166" s="168"/>
      <c r="JNJ166" s="168"/>
      <c r="JNK166" s="168"/>
      <c r="JNL166" s="168"/>
      <c r="JNM166" s="168"/>
      <c r="JNN166" s="168"/>
      <c r="JNO166" s="168"/>
      <c r="JNP166" s="168"/>
      <c r="JNQ166" s="168"/>
      <c r="JNR166" s="168"/>
      <c r="JNS166" s="168"/>
      <c r="JNT166" s="168"/>
      <c r="JNU166" s="168"/>
      <c r="JNV166" s="168"/>
      <c r="JNW166" s="168"/>
      <c r="JNX166" s="168"/>
      <c r="JNY166" s="168"/>
      <c r="JNZ166" s="168"/>
      <c r="JOA166" s="168"/>
      <c r="JOB166" s="168"/>
      <c r="JOC166" s="168"/>
      <c r="JOD166" s="168"/>
      <c r="JOE166" s="168"/>
      <c r="JOF166" s="168"/>
      <c r="JOG166" s="168"/>
      <c r="JOH166" s="168"/>
      <c r="JOI166" s="168"/>
      <c r="JOJ166" s="168"/>
      <c r="JOK166" s="168"/>
      <c r="JOL166" s="168"/>
      <c r="JOM166" s="168"/>
      <c r="JON166" s="168"/>
      <c r="JOO166" s="168"/>
      <c r="JOP166" s="168"/>
      <c r="JOQ166" s="168"/>
      <c r="JOR166" s="168"/>
      <c r="JOS166" s="168"/>
      <c r="JOT166" s="168"/>
      <c r="JOU166" s="168"/>
      <c r="JOV166" s="168"/>
      <c r="JOW166" s="168"/>
      <c r="JOX166" s="168"/>
      <c r="JOY166" s="168"/>
      <c r="JOZ166" s="168"/>
      <c r="JPA166" s="168"/>
      <c r="JPB166" s="168"/>
      <c r="JPC166" s="168"/>
      <c r="JPD166" s="168"/>
      <c r="JPE166" s="168"/>
      <c r="JPF166" s="168"/>
      <c r="JPG166" s="168"/>
      <c r="JPH166" s="168"/>
      <c r="JPI166" s="168"/>
      <c r="JPJ166" s="168"/>
      <c r="JPK166" s="168"/>
      <c r="JPL166" s="168"/>
      <c r="JPM166" s="168"/>
      <c r="JPN166" s="168"/>
      <c r="JPO166" s="168"/>
      <c r="JPP166" s="168"/>
      <c r="JPQ166" s="168"/>
      <c r="JPR166" s="168"/>
      <c r="JPS166" s="168"/>
      <c r="JPT166" s="168"/>
      <c r="JPU166" s="168"/>
      <c r="JPV166" s="168"/>
      <c r="JPW166" s="168"/>
      <c r="JPX166" s="168"/>
      <c r="JPY166" s="168"/>
      <c r="JPZ166" s="168"/>
      <c r="JQA166" s="168"/>
      <c r="JQB166" s="168"/>
      <c r="JQC166" s="168"/>
      <c r="JQD166" s="168"/>
      <c r="JQE166" s="168"/>
      <c r="JQF166" s="168"/>
      <c r="JQG166" s="168"/>
      <c r="JQH166" s="168"/>
      <c r="JQI166" s="168"/>
      <c r="JQJ166" s="168"/>
      <c r="JQK166" s="168"/>
      <c r="JQL166" s="168"/>
      <c r="JQM166" s="168"/>
      <c r="JQN166" s="168"/>
      <c r="JQO166" s="168"/>
      <c r="JQP166" s="168"/>
      <c r="JQQ166" s="168"/>
      <c r="JQR166" s="168"/>
      <c r="JQS166" s="168"/>
      <c r="JQT166" s="168"/>
      <c r="JQU166" s="168"/>
      <c r="JQV166" s="168"/>
      <c r="JQW166" s="168"/>
      <c r="JQX166" s="168"/>
      <c r="JQY166" s="168"/>
      <c r="JQZ166" s="168"/>
      <c r="JRA166" s="168"/>
      <c r="JRB166" s="168"/>
      <c r="JRC166" s="168"/>
      <c r="JRD166" s="168"/>
      <c r="JRE166" s="168"/>
      <c r="JRF166" s="168"/>
      <c r="JRG166" s="168"/>
      <c r="JRH166" s="168"/>
      <c r="JRI166" s="168"/>
      <c r="JRJ166" s="168"/>
      <c r="JRK166" s="168"/>
      <c r="JRL166" s="168"/>
      <c r="JRM166" s="168"/>
      <c r="JRN166" s="168"/>
      <c r="JRO166" s="168"/>
      <c r="JRP166" s="168"/>
      <c r="JRQ166" s="168"/>
      <c r="JRR166" s="168"/>
      <c r="JRS166" s="168"/>
      <c r="JRT166" s="168"/>
      <c r="JRU166" s="168"/>
      <c r="JRV166" s="168"/>
      <c r="JRW166" s="168"/>
      <c r="JRX166" s="168"/>
      <c r="JRY166" s="168"/>
      <c r="JRZ166" s="168"/>
      <c r="JSA166" s="168"/>
      <c r="JSB166" s="168"/>
      <c r="JSC166" s="168"/>
      <c r="JSD166" s="168"/>
      <c r="JSE166" s="168"/>
      <c r="JSF166" s="168"/>
      <c r="JSG166" s="168"/>
      <c r="JSH166" s="168"/>
      <c r="JSI166" s="168"/>
      <c r="JSJ166" s="168"/>
      <c r="JSK166" s="168"/>
      <c r="JSL166" s="168"/>
      <c r="JSM166" s="168"/>
      <c r="JSN166" s="168"/>
      <c r="JSO166" s="168"/>
      <c r="JSP166" s="168"/>
      <c r="JSQ166" s="168"/>
      <c r="JSR166" s="168"/>
      <c r="JSS166" s="168"/>
      <c r="JST166" s="168"/>
      <c r="JSU166" s="168"/>
      <c r="JSV166" s="168"/>
      <c r="JSW166" s="168"/>
      <c r="JSX166" s="168"/>
      <c r="JSY166" s="168"/>
      <c r="JSZ166" s="168"/>
      <c r="JTA166" s="168"/>
      <c r="JTB166" s="168"/>
      <c r="JTC166" s="168"/>
      <c r="JTD166" s="168"/>
      <c r="JTE166" s="168"/>
      <c r="JTF166" s="168"/>
      <c r="JTG166" s="168"/>
      <c r="JTH166" s="168"/>
      <c r="JTI166" s="168"/>
      <c r="JTJ166" s="168"/>
      <c r="JTK166" s="168"/>
      <c r="JTL166" s="168"/>
      <c r="JTM166" s="168"/>
      <c r="JTN166" s="168"/>
      <c r="JTO166" s="168"/>
      <c r="JTP166" s="168"/>
      <c r="JTQ166" s="168"/>
      <c r="JTR166" s="168"/>
      <c r="JTS166" s="168"/>
      <c r="JTT166" s="168"/>
      <c r="JTU166" s="168"/>
      <c r="JTV166" s="168"/>
      <c r="JTW166" s="168"/>
      <c r="JTX166" s="168"/>
      <c r="JTY166" s="168"/>
      <c r="JTZ166" s="168"/>
      <c r="JUA166" s="168"/>
      <c r="JUB166" s="168"/>
      <c r="JUC166" s="168"/>
      <c r="JUD166" s="168"/>
      <c r="JUE166" s="168"/>
      <c r="JUF166" s="168"/>
      <c r="JUG166" s="168"/>
      <c r="JUH166" s="168"/>
      <c r="JUI166" s="168"/>
      <c r="JUJ166" s="168"/>
      <c r="JUK166" s="168"/>
      <c r="JUL166" s="168"/>
      <c r="JUM166" s="168"/>
      <c r="JUN166" s="168"/>
      <c r="JUO166" s="168"/>
      <c r="JUP166" s="168"/>
      <c r="JUQ166" s="168"/>
      <c r="JUR166" s="168"/>
      <c r="JUS166" s="168"/>
      <c r="JUT166" s="168"/>
      <c r="JUU166" s="168"/>
      <c r="JUV166" s="168"/>
      <c r="JUW166" s="168"/>
      <c r="JUX166" s="168"/>
      <c r="JUY166" s="168"/>
      <c r="JUZ166" s="168"/>
      <c r="JVA166" s="168"/>
      <c r="JVB166" s="168"/>
      <c r="JVC166" s="168"/>
      <c r="JVD166" s="168"/>
      <c r="JVE166" s="168"/>
      <c r="JVF166" s="168"/>
      <c r="JVG166" s="168"/>
      <c r="JVH166" s="168"/>
      <c r="JVI166" s="168"/>
      <c r="JVJ166" s="168"/>
      <c r="JVK166" s="168"/>
      <c r="JVL166" s="168"/>
      <c r="JVM166" s="168"/>
      <c r="JVN166" s="168"/>
      <c r="JVO166" s="168"/>
      <c r="JVP166" s="168"/>
      <c r="JVQ166" s="168"/>
      <c r="JVR166" s="168"/>
      <c r="JVS166" s="168"/>
      <c r="JVT166" s="168"/>
      <c r="JVU166" s="168"/>
      <c r="JVV166" s="168"/>
      <c r="JVW166" s="168"/>
      <c r="JVX166" s="168"/>
      <c r="JVY166" s="168"/>
      <c r="JVZ166" s="168"/>
      <c r="JWA166" s="168"/>
      <c r="JWB166" s="168"/>
      <c r="JWC166" s="168"/>
      <c r="JWD166" s="168"/>
      <c r="JWE166" s="168"/>
      <c r="JWF166" s="168"/>
      <c r="JWG166" s="168"/>
      <c r="JWH166" s="168"/>
      <c r="JWI166" s="168"/>
      <c r="JWJ166" s="168"/>
      <c r="JWK166" s="168"/>
      <c r="JWL166" s="168"/>
      <c r="JWM166" s="168"/>
      <c r="JWN166" s="168"/>
      <c r="JWO166" s="168"/>
      <c r="JWP166" s="168"/>
      <c r="JWQ166" s="168"/>
      <c r="JWR166" s="168"/>
      <c r="JWS166" s="168"/>
      <c r="JWT166" s="168"/>
      <c r="JWU166" s="168"/>
      <c r="JWV166" s="168"/>
      <c r="JWW166" s="168"/>
      <c r="JWX166" s="168"/>
      <c r="JWY166" s="168"/>
      <c r="JWZ166" s="168"/>
      <c r="JXA166" s="168"/>
      <c r="JXB166" s="168"/>
      <c r="JXC166" s="168"/>
      <c r="JXD166" s="168"/>
      <c r="JXE166" s="168"/>
      <c r="JXF166" s="168"/>
      <c r="JXG166" s="168"/>
      <c r="JXH166" s="168"/>
      <c r="JXI166" s="168"/>
      <c r="JXJ166" s="168"/>
      <c r="JXK166" s="168"/>
      <c r="JXL166" s="168"/>
      <c r="JXM166" s="168"/>
      <c r="JXN166" s="168"/>
      <c r="JXO166" s="168"/>
      <c r="JXP166" s="168"/>
      <c r="JXQ166" s="168"/>
      <c r="JXR166" s="168"/>
      <c r="JXS166" s="168"/>
      <c r="JXT166" s="168"/>
      <c r="JXU166" s="168"/>
      <c r="JXV166" s="168"/>
      <c r="JXW166" s="168"/>
      <c r="JXX166" s="168"/>
      <c r="JXY166" s="168"/>
      <c r="JXZ166" s="168"/>
      <c r="JYA166" s="168"/>
      <c r="JYB166" s="168"/>
      <c r="JYC166" s="168"/>
      <c r="JYD166" s="168"/>
      <c r="JYE166" s="168"/>
      <c r="JYF166" s="168"/>
      <c r="JYG166" s="168"/>
      <c r="JYH166" s="168"/>
      <c r="JYI166" s="168"/>
      <c r="JYJ166" s="168"/>
      <c r="JYK166" s="168"/>
      <c r="JYL166" s="168"/>
      <c r="JYM166" s="168"/>
      <c r="JYN166" s="168"/>
      <c r="JYO166" s="168"/>
      <c r="JYP166" s="168"/>
      <c r="JYQ166" s="168"/>
      <c r="JYR166" s="168"/>
      <c r="JYS166" s="168"/>
      <c r="JYT166" s="168"/>
      <c r="JYU166" s="168"/>
      <c r="JYV166" s="168"/>
      <c r="JYW166" s="168"/>
      <c r="JYX166" s="168"/>
      <c r="JYY166" s="168"/>
      <c r="JYZ166" s="168"/>
      <c r="JZA166" s="168"/>
      <c r="JZB166" s="168"/>
      <c r="JZC166" s="168"/>
      <c r="JZD166" s="168"/>
      <c r="JZE166" s="168"/>
      <c r="JZF166" s="168"/>
      <c r="JZG166" s="168"/>
      <c r="JZH166" s="168"/>
      <c r="JZI166" s="168"/>
      <c r="JZJ166" s="168"/>
      <c r="JZK166" s="168"/>
      <c r="JZL166" s="168"/>
      <c r="JZM166" s="168"/>
      <c r="JZN166" s="168"/>
      <c r="JZO166" s="168"/>
      <c r="JZP166" s="168"/>
      <c r="JZQ166" s="168"/>
      <c r="JZR166" s="168"/>
      <c r="JZS166" s="168"/>
      <c r="JZT166" s="168"/>
      <c r="JZU166" s="168"/>
      <c r="JZV166" s="168"/>
      <c r="JZW166" s="168"/>
      <c r="JZX166" s="168"/>
      <c r="JZY166" s="168"/>
      <c r="JZZ166" s="168"/>
      <c r="KAA166" s="168"/>
      <c r="KAB166" s="168"/>
      <c r="KAC166" s="168"/>
      <c r="KAD166" s="168"/>
      <c r="KAE166" s="168"/>
      <c r="KAF166" s="168"/>
      <c r="KAG166" s="168"/>
      <c r="KAH166" s="168"/>
      <c r="KAI166" s="168"/>
      <c r="KAJ166" s="168"/>
      <c r="KAK166" s="168"/>
      <c r="KAL166" s="168"/>
      <c r="KAM166" s="168"/>
      <c r="KAN166" s="168"/>
      <c r="KAO166" s="168"/>
      <c r="KAP166" s="168"/>
      <c r="KAQ166" s="168"/>
      <c r="KAR166" s="168"/>
      <c r="KAS166" s="168"/>
      <c r="KAT166" s="168"/>
      <c r="KAU166" s="168"/>
      <c r="KAV166" s="168"/>
      <c r="KAW166" s="168"/>
      <c r="KAX166" s="168"/>
      <c r="KAY166" s="168"/>
      <c r="KAZ166" s="168"/>
      <c r="KBA166" s="168"/>
      <c r="KBB166" s="168"/>
      <c r="KBC166" s="168"/>
      <c r="KBD166" s="168"/>
      <c r="KBE166" s="168"/>
      <c r="KBF166" s="168"/>
      <c r="KBG166" s="168"/>
      <c r="KBH166" s="168"/>
      <c r="KBI166" s="168"/>
      <c r="KBJ166" s="168"/>
      <c r="KBK166" s="168"/>
      <c r="KBL166" s="168"/>
      <c r="KBM166" s="168"/>
      <c r="KBN166" s="168"/>
      <c r="KBO166" s="168"/>
      <c r="KBP166" s="168"/>
      <c r="KBQ166" s="168"/>
      <c r="KBR166" s="168"/>
      <c r="KBS166" s="168"/>
      <c r="KBT166" s="168"/>
      <c r="KBU166" s="168"/>
      <c r="KBV166" s="168"/>
      <c r="KBW166" s="168"/>
      <c r="KBX166" s="168"/>
      <c r="KBY166" s="168"/>
      <c r="KBZ166" s="168"/>
      <c r="KCA166" s="168"/>
      <c r="KCB166" s="168"/>
      <c r="KCC166" s="168"/>
      <c r="KCD166" s="168"/>
      <c r="KCE166" s="168"/>
      <c r="KCF166" s="168"/>
      <c r="KCG166" s="168"/>
      <c r="KCH166" s="168"/>
      <c r="KCI166" s="168"/>
      <c r="KCJ166" s="168"/>
      <c r="KCK166" s="168"/>
      <c r="KCL166" s="168"/>
      <c r="KCM166" s="168"/>
      <c r="KCN166" s="168"/>
      <c r="KCO166" s="168"/>
      <c r="KCP166" s="168"/>
      <c r="KCQ166" s="168"/>
      <c r="KCR166" s="168"/>
      <c r="KCS166" s="168"/>
      <c r="KCT166" s="168"/>
      <c r="KCU166" s="168"/>
      <c r="KCV166" s="168"/>
      <c r="KCW166" s="168"/>
      <c r="KCX166" s="168"/>
      <c r="KCY166" s="168"/>
      <c r="KCZ166" s="168"/>
      <c r="KDA166" s="168"/>
      <c r="KDB166" s="168"/>
      <c r="KDC166" s="168"/>
      <c r="KDD166" s="168"/>
      <c r="KDE166" s="168"/>
      <c r="KDF166" s="168"/>
      <c r="KDG166" s="168"/>
      <c r="KDH166" s="168"/>
      <c r="KDI166" s="168"/>
      <c r="KDJ166" s="168"/>
      <c r="KDK166" s="168"/>
      <c r="KDL166" s="168"/>
      <c r="KDM166" s="168"/>
      <c r="KDN166" s="168"/>
      <c r="KDO166" s="168"/>
      <c r="KDP166" s="168"/>
      <c r="KDQ166" s="168"/>
      <c r="KDR166" s="168"/>
      <c r="KDS166" s="168"/>
      <c r="KDT166" s="168"/>
      <c r="KDU166" s="168"/>
      <c r="KDV166" s="168"/>
      <c r="KDW166" s="168"/>
      <c r="KDX166" s="168"/>
      <c r="KDY166" s="168"/>
      <c r="KDZ166" s="168"/>
      <c r="KEA166" s="168"/>
      <c r="KEB166" s="168"/>
      <c r="KEC166" s="168"/>
      <c r="KED166" s="168"/>
      <c r="KEE166" s="168"/>
      <c r="KEF166" s="168"/>
      <c r="KEG166" s="168"/>
      <c r="KEH166" s="168"/>
      <c r="KEI166" s="168"/>
      <c r="KEJ166" s="168"/>
      <c r="KEK166" s="168"/>
      <c r="KEL166" s="168"/>
      <c r="KEM166" s="168"/>
      <c r="KEN166" s="168"/>
      <c r="KEO166" s="168"/>
      <c r="KEP166" s="168"/>
      <c r="KEQ166" s="168"/>
      <c r="KER166" s="168"/>
      <c r="KES166" s="168"/>
      <c r="KET166" s="168"/>
      <c r="KEU166" s="168"/>
      <c r="KEV166" s="168"/>
      <c r="KEW166" s="168"/>
      <c r="KEX166" s="168"/>
      <c r="KEY166" s="168"/>
      <c r="KEZ166" s="168"/>
      <c r="KFA166" s="168"/>
      <c r="KFB166" s="168"/>
      <c r="KFC166" s="168"/>
      <c r="KFD166" s="168"/>
      <c r="KFE166" s="168"/>
      <c r="KFF166" s="168"/>
      <c r="KFG166" s="168"/>
      <c r="KFH166" s="168"/>
      <c r="KFI166" s="168"/>
      <c r="KFJ166" s="168"/>
      <c r="KFK166" s="168"/>
      <c r="KFL166" s="168"/>
      <c r="KFM166" s="168"/>
      <c r="KFN166" s="168"/>
      <c r="KFO166" s="168"/>
      <c r="KFP166" s="168"/>
      <c r="KFQ166" s="168"/>
      <c r="KFR166" s="168"/>
      <c r="KFS166" s="168"/>
      <c r="KFT166" s="168"/>
      <c r="KFU166" s="168"/>
      <c r="KFV166" s="168"/>
      <c r="KFW166" s="168"/>
      <c r="KFX166" s="168"/>
      <c r="KFY166" s="168"/>
      <c r="KFZ166" s="168"/>
      <c r="KGA166" s="168"/>
      <c r="KGB166" s="168"/>
      <c r="KGC166" s="168"/>
      <c r="KGD166" s="168"/>
      <c r="KGE166" s="168"/>
      <c r="KGF166" s="168"/>
      <c r="KGG166" s="168"/>
      <c r="KGH166" s="168"/>
      <c r="KGI166" s="168"/>
      <c r="KGJ166" s="168"/>
      <c r="KGK166" s="168"/>
      <c r="KGL166" s="168"/>
      <c r="KGM166" s="168"/>
      <c r="KGN166" s="168"/>
      <c r="KGO166" s="168"/>
      <c r="KGP166" s="168"/>
      <c r="KGQ166" s="168"/>
      <c r="KGR166" s="168"/>
      <c r="KGS166" s="168"/>
      <c r="KGT166" s="168"/>
      <c r="KGU166" s="168"/>
      <c r="KGV166" s="168"/>
      <c r="KGW166" s="168"/>
      <c r="KGX166" s="168"/>
      <c r="KGY166" s="168"/>
      <c r="KGZ166" s="168"/>
      <c r="KHA166" s="168"/>
      <c r="KHB166" s="168"/>
      <c r="KHC166" s="168"/>
      <c r="KHD166" s="168"/>
      <c r="KHE166" s="168"/>
      <c r="KHF166" s="168"/>
      <c r="KHG166" s="168"/>
      <c r="KHH166" s="168"/>
      <c r="KHI166" s="168"/>
      <c r="KHJ166" s="168"/>
      <c r="KHK166" s="168"/>
      <c r="KHL166" s="168"/>
      <c r="KHM166" s="168"/>
      <c r="KHN166" s="168"/>
      <c r="KHO166" s="168"/>
      <c r="KHP166" s="168"/>
      <c r="KHQ166" s="168"/>
      <c r="KHR166" s="168"/>
      <c r="KHS166" s="168"/>
      <c r="KHT166" s="168"/>
      <c r="KHU166" s="168"/>
      <c r="KHV166" s="168"/>
      <c r="KHW166" s="168"/>
      <c r="KHX166" s="168"/>
      <c r="KHY166" s="168"/>
      <c r="KHZ166" s="168"/>
      <c r="KIA166" s="168"/>
      <c r="KIB166" s="168"/>
      <c r="KIC166" s="168"/>
      <c r="KID166" s="168"/>
      <c r="KIE166" s="168"/>
      <c r="KIF166" s="168"/>
      <c r="KIG166" s="168"/>
      <c r="KIH166" s="168"/>
      <c r="KII166" s="168"/>
      <c r="KIJ166" s="168"/>
      <c r="KIK166" s="168"/>
      <c r="KIL166" s="168"/>
      <c r="KIM166" s="168"/>
      <c r="KIN166" s="168"/>
      <c r="KIO166" s="168"/>
      <c r="KIP166" s="168"/>
      <c r="KIQ166" s="168"/>
      <c r="KIR166" s="168"/>
      <c r="KIS166" s="168"/>
      <c r="KIT166" s="168"/>
      <c r="KIU166" s="168"/>
      <c r="KIV166" s="168"/>
      <c r="KIW166" s="168"/>
      <c r="KIX166" s="168"/>
      <c r="KIY166" s="168"/>
      <c r="KIZ166" s="168"/>
      <c r="KJA166" s="168"/>
      <c r="KJB166" s="168"/>
      <c r="KJC166" s="168"/>
      <c r="KJD166" s="168"/>
      <c r="KJE166" s="168"/>
      <c r="KJF166" s="168"/>
      <c r="KJG166" s="168"/>
      <c r="KJH166" s="168"/>
      <c r="KJI166" s="168"/>
      <c r="KJJ166" s="168"/>
      <c r="KJK166" s="168"/>
      <c r="KJL166" s="168"/>
      <c r="KJM166" s="168"/>
      <c r="KJN166" s="168"/>
      <c r="KJO166" s="168"/>
      <c r="KJP166" s="168"/>
      <c r="KJQ166" s="168"/>
      <c r="KJR166" s="168"/>
      <c r="KJS166" s="168"/>
      <c r="KJT166" s="168"/>
      <c r="KJU166" s="168"/>
      <c r="KJV166" s="168"/>
      <c r="KJW166" s="168"/>
      <c r="KJX166" s="168"/>
      <c r="KJY166" s="168"/>
      <c r="KJZ166" s="168"/>
      <c r="KKA166" s="168"/>
      <c r="KKB166" s="168"/>
      <c r="KKC166" s="168"/>
      <c r="KKD166" s="168"/>
      <c r="KKE166" s="168"/>
      <c r="KKF166" s="168"/>
      <c r="KKG166" s="168"/>
      <c r="KKH166" s="168"/>
      <c r="KKI166" s="168"/>
      <c r="KKJ166" s="168"/>
      <c r="KKK166" s="168"/>
      <c r="KKL166" s="168"/>
      <c r="KKM166" s="168"/>
      <c r="KKN166" s="168"/>
      <c r="KKO166" s="168"/>
      <c r="KKP166" s="168"/>
      <c r="KKQ166" s="168"/>
      <c r="KKR166" s="168"/>
      <c r="KKS166" s="168"/>
      <c r="KKT166" s="168"/>
      <c r="KKU166" s="168"/>
      <c r="KKV166" s="168"/>
      <c r="KKW166" s="168"/>
      <c r="KKX166" s="168"/>
      <c r="KKY166" s="168"/>
      <c r="KKZ166" s="168"/>
      <c r="KLA166" s="168"/>
      <c r="KLB166" s="168"/>
      <c r="KLC166" s="168"/>
      <c r="KLD166" s="168"/>
      <c r="KLE166" s="168"/>
      <c r="KLF166" s="168"/>
      <c r="KLG166" s="168"/>
      <c r="KLH166" s="168"/>
      <c r="KLI166" s="168"/>
      <c r="KLJ166" s="168"/>
      <c r="KLK166" s="168"/>
      <c r="KLL166" s="168"/>
      <c r="KLM166" s="168"/>
      <c r="KLN166" s="168"/>
      <c r="KLO166" s="168"/>
      <c r="KLP166" s="168"/>
      <c r="KLQ166" s="168"/>
      <c r="KLR166" s="168"/>
      <c r="KLS166" s="168"/>
      <c r="KLT166" s="168"/>
      <c r="KLU166" s="168"/>
      <c r="KLV166" s="168"/>
      <c r="KLW166" s="168"/>
      <c r="KLX166" s="168"/>
      <c r="KLY166" s="168"/>
      <c r="KLZ166" s="168"/>
      <c r="KMA166" s="168"/>
      <c r="KMB166" s="168"/>
      <c r="KMC166" s="168"/>
      <c r="KMD166" s="168"/>
      <c r="KME166" s="168"/>
      <c r="KMF166" s="168"/>
      <c r="KMG166" s="168"/>
      <c r="KMH166" s="168"/>
      <c r="KMI166" s="168"/>
      <c r="KMJ166" s="168"/>
      <c r="KMK166" s="168"/>
      <c r="KML166" s="168"/>
      <c r="KMM166" s="168"/>
      <c r="KMN166" s="168"/>
      <c r="KMO166" s="168"/>
      <c r="KMP166" s="168"/>
      <c r="KMQ166" s="168"/>
      <c r="KMR166" s="168"/>
      <c r="KMS166" s="168"/>
      <c r="KMT166" s="168"/>
      <c r="KMU166" s="168"/>
      <c r="KMV166" s="168"/>
      <c r="KMW166" s="168"/>
      <c r="KMX166" s="168"/>
      <c r="KMY166" s="168"/>
      <c r="KMZ166" s="168"/>
      <c r="KNA166" s="168"/>
      <c r="KNB166" s="168"/>
      <c r="KNC166" s="168"/>
      <c r="KND166" s="168"/>
      <c r="KNE166" s="168"/>
      <c r="KNF166" s="168"/>
      <c r="KNG166" s="168"/>
      <c r="KNH166" s="168"/>
      <c r="KNI166" s="168"/>
      <c r="KNJ166" s="168"/>
      <c r="KNK166" s="168"/>
      <c r="KNL166" s="168"/>
      <c r="KNM166" s="168"/>
      <c r="KNN166" s="168"/>
      <c r="KNO166" s="168"/>
      <c r="KNP166" s="168"/>
      <c r="KNQ166" s="168"/>
      <c r="KNR166" s="168"/>
      <c r="KNS166" s="168"/>
      <c r="KNT166" s="168"/>
      <c r="KNU166" s="168"/>
      <c r="KNV166" s="168"/>
      <c r="KNW166" s="168"/>
      <c r="KNX166" s="168"/>
      <c r="KNY166" s="168"/>
      <c r="KNZ166" s="168"/>
      <c r="KOA166" s="168"/>
      <c r="KOB166" s="168"/>
      <c r="KOC166" s="168"/>
      <c r="KOD166" s="168"/>
      <c r="KOE166" s="168"/>
      <c r="KOF166" s="168"/>
      <c r="KOG166" s="168"/>
      <c r="KOH166" s="168"/>
      <c r="KOI166" s="168"/>
      <c r="KOJ166" s="168"/>
      <c r="KOK166" s="168"/>
      <c r="KOL166" s="168"/>
      <c r="KOM166" s="168"/>
      <c r="KON166" s="168"/>
      <c r="KOO166" s="168"/>
      <c r="KOP166" s="168"/>
      <c r="KOQ166" s="168"/>
      <c r="KOR166" s="168"/>
      <c r="KOS166" s="168"/>
      <c r="KOT166" s="168"/>
      <c r="KOU166" s="168"/>
      <c r="KOV166" s="168"/>
      <c r="KOW166" s="168"/>
      <c r="KOX166" s="168"/>
      <c r="KOY166" s="168"/>
      <c r="KOZ166" s="168"/>
      <c r="KPA166" s="168"/>
      <c r="KPB166" s="168"/>
      <c r="KPC166" s="168"/>
      <c r="KPD166" s="168"/>
      <c r="KPE166" s="168"/>
      <c r="KPF166" s="168"/>
      <c r="KPG166" s="168"/>
      <c r="KPH166" s="168"/>
      <c r="KPI166" s="168"/>
      <c r="KPJ166" s="168"/>
      <c r="KPK166" s="168"/>
      <c r="KPL166" s="168"/>
      <c r="KPM166" s="168"/>
      <c r="KPN166" s="168"/>
      <c r="KPO166" s="168"/>
      <c r="KPP166" s="168"/>
      <c r="KPQ166" s="168"/>
      <c r="KPR166" s="168"/>
      <c r="KPS166" s="168"/>
      <c r="KPT166" s="168"/>
      <c r="KPU166" s="168"/>
      <c r="KPV166" s="168"/>
      <c r="KPW166" s="168"/>
      <c r="KPX166" s="168"/>
      <c r="KPY166" s="168"/>
      <c r="KPZ166" s="168"/>
      <c r="KQA166" s="168"/>
      <c r="KQB166" s="168"/>
      <c r="KQC166" s="168"/>
      <c r="KQD166" s="168"/>
      <c r="KQE166" s="168"/>
      <c r="KQF166" s="168"/>
      <c r="KQG166" s="168"/>
      <c r="KQH166" s="168"/>
      <c r="KQI166" s="168"/>
      <c r="KQJ166" s="168"/>
      <c r="KQK166" s="168"/>
      <c r="KQL166" s="168"/>
      <c r="KQM166" s="168"/>
      <c r="KQN166" s="168"/>
      <c r="KQO166" s="168"/>
      <c r="KQP166" s="168"/>
      <c r="KQQ166" s="168"/>
      <c r="KQR166" s="168"/>
      <c r="KQS166" s="168"/>
      <c r="KQT166" s="168"/>
      <c r="KQU166" s="168"/>
      <c r="KQV166" s="168"/>
      <c r="KQW166" s="168"/>
      <c r="KQX166" s="168"/>
      <c r="KQY166" s="168"/>
      <c r="KQZ166" s="168"/>
      <c r="KRA166" s="168"/>
      <c r="KRB166" s="168"/>
      <c r="KRC166" s="168"/>
      <c r="KRD166" s="168"/>
      <c r="KRE166" s="168"/>
      <c r="KRF166" s="168"/>
      <c r="KRG166" s="168"/>
      <c r="KRH166" s="168"/>
      <c r="KRI166" s="168"/>
      <c r="KRJ166" s="168"/>
      <c r="KRK166" s="168"/>
      <c r="KRL166" s="168"/>
      <c r="KRM166" s="168"/>
      <c r="KRN166" s="168"/>
      <c r="KRO166" s="168"/>
      <c r="KRP166" s="168"/>
      <c r="KRQ166" s="168"/>
      <c r="KRR166" s="168"/>
      <c r="KRS166" s="168"/>
      <c r="KRT166" s="168"/>
      <c r="KRU166" s="168"/>
      <c r="KRV166" s="168"/>
      <c r="KRW166" s="168"/>
      <c r="KRX166" s="168"/>
      <c r="KRY166" s="168"/>
      <c r="KRZ166" s="168"/>
      <c r="KSA166" s="168"/>
      <c r="KSB166" s="168"/>
      <c r="KSC166" s="168"/>
      <c r="KSD166" s="168"/>
      <c r="KSE166" s="168"/>
      <c r="KSF166" s="168"/>
      <c r="KSG166" s="168"/>
      <c r="KSH166" s="168"/>
      <c r="KSI166" s="168"/>
      <c r="KSJ166" s="168"/>
      <c r="KSK166" s="168"/>
      <c r="KSL166" s="168"/>
      <c r="KSM166" s="168"/>
      <c r="KSN166" s="168"/>
      <c r="KSO166" s="168"/>
      <c r="KSP166" s="168"/>
      <c r="KSQ166" s="168"/>
      <c r="KSR166" s="168"/>
      <c r="KSS166" s="168"/>
      <c r="KST166" s="168"/>
      <c r="KSU166" s="168"/>
      <c r="KSV166" s="168"/>
      <c r="KSW166" s="168"/>
      <c r="KSX166" s="168"/>
      <c r="KSY166" s="168"/>
      <c r="KSZ166" s="168"/>
      <c r="KTA166" s="168"/>
      <c r="KTB166" s="168"/>
      <c r="KTC166" s="168"/>
      <c r="KTD166" s="168"/>
      <c r="KTE166" s="168"/>
      <c r="KTF166" s="168"/>
      <c r="KTG166" s="168"/>
      <c r="KTH166" s="168"/>
      <c r="KTI166" s="168"/>
      <c r="KTJ166" s="168"/>
      <c r="KTK166" s="168"/>
      <c r="KTL166" s="168"/>
      <c r="KTM166" s="168"/>
      <c r="KTN166" s="168"/>
      <c r="KTO166" s="168"/>
      <c r="KTP166" s="168"/>
      <c r="KTQ166" s="168"/>
      <c r="KTR166" s="168"/>
      <c r="KTS166" s="168"/>
      <c r="KTT166" s="168"/>
      <c r="KTU166" s="168"/>
      <c r="KTV166" s="168"/>
      <c r="KTW166" s="168"/>
      <c r="KTX166" s="168"/>
      <c r="KTY166" s="168"/>
      <c r="KTZ166" s="168"/>
      <c r="KUA166" s="168"/>
      <c r="KUB166" s="168"/>
      <c r="KUC166" s="168"/>
      <c r="KUD166" s="168"/>
      <c r="KUE166" s="168"/>
      <c r="KUF166" s="168"/>
      <c r="KUG166" s="168"/>
      <c r="KUH166" s="168"/>
      <c r="KUI166" s="168"/>
      <c r="KUJ166" s="168"/>
      <c r="KUK166" s="168"/>
      <c r="KUL166" s="168"/>
      <c r="KUM166" s="168"/>
      <c r="KUN166" s="168"/>
      <c r="KUO166" s="168"/>
      <c r="KUP166" s="168"/>
      <c r="KUQ166" s="168"/>
      <c r="KUR166" s="168"/>
      <c r="KUS166" s="168"/>
      <c r="KUT166" s="168"/>
      <c r="KUU166" s="168"/>
      <c r="KUV166" s="168"/>
      <c r="KUW166" s="168"/>
      <c r="KUX166" s="168"/>
      <c r="KUY166" s="168"/>
      <c r="KUZ166" s="168"/>
      <c r="KVA166" s="168"/>
      <c r="KVB166" s="168"/>
      <c r="KVC166" s="168"/>
      <c r="KVD166" s="168"/>
      <c r="KVE166" s="168"/>
      <c r="KVF166" s="168"/>
      <c r="KVG166" s="168"/>
      <c r="KVH166" s="168"/>
      <c r="KVI166" s="168"/>
      <c r="KVJ166" s="168"/>
      <c r="KVK166" s="168"/>
      <c r="KVL166" s="168"/>
      <c r="KVM166" s="168"/>
      <c r="KVN166" s="168"/>
      <c r="KVO166" s="168"/>
      <c r="KVP166" s="168"/>
      <c r="KVQ166" s="168"/>
      <c r="KVR166" s="168"/>
      <c r="KVS166" s="168"/>
      <c r="KVT166" s="168"/>
      <c r="KVU166" s="168"/>
      <c r="KVV166" s="168"/>
      <c r="KVW166" s="168"/>
      <c r="KVX166" s="168"/>
      <c r="KVY166" s="168"/>
      <c r="KVZ166" s="168"/>
      <c r="KWA166" s="168"/>
      <c r="KWB166" s="168"/>
      <c r="KWC166" s="168"/>
      <c r="KWD166" s="168"/>
      <c r="KWE166" s="168"/>
      <c r="KWF166" s="168"/>
      <c r="KWG166" s="168"/>
      <c r="KWH166" s="168"/>
      <c r="KWI166" s="168"/>
      <c r="KWJ166" s="168"/>
      <c r="KWK166" s="168"/>
      <c r="KWL166" s="168"/>
      <c r="KWM166" s="168"/>
      <c r="KWN166" s="168"/>
      <c r="KWO166" s="168"/>
      <c r="KWP166" s="168"/>
      <c r="KWQ166" s="168"/>
      <c r="KWR166" s="168"/>
      <c r="KWS166" s="168"/>
      <c r="KWT166" s="168"/>
      <c r="KWU166" s="168"/>
      <c r="KWV166" s="168"/>
      <c r="KWW166" s="168"/>
      <c r="KWX166" s="168"/>
      <c r="KWY166" s="168"/>
      <c r="KWZ166" s="168"/>
      <c r="KXA166" s="168"/>
      <c r="KXB166" s="168"/>
      <c r="KXC166" s="168"/>
      <c r="KXD166" s="168"/>
      <c r="KXE166" s="168"/>
      <c r="KXF166" s="168"/>
      <c r="KXG166" s="168"/>
      <c r="KXH166" s="168"/>
      <c r="KXI166" s="168"/>
      <c r="KXJ166" s="168"/>
      <c r="KXK166" s="168"/>
      <c r="KXL166" s="168"/>
      <c r="KXM166" s="168"/>
      <c r="KXN166" s="168"/>
      <c r="KXO166" s="168"/>
      <c r="KXP166" s="168"/>
      <c r="KXQ166" s="168"/>
      <c r="KXR166" s="168"/>
      <c r="KXS166" s="168"/>
      <c r="KXT166" s="168"/>
      <c r="KXU166" s="168"/>
      <c r="KXV166" s="168"/>
      <c r="KXW166" s="168"/>
      <c r="KXX166" s="168"/>
      <c r="KXY166" s="168"/>
      <c r="KXZ166" s="168"/>
      <c r="KYA166" s="168"/>
      <c r="KYB166" s="168"/>
      <c r="KYC166" s="168"/>
      <c r="KYD166" s="168"/>
      <c r="KYE166" s="168"/>
      <c r="KYF166" s="168"/>
      <c r="KYG166" s="168"/>
      <c r="KYH166" s="168"/>
      <c r="KYI166" s="168"/>
      <c r="KYJ166" s="168"/>
      <c r="KYK166" s="168"/>
      <c r="KYL166" s="168"/>
      <c r="KYM166" s="168"/>
      <c r="KYN166" s="168"/>
      <c r="KYO166" s="168"/>
      <c r="KYP166" s="168"/>
      <c r="KYQ166" s="168"/>
      <c r="KYR166" s="168"/>
      <c r="KYS166" s="168"/>
      <c r="KYT166" s="168"/>
      <c r="KYU166" s="168"/>
      <c r="KYV166" s="168"/>
      <c r="KYW166" s="168"/>
      <c r="KYX166" s="168"/>
      <c r="KYY166" s="168"/>
      <c r="KYZ166" s="168"/>
      <c r="KZA166" s="168"/>
      <c r="KZB166" s="168"/>
      <c r="KZC166" s="168"/>
      <c r="KZD166" s="168"/>
      <c r="KZE166" s="168"/>
      <c r="KZF166" s="168"/>
      <c r="KZG166" s="168"/>
      <c r="KZH166" s="168"/>
      <c r="KZI166" s="168"/>
      <c r="KZJ166" s="168"/>
      <c r="KZK166" s="168"/>
      <c r="KZL166" s="168"/>
      <c r="KZM166" s="168"/>
      <c r="KZN166" s="168"/>
      <c r="KZO166" s="168"/>
      <c r="KZP166" s="168"/>
      <c r="KZQ166" s="168"/>
      <c r="KZR166" s="168"/>
      <c r="KZS166" s="168"/>
      <c r="KZT166" s="168"/>
      <c r="KZU166" s="168"/>
      <c r="KZV166" s="168"/>
      <c r="KZW166" s="168"/>
      <c r="KZX166" s="168"/>
      <c r="KZY166" s="168"/>
      <c r="KZZ166" s="168"/>
      <c r="LAA166" s="168"/>
      <c r="LAB166" s="168"/>
      <c r="LAC166" s="168"/>
      <c r="LAD166" s="168"/>
      <c r="LAE166" s="168"/>
      <c r="LAF166" s="168"/>
      <c r="LAG166" s="168"/>
      <c r="LAH166" s="168"/>
      <c r="LAI166" s="168"/>
      <c r="LAJ166" s="168"/>
      <c r="LAK166" s="168"/>
      <c r="LAL166" s="168"/>
      <c r="LAM166" s="168"/>
      <c r="LAN166" s="168"/>
      <c r="LAO166" s="168"/>
      <c r="LAP166" s="168"/>
      <c r="LAQ166" s="168"/>
      <c r="LAR166" s="168"/>
      <c r="LAS166" s="168"/>
      <c r="LAT166" s="168"/>
      <c r="LAU166" s="168"/>
      <c r="LAV166" s="168"/>
      <c r="LAW166" s="168"/>
      <c r="LAX166" s="168"/>
      <c r="LAY166" s="168"/>
      <c r="LAZ166" s="168"/>
      <c r="LBA166" s="168"/>
      <c r="LBB166" s="168"/>
      <c r="LBC166" s="168"/>
      <c r="LBD166" s="168"/>
      <c r="LBE166" s="168"/>
      <c r="LBF166" s="168"/>
      <c r="LBG166" s="168"/>
      <c r="LBH166" s="168"/>
      <c r="LBI166" s="168"/>
      <c r="LBJ166" s="168"/>
      <c r="LBK166" s="168"/>
      <c r="LBL166" s="168"/>
      <c r="LBM166" s="168"/>
      <c r="LBN166" s="168"/>
      <c r="LBO166" s="168"/>
      <c r="LBP166" s="168"/>
      <c r="LBQ166" s="168"/>
      <c r="LBR166" s="168"/>
      <c r="LBS166" s="168"/>
      <c r="LBT166" s="168"/>
      <c r="LBU166" s="168"/>
      <c r="LBV166" s="168"/>
      <c r="LBW166" s="168"/>
      <c r="LBX166" s="168"/>
      <c r="LBY166" s="168"/>
      <c r="LBZ166" s="168"/>
      <c r="LCA166" s="168"/>
      <c r="LCB166" s="168"/>
      <c r="LCC166" s="168"/>
      <c r="LCD166" s="168"/>
      <c r="LCE166" s="168"/>
      <c r="LCF166" s="168"/>
      <c r="LCG166" s="168"/>
      <c r="LCH166" s="168"/>
      <c r="LCI166" s="168"/>
      <c r="LCJ166" s="168"/>
      <c r="LCK166" s="168"/>
      <c r="LCL166" s="168"/>
      <c r="LCM166" s="168"/>
      <c r="LCN166" s="168"/>
      <c r="LCO166" s="168"/>
      <c r="LCP166" s="168"/>
      <c r="LCQ166" s="168"/>
      <c r="LCR166" s="168"/>
      <c r="LCS166" s="168"/>
      <c r="LCT166" s="168"/>
      <c r="LCU166" s="168"/>
      <c r="LCV166" s="168"/>
      <c r="LCW166" s="168"/>
      <c r="LCX166" s="168"/>
      <c r="LCY166" s="168"/>
      <c r="LCZ166" s="168"/>
      <c r="LDA166" s="168"/>
      <c r="LDB166" s="168"/>
      <c r="LDC166" s="168"/>
      <c r="LDD166" s="168"/>
      <c r="LDE166" s="168"/>
      <c r="LDF166" s="168"/>
      <c r="LDG166" s="168"/>
      <c r="LDH166" s="168"/>
      <c r="LDI166" s="168"/>
      <c r="LDJ166" s="168"/>
      <c r="LDK166" s="168"/>
      <c r="LDL166" s="168"/>
      <c r="LDM166" s="168"/>
      <c r="LDN166" s="168"/>
      <c r="LDO166" s="168"/>
      <c r="LDP166" s="168"/>
      <c r="LDQ166" s="168"/>
      <c r="LDR166" s="168"/>
      <c r="LDS166" s="168"/>
      <c r="LDT166" s="168"/>
      <c r="LDU166" s="168"/>
      <c r="LDV166" s="168"/>
      <c r="LDW166" s="168"/>
      <c r="LDX166" s="168"/>
      <c r="LDY166" s="168"/>
      <c r="LDZ166" s="168"/>
      <c r="LEA166" s="168"/>
      <c r="LEB166" s="168"/>
      <c r="LEC166" s="168"/>
      <c r="LED166" s="168"/>
      <c r="LEE166" s="168"/>
      <c r="LEF166" s="168"/>
      <c r="LEG166" s="168"/>
      <c r="LEH166" s="168"/>
      <c r="LEI166" s="168"/>
      <c r="LEJ166" s="168"/>
      <c r="LEK166" s="168"/>
      <c r="LEL166" s="168"/>
      <c r="LEM166" s="168"/>
      <c r="LEN166" s="168"/>
      <c r="LEO166" s="168"/>
      <c r="LEP166" s="168"/>
      <c r="LEQ166" s="168"/>
      <c r="LER166" s="168"/>
      <c r="LES166" s="168"/>
      <c r="LET166" s="168"/>
      <c r="LEU166" s="168"/>
      <c r="LEV166" s="168"/>
      <c r="LEW166" s="168"/>
      <c r="LEX166" s="168"/>
      <c r="LEY166" s="168"/>
      <c r="LEZ166" s="168"/>
      <c r="LFA166" s="168"/>
      <c r="LFB166" s="168"/>
      <c r="LFC166" s="168"/>
      <c r="LFD166" s="168"/>
      <c r="LFE166" s="168"/>
      <c r="LFF166" s="168"/>
      <c r="LFG166" s="168"/>
      <c r="LFH166" s="168"/>
      <c r="LFI166" s="168"/>
      <c r="LFJ166" s="168"/>
      <c r="LFK166" s="168"/>
      <c r="LFL166" s="168"/>
      <c r="LFM166" s="168"/>
      <c r="LFN166" s="168"/>
      <c r="LFO166" s="168"/>
      <c r="LFP166" s="168"/>
      <c r="LFQ166" s="168"/>
      <c r="LFR166" s="168"/>
      <c r="LFS166" s="168"/>
      <c r="LFT166" s="168"/>
      <c r="LFU166" s="168"/>
      <c r="LFV166" s="168"/>
      <c r="LFW166" s="168"/>
      <c r="LFX166" s="168"/>
      <c r="LFY166" s="168"/>
      <c r="LFZ166" s="168"/>
      <c r="LGA166" s="168"/>
      <c r="LGB166" s="168"/>
      <c r="LGC166" s="168"/>
      <c r="LGD166" s="168"/>
      <c r="LGE166" s="168"/>
      <c r="LGF166" s="168"/>
      <c r="LGG166" s="168"/>
      <c r="LGH166" s="168"/>
      <c r="LGI166" s="168"/>
      <c r="LGJ166" s="168"/>
      <c r="LGK166" s="168"/>
      <c r="LGL166" s="168"/>
      <c r="LGM166" s="168"/>
      <c r="LGN166" s="168"/>
      <c r="LGO166" s="168"/>
      <c r="LGP166" s="168"/>
      <c r="LGQ166" s="168"/>
      <c r="LGR166" s="168"/>
      <c r="LGS166" s="168"/>
      <c r="LGT166" s="168"/>
      <c r="LGU166" s="168"/>
      <c r="LGV166" s="168"/>
      <c r="LGW166" s="168"/>
      <c r="LGX166" s="168"/>
      <c r="LGY166" s="168"/>
      <c r="LGZ166" s="168"/>
      <c r="LHA166" s="168"/>
      <c r="LHB166" s="168"/>
      <c r="LHC166" s="168"/>
      <c r="LHD166" s="168"/>
      <c r="LHE166" s="168"/>
      <c r="LHF166" s="168"/>
      <c r="LHG166" s="168"/>
      <c r="LHH166" s="168"/>
      <c r="LHI166" s="168"/>
      <c r="LHJ166" s="168"/>
      <c r="LHK166" s="168"/>
      <c r="LHL166" s="168"/>
      <c r="LHM166" s="168"/>
      <c r="LHN166" s="168"/>
      <c r="LHO166" s="168"/>
      <c r="LHP166" s="168"/>
      <c r="LHQ166" s="168"/>
      <c r="LHR166" s="168"/>
      <c r="LHS166" s="168"/>
      <c r="LHT166" s="168"/>
      <c r="LHU166" s="168"/>
      <c r="LHV166" s="168"/>
      <c r="LHW166" s="168"/>
      <c r="LHX166" s="168"/>
      <c r="LHY166" s="168"/>
      <c r="LHZ166" s="168"/>
      <c r="LIA166" s="168"/>
      <c r="LIB166" s="168"/>
      <c r="LIC166" s="168"/>
      <c r="LID166" s="168"/>
      <c r="LIE166" s="168"/>
      <c r="LIF166" s="168"/>
      <c r="LIG166" s="168"/>
      <c r="LIH166" s="168"/>
      <c r="LII166" s="168"/>
      <c r="LIJ166" s="168"/>
      <c r="LIK166" s="168"/>
      <c r="LIL166" s="168"/>
      <c r="LIM166" s="168"/>
      <c r="LIN166" s="168"/>
      <c r="LIO166" s="168"/>
      <c r="LIP166" s="168"/>
      <c r="LIQ166" s="168"/>
      <c r="LIR166" s="168"/>
      <c r="LIS166" s="168"/>
      <c r="LIT166" s="168"/>
      <c r="LIU166" s="168"/>
      <c r="LIV166" s="168"/>
      <c r="LIW166" s="168"/>
      <c r="LIX166" s="168"/>
      <c r="LIY166" s="168"/>
      <c r="LIZ166" s="168"/>
      <c r="LJA166" s="168"/>
      <c r="LJB166" s="168"/>
      <c r="LJC166" s="168"/>
      <c r="LJD166" s="168"/>
      <c r="LJE166" s="168"/>
      <c r="LJF166" s="168"/>
      <c r="LJG166" s="168"/>
      <c r="LJH166" s="168"/>
      <c r="LJI166" s="168"/>
      <c r="LJJ166" s="168"/>
      <c r="LJK166" s="168"/>
      <c r="LJL166" s="168"/>
      <c r="LJM166" s="168"/>
      <c r="LJN166" s="168"/>
      <c r="LJO166" s="168"/>
      <c r="LJP166" s="168"/>
      <c r="LJQ166" s="168"/>
      <c r="LJR166" s="168"/>
      <c r="LJS166" s="168"/>
      <c r="LJT166" s="168"/>
      <c r="LJU166" s="168"/>
      <c r="LJV166" s="168"/>
      <c r="LJW166" s="168"/>
      <c r="LJX166" s="168"/>
      <c r="LJY166" s="168"/>
      <c r="LJZ166" s="168"/>
      <c r="LKA166" s="168"/>
      <c r="LKB166" s="168"/>
      <c r="LKC166" s="168"/>
      <c r="LKD166" s="168"/>
      <c r="LKE166" s="168"/>
      <c r="LKF166" s="168"/>
      <c r="LKG166" s="168"/>
      <c r="LKH166" s="168"/>
      <c r="LKI166" s="168"/>
      <c r="LKJ166" s="168"/>
      <c r="LKK166" s="168"/>
      <c r="LKL166" s="168"/>
      <c r="LKM166" s="168"/>
      <c r="LKN166" s="168"/>
      <c r="LKO166" s="168"/>
      <c r="LKP166" s="168"/>
      <c r="LKQ166" s="168"/>
      <c r="LKR166" s="168"/>
      <c r="LKS166" s="168"/>
      <c r="LKT166" s="168"/>
      <c r="LKU166" s="168"/>
      <c r="LKV166" s="168"/>
      <c r="LKW166" s="168"/>
      <c r="LKX166" s="168"/>
      <c r="LKY166" s="168"/>
      <c r="LKZ166" s="168"/>
      <c r="LLA166" s="168"/>
      <c r="LLB166" s="168"/>
      <c r="LLC166" s="168"/>
      <c r="LLD166" s="168"/>
      <c r="LLE166" s="168"/>
      <c r="LLF166" s="168"/>
      <c r="LLG166" s="168"/>
      <c r="LLH166" s="168"/>
      <c r="LLI166" s="168"/>
      <c r="LLJ166" s="168"/>
      <c r="LLK166" s="168"/>
      <c r="LLL166" s="168"/>
      <c r="LLM166" s="168"/>
      <c r="LLN166" s="168"/>
      <c r="LLO166" s="168"/>
      <c r="LLP166" s="168"/>
      <c r="LLQ166" s="168"/>
      <c r="LLR166" s="168"/>
      <c r="LLS166" s="168"/>
      <c r="LLT166" s="168"/>
      <c r="LLU166" s="168"/>
      <c r="LLV166" s="168"/>
      <c r="LLW166" s="168"/>
      <c r="LLX166" s="168"/>
      <c r="LLY166" s="168"/>
      <c r="LLZ166" s="168"/>
      <c r="LMA166" s="168"/>
      <c r="LMB166" s="168"/>
      <c r="LMC166" s="168"/>
      <c r="LMD166" s="168"/>
      <c r="LME166" s="168"/>
      <c r="LMF166" s="168"/>
      <c r="LMG166" s="168"/>
      <c r="LMH166" s="168"/>
      <c r="LMI166" s="168"/>
      <c r="LMJ166" s="168"/>
      <c r="LMK166" s="168"/>
      <c r="LML166" s="168"/>
      <c r="LMM166" s="168"/>
      <c r="LMN166" s="168"/>
      <c r="LMO166" s="168"/>
      <c r="LMP166" s="168"/>
      <c r="LMQ166" s="168"/>
      <c r="LMR166" s="168"/>
      <c r="LMS166" s="168"/>
      <c r="LMT166" s="168"/>
      <c r="LMU166" s="168"/>
      <c r="LMV166" s="168"/>
      <c r="LMW166" s="168"/>
      <c r="LMX166" s="168"/>
      <c r="LMY166" s="168"/>
      <c r="LMZ166" s="168"/>
      <c r="LNA166" s="168"/>
      <c r="LNB166" s="168"/>
      <c r="LNC166" s="168"/>
      <c r="LND166" s="168"/>
      <c r="LNE166" s="168"/>
      <c r="LNF166" s="168"/>
      <c r="LNG166" s="168"/>
      <c r="LNH166" s="168"/>
      <c r="LNI166" s="168"/>
      <c r="LNJ166" s="168"/>
      <c r="LNK166" s="168"/>
      <c r="LNL166" s="168"/>
      <c r="LNM166" s="168"/>
      <c r="LNN166" s="168"/>
      <c r="LNO166" s="168"/>
      <c r="LNP166" s="168"/>
      <c r="LNQ166" s="168"/>
      <c r="LNR166" s="168"/>
      <c r="LNS166" s="168"/>
      <c r="LNT166" s="168"/>
      <c r="LNU166" s="168"/>
      <c r="LNV166" s="168"/>
      <c r="LNW166" s="168"/>
      <c r="LNX166" s="168"/>
      <c r="LNY166" s="168"/>
      <c r="LNZ166" s="168"/>
      <c r="LOA166" s="168"/>
      <c r="LOB166" s="168"/>
      <c r="LOC166" s="168"/>
      <c r="LOD166" s="168"/>
      <c r="LOE166" s="168"/>
      <c r="LOF166" s="168"/>
      <c r="LOG166" s="168"/>
      <c r="LOH166" s="168"/>
      <c r="LOI166" s="168"/>
      <c r="LOJ166" s="168"/>
      <c r="LOK166" s="168"/>
      <c r="LOL166" s="168"/>
      <c r="LOM166" s="168"/>
      <c r="LON166" s="168"/>
      <c r="LOO166" s="168"/>
      <c r="LOP166" s="168"/>
      <c r="LOQ166" s="168"/>
      <c r="LOR166" s="168"/>
      <c r="LOS166" s="168"/>
      <c r="LOT166" s="168"/>
      <c r="LOU166" s="168"/>
      <c r="LOV166" s="168"/>
      <c r="LOW166" s="168"/>
      <c r="LOX166" s="168"/>
      <c r="LOY166" s="168"/>
      <c r="LOZ166" s="168"/>
      <c r="LPA166" s="168"/>
      <c r="LPB166" s="168"/>
      <c r="LPC166" s="168"/>
      <c r="LPD166" s="168"/>
      <c r="LPE166" s="168"/>
      <c r="LPF166" s="168"/>
      <c r="LPG166" s="168"/>
      <c r="LPH166" s="168"/>
      <c r="LPI166" s="168"/>
      <c r="LPJ166" s="168"/>
      <c r="LPK166" s="168"/>
      <c r="LPL166" s="168"/>
      <c r="LPM166" s="168"/>
      <c r="LPN166" s="168"/>
      <c r="LPO166" s="168"/>
      <c r="LPP166" s="168"/>
      <c r="LPQ166" s="168"/>
      <c r="LPR166" s="168"/>
      <c r="LPS166" s="168"/>
      <c r="LPT166" s="168"/>
      <c r="LPU166" s="168"/>
      <c r="LPV166" s="168"/>
      <c r="LPW166" s="168"/>
      <c r="LPX166" s="168"/>
      <c r="LPY166" s="168"/>
      <c r="LPZ166" s="168"/>
      <c r="LQA166" s="168"/>
      <c r="LQB166" s="168"/>
      <c r="LQC166" s="168"/>
      <c r="LQD166" s="168"/>
      <c r="LQE166" s="168"/>
      <c r="LQF166" s="168"/>
      <c r="LQG166" s="168"/>
      <c r="LQH166" s="168"/>
      <c r="LQI166" s="168"/>
      <c r="LQJ166" s="168"/>
      <c r="LQK166" s="168"/>
      <c r="LQL166" s="168"/>
      <c r="LQM166" s="168"/>
      <c r="LQN166" s="168"/>
      <c r="LQO166" s="168"/>
      <c r="LQP166" s="168"/>
      <c r="LQQ166" s="168"/>
      <c r="LQR166" s="168"/>
      <c r="LQS166" s="168"/>
      <c r="LQT166" s="168"/>
      <c r="LQU166" s="168"/>
      <c r="LQV166" s="168"/>
      <c r="LQW166" s="168"/>
      <c r="LQX166" s="168"/>
      <c r="LQY166" s="168"/>
      <c r="LQZ166" s="168"/>
      <c r="LRA166" s="168"/>
      <c r="LRB166" s="168"/>
      <c r="LRC166" s="168"/>
      <c r="LRD166" s="168"/>
      <c r="LRE166" s="168"/>
      <c r="LRF166" s="168"/>
      <c r="LRG166" s="168"/>
      <c r="LRH166" s="168"/>
      <c r="LRI166" s="168"/>
      <c r="LRJ166" s="168"/>
      <c r="LRK166" s="168"/>
      <c r="LRL166" s="168"/>
      <c r="LRM166" s="168"/>
      <c r="LRN166" s="168"/>
      <c r="LRO166" s="168"/>
      <c r="LRP166" s="168"/>
      <c r="LRQ166" s="168"/>
      <c r="LRR166" s="168"/>
      <c r="LRS166" s="168"/>
      <c r="LRT166" s="168"/>
      <c r="LRU166" s="168"/>
      <c r="LRV166" s="168"/>
      <c r="LRW166" s="168"/>
      <c r="LRX166" s="168"/>
      <c r="LRY166" s="168"/>
      <c r="LRZ166" s="168"/>
      <c r="LSA166" s="168"/>
      <c r="LSB166" s="168"/>
      <c r="LSC166" s="168"/>
      <c r="LSD166" s="168"/>
      <c r="LSE166" s="168"/>
      <c r="LSF166" s="168"/>
      <c r="LSG166" s="168"/>
      <c r="LSH166" s="168"/>
      <c r="LSI166" s="168"/>
      <c r="LSJ166" s="168"/>
      <c r="LSK166" s="168"/>
      <c r="LSL166" s="168"/>
      <c r="LSM166" s="168"/>
      <c r="LSN166" s="168"/>
      <c r="LSO166" s="168"/>
      <c r="LSP166" s="168"/>
      <c r="LSQ166" s="168"/>
      <c r="LSR166" s="168"/>
      <c r="LSS166" s="168"/>
      <c r="LST166" s="168"/>
      <c r="LSU166" s="168"/>
      <c r="LSV166" s="168"/>
      <c r="LSW166" s="168"/>
      <c r="LSX166" s="168"/>
      <c r="LSY166" s="168"/>
      <c r="LSZ166" s="168"/>
      <c r="LTA166" s="168"/>
      <c r="LTB166" s="168"/>
      <c r="LTC166" s="168"/>
      <c r="LTD166" s="168"/>
      <c r="LTE166" s="168"/>
      <c r="LTF166" s="168"/>
      <c r="LTG166" s="168"/>
      <c r="LTH166" s="168"/>
      <c r="LTI166" s="168"/>
      <c r="LTJ166" s="168"/>
      <c r="LTK166" s="168"/>
      <c r="LTL166" s="168"/>
      <c r="LTM166" s="168"/>
      <c r="LTN166" s="168"/>
      <c r="LTO166" s="168"/>
      <c r="LTP166" s="168"/>
      <c r="LTQ166" s="168"/>
      <c r="LTR166" s="168"/>
      <c r="LTS166" s="168"/>
      <c r="LTT166" s="168"/>
      <c r="LTU166" s="168"/>
      <c r="LTV166" s="168"/>
      <c r="LTW166" s="168"/>
      <c r="LTX166" s="168"/>
      <c r="LTY166" s="168"/>
      <c r="LTZ166" s="168"/>
      <c r="LUA166" s="168"/>
      <c r="LUB166" s="168"/>
      <c r="LUC166" s="168"/>
      <c r="LUD166" s="168"/>
      <c r="LUE166" s="168"/>
      <c r="LUF166" s="168"/>
      <c r="LUG166" s="168"/>
      <c r="LUH166" s="168"/>
      <c r="LUI166" s="168"/>
      <c r="LUJ166" s="168"/>
      <c r="LUK166" s="168"/>
      <c r="LUL166" s="168"/>
      <c r="LUM166" s="168"/>
      <c r="LUN166" s="168"/>
      <c r="LUO166" s="168"/>
      <c r="LUP166" s="168"/>
      <c r="LUQ166" s="168"/>
      <c r="LUR166" s="168"/>
      <c r="LUS166" s="168"/>
      <c r="LUT166" s="168"/>
      <c r="LUU166" s="168"/>
      <c r="LUV166" s="168"/>
      <c r="LUW166" s="168"/>
      <c r="LUX166" s="168"/>
      <c r="LUY166" s="168"/>
      <c r="LUZ166" s="168"/>
      <c r="LVA166" s="168"/>
      <c r="LVB166" s="168"/>
      <c r="LVC166" s="168"/>
      <c r="LVD166" s="168"/>
      <c r="LVE166" s="168"/>
      <c r="LVF166" s="168"/>
      <c r="LVG166" s="168"/>
      <c r="LVH166" s="168"/>
      <c r="LVI166" s="168"/>
      <c r="LVJ166" s="168"/>
      <c r="LVK166" s="168"/>
      <c r="LVL166" s="168"/>
      <c r="LVM166" s="168"/>
      <c r="LVN166" s="168"/>
      <c r="LVO166" s="168"/>
      <c r="LVP166" s="168"/>
      <c r="LVQ166" s="168"/>
      <c r="LVR166" s="168"/>
      <c r="LVS166" s="168"/>
      <c r="LVT166" s="168"/>
      <c r="LVU166" s="168"/>
      <c r="LVV166" s="168"/>
      <c r="LVW166" s="168"/>
      <c r="LVX166" s="168"/>
      <c r="LVY166" s="168"/>
      <c r="LVZ166" s="168"/>
      <c r="LWA166" s="168"/>
      <c r="LWB166" s="168"/>
      <c r="LWC166" s="168"/>
      <c r="LWD166" s="168"/>
      <c r="LWE166" s="168"/>
      <c r="LWF166" s="168"/>
      <c r="LWG166" s="168"/>
      <c r="LWH166" s="168"/>
      <c r="LWI166" s="168"/>
      <c r="LWJ166" s="168"/>
      <c r="LWK166" s="168"/>
      <c r="LWL166" s="168"/>
      <c r="LWM166" s="168"/>
      <c r="LWN166" s="168"/>
      <c r="LWO166" s="168"/>
      <c r="LWP166" s="168"/>
      <c r="LWQ166" s="168"/>
      <c r="LWR166" s="168"/>
      <c r="LWS166" s="168"/>
      <c r="LWT166" s="168"/>
      <c r="LWU166" s="168"/>
      <c r="LWV166" s="168"/>
      <c r="LWW166" s="168"/>
      <c r="LWX166" s="168"/>
      <c r="LWY166" s="168"/>
      <c r="LWZ166" s="168"/>
      <c r="LXA166" s="168"/>
      <c r="LXB166" s="168"/>
      <c r="LXC166" s="168"/>
      <c r="LXD166" s="168"/>
      <c r="LXE166" s="168"/>
      <c r="LXF166" s="168"/>
      <c r="LXG166" s="168"/>
      <c r="LXH166" s="168"/>
      <c r="LXI166" s="168"/>
      <c r="LXJ166" s="168"/>
      <c r="LXK166" s="168"/>
      <c r="LXL166" s="168"/>
      <c r="LXM166" s="168"/>
      <c r="LXN166" s="168"/>
      <c r="LXO166" s="168"/>
      <c r="LXP166" s="168"/>
      <c r="LXQ166" s="168"/>
      <c r="LXR166" s="168"/>
      <c r="LXS166" s="168"/>
      <c r="LXT166" s="168"/>
      <c r="LXU166" s="168"/>
      <c r="LXV166" s="168"/>
      <c r="LXW166" s="168"/>
      <c r="LXX166" s="168"/>
      <c r="LXY166" s="168"/>
      <c r="LXZ166" s="168"/>
      <c r="LYA166" s="168"/>
      <c r="LYB166" s="168"/>
      <c r="LYC166" s="168"/>
      <c r="LYD166" s="168"/>
      <c r="LYE166" s="168"/>
      <c r="LYF166" s="168"/>
      <c r="LYG166" s="168"/>
      <c r="LYH166" s="168"/>
      <c r="LYI166" s="168"/>
      <c r="LYJ166" s="168"/>
      <c r="LYK166" s="168"/>
      <c r="LYL166" s="168"/>
      <c r="LYM166" s="168"/>
      <c r="LYN166" s="168"/>
      <c r="LYO166" s="168"/>
      <c r="LYP166" s="168"/>
      <c r="LYQ166" s="168"/>
      <c r="LYR166" s="168"/>
      <c r="LYS166" s="168"/>
      <c r="LYT166" s="168"/>
      <c r="LYU166" s="168"/>
      <c r="LYV166" s="168"/>
      <c r="LYW166" s="168"/>
      <c r="LYX166" s="168"/>
      <c r="LYY166" s="168"/>
      <c r="LYZ166" s="168"/>
      <c r="LZA166" s="168"/>
      <c r="LZB166" s="168"/>
      <c r="LZC166" s="168"/>
      <c r="LZD166" s="168"/>
      <c r="LZE166" s="168"/>
      <c r="LZF166" s="168"/>
      <c r="LZG166" s="168"/>
      <c r="LZH166" s="168"/>
      <c r="LZI166" s="168"/>
      <c r="LZJ166" s="168"/>
      <c r="LZK166" s="168"/>
      <c r="LZL166" s="168"/>
      <c r="LZM166" s="168"/>
      <c r="LZN166" s="168"/>
      <c r="LZO166" s="168"/>
      <c r="LZP166" s="168"/>
      <c r="LZQ166" s="168"/>
      <c r="LZR166" s="168"/>
      <c r="LZS166" s="168"/>
      <c r="LZT166" s="168"/>
      <c r="LZU166" s="168"/>
      <c r="LZV166" s="168"/>
      <c r="LZW166" s="168"/>
      <c r="LZX166" s="168"/>
      <c r="LZY166" s="168"/>
      <c r="LZZ166" s="168"/>
      <c r="MAA166" s="168"/>
      <c r="MAB166" s="168"/>
      <c r="MAC166" s="168"/>
      <c r="MAD166" s="168"/>
      <c r="MAE166" s="168"/>
      <c r="MAF166" s="168"/>
      <c r="MAG166" s="168"/>
      <c r="MAH166" s="168"/>
      <c r="MAI166" s="168"/>
      <c r="MAJ166" s="168"/>
      <c r="MAK166" s="168"/>
      <c r="MAL166" s="168"/>
      <c r="MAM166" s="168"/>
      <c r="MAN166" s="168"/>
      <c r="MAO166" s="168"/>
      <c r="MAP166" s="168"/>
      <c r="MAQ166" s="168"/>
      <c r="MAR166" s="168"/>
      <c r="MAS166" s="168"/>
      <c r="MAT166" s="168"/>
      <c r="MAU166" s="168"/>
      <c r="MAV166" s="168"/>
      <c r="MAW166" s="168"/>
      <c r="MAX166" s="168"/>
      <c r="MAY166" s="168"/>
      <c r="MAZ166" s="168"/>
      <c r="MBA166" s="168"/>
      <c r="MBB166" s="168"/>
      <c r="MBC166" s="168"/>
      <c r="MBD166" s="168"/>
      <c r="MBE166" s="168"/>
      <c r="MBF166" s="168"/>
      <c r="MBG166" s="168"/>
      <c r="MBH166" s="168"/>
      <c r="MBI166" s="168"/>
      <c r="MBJ166" s="168"/>
      <c r="MBK166" s="168"/>
      <c r="MBL166" s="168"/>
      <c r="MBM166" s="168"/>
      <c r="MBN166" s="168"/>
      <c r="MBO166" s="168"/>
      <c r="MBP166" s="168"/>
      <c r="MBQ166" s="168"/>
      <c r="MBR166" s="168"/>
      <c r="MBS166" s="168"/>
      <c r="MBT166" s="168"/>
      <c r="MBU166" s="168"/>
      <c r="MBV166" s="168"/>
      <c r="MBW166" s="168"/>
      <c r="MBX166" s="168"/>
      <c r="MBY166" s="168"/>
      <c r="MBZ166" s="168"/>
      <c r="MCA166" s="168"/>
      <c r="MCB166" s="168"/>
      <c r="MCC166" s="168"/>
      <c r="MCD166" s="168"/>
      <c r="MCE166" s="168"/>
      <c r="MCF166" s="168"/>
      <c r="MCG166" s="168"/>
      <c r="MCH166" s="168"/>
      <c r="MCI166" s="168"/>
      <c r="MCJ166" s="168"/>
      <c r="MCK166" s="168"/>
      <c r="MCL166" s="168"/>
      <c r="MCM166" s="168"/>
      <c r="MCN166" s="168"/>
      <c r="MCO166" s="168"/>
      <c r="MCP166" s="168"/>
      <c r="MCQ166" s="168"/>
      <c r="MCR166" s="168"/>
      <c r="MCS166" s="168"/>
      <c r="MCT166" s="168"/>
      <c r="MCU166" s="168"/>
      <c r="MCV166" s="168"/>
      <c r="MCW166" s="168"/>
      <c r="MCX166" s="168"/>
      <c r="MCY166" s="168"/>
      <c r="MCZ166" s="168"/>
      <c r="MDA166" s="168"/>
      <c r="MDB166" s="168"/>
      <c r="MDC166" s="168"/>
      <c r="MDD166" s="168"/>
      <c r="MDE166" s="168"/>
      <c r="MDF166" s="168"/>
      <c r="MDG166" s="168"/>
      <c r="MDH166" s="168"/>
      <c r="MDI166" s="168"/>
      <c r="MDJ166" s="168"/>
      <c r="MDK166" s="168"/>
      <c r="MDL166" s="168"/>
      <c r="MDM166" s="168"/>
      <c r="MDN166" s="168"/>
      <c r="MDO166" s="168"/>
      <c r="MDP166" s="168"/>
      <c r="MDQ166" s="168"/>
      <c r="MDR166" s="168"/>
      <c r="MDS166" s="168"/>
      <c r="MDT166" s="168"/>
      <c r="MDU166" s="168"/>
      <c r="MDV166" s="168"/>
      <c r="MDW166" s="168"/>
      <c r="MDX166" s="168"/>
      <c r="MDY166" s="168"/>
      <c r="MDZ166" s="168"/>
      <c r="MEA166" s="168"/>
      <c r="MEB166" s="168"/>
      <c r="MEC166" s="168"/>
      <c r="MED166" s="168"/>
      <c r="MEE166" s="168"/>
      <c r="MEF166" s="168"/>
      <c r="MEG166" s="168"/>
      <c r="MEH166" s="168"/>
      <c r="MEI166" s="168"/>
      <c r="MEJ166" s="168"/>
      <c r="MEK166" s="168"/>
      <c r="MEL166" s="168"/>
      <c r="MEM166" s="168"/>
      <c r="MEN166" s="168"/>
      <c r="MEO166" s="168"/>
      <c r="MEP166" s="168"/>
      <c r="MEQ166" s="168"/>
      <c r="MER166" s="168"/>
      <c r="MES166" s="168"/>
      <c r="MET166" s="168"/>
      <c r="MEU166" s="168"/>
      <c r="MEV166" s="168"/>
      <c r="MEW166" s="168"/>
      <c r="MEX166" s="168"/>
      <c r="MEY166" s="168"/>
      <c r="MEZ166" s="168"/>
      <c r="MFA166" s="168"/>
      <c r="MFB166" s="168"/>
      <c r="MFC166" s="168"/>
      <c r="MFD166" s="168"/>
      <c r="MFE166" s="168"/>
      <c r="MFF166" s="168"/>
      <c r="MFG166" s="168"/>
      <c r="MFH166" s="168"/>
      <c r="MFI166" s="168"/>
      <c r="MFJ166" s="168"/>
      <c r="MFK166" s="168"/>
      <c r="MFL166" s="168"/>
      <c r="MFM166" s="168"/>
      <c r="MFN166" s="168"/>
      <c r="MFO166" s="168"/>
      <c r="MFP166" s="168"/>
      <c r="MFQ166" s="168"/>
      <c r="MFR166" s="168"/>
      <c r="MFS166" s="168"/>
      <c r="MFT166" s="168"/>
      <c r="MFU166" s="168"/>
      <c r="MFV166" s="168"/>
      <c r="MFW166" s="168"/>
      <c r="MFX166" s="168"/>
      <c r="MFY166" s="168"/>
      <c r="MFZ166" s="168"/>
      <c r="MGA166" s="168"/>
      <c r="MGB166" s="168"/>
      <c r="MGC166" s="168"/>
      <c r="MGD166" s="168"/>
      <c r="MGE166" s="168"/>
      <c r="MGF166" s="168"/>
      <c r="MGG166" s="168"/>
      <c r="MGH166" s="168"/>
      <c r="MGI166" s="168"/>
      <c r="MGJ166" s="168"/>
      <c r="MGK166" s="168"/>
      <c r="MGL166" s="168"/>
      <c r="MGM166" s="168"/>
      <c r="MGN166" s="168"/>
      <c r="MGO166" s="168"/>
      <c r="MGP166" s="168"/>
      <c r="MGQ166" s="168"/>
      <c r="MGR166" s="168"/>
      <c r="MGS166" s="168"/>
      <c r="MGT166" s="168"/>
      <c r="MGU166" s="168"/>
      <c r="MGV166" s="168"/>
      <c r="MGW166" s="168"/>
      <c r="MGX166" s="168"/>
      <c r="MGY166" s="168"/>
      <c r="MGZ166" s="168"/>
      <c r="MHA166" s="168"/>
      <c r="MHB166" s="168"/>
      <c r="MHC166" s="168"/>
      <c r="MHD166" s="168"/>
      <c r="MHE166" s="168"/>
      <c r="MHF166" s="168"/>
      <c r="MHG166" s="168"/>
      <c r="MHH166" s="168"/>
      <c r="MHI166" s="168"/>
      <c r="MHJ166" s="168"/>
      <c r="MHK166" s="168"/>
      <c r="MHL166" s="168"/>
      <c r="MHM166" s="168"/>
      <c r="MHN166" s="168"/>
      <c r="MHO166" s="168"/>
      <c r="MHP166" s="168"/>
      <c r="MHQ166" s="168"/>
      <c r="MHR166" s="168"/>
      <c r="MHS166" s="168"/>
      <c r="MHT166" s="168"/>
      <c r="MHU166" s="168"/>
      <c r="MHV166" s="168"/>
      <c r="MHW166" s="168"/>
      <c r="MHX166" s="168"/>
      <c r="MHY166" s="168"/>
      <c r="MHZ166" s="168"/>
      <c r="MIA166" s="168"/>
      <c r="MIB166" s="168"/>
      <c r="MIC166" s="168"/>
      <c r="MID166" s="168"/>
      <c r="MIE166" s="168"/>
      <c r="MIF166" s="168"/>
      <c r="MIG166" s="168"/>
      <c r="MIH166" s="168"/>
      <c r="MII166" s="168"/>
      <c r="MIJ166" s="168"/>
      <c r="MIK166" s="168"/>
      <c r="MIL166" s="168"/>
      <c r="MIM166" s="168"/>
      <c r="MIN166" s="168"/>
      <c r="MIO166" s="168"/>
      <c r="MIP166" s="168"/>
      <c r="MIQ166" s="168"/>
      <c r="MIR166" s="168"/>
      <c r="MIS166" s="168"/>
      <c r="MIT166" s="168"/>
      <c r="MIU166" s="168"/>
      <c r="MIV166" s="168"/>
      <c r="MIW166" s="168"/>
      <c r="MIX166" s="168"/>
      <c r="MIY166" s="168"/>
      <c r="MIZ166" s="168"/>
      <c r="MJA166" s="168"/>
      <c r="MJB166" s="168"/>
      <c r="MJC166" s="168"/>
      <c r="MJD166" s="168"/>
      <c r="MJE166" s="168"/>
      <c r="MJF166" s="168"/>
      <c r="MJG166" s="168"/>
      <c r="MJH166" s="168"/>
      <c r="MJI166" s="168"/>
      <c r="MJJ166" s="168"/>
      <c r="MJK166" s="168"/>
      <c r="MJL166" s="168"/>
      <c r="MJM166" s="168"/>
      <c r="MJN166" s="168"/>
      <c r="MJO166" s="168"/>
      <c r="MJP166" s="168"/>
      <c r="MJQ166" s="168"/>
      <c r="MJR166" s="168"/>
      <c r="MJS166" s="168"/>
      <c r="MJT166" s="168"/>
      <c r="MJU166" s="168"/>
      <c r="MJV166" s="168"/>
      <c r="MJW166" s="168"/>
      <c r="MJX166" s="168"/>
      <c r="MJY166" s="168"/>
      <c r="MJZ166" s="168"/>
      <c r="MKA166" s="168"/>
      <c r="MKB166" s="168"/>
      <c r="MKC166" s="168"/>
      <c r="MKD166" s="168"/>
      <c r="MKE166" s="168"/>
      <c r="MKF166" s="168"/>
      <c r="MKG166" s="168"/>
      <c r="MKH166" s="168"/>
      <c r="MKI166" s="168"/>
      <c r="MKJ166" s="168"/>
      <c r="MKK166" s="168"/>
      <c r="MKL166" s="168"/>
      <c r="MKM166" s="168"/>
      <c r="MKN166" s="168"/>
      <c r="MKO166" s="168"/>
      <c r="MKP166" s="168"/>
      <c r="MKQ166" s="168"/>
      <c r="MKR166" s="168"/>
      <c r="MKS166" s="168"/>
      <c r="MKT166" s="168"/>
      <c r="MKU166" s="168"/>
      <c r="MKV166" s="168"/>
      <c r="MKW166" s="168"/>
      <c r="MKX166" s="168"/>
      <c r="MKY166" s="168"/>
      <c r="MKZ166" s="168"/>
      <c r="MLA166" s="168"/>
      <c r="MLB166" s="168"/>
      <c r="MLC166" s="168"/>
      <c r="MLD166" s="168"/>
      <c r="MLE166" s="168"/>
      <c r="MLF166" s="168"/>
      <c r="MLG166" s="168"/>
      <c r="MLH166" s="168"/>
      <c r="MLI166" s="168"/>
      <c r="MLJ166" s="168"/>
      <c r="MLK166" s="168"/>
      <c r="MLL166" s="168"/>
      <c r="MLM166" s="168"/>
      <c r="MLN166" s="168"/>
      <c r="MLO166" s="168"/>
      <c r="MLP166" s="168"/>
      <c r="MLQ166" s="168"/>
      <c r="MLR166" s="168"/>
      <c r="MLS166" s="168"/>
      <c r="MLT166" s="168"/>
      <c r="MLU166" s="168"/>
      <c r="MLV166" s="168"/>
      <c r="MLW166" s="168"/>
      <c r="MLX166" s="168"/>
      <c r="MLY166" s="168"/>
      <c r="MLZ166" s="168"/>
      <c r="MMA166" s="168"/>
      <c r="MMB166" s="168"/>
      <c r="MMC166" s="168"/>
      <c r="MMD166" s="168"/>
      <c r="MME166" s="168"/>
      <c r="MMF166" s="168"/>
      <c r="MMG166" s="168"/>
      <c r="MMH166" s="168"/>
      <c r="MMI166" s="168"/>
      <c r="MMJ166" s="168"/>
      <c r="MMK166" s="168"/>
      <c r="MML166" s="168"/>
      <c r="MMM166" s="168"/>
      <c r="MMN166" s="168"/>
      <c r="MMO166" s="168"/>
      <c r="MMP166" s="168"/>
      <c r="MMQ166" s="168"/>
      <c r="MMR166" s="168"/>
      <c r="MMS166" s="168"/>
      <c r="MMT166" s="168"/>
      <c r="MMU166" s="168"/>
      <c r="MMV166" s="168"/>
      <c r="MMW166" s="168"/>
      <c r="MMX166" s="168"/>
      <c r="MMY166" s="168"/>
      <c r="MMZ166" s="168"/>
      <c r="MNA166" s="168"/>
      <c r="MNB166" s="168"/>
      <c r="MNC166" s="168"/>
      <c r="MND166" s="168"/>
      <c r="MNE166" s="168"/>
      <c r="MNF166" s="168"/>
      <c r="MNG166" s="168"/>
      <c r="MNH166" s="168"/>
      <c r="MNI166" s="168"/>
      <c r="MNJ166" s="168"/>
      <c r="MNK166" s="168"/>
      <c r="MNL166" s="168"/>
      <c r="MNM166" s="168"/>
      <c r="MNN166" s="168"/>
      <c r="MNO166" s="168"/>
      <c r="MNP166" s="168"/>
      <c r="MNQ166" s="168"/>
      <c r="MNR166" s="168"/>
      <c r="MNS166" s="168"/>
      <c r="MNT166" s="168"/>
      <c r="MNU166" s="168"/>
      <c r="MNV166" s="168"/>
      <c r="MNW166" s="168"/>
      <c r="MNX166" s="168"/>
      <c r="MNY166" s="168"/>
      <c r="MNZ166" s="168"/>
      <c r="MOA166" s="168"/>
      <c r="MOB166" s="168"/>
      <c r="MOC166" s="168"/>
      <c r="MOD166" s="168"/>
      <c r="MOE166" s="168"/>
      <c r="MOF166" s="168"/>
      <c r="MOG166" s="168"/>
      <c r="MOH166" s="168"/>
      <c r="MOI166" s="168"/>
      <c r="MOJ166" s="168"/>
      <c r="MOK166" s="168"/>
      <c r="MOL166" s="168"/>
      <c r="MOM166" s="168"/>
      <c r="MON166" s="168"/>
      <c r="MOO166" s="168"/>
      <c r="MOP166" s="168"/>
      <c r="MOQ166" s="168"/>
      <c r="MOR166" s="168"/>
      <c r="MOS166" s="168"/>
      <c r="MOT166" s="168"/>
      <c r="MOU166" s="168"/>
      <c r="MOV166" s="168"/>
      <c r="MOW166" s="168"/>
      <c r="MOX166" s="168"/>
      <c r="MOY166" s="168"/>
      <c r="MOZ166" s="168"/>
      <c r="MPA166" s="168"/>
      <c r="MPB166" s="168"/>
      <c r="MPC166" s="168"/>
      <c r="MPD166" s="168"/>
      <c r="MPE166" s="168"/>
      <c r="MPF166" s="168"/>
      <c r="MPG166" s="168"/>
      <c r="MPH166" s="168"/>
      <c r="MPI166" s="168"/>
      <c r="MPJ166" s="168"/>
      <c r="MPK166" s="168"/>
      <c r="MPL166" s="168"/>
      <c r="MPM166" s="168"/>
      <c r="MPN166" s="168"/>
      <c r="MPO166" s="168"/>
      <c r="MPP166" s="168"/>
      <c r="MPQ166" s="168"/>
      <c r="MPR166" s="168"/>
      <c r="MPS166" s="168"/>
      <c r="MPT166" s="168"/>
      <c r="MPU166" s="168"/>
      <c r="MPV166" s="168"/>
      <c r="MPW166" s="168"/>
      <c r="MPX166" s="168"/>
      <c r="MPY166" s="168"/>
      <c r="MPZ166" s="168"/>
      <c r="MQA166" s="168"/>
      <c r="MQB166" s="168"/>
      <c r="MQC166" s="168"/>
      <c r="MQD166" s="168"/>
      <c r="MQE166" s="168"/>
      <c r="MQF166" s="168"/>
      <c r="MQG166" s="168"/>
      <c r="MQH166" s="168"/>
      <c r="MQI166" s="168"/>
      <c r="MQJ166" s="168"/>
      <c r="MQK166" s="168"/>
      <c r="MQL166" s="168"/>
      <c r="MQM166" s="168"/>
      <c r="MQN166" s="168"/>
      <c r="MQO166" s="168"/>
      <c r="MQP166" s="168"/>
      <c r="MQQ166" s="168"/>
      <c r="MQR166" s="168"/>
      <c r="MQS166" s="168"/>
      <c r="MQT166" s="168"/>
      <c r="MQU166" s="168"/>
      <c r="MQV166" s="168"/>
      <c r="MQW166" s="168"/>
      <c r="MQX166" s="168"/>
      <c r="MQY166" s="168"/>
      <c r="MQZ166" s="168"/>
      <c r="MRA166" s="168"/>
      <c r="MRB166" s="168"/>
      <c r="MRC166" s="168"/>
      <c r="MRD166" s="168"/>
      <c r="MRE166" s="168"/>
      <c r="MRF166" s="168"/>
      <c r="MRG166" s="168"/>
      <c r="MRH166" s="168"/>
      <c r="MRI166" s="168"/>
      <c r="MRJ166" s="168"/>
      <c r="MRK166" s="168"/>
      <c r="MRL166" s="168"/>
      <c r="MRM166" s="168"/>
      <c r="MRN166" s="168"/>
      <c r="MRO166" s="168"/>
      <c r="MRP166" s="168"/>
      <c r="MRQ166" s="168"/>
      <c r="MRR166" s="168"/>
      <c r="MRS166" s="168"/>
      <c r="MRT166" s="168"/>
      <c r="MRU166" s="168"/>
      <c r="MRV166" s="168"/>
      <c r="MRW166" s="168"/>
      <c r="MRX166" s="168"/>
      <c r="MRY166" s="168"/>
      <c r="MRZ166" s="168"/>
      <c r="MSA166" s="168"/>
      <c r="MSB166" s="168"/>
      <c r="MSC166" s="168"/>
      <c r="MSD166" s="168"/>
      <c r="MSE166" s="168"/>
      <c r="MSF166" s="168"/>
      <c r="MSG166" s="168"/>
      <c r="MSH166" s="168"/>
      <c r="MSI166" s="168"/>
      <c r="MSJ166" s="168"/>
      <c r="MSK166" s="168"/>
      <c r="MSL166" s="168"/>
      <c r="MSM166" s="168"/>
      <c r="MSN166" s="168"/>
      <c r="MSO166" s="168"/>
      <c r="MSP166" s="168"/>
      <c r="MSQ166" s="168"/>
      <c r="MSR166" s="168"/>
      <c r="MSS166" s="168"/>
      <c r="MST166" s="168"/>
      <c r="MSU166" s="168"/>
      <c r="MSV166" s="168"/>
      <c r="MSW166" s="168"/>
      <c r="MSX166" s="168"/>
      <c r="MSY166" s="168"/>
      <c r="MSZ166" s="168"/>
      <c r="MTA166" s="168"/>
      <c r="MTB166" s="168"/>
      <c r="MTC166" s="168"/>
      <c r="MTD166" s="168"/>
      <c r="MTE166" s="168"/>
      <c r="MTF166" s="168"/>
      <c r="MTG166" s="168"/>
      <c r="MTH166" s="168"/>
      <c r="MTI166" s="168"/>
      <c r="MTJ166" s="168"/>
      <c r="MTK166" s="168"/>
      <c r="MTL166" s="168"/>
      <c r="MTM166" s="168"/>
      <c r="MTN166" s="168"/>
      <c r="MTO166" s="168"/>
      <c r="MTP166" s="168"/>
      <c r="MTQ166" s="168"/>
      <c r="MTR166" s="168"/>
      <c r="MTS166" s="168"/>
      <c r="MTT166" s="168"/>
      <c r="MTU166" s="168"/>
      <c r="MTV166" s="168"/>
      <c r="MTW166" s="168"/>
      <c r="MTX166" s="168"/>
      <c r="MTY166" s="168"/>
      <c r="MTZ166" s="168"/>
      <c r="MUA166" s="168"/>
      <c r="MUB166" s="168"/>
      <c r="MUC166" s="168"/>
      <c r="MUD166" s="168"/>
      <c r="MUE166" s="168"/>
      <c r="MUF166" s="168"/>
      <c r="MUG166" s="168"/>
      <c r="MUH166" s="168"/>
      <c r="MUI166" s="168"/>
      <c r="MUJ166" s="168"/>
      <c r="MUK166" s="168"/>
      <c r="MUL166" s="168"/>
      <c r="MUM166" s="168"/>
      <c r="MUN166" s="168"/>
      <c r="MUO166" s="168"/>
      <c r="MUP166" s="168"/>
      <c r="MUQ166" s="168"/>
      <c r="MUR166" s="168"/>
      <c r="MUS166" s="168"/>
      <c r="MUT166" s="168"/>
      <c r="MUU166" s="168"/>
      <c r="MUV166" s="168"/>
      <c r="MUW166" s="168"/>
      <c r="MUX166" s="168"/>
      <c r="MUY166" s="168"/>
      <c r="MUZ166" s="168"/>
      <c r="MVA166" s="168"/>
      <c r="MVB166" s="168"/>
      <c r="MVC166" s="168"/>
      <c r="MVD166" s="168"/>
      <c r="MVE166" s="168"/>
      <c r="MVF166" s="168"/>
      <c r="MVG166" s="168"/>
      <c r="MVH166" s="168"/>
      <c r="MVI166" s="168"/>
      <c r="MVJ166" s="168"/>
      <c r="MVK166" s="168"/>
      <c r="MVL166" s="168"/>
      <c r="MVM166" s="168"/>
      <c r="MVN166" s="168"/>
      <c r="MVO166" s="168"/>
      <c r="MVP166" s="168"/>
      <c r="MVQ166" s="168"/>
      <c r="MVR166" s="168"/>
      <c r="MVS166" s="168"/>
      <c r="MVT166" s="168"/>
      <c r="MVU166" s="168"/>
      <c r="MVV166" s="168"/>
      <c r="MVW166" s="168"/>
      <c r="MVX166" s="168"/>
      <c r="MVY166" s="168"/>
      <c r="MVZ166" s="168"/>
      <c r="MWA166" s="168"/>
      <c r="MWB166" s="168"/>
      <c r="MWC166" s="168"/>
      <c r="MWD166" s="168"/>
      <c r="MWE166" s="168"/>
      <c r="MWF166" s="168"/>
      <c r="MWG166" s="168"/>
      <c r="MWH166" s="168"/>
      <c r="MWI166" s="168"/>
      <c r="MWJ166" s="168"/>
      <c r="MWK166" s="168"/>
      <c r="MWL166" s="168"/>
      <c r="MWM166" s="168"/>
      <c r="MWN166" s="168"/>
      <c r="MWO166" s="168"/>
      <c r="MWP166" s="168"/>
      <c r="MWQ166" s="168"/>
      <c r="MWR166" s="168"/>
      <c r="MWS166" s="168"/>
      <c r="MWT166" s="168"/>
      <c r="MWU166" s="168"/>
      <c r="MWV166" s="168"/>
      <c r="MWW166" s="168"/>
      <c r="MWX166" s="168"/>
      <c r="MWY166" s="168"/>
      <c r="MWZ166" s="168"/>
      <c r="MXA166" s="168"/>
      <c r="MXB166" s="168"/>
      <c r="MXC166" s="168"/>
      <c r="MXD166" s="168"/>
      <c r="MXE166" s="168"/>
      <c r="MXF166" s="168"/>
      <c r="MXG166" s="168"/>
      <c r="MXH166" s="168"/>
      <c r="MXI166" s="168"/>
      <c r="MXJ166" s="168"/>
      <c r="MXK166" s="168"/>
      <c r="MXL166" s="168"/>
      <c r="MXM166" s="168"/>
      <c r="MXN166" s="168"/>
      <c r="MXO166" s="168"/>
      <c r="MXP166" s="168"/>
      <c r="MXQ166" s="168"/>
      <c r="MXR166" s="168"/>
      <c r="MXS166" s="168"/>
      <c r="MXT166" s="168"/>
      <c r="MXU166" s="168"/>
      <c r="MXV166" s="168"/>
      <c r="MXW166" s="168"/>
      <c r="MXX166" s="168"/>
      <c r="MXY166" s="168"/>
      <c r="MXZ166" s="168"/>
      <c r="MYA166" s="168"/>
      <c r="MYB166" s="168"/>
      <c r="MYC166" s="168"/>
      <c r="MYD166" s="168"/>
      <c r="MYE166" s="168"/>
      <c r="MYF166" s="168"/>
      <c r="MYG166" s="168"/>
      <c r="MYH166" s="168"/>
      <c r="MYI166" s="168"/>
      <c r="MYJ166" s="168"/>
      <c r="MYK166" s="168"/>
      <c r="MYL166" s="168"/>
      <c r="MYM166" s="168"/>
      <c r="MYN166" s="168"/>
      <c r="MYO166" s="168"/>
      <c r="MYP166" s="168"/>
      <c r="MYQ166" s="168"/>
      <c r="MYR166" s="168"/>
      <c r="MYS166" s="168"/>
      <c r="MYT166" s="168"/>
      <c r="MYU166" s="168"/>
      <c r="MYV166" s="168"/>
      <c r="MYW166" s="168"/>
      <c r="MYX166" s="168"/>
      <c r="MYY166" s="168"/>
      <c r="MYZ166" s="168"/>
      <c r="MZA166" s="168"/>
      <c r="MZB166" s="168"/>
      <c r="MZC166" s="168"/>
      <c r="MZD166" s="168"/>
      <c r="MZE166" s="168"/>
      <c r="MZF166" s="168"/>
      <c r="MZG166" s="168"/>
      <c r="MZH166" s="168"/>
      <c r="MZI166" s="168"/>
      <c r="MZJ166" s="168"/>
      <c r="MZK166" s="168"/>
      <c r="MZL166" s="168"/>
      <c r="MZM166" s="168"/>
      <c r="MZN166" s="168"/>
      <c r="MZO166" s="168"/>
      <c r="MZP166" s="168"/>
      <c r="MZQ166" s="168"/>
      <c r="MZR166" s="168"/>
      <c r="MZS166" s="168"/>
      <c r="MZT166" s="168"/>
      <c r="MZU166" s="168"/>
      <c r="MZV166" s="168"/>
      <c r="MZW166" s="168"/>
      <c r="MZX166" s="168"/>
      <c r="MZY166" s="168"/>
      <c r="MZZ166" s="168"/>
      <c r="NAA166" s="168"/>
      <c r="NAB166" s="168"/>
      <c r="NAC166" s="168"/>
      <c r="NAD166" s="168"/>
      <c r="NAE166" s="168"/>
      <c r="NAF166" s="168"/>
      <c r="NAG166" s="168"/>
      <c r="NAH166" s="168"/>
      <c r="NAI166" s="168"/>
      <c r="NAJ166" s="168"/>
      <c r="NAK166" s="168"/>
      <c r="NAL166" s="168"/>
      <c r="NAM166" s="168"/>
      <c r="NAN166" s="168"/>
      <c r="NAO166" s="168"/>
      <c r="NAP166" s="168"/>
      <c r="NAQ166" s="168"/>
      <c r="NAR166" s="168"/>
      <c r="NAS166" s="168"/>
      <c r="NAT166" s="168"/>
      <c r="NAU166" s="168"/>
      <c r="NAV166" s="168"/>
      <c r="NAW166" s="168"/>
      <c r="NAX166" s="168"/>
      <c r="NAY166" s="168"/>
      <c r="NAZ166" s="168"/>
      <c r="NBA166" s="168"/>
      <c r="NBB166" s="168"/>
      <c r="NBC166" s="168"/>
      <c r="NBD166" s="168"/>
      <c r="NBE166" s="168"/>
      <c r="NBF166" s="168"/>
      <c r="NBG166" s="168"/>
      <c r="NBH166" s="168"/>
      <c r="NBI166" s="168"/>
      <c r="NBJ166" s="168"/>
      <c r="NBK166" s="168"/>
      <c r="NBL166" s="168"/>
      <c r="NBM166" s="168"/>
      <c r="NBN166" s="168"/>
      <c r="NBO166" s="168"/>
      <c r="NBP166" s="168"/>
      <c r="NBQ166" s="168"/>
      <c r="NBR166" s="168"/>
      <c r="NBS166" s="168"/>
      <c r="NBT166" s="168"/>
      <c r="NBU166" s="168"/>
      <c r="NBV166" s="168"/>
      <c r="NBW166" s="168"/>
      <c r="NBX166" s="168"/>
      <c r="NBY166" s="168"/>
      <c r="NBZ166" s="168"/>
      <c r="NCA166" s="168"/>
      <c r="NCB166" s="168"/>
      <c r="NCC166" s="168"/>
      <c r="NCD166" s="168"/>
      <c r="NCE166" s="168"/>
      <c r="NCF166" s="168"/>
      <c r="NCG166" s="168"/>
      <c r="NCH166" s="168"/>
      <c r="NCI166" s="168"/>
      <c r="NCJ166" s="168"/>
      <c r="NCK166" s="168"/>
      <c r="NCL166" s="168"/>
      <c r="NCM166" s="168"/>
      <c r="NCN166" s="168"/>
      <c r="NCO166" s="168"/>
      <c r="NCP166" s="168"/>
      <c r="NCQ166" s="168"/>
      <c r="NCR166" s="168"/>
      <c r="NCS166" s="168"/>
      <c r="NCT166" s="168"/>
      <c r="NCU166" s="168"/>
      <c r="NCV166" s="168"/>
      <c r="NCW166" s="168"/>
      <c r="NCX166" s="168"/>
      <c r="NCY166" s="168"/>
      <c r="NCZ166" s="168"/>
      <c r="NDA166" s="168"/>
      <c r="NDB166" s="168"/>
      <c r="NDC166" s="168"/>
      <c r="NDD166" s="168"/>
      <c r="NDE166" s="168"/>
      <c r="NDF166" s="168"/>
      <c r="NDG166" s="168"/>
      <c r="NDH166" s="168"/>
      <c r="NDI166" s="168"/>
      <c r="NDJ166" s="168"/>
      <c r="NDK166" s="168"/>
      <c r="NDL166" s="168"/>
      <c r="NDM166" s="168"/>
      <c r="NDN166" s="168"/>
      <c r="NDO166" s="168"/>
      <c r="NDP166" s="168"/>
      <c r="NDQ166" s="168"/>
      <c r="NDR166" s="168"/>
      <c r="NDS166" s="168"/>
      <c r="NDT166" s="168"/>
      <c r="NDU166" s="168"/>
      <c r="NDV166" s="168"/>
      <c r="NDW166" s="168"/>
      <c r="NDX166" s="168"/>
      <c r="NDY166" s="168"/>
      <c r="NDZ166" s="168"/>
      <c r="NEA166" s="168"/>
      <c r="NEB166" s="168"/>
      <c r="NEC166" s="168"/>
      <c r="NED166" s="168"/>
      <c r="NEE166" s="168"/>
      <c r="NEF166" s="168"/>
      <c r="NEG166" s="168"/>
      <c r="NEH166" s="168"/>
      <c r="NEI166" s="168"/>
      <c r="NEJ166" s="168"/>
      <c r="NEK166" s="168"/>
      <c r="NEL166" s="168"/>
      <c r="NEM166" s="168"/>
      <c r="NEN166" s="168"/>
      <c r="NEO166" s="168"/>
      <c r="NEP166" s="168"/>
      <c r="NEQ166" s="168"/>
      <c r="NER166" s="168"/>
      <c r="NES166" s="168"/>
      <c r="NET166" s="168"/>
      <c r="NEU166" s="168"/>
      <c r="NEV166" s="168"/>
      <c r="NEW166" s="168"/>
      <c r="NEX166" s="168"/>
      <c r="NEY166" s="168"/>
      <c r="NEZ166" s="168"/>
      <c r="NFA166" s="168"/>
      <c r="NFB166" s="168"/>
      <c r="NFC166" s="168"/>
      <c r="NFD166" s="168"/>
      <c r="NFE166" s="168"/>
      <c r="NFF166" s="168"/>
      <c r="NFG166" s="168"/>
      <c r="NFH166" s="168"/>
      <c r="NFI166" s="168"/>
      <c r="NFJ166" s="168"/>
      <c r="NFK166" s="168"/>
      <c r="NFL166" s="168"/>
      <c r="NFM166" s="168"/>
      <c r="NFN166" s="168"/>
      <c r="NFO166" s="168"/>
      <c r="NFP166" s="168"/>
      <c r="NFQ166" s="168"/>
      <c r="NFR166" s="168"/>
      <c r="NFS166" s="168"/>
      <c r="NFT166" s="168"/>
      <c r="NFU166" s="168"/>
      <c r="NFV166" s="168"/>
      <c r="NFW166" s="168"/>
      <c r="NFX166" s="168"/>
      <c r="NFY166" s="168"/>
      <c r="NFZ166" s="168"/>
      <c r="NGA166" s="168"/>
      <c r="NGB166" s="168"/>
      <c r="NGC166" s="168"/>
      <c r="NGD166" s="168"/>
      <c r="NGE166" s="168"/>
      <c r="NGF166" s="168"/>
      <c r="NGG166" s="168"/>
      <c r="NGH166" s="168"/>
      <c r="NGI166" s="168"/>
      <c r="NGJ166" s="168"/>
      <c r="NGK166" s="168"/>
      <c r="NGL166" s="168"/>
      <c r="NGM166" s="168"/>
      <c r="NGN166" s="168"/>
      <c r="NGO166" s="168"/>
      <c r="NGP166" s="168"/>
      <c r="NGQ166" s="168"/>
      <c r="NGR166" s="168"/>
      <c r="NGS166" s="168"/>
      <c r="NGT166" s="168"/>
      <c r="NGU166" s="168"/>
      <c r="NGV166" s="168"/>
      <c r="NGW166" s="168"/>
      <c r="NGX166" s="168"/>
      <c r="NGY166" s="168"/>
      <c r="NGZ166" s="168"/>
      <c r="NHA166" s="168"/>
      <c r="NHB166" s="168"/>
      <c r="NHC166" s="168"/>
      <c r="NHD166" s="168"/>
      <c r="NHE166" s="168"/>
      <c r="NHF166" s="168"/>
      <c r="NHG166" s="168"/>
      <c r="NHH166" s="168"/>
      <c r="NHI166" s="168"/>
      <c r="NHJ166" s="168"/>
      <c r="NHK166" s="168"/>
      <c r="NHL166" s="168"/>
      <c r="NHM166" s="168"/>
      <c r="NHN166" s="168"/>
      <c r="NHO166" s="168"/>
      <c r="NHP166" s="168"/>
      <c r="NHQ166" s="168"/>
      <c r="NHR166" s="168"/>
      <c r="NHS166" s="168"/>
      <c r="NHT166" s="168"/>
      <c r="NHU166" s="168"/>
      <c r="NHV166" s="168"/>
      <c r="NHW166" s="168"/>
      <c r="NHX166" s="168"/>
      <c r="NHY166" s="168"/>
      <c r="NHZ166" s="168"/>
      <c r="NIA166" s="168"/>
      <c r="NIB166" s="168"/>
      <c r="NIC166" s="168"/>
      <c r="NID166" s="168"/>
      <c r="NIE166" s="168"/>
      <c r="NIF166" s="168"/>
      <c r="NIG166" s="168"/>
      <c r="NIH166" s="168"/>
      <c r="NII166" s="168"/>
      <c r="NIJ166" s="168"/>
      <c r="NIK166" s="168"/>
      <c r="NIL166" s="168"/>
      <c r="NIM166" s="168"/>
      <c r="NIN166" s="168"/>
      <c r="NIO166" s="168"/>
      <c r="NIP166" s="168"/>
      <c r="NIQ166" s="168"/>
      <c r="NIR166" s="168"/>
      <c r="NIS166" s="168"/>
      <c r="NIT166" s="168"/>
      <c r="NIU166" s="168"/>
      <c r="NIV166" s="168"/>
      <c r="NIW166" s="168"/>
      <c r="NIX166" s="168"/>
      <c r="NIY166" s="168"/>
      <c r="NIZ166" s="168"/>
      <c r="NJA166" s="168"/>
      <c r="NJB166" s="168"/>
      <c r="NJC166" s="168"/>
      <c r="NJD166" s="168"/>
      <c r="NJE166" s="168"/>
      <c r="NJF166" s="168"/>
      <c r="NJG166" s="168"/>
      <c r="NJH166" s="168"/>
      <c r="NJI166" s="168"/>
      <c r="NJJ166" s="168"/>
      <c r="NJK166" s="168"/>
      <c r="NJL166" s="168"/>
      <c r="NJM166" s="168"/>
      <c r="NJN166" s="168"/>
      <c r="NJO166" s="168"/>
      <c r="NJP166" s="168"/>
      <c r="NJQ166" s="168"/>
      <c r="NJR166" s="168"/>
      <c r="NJS166" s="168"/>
      <c r="NJT166" s="168"/>
      <c r="NJU166" s="168"/>
      <c r="NJV166" s="168"/>
      <c r="NJW166" s="168"/>
      <c r="NJX166" s="168"/>
      <c r="NJY166" s="168"/>
      <c r="NJZ166" s="168"/>
      <c r="NKA166" s="168"/>
      <c r="NKB166" s="168"/>
      <c r="NKC166" s="168"/>
      <c r="NKD166" s="168"/>
      <c r="NKE166" s="168"/>
      <c r="NKF166" s="168"/>
      <c r="NKG166" s="168"/>
      <c r="NKH166" s="168"/>
      <c r="NKI166" s="168"/>
      <c r="NKJ166" s="168"/>
      <c r="NKK166" s="168"/>
      <c r="NKL166" s="168"/>
      <c r="NKM166" s="168"/>
      <c r="NKN166" s="168"/>
      <c r="NKO166" s="168"/>
      <c r="NKP166" s="168"/>
      <c r="NKQ166" s="168"/>
      <c r="NKR166" s="168"/>
      <c r="NKS166" s="168"/>
      <c r="NKT166" s="168"/>
      <c r="NKU166" s="168"/>
      <c r="NKV166" s="168"/>
      <c r="NKW166" s="168"/>
      <c r="NKX166" s="168"/>
      <c r="NKY166" s="168"/>
      <c r="NKZ166" s="168"/>
      <c r="NLA166" s="168"/>
      <c r="NLB166" s="168"/>
      <c r="NLC166" s="168"/>
      <c r="NLD166" s="168"/>
      <c r="NLE166" s="168"/>
      <c r="NLF166" s="168"/>
      <c r="NLG166" s="168"/>
      <c r="NLH166" s="168"/>
      <c r="NLI166" s="168"/>
      <c r="NLJ166" s="168"/>
      <c r="NLK166" s="168"/>
      <c r="NLL166" s="168"/>
      <c r="NLM166" s="168"/>
      <c r="NLN166" s="168"/>
      <c r="NLO166" s="168"/>
      <c r="NLP166" s="168"/>
      <c r="NLQ166" s="168"/>
      <c r="NLR166" s="168"/>
      <c r="NLS166" s="168"/>
      <c r="NLT166" s="168"/>
      <c r="NLU166" s="168"/>
      <c r="NLV166" s="168"/>
      <c r="NLW166" s="168"/>
      <c r="NLX166" s="168"/>
      <c r="NLY166" s="168"/>
      <c r="NLZ166" s="168"/>
      <c r="NMA166" s="168"/>
      <c r="NMB166" s="168"/>
      <c r="NMC166" s="168"/>
      <c r="NMD166" s="168"/>
      <c r="NME166" s="168"/>
      <c r="NMF166" s="168"/>
      <c r="NMG166" s="168"/>
      <c r="NMH166" s="168"/>
      <c r="NMI166" s="168"/>
      <c r="NMJ166" s="168"/>
      <c r="NMK166" s="168"/>
      <c r="NML166" s="168"/>
      <c r="NMM166" s="168"/>
      <c r="NMN166" s="168"/>
      <c r="NMO166" s="168"/>
      <c r="NMP166" s="168"/>
      <c r="NMQ166" s="168"/>
      <c r="NMR166" s="168"/>
      <c r="NMS166" s="168"/>
      <c r="NMT166" s="168"/>
      <c r="NMU166" s="168"/>
      <c r="NMV166" s="168"/>
      <c r="NMW166" s="168"/>
      <c r="NMX166" s="168"/>
      <c r="NMY166" s="168"/>
      <c r="NMZ166" s="168"/>
      <c r="NNA166" s="168"/>
      <c r="NNB166" s="168"/>
      <c r="NNC166" s="168"/>
      <c r="NND166" s="168"/>
      <c r="NNE166" s="168"/>
      <c r="NNF166" s="168"/>
      <c r="NNG166" s="168"/>
      <c r="NNH166" s="168"/>
      <c r="NNI166" s="168"/>
      <c r="NNJ166" s="168"/>
      <c r="NNK166" s="168"/>
      <c r="NNL166" s="168"/>
      <c r="NNM166" s="168"/>
      <c r="NNN166" s="168"/>
      <c r="NNO166" s="168"/>
      <c r="NNP166" s="168"/>
      <c r="NNQ166" s="168"/>
      <c r="NNR166" s="168"/>
      <c r="NNS166" s="168"/>
      <c r="NNT166" s="168"/>
      <c r="NNU166" s="168"/>
      <c r="NNV166" s="168"/>
      <c r="NNW166" s="168"/>
      <c r="NNX166" s="168"/>
      <c r="NNY166" s="168"/>
      <c r="NNZ166" s="168"/>
      <c r="NOA166" s="168"/>
      <c r="NOB166" s="168"/>
      <c r="NOC166" s="168"/>
      <c r="NOD166" s="168"/>
      <c r="NOE166" s="168"/>
      <c r="NOF166" s="168"/>
      <c r="NOG166" s="168"/>
      <c r="NOH166" s="168"/>
      <c r="NOI166" s="168"/>
      <c r="NOJ166" s="168"/>
      <c r="NOK166" s="168"/>
      <c r="NOL166" s="168"/>
      <c r="NOM166" s="168"/>
      <c r="NON166" s="168"/>
      <c r="NOO166" s="168"/>
      <c r="NOP166" s="168"/>
      <c r="NOQ166" s="168"/>
      <c r="NOR166" s="168"/>
      <c r="NOS166" s="168"/>
      <c r="NOT166" s="168"/>
      <c r="NOU166" s="168"/>
      <c r="NOV166" s="168"/>
      <c r="NOW166" s="168"/>
      <c r="NOX166" s="168"/>
      <c r="NOY166" s="168"/>
      <c r="NOZ166" s="168"/>
      <c r="NPA166" s="168"/>
      <c r="NPB166" s="168"/>
      <c r="NPC166" s="168"/>
      <c r="NPD166" s="168"/>
      <c r="NPE166" s="168"/>
      <c r="NPF166" s="168"/>
      <c r="NPG166" s="168"/>
      <c r="NPH166" s="168"/>
      <c r="NPI166" s="168"/>
      <c r="NPJ166" s="168"/>
      <c r="NPK166" s="168"/>
      <c r="NPL166" s="168"/>
      <c r="NPM166" s="168"/>
      <c r="NPN166" s="168"/>
      <c r="NPO166" s="168"/>
      <c r="NPP166" s="168"/>
      <c r="NPQ166" s="168"/>
      <c r="NPR166" s="168"/>
      <c r="NPS166" s="168"/>
      <c r="NPT166" s="168"/>
      <c r="NPU166" s="168"/>
      <c r="NPV166" s="168"/>
      <c r="NPW166" s="168"/>
      <c r="NPX166" s="168"/>
      <c r="NPY166" s="168"/>
      <c r="NPZ166" s="168"/>
      <c r="NQA166" s="168"/>
      <c r="NQB166" s="168"/>
      <c r="NQC166" s="168"/>
      <c r="NQD166" s="168"/>
      <c r="NQE166" s="168"/>
      <c r="NQF166" s="168"/>
      <c r="NQG166" s="168"/>
      <c r="NQH166" s="168"/>
      <c r="NQI166" s="168"/>
      <c r="NQJ166" s="168"/>
      <c r="NQK166" s="168"/>
      <c r="NQL166" s="168"/>
      <c r="NQM166" s="168"/>
      <c r="NQN166" s="168"/>
      <c r="NQO166" s="168"/>
      <c r="NQP166" s="168"/>
      <c r="NQQ166" s="168"/>
      <c r="NQR166" s="168"/>
      <c r="NQS166" s="168"/>
      <c r="NQT166" s="168"/>
      <c r="NQU166" s="168"/>
      <c r="NQV166" s="168"/>
      <c r="NQW166" s="168"/>
      <c r="NQX166" s="168"/>
      <c r="NQY166" s="168"/>
      <c r="NQZ166" s="168"/>
      <c r="NRA166" s="168"/>
      <c r="NRB166" s="168"/>
      <c r="NRC166" s="168"/>
      <c r="NRD166" s="168"/>
      <c r="NRE166" s="168"/>
      <c r="NRF166" s="168"/>
      <c r="NRG166" s="168"/>
      <c r="NRH166" s="168"/>
      <c r="NRI166" s="168"/>
      <c r="NRJ166" s="168"/>
      <c r="NRK166" s="168"/>
      <c r="NRL166" s="168"/>
      <c r="NRM166" s="168"/>
      <c r="NRN166" s="168"/>
      <c r="NRO166" s="168"/>
      <c r="NRP166" s="168"/>
      <c r="NRQ166" s="168"/>
      <c r="NRR166" s="168"/>
      <c r="NRS166" s="168"/>
      <c r="NRT166" s="168"/>
      <c r="NRU166" s="168"/>
      <c r="NRV166" s="168"/>
      <c r="NRW166" s="168"/>
      <c r="NRX166" s="168"/>
      <c r="NRY166" s="168"/>
      <c r="NRZ166" s="168"/>
      <c r="NSA166" s="168"/>
      <c r="NSB166" s="168"/>
      <c r="NSC166" s="168"/>
      <c r="NSD166" s="168"/>
      <c r="NSE166" s="168"/>
      <c r="NSF166" s="168"/>
      <c r="NSG166" s="168"/>
      <c r="NSH166" s="168"/>
      <c r="NSI166" s="168"/>
      <c r="NSJ166" s="168"/>
      <c r="NSK166" s="168"/>
      <c r="NSL166" s="168"/>
      <c r="NSM166" s="168"/>
      <c r="NSN166" s="168"/>
      <c r="NSO166" s="168"/>
      <c r="NSP166" s="168"/>
      <c r="NSQ166" s="168"/>
      <c r="NSR166" s="168"/>
      <c r="NSS166" s="168"/>
      <c r="NST166" s="168"/>
      <c r="NSU166" s="168"/>
      <c r="NSV166" s="168"/>
      <c r="NSW166" s="168"/>
      <c r="NSX166" s="168"/>
      <c r="NSY166" s="168"/>
      <c r="NSZ166" s="168"/>
      <c r="NTA166" s="168"/>
      <c r="NTB166" s="168"/>
      <c r="NTC166" s="168"/>
      <c r="NTD166" s="168"/>
      <c r="NTE166" s="168"/>
      <c r="NTF166" s="168"/>
      <c r="NTG166" s="168"/>
      <c r="NTH166" s="168"/>
      <c r="NTI166" s="168"/>
      <c r="NTJ166" s="168"/>
      <c r="NTK166" s="168"/>
      <c r="NTL166" s="168"/>
      <c r="NTM166" s="168"/>
      <c r="NTN166" s="168"/>
      <c r="NTO166" s="168"/>
      <c r="NTP166" s="168"/>
      <c r="NTQ166" s="168"/>
      <c r="NTR166" s="168"/>
      <c r="NTS166" s="168"/>
      <c r="NTT166" s="168"/>
      <c r="NTU166" s="168"/>
      <c r="NTV166" s="168"/>
      <c r="NTW166" s="168"/>
      <c r="NTX166" s="168"/>
      <c r="NTY166" s="168"/>
      <c r="NTZ166" s="168"/>
      <c r="NUA166" s="168"/>
      <c r="NUB166" s="168"/>
      <c r="NUC166" s="168"/>
      <c r="NUD166" s="168"/>
      <c r="NUE166" s="168"/>
      <c r="NUF166" s="168"/>
      <c r="NUG166" s="168"/>
      <c r="NUH166" s="168"/>
      <c r="NUI166" s="168"/>
      <c r="NUJ166" s="168"/>
      <c r="NUK166" s="168"/>
      <c r="NUL166" s="168"/>
      <c r="NUM166" s="168"/>
      <c r="NUN166" s="168"/>
      <c r="NUO166" s="168"/>
      <c r="NUP166" s="168"/>
      <c r="NUQ166" s="168"/>
      <c r="NUR166" s="168"/>
      <c r="NUS166" s="168"/>
      <c r="NUT166" s="168"/>
      <c r="NUU166" s="168"/>
      <c r="NUV166" s="168"/>
      <c r="NUW166" s="168"/>
      <c r="NUX166" s="168"/>
      <c r="NUY166" s="168"/>
      <c r="NUZ166" s="168"/>
      <c r="NVA166" s="168"/>
      <c r="NVB166" s="168"/>
      <c r="NVC166" s="168"/>
      <c r="NVD166" s="168"/>
      <c r="NVE166" s="168"/>
      <c r="NVF166" s="168"/>
      <c r="NVG166" s="168"/>
      <c r="NVH166" s="168"/>
      <c r="NVI166" s="168"/>
      <c r="NVJ166" s="168"/>
      <c r="NVK166" s="168"/>
      <c r="NVL166" s="168"/>
      <c r="NVM166" s="168"/>
      <c r="NVN166" s="168"/>
      <c r="NVO166" s="168"/>
      <c r="NVP166" s="168"/>
      <c r="NVQ166" s="168"/>
      <c r="NVR166" s="168"/>
      <c r="NVS166" s="168"/>
      <c r="NVT166" s="168"/>
      <c r="NVU166" s="168"/>
      <c r="NVV166" s="168"/>
      <c r="NVW166" s="168"/>
      <c r="NVX166" s="168"/>
      <c r="NVY166" s="168"/>
      <c r="NVZ166" s="168"/>
      <c r="NWA166" s="168"/>
      <c r="NWB166" s="168"/>
      <c r="NWC166" s="168"/>
      <c r="NWD166" s="168"/>
      <c r="NWE166" s="168"/>
      <c r="NWF166" s="168"/>
      <c r="NWG166" s="168"/>
      <c r="NWH166" s="168"/>
      <c r="NWI166" s="168"/>
      <c r="NWJ166" s="168"/>
      <c r="NWK166" s="168"/>
      <c r="NWL166" s="168"/>
      <c r="NWM166" s="168"/>
      <c r="NWN166" s="168"/>
      <c r="NWO166" s="168"/>
      <c r="NWP166" s="168"/>
      <c r="NWQ166" s="168"/>
      <c r="NWR166" s="168"/>
      <c r="NWS166" s="168"/>
      <c r="NWT166" s="168"/>
      <c r="NWU166" s="168"/>
      <c r="NWV166" s="168"/>
      <c r="NWW166" s="168"/>
      <c r="NWX166" s="168"/>
      <c r="NWY166" s="168"/>
      <c r="NWZ166" s="168"/>
      <c r="NXA166" s="168"/>
      <c r="NXB166" s="168"/>
      <c r="NXC166" s="168"/>
      <c r="NXD166" s="168"/>
      <c r="NXE166" s="168"/>
      <c r="NXF166" s="168"/>
      <c r="NXG166" s="168"/>
      <c r="NXH166" s="168"/>
      <c r="NXI166" s="168"/>
      <c r="NXJ166" s="168"/>
      <c r="NXK166" s="168"/>
      <c r="NXL166" s="168"/>
      <c r="NXM166" s="168"/>
      <c r="NXN166" s="168"/>
      <c r="NXO166" s="168"/>
      <c r="NXP166" s="168"/>
      <c r="NXQ166" s="168"/>
      <c r="NXR166" s="168"/>
      <c r="NXS166" s="168"/>
      <c r="NXT166" s="168"/>
      <c r="NXU166" s="168"/>
      <c r="NXV166" s="168"/>
      <c r="NXW166" s="168"/>
      <c r="NXX166" s="168"/>
      <c r="NXY166" s="168"/>
      <c r="NXZ166" s="168"/>
      <c r="NYA166" s="168"/>
      <c r="NYB166" s="168"/>
      <c r="NYC166" s="168"/>
      <c r="NYD166" s="168"/>
      <c r="NYE166" s="168"/>
      <c r="NYF166" s="168"/>
      <c r="NYG166" s="168"/>
      <c r="NYH166" s="168"/>
      <c r="NYI166" s="168"/>
      <c r="NYJ166" s="168"/>
      <c r="NYK166" s="168"/>
      <c r="NYL166" s="168"/>
      <c r="NYM166" s="168"/>
      <c r="NYN166" s="168"/>
      <c r="NYO166" s="168"/>
      <c r="NYP166" s="168"/>
      <c r="NYQ166" s="168"/>
      <c r="NYR166" s="168"/>
      <c r="NYS166" s="168"/>
      <c r="NYT166" s="168"/>
      <c r="NYU166" s="168"/>
      <c r="NYV166" s="168"/>
      <c r="NYW166" s="168"/>
      <c r="NYX166" s="168"/>
      <c r="NYY166" s="168"/>
      <c r="NYZ166" s="168"/>
      <c r="NZA166" s="168"/>
      <c r="NZB166" s="168"/>
      <c r="NZC166" s="168"/>
      <c r="NZD166" s="168"/>
      <c r="NZE166" s="168"/>
      <c r="NZF166" s="168"/>
      <c r="NZG166" s="168"/>
      <c r="NZH166" s="168"/>
      <c r="NZI166" s="168"/>
      <c r="NZJ166" s="168"/>
      <c r="NZK166" s="168"/>
      <c r="NZL166" s="168"/>
      <c r="NZM166" s="168"/>
      <c r="NZN166" s="168"/>
      <c r="NZO166" s="168"/>
      <c r="NZP166" s="168"/>
      <c r="NZQ166" s="168"/>
      <c r="NZR166" s="168"/>
      <c r="NZS166" s="168"/>
      <c r="NZT166" s="168"/>
      <c r="NZU166" s="168"/>
      <c r="NZV166" s="168"/>
      <c r="NZW166" s="168"/>
      <c r="NZX166" s="168"/>
      <c r="NZY166" s="168"/>
      <c r="NZZ166" s="168"/>
      <c r="OAA166" s="168"/>
      <c r="OAB166" s="168"/>
      <c r="OAC166" s="168"/>
      <c r="OAD166" s="168"/>
      <c r="OAE166" s="168"/>
      <c r="OAF166" s="168"/>
      <c r="OAG166" s="168"/>
      <c r="OAH166" s="168"/>
      <c r="OAI166" s="168"/>
      <c r="OAJ166" s="168"/>
      <c r="OAK166" s="168"/>
      <c r="OAL166" s="168"/>
      <c r="OAM166" s="168"/>
      <c r="OAN166" s="168"/>
      <c r="OAO166" s="168"/>
      <c r="OAP166" s="168"/>
      <c r="OAQ166" s="168"/>
      <c r="OAR166" s="168"/>
      <c r="OAS166" s="168"/>
      <c r="OAT166" s="168"/>
      <c r="OAU166" s="168"/>
      <c r="OAV166" s="168"/>
      <c r="OAW166" s="168"/>
      <c r="OAX166" s="168"/>
      <c r="OAY166" s="168"/>
      <c r="OAZ166" s="168"/>
      <c r="OBA166" s="168"/>
      <c r="OBB166" s="168"/>
      <c r="OBC166" s="168"/>
      <c r="OBD166" s="168"/>
      <c r="OBE166" s="168"/>
      <c r="OBF166" s="168"/>
      <c r="OBG166" s="168"/>
      <c r="OBH166" s="168"/>
      <c r="OBI166" s="168"/>
      <c r="OBJ166" s="168"/>
      <c r="OBK166" s="168"/>
      <c r="OBL166" s="168"/>
      <c r="OBM166" s="168"/>
      <c r="OBN166" s="168"/>
      <c r="OBO166" s="168"/>
      <c r="OBP166" s="168"/>
      <c r="OBQ166" s="168"/>
      <c r="OBR166" s="168"/>
      <c r="OBS166" s="168"/>
      <c r="OBT166" s="168"/>
      <c r="OBU166" s="168"/>
      <c r="OBV166" s="168"/>
      <c r="OBW166" s="168"/>
      <c r="OBX166" s="168"/>
      <c r="OBY166" s="168"/>
      <c r="OBZ166" s="168"/>
      <c r="OCA166" s="168"/>
      <c r="OCB166" s="168"/>
      <c r="OCC166" s="168"/>
      <c r="OCD166" s="168"/>
      <c r="OCE166" s="168"/>
      <c r="OCF166" s="168"/>
      <c r="OCG166" s="168"/>
      <c r="OCH166" s="168"/>
      <c r="OCI166" s="168"/>
      <c r="OCJ166" s="168"/>
      <c r="OCK166" s="168"/>
      <c r="OCL166" s="168"/>
      <c r="OCM166" s="168"/>
      <c r="OCN166" s="168"/>
      <c r="OCO166" s="168"/>
      <c r="OCP166" s="168"/>
      <c r="OCQ166" s="168"/>
      <c r="OCR166" s="168"/>
      <c r="OCS166" s="168"/>
      <c r="OCT166" s="168"/>
      <c r="OCU166" s="168"/>
      <c r="OCV166" s="168"/>
      <c r="OCW166" s="168"/>
      <c r="OCX166" s="168"/>
      <c r="OCY166" s="168"/>
      <c r="OCZ166" s="168"/>
      <c r="ODA166" s="168"/>
      <c r="ODB166" s="168"/>
      <c r="ODC166" s="168"/>
      <c r="ODD166" s="168"/>
      <c r="ODE166" s="168"/>
      <c r="ODF166" s="168"/>
      <c r="ODG166" s="168"/>
      <c r="ODH166" s="168"/>
      <c r="ODI166" s="168"/>
      <c r="ODJ166" s="168"/>
      <c r="ODK166" s="168"/>
      <c r="ODL166" s="168"/>
      <c r="ODM166" s="168"/>
      <c r="ODN166" s="168"/>
      <c r="ODO166" s="168"/>
      <c r="ODP166" s="168"/>
      <c r="ODQ166" s="168"/>
      <c r="ODR166" s="168"/>
      <c r="ODS166" s="168"/>
      <c r="ODT166" s="168"/>
      <c r="ODU166" s="168"/>
      <c r="ODV166" s="168"/>
      <c r="ODW166" s="168"/>
      <c r="ODX166" s="168"/>
      <c r="ODY166" s="168"/>
      <c r="ODZ166" s="168"/>
      <c r="OEA166" s="168"/>
      <c r="OEB166" s="168"/>
      <c r="OEC166" s="168"/>
      <c r="OED166" s="168"/>
      <c r="OEE166" s="168"/>
      <c r="OEF166" s="168"/>
      <c r="OEG166" s="168"/>
      <c r="OEH166" s="168"/>
      <c r="OEI166" s="168"/>
      <c r="OEJ166" s="168"/>
      <c r="OEK166" s="168"/>
      <c r="OEL166" s="168"/>
      <c r="OEM166" s="168"/>
      <c r="OEN166" s="168"/>
      <c r="OEO166" s="168"/>
      <c r="OEP166" s="168"/>
      <c r="OEQ166" s="168"/>
      <c r="OER166" s="168"/>
      <c r="OES166" s="168"/>
      <c r="OET166" s="168"/>
      <c r="OEU166" s="168"/>
      <c r="OEV166" s="168"/>
      <c r="OEW166" s="168"/>
      <c r="OEX166" s="168"/>
      <c r="OEY166" s="168"/>
      <c r="OEZ166" s="168"/>
      <c r="OFA166" s="168"/>
      <c r="OFB166" s="168"/>
      <c r="OFC166" s="168"/>
      <c r="OFD166" s="168"/>
      <c r="OFE166" s="168"/>
      <c r="OFF166" s="168"/>
      <c r="OFG166" s="168"/>
      <c r="OFH166" s="168"/>
      <c r="OFI166" s="168"/>
      <c r="OFJ166" s="168"/>
      <c r="OFK166" s="168"/>
      <c r="OFL166" s="168"/>
      <c r="OFM166" s="168"/>
      <c r="OFN166" s="168"/>
      <c r="OFO166" s="168"/>
      <c r="OFP166" s="168"/>
      <c r="OFQ166" s="168"/>
      <c r="OFR166" s="168"/>
      <c r="OFS166" s="168"/>
      <c r="OFT166" s="168"/>
      <c r="OFU166" s="168"/>
      <c r="OFV166" s="168"/>
      <c r="OFW166" s="168"/>
      <c r="OFX166" s="168"/>
      <c r="OFY166" s="168"/>
      <c r="OFZ166" s="168"/>
      <c r="OGA166" s="168"/>
      <c r="OGB166" s="168"/>
      <c r="OGC166" s="168"/>
      <c r="OGD166" s="168"/>
      <c r="OGE166" s="168"/>
      <c r="OGF166" s="168"/>
      <c r="OGG166" s="168"/>
      <c r="OGH166" s="168"/>
      <c r="OGI166" s="168"/>
      <c r="OGJ166" s="168"/>
      <c r="OGK166" s="168"/>
      <c r="OGL166" s="168"/>
      <c r="OGM166" s="168"/>
      <c r="OGN166" s="168"/>
      <c r="OGO166" s="168"/>
      <c r="OGP166" s="168"/>
      <c r="OGQ166" s="168"/>
      <c r="OGR166" s="168"/>
      <c r="OGS166" s="168"/>
      <c r="OGT166" s="168"/>
      <c r="OGU166" s="168"/>
      <c r="OGV166" s="168"/>
      <c r="OGW166" s="168"/>
      <c r="OGX166" s="168"/>
      <c r="OGY166" s="168"/>
      <c r="OGZ166" s="168"/>
      <c r="OHA166" s="168"/>
      <c r="OHB166" s="168"/>
      <c r="OHC166" s="168"/>
      <c r="OHD166" s="168"/>
      <c r="OHE166" s="168"/>
      <c r="OHF166" s="168"/>
      <c r="OHG166" s="168"/>
      <c r="OHH166" s="168"/>
      <c r="OHI166" s="168"/>
      <c r="OHJ166" s="168"/>
      <c r="OHK166" s="168"/>
      <c r="OHL166" s="168"/>
      <c r="OHM166" s="168"/>
      <c r="OHN166" s="168"/>
      <c r="OHO166" s="168"/>
      <c r="OHP166" s="168"/>
      <c r="OHQ166" s="168"/>
      <c r="OHR166" s="168"/>
      <c r="OHS166" s="168"/>
      <c r="OHT166" s="168"/>
      <c r="OHU166" s="168"/>
      <c r="OHV166" s="168"/>
      <c r="OHW166" s="168"/>
      <c r="OHX166" s="168"/>
      <c r="OHY166" s="168"/>
      <c r="OHZ166" s="168"/>
      <c r="OIA166" s="168"/>
      <c r="OIB166" s="168"/>
      <c r="OIC166" s="168"/>
      <c r="OID166" s="168"/>
      <c r="OIE166" s="168"/>
      <c r="OIF166" s="168"/>
      <c r="OIG166" s="168"/>
      <c r="OIH166" s="168"/>
      <c r="OII166" s="168"/>
      <c r="OIJ166" s="168"/>
      <c r="OIK166" s="168"/>
      <c r="OIL166" s="168"/>
      <c r="OIM166" s="168"/>
      <c r="OIN166" s="168"/>
      <c r="OIO166" s="168"/>
      <c r="OIP166" s="168"/>
      <c r="OIQ166" s="168"/>
      <c r="OIR166" s="168"/>
      <c r="OIS166" s="168"/>
      <c r="OIT166" s="168"/>
      <c r="OIU166" s="168"/>
      <c r="OIV166" s="168"/>
      <c r="OIW166" s="168"/>
      <c r="OIX166" s="168"/>
      <c r="OIY166" s="168"/>
      <c r="OIZ166" s="168"/>
      <c r="OJA166" s="168"/>
      <c r="OJB166" s="168"/>
      <c r="OJC166" s="168"/>
      <c r="OJD166" s="168"/>
      <c r="OJE166" s="168"/>
      <c r="OJF166" s="168"/>
      <c r="OJG166" s="168"/>
      <c r="OJH166" s="168"/>
      <c r="OJI166" s="168"/>
      <c r="OJJ166" s="168"/>
      <c r="OJK166" s="168"/>
      <c r="OJL166" s="168"/>
      <c r="OJM166" s="168"/>
      <c r="OJN166" s="168"/>
      <c r="OJO166" s="168"/>
      <c r="OJP166" s="168"/>
      <c r="OJQ166" s="168"/>
      <c r="OJR166" s="168"/>
      <c r="OJS166" s="168"/>
      <c r="OJT166" s="168"/>
      <c r="OJU166" s="168"/>
      <c r="OJV166" s="168"/>
      <c r="OJW166" s="168"/>
      <c r="OJX166" s="168"/>
      <c r="OJY166" s="168"/>
      <c r="OJZ166" s="168"/>
      <c r="OKA166" s="168"/>
      <c r="OKB166" s="168"/>
      <c r="OKC166" s="168"/>
      <c r="OKD166" s="168"/>
      <c r="OKE166" s="168"/>
      <c r="OKF166" s="168"/>
      <c r="OKG166" s="168"/>
      <c r="OKH166" s="168"/>
      <c r="OKI166" s="168"/>
      <c r="OKJ166" s="168"/>
      <c r="OKK166" s="168"/>
      <c r="OKL166" s="168"/>
      <c r="OKM166" s="168"/>
      <c r="OKN166" s="168"/>
      <c r="OKO166" s="168"/>
      <c r="OKP166" s="168"/>
      <c r="OKQ166" s="168"/>
      <c r="OKR166" s="168"/>
      <c r="OKS166" s="168"/>
      <c r="OKT166" s="168"/>
      <c r="OKU166" s="168"/>
      <c r="OKV166" s="168"/>
      <c r="OKW166" s="168"/>
      <c r="OKX166" s="168"/>
      <c r="OKY166" s="168"/>
      <c r="OKZ166" s="168"/>
      <c r="OLA166" s="168"/>
      <c r="OLB166" s="168"/>
      <c r="OLC166" s="168"/>
      <c r="OLD166" s="168"/>
      <c r="OLE166" s="168"/>
      <c r="OLF166" s="168"/>
      <c r="OLG166" s="168"/>
      <c r="OLH166" s="168"/>
      <c r="OLI166" s="168"/>
      <c r="OLJ166" s="168"/>
      <c r="OLK166" s="168"/>
      <c r="OLL166" s="168"/>
      <c r="OLM166" s="168"/>
      <c r="OLN166" s="168"/>
      <c r="OLO166" s="168"/>
      <c r="OLP166" s="168"/>
      <c r="OLQ166" s="168"/>
      <c r="OLR166" s="168"/>
      <c r="OLS166" s="168"/>
      <c r="OLT166" s="168"/>
      <c r="OLU166" s="168"/>
      <c r="OLV166" s="168"/>
      <c r="OLW166" s="168"/>
      <c r="OLX166" s="168"/>
      <c r="OLY166" s="168"/>
      <c r="OLZ166" s="168"/>
      <c r="OMA166" s="168"/>
      <c r="OMB166" s="168"/>
      <c r="OMC166" s="168"/>
      <c r="OMD166" s="168"/>
      <c r="OME166" s="168"/>
      <c r="OMF166" s="168"/>
      <c r="OMG166" s="168"/>
      <c r="OMH166" s="168"/>
      <c r="OMI166" s="168"/>
      <c r="OMJ166" s="168"/>
      <c r="OMK166" s="168"/>
      <c r="OML166" s="168"/>
      <c r="OMM166" s="168"/>
      <c r="OMN166" s="168"/>
      <c r="OMO166" s="168"/>
      <c r="OMP166" s="168"/>
      <c r="OMQ166" s="168"/>
      <c r="OMR166" s="168"/>
      <c r="OMS166" s="168"/>
      <c r="OMT166" s="168"/>
      <c r="OMU166" s="168"/>
      <c r="OMV166" s="168"/>
      <c r="OMW166" s="168"/>
      <c r="OMX166" s="168"/>
      <c r="OMY166" s="168"/>
      <c r="OMZ166" s="168"/>
      <c r="ONA166" s="168"/>
      <c r="ONB166" s="168"/>
      <c r="ONC166" s="168"/>
      <c r="OND166" s="168"/>
      <c r="ONE166" s="168"/>
      <c r="ONF166" s="168"/>
      <c r="ONG166" s="168"/>
      <c r="ONH166" s="168"/>
      <c r="ONI166" s="168"/>
      <c r="ONJ166" s="168"/>
      <c r="ONK166" s="168"/>
      <c r="ONL166" s="168"/>
      <c r="ONM166" s="168"/>
      <c r="ONN166" s="168"/>
      <c r="ONO166" s="168"/>
      <c r="ONP166" s="168"/>
      <c r="ONQ166" s="168"/>
      <c r="ONR166" s="168"/>
      <c r="ONS166" s="168"/>
      <c r="ONT166" s="168"/>
      <c r="ONU166" s="168"/>
      <c r="ONV166" s="168"/>
      <c r="ONW166" s="168"/>
      <c r="ONX166" s="168"/>
      <c r="ONY166" s="168"/>
      <c r="ONZ166" s="168"/>
      <c r="OOA166" s="168"/>
      <c r="OOB166" s="168"/>
      <c r="OOC166" s="168"/>
      <c r="OOD166" s="168"/>
      <c r="OOE166" s="168"/>
      <c r="OOF166" s="168"/>
      <c r="OOG166" s="168"/>
      <c r="OOH166" s="168"/>
      <c r="OOI166" s="168"/>
      <c r="OOJ166" s="168"/>
      <c r="OOK166" s="168"/>
      <c r="OOL166" s="168"/>
      <c r="OOM166" s="168"/>
      <c r="OON166" s="168"/>
      <c r="OOO166" s="168"/>
      <c r="OOP166" s="168"/>
      <c r="OOQ166" s="168"/>
      <c r="OOR166" s="168"/>
      <c r="OOS166" s="168"/>
      <c r="OOT166" s="168"/>
      <c r="OOU166" s="168"/>
      <c r="OOV166" s="168"/>
      <c r="OOW166" s="168"/>
      <c r="OOX166" s="168"/>
      <c r="OOY166" s="168"/>
      <c r="OOZ166" s="168"/>
      <c r="OPA166" s="168"/>
      <c r="OPB166" s="168"/>
      <c r="OPC166" s="168"/>
      <c r="OPD166" s="168"/>
      <c r="OPE166" s="168"/>
      <c r="OPF166" s="168"/>
      <c r="OPG166" s="168"/>
      <c r="OPH166" s="168"/>
      <c r="OPI166" s="168"/>
      <c r="OPJ166" s="168"/>
      <c r="OPK166" s="168"/>
      <c r="OPL166" s="168"/>
      <c r="OPM166" s="168"/>
      <c r="OPN166" s="168"/>
      <c r="OPO166" s="168"/>
      <c r="OPP166" s="168"/>
      <c r="OPQ166" s="168"/>
      <c r="OPR166" s="168"/>
      <c r="OPS166" s="168"/>
      <c r="OPT166" s="168"/>
      <c r="OPU166" s="168"/>
      <c r="OPV166" s="168"/>
      <c r="OPW166" s="168"/>
      <c r="OPX166" s="168"/>
      <c r="OPY166" s="168"/>
      <c r="OPZ166" s="168"/>
      <c r="OQA166" s="168"/>
      <c r="OQB166" s="168"/>
      <c r="OQC166" s="168"/>
      <c r="OQD166" s="168"/>
      <c r="OQE166" s="168"/>
      <c r="OQF166" s="168"/>
      <c r="OQG166" s="168"/>
      <c r="OQH166" s="168"/>
      <c r="OQI166" s="168"/>
      <c r="OQJ166" s="168"/>
      <c r="OQK166" s="168"/>
      <c r="OQL166" s="168"/>
      <c r="OQM166" s="168"/>
      <c r="OQN166" s="168"/>
      <c r="OQO166" s="168"/>
      <c r="OQP166" s="168"/>
      <c r="OQQ166" s="168"/>
      <c r="OQR166" s="168"/>
      <c r="OQS166" s="168"/>
      <c r="OQT166" s="168"/>
      <c r="OQU166" s="168"/>
      <c r="OQV166" s="168"/>
      <c r="OQW166" s="168"/>
      <c r="OQX166" s="168"/>
      <c r="OQY166" s="168"/>
      <c r="OQZ166" s="168"/>
      <c r="ORA166" s="168"/>
      <c r="ORB166" s="168"/>
      <c r="ORC166" s="168"/>
      <c r="ORD166" s="168"/>
      <c r="ORE166" s="168"/>
      <c r="ORF166" s="168"/>
      <c r="ORG166" s="168"/>
      <c r="ORH166" s="168"/>
      <c r="ORI166" s="168"/>
      <c r="ORJ166" s="168"/>
      <c r="ORK166" s="168"/>
      <c r="ORL166" s="168"/>
      <c r="ORM166" s="168"/>
      <c r="ORN166" s="168"/>
      <c r="ORO166" s="168"/>
      <c r="ORP166" s="168"/>
      <c r="ORQ166" s="168"/>
      <c r="ORR166" s="168"/>
      <c r="ORS166" s="168"/>
      <c r="ORT166" s="168"/>
      <c r="ORU166" s="168"/>
      <c r="ORV166" s="168"/>
      <c r="ORW166" s="168"/>
      <c r="ORX166" s="168"/>
      <c r="ORY166" s="168"/>
      <c r="ORZ166" s="168"/>
      <c r="OSA166" s="168"/>
      <c r="OSB166" s="168"/>
      <c r="OSC166" s="168"/>
      <c r="OSD166" s="168"/>
      <c r="OSE166" s="168"/>
      <c r="OSF166" s="168"/>
      <c r="OSG166" s="168"/>
      <c r="OSH166" s="168"/>
      <c r="OSI166" s="168"/>
      <c r="OSJ166" s="168"/>
      <c r="OSK166" s="168"/>
      <c r="OSL166" s="168"/>
      <c r="OSM166" s="168"/>
      <c r="OSN166" s="168"/>
      <c r="OSO166" s="168"/>
      <c r="OSP166" s="168"/>
      <c r="OSQ166" s="168"/>
      <c r="OSR166" s="168"/>
      <c r="OSS166" s="168"/>
      <c r="OST166" s="168"/>
      <c r="OSU166" s="168"/>
      <c r="OSV166" s="168"/>
      <c r="OSW166" s="168"/>
      <c r="OSX166" s="168"/>
      <c r="OSY166" s="168"/>
      <c r="OSZ166" s="168"/>
      <c r="OTA166" s="168"/>
      <c r="OTB166" s="168"/>
      <c r="OTC166" s="168"/>
      <c r="OTD166" s="168"/>
      <c r="OTE166" s="168"/>
      <c r="OTF166" s="168"/>
      <c r="OTG166" s="168"/>
      <c r="OTH166" s="168"/>
      <c r="OTI166" s="168"/>
      <c r="OTJ166" s="168"/>
      <c r="OTK166" s="168"/>
      <c r="OTL166" s="168"/>
      <c r="OTM166" s="168"/>
      <c r="OTN166" s="168"/>
      <c r="OTO166" s="168"/>
      <c r="OTP166" s="168"/>
      <c r="OTQ166" s="168"/>
      <c r="OTR166" s="168"/>
      <c r="OTS166" s="168"/>
      <c r="OTT166" s="168"/>
      <c r="OTU166" s="168"/>
      <c r="OTV166" s="168"/>
      <c r="OTW166" s="168"/>
      <c r="OTX166" s="168"/>
      <c r="OTY166" s="168"/>
      <c r="OTZ166" s="168"/>
      <c r="OUA166" s="168"/>
      <c r="OUB166" s="168"/>
      <c r="OUC166" s="168"/>
      <c r="OUD166" s="168"/>
      <c r="OUE166" s="168"/>
      <c r="OUF166" s="168"/>
      <c r="OUG166" s="168"/>
      <c r="OUH166" s="168"/>
      <c r="OUI166" s="168"/>
      <c r="OUJ166" s="168"/>
      <c r="OUK166" s="168"/>
      <c r="OUL166" s="168"/>
      <c r="OUM166" s="168"/>
      <c r="OUN166" s="168"/>
      <c r="OUO166" s="168"/>
      <c r="OUP166" s="168"/>
      <c r="OUQ166" s="168"/>
      <c r="OUR166" s="168"/>
      <c r="OUS166" s="168"/>
      <c r="OUT166" s="168"/>
      <c r="OUU166" s="168"/>
      <c r="OUV166" s="168"/>
      <c r="OUW166" s="168"/>
      <c r="OUX166" s="168"/>
      <c r="OUY166" s="168"/>
      <c r="OUZ166" s="168"/>
      <c r="OVA166" s="168"/>
      <c r="OVB166" s="168"/>
      <c r="OVC166" s="168"/>
      <c r="OVD166" s="168"/>
      <c r="OVE166" s="168"/>
      <c r="OVF166" s="168"/>
      <c r="OVG166" s="168"/>
      <c r="OVH166" s="168"/>
      <c r="OVI166" s="168"/>
      <c r="OVJ166" s="168"/>
      <c r="OVK166" s="168"/>
      <c r="OVL166" s="168"/>
      <c r="OVM166" s="168"/>
      <c r="OVN166" s="168"/>
      <c r="OVO166" s="168"/>
      <c r="OVP166" s="168"/>
      <c r="OVQ166" s="168"/>
      <c r="OVR166" s="168"/>
      <c r="OVS166" s="168"/>
      <c r="OVT166" s="168"/>
      <c r="OVU166" s="168"/>
      <c r="OVV166" s="168"/>
      <c r="OVW166" s="168"/>
      <c r="OVX166" s="168"/>
      <c r="OVY166" s="168"/>
      <c r="OVZ166" s="168"/>
      <c r="OWA166" s="168"/>
      <c r="OWB166" s="168"/>
      <c r="OWC166" s="168"/>
      <c r="OWD166" s="168"/>
      <c r="OWE166" s="168"/>
      <c r="OWF166" s="168"/>
      <c r="OWG166" s="168"/>
      <c r="OWH166" s="168"/>
      <c r="OWI166" s="168"/>
      <c r="OWJ166" s="168"/>
      <c r="OWK166" s="168"/>
      <c r="OWL166" s="168"/>
      <c r="OWM166" s="168"/>
      <c r="OWN166" s="168"/>
      <c r="OWO166" s="168"/>
      <c r="OWP166" s="168"/>
      <c r="OWQ166" s="168"/>
      <c r="OWR166" s="168"/>
      <c r="OWS166" s="168"/>
      <c r="OWT166" s="168"/>
      <c r="OWU166" s="168"/>
      <c r="OWV166" s="168"/>
      <c r="OWW166" s="168"/>
      <c r="OWX166" s="168"/>
      <c r="OWY166" s="168"/>
      <c r="OWZ166" s="168"/>
      <c r="OXA166" s="168"/>
      <c r="OXB166" s="168"/>
      <c r="OXC166" s="168"/>
      <c r="OXD166" s="168"/>
      <c r="OXE166" s="168"/>
      <c r="OXF166" s="168"/>
      <c r="OXG166" s="168"/>
      <c r="OXH166" s="168"/>
      <c r="OXI166" s="168"/>
      <c r="OXJ166" s="168"/>
      <c r="OXK166" s="168"/>
      <c r="OXL166" s="168"/>
      <c r="OXM166" s="168"/>
      <c r="OXN166" s="168"/>
      <c r="OXO166" s="168"/>
      <c r="OXP166" s="168"/>
      <c r="OXQ166" s="168"/>
      <c r="OXR166" s="168"/>
      <c r="OXS166" s="168"/>
      <c r="OXT166" s="168"/>
      <c r="OXU166" s="168"/>
      <c r="OXV166" s="168"/>
      <c r="OXW166" s="168"/>
      <c r="OXX166" s="168"/>
      <c r="OXY166" s="168"/>
      <c r="OXZ166" s="168"/>
      <c r="OYA166" s="168"/>
      <c r="OYB166" s="168"/>
      <c r="OYC166" s="168"/>
      <c r="OYD166" s="168"/>
      <c r="OYE166" s="168"/>
      <c r="OYF166" s="168"/>
      <c r="OYG166" s="168"/>
      <c r="OYH166" s="168"/>
      <c r="OYI166" s="168"/>
      <c r="OYJ166" s="168"/>
      <c r="OYK166" s="168"/>
      <c r="OYL166" s="168"/>
      <c r="OYM166" s="168"/>
      <c r="OYN166" s="168"/>
      <c r="OYO166" s="168"/>
      <c r="OYP166" s="168"/>
      <c r="OYQ166" s="168"/>
      <c r="OYR166" s="168"/>
      <c r="OYS166" s="168"/>
      <c r="OYT166" s="168"/>
      <c r="OYU166" s="168"/>
      <c r="OYV166" s="168"/>
      <c r="OYW166" s="168"/>
      <c r="OYX166" s="168"/>
      <c r="OYY166" s="168"/>
      <c r="OYZ166" s="168"/>
      <c r="OZA166" s="168"/>
      <c r="OZB166" s="168"/>
      <c r="OZC166" s="168"/>
      <c r="OZD166" s="168"/>
      <c r="OZE166" s="168"/>
      <c r="OZF166" s="168"/>
      <c r="OZG166" s="168"/>
      <c r="OZH166" s="168"/>
      <c r="OZI166" s="168"/>
      <c r="OZJ166" s="168"/>
      <c r="OZK166" s="168"/>
      <c r="OZL166" s="168"/>
      <c r="OZM166" s="168"/>
      <c r="OZN166" s="168"/>
      <c r="OZO166" s="168"/>
      <c r="OZP166" s="168"/>
      <c r="OZQ166" s="168"/>
      <c r="OZR166" s="168"/>
      <c r="OZS166" s="168"/>
      <c r="OZT166" s="168"/>
      <c r="OZU166" s="168"/>
      <c r="OZV166" s="168"/>
      <c r="OZW166" s="168"/>
      <c r="OZX166" s="168"/>
      <c r="OZY166" s="168"/>
      <c r="OZZ166" s="168"/>
      <c r="PAA166" s="168"/>
      <c r="PAB166" s="168"/>
      <c r="PAC166" s="168"/>
      <c r="PAD166" s="168"/>
      <c r="PAE166" s="168"/>
      <c r="PAF166" s="168"/>
      <c r="PAG166" s="168"/>
      <c r="PAH166" s="168"/>
      <c r="PAI166" s="168"/>
      <c r="PAJ166" s="168"/>
      <c r="PAK166" s="168"/>
      <c r="PAL166" s="168"/>
      <c r="PAM166" s="168"/>
      <c r="PAN166" s="168"/>
      <c r="PAO166" s="168"/>
      <c r="PAP166" s="168"/>
      <c r="PAQ166" s="168"/>
      <c r="PAR166" s="168"/>
      <c r="PAS166" s="168"/>
      <c r="PAT166" s="168"/>
      <c r="PAU166" s="168"/>
      <c r="PAV166" s="168"/>
      <c r="PAW166" s="168"/>
      <c r="PAX166" s="168"/>
      <c r="PAY166" s="168"/>
      <c r="PAZ166" s="168"/>
      <c r="PBA166" s="168"/>
      <c r="PBB166" s="168"/>
      <c r="PBC166" s="168"/>
      <c r="PBD166" s="168"/>
      <c r="PBE166" s="168"/>
      <c r="PBF166" s="168"/>
      <c r="PBG166" s="168"/>
      <c r="PBH166" s="168"/>
      <c r="PBI166" s="168"/>
      <c r="PBJ166" s="168"/>
      <c r="PBK166" s="168"/>
      <c r="PBL166" s="168"/>
      <c r="PBM166" s="168"/>
      <c r="PBN166" s="168"/>
      <c r="PBO166" s="168"/>
      <c r="PBP166" s="168"/>
      <c r="PBQ166" s="168"/>
      <c r="PBR166" s="168"/>
      <c r="PBS166" s="168"/>
      <c r="PBT166" s="168"/>
      <c r="PBU166" s="168"/>
      <c r="PBV166" s="168"/>
      <c r="PBW166" s="168"/>
      <c r="PBX166" s="168"/>
      <c r="PBY166" s="168"/>
      <c r="PBZ166" s="168"/>
      <c r="PCA166" s="168"/>
      <c r="PCB166" s="168"/>
      <c r="PCC166" s="168"/>
      <c r="PCD166" s="168"/>
      <c r="PCE166" s="168"/>
      <c r="PCF166" s="168"/>
      <c r="PCG166" s="168"/>
      <c r="PCH166" s="168"/>
      <c r="PCI166" s="168"/>
      <c r="PCJ166" s="168"/>
      <c r="PCK166" s="168"/>
      <c r="PCL166" s="168"/>
      <c r="PCM166" s="168"/>
      <c r="PCN166" s="168"/>
      <c r="PCO166" s="168"/>
      <c r="PCP166" s="168"/>
      <c r="PCQ166" s="168"/>
      <c r="PCR166" s="168"/>
      <c r="PCS166" s="168"/>
      <c r="PCT166" s="168"/>
      <c r="PCU166" s="168"/>
      <c r="PCV166" s="168"/>
      <c r="PCW166" s="168"/>
      <c r="PCX166" s="168"/>
      <c r="PCY166" s="168"/>
      <c r="PCZ166" s="168"/>
      <c r="PDA166" s="168"/>
      <c r="PDB166" s="168"/>
      <c r="PDC166" s="168"/>
      <c r="PDD166" s="168"/>
      <c r="PDE166" s="168"/>
      <c r="PDF166" s="168"/>
      <c r="PDG166" s="168"/>
      <c r="PDH166" s="168"/>
      <c r="PDI166" s="168"/>
      <c r="PDJ166" s="168"/>
      <c r="PDK166" s="168"/>
      <c r="PDL166" s="168"/>
      <c r="PDM166" s="168"/>
      <c r="PDN166" s="168"/>
      <c r="PDO166" s="168"/>
      <c r="PDP166" s="168"/>
      <c r="PDQ166" s="168"/>
      <c r="PDR166" s="168"/>
      <c r="PDS166" s="168"/>
      <c r="PDT166" s="168"/>
      <c r="PDU166" s="168"/>
      <c r="PDV166" s="168"/>
      <c r="PDW166" s="168"/>
      <c r="PDX166" s="168"/>
      <c r="PDY166" s="168"/>
      <c r="PDZ166" s="168"/>
      <c r="PEA166" s="168"/>
      <c r="PEB166" s="168"/>
      <c r="PEC166" s="168"/>
      <c r="PED166" s="168"/>
      <c r="PEE166" s="168"/>
      <c r="PEF166" s="168"/>
      <c r="PEG166" s="168"/>
      <c r="PEH166" s="168"/>
      <c r="PEI166" s="168"/>
      <c r="PEJ166" s="168"/>
      <c r="PEK166" s="168"/>
      <c r="PEL166" s="168"/>
      <c r="PEM166" s="168"/>
      <c r="PEN166" s="168"/>
      <c r="PEO166" s="168"/>
      <c r="PEP166" s="168"/>
      <c r="PEQ166" s="168"/>
      <c r="PER166" s="168"/>
      <c r="PES166" s="168"/>
      <c r="PET166" s="168"/>
      <c r="PEU166" s="168"/>
      <c r="PEV166" s="168"/>
      <c r="PEW166" s="168"/>
      <c r="PEX166" s="168"/>
      <c r="PEY166" s="168"/>
      <c r="PEZ166" s="168"/>
      <c r="PFA166" s="168"/>
      <c r="PFB166" s="168"/>
      <c r="PFC166" s="168"/>
      <c r="PFD166" s="168"/>
      <c r="PFE166" s="168"/>
      <c r="PFF166" s="168"/>
      <c r="PFG166" s="168"/>
      <c r="PFH166" s="168"/>
      <c r="PFI166" s="168"/>
      <c r="PFJ166" s="168"/>
      <c r="PFK166" s="168"/>
      <c r="PFL166" s="168"/>
      <c r="PFM166" s="168"/>
      <c r="PFN166" s="168"/>
      <c r="PFO166" s="168"/>
      <c r="PFP166" s="168"/>
      <c r="PFQ166" s="168"/>
      <c r="PFR166" s="168"/>
      <c r="PFS166" s="168"/>
      <c r="PFT166" s="168"/>
      <c r="PFU166" s="168"/>
      <c r="PFV166" s="168"/>
      <c r="PFW166" s="168"/>
      <c r="PFX166" s="168"/>
      <c r="PFY166" s="168"/>
      <c r="PFZ166" s="168"/>
      <c r="PGA166" s="168"/>
      <c r="PGB166" s="168"/>
      <c r="PGC166" s="168"/>
      <c r="PGD166" s="168"/>
      <c r="PGE166" s="168"/>
      <c r="PGF166" s="168"/>
      <c r="PGG166" s="168"/>
      <c r="PGH166" s="168"/>
      <c r="PGI166" s="168"/>
      <c r="PGJ166" s="168"/>
      <c r="PGK166" s="168"/>
      <c r="PGL166" s="168"/>
      <c r="PGM166" s="168"/>
      <c r="PGN166" s="168"/>
      <c r="PGO166" s="168"/>
      <c r="PGP166" s="168"/>
      <c r="PGQ166" s="168"/>
      <c r="PGR166" s="168"/>
      <c r="PGS166" s="168"/>
      <c r="PGT166" s="168"/>
      <c r="PGU166" s="168"/>
      <c r="PGV166" s="168"/>
      <c r="PGW166" s="168"/>
      <c r="PGX166" s="168"/>
      <c r="PGY166" s="168"/>
      <c r="PGZ166" s="168"/>
      <c r="PHA166" s="168"/>
      <c r="PHB166" s="168"/>
      <c r="PHC166" s="168"/>
      <c r="PHD166" s="168"/>
      <c r="PHE166" s="168"/>
      <c r="PHF166" s="168"/>
      <c r="PHG166" s="168"/>
      <c r="PHH166" s="168"/>
      <c r="PHI166" s="168"/>
      <c r="PHJ166" s="168"/>
      <c r="PHK166" s="168"/>
      <c r="PHL166" s="168"/>
      <c r="PHM166" s="168"/>
      <c r="PHN166" s="168"/>
      <c r="PHO166" s="168"/>
      <c r="PHP166" s="168"/>
      <c r="PHQ166" s="168"/>
      <c r="PHR166" s="168"/>
      <c r="PHS166" s="168"/>
      <c r="PHT166" s="168"/>
      <c r="PHU166" s="168"/>
      <c r="PHV166" s="168"/>
      <c r="PHW166" s="168"/>
      <c r="PHX166" s="168"/>
      <c r="PHY166" s="168"/>
      <c r="PHZ166" s="168"/>
      <c r="PIA166" s="168"/>
      <c r="PIB166" s="168"/>
      <c r="PIC166" s="168"/>
      <c r="PID166" s="168"/>
      <c r="PIE166" s="168"/>
      <c r="PIF166" s="168"/>
      <c r="PIG166" s="168"/>
      <c r="PIH166" s="168"/>
      <c r="PII166" s="168"/>
      <c r="PIJ166" s="168"/>
      <c r="PIK166" s="168"/>
      <c r="PIL166" s="168"/>
      <c r="PIM166" s="168"/>
      <c r="PIN166" s="168"/>
      <c r="PIO166" s="168"/>
      <c r="PIP166" s="168"/>
      <c r="PIQ166" s="168"/>
      <c r="PIR166" s="168"/>
      <c r="PIS166" s="168"/>
      <c r="PIT166" s="168"/>
      <c r="PIU166" s="168"/>
      <c r="PIV166" s="168"/>
      <c r="PIW166" s="168"/>
      <c r="PIX166" s="168"/>
      <c r="PIY166" s="168"/>
      <c r="PIZ166" s="168"/>
      <c r="PJA166" s="168"/>
      <c r="PJB166" s="168"/>
      <c r="PJC166" s="168"/>
      <c r="PJD166" s="168"/>
      <c r="PJE166" s="168"/>
      <c r="PJF166" s="168"/>
      <c r="PJG166" s="168"/>
      <c r="PJH166" s="168"/>
      <c r="PJI166" s="168"/>
      <c r="PJJ166" s="168"/>
      <c r="PJK166" s="168"/>
      <c r="PJL166" s="168"/>
      <c r="PJM166" s="168"/>
      <c r="PJN166" s="168"/>
      <c r="PJO166" s="168"/>
      <c r="PJP166" s="168"/>
      <c r="PJQ166" s="168"/>
      <c r="PJR166" s="168"/>
      <c r="PJS166" s="168"/>
      <c r="PJT166" s="168"/>
      <c r="PJU166" s="168"/>
      <c r="PJV166" s="168"/>
      <c r="PJW166" s="168"/>
      <c r="PJX166" s="168"/>
      <c r="PJY166" s="168"/>
      <c r="PJZ166" s="168"/>
      <c r="PKA166" s="168"/>
      <c r="PKB166" s="168"/>
      <c r="PKC166" s="168"/>
      <c r="PKD166" s="168"/>
      <c r="PKE166" s="168"/>
      <c r="PKF166" s="168"/>
      <c r="PKG166" s="168"/>
      <c r="PKH166" s="168"/>
      <c r="PKI166" s="168"/>
      <c r="PKJ166" s="168"/>
      <c r="PKK166" s="168"/>
      <c r="PKL166" s="168"/>
      <c r="PKM166" s="168"/>
      <c r="PKN166" s="168"/>
      <c r="PKO166" s="168"/>
      <c r="PKP166" s="168"/>
      <c r="PKQ166" s="168"/>
      <c r="PKR166" s="168"/>
      <c r="PKS166" s="168"/>
      <c r="PKT166" s="168"/>
      <c r="PKU166" s="168"/>
      <c r="PKV166" s="168"/>
      <c r="PKW166" s="168"/>
      <c r="PKX166" s="168"/>
      <c r="PKY166" s="168"/>
      <c r="PKZ166" s="168"/>
      <c r="PLA166" s="168"/>
      <c r="PLB166" s="168"/>
      <c r="PLC166" s="168"/>
      <c r="PLD166" s="168"/>
      <c r="PLE166" s="168"/>
      <c r="PLF166" s="168"/>
      <c r="PLG166" s="168"/>
      <c r="PLH166" s="168"/>
      <c r="PLI166" s="168"/>
      <c r="PLJ166" s="168"/>
      <c r="PLK166" s="168"/>
      <c r="PLL166" s="168"/>
      <c r="PLM166" s="168"/>
      <c r="PLN166" s="168"/>
      <c r="PLO166" s="168"/>
      <c r="PLP166" s="168"/>
      <c r="PLQ166" s="168"/>
      <c r="PLR166" s="168"/>
      <c r="PLS166" s="168"/>
      <c r="PLT166" s="168"/>
      <c r="PLU166" s="168"/>
      <c r="PLV166" s="168"/>
      <c r="PLW166" s="168"/>
      <c r="PLX166" s="168"/>
      <c r="PLY166" s="168"/>
      <c r="PLZ166" s="168"/>
      <c r="PMA166" s="168"/>
      <c r="PMB166" s="168"/>
      <c r="PMC166" s="168"/>
      <c r="PMD166" s="168"/>
      <c r="PME166" s="168"/>
      <c r="PMF166" s="168"/>
      <c r="PMG166" s="168"/>
      <c r="PMH166" s="168"/>
      <c r="PMI166" s="168"/>
      <c r="PMJ166" s="168"/>
      <c r="PMK166" s="168"/>
      <c r="PML166" s="168"/>
      <c r="PMM166" s="168"/>
      <c r="PMN166" s="168"/>
      <c r="PMO166" s="168"/>
      <c r="PMP166" s="168"/>
      <c r="PMQ166" s="168"/>
      <c r="PMR166" s="168"/>
      <c r="PMS166" s="168"/>
      <c r="PMT166" s="168"/>
      <c r="PMU166" s="168"/>
      <c r="PMV166" s="168"/>
      <c r="PMW166" s="168"/>
      <c r="PMX166" s="168"/>
      <c r="PMY166" s="168"/>
      <c r="PMZ166" s="168"/>
      <c r="PNA166" s="168"/>
      <c r="PNB166" s="168"/>
      <c r="PNC166" s="168"/>
      <c r="PND166" s="168"/>
      <c r="PNE166" s="168"/>
      <c r="PNF166" s="168"/>
      <c r="PNG166" s="168"/>
      <c r="PNH166" s="168"/>
      <c r="PNI166" s="168"/>
      <c r="PNJ166" s="168"/>
      <c r="PNK166" s="168"/>
      <c r="PNL166" s="168"/>
      <c r="PNM166" s="168"/>
      <c r="PNN166" s="168"/>
      <c r="PNO166" s="168"/>
      <c r="PNP166" s="168"/>
      <c r="PNQ166" s="168"/>
      <c r="PNR166" s="168"/>
      <c r="PNS166" s="168"/>
      <c r="PNT166" s="168"/>
      <c r="PNU166" s="168"/>
      <c r="PNV166" s="168"/>
      <c r="PNW166" s="168"/>
      <c r="PNX166" s="168"/>
      <c r="PNY166" s="168"/>
      <c r="PNZ166" s="168"/>
      <c r="POA166" s="168"/>
      <c r="POB166" s="168"/>
      <c r="POC166" s="168"/>
      <c r="POD166" s="168"/>
      <c r="POE166" s="168"/>
      <c r="POF166" s="168"/>
      <c r="POG166" s="168"/>
      <c r="POH166" s="168"/>
      <c r="POI166" s="168"/>
      <c r="POJ166" s="168"/>
      <c r="POK166" s="168"/>
      <c r="POL166" s="168"/>
      <c r="POM166" s="168"/>
      <c r="PON166" s="168"/>
      <c r="POO166" s="168"/>
      <c r="POP166" s="168"/>
      <c r="POQ166" s="168"/>
      <c r="POR166" s="168"/>
      <c r="POS166" s="168"/>
      <c r="POT166" s="168"/>
      <c r="POU166" s="168"/>
      <c r="POV166" s="168"/>
      <c r="POW166" s="168"/>
      <c r="POX166" s="168"/>
      <c r="POY166" s="168"/>
      <c r="POZ166" s="168"/>
      <c r="PPA166" s="168"/>
      <c r="PPB166" s="168"/>
      <c r="PPC166" s="168"/>
      <c r="PPD166" s="168"/>
      <c r="PPE166" s="168"/>
      <c r="PPF166" s="168"/>
      <c r="PPG166" s="168"/>
      <c r="PPH166" s="168"/>
      <c r="PPI166" s="168"/>
      <c r="PPJ166" s="168"/>
      <c r="PPK166" s="168"/>
      <c r="PPL166" s="168"/>
      <c r="PPM166" s="168"/>
      <c r="PPN166" s="168"/>
      <c r="PPO166" s="168"/>
      <c r="PPP166" s="168"/>
      <c r="PPQ166" s="168"/>
      <c r="PPR166" s="168"/>
      <c r="PPS166" s="168"/>
      <c r="PPT166" s="168"/>
      <c r="PPU166" s="168"/>
      <c r="PPV166" s="168"/>
      <c r="PPW166" s="168"/>
      <c r="PPX166" s="168"/>
      <c r="PPY166" s="168"/>
      <c r="PPZ166" s="168"/>
      <c r="PQA166" s="168"/>
      <c r="PQB166" s="168"/>
      <c r="PQC166" s="168"/>
      <c r="PQD166" s="168"/>
      <c r="PQE166" s="168"/>
      <c r="PQF166" s="168"/>
      <c r="PQG166" s="168"/>
      <c r="PQH166" s="168"/>
      <c r="PQI166" s="168"/>
      <c r="PQJ166" s="168"/>
      <c r="PQK166" s="168"/>
      <c r="PQL166" s="168"/>
      <c r="PQM166" s="168"/>
      <c r="PQN166" s="168"/>
      <c r="PQO166" s="168"/>
      <c r="PQP166" s="168"/>
      <c r="PQQ166" s="168"/>
      <c r="PQR166" s="168"/>
      <c r="PQS166" s="168"/>
      <c r="PQT166" s="168"/>
      <c r="PQU166" s="168"/>
      <c r="PQV166" s="168"/>
      <c r="PQW166" s="168"/>
      <c r="PQX166" s="168"/>
      <c r="PQY166" s="168"/>
      <c r="PQZ166" s="168"/>
      <c r="PRA166" s="168"/>
      <c r="PRB166" s="168"/>
      <c r="PRC166" s="168"/>
      <c r="PRD166" s="168"/>
      <c r="PRE166" s="168"/>
      <c r="PRF166" s="168"/>
      <c r="PRG166" s="168"/>
      <c r="PRH166" s="168"/>
      <c r="PRI166" s="168"/>
      <c r="PRJ166" s="168"/>
      <c r="PRK166" s="168"/>
      <c r="PRL166" s="168"/>
      <c r="PRM166" s="168"/>
      <c r="PRN166" s="168"/>
      <c r="PRO166" s="168"/>
      <c r="PRP166" s="168"/>
      <c r="PRQ166" s="168"/>
      <c r="PRR166" s="168"/>
      <c r="PRS166" s="168"/>
      <c r="PRT166" s="168"/>
      <c r="PRU166" s="168"/>
      <c r="PRV166" s="168"/>
      <c r="PRW166" s="168"/>
      <c r="PRX166" s="168"/>
      <c r="PRY166" s="168"/>
      <c r="PRZ166" s="168"/>
      <c r="PSA166" s="168"/>
      <c r="PSB166" s="168"/>
      <c r="PSC166" s="168"/>
      <c r="PSD166" s="168"/>
      <c r="PSE166" s="168"/>
      <c r="PSF166" s="168"/>
      <c r="PSG166" s="168"/>
      <c r="PSH166" s="168"/>
      <c r="PSI166" s="168"/>
      <c r="PSJ166" s="168"/>
      <c r="PSK166" s="168"/>
      <c r="PSL166" s="168"/>
      <c r="PSM166" s="168"/>
      <c r="PSN166" s="168"/>
      <c r="PSO166" s="168"/>
      <c r="PSP166" s="168"/>
      <c r="PSQ166" s="168"/>
      <c r="PSR166" s="168"/>
      <c r="PSS166" s="168"/>
      <c r="PST166" s="168"/>
      <c r="PSU166" s="168"/>
      <c r="PSV166" s="168"/>
      <c r="PSW166" s="168"/>
      <c r="PSX166" s="168"/>
      <c r="PSY166" s="168"/>
      <c r="PSZ166" s="168"/>
      <c r="PTA166" s="168"/>
      <c r="PTB166" s="168"/>
      <c r="PTC166" s="168"/>
      <c r="PTD166" s="168"/>
      <c r="PTE166" s="168"/>
      <c r="PTF166" s="168"/>
      <c r="PTG166" s="168"/>
      <c r="PTH166" s="168"/>
      <c r="PTI166" s="168"/>
      <c r="PTJ166" s="168"/>
      <c r="PTK166" s="168"/>
      <c r="PTL166" s="168"/>
      <c r="PTM166" s="168"/>
      <c r="PTN166" s="168"/>
      <c r="PTO166" s="168"/>
      <c r="PTP166" s="168"/>
      <c r="PTQ166" s="168"/>
      <c r="PTR166" s="168"/>
      <c r="PTS166" s="168"/>
      <c r="PTT166" s="168"/>
      <c r="PTU166" s="168"/>
      <c r="PTV166" s="168"/>
      <c r="PTW166" s="168"/>
      <c r="PTX166" s="168"/>
      <c r="PTY166" s="168"/>
      <c r="PTZ166" s="168"/>
      <c r="PUA166" s="168"/>
      <c r="PUB166" s="168"/>
      <c r="PUC166" s="168"/>
      <c r="PUD166" s="168"/>
      <c r="PUE166" s="168"/>
      <c r="PUF166" s="168"/>
      <c r="PUG166" s="168"/>
      <c r="PUH166" s="168"/>
      <c r="PUI166" s="168"/>
      <c r="PUJ166" s="168"/>
      <c r="PUK166" s="168"/>
      <c r="PUL166" s="168"/>
      <c r="PUM166" s="168"/>
      <c r="PUN166" s="168"/>
      <c r="PUO166" s="168"/>
      <c r="PUP166" s="168"/>
      <c r="PUQ166" s="168"/>
      <c r="PUR166" s="168"/>
      <c r="PUS166" s="168"/>
      <c r="PUT166" s="168"/>
      <c r="PUU166" s="168"/>
      <c r="PUV166" s="168"/>
      <c r="PUW166" s="168"/>
      <c r="PUX166" s="168"/>
      <c r="PUY166" s="168"/>
      <c r="PUZ166" s="168"/>
      <c r="PVA166" s="168"/>
      <c r="PVB166" s="168"/>
      <c r="PVC166" s="168"/>
      <c r="PVD166" s="168"/>
      <c r="PVE166" s="168"/>
      <c r="PVF166" s="168"/>
      <c r="PVG166" s="168"/>
      <c r="PVH166" s="168"/>
      <c r="PVI166" s="168"/>
      <c r="PVJ166" s="168"/>
      <c r="PVK166" s="168"/>
      <c r="PVL166" s="168"/>
      <c r="PVM166" s="168"/>
      <c r="PVN166" s="168"/>
      <c r="PVO166" s="168"/>
      <c r="PVP166" s="168"/>
      <c r="PVQ166" s="168"/>
      <c r="PVR166" s="168"/>
      <c r="PVS166" s="168"/>
      <c r="PVT166" s="168"/>
      <c r="PVU166" s="168"/>
      <c r="PVV166" s="168"/>
      <c r="PVW166" s="168"/>
      <c r="PVX166" s="168"/>
      <c r="PVY166" s="168"/>
      <c r="PVZ166" s="168"/>
      <c r="PWA166" s="168"/>
      <c r="PWB166" s="168"/>
      <c r="PWC166" s="168"/>
      <c r="PWD166" s="168"/>
      <c r="PWE166" s="168"/>
      <c r="PWF166" s="168"/>
      <c r="PWG166" s="168"/>
      <c r="PWH166" s="168"/>
      <c r="PWI166" s="168"/>
      <c r="PWJ166" s="168"/>
      <c r="PWK166" s="168"/>
      <c r="PWL166" s="168"/>
      <c r="PWM166" s="168"/>
      <c r="PWN166" s="168"/>
      <c r="PWO166" s="168"/>
      <c r="PWP166" s="168"/>
      <c r="PWQ166" s="168"/>
      <c r="PWR166" s="168"/>
      <c r="PWS166" s="168"/>
      <c r="PWT166" s="168"/>
      <c r="PWU166" s="168"/>
      <c r="PWV166" s="168"/>
      <c r="PWW166" s="168"/>
      <c r="PWX166" s="168"/>
      <c r="PWY166" s="168"/>
      <c r="PWZ166" s="168"/>
      <c r="PXA166" s="168"/>
      <c r="PXB166" s="168"/>
      <c r="PXC166" s="168"/>
      <c r="PXD166" s="168"/>
      <c r="PXE166" s="168"/>
      <c r="PXF166" s="168"/>
      <c r="PXG166" s="168"/>
      <c r="PXH166" s="168"/>
      <c r="PXI166" s="168"/>
      <c r="PXJ166" s="168"/>
      <c r="PXK166" s="168"/>
      <c r="PXL166" s="168"/>
      <c r="PXM166" s="168"/>
      <c r="PXN166" s="168"/>
      <c r="PXO166" s="168"/>
      <c r="PXP166" s="168"/>
      <c r="PXQ166" s="168"/>
      <c r="PXR166" s="168"/>
      <c r="PXS166" s="168"/>
      <c r="PXT166" s="168"/>
      <c r="PXU166" s="168"/>
      <c r="PXV166" s="168"/>
      <c r="PXW166" s="168"/>
      <c r="PXX166" s="168"/>
      <c r="PXY166" s="168"/>
      <c r="PXZ166" s="168"/>
      <c r="PYA166" s="168"/>
      <c r="PYB166" s="168"/>
      <c r="PYC166" s="168"/>
      <c r="PYD166" s="168"/>
      <c r="PYE166" s="168"/>
      <c r="PYF166" s="168"/>
      <c r="PYG166" s="168"/>
      <c r="PYH166" s="168"/>
      <c r="PYI166" s="168"/>
      <c r="PYJ166" s="168"/>
      <c r="PYK166" s="168"/>
      <c r="PYL166" s="168"/>
      <c r="PYM166" s="168"/>
      <c r="PYN166" s="168"/>
      <c r="PYO166" s="168"/>
      <c r="PYP166" s="168"/>
      <c r="PYQ166" s="168"/>
      <c r="PYR166" s="168"/>
      <c r="PYS166" s="168"/>
      <c r="PYT166" s="168"/>
      <c r="PYU166" s="168"/>
      <c r="PYV166" s="168"/>
      <c r="PYW166" s="168"/>
      <c r="PYX166" s="168"/>
      <c r="PYY166" s="168"/>
      <c r="PYZ166" s="168"/>
      <c r="PZA166" s="168"/>
      <c r="PZB166" s="168"/>
      <c r="PZC166" s="168"/>
      <c r="PZD166" s="168"/>
      <c r="PZE166" s="168"/>
      <c r="PZF166" s="168"/>
      <c r="PZG166" s="168"/>
      <c r="PZH166" s="168"/>
      <c r="PZI166" s="168"/>
      <c r="PZJ166" s="168"/>
      <c r="PZK166" s="168"/>
      <c r="PZL166" s="168"/>
      <c r="PZM166" s="168"/>
      <c r="PZN166" s="168"/>
      <c r="PZO166" s="168"/>
      <c r="PZP166" s="168"/>
      <c r="PZQ166" s="168"/>
      <c r="PZR166" s="168"/>
      <c r="PZS166" s="168"/>
      <c r="PZT166" s="168"/>
      <c r="PZU166" s="168"/>
      <c r="PZV166" s="168"/>
      <c r="PZW166" s="168"/>
      <c r="PZX166" s="168"/>
      <c r="PZY166" s="168"/>
      <c r="PZZ166" s="168"/>
      <c r="QAA166" s="168"/>
      <c r="QAB166" s="168"/>
      <c r="QAC166" s="168"/>
      <c r="QAD166" s="168"/>
      <c r="QAE166" s="168"/>
      <c r="QAF166" s="168"/>
      <c r="QAG166" s="168"/>
      <c r="QAH166" s="168"/>
      <c r="QAI166" s="168"/>
      <c r="QAJ166" s="168"/>
      <c r="QAK166" s="168"/>
      <c r="QAL166" s="168"/>
      <c r="QAM166" s="168"/>
      <c r="QAN166" s="168"/>
      <c r="QAO166" s="168"/>
      <c r="QAP166" s="168"/>
      <c r="QAQ166" s="168"/>
      <c r="QAR166" s="168"/>
      <c r="QAS166" s="168"/>
      <c r="QAT166" s="168"/>
      <c r="QAU166" s="168"/>
      <c r="QAV166" s="168"/>
      <c r="QAW166" s="168"/>
      <c r="QAX166" s="168"/>
      <c r="QAY166" s="168"/>
      <c r="QAZ166" s="168"/>
      <c r="QBA166" s="168"/>
      <c r="QBB166" s="168"/>
      <c r="QBC166" s="168"/>
      <c r="QBD166" s="168"/>
      <c r="QBE166" s="168"/>
      <c r="QBF166" s="168"/>
      <c r="QBG166" s="168"/>
      <c r="QBH166" s="168"/>
      <c r="QBI166" s="168"/>
      <c r="QBJ166" s="168"/>
      <c r="QBK166" s="168"/>
      <c r="QBL166" s="168"/>
      <c r="QBM166" s="168"/>
      <c r="QBN166" s="168"/>
      <c r="QBO166" s="168"/>
      <c r="QBP166" s="168"/>
      <c r="QBQ166" s="168"/>
      <c r="QBR166" s="168"/>
      <c r="QBS166" s="168"/>
      <c r="QBT166" s="168"/>
      <c r="QBU166" s="168"/>
      <c r="QBV166" s="168"/>
      <c r="QBW166" s="168"/>
      <c r="QBX166" s="168"/>
      <c r="QBY166" s="168"/>
      <c r="QBZ166" s="168"/>
      <c r="QCA166" s="168"/>
      <c r="QCB166" s="168"/>
      <c r="QCC166" s="168"/>
      <c r="QCD166" s="168"/>
      <c r="QCE166" s="168"/>
      <c r="QCF166" s="168"/>
      <c r="QCG166" s="168"/>
      <c r="QCH166" s="168"/>
      <c r="QCI166" s="168"/>
      <c r="QCJ166" s="168"/>
      <c r="QCK166" s="168"/>
      <c r="QCL166" s="168"/>
      <c r="QCM166" s="168"/>
      <c r="QCN166" s="168"/>
      <c r="QCO166" s="168"/>
      <c r="QCP166" s="168"/>
      <c r="QCQ166" s="168"/>
      <c r="QCR166" s="168"/>
      <c r="QCS166" s="168"/>
      <c r="QCT166" s="168"/>
      <c r="QCU166" s="168"/>
      <c r="QCV166" s="168"/>
      <c r="QCW166" s="168"/>
      <c r="QCX166" s="168"/>
      <c r="QCY166" s="168"/>
      <c r="QCZ166" s="168"/>
      <c r="QDA166" s="168"/>
      <c r="QDB166" s="168"/>
      <c r="QDC166" s="168"/>
      <c r="QDD166" s="168"/>
      <c r="QDE166" s="168"/>
      <c r="QDF166" s="168"/>
      <c r="QDG166" s="168"/>
      <c r="QDH166" s="168"/>
      <c r="QDI166" s="168"/>
      <c r="QDJ166" s="168"/>
      <c r="QDK166" s="168"/>
      <c r="QDL166" s="168"/>
      <c r="QDM166" s="168"/>
      <c r="QDN166" s="168"/>
      <c r="QDO166" s="168"/>
      <c r="QDP166" s="168"/>
      <c r="QDQ166" s="168"/>
      <c r="QDR166" s="168"/>
      <c r="QDS166" s="168"/>
      <c r="QDT166" s="168"/>
      <c r="QDU166" s="168"/>
      <c r="QDV166" s="168"/>
      <c r="QDW166" s="168"/>
      <c r="QDX166" s="168"/>
      <c r="QDY166" s="168"/>
      <c r="QDZ166" s="168"/>
      <c r="QEA166" s="168"/>
      <c r="QEB166" s="168"/>
      <c r="QEC166" s="168"/>
      <c r="QED166" s="168"/>
      <c r="QEE166" s="168"/>
      <c r="QEF166" s="168"/>
      <c r="QEG166" s="168"/>
      <c r="QEH166" s="168"/>
      <c r="QEI166" s="168"/>
      <c r="QEJ166" s="168"/>
      <c r="QEK166" s="168"/>
      <c r="QEL166" s="168"/>
      <c r="QEM166" s="168"/>
      <c r="QEN166" s="168"/>
      <c r="QEO166" s="168"/>
      <c r="QEP166" s="168"/>
      <c r="QEQ166" s="168"/>
      <c r="QER166" s="168"/>
      <c r="QES166" s="168"/>
      <c r="QET166" s="168"/>
      <c r="QEU166" s="168"/>
      <c r="QEV166" s="168"/>
      <c r="QEW166" s="168"/>
      <c r="QEX166" s="168"/>
      <c r="QEY166" s="168"/>
      <c r="QEZ166" s="168"/>
      <c r="QFA166" s="168"/>
      <c r="QFB166" s="168"/>
      <c r="QFC166" s="168"/>
      <c r="QFD166" s="168"/>
      <c r="QFE166" s="168"/>
      <c r="QFF166" s="168"/>
      <c r="QFG166" s="168"/>
      <c r="QFH166" s="168"/>
      <c r="QFI166" s="168"/>
      <c r="QFJ166" s="168"/>
      <c r="QFK166" s="168"/>
      <c r="QFL166" s="168"/>
      <c r="QFM166" s="168"/>
      <c r="QFN166" s="168"/>
      <c r="QFO166" s="168"/>
      <c r="QFP166" s="168"/>
      <c r="QFQ166" s="168"/>
      <c r="QFR166" s="168"/>
      <c r="QFS166" s="168"/>
      <c r="QFT166" s="168"/>
      <c r="QFU166" s="168"/>
      <c r="QFV166" s="168"/>
      <c r="QFW166" s="168"/>
      <c r="QFX166" s="168"/>
      <c r="QFY166" s="168"/>
      <c r="QFZ166" s="168"/>
      <c r="QGA166" s="168"/>
      <c r="QGB166" s="168"/>
      <c r="QGC166" s="168"/>
      <c r="QGD166" s="168"/>
      <c r="QGE166" s="168"/>
      <c r="QGF166" s="168"/>
      <c r="QGG166" s="168"/>
      <c r="QGH166" s="168"/>
      <c r="QGI166" s="168"/>
      <c r="QGJ166" s="168"/>
      <c r="QGK166" s="168"/>
      <c r="QGL166" s="168"/>
      <c r="QGM166" s="168"/>
      <c r="QGN166" s="168"/>
      <c r="QGO166" s="168"/>
      <c r="QGP166" s="168"/>
      <c r="QGQ166" s="168"/>
      <c r="QGR166" s="168"/>
      <c r="QGS166" s="168"/>
      <c r="QGT166" s="168"/>
      <c r="QGU166" s="168"/>
      <c r="QGV166" s="168"/>
      <c r="QGW166" s="168"/>
      <c r="QGX166" s="168"/>
      <c r="QGY166" s="168"/>
      <c r="QGZ166" s="168"/>
      <c r="QHA166" s="168"/>
      <c r="QHB166" s="168"/>
      <c r="QHC166" s="168"/>
      <c r="QHD166" s="168"/>
      <c r="QHE166" s="168"/>
      <c r="QHF166" s="168"/>
      <c r="QHG166" s="168"/>
      <c r="QHH166" s="168"/>
      <c r="QHI166" s="168"/>
      <c r="QHJ166" s="168"/>
      <c r="QHK166" s="168"/>
      <c r="QHL166" s="168"/>
      <c r="QHM166" s="168"/>
      <c r="QHN166" s="168"/>
      <c r="QHO166" s="168"/>
      <c r="QHP166" s="168"/>
      <c r="QHQ166" s="168"/>
      <c r="QHR166" s="168"/>
      <c r="QHS166" s="168"/>
      <c r="QHT166" s="168"/>
      <c r="QHU166" s="168"/>
      <c r="QHV166" s="168"/>
      <c r="QHW166" s="168"/>
      <c r="QHX166" s="168"/>
      <c r="QHY166" s="168"/>
      <c r="QHZ166" s="168"/>
      <c r="QIA166" s="168"/>
      <c r="QIB166" s="168"/>
      <c r="QIC166" s="168"/>
      <c r="QID166" s="168"/>
      <c r="QIE166" s="168"/>
      <c r="QIF166" s="168"/>
      <c r="QIG166" s="168"/>
      <c r="QIH166" s="168"/>
      <c r="QII166" s="168"/>
      <c r="QIJ166" s="168"/>
      <c r="QIK166" s="168"/>
      <c r="QIL166" s="168"/>
      <c r="QIM166" s="168"/>
      <c r="QIN166" s="168"/>
      <c r="QIO166" s="168"/>
      <c r="QIP166" s="168"/>
      <c r="QIQ166" s="168"/>
      <c r="QIR166" s="168"/>
      <c r="QIS166" s="168"/>
      <c r="QIT166" s="168"/>
      <c r="QIU166" s="168"/>
      <c r="QIV166" s="168"/>
      <c r="QIW166" s="168"/>
      <c r="QIX166" s="168"/>
      <c r="QIY166" s="168"/>
      <c r="QIZ166" s="168"/>
      <c r="QJA166" s="168"/>
      <c r="QJB166" s="168"/>
      <c r="QJC166" s="168"/>
      <c r="QJD166" s="168"/>
      <c r="QJE166" s="168"/>
      <c r="QJF166" s="168"/>
      <c r="QJG166" s="168"/>
      <c r="QJH166" s="168"/>
      <c r="QJI166" s="168"/>
      <c r="QJJ166" s="168"/>
      <c r="QJK166" s="168"/>
      <c r="QJL166" s="168"/>
      <c r="QJM166" s="168"/>
      <c r="QJN166" s="168"/>
      <c r="QJO166" s="168"/>
      <c r="QJP166" s="168"/>
      <c r="QJQ166" s="168"/>
      <c r="QJR166" s="168"/>
      <c r="QJS166" s="168"/>
      <c r="QJT166" s="168"/>
      <c r="QJU166" s="168"/>
      <c r="QJV166" s="168"/>
      <c r="QJW166" s="168"/>
      <c r="QJX166" s="168"/>
      <c r="QJY166" s="168"/>
      <c r="QJZ166" s="168"/>
      <c r="QKA166" s="168"/>
      <c r="QKB166" s="168"/>
      <c r="QKC166" s="168"/>
      <c r="QKD166" s="168"/>
      <c r="QKE166" s="168"/>
      <c r="QKF166" s="168"/>
      <c r="QKG166" s="168"/>
      <c r="QKH166" s="168"/>
      <c r="QKI166" s="168"/>
      <c r="QKJ166" s="168"/>
      <c r="QKK166" s="168"/>
      <c r="QKL166" s="168"/>
      <c r="QKM166" s="168"/>
      <c r="QKN166" s="168"/>
      <c r="QKO166" s="168"/>
      <c r="QKP166" s="168"/>
      <c r="QKQ166" s="168"/>
      <c r="QKR166" s="168"/>
      <c r="QKS166" s="168"/>
      <c r="QKT166" s="168"/>
      <c r="QKU166" s="168"/>
      <c r="QKV166" s="168"/>
      <c r="QKW166" s="168"/>
      <c r="QKX166" s="168"/>
      <c r="QKY166" s="168"/>
      <c r="QKZ166" s="168"/>
      <c r="QLA166" s="168"/>
      <c r="QLB166" s="168"/>
      <c r="QLC166" s="168"/>
      <c r="QLD166" s="168"/>
      <c r="QLE166" s="168"/>
      <c r="QLF166" s="168"/>
      <c r="QLG166" s="168"/>
      <c r="QLH166" s="168"/>
      <c r="QLI166" s="168"/>
      <c r="QLJ166" s="168"/>
      <c r="QLK166" s="168"/>
      <c r="QLL166" s="168"/>
      <c r="QLM166" s="168"/>
      <c r="QLN166" s="168"/>
      <c r="QLO166" s="168"/>
      <c r="QLP166" s="168"/>
      <c r="QLQ166" s="168"/>
      <c r="QLR166" s="168"/>
      <c r="QLS166" s="168"/>
      <c r="QLT166" s="168"/>
      <c r="QLU166" s="168"/>
      <c r="QLV166" s="168"/>
      <c r="QLW166" s="168"/>
      <c r="QLX166" s="168"/>
      <c r="QLY166" s="168"/>
      <c r="QLZ166" s="168"/>
      <c r="QMA166" s="168"/>
      <c r="QMB166" s="168"/>
      <c r="QMC166" s="168"/>
      <c r="QMD166" s="168"/>
      <c r="QME166" s="168"/>
      <c r="QMF166" s="168"/>
      <c r="QMG166" s="168"/>
      <c r="QMH166" s="168"/>
      <c r="QMI166" s="168"/>
      <c r="QMJ166" s="168"/>
      <c r="QMK166" s="168"/>
      <c r="QML166" s="168"/>
      <c r="QMM166" s="168"/>
      <c r="QMN166" s="168"/>
      <c r="QMO166" s="168"/>
      <c r="QMP166" s="168"/>
      <c r="QMQ166" s="168"/>
      <c r="QMR166" s="168"/>
      <c r="QMS166" s="168"/>
      <c r="QMT166" s="168"/>
      <c r="QMU166" s="168"/>
      <c r="QMV166" s="168"/>
      <c r="QMW166" s="168"/>
      <c r="QMX166" s="168"/>
      <c r="QMY166" s="168"/>
      <c r="QMZ166" s="168"/>
      <c r="QNA166" s="168"/>
      <c r="QNB166" s="168"/>
      <c r="QNC166" s="168"/>
      <c r="QND166" s="168"/>
      <c r="QNE166" s="168"/>
      <c r="QNF166" s="168"/>
      <c r="QNG166" s="168"/>
      <c r="QNH166" s="168"/>
      <c r="QNI166" s="168"/>
      <c r="QNJ166" s="168"/>
      <c r="QNK166" s="168"/>
      <c r="QNL166" s="168"/>
      <c r="QNM166" s="168"/>
      <c r="QNN166" s="168"/>
      <c r="QNO166" s="168"/>
      <c r="QNP166" s="168"/>
      <c r="QNQ166" s="168"/>
      <c r="QNR166" s="168"/>
      <c r="QNS166" s="168"/>
      <c r="QNT166" s="168"/>
      <c r="QNU166" s="168"/>
      <c r="QNV166" s="168"/>
      <c r="QNW166" s="168"/>
      <c r="QNX166" s="168"/>
      <c r="QNY166" s="168"/>
      <c r="QNZ166" s="168"/>
      <c r="QOA166" s="168"/>
      <c r="QOB166" s="168"/>
      <c r="QOC166" s="168"/>
      <c r="QOD166" s="168"/>
      <c r="QOE166" s="168"/>
      <c r="QOF166" s="168"/>
      <c r="QOG166" s="168"/>
      <c r="QOH166" s="168"/>
      <c r="QOI166" s="168"/>
      <c r="QOJ166" s="168"/>
      <c r="QOK166" s="168"/>
      <c r="QOL166" s="168"/>
      <c r="QOM166" s="168"/>
      <c r="QON166" s="168"/>
      <c r="QOO166" s="168"/>
      <c r="QOP166" s="168"/>
      <c r="QOQ166" s="168"/>
      <c r="QOR166" s="168"/>
      <c r="QOS166" s="168"/>
      <c r="QOT166" s="168"/>
      <c r="QOU166" s="168"/>
      <c r="QOV166" s="168"/>
      <c r="QOW166" s="168"/>
      <c r="QOX166" s="168"/>
      <c r="QOY166" s="168"/>
      <c r="QOZ166" s="168"/>
      <c r="QPA166" s="168"/>
      <c r="QPB166" s="168"/>
      <c r="QPC166" s="168"/>
      <c r="QPD166" s="168"/>
      <c r="QPE166" s="168"/>
      <c r="QPF166" s="168"/>
      <c r="QPG166" s="168"/>
      <c r="QPH166" s="168"/>
      <c r="QPI166" s="168"/>
      <c r="QPJ166" s="168"/>
      <c r="QPK166" s="168"/>
      <c r="QPL166" s="168"/>
      <c r="QPM166" s="168"/>
      <c r="QPN166" s="168"/>
      <c r="QPO166" s="168"/>
      <c r="QPP166" s="168"/>
      <c r="QPQ166" s="168"/>
      <c r="QPR166" s="168"/>
      <c r="QPS166" s="168"/>
      <c r="QPT166" s="168"/>
      <c r="QPU166" s="168"/>
      <c r="QPV166" s="168"/>
      <c r="QPW166" s="168"/>
      <c r="QPX166" s="168"/>
      <c r="QPY166" s="168"/>
      <c r="QPZ166" s="168"/>
      <c r="QQA166" s="168"/>
      <c r="QQB166" s="168"/>
      <c r="QQC166" s="168"/>
      <c r="QQD166" s="168"/>
      <c r="QQE166" s="168"/>
      <c r="QQF166" s="168"/>
      <c r="QQG166" s="168"/>
      <c r="QQH166" s="168"/>
      <c r="QQI166" s="168"/>
      <c r="QQJ166" s="168"/>
      <c r="QQK166" s="168"/>
      <c r="QQL166" s="168"/>
      <c r="QQM166" s="168"/>
      <c r="QQN166" s="168"/>
      <c r="QQO166" s="168"/>
      <c r="QQP166" s="168"/>
      <c r="QQQ166" s="168"/>
      <c r="QQR166" s="168"/>
      <c r="QQS166" s="168"/>
      <c r="QQT166" s="168"/>
      <c r="QQU166" s="168"/>
      <c r="QQV166" s="168"/>
      <c r="QQW166" s="168"/>
      <c r="QQX166" s="168"/>
      <c r="QQY166" s="168"/>
      <c r="QQZ166" s="168"/>
      <c r="QRA166" s="168"/>
      <c r="QRB166" s="168"/>
      <c r="QRC166" s="168"/>
      <c r="QRD166" s="168"/>
      <c r="QRE166" s="168"/>
      <c r="QRF166" s="168"/>
      <c r="QRG166" s="168"/>
      <c r="QRH166" s="168"/>
      <c r="QRI166" s="168"/>
      <c r="QRJ166" s="168"/>
      <c r="QRK166" s="168"/>
      <c r="QRL166" s="168"/>
      <c r="QRM166" s="168"/>
      <c r="QRN166" s="168"/>
      <c r="QRO166" s="168"/>
      <c r="QRP166" s="168"/>
      <c r="QRQ166" s="168"/>
      <c r="QRR166" s="168"/>
      <c r="QRS166" s="168"/>
      <c r="QRT166" s="168"/>
      <c r="QRU166" s="168"/>
      <c r="QRV166" s="168"/>
      <c r="QRW166" s="168"/>
      <c r="QRX166" s="168"/>
      <c r="QRY166" s="168"/>
      <c r="QRZ166" s="168"/>
      <c r="QSA166" s="168"/>
      <c r="QSB166" s="168"/>
      <c r="QSC166" s="168"/>
      <c r="QSD166" s="168"/>
      <c r="QSE166" s="168"/>
      <c r="QSF166" s="168"/>
      <c r="QSG166" s="168"/>
      <c r="QSH166" s="168"/>
      <c r="QSI166" s="168"/>
      <c r="QSJ166" s="168"/>
      <c r="QSK166" s="168"/>
      <c r="QSL166" s="168"/>
      <c r="QSM166" s="168"/>
      <c r="QSN166" s="168"/>
      <c r="QSO166" s="168"/>
      <c r="QSP166" s="168"/>
      <c r="QSQ166" s="168"/>
      <c r="QSR166" s="168"/>
      <c r="QSS166" s="168"/>
      <c r="QST166" s="168"/>
      <c r="QSU166" s="168"/>
      <c r="QSV166" s="168"/>
      <c r="QSW166" s="168"/>
      <c r="QSX166" s="168"/>
      <c r="QSY166" s="168"/>
      <c r="QSZ166" s="168"/>
      <c r="QTA166" s="168"/>
      <c r="QTB166" s="168"/>
      <c r="QTC166" s="168"/>
      <c r="QTD166" s="168"/>
      <c r="QTE166" s="168"/>
      <c r="QTF166" s="168"/>
      <c r="QTG166" s="168"/>
      <c r="QTH166" s="168"/>
      <c r="QTI166" s="168"/>
      <c r="QTJ166" s="168"/>
      <c r="QTK166" s="168"/>
      <c r="QTL166" s="168"/>
      <c r="QTM166" s="168"/>
      <c r="QTN166" s="168"/>
      <c r="QTO166" s="168"/>
      <c r="QTP166" s="168"/>
      <c r="QTQ166" s="168"/>
      <c r="QTR166" s="168"/>
      <c r="QTS166" s="168"/>
      <c r="QTT166" s="168"/>
      <c r="QTU166" s="168"/>
      <c r="QTV166" s="168"/>
      <c r="QTW166" s="168"/>
      <c r="QTX166" s="168"/>
      <c r="QTY166" s="168"/>
      <c r="QTZ166" s="168"/>
      <c r="QUA166" s="168"/>
      <c r="QUB166" s="168"/>
      <c r="QUC166" s="168"/>
      <c r="QUD166" s="168"/>
      <c r="QUE166" s="168"/>
      <c r="QUF166" s="168"/>
      <c r="QUG166" s="168"/>
      <c r="QUH166" s="168"/>
      <c r="QUI166" s="168"/>
      <c r="QUJ166" s="168"/>
      <c r="QUK166" s="168"/>
      <c r="QUL166" s="168"/>
      <c r="QUM166" s="168"/>
      <c r="QUN166" s="168"/>
      <c r="QUO166" s="168"/>
      <c r="QUP166" s="168"/>
      <c r="QUQ166" s="168"/>
      <c r="QUR166" s="168"/>
      <c r="QUS166" s="168"/>
      <c r="QUT166" s="168"/>
      <c r="QUU166" s="168"/>
      <c r="QUV166" s="168"/>
      <c r="QUW166" s="168"/>
      <c r="QUX166" s="168"/>
      <c r="QUY166" s="168"/>
      <c r="QUZ166" s="168"/>
      <c r="QVA166" s="168"/>
      <c r="QVB166" s="168"/>
      <c r="QVC166" s="168"/>
      <c r="QVD166" s="168"/>
      <c r="QVE166" s="168"/>
      <c r="QVF166" s="168"/>
      <c r="QVG166" s="168"/>
      <c r="QVH166" s="168"/>
      <c r="QVI166" s="168"/>
      <c r="QVJ166" s="168"/>
      <c r="QVK166" s="168"/>
      <c r="QVL166" s="168"/>
      <c r="QVM166" s="168"/>
      <c r="QVN166" s="168"/>
      <c r="QVO166" s="168"/>
      <c r="QVP166" s="168"/>
      <c r="QVQ166" s="168"/>
      <c r="QVR166" s="168"/>
      <c r="QVS166" s="168"/>
      <c r="QVT166" s="168"/>
      <c r="QVU166" s="168"/>
      <c r="QVV166" s="168"/>
      <c r="QVW166" s="168"/>
      <c r="QVX166" s="168"/>
      <c r="QVY166" s="168"/>
      <c r="QVZ166" s="168"/>
      <c r="QWA166" s="168"/>
      <c r="QWB166" s="168"/>
      <c r="QWC166" s="168"/>
      <c r="QWD166" s="168"/>
      <c r="QWE166" s="168"/>
      <c r="QWF166" s="168"/>
      <c r="QWG166" s="168"/>
      <c r="QWH166" s="168"/>
      <c r="QWI166" s="168"/>
      <c r="QWJ166" s="168"/>
      <c r="QWK166" s="168"/>
      <c r="QWL166" s="168"/>
      <c r="QWM166" s="168"/>
      <c r="QWN166" s="168"/>
      <c r="QWO166" s="168"/>
      <c r="QWP166" s="168"/>
      <c r="QWQ166" s="168"/>
      <c r="QWR166" s="168"/>
      <c r="QWS166" s="168"/>
      <c r="QWT166" s="168"/>
      <c r="QWU166" s="168"/>
      <c r="QWV166" s="168"/>
      <c r="QWW166" s="168"/>
      <c r="QWX166" s="168"/>
      <c r="QWY166" s="168"/>
      <c r="QWZ166" s="168"/>
      <c r="QXA166" s="168"/>
      <c r="QXB166" s="168"/>
      <c r="QXC166" s="168"/>
      <c r="QXD166" s="168"/>
      <c r="QXE166" s="168"/>
      <c r="QXF166" s="168"/>
      <c r="QXG166" s="168"/>
      <c r="QXH166" s="168"/>
      <c r="QXI166" s="168"/>
      <c r="QXJ166" s="168"/>
      <c r="QXK166" s="168"/>
      <c r="QXL166" s="168"/>
      <c r="QXM166" s="168"/>
      <c r="QXN166" s="168"/>
      <c r="QXO166" s="168"/>
      <c r="QXP166" s="168"/>
      <c r="QXQ166" s="168"/>
      <c r="QXR166" s="168"/>
      <c r="QXS166" s="168"/>
      <c r="QXT166" s="168"/>
      <c r="QXU166" s="168"/>
      <c r="QXV166" s="168"/>
      <c r="QXW166" s="168"/>
      <c r="QXX166" s="168"/>
      <c r="QXY166" s="168"/>
      <c r="QXZ166" s="168"/>
      <c r="QYA166" s="168"/>
      <c r="QYB166" s="168"/>
      <c r="QYC166" s="168"/>
      <c r="QYD166" s="168"/>
      <c r="QYE166" s="168"/>
      <c r="QYF166" s="168"/>
      <c r="QYG166" s="168"/>
      <c r="QYH166" s="168"/>
      <c r="QYI166" s="168"/>
      <c r="QYJ166" s="168"/>
      <c r="QYK166" s="168"/>
      <c r="QYL166" s="168"/>
      <c r="QYM166" s="168"/>
      <c r="QYN166" s="168"/>
      <c r="QYO166" s="168"/>
      <c r="QYP166" s="168"/>
      <c r="QYQ166" s="168"/>
      <c r="QYR166" s="168"/>
      <c r="QYS166" s="168"/>
      <c r="QYT166" s="168"/>
      <c r="QYU166" s="168"/>
      <c r="QYV166" s="168"/>
      <c r="QYW166" s="168"/>
      <c r="QYX166" s="168"/>
      <c r="QYY166" s="168"/>
      <c r="QYZ166" s="168"/>
      <c r="QZA166" s="168"/>
      <c r="QZB166" s="168"/>
      <c r="QZC166" s="168"/>
      <c r="QZD166" s="168"/>
      <c r="QZE166" s="168"/>
      <c r="QZF166" s="168"/>
      <c r="QZG166" s="168"/>
      <c r="QZH166" s="168"/>
      <c r="QZI166" s="168"/>
      <c r="QZJ166" s="168"/>
      <c r="QZK166" s="168"/>
      <c r="QZL166" s="168"/>
      <c r="QZM166" s="168"/>
      <c r="QZN166" s="168"/>
      <c r="QZO166" s="168"/>
      <c r="QZP166" s="168"/>
      <c r="QZQ166" s="168"/>
      <c r="QZR166" s="168"/>
      <c r="QZS166" s="168"/>
      <c r="QZT166" s="168"/>
      <c r="QZU166" s="168"/>
      <c r="QZV166" s="168"/>
      <c r="QZW166" s="168"/>
      <c r="QZX166" s="168"/>
      <c r="QZY166" s="168"/>
      <c r="QZZ166" s="168"/>
      <c r="RAA166" s="168"/>
      <c r="RAB166" s="168"/>
      <c r="RAC166" s="168"/>
      <c r="RAD166" s="168"/>
      <c r="RAE166" s="168"/>
      <c r="RAF166" s="168"/>
      <c r="RAG166" s="168"/>
      <c r="RAH166" s="168"/>
      <c r="RAI166" s="168"/>
      <c r="RAJ166" s="168"/>
      <c r="RAK166" s="168"/>
      <c r="RAL166" s="168"/>
      <c r="RAM166" s="168"/>
      <c r="RAN166" s="168"/>
      <c r="RAO166" s="168"/>
      <c r="RAP166" s="168"/>
      <c r="RAQ166" s="168"/>
      <c r="RAR166" s="168"/>
      <c r="RAS166" s="168"/>
      <c r="RAT166" s="168"/>
      <c r="RAU166" s="168"/>
      <c r="RAV166" s="168"/>
      <c r="RAW166" s="168"/>
      <c r="RAX166" s="168"/>
      <c r="RAY166" s="168"/>
      <c r="RAZ166" s="168"/>
      <c r="RBA166" s="168"/>
      <c r="RBB166" s="168"/>
      <c r="RBC166" s="168"/>
      <c r="RBD166" s="168"/>
      <c r="RBE166" s="168"/>
      <c r="RBF166" s="168"/>
      <c r="RBG166" s="168"/>
      <c r="RBH166" s="168"/>
      <c r="RBI166" s="168"/>
      <c r="RBJ166" s="168"/>
      <c r="RBK166" s="168"/>
      <c r="RBL166" s="168"/>
      <c r="RBM166" s="168"/>
      <c r="RBN166" s="168"/>
      <c r="RBO166" s="168"/>
      <c r="RBP166" s="168"/>
      <c r="RBQ166" s="168"/>
      <c r="RBR166" s="168"/>
      <c r="RBS166" s="168"/>
      <c r="RBT166" s="168"/>
      <c r="RBU166" s="168"/>
      <c r="RBV166" s="168"/>
      <c r="RBW166" s="168"/>
      <c r="RBX166" s="168"/>
      <c r="RBY166" s="168"/>
      <c r="RBZ166" s="168"/>
      <c r="RCA166" s="168"/>
      <c r="RCB166" s="168"/>
      <c r="RCC166" s="168"/>
      <c r="RCD166" s="168"/>
      <c r="RCE166" s="168"/>
      <c r="RCF166" s="168"/>
      <c r="RCG166" s="168"/>
      <c r="RCH166" s="168"/>
      <c r="RCI166" s="168"/>
      <c r="RCJ166" s="168"/>
      <c r="RCK166" s="168"/>
      <c r="RCL166" s="168"/>
      <c r="RCM166" s="168"/>
      <c r="RCN166" s="168"/>
      <c r="RCO166" s="168"/>
      <c r="RCP166" s="168"/>
      <c r="RCQ166" s="168"/>
      <c r="RCR166" s="168"/>
      <c r="RCS166" s="168"/>
      <c r="RCT166" s="168"/>
      <c r="RCU166" s="168"/>
      <c r="RCV166" s="168"/>
      <c r="RCW166" s="168"/>
      <c r="RCX166" s="168"/>
      <c r="RCY166" s="168"/>
      <c r="RCZ166" s="168"/>
      <c r="RDA166" s="168"/>
      <c r="RDB166" s="168"/>
      <c r="RDC166" s="168"/>
      <c r="RDD166" s="168"/>
      <c r="RDE166" s="168"/>
      <c r="RDF166" s="168"/>
      <c r="RDG166" s="168"/>
      <c r="RDH166" s="168"/>
      <c r="RDI166" s="168"/>
      <c r="RDJ166" s="168"/>
      <c r="RDK166" s="168"/>
      <c r="RDL166" s="168"/>
      <c r="RDM166" s="168"/>
      <c r="RDN166" s="168"/>
      <c r="RDO166" s="168"/>
      <c r="RDP166" s="168"/>
      <c r="RDQ166" s="168"/>
      <c r="RDR166" s="168"/>
      <c r="RDS166" s="168"/>
      <c r="RDT166" s="168"/>
      <c r="RDU166" s="168"/>
      <c r="RDV166" s="168"/>
      <c r="RDW166" s="168"/>
      <c r="RDX166" s="168"/>
      <c r="RDY166" s="168"/>
      <c r="RDZ166" s="168"/>
      <c r="REA166" s="168"/>
      <c r="REB166" s="168"/>
      <c r="REC166" s="168"/>
      <c r="RED166" s="168"/>
      <c r="REE166" s="168"/>
      <c r="REF166" s="168"/>
      <c r="REG166" s="168"/>
      <c r="REH166" s="168"/>
      <c r="REI166" s="168"/>
      <c r="REJ166" s="168"/>
      <c r="REK166" s="168"/>
      <c r="REL166" s="168"/>
      <c r="REM166" s="168"/>
      <c r="REN166" s="168"/>
      <c r="REO166" s="168"/>
      <c r="REP166" s="168"/>
      <c r="REQ166" s="168"/>
      <c r="RER166" s="168"/>
      <c r="RES166" s="168"/>
      <c r="RET166" s="168"/>
      <c r="REU166" s="168"/>
      <c r="REV166" s="168"/>
      <c r="REW166" s="168"/>
      <c r="REX166" s="168"/>
      <c r="REY166" s="168"/>
      <c r="REZ166" s="168"/>
      <c r="RFA166" s="168"/>
      <c r="RFB166" s="168"/>
      <c r="RFC166" s="168"/>
      <c r="RFD166" s="168"/>
      <c r="RFE166" s="168"/>
      <c r="RFF166" s="168"/>
      <c r="RFG166" s="168"/>
      <c r="RFH166" s="168"/>
      <c r="RFI166" s="168"/>
      <c r="RFJ166" s="168"/>
      <c r="RFK166" s="168"/>
      <c r="RFL166" s="168"/>
      <c r="RFM166" s="168"/>
      <c r="RFN166" s="168"/>
      <c r="RFO166" s="168"/>
      <c r="RFP166" s="168"/>
      <c r="RFQ166" s="168"/>
      <c r="RFR166" s="168"/>
      <c r="RFS166" s="168"/>
      <c r="RFT166" s="168"/>
      <c r="RFU166" s="168"/>
      <c r="RFV166" s="168"/>
      <c r="RFW166" s="168"/>
      <c r="RFX166" s="168"/>
      <c r="RFY166" s="168"/>
      <c r="RFZ166" s="168"/>
      <c r="RGA166" s="168"/>
      <c r="RGB166" s="168"/>
      <c r="RGC166" s="168"/>
      <c r="RGD166" s="168"/>
      <c r="RGE166" s="168"/>
      <c r="RGF166" s="168"/>
      <c r="RGG166" s="168"/>
      <c r="RGH166" s="168"/>
      <c r="RGI166" s="168"/>
      <c r="RGJ166" s="168"/>
      <c r="RGK166" s="168"/>
      <c r="RGL166" s="168"/>
      <c r="RGM166" s="168"/>
      <c r="RGN166" s="168"/>
      <c r="RGO166" s="168"/>
      <c r="RGP166" s="168"/>
      <c r="RGQ166" s="168"/>
      <c r="RGR166" s="168"/>
      <c r="RGS166" s="168"/>
      <c r="RGT166" s="168"/>
      <c r="RGU166" s="168"/>
      <c r="RGV166" s="168"/>
      <c r="RGW166" s="168"/>
      <c r="RGX166" s="168"/>
      <c r="RGY166" s="168"/>
      <c r="RGZ166" s="168"/>
      <c r="RHA166" s="168"/>
      <c r="RHB166" s="168"/>
      <c r="RHC166" s="168"/>
      <c r="RHD166" s="168"/>
      <c r="RHE166" s="168"/>
      <c r="RHF166" s="168"/>
      <c r="RHG166" s="168"/>
      <c r="RHH166" s="168"/>
      <c r="RHI166" s="168"/>
      <c r="RHJ166" s="168"/>
      <c r="RHK166" s="168"/>
      <c r="RHL166" s="168"/>
      <c r="RHM166" s="168"/>
      <c r="RHN166" s="168"/>
      <c r="RHO166" s="168"/>
      <c r="RHP166" s="168"/>
      <c r="RHQ166" s="168"/>
      <c r="RHR166" s="168"/>
      <c r="RHS166" s="168"/>
      <c r="RHT166" s="168"/>
      <c r="RHU166" s="168"/>
      <c r="RHV166" s="168"/>
      <c r="RHW166" s="168"/>
      <c r="RHX166" s="168"/>
      <c r="RHY166" s="168"/>
      <c r="RHZ166" s="168"/>
      <c r="RIA166" s="168"/>
      <c r="RIB166" s="168"/>
      <c r="RIC166" s="168"/>
      <c r="RID166" s="168"/>
      <c r="RIE166" s="168"/>
      <c r="RIF166" s="168"/>
      <c r="RIG166" s="168"/>
      <c r="RIH166" s="168"/>
      <c r="RII166" s="168"/>
      <c r="RIJ166" s="168"/>
      <c r="RIK166" s="168"/>
      <c r="RIL166" s="168"/>
      <c r="RIM166" s="168"/>
      <c r="RIN166" s="168"/>
      <c r="RIO166" s="168"/>
      <c r="RIP166" s="168"/>
      <c r="RIQ166" s="168"/>
      <c r="RIR166" s="168"/>
      <c r="RIS166" s="168"/>
      <c r="RIT166" s="168"/>
      <c r="RIU166" s="168"/>
      <c r="RIV166" s="168"/>
      <c r="RIW166" s="168"/>
      <c r="RIX166" s="168"/>
      <c r="RIY166" s="168"/>
      <c r="RIZ166" s="168"/>
      <c r="RJA166" s="168"/>
      <c r="RJB166" s="168"/>
      <c r="RJC166" s="168"/>
      <c r="RJD166" s="168"/>
      <c r="RJE166" s="168"/>
      <c r="RJF166" s="168"/>
      <c r="RJG166" s="168"/>
      <c r="RJH166" s="168"/>
      <c r="RJI166" s="168"/>
      <c r="RJJ166" s="168"/>
      <c r="RJK166" s="168"/>
      <c r="RJL166" s="168"/>
      <c r="RJM166" s="168"/>
      <c r="RJN166" s="168"/>
      <c r="RJO166" s="168"/>
      <c r="RJP166" s="168"/>
      <c r="RJQ166" s="168"/>
      <c r="RJR166" s="168"/>
      <c r="RJS166" s="168"/>
      <c r="RJT166" s="168"/>
      <c r="RJU166" s="168"/>
      <c r="RJV166" s="168"/>
      <c r="RJW166" s="168"/>
      <c r="RJX166" s="168"/>
      <c r="RJY166" s="168"/>
      <c r="RJZ166" s="168"/>
      <c r="RKA166" s="168"/>
      <c r="RKB166" s="168"/>
      <c r="RKC166" s="168"/>
      <c r="RKD166" s="168"/>
      <c r="RKE166" s="168"/>
      <c r="RKF166" s="168"/>
      <c r="RKG166" s="168"/>
      <c r="RKH166" s="168"/>
      <c r="RKI166" s="168"/>
      <c r="RKJ166" s="168"/>
      <c r="RKK166" s="168"/>
      <c r="RKL166" s="168"/>
      <c r="RKM166" s="168"/>
      <c r="RKN166" s="168"/>
      <c r="RKO166" s="168"/>
      <c r="RKP166" s="168"/>
      <c r="RKQ166" s="168"/>
      <c r="RKR166" s="168"/>
      <c r="RKS166" s="168"/>
      <c r="RKT166" s="168"/>
      <c r="RKU166" s="168"/>
      <c r="RKV166" s="168"/>
      <c r="RKW166" s="168"/>
      <c r="RKX166" s="168"/>
      <c r="RKY166" s="168"/>
      <c r="RKZ166" s="168"/>
      <c r="RLA166" s="168"/>
      <c r="RLB166" s="168"/>
      <c r="RLC166" s="168"/>
      <c r="RLD166" s="168"/>
      <c r="RLE166" s="168"/>
      <c r="RLF166" s="168"/>
      <c r="RLG166" s="168"/>
      <c r="RLH166" s="168"/>
      <c r="RLI166" s="168"/>
      <c r="RLJ166" s="168"/>
      <c r="RLK166" s="168"/>
      <c r="RLL166" s="168"/>
      <c r="RLM166" s="168"/>
      <c r="RLN166" s="168"/>
      <c r="RLO166" s="168"/>
      <c r="RLP166" s="168"/>
      <c r="RLQ166" s="168"/>
      <c r="RLR166" s="168"/>
      <c r="RLS166" s="168"/>
      <c r="RLT166" s="168"/>
      <c r="RLU166" s="168"/>
      <c r="RLV166" s="168"/>
      <c r="RLW166" s="168"/>
      <c r="RLX166" s="168"/>
      <c r="RLY166" s="168"/>
      <c r="RLZ166" s="168"/>
      <c r="RMA166" s="168"/>
      <c r="RMB166" s="168"/>
      <c r="RMC166" s="168"/>
      <c r="RMD166" s="168"/>
      <c r="RME166" s="168"/>
      <c r="RMF166" s="168"/>
      <c r="RMG166" s="168"/>
      <c r="RMH166" s="168"/>
      <c r="RMI166" s="168"/>
      <c r="RMJ166" s="168"/>
      <c r="RMK166" s="168"/>
      <c r="RML166" s="168"/>
      <c r="RMM166" s="168"/>
      <c r="RMN166" s="168"/>
      <c r="RMO166" s="168"/>
      <c r="RMP166" s="168"/>
      <c r="RMQ166" s="168"/>
      <c r="RMR166" s="168"/>
      <c r="RMS166" s="168"/>
      <c r="RMT166" s="168"/>
      <c r="RMU166" s="168"/>
      <c r="RMV166" s="168"/>
      <c r="RMW166" s="168"/>
      <c r="RMX166" s="168"/>
      <c r="RMY166" s="168"/>
      <c r="RMZ166" s="168"/>
      <c r="RNA166" s="168"/>
      <c r="RNB166" s="168"/>
      <c r="RNC166" s="168"/>
      <c r="RND166" s="168"/>
      <c r="RNE166" s="168"/>
      <c r="RNF166" s="168"/>
      <c r="RNG166" s="168"/>
      <c r="RNH166" s="168"/>
      <c r="RNI166" s="168"/>
      <c r="RNJ166" s="168"/>
      <c r="RNK166" s="168"/>
      <c r="RNL166" s="168"/>
      <c r="RNM166" s="168"/>
      <c r="RNN166" s="168"/>
      <c r="RNO166" s="168"/>
      <c r="RNP166" s="168"/>
      <c r="RNQ166" s="168"/>
      <c r="RNR166" s="168"/>
      <c r="RNS166" s="168"/>
      <c r="RNT166" s="168"/>
      <c r="RNU166" s="168"/>
      <c r="RNV166" s="168"/>
      <c r="RNW166" s="168"/>
      <c r="RNX166" s="168"/>
      <c r="RNY166" s="168"/>
      <c r="RNZ166" s="168"/>
      <c r="ROA166" s="168"/>
      <c r="ROB166" s="168"/>
      <c r="ROC166" s="168"/>
      <c r="ROD166" s="168"/>
      <c r="ROE166" s="168"/>
      <c r="ROF166" s="168"/>
      <c r="ROG166" s="168"/>
      <c r="ROH166" s="168"/>
      <c r="ROI166" s="168"/>
      <c r="ROJ166" s="168"/>
      <c r="ROK166" s="168"/>
      <c r="ROL166" s="168"/>
      <c r="ROM166" s="168"/>
      <c r="RON166" s="168"/>
      <c r="ROO166" s="168"/>
      <c r="ROP166" s="168"/>
      <c r="ROQ166" s="168"/>
      <c r="ROR166" s="168"/>
      <c r="ROS166" s="168"/>
      <c r="ROT166" s="168"/>
      <c r="ROU166" s="168"/>
      <c r="ROV166" s="168"/>
      <c r="ROW166" s="168"/>
      <c r="ROX166" s="168"/>
      <c r="ROY166" s="168"/>
      <c r="ROZ166" s="168"/>
      <c r="RPA166" s="168"/>
      <c r="RPB166" s="168"/>
      <c r="RPC166" s="168"/>
      <c r="RPD166" s="168"/>
      <c r="RPE166" s="168"/>
      <c r="RPF166" s="168"/>
      <c r="RPG166" s="168"/>
      <c r="RPH166" s="168"/>
      <c r="RPI166" s="168"/>
      <c r="RPJ166" s="168"/>
      <c r="RPK166" s="168"/>
      <c r="RPL166" s="168"/>
      <c r="RPM166" s="168"/>
      <c r="RPN166" s="168"/>
      <c r="RPO166" s="168"/>
      <c r="RPP166" s="168"/>
      <c r="RPQ166" s="168"/>
      <c r="RPR166" s="168"/>
      <c r="RPS166" s="168"/>
      <c r="RPT166" s="168"/>
      <c r="RPU166" s="168"/>
      <c r="RPV166" s="168"/>
      <c r="RPW166" s="168"/>
      <c r="RPX166" s="168"/>
      <c r="RPY166" s="168"/>
      <c r="RPZ166" s="168"/>
      <c r="RQA166" s="168"/>
      <c r="RQB166" s="168"/>
      <c r="RQC166" s="168"/>
      <c r="RQD166" s="168"/>
      <c r="RQE166" s="168"/>
      <c r="RQF166" s="168"/>
      <c r="RQG166" s="168"/>
      <c r="RQH166" s="168"/>
      <c r="RQI166" s="168"/>
      <c r="RQJ166" s="168"/>
      <c r="RQK166" s="168"/>
      <c r="RQL166" s="168"/>
      <c r="RQM166" s="168"/>
      <c r="RQN166" s="168"/>
      <c r="RQO166" s="168"/>
      <c r="RQP166" s="168"/>
      <c r="RQQ166" s="168"/>
      <c r="RQR166" s="168"/>
      <c r="RQS166" s="168"/>
      <c r="RQT166" s="168"/>
      <c r="RQU166" s="168"/>
      <c r="RQV166" s="168"/>
      <c r="RQW166" s="168"/>
      <c r="RQX166" s="168"/>
      <c r="RQY166" s="168"/>
      <c r="RQZ166" s="168"/>
      <c r="RRA166" s="168"/>
      <c r="RRB166" s="168"/>
      <c r="RRC166" s="168"/>
      <c r="RRD166" s="168"/>
      <c r="RRE166" s="168"/>
      <c r="RRF166" s="168"/>
      <c r="RRG166" s="168"/>
      <c r="RRH166" s="168"/>
      <c r="RRI166" s="168"/>
      <c r="RRJ166" s="168"/>
      <c r="RRK166" s="168"/>
      <c r="RRL166" s="168"/>
      <c r="RRM166" s="168"/>
      <c r="RRN166" s="168"/>
      <c r="RRO166" s="168"/>
      <c r="RRP166" s="168"/>
      <c r="RRQ166" s="168"/>
      <c r="RRR166" s="168"/>
      <c r="RRS166" s="168"/>
      <c r="RRT166" s="168"/>
      <c r="RRU166" s="168"/>
      <c r="RRV166" s="168"/>
      <c r="RRW166" s="168"/>
      <c r="RRX166" s="168"/>
      <c r="RRY166" s="168"/>
      <c r="RRZ166" s="168"/>
      <c r="RSA166" s="168"/>
      <c r="RSB166" s="168"/>
      <c r="RSC166" s="168"/>
      <c r="RSD166" s="168"/>
      <c r="RSE166" s="168"/>
      <c r="RSF166" s="168"/>
      <c r="RSG166" s="168"/>
      <c r="RSH166" s="168"/>
      <c r="RSI166" s="168"/>
      <c r="RSJ166" s="168"/>
      <c r="RSK166" s="168"/>
      <c r="RSL166" s="168"/>
      <c r="RSM166" s="168"/>
      <c r="RSN166" s="168"/>
      <c r="RSO166" s="168"/>
      <c r="RSP166" s="168"/>
      <c r="RSQ166" s="168"/>
      <c r="RSR166" s="168"/>
      <c r="RSS166" s="168"/>
      <c r="RST166" s="168"/>
      <c r="RSU166" s="168"/>
      <c r="RSV166" s="168"/>
      <c r="RSW166" s="168"/>
      <c r="RSX166" s="168"/>
      <c r="RSY166" s="168"/>
      <c r="RSZ166" s="168"/>
      <c r="RTA166" s="168"/>
      <c r="RTB166" s="168"/>
      <c r="RTC166" s="168"/>
      <c r="RTD166" s="168"/>
      <c r="RTE166" s="168"/>
      <c r="RTF166" s="168"/>
      <c r="RTG166" s="168"/>
      <c r="RTH166" s="168"/>
      <c r="RTI166" s="168"/>
      <c r="RTJ166" s="168"/>
      <c r="RTK166" s="168"/>
      <c r="RTL166" s="168"/>
      <c r="RTM166" s="168"/>
      <c r="RTN166" s="168"/>
      <c r="RTO166" s="168"/>
      <c r="RTP166" s="168"/>
      <c r="RTQ166" s="168"/>
      <c r="RTR166" s="168"/>
      <c r="RTS166" s="168"/>
      <c r="RTT166" s="168"/>
      <c r="RTU166" s="168"/>
      <c r="RTV166" s="168"/>
      <c r="RTW166" s="168"/>
      <c r="RTX166" s="168"/>
      <c r="RTY166" s="168"/>
      <c r="RTZ166" s="168"/>
      <c r="RUA166" s="168"/>
      <c r="RUB166" s="168"/>
      <c r="RUC166" s="168"/>
      <c r="RUD166" s="168"/>
      <c r="RUE166" s="168"/>
      <c r="RUF166" s="168"/>
      <c r="RUG166" s="168"/>
      <c r="RUH166" s="168"/>
      <c r="RUI166" s="168"/>
      <c r="RUJ166" s="168"/>
      <c r="RUK166" s="168"/>
      <c r="RUL166" s="168"/>
      <c r="RUM166" s="168"/>
      <c r="RUN166" s="168"/>
      <c r="RUO166" s="168"/>
      <c r="RUP166" s="168"/>
      <c r="RUQ166" s="168"/>
      <c r="RUR166" s="168"/>
      <c r="RUS166" s="168"/>
      <c r="RUT166" s="168"/>
      <c r="RUU166" s="168"/>
      <c r="RUV166" s="168"/>
      <c r="RUW166" s="168"/>
      <c r="RUX166" s="168"/>
      <c r="RUY166" s="168"/>
      <c r="RUZ166" s="168"/>
      <c r="RVA166" s="168"/>
      <c r="RVB166" s="168"/>
      <c r="RVC166" s="168"/>
      <c r="RVD166" s="168"/>
      <c r="RVE166" s="168"/>
      <c r="RVF166" s="168"/>
      <c r="RVG166" s="168"/>
      <c r="RVH166" s="168"/>
      <c r="RVI166" s="168"/>
      <c r="RVJ166" s="168"/>
      <c r="RVK166" s="168"/>
      <c r="RVL166" s="168"/>
      <c r="RVM166" s="168"/>
      <c r="RVN166" s="168"/>
      <c r="RVO166" s="168"/>
      <c r="RVP166" s="168"/>
      <c r="RVQ166" s="168"/>
      <c r="RVR166" s="168"/>
      <c r="RVS166" s="168"/>
      <c r="RVT166" s="168"/>
      <c r="RVU166" s="168"/>
      <c r="RVV166" s="168"/>
      <c r="RVW166" s="168"/>
      <c r="RVX166" s="168"/>
      <c r="RVY166" s="168"/>
      <c r="RVZ166" s="168"/>
      <c r="RWA166" s="168"/>
      <c r="RWB166" s="168"/>
      <c r="RWC166" s="168"/>
      <c r="RWD166" s="168"/>
      <c r="RWE166" s="168"/>
      <c r="RWF166" s="168"/>
      <c r="RWG166" s="168"/>
      <c r="RWH166" s="168"/>
      <c r="RWI166" s="168"/>
      <c r="RWJ166" s="168"/>
      <c r="RWK166" s="168"/>
      <c r="RWL166" s="168"/>
      <c r="RWM166" s="168"/>
      <c r="RWN166" s="168"/>
      <c r="RWO166" s="168"/>
      <c r="RWP166" s="168"/>
      <c r="RWQ166" s="168"/>
      <c r="RWR166" s="168"/>
      <c r="RWS166" s="168"/>
      <c r="RWT166" s="168"/>
      <c r="RWU166" s="168"/>
      <c r="RWV166" s="168"/>
      <c r="RWW166" s="168"/>
      <c r="RWX166" s="168"/>
      <c r="RWY166" s="168"/>
      <c r="RWZ166" s="168"/>
      <c r="RXA166" s="168"/>
      <c r="RXB166" s="168"/>
      <c r="RXC166" s="168"/>
      <c r="RXD166" s="168"/>
      <c r="RXE166" s="168"/>
      <c r="RXF166" s="168"/>
      <c r="RXG166" s="168"/>
      <c r="RXH166" s="168"/>
      <c r="RXI166" s="168"/>
      <c r="RXJ166" s="168"/>
      <c r="RXK166" s="168"/>
      <c r="RXL166" s="168"/>
      <c r="RXM166" s="168"/>
      <c r="RXN166" s="168"/>
      <c r="RXO166" s="168"/>
      <c r="RXP166" s="168"/>
      <c r="RXQ166" s="168"/>
      <c r="RXR166" s="168"/>
      <c r="RXS166" s="168"/>
      <c r="RXT166" s="168"/>
      <c r="RXU166" s="168"/>
      <c r="RXV166" s="168"/>
      <c r="RXW166" s="168"/>
      <c r="RXX166" s="168"/>
      <c r="RXY166" s="168"/>
      <c r="RXZ166" s="168"/>
      <c r="RYA166" s="168"/>
      <c r="RYB166" s="168"/>
      <c r="RYC166" s="168"/>
      <c r="RYD166" s="168"/>
      <c r="RYE166" s="168"/>
      <c r="RYF166" s="168"/>
      <c r="RYG166" s="168"/>
      <c r="RYH166" s="168"/>
      <c r="RYI166" s="168"/>
      <c r="RYJ166" s="168"/>
      <c r="RYK166" s="168"/>
      <c r="RYL166" s="168"/>
      <c r="RYM166" s="168"/>
      <c r="RYN166" s="168"/>
      <c r="RYO166" s="168"/>
      <c r="RYP166" s="168"/>
      <c r="RYQ166" s="168"/>
      <c r="RYR166" s="168"/>
      <c r="RYS166" s="168"/>
      <c r="RYT166" s="168"/>
      <c r="RYU166" s="168"/>
      <c r="RYV166" s="168"/>
      <c r="RYW166" s="168"/>
      <c r="RYX166" s="168"/>
      <c r="RYY166" s="168"/>
      <c r="RYZ166" s="168"/>
      <c r="RZA166" s="168"/>
      <c r="RZB166" s="168"/>
      <c r="RZC166" s="168"/>
      <c r="RZD166" s="168"/>
      <c r="RZE166" s="168"/>
      <c r="RZF166" s="168"/>
      <c r="RZG166" s="168"/>
      <c r="RZH166" s="168"/>
      <c r="RZI166" s="168"/>
      <c r="RZJ166" s="168"/>
      <c r="RZK166" s="168"/>
      <c r="RZL166" s="168"/>
      <c r="RZM166" s="168"/>
      <c r="RZN166" s="168"/>
      <c r="RZO166" s="168"/>
      <c r="RZP166" s="168"/>
      <c r="RZQ166" s="168"/>
      <c r="RZR166" s="168"/>
      <c r="RZS166" s="168"/>
      <c r="RZT166" s="168"/>
      <c r="RZU166" s="168"/>
      <c r="RZV166" s="168"/>
      <c r="RZW166" s="168"/>
      <c r="RZX166" s="168"/>
      <c r="RZY166" s="168"/>
      <c r="RZZ166" s="168"/>
      <c r="SAA166" s="168"/>
      <c r="SAB166" s="168"/>
      <c r="SAC166" s="168"/>
      <c r="SAD166" s="168"/>
      <c r="SAE166" s="168"/>
      <c r="SAF166" s="168"/>
      <c r="SAG166" s="168"/>
      <c r="SAH166" s="168"/>
      <c r="SAI166" s="168"/>
      <c r="SAJ166" s="168"/>
      <c r="SAK166" s="168"/>
      <c r="SAL166" s="168"/>
      <c r="SAM166" s="168"/>
      <c r="SAN166" s="168"/>
      <c r="SAO166" s="168"/>
      <c r="SAP166" s="168"/>
      <c r="SAQ166" s="168"/>
      <c r="SAR166" s="168"/>
      <c r="SAS166" s="168"/>
      <c r="SAT166" s="168"/>
      <c r="SAU166" s="168"/>
      <c r="SAV166" s="168"/>
      <c r="SAW166" s="168"/>
      <c r="SAX166" s="168"/>
      <c r="SAY166" s="168"/>
      <c r="SAZ166" s="168"/>
      <c r="SBA166" s="168"/>
      <c r="SBB166" s="168"/>
      <c r="SBC166" s="168"/>
      <c r="SBD166" s="168"/>
      <c r="SBE166" s="168"/>
      <c r="SBF166" s="168"/>
      <c r="SBG166" s="168"/>
      <c r="SBH166" s="168"/>
      <c r="SBI166" s="168"/>
      <c r="SBJ166" s="168"/>
      <c r="SBK166" s="168"/>
      <c r="SBL166" s="168"/>
      <c r="SBM166" s="168"/>
      <c r="SBN166" s="168"/>
      <c r="SBO166" s="168"/>
      <c r="SBP166" s="168"/>
      <c r="SBQ166" s="168"/>
      <c r="SBR166" s="168"/>
      <c r="SBS166" s="168"/>
      <c r="SBT166" s="168"/>
      <c r="SBU166" s="168"/>
      <c r="SBV166" s="168"/>
      <c r="SBW166" s="168"/>
      <c r="SBX166" s="168"/>
      <c r="SBY166" s="168"/>
      <c r="SBZ166" s="168"/>
      <c r="SCA166" s="168"/>
      <c r="SCB166" s="168"/>
      <c r="SCC166" s="168"/>
      <c r="SCD166" s="168"/>
      <c r="SCE166" s="168"/>
      <c r="SCF166" s="168"/>
      <c r="SCG166" s="168"/>
      <c r="SCH166" s="168"/>
      <c r="SCI166" s="168"/>
      <c r="SCJ166" s="168"/>
      <c r="SCK166" s="168"/>
      <c r="SCL166" s="168"/>
      <c r="SCM166" s="168"/>
      <c r="SCN166" s="168"/>
      <c r="SCO166" s="168"/>
      <c r="SCP166" s="168"/>
      <c r="SCQ166" s="168"/>
      <c r="SCR166" s="168"/>
      <c r="SCS166" s="168"/>
      <c r="SCT166" s="168"/>
      <c r="SCU166" s="168"/>
      <c r="SCV166" s="168"/>
      <c r="SCW166" s="168"/>
      <c r="SCX166" s="168"/>
      <c r="SCY166" s="168"/>
      <c r="SCZ166" s="168"/>
      <c r="SDA166" s="168"/>
      <c r="SDB166" s="168"/>
      <c r="SDC166" s="168"/>
      <c r="SDD166" s="168"/>
      <c r="SDE166" s="168"/>
      <c r="SDF166" s="168"/>
      <c r="SDG166" s="168"/>
      <c r="SDH166" s="168"/>
      <c r="SDI166" s="168"/>
      <c r="SDJ166" s="168"/>
      <c r="SDK166" s="168"/>
      <c r="SDL166" s="168"/>
      <c r="SDM166" s="168"/>
      <c r="SDN166" s="168"/>
      <c r="SDO166" s="168"/>
      <c r="SDP166" s="168"/>
      <c r="SDQ166" s="168"/>
      <c r="SDR166" s="168"/>
      <c r="SDS166" s="168"/>
      <c r="SDT166" s="168"/>
      <c r="SDU166" s="168"/>
      <c r="SDV166" s="168"/>
      <c r="SDW166" s="168"/>
      <c r="SDX166" s="168"/>
      <c r="SDY166" s="168"/>
      <c r="SDZ166" s="168"/>
      <c r="SEA166" s="168"/>
      <c r="SEB166" s="168"/>
      <c r="SEC166" s="168"/>
      <c r="SED166" s="168"/>
      <c r="SEE166" s="168"/>
      <c r="SEF166" s="168"/>
      <c r="SEG166" s="168"/>
      <c r="SEH166" s="168"/>
      <c r="SEI166" s="168"/>
      <c r="SEJ166" s="168"/>
      <c r="SEK166" s="168"/>
      <c r="SEL166" s="168"/>
      <c r="SEM166" s="168"/>
      <c r="SEN166" s="168"/>
      <c r="SEO166" s="168"/>
      <c r="SEP166" s="168"/>
      <c r="SEQ166" s="168"/>
      <c r="SER166" s="168"/>
      <c r="SES166" s="168"/>
      <c r="SET166" s="168"/>
      <c r="SEU166" s="168"/>
      <c r="SEV166" s="168"/>
      <c r="SEW166" s="168"/>
      <c r="SEX166" s="168"/>
      <c r="SEY166" s="168"/>
      <c r="SEZ166" s="168"/>
      <c r="SFA166" s="168"/>
      <c r="SFB166" s="168"/>
      <c r="SFC166" s="168"/>
      <c r="SFD166" s="168"/>
      <c r="SFE166" s="168"/>
      <c r="SFF166" s="168"/>
      <c r="SFG166" s="168"/>
      <c r="SFH166" s="168"/>
      <c r="SFI166" s="168"/>
      <c r="SFJ166" s="168"/>
      <c r="SFK166" s="168"/>
      <c r="SFL166" s="168"/>
      <c r="SFM166" s="168"/>
      <c r="SFN166" s="168"/>
      <c r="SFO166" s="168"/>
      <c r="SFP166" s="168"/>
      <c r="SFQ166" s="168"/>
      <c r="SFR166" s="168"/>
      <c r="SFS166" s="168"/>
      <c r="SFT166" s="168"/>
      <c r="SFU166" s="168"/>
      <c r="SFV166" s="168"/>
      <c r="SFW166" s="168"/>
      <c r="SFX166" s="168"/>
      <c r="SFY166" s="168"/>
      <c r="SFZ166" s="168"/>
      <c r="SGA166" s="168"/>
      <c r="SGB166" s="168"/>
      <c r="SGC166" s="168"/>
      <c r="SGD166" s="168"/>
      <c r="SGE166" s="168"/>
      <c r="SGF166" s="168"/>
      <c r="SGG166" s="168"/>
      <c r="SGH166" s="168"/>
      <c r="SGI166" s="168"/>
      <c r="SGJ166" s="168"/>
      <c r="SGK166" s="168"/>
      <c r="SGL166" s="168"/>
      <c r="SGM166" s="168"/>
      <c r="SGN166" s="168"/>
      <c r="SGO166" s="168"/>
      <c r="SGP166" s="168"/>
      <c r="SGQ166" s="168"/>
      <c r="SGR166" s="168"/>
      <c r="SGS166" s="168"/>
      <c r="SGT166" s="168"/>
      <c r="SGU166" s="168"/>
      <c r="SGV166" s="168"/>
      <c r="SGW166" s="168"/>
      <c r="SGX166" s="168"/>
      <c r="SGY166" s="168"/>
      <c r="SGZ166" s="168"/>
      <c r="SHA166" s="168"/>
      <c r="SHB166" s="168"/>
      <c r="SHC166" s="168"/>
      <c r="SHD166" s="168"/>
      <c r="SHE166" s="168"/>
      <c r="SHF166" s="168"/>
      <c r="SHG166" s="168"/>
      <c r="SHH166" s="168"/>
      <c r="SHI166" s="168"/>
      <c r="SHJ166" s="168"/>
      <c r="SHK166" s="168"/>
      <c r="SHL166" s="168"/>
      <c r="SHM166" s="168"/>
      <c r="SHN166" s="168"/>
      <c r="SHO166" s="168"/>
      <c r="SHP166" s="168"/>
      <c r="SHQ166" s="168"/>
      <c r="SHR166" s="168"/>
      <c r="SHS166" s="168"/>
      <c r="SHT166" s="168"/>
      <c r="SHU166" s="168"/>
      <c r="SHV166" s="168"/>
      <c r="SHW166" s="168"/>
      <c r="SHX166" s="168"/>
      <c r="SHY166" s="168"/>
      <c r="SHZ166" s="168"/>
      <c r="SIA166" s="168"/>
      <c r="SIB166" s="168"/>
      <c r="SIC166" s="168"/>
      <c r="SID166" s="168"/>
      <c r="SIE166" s="168"/>
      <c r="SIF166" s="168"/>
      <c r="SIG166" s="168"/>
      <c r="SIH166" s="168"/>
      <c r="SII166" s="168"/>
      <c r="SIJ166" s="168"/>
      <c r="SIK166" s="168"/>
      <c r="SIL166" s="168"/>
      <c r="SIM166" s="168"/>
      <c r="SIN166" s="168"/>
      <c r="SIO166" s="168"/>
      <c r="SIP166" s="168"/>
      <c r="SIQ166" s="168"/>
      <c r="SIR166" s="168"/>
      <c r="SIS166" s="168"/>
      <c r="SIT166" s="168"/>
      <c r="SIU166" s="168"/>
      <c r="SIV166" s="168"/>
      <c r="SIW166" s="168"/>
      <c r="SIX166" s="168"/>
      <c r="SIY166" s="168"/>
      <c r="SIZ166" s="168"/>
      <c r="SJA166" s="168"/>
      <c r="SJB166" s="168"/>
      <c r="SJC166" s="168"/>
      <c r="SJD166" s="168"/>
      <c r="SJE166" s="168"/>
      <c r="SJF166" s="168"/>
      <c r="SJG166" s="168"/>
      <c r="SJH166" s="168"/>
      <c r="SJI166" s="168"/>
      <c r="SJJ166" s="168"/>
      <c r="SJK166" s="168"/>
      <c r="SJL166" s="168"/>
      <c r="SJM166" s="168"/>
      <c r="SJN166" s="168"/>
      <c r="SJO166" s="168"/>
      <c r="SJP166" s="168"/>
      <c r="SJQ166" s="168"/>
      <c r="SJR166" s="168"/>
      <c r="SJS166" s="168"/>
      <c r="SJT166" s="168"/>
      <c r="SJU166" s="168"/>
      <c r="SJV166" s="168"/>
      <c r="SJW166" s="168"/>
      <c r="SJX166" s="168"/>
      <c r="SJY166" s="168"/>
      <c r="SJZ166" s="168"/>
      <c r="SKA166" s="168"/>
      <c r="SKB166" s="168"/>
      <c r="SKC166" s="168"/>
      <c r="SKD166" s="168"/>
      <c r="SKE166" s="168"/>
      <c r="SKF166" s="168"/>
      <c r="SKG166" s="168"/>
      <c r="SKH166" s="168"/>
      <c r="SKI166" s="168"/>
      <c r="SKJ166" s="168"/>
      <c r="SKK166" s="168"/>
      <c r="SKL166" s="168"/>
      <c r="SKM166" s="168"/>
      <c r="SKN166" s="168"/>
      <c r="SKO166" s="168"/>
      <c r="SKP166" s="168"/>
      <c r="SKQ166" s="168"/>
      <c r="SKR166" s="168"/>
      <c r="SKS166" s="168"/>
      <c r="SKT166" s="168"/>
      <c r="SKU166" s="168"/>
      <c r="SKV166" s="168"/>
      <c r="SKW166" s="168"/>
      <c r="SKX166" s="168"/>
      <c r="SKY166" s="168"/>
      <c r="SKZ166" s="168"/>
      <c r="SLA166" s="168"/>
      <c r="SLB166" s="168"/>
      <c r="SLC166" s="168"/>
      <c r="SLD166" s="168"/>
      <c r="SLE166" s="168"/>
      <c r="SLF166" s="168"/>
      <c r="SLG166" s="168"/>
      <c r="SLH166" s="168"/>
      <c r="SLI166" s="168"/>
      <c r="SLJ166" s="168"/>
      <c r="SLK166" s="168"/>
      <c r="SLL166" s="168"/>
      <c r="SLM166" s="168"/>
      <c r="SLN166" s="168"/>
      <c r="SLO166" s="168"/>
      <c r="SLP166" s="168"/>
      <c r="SLQ166" s="168"/>
      <c r="SLR166" s="168"/>
      <c r="SLS166" s="168"/>
      <c r="SLT166" s="168"/>
      <c r="SLU166" s="168"/>
      <c r="SLV166" s="168"/>
      <c r="SLW166" s="168"/>
      <c r="SLX166" s="168"/>
      <c r="SLY166" s="168"/>
      <c r="SLZ166" s="168"/>
      <c r="SMA166" s="168"/>
      <c r="SMB166" s="168"/>
      <c r="SMC166" s="168"/>
      <c r="SMD166" s="168"/>
      <c r="SME166" s="168"/>
      <c r="SMF166" s="168"/>
      <c r="SMG166" s="168"/>
      <c r="SMH166" s="168"/>
      <c r="SMI166" s="168"/>
      <c r="SMJ166" s="168"/>
      <c r="SMK166" s="168"/>
      <c r="SML166" s="168"/>
      <c r="SMM166" s="168"/>
      <c r="SMN166" s="168"/>
      <c r="SMO166" s="168"/>
      <c r="SMP166" s="168"/>
      <c r="SMQ166" s="168"/>
      <c r="SMR166" s="168"/>
      <c r="SMS166" s="168"/>
      <c r="SMT166" s="168"/>
      <c r="SMU166" s="168"/>
      <c r="SMV166" s="168"/>
      <c r="SMW166" s="168"/>
      <c r="SMX166" s="168"/>
      <c r="SMY166" s="168"/>
      <c r="SMZ166" s="168"/>
      <c r="SNA166" s="168"/>
      <c r="SNB166" s="168"/>
      <c r="SNC166" s="168"/>
      <c r="SND166" s="168"/>
      <c r="SNE166" s="168"/>
      <c r="SNF166" s="168"/>
      <c r="SNG166" s="168"/>
      <c r="SNH166" s="168"/>
      <c r="SNI166" s="168"/>
      <c r="SNJ166" s="168"/>
      <c r="SNK166" s="168"/>
      <c r="SNL166" s="168"/>
      <c r="SNM166" s="168"/>
      <c r="SNN166" s="168"/>
      <c r="SNO166" s="168"/>
      <c r="SNP166" s="168"/>
      <c r="SNQ166" s="168"/>
      <c r="SNR166" s="168"/>
      <c r="SNS166" s="168"/>
      <c r="SNT166" s="168"/>
      <c r="SNU166" s="168"/>
      <c r="SNV166" s="168"/>
      <c r="SNW166" s="168"/>
      <c r="SNX166" s="168"/>
      <c r="SNY166" s="168"/>
      <c r="SNZ166" s="168"/>
      <c r="SOA166" s="168"/>
      <c r="SOB166" s="168"/>
      <c r="SOC166" s="168"/>
      <c r="SOD166" s="168"/>
      <c r="SOE166" s="168"/>
      <c r="SOF166" s="168"/>
      <c r="SOG166" s="168"/>
      <c r="SOH166" s="168"/>
      <c r="SOI166" s="168"/>
      <c r="SOJ166" s="168"/>
      <c r="SOK166" s="168"/>
      <c r="SOL166" s="168"/>
      <c r="SOM166" s="168"/>
      <c r="SON166" s="168"/>
      <c r="SOO166" s="168"/>
      <c r="SOP166" s="168"/>
      <c r="SOQ166" s="168"/>
      <c r="SOR166" s="168"/>
      <c r="SOS166" s="168"/>
      <c r="SOT166" s="168"/>
      <c r="SOU166" s="168"/>
      <c r="SOV166" s="168"/>
      <c r="SOW166" s="168"/>
      <c r="SOX166" s="168"/>
      <c r="SOY166" s="168"/>
      <c r="SOZ166" s="168"/>
      <c r="SPA166" s="168"/>
      <c r="SPB166" s="168"/>
      <c r="SPC166" s="168"/>
      <c r="SPD166" s="168"/>
      <c r="SPE166" s="168"/>
      <c r="SPF166" s="168"/>
      <c r="SPG166" s="168"/>
      <c r="SPH166" s="168"/>
      <c r="SPI166" s="168"/>
      <c r="SPJ166" s="168"/>
      <c r="SPK166" s="168"/>
      <c r="SPL166" s="168"/>
      <c r="SPM166" s="168"/>
      <c r="SPN166" s="168"/>
      <c r="SPO166" s="168"/>
      <c r="SPP166" s="168"/>
      <c r="SPQ166" s="168"/>
      <c r="SPR166" s="168"/>
      <c r="SPS166" s="168"/>
      <c r="SPT166" s="168"/>
      <c r="SPU166" s="168"/>
      <c r="SPV166" s="168"/>
      <c r="SPW166" s="168"/>
      <c r="SPX166" s="168"/>
      <c r="SPY166" s="168"/>
      <c r="SPZ166" s="168"/>
      <c r="SQA166" s="168"/>
      <c r="SQB166" s="168"/>
      <c r="SQC166" s="168"/>
      <c r="SQD166" s="168"/>
      <c r="SQE166" s="168"/>
      <c r="SQF166" s="168"/>
      <c r="SQG166" s="168"/>
      <c r="SQH166" s="168"/>
      <c r="SQI166" s="168"/>
      <c r="SQJ166" s="168"/>
      <c r="SQK166" s="168"/>
      <c r="SQL166" s="168"/>
      <c r="SQM166" s="168"/>
      <c r="SQN166" s="168"/>
      <c r="SQO166" s="168"/>
      <c r="SQP166" s="168"/>
      <c r="SQQ166" s="168"/>
      <c r="SQR166" s="168"/>
      <c r="SQS166" s="168"/>
      <c r="SQT166" s="168"/>
      <c r="SQU166" s="168"/>
      <c r="SQV166" s="168"/>
      <c r="SQW166" s="168"/>
      <c r="SQX166" s="168"/>
      <c r="SQY166" s="168"/>
      <c r="SQZ166" s="168"/>
      <c r="SRA166" s="168"/>
      <c r="SRB166" s="168"/>
      <c r="SRC166" s="168"/>
      <c r="SRD166" s="168"/>
      <c r="SRE166" s="168"/>
      <c r="SRF166" s="168"/>
      <c r="SRG166" s="168"/>
      <c r="SRH166" s="168"/>
      <c r="SRI166" s="168"/>
      <c r="SRJ166" s="168"/>
      <c r="SRK166" s="168"/>
      <c r="SRL166" s="168"/>
      <c r="SRM166" s="168"/>
      <c r="SRN166" s="168"/>
      <c r="SRO166" s="168"/>
      <c r="SRP166" s="168"/>
      <c r="SRQ166" s="168"/>
      <c r="SRR166" s="168"/>
      <c r="SRS166" s="168"/>
      <c r="SRT166" s="168"/>
      <c r="SRU166" s="168"/>
      <c r="SRV166" s="168"/>
      <c r="SRW166" s="168"/>
      <c r="SRX166" s="168"/>
      <c r="SRY166" s="168"/>
      <c r="SRZ166" s="168"/>
      <c r="SSA166" s="168"/>
      <c r="SSB166" s="168"/>
      <c r="SSC166" s="168"/>
      <c r="SSD166" s="168"/>
      <c r="SSE166" s="168"/>
      <c r="SSF166" s="168"/>
      <c r="SSG166" s="168"/>
      <c r="SSH166" s="168"/>
      <c r="SSI166" s="168"/>
      <c r="SSJ166" s="168"/>
      <c r="SSK166" s="168"/>
      <c r="SSL166" s="168"/>
      <c r="SSM166" s="168"/>
      <c r="SSN166" s="168"/>
      <c r="SSO166" s="168"/>
      <c r="SSP166" s="168"/>
      <c r="SSQ166" s="168"/>
      <c r="SSR166" s="168"/>
      <c r="SSS166" s="168"/>
      <c r="SST166" s="168"/>
      <c r="SSU166" s="168"/>
      <c r="SSV166" s="168"/>
      <c r="SSW166" s="168"/>
      <c r="SSX166" s="168"/>
      <c r="SSY166" s="168"/>
      <c r="SSZ166" s="168"/>
      <c r="STA166" s="168"/>
      <c r="STB166" s="168"/>
      <c r="STC166" s="168"/>
      <c r="STD166" s="168"/>
      <c r="STE166" s="168"/>
      <c r="STF166" s="168"/>
      <c r="STG166" s="168"/>
      <c r="STH166" s="168"/>
      <c r="STI166" s="168"/>
      <c r="STJ166" s="168"/>
      <c r="STK166" s="168"/>
      <c r="STL166" s="168"/>
      <c r="STM166" s="168"/>
      <c r="STN166" s="168"/>
      <c r="STO166" s="168"/>
      <c r="STP166" s="168"/>
      <c r="STQ166" s="168"/>
      <c r="STR166" s="168"/>
      <c r="STS166" s="168"/>
      <c r="STT166" s="168"/>
      <c r="STU166" s="168"/>
      <c r="STV166" s="168"/>
      <c r="STW166" s="168"/>
      <c r="STX166" s="168"/>
      <c r="STY166" s="168"/>
      <c r="STZ166" s="168"/>
      <c r="SUA166" s="168"/>
      <c r="SUB166" s="168"/>
      <c r="SUC166" s="168"/>
      <c r="SUD166" s="168"/>
      <c r="SUE166" s="168"/>
      <c r="SUF166" s="168"/>
      <c r="SUG166" s="168"/>
      <c r="SUH166" s="168"/>
      <c r="SUI166" s="168"/>
      <c r="SUJ166" s="168"/>
      <c r="SUK166" s="168"/>
      <c r="SUL166" s="168"/>
      <c r="SUM166" s="168"/>
      <c r="SUN166" s="168"/>
      <c r="SUO166" s="168"/>
      <c r="SUP166" s="168"/>
      <c r="SUQ166" s="168"/>
      <c r="SUR166" s="168"/>
      <c r="SUS166" s="168"/>
      <c r="SUT166" s="168"/>
      <c r="SUU166" s="168"/>
      <c r="SUV166" s="168"/>
      <c r="SUW166" s="168"/>
      <c r="SUX166" s="168"/>
      <c r="SUY166" s="168"/>
      <c r="SUZ166" s="168"/>
      <c r="SVA166" s="168"/>
      <c r="SVB166" s="168"/>
      <c r="SVC166" s="168"/>
      <c r="SVD166" s="168"/>
      <c r="SVE166" s="168"/>
      <c r="SVF166" s="168"/>
      <c r="SVG166" s="168"/>
      <c r="SVH166" s="168"/>
      <c r="SVI166" s="168"/>
      <c r="SVJ166" s="168"/>
      <c r="SVK166" s="168"/>
      <c r="SVL166" s="168"/>
      <c r="SVM166" s="168"/>
      <c r="SVN166" s="168"/>
      <c r="SVO166" s="168"/>
      <c r="SVP166" s="168"/>
      <c r="SVQ166" s="168"/>
      <c r="SVR166" s="168"/>
      <c r="SVS166" s="168"/>
      <c r="SVT166" s="168"/>
      <c r="SVU166" s="168"/>
      <c r="SVV166" s="168"/>
      <c r="SVW166" s="168"/>
      <c r="SVX166" s="168"/>
      <c r="SVY166" s="168"/>
      <c r="SVZ166" s="168"/>
      <c r="SWA166" s="168"/>
      <c r="SWB166" s="168"/>
      <c r="SWC166" s="168"/>
      <c r="SWD166" s="168"/>
      <c r="SWE166" s="168"/>
      <c r="SWF166" s="168"/>
      <c r="SWG166" s="168"/>
      <c r="SWH166" s="168"/>
      <c r="SWI166" s="168"/>
      <c r="SWJ166" s="168"/>
      <c r="SWK166" s="168"/>
      <c r="SWL166" s="168"/>
      <c r="SWM166" s="168"/>
      <c r="SWN166" s="168"/>
      <c r="SWO166" s="168"/>
      <c r="SWP166" s="168"/>
      <c r="SWQ166" s="168"/>
      <c r="SWR166" s="168"/>
      <c r="SWS166" s="168"/>
      <c r="SWT166" s="168"/>
      <c r="SWU166" s="168"/>
      <c r="SWV166" s="168"/>
      <c r="SWW166" s="168"/>
      <c r="SWX166" s="168"/>
      <c r="SWY166" s="168"/>
      <c r="SWZ166" s="168"/>
      <c r="SXA166" s="168"/>
      <c r="SXB166" s="168"/>
      <c r="SXC166" s="168"/>
      <c r="SXD166" s="168"/>
      <c r="SXE166" s="168"/>
      <c r="SXF166" s="168"/>
      <c r="SXG166" s="168"/>
      <c r="SXH166" s="168"/>
      <c r="SXI166" s="168"/>
      <c r="SXJ166" s="168"/>
      <c r="SXK166" s="168"/>
      <c r="SXL166" s="168"/>
      <c r="SXM166" s="168"/>
      <c r="SXN166" s="168"/>
      <c r="SXO166" s="168"/>
      <c r="SXP166" s="168"/>
      <c r="SXQ166" s="168"/>
      <c r="SXR166" s="168"/>
      <c r="SXS166" s="168"/>
      <c r="SXT166" s="168"/>
      <c r="SXU166" s="168"/>
      <c r="SXV166" s="168"/>
      <c r="SXW166" s="168"/>
      <c r="SXX166" s="168"/>
      <c r="SXY166" s="168"/>
      <c r="SXZ166" s="168"/>
      <c r="SYA166" s="168"/>
      <c r="SYB166" s="168"/>
      <c r="SYC166" s="168"/>
      <c r="SYD166" s="168"/>
      <c r="SYE166" s="168"/>
      <c r="SYF166" s="168"/>
      <c r="SYG166" s="168"/>
      <c r="SYH166" s="168"/>
      <c r="SYI166" s="168"/>
      <c r="SYJ166" s="168"/>
      <c r="SYK166" s="168"/>
      <c r="SYL166" s="168"/>
      <c r="SYM166" s="168"/>
      <c r="SYN166" s="168"/>
      <c r="SYO166" s="168"/>
      <c r="SYP166" s="168"/>
      <c r="SYQ166" s="168"/>
      <c r="SYR166" s="168"/>
      <c r="SYS166" s="168"/>
      <c r="SYT166" s="168"/>
      <c r="SYU166" s="168"/>
      <c r="SYV166" s="168"/>
      <c r="SYW166" s="168"/>
      <c r="SYX166" s="168"/>
      <c r="SYY166" s="168"/>
      <c r="SYZ166" s="168"/>
      <c r="SZA166" s="168"/>
      <c r="SZB166" s="168"/>
      <c r="SZC166" s="168"/>
      <c r="SZD166" s="168"/>
      <c r="SZE166" s="168"/>
      <c r="SZF166" s="168"/>
      <c r="SZG166" s="168"/>
      <c r="SZH166" s="168"/>
      <c r="SZI166" s="168"/>
      <c r="SZJ166" s="168"/>
      <c r="SZK166" s="168"/>
      <c r="SZL166" s="168"/>
      <c r="SZM166" s="168"/>
      <c r="SZN166" s="168"/>
      <c r="SZO166" s="168"/>
      <c r="SZP166" s="168"/>
      <c r="SZQ166" s="168"/>
      <c r="SZR166" s="168"/>
      <c r="SZS166" s="168"/>
      <c r="SZT166" s="168"/>
      <c r="SZU166" s="168"/>
      <c r="SZV166" s="168"/>
      <c r="SZW166" s="168"/>
      <c r="SZX166" s="168"/>
      <c r="SZY166" s="168"/>
      <c r="SZZ166" s="168"/>
      <c r="TAA166" s="168"/>
      <c r="TAB166" s="168"/>
      <c r="TAC166" s="168"/>
      <c r="TAD166" s="168"/>
      <c r="TAE166" s="168"/>
      <c r="TAF166" s="168"/>
      <c r="TAG166" s="168"/>
      <c r="TAH166" s="168"/>
      <c r="TAI166" s="168"/>
      <c r="TAJ166" s="168"/>
      <c r="TAK166" s="168"/>
      <c r="TAL166" s="168"/>
      <c r="TAM166" s="168"/>
      <c r="TAN166" s="168"/>
      <c r="TAO166" s="168"/>
      <c r="TAP166" s="168"/>
      <c r="TAQ166" s="168"/>
      <c r="TAR166" s="168"/>
      <c r="TAS166" s="168"/>
      <c r="TAT166" s="168"/>
      <c r="TAU166" s="168"/>
      <c r="TAV166" s="168"/>
      <c r="TAW166" s="168"/>
      <c r="TAX166" s="168"/>
      <c r="TAY166" s="168"/>
      <c r="TAZ166" s="168"/>
      <c r="TBA166" s="168"/>
      <c r="TBB166" s="168"/>
      <c r="TBC166" s="168"/>
      <c r="TBD166" s="168"/>
      <c r="TBE166" s="168"/>
      <c r="TBF166" s="168"/>
      <c r="TBG166" s="168"/>
      <c r="TBH166" s="168"/>
      <c r="TBI166" s="168"/>
      <c r="TBJ166" s="168"/>
      <c r="TBK166" s="168"/>
      <c r="TBL166" s="168"/>
      <c r="TBM166" s="168"/>
      <c r="TBN166" s="168"/>
      <c r="TBO166" s="168"/>
      <c r="TBP166" s="168"/>
      <c r="TBQ166" s="168"/>
      <c r="TBR166" s="168"/>
      <c r="TBS166" s="168"/>
      <c r="TBT166" s="168"/>
      <c r="TBU166" s="168"/>
      <c r="TBV166" s="168"/>
      <c r="TBW166" s="168"/>
      <c r="TBX166" s="168"/>
      <c r="TBY166" s="168"/>
      <c r="TBZ166" s="168"/>
      <c r="TCA166" s="168"/>
      <c r="TCB166" s="168"/>
      <c r="TCC166" s="168"/>
      <c r="TCD166" s="168"/>
      <c r="TCE166" s="168"/>
      <c r="TCF166" s="168"/>
      <c r="TCG166" s="168"/>
      <c r="TCH166" s="168"/>
      <c r="TCI166" s="168"/>
      <c r="TCJ166" s="168"/>
      <c r="TCK166" s="168"/>
      <c r="TCL166" s="168"/>
      <c r="TCM166" s="168"/>
      <c r="TCN166" s="168"/>
      <c r="TCO166" s="168"/>
      <c r="TCP166" s="168"/>
      <c r="TCQ166" s="168"/>
      <c r="TCR166" s="168"/>
      <c r="TCS166" s="168"/>
      <c r="TCT166" s="168"/>
      <c r="TCU166" s="168"/>
      <c r="TCV166" s="168"/>
      <c r="TCW166" s="168"/>
      <c r="TCX166" s="168"/>
      <c r="TCY166" s="168"/>
      <c r="TCZ166" s="168"/>
      <c r="TDA166" s="168"/>
      <c r="TDB166" s="168"/>
      <c r="TDC166" s="168"/>
      <c r="TDD166" s="168"/>
      <c r="TDE166" s="168"/>
      <c r="TDF166" s="168"/>
      <c r="TDG166" s="168"/>
      <c r="TDH166" s="168"/>
      <c r="TDI166" s="168"/>
      <c r="TDJ166" s="168"/>
      <c r="TDK166" s="168"/>
      <c r="TDL166" s="168"/>
      <c r="TDM166" s="168"/>
      <c r="TDN166" s="168"/>
      <c r="TDO166" s="168"/>
      <c r="TDP166" s="168"/>
      <c r="TDQ166" s="168"/>
      <c r="TDR166" s="168"/>
      <c r="TDS166" s="168"/>
      <c r="TDT166" s="168"/>
      <c r="TDU166" s="168"/>
      <c r="TDV166" s="168"/>
      <c r="TDW166" s="168"/>
      <c r="TDX166" s="168"/>
      <c r="TDY166" s="168"/>
      <c r="TDZ166" s="168"/>
      <c r="TEA166" s="168"/>
      <c r="TEB166" s="168"/>
      <c r="TEC166" s="168"/>
      <c r="TED166" s="168"/>
      <c r="TEE166" s="168"/>
      <c r="TEF166" s="168"/>
      <c r="TEG166" s="168"/>
      <c r="TEH166" s="168"/>
      <c r="TEI166" s="168"/>
      <c r="TEJ166" s="168"/>
      <c r="TEK166" s="168"/>
      <c r="TEL166" s="168"/>
      <c r="TEM166" s="168"/>
      <c r="TEN166" s="168"/>
      <c r="TEO166" s="168"/>
      <c r="TEP166" s="168"/>
      <c r="TEQ166" s="168"/>
      <c r="TER166" s="168"/>
      <c r="TES166" s="168"/>
      <c r="TET166" s="168"/>
      <c r="TEU166" s="168"/>
      <c r="TEV166" s="168"/>
      <c r="TEW166" s="168"/>
      <c r="TEX166" s="168"/>
      <c r="TEY166" s="168"/>
      <c r="TEZ166" s="168"/>
      <c r="TFA166" s="168"/>
      <c r="TFB166" s="168"/>
      <c r="TFC166" s="168"/>
      <c r="TFD166" s="168"/>
      <c r="TFE166" s="168"/>
      <c r="TFF166" s="168"/>
      <c r="TFG166" s="168"/>
      <c r="TFH166" s="168"/>
      <c r="TFI166" s="168"/>
      <c r="TFJ166" s="168"/>
      <c r="TFK166" s="168"/>
      <c r="TFL166" s="168"/>
      <c r="TFM166" s="168"/>
      <c r="TFN166" s="168"/>
      <c r="TFO166" s="168"/>
      <c r="TFP166" s="168"/>
      <c r="TFQ166" s="168"/>
      <c r="TFR166" s="168"/>
      <c r="TFS166" s="168"/>
      <c r="TFT166" s="168"/>
      <c r="TFU166" s="168"/>
      <c r="TFV166" s="168"/>
      <c r="TFW166" s="168"/>
      <c r="TFX166" s="168"/>
      <c r="TFY166" s="168"/>
      <c r="TFZ166" s="168"/>
      <c r="TGA166" s="168"/>
      <c r="TGB166" s="168"/>
      <c r="TGC166" s="168"/>
      <c r="TGD166" s="168"/>
      <c r="TGE166" s="168"/>
      <c r="TGF166" s="168"/>
      <c r="TGG166" s="168"/>
      <c r="TGH166" s="168"/>
      <c r="TGI166" s="168"/>
      <c r="TGJ166" s="168"/>
      <c r="TGK166" s="168"/>
      <c r="TGL166" s="168"/>
      <c r="TGM166" s="168"/>
      <c r="TGN166" s="168"/>
      <c r="TGO166" s="168"/>
      <c r="TGP166" s="168"/>
      <c r="TGQ166" s="168"/>
      <c r="TGR166" s="168"/>
      <c r="TGS166" s="168"/>
      <c r="TGT166" s="168"/>
      <c r="TGU166" s="168"/>
      <c r="TGV166" s="168"/>
      <c r="TGW166" s="168"/>
      <c r="TGX166" s="168"/>
      <c r="TGY166" s="168"/>
      <c r="TGZ166" s="168"/>
      <c r="THA166" s="168"/>
      <c r="THB166" s="168"/>
      <c r="THC166" s="168"/>
      <c r="THD166" s="168"/>
      <c r="THE166" s="168"/>
      <c r="THF166" s="168"/>
      <c r="THG166" s="168"/>
      <c r="THH166" s="168"/>
      <c r="THI166" s="168"/>
      <c r="THJ166" s="168"/>
      <c r="THK166" s="168"/>
      <c r="THL166" s="168"/>
      <c r="THM166" s="168"/>
      <c r="THN166" s="168"/>
      <c r="THO166" s="168"/>
      <c r="THP166" s="168"/>
      <c r="THQ166" s="168"/>
      <c r="THR166" s="168"/>
      <c r="THS166" s="168"/>
      <c r="THT166" s="168"/>
      <c r="THU166" s="168"/>
      <c r="THV166" s="168"/>
      <c r="THW166" s="168"/>
      <c r="THX166" s="168"/>
      <c r="THY166" s="168"/>
      <c r="THZ166" s="168"/>
      <c r="TIA166" s="168"/>
      <c r="TIB166" s="168"/>
      <c r="TIC166" s="168"/>
      <c r="TID166" s="168"/>
      <c r="TIE166" s="168"/>
      <c r="TIF166" s="168"/>
      <c r="TIG166" s="168"/>
      <c r="TIH166" s="168"/>
      <c r="TII166" s="168"/>
      <c r="TIJ166" s="168"/>
      <c r="TIK166" s="168"/>
      <c r="TIL166" s="168"/>
      <c r="TIM166" s="168"/>
      <c r="TIN166" s="168"/>
      <c r="TIO166" s="168"/>
      <c r="TIP166" s="168"/>
      <c r="TIQ166" s="168"/>
      <c r="TIR166" s="168"/>
      <c r="TIS166" s="168"/>
      <c r="TIT166" s="168"/>
      <c r="TIU166" s="168"/>
      <c r="TIV166" s="168"/>
      <c r="TIW166" s="168"/>
      <c r="TIX166" s="168"/>
      <c r="TIY166" s="168"/>
      <c r="TIZ166" s="168"/>
      <c r="TJA166" s="168"/>
      <c r="TJB166" s="168"/>
      <c r="TJC166" s="168"/>
      <c r="TJD166" s="168"/>
      <c r="TJE166" s="168"/>
      <c r="TJF166" s="168"/>
      <c r="TJG166" s="168"/>
      <c r="TJH166" s="168"/>
      <c r="TJI166" s="168"/>
      <c r="TJJ166" s="168"/>
      <c r="TJK166" s="168"/>
      <c r="TJL166" s="168"/>
      <c r="TJM166" s="168"/>
      <c r="TJN166" s="168"/>
      <c r="TJO166" s="168"/>
      <c r="TJP166" s="168"/>
      <c r="TJQ166" s="168"/>
      <c r="TJR166" s="168"/>
      <c r="TJS166" s="168"/>
      <c r="TJT166" s="168"/>
      <c r="TJU166" s="168"/>
      <c r="TJV166" s="168"/>
      <c r="TJW166" s="168"/>
      <c r="TJX166" s="168"/>
      <c r="TJY166" s="168"/>
      <c r="TJZ166" s="168"/>
      <c r="TKA166" s="168"/>
      <c r="TKB166" s="168"/>
      <c r="TKC166" s="168"/>
      <c r="TKD166" s="168"/>
      <c r="TKE166" s="168"/>
      <c r="TKF166" s="168"/>
      <c r="TKG166" s="168"/>
      <c r="TKH166" s="168"/>
      <c r="TKI166" s="168"/>
      <c r="TKJ166" s="168"/>
      <c r="TKK166" s="168"/>
      <c r="TKL166" s="168"/>
      <c r="TKM166" s="168"/>
      <c r="TKN166" s="168"/>
      <c r="TKO166" s="168"/>
      <c r="TKP166" s="168"/>
      <c r="TKQ166" s="168"/>
      <c r="TKR166" s="168"/>
      <c r="TKS166" s="168"/>
      <c r="TKT166" s="168"/>
      <c r="TKU166" s="168"/>
      <c r="TKV166" s="168"/>
      <c r="TKW166" s="168"/>
      <c r="TKX166" s="168"/>
      <c r="TKY166" s="168"/>
      <c r="TKZ166" s="168"/>
      <c r="TLA166" s="168"/>
      <c r="TLB166" s="168"/>
      <c r="TLC166" s="168"/>
      <c r="TLD166" s="168"/>
      <c r="TLE166" s="168"/>
      <c r="TLF166" s="168"/>
      <c r="TLG166" s="168"/>
      <c r="TLH166" s="168"/>
      <c r="TLI166" s="168"/>
      <c r="TLJ166" s="168"/>
      <c r="TLK166" s="168"/>
      <c r="TLL166" s="168"/>
      <c r="TLM166" s="168"/>
      <c r="TLN166" s="168"/>
      <c r="TLO166" s="168"/>
      <c r="TLP166" s="168"/>
      <c r="TLQ166" s="168"/>
      <c r="TLR166" s="168"/>
      <c r="TLS166" s="168"/>
      <c r="TLT166" s="168"/>
      <c r="TLU166" s="168"/>
      <c r="TLV166" s="168"/>
      <c r="TLW166" s="168"/>
      <c r="TLX166" s="168"/>
      <c r="TLY166" s="168"/>
      <c r="TLZ166" s="168"/>
      <c r="TMA166" s="168"/>
      <c r="TMB166" s="168"/>
      <c r="TMC166" s="168"/>
      <c r="TMD166" s="168"/>
      <c r="TME166" s="168"/>
      <c r="TMF166" s="168"/>
      <c r="TMG166" s="168"/>
      <c r="TMH166" s="168"/>
      <c r="TMI166" s="168"/>
      <c r="TMJ166" s="168"/>
      <c r="TMK166" s="168"/>
      <c r="TML166" s="168"/>
      <c r="TMM166" s="168"/>
      <c r="TMN166" s="168"/>
      <c r="TMO166" s="168"/>
      <c r="TMP166" s="168"/>
      <c r="TMQ166" s="168"/>
      <c r="TMR166" s="168"/>
      <c r="TMS166" s="168"/>
      <c r="TMT166" s="168"/>
      <c r="TMU166" s="168"/>
      <c r="TMV166" s="168"/>
      <c r="TMW166" s="168"/>
      <c r="TMX166" s="168"/>
      <c r="TMY166" s="168"/>
      <c r="TMZ166" s="168"/>
      <c r="TNA166" s="168"/>
      <c r="TNB166" s="168"/>
      <c r="TNC166" s="168"/>
      <c r="TND166" s="168"/>
      <c r="TNE166" s="168"/>
      <c r="TNF166" s="168"/>
      <c r="TNG166" s="168"/>
      <c r="TNH166" s="168"/>
      <c r="TNI166" s="168"/>
      <c r="TNJ166" s="168"/>
      <c r="TNK166" s="168"/>
      <c r="TNL166" s="168"/>
      <c r="TNM166" s="168"/>
      <c r="TNN166" s="168"/>
      <c r="TNO166" s="168"/>
      <c r="TNP166" s="168"/>
      <c r="TNQ166" s="168"/>
      <c r="TNR166" s="168"/>
      <c r="TNS166" s="168"/>
      <c r="TNT166" s="168"/>
      <c r="TNU166" s="168"/>
      <c r="TNV166" s="168"/>
      <c r="TNW166" s="168"/>
      <c r="TNX166" s="168"/>
      <c r="TNY166" s="168"/>
      <c r="TNZ166" s="168"/>
      <c r="TOA166" s="168"/>
      <c r="TOB166" s="168"/>
      <c r="TOC166" s="168"/>
      <c r="TOD166" s="168"/>
      <c r="TOE166" s="168"/>
      <c r="TOF166" s="168"/>
      <c r="TOG166" s="168"/>
      <c r="TOH166" s="168"/>
      <c r="TOI166" s="168"/>
      <c r="TOJ166" s="168"/>
      <c r="TOK166" s="168"/>
      <c r="TOL166" s="168"/>
      <c r="TOM166" s="168"/>
      <c r="TON166" s="168"/>
      <c r="TOO166" s="168"/>
      <c r="TOP166" s="168"/>
      <c r="TOQ166" s="168"/>
      <c r="TOR166" s="168"/>
      <c r="TOS166" s="168"/>
      <c r="TOT166" s="168"/>
      <c r="TOU166" s="168"/>
      <c r="TOV166" s="168"/>
      <c r="TOW166" s="168"/>
      <c r="TOX166" s="168"/>
      <c r="TOY166" s="168"/>
      <c r="TOZ166" s="168"/>
      <c r="TPA166" s="168"/>
      <c r="TPB166" s="168"/>
      <c r="TPC166" s="168"/>
      <c r="TPD166" s="168"/>
      <c r="TPE166" s="168"/>
      <c r="TPF166" s="168"/>
      <c r="TPG166" s="168"/>
      <c r="TPH166" s="168"/>
      <c r="TPI166" s="168"/>
      <c r="TPJ166" s="168"/>
      <c r="TPK166" s="168"/>
      <c r="TPL166" s="168"/>
      <c r="TPM166" s="168"/>
      <c r="TPN166" s="168"/>
      <c r="TPO166" s="168"/>
      <c r="TPP166" s="168"/>
      <c r="TPQ166" s="168"/>
      <c r="TPR166" s="168"/>
      <c r="TPS166" s="168"/>
      <c r="TPT166" s="168"/>
      <c r="TPU166" s="168"/>
      <c r="TPV166" s="168"/>
      <c r="TPW166" s="168"/>
      <c r="TPX166" s="168"/>
      <c r="TPY166" s="168"/>
      <c r="TPZ166" s="168"/>
      <c r="TQA166" s="168"/>
      <c r="TQB166" s="168"/>
      <c r="TQC166" s="168"/>
      <c r="TQD166" s="168"/>
      <c r="TQE166" s="168"/>
      <c r="TQF166" s="168"/>
      <c r="TQG166" s="168"/>
      <c r="TQH166" s="168"/>
      <c r="TQI166" s="168"/>
      <c r="TQJ166" s="168"/>
      <c r="TQK166" s="168"/>
      <c r="TQL166" s="168"/>
      <c r="TQM166" s="168"/>
      <c r="TQN166" s="168"/>
      <c r="TQO166" s="168"/>
      <c r="TQP166" s="168"/>
      <c r="TQQ166" s="168"/>
      <c r="TQR166" s="168"/>
      <c r="TQS166" s="168"/>
      <c r="TQT166" s="168"/>
      <c r="TQU166" s="168"/>
      <c r="TQV166" s="168"/>
      <c r="TQW166" s="168"/>
      <c r="TQX166" s="168"/>
      <c r="TQY166" s="168"/>
      <c r="TQZ166" s="168"/>
      <c r="TRA166" s="168"/>
      <c r="TRB166" s="168"/>
      <c r="TRC166" s="168"/>
      <c r="TRD166" s="168"/>
      <c r="TRE166" s="168"/>
      <c r="TRF166" s="168"/>
      <c r="TRG166" s="168"/>
      <c r="TRH166" s="168"/>
      <c r="TRI166" s="168"/>
      <c r="TRJ166" s="168"/>
      <c r="TRK166" s="168"/>
      <c r="TRL166" s="168"/>
      <c r="TRM166" s="168"/>
      <c r="TRN166" s="168"/>
      <c r="TRO166" s="168"/>
      <c r="TRP166" s="168"/>
      <c r="TRQ166" s="168"/>
      <c r="TRR166" s="168"/>
      <c r="TRS166" s="168"/>
      <c r="TRT166" s="168"/>
      <c r="TRU166" s="168"/>
      <c r="TRV166" s="168"/>
      <c r="TRW166" s="168"/>
      <c r="TRX166" s="168"/>
      <c r="TRY166" s="168"/>
      <c r="TRZ166" s="168"/>
      <c r="TSA166" s="168"/>
      <c r="TSB166" s="168"/>
      <c r="TSC166" s="168"/>
      <c r="TSD166" s="168"/>
      <c r="TSE166" s="168"/>
      <c r="TSF166" s="168"/>
      <c r="TSG166" s="168"/>
      <c r="TSH166" s="168"/>
      <c r="TSI166" s="168"/>
      <c r="TSJ166" s="168"/>
      <c r="TSK166" s="168"/>
      <c r="TSL166" s="168"/>
      <c r="TSM166" s="168"/>
      <c r="TSN166" s="168"/>
      <c r="TSO166" s="168"/>
      <c r="TSP166" s="168"/>
      <c r="TSQ166" s="168"/>
      <c r="TSR166" s="168"/>
      <c r="TSS166" s="168"/>
      <c r="TST166" s="168"/>
      <c r="TSU166" s="168"/>
      <c r="TSV166" s="168"/>
      <c r="TSW166" s="168"/>
      <c r="TSX166" s="168"/>
      <c r="TSY166" s="168"/>
      <c r="TSZ166" s="168"/>
      <c r="TTA166" s="168"/>
      <c r="TTB166" s="168"/>
      <c r="TTC166" s="168"/>
      <c r="TTD166" s="168"/>
      <c r="TTE166" s="168"/>
      <c r="TTF166" s="168"/>
      <c r="TTG166" s="168"/>
      <c r="TTH166" s="168"/>
      <c r="TTI166" s="168"/>
      <c r="TTJ166" s="168"/>
      <c r="TTK166" s="168"/>
      <c r="TTL166" s="168"/>
      <c r="TTM166" s="168"/>
      <c r="TTN166" s="168"/>
      <c r="TTO166" s="168"/>
      <c r="TTP166" s="168"/>
      <c r="TTQ166" s="168"/>
      <c r="TTR166" s="168"/>
      <c r="TTS166" s="168"/>
      <c r="TTT166" s="168"/>
      <c r="TTU166" s="168"/>
      <c r="TTV166" s="168"/>
      <c r="TTW166" s="168"/>
      <c r="TTX166" s="168"/>
      <c r="TTY166" s="168"/>
      <c r="TTZ166" s="168"/>
      <c r="TUA166" s="168"/>
      <c r="TUB166" s="168"/>
      <c r="TUC166" s="168"/>
      <c r="TUD166" s="168"/>
      <c r="TUE166" s="168"/>
      <c r="TUF166" s="168"/>
      <c r="TUG166" s="168"/>
      <c r="TUH166" s="168"/>
      <c r="TUI166" s="168"/>
      <c r="TUJ166" s="168"/>
      <c r="TUK166" s="168"/>
      <c r="TUL166" s="168"/>
      <c r="TUM166" s="168"/>
      <c r="TUN166" s="168"/>
      <c r="TUO166" s="168"/>
      <c r="TUP166" s="168"/>
      <c r="TUQ166" s="168"/>
      <c r="TUR166" s="168"/>
      <c r="TUS166" s="168"/>
      <c r="TUT166" s="168"/>
      <c r="TUU166" s="168"/>
      <c r="TUV166" s="168"/>
      <c r="TUW166" s="168"/>
      <c r="TUX166" s="168"/>
      <c r="TUY166" s="168"/>
      <c r="TUZ166" s="168"/>
      <c r="TVA166" s="168"/>
      <c r="TVB166" s="168"/>
      <c r="TVC166" s="168"/>
      <c r="TVD166" s="168"/>
      <c r="TVE166" s="168"/>
      <c r="TVF166" s="168"/>
      <c r="TVG166" s="168"/>
      <c r="TVH166" s="168"/>
      <c r="TVI166" s="168"/>
      <c r="TVJ166" s="168"/>
      <c r="TVK166" s="168"/>
      <c r="TVL166" s="168"/>
      <c r="TVM166" s="168"/>
      <c r="TVN166" s="168"/>
      <c r="TVO166" s="168"/>
      <c r="TVP166" s="168"/>
      <c r="TVQ166" s="168"/>
      <c r="TVR166" s="168"/>
      <c r="TVS166" s="168"/>
      <c r="TVT166" s="168"/>
      <c r="TVU166" s="168"/>
      <c r="TVV166" s="168"/>
      <c r="TVW166" s="168"/>
      <c r="TVX166" s="168"/>
      <c r="TVY166" s="168"/>
      <c r="TVZ166" s="168"/>
      <c r="TWA166" s="168"/>
      <c r="TWB166" s="168"/>
      <c r="TWC166" s="168"/>
      <c r="TWD166" s="168"/>
      <c r="TWE166" s="168"/>
      <c r="TWF166" s="168"/>
      <c r="TWG166" s="168"/>
      <c r="TWH166" s="168"/>
      <c r="TWI166" s="168"/>
      <c r="TWJ166" s="168"/>
      <c r="TWK166" s="168"/>
      <c r="TWL166" s="168"/>
      <c r="TWM166" s="168"/>
      <c r="TWN166" s="168"/>
      <c r="TWO166" s="168"/>
      <c r="TWP166" s="168"/>
      <c r="TWQ166" s="168"/>
      <c r="TWR166" s="168"/>
      <c r="TWS166" s="168"/>
      <c r="TWT166" s="168"/>
      <c r="TWU166" s="168"/>
      <c r="TWV166" s="168"/>
      <c r="TWW166" s="168"/>
      <c r="TWX166" s="168"/>
      <c r="TWY166" s="168"/>
      <c r="TWZ166" s="168"/>
      <c r="TXA166" s="168"/>
      <c r="TXB166" s="168"/>
      <c r="TXC166" s="168"/>
      <c r="TXD166" s="168"/>
      <c r="TXE166" s="168"/>
      <c r="TXF166" s="168"/>
      <c r="TXG166" s="168"/>
      <c r="TXH166" s="168"/>
      <c r="TXI166" s="168"/>
      <c r="TXJ166" s="168"/>
      <c r="TXK166" s="168"/>
      <c r="TXL166" s="168"/>
      <c r="TXM166" s="168"/>
      <c r="TXN166" s="168"/>
      <c r="TXO166" s="168"/>
      <c r="TXP166" s="168"/>
      <c r="TXQ166" s="168"/>
      <c r="TXR166" s="168"/>
      <c r="TXS166" s="168"/>
      <c r="TXT166" s="168"/>
      <c r="TXU166" s="168"/>
      <c r="TXV166" s="168"/>
      <c r="TXW166" s="168"/>
      <c r="TXX166" s="168"/>
      <c r="TXY166" s="168"/>
      <c r="TXZ166" s="168"/>
      <c r="TYA166" s="168"/>
      <c r="TYB166" s="168"/>
      <c r="TYC166" s="168"/>
      <c r="TYD166" s="168"/>
      <c r="TYE166" s="168"/>
      <c r="TYF166" s="168"/>
      <c r="TYG166" s="168"/>
      <c r="TYH166" s="168"/>
      <c r="TYI166" s="168"/>
      <c r="TYJ166" s="168"/>
      <c r="TYK166" s="168"/>
      <c r="TYL166" s="168"/>
      <c r="TYM166" s="168"/>
      <c r="TYN166" s="168"/>
      <c r="TYO166" s="168"/>
      <c r="TYP166" s="168"/>
      <c r="TYQ166" s="168"/>
      <c r="TYR166" s="168"/>
      <c r="TYS166" s="168"/>
      <c r="TYT166" s="168"/>
      <c r="TYU166" s="168"/>
      <c r="TYV166" s="168"/>
      <c r="TYW166" s="168"/>
      <c r="TYX166" s="168"/>
      <c r="TYY166" s="168"/>
      <c r="TYZ166" s="168"/>
      <c r="TZA166" s="168"/>
      <c r="TZB166" s="168"/>
      <c r="TZC166" s="168"/>
      <c r="TZD166" s="168"/>
      <c r="TZE166" s="168"/>
      <c r="TZF166" s="168"/>
      <c r="TZG166" s="168"/>
      <c r="TZH166" s="168"/>
      <c r="TZI166" s="168"/>
      <c r="TZJ166" s="168"/>
      <c r="TZK166" s="168"/>
      <c r="TZL166" s="168"/>
      <c r="TZM166" s="168"/>
      <c r="TZN166" s="168"/>
      <c r="TZO166" s="168"/>
      <c r="TZP166" s="168"/>
      <c r="TZQ166" s="168"/>
      <c r="TZR166" s="168"/>
      <c r="TZS166" s="168"/>
      <c r="TZT166" s="168"/>
      <c r="TZU166" s="168"/>
      <c r="TZV166" s="168"/>
      <c r="TZW166" s="168"/>
      <c r="TZX166" s="168"/>
      <c r="TZY166" s="168"/>
      <c r="TZZ166" s="168"/>
      <c r="UAA166" s="168"/>
      <c r="UAB166" s="168"/>
      <c r="UAC166" s="168"/>
      <c r="UAD166" s="168"/>
      <c r="UAE166" s="168"/>
      <c r="UAF166" s="168"/>
      <c r="UAG166" s="168"/>
      <c r="UAH166" s="168"/>
      <c r="UAI166" s="168"/>
      <c r="UAJ166" s="168"/>
      <c r="UAK166" s="168"/>
      <c r="UAL166" s="168"/>
      <c r="UAM166" s="168"/>
      <c r="UAN166" s="168"/>
      <c r="UAO166" s="168"/>
      <c r="UAP166" s="168"/>
      <c r="UAQ166" s="168"/>
      <c r="UAR166" s="168"/>
      <c r="UAS166" s="168"/>
      <c r="UAT166" s="168"/>
      <c r="UAU166" s="168"/>
      <c r="UAV166" s="168"/>
      <c r="UAW166" s="168"/>
      <c r="UAX166" s="168"/>
      <c r="UAY166" s="168"/>
      <c r="UAZ166" s="168"/>
      <c r="UBA166" s="168"/>
      <c r="UBB166" s="168"/>
      <c r="UBC166" s="168"/>
      <c r="UBD166" s="168"/>
      <c r="UBE166" s="168"/>
      <c r="UBF166" s="168"/>
      <c r="UBG166" s="168"/>
      <c r="UBH166" s="168"/>
      <c r="UBI166" s="168"/>
      <c r="UBJ166" s="168"/>
      <c r="UBK166" s="168"/>
      <c r="UBL166" s="168"/>
      <c r="UBM166" s="168"/>
      <c r="UBN166" s="168"/>
      <c r="UBO166" s="168"/>
      <c r="UBP166" s="168"/>
      <c r="UBQ166" s="168"/>
      <c r="UBR166" s="168"/>
      <c r="UBS166" s="168"/>
      <c r="UBT166" s="168"/>
      <c r="UBU166" s="168"/>
      <c r="UBV166" s="168"/>
      <c r="UBW166" s="168"/>
      <c r="UBX166" s="168"/>
      <c r="UBY166" s="168"/>
      <c r="UBZ166" s="168"/>
      <c r="UCA166" s="168"/>
      <c r="UCB166" s="168"/>
      <c r="UCC166" s="168"/>
      <c r="UCD166" s="168"/>
      <c r="UCE166" s="168"/>
      <c r="UCF166" s="168"/>
      <c r="UCG166" s="168"/>
      <c r="UCH166" s="168"/>
      <c r="UCI166" s="168"/>
      <c r="UCJ166" s="168"/>
      <c r="UCK166" s="168"/>
      <c r="UCL166" s="168"/>
      <c r="UCM166" s="168"/>
      <c r="UCN166" s="168"/>
      <c r="UCO166" s="168"/>
      <c r="UCP166" s="168"/>
      <c r="UCQ166" s="168"/>
      <c r="UCR166" s="168"/>
      <c r="UCS166" s="168"/>
      <c r="UCT166" s="168"/>
      <c r="UCU166" s="168"/>
      <c r="UCV166" s="168"/>
      <c r="UCW166" s="168"/>
      <c r="UCX166" s="168"/>
      <c r="UCY166" s="168"/>
      <c r="UCZ166" s="168"/>
      <c r="UDA166" s="168"/>
      <c r="UDB166" s="168"/>
      <c r="UDC166" s="168"/>
      <c r="UDD166" s="168"/>
      <c r="UDE166" s="168"/>
      <c r="UDF166" s="168"/>
      <c r="UDG166" s="168"/>
      <c r="UDH166" s="168"/>
      <c r="UDI166" s="168"/>
      <c r="UDJ166" s="168"/>
      <c r="UDK166" s="168"/>
      <c r="UDL166" s="168"/>
      <c r="UDM166" s="168"/>
      <c r="UDN166" s="168"/>
      <c r="UDO166" s="168"/>
      <c r="UDP166" s="168"/>
      <c r="UDQ166" s="168"/>
      <c r="UDR166" s="168"/>
      <c r="UDS166" s="168"/>
      <c r="UDT166" s="168"/>
      <c r="UDU166" s="168"/>
      <c r="UDV166" s="168"/>
      <c r="UDW166" s="168"/>
      <c r="UDX166" s="168"/>
      <c r="UDY166" s="168"/>
      <c r="UDZ166" s="168"/>
      <c r="UEA166" s="168"/>
      <c r="UEB166" s="168"/>
      <c r="UEC166" s="168"/>
      <c r="UED166" s="168"/>
      <c r="UEE166" s="168"/>
      <c r="UEF166" s="168"/>
      <c r="UEG166" s="168"/>
      <c r="UEH166" s="168"/>
      <c r="UEI166" s="168"/>
      <c r="UEJ166" s="168"/>
      <c r="UEK166" s="168"/>
      <c r="UEL166" s="168"/>
      <c r="UEM166" s="168"/>
      <c r="UEN166" s="168"/>
      <c r="UEO166" s="168"/>
      <c r="UEP166" s="168"/>
      <c r="UEQ166" s="168"/>
      <c r="UER166" s="168"/>
      <c r="UES166" s="168"/>
      <c r="UET166" s="168"/>
      <c r="UEU166" s="168"/>
      <c r="UEV166" s="168"/>
      <c r="UEW166" s="168"/>
      <c r="UEX166" s="168"/>
      <c r="UEY166" s="168"/>
      <c r="UEZ166" s="168"/>
      <c r="UFA166" s="168"/>
      <c r="UFB166" s="168"/>
      <c r="UFC166" s="168"/>
      <c r="UFD166" s="168"/>
      <c r="UFE166" s="168"/>
      <c r="UFF166" s="168"/>
      <c r="UFG166" s="168"/>
      <c r="UFH166" s="168"/>
      <c r="UFI166" s="168"/>
      <c r="UFJ166" s="168"/>
      <c r="UFK166" s="168"/>
      <c r="UFL166" s="168"/>
      <c r="UFM166" s="168"/>
      <c r="UFN166" s="168"/>
      <c r="UFO166" s="168"/>
      <c r="UFP166" s="168"/>
      <c r="UFQ166" s="168"/>
      <c r="UFR166" s="168"/>
      <c r="UFS166" s="168"/>
      <c r="UFT166" s="168"/>
      <c r="UFU166" s="168"/>
      <c r="UFV166" s="168"/>
      <c r="UFW166" s="168"/>
      <c r="UFX166" s="168"/>
      <c r="UFY166" s="168"/>
      <c r="UFZ166" s="168"/>
      <c r="UGA166" s="168"/>
      <c r="UGB166" s="168"/>
      <c r="UGC166" s="168"/>
      <c r="UGD166" s="168"/>
      <c r="UGE166" s="168"/>
      <c r="UGF166" s="168"/>
      <c r="UGG166" s="168"/>
      <c r="UGH166" s="168"/>
      <c r="UGI166" s="168"/>
      <c r="UGJ166" s="168"/>
      <c r="UGK166" s="168"/>
      <c r="UGL166" s="168"/>
      <c r="UGM166" s="168"/>
      <c r="UGN166" s="168"/>
      <c r="UGO166" s="168"/>
      <c r="UGP166" s="168"/>
      <c r="UGQ166" s="168"/>
      <c r="UGR166" s="168"/>
      <c r="UGS166" s="168"/>
      <c r="UGT166" s="168"/>
      <c r="UGU166" s="168"/>
      <c r="UGV166" s="168"/>
      <c r="UGW166" s="168"/>
      <c r="UGX166" s="168"/>
      <c r="UGY166" s="168"/>
      <c r="UGZ166" s="168"/>
      <c r="UHA166" s="168"/>
      <c r="UHB166" s="168"/>
      <c r="UHC166" s="168"/>
      <c r="UHD166" s="168"/>
      <c r="UHE166" s="168"/>
      <c r="UHF166" s="168"/>
      <c r="UHG166" s="168"/>
      <c r="UHH166" s="168"/>
      <c r="UHI166" s="168"/>
      <c r="UHJ166" s="168"/>
      <c r="UHK166" s="168"/>
      <c r="UHL166" s="168"/>
      <c r="UHM166" s="168"/>
      <c r="UHN166" s="168"/>
      <c r="UHO166" s="168"/>
      <c r="UHP166" s="168"/>
      <c r="UHQ166" s="168"/>
      <c r="UHR166" s="168"/>
      <c r="UHS166" s="168"/>
      <c r="UHT166" s="168"/>
      <c r="UHU166" s="168"/>
      <c r="UHV166" s="168"/>
      <c r="UHW166" s="168"/>
      <c r="UHX166" s="168"/>
      <c r="UHY166" s="168"/>
      <c r="UHZ166" s="168"/>
      <c r="UIA166" s="168"/>
      <c r="UIB166" s="168"/>
      <c r="UIC166" s="168"/>
      <c r="UID166" s="168"/>
      <c r="UIE166" s="168"/>
      <c r="UIF166" s="168"/>
      <c r="UIG166" s="168"/>
      <c r="UIH166" s="168"/>
      <c r="UII166" s="168"/>
      <c r="UIJ166" s="168"/>
      <c r="UIK166" s="168"/>
      <c r="UIL166" s="168"/>
      <c r="UIM166" s="168"/>
      <c r="UIN166" s="168"/>
      <c r="UIO166" s="168"/>
      <c r="UIP166" s="168"/>
      <c r="UIQ166" s="168"/>
      <c r="UIR166" s="168"/>
      <c r="UIS166" s="168"/>
      <c r="UIT166" s="168"/>
      <c r="UIU166" s="168"/>
      <c r="UIV166" s="168"/>
      <c r="UIW166" s="168"/>
      <c r="UIX166" s="168"/>
      <c r="UIY166" s="168"/>
      <c r="UIZ166" s="168"/>
      <c r="UJA166" s="168"/>
      <c r="UJB166" s="168"/>
      <c r="UJC166" s="168"/>
      <c r="UJD166" s="168"/>
      <c r="UJE166" s="168"/>
      <c r="UJF166" s="168"/>
      <c r="UJG166" s="168"/>
      <c r="UJH166" s="168"/>
      <c r="UJI166" s="168"/>
      <c r="UJJ166" s="168"/>
      <c r="UJK166" s="168"/>
      <c r="UJL166" s="168"/>
      <c r="UJM166" s="168"/>
      <c r="UJN166" s="168"/>
      <c r="UJO166" s="168"/>
      <c r="UJP166" s="168"/>
      <c r="UJQ166" s="168"/>
      <c r="UJR166" s="168"/>
      <c r="UJS166" s="168"/>
      <c r="UJT166" s="168"/>
      <c r="UJU166" s="168"/>
      <c r="UJV166" s="168"/>
      <c r="UJW166" s="168"/>
      <c r="UJX166" s="168"/>
      <c r="UJY166" s="168"/>
      <c r="UJZ166" s="168"/>
      <c r="UKA166" s="168"/>
      <c r="UKB166" s="168"/>
      <c r="UKC166" s="168"/>
      <c r="UKD166" s="168"/>
      <c r="UKE166" s="168"/>
      <c r="UKF166" s="168"/>
      <c r="UKG166" s="168"/>
      <c r="UKH166" s="168"/>
      <c r="UKI166" s="168"/>
      <c r="UKJ166" s="168"/>
      <c r="UKK166" s="168"/>
      <c r="UKL166" s="168"/>
      <c r="UKM166" s="168"/>
      <c r="UKN166" s="168"/>
      <c r="UKO166" s="168"/>
      <c r="UKP166" s="168"/>
      <c r="UKQ166" s="168"/>
      <c r="UKR166" s="168"/>
      <c r="UKS166" s="168"/>
      <c r="UKT166" s="168"/>
      <c r="UKU166" s="168"/>
      <c r="UKV166" s="168"/>
      <c r="UKW166" s="168"/>
      <c r="UKX166" s="168"/>
      <c r="UKY166" s="168"/>
      <c r="UKZ166" s="168"/>
      <c r="ULA166" s="168"/>
      <c r="ULB166" s="168"/>
      <c r="ULC166" s="168"/>
      <c r="ULD166" s="168"/>
      <c r="ULE166" s="168"/>
      <c r="ULF166" s="168"/>
      <c r="ULG166" s="168"/>
      <c r="ULH166" s="168"/>
      <c r="ULI166" s="168"/>
      <c r="ULJ166" s="168"/>
      <c r="ULK166" s="168"/>
      <c r="ULL166" s="168"/>
      <c r="ULM166" s="168"/>
      <c r="ULN166" s="168"/>
      <c r="ULO166" s="168"/>
      <c r="ULP166" s="168"/>
      <c r="ULQ166" s="168"/>
      <c r="ULR166" s="168"/>
      <c r="ULS166" s="168"/>
      <c r="ULT166" s="168"/>
      <c r="ULU166" s="168"/>
      <c r="ULV166" s="168"/>
      <c r="ULW166" s="168"/>
      <c r="ULX166" s="168"/>
      <c r="ULY166" s="168"/>
      <c r="ULZ166" s="168"/>
      <c r="UMA166" s="168"/>
      <c r="UMB166" s="168"/>
      <c r="UMC166" s="168"/>
      <c r="UMD166" s="168"/>
      <c r="UME166" s="168"/>
      <c r="UMF166" s="168"/>
      <c r="UMG166" s="168"/>
      <c r="UMH166" s="168"/>
      <c r="UMI166" s="168"/>
      <c r="UMJ166" s="168"/>
      <c r="UMK166" s="168"/>
      <c r="UML166" s="168"/>
      <c r="UMM166" s="168"/>
      <c r="UMN166" s="168"/>
      <c r="UMO166" s="168"/>
      <c r="UMP166" s="168"/>
      <c r="UMQ166" s="168"/>
      <c r="UMR166" s="168"/>
      <c r="UMS166" s="168"/>
      <c r="UMT166" s="168"/>
      <c r="UMU166" s="168"/>
      <c r="UMV166" s="168"/>
      <c r="UMW166" s="168"/>
      <c r="UMX166" s="168"/>
      <c r="UMY166" s="168"/>
      <c r="UMZ166" s="168"/>
      <c r="UNA166" s="168"/>
      <c r="UNB166" s="168"/>
      <c r="UNC166" s="168"/>
      <c r="UND166" s="168"/>
      <c r="UNE166" s="168"/>
      <c r="UNF166" s="168"/>
      <c r="UNG166" s="168"/>
      <c r="UNH166" s="168"/>
      <c r="UNI166" s="168"/>
      <c r="UNJ166" s="168"/>
      <c r="UNK166" s="168"/>
      <c r="UNL166" s="168"/>
      <c r="UNM166" s="168"/>
      <c r="UNN166" s="168"/>
      <c r="UNO166" s="168"/>
      <c r="UNP166" s="168"/>
      <c r="UNQ166" s="168"/>
      <c r="UNR166" s="168"/>
      <c r="UNS166" s="168"/>
      <c r="UNT166" s="168"/>
      <c r="UNU166" s="168"/>
      <c r="UNV166" s="168"/>
      <c r="UNW166" s="168"/>
      <c r="UNX166" s="168"/>
      <c r="UNY166" s="168"/>
      <c r="UNZ166" s="168"/>
      <c r="UOA166" s="168"/>
      <c r="UOB166" s="168"/>
      <c r="UOC166" s="168"/>
      <c r="UOD166" s="168"/>
      <c r="UOE166" s="168"/>
      <c r="UOF166" s="168"/>
      <c r="UOG166" s="168"/>
      <c r="UOH166" s="168"/>
      <c r="UOI166" s="168"/>
      <c r="UOJ166" s="168"/>
      <c r="UOK166" s="168"/>
      <c r="UOL166" s="168"/>
      <c r="UOM166" s="168"/>
      <c r="UON166" s="168"/>
      <c r="UOO166" s="168"/>
      <c r="UOP166" s="168"/>
      <c r="UOQ166" s="168"/>
      <c r="UOR166" s="168"/>
      <c r="UOS166" s="168"/>
      <c r="UOT166" s="168"/>
      <c r="UOU166" s="168"/>
      <c r="UOV166" s="168"/>
      <c r="UOW166" s="168"/>
      <c r="UOX166" s="168"/>
      <c r="UOY166" s="168"/>
      <c r="UOZ166" s="168"/>
      <c r="UPA166" s="168"/>
      <c r="UPB166" s="168"/>
      <c r="UPC166" s="168"/>
      <c r="UPD166" s="168"/>
      <c r="UPE166" s="168"/>
      <c r="UPF166" s="168"/>
      <c r="UPG166" s="168"/>
      <c r="UPH166" s="168"/>
      <c r="UPI166" s="168"/>
      <c r="UPJ166" s="168"/>
      <c r="UPK166" s="168"/>
      <c r="UPL166" s="168"/>
      <c r="UPM166" s="168"/>
      <c r="UPN166" s="168"/>
      <c r="UPO166" s="168"/>
      <c r="UPP166" s="168"/>
      <c r="UPQ166" s="168"/>
      <c r="UPR166" s="168"/>
      <c r="UPS166" s="168"/>
      <c r="UPT166" s="168"/>
      <c r="UPU166" s="168"/>
      <c r="UPV166" s="168"/>
      <c r="UPW166" s="168"/>
      <c r="UPX166" s="168"/>
      <c r="UPY166" s="168"/>
      <c r="UPZ166" s="168"/>
      <c r="UQA166" s="168"/>
      <c r="UQB166" s="168"/>
      <c r="UQC166" s="168"/>
      <c r="UQD166" s="168"/>
      <c r="UQE166" s="168"/>
      <c r="UQF166" s="168"/>
      <c r="UQG166" s="168"/>
      <c r="UQH166" s="168"/>
      <c r="UQI166" s="168"/>
      <c r="UQJ166" s="168"/>
      <c r="UQK166" s="168"/>
      <c r="UQL166" s="168"/>
      <c r="UQM166" s="168"/>
      <c r="UQN166" s="168"/>
      <c r="UQO166" s="168"/>
      <c r="UQP166" s="168"/>
      <c r="UQQ166" s="168"/>
      <c r="UQR166" s="168"/>
      <c r="UQS166" s="168"/>
      <c r="UQT166" s="168"/>
      <c r="UQU166" s="168"/>
      <c r="UQV166" s="168"/>
      <c r="UQW166" s="168"/>
      <c r="UQX166" s="168"/>
      <c r="UQY166" s="168"/>
      <c r="UQZ166" s="168"/>
      <c r="URA166" s="168"/>
      <c r="URB166" s="168"/>
      <c r="URC166" s="168"/>
      <c r="URD166" s="168"/>
      <c r="URE166" s="168"/>
      <c r="URF166" s="168"/>
      <c r="URG166" s="168"/>
      <c r="URH166" s="168"/>
      <c r="URI166" s="168"/>
      <c r="URJ166" s="168"/>
      <c r="URK166" s="168"/>
      <c r="URL166" s="168"/>
      <c r="URM166" s="168"/>
      <c r="URN166" s="168"/>
      <c r="URO166" s="168"/>
      <c r="URP166" s="168"/>
      <c r="URQ166" s="168"/>
      <c r="URR166" s="168"/>
      <c r="URS166" s="168"/>
      <c r="URT166" s="168"/>
      <c r="URU166" s="168"/>
      <c r="URV166" s="168"/>
      <c r="URW166" s="168"/>
      <c r="URX166" s="168"/>
      <c r="URY166" s="168"/>
      <c r="URZ166" s="168"/>
      <c r="USA166" s="168"/>
      <c r="USB166" s="168"/>
      <c r="USC166" s="168"/>
      <c r="USD166" s="168"/>
      <c r="USE166" s="168"/>
      <c r="USF166" s="168"/>
      <c r="USG166" s="168"/>
      <c r="USH166" s="168"/>
      <c r="USI166" s="168"/>
      <c r="USJ166" s="168"/>
      <c r="USK166" s="168"/>
      <c r="USL166" s="168"/>
      <c r="USM166" s="168"/>
      <c r="USN166" s="168"/>
      <c r="USO166" s="168"/>
      <c r="USP166" s="168"/>
      <c r="USQ166" s="168"/>
      <c r="USR166" s="168"/>
      <c r="USS166" s="168"/>
      <c r="UST166" s="168"/>
      <c r="USU166" s="168"/>
      <c r="USV166" s="168"/>
      <c r="USW166" s="168"/>
      <c r="USX166" s="168"/>
      <c r="USY166" s="168"/>
      <c r="USZ166" s="168"/>
      <c r="UTA166" s="168"/>
      <c r="UTB166" s="168"/>
      <c r="UTC166" s="168"/>
      <c r="UTD166" s="168"/>
      <c r="UTE166" s="168"/>
      <c r="UTF166" s="168"/>
      <c r="UTG166" s="168"/>
      <c r="UTH166" s="168"/>
      <c r="UTI166" s="168"/>
      <c r="UTJ166" s="168"/>
      <c r="UTK166" s="168"/>
      <c r="UTL166" s="168"/>
      <c r="UTM166" s="168"/>
      <c r="UTN166" s="168"/>
      <c r="UTO166" s="168"/>
      <c r="UTP166" s="168"/>
      <c r="UTQ166" s="168"/>
      <c r="UTR166" s="168"/>
      <c r="UTS166" s="168"/>
      <c r="UTT166" s="168"/>
      <c r="UTU166" s="168"/>
      <c r="UTV166" s="168"/>
      <c r="UTW166" s="168"/>
      <c r="UTX166" s="168"/>
      <c r="UTY166" s="168"/>
      <c r="UTZ166" s="168"/>
      <c r="UUA166" s="168"/>
      <c r="UUB166" s="168"/>
      <c r="UUC166" s="168"/>
      <c r="UUD166" s="168"/>
      <c r="UUE166" s="168"/>
      <c r="UUF166" s="168"/>
      <c r="UUG166" s="168"/>
      <c r="UUH166" s="168"/>
      <c r="UUI166" s="168"/>
      <c r="UUJ166" s="168"/>
      <c r="UUK166" s="168"/>
      <c r="UUL166" s="168"/>
      <c r="UUM166" s="168"/>
      <c r="UUN166" s="168"/>
      <c r="UUO166" s="168"/>
      <c r="UUP166" s="168"/>
      <c r="UUQ166" s="168"/>
      <c r="UUR166" s="168"/>
      <c r="UUS166" s="168"/>
      <c r="UUT166" s="168"/>
      <c r="UUU166" s="168"/>
      <c r="UUV166" s="168"/>
      <c r="UUW166" s="168"/>
      <c r="UUX166" s="168"/>
      <c r="UUY166" s="168"/>
      <c r="UUZ166" s="168"/>
      <c r="UVA166" s="168"/>
      <c r="UVB166" s="168"/>
      <c r="UVC166" s="168"/>
      <c r="UVD166" s="168"/>
      <c r="UVE166" s="168"/>
      <c r="UVF166" s="168"/>
      <c r="UVG166" s="168"/>
      <c r="UVH166" s="168"/>
      <c r="UVI166" s="168"/>
      <c r="UVJ166" s="168"/>
      <c r="UVK166" s="168"/>
      <c r="UVL166" s="168"/>
      <c r="UVM166" s="168"/>
      <c r="UVN166" s="168"/>
      <c r="UVO166" s="168"/>
      <c r="UVP166" s="168"/>
      <c r="UVQ166" s="168"/>
      <c r="UVR166" s="168"/>
      <c r="UVS166" s="168"/>
      <c r="UVT166" s="168"/>
      <c r="UVU166" s="168"/>
      <c r="UVV166" s="168"/>
      <c r="UVW166" s="168"/>
      <c r="UVX166" s="168"/>
      <c r="UVY166" s="168"/>
      <c r="UVZ166" s="168"/>
      <c r="UWA166" s="168"/>
      <c r="UWB166" s="168"/>
      <c r="UWC166" s="168"/>
      <c r="UWD166" s="168"/>
      <c r="UWE166" s="168"/>
      <c r="UWF166" s="168"/>
      <c r="UWG166" s="168"/>
      <c r="UWH166" s="168"/>
      <c r="UWI166" s="168"/>
      <c r="UWJ166" s="168"/>
      <c r="UWK166" s="168"/>
      <c r="UWL166" s="168"/>
      <c r="UWM166" s="168"/>
      <c r="UWN166" s="168"/>
      <c r="UWO166" s="168"/>
      <c r="UWP166" s="168"/>
      <c r="UWQ166" s="168"/>
      <c r="UWR166" s="168"/>
      <c r="UWS166" s="168"/>
      <c r="UWT166" s="168"/>
      <c r="UWU166" s="168"/>
      <c r="UWV166" s="168"/>
      <c r="UWW166" s="168"/>
      <c r="UWX166" s="168"/>
      <c r="UWY166" s="168"/>
      <c r="UWZ166" s="168"/>
      <c r="UXA166" s="168"/>
      <c r="UXB166" s="168"/>
      <c r="UXC166" s="168"/>
      <c r="UXD166" s="168"/>
      <c r="UXE166" s="168"/>
      <c r="UXF166" s="168"/>
      <c r="UXG166" s="168"/>
      <c r="UXH166" s="168"/>
      <c r="UXI166" s="168"/>
      <c r="UXJ166" s="168"/>
      <c r="UXK166" s="168"/>
      <c r="UXL166" s="168"/>
      <c r="UXM166" s="168"/>
      <c r="UXN166" s="168"/>
      <c r="UXO166" s="168"/>
      <c r="UXP166" s="168"/>
      <c r="UXQ166" s="168"/>
      <c r="UXR166" s="168"/>
      <c r="UXS166" s="168"/>
      <c r="UXT166" s="168"/>
      <c r="UXU166" s="168"/>
      <c r="UXV166" s="168"/>
      <c r="UXW166" s="168"/>
      <c r="UXX166" s="168"/>
      <c r="UXY166" s="168"/>
      <c r="UXZ166" s="168"/>
      <c r="UYA166" s="168"/>
      <c r="UYB166" s="168"/>
      <c r="UYC166" s="168"/>
      <c r="UYD166" s="168"/>
      <c r="UYE166" s="168"/>
      <c r="UYF166" s="168"/>
      <c r="UYG166" s="168"/>
      <c r="UYH166" s="168"/>
      <c r="UYI166" s="168"/>
      <c r="UYJ166" s="168"/>
      <c r="UYK166" s="168"/>
      <c r="UYL166" s="168"/>
      <c r="UYM166" s="168"/>
      <c r="UYN166" s="168"/>
      <c r="UYO166" s="168"/>
      <c r="UYP166" s="168"/>
      <c r="UYQ166" s="168"/>
      <c r="UYR166" s="168"/>
      <c r="UYS166" s="168"/>
      <c r="UYT166" s="168"/>
      <c r="UYU166" s="168"/>
      <c r="UYV166" s="168"/>
      <c r="UYW166" s="168"/>
      <c r="UYX166" s="168"/>
      <c r="UYY166" s="168"/>
      <c r="UYZ166" s="168"/>
      <c r="UZA166" s="168"/>
      <c r="UZB166" s="168"/>
      <c r="UZC166" s="168"/>
      <c r="UZD166" s="168"/>
      <c r="UZE166" s="168"/>
      <c r="UZF166" s="168"/>
      <c r="UZG166" s="168"/>
      <c r="UZH166" s="168"/>
      <c r="UZI166" s="168"/>
      <c r="UZJ166" s="168"/>
      <c r="UZK166" s="168"/>
      <c r="UZL166" s="168"/>
      <c r="UZM166" s="168"/>
      <c r="UZN166" s="168"/>
      <c r="UZO166" s="168"/>
      <c r="UZP166" s="168"/>
      <c r="UZQ166" s="168"/>
      <c r="UZR166" s="168"/>
      <c r="UZS166" s="168"/>
      <c r="UZT166" s="168"/>
      <c r="UZU166" s="168"/>
      <c r="UZV166" s="168"/>
      <c r="UZW166" s="168"/>
      <c r="UZX166" s="168"/>
      <c r="UZY166" s="168"/>
      <c r="UZZ166" s="168"/>
      <c r="VAA166" s="168"/>
      <c r="VAB166" s="168"/>
      <c r="VAC166" s="168"/>
      <c r="VAD166" s="168"/>
      <c r="VAE166" s="168"/>
      <c r="VAF166" s="168"/>
      <c r="VAG166" s="168"/>
      <c r="VAH166" s="168"/>
      <c r="VAI166" s="168"/>
      <c r="VAJ166" s="168"/>
      <c r="VAK166" s="168"/>
      <c r="VAL166" s="168"/>
      <c r="VAM166" s="168"/>
      <c r="VAN166" s="168"/>
      <c r="VAO166" s="168"/>
      <c r="VAP166" s="168"/>
      <c r="VAQ166" s="168"/>
      <c r="VAR166" s="168"/>
      <c r="VAS166" s="168"/>
      <c r="VAT166" s="168"/>
      <c r="VAU166" s="168"/>
      <c r="VAV166" s="168"/>
      <c r="VAW166" s="168"/>
      <c r="VAX166" s="168"/>
      <c r="VAY166" s="168"/>
      <c r="VAZ166" s="168"/>
      <c r="VBA166" s="168"/>
      <c r="VBB166" s="168"/>
      <c r="VBC166" s="168"/>
      <c r="VBD166" s="168"/>
      <c r="VBE166" s="168"/>
      <c r="VBF166" s="168"/>
      <c r="VBG166" s="168"/>
      <c r="VBH166" s="168"/>
      <c r="VBI166" s="168"/>
      <c r="VBJ166" s="168"/>
      <c r="VBK166" s="168"/>
      <c r="VBL166" s="168"/>
      <c r="VBM166" s="168"/>
      <c r="VBN166" s="168"/>
      <c r="VBO166" s="168"/>
      <c r="VBP166" s="168"/>
      <c r="VBQ166" s="168"/>
      <c r="VBR166" s="168"/>
      <c r="VBS166" s="168"/>
      <c r="VBT166" s="168"/>
      <c r="VBU166" s="168"/>
      <c r="VBV166" s="168"/>
      <c r="VBW166" s="168"/>
      <c r="VBX166" s="168"/>
      <c r="VBY166" s="168"/>
      <c r="VBZ166" s="168"/>
      <c r="VCA166" s="168"/>
      <c r="VCB166" s="168"/>
      <c r="VCC166" s="168"/>
      <c r="VCD166" s="168"/>
      <c r="VCE166" s="168"/>
      <c r="VCF166" s="168"/>
      <c r="VCG166" s="168"/>
      <c r="VCH166" s="168"/>
      <c r="VCI166" s="168"/>
      <c r="VCJ166" s="168"/>
      <c r="VCK166" s="168"/>
      <c r="VCL166" s="168"/>
      <c r="VCM166" s="168"/>
      <c r="VCN166" s="168"/>
      <c r="VCO166" s="168"/>
      <c r="VCP166" s="168"/>
      <c r="VCQ166" s="168"/>
      <c r="VCR166" s="168"/>
      <c r="VCS166" s="168"/>
      <c r="VCT166" s="168"/>
      <c r="VCU166" s="168"/>
      <c r="VCV166" s="168"/>
      <c r="VCW166" s="168"/>
      <c r="VCX166" s="168"/>
      <c r="VCY166" s="168"/>
      <c r="VCZ166" s="168"/>
      <c r="VDA166" s="168"/>
      <c r="VDB166" s="168"/>
      <c r="VDC166" s="168"/>
      <c r="VDD166" s="168"/>
      <c r="VDE166" s="168"/>
      <c r="VDF166" s="168"/>
      <c r="VDG166" s="168"/>
      <c r="VDH166" s="168"/>
      <c r="VDI166" s="168"/>
      <c r="VDJ166" s="168"/>
      <c r="VDK166" s="168"/>
      <c r="VDL166" s="168"/>
      <c r="VDM166" s="168"/>
      <c r="VDN166" s="168"/>
      <c r="VDO166" s="168"/>
      <c r="VDP166" s="168"/>
      <c r="VDQ166" s="168"/>
      <c r="VDR166" s="168"/>
      <c r="VDS166" s="168"/>
      <c r="VDT166" s="168"/>
      <c r="VDU166" s="168"/>
      <c r="VDV166" s="168"/>
      <c r="VDW166" s="168"/>
      <c r="VDX166" s="168"/>
      <c r="VDY166" s="168"/>
      <c r="VDZ166" s="168"/>
      <c r="VEA166" s="168"/>
      <c r="VEB166" s="168"/>
      <c r="VEC166" s="168"/>
      <c r="VED166" s="168"/>
      <c r="VEE166" s="168"/>
      <c r="VEF166" s="168"/>
      <c r="VEG166" s="168"/>
      <c r="VEH166" s="168"/>
      <c r="VEI166" s="168"/>
      <c r="VEJ166" s="168"/>
      <c r="VEK166" s="168"/>
      <c r="VEL166" s="168"/>
      <c r="VEM166" s="168"/>
      <c r="VEN166" s="168"/>
      <c r="VEO166" s="168"/>
      <c r="VEP166" s="168"/>
      <c r="VEQ166" s="168"/>
      <c r="VER166" s="168"/>
      <c r="VES166" s="168"/>
      <c r="VET166" s="168"/>
      <c r="VEU166" s="168"/>
      <c r="VEV166" s="168"/>
      <c r="VEW166" s="168"/>
      <c r="VEX166" s="168"/>
      <c r="VEY166" s="168"/>
      <c r="VEZ166" s="168"/>
      <c r="VFA166" s="168"/>
      <c r="VFB166" s="168"/>
      <c r="VFC166" s="168"/>
      <c r="VFD166" s="168"/>
      <c r="VFE166" s="168"/>
      <c r="VFF166" s="168"/>
      <c r="VFG166" s="168"/>
      <c r="VFH166" s="168"/>
      <c r="VFI166" s="168"/>
      <c r="VFJ166" s="168"/>
      <c r="VFK166" s="168"/>
      <c r="VFL166" s="168"/>
      <c r="VFM166" s="168"/>
      <c r="VFN166" s="168"/>
      <c r="VFO166" s="168"/>
      <c r="VFP166" s="168"/>
      <c r="VFQ166" s="168"/>
      <c r="VFR166" s="168"/>
      <c r="VFS166" s="168"/>
      <c r="VFT166" s="168"/>
      <c r="VFU166" s="168"/>
      <c r="VFV166" s="168"/>
      <c r="VFW166" s="168"/>
      <c r="VFX166" s="168"/>
      <c r="VFY166" s="168"/>
      <c r="VFZ166" s="168"/>
      <c r="VGA166" s="168"/>
      <c r="VGB166" s="168"/>
      <c r="VGC166" s="168"/>
      <c r="VGD166" s="168"/>
      <c r="VGE166" s="168"/>
      <c r="VGF166" s="168"/>
      <c r="VGG166" s="168"/>
      <c r="VGH166" s="168"/>
      <c r="VGI166" s="168"/>
      <c r="VGJ166" s="168"/>
      <c r="VGK166" s="168"/>
      <c r="VGL166" s="168"/>
      <c r="VGM166" s="168"/>
      <c r="VGN166" s="168"/>
      <c r="VGO166" s="168"/>
      <c r="VGP166" s="168"/>
      <c r="VGQ166" s="168"/>
      <c r="VGR166" s="168"/>
      <c r="VGS166" s="168"/>
      <c r="VGT166" s="168"/>
      <c r="VGU166" s="168"/>
      <c r="VGV166" s="168"/>
      <c r="VGW166" s="168"/>
      <c r="VGX166" s="168"/>
      <c r="VGY166" s="168"/>
      <c r="VGZ166" s="168"/>
      <c r="VHA166" s="168"/>
      <c r="VHB166" s="168"/>
      <c r="VHC166" s="168"/>
      <c r="VHD166" s="168"/>
      <c r="VHE166" s="168"/>
      <c r="VHF166" s="168"/>
      <c r="VHG166" s="168"/>
      <c r="VHH166" s="168"/>
      <c r="VHI166" s="168"/>
      <c r="VHJ166" s="168"/>
      <c r="VHK166" s="168"/>
      <c r="VHL166" s="168"/>
      <c r="VHM166" s="168"/>
      <c r="VHN166" s="168"/>
      <c r="VHO166" s="168"/>
      <c r="VHP166" s="168"/>
      <c r="VHQ166" s="168"/>
      <c r="VHR166" s="168"/>
      <c r="VHS166" s="168"/>
      <c r="VHT166" s="168"/>
      <c r="VHU166" s="168"/>
      <c r="VHV166" s="168"/>
      <c r="VHW166" s="168"/>
      <c r="VHX166" s="168"/>
      <c r="VHY166" s="168"/>
      <c r="VHZ166" s="168"/>
      <c r="VIA166" s="168"/>
      <c r="VIB166" s="168"/>
      <c r="VIC166" s="168"/>
      <c r="VID166" s="168"/>
      <c r="VIE166" s="168"/>
      <c r="VIF166" s="168"/>
      <c r="VIG166" s="168"/>
      <c r="VIH166" s="168"/>
      <c r="VII166" s="168"/>
      <c r="VIJ166" s="168"/>
      <c r="VIK166" s="168"/>
      <c r="VIL166" s="168"/>
      <c r="VIM166" s="168"/>
      <c r="VIN166" s="168"/>
      <c r="VIO166" s="168"/>
      <c r="VIP166" s="168"/>
      <c r="VIQ166" s="168"/>
      <c r="VIR166" s="168"/>
      <c r="VIS166" s="168"/>
      <c r="VIT166" s="168"/>
      <c r="VIU166" s="168"/>
      <c r="VIV166" s="168"/>
      <c r="VIW166" s="168"/>
      <c r="VIX166" s="168"/>
      <c r="VIY166" s="168"/>
      <c r="VIZ166" s="168"/>
      <c r="VJA166" s="168"/>
      <c r="VJB166" s="168"/>
      <c r="VJC166" s="168"/>
      <c r="VJD166" s="168"/>
      <c r="VJE166" s="168"/>
      <c r="VJF166" s="168"/>
      <c r="VJG166" s="168"/>
      <c r="VJH166" s="168"/>
      <c r="VJI166" s="168"/>
      <c r="VJJ166" s="168"/>
      <c r="VJK166" s="168"/>
      <c r="VJL166" s="168"/>
      <c r="VJM166" s="168"/>
      <c r="VJN166" s="168"/>
      <c r="VJO166" s="168"/>
      <c r="VJP166" s="168"/>
      <c r="VJQ166" s="168"/>
      <c r="VJR166" s="168"/>
      <c r="VJS166" s="168"/>
      <c r="VJT166" s="168"/>
      <c r="VJU166" s="168"/>
      <c r="VJV166" s="168"/>
      <c r="VJW166" s="168"/>
      <c r="VJX166" s="168"/>
      <c r="VJY166" s="168"/>
      <c r="VJZ166" s="168"/>
      <c r="VKA166" s="168"/>
      <c r="VKB166" s="168"/>
      <c r="VKC166" s="168"/>
      <c r="VKD166" s="168"/>
      <c r="VKE166" s="168"/>
      <c r="VKF166" s="168"/>
      <c r="VKG166" s="168"/>
      <c r="VKH166" s="168"/>
      <c r="VKI166" s="168"/>
      <c r="VKJ166" s="168"/>
      <c r="VKK166" s="168"/>
      <c r="VKL166" s="168"/>
      <c r="VKM166" s="168"/>
      <c r="VKN166" s="168"/>
      <c r="VKO166" s="168"/>
      <c r="VKP166" s="168"/>
      <c r="VKQ166" s="168"/>
      <c r="VKR166" s="168"/>
      <c r="VKS166" s="168"/>
      <c r="VKT166" s="168"/>
      <c r="VKU166" s="168"/>
      <c r="VKV166" s="168"/>
      <c r="VKW166" s="168"/>
      <c r="VKX166" s="168"/>
      <c r="VKY166" s="168"/>
      <c r="VKZ166" s="168"/>
      <c r="VLA166" s="168"/>
      <c r="VLB166" s="168"/>
      <c r="VLC166" s="168"/>
      <c r="VLD166" s="168"/>
      <c r="VLE166" s="168"/>
      <c r="VLF166" s="168"/>
      <c r="VLG166" s="168"/>
      <c r="VLH166" s="168"/>
      <c r="VLI166" s="168"/>
      <c r="VLJ166" s="168"/>
      <c r="VLK166" s="168"/>
      <c r="VLL166" s="168"/>
      <c r="VLM166" s="168"/>
      <c r="VLN166" s="168"/>
      <c r="VLO166" s="168"/>
      <c r="VLP166" s="168"/>
      <c r="VLQ166" s="168"/>
      <c r="VLR166" s="168"/>
      <c r="VLS166" s="168"/>
      <c r="VLT166" s="168"/>
      <c r="VLU166" s="168"/>
      <c r="VLV166" s="168"/>
      <c r="VLW166" s="168"/>
      <c r="VLX166" s="168"/>
      <c r="VLY166" s="168"/>
      <c r="VLZ166" s="168"/>
      <c r="VMA166" s="168"/>
      <c r="VMB166" s="168"/>
      <c r="VMC166" s="168"/>
      <c r="VMD166" s="168"/>
      <c r="VME166" s="168"/>
      <c r="VMF166" s="168"/>
      <c r="VMG166" s="168"/>
      <c r="VMH166" s="168"/>
      <c r="VMI166" s="168"/>
      <c r="VMJ166" s="168"/>
      <c r="VMK166" s="168"/>
      <c r="VML166" s="168"/>
      <c r="VMM166" s="168"/>
      <c r="VMN166" s="168"/>
      <c r="VMO166" s="168"/>
      <c r="VMP166" s="168"/>
      <c r="VMQ166" s="168"/>
      <c r="VMR166" s="168"/>
      <c r="VMS166" s="168"/>
      <c r="VMT166" s="168"/>
      <c r="VMU166" s="168"/>
      <c r="VMV166" s="168"/>
      <c r="VMW166" s="168"/>
      <c r="VMX166" s="168"/>
      <c r="VMY166" s="168"/>
      <c r="VMZ166" s="168"/>
      <c r="VNA166" s="168"/>
      <c r="VNB166" s="168"/>
      <c r="VNC166" s="168"/>
      <c r="VND166" s="168"/>
      <c r="VNE166" s="168"/>
      <c r="VNF166" s="168"/>
      <c r="VNG166" s="168"/>
      <c r="VNH166" s="168"/>
      <c r="VNI166" s="168"/>
      <c r="VNJ166" s="168"/>
      <c r="VNK166" s="168"/>
      <c r="VNL166" s="168"/>
      <c r="VNM166" s="168"/>
      <c r="VNN166" s="168"/>
      <c r="VNO166" s="168"/>
      <c r="VNP166" s="168"/>
      <c r="VNQ166" s="168"/>
      <c r="VNR166" s="168"/>
      <c r="VNS166" s="168"/>
      <c r="VNT166" s="168"/>
      <c r="VNU166" s="168"/>
      <c r="VNV166" s="168"/>
      <c r="VNW166" s="168"/>
      <c r="VNX166" s="168"/>
      <c r="VNY166" s="168"/>
      <c r="VNZ166" s="168"/>
      <c r="VOA166" s="168"/>
      <c r="VOB166" s="168"/>
      <c r="VOC166" s="168"/>
      <c r="VOD166" s="168"/>
      <c r="VOE166" s="168"/>
      <c r="VOF166" s="168"/>
      <c r="VOG166" s="168"/>
      <c r="VOH166" s="168"/>
      <c r="VOI166" s="168"/>
      <c r="VOJ166" s="168"/>
      <c r="VOK166" s="168"/>
      <c r="VOL166" s="168"/>
      <c r="VOM166" s="168"/>
      <c r="VON166" s="168"/>
      <c r="VOO166" s="168"/>
      <c r="VOP166" s="168"/>
      <c r="VOQ166" s="168"/>
      <c r="VOR166" s="168"/>
      <c r="VOS166" s="168"/>
      <c r="VOT166" s="168"/>
      <c r="VOU166" s="168"/>
      <c r="VOV166" s="168"/>
      <c r="VOW166" s="168"/>
      <c r="VOX166" s="168"/>
      <c r="VOY166" s="168"/>
      <c r="VOZ166" s="168"/>
      <c r="VPA166" s="168"/>
      <c r="VPB166" s="168"/>
      <c r="VPC166" s="168"/>
      <c r="VPD166" s="168"/>
      <c r="VPE166" s="168"/>
      <c r="VPF166" s="168"/>
      <c r="VPG166" s="168"/>
      <c r="VPH166" s="168"/>
      <c r="VPI166" s="168"/>
      <c r="VPJ166" s="168"/>
      <c r="VPK166" s="168"/>
      <c r="VPL166" s="168"/>
      <c r="VPM166" s="168"/>
      <c r="VPN166" s="168"/>
      <c r="VPO166" s="168"/>
      <c r="VPP166" s="168"/>
      <c r="VPQ166" s="168"/>
      <c r="VPR166" s="168"/>
      <c r="VPS166" s="168"/>
      <c r="VPT166" s="168"/>
      <c r="VPU166" s="168"/>
      <c r="VPV166" s="168"/>
      <c r="VPW166" s="168"/>
      <c r="VPX166" s="168"/>
      <c r="VPY166" s="168"/>
      <c r="VPZ166" s="168"/>
      <c r="VQA166" s="168"/>
      <c r="VQB166" s="168"/>
      <c r="VQC166" s="168"/>
      <c r="VQD166" s="168"/>
      <c r="VQE166" s="168"/>
      <c r="VQF166" s="168"/>
      <c r="VQG166" s="168"/>
      <c r="VQH166" s="168"/>
      <c r="VQI166" s="168"/>
      <c r="VQJ166" s="168"/>
      <c r="VQK166" s="168"/>
      <c r="VQL166" s="168"/>
      <c r="VQM166" s="168"/>
      <c r="VQN166" s="168"/>
      <c r="VQO166" s="168"/>
      <c r="VQP166" s="168"/>
      <c r="VQQ166" s="168"/>
      <c r="VQR166" s="168"/>
      <c r="VQS166" s="168"/>
      <c r="VQT166" s="168"/>
      <c r="VQU166" s="168"/>
      <c r="VQV166" s="168"/>
      <c r="VQW166" s="168"/>
      <c r="VQX166" s="168"/>
      <c r="VQY166" s="168"/>
      <c r="VQZ166" s="168"/>
      <c r="VRA166" s="168"/>
      <c r="VRB166" s="168"/>
      <c r="VRC166" s="168"/>
      <c r="VRD166" s="168"/>
      <c r="VRE166" s="168"/>
      <c r="VRF166" s="168"/>
      <c r="VRG166" s="168"/>
      <c r="VRH166" s="168"/>
      <c r="VRI166" s="168"/>
      <c r="VRJ166" s="168"/>
      <c r="VRK166" s="168"/>
      <c r="VRL166" s="168"/>
      <c r="VRM166" s="168"/>
      <c r="VRN166" s="168"/>
      <c r="VRO166" s="168"/>
      <c r="VRP166" s="168"/>
      <c r="VRQ166" s="168"/>
      <c r="VRR166" s="168"/>
      <c r="VRS166" s="168"/>
      <c r="VRT166" s="168"/>
      <c r="VRU166" s="168"/>
      <c r="VRV166" s="168"/>
      <c r="VRW166" s="168"/>
      <c r="VRX166" s="168"/>
      <c r="VRY166" s="168"/>
      <c r="VRZ166" s="168"/>
      <c r="VSA166" s="168"/>
      <c r="VSB166" s="168"/>
      <c r="VSC166" s="168"/>
      <c r="VSD166" s="168"/>
      <c r="VSE166" s="168"/>
      <c r="VSF166" s="168"/>
      <c r="VSG166" s="168"/>
      <c r="VSH166" s="168"/>
      <c r="VSI166" s="168"/>
      <c r="VSJ166" s="168"/>
      <c r="VSK166" s="168"/>
      <c r="VSL166" s="168"/>
      <c r="VSM166" s="168"/>
      <c r="VSN166" s="168"/>
      <c r="VSO166" s="168"/>
      <c r="VSP166" s="168"/>
      <c r="VSQ166" s="168"/>
      <c r="VSR166" s="168"/>
      <c r="VSS166" s="168"/>
      <c r="VST166" s="168"/>
      <c r="VSU166" s="168"/>
      <c r="VSV166" s="168"/>
      <c r="VSW166" s="168"/>
      <c r="VSX166" s="168"/>
      <c r="VSY166" s="168"/>
      <c r="VSZ166" s="168"/>
      <c r="VTA166" s="168"/>
      <c r="VTB166" s="168"/>
      <c r="VTC166" s="168"/>
      <c r="VTD166" s="168"/>
      <c r="VTE166" s="168"/>
      <c r="VTF166" s="168"/>
      <c r="VTG166" s="168"/>
      <c r="VTH166" s="168"/>
      <c r="VTI166" s="168"/>
      <c r="VTJ166" s="168"/>
      <c r="VTK166" s="168"/>
      <c r="VTL166" s="168"/>
      <c r="VTM166" s="168"/>
      <c r="VTN166" s="168"/>
      <c r="VTO166" s="168"/>
      <c r="VTP166" s="168"/>
      <c r="VTQ166" s="168"/>
      <c r="VTR166" s="168"/>
      <c r="VTS166" s="168"/>
      <c r="VTT166" s="168"/>
      <c r="VTU166" s="168"/>
      <c r="VTV166" s="168"/>
      <c r="VTW166" s="168"/>
      <c r="VTX166" s="168"/>
      <c r="VTY166" s="168"/>
      <c r="VTZ166" s="168"/>
      <c r="VUA166" s="168"/>
      <c r="VUB166" s="168"/>
      <c r="VUC166" s="168"/>
      <c r="VUD166" s="168"/>
      <c r="VUE166" s="168"/>
      <c r="VUF166" s="168"/>
      <c r="VUG166" s="168"/>
      <c r="VUH166" s="168"/>
      <c r="VUI166" s="168"/>
      <c r="VUJ166" s="168"/>
      <c r="VUK166" s="168"/>
      <c r="VUL166" s="168"/>
      <c r="VUM166" s="168"/>
      <c r="VUN166" s="168"/>
      <c r="VUO166" s="168"/>
      <c r="VUP166" s="168"/>
      <c r="VUQ166" s="168"/>
      <c r="VUR166" s="168"/>
      <c r="VUS166" s="168"/>
      <c r="VUT166" s="168"/>
      <c r="VUU166" s="168"/>
      <c r="VUV166" s="168"/>
      <c r="VUW166" s="168"/>
      <c r="VUX166" s="168"/>
      <c r="VUY166" s="168"/>
      <c r="VUZ166" s="168"/>
      <c r="VVA166" s="168"/>
      <c r="VVB166" s="168"/>
      <c r="VVC166" s="168"/>
      <c r="VVD166" s="168"/>
      <c r="VVE166" s="168"/>
      <c r="VVF166" s="168"/>
      <c r="VVG166" s="168"/>
      <c r="VVH166" s="168"/>
      <c r="VVI166" s="168"/>
      <c r="VVJ166" s="168"/>
      <c r="VVK166" s="168"/>
      <c r="VVL166" s="168"/>
      <c r="VVM166" s="168"/>
      <c r="VVN166" s="168"/>
      <c r="VVO166" s="168"/>
      <c r="VVP166" s="168"/>
      <c r="VVQ166" s="168"/>
      <c r="VVR166" s="168"/>
      <c r="VVS166" s="168"/>
      <c r="VVT166" s="168"/>
      <c r="VVU166" s="168"/>
      <c r="VVV166" s="168"/>
      <c r="VVW166" s="168"/>
      <c r="VVX166" s="168"/>
      <c r="VVY166" s="168"/>
      <c r="VVZ166" s="168"/>
      <c r="VWA166" s="168"/>
      <c r="VWB166" s="168"/>
      <c r="VWC166" s="168"/>
      <c r="VWD166" s="168"/>
      <c r="VWE166" s="168"/>
      <c r="VWF166" s="168"/>
      <c r="VWG166" s="168"/>
      <c r="VWH166" s="168"/>
      <c r="VWI166" s="168"/>
      <c r="VWJ166" s="168"/>
      <c r="VWK166" s="168"/>
      <c r="VWL166" s="168"/>
      <c r="VWM166" s="168"/>
      <c r="VWN166" s="168"/>
      <c r="VWO166" s="168"/>
      <c r="VWP166" s="168"/>
      <c r="VWQ166" s="168"/>
      <c r="VWR166" s="168"/>
      <c r="VWS166" s="168"/>
      <c r="VWT166" s="168"/>
      <c r="VWU166" s="168"/>
      <c r="VWV166" s="168"/>
      <c r="VWW166" s="168"/>
      <c r="VWX166" s="168"/>
      <c r="VWY166" s="168"/>
      <c r="VWZ166" s="168"/>
      <c r="VXA166" s="168"/>
      <c r="VXB166" s="168"/>
      <c r="VXC166" s="168"/>
      <c r="VXD166" s="168"/>
      <c r="VXE166" s="168"/>
      <c r="VXF166" s="168"/>
      <c r="VXG166" s="168"/>
      <c r="VXH166" s="168"/>
      <c r="VXI166" s="168"/>
      <c r="VXJ166" s="168"/>
      <c r="VXK166" s="168"/>
      <c r="VXL166" s="168"/>
      <c r="VXM166" s="168"/>
      <c r="VXN166" s="168"/>
      <c r="VXO166" s="168"/>
      <c r="VXP166" s="168"/>
      <c r="VXQ166" s="168"/>
      <c r="VXR166" s="168"/>
      <c r="VXS166" s="168"/>
      <c r="VXT166" s="168"/>
      <c r="VXU166" s="168"/>
      <c r="VXV166" s="168"/>
      <c r="VXW166" s="168"/>
      <c r="VXX166" s="168"/>
      <c r="VXY166" s="168"/>
      <c r="VXZ166" s="168"/>
      <c r="VYA166" s="168"/>
      <c r="VYB166" s="168"/>
      <c r="VYC166" s="168"/>
      <c r="VYD166" s="168"/>
      <c r="VYE166" s="168"/>
      <c r="VYF166" s="168"/>
      <c r="VYG166" s="168"/>
      <c r="VYH166" s="168"/>
      <c r="VYI166" s="168"/>
      <c r="VYJ166" s="168"/>
      <c r="VYK166" s="168"/>
      <c r="VYL166" s="168"/>
      <c r="VYM166" s="168"/>
      <c r="VYN166" s="168"/>
      <c r="VYO166" s="168"/>
      <c r="VYP166" s="168"/>
      <c r="VYQ166" s="168"/>
      <c r="VYR166" s="168"/>
      <c r="VYS166" s="168"/>
      <c r="VYT166" s="168"/>
      <c r="VYU166" s="168"/>
      <c r="VYV166" s="168"/>
      <c r="VYW166" s="168"/>
      <c r="VYX166" s="168"/>
      <c r="VYY166" s="168"/>
      <c r="VYZ166" s="168"/>
      <c r="VZA166" s="168"/>
      <c r="VZB166" s="168"/>
      <c r="VZC166" s="168"/>
      <c r="VZD166" s="168"/>
      <c r="VZE166" s="168"/>
      <c r="VZF166" s="168"/>
      <c r="VZG166" s="168"/>
      <c r="VZH166" s="168"/>
      <c r="VZI166" s="168"/>
      <c r="VZJ166" s="168"/>
      <c r="VZK166" s="168"/>
      <c r="VZL166" s="168"/>
      <c r="VZM166" s="168"/>
      <c r="VZN166" s="168"/>
      <c r="VZO166" s="168"/>
      <c r="VZP166" s="168"/>
      <c r="VZQ166" s="168"/>
      <c r="VZR166" s="168"/>
      <c r="VZS166" s="168"/>
      <c r="VZT166" s="168"/>
      <c r="VZU166" s="168"/>
      <c r="VZV166" s="168"/>
      <c r="VZW166" s="168"/>
      <c r="VZX166" s="168"/>
      <c r="VZY166" s="168"/>
      <c r="VZZ166" s="168"/>
      <c r="WAA166" s="168"/>
      <c r="WAB166" s="168"/>
      <c r="WAC166" s="168"/>
      <c r="WAD166" s="168"/>
      <c r="WAE166" s="168"/>
      <c r="WAF166" s="168"/>
      <c r="WAG166" s="168"/>
      <c r="WAH166" s="168"/>
      <c r="WAI166" s="168"/>
      <c r="WAJ166" s="168"/>
      <c r="WAK166" s="168"/>
      <c r="WAL166" s="168"/>
      <c r="WAM166" s="168"/>
      <c r="WAN166" s="168"/>
      <c r="WAO166" s="168"/>
      <c r="WAP166" s="168"/>
      <c r="WAQ166" s="168"/>
      <c r="WAR166" s="168"/>
      <c r="WAS166" s="168"/>
      <c r="WAT166" s="168"/>
      <c r="WAU166" s="168"/>
      <c r="WAV166" s="168"/>
      <c r="WAW166" s="168"/>
      <c r="WAX166" s="168"/>
      <c r="WAY166" s="168"/>
      <c r="WAZ166" s="168"/>
      <c r="WBA166" s="168"/>
      <c r="WBB166" s="168"/>
      <c r="WBC166" s="168"/>
      <c r="WBD166" s="168"/>
      <c r="WBE166" s="168"/>
      <c r="WBF166" s="168"/>
      <c r="WBG166" s="168"/>
      <c r="WBH166" s="168"/>
      <c r="WBI166" s="168"/>
      <c r="WBJ166" s="168"/>
      <c r="WBK166" s="168"/>
      <c r="WBL166" s="168"/>
      <c r="WBM166" s="168"/>
      <c r="WBN166" s="168"/>
      <c r="WBO166" s="168"/>
      <c r="WBP166" s="168"/>
      <c r="WBQ166" s="168"/>
      <c r="WBR166" s="168"/>
      <c r="WBS166" s="168"/>
      <c r="WBT166" s="168"/>
      <c r="WBU166" s="168"/>
      <c r="WBV166" s="168"/>
      <c r="WBW166" s="168"/>
      <c r="WBX166" s="168"/>
      <c r="WBY166" s="168"/>
      <c r="WBZ166" s="168"/>
      <c r="WCA166" s="168"/>
      <c r="WCB166" s="168"/>
      <c r="WCC166" s="168"/>
      <c r="WCD166" s="168"/>
      <c r="WCE166" s="168"/>
      <c r="WCF166" s="168"/>
      <c r="WCG166" s="168"/>
      <c r="WCH166" s="168"/>
      <c r="WCI166" s="168"/>
      <c r="WCJ166" s="168"/>
      <c r="WCK166" s="168"/>
      <c r="WCL166" s="168"/>
      <c r="WCM166" s="168"/>
      <c r="WCN166" s="168"/>
      <c r="WCO166" s="168"/>
      <c r="WCP166" s="168"/>
      <c r="WCQ166" s="168"/>
      <c r="WCR166" s="168"/>
      <c r="WCS166" s="168"/>
      <c r="WCT166" s="168"/>
      <c r="WCU166" s="168"/>
      <c r="WCV166" s="168"/>
      <c r="WCW166" s="168"/>
      <c r="WCX166" s="168"/>
      <c r="WCY166" s="168"/>
      <c r="WCZ166" s="168"/>
      <c r="WDA166" s="168"/>
      <c r="WDB166" s="168"/>
      <c r="WDC166" s="168"/>
      <c r="WDD166" s="168"/>
      <c r="WDE166" s="168"/>
      <c r="WDF166" s="168"/>
      <c r="WDG166" s="168"/>
      <c r="WDH166" s="168"/>
      <c r="WDI166" s="168"/>
      <c r="WDJ166" s="168"/>
      <c r="WDK166" s="168"/>
      <c r="WDL166" s="168"/>
      <c r="WDM166" s="168"/>
      <c r="WDN166" s="168"/>
      <c r="WDO166" s="168"/>
      <c r="WDP166" s="168"/>
      <c r="WDQ166" s="168"/>
      <c r="WDR166" s="168"/>
      <c r="WDS166" s="168"/>
      <c r="WDT166" s="168"/>
      <c r="WDU166" s="168"/>
      <c r="WDV166" s="168"/>
      <c r="WDW166" s="168"/>
      <c r="WDX166" s="168"/>
      <c r="WDY166" s="168"/>
      <c r="WDZ166" s="168"/>
      <c r="WEA166" s="168"/>
      <c r="WEB166" s="168"/>
      <c r="WEC166" s="168"/>
      <c r="WED166" s="168"/>
      <c r="WEE166" s="168"/>
      <c r="WEF166" s="168"/>
      <c r="WEG166" s="168"/>
      <c r="WEH166" s="168"/>
      <c r="WEI166" s="168"/>
      <c r="WEJ166" s="168"/>
      <c r="WEK166" s="168"/>
      <c r="WEL166" s="168"/>
      <c r="WEM166" s="168"/>
      <c r="WEN166" s="168"/>
      <c r="WEO166" s="168"/>
      <c r="WEP166" s="168"/>
      <c r="WEQ166" s="168"/>
      <c r="WER166" s="168"/>
      <c r="WES166" s="168"/>
      <c r="WET166" s="168"/>
      <c r="WEU166" s="168"/>
      <c r="WEV166" s="168"/>
      <c r="WEW166" s="168"/>
      <c r="WEX166" s="168"/>
      <c r="WEY166" s="168"/>
      <c r="WEZ166" s="168"/>
      <c r="WFA166" s="168"/>
      <c r="WFB166" s="168"/>
      <c r="WFC166" s="168"/>
      <c r="WFD166" s="168"/>
      <c r="WFE166" s="168"/>
      <c r="WFF166" s="168"/>
      <c r="WFG166" s="168"/>
      <c r="WFH166" s="168"/>
      <c r="WFI166" s="168"/>
      <c r="WFJ166" s="168"/>
      <c r="WFK166" s="168"/>
      <c r="WFL166" s="168"/>
      <c r="WFM166" s="168"/>
      <c r="WFN166" s="168"/>
      <c r="WFO166" s="168"/>
      <c r="WFP166" s="168"/>
      <c r="WFQ166" s="168"/>
      <c r="WFR166" s="168"/>
      <c r="WFS166" s="168"/>
      <c r="WFT166" s="168"/>
      <c r="WFU166" s="168"/>
      <c r="WFV166" s="168"/>
      <c r="WFW166" s="168"/>
      <c r="WFX166" s="168"/>
      <c r="WFY166" s="168"/>
      <c r="WFZ166" s="168"/>
      <c r="WGA166" s="168"/>
      <c r="WGB166" s="168"/>
      <c r="WGC166" s="168"/>
      <c r="WGD166" s="168"/>
      <c r="WGE166" s="168"/>
      <c r="WGF166" s="168"/>
      <c r="WGG166" s="168"/>
      <c r="WGH166" s="168"/>
      <c r="WGI166" s="168"/>
      <c r="WGJ166" s="168"/>
      <c r="WGK166" s="168"/>
      <c r="WGL166" s="168"/>
      <c r="WGM166" s="168"/>
      <c r="WGN166" s="168"/>
      <c r="WGO166" s="168"/>
      <c r="WGP166" s="168"/>
      <c r="WGQ166" s="168"/>
      <c r="WGR166" s="168"/>
      <c r="WGS166" s="168"/>
      <c r="WGT166" s="168"/>
      <c r="WGU166" s="168"/>
      <c r="WGV166" s="168"/>
      <c r="WGW166" s="168"/>
      <c r="WGX166" s="168"/>
      <c r="WGY166" s="168"/>
      <c r="WGZ166" s="168"/>
      <c r="WHA166" s="168"/>
      <c r="WHB166" s="168"/>
      <c r="WHC166" s="168"/>
      <c r="WHD166" s="168"/>
      <c r="WHE166" s="168"/>
      <c r="WHF166" s="168"/>
      <c r="WHG166" s="168"/>
      <c r="WHH166" s="168"/>
      <c r="WHI166" s="168"/>
      <c r="WHJ166" s="168"/>
      <c r="WHK166" s="168"/>
      <c r="WHL166" s="168"/>
      <c r="WHM166" s="168"/>
      <c r="WHN166" s="168"/>
      <c r="WHO166" s="168"/>
      <c r="WHP166" s="168"/>
      <c r="WHQ166" s="168"/>
      <c r="WHR166" s="168"/>
      <c r="WHS166" s="168"/>
      <c r="WHT166" s="168"/>
      <c r="WHU166" s="168"/>
      <c r="WHV166" s="168"/>
      <c r="WHW166" s="168"/>
      <c r="WHX166" s="168"/>
      <c r="WHY166" s="168"/>
      <c r="WHZ166" s="168"/>
      <c r="WIA166" s="168"/>
      <c r="WIB166" s="168"/>
      <c r="WIC166" s="168"/>
      <c r="WID166" s="168"/>
      <c r="WIE166" s="168"/>
      <c r="WIF166" s="168"/>
      <c r="WIG166" s="168"/>
      <c r="WIH166" s="168"/>
      <c r="WII166" s="168"/>
      <c r="WIJ166" s="168"/>
      <c r="WIK166" s="168"/>
      <c r="WIL166" s="168"/>
      <c r="WIM166" s="168"/>
      <c r="WIN166" s="168"/>
      <c r="WIO166" s="168"/>
      <c r="WIP166" s="168"/>
      <c r="WIQ166" s="168"/>
      <c r="WIR166" s="168"/>
      <c r="WIS166" s="168"/>
      <c r="WIT166" s="168"/>
      <c r="WIU166" s="168"/>
      <c r="WIV166" s="168"/>
      <c r="WIW166" s="168"/>
      <c r="WIX166" s="168"/>
      <c r="WIY166" s="168"/>
      <c r="WIZ166" s="168"/>
      <c r="WJA166" s="168"/>
      <c r="WJB166" s="168"/>
      <c r="WJC166" s="168"/>
      <c r="WJD166" s="168"/>
      <c r="WJE166" s="168"/>
      <c r="WJF166" s="168"/>
      <c r="WJG166" s="168"/>
      <c r="WJH166" s="168"/>
      <c r="WJI166" s="168"/>
      <c r="WJJ166" s="168"/>
      <c r="WJK166" s="168"/>
      <c r="WJL166" s="168"/>
      <c r="WJM166" s="168"/>
      <c r="WJN166" s="168"/>
      <c r="WJO166" s="168"/>
      <c r="WJP166" s="168"/>
      <c r="WJQ166" s="168"/>
      <c r="WJR166" s="168"/>
      <c r="WJS166" s="168"/>
      <c r="WJT166" s="168"/>
      <c r="WJU166" s="168"/>
      <c r="WJV166" s="168"/>
      <c r="WJW166" s="168"/>
      <c r="WJX166" s="168"/>
      <c r="WJY166" s="168"/>
      <c r="WJZ166" s="168"/>
      <c r="WKA166" s="168"/>
      <c r="WKB166" s="168"/>
      <c r="WKC166" s="168"/>
      <c r="WKD166" s="168"/>
      <c r="WKE166" s="168"/>
      <c r="WKF166" s="168"/>
      <c r="WKG166" s="168"/>
      <c r="WKH166" s="168"/>
      <c r="WKI166" s="168"/>
      <c r="WKJ166" s="168"/>
      <c r="WKK166" s="168"/>
      <c r="WKL166" s="168"/>
      <c r="WKM166" s="168"/>
      <c r="WKN166" s="168"/>
      <c r="WKO166" s="168"/>
      <c r="WKP166" s="168"/>
      <c r="WKQ166" s="168"/>
      <c r="WKR166" s="168"/>
      <c r="WKS166" s="168"/>
      <c r="WKT166" s="168"/>
      <c r="WKU166" s="168"/>
      <c r="WKV166" s="168"/>
      <c r="WKW166" s="168"/>
      <c r="WKX166" s="168"/>
      <c r="WKY166" s="168"/>
      <c r="WKZ166" s="168"/>
      <c r="WLA166" s="168"/>
      <c r="WLB166" s="168"/>
      <c r="WLC166" s="168"/>
      <c r="WLD166" s="168"/>
      <c r="WLE166" s="168"/>
      <c r="WLF166" s="168"/>
      <c r="WLG166" s="168"/>
      <c r="WLH166" s="168"/>
      <c r="WLI166" s="168"/>
      <c r="WLJ166" s="168"/>
      <c r="WLK166" s="168"/>
      <c r="WLL166" s="168"/>
      <c r="WLM166" s="168"/>
      <c r="WLN166" s="168"/>
      <c r="WLO166" s="168"/>
      <c r="WLP166" s="168"/>
      <c r="WLQ166" s="168"/>
      <c r="WLR166" s="168"/>
      <c r="WLS166" s="168"/>
      <c r="WLT166" s="168"/>
      <c r="WLU166" s="168"/>
      <c r="WLV166" s="168"/>
      <c r="WLW166" s="168"/>
      <c r="WLX166" s="168"/>
      <c r="WLY166" s="168"/>
      <c r="WLZ166" s="168"/>
      <c r="WMA166" s="168"/>
      <c r="WMB166" s="168"/>
      <c r="WMC166" s="168"/>
      <c r="WMD166" s="168"/>
      <c r="WME166" s="168"/>
      <c r="WMF166" s="168"/>
      <c r="WMG166" s="168"/>
      <c r="WMH166" s="168"/>
      <c r="WMI166" s="168"/>
      <c r="WMJ166" s="168"/>
      <c r="WMK166" s="168"/>
      <c r="WML166" s="168"/>
      <c r="WMM166" s="168"/>
      <c r="WMN166" s="168"/>
      <c r="WMO166" s="168"/>
      <c r="WMP166" s="168"/>
      <c r="WMQ166" s="168"/>
      <c r="WMR166" s="168"/>
      <c r="WMS166" s="168"/>
      <c r="WMT166" s="168"/>
      <c r="WMU166" s="168"/>
      <c r="WMV166" s="168"/>
      <c r="WMW166" s="168"/>
      <c r="WMX166" s="168"/>
      <c r="WMY166" s="168"/>
      <c r="WMZ166" s="168"/>
      <c r="WNA166" s="168"/>
      <c r="WNB166" s="168"/>
      <c r="WNC166" s="168"/>
      <c r="WND166" s="168"/>
      <c r="WNE166" s="168"/>
      <c r="WNF166" s="168"/>
      <c r="WNG166" s="168"/>
      <c r="WNH166" s="168"/>
      <c r="WNI166" s="168"/>
      <c r="WNJ166" s="168"/>
      <c r="WNK166" s="168"/>
      <c r="WNL166" s="168"/>
      <c r="WNM166" s="168"/>
      <c r="WNN166" s="168"/>
      <c r="WNO166" s="168"/>
      <c r="WNP166" s="168"/>
      <c r="WNQ166" s="168"/>
      <c r="WNR166" s="168"/>
      <c r="WNS166" s="168"/>
      <c r="WNT166" s="168"/>
      <c r="WNU166" s="168"/>
      <c r="WNV166" s="168"/>
      <c r="WNW166" s="168"/>
      <c r="WNX166" s="168"/>
      <c r="WNY166" s="168"/>
      <c r="WNZ166" s="168"/>
      <c r="WOA166" s="168"/>
      <c r="WOB166" s="168"/>
      <c r="WOC166" s="168"/>
      <c r="WOD166" s="168"/>
      <c r="WOE166" s="168"/>
      <c r="WOF166" s="168"/>
      <c r="WOG166" s="168"/>
      <c r="WOH166" s="168"/>
      <c r="WOI166" s="168"/>
      <c r="WOJ166" s="168"/>
      <c r="WOK166" s="168"/>
      <c r="WOL166" s="168"/>
      <c r="WOM166" s="168"/>
      <c r="WON166" s="168"/>
      <c r="WOO166" s="168"/>
      <c r="WOP166" s="168"/>
      <c r="WOQ166" s="168"/>
      <c r="WOR166" s="168"/>
      <c r="WOS166" s="168"/>
      <c r="WOT166" s="168"/>
      <c r="WOU166" s="168"/>
      <c r="WOV166" s="168"/>
      <c r="WOW166" s="168"/>
      <c r="WOX166" s="168"/>
      <c r="WOY166" s="168"/>
      <c r="WOZ166" s="168"/>
      <c r="WPA166" s="168"/>
      <c r="WPB166" s="168"/>
      <c r="WPC166" s="168"/>
      <c r="WPD166" s="168"/>
      <c r="WPE166" s="168"/>
      <c r="WPF166" s="168"/>
      <c r="WPG166" s="168"/>
      <c r="WPH166" s="168"/>
      <c r="WPI166" s="168"/>
      <c r="WPJ166" s="168"/>
      <c r="WPK166" s="168"/>
      <c r="WPL166" s="168"/>
      <c r="WPM166" s="168"/>
      <c r="WPN166" s="168"/>
      <c r="WPO166" s="168"/>
      <c r="WPP166" s="168"/>
      <c r="WPQ166" s="168"/>
      <c r="WPR166" s="168"/>
      <c r="WPS166" s="168"/>
      <c r="WPT166" s="168"/>
      <c r="WPU166" s="168"/>
      <c r="WPV166" s="168"/>
      <c r="WPW166" s="168"/>
      <c r="WPX166" s="168"/>
      <c r="WPY166" s="168"/>
      <c r="WPZ166" s="168"/>
      <c r="WQA166" s="168"/>
      <c r="WQB166" s="168"/>
      <c r="WQC166" s="168"/>
      <c r="WQD166" s="168"/>
      <c r="WQE166" s="168"/>
      <c r="WQF166" s="168"/>
      <c r="WQG166" s="168"/>
      <c r="WQH166" s="168"/>
      <c r="WQI166" s="168"/>
      <c r="WQJ166" s="168"/>
      <c r="WQK166" s="168"/>
      <c r="WQL166" s="168"/>
      <c r="WQM166" s="168"/>
      <c r="WQN166" s="168"/>
      <c r="WQO166" s="168"/>
      <c r="WQP166" s="168"/>
      <c r="WQQ166" s="168"/>
      <c r="WQR166" s="168"/>
      <c r="WQS166" s="168"/>
      <c r="WQT166" s="168"/>
      <c r="WQU166" s="168"/>
      <c r="WQV166" s="168"/>
      <c r="WQW166" s="168"/>
      <c r="WQX166" s="168"/>
      <c r="WQY166" s="168"/>
      <c r="WQZ166" s="168"/>
      <c r="WRA166" s="168"/>
      <c r="WRB166" s="168"/>
      <c r="WRC166" s="168"/>
      <c r="WRD166" s="168"/>
      <c r="WRE166" s="168"/>
      <c r="WRF166" s="168"/>
      <c r="WRG166" s="168"/>
      <c r="WRH166" s="168"/>
      <c r="WRI166" s="168"/>
      <c r="WRJ166" s="168"/>
      <c r="WRK166" s="168"/>
      <c r="WRL166" s="168"/>
      <c r="WRM166" s="168"/>
      <c r="WRN166" s="168"/>
      <c r="WRO166" s="168"/>
      <c r="WRP166" s="168"/>
      <c r="WRQ166" s="168"/>
      <c r="WRR166" s="168"/>
      <c r="WRS166" s="168"/>
      <c r="WRT166" s="168"/>
      <c r="WRU166" s="168"/>
      <c r="WRV166" s="168"/>
      <c r="WRW166" s="168"/>
      <c r="WRX166" s="168"/>
      <c r="WRY166" s="168"/>
      <c r="WRZ166" s="168"/>
      <c r="WSA166" s="168"/>
      <c r="WSB166" s="168"/>
      <c r="WSC166" s="168"/>
      <c r="WSD166" s="168"/>
      <c r="WSE166" s="168"/>
      <c r="WSF166" s="168"/>
      <c r="WSG166" s="168"/>
      <c r="WSH166" s="168"/>
      <c r="WSI166" s="168"/>
      <c r="WSJ166" s="168"/>
      <c r="WSK166" s="168"/>
      <c r="WSL166" s="168"/>
      <c r="WSM166" s="168"/>
      <c r="WSN166" s="168"/>
      <c r="WSO166" s="168"/>
      <c r="WSP166" s="168"/>
      <c r="WSQ166" s="168"/>
      <c r="WSR166" s="168"/>
      <c r="WSS166" s="168"/>
      <c r="WST166" s="168"/>
      <c r="WSU166" s="168"/>
      <c r="WSV166" s="168"/>
      <c r="WSW166" s="168"/>
      <c r="WSX166" s="168"/>
      <c r="WSY166" s="168"/>
      <c r="WSZ166" s="168"/>
      <c r="WTA166" s="168"/>
      <c r="WTB166" s="168"/>
      <c r="WTC166" s="168"/>
      <c r="WTD166" s="168"/>
      <c r="WTE166" s="168"/>
      <c r="WTF166" s="168"/>
      <c r="WTG166" s="168"/>
      <c r="WTH166" s="168"/>
      <c r="WTI166" s="168"/>
      <c r="WTJ166" s="168"/>
      <c r="WTK166" s="168"/>
      <c r="WTL166" s="168"/>
      <c r="WTM166" s="168"/>
      <c r="WTN166" s="168"/>
      <c r="WTO166" s="168"/>
      <c r="WTP166" s="168"/>
      <c r="WTQ166" s="168"/>
      <c r="WTR166" s="168"/>
      <c r="WTS166" s="168"/>
      <c r="WTT166" s="168"/>
      <c r="WTU166" s="168"/>
      <c r="WTV166" s="168"/>
      <c r="WTW166" s="168"/>
      <c r="WTX166" s="168"/>
      <c r="WTY166" s="168"/>
      <c r="WTZ166" s="168"/>
      <c r="WUA166" s="168"/>
      <c r="WUB166" s="168"/>
      <c r="WUC166" s="168"/>
      <c r="WUD166" s="168"/>
      <c r="WUE166" s="168"/>
      <c r="WUF166" s="168"/>
      <c r="WUG166" s="168"/>
      <c r="WUH166" s="168"/>
      <c r="WUI166" s="168"/>
      <c r="WUJ166" s="168"/>
      <c r="WUK166" s="168"/>
      <c r="WUL166" s="168"/>
      <c r="WUM166" s="168"/>
      <c r="WUN166" s="168"/>
      <c r="WUO166" s="168"/>
      <c r="WUP166" s="168"/>
      <c r="WUQ166" s="168"/>
      <c r="WUR166" s="168"/>
      <c r="WUS166" s="168"/>
      <c r="WUT166" s="168"/>
      <c r="WUU166" s="168"/>
      <c r="WUV166" s="168"/>
      <c r="WUW166" s="168"/>
      <c r="WUX166" s="168"/>
      <c r="WUY166" s="168"/>
      <c r="WUZ166" s="168"/>
      <c r="WVA166" s="168"/>
      <c r="WVB166" s="168"/>
      <c r="WVC166" s="168"/>
      <c r="WVD166" s="168"/>
      <c r="WVE166" s="168"/>
      <c r="WVF166" s="168"/>
      <c r="WVG166" s="168"/>
      <c r="WVH166" s="168"/>
      <c r="WVI166" s="168"/>
      <c r="WVJ166" s="168"/>
      <c r="WVK166" s="168"/>
      <c r="WVL166" s="168"/>
      <c r="WVM166" s="168"/>
      <c r="WVN166" s="168"/>
      <c r="WVO166" s="168"/>
      <c r="WVP166" s="168"/>
      <c r="WVQ166" s="168"/>
      <c r="WVR166" s="168"/>
      <c r="WVS166" s="168"/>
      <c r="WVT166" s="168"/>
      <c r="WVU166" s="168"/>
      <c r="WVV166" s="168"/>
      <c r="WVW166" s="168"/>
      <c r="WVX166" s="168"/>
      <c r="WVY166" s="168"/>
      <c r="WVZ166" s="168"/>
      <c r="WWA166" s="168"/>
      <c r="WWB166" s="168"/>
      <c r="WWC166" s="168"/>
      <c r="WWD166" s="168"/>
      <c r="WWE166" s="168"/>
      <c r="WWF166" s="168"/>
      <c r="WWG166" s="168"/>
      <c r="WWH166" s="168"/>
      <c r="WWI166" s="168"/>
      <c r="WWJ166" s="168"/>
      <c r="WWK166" s="168"/>
      <c r="WWL166" s="168"/>
      <c r="WWM166" s="168"/>
      <c r="WWN166" s="168"/>
      <c r="WWO166" s="168"/>
      <c r="WWP166" s="168"/>
      <c r="WWQ166" s="168"/>
      <c r="WWR166" s="168"/>
      <c r="WWS166" s="168"/>
      <c r="WWT166" s="168"/>
      <c r="WWU166" s="168"/>
      <c r="WWV166" s="168"/>
      <c r="WWW166" s="168"/>
      <c r="WWX166" s="168"/>
      <c r="WWY166" s="168"/>
      <c r="WWZ166" s="168"/>
      <c r="WXA166" s="168"/>
      <c r="WXB166" s="168"/>
      <c r="WXC166" s="168"/>
      <c r="WXD166" s="168"/>
      <c r="WXE166" s="168"/>
      <c r="WXF166" s="168"/>
      <c r="WXG166" s="168"/>
      <c r="WXH166" s="168"/>
      <c r="WXI166" s="168"/>
      <c r="WXJ166" s="168"/>
      <c r="WXK166" s="168"/>
      <c r="WXL166" s="168"/>
      <c r="WXM166" s="168"/>
      <c r="WXN166" s="168"/>
      <c r="WXO166" s="168"/>
      <c r="WXP166" s="168"/>
      <c r="WXQ166" s="168"/>
      <c r="WXR166" s="168"/>
      <c r="WXS166" s="168"/>
      <c r="WXT166" s="168"/>
      <c r="WXU166" s="168"/>
      <c r="WXV166" s="168"/>
      <c r="WXW166" s="168"/>
      <c r="WXX166" s="168"/>
      <c r="WXY166" s="168"/>
      <c r="WXZ166" s="168"/>
      <c r="WYA166" s="168"/>
      <c r="WYB166" s="168"/>
      <c r="WYC166" s="168"/>
      <c r="WYD166" s="168"/>
      <c r="WYE166" s="168"/>
      <c r="WYF166" s="168"/>
      <c r="WYG166" s="168"/>
      <c r="WYH166" s="168"/>
      <c r="WYI166" s="168"/>
      <c r="WYJ166" s="168"/>
      <c r="WYK166" s="168"/>
      <c r="WYL166" s="168"/>
      <c r="WYM166" s="168"/>
      <c r="WYN166" s="168"/>
      <c r="WYO166" s="168"/>
      <c r="WYP166" s="168"/>
      <c r="WYQ166" s="168"/>
      <c r="WYR166" s="168"/>
      <c r="WYS166" s="168"/>
      <c r="WYT166" s="168"/>
      <c r="WYU166" s="168"/>
      <c r="WYV166" s="168"/>
      <c r="WYW166" s="168"/>
      <c r="WYX166" s="168"/>
      <c r="WYY166" s="168"/>
      <c r="WYZ166" s="168"/>
      <c r="WZA166" s="168"/>
      <c r="WZB166" s="168"/>
      <c r="WZC166" s="168"/>
      <c r="WZD166" s="168"/>
      <c r="WZE166" s="168"/>
      <c r="WZF166" s="168"/>
      <c r="WZG166" s="168"/>
      <c r="WZH166" s="168"/>
      <c r="WZI166" s="168"/>
      <c r="WZJ166" s="168"/>
      <c r="WZK166" s="168"/>
      <c r="WZL166" s="168"/>
      <c r="WZM166" s="168"/>
      <c r="WZN166" s="168"/>
      <c r="WZO166" s="168"/>
      <c r="WZP166" s="168"/>
      <c r="WZQ166" s="168"/>
      <c r="WZR166" s="168"/>
      <c r="WZS166" s="168"/>
      <c r="WZT166" s="168"/>
      <c r="WZU166" s="168"/>
      <c r="WZV166" s="168"/>
      <c r="WZW166" s="168"/>
      <c r="WZX166" s="168"/>
      <c r="WZY166" s="168"/>
      <c r="WZZ166" s="168"/>
      <c r="XAA166" s="168"/>
      <c r="XAB166" s="168"/>
      <c r="XAC166" s="168"/>
      <c r="XAD166" s="168"/>
      <c r="XAE166" s="168"/>
      <c r="XAF166" s="168"/>
      <c r="XAG166" s="168"/>
      <c r="XAH166" s="168"/>
      <c r="XAI166" s="168"/>
      <c r="XAJ166" s="168"/>
      <c r="XAK166" s="168"/>
      <c r="XAL166" s="168"/>
      <c r="XAM166" s="168"/>
      <c r="XAN166" s="168"/>
      <c r="XAO166" s="168"/>
      <c r="XAP166" s="168"/>
      <c r="XAQ166" s="168"/>
      <c r="XAR166" s="168"/>
      <c r="XAS166" s="168"/>
      <c r="XAT166" s="168"/>
      <c r="XAU166" s="168"/>
      <c r="XAV166" s="168"/>
      <c r="XAW166" s="168"/>
      <c r="XAX166" s="168"/>
      <c r="XAY166" s="168"/>
      <c r="XAZ166" s="168"/>
      <c r="XBA166" s="168"/>
      <c r="XBB166" s="168"/>
      <c r="XBC166" s="168"/>
      <c r="XBD166" s="168"/>
      <c r="XBE166" s="168"/>
      <c r="XBF166" s="168"/>
      <c r="XBG166" s="168"/>
      <c r="XBH166" s="168"/>
      <c r="XBI166" s="168"/>
      <c r="XBJ166" s="168"/>
      <c r="XBK166" s="168"/>
      <c r="XBL166" s="168"/>
      <c r="XBM166" s="168"/>
      <c r="XBN166" s="168"/>
      <c r="XBO166" s="168"/>
      <c r="XBP166" s="168"/>
      <c r="XBQ166" s="168"/>
      <c r="XBR166" s="168"/>
      <c r="XBS166" s="168"/>
      <c r="XBT166" s="168"/>
      <c r="XBU166" s="168"/>
      <c r="XBV166" s="168"/>
      <c r="XBW166" s="168"/>
      <c r="XBX166" s="168"/>
      <c r="XBY166" s="168"/>
      <c r="XBZ166" s="168"/>
      <c r="XCA166" s="168"/>
      <c r="XCB166" s="168"/>
      <c r="XCC166" s="168"/>
      <c r="XCD166" s="168"/>
      <c r="XCE166" s="168"/>
      <c r="XCF166" s="168"/>
      <c r="XCG166" s="168"/>
      <c r="XCH166" s="168"/>
      <c r="XCI166" s="168"/>
      <c r="XCJ166" s="168"/>
      <c r="XCK166" s="168"/>
      <c r="XCL166" s="168"/>
      <c r="XCM166" s="168"/>
      <c r="XCN166" s="168"/>
      <c r="XCO166" s="168"/>
      <c r="XCP166" s="168"/>
      <c r="XCQ166" s="168"/>
      <c r="XCR166" s="168"/>
      <c r="XCS166" s="168"/>
      <c r="XCT166" s="168"/>
      <c r="XCU166" s="168"/>
      <c r="XCV166" s="168"/>
      <c r="XCW166" s="168"/>
      <c r="XCX166" s="168"/>
      <c r="XCY166" s="168"/>
      <c r="XCZ166" s="168"/>
      <c r="XDA166" s="168"/>
      <c r="XDB166" s="168"/>
      <c r="XDC166" s="168"/>
      <c r="XDD166" s="168"/>
      <c r="XDE166" s="168"/>
      <c r="XDF166" s="168"/>
      <c r="XDG166" s="168"/>
      <c r="XDH166" s="168"/>
      <c r="XDI166" s="168"/>
      <c r="XDJ166" s="168"/>
      <c r="XDK166" s="168"/>
      <c r="XDL166" s="168"/>
      <c r="XDM166" s="168"/>
      <c r="XDN166" s="168"/>
      <c r="XDO166" s="168"/>
      <c r="XDP166" s="168"/>
      <c r="XDQ166" s="168"/>
      <c r="XDR166" s="168"/>
      <c r="XDS166" s="168"/>
      <c r="XDT166" s="168"/>
      <c r="XDU166" s="168"/>
      <c r="XDV166" s="168"/>
      <c r="XDW166" s="168"/>
      <c r="XDX166" s="168"/>
      <c r="XDY166" s="168"/>
      <c r="XDZ166" s="168"/>
      <c r="XEA166" s="168"/>
      <c r="XEB166" s="168"/>
      <c r="XEC166" s="168"/>
      <c r="XED166" s="168"/>
      <c r="XEE166" s="168"/>
      <c r="XEF166" s="168"/>
    </row>
    <row r="167" spans="1:16360" s="79" customFormat="1" ht="44.25" customHeight="1" x14ac:dyDescent="0.3">
      <c r="A167" s="171">
        <v>606</v>
      </c>
      <c r="B167" s="174"/>
      <c r="C167" s="235"/>
      <c r="D167" s="120" t="s">
        <v>245</v>
      </c>
      <c r="E167" s="145" t="s">
        <v>726</v>
      </c>
      <c r="F167" s="171" t="s">
        <v>97</v>
      </c>
      <c r="G167" s="172"/>
      <c r="H167" s="172">
        <v>45706</v>
      </c>
      <c r="I167" s="171"/>
      <c r="J167" s="195">
        <v>1689.6</v>
      </c>
      <c r="K167" s="236">
        <v>0.1</v>
      </c>
      <c r="L167" s="180">
        <f>Table3[[#This Row],[PoW]]*Table3[[#This Row],[ToV in 1.000]]</f>
        <v>168.96</v>
      </c>
      <c r="M167" s="180"/>
      <c r="N167" s="180"/>
      <c r="O167" s="94"/>
      <c r="P167" s="94"/>
      <c r="Q167" s="180" t="s">
        <v>539</v>
      </c>
      <c r="R167" s="145"/>
      <c r="S167" s="145"/>
      <c r="T167" s="171" t="s">
        <v>727</v>
      </c>
      <c r="U167" s="171"/>
      <c r="V167" s="120"/>
      <c r="W167" s="171"/>
      <c r="X167" s="171" t="s">
        <v>522</v>
      </c>
      <c r="Y167" s="159">
        <v>45679</v>
      </c>
      <c r="Z167" s="100"/>
      <c r="AA167" s="159"/>
      <c r="AB167" s="159"/>
      <c r="AC167" s="227"/>
      <c r="AD167" s="228"/>
      <c r="AE167" s="229"/>
      <c r="AF167" s="96"/>
      <c r="AG167" s="97"/>
      <c r="AH167" s="97"/>
      <c r="AI167" s="96"/>
      <c r="AJ167" s="237" t="s">
        <v>728</v>
      </c>
      <c r="AK167" s="237" t="s">
        <v>729</v>
      </c>
      <c r="AL167" s="95"/>
      <c r="AM167" s="95"/>
      <c r="AN167" s="100"/>
      <c r="AO167" s="95"/>
      <c r="AP167" s="95"/>
      <c r="AQ167" s="95"/>
      <c r="AR167" s="94"/>
      <c r="AS167" s="95"/>
      <c r="AT167" s="168"/>
      <c r="AU167" s="168"/>
      <c r="AV167" s="168"/>
      <c r="AW167" s="168"/>
      <c r="AX167" s="168"/>
      <c r="AY167" s="168"/>
      <c r="AZ167" s="168"/>
      <c r="BA167" s="168"/>
      <c r="BB167" s="168"/>
      <c r="BC167" s="168"/>
      <c r="BD167" s="168"/>
      <c r="BE167" s="168"/>
      <c r="BF167" s="168"/>
      <c r="BG167" s="168"/>
      <c r="BH167" s="168"/>
      <c r="BI167" s="168"/>
      <c r="BJ167" s="168"/>
      <c r="BK167" s="168"/>
      <c r="BL167" s="168"/>
      <c r="BM167" s="168"/>
      <c r="BN167" s="168"/>
      <c r="BO167" s="168"/>
      <c r="BP167" s="168"/>
      <c r="BQ167" s="168"/>
      <c r="BR167" s="168"/>
      <c r="BS167" s="168"/>
      <c r="BT167" s="168"/>
      <c r="BU167" s="168"/>
      <c r="BV167" s="168"/>
      <c r="BW167" s="168"/>
      <c r="BX167" s="168"/>
      <c r="BY167" s="168"/>
      <c r="BZ167" s="168"/>
      <c r="CA167" s="168"/>
      <c r="CB167" s="168"/>
      <c r="CC167" s="168"/>
      <c r="CD167" s="168"/>
      <c r="CE167" s="168"/>
      <c r="CF167" s="168"/>
      <c r="CG167" s="168"/>
      <c r="CH167" s="168"/>
      <c r="CI167" s="168"/>
      <c r="CJ167" s="168"/>
      <c r="CK167" s="168"/>
      <c r="CL167" s="168"/>
      <c r="CM167" s="168"/>
      <c r="CN167" s="168"/>
      <c r="CO167" s="168"/>
      <c r="CP167" s="168"/>
      <c r="CQ167" s="168"/>
      <c r="CR167" s="168"/>
      <c r="CS167" s="168"/>
      <c r="CT167" s="168"/>
      <c r="CU167" s="168"/>
      <c r="CV167" s="168"/>
      <c r="CW167" s="168"/>
      <c r="CX167" s="168"/>
      <c r="CY167" s="168"/>
      <c r="CZ167" s="168"/>
      <c r="DA167" s="168"/>
      <c r="DB167" s="168"/>
      <c r="DC167" s="168"/>
      <c r="DD167" s="168"/>
      <c r="DE167" s="168"/>
      <c r="DF167" s="168"/>
      <c r="DG167" s="168"/>
      <c r="DH167" s="168"/>
      <c r="DI167" s="168"/>
      <c r="DJ167" s="168"/>
      <c r="DK167" s="168"/>
      <c r="DL167" s="168"/>
      <c r="DM167" s="168"/>
      <c r="DN167" s="168"/>
      <c r="DO167" s="168"/>
      <c r="DP167" s="168"/>
      <c r="DQ167" s="168"/>
      <c r="DR167" s="168"/>
      <c r="DS167" s="168"/>
      <c r="DT167" s="168"/>
      <c r="DU167" s="168"/>
      <c r="DV167" s="168"/>
      <c r="DW167" s="168"/>
      <c r="DX167" s="168"/>
      <c r="DY167" s="168"/>
      <c r="DZ167" s="168"/>
      <c r="EA167" s="168"/>
      <c r="EB167" s="168"/>
      <c r="EC167" s="168"/>
      <c r="ED167" s="168"/>
      <c r="EE167" s="168"/>
      <c r="EF167" s="168"/>
      <c r="EG167" s="168"/>
      <c r="EH167" s="168"/>
      <c r="EI167" s="168"/>
      <c r="EJ167" s="168"/>
      <c r="EK167" s="168"/>
      <c r="EL167" s="168"/>
      <c r="EM167" s="168"/>
      <c r="EN167" s="168"/>
      <c r="EO167" s="168"/>
      <c r="EP167" s="168"/>
      <c r="EQ167" s="168"/>
      <c r="ER167" s="168"/>
      <c r="ES167" s="168"/>
      <c r="ET167" s="168"/>
      <c r="EU167" s="168"/>
      <c r="EV167" s="168"/>
      <c r="EW167" s="168"/>
      <c r="EX167" s="168"/>
      <c r="EY167" s="168"/>
      <c r="EZ167" s="168"/>
      <c r="FA167" s="168"/>
      <c r="FB167" s="168"/>
      <c r="FC167" s="168"/>
      <c r="FD167" s="168"/>
      <c r="FE167" s="168"/>
      <c r="FF167" s="168"/>
      <c r="FG167" s="168"/>
      <c r="FH167" s="168"/>
      <c r="FI167" s="168"/>
      <c r="FJ167" s="168"/>
      <c r="FK167" s="168"/>
      <c r="FL167" s="168"/>
      <c r="FM167" s="168"/>
      <c r="FN167" s="168"/>
      <c r="FO167" s="168"/>
      <c r="FP167" s="168"/>
      <c r="FQ167" s="168"/>
      <c r="FR167" s="168"/>
      <c r="FS167" s="168"/>
      <c r="FT167" s="168"/>
      <c r="FU167" s="168"/>
      <c r="FV167" s="168"/>
      <c r="FW167" s="168"/>
      <c r="FX167" s="168"/>
      <c r="FY167" s="168"/>
      <c r="FZ167" s="168"/>
      <c r="GA167" s="168"/>
      <c r="GB167" s="168"/>
      <c r="GC167" s="168"/>
      <c r="GD167" s="168"/>
      <c r="GE167" s="168"/>
      <c r="GF167" s="168"/>
      <c r="GG167" s="168"/>
      <c r="GH167" s="168"/>
      <c r="GI167" s="168"/>
      <c r="GJ167" s="168"/>
      <c r="GK167" s="168"/>
      <c r="GL167" s="168"/>
      <c r="GM167" s="168"/>
      <c r="GN167" s="168"/>
      <c r="GO167" s="168"/>
      <c r="GP167" s="168"/>
      <c r="GQ167" s="168"/>
      <c r="GR167" s="168"/>
      <c r="GS167" s="168"/>
      <c r="GT167" s="168"/>
      <c r="GU167" s="168"/>
      <c r="GV167" s="168"/>
      <c r="GW167" s="168"/>
      <c r="GX167" s="168"/>
      <c r="GY167" s="168"/>
      <c r="GZ167" s="168"/>
      <c r="HA167" s="168"/>
      <c r="HB167" s="168"/>
      <c r="HC167" s="168"/>
      <c r="HD167" s="168"/>
      <c r="HE167" s="168"/>
      <c r="HF167" s="168"/>
      <c r="HG167" s="168"/>
      <c r="HH167" s="168"/>
      <c r="HI167" s="168"/>
      <c r="HJ167" s="168"/>
      <c r="HK167" s="168"/>
      <c r="HL167" s="168"/>
      <c r="HM167" s="168"/>
      <c r="HN167" s="168"/>
      <c r="HO167" s="168"/>
      <c r="HP167" s="168"/>
      <c r="HQ167" s="168"/>
      <c r="HR167" s="168"/>
      <c r="HS167" s="168"/>
      <c r="HT167" s="168"/>
      <c r="HU167" s="168"/>
      <c r="HV167" s="168"/>
      <c r="HW167" s="168"/>
      <c r="HX167" s="168"/>
      <c r="HY167" s="168"/>
      <c r="HZ167" s="168"/>
      <c r="IA167" s="168"/>
      <c r="IB167" s="168"/>
      <c r="IC167" s="168"/>
      <c r="ID167" s="168"/>
      <c r="IE167" s="168"/>
      <c r="IF167" s="168"/>
      <c r="IG167" s="168"/>
      <c r="IH167" s="168"/>
      <c r="II167" s="168"/>
      <c r="IJ167" s="168"/>
      <c r="IK167" s="168"/>
      <c r="IL167" s="168"/>
      <c r="IM167" s="168"/>
      <c r="IN167" s="168"/>
      <c r="IO167" s="168"/>
      <c r="IP167" s="168"/>
      <c r="IQ167" s="168"/>
      <c r="IR167" s="168"/>
      <c r="IS167" s="168"/>
      <c r="IT167" s="168"/>
      <c r="IU167" s="168"/>
      <c r="IV167" s="168"/>
      <c r="IW167" s="168"/>
      <c r="IX167" s="168"/>
      <c r="IY167" s="168"/>
      <c r="IZ167" s="168"/>
      <c r="JA167" s="168"/>
      <c r="JB167" s="168"/>
      <c r="JC167" s="168"/>
      <c r="JD167" s="168"/>
      <c r="JE167" s="168"/>
      <c r="JF167" s="168"/>
      <c r="JG167" s="168"/>
      <c r="JH167" s="168"/>
      <c r="JI167" s="168"/>
      <c r="JJ167" s="168"/>
      <c r="JK167" s="168"/>
      <c r="JL167" s="168"/>
      <c r="JM167" s="168"/>
      <c r="JN167" s="168"/>
      <c r="JO167" s="168"/>
      <c r="JP167" s="168"/>
      <c r="JQ167" s="168"/>
      <c r="JR167" s="168"/>
      <c r="JS167" s="168"/>
      <c r="JT167" s="168"/>
      <c r="JU167" s="168"/>
      <c r="JV167" s="168"/>
      <c r="JW167" s="168"/>
      <c r="JX167" s="168"/>
      <c r="JY167" s="168"/>
      <c r="JZ167" s="168"/>
      <c r="KA167" s="168"/>
      <c r="KB167" s="168"/>
      <c r="KC167" s="168"/>
      <c r="KD167" s="168"/>
      <c r="KE167" s="168"/>
      <c r="KF167" s="168"/>
      <c r="KG167" s="168"/>
      <c r="KH167" s="168"/>
      <c r="KI167" s="168"/>
      <c r="KJ167" s="168"/>
      <c r="KK167" s="168"/>
      <c r="KL167" s="168"/>
      <c r="KM167" s="168"/>
      <c r="KN167" s="168"/>
      <c r="KO167" s="168"/>
      <c r="KP167" s="168"/>
      <c r="KQ167" s="168"/>
      <c r="KR167" s="168"/>
      <c r="KS167" s="168"/>
      <c r="KT167" s="168"/>
      <c r="KU167" s="168"/>
      <c r="KV167" s="168"/>
      <c r="KW167" s="168"/>
      <c r="KX167" s="168"/>
      <c r="KY167" s="168"/>
      <c r="KZ167" s="168"/>
      <c r="LA167" s="168"/>
      <c r="LB167" s="168"/>
      <c r="LC167" s="168"/>
      <c r="LD167" s="168"/>
      <c r="LE167" s="168"/>
      <c r="LF167" s="168"/>
      <c r="LG167" s="168"/>
      <c r="LH167" s="168"/>
      <c r="LI167" s="168"/>
      <c r="LJ167" s="168"/>
      <c r="LK167" s="168"/>
      <c r="LL167" s="168"/>
      <c r="LM167" s="168"/>
      <c r="LN167" s="168"/>
      <c r="LO167" s="168"/>
      <c r="LP167" s="168"/>
      <c r="LQ167" s="168"/>
      <c r="LR167" s="168"/>
      <c r="LS167" s="168"/>
      <c r="LT167" s="168"/>
      <c r="LU167" s="168"/>
      <c r="LV167" s="168"/>
      <c r="LW167" s="168"/>
      <c r="LX167" s="168"/>
      <c r="LY167" s="168"/>
      <c r="LZ167" s="168"/>
      <c r="MA167" s="168"/>
      <c r="MB167" s="168"/>
      <c r="MC167" s="168"/>
      <c r="MD167" s="168"/>
      <c r="ME167" s="168"/>
      <c r="MF167" s="168"/>
      <c r="MG167" s="168"/>
      <c r="MH167" s="168"/>
      <c r="MI167" s="168"/>
      <c r="MJ167" s="168"/>
      <c r="MK167" s="168"/>
      <c r="ML167" s="168"/>
      <c r="MM167" s="168"/>
      <c r="MN167" s="168"/>
      <c r="MO167" s="168"/>
      <c r="MP167" s="168"/>
      <c r="MQ167" s="168"/>
      <c r="MR167" s="168"/>
      <c r="MS167" s="168"/>
      <c r="MT167" s="168"/>
      <c r="MU167" s="168"/>
      <c r="MV167" s="168"/>
      <c r="MW167" s="168"/>
      <c r="MX167" s="168"/>
      <c r="MY167" s="168"/>
      <c r="MZ167" s="168"/>
      <c r="NA167" s="168"/>
      <c r="NB167" s="168"/>
      <c r="NC167" s="168"/>
      <c r="ND167" s="168"/>
      <c r="NE167" s="168"/>
      <c r="NF167" s="168"/>
      <c r="NG167" s="168"/>
      <c r="NH167" s="168"/>
      <c r="NI167" s="168"/>
      <c r="NJ167" s="168"/>
      <c r="NK167" s="168"/>
      <c r="NL167" s="168"/>
      <c r="NM167" s="168"/>
      <c r="NN167" s="168"/>
      <c r="NO167" s="168"/>
      <c r="NP167" s="168"/>
      <c r="NQ167" s="168"/>
      <c r="NR167" s="168"/>
      <c r="NS167" s="168"/>
      <c r="NT167" s="168"/>
      <c r="NU167" s="168"/>
      <c r="NV167" s="168"/>
      <c r="NW167" s="168"/>
      <c r="NX167" s="168"/>
      <c r="NY167" s="168"/>
      <c r="NZ167" s="168"/>
      <c r="OA167" s="168"/>
      <c r="OB167" s="168"/>
      <c r="OC167" s="168"/>
      <c r="OD167" s="168"/>
      <c r="OE167" s="168"/>
      <c r="OF167" s="168"/>
      <c r="OG167" s="168"/>
      <c r="OH167" s="168"/>
      <c r="OI167" s="168"/>
      <c r="OJ167" s="168"/>
      <c r="OK167" s="168"/>
      <c r="OL167" s="168"/>
      <c r="OM167" s="168"/>
      <c r="ON167" s="168"/>
      <c r="OO167" s="168"/>
      <c r="OP167" s="168"/>
      <c r="OQ167" s="168"/>
      <c r="OR167" s="168"/>
      <c r="OS167" s="168"/>
      <c r="OT167" s="168"/>
      <c r="OU167" s="168"/>
      <c r="OV167" s="168"/>
      <c r="OW167" s="168"/>
      <c r="OX167" s="168"/>
      <c r="OY167" s="168"/>
      <c r="OZ167" s="168"/>
      <c r="PA167" s="168"/>
      <c r="PB167" s="168"/>
      <c r="PC167" s="168"/>
      <c r="PD167" s="168"/>
      <c r="PE167" s="168"/>
      <c r="PF167" s="168"/>
      <c r="PG167" s="168"/>
      <c r="PH167" s="168"/>
      <c r="PI167" s="168"/>
      <c r="PJ167" s="168"/>
      <c r="PK167" s="168"/>
      <c r="PL167" s="168"/>
      <c r="PM167" s="168"/>
      <c r="PN167" s="168"/>
      <c r="PO167" s="168"/>
      <c r="PP167" s="168"/>
      <c r="PQ167" s="168"/>
      <c r="PR167" s="168"/>
      <c r="PS167" s="168"/>
      <c r="PT167" s="168"/>
      <c r="PU167" s="168"/>
      <c r="PV167" s="168"/>
      <c r="PW167" s="168"/>
      <c r="PX167" s="168"/>
      <c r="PY167" s="168"/>
      <c r="PZ167" s="168"/>
      <c r="QA167" s="168"/>
      <c r="QB167" s="168"/>
      <c r="QC167" s="168"/>
      <c r="QD167" s="168"/>
      <c r="QE167" s="168"/>
      <c r="QF167" s="168"/>
      <c r="QG167" s="168"/>
      <c r="QH167" s="168"/>
      <c r="QI167" s="168"/>
      <c r="QJ167" s="168"/>
      <c r="QK167" s="168"/>
      <c r="QL167" s="168"/>
      <c r="QM167" s="168"/>
      <c r="QN167" s="168"/>
      <c r="QO167" s="168"/>
      <c r="QP167" s="168"/>
      <c r="QQ167" s="168"/>
      <c r="QR167" s="168"/>
      <c r="QS167" s="168"/>
      <c r="QT167" s="168"/>
      <c r="QU167" s="168"/>
      <c r="QV167" s="168"/>
      <c r="QW167" s="168"/>
      <c r="QX167" s="168"/>
      <c r="QY167" s="168"/>
      <c r="QZ167" s="168"/>
      <c r="RA167" s="168"/>
      <c r="RB167" s="168"/>
      <c r="RC167" s="168"/>
      <c r="RD167" s="168"/>
      <c r="RE167" s="168"/>
      <c r="RF167" s="168"/>
      <c r="RG167" s="168"/>
      <c r="RH167" s="168"/>
      <c r="RI167" s="168"/>
      <c r="RJ167" s="168"/>
      <c r="RK167" s="168"/>
      <c r="RL167" s="168"/>
      <c r="RM167" s="168"/>
      <c r="RN167" s="168"/>
      <c r="RO167" s="168"/>
      <c r="RP167" s="168"/>
      <c r="RQ167" s="168"/>
      <c r="RR167" s="168"/>
      <c r="RS167" s="168"/>
      <c r="RT167" s="168"/>
      <c r="RU167" s="168"/>
      <c r="RV167" s="168"/>
      <c r="RW167" s="168"/>
      <c r="RX167" s="168"/>
      <c r="RY167" s="168"/>
      <c r="RZ167" s="168"/>
      <c r="SA167" s="168"/>
      <c r="SB167" s="168"/>
      <c r="SC167" s="168"/>
      <c r="SD167" s="168"/>
      <c r="SE167" s="168"/>
      <c r="SF167" s="168"/>
      <c r="SG167" s="168"/>
      <c r="SH167" s="168"/>
      <c r="SI167" s="168"/>
      <c r="SJ167" s="168"/>
      <c r="SK167" s="168"/>
      <c r="SL167" s="168"/>
      <c r="SM167" s="168"/>
      <c r="SN167" s="168"/>
      <c r="SO167" s="168"/>
      <c r="SP167" s="168"/>
      <c r="SQ167" s="168"/>
      <c r="SR167" s="168"/>
      <c r="SS167" s="168"/>
      <c r="ST167" s="168"/>
      <c r="SU167" s="168"/>
      <c r="SV167" s="168"/>
      <c r="SW167" s="168"/>
      <c r="SX167" s="168"/>
      <c r="SY167" s="168"/>
      <c r="SZ167" s="168"/>
      <c r="TA167" s="168"/>
      <c r="TB167" s="168"/>
      <c r="TC167" s="168"/>
      <c r="TD167" s="168"/>
      <c r="TE167" s="168"/>
      <c r="TF167" s="168"/>
      <c r="TG167" s="168"/>
      <c r="TH167" s="168"/>
      <c r="TI167" s="168"/>
      <c r="TJ167" s="168"/>
      <c r="TK167" s="168"/>
      <c r="TL167" s="168"/>
      <c r="TM167" s="168"/>
      <c r="TN167" s="168"/>
      <c r="TO167" s="168"/>
      <c r="TP167" s="168"/>
      <c r="TQ167" s="168"/>
      <c r="TR167" s="168"/>
      <c r="TS167" s="168"/>
      <c r="TT167" s="168"/>
      <c r="TU167" s="168"/>
      <c r="TV167" s="168"/>
      <c r="TW167" s="168"/>
      <c r="TX167" s="168"/>
      <c r="TY167" s="168"/>
      <c r="TZ167" s="168"/>
      <c r="UA167" s="168"/>
      <c r="UB167" s="168"/>
      <c r="UC167" s="168"/>
      <c r="UD167" s="168"/>
      <c r="UE167" s="168"/>
      <c r="UF167" s="168"/>
      <c r="UG167" s="168"/>
      <c r="UH167" s="168"/>
      <c r="UI167" s="168"/>
      <c r="UJ167" s="168"/>
      <c r="UK167" s="168"/>
      <c r="UL167" s="168"/>
      <c r="UM167" s="168"/>
      <c r="UN167" s="168"/>
      <c r="UO167" s="168"/>
      <c r="UP167" s="168"/>
      <c r="UQ167" s="168"/>
      <c r="UR167" s="168"/>
      <c r="US167" s="168"/>
      <c r="UT167" s="168"/>
      <c r="UU167" s="168"/>
      <c r="UV167" s="168"/>
      <c r="UW167" s="168"/>
      <c r="UX167" s="168"/>
      <c r="UY167" s="168"/>
      <c r="UZ167" s="168"/>
      <c r="VA167" s="168"/>
      <c r="VB167" s="168"/>
      <c r="VC167" s="168"/>
      <c r="VD167" s="168"/>
      <c r="VE167" s="168"/>
      <c r="VF167" s="168"/>
      <c r="VG167" s="168"/>
      <c r="VH167" s="168"/>
      <c r="VI167" s="168"/>
      <c r="VJ167" s="168"/>
      <c r="VK167" s="168"/>
      <c r="VL167" s="168"/>
      <c r="VM167" s="168"/>
      <c r="VN167" s="168"/>
      <c r="VO167" s="168"/>
      <c r="VP167" s="168"/>
      <c r="VQ167" s="168"/>
      <c r="VR167" s="168"/>
      <c r="VS167" s="168"/>
      <c r="VT167" s="168"/>
      <c r="VU167" s="168"/>
      <c r="VV167" s="168"/>
      <c r="VW167" s="168"/>
      <c r="VX167" s="168"/>
      <c r="VY167" s="168"/>
      <c r="VZ167" s="168"/>
      <c r="WA167" s="168"/>
      <c r="WB167" s="168"/>
      <c r="WC167" s="168"/>
      <c r="WD167" s="168"/>
      <c r="WE167" s="168"/>
      <c r="WF167" s="168"/>
      <c r="WG167" s="168"/>
      <c r="WH167" s="168"/>
      <c r="WI167" s="168"/>
      <c r="WJ167" s="168"/>
      <c r="WK167" s="168"/>
      <c r="WL167" s="168"/>
      <c r="WM167" s="168"/>
      <c r="WN167" s="168"/>
      <c r="WO167" s="168"/>
      <c r="WP167" s="168"/>
      <c r="WQ167" s="168"/>
      <c r="WR167" s="168"/>
      <c r="WS167" s="168"/>
      <c r="WT167" s="168"/>
      <c r="WU167" s="168"/>
      <c r="WV167" s="168"/>
      <c r="WW167" s="168"/>
      <c r="WX167" s="168"/>
      <c r="WY167" s="168"/>
      <c r="WZ167" s="168"/>
      <c r="XA167" s="168"/>
      <c r="XB167" s="168"/>
      <c r="XC167" s="168"/>
      <c r="XD167" s="168"/>
      <c r="XE167" s="168"/>
      <c r="XF167" s="168"/>
      <c r="XG167" s="168"/>
      <c r="XH167" s="168"/>
      <c r="XI167" s="168"/>
      <c r="XJ167" s="168"/>
      <c r="XK167" s="168"/>
      <c r="XL167" s="168"/>
      <c r="XM167" s="168"/>
      <c r="XN167" s="168"/>
      <c r="XO167" s="168"/>
      <c r="XP167" s="168"/>
      <c r="XQ167" s="168"/>
      <c r="XR167" s="168"/>
      <c r="XS167" s="168"/>
      <c r="XT167" s="168"/>
      <c r="XU167" s="168"/>
      <c r="XV167" s="168"/>
      <c r="XW167" s="168"/>
      <c r="XX167" s="168"/>
      <c r="XY167" s="168"/>
      <c r="XZ167" s="168"/>
      <c r="YA167" s="168"/>
      <c r="YB167" s="168"/>
      <c r="YC167" s="168"/>
      <c r="YD167" s="168"/>
      <c r="YE167" s="168"/>
      <c r="YF167" s="168"/>
      <c r="YG167" s="168"/>
      <c r="YH167" s="168"/>
      <c r="YI167" s="168"/>
      <c r="YJ167" s="168"/>
      <c r="YK167" s="168"/>
      <c r="YL167" s="168"/>
      <c r="YM167" s="168"/>
      <c r="YN167" s="168"/>
      <c r="YO167" s="168"/>
      <c r="YP167" s="168"/>
      <c r="YQ167" s="168"/>
      <c r="YR167" s="168"/>
      <c r="YS167" s="168"/>
      <c r="YT167" s="168"/>
      <c r="YU167" s="168"/>
      <c r="YV167" s="168"/>
      <c r="YW167" s="168"/>
      <c r="YX167" s="168"/>
      <c r="YY167" s="168"/>
      <c r="YZ167" s="168"/>
      <c r="ZA167" s="168"/>
      <c r="ZB167" s="168"/>
      <c r="ZC167" s="168"/>
      <c r="ZD167" s="168"/>
      <c r="ZE167" s="168"/>
      <c r="ZF167" s="168"/>
      <c r="ZG167" s="168"/>
      <c r="ZH167" s="168"/>
      <c r="ZI167" s="168"/>
      <c r="ZJ167" s="168"/>
      <c r="ZK167" s="168"/>
      <c r="ZL167" s="168"/>
      <c r="ZM167" s="168"/>
      <c r="ZN167" s="168"/>
      <c r="ZO167" s="168"/>
      <c r="ZP167" s="168"/>
      <c r="ZQ167" s="168"/>
      <c r="ZR167" s="168"/>
      <c r="ZS167" s="168"/>
      <c r="ZT167" s="168"/>
      <c r="ZU167" s="168"/>
      <c r="ZV167" s="168"/>
      <c r="ZW167" s="168"/>
      <c r="ZX167" s="168"/>
      <c r="ZY167" s="168"/>
      <c r="ZZ167" s="168"/>
      <c r="AAA167" s="168"/>
      <c r="AAB167" s="168"/>
      <c r="AAC167" s="168"/>
      <c r="AAD167" s="168"/>
      <c r="AAE167" s="168"/>
      <c r="AAF167" s="168"/>
      <c r="AAG167" s="168"/>
      <c r="AAH167" s="168"/>
      <c r="AAI167" s="168"/>
      <c r="AAJ167" s="168"/>
      <c r="AAK167" s="168"/>
      <c r="AAL167" s="168"/>
      <c r="AAM167" s="168"/>
      <c r="AAN167" s="168"/>
      <c r="AAO167" s="168"/>
      <c r="AAP167" s="168"/>
      <c r="AAQ167" s="168"/>
      <c r="AAR167" s="168"/>
      <c r="AAS167" s="168"/>
      <c r="AAT167" s="168"/>
      <c r="AAU167" s="168"/>
      <c r="AAV167" s="168"/>
      <c r="AAW167" s="168"/>
      <c r="AAX167" s="168"/>
      <c r="AAY167" s="168"/>
      <c r="AAZ167" s="168"/>
      <c r="ABA167" s="168"/>
      <c r="ABB167" s="168"/>
      <c r="ABC167" s="168"/>
      <c r="ABD167" s="168"/>
      <c r="ABE167" s="168"/>
      <c r="ABF167" s="168"/>
      <c r="ABG167" s="168"/>
      <c r="ABH167" s="168"/>
      <c r="ABI167" s="168"/>
      <c r="ABJ167" s="168"/>
      <c r="ABK167" s="168"/>
      <c r="ABL167" s="168"/>
      <c r="ABM167" s="168"/>
      <c r="ABN167" s="168"/>
      <c r="ABO167" s="168"/>
      <c r="ABP167" s="168"/>
      <c r="ABQ167" s="168"/>
      <c r="ABR167" s="168"/>
      <c r="ABS167" s="168"/>
      <c r="ABT167" s="168"/>
      <c r="ABU167" s="168"/>
      <c r="ABV167" s="168"/>
      <c r="ABW167" s="168"/>
      <c r="ABX167" s="168"/>
      <c r="ABY167" s="168"/>
      <c r="ABZ167" s="168"/>
      <c r="ACA167" s="168"/>
      <c r="ACB167" s="168"/>
      <c r="ACC167" s="168"/>
      <c r="ACD167" s="168"/>
      <c r="ACE167" s="168"/>
      <c r="ACF167" s="168"/>
      <c r="ACG167" s="168"/>
      <c r="ACH167" s="168"/>
      <c r="ACI167" s="168"/>
      <c r="ACJ167" s="168"/>
      <c r="ACK167" s="168"/>
      <c r="ACL167" s="168"/>
      <c r="ACM167" s="168"/>
      <c r="ACN167" s="168"/>
      <c r="ACO167" s="168"/>
      <c r="ACP167" s="168"/>
      <c r="ACQ167" s="168"/>
      <c r="ACR167" s="168"/>
      <c r="ACS167" s="168"/>
      <c r="ACT167" s="168"/>
      <c r="ACU167" s="168"/>
      <c r="ACV167" s="168"/>
      <c r="ACW167" s="168"/>
      <c r="ACX167" s="168"/>
      <c r="ACY167" s="168"/>
      <c r="ACZ167" s="168"/>
      <c r="ADA167" s="168"/>
      <c r="ADB167" s="168"/>
      <c r="ADC167" s="168"/>
      <c r="ADD167" s="168"/>
      <c r="ADE167" s="168"/>
      <c r="ADF167" s="168"/>
      <c r="ADG167" s="168"/>
      <c r="ADH167" s="168"/>
      <c r="ADI167" s="168"/>
      <c r="ADJ167" s="168"/>
      <c r="ADK167" s="168"/>
      <c r="ADL167" s="168"/>
      <c r="ADM167" s="168"/>
      <c r="ADN167" s="168"/>
      <c r="ADO167" s="168"/>
      <c r="ADP167" s="168"/>
      <c r="ADQ167" s="168"/>
      <c r="ADR167" s="168"/>
      <c r="ADS167" s="168"/>
      <c r="ADT167" s="168"/>
      <c r="ADU167" s="168"/>
      <c r="ADV167" s="168"/>
      <c r="ADW167" s="168"/>
      <c r="ADX167" s="168"/>
      <c r="ADY167" s="168"/>
      <c r="ADZ167" s="168"/>
      <c r="AEA167" s="168"/>
      <c r="AEB167" s="168"/>
      <c r="AEC167" s="168"/>
      <c r="AED167" s="168"/>
      <c r="AEE167" s="168"/>
      <c r="AEF167" s="168"/>
      <c r="AEG167" s="168"/>
      <c r="AEH167" s="168"/>
      <c r="AEI167" s="168"/>
      <c r="AEJ167" s="168"/>
      <c r="AEK167" s="168"/>
      <c r="AEL167" s="168"/>
      <c r="AEM167" s="168"/>
      <c r="AEN167" s="168"/>
      <c r="AEO167" s="168"/>
      <c r="AEP167" s="168"/>
      <c r="AEQ167" s="168"/>
      <c r="AER167" s="168"/>
      <c r="AES167" s="168"/>
      <c r="AET167" s="168"/>
      <c r="AEU167" s="168"/>
      <c r="AEV167" s="168"/>
      <c r="AEW167" s="168"/>
      <c r="AEX167" s="168"/>
      <c r="AEY167" s="168"/>
      <c r="AEZ167" s="168"/>
      <c r="AFA167" s="168"/>
      <c r="AFB167" s="168"/>
      <c r="AFC167" s="168"/>
      <c r="AFD167" s="168"/>
      <c r="AFE167" s="168"/>
      <c r="AFF167" s="168"/>
      <c r="AFG167" s="168"/>
      <c r="AFH167" s="168"/>
      <c r="AFI167" s="168"/>
      <c r="AFJ167" s="168"/>
      <c r="AFK167" s="168"/>
      <c r="AFL167" s="168"/>
      <c r="AFM167" s="168"/>
      <c r="AFN167" s="168"/>
      <c r="AFO167" s="168"/>
      <c r="AFP167" s="168"/>
      <c r="AFQ167" s="168"/>
      <c r="AFR167" s="168"/>
      <c r="AFS167" s="168"/>
      <c r="AFT167" s="168"/>
      <c r="AFU167" s="168"/>
      <c r="AFV167" s="168"/>
      <c r="AFW167" s="168"/>
      <c r="AFX167" s="168"/>
      <c r="AFY167" s="168"/>
      <c r="AFZ167" s="168"/>
      <c r="AGA167" s="168"/>
      <c r="AGB167" s="168"/>
      <c r="AGC167" s="168"/>
      <c r="AGD167" s="168"/>
      <c r="AGE167" s="168"/>
      <c r="AGF167" s="168"/>
      <c r="AGG167" s="168"/>
      <c r="AGH167" s="168"/>
      <c r="AGI167" s="168"/>
      <c r="AGJ167" s="168"/>
      <c r="AGK167" s="168"/>
      <c r="AGL167" s="168"/>
      <c r="AGM167" s="168"/>
      <c r="AGN167" s="168"/>
      <c r="AGO167" s="168"/>
      <c r="AGP167" s="168"/>
      <c r="AGQ167" s="168"/>
      <c r="AGR167" s="168"/>
      <c r="AGS167" s="168"/>
      <c r="AGT167" s="168"/>
      <c r="AGU167" s="168"/>
      <c r="AGV167" s="168"/>
      <c r="AGW167" s="168"/>
      <c r="AGX167" s="168"/>
      <c r="AGY167" s="168"/>
      <c r="AGZ167" s="168"/>
      <c r="AHA167" s="168"/>
      <c r="AHB167" s="168"/>
      <c r="AHC167" s="168"/>
      <c r="AHD167" s="168"/>
      <c r="AHE167" s="168"/>
      <c r="AHF167" s="168"/>
      <c r="AHG167" s="168"/>
      <c r="AHH167" s="168"/>
      <c r="AHI167" s="168"/>
      <c r="AHJ167" s="168"/>
      <c r="AHK167" s="168"/>
      <c r="AHL167" s="168"/>
      <c r="AHM167" s="168"/>
      <c r="AHN167" s="168"/>
      <c r="AHO167" s="168"/>
      <c r="AHP167" s="168"/>
      <c r="AHQ167" s="168"/>
      <c r="AHR167" s="168"/>
      <c r="AHS167" s="168"/>
      <c r="AHT167" s="168"/>
      <c r="AHU167" s="168"/>
      <c r="AHV167" s="168"/>
      <c r="AHW167" s="168"/>
      <c r="AHX167" s="168"/>
      <c r="AHY167" s="168"/>
      <c r="AHZ167" s="168"/>
      <c r="AIA167" s="168"/>
      <c r="AIB167" s="168"/>
      <c r="AIC167" s="168"/>
      <c r="AID167" s="168"/>
      <c r="AIE167" s="168"/>
      <c r="AIF167" s="168"/>
      <c r="AIG167" s="168"/>
      <c r="AIH167" s="168"/>
      <c r="AII167" s="168"/>
      <c r="AIJ167" s="168"/>
      <c r="AIK167" s="168"/>
      <c r="AIL167" s="168"/>
      <c r="AIM167" s="168"/>
      <c r="AIN167" s="168"/>
      <c r="AIO167" s="168"/>
      <c r="AIP167" s="168"/>
      <c r="AIQ167" s="168"/>
      <c r="AIR167" s="168"/>
      <c r="AIS167" s="168"/>
      <c r="AIT167" s="168"/>
      <c r="AIU167" s="168"/>
      <c r="AIV167" s="168"/>
      <c r="AIW167" s="168"/>
      <c r="AIX167" s="168"/>
      <c r="AIY167" s="168"/>
      <c r="AIZ167" s="168"/>
      <c r="AJA167" s="168"/>
      <c r="AJB167" s="168"/>
      <c r="AJC167" s="168"/>
      <c r="AJD167" s="168"/>
      <c r="AJE167" s="168"/>
      <c r="AJF167" s="168"/>
      <c r="AJG167" s="168"/>
      <c r="AJH167" s="168"/>
      <c r="AJI167" s="168"/>
      <c r="AJJ167" s="168"/>
      <c r="AJK167" s="168"/>
      <c r="AJL167" s="168"/>
      <c r="AJM167" s="168"/>
      <c r="AJN167" s="168"/>
      <c r="AJO167" s="168"/>
      <c r="AJP167" s="168"/>
      <c r="AJQ167" s="168"/>
      <c r="AJR167" s="168"/>
      <c r="AJS167" s="168"/>
      <c r="AJT167" s="168"/>
      <c r="AJU167" s="168"/>
      <c r="AJV167" s="168"/>
      <c r="AJW167" s="168"/>
      <c r="AJX167" s="168"/>
      <c r="AJY167" s="168"/>
      <c r="AJZ167" s="168"/>
      <c r="AKA167" s="168"/>
      <c r="AKB167" s="168"/>
      <c r="AKC167" s="168"/>
      <c r="AKD167" s="168"/>
      <c r="AKE167" s="168"/>
      <c r="AKF167" s="168"/>
      <c r="AKG167" s="168"/>
      <c r="AKH167" s="168"/>
      <c r="AKI167" s="168"/>
      <c r="AKJ167" s="168"/>
      <c r="AKK167" s="168"/>
      <c r="AKL167" s="168"/>
      <c r="AKM167" s="168"/>
      <c r="AKN167" s="168"/>
      <c r="AKO167" s="168"/>
      <c r="AKP167" s="168"/>
      <c r="AKQ167" s="168"/>
      <c r="AKR167" s="168"/>
      <c r="AKS167" s="168"/>
      <c r="AKT167" s="168"/>
      <c r="AKU167" s="168"/>
      <c r="AKV167" s="168"/>
      <c r="AKW167" s="168"/>
      <c r="AKX167" s="168"/>
      <c r="AKY167" s="168"/>
      <c r="AKZ167" s="168"/>
      <c r="ALA167" s="168"/>
      <c r="ALB167" s="168"/>
      <c r="ALC167" s="168"/>
      <c r="ALD167" s="168"/>
      <c r="ALE167" s="168"/>
      <c r="ALF167" s="168"/>
      <c r="ALG167" s="168"/>
      <c r="ALH167" s="168"/>
      <c r="ALI167" s="168"/>
      <c r="ALJ167" s="168"/>
      <c r="ALK167" s="168"/>
      <c r="ALL167" s="168"/>
      <c r="ALM167" s="168"/>
      <c r="ALN167" s="168"/>
      <c r="ALO167" s="168"/>
      <c r="ALP167" s="168"/>
      <c r="ALQ167" s="168"/>
      <c r="ALR167" s="168"/>
      <c r="ALS167" s="168"/>
      <c r="ALT167" s="168"/>
      <c r="ALU167" s="168"/>
      <c r="ALV167" s="168"/>
      <c r="ALW167" s="168"/>
      <c r="ALX167" s="168"/>
      <c r="ALY167" s="168"/>
      <c r="ALZ167" s="168"/>
      <c r="AMA167" s="168"/>
      <c r="AMB167" s="168"/>
      <c r="AMC167" s="168"/>
      <c r="AMD167" s="168"/>
      <c r="AME167" s="168"/>
      <c r="AMF167" s="168"/>
      <c r="AMG167" s="168"/>
      <c r="AMH167" s="168"/>
      <c r="AMI167" s="168"/>
      <c r="AMJ167" s="168"/>
      <c r="AMK167" s="168"/>
      <c r="AML167" s="168"/>
      <c r="AMM167" s="168"/>
      <c r="AMN167" s="168"/>
      <c r="AMO167" s="168"/>
      <c r="AMP167" s="168"/>
      <c r="AMQ167" s="168"/>
      <c r="AMR167" s="168"/>
      <c r="AMS167" s="168"/>
      <c r="AMT167" s="168"/>
      <c r="AMU167" s="168"/>
      <c r="AMV167" s="168"/>
      <c r="AMW167" s="168"/>
      <c r="AMX167" s="168"/>
      <c r="AMY167" s="168"/>
      <c r="AMZ167" s="168"/>
      <c r="ANA167" s="168"/>
      <c r="ANB167" s="168"/>
      <c r="ANC167" s="168"/>
      <c r="AND167" s="168"/>
      <c r="ANE167" s="168"/>
      <c r="ANF167" s="168"/>
      <c r="ANG167" s="168"/>
      <c r="ANH167" s="168"/>
      <c r="ANI167" s="168"/>
      <c r="ANJ167" s="168"/>
      <c r="ANK167" s="168"/>
      <c r="ANL167" s="168"/>
      <c r="ANM167" s="168"/>
      <c r="ANN167" s="168"/>
      <c r="ANO167" s="168"/>
      <c r="ANP167" s="168"/>
      <c r="ANQ167" s="168"/>
      <c r="ANR167" s="168"/>
      <c r="ANS167" s="168"/>
      <c r="ANT167" s="168"/>
      <c r="ANU167" s="168"/>
      <c r="ANV167" s="168"/>
      <c r="ANW167" s="168"/>
      <c r="ANX167" s="168"/>
      <c r="ANY167" s="168"/>
      <c r="ANZ167" s="168"/>
      <c r="AOA167" s="168"/>
      <c r="AOB167" s="168"/>
      <c r="AOC167" s="168"/>
      <c r="AOD167" s="168"/>
      <c r="AOE167" s="168"/>
      <c r="AOF167" s="168"/>
      <c r="AOG167" s="168"/>
      <c r="AOH167" s="168"/>
      <c r="AOI167" s="168"/>
      <c r="AOJ167" s="168"/>
      <c r="AOK167" s="168"/>
      <c r="AOL167" s="168"/>
      <c r="AOM167" s="168"/>
      <c r="AON167" s="168"/>
      <c r="AOO167" s="168"/>
      <c r="AOP167" s="168"/>
      <c r="AOQ167" s="168"/>
      <c r="AOR167" s="168"/>
      <c r="AOS167" s="168"/>
      <c r="AOT167" s="168"/>
      <c r="AOU167" s="168"/>
      <c r="AOV167" s="168"/>
      <c r="AOW167" s="168"/>
      <c r="AOX167" s="168"/>
      <c r="AOY167" s="168"/>
      <c r="AOZ167" s="168"/>
      <c r="APA167" s="168"/>
      <c r="APB167" s="168"/>
      <c r="APC167" s="168"/>
      <c r="APD167" s="168"/>
      <c r="APE167" s="168"/>
      <c r="APF167" s="168"/>
      <c r="APG167" s="168"/>
      <c r="APH167" s="168"/>
      <c r="API167" s="168"/>
      <c r="APJ167" s="168"/>
      <c r="APK167" s="168"/>
      <c r="APL167" s="168"/>
      <c r="APM167" s="168"/>
      <c r="APN167" s="168"/>
      <c r="APO167" s="168"/>
      <c r="APP167" s="168"/>
      <c r="APQ167" s="168"/>
      <c r="APR167" s="168"/>
      <c r="APS167" s="168"/>
      <c r="APT167" s="168"/>
      <c r="APU167" s="168"/>
      <c r="APV167" s="168"/>
      <c r="APW167" s="168"/>
      <c r="APX167" s="168"/>
      <c r="APY167" s="168"/>
      <c r="APZ167" s="168"/>
      <c r="AQA167" s="168"/>
      <c r="AQB167" s="168"/>
      <c r="AQC167" s="168"/>
      <c r="AQD167" s="168"/>
      <c r="AQE167" s="168"/>
      <c r="AQF167" s="168"/>
      <c r="AQG167" s="168"/>
      <c r="AQH167" s="168"/>
      <c r="AQI167" s="168"/>
      <c r="AQJ167" s="168"/>
      <c r="AQK167" s="168"/>
      <c r="AQL167" s="168"/>
      <c r="AQM167" s="168"/>
      <c r="AQN167" s="168"/>
      <c r="AQO167" s="168"/>
      <c r="AQP167" s="168"/>
      <c r="AQQ167" s="168"/>
      <c r="AQR167" s="168"/>
      <c r="AQS167" s="168"/>
      <c r="AQT167" s="168"/>
      <c r="AQU167" s="168"/>
      <c r="AQV167" s="168"/>
      <c r="AQW167" s="168"/>
      <c r="AQX167" s="168"/>
      <c r="AQY167" s="168"/>
      <c r="AQZ167" s="168"/>
      <c r="ARA167" s="168"/>
      <c r="ARB167" s="168"/>
      <c r="ARC167" s="168"/>
      <c r="ARD167" s="168"/>
      <c r="ARE167" s="168"/>
      <c r="ARF167" s="168"/>
      <c r="ARG167" s="168"/>
      <c r="ARH167" s="168"/>
      <c r="ARI167" s="168"/>
      <c r="ARJ167" s="168"/>
      <c r="ARK167" s="168"/>
      <c r="ARL167" s="168"/>
      <c r="ARM167" s="168"/>
      <c r="ARN167" s="168"/>
      <c r="ARO167" s="168"/>
      <c r="ARP167" s="168"/>
      <c r="ARQ167" s="168"/>
      <c r="ARR167" s="168"/>
      <c r="ARS167" s="168"/>
      <c r="ART167" s="168"/>
      <c r="ARU167" s="168"/>
      <c r="ARV167" s="168"/>
      <c r="ARW167" s="168"/>
      <c r="ARX167" s="168"/>
      <c r="ARY167" s="168"/>
      <c r="ARZ167" s="168"/>
      <c r="ASA167" s="168"/>
      <c r="ASB167" s="168"/>
      <c r="ASC167" s="168"/>
      <c r="ASD167" s="168"/>
      <c r="ASE167" s="168"/>
      <c r="ASF167" s="168"/>
      <c r="ASG167" s="168"/>
      <c r="ASH167" s="168"/>
      <c r="ASI167" s="168"/>
      <c r="ASJ167" s="168"/>
      <c r="ASK167" s="168"/>
      <c r="ASL167" s="168"/>
      <c r="ASM167" s="168"/>
      <c r="ASN167" s="168"/>
      <c r="ASO167" s="168"/>
      <c r="ASP167" s="168"/>
      <c r="ASQ167" s="168"/>
      <c r="ASR167" s="168"/>
      <c r="ASS167" s="168"/>
      <c r="AST167" s="168"/>
      <c r="ASU167" s="168"/>
      <c r="ASV167" s="168"/>
      <c r="ASW167" s="168"/>
      <c r="ASX167" s="168"/>
      <c r="ASY167" s="168"/>
      <c r="ASZ167" s="168"/>
      <c r="ATA167" s="168"/>
      <c r="ATB167" s="168"/>
      <c r="ATC167" s="168"/>
      <c r="ATD167" s="168"/>
      <c r="ATE167" s="168"/>
      <c r="ATF167" s="168"/>
      <c r="ATG167" s="168"/>
      <c r="ATH167" s="168"/>
      <c r="ATI167" s="168"/>
      <c r="ATJ167" s="168"/>
      <c r="ATK167" s="168"/>
      <c r="ATL167" s="168"/>
      <c r="ATM167" s="168"/>
      <c r="ATN167" s="168"/>
      <c r="ATO167" s="168"/>
      <c r="ATP167" s="168"/>
      <c r="ATQ167" s="168"/>
      <c r="ATR167" s="168"/>
      <c r="ATS167" s="168"/>
      <c r="ATT167" s="168"/>
      <c r="ATU167" s="168"/>
      <c r="ATV167" s="168"/>
      <c r="ATW167" s="168"/>
      <c r="ATX167" s="168"/>
      <c r="ATY167" s="168"/>
      <c r="ATZ167" s="168"/>
      <c r="AUA167" s="168"/>
      <c r="AUB167" s="168"/>
      <c r="AUC167" s="168"/>
      <c r="AUD167" s="168"/>
      <c r="AUE167" s="168"/>
      <c r="AUF167" s="168"/>
      <c r="AUG167" s="168"/>
      <c r="AUH167" s="168"/>
      <c r="AUI167" s="168"/>
      <c r="AUJ167" s="168"/>
      <c r="AUK167" s="168"/>
      <c r="AUL167" s="168"/>
      <c r="AUM167" s="168"/>
      <c r="AUN167" s="168"/>
      <c r="AUO167" s="168"/>
      <c r="AUP167" s="168"/>
      <c r="AUQ167" s="168"/>
      <c r="AUR167" s="168"/>
      <c r="AUS167" s="168"/>
      <c r="AUT167" s="168"/>
      <c r="AUU167" s="168"/>
      <c r="AUV167" s="168"/>
      <c r="AUW167" s="168"/>
      <c r="AUX167" s="168"/>
      <c r="AUY167" s="168"/>
      <c r="AUZ167" s="168"/>
      <c r="AVA167" s="168"/>
      <c r="AVB167" s="168"/>
      <c r="AVC167" s="168"/>
      <c r="AVD167" s="168"/>
      <c r="AVE167" s="168"/>
      <c r="AVF167" s="168"/>
      <c r="AVG167" s="168"/>
      <c r="AVH167" s="168"/>
      <c r="AVI167" s="168"/>
      <c r="AVJ167" s="168"/>
      <c r="AVK167" s="168"/>
      <c r="AVL167" s="168"/>
      <c r="AVM167" s="168"/>
      <c r="AVN167" s="168"/>
      <c r="AVO167" s="168"/>
      <c r="AVP167" s="168"/>
      <c r="AVQ167" s="168"/>
      <c r="AVR167" s="168"/>
      <c r="AVS167" s="168"/>
      <c r="AVT167" s="168"/>
      <c r="AVU167" s="168"/>
      <c r="AVV167" s="168"/>
      <c r="AVW167" s="168"/>
      <c r="AVX167" s="168"/>
      <c r="AVY167" s="168"/>
      <c r="AVZ167" s="168"/>
      <c r="AWA167" s="168"/>
      <c r="AWB167" s="168"/>
      <c r="AWC167" s="168"/>
      <c r="AWD167" s="168"/>
      <c r="AWE167" s="168"/>
      <c r="AWF167" s="168"/>
      <c r="AWG167" s="168"/>
      <c r="AWH167" s="168"/>
      <c r="AWI167" s="168"/>
      <c r="AWJ167" s="168"/>
      <c r="AWK167" s="168"/>
      <c r="AWL167" s="168"/>
      <c r="AWM167" s="168"/>
      <c r="AWN167" s="168"/>
      <c r="AWO167" s="168"/>
      <c r="AWP167" s="168"/>
      <c r="AWQ167" s="168"/>
      <c r="AWR167" s="168"/>
      <c r="AWS167" s="168"/>
      <c r="AWT167" s="168"/>
      <c r="AWU167" s="168"/>
      <c r="AWV167" s="168"/>
      <c r="AWW167" s="168"/>
      <c r="AWX167" s="168"/>
      <c r="AWY167" s="168"/>
      <c r="AWZ167" s="168"/>
      <c r="AXA167" s="168"/>
      <c r="AXB167" s="168"/>
      <c r="AXC167" s="168"/>
      <c r="AXD167" s="168"/>
      <c r="AXE167" s="168"/>
      <c r="AXF167" s="168"/>
      <c r="AXG167" s="168"/>
      <c r="AXH167" s="168"/>
      <c r="AXI167" s="168"/>
      <c r="AXJ167" s="168"/>
      <c r="AXK167" s="168"/>
      <c r="AXL167" s="168"/>
      <c r="AXM167" s="168"/>
      <c r="AXN167" s="168"/>
      <c r="AXO167" s="168"/>
      <c r="AXP167" s="168"/>
      <c r="AXQ167" s="168"/>
      <c r="AXR167" s="168"/>
      <c r="AXS167" s="168"/>
      <c r="AXT167" s="168"/>
      <c r="AXU167" s="168"/>
      <c r="AXV167" s="168"/>
      <c r="AXW167" s="168"/>
      <c r="AXX167" s="168"/>
      <c r="AXY167" s="168"/>
      <c r="AXZ167" s="168"/>
      <c r="AYA167" s="168"/>
      <c r="AYB167" s="168"/>
      <c r="AYC167" s="168"/>
      <c r="AYD167" s="168"/>
      <c r="AYE167" s="168"/>
      <c r="AYF167" s="168"/>
      <c r="AYG167" s="168"/>
      <c r="AYH167" s="168"/>
      <c r="AYI167" s="168"/>
      <c r="AYJ167" s="168"/>
      <c r="AYK167" s="168"/>
      <c r="AYL167" s="168"/>
      <c r="AYM167" s="168"/>
      <c r="AYN167" s="168"/>
      <c r="AYO167" s="168"/>
      <c r="AYP167" s="168"/>
      <c r="AYQ167" s="168"/>
      <c r="AYR167" s="168"/>
      <c r="AYS167" s="168"/>
      <c r="AYT167" s="168"/>
      <c r="AYU167" s="168"/>
      <c r="AYV167" s="168"/>
      <c r="AYW167" s="168"/>
      <c r="AYX167" s="168"/>
      <c r="AYY167" s="168"/>
      <c r="AYZ167" s="168"/>
      <c r="AZA167" s="168"/>
      <c r="AZB167" s="168"/>
      <c r="AZC167" s="168"/>
      <c r="AZD167" s="168"/>
      <c r="AZE167" s="168"/>
      <c r="AZF167" s="168"/>
      <c r="AZG167" s="168"/>
      <c r="AZH167" s="168"/>
      <c r="AZI167" s="168"/>
      <c r="AZJ167" s="168"/>
      <c r="AZK167" s="168"/>
      <c r="AZL167" s="168"/>
      <c r="AZM167" s="168"/>
      <c r="AZN167" s="168"/>
      <c r="AZO167" s="168"/>
      <c r="AZP167" s="168"/>
      <c r="AZQ167" s="168"/>
      <c r="AZR167" s="168"/>
      <c r="AZS167" s="168"/>
      <c r="AZT167" s="168"/>
      <c r="AZU167" s="168"/>
      <c r="AZV167" s="168"/>
      <c r="AZW167" s="168"/>
      <c r="AZX167" s="168"/>
      <c r="AZY167" s="168"/>
      <c r="AZZ167" s="168"/>
      <c r="BAA167" s="168"/>
      <c r="BAB167" s="168"/>
      <c r="BAC167" s="168"/>
      <c r="BAD167" s="168"/>
      <c r="BAE167" s="168"/>
      <c r="BAF167" s="168"/>
      <c r="BAG167" s="168"/>
      <c r="BAH167" s="168"/>
      <c r="BAI167" s="168"/>
      <c r="BAJ167" s="168"/>
      <c r="BAK167" s="168"/>
      <c r="BAL167" s="168"/>
      <c r="BAM167" s="168"/>
      <c r="BAN167" s="168"/>
      <c r="BAO167" s="168"/>
      <c r="BAP167" s="168"/>
      <c r="BAQ167" s="168"/>
      <c r="BAR167" s="168"/>
      <c r="BAS167" s="168"/>
      <c r="BAT167" s="168"/>
      <c r="BAU167" s="168"/>
      <c r="BAV167" s="168"/>
      <c r="BAW167" s="168"/>
      <c r="BAX167" s="168"/>
      <c r="BAY167" s="168"/>
      <c r="BAZ167" s="168"/>
      <c r="BBA167" s="168"/>
      <c r="BBB167" s="168"/>
      <c r="BBC167" s="168"/>
      <c r="BBD167" s="168"/>
      <c r="BBE167" s="168"/>
      <c r="BBF167" s="168"/>
      <c r="BBG167" s="168"/>
      <c r="BBH167" s="168"/>
      <c r="BBI167" s="168"/>
      <c r="BBJ167" s="168"/>
      <c r="BBK167" s="168"/>
      <c r="BBL167" s="168"/>
      <c r="BBM167" s="168"/>
      <c r="BBN167" s="168"/>
      <c r="BBO167" s="168"/>
      <c r="BBP167" s="168"/>
      <c r="BBQ167" s="168"/>
      <c r="BBR167" s="168"/>
      <c r="BBS167" s="168"/>
      <c r="BBT167" s="168"/>
      <c r="BBU167" s="168"/>
      <c r="BBV167" s="168"/>
      <c r="BBW167" s="168"/>
      <c r="BBX167" s="168"/>
      <c r="BBY167" s="168"/>
      <c r="BBZ167" s="168"/>
      <c r="BCA167" s="168"/>
      <c r="BCB167" s="168"/>
      <c r="BCC167" s="168"/>
      <c r="BCD167" s="168"/>
      <c r="BCE167" s="168"/>
      <c r="BCF167" s="168"/>
      <c r="BCG167" s="168"/>
      <c r="BCH167" s="168"/>
      <c r="BCI167" s="168"/>
      <c r="BCJ167" s="168"/>
      <c r="BCK167" s="168"/>
      <c r="BCL167" s="168"/>
      <c r="BCM167" s="168"/>
      <c r="BCN167" s="168"/>
      <c r="BCO167" s="168"/>
      <c r="BCP167" s="168"/>
      <c r="BCQ167" s="168"/>
      <c r="BCR167" s="168"/>
      <c r="BCS167" s="168"/>
      <c r="BCT167" s="168"/>
      <c r="BCU167" s="168"/>
      <c r="BCV167" s="168"/>
      <c r="BCW167" s="168"/>
      <c r="BCX167" s="168"/>
      <c r="BCY167" s="168"/>
      <c r="BCZ167" s="168"/>
      <c r="BDA167" s="168"/>
      <c r="BDB167" s="168"/>
      <c r="BDC167" s="168"/>
      <c r="BDD167" s="168"/>
      <c r="BDE167" s="168"/>
      <c r="BDF167" s="168"/>
      <c r="BDG167" s="168"/>
      <c r="BDH167" s="168"/>
      <c r="BDI167" s="168"/>
      <c r="BDJ167" s="168"/>
      <c r="BDK167" s="168"/>
      <c r="BDL167" s="168"/>
      <c r="BDM167" s="168"/>
      <c r="BDN167" s="168"/>
      <c r="BDO167" s="168"/>
      <c r="BDP167" s="168"/>
      <c r="BDQ167" s="168"/>
      <c r="BDR167" s="168"/>
      <c r="BDS167" s="168"/>
      <c r="BDT167" s="168"/>
      <c r="BDU167" s="168"/>
      <c r="BDV167" s="168"/>
      <c r="BDW167" s="168"/>
      <c r="BDX167" s="168"/>
      <c r="BDY167" s="168"/>
      <c r="BDZ167" s="168"/>
      <c r="BEA167" s="168"/>
      <c r="BEB167" s="168"/>
      <c r="BEC167" s="168"/>
      <c r="BED167" s="168"/>
      <c r="BEE167" s="168"/>
      <c r="BEF167" s="168"/>
      <c r="BEG167" s="168"/>
      <c r="BEH167" s="168"/>
      <c r="BEI167" s="168"/>
      <c r="BEJ167" s="168"/>
      <c r="BEK167" s="168"/>
      <c r="BEL167" s="168"/>
      <c r="BEM167" s="168"/>
      <c r="BEN167" s="168"/>
      <c r="BEO167" s="168"/>
      <c r="BEP167" s="168"/>
      <c r="BEQ167" s="168"/>
      <c r="BER167" s="168"/>
      <c r="BES167" s="168"/>
      <c r="BET167" s="168"/>
      <c r="BEU167" s="168"/>
      <c r="BEV167" s="168"/>
      <c r="BEW167" s="168"/>
      <c r="BEX167" s="168"/>
      <c r="BEY167" s="168"/>
      <c r="BEZ167" s="168"/>
      <c r="BFA167" s="168"/>
      <c r="BFB167" s="168"/>
      <c r="BFC167" s="168"/>
      <c r="BFD167" s="168"/>
      <c r="BFE167" s="168"/>
      <c r="BFF167" s="168"/>
      <c r="BFG167" s="168"/>
      <c r="BFH167" s="168"/>
      <c r="BFI167" s="168"/>
      <c r="BFJ167" s="168"/>
      <c r="BFK167" s="168"/>
      <c r="BFL167" s="168"/>
      <c r="BFM167" s="168"/>
      <c r="BFN167" s="168"/>
      <c r="BFO167" s="168"/>
      <c r="BFP167" s="168"/>
      <c r="BFQ167" s="168"/>
      <c r="BFR167" s="168"/>
      <c r="BFS167" s="168"/>
      <c r="BFT167" s="168"/>
      <c r="BFU167" s="168"/>
      <c r="BFV167" s="168"/>
      <c r="BFW167" s="168"/>
      <c r="BFX167" s="168"/>
      <c r="BFY167" s="168"/>
      <c r="BFZ167" s="168"/>
      <c r="BGA167" s="168"/>
      <c r="BGB167" s="168"/>
      <c r="BGC167" s="168"/>
      <c r="BGD167" s="168"/>
      <c r="BGE167" s="168"/>
      <c r="BGF167" s="168"/>
      <c r="BGG167" s="168"/>
      <c r="BGH167" s="168"/>
      <c r="BGI167" s="168"/>
      <c r="BGJ167" s="168"/>
      <c r="BGK167" s="168"/>
      <c r="BGL167" s="168"/>
      <c r="BGM167" s="168"/>
      <c r="BGN167" s="168"/>
      <c r="BGO167" s="168"/>
      <c r="BGP167" s="168"/>
      <c r="BGQ167" s="168"/>
      <c r="BGR167" s="168"/>
      <c r="BGS167" s="168"/>
      <c r="BGT167" s="168"/>
      <c r="BGU167" s="168"/>
      <c r="BGV167" s="168"/>
      <c r="BGW167" s="168"/>
      <c r="BGX167" s="168"/>
      <c r="BGY167" s="168"/>
      <c r="BGZ167" s="168"/>
      <c r="BHA167" s="168"/>
      <c r="BHB167" s="168"/>
      <c r="BHC167" s="168"/>
      <c r="BHD167" s="168"/>
      <c r="BHE167" s="168"/>
      <c r="BHF167" s="168"/>
      <c r="BHG167" s="168"/>
      <c r="BHH167" s="168"/>
      <c r="BHI167" s="168"/>
      <c r="BHJ167" s="168"/>
      <c r="BHK167" s="168"/>
      <c r="BHL167" s="168"/>
      <c r="BHM167" s="168"/>
      <c r="BHN167" s="168"/>
      <c r="BHO167" s="168"/>
      <c r="BHP167" s="168"/>
      <c r="BHQ167" s="168"/>
      <c r="BHR167" s="168"/>
      <c r="BHS167" s="168"/>
      <c r="BHT167" s="168"/>
      <c r="BHU167" s="168"/>
      <c r="BHV167" s="168"/>
      <c r="BHW167" s="168"/>
      <c r="BHX167" s="168"/>
      <c r="BHY167" s="168"/>
      <c r="BHZ167" s="168"/>
      <c r="BIA167" s="168"/>
      <c r="BIB167" s="168"/>
      <c r="BIC167" s="168"/>
      <c r="BID167" s="168"/>
      <c r="BIE167" s="168"/>
      <c r="BIF167" s="168"/>
      <c r="BIG167" s="168"/>
      <c r="BIH167" s="168"/>
      <c r="BII167" s="168"/>
      <c r="BIJ167" s="168"/>
      <c r="BIK167" s="168"/>
      <c r="BIL167" s="168"/>
      <c r="BIM167" s="168"/>
      <c r="BIN167" s="168"/>
      <c r="BIO167" s="168"/>
      <c r="BIP167" s="168"/>
      <c r="BIQ167" s="168"/>
      <c r="BIR167" s="168"/>
      <c r="BIS167" s="168"/>
      <c r="BIT167" s="168"/>
      <c r="BIU167" s="168"/>
      <c r="BIV167" s="168"/>
      <c r="BIW167" s="168"/>
      <c r="BIX167" s="168"/>
      <c r="BIY167" s="168"/>
      <c r="BIZ167" s="168"/>
      <c r="BJA167" s="168"/>
      <c r="BJB167" s="168"/>
      <c r="BJC167" s="168"/>
      <c r="BJD167" s="168"/>
      <c r="BJE167" s="168"/>
      <c r="BJF167" s="168"/>
      <c r="BJG167" s="168"/>
      <c r="BJH167" s="168"/>
      <c r="BJI167" s="168"/>
      <c r="BJJ167" s="168"/>
      <c r="BJK167" s="168"/>
      <c r="BJL167" s="168"/>
      <c r="BJM167" s="168"/>
      <c r="BJN167" s="168"/>
      <c r="BJO167" s="168"/>
      <c r="BJP167" s="168"/>
      <c r="BJQ167" s="168"/>
      <c r="BJR167" s="168"/>
      <c r="BJS167" s="168"/>
      <c r="BJT167" s="168"/>
      <c r="BJU167" s="168"/>
      <c r="BJV167" s="168"/>
      <c r="BJW167" s="168"/>
      <c r="BJX167" s="168"/>
      <c r="BJY167" s="168"/>
      <c r="BJZ167" s="168"/>
      <c r="BKA167" s="168"/>
      <c r="BKB167" s="168"/>
      <c r="BKC167" s="168"/>
      <c r="BKD167" s="168"/>
      <c r="BKE167" s="168"/>
      <c r="BKF167" s="168"/>
      <c r="BKG167" s="168"/>
      <c r="BKH167" s="168"/>
      <c r="BKI167" s="168"/>
      <c r="BKJ167" s="168"/>
      <c r="BKK167" s="168"/>
      <c r="BKL167" s="168"/>
      <c r="BKM167" s="168"/>
      <c r="BKN167" s="168"/>
      <c r="BKO167" s="168"/>
      <c r="BKP167" s="168"/>
      <c r="BKQ167" s="168"/>
      <c r="BKR167" s="168"/>
      <c r="BKS167" s="168"/>
      <c r="BKT167" s="168"/>
      <c r="BKU167" s="168"/>
      <c r="BKV167" s="168"/>
      <c r="BKW167" s="168"/>
      <c r="BKX167" s="168"/>
      <c r="BKY167" s="168"/>
      <c r="BKZ167" s="168"/>
      <c r="BLA167" s="168"/>
      <c r="BLB167" s="168"/>
      <c r="BLC167" s="168"/>
      <c r="BLD167" s="168"/>
      <c r="BLE167" s="168"/>
      <c r="BLF167" s="168"/>
      <c r="BLG167" s="168"/>
      <c r="BLH167" s="168"/>
      <c r="BLI167" s="168"/>
      <c r="BLJ167" s="168"/>
      <c r="BLK167" s="168"/>
      <c r="BLL167" s="168"/>
      <c r="BLM167" s="168"/>
      <c r="BLN167" s="168"/>
      <c r="BLO167" s="168"/>
      <c r="BLP167" s="168"/>
      <c r="BLQ167" s="168"/>
      <c r="BLR167" s="168"/>
      <c r="BLS167" s="168"/>
      <c r="BLT167" s="168"/>
      <c r="BLU167" s="168"/>
      <c r="BLV167" s="168"/>
      <c r="BLW167" s="168"/>
      <c r="BLX167" s="168"/>
      <c r="BLY167" s="168"/>
      <c r="BLZ167" s="168"/>
      <c r="BMA167" s="168"/>
      <c r="BMB167" s="168"/>
      <c r="BMC167" s="168"/>
      <c r="BMD167" s="168"/>
      <c r="BME167" s="168"/>
      <c r="BMF167" s="168"/>
      <c r="BMG167" s="168"/>
      <c r="BMH167" s="168"/>
      <c r="BMI167" s="168"/>
      <c r="BMJ167" s="168"/>
      <c r="BMK167" s="168"/>
      <c r="BML167" s="168"/>
      <c r="BMM167" s="168"/>
      <c r="BMN167" s="168"/>
      <c r="BMO167" s="168"/>
      <c r="BMP167" s="168"/>
      <c r="BMQ167" s="168"/>
      <c r="BMR167" s="168"/>
      <c r="BMS167" s="168"/>
      <c r="BMT167" s="168"/>
      <c r="BMU167" s="168"/>
      <c r="BMV167" s="168"/>
      <c r="BMW167" s="168"/>
      <c r="BMX167" s="168"/>
      <c r="BMY167" s="168"/>
      <c r="BMZ167" s="168"/>
      <c r="BNA167" s="168"/>
      <c r="BNB167" s="168"/>
      <c r="BNC167" s="168"/>
      <c r="BND167" s="168"/>
      <c r="BNE167" s="168"/>
      <c r="BNF167" s="168"/>
      <c r="BNG167" s="168"/>
      <c r="BNH167" s="168"/>
      <c r="BNI167" s="168"/>
      <c r="BNJ167" s="168"/>
      <c r="BNK167" s="168"/>
      <c r="BNL167" s="168"/>
      <c r="BNM167" s="168"/>
      <c r="BNN167" s="168"/>
      <c r="BNO167" s="168"/>
      <c r="BNP167" s="168"/>
      <c r="BNQ167" s="168"/>
      <c r="BNR167" s="168"/>
      <c r="BNS167" s="168"/>
      <c r="BNT167" s="168"/>
      <c r="BNU167" s="168"/>
      <c r="BNV167" s="168"/>
      <c r="BNW167" s="168"/>
      <c r="BNX167" s="168"/>
      <c r="BNY167" s="168"/>
      <c r="BNZ167" s="168"/>
      <c r="BOA167" s="168"/>
      <c r="BOB167" s="168"/>
      <c r="BOC167" s="168"/>
      <c r="BOD167" s="168"/>
      <c r="BOE167" s="168"/>
      <c r="BOF167" s="168"/>
      <c r="BOG167" s="168"/>
      <c r="BOH167" s="168"/>
      <c r="BOI167" s="168"/>
      <c r="BOJ167" s="168"/>
      <c r="BOK167" s="168"/>
      <c r="BOL167" s="168"/>
      <c r="BOM167" s="168"/>
      <c r="BON167" s="168"/>
      <c r="BOO167" s="168"/>
      <c r="BOP167" s="168"/>
      <c r="BOQ167" s="168"/>
      <c r="BOR167" s="168"/>
      <c r="BOS167" s="168"/>
      <c r="BOT167" s="168"/>
      <c r="BOU167" s="168"/>
      <c r="BOV167" s="168"/>
      <c r="BOW167" s="168"/>
      <c r="BOX167" s="168"/>
      <c r="BOY167" s="168"/>
      <c r="BOZ167" s="168"/>
      <c r="BPA167" s="168"/>
      <c r="BPB167" s="168"/>
      <c r="BPC167" s="168"/>
      <c r="BPD167" s="168"/>
      <c r="BPE167" s="168"/>
      <c r="BPF167" s="168"/>
      <c r="BPG167" s="168"/>
      <c r="BPH167" s="168"/>
      <c r="BPI167" s="168"/>
      <c r="BPJ167" s="168"/>
      <c r="BPK167" s="168"/>
      <c r="BPL167" s="168"/>
      <c r="BPM167" s="168"/>
      <c r="BPN167" s="168"/>
      <c r="BPO167" s="168"/>
      <c r="BPP167" s="168"/>
      <c r="BPQ167" s="168"/>
      <c r="BPR167" s="168"/>
      <c r="BPS167" s="168"/>
      <c r="BPT167" s="168"/>
      <c r="BPU167" s="168"/>
      <c r="BPV167" s="168"/>
      <c r="BPW167" s="168"/>
      <c r="BPX167" s="168"/>
      <c r="BPY167" s="168"/>
      <c r="BPZ167" s="168"/>
      <c r="BQA167" s="168"/>
      <c r="BQB167" s="168"/>
      <c r="BQC167" s="168"/>
      <c r="BQD167" s="168"/>
      <c r="BQE167" s="168"/>
      <c r="BQF167" s="168"/>
      <c r="BQG167" s="168"/>
      <c r="BQH167" s="168"/>
      <c r="BQI167" s="168"/>
      <c r="BQJ167" s="168"/>
      <c r="BQK167" s="168"/>
      <c r="BQL167" s="168"/>
      <c r="BQM167" s="168"/>
      <c r="BQN167" s="168"/>
      <c r="BQO167" s="168"/>
      <c r="BQP167" s="168"/>
      <c r="BQQ167" s="168"/>
      <c r="BQR167" s="168"/>
      <c r="BQS167" s="168"/>
      <c r="BQT167" s="168"/>
      <c r="BQU167" s="168"/>
      <c r="BQV167" s="168"/>
      <c r="BQW167" s="168"/>
      <c r="BQX167" s="168"/>
      <c r="BQY167" s="168"/>
      <c r="BQZ167" s="168"/>
      <c r="BRA167" s="168"/>
      <c r="BRB167" s="168"/>
      <c r="BRC167" s="168"/>
      <c r="BRD167" s="168"/>
      <c r="BRE167" s="168"/>
      <c r="BRF167" s="168"/>
      <c r="BRG167" s="168"/>
      <c r="BRH167" s="168"/>
      <c r="BRI167" s="168"/>
      <c r="BRJ167" s="168"/>
      <c r="BRK167" s="168"/>
      <c r="BRL167" s="168"/>
      <c r="BRM167" s="168"/>
      <c r="BRN167" s="168"/>
      <c r="BRO167" s="168"/>
      <c r="BRP167" s="168"/>
      <c r="BRQ167" s="168"/>
      <c r="BRR167" s="168"/>
      <c r="BRS167" s="168"/>
      <c r="BRT167" s="168"/>
      <c r="BRU167" s="168"/>
      <c r="BRV167" s="168"/>
      <c r="BRW167" s="168"/>
      <c r="BRX167" s="168"/>
      <c r="BRY167" s="168"/>
      <c r="BRZ167" s="168"/>
      <c r="BSA167" s="168"/>
      <c r="BSB167" s="168"/>
      <c r="BSC167" s="168"/>
      <c r="BSD167" s="168"/>
      <c r="BSE167" s="168"/>
      <c r="BSF167" s="168"/>
      <c r="BSG167" s="168"/>
      <c r="BSH167" s="168"/>
      <c r="BSI167" s="168"/>
      <c r="BSJ167" s="168"/>
      <c r="BSK167" s="168"/>
      <c r="BSL167" s="168"/>
      <c r="BSM167" s="168"/>
      <c r="BSN167" s="168"/>
      <c r="BSO167" s="168"/>
      <c r="BSP167" s="168"/>
      <c r="BSQ167" s="168"/>
      <c r="BSR167" s="168"/>
      <c r="BSS167" s="168"/>
      <c r="BST167" s="168"/>
      <c r="BSU167" s="168"/>
      <c r="BSV167" s="168"/>
      <c r="BSW167" s="168"/>
      <c r="BSX167" s="168"/>
      <c r="BSY167" s="168"/>
      <c r="BSZ167" s="168"/>
      <c r="BTA167" s="168"/>
      <c r="BTB167" s="168"/>
      <c r="BTC167" s="168"/>
      <c r="BTD167" s="168"/>
      <c r="BTE167" s="168"/>
      <c r="BTF167" s="168"/>
      <c r="BTG167" s="168"/>
      <c r="BTH167" s="168"/>
      <c r="BTI167" s="168"/>
      <c r="BTJ167" s="168"/>
      <c r="BTK167" s="168"/>
      <c r="BTL167" s="168"/>
      <c r="BTM167" s="168"/>
      <c r="BTN167" s="168"/>
      <c r="BTO167" s="168"/>
      <c r="BTP167" s="168"/>
      <c r="BTQ167" s="168"/>
      <c r="BTR167" s="168"/>
      <c r="BTS167" s="168"/>
      <c r="BTT167" s="168"/>
      <c r="BTU167" s="168"/>
      <c r="BTV167" s="168"/>
      <c r="BTW167" s="168"/>
      <c r="BTX167" s="168"/>
      <c r="BTY167" s="168"/>
      <c r="BTZ167" s="168"/>
      <c r="BUA167" s="168"/>
      <c r="BUB167" s="168"/>
      <c r="BUC167" s="168"/>
      <c r="BUD167" s="168"/>
      <c r="BUE167" s="168"/>
      <c r="BUF167" s="168"/>
      <c r="BUG167" s="168"/>
      <c r="BUH167" s="168"/>
      <c r="BUI167" s="168"/>
      <c r="BUJ167" s="168"/>
      <c r="BUK167" s="168"/>
      <c r="BUL167" s="168"/>
      <c r="BUM167" s="168"/>
      <c r="BUN167" s="168"/>
      <c r="BUO167" s="168"/>
      <c r="BUP167" s="168"/>
      <c r="BUQ167" s="168"/>
      <c r="BUR167" s="168"/>
      <c r="BUS167" s="168"/>
      <c r="BUT167" s="168"/>
      <c r="BUU167" s="168"/>
      <c r="BUV167" s="168"/>
      <c r="BUW167" s="168"/>
      <c r="BUX167" s="168"/>
      <c r="BUY167" s="168"/>
      <c r="BUZ167" s="168"/>
      <c r="BVA167" s="168"/>
      <c r="BVB167" s="168"/>
      <c r="BVC167" s="168"/>
      <c r="BVD167" s="168"/>
      <c r="BVE167" s="168"/>
      <c r="BVF167" s="168"/>
      <c r="BVG167" s="168"/>
      <c r="BVH167" s="168"/>
      <c r="BVI167" s="168"/>
      <c r="BVJ167" s="168"/>
      <c r="BVK167" s="168"/>
      <c r="BVL167" s="168"/>
      <c r="BVM167" s="168"/>
      <c r="BVN167" s="168"/>
      <c r="BVO167" s="168"/>
      <c r="BVP167" s="168"/>
      <c r="BVQ167" s="168"/>
      <c r="BVR167" s="168"/>
      <c r="BVS167" s="168"/>
      <c r="BVT167" s="168"/>
      <c r="BVU167" s="168"/>
      <c r="BVV167" s="168"/>
      <c r="BVW167" s="168"/>
      <c r="BVX167" s="168"/>
      <c r="BVY167" s="168"/>
      <c r="BVZ167" s="168"/>
      <c r="BWA167" s="168"/>
      <c r="BWB167" s="168"/>
      <c r="BWC167" s="168"/>
      <c r="BWD167" s="168"/>
      <c r="BWE167" s="168"/>
      <c r="BWF167" s="168"/>
      <c r="BWG167" s="168"/>
      <c r="BWH167" s="168"/>
      <c r="BWI167" s="168"/>
      <c r="BWJ167" s="168"/>
      <c r="BWK167" s="168"/>
      <c r="BWL167" s="168"/>
      <c r="BWM167" s="168"/>
      <c r="BWN167" s="168"/>
      <c r="BWO167" s="168"/>
      <c r="BWP167" s="168"/>
      <c r="BWQ167" s="168"/>
      <c r="BWR167" s="168"/>
      <c r="BWS167" s="168"/>
      <c r="BWT167" s="168"/>
      <c r="BWU167" s="168"/>
      <c r="BWV167" s="168"/>
      <c r="BWW167" s="168"/>
      <c r="BWX167" s="168"/>
      <c r="BWY167" s="168"/>
      <c r="BWZ167" s="168"/>
      <c r="BXA167" s="168"/>
      <c r="BXB167" s="168"/>
      <c r="BXC167" s="168"/>
      <c r="BXD167" s="168"/>
      <c r="BXE167" s="168"/>
      <c r="BXF167" s="168"/>
      <c r="BXG167" s="168"/>
      <c r="BXH167" s="168"/>
      <c r="BXI167" s="168"/>
      <c r="BXJ167" s="168"/>
      <c r="BXK167" s="168"/>
      <c r="BXL167" s="168"/>
      <c r="BXM167" s="168"/>
      <c r="BXN167" s="168"/>
      <c r="BXO167" s="168"/>
      <c r="BXP167" s="168"/>
      <c r="BXQ167" s="168"/>
      <c r="BXR167" s="168"/>
      <c r="BXS167" s="168"/>
      <c r="BXT167" s="168"/>
      <c r="BXU167" s="168"/>
      <c r="BXV167" s="168"/>
      <c r="BXW167" s="168"/>
      <c r="BXX167" s="168"/>
      <c r="BXY167" s="168"/>
      <c r="BXZ167" s="168"/>
      <c r="BYA167" s="168"/>
      <c r="BYB167" s="168"/>
      <c r="BYC167" s="168"/>
      <c r="BYD167" s="168"/>
      <c r="BYE167" s="168"/>
      <c r="BYF167" s="168"/>
      <c r="BYG167" s="168"/>
      <c r="BYH167" s="168"/>
      <c r="BYI167" s="168"/>
      <c r="BYJ167" s="168"/>
      <c r="BYK167" s="168"/>
      <c r="BYL167" s="168"/>
      <c r="BYM167" s="168"/>
      <c r="BYN167" s="168"/>
      <c r="BYO167" s="168"/>
      <c r="BYP167" s="168"/>
      <c r="BYQ167" s="168"/>
      <c r="BYR167" s="168"/>
      <c r="BYS167" s="168"/>
      <c r="BYT167" s="168"/>
      <c r="BYU167" s="168"/>
      <c r="BYV167" s="168"/>
      <c r="BYW167" s="168"/>
      <c r="BYX167" s="168"/>
      <c r="BYY167" s="168"/>
      <c r="BYZ167" s="168"/>
      <c r="BZA167" s="168"/>
      <c r="BZB167" s="168"/>
      <c r="BZC167" s="168"/>
      <c r="BZD167" s="168"/>
      <c r="BZE167" s="168"/>
      <c r="BZF167" s="168"/>
      <c r="BZG167" s="168"/>
      <c r="BZH167" s="168"/>
      <c r="BZI167" s="168"/>
      <c r="BZJ167" s="168"/>
      <c r="BZK167" s="168"/>
      <c r="BZL167" s="168"/>
      <c r="BZM167" s="168"/>
      <c r="BZN167" s="168"/>
      <c r="BZO167" s="168"/>
      <c r="BZP167" s="168"/>
      <c r="BZQ167" s="168"/>
      <c r="BZR167" s="168"/>
      <c r="BZS167" s="168"/>
      <c r="BZT167" s="168"/>
      <c r="BZU167" s="168"/>
      <c r="BZV167" s="168"/>
      <c r="BZW167" s="168"/>
      <c r="BZX167" s="168"/>
      <c r="BZY167" s="168"/>
      <c r="BZZ167" s="168"/>
      <c r="CAA167" s="168"/>
      <c r="CAB167" s="168"/>
      <c r="CAC167" s="168"/>
      <c r="CAD167" s="168"/>
      <c r="CAE167" s="168"/>
      <c r="CAF167" s="168"/>
      <c r="CAG167" s="168"/>
      <c r="CAH167" s="168"/>
      <c r="CAI167" s="168"/>
      <c r="CAJ167" s="168"/>
      <c r="CAK167" s="168"/>
      <c r="CAL167" s="168"/>
      <c r="CAM167" s="168"/>
      <c r="CAN167" s="168"/>
      <c r="CAO167" s="168"/>
      <c r="CAP167" s="168"/>
      <c r="CAQ167" s="168"/>
      <c r="CAR167" s="168"/>
      <c r="CAS167" s="168"/>
      <c r="CAT167" s="168"/>
      <c r="CAU167" s="168"/>
      <c r="CAV167" s="168"/>
      <c r="CAW167" s="168"/>
      <c r="CAX167" s="168"/>
      <c r="CAY167" s="168"/>
      <c r="CAZ167" s="168"/>
      <c r="CBA167" s="168"/>
      <c r="CBB167" s="168"/>
      <c r="CBC167" s="168"/>
      <c r="CBD167" s="168"/>
      <c r="CBE167" s="168"/>
      <c r="CBF167" s="168"/>
      <c r="CBG167" s="168"/>
      <c r="CBH167" s="168"/>
      <c r="CBI167" s="168"/>
      <c r="CBJ167" s="168"/>
      <c r="CBK167" s="168"/>
      <c r="CBL167" s="168"/>
      <c r="CBM167" s="168"/>
      <c r="CBN167" s="168"/>
      <c r="CBO167" s="168"/>
      <c r="CBP167" s="168"/>
      <c r="CBQ167" s="168"/>
      <c r="CBR167" s="168"/>
      <c r="CBS167" s="168"/>
      <c r="CBT167" s="168"/>
      <c r="CBU167" s="168"/>
      <c r="CBV167" s="168"/>
      <c r="CBW167" s="168"/>
      <c r="CBX167" s="168"/>
      <c r="CBY167" s="168"/>
      <c r="CBZ167" s="168"/>
      <c r="CCA167" s="168"/>
      <c r="CCB167" s="168"/>
      <c r="CCC167" s="168"/>
      <c r="CCD167" s="168"/>
      <c r="CCE167" s="168"/>
      <c r="CCF167" s="168"/>
      <c r="CCG167" s="168"/>
      <c r="CCH167" s="168"/>
      <c r="CCI167" s="168"/>
      <c r="CCJ167" s="168"/>
      <c r="CCK167" s="168"/>
      <c r="CCL167" s="168"/>
      <c r="CCM167" s="168"/>
      <c r="CCN167" s="168"/>
      <c r="CCO167" s="168"/>
      <c r="CCP167" s="168"/>
      <c r="CCQ167" s="168"/>
      <c r="CCR167" s="168"/>
      <c r="CCS167" s="168"/>
      <c r="CCT167" s="168"/>
      <c r="CCU167" s="168"/>
      <c r="CCV167" s="168"/>
      <c r="CCW167" s="168"/>
      <c r="CCX167" s="168"/>
      <c r="CCY167" s="168"/>
      <c r="CCZ167" s="168"/>
      <c r="CDA167" s="168"/>
      <c r="CDB167" s="168"/>
      <c r="CDC167" s="168"/>
      <c r="CDD167" s="168"/>
      <c r="CDE167" s="168"/>
      <c r="CDF167" s="168"/>
      <c r="CDG167" s="168"/>
      <c r="CDH167" s="168"/>
      <c r="CDI167" s="168"/>
      <c r="CDJ167" s="168"/>
      <c r="CDK167" s="168"/>
      <c r="CDL167" s="168"/>
      <c r="CDM167" s="168"/>
      <c r="CDN167" s="168"/>
      <c r="CDO167" s="168"/>
      <c r="CDP167" s="168"/>
      <c r="CDQ167" s="168"/>
      <c r="CDR167" s="168"/>
      <c r="CDS167" s="168"/>
      <c r="CDT167" s="168"/>
      <c r="CDU167" s="168"/>
      <c r="CDV167" s="168"/>
      <c r="CDW167" s="168"/>
      <c r="CDX167" s="168"/>
      <c r="CDY167" s="168"/>
      <c r="CDZ167" s="168"/>
      <c r="CEA167" s="168"/>
      <c r="CEB167" s="168"/>
      <c r="CEC167" s="168"/>
      <c r="CED167" s="168"/>
      <c r="CEE167" s="168"/>
      <c r="CEF167" s="168"/>
      <c r="CEG167" s="168"/>
      <c r="CEH167" s="168"/>
      <c r="CEI167" s="168"/>
      <c r="CEJ167" s="168"/>
      <c r="CEK167" s="168"/>
      <c r="CEL167" s="168"/>
      <c r="CEM167" s="168"/>
      <c r="CEN167" s="168"/>
      <c r="CEO167" s="168"/>
      <c r="CEP167" s="168"/>
      <c r="CEQ167" s="168"/>
      <c r="CER167" s="168"/>
      <c r="CES167" s="168"/>
      <c r="CET167" s="168"/>
      <c r="CEU167" s="168"/>
      <c r="CEV167" s="168"/>
      <c r="CEW167" s="168"/>
      <c r="CEX167" s="168"/>
      <c r="CEY167" s="168"/>
      <c r="CEZ167" s="168"/>
      <c r="CFA167" s="168"/>
      <c r="CFB167" s="168"/>
      <c r="CFC167" s="168"/>
      <c r="CFD167" s="168"/>
      <c r="CFE167" s="168"/>
      <c r="CFF167" s="168"/>
      <c r="CFG167" s="168"/>
      <c r="CFH167" s="168"/>
      <c r="CFI167" s="168"/>
      <c r="CFJ167" s="168"/>
      <c r="CFK167" s="168"/>
      <c r="CFL167" s="168"/>
      <c r="CFM167" s="168"/>
      <c r="CFN167" s="168"/>
      <c r="CFO167" s="168"/>
      <c r="CFP167" s="168"/>
      <c r="CFQ167" s="168"/>
      <c r="CFR167" s="168"/>
      <c r="CFS167" s="168"/>
      <c r="CFT167" s="168"/>
      <c r="CFU167" s="168"/>
      <c r="CFV167" s="168"/>
      <c r="CFW167" s="168"/>
      <c r="CFX167" s="168"/>
      <c r="CFY167" s="168"/>
      <c r="CFZ167" s="168"/>
      <c r="CGA167" s="168"/>
      <c r="CGB167" s="168"/>
      <c r="CGC167" s="168"/>
      <c r="CGD167" s="168"/>
      <c r="CGE167" s="168"/>
      <c r="CGF167" s="168"/>
      <c r="CGG167" s="168"/>
      <c r="CGH167" s="168"/>
      <c r="CGI167" s="168"/>
      <c r="CGJ167" s="168"/>
      <c r="CGK167" s="168"/>
      <c r="CGL167" s="168"/>
      <c r="CGM167" s="168"/>
      <c r="CGN167" s="168"/>
      <c r="CGO167" s="168"/>
      <c r="CGP167" s="168"/>
      <c r="CGQ167" s="168"/>
      <c r="CGR167" s="168"/>
      <c r="CGS167" s="168"/>
      <c r="CGT167" s="168"/>
      <c r="CGU167" s="168"/>
      <c r="CGV167" s="168"/>
      <c r="CGW167" s="168"/>
      <c r="CGX167" s="168"/>
      <c r="CGY167" s="168"/>
      <c r="CGZ167" s="168"/>
      <c r="CHA167" s="168"/>
      <c r="CHB167" s="168"/>
      <c r="CHC167" s="168"/>
      <c r="CHD167" s="168"/>
      <c r="CHE167" s="168"/>
      <c r="CHF167" s="168"/>
      <c r="CHG167" s="168"/>
      <c r="CHH167" s="168"/>
      <c r="CHI167" s="168"/>
      <c r="CHJ167" s="168"/>
      <c r="CHK167" s="168"/>
      <c r="CHL167" s="168"/>
      <c r="CHM167" s="168"/>
      <c r="CHN167" s="168"/>
      <c r="CHO167" s="168"/>
      <c r="CHP167" s="168"/>
      <c r="CHQ167" s="168"/>
      <c r="CHR167" s="168"/>
      <c r="CHS167" s="168"/>
      <c r="CHT167" s="168"/>
      <c r="CHU167" s="168"/>
      <c r="CHV167" s="168"/>
      <c r="CHW167" s="168"/>
      <c r="CHX167" s="168"/>
      <c r="CHY167" s="168"/>
      <c r="CHZ167" s="168"/>
      <c r="CIA167" s="168"/>
      <c r="CIB167" s="168"/>
      <c r="CIC167" s="168"/>
      <c r="CID167" s="168"/>
      <c r="CIE167" s="168"/>
      <c r="CIF167" s="168"/>
      <c r="CIG167" s="168"/>
      <c r="CIH167" s="168"/>
      <c r="CII167" s="168"/>
      <c r="CIJ167" s="168"/>
      <c r="CIK167" s="168"/>
      <c r="CIL167" s="168"/>
      <c r="CIM167" s="168"/>
      <c r="CIN167" s="168"/>
      <c r="CIO167" s="168"/>
      <c r="CIP167" s="168"/>
      <c r="CIQ167" s="168"/>
      <c r="CIR167" s="168"/>
      <c r="CIS167" s="168"/>
      <c r="CIT167" s="168"/>
      <c r="CIU167" s="168"/>
      <c r="CIV167" s="168"/>
      <c r="CIW167" s="168"/>
      <c r="CIX167" s="168"/>
      <c r="CIY167" s="168"/>
      <c r="CIZ167" s="168"/>
      <c r="CJA167" s="168"/>
      <c r="CJB167" s="168"/>
      <c r="CJC167" s="168"/>
      <c r="CJD167" s="168"/>
      <c r="CJE167" s="168"/>
      <c r="CJF167" s="168"/>
      <c r="CJG167" s="168"/>
      <c r="CJH167" s="168"/>
      <c r="CJI167" s="168"/>
      <c r="CJJ167" s="168"/>
      <c r="CJK167" s="168"/>
      <c r="CJL167" s="168"/>
      <c r="CJM167" s="168"/>
      <c r="CJN167" s="168"/>
      <c r="CJO167" s="168"/>
      <c r="CJP167" s="168"/>
      <c r="CJQ167" s="168"/>
      <c r="CJR167" s="168"/>
      <c r="CJS167" s="168"/>
      <c r="CJT167" s="168"/>
      <c r="CJU167" s="168"/>
      <c r="CJV167" s="168"/>
      <c r="CJW167" s="168"/>
      <c r="CJX167" s="168"/>
      <c r="CJY167" s="168"/>
      <c r="CJZ167" s="168"/>
      <c r="CKA167" s="168"/>
      <c r="CKB167" s="168"/>
      <c r="CKC167" s="168"/>
      <c r="CKD167" s="168"/>
      <c r="CKE167" s="168"/>
      <c r="CKF167" s="168"/>
      <c r="CKG167" s="168"/>
      <c r="CKH167" s="168"/>
      <c r="CKI167" s="168"/>
      <c r="CKJ167" s="168"/>
      <c r="CKK167" s="168"/>
      <c r="CKL167" s="168"/>
      <c r="CKM167" s="168"/>
      <c r="CKN167" s="168"/>
      <c r="CKO167" s="168"/>
      <c r="CKP167" s="168"/>
      <c r="CKQ167" s="168"/>
      <c r="CKR167" s="168"/>
      <c r="CKS167" s="168"/>
      <c r="CKT167" s="168"/>
      <c r="CKU167" s="168"/>
      <c r="CKV167" s="168"/>
      <c r="CKW167" s="168"/>
      <c r="CKX167" s="168"/>
      <c r="CKY167" s="168"/>
      <c r="CKZ167" s="168"/>
      <c r="CLA167" s="168"/>
      <c r="CLB167" s="168"/>
      <c r="CLC167" s="168"/>
      <c r="CLD167" s="168"/>
      <c r="CLE167" s="168"/>
      <c r="CLF167" s="168"/>
      <c r="CLG167" s="168"/>
      <c r="CLH167" s="168"/>
      <c r="CLI167" s="168"/>
      <c r="CLJ167" s="168"/>
      <c r="CLK167" s="168"/>
      <c r="CLL167" s="168"/>
      <c r="CLM167" s="168"/>
      <c r="CLN167" s="168"/>
      <c r="CLO167" s="168"/>
      <c r="CLP167" s="168"/>
      <c r="CLQ167" s="168"/>
      <c r="CLR167" s="168"/>
      <c r="CLS167" s="168"/>
      <c r="CLT167" s="168"/>
      <c r="CLU167" s="168"/>
      <c r="CLV167" s="168"/>
      <c r="CLW167" s="168"/>
      <c r="CLX167" s="168"/>
      <c r="CLY167" s="168"/>
      <c r="CLZ167" s="168"/>
      <c r="CMA167" s="168"/>
      <c r="CMB167" s="168"/>
      <c r="CMC167" s="168"/>
      <c r="CMD167" s="168"/>
      <c r="CME167" s="168"/>
      <c r="CMF167" s="168"/>
      <c r="CMG167" s="168"/>
      <c r="CMH167" s="168"/>
      <c r="CMI167" s="168"/>
      <c r="CMJ167" s="168"/>
      <c r="CMK167" s="168"/>
      <c r="CML167" s="168"/>
      <c r="CMM167" s="168"/>
      <c r="CMN167" s="168"/>
      <c r="CMO167" s="168"/>
      <c r="CMP167" s="168"/>
      <c r="CMQ167" s="168"/>
      <c r="CMR167" s="168"/>
      <c r="CMS167" s="168"/>
      <c r="CMT167" s="168"/>
      <c r="CMU167" s="168"/>
      <c r="CMV167" s="168"/>
      <c r="CMW167" s="168"/>
      <c r="CMX167" s="168"/>
      <c r="CMY167" s="168"/>
      <c r="CMZ167" s="168"/>
      <c r="CNA167" s="168"/>
      <c r="CNB167" s="168"/>
      <c r="CNC167" s="168"/>
      <c r="CND167" s="168"/>
      <c r="CNE167" s="168"/>
      <c r="CNF167" s="168"/>
      <c r="CNG167" s="168"/>
      <c r="CNH167" s="168"/>
      <c r="CNI167" s="168"/>
      <c r="CNJ167" s="168"/>
      <c r="CNK167" s="168"/>
      <c r="CNL167" s="168"/>
      <c r="CNM167" s="168"/>
      <c r="CNN167" s="168"/>
      <c r="CNO167" s="168"/>
      <c r="CNP167" s="168"/>
      <c r="CNQ167" s="168"/>
      <c r="CNR167" s="168"/>
      <c r="CNS167" s="168"/>
      <c r="CNT167" s="168"/>
      <c r="CNU167" s="168"/>
      <c r="CNV167" s="168"/>
      <c r="CNW167" s="168"/>
      <c r="CNX167" s="168"/>
      <c r="CNY167" s="168"/>
      <c r="CNZ167" s="168"/>
      <c r="COA167" s="168"/>
      <c r="COB167" s="168"/>
      <c r="COC167" s="168"/>
      <c r="COD167" s="168"/>
      <c r="COE167" s="168"/>
      <c r="COF167" s="168"/>
      <c r="COG167" s="168"/>
      <c r="COH167" s="168"/>
      <c r="COI167" s="168"/>
      <c r="COJ167" s="168"/>
      <c r="COK167" s="168"/>
      <c r="COL167" s="168"/>
      <c r="COM167" s="168"/>
      <c r="CON167" s="168"/>
      <c r="COO167" s="168"/>
      <c r="COP167" s="168"/>
      <c r="COQ167" s="168"/>
      <c r="COR167" s="168"/>
      <c r="COS167" s="168"/>
      <c r="COT167" s="168"/>
      <c r="COU167" s="168"/>
      <c r="COV167" s="168"/>
      <c r="COW167" s="168"/>
      <c r="COX167" s="168"/>
      <c r="COY167" s="168"/>
      <c r="COZ167" s="168"/>
      <c r="CPA167" s="168"/>
      <c r="CPB167" s="168"/>
      <c r="CPC167" s="168"/>
      <c r="CPD167" s="168"/>
      <c r="CPE167" s="168"/>
      <c r="CPF167" s="168"/>
      <c r="CPG167" s="168"/>
      <c r="CPH167" s="168"/>
      <c r="CPI167" s="168"/>
      <c r="CPJ167" s="168"/>
      <c r="CPK167" s="168"/>
      <c r="CPL167" s="168"/>
      <c r="CPM167" s="168"/>
      <c r="CPN167" s="168"/>
      <c r="CPO167" s="168"/>
      <c r="CPP167" s="168"/>
      <c r="CPQ167" s="168"/>
      <c r="CPR167" s="168"/>
      <c r="CPS167" s="168"/>
      <c r="CPT167" s="168"/>
      <c r="CPU167" s="168"/>
      <c r="CPV167" s="168"/>
      <c r="CPW167" s="168"/>
      <c r="CPX167" s="168"/>
      <c r="CPY167" s="168"/>
      <c r="CPZ167" s="168"/>
      <c r="CQA167" s="168"/>
      <c r="CQB167" s="168"/>
      <c r="CQC167" s="168"/>
      <c r="CQD167" s="168"/>
      <c r="CQE167" s="168"/>
      <c r="CQF167" s="168"/>
      <c r="CQG167" s="168"/>
      <c r="CQH167" s="168"/>
      <c r="CQI167" s="168"/>
      <c r="CQJ167" s="168"/>
      <c r="CQK167" s="168"/>
      <c r="CQL167" s="168"/>
      <c r="CQM167" s="168"/>
      <c r="CQN167" s="168"/>
      <c r="CQO167" s="168"/>
      <c r="CQP167" s="168"/>
      <c r="CQQ167" s="168"/>
      <c r="CQR167" s="168"/>
      <c r="CQS167" s="168"/>
      <c r="CQT167" s="168"/>
      <c r="CQU167" s="168"/>
      <c r="CQV167" s="168"/>
      <c r="CQW167" s="168"/>
      <c r="CQX167" s="168"/>
      <c r="CQY167" s="168"/>
      <c r="CQZ167" s="168"/>
      <c r="CRA167" s="168"/>
      <c r="CRB167" s="168"/>
      <c r="CRC167" s="168"/>
      <c r="CRD167" s="168"/>
      <c r="CRE167" s="168"/>
      <c r="CRF167" s="168"/>
      <c r="CRG167" s="168"/>
      <c r="CRH167" s="168"/>
      <c r="CRI167" s="168"/>
      <c r="CRJ167" s="168"/>
      <c r="CRK167" s="168"/>
      <c r="CRL167" s="168"/>
      <c r="CRM167" s="168"/>
      <c r="CRN167" s="168"/>
      <c r="CRO167" s="168"/>
      <c r="CRP167" s="168"/>
      <c r="CRQ167" s="168"/>
      <c r="CRR167" s="168"/>
      <c r="CRS167" s="168"/>
      <c r="CRT167" s="168"/>
      <c r="CRU167" s="168"/>
      <c r="CRV167" s="168"/>
      <c r="CRW167" s="168"/>
      <c r="CRX167" s="168"/>
      <c r="CRY167" s="168"/>
      <c r="CRZ167" s="168"/>
      <c r="CSA167" s="168"/>
      <c r="CSB167" s="168"/>
      <c r="CSC167" s="168"/>
      <c r="CSD167" s="168"/>
      <c r="CSE167" s="168"/>
      <c r="CSF167" s="168"/>
      <c r="CSG167" s="168"/>
      <c r="CSH167" s="168"/>
      <c r="CSI167" s="168"/>
      <c r="CSJ167" s="168"/>
      <c r="CSK167" s="168"/>
      <c r="CSL167" s="168"/>
      <c r="CSM167" s="168"/>
      <c r="CSN167" s="168"/>
      <c r="CSO167" s="168"/>
      <c r="CSP167" s="168"/>
      <c r="CSQ167" s="168"/>
      <c r="CSR167" s="168"/>
      <c r="CSS167" s="168"/>
      <c r="CST167" s="168"/>
      <c r="CSU167" s="168"/>
      <c r="CSV167" s="168"/>
      <c r="CSW167" s="168"/>
      <c r="CSX167" s="168"/>
      <c r="CSY167" s="168"/>
      <c r="CSZ167" s="168"/>
      <c r="CTA167" s="168"/>
      <c r="CTB167" s="168"/>
      <c r="CTC167" s="168"/>
      <c r="CTD167" s="168"/>
      <c r="CTE167" s="168"/>
      <c r="CTF167" s="168"/>
      <c r="CTG167" s="168"/>
      <c r="CTH167" s="168"/>
      <c r="CTI167" s="168"/>
      <c r="CTJ167" s="168"/>
      <c r="CTK167" s="168"/>
      <c r="CTL167" s="168"/>
      <c r="CTM167" s="168"/>
      <c r="CTN167" s="168"/>
      <c r="CTO167" s="168"/>
      <c r="CTP167" s="168"/>
      <c r="CTQ167" s="168"/>
      <c r="CTR167" s="168"/>
      <c r="CTS167" s="168"/>
      <c r="CTT167" s="168"/>
      <c r="CTU167" s="168"/>
      <c r="CTV167" s="168"/>
      <c r="CTW167" s="168"/>
      <c r="CTX167" s="168"/>
      <c r="CTY167" s="168"/>
      <c r="CTZ167" s="168"/>
      <c r="CUA167" s="168"/>
      <c r="CUB167" s="168"/>
      <c r="CUC167" s="168"/>
      <c r="CUD167" s="168"/>
      <c r="CUE167" s="168"/>
      <c r="CUF167" s="168"/>
      <c r="CUG167" s="168"/>
      <c r="CUH167" s="168"/>
      <c r="CUI167" s="168"/>
      <c r="CUJ167" s="168"/>
      <c r="CUK167" s="168"/>
      <c r="CUL167" s="168"/>
      <c r="CUM167" s="168"/>
      <c r="CUN167" s="168"/>
      <c r="CUO167" s="168"/>
      <c r="CUP167" s="168"/>
      <c r="CUQ167" s="168"/>
      <c r="CUR167" s="168"/>
      <c r="CUS167" s="168"/>
      <c r="CUT167" s="168"/>
      <c r="CUU167" s="168"/>
      <c r="CUV167" s="168"/>
      <c r="CUW167" s="168"/>
      <c r="CUX167" s="168"/>
      <c r="CUY167" s="168"/>
      <c r="CUZ167" s="168"/>
      <c r="CVA167" s="168"/>
      <c r="CVB167" s="168"/>
      <c r="CVC167" s="168"/>
      <c r="CVD167" s="168"/>
      <c r="CVE167" s="168"/>
      <c r="CVF167" s="168"/>
      <c r="CVG167" s="168"/>
      <c r="CVH167" s="168"/>
      <c r="CVI167" s="168"/>
      <c r="CVJ167" s="168"/>
      <c r="CVK167" s="168"/>
      <c r="CVL167" s="168"/>
      <c r="CVM167" s="168"/>
      <c r="CVN167" s="168"/>
      <c r="CVO167" s="168"/>
      <c r="CVP167" s="168"/>
      <c r="CVQ167" s="168"/>
      <c r="CVR167" s="168"/>
      <c r="CVS167" s="168"/>
      <c r="CVT167" s="168"/>
      <c r="CVU167" s="168"/>
      <c r="CVV167" s="168"/>
      <c r="CVW167" s="168"/>
      <c r="CVX167" s="168"/>
      <c r="CVY167" s="168"/>
      <c r="CVZ167" s="168"/>
      <c r="CWA167" s="168"/>
      <c r="CWB167" s="168"/>
      <c r="CWC167" s="168"/>
      <c r="CWD167" s="168"/>
      <c r="CWE167" s="168"/>
      <c r="CWF167" s="168"/>
      <c r="CWG167" s="168"/>
      <c r="CWH167" s="168"/>
      <c r="CWI167" s="168"/>
      <c r="CWJ167" s="168"/>
      <c r="CWK167" s="168"/>
      <c r="CWL167" s="168"/>
      <c r="CWM167" s="168"/>
      <c r="CWN167" s="168"/>
      <c r="CWO167" s="168"/>
      <c r="CWP167" s="168"/>
      <c r="CWQ167" s="168"/>
      <c r="CWR167" s="168"/>
      <c r="CWS167" s="168"/>
      <c r="CWT167" s="168"/>
      <c r="CWU167" s="168"/>
      <c r="CWV167" s="168"/>
      <c r="CWW167" s="168"/>
      <c r="CWX167" s="168"/>
      <c r="CWY167" s="168"/>
      <c r="CWZ167" s="168"/>
      <c r="CXA167" s="168"/>
      <c r="CXB167" s="168"/>
      <c r="CXC167" s="168"/>
      <c r="CXD167" s="168"/>
      <c r="CXE167" s="168"/>
      <c r="CXF167" s="168"/>
      <c r="CXG167" s="168"/>
      <c r="CXH167" s="168"/>
      <c r="CXI167" s="168"/>
      <c r="CXJ167" s="168"/>
      <c r="CXK167" s="168"/>
      <c r="CXL167" s="168"/>
      <c r="CXM167" s="168"/>
      <c r="CXN167" s="168"/>
      <c r="CXO167" s="168"/>
      <c r="CXP167" s="168"/>
      <c r="CXQ167" s="168"/>
      <c r="CXR167" s="168"/>
      <c r="CXS167" s="168"/>
      <c r="CXT167" s="168"/>
      <c r="CXU167" s="168"/>
      <c r="CXV167" s="168"/>
      <c r="CXW167" s="168"/>
      <c r="CXX167" s="168"/>
      <c r="CXY167" s="168"/>
      <c r="CXZ167" s="168"/>
      <c r="CYA167" s="168"/>
      <c r="CYB167" s="168"/>
      <c r="CYC167" s="168"/>
      <c r="CYD167" s="168"/>
      <c r="CYE167" s="168"/>
      <c r="CYF167" s="168"/>
      <c r="CYG167" s="168"/>
      <c r="CYH167" s="168"/>
      <c r="CYI167" s="168"/>
      <c r="CYJ167" s="168"/>
      <c r="CYK167" s="168"/>
      <c r="CYL167" s="168"/>
      <c r="CYM167" s="168"/>
      <c r="CYN167" s="168"/>
      <c r="CYO167" s="168"/>
      <c r="CYP167" s="168"/>
      <c r="CYQ167" s="168"/>
      <c r="CYR167" s="168"/>
      <c r="CYS167" s="168"/>
      <c r="CYT167" s="168"/>
      <c r="CYU167" s="168"/>
      <c r="CYV167" s="168"/>
      <c r="CYW167" s="168"/>
      <c r="CYX167" s="168"/>
      <c r="CYY167" s="168"/>
      <c r="CYZ167" s="168"/>
      <c r="CZA167" s="168"/>
      <c r="CZB167" s="168"/>
      <c r="CZC167" s="168"/>
      <c r="CZD167" s="168"/>
      <c r="CZE167" s="168"/>
      <c r="CZF167" s="168"/>
      <c r="CZG167" s="168"/>
      <c r="CZH167" s="168"/>
      <c r="CZI167" s="168"/>
      <c r="CZJ167" s="168"/>
      <c r="CZK167" s="168"/>
      <c r="CZL167" s="168"/>
      <c r="CZM167" s="168"/>
      <c r="CZN167" s="168"/>
      <c r="CZO167" s="168"/>
      <c r="CZP167" s="168"/>
      <c r="CZQ167" s="168"/>
      <c r="CZR167" s="168"/>
      <c r="CZS167" s="168"/>
      <c r="CZT167" s="168"/>
      <c r="CZU167" s="168"/>
      <c r="CZV167" s="168"/>
      <c r="CZW167" s="168"/>
      <c r="CZX167" s="168"/>
      <c r="CZY167" s="168"/>
      <c r="CZZ167" s="168"/>
      <c r="DAA167" s="168"/>
      <c r="DAB167" s="168"/>
      <c r="DAC167" s="168"/>
      <c r="DAD167" s="168"/>
      <c r="DAE167" s="168"/>
      <c r="DAF167" s="168"/>
      <c r="DAG167" s="168"/>
      <c r="DAH167" s="168"/>
      <c r="DAI167" s="168"/>
      <c r="DAJ167" s="168"/>
      <c r="DAK167" s="168"/>
      <c r="DAL167" s="168"/>
      <c r="DAM167" s="168"/>
      <c r="DAN167" s="168"/>
      <c r="DAO167" s="168"/>
      <c r="DAP167" s="168"/>
      <c r="DAQ167" s="168"/>
      <c r="DAR167" s="168"/>
      <c r="DAS167" s="168"/>
      <c r="DAT167" s="168"/>
      <c r="DAU167" s="168"/>
      <c r="DAV167" s="168"/>
      <c r="DAW167" s="168"/>
      <c r="DAX167" s="168"/>
      <c r="DAY167" s="168"/>
      <c r="DAZ167" s="168"/>
      <c r="DBA167" s="168"/>
      <c r="DBB167" s="168"/>
      <c r="DBC167" s="168"/>
      <c r="DBD167" s="168"/>
      <c r="DBE167" s="168"/>
      <c r="DBF167" s="168"/>
      <c r="DBG167" s="168"/>
      <c r="DBH167" s="168"/>
      <c r="DBI167" s="168"/>
      <c r="DBJ167" s="168"/>
      <c r="DBK167" s="168"/>
      <c r="DBL167" s="168"/>
      <c r="DBM167" s="168"/>
      <c r="DBN167" s="168"/>
      <c r="DBO167" s="168"/>
      <c r="DBP167" s="168"/>
      <c r="DBQ167" s="168"/>
      <c r="DBR167" s="168"/>
      <c r="DBS167" s="168"/>
      <c r="DBT167" s="168"/>
      <c r="DBU167" s="168"/>
      <c r="DBV167" s="168"/>
      <c r="DBW167" s="168"/>
      <c r="DBX167" s="168"/>
      <c r="DBY167" s="168"/>
      <c r="DBZ167" s="168"/>
      <c r="DCA167" s="168"/>
      <c r="DCB167" s="168"/>
      <c r="DCC167" s="168"/>
      <c r="DCD167" s="168"/>
      <c r="DCE167" s="168"/>
      <c r="DCF167" s="168"/>
      <c r="DCG167" s="168"/>
      <c r="DCH167" s="168"/>
      <c r="DCI167" s="168"/>
      <c r="DCJ167" s="168"/>
      <c r="DCK167" s="168"/>
      <c r="DCL167" s="168"/>
      <c r="DCM167" s="168"/>
      <c r="DCN167" s="168"/>
      <c r="DCO167" s="168"/>
      <c r="DCP167" s="168"/>
      <c r="DCQ167" s="168"/>
      <c r="DCR167" s="168"/>
      <c r="DCS167" s="168"/>
      <c r="DCT167" s="168"/>
      <c r="DCU167" s="168"/>
      <c r="DCV167" s="168"/>
      <c r="DCW167" s="168"/>
      <c r="DCX167" s="168"/>
      <c r="DCY167" s="168"/>
      <c r="DCZ167" s="168"/>
      <c r="DDA167" s="168"/>
      <c r="DDB167" s="168"/>
      <c r="DDC167" s="168"/>
      <c r="DDD167" s="168"/>
      <c r="DDE167" s="168"/>
      <c r="DDF167" s="168"/>
      <c r="DDG167" s="168"/>
      <c r="DDH167" s="168"/>
      <c r="DDI167" s="168"/>
      <c r="DDJ167" s="168"/>
      <c r="DDK167" s="168"/>
      <c r="DDL167" s="168"/>
      <c r="DDM167" s="168"/>
      <c r="DDN167" s="168"/>
      <c r="DDO167" s="168"/>
      <c r="DDP167" s="168"/>
      <c r="DDQ167" s="168"/>
      <c r="DDR167" s="168"/>
      <c r="DDS167" s="168"/>
      <c r="DDT167" s="168"/>
      <c r="DDU167" s="168"/>
      <c r="DDV167" s="168"/>
      <c r="DDW167" s="168"/>
      <c r="DDX167" s="168"/>
      <c r="DDY167" s="168"/>
      <c r="DDZ167" s="168"/>
      <c r="DEA167" s="168"/>
      <c r="DEB167" s="168"/>
      <c r="DEC167" s="168"/>
      <c r="DED167" s="168"/>
      <c r="DEE167" s="168"/>
      <c r="DEF167" s="168"/>
      <c r="DEG167" s="168"/>
      <c r="DEH167" s="168"/>
      <c r="DEI167" s="168"/>
      <c r="DEJ167" s="168"/>
      <c r="DEK167" s="168"/>
      <c r="DEL167" s="168"/>
      <c r="DEM167" s="168"/>
      <c r="DEN167" s="168"/>
      <c r="DEO167" s="168"/>
      <c r="DEP167" s="168"/>
      <c r="DEQ167" s="168"/>
      <c r="DER167" s="168"/>
      <c r="DES167" s="168"/>
      <c r="DET167" s="168"/>
      <c r="DEU167" s="168"/>
      <c r="DEV167" s="168"/>
      <c r="DEW167" s="168"/>
      <c r="DEX167" s="168"/>
      <c r="DEY167" s="168"/>
      <c r="DEZ167" s="168"/>
      <c r="DFA167" s="168"/>
      <c r="DFB167" s="168"/>
      <c r="DFC167" s="168"/>
      <c r="DFD167" s="168"/>
      <c r="DFE167" s="168"/>
      <c r="DFF167" s="168"/>
      <c r="DFG167" s="168"/>
      <c r="DFH167" s="168"/>
      <c r="DFI167" s="168"/>
      <c r="DFJ167" s="168"/>
      <c r="DFK167" s="168"/>
      <c r="DFL167" s="168"/>
      <c r="DFM167" s="168"/>
      <c r="DFN167" s="168"/>
      <c r="DFO167" s="168"/>
      <c r="DFP167" s="168"/>
      <c r="DFQ167" s="168"/>
      <c r="DFR167" s="168"/>
      <c r="DFS167" s="168"/>
      <c r="DFT167" s="168"/>
      <c r="DFU167" s="168"/>
      <c r="DFV167" s="168"/>
      <c r="DFW167" s="168"/>
      <c r="DFX167" s="168"/>
      <c r="DFY167" s="168"/>
      <c r="DFZ167" s="168"/>
      <c r="DGA167" s="168"/>
      <c r="DGB167" s="168"/>
      <c r="DGC167" s="168"/>
      <c r="DGD167" s="168"/>
      <c r="DGE167" s="168"/>
      <c r="DGF167" s="168"/>
      <c r="DGG167" s="168"/>
      <c r="DGH167" s="168"/>
      <c r="DGI167" s="168"/>
      <c r="DGJ167" s="168"/>
      <c r="DGK167" s="168"/>
      <c r="DGL167" s="168"/>
      <c r="DGM167" s="168"/>
      <c r="DGN167" s="168"/>
      <c r="DGO167" s="168"/>
      <c r="DGP167" s="168"/>
      <c r="DGQ167" s="168"/>
      <c r="DGR167" s="168"/>
      <c r="DGS167" s="168"/>
      <c r="DGT167" s="168"/>
      <c r="DGU167" s="168"/>
      <c r="DGV167" s="168"/>
      <c r="DGW167" s="168"/>
      <c r="DGX167" s="168"/>
      <c r="DGY167" s="168"/>
      <c r="DGZ167" s="168"/>
      <c r="DHA167" s="168"/>
      <c r="DHB167" s="168"/>
      <c r="DHC167" s="168"/>
      <c r="DHD167" s="168"/>
      <c r="DHE167" s="168"/>
      <c r="DHF167" s="168"/>
      <c r="DHG167" s="168"/>
      <c r="DHH167" s="168"/>
      <c r="DHI167" s="168"/>
      <c r="DHJ167" s="168"/>
      <c r="DHK167" s="168"/>
      <c r="DHL167" s="168"/>
      <c r="DHM167" s="168"/>
      <c r="DHN167" s="168"/>
      <c r="DHO167" s="168"/>
      <c r="DHP167" s="168"/>
      <c r="DHQ167" s="168"/>
      <c r="DHR167" s="168"/>
      <c r="DHS167" s="168"/>
      <c r="DHT167" s="168"/>
      <c r="DHU167" s="168"/>
      <c r="DHV167" s="168"/>
      <c r="DHW167" s="168"/>
      <c r="DHX167" s="168"/>
      <c r="DHY167" s="168"/>
      <c r="DHZ167" s="168"/>
      <c r="DIA167" s="168"/>
      <c r="DIB167" s="168"/>
      <c r="DIC167" s="168"/>
      <c r="DID167" s="168"/>
      <c r="DIE167" s="168"/>
      <c r="DIF167" s="168"/>
      <c r="DIG167" s="168"/>
      <c r="DIH167" s="168"/>
      <c r="DII167" s="168"/>
      <c r="DIJ167" s="168"/>
      <c r="DIK167" s="168"/>
      <c r="DIL167" s="168"/>
      <c r="DIM167" s="168"/>
      <c r="DIN167" s="168"/>
      <c r="DIO167" s="168"/>
      <c r="DIP167" s="168"/>
      <c r="DIQ167" s="168"/>
      <c r="DIR167" s="168"/>
      <c r="DIS167" s="168"/>
      <c r="DIT167" s="168"/>
      <c r="DIU167" s="168"/>
      <c r="DIV167" s="168"/>
      <c r="DIW167" s="168"/>
      <c r="DIX167" s="168"/>
      <c r="DIY167" s="168"/>
      <c r="DIZ167" s="168"/>
      <c r="DJA167" s="168"/>
      <c r="DJB167" s="168"/>
      <c r="DJC167" s="168"/>
      <c r="DJD167" s="168"/>
      <c r="DJE167" s="168"/>
      <c r="DJF167" s="168"/>
      <c r="DJG167" s="168"/>
      <c r="DJH167" s="168"/>
      <c r="DJI167" s="168"/>
      <c r="DJJ167" s="168"/>
      <c r="DJK167" s="168"/>
      <c r="DJL167" s="168"/>
      <c r="DJM167" s="168"/>
      <c r="DJN167" s="168"/>
      <c r="DJO167" s="168"/>
      <c r="DJP167" s="168"/>
      <c r="DJQ167" s="168"/>
      <c r="DJR167" s="168"/>
      <c r="DJS167" s="168"/>
      <c r="DJT167" s="168"/>
      <c r="DJU167" s="168"/>
      <c r="DJV167" s="168"/>
      <c r="DJW167" s="168"/>
      <c r="DJX167" s="168"/>
      <c r="DJY167" s="168"/>
      <c r="DJZ167" s="168"/>
      <c r="DKA167" s="168"/>
      <c r="DKB167" s="168"/>
      <c r="DKC167" s="168"/>
      <c r="DKD167" s="168"/>
      <c r="DKE167" s="168"/>
      <c r="DKF167" s="168"/>
      <c r="DKG167" s="168"/>
      <c r="DKH167" s="168"/>
      <c r="DKI167" s="168"/>
      <c r="DKJ167" s="168"/>
      <c r="DKK167" s="168"/>
      <c r="DKL167" s="168"/>
      <c r="DKM167" s="168"/>
      <c r="DKN167" s="168"/>
      <c r="DKO167" s="168"/>
      <c r="DKP167" s="168"/>
      <c r="DKQ167" s="168"/>
      <c r="DKR167" s="168"/>
      <c r="DKS167" s="168"/>
      <c r="DKT167" s="168"/>
      <c r="DKU167" s="168"/>
      <c r="DKV167" s="168"/>
      <c r="DKW167" s="168"/>
      <c r="DKX167" s="168"/>
      <c r="DKY167" s="168"/>
      <c r="DKZ167" s="168"/>
      <c r="DLA167" s="168"/>
      <c r="DLB167" s="168"/>
      <c r="DLC167" s="168"/>
      <c r="DLD167" s="168"/>
      <c r="DLE167" s="168"/>
      <c r="DLF167" s="168"/>
      <c r="DLG167" s="168"/>
      <c r="DLH167" s="168"/>
      <c r="DLI167" s="168"/>
      <c r="DLJ167" s="168"/>
      <c r="DLK167" s="168"/>
      <c r="DLL167" s="168"/>
      <c r="DLM167" s="168"/>
      <c r="DLN167" s="168"/>
      <c r="DLO167" s="168"/>
      <c r="DLP167" s="168"/>
      <c r="DLQ167" s="168"/>
      <c r="DLR167" s="168"/>
      <c r="DLS167" s="168"/>
      <c r="DLT167" s="168"/>
      <c r="DLU167" s="168"/>
      <c r="DLV167" s="168"/>
      <c r="DLW167" s="168"/>
      <c r="DLX167" s="168"/>
      <c r="DLY167" s="168"/>
      <c r="DLZ167" s="168"/>
      <c r="DMA167" s="168"/>
      <c r="DMB167" s="168"/>
      <c r="DMC167" s="168"/>
      <c r="DMD167" s="168"/>
      <c r="DME167" s="168"/>
      <c r="DMF167" s="168"/>
      <c r="DMG167" s="168"/>
      <c r="DMH167" s="168"/>
      <c r="DMI167" s="168"/>
      <c r="DMJ167" s="168"/>
      <c r="DMK167" s="168"/>
      <c r="DML167" s="168"/>
      <c r="DMM167" s="168"/>
      <c r="DMN167" s="168"/>
      <c r="DMO167" s="168"/>
      <c r="DMP167" s="168"/>
      <c r="DMQ167" s="168"/>
      <c r="DMR167" s="168"/>
      <c r="DMS167" s="168"/>
      <c r="DMT167" s="168"/>
      <c r="DMU167" s="168"/>
      <c r="DMV167" s="168"/>
      <c r="DMW167" s="168"/>
      <c r="DMX167" s="168"/>
      <c r="DMY167" s="168"/>
      <c r="DMZ167" s="168"/>
      <c r="DNA167" s="168"/>
      <c r="DNB167" s="168"/>
      <c r="DNC167" s="168"/>
      <c r="DND167" s="168"/>
      <c r="DNE167" s="168"/>
      <c r="DNF167" s="168"/>
      <c r="DNG167" s="168"/>
      <c r="DNH167" s="168"/>
      <c r="DNI167" s="168"/>
      <c r="DNJ167" s="168"/>
      <c r="DNK167" s="168"/>
      <c r="DNL167" s="168"/>
      <c r="DNM167" s="168"/>
      <c r="DNN167" s="168"/>
      <c r="DNO167" s="168"/>
      <c r="DNP167" s="168"/>
      <c r="DNQ167" s="168"/>
      <c r="DNR167" s="168"/>
      <c r="DNS167" s="168"/>
      <c r="DNT167" s="168"/>
      <c r="DNU167" s="168"/>
      <c r="DNV167" s="168"/>
      <c r="DNW167" s="168"/>
      <c r="DNX167" s="168"/>
      <c r="DNY167" s="168"/>
      <c r="DNZ167" s="168"/>
      <c r="DOA167" s="168"/>
      <c r="DOB167" s="168"/>
      <c r="DOC167" s="168"/>
      <c r="DOD167" s="168"/>
      <c r="DOE167" s="168"/>
      <c r="DOF167" s="168"/>
      <c r="DOG167" s="168"/>
      <c r="DOH167" s="168"/>
      <c r="DOI167" s="168"/>
      <c r="DOJ167" s="168"/>
      <c r="DOK167" s="168"/>
      <c r="DOL167" s="168"/>
      <c r="DOM167" s="168"/>
      <c r="DON167" s="168"/>
      <c r="DOO167" s="168"/>
      <c r="DOP167" s="168"/>
      <c r="DOQ167" s="168"/>
      <c r="DOR167" s="168"/>
      <c r="DOS167" s="168"/>
      <c r="DOT167" s="168"/>
      <c r="DOU167" s="168"/>
      <c r="DOV167" s="168"/>
      <c r="DOW167" s="168"/>
      <c r="DOX167" s="168"/>
      <c r="DOY167" s="168"/>
      <c r="DOZ167" s="168"/>
      <c r="DPA167" s="168"/>
      <c r="DPB167" s="168"/>
      <c r="DPC167" s="168"/>
      <c r="DPD167" s="168"/>
      <c r="DPE167" s="168"/>
      <c r="DPF167" s="168"/>
      <c r="DPG167" s="168"/>
      <c r="DPH167" s="168"/>
      <c r="DPI167" s="168"/>
      <c r="DPJ167" s="168"/>
      <c r="DPK167" s="168"/>
      <c r="DPL167" s="168"/>
      <c r="DPM167" s="168"/>
      <c r="DPN167" s="168"/>
      <c r="DPO167" s="168"/>
      <c r="DPP167" s="168"/>
      <c r="DPQ167" s="168"/>
      <c r="DPR167" s="168"/>
      <c r="DPS167" s="168"/>
      <c r="DPT167" s="168"/>
      <c r="DPU167" s="168"/>
      <c r="DPV167" s="168"/>
      <c r="DPW167" s="168"/>
      <c r="DPX167" s="168"/>
      <c r="DPY167" s="168"/>
      <c r="DPZ167" s="168"/>
      <c r="DQA167" s="168"/>
      <c r="DQB167" s="168"/>
      <c r="DQC167" s="168"/>
      <c r="DQD167" s="168"/>
      <c r="DQE167" s="168"/>
      <c r="DQF167" s="168"/>
      <c r="DQG167" s="168"/>
      <c r="DQH167" s="168"/>
      <c r="DQI167" s="168"/>
      <c r="DQJ167" s="168"/>
      <c r="DQK167" s="168"/>
      <c r="DQL167" s="168"/>
      <c r="DQM167" s="168"/>
      <c r="DQN167" s="168"/>
      <c r="DQO167" s="168"/>
      <c r="DQP167" s="168"/>
      <c r="DQQ167" s="168"/>
      <c r="DQR167" s="168"/>
      <c r="DQS167" s="168"/>
      <c r="DQT167" s="168"/>
      <c r="DQU167" s="168"/>
      <c r="DQV167" s="168"/>
      <c r="DQW167" s="168"/>
      <c r="DQX167" s="168"/>
      <c r="DQY167" s="168"/>
      <c r="DQZ167" s="168"/>
      <c r="DRA167" s="168"/>
      <c r="DRB167" s="168"/>
      <c r="DRC167" s="168"/>
      <c r="DRD167" s="168"/>
      <c r="DRE167" s="168"/>
      <c r="DRF167" s="168"/>
      <c r="DRG167" s="168"/>
      <c r="DRH167" s="168"/>
      <c r="DRI167" s="168"/>
      <c r="DRJ167" s="168"/>
      <c r="DRK167" s="168"/>
      <c r="DRL167" s="168"/>
      <c r="DRM167" s="168"/>
      <c r="DRN167" s="168"/>
      <c r="DRO167" s="168"/>
      <c r="DRP167" s="168"/>
      <c r="DRQ167" s="168"/>
      <c r="DRR167" s="168"/>
      <c r="DRS167" s="168"/>
      <c r="DRT167" s="168"/>
      <c r="DRU167" s="168"/>
      <c r="DRV167" s="168"/>
      <c r="DRW167" s="168"/>
      <c r="DRX167" s="168"/>
      <c r="DRY167" s="168"/>
      <c r="DRZ167" s="168"/>
      <c r="DSA167" s="168"/>
      <c r="DSB167" s="168"/>
      <c r="DSC167" s="168"/>
      <c r="DSD167" s="168"/>
      <c r="DSE167" s="168"/>
      <c r="DSF167" s="168"/>
      <c r="DSG167" s="168"/>
      <c r="DSH167" s="168"/>
      <c r="DSI167" s="168"/>
      <c r="DSJ167" s="168"/>
      <c r="DSK167" s="168"/>
      <c r="DSL167" s="168"/>
      <c r="DSM167" s="168"/>
      <c r="DSN167" s="168"/>
      <c r="DSO167" s="168"/>
      <c r="DSP167" s="168"/>
      <c r="DSQ167" s="168"/>
      <c r="DSR167" s="168"/>
      <c r="DSS167" s="168"/>
      <c r="DST167" s="168"/>
      <c r="DSU167" s="168"/>
      <c r="DSV167" s="168"/>
      <c r="DSW167" s="168"/>
      <c r="DSX167" s="168"/>
      <c r="DSY167" s="168"/>
      <c r="DSZ167" s="168"/>
      <c r="DTA167" s="168"/>
      <c r="DTB167" s="168"/>
      <c r="DTC167" s="168"/>
      <c r="DTD167" s="168"/>
      <c r="DTE167" s="168"/>
      <c r="DTF167" s="168"/>
      <c r="DTG167" s="168"/>
      <c r="DTH167" s="168"/>
      <c r="DTI167" s="168"/>
      <c r="DTJ167" s="168"/>
      <c r="DTK167" s="168"/>
      <c r="DTL167" s="168"/>
      <c r="DTM167" s="168"/>
      <c r="DTN167" s="168"/>
      <c r="DTO167" s="168"/>
      <c r="DTP167" s="168"/>
      <c r="DTQ167" s="168"/>
      <c r="DTR167" s="168"/>
      <c r="DTS167" s="168"/>
      <c r="DTT167" s="168"/>
      <c r="DTU167" s="168"/>
      <c r="DTV167" s="168"/>
      <c r="DTW167" s="168"/>
      <c r="DTX167" s="168"/>
      <c r="DTY167" s="168"/>
      <c r="DTZ167" s="168"/>
      <c r="DUA167" s="168"/>
      <c r="DUB167" s="168"/>
      <c r="DUC167" s="168"/>
      <c r="DUD167" s="168"/>
      <c r="DUE167" s="168"/>
      <c r="DUF167" s="168"/>
      <c r="DUG167" s="168"/>
      <c r="DUH167" s="168"/>
      <c r="DUI167" s="168"/>
      <c r="DUJ167" s="168"/>
      <c r="DUK167" s="168"/>
      <c r="DUL167" s="168"/>
      <c r="DUM167" s="168"/>
      <c r="DUN167" s="168"/>
      <c r="DUO167" s="168"/>
      <c r="DUP167" s="168"/>
      <c r="DUQ167" s="168"/>
      <c r="DUR167" s="168"/>
      <c r="DUS167" s="168"/>
      <c r="DUT167" s="168"/>
      <c r="DUU167" s="168"/>
      <c r="DUV167" s="168"/>
      <c r="DUW167" s="168"/>
      <c r="DUX167" s="168"/>
      <c r="DUY167" s="168"/>
      <c r="DUZ167" s="168"/>
      <c r="DVA167" s="168"/>
      <c r="DVB167" s="168"/>
      <c r="DVC167" s="168"/>
      <c r="DVD167" s="168"/>
      <c r="DVE167" s="168"/>
      <c r="DVF167" s="168"/>
      <c r="DVG167" s="168"/>
      <c r="DVH167" s="168"/>
      <c r="DVI167" s="168"/>
      <c r="DVJ167" s="168"/>
      <c r="DVK167" s="168"/>
      <c r="DVL167" s="168"/>
      <c r="DVM167" s="168"/>
      <c r="DVN167" s="168"/>
      <c r="DVO167" s="168"/>
      <c r="DVP167" s="168"/>
      <c r="DVQ167" s="168"/>
      <c r="DVR167" s="168"/>
      <c r="DVS167" s="168"/>
      <c r="DVT167" s="168"/>
      <c r="DVU167" s="168"/>
      <c r="DVV167" s="168"/>
      <c r="DVW167" s="168"/>
      <c r="DVX167" s="168"/>
      <c r="DVY167" s="168"/>
      <c r="DVZ167" s="168"/>
      <c r="DWA167" s="168"/>
      <c r="DWB167" s="168"/>
      <c r="DWC167" s="168"/>
      <c r="DWD167" s="168"/>
      <c r="DWE167" s="168"/>
      <c r="DWF167" s="168"/>
      <c r="DWG167" s="168"/>
      <c r="DWH167" s="168"/>
      <c r="DWI167" s="168"/>
      <c r="DWJ167" s="168"/>
      <c r="DWK167" s="168"/>
      <c r="DWL167" s="168"/>
      <c r="DWM167" s="168"/>
      <c r="DWN167" s="168"/>
      <c r="DWO167" s="168"/>
      <c r="DWP167" s="168"/>
      <c r="DWQ167" s="168"/>
      <c r="DWR167" s="168"/>
      <c r="DWS167" s="168"/>
      <c r="DWT167" s="168"/>
      <c r="DWU167" s="168"/>
      <c r="DWV167" s="168"/>
      <c r="DWW167" s="168"/>
      <c r="DWX167" s="168"/>
      <c r="DWY167" s="168"/>
      <c r="DWZ167" s="168"/>
      <c r="DXA167" s="168"/>
      <c r="DXB167" s="168"/>
      <c r="DXC167" s="168"/>
      <c r="DXD167" s="168"/>
      <c r="DXE167" s="168"/>
      <c r="DXF167" s="168"/>
      <c r="DXG167" s="168"/>
      <c r="DXH167" s="168"/>
      <c r="DXI167" s="168"/>
      <c r="DXJ167" s="168"/>
      <c r="DXK167" s="168"/>
      <c r="DXL167" s="168"/>
      <c r="DXM167" s="168"/>
      <c r="DXN167" s="168"/>
      <c r="DXO167" s="168"/>
      <c r="DXP167" s="168"/>
      <c r="DXQ167" s="168"/>
      <c r="DXR167" s="168"/>
      <c r="DXS167" s="168"/>
      <c r="DXT167" s="168"/>
      <c r="DXU167" s="168"/>
      <c r="DXV167" s="168"/>
      <c r="DXW167" s="168"/>
      <c r="DXX167" s="168"/>
      <c r="DXY167" s="168"/>
      <c r="DXZ167" s="168"/>
      <c r="DYA167" s="168"/>
      <c r="DYB167" s="168"/>
      <c r="DYC167" s="168"/>
      <c r="DYD167" s="168"/>
      <c r="DYE167" s="168"/>
      <c r="DYF167" s="168"/>
      <c r="DYG167" s="168"/>
      <c r="DYH167" s="168"/>
      <c r="DYI167" s="168"/>
      <c r="DYJ167" s="168"/>
      <c r="DYK167" s="168"/>
      <c r="DYL167" s="168"/>
      <c r="DYM167" s="168"/>
      <c r="DYN167" s="168"/>
      <c r="DYO167" s="168"/>
      <c r="DYP167" s="168"/>
      <c r="DYQ167" s="168"/>
      <c r="DYR167" s="168"/>
      <c r="DYS167" s="168"/>
      <c r="DYT167" s="168"/>
      <c r="DYU167" s="168"/>
      <c r="DYV167" s="168"/>
      <c r="DYW167" s="168"/>
      <c r="DYX167" s="168"/>
      <c r="DYY167" s="168"/>
      <c r="DYZ167" s="168"/>
      <c r="DZA167" s="168"/>
      <c r="DZB167" s="168"/>
      <c r="DZC167" s="168"/>
      <c r="DZD167" s="168"/>
      <c r="DZE167" s="168"/>
      <c r="DZF167" s="168"/>
      <c r="DZG167" s="168"/>
      <c r="DZH167" s="168"/>
      <c r="DZI167" s="168"/>
      <c r="DZJ167" s="168"/>
      <c r="DZK167" s="168"/>
      <c r="DZL167" s="168"/>
      <c r="DZM167" s="168"/>
      <c r="DZN167" s="168"/>
      <c r="DZO167" s="168"/>
      <c r="DZP167" s="168"/>
      <c r="DZQ167" s="168"/>
      <c r="DZR167" s="168"/>
      <c r="DZS167" s="168"/>
      <c r="DZT167" s="168"/>
      <c r="DZU167" s="168"/>
      <c r="DZV167" s="168"/>
      <c r="DZW167" s="168"/>
      <c r="DZX167" s="168"/>
      <c r="DZY167" s="168"/>
      <c r="DZZ167" s="168"/>
      <c r="EAA167" s="168"/>
      <c r="EAB167" s="168"/>
      <c r="EAC167" s="168"/>
      <c r="EAD167" s="168"/>
      <c r="EAE167" s="168"/>
      <c r="EAF167" s="168"/>
      <c r="EAG167" s="168"/>
      <c r="EAH167" s="168"/>
      <c r="EAI167" s="168"/>
      <c r="EAJ167" s="168"/>
      <c r="EAK167" s="168"/>
      <c r="EAL167" s="168"/>
      <c r="EAM167" s="168"/>
      <c r="EAN167" s="168"/>
      <c r="EAO167" s="168"/>
      <c r="EAP167" s="168"/>
      <c r="EAQ167" s="168"/>
      <c r="EAR167" s="168"/>
      <c r="EAS167" s="168"/>
      <c r="EAT167" s="168"/>
      <c r="EAU167" s="168"/>
      <c r="EAV167" s="168"/>
      <c r="EAW167" s="168"/>
      <c r="EAX167" s="168"/>
      <c r="EAY167" s="168"/>
      <c r="EAZ167" s="168"/>
      <c r="EBA167" s="168"/>
      <c r="EBB167" s="168"/>
      <c r="EBC167" s="168"/>
      <c r="EBD167" s="168"/>
      <c r="EBE167" s="168"/>
      <c r="EBF167" s="168"/>
      <c r="EBG167" s="168"/>
      <c r="EBH167" s="168"/>
      <c r="EBI167" s="168"/>
      <c r="EBJ167" s="168"/>
      <c r="EBK167" s="168"/>
      <c r="EBL167" s="168"/>
      <c r="EBM167" s="168"/>
      <c r="EBN167" s="168"/>
      <c r="EBO167" s="168"/>
      <c r="EBP167" s="168"/>
      <c r="EBQ167" s="168"/>
      <c r="EBR167" s="168"/>
      <c r="EBS167" s="168"/>
      <c r="EBT167" s="168"/>
      <c r="EBU167" s="168"/>
      <c r="EBV167" s="168"/>
      <c r="EBW167" s="168"/>
      <c r="EBX167" s="168"/>
      <c r="EBY167" s="168"/>
      <c r="EBZ167" s="168"/>
      <c r="ECA167" s="168"/>
      <c r="ECB167" s="168"/>
      <c r="ECC167" s="168"/>
      <c r="ECD167" s="168"/>
      <c r="ECE167" s="168"/>
      <c r="ECF167" s="168"/>
      <c r="ECG167" s="168"/>
      <c r="ECH167" s="168"/>
      <c r="ECI167" s="168"/>
      <c r="ECJ167" s="168"/>
      <c r="ECK167" s="168"/>
      <c r="ECL167" s="168"/>
      <c r="ECM167" s="168"/>
      <c r="ECN167" s="168"/>
      <c r="ECO167" s="168"/>
      <c r="ECP167" s="168"/>
      <c r="ECQ167" s="168"/>
      <c r="ECR167" s="168"/>
      <c r="ECS167" s="168"/>
      <c r="ECT167" s="168"/>
      <c r="ECU167" s="168"/>
      <c r="ECV167" s="168"/>
      <c r="ECW167" s="168"/>
      <c r="ECX167" s="168"/>
      <c r="ECY167" s="168"/>
      <c r="ECZ167" s="168"/>
      <c r="EDA167" s="168"/>
      <c r="EDB167" s="168"/>
      <c r="EDC167" s="168"/>
      <c r="EDD167" s="168"/>
      <c r="EDE167" s="168"/>
      <c r="EDF167" s="168"/>
      <c r="EDG167" s="168"/>
      <c r="EDH167" s="168"/>
      <c r="EDI167" s="168"/>
      <c r="EDJ167" s="168"/>
      <c r="EDK167" s="168"/>
      <c r="EDL167" s="168"/>
      <c r="EDM167" s="168"/>
      <c r="EDN167" s="168"/>
      <c r="EDO167" s="168"/>
      <c r="EDP167" s="168"/>
      <c r="EDQ167" s="168"/>
      <c r="EDR167" s="168"/>
      <c r="EDS167" s="168"/>
      <c r="EDT167" s="168"/>
      <c r="EDU167" s="168"/>
      <c r="EDV167" s="168"/>
      <c r="EDW167" s="168"/>
      <c r="EDX167" s="168"/>
      <c r="EDY167" s="168"/>
      <c r="EDZ167" s="168"/>
      <c r="EEA167" s="168"/>
      <c r="EEB167" s="168"/>
      <c r="EEC167" s="168"/>
      <c r="EED167" s="168"/>
      <c r="EEE167" s="168"/>
      <c r="EEF167" s="168"/>
      <c r="EEG167" s="168"/>
      <c r="EEH167" s="168"/>
      <c r="EEI167" s="168"/>
      <c r="EEJ167" s="168"/>
      <c r="EEK167" s="168"/>
      <c r="EEL167" s="168"/>
      <c r="EEM167" s="168"/>
      <c r="EEN167" s="168"/>
      <c r="EEO167" s="168"/>
      <c r="EEP167" s="168"/>
      <c r="EEQ167" s="168"/>
      <c r="EER167" s="168"/>
      <c r="EES167" s="168"/>
      <c r="EET167" s="168"/>
      <c r="EEU167" s="168"/>
      <c r="EEV167" s="168"/>
      <c r="EEW167" s="168"/>
      <c r="EEX167" s="168"/>
      <c r="EEY167" s="168"/>
      <c r="EEZ167" s="168"/>
      <c r="EFA167" s="168"/>
      <c r="EFB167" s="168"/>
      <c r="EFC167" s="168"/>
      <c r="EFD167" s="168"/>
      <c r="EFE167" s="168"/>
      <c r="EFF167" s="168"/>
      <c r="EFG167" s="168"/>
      <c r="EFH167" s="168"/>
      <c r="EFI167" s="168"/>
      <c r="EFJ167" s="168"/>
      <c r="EFK167" s="168"/>
      <c r="EFL167" s="168"/>
      <c r="EFM167" s="168"/>
      <c r="EFN167" s="168"/>
      <c r="EFO167" s="168"/>
      <c r="EFP167" s="168"/>
      <c r="EFQ167" s="168"/>
      <c r="EFR167" s="168"/>
      <c r="EFS167" s="168"/>
      <c r="EFT167" s="168"/>
      <c r="EFU167" s="168"/>
      <c r="EFV167" s="168"/>
      <c r="EFW167" s="168"/>
      <c r="EFX167" s="168"/>
      <c r="EFY167" s="168"/>
      <c r="EFZ167" s="168"/>
      <c r="EGA167" s="168"/>
      <c r="EGB167" s="168"/>
      <c r="EGC167" s="168"/>
      <c r="EGD167" s="168"/>
      <c r="EGE167" s="168"/>
      <c r="EGF167" s="168"/>
      <c r="EGG167" s="168"/>
      <c r="EGH167" s="168"/>
      <c r="EGI167" s="168"/>
      <c r="EGJ167" s="168"/>
      <c r="EGK167" s="168"/>
      <c r="EGL167" s="168"/>
      <c r="EGM167" s="168"/>
      <c r="EGN167" s="168"/>
      <c r="EGO167" s="168"/>
      <c r="EGP167" s="168"/>
      <c r="EGQ167" s="168"/>
      <c r="EGR167" s="168"/>
      <c r="EGS167" s="168"/>
      <c r="EGT167" s="168"/>
      <c r="EGU167" s="168"/>
      <c r="EGV167" s="168"/>
      <c r="EGW167" s="168"/>
      <c r="EGX167" s="168"/>
      <c r="EGY167" s="168"/>
      <c r="EGZ167" s="168"/>
      <c r="EHA167" s="168"/>
      <c r="EHB167" s="168"/>
      <c r="EHC167" s="168"/>
      <c r="EHD167" s="168"/>
      <c r="EHE167" s="168"/>
      <c r="EHF167" s="168"/>
      <c r="EHG167" s="168"/>
      <c r="EHH167" s="168"/>
      <c r="EHI167" s="168"/>
      <c r="EHJ167" s="168"/>
      <c r="EHK167" s="168"/>
      <c r="EHL167" s="168"/>
      <c r="EHM167" s="168"/>
      <c r="EHN167" s="168"/>
      <c r="EHO167" s="168"/>
      <c r="EHP167" s="168"/>
      <c r="EHQ167" s="168"/>
      <c r="EHR167" s="168"/>
      <c r="EHS167" s="168"/>
      <c r="EHT167" s="168"/>
      <c r="EHU167" s="168"/>
      <c r="EHV167" s="168"/>
      <c r="EHW167" s="168"/>
      <c r="EHX167" s="168"/>
      <c r="EHY167" s="168"/>
      <c r="EHZ167" s="168"/>
      <c r="EIA167" s="168"/>
      <c r="EIB167" s="168"/>
      <c r="EIC167" s="168"/>
      <c r="EID167" s="168"/>
      <c r="EIE167" s="168"/>
      <c r="EIF167" s="168"/>
      <c r="EIG167" s="168"/>
      <c r="EIH167" s="168"/>
      <c r="EII167" s="168"/>
      <c r="EIJ167" s="168"/>
      <c r="EIK167" s="168"/>
      <c r="EIL167" s="168"/>
      <c r="EIM167" s="168"/>
      <c r="EIN167" s="168"/>
      <c r="EIO167" s="168"/>
      <c r="EIP167" s="168"/>
      <c r="EIQ167" s="168"/>
      <c r="EIR167" s="168"/>
      <c r="EIS167" s="168"/>
      <c r="EIT167" s="168"/>
      <c r="EIU167" s="168"/>
      <c r="EIV167" s="168"/>
      <c r="EIW167" s="168"/>
      <c r="EIX167" s="168"/>
      <c r="EIY167" s="168"/>
      <c r="EIZ167" s="168"/>
      <c r="EJA167" s="168"/>
      <c r="EJB167" s="168"/>
      <c r="EJC167" s="168"/>
      <c r="EJD167" s="168"/>
      <c r="EJE167" s="168"/>
      <c r="EJF167" s="168"/>
      <c r="EJG167" s="168"/>
      <c r="EJH167" s="168"/>
      <c r="EJI167" s="168"/>
      <c r="EJJ167" s="168"/>
      <c r="EJK167" s="168"/>
      <c r="EJL167" s="168"/>
      <c r="EJM167" s="168"/>
      <c r="EJN167" s="168"/>
      <c r="EJO167" s="168"/>
      <c r="EJP167" s="168"/>
      <c r="EJQ167" s="168"/>
      <c r="EJR167" s="168"/>
      <c r="EJS167" s="168"/>
      <c r="EJT167" s="168"/>
      <c r="EJU167" s="168"/>
      <c r="EJV167" s="168"/>
      <c r="EJW167" s="168"/>
      <c r="EJX167" s="168"/>
      <c r="EJY167" s="168"/>
      <c r="EJZ167" s="168"/>
      <c r="EKA167" s="168"/>
      <c r="EKB167" s="168"/>
      <c r="EKC167" s="168"/>
      <c r="EKD167" s="168"/>
      <c r="EKE167" s="168"/>
      <c r="EKF167" s="168"/>
      <c r="EKG167" s="168"/>
      <c r="EKH167" s="168"/>
      <c r="EKI167" s="168"/>
      <c r="EKJ167" s="168"/>
      <c r="EKK167" s="168"/>
      <c r="EKL167" s="168"/>
      <c r="EKM167" s="168"/>
      <c r="EKN167" s="168"/>
      <c r="EKO167" s="168"/>
      <c r="EKP167" s="168"/>
      <c r="EKQ167" s="168"/>
      <c r="EKR167" s="168"/>
      <c r="EKS167" s="168"/>
      <c r="EKT167" s="168"/>
      <c r="EKU167" s="168"/>
      <c r="EKV167" s="168"/>
      <c r="EKW167" s="168"/>
      <c r="EKX167" s="168"/>
      <c r="EKY167" s="168"/>
      <c r="EKZ167" s="168"/>
      <c r="ELA167" s="168"/>
      <c r="ELB167" s="168"/>
      <c r="ELC167" s="168"/>
      <c r="ELD167" s="168"/>
      <c r="ELE167" s="168"/>
      <c r="ELF167" s="168"/>
      <c r="ELG167" s="168"/>
      <c r="ELH167" s="168"/>
      <c r="ELI167" s="168"/>
      <c r="ELJ167" s="168"/>
      <c r="ELK167" s="168"/>
      <c r="ELL167" s="168"/>
      <c r="ELM167" s="168"/>
      <c r="ELN167" s="168"/>
      <c r="ELO167" s="168"/>
      <c r="ELP167" s="168"/>
      <c r="ELQ167" s="168"/>
      <c r="ELR167" s="168"/>
      <c r="ELS167" s="168"/>
      <c r="ELT167" s="168"/>
      <c r="ELU167" s="168"/>
      <c r="ELV167" s="168"/>
      <c r="ELW167" s="168"/>
      <c r="ELX167" s="168"/>
      <c r="ELY167" s="168"/>
      <c r="ELZ167" s="168"/>
      <c r="EMA167" s="168"/>
      <c r="EMB167" s="168"/>
      <c r="EMC167" s="168"/>
      <c r="EMD167" s="168"/>
      <c r="EME167" s="168"/>
      <c r="EMF167" s="168"/>
      <c r="EMG167" s="168"/>
      <c r="EMH167" s="168"/>
      <c r="EMI167" s="168"/>
      <c r="EMJ167" s="168"/>
      <c r="EMK167" s="168"/>
      <c r="EML167" s="168"/>
      <c r="EMM167" s="168"/>
      <c r="EMN167" s="168"/>
      <c r="EMO167" s="168"/>
      <c r="EMP167" s="168"/>
      <c r="EMQ167" s="168"/>
      <c r="EMR167" s="168"/>
      <c r="EMS167" s="168"/>
      <c r="EMT167" s="168"/>
      <c r="EMU167" s="168"/>
      <c r="EMV167" s="168"/>
      <c r="EMW167" s="168"/>
      <c r="EMX167" s="168"/>
      <c r="EMY167" s="168"/>
      <c r="EMZ167" s="168"/>
      <c r="ENA167" s="168"/>
      <c r="ENB167" s="168"/>
      <c r="ENC167" s="168"/>
      <c r="END167" s="168"/>
      <c r="ENE167" s="168"/>
      <c r="ENF167" s="168"/>
      <c r="ENG167" s="168"/>
      <c r="ENH167" s="168"/>
      <c r="ENI167" s="168"/>
      <c r="ENJ167" s="168"/>
      <c r="ENK167" s="168"/>
      <c r="ENL167" s="168"/>
      <c r="ENM167" s="168"/>
      <c r="ENN167" s="168"/>
      <c r="ENO167" s="168"/>
      <c r="ENP167" s="168"/>
      <c r="ENQ167" s="168"/>
      <c r="ENR167" s="168"/>
      <c r="ENS167" s="168"/>
      <c r="ENT167" s="168"/>
      <c r="ENU167" s="168"/>
      <c r="ENV167" s="168"/>
      <c r="ENW167" s="168"/>
      <c r="ENX167" s="168"/>
      <c r="ENY167" s="168"/>
      <c r="ENZ167" s="168"/>
      <c r="EOA167" s="168"/>
      <c r="EOB167" s="168"/>
      <c r="EOC167" s="168"/>
      <c r="EOD167" s="168"/>
      <c r="EOE167" s="168"/>
      <c r="EOF167" s="168"/>
      <c r="EOG167" s="168"/>
      <c r="EOH167" s="168"/>
      <c r="EOI167" s="168"/>
      <c r="EOJ167" s="168"/>
      <c r="EOK167" s="168"/>
      <c r="EOL167" s="168"/>
      <c r="EOM167" s="168"/>
      <c r="EON167" s="168"/>
      <c r="EOO167" s="168"/>
      <c r="EOP167" s="168"/>
      <c r="EOQ167" s="168"/>
      <c r="EOR167" s="168"/>
      <c r="EOS167" s="168"/>
      <c r="EOT167" s="168"/>
      <c r="EOU167" s="168"/>
      <c r="EOV167" s="168"/>
      <c r="EOW167" s="168"/>
      <c r="EOX167" s="168"/>
      <c r="EOY167" s="168"/>
      <c r="EOZ167" s="168"/>
      <c r="EPA167" s="168"/>
      <c r="EPB167" s="168"/>
      <c r="EPC167" s="168"/>
      <c r="EPD167" s="168"/>
      <c r="EPE167" s="168"/>
      <c r="EPF167" s="168"/>
      <c r="EPG167" s="168"/>
      <c r="EPH167" s="168"/>
      <c r="EPI167" s="168"/>
      <c r="EPJ167" s="168"/>
      <c r="EPK167" s="168"/>
      <c r="EPL167" s="168"/>
      <c r="EPM167" s="168"/>
      <c r="EPN167" s="168"/>
      <c r="EPO167" s="168"/>
      <c r="EPP167" s="168"/>
      <c r="EPQ167" s="168"/>
      <c r="EPR167" s="168"/>
      <c r="EPS167" s="168"/>
      <c r="EPT167" s="168"/>
      <c r="EPU167" s="168"/>
      <c r="EPV167" s="168"/>
      <c r="EPW167" s="168"/>
      <c r="EPX167" s="168"/>
      <c r="EPY167" s="168"/>
      <c r="EPZ167" s="168"/>
      <c r="EQA167" s="168"/>
      <c r="EQB167" s="168"/>
      <c r="EQC167" s="168"/>
      <c r="EQD167" s="168"/>
      <c r="EQE167" s="168"/>
      <c r="EQF167" s="168"/>
      <c r="EQG167" s="168"/>
      <c r="EQH167" s="168"/>
      <c r="EQI167" s="168"/>
      <c r="EQJ167" s="168"/>
      <c r="EQK167" s="168"/>
      <c r="EQL167" s="168"/>
      <c r="EQM167" s="168"/>
      <c r="EQN167" s="168"/>
      <c r="EQO167" s="168"/>
      <c r="EQP167" s="168"/>
      <c r="EQQ167" s="168"/>
      <c r="EQR167" s="168"/>
      <c r="EQS167" s="168"/>
      <c r="EQT167" s="168"/>
      <c r="EQU167" s="168"/>
      <c r="EQV167" s="168"/>
      <c r="EQW167" s="168"/>
      <c r="EQX167" s="168"/>
      <c r="EQY167" s="168"/>
      <c r="EQZ167" s="168"/>
      <c r="ERA167" s="168"/>
      <c r="ERB167" s="168"/>
      <c r="ERC167" s="168"/>
      <c r="ERD167" s="168"/>
      <c r="ERE167" s="168"/>
      <c r="ERF167" s="168"/>
      <c r="ERG167" s="168"/>
      <c r="ERH167" s="168"/>
      <c r="ERI167" s="168"/>
      <c r="ERJ167" s="168"/>
      <c r="ERK167" s="168"/>
      <c r="ERL167" s="168"/>
      <c r="ERM167" s="168"/>
      <c r="ERN167" s="168"/>
      <c r="ERO167" s="168"/>
      <c r="ERP167" s="168"/>
      <c r="ERQ167" s="168"/>
      <c r="ERR167" s="168"/>
      <c r="ERS167" s="168"/>
      <c r="ERT167" s="168"/>
      <c r="ERU167" s="168"/>
      <c r="ERV167" s="168"/>
      <c r="ERW167" s="168"/>
      <c r="ERX167" s="168"/>
      <c r="ERY167" s="168"/>
      <c r="ERZ167" s="168"/>
      <c r="ESA167" s="168"/>
      <c r="ESB167" s="168"/>
      <c r="ESC167" s="168"/>
      <c r="ESD167" s="168"/>
      <c r="ESE167" s="168"/>
      <c r="ESF167" s="168"/>
      <c r="ESG167" s="168"/>
      <c r="ESH167" s="168"/>
      <c r="ESI167" s="168"/>
      <c r="ESJ167" s="168"/>
      <c r="ESK167" s="168"/>
      <c r="ESL167" s="168"/>
      <c r="ESM167" s="168"/>
      <c r="ESN167" s="168"/>
      <c r="ESO167" s="168"/>
      <c r="ESP167" s="168"/>
      <c r="ESQ167" s="168"/>
      <c r="ESR167" s="168"/>
      <c r="ESS167" s="168"/>
      <c r="EST167" s="168"/>
      <c r="ESU167" s="168"/>
      <c r="ESV167" s="168"/>
      <c r="ESW167" s="168"/>
      <c r="ESX167" s="168"/>
      <c r="ESY167" s="168"/>
      <c r="ESZ167" s="168"/>
      <c r="ETA167" s="168"/>
      <c r="ETB167" s="168"/>
      <c r="ETC167" s="168"/>
      <c r="ETD167" s="168"/>
      <c r="ETE167" s="168"/>
      <c r="ETF167" s="168"/>
      <c r="ETG167" s="168"/>
      <c r="ETH167" s="168"/>
      <c r="ETI167" s="168"/>
      <c r="ETJ167" s="168"/>
      <c r="ETK167" s="168"/>
      <c r="ETL167" s="168"/>
      <c r="ETM167" s="168"/>
      <c r="ETN167" s="168"/>
      <c r="ETO167" s="168"/>
      <c r="ETP167" s="168"/>
      <c r="ETQ167" s="168"/>
      <c r="ETR167" s="168"/>
      <c r="ETS167" s="168"/>
      <c r="ETT167" s="168"/>
      <c r="ETU167" s="168"/>
      <c r="ETV167" s="168"/>
      <c r="ETW167" s="168"/>
      <c r="ETX167" s="168"/>
      <c r="ETY167" s="168"/>
      <c r="ETZ167" s="168"/>
      <c r="EUA167" s="168"/>
      <c r="EUB167" s="168"/>
      <c r="EUC167" s="168"/>
      <c r="EUD167" s="168"/>
      <c r="EUE167" s="168"/>
      <c r="EUF167" s="168"/>
      <c r="EUG167" s="168"/>
      <c r="EUH167" s="168"/>
      <c r="EUI167" s="168"/>
      <c r="EUJ167" s="168"/>
      <c r="EUK167" s="168"/>
      <c r="EUL167" s="168"/>
      <c r="EUM167" s="168"/>
      <c r="EUN167" s="168"/>
      <c r="EUO167" s="168"/>
      <c r="EUP167" s="168"/>
      <c r="EUQ167" s="168"/>
      <c r="EUR167" s="168"/>
      <c r="EUS167" s="168"/>
      <c r="EUT167" s="168"/>
      <c r="EUU167" s="168"/>
      <c r="EUV167" s="168"/>
      <c r="EUW167" s="168"/>
      <c r="EUX167" s="168"/>
      <c r="EUY167" s="168"/>
      <c r="EUZ167" s="168"/>
      <c r="EVA167" s="168"/>
      <c r="EVB167" s="168"/>
      <c r="EVC167" s="168"/>
      <c r="EVD167" s="168"/>
      <c r="EVE167" s="168"/>
      <c r="EVF167" s="168"/>
      <c r="EVG167" s="168"/>
      <c r="EVH167" s="168"/>
      <c r="EVI167" s="168"/>
      <c r="EVJ167" s="168"/>
      <c r="EVK167" s="168"/>
      <c r="EVL167" s="168"/>
      <c r="EVM167" s="168"/>
      <c r="EVN167" s="168"/>
      <c r="EVO167" s="168"/>
      <c r="EVP167" s="168"/>
      <c r="EVQ167" s="168"/>
      <c r="EVR167" s="168"/>
      <c r="EVS167" s="168"/>
      <c r="EVT167" s="168"/>
      <c r="EVU167" s="168"/>
      <c r="EVV167" s="168"/>
      <c r="EVW167" s="168"/>
      <c r="EVX167" s="168"/>
      <c r="EVY167" s="168"/>
      <c r="EVZ167" s="168"/>
      <c r="EWA167" s="168"/>
      <c r="EWB167" s="168"/>
      <c r="EWC167" s="168"/>
      <c r="EWD167" s="168"/>
      <c r="EWE167" s="168"/>
      <c r="EWF167" s="168"/>
      <c r="EWG167" s="168"/>
      <c r="EWH167" s="168"/>
      <c r="EWI167" s="168"/>
      <c r="EWJ167" s="168"/>
      <c r="EWK167" s="168"/>
      <c r="EWL167" s="168"/>
      <c r="EWM167" s="168"/>
      <c r="EWN167" s="168"/>
      <c r="EWO167" s="168"/>
      <c r="EWP167" s="168"/>
      <c r="EWQ167" s="168"/>
      <c r="EWR167" s="168"/>
      <c r="EWS167" s="168"/>
      <c r="EWT167" s="168"/>
      <c r="EWU167" s="168"/>
      <c r="EWV167" s="168"/>
      <c r="EWW167" s="168"/>
      <c r="EWX167" s="168"/>
      <c r="EWY167" s="168"/>
      <c r="EWZ167" s="168"/>
      <c r="EXA167" s="168"/>
      <c r="EXB167" s="168"/>
      <c r="EXC167" s="168"/>
      <c r="EXD167" s="168"/>
      <c r="EXE167" s="168"/>
      <c r="EXF167" s="168"/>
      <c r="EXG167" s="168"/>
      <c r="EXH167" s="168"/>
      <c r="EXI167" s="168"/>
      <c r="EXJ167" s="168"/>
      <c r="EXK167" s="168"/>
      <c r="EXL167" s="168"/>
      <c r="EXM167" s="168"/>
      <c r="EXN167" s="168"/>
      <c r="EXO167" s="168"/>
      <c r="EXP167" s="168"/>
      <c r="EXQ167" s="168"/>
      <c r="EXR167" s="168"/>
      <c r="EXS167" s="168"/>
      <c r="EXT167" s="168"/>
      <c r="EXU167" s="168"/>
      <c r="EXV167" s="168"/>
      <c r="EXW167" s="168"/>
      <c r="EXX167" s="168"/>
      <c r="EXY167" s="168"/>
      <c r="EXZ167" s="168"/>
      <c r="EYA167" s="168"/>
      <c r="EYB167" s="168"/>
      <c r="EYC167" s="168"/>
      <c r="EYD167" s="168"/>
      <c r="EYE167" s="168"/>
      <c r="EYF167" s="168"/>
      <c r="EYG167" s="168"/>
      <c r="EYH167" s="168"/>
      <c r="EYI167" s="168"/>
      <c r="EYJ167" s="168"/>
      <c r="EYK167" s="168"/>
      <c r="EYL167" s="168"/>
      <c r="EYM167" s="168"/>
      <c r="EYN167" s="168"/>
      <c r="EYO167" s="168"/>
      <c r="EYP167" s="168"/>
      <c r="EYQ167" s="168"/>
      <c r="EYR167" s="168"/>
      <c r="EYS167" s="168"/>
      <c r="EYT167" s="168"/>
      <c r="EYU167" s="168"/>
      <c r="EYV167" s="168"/>
      <c r="EYW167" s="168"/>
      <c r="EYX167" s="168"/>
      <c r="EYY167" s="168"/>
      <c r="EYZ167" s="168"/>
      <c r="EZA167" s="168"/>
      <c r="EZB167" s="168"/>
      <c r="EZC167" s="168"/>
      <c r="EZD167" s="168"/>
      <c r="EZE167" s="168"/>
      <c r="EZF167" s="168"/>
      <c r="EZG167" s="168"/>
      <c r="EZH167" s="168"/>
      <c r="EZI167" s="168"/>
      <c r="EZJ167" s="168"/>
      <c r="EZK167" s="168"/>
      <c r="EZL167" s="168"/>
      <c r="EZM167" s="168"/>
      <c r="EZN167" s="168"/>
      <c r="EZO167" s="168"/>
      <c r="EZP167" s="168"/>
      <c r="EZQ167" s="168"/>
      <c r="EZR167" s="168"/>
      <c r="EZS167" s="168"/>
      <c r="EZT167" s="168"/>
      <c r="EZU167" s="168"/>
      <c r="EZV167" s="168"/>
      <c r="EZW167" s="168"/>
      <c r="EZX167" s="168"/>
      <c r="EZY167" s="168"/>
      <c r="EZZ167" s="168"/>
      <c r="FAA167" s="168"/>
      <c r="FAB167" s="168"/>
      <c r="FAC167" s="168"/>
      <c r="FAD167" s="168"/>
      <c r="FAE167" s="168"/>
      <c r="FAF167" s="168"/>
      <c r="FAG167" s="168"/>
      <c r="FAH167" s="168"/>
      <c r="FAI167" s="168"/>
      <c r="FAJ167" s="168"/>
      <c r="FAK167" s="168"/>
      <c r="FAL167" s="168"/>
      <c r="FAM167" s="168"/>
      <c r="FAN167" s="168"/>
      <c r="FAO167" s="168"/>
      <c r="FAP167" s="168"/>
      <c r="FAQ167" s="168"/>
      <c r="FAR167" s="168"/>
      <c r="FAS167" s="168"/>
      <c r="FAT167" s="168"/>
      <c r="FAU167" s="168"/>
      <c r="FAV167" s="168"/>
      <c r="FAW167" s="168"/>
      <c r="FAX167" s="168"/>
      <c r="FAY167" s="168"/>
      <c r="FAZ167" s="168"/>
      <c r="FBA167" s="168"/>
      <c r="FBB167" s="168"/>
      <c r="FBC167" s="168"/>
      <c r="FBD167" s="168"/>
      <c r="FBE167" s="168"/>
      <c r="FBF167" s="168"/>
      <c r="FBG167" s="168"/>
      <c r="FBH167" s="168"/>
      <c r="FBI167" s="168"/>
      <c r="FBJ167" s="168"/>
      <c r="FBK167" s="168"/>
      <c r="FBL167" s="168"/>
      <c r="FBM167" s="168"/>
      <c r="FBN167" s="168"/>
      <c r="FBO167" s="168"/>
      <c r="FBP167" s="168"/>
      <c r="FBQ167" s="168"/>
      <c r="FBR167" s="168"/>
      <c r="FBS167" s="168"/>
      <c r="FBT167" s="168"/>
      <c r="FBU167" s="168"/>
      <c r="FBV167" s="168"/>
      <c r="FBW167" s="168"/>
      <c r="FBX167" s="168"/>
      <c r="FBY167" s="168"/>
      <c r="FBZ167" s="168"/>
      <c r="FCA167" s="168"/>
      <c r="FCB167" s="168"/>
      <c r="FCC167" s="168"/>
      <c r="FCD167" s="168"/>
      <c r="FCE167" s="168"/>
      <c r="FCF167" s="168"/>
      <c r="FCG167" s="168"/>
      <c r="FCH167" s="168"/>
      <c r="FCI167" s="168"/>
      <c r="FCJ167" s="168"/>
      <c r="FCK167" s="168"/>
      <c r="FCL167" s="168"/>
      <c r="FCM167" s="168"/>
      <c r="FCN167" s="168"/>
      <c r="FCO167" s="168"/>
      <c r="FCP167" s="168"/>
      <c r="FCQ167" s="168"/>
      <c r="FCR167" s="168"/>
      <c r="FCS167" s="168"/>
      <c r="FCT167" s="168"/>
      <c r="FCU167" s="168"/>
      <c r="FCV167" s="168"/>
      <c r="FCW167" s="168"/>
      <c r="FCX167" s="168"/>
      <c r="FCY167" s="168"/>
      <c r="FCZ167" s="168"/>
      <c r="FDA167" s="168"/>
      <c r="FDB167" s="168"/>
      <c r="FDC167" s="168"/>
      <c r="FDD167" s="168"/>
      <c r="FDE167" s="168"/>
      <c r="FDF167" s="168"/>
      <c r="FDG167" s="168"/>
      <c r="FDH167" s="168"/>
      <c r="FDI167" s="168"/>
      <c r="FDJ167" s="168"/>
      <c r="FDK167" s="168"/>
      <c r="FDL167" s="168"/>
      <c r="FDM167" s="168"/>
      <c r="FDN167" s="168"/>
      <c r="FDO167" s="168"/>
      <c r="FDP167" s="168"/>
      <c r="FDQ167" s="168"/>
      <c r="FDR167" s="168"/>
      <c r="FDS167" s="168"/>
      <c r="FDT167" s="168"/>
      <c r="FDU167" s="168"/>
      <c r="FDV167" s="168"/>
      <c r="FDW167" s="168"/>
      <c r="FDX167" s="168"/>
      <c r="FDY167" s="168"/>
      <c r="FDZ167" s="168"/>
      <c r="FEA167" s="168"/>
      <c r="FEB167" s="168"/>
      <c r="FEC167" s="168"/>
      <c r="FED167" s="168"/>
      <c r="FEE167" s="168"/>
      <c r="FEF167" s="168"/>
      <c r="FEG167" s="168"/>
      <c r="FEH167" s="168"/>
      <c r="FEI167" s="168"/>
      <c r="FEJ167" s="168"/>
      <c r="FEK167" s="168"/>
      <c r="FEL167" s="168"/>
      <c r="FEM167" s="168"/>
      <c r="FEN167" s="168"/>
      <c r="FEO167" s="168"/>
      <c r="FEP167" s="168"/>
      <c r="FEQ167" s="168"/>
      <c r="FER167" s="168"/>
      <c r="FES167" s="168"/>
      <c r="FET167" s="168"/>
      <c r="FEU167" s="168"/>
      <c r="FEV167" s="168"/>
      <c r="FEW167" s="168"/>
      <c r="FEX167" s="168"/>
      <c r="FEY167" s="168"/>
      <c r="FEZ167" s="168"/>
      <c r="FFA167" s="168"/>
      <c r="FFB167" s="168"/>
      <c r="FFC167" s="168"/>
      <c r="FFD167" s="168"/>
      <c r="FFE167" s="168"/>
      <c r="FFF167" s="168"/>
      <c r="FFG167" s="168"/>
      <c r="FFH167" s="168"/>
      <c r="FFI167" s="168"/>
      <c r="FFJ167" s="168"/>
      <c r="FFK167" s="168"/>
      <c r="FFL167" s="168"/>
      <c r="FFM167" s="168"/>
      <c r="FFN167" s="168"/>
      <c r="FFO167" s="168"/>
      <c r="FFP167" s="168"/>
      <c r="FFQ167" s="168"/>
      <c r="FFR167" s="168"/>
      <c r="FFS167" s="168"/>
      <c r="FFT167" s="168"/>
      <c r="FFU167" s="168"/>
      <c r="FFV167" s="168"/>
      <c r="FFW167" s="168"/>
      <c r="FFX167" s="168"/>
      <c r="FFY167" s="168"/>
      <c r="FFZ167" s="168"/>
      <c r="FGA167" s="168"/>
      <c r="FGB167" s="168"/>
      <c r="FGC167" s="168"/>
      <c r="FGD167" s="168"/>
      <c r="FGE167" s="168"/>
      <c r="FGF167" s="168"/>
      <c r="FGG167" s="168"/>
      <c r="FGH167" s="168"/>
      <c r="FGI167" s="168"/>
      <c r="FGJ167" s="168"/>
      <c r="FGK167" s="168"/>
      <c r="FGL167" s="168"/>
      <c r="FGM167" s="168"/>
      <c r="FGN167" s="168"/>
      <c r="FGO167" s="168"/>
      <c r="FGP167" s="168"/>
      <c r="FGQ167" s="168"/>
      <c r="FGR167" s="168"/>
      <c r="FGS167" s="168"/>
      <c r="FGT167" s="168"/>
      <c r="FGU167" s="168"/>
      <c r="FGV167" s="168"/>
      <c r="FGW167" s="168"/>
      <c r="FGX167" s="168"/>
      <c r="FGY167" s="168"/>
      <c r="FGZ167" s="168"/>
      <c r="FHA167" s="168"/>
      <c r="FHB167" s="168"/>
      <c r="FHC167" s="168"/>
      <c r="FHD167" s="168"/>
      <c r="FHE167" s="168"/>
      <c r="FHF167" s="168"/>
      <c r="FHG167" s="168"/>
      <c r="FHH167" s="168"/>
      <c r="FHI167" s="168"/>
      <c r="FHJ167" s="168"/>
      <c r="FHK167" s="168"/>
      <c r="FHL167" s="168"/>
      <c r="FHM167" s="168"/>
      <c r="FHN167" s="168"/>
      <c r="FHO167" s="168"/>
      <c r="FHP167" s="168"/>
      <c r="FHQ167" s="168"/>
      <c r="FHR167" s="168"/>
      <c r="FHS167" s="168"/>
      <c r="FHT167" s="168"/>
      <c r="FHU167" s="168"/>
      <c r="FHV167" s="168"/>
      <c r="FHW167" s="168"/>
      <c r="FHX167" s="168"/>
      <c r="FHY167" s="168"/>
      <c r="FHZ167" s="168"/>
      <c r="FIA167" s="168"/>
      <c r="FIB167" s="168"/>
      <c r="FIC167" s="168"/>
      <c r="FID167" s="168"/>
      <c r="FIE167" s="168"/>
      <c r="FIF167" s="168"/>
      <c r="FIG167" s="168"/>
      <c r="FIH167" s="168"/>
      <c r="FII167" s="168"/>
      <c r="FIJ167" s="168"/>
      <c r="FIK167" s="168"/>
      <c r="FIL167" s="168"/>
      <c r="FIM167" s="168"/>
      <c r="FIN167" s="168"/>
      <c r="FIO167" s="168"/>
      <c r="FIP167" s="168"/>
      <c r="FIQ167" s="168"/>
      <c r="FIR167" s="168"/>
      <c r="FIS167" s="168"/>
      <c r="FIT167" s="168"/>
      <c r="FIU167" s="168"/>
      <c r="FIV167" s="168"/>
      <c r="FIW167" s="168"/>
      <c r="FIX167" s="168"/>
      <c r="FIY167" s="168"/>
      <c r="FIZ167" s="168"/>
      <c r="FJA167" s="168"/>
      <c r="FJB167" s="168"/>
      <c r="FJC167" s="168"/>
      <c r="FJD167" s="168"/>
      <c r="FJE167" s="168"/>
      <c r="FJF167" s="168"/>
      <c r="FJG167" s="168"/>
      <c r="FJH167" s="168"/>
      <c r="FJI167" s="168"/>
      <c r="FJJ167" s="168"/>
      <c r="FJK167" s="168"/>
      <c r="FJL167" s="168"/>
      <c r="FJM167" s="168"/>
      <c r="FJN167" s="168"/>
      <c r="FJO167" s="168"/>
      <c r="FJP167" s="168"/>
      <c r="FJQ167" s="168"/>
      <c r="FJR167" s="168"/>
      <c r="FJS167" s="168"/>
      <c r="FJT167" s="168"/>
      <c r="FJU167" s="168"/>
      <c r="FJV167" s="168"/>
      <c r="FJW167" s="168"/>
      <c r="FJX167" s="168"/>
      <c r="FJY167" s="168"/>
      <c r="FJZ167" s="168"/>
      <c r="FKA167" s="168"/>
      <c r="FKB167" s="168"/>
      <c r="FKC167" s="168"/>
      <c r="FKD167" s="168"/>
      <c r="FKE167" s="168"/>
      <c r="FKF167" s="168"/>
      <c r="FKG167" s="168"/>
      <c r="FKH167" s="168"/>
      <c r="FKI167" s="168"/>
      <c r="FKJ167" s="168"/>
      <c r="FKK167" s="168"/>
      <c r="FKL167" s="168"/>
      <c r="FKM167" s="168"/>
      <c r="FKN167" s="168"/>
      <c r="FKO167" s="168"/>
      <c r="FKP167" s="168"/>
      <c r="FKQ167" s="168"/>
      <c r="FKR167" s="168"/>
      <c r="FKS167" s="168"/>
      <c r="FKT167" s="168"/>
      <c r="FKU167" s="168"/>
      <c r="FKV167" s="168"/>
      <c r="FKW167" s="168"/>
      <c r="FKX167" s="168"/>
      <c r="FKY167" s="168"/>
      <c r="FKZ167" s="168"/>
      <c r="FLA167" s="168"/>
      <c r="FLB167" s="168"/>
      <c r="FLC167" s="168"/>
      <c r="FLD167" s="168"/>
      <c r="FLE167" s="168"/>
      <c r="FLF167" s="168"/>
      <c r="FLG167" s="168"/>
      <c r="FLH167" s="168"/>
      <c r="FLI167" s="168"/>
      <c r="FLJ167" s="168"/>
      <c r="FLK167" s="168"/>
      <c r="FLL167" s="168"/>
      <c r="FLM167" s="168"/>
      <c r="FLN167" s="168"/>
      <c r="FLO167" s="168"/>
      <c r="FLP167" s="168"/>
      <c r="FLQ167" s="168"/>
      <c r="FLR167" s="168"/>
      <c r="FLS167" s="168"/>
      <c r="FLT167" s="168"/>
      <c r="FLU167" s="168"/>
      <c r="FLV167" s="168"/>
      <c r="FLW167" s="168"/>
      <c r="FLX167" s="168"/>
      <c r="FLY167" s="168"/>
      <c r="FLZ167" s="168"/>
      <c r="FMA167" s="168"/>
      <c r="FMB167" s="168"/>
      <c r="FMC167" s="168"/>
      <c r="FMD167" s="168"/>
      <c r="FME167" s="168"/>
      <c r="FMF167" s="168"/>
      <c r="FMG167" s="168"/>
      <c r="FMH167" s="168"/>
      <c r="FMI167" s="168"/>
      <c r="FMJ167" s="168"/>
      <c r="FMK167" s="168"/>
      <c r="FML167" s="168"/>
      <c r="FMM167" s="168"/>
      <c r="FMN167" s="168"/>
      <c r="FMO167" s="168"/>
      <c r="FMP167" s="168"/>
      <c r="FMQ167" s="168"/>
      <c r="FMR167" s="168"/>
      <c r="FMS167" s="168"/>
      <c r="FMT167" s="168"/>
      <c r="FMU167" s="168"/>
      <c r="FMV167" s="168"/>
      <c r="FMW167" s="168"/>
      <c r="FMX167" s="168"/>
      <c r="FMY167" s="168"/>
      <c r="FMZ167" s="168"/>
      <c r="FNA167" s="168"/>
      <c r="FNB167" s="168"/>
      <c r="FNC167" s="168"/>
      <c r="FND167" s="168"/>
      <c r="FNE167" s="168"/>
      <c r="FNF167" s="168"/>
      <c r="FNG167" s="168"/>
      <c r="FNH167" s="168"/>
      <c r="FNI167" s="168"/>
      <c r="FNJ167" s="168"/>
      <c r="FNK167" s="168"/>
      <c r="FNL167" s="168"/>
      <c r="FNM167" s="168"/>
      <c r="FNN167" s="168"/>
      <c r="FNO167" s="168"/>
      <c r="FNP167" s="168"/>
      <c r="FNQ167" s="168"/>
      <c r="FNR167" s="168"/>
      <c r="FNS167" s="168"/>
      <c r="FNT167" s="168"/>
      <c r="FNU167" s="168"/>
      <c r="FNV167" s="168"/>
      <c r="FNW167" s="168"/>
      <c r="FNX167" s="168"/>
      <c r="FNY167" s="168"/>
      <c r="FNZ167" s="168"/>
      <c r="FOA167" s="168"/>
      <c r="FOB167" s="168"/>
      <c r="FOC167" s="168"/>
      <c r="FOD167" s="168"/>
      <c r="FOE167" s="168"/>
      <c r="FOF167" s="168"/>
      <c r="FOG167" s="168"/>
      <c r="FOH167" s="168"/>
      <c r="FOI167" s="168"/>
      <c r="FOJ167" s="168"/>
      <c r="FOK167" s="168"/>
      <c r="FOL167" s="168"/>
      <c r="FOM167" s="168"/>
      <c r="FON167" s="168"/>
      <c r="FOO167" s="168"/>
      <c r="FOP167" s="168"/>
      <c r="FOQ167" s="168"/>
      <c r="FOR167" s="168"/>
      <c r="FOS167" s="168"/>
      <c r="FOT167" s="168"/>
      <c r="FOU167" s="168"/>
      <c r="FOV167" s="168"/>
      <c r="FOW167" s="168"/>
      <c r="FOX167" s="168"/>
      <c r="FOY167" s="168"/>
      <c r="FOZ167" s="168"/>
      <c r="FPA167" s="168"/>
      <c r="FPB167" s="168"/>
      <c r="FPC167" s="168"/>
      <c r="FPD167" s="168"/>
      <c r="FPE167" s="168"/>
      <c r="FPF167" s="168"/>
      <c r="FPG167" s="168"/>
      <c r="FPH167" s="168"/>
      <c r="FPI167" s="168"/>
      <c r="FPJ167" s="168"/>
      <c r="FPK167" s="168"/>
      <c r="FPL167" s="168"/>
      <c r="FPM167" s="168"/>
      <c r="FPN167" s="168"/>
      <c r="FPO167" s="168"/>
      <c r="FPP167" s="168"/>
      <c r="FPQ167" s="168"/>
      <c r="FPR167" s="168"/>
      <c r="FPS167" s="168"/>
      <c r="FPT167" s="168"/>
      <c r="FPU167" s="168"/>
      <c r="FPV167" s="168"/>
      <c r="FPW167" s="168"/>
      <c r="FPX167" s="168"/>
      <c r="FPY167" s="168"/>
      <c r="FPZ167" s="168"/>
      <c r="FQA167" s="168"/>
      <c r="FQB167" s="168"/>
      <c r="FQC167" s="168"/>
      <c r="FQD167" s="168"/>
      <c r="FQE167" s="168"/>
      <c r="FQF167" s="168"/>
      <c r="FQG167" s="168"/>
      <c r="FQH167" s="168"/>
      <c r="FQI167" s="168"/>
      <c r="FQJ167" s="168"/>
      <c r="FQK167" s="168"/>
      <c r="FQL167" s="168"/>
      <c r="FQM167" s="168"/>
      <c r="FQN167" s="168"/>
      <c r="FQO167" s="168"/>
      <c r="FQP167" s="168"/>
      <c r="FQQ167" s="168"/>
      <c r="FQR167" s="168"/>
      <c r="FQS167" s="168"/>
      <c r="FQT167" s="168"/>
      <c r="FQU167" s="168"/>
      <c r="FQV167" s="168"/>
      <c r="FQW167" s="168"/>
      <c r="FQX167" s="168"/>
      <c r="FQY167" s="168"/>
      <c r="FQZ167" s="168"/>
      <c r="FRA167" s="168"/>
      <c r="FRB167" s="168"/>
      <c r="FRC167" s="168"/>
      <c r="FRD167" s="168"/>
      <c r="FRE167" s="168"/>
      <c r="FRF167" s="168"/>
      <c r="FRG167" s="168"/>
      <c r="FRH167" s="168"/>
      <c r="FRI167" s="168"/>
      <c r="FRJ167" s="168"/>
      <c r="FRK167" s="168"/>
      <c r="FRL167" s="168"/>
      <c r="FRM167" s="168"/>
      <c r="FRN167" s="168"/>
      <c r="FRO167" s="168"/>
      <c r="FRP167" s="168"/>
      <c r="FRQ167" s="168"/>
      <c r="FRR167" s="168"/>
      <c r="FRS167" s="168"/>
      <c r="FRT167" s="168"/>
      <c r="FRU167" s="168"/>
      <c r="FRV167" s="168"/>
      <c r="FRW167" s="168"/>
      <c r="FRX167" s="168"/>
      <c r="FRY167" s="168"/>
      <c r="FRZ167" s="168"/>
      <c r="FSA167" s="168"/>
      <c r="FSB167" s="168"/>
      <c r="FSC167" s="168"/>
      <c r="FSD167" s="168"/>
      <c r="FSE167" s="168"/>
      <c r="FSF167" s="168"/>
      <c r="FSG167" s="168"/>
      <c r="FSH167" s="168"/>
      <c r="FSI167" s="168"/>
      <c r="FSJ167" s="168"/>
      <c r="FSK167" s="168"/>
      <c r="FSL167" s="168"/>
      <c r="FSM167" s="168"/>
      <c r="FSN167" s="168"/>
      <c r="FSO167" s="168"/>
      <c r="FSP167" s="168"/>
      <c r="FSQ167" s="168"/>
      <c r="FSR167" s="168"/>
      <c r="FSS167" s="168"/>
      <c r="FST167" s="168"/>
      <c r="FSU167" s="168"/>
      <c r="FSV167" s="168"/>
      <c r="FSW167" s="168"/>
      <c r="FSX167" s="168"/>
      <c r="FSY167" s="168"/>
      <c r="FSZ167" s="168"/>
      <c r="FTA167" s="168"/>
      <c r="FTB167" s="168"/>
      <c r="FTC167" s="168"/>
      <c r="FTD167" s="168"/>
      <c r="FTE167" s="168"/>
      <c r="FTF167" s="168"/>
      <c r="FTG167" s="168"/>
      <c r="FTH167" s="168"/>
      <c r="FTI167" s="168"/>
      <c r="FTJ167" s="168"/>
      <c r="FTK167" s="168"/>
      <c r="FTL167" s="168"/>
      <c r="FTM167" s="168"/>
      <c r="FTN167" s="168"/>
      <c r="FTO167" s="168"/>
      <c r="FTP167" s="168"/>
      <c r="FTQ167" s="168"/>
      <c r="FTR167" s="168"/>
      <c r="FTS167" s="168"/>
      <c r="FTT167" s="168"/>
      <c r="FTU167" s="168"/>
      <c r="FTV167" s="168"/>
      <c r="FTW167" s="168"/>
      <c r="FTX167" s="168"/>
      <c r="FTY167" s="168"/>
      <c r="FTZ167" s="168"/>
      <c r="FUA167" s="168"/>
      <c r="FUB167" s="168"/>
      <c r="FUC167" s="168"/>
      <c r="FUD167" s="168"/>
      <c r="FUE167" s="168"/>
      <c r="FUF167" s="168"/>
      <c r="FUG167" s="168"/>
      <c r="FUH167" s="168"/>
      <c r="FUI167" s="168"/>
      <c r="FUJ167" s="168"/>
      <c r="FUK167" s="168"/>
      <c r="FUL167" s="168"/>
      <c r="FUM167" s="168"/>
      <c r="FUN167" s="168"/>
      <c r="FUO167" s="168"/>
      <c r="FUP167" s="168"/>
      <c r="FUQ167" s="168"/>
      <c r="FUR167" s="168"/>
      <c r="FUS167" s="168"/>
      <c r="FUT167" s="168"/>
      <c r="FUU167" s="168"/>
      <c r="FUV167" s="168"/>
      <c r="FUW167" s="168"/>
      <c r="FUX167" s="168"/>
      <c r="FUY167" s="168"/>
      <c r="FUZ167" s="168"/>
      <c r="FVA167" s="168"/>
      <c r="FVB167" s="168"/>
      <c r="FVC167" s="168"/>
      <c r="FVD167" s="168"/>
      <c r="FVE167" s="168"/>
      <c r="FVF167" s="168"/>
      <c r="FVG167" s="168"/>
      <c r="FVH167" s="168"/>
      <c r="FVI167" s="168"/>
      <c r="FVJ167" s="168"/>
      <c r="FVK167" s="168"/>
      <c r="FVL167" s="168"/>
      <c r="FVM167" s="168"/>
      <c r="FVN167" s="168"/>
      <c r="FVO167" s="168"/>
      <c r="FVP167" s="168"/>
      <c r="FVQ167" s="168"/>
      <c r="FVR167" s="168"/>
      <c r="FVS167" s="168"/>
      <c r="FVT167" s="168"/>
      <c r="FVU167" s="168"/>
      <c r="FVV167" s="168"/>
      <c r="FVW167" s="168"/>
      <c r="FVX167" s="168"/>
      <c r="FVY167" s="168"/>
      <c r="FVZ167" s="168"/>
      <c r="FWA167" s="168"/>
      <c r="FWB167" s="168"/>
      <c r="FWC167" s="168"/>
      <c r="FWD167" s="168"/>
      <c r="FWE167" s="168"/>
      <c r="FWF167" s="168"/>
      <c r="FWG167" s="168"/>
      <c r="FWH167" s="168"/>
      <c r="FWI167" s="168"/>
      <c r="FWJ167" s="168"/>
      <c r="FWK167" s="168"/>
      <c r="FWL167" s="168"/>
      <c r="FWM167" s="168"/>
      <c r="FWN167" s="168"/>
      <c r="FWO167" s="168"/>
      <c r="FWP167" s="168"/>
      <c r="FWQ167" s="168"/>
      <c r="FWR167" s="168"/>
      <c r="FWS167" s="168"/>
      <c r="FWT167" s="168"/>
      <c r="FWU167" s="168"/>
      <c r="FWV167" s="168"/>
      <c r="FWW167" s="168"/>
      <c r="FWX167" s="168"/>
      <c r="FWY167" s="168"/>
      <c r="FWZ167" s="168"/>
      <c r="FXA167" s="168"/>
      <c r="FXB167" s="168"/>
      <c r="FXC167" s="168"/>
      <c r="FXD167" s="168"/>
      <c r="FXE167" s="168"/>
      <c r="FXF167" s="168"/>
      <c r="FXG167" s="168"/>
      <c r="FXH167" s="168"/>
      <c r="FXI167" s="168"/>
      <c r="FXJ167" s="168"/>
      <c r="FXK167" s="168"/>
      <c r="FXL167" s="168"/>
      <c r="FXM167" s="168"/>
      <c r="FXN167" s="168"/>
      <c r="FXO167" s="168"/>
      <c r="FXP167" s="168"/>
      <c r="FXQ167" s="168"/>
      <c r="FXR167" s="168"/>
      <c r="FXS167" s="168"/>
      <c r="FXT167" s="168"/>
      <c r="FXU167" s="168"/>
      <c r="FXV167" s="168"/>
      <c r="FXW167" s="168"/>
      <c r="FXX167" s="168"/>
      <c r="FXY167" s="168"/>
      <c r="FXZ167" s="168"/>
      <c r="FYA167" s="168"/>
      <c r="FYB167" s="168"/>
      <c r="FYC167" s="168"/>
      <c r="FYD167" s="168"/>
      <c r="FYE167" s="168"/>
      <c r="FYF167" s="168"/>
      <c r="FYG167" s="168"/>
      <c r="FYH167" s="168"/>
      <c r="FYI167" s="168"/>
      <c r="FYJ167" s="168"/>
      <c r="FYK167" s="168"/>
      <c r="FYL167" s="168"/>
      <c r="FYM167" s="168"/>
      <c r="FYN167" s="168"/>
      <c r="FYO167" s="168"/>
      <c r="FYP167" s="168"/>
      <c r="FYQ167" s="168"/>
      <c r="FYR167" s="168"/>
      <c r="FYS167" s="168"/>
      <c r="FYT167" s="168"/>
      <c r="FYU167" s="168"/>
      <c r="FYV167" s="168"/>
      <c r="FYW167" s="168"/>
      <c r="FYX167" s="168"/>
      <c r="FYY167" s="168"/>
      <c r="FYZ167" s="168"/>
      <c r="FZA167" s="168"/>
      <c r="FZB167" s="168"/>
      <c r="FZC167" s="168"/>
      <c r="FZD167" s="168"/>
      <c r="FZE167" s="168"/>
      <c r="FZF167" s="168"/>
      <c r="FZG167" s="168"/>
      <c r="FZH167" s="168"/>
      <c r="FZI167" s="168"/>
      <c r="FZJ167" s="168"/>
      <c r="FZK167" s="168"/>
      <c r="FZL167" s="168"/>
      <c r="FZM167" s="168"/>
      <c r="FZN167" s="168"/>
      <c r="FZO167" s="168"/>
      <c r="FZP167" s="168"/>
      <c r="FZQ167" s="168"/>
      <c r="FZR167" s="168"/>
      <c r="FZS167" s="168"/>
      <c r="FZT167" s="168"/>
      <c r="FZU167" s="168"/>
      <c r="FZV167" s="168"/>
      <c r="FZW167" s="168"/>
      <c r="FZX167" s="168"/>
      <c r="FZY167" s="168"/>
      <c r="FZZ167" s="168"/>
      <c r="GAA167" s="168"/>
      <c r="GAB167" s="168"/>
      <c r="GAC167" s="168"/>
      <c r="GAD167" s="168"/>
      <c r="GAE167" s="168"/>
      <c r="GAF167" s="168"/>
      <c r="GAG167" s="168"/>
      <c r="GAH167" s="168"/>
      <c r="GAI167" s="168"/>
      <c r="GAJ167" s="168"/>
      <c r="GAK167" s="168"/>
      <c r="GAL167" s="168"/>
      <c r="GAM167" s="168"/>
      <c r="GAN167" s="168"/>
      <c r="GAO167" s="168"/>
      <c r="GAP167" s="168"/>
      <c r="GAQ167" s="168"/>
      <c r="GAR167" s="168"/>
      <c r="GAS167" s="168"/>
      <c r="GAT167" s="168"/>
      <c r="GAU167" s="168"/>
      <c r="GAV167" s="168"/>
      <c r="GAW167" s="168"/>
      <c r="GAX167" s="168"/>
      <c r="GAY167" s="168"/>
      <c r="GAZ167" s="168"/>
      <c r="GBA167" s="168"/>
      <c r="GBB167" s="168"/>
      <c r="GBC167" s="168"/>
      <c r="GBD167" s="168"/>
      <c r="GBE167" s="168"/>
      <c r="GBF167" s="168"/>
      <c r="GBG167" s="168"/>
      <c r="GBH167" s="168"/>
      <c r="GBI167" s="168"/>
      <c r="GBJ167" s="168"/>
      <c r="GBK167" s="168"/>
      <c r="GBL167" s="168"/>
      <c r="GBM167" s="168"/>
      <c r="GBN167" s="168"/>
      <c r="GBO167" s="168"/>
      <c r="GBP167" s="168"/>
      <c r="GBQ167" s="168"/>
      <c r="GBR167" s="168"/>
      <c r="GBS167" s="168"/>
      <c r="GBT167" s="168"/>
      <c r="GBU167" s="168"/>
      <c r="GBV167" s="168"/>
      <c r="GBW167" s="168"/>
      <c r="GBX167" s="168"/>
      <c r="GBY167" s="168"/>
      <c r="GBZ167" s="168"/>
      <c r="GCA167" s="168"/>
      <c r="GCB167" s="168"/>
      <c r="GCC167" s="168"/>
      <c r="GCD167" s="168"/>
      <c r="GCE167" s="168"/>
      <c r="GCF167" s="168"/>
      <c r="GCG167" s="168"/>
      <c r="GCH167" s="168"/>
      <c r="GCI167" s="168"/>
      <c r="GCJ167" s="168"/>
      <c r="GCK167" s="168"/>
      <c r="GCL167" s="168"/>
      <c r="GCM167" s="168"/>
      <c r="GCN167" s="168"/>
      <c r="GCO167" s="168"/>
      <c r="GCP167" s="168"/>
      <c r="GCQ167" s="168"/>
      <c r="GCR167" s="168"/>
      <c r="GCS167" s="168"/>
      <c r="GCT167" s="168"/>
      <c r="GCU167" s="168"/>
      <c r="GCV167" s="168"/>
      <c r="GCW167" s="168"/>
      <c r="GCX167" s="168"/>
      <c r="GCY167" s="168"/>
      <c r="GCZ167" s="168"/>
      <c r="GDA167" s="168"/>
      <c r="GDB167" s="168"/>
      <c r="GDC167" s="168"/>
      <c r="GDD167" s="168"/>
      <c r="GDE167" s="168"/>
      <c r="GDF167" s="168"/>
      <c r="GDG167" s="168"/>
      <c r="GDH167" s="168"/>
      <c r="GDI167" s="168"/>
      <c r="GDJ167" s="168"/>
      <c r="GDK167" s="168"/>
      <c r="GDL167" s="168"/>
      <c r="GDM167" s="168"/>
      <c r="GDN167" s="168"/>
      <c r="GDO167" s="168"/>
      <c r="GDP167" s="168"/>
      <c r="GDQ167" s="168"/>
      <c r="GDR167" s="168"/>
      <c r="GDS167" s="168"/>
      <c r="GDT167" s="168"/>
      <c r="GDU167" s="168"/>
      <c r="GDV167" s="168"/>
      <c r="GDW167" s="168"/>
      <c r="GDX167" s="168"/>
      <c r="GDY167" s="168"/>
      <c r="GDZ167" s="168"/>
      <c r="GEA167" s="168"/>
      <c r="GEB167" s="168"/>
      <c r="GEC167" s="168"/>
      <c r="GED167" s="168"/>
      <c r="GEE167" s="168"/>
      <c r="GEF167" s="168"/>
      <c r="GEG167" s="168"/>
      <c r="GEH167" s="168"/>
      <c r="GEI167" s="168"/>
      <c r="GEJ167" s="168"/>
      <c r="GEK167" s="168"/>
      <c r="GEL167" s="168"/>
      <c r="GEM167" s="168"/>
      <c r="GEN167" s="168"/>
      <c r="GEO167" s="168"/>
      <c r="GEP167" s="168"/>
      <c r="GEQ167" s="168"/>
      <c r="GER167" s="168"/>
      <c r="GES167" s="168"/>
      <c r="GET167" s="168"/>
      <c r="GEU167" s="168"/>
      <c r="GEV167" s="168"/>
      <c r="GEW167" s="168"/>
      <c r="GEX167" s="168"/>
      <c r="GEY167" s="168"/>
      <c r="GEZ167" s="168"/>
      <c r="GFA167" s="168"/>
      <c r="GFB167" s="168"/>
      <c r="GFC167" s="168"/>
      <c r="GFD167" s="168"/>
      <c r="GFE167" s="168"/>
      <c r="GFF167" s="168"/>
      <c r="GFG167" s="168"/>
      <c r="GFH167" s="168"/>
      <c r="GFI167" s="168"/>
      <c r="GFJ167" s="168"/>
      <c r="GFK167" s="168"/>
      <c r="GFL167" s="168"/>
      <c r="GFM167" s="168"/>
      <c r="GFN167" s="168"/>
      <c r="GFO167" s="168"/>
      <c r="GFP167" s="168"/>
      <c r="GFQ167" s="168"/>
      <c r="GFR167" s="168"/>
      <c r="GFS167" s="168"/>
      <c r="GFT167" s="168"/>
      <c r="GFU167" s="168"/>
      <c r="GFV167" s="168"/>
      <c r="GFW167" s="168"/>
      <c r="GFX167" s="168"/>
      <c r="GFY167" s="168"/>
      <c r="GFZ167" s="168"/>
      <c r="GGA167" s="168"/>
      <c r="GGB167" s="168"/>
      <c r="GGC167" s="168"/>
      <c r="GGD167" s="168"/>
      <c r="GGE167" s="168"/>
      <c r="GGF167" s="168"/>
      <c r="GGG167" s="168"/>
      <c r="GGH167" s="168"/>
      <c r="GGI167" s="168"/>
      <c r="GGJ167" s="168"/>
      <c r="GGK167" s="168"/>
      <c r="GGL167" s="168"/>
      <c r="GGM167" s="168"/>
      <c r="GGN167" s="168"/>
      <c r="GGO167" s="168"/>
      <c r="GGP167" s="168"/>
      <c r="GGQ167" s="168"/>
      <c r="GGR167" s="168"/>
      <c r="GGS167" s="168"/>
      <c r="GGT167" s="168"/>
      <c r="GGU167" s="168"/>
      <c r="GGV167" s="168"/>
      <c r="GGW167" s="168"/>
      <c r="GGX167" s="168"/>
      <c r="GGY167" s="168"/>
      <c r="GGZ167" s="168"/>
      <c r="GHA167" s="168"/>
      <c r="GHB167" s="168"/>
      <c r="GHC167" s="168"/>
      <c r="GHD167" s="168"/>
      <c r="GHE167" s="168"/>
      <c r="GHF167" s="168"/>
      <c r="GHG167" s="168"/>
      <c r="GHH167" s="168"/>
      <c r="GHI167" s="168"/>
      <c r="GHJ167" s="168"/>
      <c r="GHK167" s="168"/>
      <c r="GHL167" s="168"/>
      <c r="GHM167" s="168"/>
      <c r="GHN167" s="168"/>
      <c r="GHO167" s="168"/>
      <c r="GHP167" s="168"/>
      <c r="GHQ167" s="168"/>
      <c r="GHR167" s="168"/>
      <c r="GHS167" s="168"/>
      <c r="GHT167" s="168"/>
      <c r="GHU167" s="168"/>
      <c r="GHV167" s="168"/>
      <c r="GHW167" s="168"/>
      <c r="GHX167" s="168"/>
      <c r="GHY167" s="168"/>
      <c r="GHZ167" s="168"/>
      <c r="GIA167" s="168"/>
      <c r="GIB167" s="168"/>
      <c r="GIC167" s="168"/>
      <c r="GID167" s="168"/>
      <c r="GIE167" s="168"/>
      <c r="GIF167" s="168"/>
      <c r="GIG167" s="168"/>
      <c r="GIH167" s="168"/>
      <c r="GII167" s="168"/>
      <c r="GIJ167" s="168"/>
      <c r="GIK167" s="168"/>
      <c r="GIL167" s="168"/>
      <c r="GIM167" s="168"/>
      <c r="GIN167" s="168"/>
      <c r="GIO167" s="168"/>
      <c r="GIP167" s="168"/>
      <c r="GIQ167" s="168"/>
      <c r="GIR167" s="168"/>
      <c r="GIS167" s="168"/>
      <c r="GIT167" s="168"/>
      <c r="GIU167" s="168"/>
      <c r="GIV167" s="168"/>
      <c r="GIW167" s="168"/>
      <c r="GIX167" s="168"/>
      <c r="GIY167" s="168"/>
      <c r="GIZ167" s="168"/>
      <c r="GJA167" s="168"/>
      <c r="GJB167" s="168"/>
      <c r="GJC167" s="168"/>
      <c r="GJD167" s="168"/>
      <c r="GJE167" s="168"/>
      <c r="GJF167" s="168"/>
      <c r="GJG167" s="168"/>
      <c r="GJH167" s="168"/>
      <c r="GJI167" s="168"/>
      <c r="GJJ167" s="168"/>
      <c r="GJK167" s="168"/>
      <c r="GJL167" s="168"/>
      <c r="GJM167" s="168"/>
      <c r="GJN167" s="168"/>
      <c r="GJO167" s="168"/>
      <c r="GJP167" s="168"/>
      <c r="GJQ167" s="168"/>
      <c r="GJR167" s="168"/>
      <c r="GJS167" s="168"/>
      <c r="GJT167" s="168"/>
      <c r="GJU167" s="168"/>
      <c r="GJV167" s="168"/>
      <c r="GJW167" s="168"/>
      <c r="GJX167" s="168"/>
      <c r="GJY167" s="168"/>
      <c r="GJZ167" s="168"/>
      <c r="GKA167" s="168"/>
      <c r="GKB167" s="168"/>
      <c r="GKC167" s="168"/>
      <c r="GKD167" s="168"/>
      <c r="GKE167" s="168"/>
      <c r="GKF167" s="168"/>
      <c r="GKG167" s="168"/>
      <c r="GKH167" s="168"/>
      <c r="GKI167" s="168"/>
      <c r="GKJ167" s="168"/>
      <c r="GKK167" s="168"/>
      <c r="GKL167" s="168"/>
      <c r="GKM167" s="168"/>
      <c r="GKN167" s="168"/>
      <c r="GKO167" s="168"/>
      <c r="GKP167" s="168"/>
      <c r="GKQ167" s="168"/>
      <c r="GKR167" s="168"/>
      <c r="GKS167" s="168"/>
      <c r="GKT167" s="168"/>
      <c r="GKU167" s="168"/>
      <c r="GKV167" s="168"/>
      <c r="GKW167" s="168"/>
      <c r="GKX167" s="168"/>
      <c r="GKY167" s="168"/>
      <c r="GKZ167" s="168"/>
      <c r="GLA167" s="168"/>
      <c r="GLB167" s="168"/>
      <c r="GLC167" s="168"/>
      <c r="GLD167" s="168"/>
      <c r="GLE167" s="168"/>
      <c r="GLF167" s="168"/>
      <c r="GLG167" s="168"/>
      <c r="GLH167" s="168"/>
      <c r="GLI167" s="168"/>
      <c r="GLJ167" s="168"/>
      <c r="GLK167" s="168"/>
      <c r="GLL167" s="168"/>
      <c r="GLM167" s="168"/>
      <c r="GLN167" s="168"/>
      <c r="GLO167" s="168"/>
      <c r="GLP167" s="168"/>
      <c r="GLQ167" s="168"/>
      <c r="GLR167" s="168"/>
      <c r="GLS167" s="168"/>
      <c r="GLT167" s="168"/>
      <c r="GLU167" s="168"/>
      <c r="GLV167" s="168"/>
      <c r="GLW167" s="168"/>
      <c r="GLX167" s="168"/>
      <c r="GLY167" s="168"/>
      <c r="GLZ167" s="168"/>
      <c r="GMA167" s="168"/>
      <c r="GMB167" s="168"/>
      <c r="GMC167" s="168"/>
      <c r="GMD167" s="168"/>
      <c r="GME167" s="168"/>
      <c r="GMF167" s="168"/>
      <c r="GMG167" s="168"/>
      <c r="GMH167" s="168"/>
      <c r="GMI167" s="168"/>
      <c r="GMJ167" s="168"/>
      <c r="GMK167" s="168"/>
      <c r="GML167" s="168"/>
      <c r="GMM167" s="168"/>
      <c r="GMN167" s="168"/>
      <c r="GMO167" s="168"/>
      <c r="GMP167" s="168"/>
      <c r="GMQ167" s="168"/>
      <c r="GMR167" s="168"/>
      <c r="GMS167" s="168"/>
      <c r="GMT167" s="168"/>
      <c r="GMU167" s="168"/>
      <c r="GMV167" s="168"/>
      <c r="GMW167" s="168"/>
      <c r="GMX167" s="168"/>
      <c r="GMY167" s="168"/>
      <c r="GMZ167" s="168"/>
      <c r="GNA167" s="168"/>
      <c r="GNB167" s="168"/>
      <c r="GNC167" s="168"/>
      <c r="GND167" s="168"/>
      <c r="GNE167" s="168"/>
      <c r="GNF167" s="168"/>
      <c r="GNG167" s="168"/>
      <c r="GNH167" s="168"/>
      <c r="GNI167" s="168"/>
      <c r="GNJ167" s="168"/>
      <c r="GNK167" s="168"/>
      <c r="GNL167" s="168"/>
      <c r="GNM167" s="168"/>
      <c r="GNN167" s="168"/>
      <c r="GNO167" s="168"/>
      <c r="GNP167" s="168"/>
      <c r="GNQ167" s="168"/>
      <c r="GNR167" s="168"/>
      <c r="GNS167" s="168"/>
      <c r="GNT167" s="168"/>
      <c r="GNU167" s="168"/>
      <c r="GNV167" s="168"/>
      <c r="GNW167" s="168"/>
      <c r="GNX167" s="168"/>
      <c r="GNY167" s="168"/>
      <c r="GNZ167" s="168"/>
      <c r="GOA167" s="168"/>
      <c r="GOB167" s="168"/>
      <c r="GOC167" s="168"/>
      <c r="GOD167" s="168"/>
      <c r="GOE167" s="168"/>
      <c r="GOF167" s="168"/>
      <c r="GOG167" s="168"/>
      <c r="GOH167" s="168"/>
      <c r="GOI167" s="168"/>
      <c r="GOJ167" s="168"/>
      <c r="GOK167" s="168"/>
      <c r="GOL167" s="168"/>
      <c r="GOM167" s="168"/>
      <c r="GON167" s="168"/>
      <c r="GOO167" s="168"/>
      <c r="GOP167" s="168"/>
      <c r="GOQ167" s="168"/>
      <c r="GOR167" s="168"/>
      <c r="GOS167" s="168"/>
      <c r="GOT167" s="168"/>
      <c r="GOU167" s="168"/>
      <c r="GOV167" s="168"/>
      <c r="GOW167" s="168"/>
      <c r="GOX167" s="168"/>
      <c r="GOY167" s="168"/>
      <c r="GOZ167" s="168"/>
      <c r="GPA167" s="168"/>
      <c r="GPB167" s="168"/>
      <c r="GPC167" s="168"/>
      <c r="GPD167" s="168"/>
      <c r="GPE167" s="168"/>
      <c r="GPF167" s="168"/>
      <c r="GPG167" s="168"/>
      <c r="GPH167" s="168"/>
      <c r="GPI167" s="168"/>
      <c r="GPJ167" s="168"/>
      <c r="GPK167" s="168"/>
      <c r="GPL167" s="168"/>
      <c r="GPM167" s="168"/>
      <c r="GPN167" s="168"/>
      <c r="GPO167" s="168"/>
      <c r="GPP167" s="168"/>
      <c r="GPQ167" s="168"/>
      <c r="GPR167" s="168"/>
      <c r="GPS167" s="168"/>
      <c r="GPT167" s="168"/>
      <c r="GPU167" s="168"/>
      <c r="GPV167" s="168"/>
      <c r="GPW167" s="168"/>
      <c r="GPX167" s="168"/>
      <c r="GPY167" s="168"/>
      <c r="GPZ167" s="168"/>
      <c r="GQA167" s="168"/>
      <c r="GQB167" s="168"/>
      <c r="GQC167" s="168"/>
      <c r="GQD167" s="168"/>
      <c r="GQE167" s="168"/>
      <c r="GQF167" s="168"/>
      <c r="GQG167" s="168"/>
      <c r="GQH167" s="168"/>
      <c r="GQI167" s="168"/>
      <c r="GQJ167" s="168"/>
      <c r="GQK167" s="168"/>
      <c r="GQL167" s="168"/>
      <c r="GQM167" s="168"/>
      <c r="GQN167" s="168"/>
      <c r="GQO167" s="168"/>
      <c r="GQP167" s="168"/>
      <c r="GQQ167" s="168"/>
      <c r="GQR167" s="168"/>
      <c r="GQS167" s="168"/>
      <c r="GQT167" s="168"/>
      <c r="GQU167" s="168"/>
      <c r="GQV167" s="168"/>
      <c r="GQW167" s="168"/>
      <c r="GQX167" s="168"/>
      <c r="GQY167" s="168"/>
      <c r="GQZ167" s="168"/>
      <c r="GRA167" s="168"/>
      <c r="GRB167" s="168"/>
      <c r="GRC167" s="168"/>
      <c r="GRD167" s="168"/>
      <c r="GRE167" s="168"/>
      <c r="GRF167" s="168"/>
      <c r="GRG167" s="168"/>
      <c r="GRH167" s="168"/>
      <c r="GRI167" s="168"/>
      <c r="GRJ167" s="168"/>
      <c r="GRK167" s="168"/>
      <c r="GRL167" s="168"/>
      <c r="GRM167" s="168"/>
      <c r="GRN167" s="168"/>
      <c r="GRO167" s="168"/>
      <c r="GRP167" s="168"/>
      <c r="GRQ167" s="168"/>
      <c r="GRR167" s="168"/>
      <c r="GRS167" s="168"/>
      <c r="GRT167" s="168"/>
      <c r="GRU167" s="168"/>
      <c r="GRV167" s="168"/>
      <c r="GRW167" s="168"/>
      <c r="GRX167" s="168"/>
      <c r="GRY167" s="168"/>
      <c r="GRZ167" s="168"/>
      <c r="GSA167" s="168"/>
      <c r="GSB167" s="168"/>
      <c r="GSC167" s="168"/>
      <c r="GSD167" s="168"/>
      <c r="GSE167" s="168"/>
      <c r="GSF167" s="168"/>
      <c r="GSG167" s="168"/>
      <c r="GSH167" s="168"/>
      <c r="GSI167" s="168"/>
      <c r="GSJ167" s="168"/>
      <c r="GSK167" s="168"/>
      <c r="GSL167" s="168"/>
      <c r="GSM167" s="168"/>
      <c r="GSN167" s="168"/>
      <c r="GSO167" s="168"/>
      <c r="GSP167" s="168"/>
      <c r="GSQ167" s="168"/>
      <c r="GSR167" s="168"/>
      <c r="GSS167" s="168"/>
      <c r="GST167" s="168"/>
      <c r="GSU167" s="168"/>
      <c r="GSV167" s="168"/>
      <c r="GSW167" s="168"/>
      <c r="GSX167" s="168"/>
      <c r="GSY167" s="168"/>
      <c r="GSZ167" s="168"/>
      <c r="GTA167" s="168"/>
      <c r="GTB167" s="168"/>
      <c r="GTC167" s="168"/>
      <c r="GTD167" s="168"/>
      <c r="GTE167" s="168"/>
      <c r="GTF167" s="168"/>
      <c r="GTG167" s="168"/>
      <c r="GTH167" s="168"/>
      <c r="GTI167" s="168"/>
      <c r="GTJ167" s="168"/>
      <c r="GTK167" s="168"/>
      <c r="GTL167" s="168"/>
      <c r="GTM167" s="168"/>
      <c r="GTN167" s="168"/>
      <c r="GTO167" s="168"/>
      <c r="GTP167" s="168"/>
      <c r="GTQ167" s="168"/>
      <c r="GTR167" s="168"/>
      <c r="GTS167" s="168"/>
      <c r="GTT167" s="168"/>
      <c r="GTU167" s="168"/>
      <c r="GTV167" s="168"/>
      <c r="GTW167" s="168"/>
      <c r="GTX167" s="168"/>
      <c r="GTY167" s="168"/>
      <c r="GTZ167" s="168"/>
      <c r="GUA167" s="168"/>
      <c r="GUB167" s="168"/>
      <c r="GUC167" s="168"/>
      <c r="GUD167" s="168"/>
      <c r="GUE167" s="168"/>
      <c r="GUF167" s="168"/>
      <c r="GUG167" s="168"/>
      <c r="GUH167" s="168"/>
      <c r="GUI167" s="168"/>
      <c r="GUJ167" s="168"/>
      <c r="GUK167" s="168"/>
      <c r="GUL167" s="168"/>
      <c r="GUM167" s="168"/>
      <c r="GUN167" s="168"/>
      <c r="GUO167" s="168"/>
      <c r="GUP167" s="168"/>
      <c r="GUQ167" s="168"/>
      <c r="GUR167" s="168"/>
      <c r="GUS167" s="168"/>
      <c r="GUT167" s="168"/>
      <c r="GUU167" s="168"/>
      <c r="GUV167" s="168"/>
      <c r="GUW167" s="168"/>
      <c r="GUX167" s="168"/>
      <c r="GUY167" s="168"/>
      <c r="GUZ167" s="168"/>
      <c r="GVA167" s="168"/>
      <c r="GVB167" s="168"/>
      <c r="GVC167" s="168"/>
      <c r="GVD167" s="168"/>
      <c r="GVE167" s="168"/>
      <c r="GVF167" s="168"/>
      <c r="GVG167" s="168"/>
      <c r="GVH167" s="168"/>
      <c r="GVI167" s="168"/>
      <c r="GVJ167" s="168"/>
      <c r="GVK167" s="168"/>
      <c r="GVL167" s="168"/>
      <c r="GVM167" s="168"/>
      <c r="GVN167" s="168"/>
      <c r="GVO167" s="168"/>
      <c r="GVP167" s="168"/>
      <c r="GVQ167" s="168"/>
      <c r="GVR167" s="168"/>
      <c r="GVS167" s="168"/>
      <c r="GVT167" s="168"/>
      <c r="GVU167" s="168"/>
      <c r="GVV167" s="168"/>
      <c r="GVW167" s="168"/>
      <c r="GVX167" s="168"/>
      <c r="GVY167" s="168"/>
      <c r="GVZ167" s="168"/>
      <c r="GWA167" s="168"/>
      <c r="GWB167" s="168"/>
      <c r="GWC167" s="168"/>
      <c r="GWD167" s="168"/>
      <c r="GWE167" s="168"/>
      <c r="GWF167" s="168"/>
      <c r="GWG167" s="168"/>
      <c r="GWH167" s="168"/>
      <c r="GWI167" s="168"/>
      <c r="GWJ167" s="168"/>
      <c r="GWK167" s="168"/>
      <c r="GWL167" s="168"/>
      <c r="GWM167" s="168"/>
      <c r="GWN167" s="168"/>
      <c r="GWO167" s="168"/>
      <c r="GWP167" s="168"/>
      <c r="GWQ167" s="168"/>
      <c r="GWR167" s="168"/>
      <c r="GWS167" s="168"/>
      <c r="GWT167" s="168"/>
      <c r="GWU167" s="168"/>
      <c r="GWV167" s="168"/>
      <c r="GWW167" s="168"/>
      <c r="GWX167" s="168"/>
      <c r="GWY167" s="168"/>
      <c r="GWZ167" s="168"/>
      <c r="GXA167" s="168"/>
      <c r="GXB167" s="168"/>
      <c r="GXC167" s="168"/>
      <c r="GXD167" s="168"/>
      <c r="GXE167" s="168"/>
      <c r="GXF167" s="168"/>
      <c r="GXG167" s="168"/>
      <c r="GXH167" s="168"/>
      <c r="GXI167" s="168"/>
      <c r="GXJ167" s="168"/>
      <c r="GXK167" s="168"/>
      <c r="GXL167" s="168"/>
      <c r="GXM167" s="168"/>
      <c r="GXN167" s="168"/>
      <c r="GXO167" s="168"/>
      <c r="GXP167" s="168"/>
      <c r="GXQ167" s="168"/>
      <c r="GXR167" s="168"/>
      <c r="GXS167" s="168"/>
      <c r="GXT167" s="168"/>
      <c r="GXU167" s="168"/>
      <c r="GXV167" s="168"/>
      <c r="GXW167" s="168"/>
      <c r="GXX167" s="168"/>
      <c r="GXY167" s="168"/>
      <c r="GXZ167" s="168"/>
      <c r="GYA167" s="168"/>
      <c r="GYB167" s="168"/>
      <c r="GYC167" s="168"/>
      <c r="GYD167" s="168"/>
      <c r="GYE167" s="168"/>
      <c r="GYF167" s="168"/>
      <c r="GYG167" s="168"/>
      <c r="GYH167" s="168"/>
      <c r="GYI167" s="168"/>
      <c r="GYJ167" s="168"/>
      <c r="GYK167" s="168"/>
      <c r="GYL167" s="168"/>
      <c r="GYM167" s="168"/>
      <c r="GYN167" s="168"/>
      <c r="GYO167" s="168"/>
      <c r="GYP167" s="168"/>
      <c r="GYQ167" s="168"/>
      <c r="GYR167" s="168"/>
      <c r="GYS167" s="168"/>
      <c r="GYT167" s="168"/>
      <c r="GYU167" s="168"/>
      <c r="GYV167" s="168"/>
      <c r="GYW167" s="168"/>
      <c r="GYX167" s="168"/>
      <c r="GYY167" s="168"/>
      <c r="GYZ167" s="168"/>
      <c r="GZA167" s="168"/>
      <c r="GZB167" s="168"/>
      <c r="GZC167" s="168"/>
      <c r="GZD167" s="168"/>
      <c r="GZE167" s="168"/>
      <c r="GZF167" s="168"/>
      <c r="GZG167" s="168"/>
      <c r="GZH167" s="168"/>
      <c r="GZI167" s="168"/>
      <c r="GZJ167" s="168"/>
      <c r="GZK167" s="168"/>
      <c r="GZL167" s="168"/>
      <c r="GZM167" s="168"/>
      <c r="GZN167" s="168"/>
      <c r="GZO167" s="168"/>
      <c r="GZP167" s="168"/>
      <c r="GZQ167" s="168"/>
      <c r="GZR167" s="168"/>
      <c r="GZS167" s="168"/>
      <c r="GZT167" s="168"/>
      <c r="GZU167" s="168"/>
      <c r="GZV167" s="168"/>
      <c r="GZW167" s="168"/>
      <c r="GZX167" s="168"/>
      <c r="GZY167" s="168"/>
      <c r="GZZ167" s="168"/>
      <c r="HAA167" s="168"/>
      <c r="HAB167" s="168"/>
      <c r="HAC167" s="168"/>
      <c r="HAD167" s="168"/>
      <c r="HAE167" s="168"/>
      <c r="HAF167" s="168"/>
      <c r="HAG167" s="168"/>
      <c r="HAH167" s="168"/>
      <c r="HAI167" s="168"/>
      <c r="HAJ167" s="168"/>
      <c r="HAK167" s="168"/>
      <c r="HAL167" s="168"/>
      <c r="HAM167" s="168"/>
      <c r="HAN167" s="168"/>
      <c r="HAO167" s="168"/>
      <c r="HAP167" s="168"/>
      <c r="HAQ167" s="168"/>
      <c r="HAR167" s="168"/>
      <c r="HAS167" s="168"/>
      <c r="HAT167" s="168"/>
      <c r="HAU167" s="168"/>
      <c r="HAV167" s="168"/>
      <c r="HAW167" s="168"/>
      <c r="HAX167" s="168"/>
      <c r="HAY167" s="168"/>
      <c r="HAZ167" s="168"/>
      <c r="HBA167" s="168"/>
      <c r="HBB167" s="168"/>
      <c r="HBC167" s="168"/>
      <c r="HBD167" s="168"/>
      <c r="HBE167" s="168"/>
      <c r="HBF167" s="168"/>
      <c r="HBG167" s="168"/>
      <c r="HBH167" s="168"/>
      <c r="HBI167" s="168"/>
      <c r="HBJ167" s="168"/>
      <c r="HBK167" s="168"/>
      <c r="HBL167" s="168"/>
      <c r="HBM167" s="168"/>
      <c r="HBN167" s="168"/>
      <c r="HBO167" s="168"/>
      <c r="HBP167" s="168"/>
      <c r="HBQ167" s="168"/>
      <c r="HBR167" s="168"/>
      <c r="HBS167" s="168"/>
      <c r="HBT167" s="168"/>
      <c r="HBU167" s="168"/>
      <c r="HBV167" s="168"/>
      <c r="HBW167" s="168"/>
      <c r="HBX167" s="168"/>
      <c r="HBY167" s="168"/>
      <c r="HBZ167" s="168"/>
      <c r="HCA167" s="168"/>
      <c r="HCB167" s="168"/>
      <c r="HCC167" s="168"/>
      <c r="HCD167" s="168"/>
      <c r="HCE167" s="168"/>
      <c r="HCF167" s="168"/>
      <c r="HCG167" s="168"/>
      <c r="HCH167" s="168"/>
      <c r="HCI167" s="168"/>
      <c r="HCJ167" s="168"/>
      <c r="HCK167" s="168"/>
      <c r="HCL167" s="168"/>
      <c r="HCM167" s="168"/>
      <c r="HCN167" s="168"/>
      <c r="HCO167" s="168"/>
      <c r="HCP167" s="168"/>
      <c r="HCQ167" s="168"/>
      <c r="HCR167" s="168"/>
      <c r="HCS167" s="168"/>
      <c r="HCT167" s="168"/>
      <c r="HCU167" s="168"/>
      <c r="HCV167" s="168"/>
      <c r="HCW167" s="168"/>
      <c r="HCX167" s="168"/>
      <c r="HCY167" s="168"/>
      <c r="HCZ167" s="168"/>
      <c r="HDA167" s="168"/>
      <c r="HDB167" s="168"/>
      <c r="HDC167" s="168"/>
      <c r="HDD167" s="168"/>
      <c r="HDE167" s="168"/>
      <c r="HDF167" s="168"/>
      <c r="HDG167" s="168"/>
      <c r="HDH167" s="168"/>
      <c r="HDI167" s="168"/>
      <c r="HDJ167" s="168"/>
      <c r="HDK167" s="168"/>
      <c r="HDL167" s="168"/>
      <c r="HDM167" s="168"/>
      <c r="HDN167" s="168"/>
      <c r="HDO167" s="168"/>
      <c r="HDP167" s="168"/>
      <c r="HDQ167" s="168"/>
      <c r="HDR167" s="168"/>
      <c r="HDS167" s="168"/>
      <c r="HDT167" s="168"/>
      <c r="HDU167" s="168"/>
      <c r="HDV167" s="168"/>
      <c r="HDW167" s="168"/>
      <c r="HDX167" s="168"/>
      <c r="HDY167" s="168"/>
      <c r="HDZ167" s="168"/>
      <c r="HEA167" s="168"/>
      <c r="HEB167" s="168"/>
      <c r="HEC167" s="168"/>
      <c r="HED167" s="168"/>
      <c r="HEE167" s="168"/>
      <c r="HEF167" s="168"/>
      <c r="HEG167" s="168"/>
      <c r="HEH167" s="168"/>
      <c r="HEI167" s="168"/>
      <c r="HEJ167" s="168"/>
      <c r="HEK167" s="168"/>
      <c r="HEL167" s="168"/>
      <c r="HEM167" s="168"/>
      <c r="HEN167" s="168"/>
      <c r="HEO167" s="168"/>
      <c r="HEP167" s="168"/>
      <c r="HEQ167" s="168"/>
      <c r="HER167" s="168"/>
      <c r="HES167" s="168"/>
      <c r="HET167" s="168"/>
      <c r="HEU167" s="168"/>
      <c r="HEV167" s="168"/>
      <c r="HEW167" s="168"/>
      <c r="HEX167" s="168"/>
      <c r="HEY167" s="168"/>
      <c r="HEZ167" s="168"/>
      <c r="HFA167" s="168"/>
      <c r="HFB167" s="168"/>
      <c r="HFC167" s="168"/>
      <c r="HFD167" s="168"/>
      <c r="HFE167" s="168"/>
      <c r="HFF167" s="168"/>
      <c r="HFG167" s="168"/>
      <c r="HFH167" s="168"/>
      <c r="HFI167" s="168"/>
      <c r="HFJ167" s="168"/>
      <c r="HFK167" s="168"/>
      <c r="HFL167" s="168"/>
      <c r="HFM167" s="168"/>
      <c r="HFN167" s="168"/>
      <c r="HFO167" s="168"/>
      <c r="HFP167" s="168"/>
      <c r="HFQ167" s="168"/>
      <c r="HFR167" s="168"/>
      <c r="HFS167" s="168"/>
      <c r="HFT167" s="168"/>
      <c r="HFU167" s="168"/>
      <c r="HFV167" s="168"/>
      <c r="HFW167" s="168"/>
      <c r="HFX167" s="168"/>
      <c r="HFY167" s="168"/>
      <c r="HFZ167" s="168"/>
      <c r="HGA167" s="168"/>
      <c r="HGB167" s="168"/>
      <c r="HGC167" s="168"/>
      <c r="HGD167" s="168"/>
      <c r="HGE167" s="168"/>
      <c r="HGF167" s="168"/>
      <c r="HGG167" s="168"/>
      <c r="HGH167" s="168"/>
      <c r="HGI167" s="168"/>
      <c r="HGJ167" s="168"/>
      <c r="HGK167" s="168"/>
      <c r="HGL167" s="168"/>
      <c r="HGM167" s="168"/>
      <c r="HGN167" s="168"/>
      <c r="HGO167" s="168"/>
      <c r="HGP167" s="168"/>
      <c r="HGQ167" s="168"/>
      <c r="HGR167" s="168"/>
      <c r="HGS167" s="168"/>
      <c r="HGT167" s="168"/>
      <c r="HGU167" s="168"/>
      <c r="HGV167" s="168"/>
      <c r="HGW167" s="168"/>
      <c r="HGX167" s="168"/>
      <c r="HGY167" s="168"/>
      <c r="HGZ167" s="168"/>
      <c r="HHA167" s="168"/>
      <c r="HHB167" s="168"/>
      <c r="HHC167" s="168"/>
      <c r="HHD167" s="168"/>
      <c r="HHE167" s="168"/>
      <c r="HHF167" s="168"/>
      <c r="HHG167" s="168"/>
      <c r="HHH167" s="168"/>
      <c r="HHI167" s="168"/>
      <c r="HHJ167" s="168"/>
      <c r="HHK167" s="168"/>
      <c r="HHL167" s="168"/>
      <c r="HHM167" s="168"/>
      <c r="HHN167" s="168"/>
      <c r="HHO167" s="168"/>
      <c r="HHP167" s="168"/>
      <c r="HHQ167" s="168"/>
      <c r="HHR167" s="168"/>
      <c r="HHS167" s="168"/>
      <c r="HHT167" s="168"/>
      <c r="HHU167" s="168"/>
      <c r="HHV167" s="168"/>
      <c r="HHW167" s="168"/>
      <c r="HHX167" s="168"/>
      <c r="HHY167" s="168"/>
      <c r="HHZ167" s="168"/>
      <c r="HIA167" s="168"/>
      <c r="HIB167" s="168"/>
      <c r="HIC167" s="168"/>
      <c r="HID167" s="168"/>
      <c r="HIE167" s="168"/>
      <c r="HIF167" s="168"/>
      <c r="HIG167" s="168"/>
      <c r="HIH167" s="168"/>
      <c r="HII167" s="168"/>
      <c r="HIJ167" s="168"/>
      <c r="HIK167" s="168"/>
      <c r="HIL167" s="168"/>
      <c r="HIM167" s="168"/>
      <c r="HIN167" s="168"/>
      <c r="HIO167" s="168"/>
      <c r="HIP167" s="168"/>
      <c r="HIQ167" s="168"/>
      <c r="HIR167" s="168"/>
      <c r="HIS167" s="168"/>
      <c r="HIT167" s="168"/>
      <c r="HIU167" s="168"/>
      <c r="HIV167" s="168"/>
      <c r="HIW167" s="168"/>
      <c r="HIX167" s="168"/>
      <c r="HIY167" s="168"/>
      <c r="HIZ167" s="168"/>
      <c r="HJA167" s="168"/>
      <c r="HJB167" s="168"/>
      <c r="HJC167" s="168"/>
      <c r="HJD167" s="168"/>
      <c r="HJE167" s="168"/>
      <c r="HJF167" s="168"/>
      <c r="HJG167" s="168"/>
      <c r="HJH167" s="168"/>
      <c r="HJI167" s="168"/>
      <c r="HJJ167" s="168"/>
      <c r="HJK167" s="168"/>
      <c r="HJL167" s="168"/>
      <c r="HJM167" s="168"/>
      <c r="HJN167" s="168"/>
      <c r="HJO167" s="168"/>
      <c r="HJP167" s="168"/>
      <c r="HJQ167" s="168"/>
      <c r="HJR167" s="168"/>
      <c r="HJS167" s="168"/>
      <c r="HJT167" s="168"/>
      <c r="HJU167" s="168"/>
      <c r="HJV167" s="168"/>
      <c r="HJW167" s="168"/>
      <c r="HJX167" s="168"/>
      <c r="HJY167" s="168"/>
      <c r="HJZ167" s="168"/>
      <c r="HKA167" s="168"/>
      <c r="HKB167" s="168"/>
      <c r="HKC167" s="168"/>
      <c r="HKD167" s="168"/>
      <c r="HKE167" s="168"/>
      <c r="HKF167" s="168"/>
      <c r="HKG167" s="168"/>
      <c r="HKH167" s="168"/>
      <c r="HKI167" s="168"/>
      <c r="HKJ167" s="168"/>
      <c r="HKK167" s="168"/>
      <c r="HKL167" s="168"/>
      <c r="HKM167" s="168"/>
      <c r="HKN167" s="168"/>
      <c r="HKO167" s="168"/>
      <c r="HKP167" s="168"/>
      <c r="HKQ167" s="168"/>
      <c r="HKR167" s="168"/>
      <c r="HKS167" s="168"/>
      <c r="HKT167" s="168"/>
      <c r="HKU167" s="168"/>
      <c r="HKV167" s="168"/>
      <c r="HKW167" s="168"/>
      <c r="HKX167" s="168"/>
      <c r="HKY167" s="168"/>
      <c r="HKZ167" s="168"/>
      <c r="HLA167" s="168"/>
      <c r="HLB167" s="168"/>
      <c r="HLC167" s="168"/>
      <c r="HLD167" s="168"/>
      <c r="HLE167" s="168"/>
      <c r="HLF167" s="168"/>
      <c r="HLG167" s="168"/>
      <c r="HLH167" s="168"/>
      <c r="HLI167" s="168"/>
      <c r="HLJ167" s="168"/>
      <c r="HLK167" s="168"/>
      <c r="HLL167" s="168"/>
      <c r="HLM167" s="168"/>
      <c r="HLN167" s="168"/>
      <c r="HLO167" s="168"/>
      <c r="HLP167" s="168"/>
      <c r="HLQ167" s="168"/>
      <c r="HLR167" s="168"/>
      <c r="HLS167" s="168"/>
      <c r="HLT167" s="168"/>
      <c r="HLU167" s="168"/>
      <c r="HLV167" s="168"/>
      <c r="HLW167" s="168"/>
      <c r="HLX167" s="168"/>
      <c r="HLY167" s="168"/>
      <c r="HLZ167" s="168"/>
      <c r="HMA167" s="168"/>
      <c r="HMB167" s="168"/>
      <c r="HMC167" s="168"/>
      <c r="HMD167" s="168"/>
      <c r="HME167" s="168"/>
      <c r="HMF167" s="168"/>
      <c r="HMG167" s="168"/>
      <c r="HMH167" s="168"/>
      <c r="HMI167" s="168"/>
      <c r="HMJ167" s="168"/>
      <c r="HMK167" s="168"/>
      <c r="HML167" s="168"/>
      <c r="HMM167" s="168"/>
      <c r="HMN167" s="168"/>
      <c r="HMO167" s="168"/>
      <c r="HMP167" s="168"/>
      <c r="HMQ167" s="168"/>
      <c r="HMR167" s="168"/>
      <c r="HMS167" s="168"/>
      <c r="HMT167" s="168"/>
      <c r="HMU167" s="168"/>
      <c r="HMV167" s="168"/>
      <c r="HMW167" s="168"/>
      <c r="HMX167" s="168"/>
      <c r="HMY167" s="168"/>
      <c r="HMZ167" s="168"/>
      <c r="HNA167" s="168"/>
      <c r="HNB167" s="168"/>
      <c r="HNC167" s="168"/>
      <c r="HND167" s="168"/>
      <c r="HNE167" s="168"/>
      <c r="HNF167" s="168"/>
      <c r="HNG167" s="168"/>
      <c r="HNH167" s="168"/>
      <c r="HNI167" s="168"/>
      <c r="HNJ167" s="168"/>
      <c r="HNK167" s="168"/>
      <c r="HNL167" s="168"/>
      <c r="HNM167" s="168"/>
      <c r="HNN167" s="168"/>
      <c r="HNO167" s="168"/>
      <c r="HNP167" s="168"/>
      <c r="HNQ167" s="168"/>
      <c r="HNR167" s="168"/>
      <c r="HNS167" s="168"/>
      <c r="HNT167" s="168"/>
      <c r="HNU167" s="168"/>
      <c r="HNV167" s="168"/>
      <c r="HNW167" s="168"/>
      <c r="HNX167" s="168"/>
      <c r="HNY167" s="168"/>
      <c r="HNZ167" s="168"/>
      <c r="HOA167" s="168"/>
      <c r="HOB167" s="168"/>
      <c r="HOC167" s="168"/>
      <c r="HOD167" s="168"/>
      <c r="HOE167" s="168"/>
      <c r="HOF167" s="168"/>
      <c r="HOG167" s="168"/>
      <c r="HOH167" s="168"/>
      <c r="HOI167" s="168"/>
      <c r="HOJ167" s="168"/>
      <c r="HOK167" s="168"/>
      <c r="HOL167" s="168"/>
      <c r="HOM167" s="168"/>
      <c r="HON167" s="168"/>
      <c r="HOO167" s="168"/>
      <c r="HOP167" s="168"/>
      <c r="HOQ167" s="168"/>
      <c r="HOR167" s="168"/>
      <c r="HOS167" s="168"/>
      <c r="HOT167" s="168"/>
      <c r="HOU167" s="168"/>
      <c r="HOV167" s="168"/>
      <c r="HOW167" s="168"/>
      <c r="HOX167" s="168"/>
      <c r="HOY167" s="168"/>
      <c r="HOZ167" s="168"/>
      <c r="HPA167" s="168"/>
      <c r="HPB167" s="168"/>
      <c r="HPC167" s="168"/>
      <c r="HPD167" s="168"/>
      <c r="HPE167" s="168"/>
      <c r="HPF167" s="168"/>
      <c r="HPG167" s="168"/>
      <c r="HPH167" s="168"/>
      <c r="HPI167" s="168"/>
      <c r="HPJ167" s="168"/>
      <c r="HPK167" s="168"/>
      <c r="HPL167" s="168"/>
      <c r="HPM167" s="168"/>
      <c r="HPN167" s="168"/>
      <c r="HPO167" s="168"/>
      <c r="HPP167" s="168"/>
      <c r="HPQ167" s="168"/>
      <c r="HPR167" s="168"/>
      <c r="HPS167" s="168"/>
      <c r="HPT167" s="168"/>
      <c r="HPU167" s="168"/>
      <c r="HPV167" s="168"/>
      <c r="HPW167" s="168"/>
      <c r="HPX167" s="168"/>
      <c r="HPY167" s="168"/>
      <c r="HPZ167" s="168"/>
      <c r="HQA167" s="168"/>
      <c r="HQB167" s="168"/>
      <c r="HQC167" s="168"/>
      <c r="HQD167" s="168"/>
      <c r="HQE167" s="168"/>
      <c r="HQF167" s="168"/>
      <c r="HQG167" s="168"/>
      <c r="HQH167" s="168"/>
      <c r="HQI167" s="168"/>
      <c r="HQJ167" s="168"/>
      <c r="HQK167" s="168"/>
      <c r="HQL167" s="168"/>
      <c r="HQM167" s="168"/>
      <c r="HQN167" s="168"/>
      <c r="HQO167" s="168"/>
      <c r="HQP167" s="168"/>
      <c r="HQQ167" s="168"/>
      <c r="HQR167" s="168"/>
      <c r="HQS167" s="168"/>
      <c r="HQT167" s="168"/>
      <c r="HQU167" s="168"/>
      <c r="HQV167" s="168"/>
      <c r="HQW167" s="168"/>
      <c r="HQX167" s="168"/>
      <c r="HQY167" s="168"/>
      <c r="HQZ167" s="168"/>
      <c r="HRA167" s="168"/>
      <c r="HRB167" s="168"/>
      <c r="HRC167" s="168"/>
      <c r="HRD167" s="168"/>
      <c r="HRE167" s="168"/>
      <c r="HRF167" s="168"/>
      <c r="HRG167" s="168"/>
      <c r="HRH167" s="168"/>
      <c r="HRI167" s="168"/>
      <c r="HRJ167" s="168"/>
      <c r="HRK167" s="168"/>
      <c r="HRL167" s="168"/>
      <c r="HRM167" s="168"/>
      <c r="HRN167" s="168"/>
      <c r="HRO167" s="168"/>
      <c r="HRP167" s="168"/>
      <c r="HRQ167" s="168"/>
      <c r="HRR167" s="168"/>
      <c r="HRS167" s="168"/>
      <c r="HRT167" s="168"/>
      <c r="HRU167" s="168"/>
      <c r="HRV167" s="168"/>
      <c r="HRW167" s="168"/>
      <c r="HRX167" s="168"/>
      <c r="HRY167" s="168"/>
      <c r="HRZ167" s="168"/>
      <c r="HSA167" s="168"/>
      <c r="HSB167" s="168"/>
      <c r="HSC167" s="168"/>
      <c r="HSD167" s="168"/>
      <c r="HSE167" s="168"/>
      <c r="HSF167" s="168"/>
      <c r="HSG167" s="168"/>
      <c r="HSH167" s="168"/>
      <c r="HSI167" s="168"/>
      <c r="HSJ167" s="168"/>
      <c r="HSK167" s="168"/>
      <c r="HSL167" s="168"/>
      <c r="HSM167" s="168"/>
      <c r="HSN167" s="168"/>
      <c r="HSO167" s="168"/>
      <c r="HSP167" s="168"/>
      <c r="HSQ167" s="168"/>
      <c r="HSR167" s="168"/>
      <c r="HSS167" s="168"/>
      <c r="HST167" s="168"/>
      <c r="HSU167" s="168"/>
      <c r="HSV167" s="168"/>
      <c r="HSW167" s="168"/>
      <c r="HSX167" s="168"/>
      <c r="HSY167" s="168"/>
      <c r="HSZ167" s="168"/>
      <c r="HTA167" s="168"/>
      <c r="HTB167" s="168"/>
      <c r="HTC167" s="168"/>
      <c r="HTD167" s="168"/>
      <c r="HTE167" s="168"/>
      <c r="HTF167" s="168"/>
      <c r="HTG167" s="168"/>
      <c r="HTH167" s="168"/>
      <c r="HTI167" s="168"/>
      <c r="HTJ167" s="168"/>
      <c r="HTK167" s="168"/>
      <c r="HTL167" s="168"/>
      <c r="HTM167" s="168"/>
      <c r="HTN167" s="168"/>
      <c r="HTO167" s="168"/>
      <c r="HTP167" s="168"/>
      <c r="HTQ167" s="168"/>
      <c r="HTR167" s="168"/>
      <c r="HTS167" s="168"/>
      <c r="HTT167" s="168"/>
      <c r="HTU167" s="168"/>
      <c r="HTV167" s="168"/>
      <c r="HTW167" s="168"/>
      <c r="HTX167" s="168"/>
      <c r="HTY167" s="168"/>
      <c r="HTZ167" s="168"/>
      <c r="HUA167" s="168"/>
      <c r="HUB167" s="168"/>
      <c r="HUC167" s="168"/>
      <c r="HUD167" s="168"/>
      <c r="HUE167" s="168"/>
      <c r="HUF167" s="168"/>
      <c r="HUG167" s="168"/>
      <c r="HUH167" s="168"/>
      <c r="HUI167" s="168"/>
      <c r="HUJ167" s="168"/>
      <c r="HUK167" s="168"/>
      <c r="HUL167" s="168"/>
      <c r="HUM167" s="168"/>
      <c r="HUN167" s="168"/>
      <c r="HUO167" s="168"/>
      <c r="HUP167" s="168"/>
      <c r="HUQ167" s="168"/>
      <c r="HUR167" s="168"/>
      <c r="HUS167" s="168"/>
      <c r="HUT167" s="168"/>
      <c r="HUU167" s="168"/>
      <c r="HUV167" s="168"/>
      <c r="HUW167" s="168"/>
      <c r="HUX167" s="168"/>
      <c r="HUY167" s="168"/>
      <c r="HUZ167" s="168"/>
      <c r="HVA167" s="168"/>
      <c r="HVB167" s="168"/>
      <c r="HVC167" s="168"/>
      <c r="HVD167" s="168"/>
      <c r="HVE167" s="168"/>
      <c r="HVF167" s="168"/>
      <c r="HVG167" s="168"/>
      <c r="HVH167" s="168"/>
      <c r="HVI167" s="168"/>
      <c r="HVJ167" s="168"/>
      <c r="HVK167" s="168"/>
      <c r="HVL167" s="168"/>
      <c r="HVM167" s="168"/>
      <c r="HVN167" s="168"/>
      <c r="HVO167" s="168"/>
      <c r="HVP167" s="168"/>
      <c r="HVQ167" s="168"/>
      <c r="HVR167" s="168"/>
      <c r="HVS167" s="168"/>
      <c r="HVT167" s="168"/>
      <c r="HVU167" s="168"/>
      <c r="HVV167" s="168"/>
      <c r="HVW167" s="168"/>
      <c r="HVX167" s="168"/>
      <c r="HVY167" s="168"/>
      <c r="HVZ167" s="168"/>
      <c r="HWA167" s="168"/>
      <c r="HWB167" s="168"/>
      <c r="HWC167" s="168"/>
      <c r="HWD167" s="168"/>
      <c r="HWE167" s="168"/>
      <c r="HWF167" s="168"/>
      <c r="HWG167" s="168"/>
      <c r="HWH167" s="168"/>
      <c r="HWI167" s="168"/>
      <c r="HWJ167" s="168"/>
      <c r="HWK167" s="168"/>
      <c r="HWL167" s="168"/>
      <c r="HWM167" s="168"/>
      <c r="HWN167" s="168"/>
      <c r="HWO167" s="168"/>
      <c r="HWP167" s="168"/>
      <c r="HWQ167" s="168"/>
      <c r="HWR167" s="168"/>
      <c r="HWS167" s="168"/>
      <c r="HWT167" s="168"/>
      <c r="HWU167" s="168"/>
      <c r="HWV167" s="168"/>
      <c r="HWW167" s="168"/>
      <c r="HWX167" s="168"/>
      <c r="HWY167" s="168"/>
      <c r="HWZ167" s="168"/>
      <c r="HXA167" s="168"/>
      <c r="HXB167" s="168"/>
      <c r="HXC167" s="168"/>
      <c r="HXD167" s="168"/>
      <c r="HXE167" s="168"/>
      <c r="HXF167" s="168"/>
      <c r="HXG167" s="168"/>
      <c r="HXH167" s="168"/>
      <c r="HXI167" s="168"/>
      <c r="HXJ167" s="168"/>
      <c r="HXK167" s="168"/>
      <c r="HXL167" s="168"/>
      <c r="HXM167" s="168"/>
      <c r="HXN167" s="168"/>
      <c r="HXO167" s="168"/>
      <c r="HXP167" s="168"/>
      <c r="HXQ167" s="168"/>
      <c r="HXR167" s="168"/>
      <c r="HXS167" s="168"/>
      <c r="HXT167" s="168"/>
      <c r="HXU167" s="168"/>
      <c r="HXV167" s="168"/>
      <c r="HXW167" s="168"/>
      <c r="HXX167" s="168"/>
      <c r="HXY167" s="168"/>
      <c r="HXZ167" s="168"/>
      <c r="HYA167" s="168"/>
      <c r="HYB167" s="168"/>
      <c r="HYC167" s="168"/>
      <c r="HYD167" s="168"/>
      <c r="HYE167" s="168"/>
      <c r="HYF167" s="168"/>
      <c r="HYG167" s="168"/>
      <c r="HYH167" s="168"/>
      <c r="HYI167" s="168"/>
      <c r="HYJ167" s="168"/>
      <c r="HYK167" s="168"/>
      <c r="HYL167" s="168"/>
      <c r="HYM167" s="168"/>
      <c r="HYN167" s="168"/>
      <c r="HYO167" s="168"/>
      <c r="HYP167" s="168"/>
      <c r="HYQ167" s="168"/>
      <c r="HYR167" s="168"/>
      <c r="HYS167" s="168"/>
      <c r="HYT167" s="168"/>
      <c r="HYU167" s="168"/>
      <c r="HYV167" s="168"/>
      <c r="HYW167" s="168"/>
      <c r="HYX167" s="168"/>
      <c r="HYY167" s="168"/>
      <c r="HYZ167" s="168"/>
      <c r="HZA167" s="168"/>
      <c r="HZB167" s="168"/>
      <c r="HZC167" s="168"/>
      <c r="HZD167" s="168"/>
      <c r="HZE167" s="168"/>
      <c r="HZF167" s="168"/>
      <c r="HZG167" s="168"/>
      <c r="HZH167" s="168"/>
      <c r="HZI167" s="168"/>
      <c r="HZJ167" s="168"/>
      <c r="HZK167" s="168"/>
      <c r="HZL167" s="168"/>
      <c r="HZM167" s="168"/>
      <c r="HZN167" s="168"/>
      <c r="HZO167" s="168"/>
      <c r="HZP167" s="168"/>
      <c r="HZQ167" s="168"/>
      <c r="HZR167" s="168"/>
      <c r="HZS167" s="168"/>
      <c r="HZT167" s="168"/>
      <c r="HZU167" s="168"/>
      <c r="HZV167" s="168"/>
      <c r="HZW167" s="168"/>
      <c r="HZX167" s="168"/>
      <c r="HZY167" s="168"/>
      <c r="HZZ167" s="168"/>
      <c r="IAA167" s="168"/>
      <c r="IAB167" s="168"/>
      <c r="IAC167" s="168"/>
      <c r="IAD167" s="168"/>
      <c r="IAE167" s="168"/>
      <c r="IAF167" s="168"/>
      <c r="IAG167" s="168"/>
      <c r="IAH167" s="168"/>
      <c r="IAI167" s="168"/>
      <c r="IAJ167" s="168"/>
      <c r="IAK167" s="168"/>
      <c r="IAL167" s="168"/>
      <c r="IAM167" s="168"/>
      <c r="IAN167" s="168"/>
      <c r="IAO167" s="168"/>
      <c r="IAP167" s="168"/>
      <c r="IAQ167" s="168"/>
      <c r="IAR167" s="168"/>
      <c r="IAS167" s="168"/>
      <c r="IAT167" s="168"/>
      <c r="IAU167" s="168"/>
      <c r="IAV167" s="168"/>
      <c r="IAW167" s="168"/>
      <c r="IAX167" s="168"/>
      <c r="IAY167" s="168"/>
      <c r="IAZ167" s="168"/>
      <c r="IBA167" s="168"/>
      <c r="IBB167" s="168"/>
      <c r="IBC167" s="168"/>
      <c r="IBD167" s="168"/>
      <c r="IBE167" s="168"/>
      <c r="IBF167" s="168"/>
      <c r="IBG167" s="168"/>
      <c r="IBH167" s="168"/>
      <c r="IBI167" s="168"/>
      <c r="IBJ167" s="168"/>
      <c r="IBK167" s="168"/>
      <c r="IBL167" s="168"/>
      <c r="IBM167" s="168"/>
      <c r="IBN167" s="168"/>
      <c r="IBO167" s="168"/>
      <c r="IBP167" s="168"/>
      <c r="IBQ167" s="168"/>
      <c r="IBR167" s="168"/>
      <c r="IBS167" s="168"/>
      <c r="IBT167" s="168"/>
      <c r="IBU167" s="168"/>
      <c r="IBV167" s="168"/>
      <c r="IBW167" s="168"/>
      <c r="IBX167" s="168"/>
      <c r="IBY167" s="168"/>
      <c r="IBZ167" s="168"/>
      <c r="ICA167" s="168"/>
      <c r="ICB167" s="168"/>
      <c r="ICC167" s="168"/>
      <c r="ICD167" s="168"/>
      <c r="ICE167" s="168"/>
      <c r="ICF167" s="168"/>
      <c r="ICG167" s="168"/>
      <c r="ICH167" s="168"/>
      <c r="ICI167" s="168"/>
      <c r="ICJ167" s="168"/>
      <c r="ICK167" s="168"/>
      <c r="ICL167" s="168"/>
      <c r="ICM167" s="168"/>
      <c r="ICN167" s="168"/>
      <c r="ICO167" s="168"/>
      <c r="ICP167" s="168"/>
      <c r="ICQ167" s="168"/>
      <c r="ICR167" s="168"/>
      <c r="ICS167" s="168"/>
      <c r="ICT167" s="168"/>
      <c r="ICU167" s="168"/>
      <c r="ICV167" s="168"/>
      <c r="ICW167" s="168"/>
      <c r="ICX167" s="168"/>
      <c r="ICY167" s="168"/>
      <c r="ICZ167" s="168"/>
      <c r="IDA167" s="168"/>
      <c r="IDB167" s="168"/>
      <c r="IDC167" s="168"/>
      <c r="IDD167" s="168"/>
      <c r="IDE167" s="168"/>
      <c r="IDF167" s="168"/>
      <c r="IDG167" s="168"/>
      <c r="IDH167" s="168"/>
      <c r="IDI167" s="168"/>
      <c r="IDJ167" s="168"/>
      <c r="IDK167" s="168"/>
      <c r="IDL167" s="168"/>
      <c r="IDM167" s="168"/>
      <c r="IDN167" s="168"/>
      <c r="IDO167" s="168"/>
      <c r="IDP167" s="168"/>
      <c r="IDQ167" s="168"/>
      <c r="IDR167" s="168"/>
      <c r="IDS167" s="168"/>
      <c r="IDT167" s="168"/>
      <c r="IDU167" s="168"/>
      <c r="IDV167" s="168"/>
      <c r="IDW167" s="168"/>
      <c r="IDX167" s="168"/>
      <c r="IDY167" s="168"/>
      <c r="IDZ167" s="168"/>
      <c r="IEA167" s="168"/>
      <c r="IEB167" s="168"/>
      <c r="IEC167" s="168"/>
      <c r="IED167" s="168"/>
      <c r="IEE167" s="168"/>
      <c r="IEF167" s="168"/>
      <c r="IEG167" s="168"/>
      <c r="IEH167" s="168"/>
      <c r="IEI167" s="168"/>
      <c r="IEJ167" s="168"/>
      <c r="IEK167" s="168"/>
      <c r="IEL167" s="168"/>
      <c r="IEM167" s="168"/>
      <c r="IEN167" s="168"/>
      <c r="IEO167" s="168"/>
      <c r="IEP167" s="168"/>
      <c r="IEQ167" s="168"/>
      <c r="IER167" s="168"/>
      <c r="IES167" s="168"/>
      <c r="IET167" s="168"/>
      <c r="IEU167" s="168"/>
      <c r="IEV167" s="168"/>
      <c r="IEW167" s="168"/>
      <c r="IEX167" s="168"/>
      <c r="IEY167" s="168"/>
      <c r="IEZ167" s="168"/>
      <c r="IFA167" s="168"/>
      <c r="IFB167" s="168"/>
      <c r="IFC167" s="168"/>
      <c r="IFD167" s="168"/>
      <c r="IFE167" s="168"/>
      <c r="IFF167" s="168"/>
      <c r="IFG167" s="168"/>
      <c r="IFH167" s="168"/>
      <c r="IFI167" s="168"/>
      <c r="IFJ167" s="168"/>
      <c r="IFK167" s="168"/>
      <c r="IFL167" s="168"/>
      <c r="IFM167" s="168"/>
      <c r="IFN167" s="168"/>
      <c r="IFO167" s="168"/>
      <c r="IFP167" s="168"/>
      <c r="IFQ167" s="168"/>
      <c r="IFR167" s="168"/>
      <c r="IFS167" s="168"/>
      <c r="IFT167" s="168"/>
      <c r="IFU167" s="168"/>
      <c r="IFV167" s="168"/>
      <c r="IFW167" s="168"/>
      <c r="IFX167" s="168"/>
      <c r="IFY167" s="168"/>
      <c r="IFZ167" s="168"/>
      <c r="IGA167" s="168"/>
      <c r="IGB167" s="168"/>
      <c r="IGC167" s="168"/>
      <c r="IGD167" s="168"/>
      <c r="IGE167" s="168"/>
      <c r="IGF167" s="168"/>
      <c r="IGG167" s="168"/>
      <c r="IGH167" s="168"/>
      <c r="IGI167" s="168"/>
      <c r="IGJ167" s="168"/>
      <c r="IGK167" s="168"/>
      <c r="IGL167" s="168"/>
      <c r="IGM167" s="168"/>
      <c r="IGN167" s="168"/>
      <c r="IGO167" s="168"/>
      <c r="IGP167" s="168"/>
      <c r="IGQ167" s="168"/>
      <c r="IGR167" s="168"/>
      <c r="IGS167" s="168"/>
      <c r="IGT167" s="168"/>
      <c r="IGU167" s="168"/>
      <c r="IGV167" s="168"/>
      <c r="IGW167" s="168"/>
      <c r="IGX167" s="168"/>
      <c r="IGY167" s="168"/>
      <c r="IGZ167" s="168"/>
      <c r="IHA167" s="168"/>
      <c r="IHB167" s="168"/>
      <c r="IHC167" s="168"/>
      <c r="IHD167" s="168"/>
      <c r="IHE167" s="168"/>
      <c r="IHF167" s="168"/>
      <c r="IHG167" s="168"/>
      <c r="IHH167" s="168"/>
      <c r="IHI167" s="168"/>
      <c r="IHJ167" s="168"/>
      <c r="IHK167" s="168"/>
      <c r="IHL167" s="168"/>
      <c r="IHM167" s="168"/>
      <c r="IHN167" s="168"/>
      <c r="IHO167" s="168"/>
      <c r="IHP167" s="168"/>
      <c r="IHQ167" s="168"/>
      <c r="IHR167" s="168"/>
      <c r="IHS167" s="168"/>
      <c r="IHT167" s="168"/>
      <c r="IHU167" s="168"/>
      <c r="IHV167" s="168"/>
      <c r="IHW167" s="168"/>
      <c r="IHX167" s="168"/>
      <c r="IHY167" s="168"/>
      <c r="IHZ167" s="168"/>
      <c r="IIA167" s="168"/>
      <c r="IIB167" s="168"/>
      <c r="IIC167" s="168"/>
      <c r="IID167" s="168"/>
      <c r="IIE167" s="168"/>
      <c r="IIF167" s="168"/>
      <c r="IIG167" s="168"/>
      <c r="IIH167" s="168"/>
      <c r="III167" s="168"/>
      <c r="IIJ167" s="168"/>
      <c r="IIK167" s="168"/>
      <c r="IIL167" s="168"/>
      <c r="IIM167" s="168"/>
      <c r="IIN167" s="168"/>
      <c r="IIO167" s="168"/>
      <c r="IIP167" s="168"/>
      <c r="IIQ167" s="168"/>
      <c r="IIR167" s="168"/>
      <c r="IIS167" s="168"/>
      <c r="IIT167" s="168"/>
      <c r="IIU167" s="168"/>
      <c r="IIV167" s="168"/>
      <c r="IIW167" s="168"/>
      <c r="IIX167" s="168"/>
      <c r="IIY167" s="168"/>
      <c r="IIZ167" s="168"/>
      <c r="IJA167" s="168"/>
      <c r="IJB167" s="168"/>
      <c r="IJC167" s="168"/>
      <c r="IJD167" s="168"/>
      <c r="IJE167" s="168"/>
      <c r="IJF167" s="168"/>
      <c r="IJG167" s="168"/>
      <c r="IJH167" s="168"/>
      <c r="IJI167" s="168"/>
      <c r="IJJ167" s="168"/>
      <c r="IJK167" s="168"/>
      <c r="IJL167" s="168"/>
      <c r="IJM167" s="168"/>
      <c r="IJN167" s="168"/>
      <c r="IJO167" s="168"/>
      <c r="IJP167" s="168"/>
      <c r="IJQ167" s="168"/>
      <c r="IJR167" s="168"/>
      <c r="IJS167" s="168"/>
      <c r="IJT167" s="168"/>
      <c r="IJU167" s="168"/>
      <c r="IJV167" s="168"/>
      <c r="IJW167" s="168"/>
      <c r="IJX167" s="168"/>
      <c r="IJY167" s="168"/>
      <c r="IJZ167" s="168"/>
      <c r="IKA167" s="168"/>
      <c r="IKB167" s="168"/>
      <c r="IKC167" s="168"/>
      <c r="IKD167" s="168"/>
      <c r="IKE167" s="168"/>
      <c r="IKF167" s="168"/>
      <c r="IKG167" s="168"/>
      <c r="IKH167" s="168"/>
      <c r="IKI167" s="168"/>
      <c r="IKJ167" s="168"/>
      <c r="IKK167" s="168"/>
      <c r="IKL167" s="168"/>
      <c r="IKM167" s="168"/>
      <c r="IKN167" s="168"/>
      <c r="IKO167" s="168"/>
      <c r="IKP167" s="168"/>
      <c r="IKQ167" s="168"/>
      <c r="IKR167" s="168"/>
      <c r="IKS167" s="168"/>
      <c r="IKT167" s="168"/>
      <c r="IKU167" s="168"/>
      <c r="IKV167" s="168"/>
      <c r="IKW167" s="168"/>
      <c r="IKX167" s="168"/>
      <c r="IKY167" s="168"/>
      <c r="IKZ167" s="168"/>
      <c r="ILA167" s="168"/>
      <c r="ILB167" s="168"/>
      <c r="ILC167" s="168"/>
      <c r="ILD167" s="168"/>
      <c r="ILE167" s="168"/>
      <c r="ILF167" s="168"/>
      <c r="ILG167" s="168"/>
      <c r="ILH167" s="168"/>
      <c r="ILI167" s="168"/>
      <c r="ILJ167" s="168"/>
      <c r="ILK167" s="168"/>
      <c r="ILL167" s="168"/>
      <c r="ILM167" s="168"/>
      <c r="ILN167" s="168"/>
      <c r="ILO167" s="168"/>
      <c r="ILP167" s="168"/>
      <c r="ILQ167" s="168"/>
      <c r="ILR167" s="168"/>
      <c r="ILS167" s="168"/>
      <c r="ILT167" s="168"/>
      <c r="ILU167" s="168"/>
      <c r="ILV167" s="168"/>
      <c r="ILW167" s="168"/>
      <c r="ILX167" s="168"/>
      <c r="ILY167" s="168"/>
      <c r="ILZ167" s="168"/>
      <c r="IMA167" s="168"/>
      <c r="IMB167" s="168"/>
      <c r="IMC167" s="168"/>
      <c r="IMD167" s="168"/>
      <c r="IME167" s="168"/>
      <c r="IMF167" s="168"/>
      <c r="IMG167" s="168"/>
      <c r="IMH167" s="168"/>
      <c r="IMI167" s="168"/>
      <c r="IMJ167" s="168"/>
      <c r="IMK167" s="168"/>
      <c r="IML167" s="168"/>
      <c r="IMM167" s="168"/>
      <c r="IMN167" s="168"/>
      <c r="IMO167" s="168"/>
      <c r="IMP167" s="168"/>
      <c r="IMQ167" s="168"/>
      <c r="IMR167" s="168"/>
      <c r="IMS167" s="168"/>
      <c r="IMT167" s="168"/>
      <c r="IMU167" s="168"/>
      <c r="IMV167" s="168"/>
      <c r="IMW167" s="168"/>
      <c r="IMX167" s="168"/>
      <c r="IMY167" s="168"/>
      <c r="IMZ167" s="168"/>
      <c r="INA167" s="168"/>
      <c r="INB167" s="168"/>
      <c r="INC167" s="168"/>
      <c r="IND167" s="168"/>
      <c r="INE167" s="168"/>
      <c r="INF167" s="168"/>
      <c r="ING167" s="168"/>
      <c r="INH167" s="168"/>
      <c r="INI167" s="168"/>
      <c r="INJ167" s="168"/>
      <c r="INK167" s="168"/>
      <c r="INL167" s="168"/>
      <c r="INM167" s="168"/>
      <c r="INN167" s="168"/>
      <c r="INO167" s="168"/>
      <c r="INP167" s="168"/>
      <c r="INQ167" s="168"/>
      <c r="INR167" s="168"/>
      <c r="INS167" s="168"/>
      <c r="INT167" s="168"/>
      <c r="INU167" s="168"/>
      <c r="INV167" s="168"/>
      <c r="INW167" s="168"/>
      <c r="INX167" s="168"/>
      <c r="INY167" s="168"/>
      <c r="INZ167" s="168"/>
      <c r="IOA167" s="168"/>
      <c r="IOB167" s="168"/>
      <c r="IOC167" s="168"/>
      <c r="IOD167" s="168"/>
      <c r="IOE167" s="168"/>
      <c r="IOF167" s="168"/>
      <c r="IOG167" s="168"/>
      <c r="IOH167" s="168"/>
      <c r="IOI167" s="168"/>
      <c r="IOJ167" s="168"/>
      <c r="IOK167" s="168"/>
      <c r="IOL167" s="168"/>
      <c r="IOM167" s="168"/>
      <c r="ION167" s="168"/>
      <c r="IOO167" s="168"/>
      <c r="IOP167" s="168"/>
      <c r="IOQ167" s="168"/>
      <c r="IOR167" s="168"/>
      <c r="IOS167" s="168"/>
      <c r="IOT167" s="168"/>
      <c r="IOU167" s="168"/>
      <c r="IOV167" s="168"/>
      <c r="IOW167" s="168"/>
      <c r="IOX167" s="168"/>
      <c r="IOY167" s="168"/>
      <c r="IOZ167" s="168"/>
      <c r="IPA167" s="168"/>
      <c r="IPB167" s="168"/>
      <c r="IPC167" s="168"/>
      <c r="IPD167" s="168"/>
      <c r="IPE167" s="168"/>
      <c r="IPF167" s="168"/>
      <c r="IPG167" s="168"/>
      <c r="IPH167" s="168"/>
      <c r="IPI167" s="168"/>
      <c r="IPJ167" s="168"/>
      <c r="IPK167" s="168"/>
      <c r="IPL167" s="168"/>
      <c r="IPM167" s="168"/>
      <c r="IPN167" s="168"/>
      <c r="IPO167" s="168"/>
      <c r="IPP167" s="168"/>
      <c r="IPQ167" s="168"/>
      <c r="IPR167" s="168"/>
      <c r="IPS167" s="168"/>
      <c r="IPT167" s="168"/>
      <c r="IPU167" s="168"/>
      <c r="IPV167" s="168"/>
      <c r="IPW167" s="168"/>
      <c r="IPX167" s="168"/>
      <c r="IPY167" s="168"/>
      <c r="IPZ167" s="168"/>
      <c r="IQA167" s="168"/>
      <c r="IQB167" s="168"/>
      <c r="IQC167" s="168"/>
      <c r="IQD167" s="168"/>
      <c r="IQE167" s="168"/>
      <c r="IQF167" s="168"/>
      <c r="IQG167" s="168"/>
      <c r="IQH167" s="168"/>
      <c r="IQI167" s="168"/>
      <c r="IQJ167" s="168"/>
      <c r="IQK167" s="168"/>
      <c r="IQL167" s="168"/>
      <c r="IQM167" s="168"/>
      <c r="IQN167" s="168"/>
      <c r="IQO167" s="168"/>
      <c r="IQP167" s="168"/>
      <c r="IQQ167" s="168"/>
      <c r="IQR167" s="168"/>
      <c r="IQS167" s="168"/>
      <c r="IQT167" s="168"/>
      <c r="IQU167" s="168"/>
      <c r="IQV167" s="168"/>
      <c r="IQW167" s="168"/>
      <c r="IQX167" s="168"/>
      <c r="IQY167" s="168"/>
      <c r="IQZ167" s="168"/>
      <c r="IRA167" s="168"/>
      <c r="IRB167" s="168"/>
      <c r="IRC167" s="168"/>
      <c r="IRD167" s="168"/>
      <c r="IRE167" s="168"/>
      <c r="IRF167" s="168"/>
      <c r="IRG167" s="168"/>
      <c r="IRH167" s="168"/>
      <c r="IRI167" s="168"/>
      <c r="IRJ167" s="168"/>
      <c r="IRK167" s="168"/>
      <c r="IRL167" s="168"/>
      <c r="IRM167" s="168"/>
      <c r="IRN167" s="168"/>
      <c r="IRO167" s="168"/>
      <c r="IRP167" s="168"/>
      <c r="IRQ167" s="168"/>
      <c r="IRR167" s="168"/>
      <c r="IRS167" s="168"/>
      <c r="IRT167" s="168"/>
      <c r="IRU167" s="168"/>
      <c r="IRV167" s="168"/>
      <c r="IRW167" s="168"/>
      <c r="IRX167" s="168"/>
      <c r="IRY167" s="168"/>
      <c r="IRZ167" s="168"/>
      <c r="ISA167" s="168"/>
      <c r="ISB167" s="168"/>
      <c r="ISC167" s="168"/>
      <c r="ISD167" s="168"/>
      <c r="ISE167" s="168"/>
      <c r="ISF167" s="168"/>
      <c r="ISG167" s="168"/>
      <c r="ISH167" s="168"/>
      <c r="ISI167" s="168"/>
      <c r="ISJ167" s="168"/>
      <c r="ISK167" s="168"/>
      <c r="ISL167" s="168"/>
      <c r="ISM167" s="168"/>
      <c r="ISN167" s="168"/>
      <c r="ISO167" s="168"/>
      <c r="ISP167" s="168"/>
      <c r="ISQ167" s="168"/>
      <c r="ISR167" s="168"/>
      <c r="ISS167" s="168"/>
      <c r="IST167" s="168"/>
      <c r="ISU167" s="168"/>
      <c r="ISV167" s="168"/>
      <c r="ISW167" s="168"/>
      <c r="ISX167" s="168"/>
      <c r="ISY167" s="168"/>
      <c r="ISZ167" s="168"/>
      <c r="ITA167" s="168"/>
      <c r="ITB167" s="168"/>
      <c r="ITC167" s="168"/>
      <c r="ITD167" s="168"/>
      <c r="ITE167" s="168"/>
      <c r="ITF167" s="168"/>
      <c r="ITG167" s="168"/>
      <c r="ITH167" s="168"/>
      <c r="ITI167" s="168"/>
      <c r="ITJ167" s="168"/>
      <c r="ITK167" s="168"/>
      <c r="ITL167" s="168"/>
      <c r="ITM167" s="168"/>
      <c r="ITN167" s="168"/>
      <c r="ITO167" s="168"/>
      <c r="ITP167" s="168"/>
      <c r="ITQ167" s="168"/>
      <c r="ITR167" s="168"/>
      <c r="ITS167" s="168"/>
      <c r="ITT167" s="168"/>
      <c r="ITU167" s="168"/>
      <c r="ITV167" s="168"/>
      <c r="ITW167" s="168"/>
      <c r="ITX167" s="168"/>
      <c r="ITY167" s="168"/>
      <c r="ITZ167" s="168"/>
      <c r="IUA167" s="168"/>
      <c r="IUB167" s="168"/>
      <c r="IUC167" s="168"/>
      <c r="IUD167" s="168"/>
      <c r="IUE167" s="168"/>
      <c r="IUF167" s="168"/>
      <c r="IUG167" s="168"/>
      <c r="IUH167" s="168"/>
      <c r="IUI167" s="168"/>
      <c r="IUJ167" s="168"/>
      <c r="IUK167" s="168"/>
      <c r="IUL167" s="168"/>
      <c r="IUM167" s="168"/>
      <c r="IUN167" s="168"/>
      <c r="IUO167" s="168"/>
      <c r="IUP167" s="168"/>
      <c r="IUQ167" s="168"/>
      <c r="IUR167" s="168"/>
      <c r="IUS167" s="168"/>
      <c r="IUT167" s="168"/>
      <c r="IUU167" s="168"/>
      <c r="IUV167" s="168"/>
      <c r="IUW167" s="168"/>
      <c r="IUX167" s="168"/>
      <c r="IUY167" s="168"/>
      <c r="IUZ167" s="168"/>
      <c r="IVA167" s="168"/>
      <c r="IVB167" s="168"/>
      <c r="IVC167" s="168"/>
      <c r="IVD167" s="168"/>
      <c r="IVE167" s="168"/>
      <c r="IVF167" s="168"/>
      <c r="IVG167" s="168"/>
      <c r="IVH167" s="168"/>
      <c r="IVI167" s="168"/>
      <c r="IVJ167" s="168"/>
      <c r="IVK167" s="168"/>
      <c r="IVL167" s="168"/>
      <c r="IVM167" s="168"/>
      <c r="IVN167" s="168"/>
      <c r="IVO167" s="168"/>
      <c r="IVP167" s="168"/>
      <c r="IVQ167" s="168"/>
      <c r="IVR167" s="168"/>
      <c r="IVS167" s="168"/>
      <c r="IVT167" s="168"/>
      <c r="IVU167" s="168"/>
      <c r="IVV167" s="168"/>
      <c r="IVW167" s="168"/>
      <c r="IVX167" s="168"/>
      <c r="IVY167" s="168"/>
      <c r="IVZ167" s="168"/>
      <c r="IWA167" s="168"/>
      <c r="IWB167" s="168"/>
      <c r="IWC167" s="168"/>
      <c r="IWD167" s="168"/>
      <c r="IWE167" s="168"/>
      <c r="IWF167" s="168"/>
      <c r="IWG167" s="168"/>
      <c r="IWH167" s="168"/>
      <c r="IWI167" s="168"/>
      <c r="IWJ167" s="168"/>
      <c r="IWK167" s="168"/>
      <c r="IWL167" s="168"/>
      <c r="IWM167" s="168"/>
      <c r="IWN167" s="168"/>
      <c r="IWO167" s="168"/>
      <c r="IWP167" s="168"/>
      <c r="IWQ167" s="168"/>
      <c r="IWR167" s="168"/>
      <c r="IWS167" s="168"/>
      <c r="IWT167" s="168"/>
      <c r="IWU167" s="168"/>
      <c r="IWV167" s="168"/>
      <c r="IWW167" s="168"/>
      <c r="IWX167" s="168"/>
      <c r="IWY167" s="168"/>
      <c r="IWZ167" s="168"/>
      <c r="IXA167" s="168"/>
      <c r="IXB167" s="168"/>
      <c r="IXC167" s="168"/>
      <c r="IXD167" s="168"/>
      <c r="IXE167" s="168"/>
      <c r="IXF167" s="168"/>
      <c r="IXG167" s="168"/>
      <c r="IXH167" s="168"/>
      <c r="IXI167" s="168"/>
      <c r="IXJ167" s="168"/>
      <c r="IXK167" s="168"/>
      <c r="IXL167" s="168"/>
      <c r="IXM167" s="168"/>
      <c r="IXN167" s="168"/>
      <c r="IXO167" s="168"/>
      <c r="IXP167" s="168"/>
      <c r="IXQ167" s="168"/>
      <c r="IXR167" s="168"/>
      <c r="IXS167" s="168"/>
      <c r="IXT167" s="168"/>
      <c r="IXU167" s="168"/>
      <c r="IXV167" s="168"/>
      <c r="IXW167" s="168"/>
      <c r="IXX167" s="168"/>
      <c r="IXY167" s="168"/>
      <c r="IXZ167" s="168"/>
      <c r="IYA167" s="168"/>
      <c r="IYB167" s="168"/>
      <c r="IYC167" s="168"/>
      <c r="IYD167" s="168"/>
      <c r="IYE167" s="168"/>
      <c r="IYF167" s="168"/>
      <c r="IYG167" s="168"/>
      <c r="IYH167" s="168"/>
      <c r="IYI167" s="168"/>
      <c r="IYJ167" s="168"/>
      <c r="IYK167" s="168"/>
      <c r="IYL167" s="168"/>
      <c r="IYM167" s="168"/>
      <c r="IYN167" s="168"/>
      <c r="IYO167" s="168"/>
      <c r="IYP167" s="168"/>
      <c r="IYQ167" s="168"/>
      <c r="IYR167" s="168"/>
      <c r="IYS167" s="168"/>
      <c r="IYT167" s="168"/>
      <c r="IYU167" s="168"/>
      <c r="IYV167" s="168"/>
      <c r="IYW167" s="168"/>
      <c r="IYX167" s="168"/>
      <c r="IYY167" s="168"/>
      <c r="IYZ167" s="168"/>
      <c r="IZA167" s="168"/>
      <c r="IZB167" s="168"/>
      <c r="IZC167" s="168"/>
      <c r="IZD167" s="168"/>
      <c r="IZE167" s="168"/>
      <c r="IZF167" s="168"/>
      <c r="IZG167" s="168"/>
      <c r="IZH167" s="168"/>
      <c r="IZI167" s="168"/>
      <c r="IZJ167" s="168"/>
      <c r="IZK167" s="168"/>
      <c r="IZL167" s="168"/>
      <c r="IZM167" s="168"/>
      <c r="IZN167" s="168"/>
      <c r="IZO167" s="168"/>
      <c r="IZP167" s="168"/>
      <c r="IZQ167" s="168"/>
      <c r="IZR167" s="168"/>
      <c r="IZS167" s="168"/>
      <c r="IZT167" s="168"/>
      <c r="IZU167" s="168"/>
      <c r="IZV167" s="168"/>
      <c r="IZW167" s="168"/>
      <c r="IZX167" s="168"/>
      <c r="IZY167" s="168"/>
      <c r="IZZ167" s="168"/>
      <c r="JAA167" s="168"/>
      <c r="JAB167" s="168"/>
      <c r="JAC167" s="168"/>
      <c r="JAD167" s="168"/>
      <c r="JAE167" s="168"/>
      <c r="JAF167" s="168"/>
      <c r="JAG167" s="168"/>
      <c r="JAH167" s="168"/>
      <c r="JAI167" s="168"/>
      <c r="JAJ167" s="168"/>
      <c r="JAK167" s="168"/>
      <c r="JAL167" s="168"/>
      <c r="JAM167" s="168"/>
      <c r="JAN167" s="168"/>
      <c r="JAO167" s="168"/>
      <c r="JAP167" s="168"/>
      <c r="JAQ167" s="168"/>
      <c r="JAR167" s="168"/>
      <c r="JAS167" s="168"/>
      <c r="JAT167" s="168"/>
      <c r="JAU167" s="168"/>
      <c r="JAV167" s="168"/>
      <c r="JAW167" s="168"/>
      <c r="JAX167" s="168"/>
      <c r="JAY167" s="168"/>
      <c r="JAZ167" s="168"/>
      <c r="JBA167" s="168"/>
      <c r="JBB167" s="168"/>
      <c r="JBC167" s="168"/>
      <c r="JBD167" s="168"/>
      <c r="JBE167" s="168"/>
      <c r="JBF167" s="168"/>
      <c r="JBG167" s="168"/>
      <c r="JBH167" s="168"/>
      <c r="JBI167" s="168"/>
      <c r="JBJ167" s="168"/>
      <c r="JBK167" s="168"/>
      <c r="JBL167" s="168"/>
      <c r="JBM167" s="168"/>
      <c r="JBN167" s="168"/>
      <c r="JBO167" s="168"/>
      <c r="JBP167" s="168"/>
      <c r="JBQ167" s="168"/>
      <c r="JBR167" s="168"/>
      <c r="JBS167" s="168"/>
      <c r="JBT167" s="168"/>
      <c r="JBU167" s="168"/>
      <c r="JBV167" s="168"/>
      <c r="JBW167" s="168"/>
      <c r="JBX167" s="168"/>
      <c r="JBY167" s="168"/>
      <c r="JBZ167" s="168"/>
      <c r="JCA167" s="168"/>
      <c r="JCB167" s="168"/>
      <c r="JCC167" s="168"/>
      <c r="JCD167" s="168"/>
      <c r="JCE167" s="168"/>
      <c r="JCF167" s="168"/>
      <c r="JCG167" s="168"/>
      <c r="JCH167" s="168"/>
      <c r="JCI167" s="168"/>
      <c r="JCJ167" s="168"/>
      <c r="JCK167" s="168"/>
      <c r="JCL167" s="168"/>
      <c r="JCM167" s="168"/>
      <c r="JCN167" s="168"/>
      <c r="JCO167" s="168"/>
      <c r="JCP167" s="168"/>
      <c r="JCQ167" s="168"/>
      <c r="JCR167" s="168"/>
      <c r="JCS167" s="168"/>
      <c r="JCT167" s="168"/>
      <c r="JCU167" s="168"/>
      <c r="JCV167" s="168"/>
      <c r="JCW167" s="168"/>
      <c r="JCX167" s="168"/>
      <c r="JCY167" s="168"/>
      <c r="JCZ167" s="168"/>
      <c r="JDA167" s="168"/>
      <c r="JDB167" s="168"/>
      <c r="JDC167" s="168"/>
      <c r="JDD167" s="168"/>
      <c r="JDE167" s="168"/>
      <c r="JDF167" s="168"/>
      <c r="JDG167" s="168"/>
      <c r="JDH167" s="168"/>
      <c r="JDI167" s="168"/>
      <c r="JDJ167" s="168"/>
      <c r="JDK167" s="168"/>
      <c r="JDL167" s="168"/>
      <c r="JDM167" s="168"/>
      <c r="JDN167" s="168"/>
      <c r="JDO167" s="168"/>
      <c r="JDP167" s="168"/>
      <c r="JDQ167" s="168"/>
      <c r="JDR167" s="168"/>
      <c r="JDS167" s="168"/>
      <c r="JDT167" s="168"/>
      <c r="JDU167" s="168"/>
      <c r="JDV167" s="168"/>
      <c r="JDW167" s="168"/>
      <c r="JDX167" s="168"/>
      <c r="JDY167" s="168"/>
      <c r="JDZ167" s="168"/>
      <c r="JEA167" s="168"/>
      <c r="JEB167" s="168"/>
      <c r="JEC167" s="168"/>
      <c r="JED167" s="168"/>
      <c r="JEE167" s="168"/>
      <c r="JEF167" s="168"/>
      <c r="JEG167" s="168"/>
      <c r="JEH167" s="168"/>
      <c r="JEI167" s="168"/>
      <c r="JEJ167" s="168"/>
      <c r="JEK167" s="168"/>
      <c r="JEL167" s="168"/>
      <c r="JEM167" s="168"/>
      <c r="JEN167" s="168"/>
      <c r="JEO167" s="168"/>
      <c r="JEP167" s="168"/>
      <c r="JEQ167" s="168"/>
      <c r="JER167" s="168"/>
      <c r="JES167" s="168"/>
      <c r="JET167" s="168"/>
      <c r="JEU167" s="168"/>
      <c r="JEV167" s="168"/>
      <c r="JEW167" s="168"/>
      <c r="JEX167" s="168"/>
      <c r="JEY167" s="168"/>
      <c r="JEZ167" s="168"/>
      <c r="JFA167" s="168"/>
      <c r="JFB167" s="168"/>
      <c r="JFC167" s="168"/>
      <c r="JFD167" s="168"/>
      <c r="JFE167" s="168"/>
      <c r="JFF167" s="168"/>
      <c r="JFG167" s="168"/>
      <c r="JFH167" s="168"/>
      <c r="JFI167" s="168"/>
      <c r="JFJ167" s="168"/>
      <c r="JFK167" s="168"/>
      <c r="JFL167" s="168"/>
      <c r="JFM167" s="168"/>
      <c r="JFN167" s="168"/>
      <c r="JFO167" s="168"/>
      <c r="JFP167" s="168"/>
      <c r="JFQ167" s="168"/>
      <c r="JFR167" s="168"/>
      <c r="JFS167" s="168"/>
      <c r="JFT167" s="168"/>
      <c r="JFU167" s="168"/>
      <c r="JFV167" s="168"/>
      <c r="JFW167" s="168"/>
      <c r="JFX167" s="168"/>
      <c r="JFY167" s="168"/>
      <c r="JFZ167" s="168"/>
      <c r="JGA167" s="168"/>
      <c r="JGB167" s="168"/>
      <c r="JGC167" s="168"/>
      <c r="JGD167" s="168"/>
      <c r="JGE167" s="168"/>
      <c r="JGF167" s="168"/>
      <c r="JGG167" s="168"/>
      <c r="JGH167" s="168"/>
      <c r="JGI167" s="168"/>
      <c r="JGJ167" s="168"/>
      <c r="JGK167" s="168"/>
      <c r="JGL167" s="168"/>
      <c r="JGM167" s="168"/>
      <c r="JGN167" s="168"/>
      <c r="JGO167" s="168"/>
      <c r="JGP167" s="168"/>
      <c r="JGQ167" s="168"/>
      <c r="JGR167" s="168"/>
      <c r="JGS167" s="168"/>
      <c r="JGT167" s="168"/>
      <c r="JGU167" s="168"/>
      <c r="JGV167" s="168"/>
      <c r="JGW167" s="168"/>
      <c r="JGX167" s="168"/>
      <c r="JGY167" s="168"/>
      <c r="JGZ167" s="168"/>
      <c r="JHA167" s="168"/>
      <c r="JHB167" s="168"/>
      <c r="JHC167" s="168"/>
      <c r="JHD167" s="168"/>
      <c r="JHE167" s="168"/>
      <c r="JHF167" s="168"/>
      <c r="JHG167" s="168"/>
      <c r="JHH167" s="168"/>
      <c r="JHI167" s="168"/>
      <c r="JHJ167" s="168"/>
      <c r="JHK167" s="168"/>
      <c r="JHL167" s="168"/>
      <c r="JHM167" s="168"/>
      <c r="JHN167" s="168"/>
      <c r="JHO167" s="168"/>
      <c r="JHP167" s="168"/>
      <c r="JHQ167" s="168"/>
      <c r="JHR167" s="168"/>
      <c r="JHS167" s="168"/>
      <c r="JHT167" s="168"/>
      <c r="JHU167" s="168"/>
      <c r="JHV167" s="168"/>
      <c r="JHW167" s="168"/>
      <c r="JHX167" s="168"/>
      <c r="JHY167" s="168"/>
      <c r="JHZ167" s="168"/>
      <c r="JIA167" s="168"/>
      <c r="JIB167" s="168"/>
      <c r="JIC167" s="168"/>
      <c r="JID167" s="168"/>
      <c r="JIE167" s="168"/>
      <c r="JIF167" s="168"/>
      <c r="JIG167" s="168"/>
      <c r="JIH167" s="168"/>
      <c r="JII167" s="168"/>
      <c r="JIJ167" s="168"/>
      <c r="JIK167" s="168"/>
      <c r="JIL167" s="168"/>
      <c r="JIM167" s="168"/>
      <c r="JIN167" s="168"/>
      <c r="JIO167" s="168"/>
      <c r="JIP167" s="168"/>
      <c r="JIQ167" s="168"/>
      <c r="JIR167" s="168"/>
      <c r="JIS167" s="168"/>
      <c r="JIT167" s="168"/>
      <c r="JIU167" s="168"/>
      <c r="JIV167" s="168"/>
      <c r="JIW167" s="168"/>
      <c r="JIX167" s="168"/>
      <c r="JIY167" s="168"/>
      <c r="JIZ167" s="168"/>
      <c r="JJA167" s="168"/>
      <c r="JJB167" s="168"/>
      <c r="JJC167" s="168"/>
      <c r="JJD167" s="168"/>
      <c r="JJE167" s="168"/>
      <c r="JJF167" s="168"/>
      <c r="JJG167" s="168"/>
      <c r="JJH167" s="168"/>
      <c r="JJI167" s="168"/>
      <c r="JJJ167" s="168"/>
      <c r="JJK167" s="168"/>
      <c r="JJL167" s="168"/>
      <c r="JJM167" s="168"/>
      <c r="JJN167" s="168"/>
      <c r="JJO167" s="168"/>
      <c r="JJP167" s="168"/>
      <c r="JJQ167" s="168"/>
      <c r="JJR167" s="168"/>
      <c r="JJS167" s="168"/>
      <c r="JJT167" s="168"/>
      <c r="JJU167" s="168"/>
      <c r="JJV167" s="168"/>
      <c r="JJW167" s="168"/>
      <c r="JJX167" s="168"/>
      <c r="JJY167" s="168"/>
      <c r="JJZ167" s="168"/>
      <c r="JKA167" s="168"/>
      <c r="JKB167" s="168"/>
      <c r="JKC167" s="168"/>
      <c r="JKD167" s="168"/>
      <c r="JKE167" s="168"/>
      <c r="JKF167" s="168"/>
      <c r="JKG167" s="168"/>
      <c r="JKH167" s="168"/>
      <c r="JKI167" s="168"/>
      <c r="JKJ167" s="168"/>
      <c r="JKK167" s="168"/>
      <c r="JKL167" s="168"/>
      <c r="JKM167" s="168"/>
      <c r="JKN167" s="168"/>
      <c r="JKO167" s="168"/>
      <c r="JKP167" s="168"/>
      <c r="JKQ167" s="168"/>
      <c r="JKR167" s="168"/>
      <c r="JKS167" s="168"/>
      <c r="JKT167" s="168"/>
      <c r="JKU167" s="168"/>
      <c r="JKV167" s="168"/>
      <c r="JKW167" s="168"/>
      <c r="JKX167" s="168"/>
      <c r="JKY167" s="168"/>
      <c r="JKZ167" s="168"/>
      <c r="JLA167" s="168"/>
      <c r="JLB167" s="168"/>
      <c r="JLC167" s="168"/>
      <c r="JLD167" s="168"/>
      <c r="JLE167" s="168"/>
      <c r="JLF167" s="168"/>
      <c r="JLG167" s="168"/>
      <c r="JLH167" s="168"/>
      <c r="JLI167" s="168"/>
      <c r="JLJ167" s="168"/>
      <c r="JLK167" s="168"/>
      <c r="JLL167" s="168"/>
      <c r="JLM167" s="168"/>
      <c r="JLN167" s="168"/>
      <c r="JLO167" s="168"/>
      <c r="JLP167" s="168"/>
      <c r="JLQ167" s="168"/>
      <c r="JLR167" s="168"/>
      <c r="JLS167" s="168"/>
      <c r="JLT167" s="168"/>
      <c r="JLU167" s="168"/>
      <c r="JLV167" s="168"/>
      <c r="JLW167" s="168"/>
      <c r="JLX167" s="168"/>
      <c r="JLY167" s="168"/>
      <c r="JLZ167" s="168"/>
      <c r="JMA167" s="168"/>
      <c r="JMB167" s="168"/>
      <c r="JMC167" s="168"/>
      <c r="JMD167" s="168"/>
      <c r="JME167" s="168"/>
      <c r="JMF167" s="168"/>
      <c r="JMG167" s="168"/>
      <c r="JMH167" s="168"/>
      <c r="JMI167" s="168"/>
      <c r="JMJ167" s="168"/>
      <c r="JMK167" s="168"/>
      <c r="JML167" s="168"/>
      <c r="JMM167" s="168"/>
      <c r="JMN167" s="168"/>
      <c r="JMO167" s="168"/>
      <c r="JMP167" s="168"/>
      <c r="JMQ167" s="168"/>
      <c r="JMR167" s="168"/>
      <c r="JMS167" s="168"/>
      <c r="JMT167" s="168"/>
      <c r="JMU167" s="168"/>
      <c r="JMV167" s="168"/>
      <c r="JMW167" s="168"/>
      <c r="JMX167" s="168"/>
      <c r="JMY167" s="168"/>
      <c r="JMZ167" s="168"/>
      <c r="JNA167" s="168"/>
      <c r="JNB167" s="168"/>
      <c r="JNC167" s="168"/>
      <c r="JND167" s="168"/>
      <c r="JNE167" s="168"/>
      <c r="JNF167" s="168"/>
      <c r="JNG167" s="168"/>
      <c r="JNH167" s="168"/>
      <c r="JNI167" s="168"/>
      <c r="JNJ167" s="168"/>
      <c r="JNK167" s="168"/>
      <c r="JNL167" s="168"/>
      <c r="JNM167" s="168"/>
      <c r="JNN167" s="168"/>
      <c r="JNO167" s="168"/>
      <c r="JNP167" s="168"/>
      <c r="JNQ167" s="168"/>
      <c r="JNR167" s="168"/>
      <c r="JNS167" s="168"/>
      <c r="JNT167" s="168"/>
      <c r="JNU167" s="168"/>
      <c r="JNV167" s="168"/>
      <c r="JNW167" s="168"/>
      <c r="JNX167" s="168"/>
      <c r="JNY167" s="168"/>
      <c r="JNZ167" s="168"/>
      <c r="JOA167" s="168"/>
      <c r="JOB167" s="168"/>
      <c r="JOC167" s="168"/>
      <c r="JOD167" s="168"/>
      <c r="JOE167" s="168"/>
      <c r="JOF167" s="168"/>
      <c r="JOG167" s="168"/>
      <c r="JOH167" s="168"/>
      <c r="JOI167" s="168"/>
      <c r="JOJ167" s="168"/>
      <c r="JOK167" s="168"/>
      <c r="JOL167" s="168"/>
      <c r="JOM167" s="168"/>
      <c r="JON167" s="168"/>
      <c r="JOO167" s="168"/>
      <c r="JOP167" s="168"/>
      <c r="JOQ167" s="168"/>
      <c r="JOR167" s="168"/>
      <c r="JOS167" s="168"/>
      <c r="JOT167" s="168"/>
      <c r="JOU167" s="168"/>
      <c r="JOV167" s="168"/>
      <c r="JOW167" s="168"/>
      <c r="JOX167" s="168"/>
      <c r="JOY167" s="168"/>
      <c r="JOZ167" s="168"/>
      <c r="JPA167" s="168"/>
      <c r="JPB167" s="168"/>
      <c r="JPC167" s="168"/>
      <c r="JPD167" s="168"/>
      <c r="JPE167" s="168"/>
      <c r="JPF167" s="168"/>
      <c r="JPG167" s="168"/>
      <c r="JPH167" s="168"/>
      <c r="JPI167" s="168"/>
      <c r="JPJ167" s="168"/>
      <c r="JPK167" s="168"/>
      <c r="JPL167" s="168"/>
      <c r="JPM167" s="168"/>
      <c r="JPN167" s="168"/>
      <c r="JPO167" s="168"/>
      <c r="JPP167" s="168"/>
      <c r="JPQ167" s="168"/>
      <c r="JPR167" s="168"/>
      <c r="JPS167" s="168"/>
      <c r="JPT167" s="168"/>
      <c r="JPU167" s="168"/>
      <c r="JPV167" s="168"/>
      <c r="JPW167" s="168"/>
      <c r="JPX167" s="168"/>
      <c r="JPY167" s="168"/>
      <c r="JPZ167" s="168"/>
      <c r="JQA167" s="168"/>
      <c r="JQB167" s="168"/>
      <c r="JQC167" s="168"/>
      <c r="JQD167" s="168"/>
      <c r="JQE167" s="168"/>
      <c r="JQF167" s="168"/>
      <c r="JQG167" s="168"/>
      <c r="JQH167" s="168"/>
      <c r="JQI167" s="168"/>
      <c r="JQJ167" s="168"/>
      <c r="JQK167" s="168"/>
      <c r="JQL167" s="168"/>
      <c r="JQM167" s="168"/>
      <c r="JQN167" s="168"/>
      <c r="JQO167" s="168"/>
      <c r="JQP167" s="168"/>
      <c r="JQQ167" s="168"/>
      <c r="JQR167" s="168"/>
      <c r="JQS167" s="168"/>
      <c r="JQT167" s="168"/>
      <c r="JQU167" s="168"/>
      <c r="JQV167" s="168"/>
      <c r="JQW167" s="168"/>
      <c r="JQX167" s="168"/>
      <c r="JQY167" s="168"/>
      <c r="JQZ167" s="168"/>
      <c r="JRA167" s="168"/>
      <c r="JRB167" s="168"/>
      <c r="JRC167" s="168"/>
      <c r="JRD167" s="168"/>
      <c r="JRE167" s="168"/>
      <c r="JRF167" s="168"/>
      <c r="JRG167" s="168"/>
      <c r="JRH167" s="168"/>
      <c r="JRI167" s="168"/>
      <c r="JRJ167" s="168"/>
      <c r="JRK167" s="168"/>
      <c r="JRL167" s="168"/>
      <c r="JRM167" s="168"/>
      <c r="JRN167" s="168"/>
      <c r="JRO167" s="168"/>
      <c r="JRP167" s="168"/>
      <c r="JRQ167" s="168"/>
      <c r="JRR167" s="168"/>
      <c r="JRS167" s="168"/>
      <c r="JRT167" s="168"/>
      <c r="JRU167" s="168"/>
      <c r="JRV167" s="168"/>
      <c r="JRW167" s="168"/>
      <c r="JRX167" s="168"/>
      <c r="JRY167" s="168"/>
      <c r="JRZ167" s="168"/>
      <c r="JSA167" s="168"/>
      <c r="JSB167" s="168"/>
      <c r="JSC167" s="168"/>
      <c r="JSD167" s="168"/>
      <c r="JSE167" s="168"/>
      <c r="JSF167" s="168"/>
      <c r="JSG167" s="168"/>
      <c r="JSH167" s="168"/>
      <c r="JSI167" s="168"/>
      <c r="JSJ167" s="168"/>
      <c r="JSK167" s="168"/>
      <c r="JSL167" s="168"/>
      <c r="JSM167" s="168"/>
      <c r="JSN167" s="168"/>
      <c r="JSO167" s="168"/>
      <c r="JSP167" s="168"/>
      <c r="JSQ167" s="168"/>
      <c r="JSR167" s="168"/>
      <c r="JSS167" s="168"/>
      <c r="JST167" s="168"/>
      <c r="JSU167" s="168"/>
      <c r="JSV167" s="168"/>
      <c r="JSW167" s="168"/>
      <c r="JSX167" s="168"/>
      <c r="JSY167" s="168"/>
      <c r="JSZ167" s="168"/>
      <c r="JTA167" s="168"/>
      <c r="JTB167" s="168"/>
      <c r="JTC167" s="168"/>
      <c r="JTD167" s="168"/>
      <c r="JTE167" s="168"/>
      <c r="JTF167" s="168"/>
      <c r="JTG167" s="168"/>
      <c r="JTH167" s="168"/>
      <c r="JTI167" s="168"/>
      <c r="JTJ167" s="168"/>
      <c r="JTK167" s="168"/>
      <c r="JTL167" s="168"/>
      <c r="JTM167" s="168"/>
      <c r="JTN167" s="168"/>
      <c r="JTO167" s="168"/>
      <c r="JTP167" s="168"/>
      <c r="JTQ167" s="168"/>
      <c r="JTR167" s="168"/>
      <c r="JTS167" s="168"/>
      <c r="JTT167" s="168"/>
      <c r="JTU167" s="168"/>
      <c r="JTV167" s="168"/>
      <c r="JTW167" s="168"/>
      <c r="JTX167" s="168"/>
      <c r="JTY167" s="168"/>
      <c r="JTZ167" s="168"/>
      <c r="JUA167" s="168"/>
      <c r="JUB167" s="168"/>
      <c r="JUC167" s="168"/>
      <c r="JUD167" s="168"/>
      <c r="JUE167" s="168"/>
      <c r="JUF167" s="168"/>
      <c r="JUG167" s="168"/>
      <c r="JUH167" s="168"/>
      <c r="JUI167" s="168"/>
      <c r="JUJ167" s="168"/>
      <c r="JUK167" s="168"/>
      <c r="JUL167" s="168"/>
      <c r="JUM167" s="168"/>
      <c r="JUN167" s="168"/>
      <c r="JUO167" s="168"/>
      <c r="JUP167" s="168"/>
      <c r="JUQ167" s="168"/>
      <c r="JUR167" s="168"/>
      <c r="JUS167" s="168"/>
      <c r="JUT167" s="168"/>
      <c r="JUU167" s="168"/>
      <c r="JUV167" s="168"/>
      <c r="JUW167" s="168"/>
      <c r="JUX167" s="168"/>
      <c r="JUY167" s="168"/>
      <c r="JUZ167" s="168"/>
      <c r="JVA167" s="168"/>
      <c r="JVB167" s="168"/>
      <c r="JVC167" s="168"/>
      <c r="JVD167" s="168"/>
      <c r="JVE167" s="168"/>
      <c r="JVF167" s="168"/>
      <c r="JVG167" s="168"/>
      <c r="JVH167" s="168"/>
      <c r="JVI167" s="168"/>
      <c r="JVJ167" s="168"/>
      <c r="JVK167" s="168"/>
      <c r="JVL167" s="168"/>
      <c r="JVM167" s="168"/>
      <c r="JVN167" s="168"/>
      <c r="JVO167" s="168"/>
      <c r="JVP167" s="168"/>
      <c r="JVQ167" s="168"/>
      <c r="JVR167" s="168"/>
      <c r="JVS167" s="168"/>
      <c r="JVT167" s="168"/>
      <c r="JVU167" s="168"/>
      <c r="JVV167" s="168"/>
      <c r="JVW167" s="168"/>
      <c r="JVX167" s="168"/>
      <c r="JVY167" s="168"/>
      <c r="JVZ167" s="168"/>
      <c r="JWA167" s="168"/>
      <c r="JWB167" s="168"/>
      <c r="JWC167" s="168"/>
      <c r="JWD167" s="168"/>
      <c r="JWE167" s="168"/>
      <c r="JWF167" s="168"/>
      <c r="JWG167" s="168"/>
      <c r="JWH167" s="168"/>
      <c r="JWI167" s="168"/>
      <c r="JWJ167" s="168"/>
      <c r="JWK167" s="168"/>
      <c r="JWL167" s="168"/>
      <c r="JWM167" s="168"/>
      <c r="JWN167" s="168"/>
      <c r="JWO167" s="168"/>
      <c r="JWP167" s="168"/>
      <c r="JWQ167" s="168"/>
      <c r="JWR167" s="168"/>
      <c r="JWS167" s="168"/>
      <c r="JWT167" s="168"/>
      <c r="JWU167" s="168"/>
      <c r="JWV167" s="168"/>
      <c r="JWW167" s="168"/>
      <c r="JWX167" s="168"/>
      <c r="JWY167" s="168"/>
      <c r="JWZ167" s="168"/>
      <c r="JXA167" s="168"/>
      <c r="JXB167" s="168"/>
      <c r="JXC167" s="168"/>
      <c r="JXD167" s="168"/>
      <c r="JXE167" s="168"/>
      <c r="JXF167" s="168"/>
      <c r="JXG167" s="168"/>
      <c r="JXH167" s="168"/>
      <c r="JXI167" s="168"/>
      <c r="JXJ167" s="168"/>
      <c r="JXK167" s="168"/>
      <c r="JXL167" s="168"/>
      <c r="JXM167" s="168"/>
      <c r="JXN167" s="168"/>
      <c r="JXO167" s="168"/>
      <c r="JXP167" s="168"/>
      <c r="JXQ167" s="168"/>
      <c r="JXR167" s="168"/>
      <c r="JXS167" s="168"/>
      <c r="JXT167" s="168"/>
      <c r="JXU167" s="168"/>
      <c r="JXV167" s="168"/>
      <c r="JXW167" s="168"/>
      <c r="JXX167" s="168"/>
      <c r="JXY167" s="168"/>
      <c r="JXZ167" s="168"/>
      <c r="JYA167" s="168"/>
      <c r="JYB167" s="168"/>
      <c r="JYC167" s="168"/>
      <c r="JYD167" s="168"/>
      <c r="JYE167" s="168"/>
      <c r="JYF167" s="168"/>
      <c r="JYG167" s="168"/>
      <c r="JYH167" s="168"/>
      <c r="JYI167" s="168"/>
      <c r="JYJ167" s="168"/>
      <c r="JYK167" s="168"/>
      <c r="JYL167" s="168"/>
      <c r="JYM167" s="168"/>
      <c r="JYN167" s="168"/>
      <c r="JYO167" s="168"/>
      <c r="JYP167" s="168"/>
      <c r="JYQ167" s="168"/>
      <c r="JYR167" s="168"/>
      <c r="JYS167" s="168"/>
      <c r="JYT167" s="168"/>
      <c r="JYU167" s="168"/>
      <c r="JYV167" s="168"/>
      <c r="JYW167" s="168"/>
      <c r="JYX167" s="168"/>
      <c r="JYY167" s="168"/>
      <c r="JYZ167" s="168"/>
      <c r="JZA167" s="168"/>
      <c r="JZB167" s="168"/>
      <c r="JZC167" s="168"/>
      <c r="JZD167" s="168"/>
      <c r="JZE167" s="168"/>
      <c r="JZF167" s="168"/>
      <c r="JZG167" s="168"/>
      <c r="JZH167" s="168"/>
      <c r="JZI167" s="168"/>
      <c r="JZJ167" s="168"/>
      <c r="JZK167" s="168"/>
      <c r="JZL167" s="168"/>
      <c r="JZM167" s="168"/>
      <c r="JZN167" s="168"/>
      <c r="JZO167" s="168"/>
      <c r="JZP167" s="168"/>
      <c r="JZQ167" s="168"/>
      <c r="JZR167" s="168"/>
      <c r="JZS167" s="168"/>
      <c r="JZT167" s="168"/>
      <c r="JZU167" s="168"/>
      <c r="JZV167" s="168"/>
      <c r="JZW167" s="168"/>
      <c r="JZX167" s="168"/>
      <c r="JZY167" s="168"/>
      <c r="JZZ167" s="168"/>
      <c r="KAA167" s="168"/>
      <c r="KAB167" s="168"/>
      <c r="KAC167" s="168"/>
      <c r="KAD167" s="168"/>
      <c r="KAE167" s="168"/>
      <c r="KAF167" s="168"/>
      <c r="KAG167" s="168"/>
      <c r="KAH167" s="168"/>
      <c r="KAI167" s="168"/>
      <c r="KAJ167" s="168"/>
      <c r="KAK167" s="168"/>
      <c r="KAL167" s="168"/>
      <c r="KAM167" s="168"/>
      <c r="KAN167" s="168"/>
      <c r="KAO167" s="168"/>
      <c r="KAP167" s="168"/>
      <c r="KAQ167" s="168"/>
      <c r="KAR167" s="168"/>
      <c r="KAS167" s="168"/>
      <c r="KAT167" s="168"/>
      <c r="KAU167" s="168"/>
      <c r="KAV167" s="168"/>
      <c r="KAW167" s="168"/>
      <c r="KAX167" s="168"/>
      <c r="KAY167" s="168"/>
      <c r="KAZ167" s="168"/>
      <c r="KBA167" s="168"/>
      <c r="KBB167" s="168"/>
      <c r="KBC167" s="168"/>
      <c r="KBD167" s="168"/>
      <c r="KBE167" s="168"/>
      <c r="KBF167" s="168"/>
      <c r="KBG167" s="168"/>
      <c r="KBH167" s="168"/>
      <c r="KBI167" s="168"/>
      <c r="KBJ167" s="168"/>
      <c r="KBK167" s="168"/>
      <c r="KBL167" s="168"/>
      <c r="KBM167" s="168"/>
      <c r="KBN167" s="168"/>
      <c r="KBO167" s="168"/>
      <c r="KBP167" s="168"/>
      <c r="KBQ167" s="168"/>
      <c r="KBR167" s="168"/>
      <c r="KBS167" s="168"/>
      <c r="KBT167" s="168"/>
      <c r="KBU167" s="168"/>
      <c r="KBV167" s="168"/>
      <c r="KBW167" s="168"/>
      <c r="KBX167" s="168"/>
      <c r="KBY167" s="168"/>
      <c r="KBZ167" s="168"/>
      <c r="KCA167" s="168"/>
      <c r="KCB167" s="168"/>
      <c r="KCC167" s="168"/>
      <c r="KCD167" s="168"/>
      <c r="KCE167" s="168"/>
      <c r="KCF167" s="168"/>
      <c r="KCG167" s="168"/>
      <c r="KCH167" s="168"/>
      <c r="KCI167" s="168"/>
      <c r="KCJ167" s="168"/>
      <c r="KCK167" s="168"/>
      <c r="KCL167" s="168"/>
      <c r="KCM167" s="168"/>
      <c r="KCN167" s="168"/>
      <c r="KCO167" s="168"/>
      <c r="KCP167" s="168"/>
      <c r="KCQ167" s="168"/>
      <c r="KCR167" s="168"/>
      <c r="KCS167" s="168"/>
      <c r="KCT167" s="168"/>
      <c r="KCU167" s="168"/>
      <c r="KCV167" s="168"/>
      <c r="KCW167" s="168"/>
      <c r="KCX167" s="168"/>
      <c r="KCY167" s="168"/>
      <c r="KCZ167" s="168"/>
      <c r="KDA167" s="168"/>
      <c r="KDB167" s="168"/>
      <c r="KDC167" s="168"/>
      <c r="KDD167" s="168"/>
      <c r="KDE167" s="168"/>
      <c r="KDF167" s="168"/>
      <c r="KDG167" s="168"/>
      <c r="KDH167" s="168"/>
      <c r="KDI167" s="168"/>
      <c r="KDJ167" s="168"/>
      <c r="KDK167" s="168"/>
      <c r="KDL167" s="168"/>
      <c r="KDM167" s="168"/>
      <c r="KDN167" s="168"/>
      <c r="KDO167" s="168"/>
      <c r="KDP167" s="168"/>
      <c r="KDQ167" s="168"/>
      <c r="KDR167" s="168"/>
      <c r="KDS167" s="168"/>
      <c r="KDT167" s="168"/>
      <c r="KDU167" s="168"/>
      <c r="KDV167" s="168"/>
      <c r="KDW167" s="168"/>
      <c r="KDX167" s="168"/>
      <c r="KDY167" s="168"/>
      <c r="KDZ167" s="168"/>
      <c r="KEA167" s="168"/>
      <c r="KEB167" s="168"/>
      <c r="KEC167" s="168"/>
      <c r="KED167" s="168"/>
      <c r="KEE167" s="168"/>
      <c r="KEF167" s="168"/>
      <c r="KEG167" s="168"/>
      <c r="KEH167" s="168"/>
      <c r="KEI167" s="168"/>
      <c r="KEJ167" s="168"/>
      <c r="KEK167" s="168"/>
      <c r="KEL167" s="168"/>
      <c r="KEM167" s="168"/>
      <c r="KEN167" s="168"/>
      <c r="KEO167" s="168"/>
      <c r="KEP167" s="168"/>
      <c r="KEQ167" s="168"/>
      <c r="KER167" s="168"/>
      <c r="KES167" s="168"/>
      <c r="KET167" s="168"/>
      <c r="KEU167" s="168"/>
      <c r="KEV167" s="168"/>
      <c r="KEW167" s="168"/>
      <c r="KEX167" s="168"/>
      <c r="KEY167" s="168"/>
      <c r="KEZ167" s="168"/>
      <c r="KFA167" s="168"/>
      <c r="KFB167" s="168"/>
      <c r="KFC167" s="168"/>
      <c r="KFD167" s="168"/>
      <c r="KFE167" s="168"/>
      <c r="KFF167" s="168"/>
      <c r="KFG167" s="168"/>
      <c r="KFH167" s="168"/>
      <c r="KFI167" s="168"/>
      <c r="KFJ167" s="168"/>
      <c r="KFK167" s="168"/>
      <c r="KFL167" s="168"/>
      <c r="KFM167" s="168"/>
      <c r="KFN167" s="168"/>
      <c r="KFO167" s="168"/>
      <c r="KFP167" s="168"/>
      <c r="KFQ167" s="168"/>
      <c r="KFR167" s="168"/>
      <c r="KFS167" s="168"/>
      <c r="KFT167" s="168"/>
      <c r="KFU167" s="168"/>
      <c r="KFV167" s="168"/>
      <c r="KFW167" s="168"/>
      <c r="KFX167" s="168"/>
      <c r="KFY167" s="168"/>
      <c r="KFZ167" s="168"/>
      <c r="KGA167" s="168"/>
      <c r="KGB167" s="168"/>
      <c r="KGC167" s="168"/>
      <c r="KGD167" s="168"/>
      <c r="KGE167" s="168"/>
      <c r="KGF167" s="168"/>
      <c r="KGG167" s="168"/>
      <c r="KGH167" s="168"/>
      <c r="KGI167" s="168"/>
      <c r="KGJ167" s="168"/>
      <c r="KGK167" s="168"/>
      <c r="KGL167" s="168"/>
      <c r="KGM167" s="168"/>
      <c r="KGN167" s="168"/>
      <c r="KGO167" s="168"/>
      <c r="KGP167" s="168"/>
      <c r="KGQ167" s="168"/>
      <c r="KGR167" s="168"/>
      <c r="KGS167" s="168"/>
      <c r="KGT167" s="168"/>
      <c r="KGU167" s="168"/>
      <c r="KGV167" s="168"/>
      <c r="KGW167" s="168"/>
      <c r="KGX167" s="168"/>
      <c r="KGY167" s="168"/>
      <c r="KGZ167" s="168"/>
      <c r="KHA167" s="168"/>
      <c r="KHB167" s="168"/>
      <c r="KHC167" s="168"/>
      <c r="KHD167" s="168"/>
      <c r="KHE167" s="168"/>
      <c r="KHF167" s="168"/>
      <c r="KHG167" s="168"/>
      <c r="KHH167" s="168"/>
      <c r="KHI167" s="168"/>
      <c r="KHJ167" s="168"/>
      <c r="KHK167" s="168"/>
      <c r="KHL167" s="168"/>
      <c r="KHM167" s="168"/>
      <c r="KHN167" s="168"/>
      <c r="KHO167" s="168"/>
      <c r="KHP167" s="168"/>
      <c r="KHQ167" s="168"/>
      <c r="KHR167" s="168"/>
      <c r="KHS167" s="168"/>
      <c r="KHT167" s="168"/>
      <c r="KHU167" s="168"/>
      <c r="KHV167" s="168"/>
      <c r="KHW167" s="168"/>
      <c r="KHX167" s="168"/>
      <c r="KHY167" s="168"/>
      <c r="KHZ167" s="168"/>
      <c r="KIA167" s="168"/>
      <c r="KIB167" s="168"/>
      <c r="KIC167" s="168"/>
      <c r="KID167" s="168"/>
      <c r="KIE167" s="168"/>
      <c r="KIF167" s="168"/>
      <c r="KIG167" s="168"/>
      <c r="KIH167" s="168"/>
      <c r="KII167" s="168"/>
      <c r="KIJ167" s="168"/>
      <c r="KIK167" s="168"/>
      <c r="KIL167" s="168"/>
      <c r="KIM167" s="168"/>
      <c r="KIN167" s="168"/>
      <c r="KIO167" s="168"/>
      <c r="KIP167" s="168"/>
      <c r="KIQ167" s="168"/>
      <c r="KIR167" s="168"/>
      <c r="KIS167" s="168"/>
      <c r="KIT167" s="168"/>
      <c r="KIU167" s="168"/>
      <c r="KIV167" s="168"/>
      <c r="KIW167" s="168"/>
      <c r="KIX167" s="168"/>
      <c r="KIY167" s="168"/>
      <c r="KIZ167" s="168"/>
      <c r="KJA167" s="168"/>
      <c r="KJB167" s="168"/>
      <c r="KJC167" s="168"/>
      <c r="KJD167" s="168"/>
      <c r="KJE167" s="168"/>
      <c r="KJF167" s="168"/>
      <c r="KJG167" s="168"/>
      <c r="KJH167" s="168"/>
      <c r="KJI167" s="168"/>
      <c r="KJJ167" s="168"/>
      <c r="KJK167" s="168"/>
      <c r="KJL167" s="168"/>
      <c r="KJM167" s="168"/>
      <c r="KJN167" s="168"/>
      <c r="KJO167" s="168"/>
      <c r="KJP167" s="168"/>
      <c r="KJQ167" s="168"/>
      <c r="KJR167" s="168"/>
      <c r="KJS167" s="168"/>
      <c r="KJT167" s="168"/>
      <c r="KJU167" s="168"/>
      <c r="KJV167" s="168"/>
      <c r="KJW167" s="168"/>
      <c r="KJX167" s="168"/>
      <c r="KJY167" s="168"/>
      <c r="KJZ167" s="168"/>
      <c r="KKA167" s="168"/>
      <c r="KKB167" s="168"/>
      <c r="KKC167" s="168"/>
      <c r="KKD167" s="168"/>
      <c r="KKE167" s="168"/>
      <c r="KKF167" s="168"/>
      <c r="KKG167" s="168"/>
      <c r="KKH167" s="168"/>
      <c r="KKI167" s="168"/>
      <c r="KKJ167" s="168"/>
      <c r="KKK167" s="168"/>
      <c r="KKL167" s="168"/>
      <c r="KKM167" s="168"/>
      <c r="KKN167" s="168"/>
      <c r="KKO167" s="168"/>
      <c r="KKP167" s="168"/>
      <c r="KKQ167" s="168"/>
      <c r="KKR167" s="168"/>
      <c r="KKS167" s="168"/>
      <c r="KKT167" s="168"/>
      <c r="KKU167" s="168"/>
      <c r="KKV167" s="168"/>
      <c r="KKW167" s="168"/>
      <c r="KKX167" s="168"/>
      <c r="KKY167" s="168"/>
      <c r="KKZ167" s="168"/>
      <c r="KLA167" s="168"/>
      <c r="KLB167" s="168"/>
      <c r="KLC167" s="168"/>
      <c r="KLD167" s="168"/>
      <c r="KLE167" s="168"/>
      <c r="KLF167" s="168"/>
      <c r="KLG167" s="168"/>
      <c r="KLH167" s="168"/>
      <c r="KLI167" s="168"/>
      <c r="KLJ167" s="168"/>
      <c r="KLK167" s="168"/>
      <c r="KLL167" s="168"/>
      <c r="KLM167" s="168"/>
      <c r="KLN167" s="168"/>
      <c r="KLO167" s="168"/>
      <c r="KLP167" s="168"/>
      <c r="KLQ167" s="168"/>
      <c r="KLR167" s="168"/>
      <c r="KLS167" s="168"/>
      <c r="KLT167" s="168"/>
      <c r="KLU167" s="168"/>
      <c r="KLV167" s="168"/>
      <c r="KLW167" s="168"/>
      <c r="KLX167" s="168"/>
      <c r="KLY167" s="168"/>
      <c r="KLZ167" s="168"/>
      <c r="KMA167" s="168"/>
      <c r="KMB167" s="168"/>
      <c r="KMC167" s="168"/>
      <c r="KMD167" s="168"/>
      <c r="KME167" s="168"/>
      <c r="KMF167" s="168"/>
      <c r="KMG167" s="168"/>
      <c r="KMH167" s="168"/>
      <c r="KMI167" s="168"/>
      <c r="KMJ167" s="168"/>
      <c r="KMK167" s="168"/>
      <c r="KML167" s="168"/>
      <c r="KMM167" s="168"/>
      <c r="KMN167" s="168"/>
      <c r="KMO167" s="168"/>
      <c r="KMP167" s="168"/>
      <c r="KMQ167" s="168"/>
      <c r="KMR167" s="168"/>
      <c r="KMS167" s="168"/>
      <c r="KMT167" s="168"/>
      <c r="KMU167" s="168"/>
      <c r="KMV167" s="168"/>
      <c r="KMW167" s="168"/>
      <c r="KMX167" s="168"/>
      <c r="KMY167" s="168"/>
      <c r="KMZ167" s="168"/>
      <c r="KNA167" s="168"/>
      <c r="KNB167" s="168"/>
      <c r="KNC167" s="168"/>
      <c r="KND167" s="168"/>
      <c r="KNE167" s="168"/>
      <c r="KNF167" s="168"/>
      <c r="KNG167" s="168"/>
      <c r="KNH167" s="168"/>
      <c r="KNI167" s="168"/>
      <c r="KNJ167" s="168"/>
      <c r="KNK167" s="168"/>
      <c r="KNL167" s="168"/>
      <c r="KNM167" s="168"/>
      <c r="KNN167" s="168"/>
      <c r="KNO167" s="168"/>
      <c r="KNP167" s="168"/>
      <c r="KNQ167" s="168"/>
      <c r="KNR167" s="168"/>
      <c r="KNS167" s="168"/>
      <c r="KNT167" s="168"/>
      <c r="KNU167" s="168"/>
      <c r="KNV167" s="168"/>
      <c r="KNW167" s="168"/>
      <c r="KNX167" s="168"/>
      <c r="KNY167" s="168"/>
      <c r="KNZ167" s="168"/>
      <c r="KOA167" s="168"/>
      <c r="KOB167" s="168"/>
      <c r="KOC167" s="168"/>
      <c r="KOD167" s="168"/>
      <c r="KOE167" s="168"/>
      <c r="KOF167" s="168"/>
      <c r="KOG167" s="168"/>
      <c r="KOH167" s="168"/>
      <c r="KOI167" s="168"/>
      <c r="KOJ167" s="168"/>
      <c r="KOK167" s="168"/>
      <c r="KOL167" s="168"/>
      <c r="KOM167" s="168"/>
      <c r="KON167" s="168"/>
      <c r="KOO167" s="168"/>
      <c r="KOP167" s="168"/>
      <c r="KOQ167" s="168"/>
      <c r="KOR167" s="168"/>
      <c r="KOS167" s="168"/>
      <c r="KOT167" s="168"/>
      <c r="KOU167" s="168"/>
      <c r="KOV167" s="168"/>
      <c r="KOW167" s="168"/>
      <c r="KOX167" s="168"/>
      <c r="KOY167" s="168"/>
      <c r="KOZ167" s="168"/>
      <c r="KPA167" s="168"/>
      <c r="KPB167" s="168"/>
      <c r="KPC167" s="168"/>
      <c r="KPD167" s="168"/>
      <c r="KPE167" s="168"/>
      <c r="KPF167" s="168"/>
      <c r="KPG167" s="168"/>
      <c r="KPH167" s="168"/>
      <c r="KPI167" s="168"/>
      <c r="KPJ167" s="168"/>
      <c r="KPK167" s="168"/>
      <c r="KPL167" s="168"/>
      <c r="KPM167" s="168"/>
      <c r="KPN167" s="168"/>
      <c r="KPO167" s="168"/>
      <c r="KPP167" s="168"/>
      <c r="KPQ167" s="168"/>
      <c r="KPR167" s="168"/>
      <c r="KPS167" s="168"/>
      <c r="KPT167" s="168"/>
      <c r="KPU167" s="168"/>
      <c r="KPV167" s="168"/>
      <c r="KPW167" s="168"/>
      <c r="KPX167" s="168"/>
      <c r="KPY167" s="168"/>
      <c r="KPZ167" s="168"/>
      <c r="KQA167" s="168"/>
      <c r="KQB167" s="168"/>
      <c r="KQC167" s="168"/>
      <c r="KQD167" s="168"/>
      <c r="KQE167" s="168"/>
      <c r="KQF167" s="168"/>
      <c r="KQG167" s="168"/>
      <c r="KQH167" s="168"/>
      <c r="KQI167" s="168"/>
      <c r="KQJ167" s="168"/>
      <c r="KQK167" s="168"/>
      <c r="KQL167" s="168"/>
      <c r="KQM167" s="168"/>
      <c r="KQN167" s="168"/>
      <c r="KQO167" s="168"/>
      <c r="KQP167" s="168"/>
      <c r="KQQ167" s="168"/>
      <c r="KQR167" s="168"/>
      <c r="KQS167" s="168"/>
      <c r="KQT167" s="168"/>
      <c r="KQU167" s="168"/>
      <c r="KQV167" s="168"/>
      <c r="KQW167" s="168"/>
      <c r="KQX167" s="168"/>
      <c r="KQY167" s="168"/>
      <c r="KQZ167" s="168"/>
      <c r="KRA167" s="168"/>
      <c r="KRB167" s="168"/>
      <c r="KRC167" s="168"/>
      <c r="KRD167" s="168"/>
      <c r="KRE167" s="168"/>
      <c r="KRF167" s="168"/>
      <c r="KRG167" s="168"/>
      <c r="KRH167" s="168"/>
      <c r="KRI167" s="168"/>
      <c r="KRJ167" s="168"/>
      <c r="KRK167" s="168"/>
      <c r="KRL167" s="168"/>
      <c r="KRM167" s="168"/>
      <c r="KRN167" s="168"/>
      <c r="KRO167" s="168"/>
      <c r="KRP167" s="168"/>
      <c r="KRQ167" s="168"/>
      <c r="KRR167" s="168"/>
      <c r="KRS167" s="168"/>
      <c r="KRT167" s="168"/>
      <c r="KRU167" s="168"/>
      <c r="KRV167" s="168"/>
      <c r="KRW167" s="168"/>
      <c r="KRX167" s="168"/>
      <c r="KRY167" s="168"/>
      <c r="KRZ167" s="168"/>
      <c r="KSA167" s="168"/>
      <c r="KSB167" s="168"/>
      <c r="KSC167" s="168"/>
      <c r="KSD167" s="168"/>
      <c r="KSE167" s="168"/>
      <c r="KSF167" s="168"/>
      <c r="KSG167" s="168"/>
      <c r="KSH167" s="168"/>
      <c r="KSI167" s="168"/>
      <c r="KSJ167" s="168"/>
      <c r="KSK167" s="168"/>
      <c r="KSL167" s="168"/>
      <c r="KSM167" s="168"/>
      <c r="KSN167" s="168"/>
      <c r="KSO167" s="168"/>
      <c r="KSP167" s="168"/>
      <c r="KSQ167" s="168"/>
      <c r="KSR167" s="168"/>
      <c r="KSS167" s="168"/>
      <c r="KST167" s="168"/>
      <c r="KSU167" s="168"/>
      <c r="KSV167" s="168"/>
      <c r="KSW167" s="168"/>
      <c r="KSX167" s="168"/>
      <c r="KSY167" s="168"/>
      <c r="KSZ167" s="168"/>
      <c r="KTA167" s="168"/>
      <c r="KTB167" s="168"/>
      <c r="KTC167" s="168"/>
      <c r="KTD167" s="168"/>
      <c r="KTE167" s="168"/>
      <c r="KTF167" s="168"/>
      <c r="KTG167" s="168"/>
      <c r="KTH167" s="168"/>
      <c r="KTI167" s="168"/>
      <c r="KTJ167" s="168"/>
      <c r="KTK167" s="168"/>
      <c r="KTL167" s="168"/>
      <c r="KTM167" s="168"/>
      <c r="KTN167" s="168"/>
      <c r="KTO167" s="168"/>
      <c r="KTP167" s="168"/>
      <c r="KTQ167" s="168"/>
      <c r="KTR167" s="168"/>
      <c r="KTS167" s="168"/>
      <c r="KTT167" s="168"/>
      <c r="KTU167" s="168"/>
      <c r="KTV167" s="168"/>
      <c r="KTW167" s="168"/>
      <c r="KTX167" s="168"/>
      <c r="KTY167" s="168"/>
      <c r="KTZ167" s="168"/>
      <c r="KUA167" s="168"/>
      <c r="KUB167" s="168"/>
      <c r="KUC167" s="168"/>
      <c r="KUD167" s="168"/>
      <c r="KUE167" s="168"/>
      <c r="KUF167" s="168"/>
      <c r="KUG167" s="168"/>
      <c r="KUH167" s="168"/>
      <c r="KUI167" s="168"/>
      <c r="KUJ167" s="168"/>
      <c r="KUK167" s="168"/>
      <c r="KUL167" s="168"/>
      <c r="KUM167" s="168"/>
      <c r="KUN167" s="168"/>
      <c r="KUO167" s="168"/>
      <c r="KUP167" s="168"/>
      <c r="KUQ167" s="168"/>
      <c r="KUR167" s="168"/>
      <c r="KUS167" s="168"/>
      <c r="KUT167" s="168"/>
      <c r="KUU167" s="168"/>
      <c r="KUV167" s="168"/>
      <c r="KUW167" s="168"/>
      <c r="KUX167" s="168"/>
      <c r="KUY167" s="168"/>
      <c r="KUZ167" s="168"/>
      <c r="KVA167" s="168"/>
      <c r="KVB167" s="168"/>
      <c r="KVC167" s="168"/>
      <c r="KVD167" s="168"/>
      <c r="KVE167" s="168"/>
      <c r="KVF167" s="168"/>
      <c r="KVG167" s="168"/>
      <c r="KVH167" s="168"/>
      <c r="KVI167" s="168"/>
      <c r="KVJ167" s="168"/>
      <c r="KVK167" s="168"/>
      <c r="KVL167" s="168"/>
      <c r="KVM167" s="168"/>
      <c r="KVN167" s="168"/>
      <c r="KVO167" s="168"/>
      <c r="KVP167" s="168"/>
      <c r="KVQ167" s="168"/>
      <c r="KVR167" s="168"/>
      <c r="KVS167" s="168"/>
      <c r="KVT167" s="168"/>
      <c r="KVU167" s="168"/>
      <c r="KVV167" s="168"/>
      <c r="KVW167" s="168"/>
      <c r="KVX167" s="168"/>
      <c r="KVY167" s="168"/>
      <c r="KVZ167" s="168"/>
      <c r="KWA167" s="168"/>
      <c r="KWB167" s="168"/>
      <c r="KWC167" s="168"/>
      <c r="KWD167" s="168"/>
      <c r="KWE167" s="168"/>
      <c r="KWF167" s="168"/>
      <c r="KWG167" s="168"/>
      <c r="KWH167" s="168"/>
      <c r="KWI167" s="168"/>
      <c r="KWJ167" s="168"/>
      <c r="KWK167" s="168"/>
      <c r="KWL167" s="168"/>
      <c r="KWM167" s="168"/>
      <c r="KWN167" s="168"/>
      <c r="KWO167" s="168"/>
      <c r="KWP167" s="168"/>
      <c r="KWQ167" s="168"/>
      <c r="KWR167" s="168"/>
      <c r="KWS167" s="168"/>
      <c r="KWT167" s="168"/>
      <c r="KWU167" s="168"/>
      <c r="KWV167" s="168"/>
      <c r="KWW167" s="168"/>
      <c r="KWX167" s="168"/>
      <c r="KWY167" s="168"/>
      <c r="KWZ167" s="168"/>
      <c r="KXA167" s="168"/>
      <c r="KXB167" s="168"/>
      <c r="KXC167" s="168"/>
      <c r="KXD167" s="168"/>
      <c r="KXE167" s="168"/>
      <c r="KXF167" s="168"/>
      <c r="KXG167" s="168"/>
      <c r="KXH167" s="168"/>
      <c r="KXI167" s="168"/>
      <c r="KXJ167" s="168"/>
      <c r="KXK167" s="168"/>
      <c r="KXL167" s="168"/>
      <c r="KXM167" s="168"/>
      <c r="KXN167" s="168"/>
      <c r="KXO167" s="168"/>
      <c r="KXP167" s="168"/>
      <c r="KXQ167" s="168"/>
      <c r="KXR167" s="168"/>
      <c r="KXS167" s="168"/>
      <c r="KXT167" s="168"/>
      <c r="KXU167" s="168"/>
      <c r="KXV167" s="168"/>
      <c r="KXW167" s="168"/>
      <c r="KXX167" s="168"/>
      <c r="KXY167" s="168"/>
      <c r="KXZ167" s="168"/>
      <c r="KYA167" s="168"/>
      <c r="KYB167" s="168"/>
      <c r="KYC167" s="168"/>
      <c r="KYD167" s="168"/>
      <c r="KYE167" s="168"/>
      <c r="KYF167" s="168"/>
      <c r="KYG167" s="168"/>
      <c r="KYH167" s="168"/>
      <c r="KYI167" s="168"/>
      <c r="KYJ167" s="168"/>
      <c r="KYK167" s="168"/>
      <c r="KYL167" s="168"/>
      <c r="KYM167" s="168"/>
      <c r="KYN167" s="168"/>
      <c r="KYO167" s="168"/>
      <c r="KYP167" s="168"/>
      <c r="KYQ167" s="168"/>
      <c r="KYR167" s="168"/>
      <c r="KYS167" s="168"/>
      <c r="KYT167" s="168"/>
      <c r="KYU167" s="168"/>
      <c r="KYV167" s="168"/>
      <c r="KYW167" s="168"/>
      <c r="KYX167" s="168"/>
      <c r="KYY167" s="168"/>
      <c r="KYZ167" s="168"/>
      <c r="KZA167" s="168"/>
      <c r="KZB167" s="168"/>
      <c r="KZC167" s="168"/>
      <c r="KZD167" s="168"/>
      <c r="KZE167" s="168"/>
      <c r="KZF167" s="168"/>
      <c r="KZG167" s="168"/>
      <c r="KZH167" s="168"/>
      <c r="KZI167" s="168"/>
      <c r="KZJ167" s="168"/>
      <c r="KZK167" s="168"/>
      <c r="KZL167" s="168"/>
      <c r="KZM167" s="168"/>
      <c r="KZN167" s="168"/>
      <c r="KZO167" s="168"/>
      <c r="KZP167" s="168"/>
      <c r="KZQ167" s="168"/>
      <c r="KZR167" s="168"/>
      <c r="KZS167" s="168"/>
      <c r="KZT167" s="168"/>
      <c r="KZU167" s="168"/>
      <c r="KZV167" s="168"/>
      <c r="KZW167" s="168"/>
      <c r="KZX167" s="168"/>
      <c r="KZY167" s="168"/>
      <c r="KZZ167" s="168"/>
      <c r="LAA167" s="168"/>
      <c r="LAB167" s="168"/>
      <c r="LAC167" s="168"/>
      <c r="LAD167" s="168"/>
      <c r="LAE167" s="168"/>
      <c r="LAF167" s="168"/>
      <c r="LAG167" s="168"/>
      <c r="LAH167" s="168"/>
      <c r="LAI167" s="168"/>
      <c r="LAJ167" s="168"/>
      <c r="LAK167" s="168"/>
      <c r="LAL167" s="168"/>
      <c r="LAM167" s="168"/>
      <c r="LAN167" s="168"/>
      <c r="LAO167" s="168"/>
      <c r="LAP167" s="168"/>
      <c r="LAQ167" s="168"/>
      <c r="LAR167" s="168"/>
      <c r="LAS167" s="168"/>
      <c r="LAT167" s="168"/>
      <c r="LAU167" s="168"/>
      <c r="LAV167" s="168"/>
      <c r="LAW167" s="168"/>
      <c r="LAX167" s="168"/>
      <c r="LAY167" s="168"/>
      <c r="LAZ167" s="168"/>
      <c r="LBA167" s="168"/>
      <c r="LBB167" s="168"/>
      <c r="LBC167" s="168"/>
      <c r="LBD167" s="168"/>
      <c r="LBE167" s="168"/>
      <c r="LBF167" s="168"/>
      <c r="LBG167" s="168"/>
      <c r="LBH167" s="168"/>
      <c r="LBI167" s="168"/>
      <c r="LBJ167" s="168"/>
      <c r="LBK167" s="168"/>
      <c r="LBL167" s="168"/>
      <c r="LBM167" s="168"/>
      <c r="LBN167" s="168"/>
      <c r="LBO167" s="168"/>
      <c r="LBP167" s="168"/>
      <c r="LBQ167" s="168"/>
      <c r="LBR167" s="168"/>
      <c r="LBS167" s="168"/>
      <c r="LBT167" s="168"/>
      <c r="LBU167" s="168"/>
      <c r="LBV167" s="168"/>
      <c r="LBW167" s="168"/>
      <c r="LBX167" s="168"/>
      <c r="LBY167" s="168"/>
      <c r="LBZ167" s="168"/>
      <c r="LCA167" s="168"/>
      <c r="LCB167" s="168"/>
      <c r="LCC167" s="168"/>
      <c r="LCD167" s="168"/>
      <c r="LCE167" s="168"/>
      <c r="LCF167" s="168"/>
      <c r="LCG167" s="168"/>
      <c r="LCH167" s="168"/>
      <c r="LCI167" s="168"/>
      <c r="LCJ167" s="168"/>
      <c r="LCK167" s="168"/>
      <c r="LCL167" s="168"/>
      <c r="LCM167" s="168"/>
      <c r="LCN167" s="168"/>
      <c r="LCO167" s="168"/>
      <c r="LCP167" s="168"/>
      <c r="LCQ167" s="168"/>
      <c r="LCR167" s="168"/>
      <c r="LCS167" s="168"/>
      <c r="LCT167" s="168"/>
      <c r="LCU167" s="168"/>
      <c r="LCV167" s="168"/>
      <c r="LCW167" s="168"/>
      <c r="LCX167" s="168"/>
      <c r="LCY167" s="168"/>
      <c r="LCZ167" s="168"/>
      <c r="LDA167" s="168"/>
      <c r="LDB167" s="168"/>
      <c r="LDC167" s="168"/>
      <c r="LDD167" s="168"/>
      <c r="LDE167" s="168"/>
      <c r="LDF167" s="168"/>
      <c r="LDG167" s="168"/>
      <c r="LDH167" s="168"/>
      <c r="LDI167" s="168"/>
      <c r="LDJ167" s="168"/>
      <c r="LDK167" s="168"/>
      <c r="LDL167" s="168"/>
      <c r="LDM167" s="168"/>
      <c r="LDN167" s="168"/>
      <c r="LDO167" s="168"/>
      <c r="LDP167" s="168"/>
      <c r="LDQ167" s="168"/>
      <c r="LDR167" s="168"/>
      <c r="LDS167" s="168"/>
      <c r="LDT167" s="168"/>
      <c r="LDU167" s="168"/>
      <c r="LDV167" s="168"/>
      <c r="LDW167" s="168"/>
      <c r="LDX167" s="168"/>
      <c r="LDY167" s="168"/>
      <c r="LDZ167" s="168"/>
      <c r="LEA167" s="168"/>
      <c r="LEB167" s="168"/>
      <c r="LEC167" s="168"/>
      <c r="LED167" s="168"/>
      <c r="LEE167" s="168"/>
      <c r="LEF167" s="168"/>
      <c r="LEG167" s="168"/>
      <c r="LEH167" s="168"/>
      <c r="LEI167" s="168"/>
      <c r="LEJ167" s="168"/>
      <c r="LEK167" s="168"/>
      <c r="LEL167" s="168"/>
      <c r="LEM167" s="168"/>
      <c r="LEN167" s="168"/>
      <c r="LEO167" s="168"/>
      <c r="LEP167" s="168"/>
      <c r="LEQ167" s="168"/>
      <c r="LER167" s="168"/>
      <c r="LES167" s="168"/>
      <c r="LET167" s="168"/>
      <c r="LEU167" s="168"/>
      <c r="LEV167" s="168"/>
      <c r="LEW167" s="168"/>
      <c r="LEX167" s="168"/>
      <c r="LEY167" s="168"/>
      <c r="LEZ167" s="168"/>
      <c r="LFA167" s="168"/>
      <c r="LFB167" s="168"/>
      <c r="LFC167" s="168"/>
      <c r="LFD167" s="168"/>
      <c r="LFE167" s="168"/>
      <c r="LFF167" s="168"/>
      <c r="LFG167" s="168"/>
      <c r="LFH167" s="168"/>
      <c r="LFI167" s="168"/>
      <c r="LFJ167" s="168"/>
      <c r="LFK167" s="168"/>
      <c r="LFL167" s="168"/>
      <c r="LFM167" s="168"/>
      <c r="LFN167" s="168"/>
      <c r="LFO167" s="168"/>
      <c r="LFP167" s="168"/>
      <c r="LFQ167" s="168"/>
      <c r="LFR167" s="168"/>
      <c r="LFS167" s="168"/>
      <c r="LFT167" s="168"/>
      <c r="LFU167" s="168"/>
      <c r="LFV167" s="168"/>
      <c r="LFW167" s="168"/>
      <c r="LFX167" s="168"/>
      <c r="LFY167" s="168"/>
      <c r="LFZ167" s="168"/>
      <c r="LGA167" s="168"/>
      <c r="LGB167" s="168"/>
      <c r="LGC167" s="168"/>
      <c r="LGD167" s="168"/>
      <c r="LGE167" s="168"/>
      <c r="LGF167" s="168"/>
      <c r="LGG167" s="168"/>
      <c r="LGH167" s="168"/>
      <c r="LGI167" s="168"/>
      <c r="LGJ167" s="168"/>
      <c r="LGK167" s="168"/>
      <c r="LGL167" s="168"/>
      <c r="LGM167" s="168"/>
      <c r="LGN167" s="168"/>
      <c r="LGO167" s="168"/>
      <c r="LGP167" s="168"/>
      <c r="LGQ167" s="168"/>
      <c r="LGR167" s="168"/>
      <c r="LGS167" s="168"/>
      <c r="LGT167" s="168"/>
      <c r="LGU167" s="168"/>
      <c r="LGV167" s="168"/>
      <c r="LGW167" s="168"/>
      <c r="LGX167" s="168"/>
      <c r="LGY167" s="168"/>
      <c r="LGZ167" s="168"/>
      <c r="LHA167" s="168"/>
      <c r="LHB167" s="168"/>
      <c r="LHC167" s="168"/>
      <c r="LHD167" s="168"/>
      <c r="LHE167" s="168"/>
      <c r="LHF167" s="168"/>
      <c r="LHG167" s="168"/>
      <c r="LHH167" s="168"/>
      <c r="LHI167" s="168"/>
      <c r="LHJ167" s="168"/>
      <c r="LHK167" s="168"/>
      <c r="LHL167" s="168"/>
      <c r="LHM167" s="168"/>
      <c r="LHN167" s="168"/>
      <c r="LHO167" s="168"/>
      <c r="LHP167" s="168"/>
      <c r="LHQ167" s="168"/>
      <c r="LHR167" s="168"/>
      <c r="LHS167" s="168"/>
      <c r="LHT167" s="168"/>
      <c r="LHU167" s="168"/>
      <c r="LHV167" s="168"/>
      <c r="LHW167" s="168"/>
      <c r="LHX167" s="168"/>
      <c r="LHY167" s="168"/>
      <c r="LHZ167" s="168"/>
      <c r="LIA167" s="168"/>
      <c r="LIB167" s="168"/>
      <c r="LIC167" s="168"/>
      <c r="LID167" s="168"/>
      <c r="LIE167" s="168"/>
      <c r="LIF167" s="168"/>
      <c r="LIG167" s="168"/>
      <c r="LIH167" s="168"/>
      <c r="LII167" s="168"/>
      <c r="LIJ167" s="168"/>
      <c r="LIK167" s="168"/>
      <c r="LIL167" s="168"/>
      <c r="LIM167" s="168"/>
      <c r="LIN167" s="168"/>
      <c r="LIO167" s="168"/>
      <c r="LIP167" s="168"/>
      <c r="LIQ167" s="168"/>
      <c r="LIR167" s="168"/>
      <c r="LIS167" s="168"/>
      <c r="LIT167" s="168"/>
      <c r="LIU167" s="168"/>
      <c r="LIV167" s="168"/>
      <c r="LIW167" s="168"/>
      <c r="LIX167" s="168"/>
      <c r="LIY167" s="168"/>
      <c r="LIZ167" s="168"/>
      <c r="LJA167" s="168"/>
      <c r="LJB167" s="168"/>
      <c r="LJC167" s="168"/>
      <c r="LJD167" s="168"/>
      <c r="LJE167" s="168"/>
      <c r="LJF167" s="168"/>
      <c r="LJG167" s="168"/>
      <c r="LJH167" s="168"/>
      <c r="LJI167" s="168"/>
      <c r="LJJ167" s="168"/>
      <c r="LJK167" s="168"/>
      <c r="LJL167" s="168"/>
      <c r="LJM167" s="168"/>
      <c r="LJN167" s="168"/>
      <c r="LJO167" s="168"/>
      <c r="LJP167" s="168"/>
      <c r="LJQ167" s="168"/>
      <c r="LJR167" s="168"/>
      <c r="LJS167" s="168"/>
      <c r="LJT167" s="168"/>
      <c r="LJU167" s="168"/>
      <c r="LJV167" s="168"/>
      <c r="LJW167" s="168"/>
      <c r="LJX167" s="168"/>
      <c r="LJY167" s="168"/>
      <c r="LJZ167" s="168"/>
      <c r="LKA167" s="168"/>
      <c r="LKB167" s="168"/>
      <c r="LKC167" s="168"/>
      <c r="LKD167" s="168"/>
      <c r="LKE167" s="168"/>
      <c r="LKF167" s="168"/>
      <c r="LKG167" s="168"/>
      <c r="LKH167" s="168"/>
      <c r="LKI167" s="168"/>
      <c r="LKJ167" s="168"/>
      <c r="LKK167" s="168"/>
      <c r="LKL167" s="168"/>
      <c r="LKM167" s="168"/>
      <c r="LKN167" s="168"/>
      <c r="LKO167" s="168"/>
      <c r="LKP167" s="168"/>
      <c r="LKQ167" s="168"/>
      <c r="LKR167" s="168"/>
      <c r="LKS167" s="168"/>
      <c r="LKT167" s="168"/>
      <c r="LKU167" s="168"/>
      <c r="LKV167" s="168"/>
      <c r="LKW167" s="168"/>
      <c r="LKX167" s="168"/>
      <c r="LKY167" s="168"/>
      <c r="LKZ167" s="168"/>
      <c r="LLA167" s="168"/>
      <c r="LLB167" s="168"/>
      <c r="LLC167" s="168"/>
      <c r="LLD167" s="168"/>
      <c r="LLE167" s="168"/>
      <c r="LLF167" s="168"/>
      <c r="LLG167" s="168"/>
      <c r="LLH167" s="168"/>
      <c r="LLI167" s="168"/>
      <c r="LLJ167" s="168"/>
      <c r="LLK167" s="168"/>
      <c r="LLL167" s="168"/>
      <c r="LLM167" s="168"/>
      <c r="LLN167" s="168"/>
      <c r="LLO167" s="168"/>
      <c r="LLP167" s="168"/>
      <c r="LLQ167" s="168"/>
      <c r="LLR167" s="168"/>
      <c r="LLS167" s="168"/>
      <c r="LLT167" s="168"/>
      <c r="LLU167" s="168"/>
      <c r="LLV167" s="168"/>
      <c r="LLW167" s="168"/>
      <c r="LLX167" s="168"/>
      <c r="LLY167" s="168"/>
      <c r="LLZ167" s="168"/>
      <c r="LMA167" s="168"/>
      <c r="LMB167" s="168"/>
      <c r="LMC167" s="168"/>
      <c r="LMD167" s="168"/>
      <c r="LME167" s="168"/>
      <c r="LMF167" s="168"/>
      <c r="LMG167" s="168"/>
      <c r="LMH167" s="168"/>
      <c r="LMI167" s="168"/>
      <c r="LMJ167" s="168"/>
      <c r="LMK167" s="168"/>
      <c r="LML167" s="168"/>
      <c r="LMM167" s="168"/>
      <c r="LMN167" s="168"/>
      <c r="LMO167" s="168"/>
      <c r="LMP167" s="168"/>
      <c r="LMQ167" s="168"/>
      <c r="LMR167" s="168"/>
      <c r="LMS167" s="168"/>
      <c r="LMT167" s="168"/>
      <c r="LMU167" s="168"/>
      <c r="LMV167" s="168"/>
      <c r="LMW167" s="168"/>
      <c r="LMX167" s="168"/>
      <c r="LMY167" s="168"/>
      <c r="LMZ167" s="168"/>
      <c r="LNA167" s="168"/>
      <c r="LNB167" s="168"/>
      <c r="LNC167" s="168"/>
      <c r="LND167" s="168"/>
      <c r="LNE167" s="168"/>
      <c r="LNF167" s="168"/>
      <c r="LNG167" s="168"/>
      <c r="LNH167" s="168"/>
      <c r="LNI167" s="168"/>
      <c r="LNJ167" s="168"/>
      <c r="LNK167" s="168"/>
      <c r="LNL167" s="168"/>
      <c r="LNM167" s="168"/>
      <c r="LNN167" s="168"/>
      <c r="LNO167" s="168"/>
      <c r="LNP167" s="168"/>
      <c r="LNQ167" s="168"/>
      <c r="LNR167" s="168"/>
      <c r="LNS167" s="168"/>
      <c r="LNT167" s="168"/>
      <c r="LNU167" s="168"/>
      <c r="LNV167" s="168"/>
      <c r="LNW167" s="168"/>
      <c r="LNX167" s="168"/>
      <c r="LNY167" s="168"/>
      <c r="LNZ167" s="168"/>
      <c r="LOA167" s="168"/>
      <c r="LOB167" s="168"/>
      <c r="LOC167" s="168"/>
      <c r="LOD167" s="168"/>
      <c r="LOE167" s="168"/>
      <c r="LOF167" s="168"/>
      <c r="LOG167" s="168"/>
      <c r="LOH167" s="168"/>
      <c r="LOI167" s="168"/>
      <c r="LOJ167" s="168"/>
      <c r="LOK167" s="168"/>
      <c r="LOL167" s="168"/>
      <c r="LOM167" s="168"/>
      <c r="LON167" s="168"/>
      <c r="LOO167" s="168"/>
      <c r="LOP167" s="168"/>
      <c r="LOQ167" s="168"/>
      <c r="LOR167" s="168"/>
      <c r="LOS167" s="168"/>
      <c r="LOT167" s="168"/>
      <c r="LOU167" s="168"/>
      <c r="LOV167" s="168"/>
      <c r="LOW167" s="168"/>
      <c r="LOX167" s="168"/>
      <c r="LOY167" s="168"/>
      <c r="LOZ167" s="168"/>
      <c r="LPA167" s="168"/>
      <c r="LPB167" s="168"/>
      <c r="LPC167" s="168"/>
      <c r="LPD167" s="168"/>
      <c r="LPE167" s="168"/>
      <c r="LPF167" s="168"/>
      <c r="LPG167" s="168"/>
      <c r="LPH167" s="168"/>
      <c r="LPI167" s="168"/>
      <c r="LPJ167" s="168"/>
      <c r="LPK167" s="168"/>
      <c r="LPL167" s="168"/>
      <c r="LPM167" s="168"/>
      <c r="LPN167" s="168"/>
      <c r="LPO167" s="168"/>
      <c r="LPP167" s="168"/>
      <c r="LPQ167" s="168"/>
      <c r="LPR167" s="168"/>
      <c r="LPS167" s="168"/>
      <c r="LPT167" s="168"/>
      <c r="LPU167" s="168"/>
      <c r="LPV167" s="168"/>
      <c r="LPW167" s="168"/>
      <c r="LPX167" s="168"/>
      <c r="LPY167" s="168"/>
      <c r="LPZ167" s="168"/>
      <c r="LQA167" s="168"/>
      <c r="LQB167" s="168"/>
      <c r="LQC167" s="168"/>
      <c r="LQD167" s="168"/>
      <c r="LQE167" s="168"/>
      <c r="LQF167" s="168"/>
      <c r="LQG167" s="168"/>
      <c r="LQH167" s="168"/>
      <c r="LQI167" s="168"/>
      <c r="LQJ167" s="168"/>
      <c r="LQK167" s="168"/>
      <c r="LQL167" s="168"/>
      <c r="LQM167" s="168"/>
      <c r="LQN167" s="168"/>
      <c r="LQO167" s="168"/>
      <c r="LQP167" s="168"/>
      <c r="LQQ167" s="168"/>
      <c r="LQR167" s="168"/>
      <c r="LQS167" s="168"/>
      <c r="LQT167" s="168"/>
      <c r="LQU167" s="168"/>
      <c r="LQV167" s="168"/>
      <c r="LQW167" s="168"/>
      <c r="LQX167" s="168"/>
      <c r="LQY167" s="168"/>
      <c r="LQZ167" s="168"/>
      <c r="LRA167" s="168"/>
      <c r="LRB167" s="168"/>
      <c r="LRC167" s="168"/>
      <c r="LRD167" s="168"/>
      <c r="LRE167" s="168"/>
      <c r="LRF167" s="168"/>
      <c r="LRG167" s="168"/>
      <c r="LRH167" s="168"/>
      <c r="LRI167" s="168"/>
      <c r="LRJ167" s="168"/>
      <c r="LRK167" s="168"/>
      <c r="LRL167" s="168"/>
      <c r="LRM167" s="168"/>
      <c r="LRN167" s="168"/>
      <c r="LRO167" s="168"/>
      <c r="LRP167" s="168"/>
      <c r="LRQ167" s="168"/>
      <c r="LRR167" s="168"/>
      <c r="LRS167" s="168"/>
      <c r="LRT167" s="168"/>
      <c r="LRU167" s="168"/>
      <c r="LRV167" s="168"/>
      <c r="LRW167" s="168"/>
      <c r="LRX167" s="168"/>
      <c r="LRY167" s="168"/>
      <c r="LRZ167" s="168"/>
      <c r="LSA167" s="168"/>
      <c r="LSB167" s="168"/>
      <c r="LSC167" s="168"/>
      <c r="LSD167" s="168"/>
      <c r="LSE167" s="168"/>
      <c r="LSF167" s="168"/>
      <c r="LSG167" s="168"/>
      <c r="LSH167" s="168"/>
      <c r="LSI167" s="168"/>
      <c r="LSJ167" s="168"/>
      <c r="LSK167" s="168"/>
      <c r="LSL167" s="168"/>
      <c r="LSM167" s="168"/>
      <c r="LSN167" s="168"/>
      <c r="LSO167" s="168"/>
      <c r="LSP167" s="168"/>
      <c r="LSQ167" s="168"/>
      <c r="LSR167" s="168"/>
      <c r="LSS167" s="168"/>
      <c r="LST167" s="168"/>
      <c r="LSU167" s="168"/>
      <c r="LSV167" s="168"/>
      <c r="LSW167" s="168"/>
      <c r="LSX167" s="168"/>
      <c r="LSY167" s="168"/>
      <c r="LSZ167" s="168"/>
      <c r="LTA167" s="168"/>
      <c r="LTB167" s="168"/>
      <c r="LTC167" s="168"/>
      <c r="LTD167" s="168"/>
      <c r="LTE167" s="168"/>
      <c r="LTF167" s="168"/>
      <c r="LTG167" s="168"/>
      <c r="LTH167" s="168"/>
      <c r="LTI167" s="168"/>
      <c r="LTJ167" s="168"/>
      <c r="LTK167" s="168"/>
      <c r="LTL167" s="168"/>
      <c r="LTM167" s="168"/>
      <c r="LTN167" s="168"/>
      <c r="LTO167" s="168"/>
      <c r="LTP167" s="168"/>
      <c r="LTQ167" s="168"/>
      <c r="LTR167" s="168"/>
      <c r="LTS167" s="168"/>
      <c r="LTT167" s="168"/>
      <c r="LTU167" s="168"/>
      <c r="LTV167" s="168"/>
      <c r="LTW167" s="168"/>
      <c r="LTX167" s="168"/>
      <c r="LTY167" s="168"/>
      <c r="LTZ167" s="168"/>
      <c r="LUA167" s="168"/>
      <c r="LUB167" s="168"/>
      <c r="LUC167" s="168"/>
      <c r="LUD167" s="168"/>
      <c r="LUE167" s="168"/>
      <c r="LUF167" s="168"/>
      <c r="LUG167" s="168"/>
      <c r="LUH167" s="168"/>
      <c r="LUI167" s="168"/>
      <c r="LUJ167" s="168"/>
      <c r="LUK167" s="168"/>
      <c r="LUL167" s="168"/>
      <c r="LUM167" s="168"/>
      <c r="LUN167" s="168"/>
      <c r="LUO167" s="168"/>
      <c r="LUP167" s="168"/>
      <c r="LUQ167" s="168"/>
      <c r="LUR167" s="168"/>
      <c r="LUS167" s="168"/>
      <c r="LUT167" s="168"/>
      <c r="LUU167" s="168"/>
      <c r="LUV167" s="168"/>
      <c r="LUW167" s="168"/>
      <c r="LUX167" s="168"/>
      <c r="LUY167" s="168"/>
      <c r="LUZ167" s="168"/>
      <c r="LVA167" s="168"/>
      <c r="LVB167" s="168"/>
      <c r="LVC167" s="168"/>
      <c r="LVD167" s="168"/>
      <c r="LVE167" s="168"/>
      <c r="LVF167" s="168"/>
      <c r="LVG167" s="168"/>
      <c r="LVH167" s="168"/>
      <c r="LVI167" s="168"/>
      <c r="LVJ167" s="168"/>
      <c r="LVK167" s="168"/>
      <c r="LVL167" s="168"/>
      <c r="LVM167" s="168"/>
      <c r="LVN167" s="168"/>
      <c r="LVO167" s="168"/>
      <c r="LVP167" s="168"/>
      <c r="LVQ167" s="168"/>
      <c r="LVR167" s="168"/>
      <c r="LVS167" s="168"/>
      <c r="LVT167" s="168"/>
      <c r="LVU167" s="168"/>
      <c r="LVV167" s="168"/>
      <c r="LVW167" s="168"/>
      <c r="LVX167" s="168"/>
      <c r="LVY167" s="168"/>
      <c r="LVZ167" s="168"/>
      <c r="LWA167" s="168"/>
      <c r="LWB167" s="168"/>
      <c r="LWC167" s="168"/>
      <c r="LWD167" s="168"/>
      <c r="LWE167" s="168"/>
      <c r="LWF167" s="168"/>
      <c r="LWG167" s="168"/>
      <c r="LWH167" s="168"/>
      <c r="LWI167" s="168"/>
      <c r="LWJ167" s="168"/>
      <c r="LWK167" s="168"/>
      <c r="LWL167" s="168"/>
      <c r="LWM167" s="168"/>
      <c r="LWN167" s="168"/>
      <c r="LWO167" s="168"/>
      <c r="LWP167" s="168"/>
      <c r="LWQ167" s="168"/>
      <c r="LWR167" s="168"/>
      <c r="LWS167" s="168"/>
      <c r="LWT167" s="168"/>
      <c r="LWU167" s="168"/>
      <c r="LWV167" s="168"/>
      <c r="LWW167" s="168"/>
      <c r="LWX167" s="168"/>
      <c r="LWY167" s="168"/>
      <c r="LWZ167" s="168"/>
      <c r="LXA167" s="168"/>
      <c r="LXB167" s="168"/>
      <c r="LXC167" s="168"/>
      <c r="LXD167" s="168"/>
      <c r="LXE167" s="168"/>
      <c r="LXF167" s="168"/>
      <c r="LXG167" s="168"/>
      <c r="LXH167" s="168"/>
      <c r="LXI167" s="168"/>
      <c r="LXJ167" s="168"/>
      <c r="LXK167" s="168"/>
      <c r="LXL167" s="168"/>
      <c r="LXM167" s="168"/>
      <c r="LXN167" s="168"/>
      <c r="LXO167" s="168"/>
      <c r="LXP167" s="168"/>
      <c r="LXQ167" s="168"/>
      <c r="LXR167" s="168"/>
      <c r="LXS167" s="168"/>
      <c r="LXT167" s="168"/>
      <c r="LXU167" s="168"/>
      <c r="LXV167" s="168"/>
      <c r="LXW167" s="168"/>
      <c r="LXX167" s="168"/>
      <c r="LXY167" s="168"/>
      <c r="LXZ167" s="168"/>
      <c r="LYA167" s="168"/>
      <c r="LYB167" s="168"/>
      <c r="LYC167" s="168"/>
      <c r="LYD167" s="168"/>
      <c r="LYE167" s="168"/>
      <c r="LYF167" s="168"/>
      <c r="LYG167" s="168"/>
      <c r="LYH167" s="168"/>
      <c r="LYI167" s="168"/>
      <c r="LYJ167" s="168"/>
      <c r="LYK167" s="168"/>
      <c r="LYL167" s="168"/>
      <c r="LYM167" s="168"/>
      <c r="LYN167" s="168"/>
      <c r="LYO167" s="168"/>
      <c r="LYP167" s="168"/>
      <c r="LYQ167" s="168"/>
      <c r="LYR167" s="168"/>
      <c r="LYS167" s="168"/>
      <c r="LYT167" s="168"/>
      <c r="LYU167" s="168"/>
      <c r="LYV167" s="168"/>
      <c r="LYW167" s="168"/>
      <c r="LYX167" s="168"/>
      <c r="LYY167" s="168"/>
      <c r="LYZ167" s="168"/>
      <c r="LZA167" s="168"/>
      <c r="LZB167" s="168"/>
      <c r="LZC167" s="168"/>
      <c r="LZD167" s="168"/>
      <c r="LZE167" s="168"/>
      <c r="LZF167" s="168"/>
      <c r="LZG167" s="168"/>
      <c r="LZH167" s="168"/>
      <c r="LZI167" s="168"/>
      <c r="LZJ167" s="168"/>
      <c r="LZK167" s="168"/>
      <c r="LZL167" s="168"/>
      <c r="LZM167" s="168"/>
      <c r="LZN167" s="168"/>
      <c r="LZO167" s="168"/>
      <c r="LZP167" s="168"/>
      <c r="LZQ167" s="168"/>
      <c r="LZR167" s="168"/>
      <c r="LZS167" s="168"/>
      <c r="LZT167" s="168"/>
      <c r="LZU167" s="168"/>
      <c r="LZV167" s="168"/>
      <c r="LZW167" s="168"/>
      <c r="LZX167" s="168"/>
      <c r="LZY167" s="168"/>
      <c r="LZZ167" s="168"/>
      <c r="MAA167" s="168"/>
      <c r="MAB167" s="168"/>
      <c r="MAC167" s="168"/>
      <c r="MAD167" s="168"/>
      <c r="MAE167" s="168"/>
      <c r="MAF167" s="168"/>
      <c r="MAG167" s="168"/>
      <c r="MAH167" s="168"/>
      <c r="MAI167" s="168"/>
      <c r="MAJ167" s="168"/>
      <c r="MAK167" s="168"/>
      <c r="MAL167" s="168"/>
      <c r="MAM167" s="168"/>
      <c r="MAN167" s="168"/>
      <c r="MAO167" s="168"/>
      <c r="MAP167" s="168"/>
      <c r="MAQ167" s="168"/>
      <c r="MAR167" s="168"/>
      <c r="MAS167" s="168"/>
      <c r="MAT167" s="168"/>
      <c r="MAU167" s="168"/>
      <c r="MAV167" s="168"/>
      <c r="MAW167" s="168"/>
      <c r="MAX167" s="168"/>
      <c r="MAY167" s="168"/>
      <c r="MAZ167" s="168"/>
      <c r="MBA167" s="168"/>
      <c r="MBB167" s="168"/>
      <c r="MBC167" s="168"/>
      <c r="MBD167" s="168"/>
      <c r="MBE167" s="168"/>
      <c r="MBF167" s="168"/>
      <c r="MBG167" s="168"/>
      <c r="MBH167" s="168"/>
      <c r="MBI167" s="168"/>
      <c r="MBJ167" s="168"/>
      <c r="MBK167" s="168"/>
      <c r="MBL167" s="168"/>
      <c r="MBM167" s="168"/>
      <c r="MBN167" s="168"/>
      <c r="MBO167" s="168"/>
      <c r="MBP167" s="168"/>
      <c r="MBQ167" s="168"/>
      <c r="MBR167" s="168"/>
      <c r="MBS167" s="168"/>
      <c r="MBT167" s="168"/>
      <c r="MBU167" s="168"/>
      <c r="MBV167" s="168"/>
      <c r="MBW167" s="168"/>
      <c r="MBX167" s="168"/>
      <c r="MBY167" s="168"/>
      <c r="MBZ167" s="168"/>
      <c r="MCA167" s="168"/>
      <c r="MCB167" s="168"/>
      <c r="MCC167" s="168"/>
      <c r="MCD167" s="168"/>
      <c r="MCE167" s="168"/>
      <c r="MCF167" s="168"/>
      <c r="MCG167" s="168"/>
      <c r="MCH167" s="168"/>
      <c r="MCI167" s="168"/>
      <c r="MCJ167" s="168"/>
      <c r="MCK167" s="168"/>
      <c r="MCL167" s="168"/>
      <c r="MCM167" s="168"/>
      <c r="MCN167" s="168"/>
      <c r="MCO167" s="168"/>
      <c r="MCP167" s="168"/>
      <c r="MCQ167" s="168"/>
      <c r="MCR167" s="168"/>
      <c r="MCS167" s="168"/>
      <c r="MCT167" s="168"/>
      <c r="MCU167" s="168"/>
      <c r="MCV167" s="168"/>
      <c r="MCW167" s="168"/>
      <c r="MCX167" s="168"/>
      <c r="MCY167" s="168"/>
      <c r="MCZ167" s="168"/>
      <c r="MDA167" s="168"/>
      <c r="MDB167" s="168"/>
      <c r="MDC167" s="168"/>
      <c r="MDD167" s="168"/>
      <c r="MDE167" s="168"/>
      <c r="MDF167" s="168"/>
      <c r="MDG167" s="168"/>
      <c r="MDH167" s="168"/>
      <c r="MDI167" s="168"/>
      <c r="MDJ167" s="168"/>
      <c r="MDK167" s="168"/>
      <c r="MDL167" s="168"/>
      <c r="MDM167" s="168"/>
      <c r="MDN167" s="168"/>
      <c r="MDO167" s="168"/>
      <c r="MDP167" s="168"/>
      <c r="MDQ167" s="168"/>
      <c r="MDR167" s="168"/>
      <c r="MDS167" s="168"/>
      <c r="MDT167" s="168"/>
      <c r="MDU167" s="168"/>
      <c r="MDV167" s="168"/>
      <c r="MDW167" s="168"/>
      <c r="MDX167" s="168"/>
      <c r="MDY167" s="168"/>
      <c r="MDZ167" s="168"/>
      <c r="MEA167" s="168"/>
      <c r="MEB167" s="168"/>
      <c r="MEC167" s="168"/>
      <c r="MED167" s="168"/>
      <c r="MEE167" s="168"/>
      <c r="MEF167" s="168"/>
      <c r="MEG167" s="168"/>
      <c r="MEH167" s="168"/>
      <c r="MEI167" s="168"/>
      <c r="MEJ167" s="168"/>
      <c r="MEK167" s="168"/>
      <c r="MEL167" s="168"/>
      <c r="MEM167" s="168"/>
      <c r="MEN167" s="168"/>
      <c r="MEO167" s="168"/>
      <c r="MEP167" s="168"/>
      <c r="MEQ167" s="168"/>
      <c r="MER167" s="168"/>
      <c r="MES167" s="168"/>
      <c r="MET167" s="168"/>
      <c r="MEU167" s="168"/>
      <c r="MEV167" s="168"/>
      <c r="MEW167" s="168"/>
      <c r="MEX167" s="168"/>
      <c r="MEY167" s="168"/>
      <c r="MEZ167" s="168"/>
      <c r="MFA167" s="168"/>
      <c r="MFB167" s="168"/>
      <c r="MFC167" s="168"/>
      <c r="MFD167" s="168"/>
      <c r="MFE167" s="168"/>
      <c r="MFF167" s="168"/>
      <c r="MFG167" s="168"/>
      <c r="MFH167" s="168"/>
      <c r="MFI167" s="168"/>
      <c r="MFJ167" s="168"/>
      <c r="MFK167" s="168"/>
      <c r="MFL167" s="168"/>
      <c r="MFM167" s="168"/>
      <c r="MFN167" s="168"/>
      <c r="MFO167" s="168"/>
      <c r="MFP167" s="168"/>
      <c r="MFQ167" s="168"/>
      <c r="MFR167" s="168"/>
      <c r="MFS167" s="168"/>
      <c r="MFT167" s="168"/>
      <c r="MFU167" s="168"/>
      <c r="MFV167" s="168"/>
      <c r="MFW167" s="168"/>
      <c r="MFX167" s="168"/>
      <c r="MFY167" s="168"/>
      <c r="MFZ167" s="168"/>
      <c r="MGA167" s="168"/>
      <c r="MGB167" s="168"/>
      <c r="MGC167" s="168"/>
      <c r="MGD167" s="168"/>
      <c r="MGE167" s="168"/>
      <c r="MGF167" s="168"/>
      <c r="MGG167" s="168"/>
      <c r="MGH167" s="168"/>
      <c r="MGI167" s="168"/>
      <c r="MGJ167" s="168"/>
      <c r="MGK167" s="168"/>
      <c r="MGL167" s="168"/>
      <c r="MGM167" s="168"/>
      <c r="MGN167" s="168"/>
      <c r="MGO167" s="168"/>
      <c r="MGP167" s="168"/>
      <c r="MGQ167" s="168"/>
      <c r="MGR167" s="168"/>
      <c r="MGS167" s="168"/>
      <c r="MGT167" s="168"/>
      <c r="MGU167" s="168"/>
      <c r="MGV167" s="168"/>
      <c r="MGW167" s="168"/>
      <c r="MGX167" s="168"/>
      <c r="MGY167" s="168"/>
      <c r="MGZ167" s="168"/>
      <c r="MHA167" s="168"/>
      <c r="MHB167" s="168"/>
      <c r="MHC167" s="168"/>
      <c r="MHD167" s="168"/>
      <c r="MHE167" s="168"/>
      <c r="MHF167" s="168"/>
      <c r="MHG167" s="168"/>
      <c r="MHH167" s="168"/>
      <c r="MHI167" s="168"/>
      <c r="MHJ167" s="168"/>
      <c r="MHK167" s="168"/>
      <c r="MHL167" s="168"/>
      <c r="MHM167" s="168"/>
      <c r="MHN167" s="168"/>
      <c r="MHO167" s="168"/>
      <c r="MHP167" s="168"/>
      <c r="MHQ167" s="168"/>
      <c r="MHR167" s="168"/>
      <c r="MHS167" s="168"/>
      <c r="MHT167" s="168"/>
      <c r="MHU167" s="168"/>
      <c r="MHV167" s="168"/>
      <c r="MHW167" s="168"/>
      <c r="MHX167" s="168"/>
      <c r="MHY167" s="168"/>
      <c r="MHZ167" s="168"/>
      <c r="MIA167" s="168"/>
      <c r="MIB167" s="168"/>
      <c r="MIC167" s="168"/>
      <c r="MID167" s="168"/>
      <c r="MIE167" s="168"/>
      <c r="MIF167" s="168"/>
      <c r="MIG167" s="168"/>
      <c r="MIH167" s="168"/>
      <c r="MII167" s="168"/>
      <c r="MIJ167" s="168"/>
      <c r="MIK167" s="168"/>
      <c r="MIL167" s="168"/>
      <c r="MIM167" s="168"/>
      <c r="MIN167" s="168"/>
      <c r="MIO167" s="168"/>
      <c r="MIP167" s="168"/>
      <c r="MIQ167" s="168"/>
      <c r="MIR167" s="168"/>
      <c r="MIS167" s="168"/>
      <c r="MIT167" s="168"/>
      <c r="MIU167" s="168"/>
      <c r="MIV167" s="168"/>
      <c r="MIW167" s="168"/>
      <c r="MIX167" s="168"/>
      <c r="MIY167" s="168"/>
      <c r="MIZ167" s="168"/>
      <c r="MJA167" s="168"/>
      <c r="MJB167" s="168"/>
      <c r="MJC167" s="168"/>
      <c r="MJD167" s="168"/>
      <c r="MJE167" s="168"/>
      <c r="MJF167" s="168"/>
      <c r="MJG167" s="168"/>
      <c r="MJH167" s="168"/>
      <c r="MJI167" s="168"/>
      <c r="MJJ167" s="168"/>
      <c r="MJK167" s="168"/>
      <c r="MJL167" s="168"/>
      <c r="MJM167" s="168"/>
      <c r="MJN167" s="168"/>
      <c r="MJO167" s="168"/>
      <c r="MJP167" s="168"/>
      <c r="MJQ167" s="168"/>
      <c r="MJR167" s="168"/>
      <c r="MJS167" s="168"/>
      <c r="MJT167" s="168"/>
      <c r="MJU167" s="168"/>
      <c r="MJV167" s="168"/>
      <c r="MJW167" s="168"/>
      <c r="MJX167" s="168"/>
      <c r="MJY167" s="168"/>
      <c r="MJZ167" s="168"/>
      <c r="MKA167" s="168"/>
      <c r="MKB167" s="168"/>
      <c r="MKC167" s="168"/>
      <c r="MKD167" s="168"/>
      <c r="MKE167" s="168"/>
      <c r="MKF167" s="168"/>
      <c r="MKG167" s="168"/>
      <c r="MKH167" s="168"/>
      <c r="MKI167" s="168"/>
      <c r="MKJ167" s="168"/>
      <c r="MKK167" s="168"/>
      <c r="MKL167" s="168"/>
      <c r="MKM167" s="168"/>
      <c r="MKN167" s="168"/>
      <c r="MKO167" s="168"/>
      <c r="MKP167" s="168"/>
      <c r="MKQ167" s="168"/>
      <c r="MKR167" s="168"/>
      <c r="MKS167" s="168"/>
      <c r="MKT167" s="168"/>
      <c r="MKU167" s="168"/>
      <c r="MKV167" s="168"/>
      <c r="MKW167" s="168"/>
      <c r="MKX167" s="168"/>
      <c r="MKY167" s="168"/>
      <c r="MKZ167" s="168"/>
      <c r="MLA167" s="168"/>
      <c r="MLB167" s="168"/>
      <c r="MLC167" s="168"/>
      <c r="MLD167" s="168"/>
      <c r="MLE167" s="168"/>
      <c r="MLF167" s="168"/>
      <c r="MLG167" s="168"/>
      <c r="MLH167" s="168"/>
      <c r="MLI167" s="168"/>
      <c r="MLJ167" s="168"/>
      <c r="MLK167" s="168"/>
      <c r="MLL167" s="168"/>
      <c r="MLM167" s="168"/>
      <c r="MLN167" s="168"/>
      <c r="MLO167" s="168"/>
      <c r="MLP167" s="168"/>
      <c r="MLQ167" s="168"/>
      <c r="MLR167" s="168"/>
      <c r="MLS167" s="168"/>
      <c r="MLT167" s="168"/>
      <c r="MLU167" s="168"/>
      <c r="MLV167" s="168"/>
      <c r="MLW167" s="168"/>
      <c r="MLX167" s="168"/>
      <c r="MLY167" s="168"/>
      <c r="MLZ167" s="168"/>
      <c r="MMA167" s="168"/>
      <c r="MMB167" s="168"/>
      <c r="MMC167" s="168"/>
      <c r="MMD167" s="168"/>
      <c r="MME167" s="168"/>
      <c r="MMF167" s="168"/>
      <c r="MMG167" s="168"/>
      <c r="MMH167" s="168"/>
      <c r="MMI167" s="168"/>
      <c r="MMJ167" s="168"/>
      <c r="MMK167" s="168"/>
      <c r="MML167" s="168"/>
      <c r="MMM167" s="168"/>
      <c r="MMN167" s="168"/>
      <c r="MMO167" s="168"/>
      <c r="MMP167" s="168"/>
      <c r="MMQ167" s="168"/>
      <c r="MMR167" s="168"/>
      <c r="MMS167" s="168"/>
      <c r="MMT167" s="168"/>
      <c r="MMU167" s="168"/>
      <c r="MMV167" s="168"/>
      <c r="MMW167" s="168"/>
      <c r="MMX167" s="168"/>
      <c r="MMY167" s="168"/>
      <c r="MMZ167" s="168"/>
      <c r="MNA167" s="168"/>
      <c r="MNB167" s="168"/>
      <c r="MNC167" s="168"/>
      <c r="MND167" s="168"/>
      <c r="MNE167" s="168"/>
      <c r="MNF167" s="168"/>
      <c r="MNG167" s="168"/>
      <c r="MNH167" s="168"/>
      <c r="MNI167" s="168"/>
      <c r="MNJ167" s="168"/>
      <c r="MNK167" s="168"/>
      <c r="MNL167" s="168"/>
      <c r="MNM167" s="168"/>
      <c r="MNN167" s="168"/>
      <c r="MNO167" s="168"/>
      <c r="MNP167" s="168"/>
      <c r="MNQ167" s="168"/>
      <c r="MNR167" s="168"/>
      <c r="MNS167" s="168"/>
      <c r="MNT167" s="168"/>
      <c r="MNU167" s="168"/>
      <c r="MNV167" s="168"/>
      <c r="MNW167" s="168"/>
      <c r="MNX167" s="168"/>
      <c r="MNY167" s="168"/>
      <c r="MNZ167" s="168"/>
      <c r="MOA167" s="168"/>
      <c r="MOB167" s="168"/>
      <c r="MOC167" s="168"/>
      <c r="MOD167" s="168"/>
      <c r="MOE167" s="168"/>
      <c r="MOF167" s="168"/>
      <c r="MOG167" s="168"/>
      <c r="MOH167" s="168"/>
      <c r="MOI167" s="168"/>
      <c r="MOJ167" s="168"/>
      <c r="MOK167" s="168"/>
      <c r="MOL167" s="168"/>
      <c r="MOM167" s="168"/>
      <c r="MON167" s="168"/>
      <c r="MOO167" s="168"/>
      <c r="MOP167" s="168"/>
      <c r="MOQ167" s="168"/>
      <c r="MOR167" s="168"/>
      <c r="MOS167" s="168"/>
      <c r="MOT167" s="168"/>
      <c r="MOU167" s="168"/>
      <c r="MOV167" s="168"/>
      <c r="MOW167" s="168"/>
      <c r="MOX167" s="168"/>
      <c r="MOY167" s="168"/>
      <c r="MOZ167" s="168"/>
      <c r="MPA167" s="168"/>
      <c r="MPB167" s="168"/>
      <c r="MPC167" s="168"/>
      <c r="MPD167" s="168"/>
      <c r="MPE167" s="168"/>
      <c r="MPF167" s="168"/>
      <c r="MPG167" s="168"/>
      <c r="MPH167" s="168"/>
      <c r="MPI167" s="168"/>
      <c r="MPJ167" s="168"/>
      <c r="MPK167" s="168"/>
      <c r="MPL167" s="168"/>
      <c r="MPM167" s="168"/>
      <c r="MPN167" s="168"/>
      <c r="MPO167" s="168"/>
      <c r="MPP167" s="168"/>
      <c r="MPQ167" s="168"/>
      <c r="MPR167" s="168"/>
      <c r="MPS167" s="168"/>
      <c r="MPT167" s="168"/>
      <c r="MPU167" s="168"/>
      <c r="MPV167" s="168"/>
      <c r="MPW167" s="168"/>
      <c r="MPX167" s="168"/>
      <c r="MPY167" s="168"/>
      <c r="MPZ167" s="168"/>
      <c r="MQA167" s="168"/>
      <c r="MQB167" s="168"/>
      <c r="MQC167" s="168"/>
      <c r="MQD167" s="168"/>
      <c r="MQE167" s="168"/>
      <c r="MQF167" s="168"/>
      <c r="MQG167" s="168"/>
      <c r="MQH167" s="168"/>
      <c r="MQI167" s="168"/>
      <c r="MQJ167" s="168"/>
      <c r="MQK167" s="168"/>
      <c r="MQL167" s="168"/>
      <c r="MQM167" s="168"/>
      <c r="MQN167" s="168"/>
      <c r="MQO167" s="168"/>
      <c r="MQP167" s="168"/>
      <c r="MQQ167" s="168"/>
      <c r="MQR167" s="168"/>
      <c r="MQS167" s="168"/>
      <c r="MQT167" s="168"/>
      <c r="MQU167" s="168"/>
      <c r="MQV167" s="168"/>
      <c r="MQW167" s="168"/>
      <c r="MQX167" s="168"/>
      <c r="MQY167" s="168"/>
      <c r="MQZ167" s="168"/>
      <c r="MRA167" s="168"/>
      <c r="MRB167" s="168"/>
      <c r="MRC167" s="168"/>
      <c r="MRD167" s="168"/>
      <c r="MRE167" s="168"/>
      <c r="MRF167" s="168"/>
      <c r="MRG167" s="168"/>
      <c r="MRH167" s="168"/>
      <c r="MRI167" s="168"/>
      <c r="MRJ167" s="168"/>
      <c r="MRK167" s="168"/>
      <c r="MRL167" s="168"/>
      <c r="MRM167" s="168"/>
      <c r="MRN167" s="168"/>
      <c r="MRO167" s="168"/>
      <c r="MRP167" s="168"/>
      <c r="MRQ167" s="168"/>
      <c r="MRR167" s="168"/>
      <c r="MRS167" s="168"/>
      <c r="MRT167" s="168"/>
      <c r="MRU167" s="168"/>
      <c r="MRV167" s="168"/>
      <c r="MRW167" s="168"/>
      <c r="MRX167" s="168"/>
      <c r="MRY167" s="168"/>
      <c r="MRZ167" s="168"/>
      <c r="MSA167" s="168"/>
      <c r="MSB167" s="168"/>
      <c r="MSC167" s="168"/>
      <c r="MSD167" s="168"/>
      <c r="MSE167" s="168"/>
      <c r="MSF167" s="168"/>
      <c r="MSG167" s="168"/>
      <c r="MSH167" s="168"/>
      <c r="MSI167" s="168"/>
      <c r="MSJ167" s="168"/>
      <c r="MSK167" s="168"/>
      <c r="MSL167" s="168"/>
      <c r="MSM167" s="168"/>
      <c r="MSN167" s="168"/>
      <c r="MSO167" s="168"/>
      <c r="MSP167" s="168"/>
      <c r="MSQ167" s="168"/>
      <c r="MSR167" s="168"/>
      <c r="MSS167" s="168"/>
      <c r="MST167" s="168"/>
      <c r="MSU167" s="168"/>
      <c r="MSV167" s="168"/>
      <c r="MSW167" s="168"/>
      <c r="MSX167" s="168"/>
      <c r="MSY167" s="168"/>
      <c r="MSZ167" s="168"/>
      <c r="MTA167" s="168"/>
      <c r="MTB167" s="168"/>
      <c r="MTC167" s="168"/>
      <c r="MTD167" s="168"/>
      <c r="MTE167" s="168"/>
      <c r="MTF167" s="168"/>
      <c r="MTG167" s="168"/>
      <c r="MTH167" s="168"/>
      <c r="MTI167" s="168"/>
      <c r="MTJ167" s="168"/>
      <c r="MTK167" s="168"/>
      <c r="MTL167" s="168"/>
      <c r="MTM167" s="168"/>
      <c r="MTN167" s="168"/>
      <c r="MTO167" s="168"/>
      <c r="MTP167" s="168"/>
      <c r="MTQ167" s="168"/>
      <c r="MTR167" s="168"/>
      <c r="MTS167" s="168"/>
      <c r="MTT167" s="168"/>
      <c r="MTU167" s="168"/>
      <c r="MTV167" s="168"/>
      <c r="MTW167" s="168"/>
      <c r="MTX167" s="168"/>
      <c r="MTY167" s="168"/>
      <c r="MTZ167" s="168"/>
      <c r="MUA167" s="168"/>
      <c r="MUB167" s="168"/>
      <c r="MUC167" s="168"/>
      <c r="MUD167" s="168"/>
      <c r="MUE167" s="168"/>
      <c r="MUF167" s="168"/>
      <c r="MUG167" s="168"/>
      <c r="MUH167" s="168"/>
      <c r="MUI167" s="168"/>
      <c r="MUJ167" s="168"/>
      <c r="MUK167" s="168"/>
      <c r="MUL167" s="168"/>
      <c r="MUM167" s="168"/>
      <c r="MUN167" s="168"/>
      <c r="MUO167" s="168"/>
      <c r="MUP167" s="168"/>
      <c r="MUQ167" s="168"/>
      <c r="MUR167" s="168"/>
      <c r="MUS167" s="168"/>
      <c r="MUT167" s="168"/>
      <c r="MUU167" s="168"/>
      <c r="MUV167" s="168"/>
      <c r="MUW167" s="168"/>
      <c r="MUX167" s="168"/>
      <c r="MUY167" s="168"/>
      <c r="MUZ167" s="168"/>
      <c r="MVA167" s="168"/>
      <c r="MVB167" s="168"/>
      <c r="MVC167" s="168"/>
      <c r="MVD167" s="168"/>
      <c r="MVE167" s="168"/>
      <c r="MVF167" s="168"/>
      <c r="MVG167" s="168"/>
      <c r="MVH167" s="168"/>
      <c r="MVI167" s="168"/>
      <c r="MVJ167" s="168"/>
      <c r="MVK167" s="168"/>
      <c r="MVL167" s="168"/>
      <c r="MVM167" s="168"/>
      <c r="MVN167" s="168"/>
      <c r="MVO167" s="168"/>
      <c r="MVP167" s="168"/>
      <c r="MVQ167" s="168"/>
      <c r="MVR167" s="168"/>
      <c r="MVS167" s="168"/>
      <c r="MVT167" s="168"/>
      <c r="MVU167" s="168"/>
      <c r="MVV167" s="168"/>
      <c r="MVW167" s="168"/>
      <c r="MVX167" s="168"/>
      <c r="MVY167" s="168"/>
      <c r="MVZ167" s="168"/>
      <c r="MWA167" s="168"/>
      <c r="MWB167" s="168"/>
      <c r="MWC167" s="168"/>
      <c r="MWD167" s="168"/>
      <c r="MWE167" s="168"/>
      <c r="MWF167" s="168"/>
      <c r="MWG167" s="168"/>
      <c r="MWH167" s="168"/>
      <c r="MWI167" s="168"/>
      <c r="MWJ167" s="168"/>
      <c r="MWK167" s="168"/>
      <c r="MWL167" s="168"/>
      <c r="MWM167" s="168"/>
      <c r="MWN167" s="168"/>
      <c r="MWO167" s="168"/>
      <c r="MWP167" s="168"/>
      <c r="MWQ167" s="168"/>
      <c r="MWR167" s="168"/>
      <c r="MWS167" s="168"/>
      <c r="MWT167" s="168"/>
      <c r="MWU167" s="168"/>
      <c r="MWV167" s="168"/>
      <c r="MWW167" s="168"/>
      <c r="MWX167" s="168"/>
      <c r="MWY167" s="168"/>
      <c r="MWZ167" s="168"/>
      <c r="MXA167" s="168"/>
      <c r="MXB167" s="168"/>
      <c r="MXC167" s="168"/>
      <c r="MXD167" s="168"/>
      <c r="MXE167" s="168"/>
      <c r="MXF167" s="168"/>
      <c r="MXG167" s="168"/>
      <c r="MXH167" s="168"/>
      <c r="MXI167" s="168"/>
      <c r="MXJ167" s="168"/>
      <c r="MXK167" s="168"/>
      <c r="MXL167" s="168"/>
      <c r="MXM167" s="168"/>
      <c r="MXN167" s="168"/>
      <c r="MXO167" s="168"/>
      <c r="MXP167" s="168"/>
      <c r="MXQ167" s="168"/>
      <c r="MXR167" s="168"/>
      <c r="MXS167" s="168"/>
      <c r="MXT167" s="168"/>
      <c r="MXU167" s="168"/>
      <c r="MXV167" s="168"/>
      <c r="MXW167" s="168"/>
      <c r="MXX167" s="168"/>
      <c r="MXY167" s="168"/>
      <c r="MXZ167" s="168"/>
      <c r="MYA167" s="168"/>
      <c r="MYB167" s="168"/>
      <c r="MYC167" s="168"/>
      <c r="MYD167" s="168"/>
      <c r="MYE167" s="168"/>
      <c r="MYF167" s="168"/>
      <c r="MYG167" s="168"/>
      <c r="MYH167" s="168"/>
      <c r="MYI167" s="168"/>
      <c r="MYJ167" s="168"/>
      <c r="MYK167" s="168"/>
      <c r="MYL167" s="168"/>
      <c r="MYM167" s="168"/>
      <c r="MYN167" s="168"/>
      <c r="MYO167" s="168"/>
      <c r="MYP167" s="168"/>
      <c r="MYQ167" s="168"/>
      <c r="MYR167" s="168"/>
      <c r="MYS167" s="168"/>
      <c r="MYT167" s="168"/>
      <c r="MYU167" s="168"/>
      <c r="MYV167" s="168"/>
      <c r="MYW167" s="168"/>
      <c r="MYX167" s="168"/>
      <c r="MYY167" s="168"/>
      <c r="MYZ167" s="168"/>
      <c r="MZA167" s="168"/>
      <c r="MZB167" s="168"/>
      <c r="MZC167" s="168"/>
      <c r="MZD167" s="168"/>
      <c r="MZE167" s="168"/>
      <c r="MZF167" s="168"/>
      <c r="MZG167" s="168"/>
      <c r="MZH167" s="168"/>
      <c r="MZI167" s="168"/>
      <c r="MZJ167" s="168"/>
      <c r="MZK167" s="168"/>
      <c r="MZL167" s="168"/>
      <c r="MZM167" s="168"/>
      <c r="MZN167" s="168"/>
      <c r="MZO167" s="168"/>
      <c r="MZP167" s="168"/>
      <c r="MZQ167" s="168"/>
      <c r="MZR167" s="168"/>
      <c r="MZS167" s="168"/>
      <c r="MZT167" s="168"/>
      <c r="MZU167" s="168"/>
      <c r="MZV167" s="168"/>
      <c r="MZW167" s="168"/>
      <c r="MZX167" s="168"/>
      <c r="MZY167" s="168"/>
      <c r="MZZ167" s="168"/>
      <c r="NAA167" s="168"/>
      <c r="NAB167" s="168"/>
      <c r="NAC167" s="168"/>
      <c r="NAD167" s="168"/>
      <c r="NAE167" s="168"/>
      <c r="NAF167" s="168"/>
      <c r="NAG167" s="168"/>
      <c r="NAH167" s="168"/>
      <c r="NAI167" s="168"/>
      <c r="NAJ167" s="168"/>
      <c r="NAK167" s="168"/>
      <c r="NAL167" s="168"/>
      <c r="NAM167" s="168"/>
      <c r="NAN167" s="168"/>
      <c r="NAO167" s="168"/>
      <c r="NAP167" s="168"/>
      <c r="NAQ167" s="168"/>
      <c r="NAR167" s="168"/>
      <c r="NAS167" s="168"/>
      <c r="NAT167" s="168"/>
      <c r="NAU167" s="168"/>
      <c r="NAV167" s="168"/>
      <c r="NAW167" s="168"/>
      <c r="NAX167" s="168"/>
      <c r="NAY167" s="168"/>
      <c r="NAZ167" s="168"/>
      <c r="NBA167" s="168"/>
      <c r="NBB167" s="168"/>
      <c r="NBC167" s="168"/>
      <c r="NBD167" s="168"/>
      <c r="NBE167" s="168"/>
      <c r="NBF167" s="168"/>
      <c r="NBG167" s="168"/>
      <c r="NBH167" s="168"/>
      <c r="NBI167" s="168"/>
      <c r="NBJ167" s="168"/>
      <c r="NBK167" s="168"/>
      <c r="NBL167" s="168"/>
      <c r="NBM167" s="168"/>
      <c r="NBN167" s="168"/>
      <c r="NBO167" s="168"/>
      <c r="NBP167" s="168"/>
      <c r="NBQ167" s="168"/>
      <c r="NBR167" s="168"/>
      <c r="NBS167" s="168"/>
      <c r="NBT167" s="168"/>
      <c r="NBU167" s="168"/>
      <c r="NBV167" s="168"/>
      <c r="NBW167" s="168"/>
      <c r="NBX167" s="168"/>
      <c r="NBY167" s="168"/>
      <c r="NBZ167" s="168"/>
      <c r="NCA167" s="168"/>
      <c r="NCB167" s="168"/>
      <c r="NCC167" s="168"/>
      <c r="NCD167" s="168"/>
      <c r="NCE167" s="168"/>
      <c r="NCF167" s="168"/>
      <c r="NCG167" s="168"/>
      <c r="NCH167" s="168"/>
      <c r="NCI167" s="168"/>
      <c r="NCJ167" s="168"/>
      <c r="NCK167" s="168"/>
      <c r="NCL167" s="168"/>
      <c r="NCM167" s="168"/>
      <c r="NCN167" s="168"/>
      <c r="NCO167" s="168"/>
      <c r="NCP167" s="168"/>
      <c r="NCQ167" s="168"/>
      <c r="NCR167" s="168"/>
      <c r="NCS167" s="168"/>
      <c r="NCT167" s="168"/>
      <c r="NCU167" s="168"/>
      <c r="NCV167" s="168"/>
      <c r="NCW167" s="168"/>
      <c r="NCX167" s="168"/>
      <c r="NCY167" s="168"/>
      <c r="NCZ167" s="168"/>
      <c r="NDA167" s="168"/>
      <c r="NDB167" s="168"/>
      <c r="NDC167" s="168"/>
      <c r="NDD167" s="168"/>
      <c r="NDE167" s="168"/>
      <c r="NDF167" s="168"/>
      <c r="NDG167" s="168"/>
      <c r="NDH167" s="168"/>
      <c r="NDI167" s="168"/>
      <c r="NDJ167" s="168"/>
      <c r="NDK167" s="168"/>
      <c r="NDL167" s="168"/>
      <c r="NDM167" s="168"/>
      <c r="NDN167" s="168"/>
      <c r="NDO167" s="168"/>
      <c r="NDP167" s="168"/>
      <c r="NDQ167" s="168"/>
      <c r="NDR167" s="168"/>
      <c r="NDS167" s="168"/>
      <c r="NDT167" s="168"/>
      <c r="NDU167" s="168"/>
      <c r="NDV167" s="168"/>
      <c r="NDW167" s="168"/>
      <c r="NDX167" s="168"/>
      <c r="NDY167" s="168"/>
      <c r="NDZ167" s="168"/>
      <c r="NEA167" s="168"/>
      <c r="NEB167" s="168"/>
      <c r="NEC167" s="168"/>
      <c r="NED167" s="168"/>
      <c r="NEE167" s="168"/>
      <c r="NEF167" s="168"/>
      <c r="NEG167" s="168"/>
      <c r="NEH167" s="168"/>
      <c r="NEI167" s="168"/>
      <c r="NEJ167" s="168"/>
      <c r="NEK167" s="168"/>
      <c r="NEL167" s="168"/>
      <c r="NEM167" s="168"/>
      <c r="NEN167" s="168"/>
      <c r="NEO167" s="168"/>
      <c r="NEP167" s="168"/>
      <c r="NEQ167" s="168"/>
      <c r="NER167" s="168"/>
      <c r="NES167" s="168"/>
      <c r="NET167" s="168"/>
      <c r="NEU167" s="168"/>
      <c r="NEV167" s="168"/>
      <c r="NEW167" s="168"/>
      <c r="NEX167" s="168"/>
      <c r="NEY167" s="168"/>
      <c r="NEZ167" s="168"/>
      <c r="NFA167" s="168"/>
      <c r="NFB167" s="168"/>
      <c r="NFC167" s="168"/>
      <c r="NFD167" s="168"/>
      <c r="NFE167" s="168"/>
      <c r="NFF167" s="168"/>
      <c r="NFG167" s="168"/>
      <c r="NFH167" s="168"/>
      <c r="NFI167" s="168"/>
      <c r="NFJ167" s="168"/>
      <c r="NFK167" s="168"/>
      <c r="NFL167" s="168"/>
      <c r="NFM167" s="168"/>
      <c r="NFN167" s="168"/>
      <c r="NFO167" s="168"/>
      <c r="NFP167" s="168"/>
      <c r="NFQ167" s="168"/>
      <c r="NFR167" s="168"/>
      <c r="NFS167" s="168"/>
      <c r="NFT167" s="168"/>
      <c r="NFU167" s="168"/>
      <c r="NFV167" s="168"/>
      <c r="NFW167" s="168"/>
      <c r="NFX167" s="168"/>
      <c r="NFY167" s="168"/>
      <c r="NFZ167" s="168"/>
      <c r="NGA167" s="168"/>
      <c r="NGB167" s="168"/>
      <c r="NGC167" s="168"/>
      <c r="NGD167" s="168"/>
      <c r="NGE167" s="168"/>
      <c r="NGF167" s="168"/>
      <c r="NGG167" s="168"/>
      <c r="NGH167" s="168"/>
      <c r="NGI167" s="168"/>
      <c r="NGJ167" s="168"/>
      <c r="NGK167" s="168"/>
      <c r="NGL167" s="168"/>
      <c r="NGM167" s="168"/>
      <c r="NGN167" s="168"/>
      <c r="NGO167" s="168"/>
      <c r="NGP167" s="168"/>
      <c r="NGQ167" s="168"/>
      <c r="NGR167" s="168"/>
      <c r="NGS167" s="168"/>
      <c r="NGT167" s="168"/>
      <c r="NGU167" s="168"/>
      <c r="NGV167" s="168"/>
      <c r="NGW167" s="168"/>
      <c r="NGX167" s="168"/>
      <c r="NGY167" s="168"/>
      <c r="NGZ167" s="168"/>
      <c r="NHA167" s="168"/>
      <c r="NHB167" s="168"/>
      <c r="NHC167" s="168"/>
      <c r="NHD167" s="168"/>
      <c r="NHE167" s="168"/>
      <c r="NHF167" s="168"/>
      <c r="NHG167" s="168"/>
      <c r="NHH167" s="168"/>
      <c r="NHI167" s="168"/>
      <c r="NHJ167" s="168"/>
      <c r="NHK167" s="168"/>
      <c r="NHL167" s="168"/>
      <c r="NHM167" s="168"/>
      <c r="NHN167" s="168"/>
      <c r="NHO167" s="168"/>
      <c r="NHP167" s="168"/>
      <c r="NHQ167" s="168"/>
      <c r="NHR167" s="168"/>
      <c r="NHS167" s="168"/>
      <c r="NHT167" s="168"/>
      <c r="NHU167" s="168"/>
      <c r="NHV167" s="168"/>
      <c r="NHW167" s="168"/>
      <c r="NHX167" s="168"/>
      <c r="NHY167" s="168"/>
      <c r="NHZ167" s="168"/>
      <c r="NIA167" s="168"/>
      <c r="NIB167" s="168"/>
      <c r="NIC167" s="168"/>
      <c r="NID167" s="168"/>
      <c r="NIE167" s="168"/>
      <c r="NIF167" s="168"/>
      <c r="NIG167" s="168"/>
      <c r="NIH167" s="168"/>
      <c r="NII167" s="168"/>
      <c r="NIJ167" s="168"/>
      <c r="NIK167" s="168"/>
      <c r="NIL167" s="168"/>
      <c r="NIM167" s="168"/>
      <c r="NIN167" s="168"/>
      <c r="NIO167" s="168"/>
      <c r="NIP167" s="168"/>
      <c r="NIQ167" s="168"/>
      <c r="NIR167" s="168"/>
      <c r="NIS167" s="168"/>
      <c r="NIT167" s="168"/>
      <c r="NIU167" s="168"/>
      <c r="NIV167" s="168"/>
      <c r="NIW167" s="168"/>
      <c r="NIX167" s="168"/>
      <c r="NIY167" s="168"/>
      <c r="NIZ167" s="168"/>
      <c r="NJA167" s="168"/>
      <c r="NJB167" s="168"/>
      <c r="NJC167" s="168"/>
      <c r="NJD167" s="168"/>
      <c r="NJE167" s="168"/>
      <c r="NJF167" s="168"/>
      <c r="NJG167" s="168"/>
      <c r="NJH167" s="168"/>
      <c r="NJI167" s="168"/>
      <c r="NJJ167" s="168"/>
      <c r="NJK167" s="168"/>
      <c r="NJL167" s="168"/>
      <c r="NJM167" s="168"/>
      <c r="NJN167" s="168"/>
      <c r="NJO167" s="168"/>
      <c r="NJP167" s="168"/>
      <c r="NJQ167" s="168"/>
      <c r="NJR167" s="168"/>
      <c r="NJS167" s="168"/>
      <c r="NJT167" s="168"/>
      <c r="NJU167" s="168"/>
      <c r="NJV167" s="168"/>
      <c r="NJW167" s="168"/>
      <c r="NJX167" s="168"/>
      <c r="NJY167" s="168"/>
      <c r="NJZ167" s="168"/>
      <c r="NKA167" s="168"/>
      <c r="NKB167" s="168"/>
      <c r="NKC167" s="168"/>
      <c r="NKD167" s="168"/>
      <c r="NKE167" s="168"/>
      <c r="NKF167" s="168"/>
      <c r="NKG167" s="168"/>
      <c r="NKH167" s="168"/>
      <c r="NKI167" s="168"/>
      <c r="NKJ167" s="168"/>
      <c r="NKK167" s="168"/>
      <c r="NKL167" s="168"/>
      <c r="NKM167" s="168"/>
      <c r="NKN167" s="168"/>
      <c r="NKO167" s="168"/>
      <c r="NKP167" s="168"/>
      <c r="NKQ167" s="168"/>
      <c r="NKR167" s="168"/>
      <c r="NKS167" s="168"/>
      <c r="NKT167" s="168"/>
      <c r="NKU167" s="168"/>
      <c r="NKV167" s="168"/>
      <c r="NKW167" s="168"/>
      <c r="NKX167" s="168"/>
      <c r="NKY167" s="168"/>
      <c r="NKZ167" s="168"/>
      <c r="NLA167" s="168"/>
      <c r="NLB167" s="168"/>
      <c r="NLC167" s="168"/>
      <c r="NLD167" s="168"/>
      <c r="NLE167" s="168"/>
      <c r="NLF167" s="168"/>
      <c r="NLG167" s="168"/>
      <c r="NLH167" s="168"/>
      <c r="NLI167" s="168"/>
      <c r="NLJ167" s="168"/>
      <c r="NLK167" s="168"/>
      <c r="NLL167" s="168"/>
      <c r="NLM167" s="168"/>
      <c r="NLN167" s="168"/>
      <c r="NLO167" s="168"/>
      <c r="NLP167" s="168"/>
      <c r="NLQ167" s="168"/>
      <c r="NLR167" s="168"/>
      <c r="NLS167" s="168"/>
      <c r="NLT167" s="168"/>
      <c r="NLU167" s="168"/>
      <c r="NLV167" s="168"/>
      <c r="NLW167" s="168"/>
      <c r="NLX167" s="168"/>
      <c r="NLY167" s="168"/>
      <c r="NLZ167" s="168"/>
      <c r="NMA167" s="168"/>
      <c r="NMB167" s="168"/>
      <c r="NMC167" s="168"/>
      <c r="NMD167" s="168"/>
      <c r="NME167" s="168"/>
      <c r="NMF167" s="168"/>
      <c r="NMG167" s="168"/>
      <c r="NMH167" s="168"/>
      <c r="NMI167" s="168"/>
      <c r="NMJ167" s="168"/>
      <c r="NMK167" s="168"/>
      <c r="NML167" s="168"/>
      <c r="NMM167" s="168"/>
      <c r="NMN167" s="168"/>
      <c r="NMO167" s="168"/>
      <c r="NMP167" s="168"/>
      <c r="NMQ167" s="168"/>
      <c r="NMR167" s="168"/>
      <c r="NMS167" s="168"/>
      <c r="NMT167" s="168"/>
      <c r="NMU167" s="168"/>
      <c r="NMV167" s="168"/>
      <c r="NMW167" s="168"/>
      <c r="NMX167" s="168"/>
      <c r="NMY167" s="168"/>
      <c r="NMZ167" s="168"/>
      <c r="NNA167" s="168"/>
      <c r="NNB167" s="168"/>
      <c r="NNC167" s="168"/>
      <c r="NND167" s="168"/>
      <c r="NNE167" s="168"/>
      <c r="NNF167" s="168"/>
      <c r="NNG167" s="168"/>
      <c r="NNH167" s="168"/>
      <c r="NNI167" s="168"/>
      <c r="NNJ167" s="168"/>
      <c r="NNK167" s="168"/>
      <c r="NNL167" s="168"/>
      <c r="NNM167" s="168"/>
      <c r="NNN167" s="168"/>
      <c r="NNO167" s="168"/>
      <c r="NNP167" s="168"/>
      <c r="NNQ167" s="168"/>
      <c r="NNR167" s="168"/>
      <c r="NNS167" s="168"/>
      <c r="NNT167" s="168"/>
      <c r="NNU167" s="168"/>
      <c r="NNV167" s="168"/>
      <c r="NNW167" s="168"/>
      <c r="NNX167" s="168"/>
      <c r="NNY167" s="168"/>
      <c r="NNZ167" s="168"/>
      <c r="NOA167" s="168"/>
      <c r="NOB167" s="168"/>
      <c r="NOC167" s="168"/>
      <c r="NOD167" s="168"/>
      <c r="NOE167" s="168"/>
      <c r="NOF167" s="168"/>
      <c r="NOG167" s="168"/>
      <c r="NOH167" s="168"/>
      <c r="NOI167" s="168"/>
      <c r="NOJ167" s="168"/>
      <c r="NOK167" s="168"/>
      <c r="NOL167" s="168"/>
      <c r="NOM167" s="168"/>
      <c r="NON167" s="168"/>
      <c r="NOO167" s="168"/>
      <c r="NOP167" s="168"/>
      <c r="NOQ167" s="168"/>
      <c r="NOR167" s="168"/>
      <c r="NOS167" s="168"/>
      <c r="NOT167" s="168"/>
      <c r="NOU167" s="168"/>
      <c r="NOV167" s="168"/>
      <c r="NOW167" s="168"/>
      <c r="NOX167" s="168"/>
      <c r="NOY167" s="168"/>
      <c r="NOZ167" s="168"/>
      <c r="NPA167" s="168"/>
      <c r="NPB167" s="168"/>
      <c r="NPC167" s="168"/>
      <c r="NPD167" s="168"/>
      <c r="NPE167" s="168"/>
      <c r="NPF167" s="168"/>
      <c r="NPG167" s="168"/>
      <c r="NPH167" s="168"/>
      <c r="NPI167" s="168"/>
      <c r="NPJ167" s="168"/>
      <c r="NPK167" s="168"/>
      <c r="NPL167" s="168"/>
      <c r="NPM167" s="168"/>
      <c r="NPN167" s="168"/>
      <c r="NPO167" s="168"/>
      <c r="NPP167" s="168"/>
      <c r="NPQ167" s="168"/>
      <c r="NPR167" s="168"/>
      <c r="NPS167" s="168"/>
      <c r="NPT167" s="168"/>
      <c r="NPU167" s="168"/>
      <c r="NPV167" s="168"/>
      <c r="NPW167" s="168"/>
      <c r="NPX167" s="168"/>
      <c r="NPY167" s="168"/>
      <c r="NPZ167" s="168"/>
      <c r="NQA167" s="168"/>
      <c r="NQB167" s="168"/>
      <c r="NQC167" s="168"/>
      <c r="NQD167" s="168"/>
      <c r="NQE167" s="168"/>
      <c r="NQF167" s="168"/>
      <c r="NQG167" s="168"/>
      <c r="NQH167" s="168"/>
      <c r="NQI167" s="168"/>
      <c r="NQJ167" s="168"/>
      <c r="NQK167" s="168"/>
      <c r="NQL167" s="168"/>
      <c r="NQM167" s="168"/>
      <c r="NQN167" s="168"/>
      <c r="NQO167" s="168"/>
      <c r="NQP167" s="168"/>
      <c r="NQQ167" s="168"/>
      <c r="NQR167" s="168"/>
      <c r="NQS167" s="168"/>
      <c r="NQT167" s="168"/>
      <c r="NQU167" s="168"/>
      <c r="NQV167" s="168"/>
      <c r="NQW167" s="168"/>
      <c r="NQX167" s="168"/>
      <c r="NQY167" s="168"/>
      <c r="NQZ167" s="168"/>
      <c r="NRA167" s="168"/>
      <c r="NRB167" s="168"/>
      <c r="NRC167" s="168"/>
      <c r="NRD167" s="168"/>
      <c r="NRE167" s="168"/>
      <c r="NRF167" s="168"/>
      <c r="NRG167" s="168"/>
      <c r="NRH167" s="168"/>
      <c r="NRI167" s="168"/>
      <c r="NRJ167" s="168"/>
      <c r="NRK167" s="168"/>
      <c r="NRL167" s="168"/>
      <c r="NRM167" s="168"/>
      <c r="NRN167" s="168"/>
      <c r="NRO167" s="168"/>
      <c r="NRP167" s="168"/>
      <c r="NRQ167" s="168"/>
      <c r="NRR167" s="168"/>
      <c r="NRS167" s="168"/>
      <c r="NRT167" s="168"/>
      <c r="NRU167" s="168"/>
      <c r="NRV167" s="168"/>
      <c r="NRW167" s="168"/>
      <c r="NRX167" s="168"/>
      <c r="NRY167" s="168"/>
      <c r="NRZ167" s="168"/>
      <c r="NSA167" s="168"/>
      <c r="NSB167" s="168"/>
      <c r="NSC167" s="168"/>
      <c r="NSD167" s="168"/>
      <c r="NSE167" s="168"/>
      <c r="NSF167" s="168"/>
      <c r="NSG167" s="168"/>
      <c r="NSH167" s="168"/>
      <c r="NSI167" s="168"/>
      <c r="NSJ167" s="168"/>
      <c r="NSK167" s="168"/>
      <c r="NSL167" s="168"/>
      <c r="NSM167" s="168"/>
      <c r="NSN167" s="168"/>
      <c r="NSO167" s="168"/>
      <c r="NSP167" s="168"/>
      <c r="NSQ167" s="168"/>
      <c r="NSR167" s="168"/>
      <c r="NSS167" s="168"/>
      <c r="NST167" s="168"/>
      <c r="NSU167" s="168"/>
      <c r="NSV167" s="168"/>
      <c r="NSW167" s="168"/>
      <c r="NSX167" s="168"/>
      <c r="NSY167" s="168"/>
      <c r="NSZ167" s="168"/>
      <c r="NTA167" s="168"/>
      <c r="NTB167" s="168"/>
      <c r="NTC167" s="168"/>
      <c r="NTD167" s="168"/>
      <c r="NTE167" s="168"/>
      <c r="NTF167" s="168"/>
      <c r="NTG167" s="168"/>
      <c r="NTH167" s="168"/>
      <c r="NTI167" s="168"/>
      <c r="NTJ167" s="168"/>
      <c r="NTK167" s="168"/>
      <c r="NTL167" s="168"/>
      <c r="NTM167" s="168"/>
      <c r="NTN167" s="168"/>
      <c r="NTO167" s="168"/>
      <c r="NTP167" s="168"/>
      <c r="NTQ167" s="168"/>
      <c r="NTR167" s="168"/>
      <c r="NTS167" s="168"/>
      <c r="NTT167" s="168"/>
      <c r="NTU167" s="168"/>
      <c r="NTV167" s="168"/>
      <c r="NTW167" s="168"/>
      <c r="NTX167" s="168"/>
      <c r="NTY167" s="168"/>
      <c r="NTZ167" s="168"/>
      <c r="NUA167" s="168"/>
      <c r="NUB167" s="168"/>
      <c r="NUC167" s="168"/>
      <c r="NUD167" s="168"/>
      <c r="NUE167" s="168"/>
      <c r="NUF167" s="168"/>
      <c r="NUG167" s="168"/>
      <c r="NUH167" s="168"/>
      <c r="NUI167" s="168"/>
      <c r="NUJ167" s="168"/>
      <c r="NUK167" s="168"/>
      <c r="NUL167" s="168"/>
      <c r="NUM167" s="168"/>
      <c r="NUN167" s="168"/>
      <c r="NUO167" s="168"/>
      <c r="NUP167" s="168"/>
      <c r="NUQ167" s="168"/>
      <c r="NUR167" s="168"/>
      <c r="NUS167" s="168"/>
      <c r="NUT167" s="168"/>
      <c r="NUU167" s="168"/>
      <c r="NUV167" s="168"/>
      <c r="NUW167" s="168"/>
      <c r="NUX167" s="168"/>
      <c r="NUY167" s="168"/>
      <c r="NUZ167" s="168"/>
      <c r="NVA167" s="168"/>
      <c r="NVB167" s="168"/>
      <c r="NVC167" s="168"/>
      <c r="NVD167" s="168"/>
      <c r="NVE167" s="168"/>
      <c r="NVF167" s="168"/>
      <c r="NVG167" s="168"/>
      <c r="NVH167" s="168"/>
      <c r="NVI167" s="168"/>
      <c r="NVJ167" s="168"/>
      <c r="NVK167" s="168"/>
      <c r="NVL167" s="168"/>
      <c r="NVM167" s="168"/>
      <c r="NVN167" s="168"/>
      <c r="NVO167" s="168"/>
      <c r="NVP167" s="168"/>
      <c r="NVQ167" s="168"/>
      <c r="NVR167" s="168"/>
      <c r="NVS167" s="168"/>
      <c r="NVT167" s="168"/>
      <c r="NVU167" s="168"/>
      <c r="NVV167" s="168"/>
      <c r="NVW167" s="168"/>
      <c r="NVX167" s="168"/>
      <c r="NVY167" s="168"/>
      <c r="NVZ167" s="168"/>
      <c r="NWA167" s="168"/>
      <c r="NWB167" s="168"/>
      <c r="NWC167" s="168"/>
      <c r="NWD167" s="168"/>
      <c r="NWE167" s="168"/>
      <c r="NWF167" s="168"/>
      <c r="NWG167" s="168"/>
      <c r="NWH167" s="168"/>
      <c r="NWI167" s="168"/>
      <c r="NWJ167" s="168"/>
      <c r="NWK167" s="168"/>
      <c r="NWL167" s="168"/>
      <c r="NWM167" s="168"/>
      <c r="NWN167" s="168"/>
      <c r="NWO167" s="168"/>
      <c r="NWP167" s="168"/>
      <c r="NWQ167" s="168"/>
      <c r="NWR167" s="168"/>
      <c r="NWS167" s="168"/>
      <c r="NWT167" s="168"/>
      <c r="NWU167" s="168"/>
      <c r="NWV167" s="168"/>
      <c r="NWW167" s="168"/>
      <c r="NWX167" s="168"/>
      <c r="NWY167" s="168"/>
      <c r="NWZ167" s="168"/>
      <c r="NXA167" s="168"/>
      <c r="NXB167" s="168"/>
      <c r="NXC167" s="168"/>
      <c r="NXD167" s="168"/>
      <c r="NXE167" s="168"/>
      <c r="NXF167" s="168"/>
      <c r="NXG167" s="168"/>
      <c r="NXH167" s="168"/>
      <c r="NXI167" s="168"/>
      <c r="NXJ167" s="168"/>
      <c r="NXK167" s="168"/>
      <c r="NXL167" s="168"/>
      <c r="NXM167" s="168"/>
      <c r="NXN167" s="168"/>
      <c r="NXO167" s="168"/>
      <c r="NXP167" s="168"/>
      <c r="NXQ167" s="168"/>
      <c r="NXR167" s="168"/>
      <c r="NXS167" s="168"/>
      <c r="NXT167" s="168"/>
      <c r="NXU167" s="168"/>
      <c r="NXV167" s="168"/>
      <c r="NXW167" s="168"/>
      <c r="NXX167" s="168"/>
      <c r="NXY167" s="168"/>
      <c r="NXZ167" s="168"/>
      <c r="NYA167" s="168"/>
      <c r="NYB167" s="168"/>
      <c r="NYC167" s="168"/>
      <c r="NYD167" s="168"/>
      <c r="NYE167" s="168"/>
      <c r="NYF167" s="168"/>
      <c r="NYG167" s="168"/>
      <c r="NYH167" s="168"/>
      <c r="NYI167" s="168"/>
      <c r="NYJ167" s="168"/>
      <c r="NYK167" s="168"/>
      <c r="NYL167" s="168"/>
      <c r="NYM167" s="168"/>
      <c r="NYN167" s="168"/>
      <c r="NYO167" s="168"/>
      <c r="NYP167" s="168"/>
      <c r="NYQ167" s="168"/>
      <c r="NYR167" s="168"/>
      <c r="NYS167" s="168"/>
      <c r="NYT167" s="168"/>
      <c r="NYU167" s="168"/>
      <c r="NYV167" s="168"/>
      <c r="NYW167" s="168"/>
      <c r="NYX167" s="168"/>
      <c r="NYY167" s="168"/>
      <c r="NYZ167" s="168"/>
      <c r="NZA167" s="168"/>
      <c r="NZB167" s="168"/>
      <c r="NZC167" s="168"/>
      <c r="NZD167" s="168"/>
      <c r="NZE167" s="168"/>
      <c r="NZF167" s="168"/>
      <c r="NZG167" s="168"/>
      <c r="NZH167" s="168"/>
      <c r="NZI167" s="168"/>
      <c r="NZJ167" s="168"/>
      <c r="NZK167" s="168"/>
      <c r="NZL167" s="168"/>
      <c r="NZM167" s="168"/>
      <c r="NZN167" s="168"/>
      <c r="NZO167" s="168"/>
      <c r="NZP167" s="168"/>
      <c r="NZQ167" s="168"/>
      <c r="NZR167" s="168"/>
      <c r="NZS167" s="168"/>
      <c r="NZT167" s="168"/>
      <c r="NZU167" s="168"/>
      <c r="NZV167" s="168"/>
      <c r="NZW167" s="168"/>
      <c r="NZX167" s="168"/>
      <c r="NZY167" s="168"/>
      <c r="NZZ167" s="168"/>
      <c r="OAA167" s="168"/>
      <c r="OAB167" s="168"/>
      <c r="OAC167" s="168"/>
      <c r="OAD167" s="168"/>
      <c r="OAE167" s="168"/>
      <c r="OAF167" s="168"/>
      <c r="OAG167" s="168"/>
      <c r="OAH167" s="168"/>
      <c r="OAI167" s="168"/>
      <c r="OAJ167" s="168"/>
      <c r="OAK167" s="168"/>
      <c r="OAL167" s="168"/>
      <c r="OAM167" s="168"/>
      <c r="OAN167" s="168"/>
      <c r="OAO167" s="168"/>
      <c r="OAP167" s="168"/>
      <c r="OAQ167" s="168"/>
      <c r="OAR167" s="168"/>
      <c r="OAS167" s="168"/>
      <c r="OAT167" s="168"/>
      <c r="OAU167" s="168"/>
      <c r="OAV167" s="168"/>
      <c r="OAW167" s="168"/>
      <c r="OAX167" s="168"/>
      <c r="OAY167" s="168"/>
      <c r="OAZ167" s="168"/>
      <c r="OBA167" s="168"/>
      <c r="OBB167" s="168"/>
      <c r="OBC167" s="168"/>
      <c r="OBD167" s="168"/>
      <c r="OBE167" s="168"/>
      <c r="OBF167" s="168"/>
      <c r="OBG167" s="168"/>
      <c r="OBH167" s="168"/>
      <c r="OBI167" s="168"/>
      <c r="OBJ167" s="168"/>
      <c r="OBK167" s="168"/>
      <c r="OBL167" s="168"/>
      <c r="OBM167" s="168"/>
      <c r="OBN167" s="168"/>
      <c r="OBO167" s="168"/>
      <c r="OBP167" s="168"/>
      <c r="OBQ167" s="168"/>
      <c r="OBR167" s="168"/>
      <c r="OBS167" s="168"/>
      <c r="OBT167" s="168"/>
      <c r="OBU167" s="168"/>
      <c r="OBV167" s="168"/>
      <c r="OBW167" s="168"/>
      <c r="OBX167" s="168"/>
      <c r="OBY167" s="168"/>
      <c r="OBZ167" s="168"/>
      <c r="OCA167" s="168"/>
      <c r="OCB167" s="168"/>
      <c r="OCC167" s="168"/>
      <c r="OCD167" s="168"/>
      <c r="OCE167" s="168"/>
      <c r="OCF167" s="168"/>
      <c r="OCG167" s="168"/>
      <c r="OCH167" s="168"/>
      <c r="OCI167" s="168"/>
      <c r="OCJ167" s="168"/>
      <c r="OCK167" s="168"/>
      <c r="OCL167" s="168"/>
      <c r="OCM167" s="168"/>
      <c r="OCN167" s="168"/>
      <c r="OCO167" s="168"/>
      <c r="OCP167" s="168"/>
      <c r="OCQ167" s="168"/>
      <c r="OCR167" s="168"/>
      <c r="OCS167" s="168"/>
      <c r="OCT167" s="168"/>
      <c r="OCU167" s="168"/>
      <c r="OCV167" s="168"/>
      <c r="OCW167" s="168"/>
      <c r="OCX167" s="168"/>
      <c r="OCY167" s="168"/>
      <c r="OCZ167" s="168"/>
      <c r="ODA167" s="168"/>
      <c r="ODB167" s="168"/>
      <c r="ODC167" s="168"/>
      <c r="ODD167" s="168"/>
      <c r="ODE167" s="168"/>
      <c r="ODF167" s="168"/>
      <c r="ODG167" s="168"/>
      <c r="ODH167" s="168"/>
      <c r="ODI167" s="168"/>
      <c r="ODJ167" s="168"/>
      <c r="ODK167" s="168"/>
      <c r="ODL167" s="168"/>
      <c r="ODM167" s="168"/>
      <c r="ODN167" s="168"/>
      <c r="ODO167" s="168"/>
      <c r="ODP167" s="168"/>
      <c r="ODQ167" s="168"/>
      <c r="ODR167" s="168"/>
      <c r="ODS167" s="168"/>
      <c r="ODT167" s="168"/>
      <c r="ODU167" s="168"/>
      <c r="ODV167" s="168"/>
      <c r="ODW167" s="168"/>
      <c r="ODX167" s="168"/>
      <c r="ODY167" s="168"/>
      <c r="ODZ167" s="168"/>
      <c r="OEA167" s="168"/>
      <c r="OEB167" s="168"/>
      <c r="OEC167" s="168"/>
      <c r="OED167" s="168"/>
      <c r="OEE167" s="168"/>
      <c r="OEF167" s="168"/>
      <c r="OEG167" s="168"/>
      <c r="OEH167" s="168"/>
      <c r="OEI167" s="168"/>
      <c r="OEJ167" s="168"/>
      <c r="OEK167" s="168"/>
      <c r="OEL167" s="168"/>
      <c r="OEM167" s="168"/>
      <c r="OEN167" s="168"/>
      <c r="OEO167" s="168"/>
      <c r="OEP167" s="168"/>
      <c r="OEQ167" s="168"/>
      <c r="OER167" s="168"/>
      <c r="OES167" s="168"/>
      <c r="OET167" s="168"/>
      <c r="OEU167" s="168"/>
      <c r="OEV167" s="168"/>
      <c r="OEW167" s="168"/>
      <c r="OEX167" s="168"/>
      <c r="OEY167" s="168"/>
      <c r="OEZ167" s="168"/>
      <c r="OFA167" s="168"/>
      <c r="OFB167" s="168"/>
      <c r="OFC167" s="168"/>
      <c r="OFD167" s="168"/>
      <c r="OFE167" s="168"/>
      <c r="OFF167" s="168"/>
      <c r="OFG167" s="168"/>
      <c r="OFH167" s="168"/>
      <c r="OFI167" s="168"/>
      <c r="OFJ167" s="168"/>
      <c r="OFK167" s="168"/>
      <c r="OFL167" s="168"/>
      <c r="OFM167" s="168"/>
      <c r="OFN167" s="168"/>
      <c r="OFO167" s="168"/>
      <c r="OFP167" s="168"/>
      <c r="OFQ167" s="168"/>
      <c r="OFR167" s="168"/>
      <c r="OFS167" s="168"/>
      <c r="OFT167" s="168"/>
      <c r="OFU167" s="168"/>
      <c r="OFV167" s="168"/>
      <c r="OFW167" s="168"/>
      <c r="OFX167" s="168"/>
      <c r="OFY167" s="168"/>
      <c r="OFZ167" s="168"/>
      <c r="OGA167" s="168"/>
      <c r="OGB167" s="168"/>
      <c r="OGC167" s="168"/>
      <c r="OGD167" s="168"/>
      <c r="OGE167" s="168"/>
      <c r="OGF167" s="168"/>
      <c r="OGG167" s="168"/>
      <c r="OGH167" s="168"/>
      <c r="OGI167" s="168"/>
      <c r="OGJ167" s="168"/>
      <c r="OGK167" s="168"/>
      <c r="OGL167" s="168"/>
      <c r="OGM167" s="168"/>
      <c r="OGN167" s="168"/>
      <c r="OGO167" s="168"/>
      <c r="OGP167" s="168"/>
      <c r="OGQ167" s="168"/>
      <c r="OGR167" s="168"/>
      <c r="OGS167" s="168"/>
      <c r="OGT167" s="168"/>
      <c r="OGU167" s="168"/>
      <c r="OGV167" s="168"/>
      <c r="OGW167" s="168"/>
      <c r="OGX167" s="168"/>
      <c r="OGY167" s="168"/>
      <c r="OGZ167" s="168"/>
      <c r="OHA167" s="168"/>
      <c r="OHB167" s="168"/>
      <c r="OHC167" s="168"/>
      <c r="OHD167" s="168"/>
      <c r="OHE167" s="168"/>
      <c r="OHF167" s="168"/>
      <c r="OHG167" s="168"/>
      <c r="OHH167" s="168"/>
      <c r="OHI167" s="168"/>
      <c r="OHJ167" s="168"/>
      <c r="OHK167" s="168"/>
      <c r="OHL167" s="168"/>
      <c r="OHM167" s="168"/>
      <c r="OHN167" s="168"/>
      <c r="OHO167" s="168"/>
      <c r="OHP167" s="168"/>
      <c r="OHQ167" s="168"/>
      <c r="OHR167" s="168"/>
      <c r="OHS167" s="168"/>
      <c r="OHT167" s="168"/>
      <c r="OHU167" s="168"/>
      <c r="OHV167" s="168"/>
      <c r="OHW167" s="168"/>
      <c r="OHX167" s="168"/>
      <c r="OHY167" s="168"/>
      <c r="OHZ167" s="168"/>
      <c r="OIA167" s="168"/>
      <c r="OIB167" s="168"/>
      <c r="OIC167" s="168"/>
      <c r="OID167" s="168"/>
      <c r="OIE167" s="168"/>
      <c r="OIF167" s="168"/>
      <c r="OIG167" s="168"/>
      <c r="OIH167" s="168"/>
      <c r="OII167" s="168"/>
      <c r="OIJ167" s="168"/>
      <c r="OIK167" s="168"/>
      <c r="OIL167" s="168"/>
      <c r="OIM167" s="168"/>
      <c r="OIN167" s="168"/>
      <c r="OIO167" s="168"/>
      <c r="OIP167" s="168"/>
      <c r="OIQ167" s="168"/>
      <c r="OIR167" s="168"/>
      <c r="OIS167" s="168"/>
      <c r="OIT167" s="168"/>
      <c r="OIU167" s="168"/>
      <c r="OIV167" s="168"/>
      <c r="OIW167" s="168"/>
      <c r="OIX167" s="168"/>
      <c r="OIY167" s="168"/>
      <c r="OIZ167" s="168"/>
      <c r="OJA167" s="168"/>
      <c r="OJB167" s="168"/>
      <c r="OJC167" s="168"/>
      <c r="OJD167" s="168"/>
      <c r="OJE167" s="168"/>
      <c r="OJF167" s="168"/>
      <c r="OJG167" s="168"/>
      <c r="OJH167" s="168"/>
      <c r="OJI167" s="168"/>
      <c r="OJJ167" s="168"/>
      <c r="OJK167" s="168"/>
      <c r="OJL167" s="168"/>
      <c r="OJM167" s="168"/>
      <c r="OJN167" s="168"/>
      <c r="OJO167" s="168"/>
      <c r="OJP167" s="168"/>
      <c r="OJQ167" s="168"/>
      <c r="OJR167" s="168"/>
      <c r="OJS167" s="168"/>
      <c r="OJT167" s="168"/>
      <c r="OJU167" s="168"/>
      <c r="OJV167" s="168"/>
      <c r="OJW167" s="168"/>
      <c r="OJX167" s="168"/>
      <c r="OJY167" s="168"/>
      <c r="OJZ167" s="168"/>
      <c r="OKA167" s="168"/>
      <c r="OKB167" s="168"/>
      <c r="OKC167" s="168"/>
      <c r="OKD167" s="168"/>
      <c r="OKE167" s="168"/>
      <c r="OKF167" s="168"/>
      <c r="OKG167" s="168"/>
      <c r="OKH167" s="168"/>
      <c r="OKI167" s="168"/>
      <c r="OKJ167" s="168"/>
      <c r="OKK167" s="168"/>
      <c r="OKL167" s="168"/>
      <c r="OKM167" s="168"/>
      <c r="OKN167" s="168"/>
      <c r="OKO167" s="168"/>
      <c r="OKP167" s="168"/>
      <c r="OKQ167" s="168"/>
      <c r="OKR167" s="168"/>
      <c r="OKS167" s="168"/>
      <c r="OKT167" s="168"/>
      <c r="OKU167" s="168"/>
      <c r="OKV167" s="168"/>
      <c r="OKW167" s="168"/>
      <c r="OKX167" s="168"/>
      <c r="OKY167" s="168"/>
      <c r="OKZ167" s="168"/>
      <c r="OLA167" s="168"/>
      <c r="OLB167" s="168"/>
      <c r="OLC167" s="168"/>
      <c r="OLD167" s="168"/>
      <c r="OLE167" s="168"/>
      <c r="OLF167" s="168"/>
      <c r="OLG167" s="168"/>
      <c r="OLH167" s="168"/>
      <c r="OLI167" s="168"/>
      <c r="OLJ167" s="168"/>
      <c r="OLK167" s="168"/>
      <c r="OLL167" s="168"/>
      <c r="OLM167" s="168"/>
      <c r="OLN167" s="168"/>
      <c r="OLO167" s="168"/>
      <c r="OLP167" s="168"/>
      <c r="OLQ167" s="168"/>
      <c r="OLR167" s="168"/>
      <c r="OLS167" s="168"/>
      <c r="OLT167" s="168"/>
      <c r="OLU167" s="168"/>
      <c r="OLV167" s="168"/>
      <c r="OLW167" s="168"/>
      <c r="OLX167" s="168"/>
      <c r="OLY167" s="168"/>
      <c r="OLZ167" s="168"/>
      <c r="OMA167" s="168"/>
      <c r="OMB167" s="168"/>
      <c r="OMC167" s="168"/>
      <c r="OMD167" s="168"/>
      <c r="OME167" s="168"/>
      <c r="OMF167" s="168"/>
      <c r="OMG167" s="168"/>
      <c r="OMH167" s="168"/>
      <c r="OMI167" s="168"/>
      <c r="OMJ167" s="168"/>
      <c r="OMK167" s="168"/>
      <c r="OML167" s="168"/>
      <c r="OMM167" s="168"/>
      <c r="OMN167" s="168"/>
      <c r="OMO167" s="168"/>
      <c r="OMP167" s="168"/>
      <c r="OMQ167" s="168"/>
      <c r="OMR167" s="168"/>
      <c r="OMS167" s="168"/>
      <c r="OMT167" s="168"/>
      <c r="OMU167" s="168"/>
      <c r="OMV167" s="168"/>
      <c r="OMW167" s="168"/>
      <c r="OMX167" s="168"/>
      <c r="OMY167" s="168"/>
      <c r="OMZ167" s="168"/>
      <c r="ONA167" s="168"/>
      <c r="ONB167" s="168"/>
      <c r="ONC167" s="168"/>
      <c r="OND167" s="168"/>
      <c r="ONE167" s="168"/>
      <c r="ONF167" s="168"/>
      <c r="ONG167" s="168"/>
      <c r="ONH167" s="168"/>
      <c r="ONI167" s="168"/>
      <c r="ONJ167" s="168"/>
      <c r="ONK167" s="168"/>
      <c r="ONL167" s="168"/>
      <c r="ONM167" s="168"/>
      <c r="ONN167" s="168"/>
      <c r="ONO167" s="168"/>
      <c r="ONP167" s="168"/>
      <c r="ONQ167" s="168"/>
      <c r="ONR167" s="168"/>
      <c r="ONS167" s="168"/>
      <c r="ONT167" s="168"/>
      <c r="ONU167" s="168"/>
      <c r="ONV167" s="168"/>
      <c r="ONW167" s="168"/>
      <c r="ONX167" s="168"/>
      <c r="ONY167" s="168"/>
      <c r="ONZ167" s="168"/>
      <c r="OOA167" s="168"/>
      <c r="OOB167" s="168"/>
      <c r="OOC167" s="168"/>
      <c r="OOD167" s="168"/>
      <c r="OOE167" s="168"/>
      <c r="OOF167" s="168"/>
      <c r="OOG167" s="168"/>
      <c r="OOH167" s="168"/>
      <c r="OOI167" s="168"/>
      <c r="OOJ167" s="168"/>
      <c r="OOK167" s="168"/>
      <c r="OOL167" s="168"/>
      <c r="OOM167" s="168"/>
      <c r="OON167" s="168"/>
      <c r="OOO167" s="168"/>
      <c r="OOP167" s="168"/>
      <c r="OOQ167" s="168"/>
      <c r="OOR167" s="168"/>
      <c r="OOS167" s="168"/>
      <c r="OOT167" s="168"/>
      <c r="OOU167" s="168"/>
      <c r="OOV167" s="168"/>
      <c r="OOW167" s="168"/>
      <c r="OOX167" s="168"/>
      <c r="OOY167" s="168"/>
      <c r="OOZ167" s="168"/>
      <c r="OPA167" s="168"/>
      <c r="OPB167" s="168"/>
      <c r="OPC167" s="168"/>
      <c r="OPD167" s="168"/>
      <c r="OPE167" s="168"/>
      <c r="OPF167" s="168"/>
      <c r="OPG167" s="168"/>
      <c r="OPH167" s="168"/>
      <c r="OPI167" s="168"/>
      <c r="OPJ167" s="168"/>
      <c r="OPK167" s="168"/>
      <c r="OPL167" s="168"/>
      <c r="OPM167" s="168"/>
      <c r="OPN167" s="168"/>
      <c r="OPO167" s="168"/>
      <c r="OPP167" s="168"/>
      <c r="OPQ167" s="168"/>
      <c r="OPR167" s="168"/>
      <c r="OPS167" s="168"/>
      <c r="OPT167" s="168"/>
      <c r="OPU167" s="168"/>
      <c r="OPV167" s="168"/>
      <c r="OPW167" s="168"/>
      <c r="OPX167" s="168"/>
      <c r="OPY167" s="168"/>
      <c r="OPZ167" s="168"/>
      <c r="OQA167" s="168"/>
      <c r="OQB167" s="168"/>
      <c r="OQC167" s="168"/>
      <c r="OQD167" s="168"/>
      <c r="OQE167" s="168"/>
      <c r="OQF167" s="168"/>
      <c r="OQG167" s="168"/>
      <c r="OQH167" s="168"/>
      <c r="OQI167" s="168"/>
      <c r="OQJ167" s="168"/>
      <c r="OQK167" s="168"/>
      <c r="OQL167" s="168"/>
      <c r="OQM167" s="168"/>
      <c r="OQN167" s="168"/>
      <c r="OQO167" s="168"/>
      <c r="OQP167" s="168"/>
      <c r="OQQ167" s="168"/>
      <c r="OQR167" s="168"/>
      <c r="OQS167" s="168"/>
      <c r="OQT167" s="168"/>
      <c r="OQU167" s="168"/>
      <c r="OQV167" s="168"/>
      <c r="OQW167" s="168"/>
      <c r="OQX167" s="168"/>
      <c r="OQY167" s="168"/>
      <c r="OQZ167" s="168"/>
      <c r="ORA167" s="168"/>
      <c r="ORB167" s="168"/>
      <c r="ORC167" s="168"/>
      <c r="ORD167" s="168"/>
      <c r="ORE167" s="168"/>
      <c r="ORF167" s="168"/>
      <c r="ORG167" s="168"/>
      <c r="ORH167" s="168"/>
      <c r="ORI167" s="168"/>
      <c r="ORJ167" s="168"/>
      <c r="ORK167" s="168"/>
      <c r="ORL167" s="168"/>
      <c r="ORM167" s="168"/>
      <c r="ORN167" s="168"/>
      <c r="ORO167" s="168"/>
      <c r="ORP167" s="168"/>
      <c r="ORQ167" s="168"/>
      <c r="ORR167" s="168"/>
      <c r="ORS167" s="168"/>
      <c r="ORT167" s="168"/>
      <c r="ORU167" s="168"/>
      <c r="ORV167" s="168"/>
      <c r="ORW167" s="168"/>
      <c r="ORX167" s="168"/>
      <c r="ORY167" s="168"/>
      <c r="ORZ167" s="168"/>
      <c r="OSA167" s="168"/>
      <c r="OSB167" s="168"/>
      <c r="OSC167" s="168"/>
      <c r="OSD167" s="168"/>
      <c r="OSE167" s="168"/>
      <c r="OSF167" s="168"/>
      <c r="OSG167" s="168"/>
      <c r="OSH167" s="168"/>
      <c r="OSI167" s="168"/>
      <c r="OSJ167" s="168"/>
      <c r="OSK167" s="168"/>
      <c r="OSL167" s="168"/>
      <c r="OSM167" s="168"/>
      <c r="OSN167" s="168"/>
      <c r="OSO167" s="168"/>
      <c r="OSP167" s="168"/>
      <c r="OSQ167" s="168"/>
      <c r="OSR167" s="168"/>
      <c r="OSS167" s="168"/>
      <c r="OST167" s="168"/>
      <c r="OSU167" s="168"/>
      <c r="OSV167" s="168"/>
      <c r="OSW167" s="168"/>
      <c r="OSX167" s="168"/>
      <c r="OSY167" s="168"/>
      <c r="OSZ167" s="168"/>
      <c r="OTA167" s="168"/>
      <c r="OTB167" s="168"/>
      <c r="OTC167" s="168"/>
      <c r="OTD167" s="168"/>
      <c r="OTE167" s="168"/>
      <c r="OTF167" s="168"/>
      <c r="OTG167" s="168"/>
      <c r="OTH167" s="168"/>
      <c r="OTI167" s="168"/>
      <c r="OTJ167" s="168"/>
      <c r="OTK167" s="168"/>
      <c r="OTL167" s="168"/>
      <c r="OTM167" s="168"/>
      <c r="OTN167" s="168"/>
      <c r="OTO167" s="168"/>
      <c r="OTP167" s="168"/>
      <c r="OTQ167" s="168"/>
      <c r="OTR167" s="168"/>
      <c r="OTS167" s="168"/>
      <c r="OTT167" s="168"/>
      <c r="OTU167" s="168"/>
      <c r="OTV167" s="168"/>
      <c r="OTW167" s="168"/>
      <c r="OTX167" s="168"/>
      <c r="OTY167" s="168"/>
      <c r="OTZ167" s="168"/>
      <c r="OUA167" s="168"/>
      <c r="OUB167" s="168"/>
      <c r="OUC167" s="168"/>
      <c r="OUD167" s="168"/>
      <c r="OUE167" s="168"/>
      <c r="OUF167" s="168"/>
      <c r="OUG167" s="168"/>
      <c r="OUH167" s="168"/>
      <c r="OUI167" s="168"/>
      <c r="OUJ167" s="168"/>
      <c r="OUK167" s="168"/>
      <c r="OUL167" s="168"/>
      <c r="OUM167" s="168"/>
      <c r="OUN167" s="168"/>
      <c r="OUO167" s="168"/>
      <c r="OUP167" s="168"/>
      <c r="OUQ167" s="168"/>
      <c r="OUR167" s="168"/>
      <c r="OUS167" s="168"/>
      <c r="OUT167" s="168"/>
      <c r="OUU167" s="168"/>
      <c r="OUV167" s="168"/>
      <c r="OUW167" s="168"/>
      <c r="OUX167" s="168"/>
      <c r="OUY167" s="168"/>
      <c r="OUZ167" s="168"/>
      <c r="OVA167" s="168"/>
      <c r="OVB167" s="168"/>
      <c r="OVC167" s="168"/>
      <c r="OVD167" s="168"/>
      <c r="OVE167" s="168"/>
      <c r="OVF167" s="168"/>
      <c r="OVG167" s="168"/>
      <c r="OVH167" s="168"/>
      <c r="OVI167" s="168"/>
      <c r="OVJ167" s="168"/>
      <c r="OVK167" s="168"/>
      <c r="OVL167" s="168"/>
      <c r="OVM167" s="168"/>
      <c r="OVN167" s="168"/>
      <c r="OVO167" s="168"/>
      <c r="OVP167" s="168"/>
      <c r="OVQ167" s="168"/>
      <c r="OVR167" s="168"/>
      <c r="OVS167" s="168"/>
      <c r="OVT167" s="168"/>
      <c r="OVU167" s="168"/>
      <c r="OVV167" s="168"/>
      <c r="OVW167" s="168"/>
      <c r="OVX167" s="168"/>
      <c r="OVY167" s="168"/>
      <c r="OVZ167" s="168"/>
      <c r="OWA167" s="168"/>
      <c r="OWB167" s="168"/>
      <c r="OWC167" s="168"/>
      <c r="OWD167" s="168"/>
      <c r="OWE167" s="168"/>
      <c r="OWF167" s="168"/>
      <c r="OWG167" s="168"/>
      <c r="OWH167" s="168"/>
      <c r="OWI167" s="168"/>
      <c r="OWJ167" s="168"/>
      <c r="OWK167" s="168"/>
      <c r="OWL167" s="168"/>
      <c r="OWM167" s="168"/>
      <c r="OWN167" s="168"/>
      <c r="OWO167" s="168"/>
      <c r="OWP167" s="168"/>
      <c r="OWQ167" s="168"/>
      <c r="OWR167" s="168"/>
      <c r="OWS167" s="168"/>
      <c r="OWT167" s="168"/>
      <c r="OWU167" s="168"/>
      <c r="OWV167" s="168"/>
      <c r="OWW167" s="168"/>
      <c r="OWX167" s="168"/>
      <c r="OWY167" s="168"/>
      <c r="OWZ167" s="168"/>
      <c r="OXA167" s="168"/>
      <c r="OXB167" s="168"/>
      <c r="OXC167" s="168"/>
      <c r="OXD167" s="168"/>
      <c r="OXE167" s="168"/>
      <c r="OXF167" s="168"/>
      <c r="OXG167" s="168"/>
      <c r="OXH167" s="168"/>
      <c r="OXI167" s="168"/>
      <c r="OXJ167" s="168"/>
      <c r="OXK167" s="168"/>
      <c r="OXL167" s="168"/>
      <c r="OXM167" s="168"/>
      <c r="OXN167" s="168"/>
      <c r="OXO167" s="168"/>
      <c r="OXP167" s="168"/>
      <c r="OXQ167" s="168"/>
      <c r="OXR167" s="168"/>
      <c r="OXS167" s="168"/>
      <c r="OXT167" s="168"/>
      <c r="OXU167" s="168"/>
      <c r="OXV167" s="168"/>
      <c r="OXW167" s="168"/>
      <c r="OXX167" s="168"/>
      <c r="OXY167" s="168"/>
      <c r="OXZ167" s="168"/>
      <c r="OYA167" s="168"/>
      <c r="OYB167" s="168"/>
      <c r="OYC167" s="168"/>
      <c r="OYD167" s="168"/>
      <c r="OYE167" s="168"/>
      <c r="OYF167" s="168"/>
      <c r="OYG167" s="168"/>
      <c r="OYH167" s="168"/>
      <c r="OYI167" s="168"/>
      <c r="OYJ167" s="168"/>
      <c r="OYK167" s="168"/>
      <c r="OYL167" s="168"/>
      <c r="OYM167" s="168"/>
      <c r="OYN167" s="168"/>
      <c r="OYO167" s="168"/>
      <c r="OYP167" s="168"/>
      <c r="OYQ167" s="168"/>
      <c r="OYR167" s="168"/>
      <c r="OYS167" s="168"/>
      <c r="OYT167" s="168"/>
      <c r="OYU167" s="168"/>
      <c r="OYV167" s="168"/>
      <c r="OYW167" s="168"/>
      <c r="OYX167" s="168"/>
      <c r="OYY167" s="168"/>
      <c r="OYZ167" s="168"/>
      <c r="OZA167" s="168"/>
      <c r="OZB167" s="168"/>
      <c r="OZC167" s="168"/>
      <c r="OZD167" s="168"/>
      <c r="OZE167" s="168"/>
      <c r="OZF167" s="168"/>
      <c r="OZG167" s="168"/>
      <c r="OZH167" s="168"/>
      <c r="OZI167" s="168"/>
      <c r="OZJ167" s="168"/>
      <c r="OZK167" s="168"/>
      <c r="OZL167" s="168"/>
      <c r="OZM167" s="168"/>
      <c r="OZN167" s="168"/>
      <c r="OZO167" s="168"/>
      <c r="OZP167" s="168"/>
      <c r="OZQ167" s="168"/>
      <c r="OZR167" s="168"/>
      <c r="OZS167" s="168"/>
      <c r="OZT167" s="168"/>
      <c r="OZU167" s="168"/>
      <c r="OZV167" s="168"/>
      <c r="OZW167" s="168"/>
      <c r="OZX167" s="168"/>
      <c r="OZY167" s="168"/>
      <c r="OZZ167" s="168"/>
      <c r="PAA167" s="168"/>
      <c r="PAB167" s="168"/>
      <c r="PAC167" s="168"/>
      <c r="PAD167" s="168"/>
      <c r="PAE167" s="168"/>
      <c r="PAF167" s="168"/>
      <c r="PAG167" s="168"/>
      <c r="PAH167" s="168"/>
      <c r="PAI167" s="168"/>
      <c r="PAJ167" s="168"/>
      <c r="PAK167" s="168"/>
      <c r="PAL167" s="168"/>
      <c r="PAM167" s="168"/>
      <c r="PAN167" s="168"/>
      <c r="PAO167" s="168"/>
      <c r="PAP167" s="168"/>
      <c r="PAQ167" s="168"/>
      <c r="PAR167" s="168"/>
      <c r="PAS167" s="168"/>
      <c r="PAT167" s="168"/>
      <c r="PAU167" s="168"/>
      <c r="PAV167" s="168"/>
      <c r="PAW167" s="168"/>
      <c r="PAX167" s="168"/>
      <c r="PAY167" s="168"/>
      <c r="PAZ167" s="168"/>
      <c r="PBA167" s="168"/>
      <c r="PBB167" s="168"/>
      <c r="PBC167" s="168"/>
      <c r="PBD167" s="168"/>
      <c r="PBE167" s="168"/>
      <c r="PBF167" s="168"/>
      <c r="PBG167" s="168"/>
      <c r="PBH167" s="168"/>
      <c r="PBI167" s="168"/>
      <c r="PBJ167" s="168"/>
      <c r="PBK167" s="168"/>
      <c r="PBL167" s="168"/>
      <c r="PBM167" s="168"/>
      <c r="PBN167" s="168"/>
      <c r="PBO167" s="168"/>
      <c r="PBP167" s="168"/>
      <c r="PBQ167" s="168"/>
      <c r="PBR167" s="168"/>
      <c r="PBS167" s="168"/>
      <c r="PBT167" s="168"/>
      <c r="PBU167" s="168"/>
      <c r="PBV167" s="168"/>
      <c r="PBW167" s="168"/>
      <c r="PBX167" s="168"/>
      <c r="PBY167" s="168"/>
      <c r="PBZ167" s="168"/>
      <c r="PCA167" s="168"/>
      <c r="PCB167" s="168"/>
      <c r="PCC167" s="168"/>
      <c r="PCD167" s="168"/>
      <c r="PCE167" s="168"/>
      <c r="PCF167" s="168"/>
      <c r="PCG167" s="168"/>
      <c r="PCH167" s="168"/>
      <c r="PCI167" s="168"/>
      <c r="PCJ167" s="168"/>
      <c r="PCK167" s="168"/>
      <c r="PCL167" s="168"/>
      <c r="PCM167" s="168"/>
      <c r="PCN167" s="168"/>
      <c r="PCO167" s="168"/>
      <c r="PCP167" s="168"/>
      <c r="PCQ167" s="168"/>
      <c r="PCR167" s="168"/>
      <c r="PCS167" s="168"/>
      <c r="PCT167" s="168"/>
      <c r="PCU167" s="168"/>
      <c r="PCV167" s="168"/>
      <c r="PCW167" s="168"/>
      <c r="PCX167" s="168"/>
      <c r="PCY167" s="168"/>
      <c r="PCZ167" s="168"/>
      <c r="PDA167" s="168"/>
      <c r="PDB167" s="168"/>
      <c r="PDC167" s="168"/>
      <c r="PDD167" s="168"/>
      <c r="PDE167" s="168"/>
      <c r="PDF167" s="168"/>
      <c r="PDG167" s="168"/>
      <c r="PDH167" s="168"/>
      <c r="PDI167" s="168"/>
      <c r="PDJ167" s="168"/>
      <c r="PDK167" s="168"/>
      <c r="PDL167" s="168"/>
      <c r="PDM167" s="168"/>
      <c r="PDN167" s="168"/>
      <c r="PDO167" s="168"/>
      <c r="PDP167" s="168"/>
      <c r="PDQ167" s="168"/>
      <c r="PDR167" s="168"/>
      <c r="PDS167" s="168"/>
      <c r="PDT167" s="168"/>
      <c r="PDU167" s="168"/>
      <c r="PDV167" s="168"/>
      <c r="PDW167" s="168"/>
      <c r="PDX167" s="168"/>
      <c r="PDY167" s="168"/>
      <c r="PDZ167" s="168"/>
      <c r="PEA167" s="168"/>
      <c r="PEB167" s="168"/>
      <c r="PEC167" s="168"/>
      <c r="PED167" s="168"/>
      <c r="PEE167" s="168"/>
      <c r="PEF167" s="168"/>
      <c r="PEG167" s="168"/>
      <c r="PEH167" s="168"/>
      <c r="PEI167" s="168"/>
      <c r="PEJ167" s="168"/>
      <c r="PEK167" s="168"/>
      <c r="PEL167" s="168"/>
      <c r="PEM167" s="168"/>
      <c r="PEN167" s="168"/>
      <c r="PEO167" s="168"/>
      <c r="PEP167" s="168"/>
      <c r="PEQ167" s="168"/>
      <c r="PER167" s="168"/>
      <c r="PES167" s="168"/>
      <c r="PET167" s="168"/>
      <c r="PEU167" s="168"/>
      <c r="PEV167" s="168"/>
      <c r="PEW167" s="168"/>
      <c r="PEX167" s="168"/>
      <c r="PEY167" s="168"/>
      <c r="PEZ167" s="168"/>
      <c r="PFA167" s="168"/>
      <c r="PFB167" s="168"/>
      <c r="PFC167" s="168"/>
      <c r="PFD167" s="168"/>
      <c r="PFE167" s="168"/>
      <c r="PFF167" s="168"/>
      <c r="PFG167" s="168"/>
      <c r="PFH167" s="168"/>
      <c r="PFI167" s="168"/>
      <c r="PFJ167" s="168"/>
      <c r="PFK167" s="168"/>
      <c r="PFL167" s="168"/>
      <c r="PFM167" s="168"/>
      <c r="PFN167" s="168"/>
      <c r="PFO167" s="168"/>
      <c r="PFP167" s="168"/>
      <c r="PFQ167" s="168"/>
      <c r="PFR167" s="168"/>
      <c r="PFS167" s="168"/>
      <c r="PFT167" s="168"/>
      <c r="PFU167" s="168"/>
      <c r="PFV167" s="168"/>
      <c r="PFW167" s="168"/>
      <c r="PFX167" s="168"/>
      <c r="PFY167" s="168"/>
      <c r="PFZ167" s="168"/>
      <c r="PGA167" s="168"/>
      <c r="PGB167" s="168"/>
      <c r="PGC167" s="168"/>
      <c r="PGD167" s="168"/>
      <c r="PGE167" s="168"/>
      <c r="PGF167" s="168"/>
      <c r="PGG167" s="168"/>
      <c r="PGH167" s="168"/>
      <c r="PGI167" s="168"/>
      <c r="PGJ167" s="168"/>
      <c r="PGK167" s="168"/>
      <c r="PGL167" s="168"/>
      <c r="PGM167" s="168"/>
      <c r="PGN167" s="168"/>
      <c r="PGO167" s="168"/>
      <c r="PGP167" s="168"/>
      <c r="PGQ167" s="168"/>
      <c r="PGR167" s="168"/>
      <c r="PGS167" s="168"/>
      <c r="PGT167" s="168"/>
      <c r="PGU167" s="168"/>
      <c r="PGV167" s="168"/>
      <c r="PGW167" s="168"/>
      <c r="PGX167" s="168"/>
      <c r="PGY167" s="168"/>
      <c r="PGZ167" s="168"/>
      <c r="PHA167" s="168"/>
      <c r="PHB167" s="168"/>
      <c r="PHC167" s="168"/>
      <c r="PHD167" s="168"/>
      <c r="PHE167" s="168"/>
      <c r="PHF167" s="168"/>
      <c r="PHG167" s="168"/>
      <c r="PHH167" s="168"/>
      <c r="PHI167" s="168"/>
      <c r="PHJ167" s="168"/>
      <c r="PHK167" s="168"/>
      <c r="PHL167" s="168"/>
      <c r="PHM167" s="168"/>
      <c r="PHN167" s="168"/>
      <c r="PHO167" s="168"/>
      <c r="PHP167" s="168"/>
      <c r="PHQ167" s="168"/>
      <c r="PHR167" s="168"/>
      <c r="PHS167" s="168"/>
      <c r="PHT167" s="168"/>
      <c r="PHU167" s="168"/>
      <c r="PHV167" s="168"/>
      <c r="PHW167" s="168"/>
      <c r="PHX167" s="168"/>
      <c r="PHY167" s="168"/>
      <c r="PHZ167" s="168"/>
      <c r="PIA167" s="168"/>
      <c r="PIB167" s="168"/>
      <c r="PIC167" s="168"/>
      <c r="PID167" s="168"/>
      <c r="PIE167" s="168"/>
      <c r="PIF167" s="168"/>
      <c r="PIG167" s="168"/>
      <c r="PIH167" s="168"/>
      <c r="PII167" s="168"/>
      <c r="PIJ167" s="168"/>
      <c r="PIK167" s="168"/>
      <c r="PIL167" s="168"/>
      <c r="PIM167" s="168"/>
      <c r="PIN167" s="168"/>
      <c r="PIO167" s="168"/>
      <c r="PIP167" s="168"/>
      <c r="PIQ167" s="168"/>
      <c r="PIR167" s="168"/>
      <c r="PIS167" s="168"/>
      <c r="PIT167" s="168"/>
      <c r="PIU167" s="168"/>
      <c r="PIV167" s="168"/>
      <c r="PIW167" s="168"/>
      <c r="PIX167" s="168"/>
      <c r="PIY167" s="168"/>
      <c r="PIZ167" s="168"/>
      <c r="PJA167" s="168"/>
      <c r="PJB167" s="168"/>
      <c r="PJC167" s="168"/>
      <c r="PJD167" s="168"/>
      <c r="PJE167" s="168"/>
      <c r="PJF167" s="168"/>
      <c r="PJG167" s="168"/>
      <c r="PJH167" s="168"/>
      <c r="PJI167" s="168"/>
      <c r="PJJ167" s="168"/>
      <c r="PJK167" s="168"/>
      <c r="PJL167" s="168"/>
      <c r="PJM167" s="168"/>
      <c r="PJN167" s="168"/>
      <c r="PJO167" s="168"/>
      <c r="PJP167" s="168"/>
      <c r="PJQ167" s="168"/>
      <c r="PJR167" s="168"/>
      <c r="PJS167" s="168"/>
      <c r="PJT167" s="168"/>
      <c r="PJU167" s="168"/>
      <c r="PJV167" s="168"/>
      <c r="PJW167" s="168"/>
      <c r="PJX167" s="168"/>
      <c r="PJY167" s="168"/>
      <c r="PJZ167" s="168"/>
      <c r="PKA167" s="168"/>
      <c r="PKB167" s="168"/>
      <c r="PKC167" s="168"/>
      <c r="PKD167" s="168"/>
      <c r="PKE167" s="168"/>
      <c r="PKF167" s="168"/>
      <c r="PKG167" s="168"/>
      <c r="PKH167" s="168"/>
      <c r="PKI167" s="168"/>
      <c r="PKJ167" s="168"/>
      <c r="PKK167" s="168"/>
      <c r="PKL167" s="168"/>
      <c r="PKM167" s="168"/>
      <c r="PKN167" s="168"/>
      <c r="PKO167" s="168"/>
      <c r="PKP167" s="168"/>
      <c r="PKQ167" s="168"/>
      <c r="PKR167" s="168"/>
      <c r="PKS167" s="168"/>
      <c r="PKT167" s="168"/>
      <c r="PKU167" s="168"/>
      <c r="PKV167" s="168"/>
      <c r="PKW167" s="168"/>
      <c r="PKX167" s="168"/>
      <c r="PKY167" s="168"/>
      <c r="PKZ167" s="168"/>
      <c r="PLA167" s="168"/>
      <c r="PLB167" s="168"/>
      <c r="PLC167" s="168"/>
      <c r="PLD167" s="168"/>
      <c r="PLE167" s="168"/>
      <c r="PLF167" s="168"/>
      <c r="PLG167" s="168"/>
      <c r="PLH167" s="168"/>
      <c r="PLI167" s="168"/>
      <c r="PLJ167" s="168"/>
      <c r="PLK167" s="168"/>
      <c r="PLL167" s="168"/>
      <c r="PLM167" s="168"/>
      <c r="PLN167" s="168"/>
      <c r="PLO167" s="168"/>
      <c r="PLP167" s="168"/>
      <c r="PLQ167" s="168"/>
      <c r="PLR167" s="168"/>
      <c r="PLS167" s="168"/>
      <c r="PLT167" s="168"/>
      <c r="PLU167" s="168"/>
      <c r="PLV167" s="168"/>
      <c r="PLW167" s="168"/>
      <c r="PLX167" s="168"/>
      <c r="PLY167" s="168"/>
      <c r="PLZ167" s="168"/>
      <c r="PMA167" s="168"/>
      <c r="PMB167" s="168"/>
      <c r="PMC167" s="168"/>
      <c r="PMD167" s="168"/>
      <c r="PME167" s="168"/>
      <c r="PMF167" s="168"/>
      <c r="PMG167" s="168"/>
      <c r="PMH167" s="168"/>
      <c r="PMI167" s="168"/>
      <c r="PMJ167" s="168"/>
      <c r="PMK167" s="168"/>
      <c r="PML167" s="168"/>
      <c r="PMM167" s="168"/>
      <c r="PMN167" s="168"/>
      <c r="PMO167" s="168"/>
      <c r="PMP167" s="168"/>
      <c r="PMQ167" s="168"/>
      <c r="PMR167" s="168"/>
      <c r="PMS167" s="168"/>
      <c r="PMT167" s="168"/>
      <c r="PMU167" s="168"/>
      <c r="PMV167" s="168"/>
      <c r="PMW167" s="168"/>
      <c r="PMX167" s="168"/>
      <c r="PMY167" s="168"/>
      <c r="PMZ167" s="168"/>
      <c r="PNA167" s="168"/>
      <c r="PNB167" s="168"/>
      <c r="PNC167" s="168"/>
      <c r="PND167" s="168"/>
      <c r="PNE167" s="168"/>
      <c r="PNF167" s="168"/>
      <c r="PNG167" s="168"/>
      <c r="PNH167" s="168"/>
      <c r="PNI167" s="168"/>
      <c r="PNJ167" s="168"/>
      <c r="PNK167" s="168"/>
      <c r="PNL167" s="168"/>
      <c r="PNM167" s="168"/>
      <c r="PNN167" s="168"/>
      <c r="PNO167" s="168"/>
      <c r="PNP167" s="168"/>
      <c r="PNQ167" s="168"/>
      <c r="PNR167" s="168"/>
      <c r="PNS167" s="168"/>
      <c r="PNT167" s="168"/>
      <c r="PNU167" s="168"/>
      <c r="PNV167" s="168"/>
      <c r="PNW167" s="168"/>
      <c r="PNX167" s="168"/>
      <c r="PNY167" s="168"/>
      <c r="PNZ167" s="168"/>
      <c r="POA167" s="168"/>
      <c r="POB167" s="168"/>
      <c r="POC167" s="168"/>
      <c r="POD167" s="168"/>
      <c r="POE167" s="168"/>
      <c r="POF167" s="168"/>
      <c r="POG167" s="168"/>
      <c r="POH167" s="168"/>
      <c r="POI167" s="168"/>
      <c r="POJ167" s="168"/>
      <c r="POK167" s="168"/>
      <c r="POL167" s="168"/>
      <c r="POM167" s="168"/>
      <c r="PON167" s="168"/>
      <c r="POO167" s="168"/>
      <c r="POP167" s="168"/>
      <c r="POQ167" s="168"/>
      <c r="POR167" s="168"/>
      <c r="POS167" s="168"/>
      <c r="POT167" s="168"/>
      <c r="POU167" s="168"/>
      <c r="POV167" s="168"/>
      <c r="POW167" s="168"/>
      <c r="POX167" s="168"/>
      <c r="POY167" s="168"/>
      <c r="POZ167" s="168"/>
      <c r="PPA167" s="168"/>
      <c r="PPB167" s="168"/>
      <c r="PPC167" s="168"/>
      <c r="PPD167" s="168"/>
      <c r="PPE167" s="168"/>
      <c r="PPF167" s="168"/>
      <c r="PPG167" s="168"/>
      <c r="PPH167" s="168"/>
      <c r="PPI167" s="168"/>
      <c r="PPJ167" s="168"/>
      <c r="PPK167" s="168"/>
      <c r="PPL167" s="168"/>
      <c r="PPM167" s="168"/>
      <c r="PPN167" s="168"/>
      <c r="PPO167" s="168"/>
      <c r="PPP167" s="168"/>
      <c r="PPQ167" s="168"/>
      <c r="PPR167" s="168"/>
      <c r="PPS167" s="168"/>
      <c r="PPT167" s="168"/>
      <c r="PPU167" s="168"/>
      <c r="PPV167" s="168"/>
      <c r="PPW167" s="168"/>
      <c r="PPX167" s="168"/>
      <c r="PPY167" s="168"/>
      <c r="PPZ167" s="168"/>
      <c r="PQA167" s="168"/>
      <c r="PQB167" s="168"/>
      <c r="PQC167" s="168"/>
      <c r="PQD167" s="168"/>
      <c r="PQE167" s="168"/>
      <c r="PQF167" s="168"/>
      <c r="PQG167" s="168"/>
      <c r="PQH167" s="168"/>
      <c r="PQI167" s="168"/>
      <c r="PQJ167" s="168"/>
      <c r="PQK167" s="168"/>
      <c r="PQL167" s="168"/>
      <c r="PQM167" s="168"/>
      <c r="PQN167" s="168"/>
      <c r="PQO167" s="168"/>
      <c r="PQP167" s="168"/>
      <c r="PQQ167" s="168"/>
      <c r="PQR167" s="168"/>
      <c r="PQS167" s="168"/>
      <c r="PQT167" s="168"/>
      <c r="PQU167" s="168"/>
      <c r="PQV167" s="168"/>
      <c r="PQW167" s="168"/>
      <c r="PQX167" s="168"/>
      <c r="PQY167" s="168"/>
      <c r="PQZ167" s="168"/>
      <c r="PRA167" s="168"/>
      <c r="PRB167" s="168"/>
      <c r="PRC167" s="168"/>
      <c r="PRD167" s="168"/>
      <c r="PRE167" s="168"/>
      <c r="PRF167" s="168"/>
      <c r="PRG167" s="168"/>
      <c r="PRH167" s="168"/>
      <c r="PRI167" s="168"/>
      <c r="PRJ167" s="168"/>
      <c r="PRK167" s="168"/>
      <c r="PRL167" s="168"/>
      <c r="PRM167" s="168"/>
      <c r="PRN167" s="168"/>
      <c r="PRO167" s="168"/>
      <c r="PRP167" s="168"/>
      <c r="PRQ167" s="168"/>
      <c r="PRR167" s="168"/>
      <c r="PRS167" s="168"/>
      <c r="PRT167" s="168"/>
      <c r="PRU167" s="168"/>
      <c r="PRV167" s="168"/>
      <c r="PRW167" s="168"/>
      <c r="PRX167" s="168"/>
      <c r="PRY167" s="168"/>
      <c r="PRZ167" s="168"/>
      <c r="PSA167" s="168"/>
      <c r="PSB167" s="168"/>
      <c r="PSC167" s="168"/>
      <c r="PSD167" s="168"/>
      <c r="PSE167" s="168"/>
      <c r="PSF167" s="168"/>
      <c r="PSG167" s="168"/>
      <c r="PSH167" s="168"/>
      <c r="PSI167" s="168"/>
      <c r="PSJ167" s="168"/>
      <c r="PSK167" s="168"/>
      <c r="PSL167" s="168"/>
      <c r="PSM167" s="168"/>
      <c r="PSN167" s="168"/>
      <c r="PSO167" s="168"/>
      <c r="PSP167" s="168"/>
      <c r="PSQ167" s="168"/>
      <c r="PSR167" s="168"/>
      <c r="PSS167" s="168"/>
      <c r="PST167" s="168"/>
      <c r="PSU167" s="168"/>
      <c r="PSV167" s="168"/>
      <c r="PSW167" s="168"/>
      <c r="PSX167" s="168"/>
      <c r="PSY167" s="168"/>
      <c r="PSZ167" s="168"/>
      <c r="PTA167" s="168"/>
      <c r="PTB167" s="168"/>
      <c r="PTC167" s="168"/>
      <c r="PTD167" s="168"/>
      <c r="PTE167" s="168"/>
      <c r="PTF167" s="168"/>
      <c r="PTG167" s="168"/>
      <c r="PTH167" s="168"/>
      <c r="PTI167" s="168"/>
      <c r="PTJ167" s="168"/>
      <c r="PTK167" s="168"/>
      <c r="PTL167" s="168"/>
      <c r="PTM167" s="168"/>
      <c r="PTN167" s="168"/>
      <c r="PTO167" s="168"/>
      <c r="PTP167" s="168"/>
      <c r="PTQ167" s="168"/>
      <c r="PTR167" s="168"/>
      <c r="PTS167" s="168"/>
      <c r="PTT167" s="168"/>
      <c r="PTU167" s="168"/>
      <c r="PTV167" s="168"/>
      <c r="PTW167" s="168"/>
      <c r="PTX167" s="168"/>
      <c r="PTY167" s="168"/>
      <c r="PTZ167" s="168"/>
      <c r="PUA167" s="168"/>
      <c r="PUB167" s="168"/>
      <c r="PUC167" s="168"/>
      <c r="PUD167" s="168"/>
      <c r="PUE167" s="168"/>
      <c r="PUF167" s="168"/>
      <c r="PUG167" s="168"/>
      <c r="PUH167" s="168"/>
      <c r="PUI167" s="168"/>
      <c r="PUJ167" s="168"/>
      <c r="PUK167" s="168"/>
      <c r="PUL167" s="168"/>
      <c r="PUM167" s="168"/>
      <c r="PUN167" s="168"/>
      <c r="PUO167" s="168"/>
      <c r="PUP167" s="168"/>
      <c r="PUQ167" s="168"/>
      <c r="PUR167" s="168"/>
      <c r="PUS167" s="168"/>
      <c r="PUT167" s="168"/>
      <c r="PUU167" s="168"/>
      <c r="PUV167" s="168"/>
      <c r="PUW167" s="168"/>
      <c r="PUX167" s="168"/>
      <c r="PUY167" s="168"/>
      <c r="PUZ167" s="168"/>
      <c r="PVA167" s="168"/>
      <c r="PVB167" s="168"/>
      <c r="PVC167" s="168"/>
      <c r="PVD167" s="168"/>
      <c r="PVE167" s="168"/>
      <c r="PVF167" s="168"/>
      <c r="PVG167" s="168"/>
      <c r="PVH167" s="168"/>
      <c r="PVI167" s="168"/>
      <c r="PVJ167" s="168"/>
      <c r="PVK167" s="168"/>
      <c r="PVL167" s="168"/>
      <c r="PVM167" s="168"/>
      <c r="PVN167" s="168"/>
      <c r="PVO167" s="168"/>
      <c r="PVP167" s="168"/>
      <c r="PVQ167" s="168"/>
      <c r="PVR167" s="168"/>
      <c r="PVS167" s="168"/>
      <c r="PVT167" s="168"/>
      <c r="PVU167" s="168"/>
      <c r="PVV167" s="168"/>
      <c r="PVW167" s="168"/>
      <c r="PVX167" s="168"/>
      <c r="PVY167" s="168"/>
      <c r="PVZ167" s="168"/>
      <c r="PWA167" s="168"/>
      <c r="PWB167" s="168"/>
      <c r="PWC167" s="168"/>
      <c r="PWD167" s="168"/>
      <c r="PWE167" s="168"/>
      <c r="PWF167" s="168"/>
      <c r="PWG167" s="168"/>
      <c r="PWH167" s="168"/>
      <c r="PWI167" s="168"/>
      <c r="PWJ167" s="168"/>
      <c r="PWK167" s="168"/>
      <c r="PWL167" s="168"/>
      <c r="PWM167" s="168"/>
      <c r="PWN167" s="168"/>
      <c r="PWO167" s="168"/>
      <c r="PWP167" s="168"/>
      <c r="PWQ167" s="168"/>
      <c r="PWR167" s="168"/>
      <c r="PWS167" s="168"/>
      <c r="PWT167" s="168"/>
      <c r="PWU167" s="168"/>
      <c r="PWV167" s="168"/>
      <c r="PWW167" s="168"/>
      <c r="PWX167" s="168"/>
      <c r="PWY167" s="168"/>
      <c r="PWZ167" s="168"/>
      <c r="PXA167" s="168"/>
      <c r="PXB167" s="168"/>
      <c r="PXC167" s="168"/>
      <c r="PXD167" s="168"/>
      <c r="PXE167" s="168"/>
      <c r="PXF167" s="168"/>
      <c r="PXG167" s="168"/>
      <c r="PXH167" s="168"/>
      <c r="PXI167" s="168"/>
      <c r="PXJ167" s="168"/>
      <c r="PXK167" s="168"/>
      <c r="PXL167" s="168"/>
      <c r="PXM167" s="168"/>
      <c r="PXN167" s="168"/>
      <c r="PXO167" s="168"/>
      <c r="PXP167" s="168"/>
      <c r="PXQ167" s="168"/>
      <c r="PXR167" s="168"/>
      <c r="PXS167" s="168"/>
      <c r="PXT167" s="168"/>
      <c r="PXU167" s="168"/>
      <c r="PXV167" s="168"/>
      <c r="PXW167" s="168"/>
      <c r="PXX167" s="168"/>
      <c r="PXY167" s="168"/>
      <c r="PXZ167" s="168"/>
      <c r="PYA167" s="168"/>
      <c r="PYB167" s="168"/>
      <c r="PYC167" s="168"/>
      <c r="PYD167" s="168"/>
      <c r="PYE167" s="168"/>
      <c r="PYF167" s="168"/>
      <c r="PYG167" s="168"/>
      <c r="PYH167" s="168"/>
      <c r="PYI167" s="168"/>
      <c r="PYJ167" s="168"/>
      <c r="PYK167" s="168"/>
      <c r="PYL167" s="168"/>
      <c r="PYM167" s="168"/>
      <c r="PYN167" s="168"/>
      <c r="PYO167" s="168"/>
      <c r="PYP167" s="168"/>
      <c r="PYQ167" s="168"/>
      <c r="PYR167" s="168"/>
      <c r="PYS167" s="168"/>
      <c r="PYT167" s="168"/>
      <c r="PYU167" s="168"/>
      <c r="PYV167" s="168"/>
      <c r="PYW167" s="168"/>
      <c r="PYX167" s="168"/>
      <c r="PYY167" s="168"/>
      <c r="PYZ167" s="168"/>
      <c r="PZA167" s="168"/>
      <c r="PZB167" s="168"/>
      <c r="PZC167" s="168"/>
      <c r="PZD167" s="168"/>
      <c r="PZE167" s="168"/>
      <c r="PZF167" s="168"/>
      <c r="PZG167" s="168"/>
      <c r="PZH167" s="168"/>
      <c r="PZI167" s="168"/>
      <c r="PZJ167" s="168"/>
      <c r="PZK167" s="168"/>
      <c r="PZL167" s="168"/>
      <c r="PZM167" s="168"/>
      <c r="PZN167" s="168"/>
      <c r="PZO167" s="168"/>
      <c r="PZP167" s="168"/>
      <c r="PZQ167" s="168"/>
      <c r="PZR167" s="168"/>
      <c r="PZS167" s="168"/>
      <c r="PZT167" s="168"/>
      <c r="PZU167" s="168"/>
      <c r="PZV167" s="168"/>
      <c r="PZW167" s="168"/>
      <c r="PZX167" s="168"/>
      <c r="PZY167" s="168"/>
      <c r="PZZ167" s="168"/>
      <c r="QAA167" s="168"/>
      <c r="QAB167" s="168"/>
      <c r="QAC167" s="168"/>
      <c r="QAD167" s="168"/>
      <c r="QAE167" s="168"/>
      <c r="QAF167" s="168"/>
      <c r="QAG167" s="168"/>
      <c r="QAH167" s="168"/>
      <c r="QAI167" s="168"/>
      <c r="QAJ167" s="168"/>
      <c r="QAK167" s="168"/>
      <c r="QAL167" s="168"/>
      <c r="QAM167" s="168"/>
      <c r="QAN167" s="168"/>
      <c r="QAO167" s="168"/>
      <c r="QAP167" s="168"/>
      <c r="QAQ167" s="168"/>
      <c r="QAR167" s="168"/>
      <c r="QAS167" s="168"/>
      <c r="QAT167" s="168"/>
      <c r="QAU167" s="168"/>
      <c r="QAV167" s="168"/>
      <c r="QAW167" s="168"/>
      <c r="QAX167" s="168"/>
      <c r="QAY167" s="168"/>
      <c r="QAZ167" s="168"/>
      <c r="QBA167" s="168"/>
      <c r="QBB167" s="168"/>
      <c r="QBC167" s="168"/>
      <c r="QBD167" s="168"/>
      <c r="QBE167" s="168"/>
      <c r="QBF167" s="168"/>
      <c r="QBG167" s="168"/>
      <c r="QBH167" s="168"/>
      <c r="QBI167" s="168"/>
      <c r="QBJ167" s="168"/>
      <c r="QBK167" s="168"/>
      <c r="QBL167" s="168"/>
      <c r="QBM167" s="168"/>
      <c r="QBN167" s="168"/>
      <c r="QBO167" s="168"/>
      <c r="QBP167" s="168"/>
      <c r="QBQ167" s="168"/>
      <c r="QBR167" s="168"/>
      <c r="QBS167" s="168"/>
      <c r="QBT167" s="168"/>
      <c r="QBU167" s="168"/>
      <c r="QBV167" s="168"/>
      <c r="QBW167" s="168"/>
      <c r="QBX167" s="168"/>
      <c r="QBY167" s="168"/>
      <c r="QBZ167" s="168"/>
      <c r="QCA167" s="168"/>
      <c r="QCB167" s="168"/>
      <c r="QCC167" s="168"/>
      <c r="QCD167" s="168"/>
      <c r="QCE167" s="168"/>
      <c r="QCF167" s="168"/>
      <c r="QCG167" s="168"/>
      <c r="QCH167" s="168"/>
      <c r="QCI167" s="168"/>
      <c r="QCJ167" s="168"/>
      <c r="QCK167" s="168"/>
      <c r="QCL167" s="168"/>
      <c r="QCM167" s="168"/>
      <c r="QCN167" s="168"/>
      <c r="QCO167" s="168"/>
      <c r="QCP167" s="168"/>
      <c r="QCQ167" s="168"/>
      <c r="QCR167" s="168"/>
      <c r="QCS167" s="168"/>
      <c r="QCT167" s="168"/>
      <c r="QCU167" s="168"/>
      <c r="QCV167" s="168"/>
      <c r="QCW167" s="168"/>
      <c r="QCX167" s="168"/>
      <c r="QCY167" s="168"/>
      <c r="QCZ167" s="168"/>
      <c r="QDA167" s="168"/>
      <c r="QDB167" s="168"/>
      <c r="QDC167" s="168"/>
      <c r="QDD167" s="168"/>
      <c r="QDE167" s="168"/>
      <c r="QDF167" s="168"/>
      <c r="QDG167" s="168"/>
      <c r="QDH167" s="168"/>
      <c r="QDI167" s="168"/>
      <c r="QDJ167" s="168"/>
      <c r="QDK167" s="168"/>
      <c r="QDL167" s="168"/>
      <c r="QDM167" s="168"/>
      <c r="QDN167" s="168"/>
      <c r="QDO167" s="168"/>
      <c r="QDP167" s="168"/>
      <c r="QDQ167" s="168"/>
      <c r="QDR167" s="168"/>
      <c r="QDS167" s="168"/>
      <c r="QDT167" s="168"/>
      <c r="QDU167" s="168"/>
      <c r="QDV167" s="168"/>
      <c r="QDW167" s="168"/>
      <c r="QDX167" s="168"/>
      <c r="QDY167" s="168"/>
      <c r="QDZ167" s="168"/>
      <c r="QEA167" s="168"/>
      <c r="QEB167" s="168"/>
      <c r="QEC167" s="168"/>
      <c r="QED167" s="168"/>
      <c r="QEE167" s="168"/>
      <c r="QEF167" s="168"/>
      <c r="QEG167" s="168"/>
      <c r="QEH167" s="168"/>
      <c r="QEI167" s="168"/>
      <c r="QEJ167" s="168"/>
      <c r="QEK167" s="168"/>
      <c r="QEL167" s="168"/>
      <c r="QEM167" s="168"/>
      <c r="QEN167" s="168"/>
      <c r="QEO167" s="168"/>
      <c r="QEP167" s="168"/>
      <c r="QEQ167" s="168"/>
      <c r="QER167" s="168"/>
      <c r="QES167" s="168"/>
      <c r="QET167" s="168"/>
      <c r="QEU167" s="168"/>
      <c r="QEV167" s="168"/>
      <c r="QEW167" s="168"/>
      <c r="QEX167" s="168"/>
      <c r="QEY167" s="168"/>
      <c r="QEZ167" s="168"/>
      <c r="QFA167" s="168"/>
      <c r="QFB167" s="168"/>
      <c r="QFC167" s="168"/>
      <c r="QFD167" s="168"/>
      <c r="QFE167" s="168"/>
      <c r="QFF167" s="168"/>
      <c r="QFG167" s="168"/>
      <c r="QFH167" s="168"/>
      <c r="QFI167" s="168"/>
      <c r="QFJ167" s="168"/>
      <c r="QFK167" s="168"/>
      <c r="QFL167" s="168"/>
      <c r="QFM167" s="168"/>
      <c r="QFN167" s="168"/>
      <c r="QFO167" s="168"/>
      <c r="QFP167" s="168"/>
      <c r="QFQ167" s="168"/>
      <c r="QFR167" s="168"/>
      <c r="QFS167" s="168"/>
      <c r="QFT167" s="168"/>
      <c r="QFU167" s="168"/>
      <c r="QFV167" s="168"/>
      <c r="QFW167" s="168"/>
      <c r="QFX167" s="168"/>
      <c r="QFY167" s="168"/>
      <c r="QFZ167" s="168"/>
      <c r="QGA167" s="168"/>
      <c r="QGB167" s="168"/>
      <c r="QGC167" s="168"/>
      <c r="QGD167" s="168"/>
      <c r="QGE167" s="168"/>
      <c r="QGF167" s="168"/>
      <c r="QGG167" s="168"/>
      <c r="QGH167" s="168"/>
      <c r="QGI167" s="168"/>
      <c r="QGJ167" s="168"/>
      <c r="QGK167" s="168"/>
      <c r="QGL167" s="168"/>
      <c r="QGM167" s="168"/>
      <c r="QGN167" s="168"/>
      <c r="QGO167" s="168"/>
      <c r="QGP167" s="168"/>
      <c r="QGQ167" s="168"/>
      <c r="QGR167" s="168"/>
      <c r="QGS167" s="168"/>
      <c r="QGT167" s="168"/>
      <c r="QGU167" s="168"/>
      <c r="QGV167" s="168"/>
      <c r="QGW167" s="168"/>
      <c r="QGX167" s="168"/>
      <c r="QGY167" s="168"/>
      <c r="QGZ167" s="168"/>
      <c r="QHA167" s="168"/>
      <c r="QHB167" s="168"/>
      <c r="QHC167" s="168"/>
      <c r="QHD167" s="168"/>
      <c r="QHE167" s="168"/>
      <c r="QHF167" s="168"/>
      <c r="QHG167" s="168"/>
      <c r="QHH167" s="168"/>
      <c r="QHI167" s="168"/>
      <c r="QHJ167" s="168"/>
      <c r="QHK167" s="168"/>
      <c r="QHL167" s="168"/>
      <c r="QHM167" s="168"/>
      <c r="QHN167" s="168"/>
      <c r="QHO167" s="168"/>
      <c r="QHP167" s="168"/>
      <c r="QHQ167" s="168"/>
      <c r="QHR167" s="168"/>
      <c r="QHS167" s="168"/>
      <c r="QHT167" s="168"/>
      <c r="QHU167" s="168"/>
      <c r="QHV167" s="168"/>
      <c r="QHW167" s="168"/>
      <c r="QHX167" s="168"/>
      <c r="QHY167" s="168"/>
      <c r="QHZ167" s="168"/>
      <c r="QIA167" s="168"/>
      <c r="QIB167" s="168"/>
      <c r="QIC167" s="168"/>
      <c r="QID167" s="168"/>
      <c r="QIE167" s="168"/>
      <c r="QIF167" s="168"/>
      <c r="QIG167" s="168"/>
      <c r="QIH167" s="168"/>
      <c r="QII167" s="168"/>
      <c r="QIJ167" s="168"/>
      <c r="QIK167" s="168"/>
      <c r="QIL167" s="168"/>
      <c r="QIM167" s="168"/>
      <c r="QIN167" s="168"/>
      <c r="QIO167" s="168"/>
      <c r="QIP167" s="168"/>
      <c r="QIQ167" s="168"/>
      <c r="QIR167" s="168"/>
      <c r="QIS167" s="168"/>
      <c r="QIT167" s="168"/>
      <c r="QIU167" s="168"/>
      <c r="QIV167" s="168"/>
      <c r="QIW167" s="168"/>
      <c r="QIX167" s="168"/>
      <c r="QIY167" s="168"/>
      <c r="QIZ167" s="168"/>
      <c r="QJA167" s="168"/>
      <c r="QJB167" s="168"/>
      <c r="QJC167" s="168"/>
      <c r="QJD167" s="168"/>
      <c r="QJE167" s="168"/>
      <c r="QJF167" s="168"/>
      <c r="QJG167" s="168"/>
      <c r="QJH167" s="168"/>
      <c r="QJI167" s="168"/>
      <c r="QJJ167" s="168"/>
      <c r="QJK167" s="168"/>
      <c r="QJL167" s="168"/>
      <c r="QJM167" s="168"/>
      <c r="QJN167" s="168"/>
      <c r="QJO167" s="168"/>
      <c r="QJP167" s="168"/>
      <c r="QJQ167" s="168"/>
      <c r="QJR167" s="168"/>
      <c r="QJS167" s="168"/>
      <c r="QJT167" s="168"/>
      <c r="QJU167" s="168"/>
      <c r="QJV167" s="168"/>
      <c r="QJW167" s="168"/>
      <c r="QJX167" s="168"/>
      <c r="QJY167" s="168"/>
      <c r="QJZ167" s="168"/>
      <c r="QKA167" s="168"/>
      <c r="QKB167" s="168"/>
      <c r="QKC167" s="168"/>
      <c r="QKD167" s="168"/>
      <c r="QKE167" s="168"/>
      <c r="QKF167" s="168"/>
      <c r="QKG167" s="168"/>
      <c r="QKH167" s="168"/>
      <c r="QKI167" s="168"/>
      <c r="QKJ167" s="168"/>
      <c r="QKK167" s="168"/>
      <c r="QKL167" s="168"/>
      <c r="QKM167" s="168"/>
      <c r="QKN167" s="168"/>
      <c r="QKO167" s="168"/>
      <c r="QKP167" s="168"/>
      <c r="QKQ167" s="168"/>
      <c r="QKR167" s="168"/>
      <c r="QKS167" s="168"/>
      <c r="QKT167" s="168"/>
      <c r="QKU167" s="168"/>
      <c r="QKV167" s="168"/>
      <c r="QKW167" s="168"/>
      <c r="QKX167" s="168"/>
      <c r="QKY167" s="168"/>
      <c r="QKZ167" s="168"/>
      <c r="QLA167" s="168"/>
      <c r="QLB167" s="168"/>
      <c r="QLC167" s="168"/>
      <c r="QLD167" s="168"/>
      <c r="QLE167" s="168"/>
      <c r="QLF167" s="168"/>
      <c r="QLG167" s="168"/>
      <c r="QLH167" s="168"/>
      <c r="QLI167" s="168"/>
      <c r="QLJ167" s="168"/>
      <c r="QLK167" s="168"/>
      <c r="QLL167" s="168"/>
      <c r="QLM167" s="168"/>
      <c r="QLN167" s="168"/>
      <c r="QLO167" s="168"/>
      <c r="QLP167" s="168"/>
      <c r="QLQ167" s="168"/>
      <c r="QLR167" s="168"/>
      <c r="QLS167" s="168"/>
      <c r="QLT167" s="168"/>
      <c r="QLU167" s="168"/>
      <c r="QLV167" s="168"/>
      <c r="QLW167" s="168"/>
      <c r="QLX167" s="168"/>
      <c r="QLY167" s="168"/>
      <c r="QLZ167" s="168"/>
      <c r="QMA167" s="168"/>
      <c r="QMB167" s="168"/>
      <c r="QMC167" s="168"/>
      <c r="QMD167" s="168"/>
      <c r="QME167" s="168"/>
      <c r="QMF167" s="168"/>
      <c r="QMG167" s="168"/>
      <c r="QMH167" s="168"/>
      <c r="QMI167" s="168"/>
      <c r="QMJ167" s="168"/>
      <c r="QMK167" s="168"/>
      <c r="QML167" s="168"/>
      <c r="QMM167" s="168"/>
      <c r="QMN167" s="168"/>
      <c r="QMO167" s="168"/>
      <c r="QMP167" s="168"/>
      <c r="QMQ167" s="168"/>
      <c r="QMR167" s="168"/>
      <c r="QMS167" s="168"/>
      <c r="QMT167" s="168"/>
      <c r="QMU167" s="168"/>
      <c r="QMV167" s="168"/>
      <c r="QMW167" s="168"/>
      <c r="QMX167" s="168"/>
      <c r="QMY167" s="168"/>
      <c r="QMZ167" s="168"/>
      <c r="QNA167" s="168"/>
      <c r="QNB167" s="168"/>
      <c r="QNC167" s="168"/>
      <c r="QND167" s="168"/>
      <c r="QNE167" s="168"/>
      <c r="QNF167" s="168"/>
      <c r="QNG167" s="168"/>
      <c r="QNH167" s="168"/>
      <c r="QNI167" s="168"/>
      <c r="QNJ167" s="168"/>
      <c r="QNK167" s="168"/>
      <c r="QNL167" s="168"/>
      <c r="QNM167" s="168"/>
      <c r="QNN167" s="168"/>
      <c r="QNO167" s="168"/>
      <c r="QNP167" s="168"/>
      <c r="QNQ167" s="168"/>
      <c r="QNR167" s="168"/>
      <c r="QNS167" s="168"/>
      <c r="QNT167" s="168"/>
      <c r="QNU167" s="168"/>
      <c r="QNV167" s="168"/>
      <c r="QNW167" s="168"/>
      <c r="QNX167" s="168"/>
      <c r="QNY167" s="168"/>
      <c r="QNZ167" s="168"/>
      <c r="QOA167" s="168"/>
      <c r="QOB167" s="168"/>
      <c r="QOC167" s="168"/>
      <c r="QOD167" s="168"/>
      <c r="QOE167" s="168"/>
      <c r="QOF167" s="168"/>
      <c r="QOG167" s="168"/>
      <c r="QOH167" s="168"/>
      <c r="QOI167" s="168"/>
      <c r="QOJ167" s="168"/>
      <c r="QOK167" s="168"/>
      <c r="QOL167" s="168"/>
      <c r="QOM167" s="168"/>
      <c r="QON167" s="168"/>
      <c r="QOO167" s="168"/>
      <c r="QOP167" s="168"/>
      <c r="QOQ167" s="168"/>
      <c r="QOR167" s="168"/>
      <c r="QOS167" s="168"/>
      <c r="QOT167" s="168"/>
      <c r="QOU167" s="168"/>
      <c r="QOV167" s="168"/>
      <c r="QOW167" s="168"/>
      <c r="QOX167" s="168"/>
      <c r="QOY167" s="168"/>
      <c r="QOZ167" s="168"/>
      <c r="QPA167" s="168"/>
      <c r="QPB167" s="168"/>
      <c r="QPC167" s="168"/>
      <c r="QPD167" s="168"/>
      <c r="QPE167" s="168"/>
      <c r="QPF167" s="168"/>
      <c r="QPG167" s="168"/>
      <c r="QPH167" s="168"/>
      <c r="QPI167" s="168"/>
      <c r="QPJ167" s="168"/>
      <c r="QPK167" s="168"/>
      <c r="QPL167" s="168"/>
      <c r="QPM167" s="168"/>
      <c r="QPN167" s="168"/>
      <c r="QPO167" s="168"/>
      <c r="QPP167" s="168"/>
      <c r="QPQ167" s="168"/>
      <c r="QPR167" s="168"/>
      <c r="QPS167" s="168"/>
      <c r="QPT167" s="168"/>
      <c r="QPU167" s="168"/>
      <c r="QPV167" s="168"/>
      <c r="QPW167" s="168"/>
      <c r="QPX167" s="168"/>
      <c r="QPY167" s="168"/>
      <c r="QPZ167" s="168"/>
      <c r="QQA167" s="168"/>
      <c r="QQB167" s="168"/>
      <c r="QQC167" s="168"/>
      <c r="QQD167" s="168"/>
      <c r="QQE167" s="168"/>
      <c r="QQF167" s="168"/>
      <c r="QQG167" s="168"/>
      <c r="QQH167" s="168"/>
      <c r="QQI167" s="168"/>
      <c r="QQJ167" s="168"/>
      <c r="QQK167" s="168"/>
      <c r="QQL167" s="168"/>
      <c r="QQM167" s="168"/>
      <c r="QQN167" s="168"/>
      <c r="QQO167" s="168"/>
      <c r="QQP167" s="168"/>
      <c r="QQQ167" s="168"/>
      <c r="QQR167" s="168"/>
      <c r="QQS167" s="168"/>
      <c r="QQT167" s="168"/>
      <c r="QQU167" s="168"/>
      <c r="QQV167" s="168"/>
      <c r="QQW167" s="168"/>
      <c r="QQX167" s="168"/>
      <c r="QQY167" s="168"/>
      <c r="QQZ167" s="168"/>
      <c r="QRA167" s="168"/>
      <c r="QRB167" s="168"/>
      <c r="QRC167" s="168"/>
      <c r="QRD167" s="168"/>
      <c r="QRE167" s="168"/>
      <c r="QRF167" s="168"/>
      <c r="QRG167" s="168"/>
      <c r="QRH167" s="168"/>
      <c r="QRI167" s="168"/>
      <c r="QRJ167" s="168"/>
      <c r="QRK167" s="168"/>
      <c r="QRL167" s="168"/>
      <c r="QRM167" s="168"/>
      <c r="QRN167" s="168"/>
      <c r="QRO167" s="168"/>
      <c r="QRP167" s="168"/>
      <c r="QRQ167" s="168"/>
      <c r="QRR167" s="168"/>
      <c r="QRS167" s="168"/>
      <c r="QRT167" s="168"/>
      <c r="QRU167" s="168"/>
      <c r="QRV167" s="168"/>
      <c r="QRW167" s="168"/>
      <c r="QRX167" s="168"/>
      <c r="QRY167" s="168"/>
      <c r="QRZ167" s="168"/>
      <c r="QSA167" s="168"/>
      <c r="QSB167" s="168"/>
      <c r="QSC167" s="168"/>
      <c r="QSD167" s="168"/>
      <c r="QSE167" s="168"/>
      <c r="QSF167" s="168"/>
      <c r="QSG167" s="168"/>
      <c r="QSH167" s="168"/>
      <c r="QSI167" s="168"/>
      <c r="QSJ167" s="168"/>
      <c r="QSK167" s="168"/>
      <c r="QSL167" s="168"/>
      <c r="QSM167" s="168"/>
      <c r="QSN167" s="168"/>
      <c r="QSO167" s="168"/>
      <c r="QSP167" s="168"/>
      <c r="QSQ167" s="168"/>
      <c r="QSR167" s="168"/>
      <c r="QSS167" s="168"/>
      <c r="QST167" s="168"/>
      <c r="QSU167" s="168"/>
      <c r="QSV167" s="168"/>
      <c r="QSW167" s="168"/>
      <c r="QSX167" s="168"/>
      <c r="QSY167" s="168"/>
      <c r="QSZ167" s="168"/>
      <c r="QTA167" s="168"/>
      <c r="QTB167" s="168"/>
      <c r="QTC167" s="168"/>
      <c r="QTD167" s="168"/>
      <c r="QTE167" s="168"/>
      <c r="QTF167" s="168"/>
      <c r="QTG167" s="168"/>
      <c r="QTH167" s="168"/>
      <c r="QTI167" s="168"/>
      <c r="QTJ167" s="168"/>
      <c r="QTK167" s="168"/>
      <c r="QTL167" s="168"/>
      <c r="QTM167" s="168"/>
      <c r="QTN167" s="168"/>
      <c r="QTO167" s="168"/>
      <c r="QTP167" s="168"/>
      <c r="QTQ167" s="168"/>
      <c r="QTR167" s="168"/>
      <c r="QTS167" s="168"/>
      <c r="QTT167" s="168"/>
      <c r="QTU167" s="168"/>
      <c r="QTV167" s="168"/>
      <c r="QTW167" s="168"/>
      <c r="QTX167" s="168"/>
      <c r="QTY167" s="168"/>
      <c r="QTZ167" s="168"/>
      <c r="QUA167" s="168"/>
      <c r="QUB167" s="168"/>
      <c r="QUC167" s="168"/>
      <c r="QUD167" s="168"/>
      <c r="QUE167" s="168"/>
      <c r="QUF167" s="168"/>
      <c r="QUG167" s="168"/>
      <c r="QUH167" s="168"/>
      <c r="QUI167" s="168"/>
      <c r="QUJ167" s="168"/>
      <c r="QUK167" s="168"/>
      <c r="QUL167" s="168"/>
      <c r="QUM167" s="168"/>
      <c r="QUN167" s="168"/>
      <c r="QUO167" s="168"/>
      <c r="QUP167" s="168"/>
      <c r="QUQ167" s="168"/>
      <c r="QUR167" s="168"/>
      <c r="QUS167" s="168"/>
      <c r="QUT167" s="168"/>
      <c r="QUU167" s="168"/>
      <c r="QUV167" s="168"/>
      <c r="QUW167" s="168"/>
      <c r="QUX167" s="168"/>
      <c r="QUY167" s="168"/>
      <c r="QUZ167" s="168"/>
      <c r="QVA167" s="168"/>
      <c r="QVB167" s="168"/>
      <c r="QVC167" s="168"/>
      <c r="QVD167" s="168"/>
      <c r="QVE167" s="168"/>
      <c r="QVF167" s="168"/>
      <c r="QVG167" s="168"/>
      <c r="QVH167" s="168"/>
      <c r="QVI167" s="168"/>
      <c r="QVJ167" s="168"/>
      <c r="QVK167" s="168"/>
      <c r="QVL167" s="168"/>
      <c r="QVM167" s="168"/>
      <c r="QVN167" s="168"/>
      <c r="QVO167" s="168"/>
      <c r="QVP167" s="168"/>
      <c r="QVQ167" s="168"/>
      <c r="QVR167" s="168"/>
      <c r="QVS167" s="168"/>
      <c r="QVT167" s="168"/>
      <c r="QVU167" s="168"/>
      <c r="QVV167" s="168"/>
      <c r="QVW167" s="168"/>
      <c r="QVX167" s="168"/>
      <c r="QVY167" s="168"/>
      <c r="QVZ167" s="168"/>
      <c r="QWA167" s="168"/>
      <c r="QWB167" s="168"/>
      <c r="QWC167" s="168"/>
      <c r="QWD167" s="168"/>
      <c r="QWE167" s="168"/>
      <c r="QWF167" s="168"/>
      <c r="QWG167" s="168"/>
      <c r="QWH167" s="168"/>
      <c r="QWI167" s="168"/>
      <c r="QWJ167" s="168"/>
      <c r="QWK167" s="168"/>
      <c r="QWL167" s="168"/>
      <c r="QWM167" s="168"/>
      <c r="QWN167" s="168"/>
      <c r="QWO167" s="168"/>
      <c r="QWP167" s="168"/>
      <c r="QWQ167" s="168"/>
      <c r="QWR167" s="168"/>
      <c r="QWS167" s="168"/>
      <c r="QWT167" s="168"/>
      <c r="QWU167" s="168"/>
      <c r="QWV167" s="168"/>
      <c r="QWW167" s="168"/>
      <c r="QWX167" s="168"/>
      <c r="QWY167" s="168"/>
      <c r="QWZ167" s="168"/>
      <c r="QXA167" s="168"/>
      <c r="QXB167" s="168"/>
      <c r="QXC167" s="168"/>
      <c r="QXD167" s="168"/>
      <c r="QXE167" s="168"/>
      <c r="QXF167" s="168"/>
      <c r="QXG167" s="168"/>
      <c r="QXH167" s="168"/>
      <c r="QXI167" s="168"/>
      <c r="QXJ167" s="168"/>
      <c r="QXK167" s="168"/>
      <c r="QXL167" s="168"/>
      <c r="QXM167" s="168"/>
      <c r="QXN167" s="168"/>
      <c r="QXO167" s="168"/>
      <c r="QXP167" s="168"/>
      <c r="QXQ167" s="168"/>
      <c r="QXR167" s="168"/>
      <c r="QXS167" s="168"/>
      <c r="QXT167" s="168"/>
      <c r="QXU167" s="168"/>
      <c r="QXV167" s="168"/>
      <c r="QXW167" s="168"/>
      <c r="QXX167" s="168"/>
      <c r="QXY167" s="168"/>
      <c r="QXZ167" s="168"/>
      <c r="QYA167" s="168"/>
      <c r="QYB167" s="168"/>
      <c r="QYC167" s="168"/>
      <c r="QYD167" s="168"/>
      <c r="QYE167" s="168"/>
      <c r="QYF167" s="168"/>
      <c r="QYG167" s="168"/>
      <c r="QYH167" s="168"/>
      <c r="QYI167" s="168"/>
      <c r="QYJ167" s="168"/>
      <c r="QYK167" s="168"/>
      <c r="QYL167" s="168"/>
      <c r="QYM167" s="168"/>
      <c r="QYN167" s="168"/>
      <c r="QYO167" s="168"/>
      <c r="QYP167" s="168"/>
      <c r="QYQ167" s="168"/>
      <c r="QYR167" s="168"/>
      <c r="QYS167" s="168"/>
      <c r="QYT167" s="168"/>
      <c r="QYU167" s="168"/>
      <c r="QYV167" s="168"/>
      <c r="QYW167" s="168"/>
      <c r="QYX167" s="168"/>
      <c r="QYY167" s="168"/>
      <c r="QYZ167" s="168"/>
      <c r="QZA167" s="168"/>
      <c r="QZB167" s="168"/>
      <c r="QZC167" s="168"/>
      <c r="QZD167" s="168"/>
      <c r="QZE167" s="168"/>
      <c r="QZF167" s="168"/>
      <c r="QZG167" s="168"/>
      <c r="QZH167" s="168"/>
      <c r="QZI167" s="168"/>
      <c r="QZJ167" s="168"/>
      <c r="QZK167" s="168"/>
      <c r="QZL167" s="168"/>
      <c r="QZM167" s="168"/>
      <c r="QZN167" s="168"/>
      <c r="QZO167" s="168"/>
      <c r="QZP167" s="168"/>
      <c r="QZQ167" s="168"/>
      <c r="QZR167" s="168"/>
      <c r="QZS167" s="168"/>
      <c r="QZT167" s="168"/>
      <c r="QZU167" s="168"/>
      <c r="QZV167" s="168"/>
      <c r="QZW167" s="168"/>
      <c r="QZX167" s="168"/>
      <c r="QZY167" s="168"/>
      <c r="QZZ167" s="168"/>
      <c r="RAA167" s="168"/>
      <c r="RAB167" s="168"/>
      <c r="RAC167" s="168"/>
      <c r="RAD167" s="168"/>
      <c r="RAE167" s="168"/>
      <c r="RAF167" s="168"/>
      <c r="RAG167" s="168"/>
      <c r="RAH167" s="168"/>
      <c r="RAI167" s="168"/>
      <c r="RAJ167" s="168"/>
      <c r="RAK167" s="168"/>
      <c r="RAL167" s="168"/>
      <c r="RAM167" s="168"/>
      <c r="RAN167" s="168"/>
      <c r="RAO167" s="168"/>
      <c r="RAP167" s="168"/>
      <c r="RAQ167" s="168"/>
      <c r="RAR167" s="168"/>
      <c r="RAS167" s="168"/>
      <c r="RAT167" s="168"/>
      <c r="RAU167" s="168"/>
      <c r="RAV167" s="168"/>
      <c r="RAW167" s="168"/>
      <c r="RAX167" s="168"/>
      <c r="RAY167" s="168"/>
      <c r="RAZ167" s="168"/>
      <c r="RBA167" s="168"/>
      <c r="RBB167" s="168"/>
      <c r="RBC167" s="168"/>
      <c r="RBD167" s="168"/>
      <c r="RBE167" s="168"/>
      <c r="RBF167" s="168"/>
      <c r="RBG167" s="168"/>
      <c r="RBH167" s="168"/>
      <c r="RBI167" s="168"/>
      <c r="RBJ167" s="168"/>
      <c r="RBK167" s="168"/>
      <c r="RBL167" s="168"/>
      <c r="RBM167" s="168"/>
      <c r="RBN167" s="168"/>
      <c r="RBO167" s="168"/>
      <c r="RBP167" s="168"/>
      <c r="RBQ167" s="168"/>
      <c r="RBR167" s="168"/>
      <c r="RBS167" s="168"/>
      <c r="RBT167" s="168"/>
      <c r="RBU167" s="168"/>
      <c r="RBV167" s="168"/>
      <c r="RBW167" s="168"/>
      <c r="RBX167" s="168"/>
      <c r="RBY167" s="168"/>
      <c r="RBZ167" s="168"/>
      <c r="RCA167" s="168"/>
      <c r="RCB167" s="168"/>
      <c r="RCC167" s="168"/>
      <c r="RCD167" s="168"/>
      <c r="RCE167" s="168"/>
      <c r="RCF167" s="168"/>
      <c r="RCG167" s="168"/>
      <c r="RCH167" s="168"/>
      <c r="RCI167" s="168"/>
      <c r="RCJ167" s="168"/>
      <c r="RCK167" s="168"/>
      <c r="RCL167" s="168"/>
      <c r="RCM167" s="168"/>
      <c r="RCN167" s="168"/>
      <c r="RCO167" s="168"/>
      <c r="RCP167" s="168"/>
      <c r="RCQ167" s="168"/>
      <c r="RCR167" s="168"/>
      <c r="RCS167" s="168"/>
      <c r="RCT167" s="168"/>
      <c r="RCU167" s="168"/>
      <c r="RCV167" s="168"/>
      <c r="RCW167" s="168"/>
      <c r="RCX167" s="168"/>
      <c r="RCY167" s="168"/>
      <c r="RCZ167" s="168"/>
      <c r="RDA167" s="168"/>
      <c r="RDB167" s="168"/>
      <c r="RDC167" s="168"/>
      <c r="RDD167" s="168"/>
      <c r="RDE167" s="168"/>
      <c r="RDF167" s="168"/>
      <c r="RDG167" s="168"/>
      <c r="RDH167" s="168"/>
      <c r="RDI167" s="168"/>
      <c r="RDJ167" s="168"/>
      <c r="RDK167" s="168"/>
      <c r="RDL167" s="168"/>
      <c r="RDM167" s="168"/>
      <c r="RDN167" s="168"/>
      <c r="RDO167" s="168"/>
      <c r="RDP167" s="168"/>
      <c r="RDQ167" s="168"/>
      <c r="RDR167" s="168"/>
      <c r="RDS167" s="168"/>
      <c r="RDT167" s="168"/>
      <c r="RDU167" s="168"/>
      <c r="RDV167" s="168"/>
      <c r="RDW167" s="168"/>
      <c r="RDX167" s="168"/>
      <c r="RDY167" s="168"/>
      <c r="RDZ167" s="168"/>
      <c r="REA167" s="168"/>
      <c r="REB167" s="168"/>
      <c r="REC167" s="168"/>
      <c r="RED167" s="168"/>
      <c r="REE167" s="168"/>
      <c r="REF167" s="168"/>
      <c r="REG167" s="168"/>
      <c r="REH167" s="168"/>
      <c r="REI167" s="168"/>
      <c r="REJ167" s="168"/>
      <c r="REK167" s="168"/>
      <c r="REL167" s="168"/>
      <c r="REM167" s="168"/>
      <c r="REN167" s="168"/>
      <c r="REO167" s="168"/>
      <c r="REP167" s="168"/>
      <c r="REQ167" s="168"/>
      <c r="RER167" s="168"/>
      <c r="RES167" s="168"/>
      <c r="RET167" s="168"/>
      <c r="REU167" s="168"/>
      <c r="REV167" s="168"/>
      <c r="REW167" s="168"/>
      <c r="REX167" s="168"/>
      <c r="REY167" s="168"/>
      <c r="REZ167" s="168"/>
      <c r="RFA167" s="168"/>
      <c r="RFB167" s="168"/>
      <c r="RFC167" s="168"/>
      <c r="RFD167" s="168"/>
      <c r="RFE167" s="168"/>
      <c r="RFF167" s="168"/>
      <c r="RFG167" s="168"/>
      <c r="RFH167" s="168"/>
      <c r="RFI167" s="168"/>
      <c r="RFJ167" s="168"/>
      <c r="RFK167" s="168"/>
      <c r="RFL167" s="168"/>
      <c r="RFM167" s="168"/>
      <c r="RFN167" s="168"/>
      <c r="RFO167" s="168"/>
      <c r="RFP167" s="168"/>
      <c r="RFQ167" s="168"/>
      <c r="RFR167" s="168"/>
      <c r="RFS167" s="168"/>
      <c r="RFT167" s="168"/>
      <c r="RFU167" s="168"/>
      <c r="RFV167" s="168"/>
      <c r="RFW167" s="168"/>
      <c r="RFX167" s="168"/>
      <c r="RFY167" s="168"/>
      <c r="RFZ167" s="168"/>
      <c r="RGA167" s="168"/>
      <c r="RGB167" s="168"/>
      <c r="RGC167" s="168"/>
      <c r="RGD167" s="168"/>
      <c r="RGE167" s="168"/>
      <c r="RGF167" s="168"/>
      <c r="RGG167" s="168"/>
      <c r="RGH167" s="168"/>
      <c r="RGI167" s="168"/>
      <c r="RGJ167" s="168"/>
      <c r="RGK167" s="168"/>
      <c r="RGL167" s="168"/>
      <c r="RGM167" s="168"/>
      <c r="RGN167" s="168"/>
      <c r="RGO167" s="168"/>
      <c r="RGP167" s="168"/>
      <c r="RGQ167" s="168"/>
      <c r="RGR167" s="168"/>
      <c r="RGS167" s="168"/>
      <c r="RGT167" s="168"/>
      <c r="RGU167" s="168"/>
      <c r="RGV167" s="168"/>
      <c r="RGW167" s="168"/>
      <c r="RGX167" s="168"/>
      <c r="RGY167" s="168"/>
      <c r="RGZ167" s="168"/>
      <c r="RHA167" s="168"/>
      <c r="RHB167" s="168"/>
      <c r="RHC167" s="168"/>
      <c r="RHD167" s="168"/>
      <c r="RHE167" s="168"/>
      <c r="RHF167" s="168"/>
      <c r="RHG167" s="168"/>
      <c r="RHH167" s="168"/>
      <c r="RHI167" s="168"/>
      <c r="RHJ167" s="168"/>
      <c r="RHK167" s="168"/>
      <c r="RHL167" s="168"/>
      <c r="RHM167" s="168"/>
      <c r="RHN167" s="168"/>
      <c r="RHO167" s="168"/>
      <c r="RHP167" s="168"/>
      <c r="RHQ167" s="168"/>
      <c r="RHR167" s="168"/>
      <c r="RHS167" s="168"/>
      <c r="RHT167" s="168"/>
      <c r="RHU167" s="168"/>
      <c r="RHV167" s="168"/>
      <c r="RHW167" s="168"/>
      <c r="RHX167" s="168"/>
      <c r="RHY167" s="168"/>
      <c r="RHZ167" s="168"/>
      <c r="RIA167" s="168"/>
      <c r="RIB167" s="168"/>
      <c r="RIC167" s="168"/>
      <c r="RID167" s="168"/>
      <c r="RIE167" s="168"/>
      <c r="RIF167" s="168"/>
      <c r="RIG167" s="168"/>
      <c r="RIH167" s="168"/>
      <c r="RII167" s="168"/>
      <c r="RIJ167" s="168"/>
      <c r="RIK167" s="168"/>
      <c r="RIL167" s="168"/>
      <c r="RIM167" s="168"/>
      <c r="RIN167" s="168"/>
      <c r="RIO167" s="168"/>
      <c r="RIP167" s="168"/>
      <c r="RIQ167" s="168"/>
      <c r="RIR167" s="168"/>
      <c r="RIS167" s="168"/>
      <c r="RIT167" s="168"/>
      <c r="RIU167" s="168"/>
      <c r="RIV167" s="168"/>
      <c r="RIW167" s="168"/>
      <c r="RIX167" s="168"/>
      <c r="RIY167" s="168"/>
      <c r="RIZ167" s="168"/>
      <c r="RJA167" s="168"/>
      <c r="RJB167" s="168"/>
      <c r="RJC167" s="168"/>
      <c r="RJD167" s="168"/>
      <c r="RJE167" s="168"/>
      <c r="RJF167" s="168"/>
      <c r="RJG167" s="168"/>
      <c r="RJH167" s="168"/>
      <c r="RJI167" s="168"/>
      <c r="RJJ167" s="168"/>
      <c r="RJK167" s="168"/>
      <c r="RJL167" s="168"/>
      <c r="RJM167" s="168"/>
      <c r="RJN167" s="168"/>
      <c r="RJO167" s="168"/>
      <c r="RJP167" s="168"/>
      <c r="RJQ167" s="168"/>
      <c r="RJR167" s="168"/>
      <c r="RJS167" s="168"/>
      <c r="RJT167" s="168"/>
      <c r="RJU167" s="168"/>
      <c r="RJV167" s="168"/>
      <c r="RJW167" s="168"/>
      <c r="RJX167" s="168"/>
      <c r="RJY167" s="168"/>
      <c r="RJZ167" s="168"/>
      <c r="RKA167" s="168"/>
      <c r="RKB167" s="168"/>
      <c r="RKC167" s="168"/>
      <c r="RKD167" s="168"/>
      <c r="RKE167" s="168"/>
      <c r="RKF167" s="168"/>
      <c r="RKG167" s="168"/>
      <c r="RKH167" s="168"/>
      <c r="RKI167" s="168"/>
      <c r="RKJ167" s="168"/>
      <c r="RKK167" s="168"/>
      <c r="RKL167" s="168"/>
      <c r="RKM167" s="168"/>
      <c r="RKN167" s="168"/>
      <c r="RKO167" s="168"/>
      <c r="RKP167" s="168"/>
      <c r="RKQ167" s="168"/>
      <c r="RKR167" s="168"/>
      <c r="RKS167" s="168"/>
      <c r="RKT167" s="168"/>
      <c r="RKU167" s="168"/>
      <c r="RKV167" s="168"/>
      <c r="RKW167" s="168"/>
      <c r="RKX167" s="168"/>
      <c r="RKY167" s="168"/>
      <c r="RKZ167" s="168"/>
      <c r="RLA167" s="168"/>
      <c r="RLB167" s="168"/>
      <c r="RLC167" s="168"/>
      <c r="RLD167" s="168"/>
      <c r="RLE167" s="168"/>
      <c r="RLF167" s="168"/>
      <c r="RLG167" s="168"/>
      <c r="RLH167" s="168"/>
      <c r="RLI167" s="168"/>
      <c r="RLJ167" s="168"/>
      <c r="RLK167" s="168"/>
      <c r="RLL167" s="168"/>
      <c r="RLM167" s="168"/>
      <c r="RLN167" s="168"/>
      <c r="RLO167" s="168"/>
      <c r="RLP167" s="168"/>
      <c r="RLQ167" s="168"/>
      <c r="RLR167" s="168"/>
      <c r="RLS167" s="168"/>
      <c r="RLT167" s="168"/>
      <c r="RLU167" s="168"/>
      <c r="RLV167" s="168"/>
      <c r="RLW167" s="168"/>
      <c r="RLX167" s="168"/>
      <c r="RLY167" s="168"/>
      <c r="RLZ167" s="168"/>
      <c r="RMA167" s="168"/>
      <c r="RMB167" s="168"/>
      <c r="RMC167" s="168"/>
      <c r="RMD167" s="168"/>
      <c r="RME167" s="168"/>
      <c r="RMF167" s="168"/>
      <c r="RMG167" s="168"/>
      <c r="RMH167" s="168"/>
      <c r="RMI167" s="168"/>
      <c r="RMJ167" s="168"/>
      <c r="RMK167" s="168"/>
      <c r="RML167" s="168"/>
      <c r="RMM167" s="168"/>
      <c r="RMN167" s="168"/>
      <c r="RMO167" s="168"/>
      <c r="RMP167" s="168"/>
      <c r="RMQ167" s="168"/>
      <c r="RMR167" s="168"/>
      <c r="RMS167" s="168"/>
      <c r="RMT167" s="168"/>
      <c r="RMU167" s="168"/>
      <c r="RMV167" s="168"/>
      <c r="RMW167" s="168"/>
      <c r="RMX167" s="168"/>
      <c r="RMY167" s="168"/>
      <c r="RMZ167" s="168"/>
      <c r="RNA167" s="168"/>
      <c r="RNB167" s="168"/>
      <c r="RNC167" s="168"/>
      <c r="RND167" s="168"/>
      <c r="RNE167" s="168"/>
      <c r="RNF167" s="168"/>
      <c r="RNG167" s="168"/>
      <c r="RNH167" s="168"/>
      <c r="RNI167" s="168"/>
      <c r="RNJ167" s="168"/>
      <c r="RNK167" s="168"/>
      <c r="RNL167" s="168"/>
      <c r="RNM167" s="168"/>
      <c r="RNN167" s="168"/>
      <c r="RNO167" s="168"/>
      <c r="RNP167" s="168"/>
      <c r="RNQ167" s="168"/>
      <c r="RNR167" s="168"/>
      <c r="RNS167" s="168"/>
      <c r="RNT167" s="168"/>
      <c r="RNU167" s="168"/>
      <c r="RNV167" s="168"/>
      <c r="RNW167" s="168"/>
      <c r="RNX167" s="168"/>
      <c r="RNY167" s="168"/>
      <c r="RNZ167" s="168"/>
      <c r="ROA167" s="168"/>
      <c r="ROB167" s="168"/>
      <c r="ROC167" s="168"/>
      <c r="ROD167" s="168"/>
      <c r="ROE167" s="168"/>
      <c r="ROF167" s="168"/>
      <c r="ROG167" s="168"/>
      <c r="ROH167" s="168"/>
      <c r="ROI167" s="168"/>
      <c r="ROJ167" s="168"/>
      <c r="ROK167" s="168"/>
      <c r="ROL167" s="168"/>
      <c r="ROM167" s="168"/>
      <c r="RON167" s="168"/>
      <c r="ROO167" s="168"/>
      <c r="ROP167" s="168"/>
      <c r="ROQ167" s="168"/>
      <c r="ROR167" s="168"/>
      <c r="ROS167" s="168"/>
      <c r="ROT167" s="168"/>
      <c r="ROU167" s="168"/>
      <c r="ROV167" s="168"/>
      <c r="ROW167" s="168"/>
      <c r="ROX167" s="168"/>
      <c r="ROY167" s="168"/>
      <c r="ROZ167" s="168"/>
      <c r="RPA167" s="168"/>
      <c r="RPB167" s="168"/>
      <c r="RPC167" s="168"/>
      <c r="RPD167" s="168"/>
      <c r="RPE167" s="168"/>
      <c r="RPF167" s="168"/>
      <c r="RPG167" s="168"/>
      <c r="RPH167" s="168"/>
      <c r="RPI167" s="168"/>
      <c r="RPJ167" s="168"/>
      <c r="RPK167" s="168"/>
      <c r="RPL167" s="168"/>
      <c r="RPM167" s="168"/>
      <c r="RPN167" s="168"/>
      <c r="RPO167" s="168"/>
      <c r="RPP167" s="168"/>
      <c r="RPQ167" s="168"/>
      <c r="RPR167" s="168"/>
      <c r="RPS167" s="168"/>
      <c r="RPT167" s="168"/>
      <c r="RPU167" s="168"/>
      <c r="RPV167" s="168"/>
      <c r="RPW167" s="168"/>
      <c r="RPX167" s="168"/>
      <c r="RPY167" s="168"/>
      <c r="RPZ167" s="168"/>
      <c r="RQA167" s="168"/>
      <c r="RQB167" s="168"/>
      <c r="RQC167" s="168"/>
      <c r="RQD167" s="168"/>
      <c r="RQE167" s="168"/>
      <c r="RQF167" s="168"/>
      <c r="RQG167" s="168"/>
      <c r="RQH167" s="168"/>
      <c r="RQI167" s="168"/>
      <c r="RQJ167" s="168"/>
      <c r="RQK167" s="168"/>
      <c r="RQL167" s="168"/>
      <c r="RQM167" s="168"/>
      <c r="RQN167" s="168"/>
      <c r="RQO167" s="168"/>
      <c r="RQP167" s="168"/>
      <c r="RQQ167" s="168"/>
      <c r="RQR167" s="168"/>
      <c r="RQS167" s="168"/>
      <c r="RQT167" s="168"/>
      <c r="RQU167" s="168"/>
      <c r="RQV167" s="168"/>
      <c r="RQW167" s="168"/>
      <c r="RQX167" s="168"/>
      <c r="RQY167" s="168"/>
      <c r="RQZ167" s="168"/>
      <c r="RRA167" s="168"/>
      <c r="RRB167" s="168"/>
      <c r="RRC167" s="168"/>
      <c r="RRD167" s="168"/>
      <c r="RRE167" s="168"/>
      <c r="RRF167" s="168"/>
      <c r="RRG167" s="168"/>
      <c r="RRH167" s="168"/>
      <c r="RRI167" s="168"/>
      <c r="RRJ167" s="168"/>
      <c r="RRK167" s="168"/>
      <c r="RRL167" s="168"/>
      <c r="RRM167" s="168"/>
      <c r="RRN167" s="168"/>
      <c r="RRO167" s="168"/>
      <c r="RRP167" s="168"/>
      <c r="RRQ167" s="168"/>
      <c r="RRR167" s="168"/>
      <c r="RRS167" s="168"/>
      <c r="RRT167" s="168"/>
      <c r="RRU167" s="168"/>
      <c r="RRV167" s="168"/>
      <c r="RRW167" s="168"/>
      <c r="RRX167" s="168"/>
      <c r="RRY167" s="168"/>
      <c r="RRZ167" s="168"/>
      <c r="RSA167" s="168"/>
      <c r="RSB167" s="168"/>
      <c r="RSC167" s="168"/>
      <c r="RSD167" s="168"/>
      <c r="RSE167" s="168"/>
      <c r="RSF167" s="168"/>
      <c r="RSG167" s="168"/>
      <c r="RSH167" s="168"/>
      <c r="RSI167" s="168"/>
      <c r="RSJ167" s="168"/>
      <c r="RSK167" s="168"/>
      <c r="RSL167" s="168"/>
      <c r="RSM167" s="168"/>
      <c r="RSN167" s="168"/>
      <c r="RSO167" s="168"/>
      <c r="RSP167" s="168"/>
      <c r="RSQ167" s="168"/>
      <c r="RSR167" s="168"/>
      <c r="RSS167" s="168"/>
      <c r="RST167" s="168"/>
      <c r="RSU167" s="168"/>
      <c r="RSV167" s="168"/>
      <c r="RSW167" s="168"/>
      <c r="RSX167" s="168"/>
      <c r="RSY167" s="168"/>
      <c r="RSZ167" s="168"/>
      <c r="RTA167" s="168"/>
      <c r="RTB167" s="168"/>
      <c r="RTC167" s="168"/>
      <c r="RTD167" s="168"/>
      <c r="RTE167" s="168"/>
      <c r="RTF167" s="168"/>
      <c r="RTG167" s="168"/>
      <c r="RTH167" s="168"/>
      <c r="RTI167" s="168"/>
      <c r="RTJ167" s="168"/>
      <c r="RTK167" s="168"/>
      <c r="RTL167" s="168"/>
      <c r="RTM167" s="168"/>
      <c r="RTN167" s="168"/>
      <c r="RTO167" s="168"/>
      <c r="RTP167" s="168"/>
      <c r="RTQ167" s="168"/>
      <c r="RTR167" s="168"/>
      <c r="RTS167" s="168"/>
      <c r="RTT167" s="168"/>
      <c r="RTU167" s="168"/>
      <c r="RTV167" s="168"/>
      <c r="RTW167" s="168"/>
      <c r="RTX167" s="168"/>
      <c r="RTY167" s="168"/>
      <c r="RTZ167" s="168"/>
      <c r="RUA167" s="168"/>
      <c r="RUB167" s="168"/>
      <c r="RUC167" s="168"/>
      <c r="RUD167" s="168"/>
      <c r="RUE167" s="168"/>
      <c r="RUF167" s="168"/>
      <c r="RUG167" s="168"/>
      <c r="RUH167" s="168"/>
      <c r="RUI167" s="168"/>
      <c r="RUJ167" s="168"/>
      <c r="RUK167" s="168"/>
      <c r="RUL167" s="168"/>
      <c r="RUM167" s="168"/>
      <c r="RUN167" s="168"/>
      <c r="RUO167" s="168"/>
      <c r="RUP167" s="168"/>
      <c r="RUQ167" s="168"/>
      <c r="RUR167" s="168"/>
      <c r="RUS167" s="168"/>
      <c r="RUT167" s="168"/>
      <c r="RUU167" s="168"/>
      <c r="RUV167" s="168"/>
      <c r="RUW167" s="168"/>
      <c r="RUX167" s="168"/>
      <c r="RUY167" s="168"/>
      <c r="RUZ167" s="168"/>
      <c r="RVA167" s="168"/>
      <c r="RVB167" s="168"/>
      <c r="RVC167" s="168"/>
      <c r="RVD167" s="168"/>
      <c r="RVE167" s="168"/>
      <c r="RVF167" s="168"/>
      <c r="RVG167" s="168"/>
      <c r="RVH167" s="168"/>
      <c r="RVI167" s="168"/>
      <c r="RVJ167" s="168"/>
      <c r="RVK167" s="168"/>
      <c r="RVL167" s="168"/>
      <c r="RVM167" s="168"/>
      <c r="RVN167" s="168"/>
      <c r="RVO167" s="168"/>
      <c r="RVP167" s="168"/>
      <c r="RVQ167" s="168"/>
      <c r="RVR167" s="168"/>
      <c r="RVS167" s="168"/>
      <c r="RVT167" s="168"/>
      <c r="RVU167" s="168"/>
      <c r="RVV167" s="168"/>
      <c r="RVW167" s="168"/>
      <c r="RVX167" s="168"/>
      <c r="RVY167" s="168"/>
      <c r="RVZ167" s="168"/>
      <c r="RWA167" s="168"/>
      <c r="RWB167" s="168"/>
      <c r="RWC167" s="168"/>
      <c r="RWD167" s="168"/>
      <c r="RWE167" s="168"/>
      <c r="RWF167" s="168"/>
      <c r="RWG167" s="168"/>
      <c r="RWH167" s="168"/>
      <c r="RWI167" s="168"/>
      <c r="RWJ167" s="168"/>
      <c r="RWK167" s="168"/>
      <c r="RWL167" s="168"/>
      <c r="RWM167" s="168"/>
      <c r="RWN167" s="168"/>
      <c r="RWO167" s="168"/>
      <c r="RWP167" s="168"/>
      <c r="RWQ167" s="168"/>
      <c r="RWR167" s="168"/>
      <c r="RWS167" s="168"/>
      <c r="RWT167" s="168"/>
      <c r="RWU167" s="168"/>
      <c r="RWV167" s="168"/>
      <c r="RWW167" s="168"/>
      <c r="RWX167" s="168"/>
      <c r="RWY167" s="168"/>
      <c r="RWZ167" s="168"/>
      <c r="RXA167" s="168"/>
      <c r="RXB167" s="168"/>
      <c r="RXC167" s="168"/>
      <c r="RXD167" s="168"/>
      <c r="RXE167" s="168"/>
      <c r="RXF167" s="168"/>
      <c r="RXG167" s="168"/>
      <c r="RXH167" s="168"/>
      <c r="RXI167" s="168"/>
      <c r="RXJ167" s="168"/>
      <c r="RXK167" s="168"/>
      <c r="RXL167" s="168"/>
      <c r="RXM167" s="168"/>
      <c r="RXN167" s="168"/>
      <c r="RXO167" s="168"/>
      <c r="RXP167" s="168"/>
      <c r="RXQ167" s="168"/>
      <c r="RXR167" s="168"/>
      <c r="RXS167" s="168"/>
      <c r="RXT167" s="168"/>
      <c r="RXU167" s="168"/>
      <c r="RXV167" s="168"/>
      <c r="RXW167" s="168"/>
      <c r="RXX167" s="168"/>
      <c r="RXY167" s="168"/>
      <c r="RXZ167" s="168"/>
      <c r="RYA167" s="168"/>
      <c r="RYB167" s="168"/>
      <c r="RYC167" s="168"/>
      <c r="RYD167" s="168"/>
      <c r="RYE167" s="168"/>
      <c r="RYF167" s="168"/>
      <c r="RYG167" s="168"/>
      <c r="RYH167" s="168"/>
      <c r="RYI167" s="168"/>
      <c r="RYJ167" s="168"/>
      <c r="RYK167" s="168"/>
      <c r="RYL167" s="168"/>
      <c r="RYM167" s="168"/>
      <c r="RYN167" s="168"/>
      <c r="RYO167" s="168"/>
      <c r="RYP167" s="168"/>
      <c r="RYQ167" s="168"/>
      <c r="RYR167" s="168"/>
      <c r="RYS167" s="168"/>
      <c r="RYT167" s="168"/>
      <c r="RYU167" s="168"/>
      <c r="RYV167" s="168"/>
      <c r="RYW167" s="168"/>
      <c r="RYX167" s="168"/>
      <c r="RYY167" s="168"/>
      <c r="RYZ167" s="168"/>
      <c r="RZA167" s="168"/>
      <c r="RZB167" s="168"/>
      <c r="RZC167" s="168"/>
      <c r="RZD167" s="168"/>
      <c r="RZE167" s="168"/>
      <c r="RZF167" s="168"/>
      <c r="RZG167" s="168"/>
      <c r="RZH167" s="168"/>
      <c r="RZI167" s="168"/>
      <c r="RZJ167" s="168"/>
      <c r="RZK167" s="168"/>
      <c r="RZL167" s="168"/>
      <c r="RZM167" s="168"/>
      <c r="RZN167" s="168"/>
      <c r="RZO167" s="168"/>
      <c r="RZP167" s="168"/>
      <c r="RZQ167" s="168"/>
      <c r="RZR167" s="168"/>
      <c r="RZS167" s="168"/>
      <c r="RZT167" s="168"/>
      <c r="RZU167" s="168"/>
      <c r="RZV167" s="168"/>
      <c r="RZW167" s="168"/>
      <c r="RZX167" s="168"/>
      <c r="RZY167" s="168"/>
      <c r="RZZ167" s="168"/>
      <c r="SAA167" s="168"/>
      <c r="SAB167" s="168"/>
      <c r="SAC167" s="168"/>
      <c r="SAD167" s="168"/>
      <c r="SAE167" s="168"/>
      <c r="SAF167" s="168"/>
      <c r="SAG167" s="168"/>
      <c r="SAH167" s="168"/>
      <c r="SAI167" s="168"/>
      <c r="SAJ167" s="168"/>
      <c r="SAK167" s="168"/>
      <c r="SAL167" s="168"/>
      <c r="SAM167" s="168"/>
      <c r="SAN167" s="168"/>
      <c r="SAO167" s="168"/>
      <c r="SAP167" s="168"/>
      <c r="SAQ167" s="168"/>
      <c r="SAR167" s="168"/>
      <c r="SAS167" s="168"/>
      <c r="SAT167" s="168"/>
      <c r="SAU167" s="168"/>
      <c r="SAV167" s="168"/>
      <c r="SAW167" s="168"/>
      <c r="SAX167" s="168"/>
      <c r="SAY167" s="168"/>
      <c r="SAZ167" s="168"/>
      <c r="SBA167" s="168"/>
      <c r="SBB167" s="168"/>
      <c r="SBC167" s="168"/>
      <c r="SBD167" s="168"/>
      <c r="SBE167" s="168"/>
      <c r="SBF167" s="168"/>
      <c r="SBG167" s="168"/>
      <c r="SBH167" s="168"/>
      <c r="SBI167" s="168"/>
      <c r="SBJ167" s="168"/>
      <c r="SBK167" s="168"/>
      <c r="SBL167" s="168"/>
      <c r="SBM167" s="168"/>
      <c r="SBN167" s="168"/>
      <c r="SBO167" s="168"/>
      <c r="SBP167" s="168"/>
      <c r="SBQ167" s="168"/>
      <c r="SBR167" s="168"/>
      <c r="SBS167" s="168"/>
      <c r="SBT167" s="168"/>
      <c r="SBU167" s="168"/>
      <c r="SBV167" s="168"/>
      <c r="SBW167" s="168"/>
      <c r="SBX167" s="168"/>
      <c r="SBY167" s="168"/>
      <c r="SBZ167" s="168"/>
      <c r="SCA167" s="168"/>
      <c r="SCB167" s="168"/>
      <c r="SCC167" s="168"/>
      <c r="SCD167" s="168"/>
      <c r="SCE167" s="168"/>
      <c r="SCF167" s="168"/>
      <c r="SCG167" s="168"/>
      <c r="SCH167" s="168"/>
      <c r="SCI167" s="168"/>
      <c r="SCJ167" s="168"/>
      <c r="SCK167" s="168"/>
      <c r="SCL167" s="168"/>
      <c r="SCM167" s="168"/>
      <c r="SCN167" s="168"/>
      <c r="SCO167" s="168"/>
      <c r="SCP167" s="168"/>
      <c r="SCQ167" s="168"/>
      <c r="SCR167" s="168"/>
      <c r="SCS167" s="168"/>
      <c r="SCT167" s="168"/>
      <c r="SCU167" s="168"/>
      <c r="SCV167" s="168"/>
      <c r="SCW167" s="168"/>
      <c r="SCX167" s="168"/>
      <c r="SCY167" s="168"/>
      <c r="SCZ167" s="168"/>
      <c r="SDA167" s="168"/>
      <c r="SDB167" s="168"/>
      <c r="SDC167" s="168"/>
      <c r="SDD167" s="168"/>
      <c r="SDE167" s="168"/>
      <c r="SDF167" s="168"/>
      <c r="SDG167" s="168"/>
      <c r="SDH167" s="168"/>
      <c r="SDI167" s="168"/>
      <c r="SDJ167" s="168"/>
      <c r="SDK167" s="168"/>
      <c r="SDL167" s="168"/>
      <c r="SDM167" s="168"/>
      <c r="SDN167" s="168"/>
      <c r="SDO167" s="168"/>
      <c r="SDP167" s="168"/>
      <c r="SDQ167" s="168"/>
      <c r="SDR167" s="168"/>
      <c r="SDS167" s="168"/>
      <c r="SDT167" s="168"/>
      <c r="SDU167" s="168"/>
      <c r="SDV167" s="168"/>
      <c r="SDW167" s="168"/>
      <c r="SDX167" s="168"/>
      <c r="SDY167" s="168"/>
      <c r="SDZ167" s="168"/>
      <c r="SEA167" s="168"/>
      <c r="SEB167" s="168"/>
      <c r="SEC167" s="168"/>
      <c r="SED167" s="168"/>
      <c r="SEE167" s="168"/>
      <c r="SEF167" s="168"/>
      <c r="SEG167" s="168"/>
      <c r="SEH167" s="168"/>
      <c r="SEI167" s="168"/>
      <c r="SEJ167" s="168"/>
      <c r="SEK167" s="168"/>
      <c r="SEL167" s="168"/>
      <c r="SEM167" s="168"/>
      <c r="SEN167" s="168"/>
      <c r="SEO167" s="168"/>
      <c r="SEP167" s="168"/>
      <c r="SEQ167" s="168"/>
      <c r="SER167" s="168"/>
      <c r="SES167" s="168"/>
      <c r="SET167" s="168"/>
      <c r="SEU167" s="168"/>
      <c r="SEV167" s="168"/>
      <c r="SEW167" s="168"/>
      <c r="SEX167" s="168"/>
      <c r="SEY167" s="168"/>
      <c r="SEZ167" s="168"/>
      <c r="SFA167" s="168"/>
      <c r="SFB167" s="168"/>
      <c r="SFC167" s="168"/>
      <c r="SFD167" s="168"/>
      <c r="SFE167" s="168"/>
      <c r="SFF167" s="168"/>
      <c r="SFG167" s="168"/>
      <c r="SFH167" s="168"/>
      <c r="SFI167" s="168"/>
      <c r="SFJ167" s="168"/>
      <c r="SFK167" s="168"/>
      <c r="SFL167" s="168"/>
      <c r="SFM167" s="168"/>
      <c r="SFN167" s="168"/>
      <c r="SFO167" s="168"/>
      <c r="SFP167" s="168"/>
      <c r="SFQ167" s="168"/>
      <c r="SFR167" s="168"/>
      <c r="SFS167" s="168"/>
      <c r="SFT167" s="168"/>
      <c r="SFU167" s="168"/>
      <c r="SFV167" s="168"/>
      <c r="SFW167" s="168"/>
      <c r="SFX167" s="168"/>
      <c r="SFY167" s="168"/>
      <c r="SFZ167" s="168"/>
      <c r="SGA167" s="168"/>
      <c r="SGB167" s="168"/>
      <c r="SGC167" s="168"/>
      <c r="SGD167" s="168"/>
      <c r="SGE167" s="168"/>
      <c r="SGF167" s="168"/>
      <c r="SGG167" s="168"/>
      <c r="SGH167" s="168"/>
      <c r="SGI167" s="168"/>
      <c r="SGJ167" s="168"/>
      <c r="SGK167" s="168"/>
      <c r="SGL167" s="168"/>
      <c r="SGM167" s="168"/>
      <c r="SGN167" s="168"/>
      <c r="SGO167" s="168"/>
      <c r="SGP167" s="168"/>
      <c r="SGQ167" s="168"/>
      <c r="SGR167" s="168"/>
      <c r="SGS167" s="168"/>
      <c r="SGT167" s="168"/>
      <c r="SGU167" s="168"/>
      <c r="SGV167" s="168"/>
      <c r="SGW167" s="168"/>
      <c r="SGX167" s="168"/>
      <c r="SGY167" s="168"/>
      <c r="SGZ167" s="168"/>
      <c r="SHA167" s="168"/>
      <c r="SHB167" s="168"/>
      <c r="SHC167" s="168"/>
      <c r="SHD167" s="168"/>
      <c r="SHE167" s="168"/>
      <c r="SHF167" s="168"/>
      <c r="SHG167" s="168"/>
      <c r="SHH167" s="168"/>
      <c r="SHI167" s="168"/>
      <c r="SHJ167" s="168"/>
      <c r="SHK167" s="168"/>
      <c r="SHL167" s="168"/>
      <c r="SHM167" s="168"/>
      <c r="SHN167" s="168"/>
      <c r="SHO167" s="168"/>
      <c r="SHP167" s="168"/>
      <c r="SHQ167" s="168"/>
      <c r="SHR167" s="168"/>
      <c r="SHS167" s="168"/>
      <c r="SHT167" s="168"/>
      <c r="SHU167" s="168"/>
      <c r="SHV167" s="168"/>
      <c r="SHW167" s="168"/>
      <c r="SHX167" s="168"/>
      <c r="SHY167" s="168"/>
      <c r="SHZ167" s="168"/>
      <c r="SIA167" s="168"/>
      <c r="SIB167" s="168"/>
      <c r="SIC167" s="168"/>
      <c r="SID167" s="168"/>
      <c r="SIE167" s="168"/>
      <c r="SIF167" s="168"/>
      <c r="SIG167" s="168"/>
      <c r="SIH167" s="168"/>
      <c r="SII167" s="168"/>
      <c r="SIJ167" s="168"/>
      <c r="SIK167" s="168"/>
      <c r="SIL167" s="168"/>
      <c r="SIM167" s="168"/>
      <c r="SIN167" s="168"/>
      <c r="SIO167" s="168"/>
      <c r="SIP167" s="168"/>
      <c r="SIQ167" s="168"/>
      <c r="SIR167" s="168"/>
      <c r="SIS167" s="168"/>
      <c r="SIT167" s="168"/>
      <c r="SIU167" s="168"/>
      <c r="SIV167" s="168"/>
      <c r="SIW167" s="168"/>
      <c r="SIX167" s="168"/>
      <c r="SIY167" s="168"/>
      <c r="SIZ167" s="168"/>
      <c r="SJA167" s="168"/>
      <c r="SJB167" s="168"/>
      <c r="SJC167" s="168"/>
      <c r="SJD167" s="168"/>
      <c r="SJE167" s="168"/>
      <c r="SJF167" s="168"/>
      <c r="SJG167" s="168"/>
      <c r="SJH167" s="168"/>
      <c r="SJI167" s="168"/>
      <c r="SJJ167" s="168"/>
      <c r="SJK167" s="168"/>
      <c r="SJL167" s="168"/>
      <c r="SJM167" s="168"/>
      <c r="SJN167" s="168"/>
      <c r="SJO167" s="168"/>
      <c r="SJP167" s="168"/>
      <c r="SJQ167" s="168"/>
      <c r="SJR167" s="168"/>
      <c r="SJS167" s="168"/>
      <c r="SJT167" s="168"/>
      <c r="SJU167" s="168"/>
      <c r="SJV167" s="168"/>
      <c r="SJW167" s="168"/>
      <c r="SJX167" s="168"/>
      <c r="SJY167" s="168"/>
      <c r="SJZ167" s="168"/>
      <c r="SKA167" s="168"/>
      <c r="SKB167" s="168"/>
      <c r="SKC167" s="168"/>
      <c r="SKD167" s="168"/>
      <c r="SKE167" s="168"/>
      <c r="SKF167" s="168"/>
      <c r="SKG167" s="168"/>
      <c r="SKH167" s="168"/>
      <c r="SKI167" s="168"/>
      <c r="SKJ167" s="168"/>
      <c r="SKK167" s="168"/>
      <c r="SKL167" s="168"/>
      <c r="SKM167" s="168"/>
      <c r="SKN167" s="168"/>
      <c r="SKO167" s="168"/>
      <c r="SKP167" s="168"/>
      <c r="SKQ167" s="168"/>
      <c r="SKR167" s="168"/>
      <c r="SKS167" s="168"/>
      <c r="SKT167" s="168"/>
      <c r="SKU167" s="168"/>
      <c r="SKV167" s="168"/>
      <c r="SKW167" s="168"/>
      <c r="SKX167" s="168"/>
      <c r="SKY167" s="168"/>
      <c r="SKZ167" s="168"/>
      <c r="SLA167" s="168"/>
      <c r="SLB167" s="168"/>
      <c r="SLC167" s="168"/>
      <c r="SLD167" s="168"/>
      <c r="SLE167" s="168"/>
      <c r="SLF167" s="168"/>
      <c r="SLG167" s="168"/>
      <c r="SLH167" s="168"/>
      <c r="SLI167" s="168"/>
      <c r="SLJ167" s="168"/>
      <c r="SLK167" s="168"/>
      <c r="SLL167" s="168"/>
      <c r="SLM167" s="168"/>
      <c r="SLN167" s="168"/>
      <c r="SLO167" s="168"/>
      <c r="SLP167" s="168"/>
      <c r="SLQ167" s="168"/>
      <c r="SLR167" s="168"/>
      <c r="SLS167" s="168"/>
      <c r="SLT167" s="168"/>
      <c r="SLU167" s="168"/>
      <c r="SLV167" s="168"/>
      <c r="SLW167" s="168"/>
      <c r="SLX167" s="168"/>
      <c r="SLY167" s="168"/>
      <c r="SLZ167" s="168"/>
      <c r="SMA167" s="168"/>
      <c r="SMB167" s="168"/>
      <c r="SMC167" s="168"/>
      <c r="SMD167" s="168"/>
      <c r="SME167" s="168"/>
      <c r="SMF167" s="168"/>
      <c r="SMG167" s="168"/>
      <c r="SMH167" s="168"/>
      <c r="SMI167" s="168"/>
      <c r="SMJ167" s="168"/>
      <c r="SMK167" s="168"/>
      <c r="SML167" s="168"/>
      <c r="SMM167" s="168"/>
      <c r="SMN167" s="168"/>
      <c r="SMO167" s="168"/>
      <c r="SMP167" s="168"/>
      <c r="SMQ167" s="168"/>
      <c r="SMR167" s="168"/>
      <c r="SMS167" s="168"/>
      <c r="SMT167" s="168"/>
      <c r="SMU167" s="168"/>
      <c r="SMV167" s="168"/>
      <c r="SMW167" s="168"/>
      <c r="SMX167" s="168"/>
      <c r="SMY167" s="168"/>
      <c r="SMZ167" s="168"/>
      <c r="SNA167" s="168"/>
      <c r="SNB167" s="168"/>
      <c r="SNC167" s="168"/>
      <c r="SND167" s="168"/>
      <c r="SNE167" s="168"/>
      <c r="SNF167" s="168"/>
      <c r="SNG167" s="168"/>
      <c r="SNH167" s="168"/>
      <c r="SNI167" s="168"/>
      <c r="SNJ167" s="168"/>
      <c r="SNK167" s="168"/>
      <c r="SNL167" s="168"/>
      <c r="SNM167" s="168"/>
      <c r="SNN167" s="168"/>
      <c r="SNO167" s="168"/>
      <c r="SNP167" s="168"/>
      <c r="SNQ167" s="168"/>
      <c r="SNR167" s="168"/>
      <c r="SNS167" s="168"/>
      <c r="SNT167" s="168"/>
      <c r="SNU167" s="168"/>
      <c r="SNV167" s="168"/>
      <c r="SNW167" s="168"/>
      <c r="SNX167" s="168"/>
      <c r="SNY167" s="168"/>
      <c r="SNZ167" s="168"/>
      <c r="SOA167" s="168"/>
      <c r="SOB167" s="168"/>
      <c r="SOC167" s="168"/>
      <c r="SOD167" s="168"/>
      <c r="SOE167" s="168"/>
      <c r="SOF167" s="168"/>
      <c r="SOG167" s="168"/>
      <c r="SOH167" s="168"/>
      <c r="SOI167" s="168"/>
      <c r="SOJ167" s="168"/>
      <c r="SOK167" s="168"/>
      <c r="SOL167" s="168"/>
      <c r="SOM167" s="168"/>
      <c r="SON167" s="168"/>
      <c r="SOO167" s="168"/>
      <c r="SOP167" s="168"/>
      <c r="SOQ167" s="168"/>
      <c r="SOR167" s="168"/>
      <c r="SOS167" s="168"/>
      <c r="SOT167" s="168"/>
      <c r="SOU167" s="168"/>
      <c r="SOV167" s="168"/>
      <c r="SOW167" s="168"/>
      <c r="SOX167" s="168"/>
      <c r="SOY167" s="168"/>
      <c r="SOZ167" s="168"/>
      <c r="SPA167" s="168"/>
      <c r="SPB167" s="168"/>
      <c r="SPC167" s="168"/>
      <c r="SPD167" s="168"/>
      <c r="SPE167" s="168"/>
      <c r="SPF167" s="168"/>
      <c r="SPG167" s="168"/>
      <c r="SPH167" s="168"/>
      <c r="SPI167" s="168"/>
      <c r="SPJ167" s="168"/>
      <c r="SPK167" s="168"/>
      <c r="SPL167" s="168"/>
      <c r="SPM167" s="168"/>
      <c r="SPN167" s="168"/>
      <c r="SPO167" s="168"/>
      <c r="SPP167" s="168"/>
      <c r="SPQ167" s="168"/>
      <c r="SPR167" s="168"/>
      <c r="SPS167" s="168"/>
      <c r="SPT167" s="168"/>
      <c r="SPU167" s="168"/>
      <c r="SPV167" s="168"/>
      <c r="SPW167" s="168"/>
      <c r="SPX167" s="168"/>
      <c r="SPY167" s="168"/>
      <c r="SPZ167" s="168"/>
      <c r="SQA167" s="168"/>
      <c r="SQB167" s="168"/>
      <c r="SQC167" s="168"/>
      <c r="SQD167" s="168"/>
      <c r="SQE167" s="168"/>
      <c r="SQF167" s="168"/>
      <c r="SQG167" s="168"/>
      <c r="SQH167" s="168"/>
      <c r="SQI167" s="168"/>
      <c r="SQJ167" s="168"/>
      <c r="SQK167" s="168"/>
      <c r="SQL167" s="168"/>
      <c r="SQM167" s="168"/>
      <c r="SQN167" s="168"/>
      <c r="SQO167" s="168"/>
      <c r="SQP167" s="168"/>
      <c r="SQQ167" s="168"/>
      <c r="SQR167" s="168"/>
      <c r="SQS167" s="168"/>
      <c r="SQT167" s="168"/>
      <c r="SQU167" s="168"/>
      <c r="SQV167" s="168"/>
      <c r="SQW167" s="168"/>
      <c r="SQX167" s="168"/>
      <c r="SQY167" s="168"/>
      <c r="SQZ167" s="168"/>
      <c r="SRA167" s="168"/>
      <c r="SRB167" s="168"/>
      <c r="SRC167" s="168"/>
      <c r="SRD167" s="168"/>
      <c r="SRE167" s="168"/>
      <c r="SRF167" s="168"/>
      <c r="SRG167" s="168"/>
      <c r="SRH167" s="168"/>
      <c r="SRI167" s="168"/>
      <c r="SRJ167" s="168"/>
      <c r="SRK167" s="168"/>
      <c r="SRL167" s="168"/>
      <c r="SRM167" s="168"/>
      <c r="SRN167" s="168"/>
      <c r="SRO167" s="168"/>
      <c r="SRP167" s="168"/>
      <c r="SRQ167" s="168"/>
      <c r="SRR167" s="168"/>
      <c r="SRS167" s="168"/>
      <c r="SRT167" s="168"/>
      <c r="SRU167" s="168"/>
      <c r="SRV167" s="168"/>
      <c r="SRW167" s="168"/>
      <c r="SRX167" s="168"/>
      <c r="SRY167" s="168"/>
      <c r="SRZ167" s="168"/>
      <c r="SSA167" s="168"/>
      <c r="SSB167" s="168"/>
      <c r="SSC167" s="168"/>
      <c r="SSD167" s="168"/>
      <c r="SSE167" s="168"/>
      <c r="SSF167" s="168"/>
      <c r="SSG167" s="168"/>
      <c r="SSH167" s="168"/>
      <c r="SSI167" s="168"/>
      <c r="SSJ167" s="168"/>
      <c r="SSK167" s="168"/>
      <c r="SSL167" s="168"/>
      <c r="SSM167" s="168"/>
      <c r="SSN167" s="168"/>
      <c r="SSO167" s="168"/>
      <c r="SSP167" s="168"/>
      <c r="SSQ167" s="168"/>
      <c r="SSR167" s="168"/>
      <c r="SSS167" s="168"/>
      <c r="SST167" s="168"/>
      <c r="SSU167" s="168"/>
      <c r="SSV167" s="168"/>
      <c r="SSW167" s="168"/>
      <c r="SSX167" s="168"/>
      <c r="SSY167" s="168"/>
      <c r="SSZ167" s="168"/>
      <c r="STA167" s="168"/>
      <c r="STB167" s="168"/>
      <c r="STC167" s="168"/>
      <c r="STD167" s="168"/>
      <c r="STE167" s="168"/>
      <c r="STF167" s="168"/>
      <c r="STG167" s="168"/>
      <c r="STH167" s="168"/>
      <c r="STI167" s="168"/>
      <c r="STJ167" s="168"/>
      <c r="STK167" s="168"/>
      <c r="STL167" s="168"/>
      <c r="STM167" s="168"/>
      <c r="STN167" s="168"/>
      <c r="STO167" s="168"/>
      <c r="STP167" s="168"/>
      <c r="STQ167" s="168"/>
      <c r="STR167" s="168"/>
      <c r="STS167" s="168"/>
      <c r="STT167" s="168"/>
      <c r="STU167" s="168"/>
      <c r="STV167" s="168"/>
      <c r="STW167" s="168"/>
      <c r="STX167" s="168"/>
      <c r="STY167" s="168"/>
      <c r="STZ167" s="168"/>
      <c r="SUA167" s="168"/>
      <c r="SUB167" s="168"/>
      <c r="SUC167" s="168"/>
      <c r="SUD167" s="168"/>
      <c r="SUE167" s="168"/>
      <c r="SUF167" s="168"/>
      <c r="SUG167" s="168"/>
      <c r="SUH167" s="168"/>
      <c r="SUI167" s="168"/>
      <c r="SUJ167" s="168"/>
      <c r="SUK167" s="168"/>
      <c r="SUL167" s="168"/>
      <c r="SUM167" s="168"/>
      <c r="SUN167" s="168"/>
      <c r="SUO167" s="168"/>
      <c r="SUP167" s="168"/>
      <c r="SUQ167" s="168"/>
      <c r="SUR167" s="168"/>
      <c r="SUS167" s="168"/>
      <c r="SUT167" s="168"/>
      <c r="SUU167" s="168"/>
      <c r="SUV167" s="168"/>
      <c r="SUW167" s="168"/>
      <c r="SUX167" s="168"/>
      <c r="SUY167" s="168"/>
      <c r="SUZ167" s="168"/>
      <c r="SVA167" s="168"/>
      <c r="SVB167" s="168"/>
      <c r="SVC167" s="168"/>
      <c r="SVD167" s="168"/>
      <c r="SVE167" s="168"/>
      <c r="SVF167" s="168"/>
      <c r="SVG167" s="168"/>
      <c r="SVH167" s="168"/>
      <c r="SVI167" s="168"/>
      <c r="SVJ167" s="168"/>
      <c r="SVK167" s="168"/>
      <c r="SVL167" s="168"/>
      <c r="SVM167" s="168"/>
      <c r="SVN167" s="168"/>
      <c r="SVO167" s="168"/>
      <c r="SVP167" s="168"/>
      <c r="SVQ167" s="168"/>
      <c r="SVR167" s="168"/>
      <c r="SVS167" s="168"/>
      <c r="SVT167" s="168"/>
      <c r="SVU167" s="168"/>
      <c r="SVV167" s="168"/>
      <c r="SVW167" s="168"/>
      <c r="SVX167" s="168"/>
      <c r="SVY167" s="168"/>
      <c r="SVZ167" s="168"/>
      <c r="SWA167" s="168"/>
      <c r="SWB167" s="168"/>
      <c r="SWC167" s="168"/>
      <c r="SWD167" s="168"/>
      <c r="SWE167" s="168"/>
      <c r="SWF167" s="168"/>
      <c r="SWG167" s="168"/>
      <c r="SWH167" s="168"/>
      <c r="SWI167" s="168"/>
      <c r="SWJ167" s="168"/>
      <c r="SWK167" s="168"/>
      <c r="SWL167" s="168"/>
      <c r="SWM167" s="168"/>
      <c r="SWN167" s="168"/>
      <c r="SWO167" s="168"/>
      <c r="SWP167" s="168"/>
      <c r="SWQ167" s="168"/>
      <c r="SWR167" s="168"/>
      <c r="SWS167" s="168"/>
      <c r="SWT167" s="168"/>
      <c r="SWU167" s="168"/>
      <c r="SWV167" s="168"/>
      <c r="SWW167" s="168"/>
      <c r="SWX167" s="168"/>
      <c r="SWY167" s="168"/>
      <c r="SWZ167" s="168"/>
      <c r="SXA167" s="168"/>
      <c r="SXB167" s="168"/>
      <c r="SXC167" s="168"/>
      <c r="SXD167" s="168"/>
      <c r="SXE167" s="168"/>
      <c r="SXF167" s="168"/>
      <c r="SXG167" s="168"/>
      <c r="SXH167" s="168"/>
      <c r="SXI167" s="168"/>
      <c r="SXJ167" s="168"/>
      <c r="SXK167" s="168"/>
      <c r="SXL167" s="168"/>
      <c r="SXM167" s="168"/>
      <c r="SXN167" s="168"/>
      <c r="SXO167" s="168"/>
      <c r="SXP167" s="168"/>
      <c r="SXQ167" s="168"/>
      <c r="SXR167" s="168"/>
      <c r="SXS167" s="168"/>
      <c r="SXT167" s="168"/>
      <c r="SXU167" s="168"/>
      <c r="SXV167" s="168"/>
      <c r="SXW167" s="168"/>
      <c r="SXX167" s="168"/>
      <c r="SXY167" s="168"/>
      <c r="SXZ167" s="168"/>
      <c r="SYA167" s="168"/>
      <c r="SYB167" s="168"/>
      <c r="SYC167" s="168"/>
      <c r="SYD167" s="168"/>
      <c r="SYE167" s="168"/>
      <c r="SYF167" s="168"/>
      <c r="SYG167" s="168"/>
      <c r="SYH167" s="168"/>
      <c r="SYI167" s="168"/>
      <c r="SYJ167" s="168"/>
      <c r="SYK167" s="168"/>
      <c r="SYL167" s="168"/>
      <c r="SYM167" s="168"/>
      <c r="SYN167" s="168"/>
      <c r="SYO167" s="168"/>
      <c r="SYP167" s="168"/>
      <c r="SYQ167" s="168"/>
      <c r="SYR167" s="168"/>
      <c r="SYS167" s="168"/>
      <c r="SYT167" s="168"/>
      <c r="SYU167" s="168"/>
      <c r="SYV167" s="168"/>
      <c r="SYW167" s="168"/>
      <c r="SYX167" s="168"/>
      <c r="SYY167" s="168"/>
      <c r="SYZ167" s="168"/>
      <c r="SZA167" s="168"/>
      <c r="SZB167" s="168"/>
      <c r="SZC167" s="168"/>
      <c r="SZD167" s="168"/>
      <c r="SZE167" s="168"/>
      <c r="SZF167" s="168"/>
      <c r="SZG167" s="168"/>
      <c r="SZH167" s="168"/>
      <c r="SZI167" s="168"/>
      <c r="SZJ167" s="168"/>
      <c r="SZK167" s="168"/>
      <c r="SZL167" s="168"/>
      <c r="SZM167" s="168"/>
      <c r="SZN167" s="168"/>
      <c r="SZO167" s="168"/>
      <c r="SZP167" s="168"/>
      <c r="SZQ167" s="168"/>
      <c r="SZR167" s="168"/>
      <c r="SZS167" s="168"/>
      <c r="SZT167" s="168"/>
      <c r="SZU167" s="168"/>
      <c r="SZV167" s="168"/>
      <c r="SZW167" s="168"/>
      <c r="SZX167" s="168"/>
      <c r="SZY167" s="168"/>
      <c r="SZZ167" s="168"/>
      <c r="TAA167" s="168"/>
      <c r="TAB167" s="168"/>
      <c r="TAC167" s="168"/>
      <c r="TAD167" s="168"/>
      <c r="TAE167" s="168"/>
      <c r="TAF167" s="168"/>
      <c r="TAG167" s="168"/>
      <c r="TAH167" s="168"/>
      <c r="TAI167" s="168"/>
      <c r="TAJ167" s="168"/>
      <c r="TAK167" s="168"/>
      <c r="TAL167" s="168"/>
      <c r="TAM167" s="168"/>
      <c r="TAN167" s="168"/>
      <c r="TAO167" s="168"/>
      <c r="TAP167" s="168"/>
      <c r="TAQ167" s="168"/>
      <c r="TAR167" s="168"/>
      <c r="TAS167" s="168"/>
      <c r="TAT167" s="168"/>
      <c r="TAU167" s="168"/>
      <c r="TAV167" s="168"/>
      <c r="TAW167" s="168"/>
      <c r="TAX167" s="168"/>
      <c r="TAY167" s="168"/>
      <c r="TAZ167" s="168"/>
      <c r="TBA167" s="168"/>
      <c r="TBB167" s="168"/>
      <c r="TBC167" s="168"/>
      <c r="TBD167" s="168"/>
      <c r="TBE167" s="168"/>
      <c r="TBF167" s="168"/>
      <c r="TBG167" s="168"/>
      <c r="TBH167" s="168"/>
      <c r="TBI167" s="168"/>
      <c r="TBJ167" s="168"/>
      <c r="TBK167" s="168"/>
      <c r="TBL167" s="168"/>
      <c r="TBM167" s="168"/>
      <c r="TBN167" s="168"/>
      <c r="TBO167" s="168"/>
      <c r="TBP167" s="168"/>
      <c r="TBQ167" s="168"/>
      <c r="TBR167" s="168"/>
      <c r="TBS167" s="168"/>
      <c r="TBT167" s="168"/>
      <c r="TBU167" s="168"/>
      <c r="TBV167" s="168"/>
      <c r="TBW167" s="168"/>
      <c r="TBX167" s="168"/>
      <c r="TBY167" s="168"/>
      <c r="TBZ167" s="168"/>
      <c r="TCA167" s="168"/>
      <c r="TCB167" s="168"/>
      <c r="TCC167" s="168"/>
      <c r="TCD167" s="168"/>
      <c r="TCE167" s="168"/>
      <c r="TCF167" s="168"/>
      <c r="TCG167" s="168"/>
      <c r="TCH167" s="168"/>
      <c r="TCI167" s="168"/>
      <c r="TCJ167" s="168"/>
      <c r="TCK167" s="168"/>
      <c r="TCL167" s="168"/>
      <c r="TCM167" s="168"/>
      <c r="TCN167" s="168"/>
      <c r="TCO167" s="168"/>
      <c r="TCP167" s="168"/>
      <c r="TCQ167" s="168"/>
      <c r="TCR167" s="168"/>
      <c r="TCS167" s="168"/>
      <c r="TCT167" s="168"/>
      <c r="TCU167" s="168"/>
      <c r="TCV167" s="168"/>
      <c r="TCW167" s="168"/>
      <c r="TCX167" s="168"/>
      <c r="TCY167" s="168"/>
      <c r="TCZ167" s="168"/>
      <c r="TDA167" s="168"/>
      <c r="TDB167" s="168"/>
      <c r="TDC167" s="168"/>
      <c r="TDD167" s="168"/>
      <c r="TDE167" s="168"/>
      <c r="TDF167" s="168"/>
      <c r="TDG167" s="168"/>
      <c r="TDH167" s="168"/>
      <c r="TDI167" s="168"/>
      <c r="TDJ167" s="168"/>
      <c r="TDK167" s="168"/>
      <c r="TDL167" s="168"/>
      <c r="TDM167" s="168"/>
      <c r="TDN167" s="168"/>
      <c r="TDO167" s="168"/>
      <c r="TDP167" s="168"/>
      <c r="TDQ167" s="168"/>
      <c r="TDR167" s="168"/>
      <c r="TDS167" s="168"/>
      <c r="TDT167" s="168"/>
      <c r="TDU167" s="168"/>
      <c r="TDV167" s="168"/>
      <c r="TDW167" s="168"/>
      <c r="TDX167" s="168"/>
      <c r="TDY167" s="168"/>
      <c r="TDZ167" s="168"/>
      <c r="TEA167" s="168"/>
      <c r="TEB167" s="168"/>
      <c r="TEC167" s="168"/>
      <c r="TED167" s="168"/>
      <c r="TEE167" s="168"/>
      <c r="TEF167" s="168"/>
      <c r="TEG167" s="168"/>
      <c r="TEH167" s="168"/>
      <c r="TEI167" s="168"/>
      <c r="TEJ167" s="168"/>
      <c r="TEK167" s="168"/>
      <c r="TEL167" s="168"/>
      <c r="TEM167" s="168"/>
      <c r="TEN167" s="168"/>
      <c r="TEO167" s="168"/>
      <c r="TEP167" s="168"/>
      <c r="TEQ167" s="168"/>
      <c r="TER167" s="168"/>
      <c r="TES167" s="168"/>
      <c r="TET167" s="168"/>
      <c r="TEU167" s="168"/>
      <c r="TEV167" s="168"/>
      <c r="TEW167" s="168"/>
      <c r="TEX167" s="168"/>
      <c r="TEY167" s="168"/>
      <c r="TEZ167" s="168"/>
      <c r="TFA167" s="168"/>
      <c r="TFB167" s="168"/>
      <c r="TFC167" s="168"/>
      <c r="TFD167" s="168"/>
      <c r="TFE167" s="168"/>
      <c r="TFF167" s="168"/>
      <c r="TFG167" s="168"/>
      <c r="TFH167" s="168"/>
      <c r="TFI167" s="168"/>
      <c r="TFJ167" s="168"/>
      <c r="TFK167" s="168"/>
      <c r="TFL167" s="168"/>
      <c r="TFM167" s="168"/>
      <c r="TFN167" s="168"/>
      <c r="TFO167" s="168"/>
      <c r="TFP167" s="168"/>
      <c r="TFQ167" s="168"/>
      <c r="TFR167" s="168"/>
      <c r="TFS167" s="168"/>
      <c r="TFT167" s="168"/>
      <c r="TFU167" s="168"/>
      <c r="TFV167" s="168"/>
      <c r="TFW167" s="168"/>
      <c r="TFX167" s="168"/>
      <c r="TFY167" s="168"/>
      <c r="TFZ167" s="168"/>
      <c r="TGA167" s="168"/>
      <c r="TGB167" s="168"/>
      <c r="TGC167" s="168"/>
      <c r="TGD167" s="168"/>
      <c r="TGE167" s="168"/>
      <c r="TGF167" s="168"/>
      <c r="TGG167" s="168"/>
      <c r="TGH167" s="168"/>
      <c r="TGI167" s="168"/>
      <c r="TGJ167" s="168"/>
      <c r="TGK167" s="168"/>
      <c r="TGL167" s="168"/>
      <c r="TGM167" s="168"/>
      <c r="TGN167" s="168"/>
      <c r="TGO167" s="168"/>
      <c r="TGP167" s="168"/>
      <c r="TGQ167" s="168"/>
      <c r="TGR167" s="168"/>
      <c r="TGS167" s="168"/>
      <c r="TGT167" s="168"/>
      <c r="TGU167" s="168"/>
      <c r="TGV167" s="168"/>
      <c r="TGW167" s="168"/>
      <c r="TGX167" s="168"/>
      <c r="TGY167" s="168"/>
      <c r="TGZ167" s="168"/>
      <c r="THA167" s="168"/>
      <c r="THB167" s="168"/>
      <c r="THC167" s="168"/>
      <c r="THD167" s="168"/>
      <c r="THE167" s="168"/>
      <c r="THF167" s="168"/>
      <c r="THG167" s="168"/>
      <c r="THH167" s="168"/>
      <c r="THI167" s="168"/>
      <c r="THJ167" s="168"/>
      <c r="THK167" s="168"/>
      <c r="THL167" s="168"/>
      <c r="THM167" s="168"/>
      <c r="THN167" s="168"/>
      <c r="THO167" s="168"/>
      <c r="THP167" s="168"/>
      <c r="THQ167" s="168"/>
      <c r="THR167" s="168"/>
      <c r="THS167" s="168"/>
      <c r="THT167" s="168"/>
      <c r="THU167" s="168"/>
      <c r="THV167" s="168"/>
      <c r="THW167" s="168"/>
      <c r="THX167" s="168"/>
      <c r="THY167" s="168"/>
      <c r="THZ167" s="168"/>
      <c r="TIA167" s="168"/>
      <c r="TIB167" s="168"/>
      <c r="TIC167" s="168"/>
      <c r="TID167" s="168"/>
      <c r="TIE167" s="168"/>
      <c r="TIF167" s="168"/>
      <c r="TIG167" s="168"/>
      <c r="TIH167" s="168"/>
      <c r="TII167" s="168"/>
      <c r="TIJ167" s="168"/>
      <c r="TIK167" s="168"/>
      <c r="TIL167" s="168"/>
      <c r="TIM167" s="168"/>
      <c r="TIN167" s="168"/>
      <c r="TIO167" s="168"/>
      <c r="TIP167" s="168"/>
      <c r="TIQ167" s="168"/>
      <c r="TIR167" s="168"/>
      <c r="TIS167" s="168"/>
      <c r="TIT167" s="168"/>
      <c r="TIU167" s="168"/>
      <c r="TIV167" s="168"/>
      <c r="TIW167" s="168"/>
      <c r="TIX167" s="168"/>
      <c r="TIY167" s="168"/>
      <c r="TIZ167" s="168"/>
      <c r="TJA167" s="168"/>
      <c r="TJB167" s="168"/>
      <c r="TJC167" s="168"/>
      <c r="TJD167" s="168"/>
      <c r="TJE167" s="168"/>
      <c r="TJF167" s="168"/>
      <c r="TJG167" s="168"/>
      <c r="TJH167" s="168"/>
      <c r="TJI167" s="168"/>
      <c r="TJJ167" s="168"/>
      <c r="TJK167" s="168"/>
      <c r="TJL167" s="168"/>
      <c r="TJM167" s="168"/>
      <c r="TJN167" s="168"/>
      <c r="TJO167" s="168"/>
      <c r="TJP167" s="168"/>
      <c r="TJQ167" s="168"/>
      <c r="TJR167" s="168"/>
      <c r="TJS167" s="168"/>
      <c r="TJT167" s="168"/>
      <c r="TJU167" s="168"/>
      <c r="TJV167" s="168"/>
      <c r="TJW167" s="168"/>
      <c r="TJX167" s="168"/>
      <c r="TJY167" s="168"/>
      <c r="TJZ167" s="168"/>
      <c r="TKA167" s="168"/>
      <c r="TKB167" s="168"/>
      <c r="TKC167" s="168"/>
      <c r="TKD167" s="168"/>
      <c r="TKE167" s="168"/>
      <c r="TKF167" s="168"/>
      <c r="TKG167" s="168"/>
      <c r="TKH167" s="168"/>
      <c r="TKI167" s="168"/>
      <c r="TKJ167" s="168"/>
      <c r="TKK167" s="168"/>
      <c r="TKL167" s="168"/>
      <c r="TKM167" s="168"/>
      <c r="TKN167" s="168"/>
      <c r="TKO167" s="168"/>
      <c r="TKP167" s="168"/>
      <c r="TKQ167" s="168"/>
      <c r="TKR167" s="168"/>
      <c r="TKS167" s="168"/>
      <c r="TKT167" s="168"/>
      <c r="TKU167" s="168"/>
      <c r="TKV167" s="168"/>
      <c r="TKW167" s="168"/>
      <c r="TKX167" s="168"/>
      <c r="TKY167" s="168"/>
      <c r="TKZ167" s="168"/>
      <c r="TLA167" s="168"/>
      <c r="TLB167" s="168"/>
      <c r="TLC167" s="168"/>
      <c r="TLD167" s="168"/>
      <c r="TLE167" s="168"/>
      <c r="TLF167" s="168"/>
      <c r="TLG167" s="168"/>
      <c r="TLH167" s="168"/>
      <c r="TLI167" s="168"/>
      <c r="TLJ167" s="168"/>
      <c r="TLK167" s="168"/>
      <c r="TLL167" s="168"/>
      <c r="TLM167" s="168"/>
      <c r="TLN167" s="168"/>
      <c r="TLO167" s="168"/>
      <c r="TLP167" s="168"/>
      <c r="TLQ167" s="168"/>
      <c r="TLR167" s="168"/>
      <c r="TLS167" s="168"/>
      <c r="TLT167" s="168"/>
      <c r="TLU167" s="168"/>
      <c r="TLV167" s="168"/>
      <c r="TLW167" s="168"/>
      <c r="TLX167" s="168"/>
      <c r="TLY167" s="168"/>
      <c r="TLZ167" s="168"/>
      <c r="TMA167" s="168"/>
      <c r="TMB167" s="168"/>
      <c r="TMC167" s="168"/>
      <c r="TMD167" s="168"/>
      <c r="TME167" s="168"/>
      <c r="TMF167" s="168"/>
      <c r="TMG167" s="168"/>
      <c r="TMH167" s="168"/>
      <c r="TMI167" s="168"/>
      <c r="TMJ167" s="168"/>
      <c r="TMK167" s="168"/>
      <c r="TML167" s="168"/>
      <c r="TMM167" s="168"/>
      <c r="TMN167" s="168"/>
      <c r="TMO167" s="168"/>
      <c r="TMP167" s="168"/>
      <c r="TMQ167" s="168"/>
      <c r="TMR167" s="168"/>
      <c r="TMS167" s="168"/>
      <c r="TMT167" s="168"/>
      <c r="TMU167" s="168"/>
      <c r="TMV167" s="168"/>
      <c r="TMW167" s="168"/>
      <c r="TMX167" s="168"/>
      <c r="TMY167" s="168"/>
      <c r="TMZ167" s="168"/>
      <c r="TNA167" s="168"/>
      <c r="TNB167" s="168"/>
      <c r="TNC167" s="168"/>
      <c r="TND167" s="168"/>
      <c r="TNE167" s="168"/>
      <c r="TNF167" s="168"/>
      <c r="TNG167" s="168"/>
      <c r="TNH167" s="168"/>
      <c r="TNI167" s="168"/>
      <c r="TNJ167" s="168"/>
      <c r="TNK167" s="168"/>
      <c r="TNL167" s="168"/>
      <c r="TNM167" s="168"/>
      <c r="TNN167" s="168"/>
      <c r="TNO167" s="168"/>
      <c r="TNP167" s="168"/>
      <c r="TNQ167" s="168"/>
      <c r="TNR167" s="168"/>
      <c r="TNS167" s="168"/>
      <c r="TNT167" s="168"/>
      <c r="TNU167" s="168"/>
      <c r="TNV167" s="168"/>
      <c r="TNW167" s="168"/>
      <c r="TNX167" s="168"/>
      <c r="TNY167" s="168"/>
      <c r="TNZ167" s="168"/>
      <c r="TOA167" s="168"/>
      <c r="TOB167" s="168"/>
      <c r="TOC167" s="168"/>
      <c r="TOD167" s="168"/>
      <c r="TOE167" s="168"/>
      <c r="TOF167" s="168"/>
      <c r="TOG167" s="168"/>
      <c r="TOH167" s="168"/>
      <c r="TOI167" s="168"/>
      <c r="TOJ167" s="168"/>
      <c r="TOK167" s="168"/>
      <c r="TOL167" s="168"/>
      <c r="TOM167" s="168"/>
      <c r="TON167" s="168"/>
      <c r="TOO167" s="168"/>
      <c r="TOP167" s="168"/>
      <c r="TOQ167" s="168"/>
      <c r="TOR167" s="168"/>
      <c r="TOS167" s="168"/>
      <c r="TOT167" s="168"/>
      <c r="TOU167" s="168"/>
      <c r="TOV167" s="168"/>
      <c r="TOW167" s="168"/>
      <c r="TOX167" s="168"/>
      <c r="TOY167" s="168"/>
      <c r="TOZ167" s="168"/>
      <c r="TPA167" s="168"/>
      <c r="TPB167" s="168"/>
      <c r="TPC167" s="168"/>
      <c r="TPD167" s="168"/>
      <c r="TPE167" s="168"/>
      <c r="TPF167" s="168"/>
      <c r="TPG167" s="168"/>
      <c r="TPH167" s="168"/>
      <c r="TPI167" s="168"/>
      <c r="TPJ167" s="168"/>
      <c r="TPK167" s="168"/>
      <c r="TPL167" s="168"/>
      <c r="TPM167" s="168"/>
      <c r="TPN167" s="168"/>
      <c r="TPO167" s="168"/>
      <c r="TPP167" s="168"/>
      <c r="TPQ167" s="168"/>
      <c r="TPR167" s="168"/>
      <c r="TPS167" s="168"/>
      <c r="TPT167" s="168"/>
      <c r="TPU167" s="168"/>
      <c r="TPV167" s="168"/>
      <c r="TPW167" s="168"/>
      <c r="TPX167" s="168"/>
      <c r="TPY167" s="168"/>
      <c r="TPZ167" s="168"/>
      <c r="TQA167" s="168"/>
      <c r="TQB167" s="168"/>
      <c r="TQC167" s="168"/>
      <c r="TQD167" s="168"/>
      <c r="TQE167" s="168"/>
      <c r="TQF167" s="168"/>
      <c r="TQG167" s="168"/>
      <c r="TQH167" s="168"/>
      <c r="TQI167" s="168"/>
      <c r="TQJ167" s="168"/>
      <c r="TQK167" s="168"/>
      <c r="TQL167" s="168"/>
      <c r="TQM167" s="168"/>
      <c r="TQN167" s="168"/>
      <c r="TQO167" s="168"/>
      <c r="TQP167" s="168"/>
      <c r="TQQ167" s="168"/>
      <c r="TQR167" s="168"/>
      <c r="TQS167" s="168"/>
      <c r="TQT167" s="168"/>
      <c r="TQU167" s="168"/>
      <c r="TQV167" s="168"/>
      <c r="TQW167" s="168"/>
      <c r="TQX167" s="168"/>
      <c r="TQY167" s="168"/>
      <c r="TQZ167" s="168"/>
      <c r="TRA167" s="168"/>
      <c r="TRB167" s="168"/>
      <c r="TRC167" s="168"/>
      <c r="TRD167" s="168"/>
      <c r="TRE167" s="168"/>
      <c r="TRF167" s="168"/>
      <c r="TRG167" s="168"/>
      <c r="TRH167" s="168"/>
      <c r="TRI167" s="168"/>
      <c r="TRJ167" s="168"/>
      <c r="TRK167" s="168"/>
      <c r="TRL167" s="168"/>
      <c r="TRM167" s="168"/>
      <c r="TRN167" s="168"/>
      <c r="TRO167" s="168"/>
      <c r="TRP167" s="168"/>
      <c r="TRQ167" s="168"/>
      <c r="TRR167" s="168"/>
      <c r="TRS167" s="168"/>
      <c r="TRT167" s="168"/>
      <c r="TRU167" s="168"/>
      <c r="TRV167" s="168"/>
      <c r="TRW167" s="168"/>
      <c r="TRX167" s="168"/>
      <c r="TRY167" s="168"/>
      <c r="TRZ167" s="168"/>
      <c r="TSA167" s="168"/>
      <c r="TSB167" s="168"/>
      <c r="TSC167" s="168"/>
      <c r="TSD167" s="168"/>
      <c r="TSE167" s="168"/>
      <c r="TSF167" s="168"/>
      <c r="TSG167" s="168"/>
      <c r="TSH167" s="168"/>
      <c r="TSI167" s="168"/>
      <c r="TSJ167" s="168"/>
      <c r="TSK167" s="168"/>
      <c r="TSL167" s="168"/>
      <c r="TSM167" s="168"/>
      <c r="TSN167" s="168"/>
      <c r="TSO167" s="168"/>
      <c r="TSP167" s="168"/>
      <c r="TSQ167" s="168"/>
      <c r="TSR167" s="168"/>
      <c r="TSS167" s="168"/>
      <c r="TST167" s="168"/>
      <c r="TSU167" s="168"/>
      <c r="TSV167" s="168"/>
      <c r="TSW167" s="168"/>
      <c r="TSX167" s="168"/>
      <c r="TSY167" s="168"/>
      <c r="TSZ167" s="168"/>
      <c r="TTA167" s="168"/>
      <c r="TTB167" s="168"/>
      <c r="TTC167" s="168"/>
      <c r="TTD167" s="168"/>
      <c r="TTE167" s="168"/>
      <c r="TTF167" s="168"/>
      <c r="TTG167" s="168"/>
      <c r="TTH167" s="168"/>
      <c r="TTI167" s="168"/>
      <c r="TTJ167" s="168"/>
      <c r="TTK167" s="168"/>
      <c r="TTL167" s="168"/>
      <c r="TTM167" s="168"/>
      <c r="TTN167" s="168"/>
      <c r="TTO167" s="168"/>
      <c r="TTP167" s="168"/>
      <c r="TTQ167" s="168"/>
      <c r="TTR167" s="168"/>
      <c r="TTS167" s="168"/>
      <c r="TTT167" s="168"/>
      <c r="TTU167" s="168"/>
      <c r="TTV167" s="168"/>
      <c r="TTW167" s="168"/>
      <c r="TTX167" s="168"/>
      <c r="TTY167" s="168"/>
      <c r="TTZ167" s="168"/>
      <c r="TUA167" s="168"/>
      <c r="TUB167" s="168"/>
      <c r="TUC167" s="168"/>
      <c r="TUD167" s="168"/>
      <c r="TUE167" s="168"/>
      <c r="TUF167" s="168"/>
      <c r="TUG167" s="168"/>
      <c r="TUH167" s="168"/>
      <c r="TUI167" s="168"/>
      <c r="TUJ167" s="168"/>
      <c r="TUK167" s="168"/>
      <c r="TUL167" s="168"/>
      <c r="TUM167" s="168"/>
      <c r="TUN167" s="168"/>
      <c r="TUO167" s="168"/>
      <c r="TUP167" s="168"/>
      <c r="TUQ167" s="168"/>
      <c r="TUR167" s="168"/>
      <c r="TUS167" s="168"/>
      <c r="TUT167" s="168"/>
      <c r="TUU167" s="168"/>
      <c r="TUV167" s="168"/>
      <c r="TUW167" s="168"/>
      <c r="TUX167" s="168"/>
      <c r="TUY167" s="168"/>
      <c r="TUZ167" s="168"/>
      <c r="TVA167" s="168"/>
      <c r="TVB167" s="168"/>
      <c r="TVC167" s="168"/>
      <c r="TVD167" s="168"/>
      <c r="TVE167" s="168"/>
      <c r="TVF167" s="168"/>
      <c r="TVG167" s="168"/>
      <c r="TVH167" s="168"/>
      <c r="TVI167" s="168"/>
      <c r="TVJ167" s="168"/>
      <c r="TVK167" s="168"/>
      <c r="TVL167" s="168"/>
      <c r="TVM167" s="168"/>
      <c r="TVN167" s="168"/>
      <c r="TVO167" s="168"/>
      <c r="TVP167" s="168"/>
      <c r="TVQ167" s="168"/>
      <c r="TVR167" s="168"/>
      <c r="TVS167" s="168"/>
      <c r="TVT167" s="168"/>
      <c r="TVU167" s="168"/>
      <c r="TVV167" s="168"/>
      <c r="TVW167" s="168"/>
      <c r="TVX167" s="168"/>
      <c r="TVY167" s="168"/>
      <c r="TVZ167" s="168"/>
      <c r="TWA167" s="168"/>
      <c r="TWB167" s="168"/>
      <c r="TWC167" s="168"/>
      <c r="TWD167" s="168"/>
      <c r="TWE167" s="168"/>
      <c r="TWF167" s="168"/>
      <c r="TWG167" s="168"/>
      <c r="TWH167" s="168"/>
      <c r="TWI167" s="168"/>
      <c r="TWJ167" s="168"/>
      <c r="TWK167" s="168"/>
      <c r="TWL167" s="168"/>
      <c r="TWM167" s="168"/>
      <c r="TWN167" s="168"/>
      <c r="TWO167" s="168"/>
      <c r="TWP167" s="168"/>
      <c r="TWQ167" s="168"/>
      <c r="TWR167" s="168"/>
      <c r="TWS167" s="168"/>
      <c r="TWT167" s="168"/>
      <c r="TWU167" s="168"/>
      <c r="TWV167" s="168"/>
      <c r="TWW167" s="168"/>
      <c r="TWX167" s="168"/>
      <c r="TWY167" s="168"/>
      <c r="TWZ167" s="168"/>
      <c r="TXA167" s="168"/>
      <c r="TXB167" s="168"/>
      <c r="TXC167" s="168"/>
      <c r="TXD167" s="168"/>
      <c r="TXE167" s="168"/>
      <c r="TXF167" s="168"/>
      <c r="TXG167" s="168"/>
      <c r="TXH167" s="168"/>
      <c r="TXI167" s="168"/>
      <c r="TXJ167" s="168"/>
      <c r="TXK167" s="168"/>
      <c r="TXL167" s="168"/>
      <c r="TXM167" s="168"/>
      <c r="TXN167" s="168"/>
      <c r="TXO167" s="168"/>
      <c r="TXP167" s="168"/>
      <c r="TXQ167" s="168"/>
      <c r="TXR167" s="168"/>
      <c r="TXS167" s="168"/>
      <c r="TXT167" s="168"/>
      <c r="TXU167" s="168"/>
      <c r="TXV167" s="168"/>
      <c r="TXW167" s="168"/>
      <c r="TXX167" s="168"/>
      <c r="TXY167" s="168"/>
      <c r="TXZ167" s="168"/>
      <c r="TYA167" s="168"/>
      <c r="TYB167" s="168"/>
      <c r="TYC167" s="168"/>
      <c r="TYD167" s="168"/>
      <c r="TYE167" s="168"/>
      <c r="TYF167" s="168"/>
      <c r="TYG167" s="168"/>
      <c r="TYH167" s="168"/>
      <c r="TYI167" s="168"/>
      <c r="TYJ167" s="168"/>
      <c r="TYK167" s="168"/>
      <c r="TYL167" s="168"/>
      <c r="TYM167" s="168"/>
      <c r="TYN167" s="168"/>
      <c r="TYO167" s="168"/>
      <c r="TYP167" s="168"/>
      <c r="TYQ167" s="168"/>
      <c r="TYR167" s="168"/>
      <c r="TYS167" s="168"/>
      <c r="TYT167" s="168"/>
      <c r="TYU167" s="168"/>
      <c r="TYV167" s="168"/>
      <c r="TYW167" s="168"/>
      <c r="TYX167" s="168"/>
      <c r="TYY167" s="168"/>
      <c r="TYZ167" s="168"/>
      <c r="TZA167" s="168"/>
      <c r="TZB167" s="168"/>
      <c r="TZC167" s="168"/>
      <c r="TZD167" s="168"/>
      <c r="TZE167" s="168"/>
      <c r="TZF167" s="168"/>
      <c r="TZG167" s="168"/>
      <c r="TZH167" s="168"/>
      <c r="TZI167" s="168"/>
      <c r="TZJ167" s="168"/>
      <c r="TZK167" s="168"/>
      <c r="TZL167" s="168"/>
      <c r="TZM167" s="168"/>
      <c r="TZN167" s="168"/>
      <c r="TZO167" s="168"/>
      <c r="TZP167" s="168"/>
      <c r="TZQ167" s="168"/>
      <c r="TZR167" s="168"/>
      <c r="TZS167" s="168"/>
      <c r="TZT167" s="168"/>
      <c r="TZU167" s="168"/>
      <c r="TZV167" s="168"/>
      <c r="TZW167" s="168"/>
      <c r="TZX167" s="168"/>
      <c r="TZY167" s="168"/>
      <c r="TZZ167" s="168"/>
      <c r="UAA167" s="168"/>
      <c r="UAB167" s="168"/>
      <c r="UAC167" s="168"/>
      <c r="UAD167" s="168"/>
      <c r="UAE167" s="168"/>
      <c r="UAF167" s="168"/>
      <c r="UAG167" s="168"/>
      <c r="UAH167" s="168"/>
      <c r="UAI167" s="168"/>
      <c r="UAJ167" s="168"/>
      <c r="UAK167" s="168"/>
      <c r="UAL167" s="168"/>
      <c r="UAM167" s="168"/>
      <c r="UAN167" s="168"/>
      <c r="UAO167" s="168"/>
      <c r="UAP167" s="168"/>
      <c r="UAQ167" s="168"/>
      <c r="UAR167" s="168"/>
      <c r="UAS167" s="168"/>
      <c r="UAT167" s="168"/>
      <c r="UAU167" s="168"/>
      <c r="UAV167" s="168"/>
      <c r="UAW167" s="168"/>
      <c r="UAX167" s="168"/>
      <c r="UAY167" s="168"/>
      <c r="UAZ167" s="168"/>
      <c r="UBA167" s="168"/>
      <c r="UBB167" s="168"/>
      <c r="UBC167" s="168"/>
      <c r="UBD167" s="168"/>
      <c r="UBE167" s="168"/>
      <c r="UBF167" s="168"/>
      <c r="UBG167" s="168"/>
      <c r="UBH167" s="168"/>
      <c r="UBI167" s="168"/>
      <c r="UBJ167" s="168"/>
      <c r="UBK167" s="168"/>
      <c r="UBL167" s="168"/>
      <c r="UBM167" s="168"/>
      <c r="UBN167" s="168"/>
      <c r="UBO167" s="168"/>
      <c r="UBP167" s="168"/>
      <c r="UBQ167" s="168"/>
      <c r="UBR167" s="168"/>
      <c r="UBS167" s="168"/>
      <c r="UBT167" s="168"/>
      <c r="UBU167" s="168"/>
      <c r="UBV167" s="168"/>
      <c r="UBW167" s="168"/>
      <c r="UBX167" s="168"/>
      <c r="UBY167" s="168"/>
      <c r="UBZ167" s="168"/>
      <c r="UCA167" s="168"/>
      <c r="UCB167" s="168"/>
      <c r="UCC167" s="168"/>
      <c r="UCD167" s="168"/>
      <c r="UCE167" s="168"/>
      <c r="UCF167" s="168"/>
      <c r="UCG167" s="168"/>
      <c r="UCH167" s="168"/>
      <c r="UCI167" s="168"/>
      <c r="UCJ167" s="168"/>
      <c r="UCK167" s="168"/>
      <c r="UCL167" s="168"/>
      <c r="UCM167" s="168"/>
      <c r="UCN167" s="168"/>
      <c r="UCO167" s="168"/>
      <c r="UCP167" s="168"/>
      <c r="UCQ167" s="168"/>
      <c r="UCR167" s="168"/>
      <c r="UCS167" s="168"/>
      <c r="UCT167" s="168"/>
      <c r="UCU167" s="168"/>
      <c r="UCV167" s="168"/>
      <c r="UCW167" s="168"/>
      <c r="UCX167" s="168"/>
      <c r="UCY167" s="168"/>
      <c r="UCZ167" s="168"/>
      <c r="UDA167" s="168"/>
      <c r="UDB167" s="168"/>
      <c r="UDC167" s="168"/>
      <c r="UDD167" s="168"/>
      <c r="UDE167" s="168"/>
      <c r="UDF167" s="168"/>
      <c r="UDG167" s="168"/>
      <c r="UDH167" s="168"/>
      <c r="UDI167" s="168"/>
      <c r="UDJ167" s="168"/>
      <c r="UDK167" s="168"/>
      <c r="UDL167" s="168"/>
      <c r="UDM167" s="168"/>
      <c r="UDN167" s="168"/>
      <c r="UDO167" s="168"/>
      <c r="UDP167" s="168"/>
      <c r="UDQ167" s="168"/>
      <c r="UDR167" s="168"/>
      <c r="UDS167" s="168"/>
      <c r="UDT167" s="168"/>
      <c r="UDU167" s="168"/>
      <c r="UDV167" s="168"/>
      <c r="UDW167" s="168"/>
      <c r="UDX167" s="168"/>
      <c r="UDY167" s="168"/>
      <c r="UDZ167" s="168"/>
      <c r="UEA167" s="168"/>
      <c r="UEB167" s="168"/>
      <c r="UEC167" s="168"/>
      <c r="UED167" s="168"/>
      <c r="UEE167" s="168"/>
      <c r="UEF167" s="168"/>
      <c r="UEG167" s="168"/>
      <c r="UEH167" s="168"/>
      <c r="UEI167" s="168"/>
      <c r="UEJ167" s="168"/>
      <c r="UEK167" s="168"/>
      <c r="UEL167" s="168"/>
      <c r="UEM167" s="168"/>
      <c r="UEN167" s="168"/>
      <c r="UEO167" s="168"/>
      <c r="UEP167" s="168"/>
      <c r="UEQ167" s="168"/>
      <c r="UER167" s="168"/>
      <c r="UES167" s="168"/>
      <c r="UET167" s="168"/>
      <c r="UEU167" s="168"/>
      <c r="UEV167" s="168"/>
      <c r="UEW167" s="168"/>
      <c r="UEX167" s="168"/>
      <c r="UEY167" s="168"/>
      <c r="UEZ167" s="168"/>
      <c r="UFA167" s="168"/>
      <c r="UFB167" s="168"/>
      <c r="UFC167" s="168"/>
      <c r="UFD167" s="168"/>
      <c r="UFE167" s="168"/>
      <c r="UFF167" s="168"/>
      <c r="UFG167" s="168"/>
      <c r="UFH167" s="168"/>
      <c r="UFI167" s="168"/>
      <c r="UFJ167" s="168"/>
      <c r="UFK167" s="168"/>
      <c r="UFL167" s="168"/>
      <c r="UFM167" s="168"/>
      <c r="UFN167" s="168"/>
      <c r="UFO167" s="168"/>
      <c r="UFP167" s="168"/>
      <c r="UFQ167" s="168"/>
      <c r="UFR167" s="168"/>
      <c r="UFS167" s="168"/>
      <c r="UFT167" s="168"/>
      <c r="UFU167" s="168"/>
      <c r="UFV167" s="168"/>
      <c r="UFW167" s="168"/>
      <c r="UFX167" s="168"/>
      <c r="UFY167" s="168"/>
      <c r="UFZ167" s="168"/>
      <c r="UGA167" s="168"/>
      <c r="UGB167" s="168"/>
      <c r="UGC167" s="168"/>
      <c r="UGD167" s="168"/>
      <c r="UGE167" s="168"/>
      <c r="UGF167" s="168"/>
      <c r="UGG167" s="168"/>
      <c r="UGH167" s="168"/>
      <c r="UGI167" s="168"/>
      <c r="UGJ167" s="168"/>
      <c r="UGK167" s="168"/>
      <c r="UGL167" s="168"/>
      <c r="UGM167" s="168"/>
      <c r="UGN167" s="168"/>
      <c r="UGO167" s="168"/>
      <c r="UGP167" s="168"/>
      <c r="UGQ167" s="168"/>
      <c r="UGR167" s="168"/>
      <c r="UGS167" s="168"/>
      <c r="UGT167" s="168"/>
      <c r="UGU167" s="168"/>
      <c r="UGV167" s="168"/>
      <c r="UGW167" s="168"/>
      <c r="UGX167" s="168"/>
      <c r="UGY167" s="168"/>
      <c r="UGZ167" s="168"/>
      <c r="UHA167" s="168"/>
      <c r="UHB167" s="168"/>
      <c r="UHC167" s="168"/>
      <c r="UHD167" s="168"/>
      <c r="UHE167" s="168"/>
      <c r="UHF167" s="168"/>
      <c r="UHG167" s="168"/>
      <c r="UHH167" s="168"/>
      <c r="UHI167" s="168"/>
      <c r="UHJ167" s="168"/>
      <c r="UHK167" s="168"/>
      <c r="UHL167" s="168"/>
      <c r="UHM167" s="168"/>
      <c r="UHN167" s="168"/>
      <c r="UHO167" s="168"/>
      <c r="UHP167" s="168"/>
      <c r="UHQ167" s="168"/>
      <c r="UHR167" s="168"/>
      <c r="UHS167" s="168"/>
      <c r="UHT167" s="168"/>
      <c r="UHU167" s="168"/>
      <c r="UHV167" s="168"/>
      <c r="UHW167" s="168"/>
      <c r="UHX167" s="168"/>
      <c r="UHY167" s="168"/>
      <c r="UHZ167" s="168"/>
      <c r="UIA167" s="168"/>
      <c r="UIB167" s="168"/>
      <c r="UIC167" s="168"/>
      <c r="UID167" s="168"/>
      <c r="UIE167" s="168"/>
      <c r="UIF167" s="168"/>
      <c r="UIG167" s="168"/>
      <c r="UIH167" s="168"/>
      <c r="UII167" s="168"/>
      <c r="UIJ167" s="168"/>
      <c r="UIK167" s="168"/>
      <c r="UIL167" s="168"/>
      <c r="UIM167" s="168"/>
      <c r="UIN167" s="168"/>
      <c r="UIO167" s="168"/>
      <c r="UIP167" s="168"/>
      <c r="UIQ167" s="168"/>
      <c r="UIR167" s="168"/>
      <c r="UIS167" s="168"/>
      <c r="UIT167" s="168"/>
      <c r="UIU167" s="168"/>
      <c r="UIV167" s="168"/>
      <c r="UIW167" s="168"/>
      <c r="UIX167" s="168"/>
      <c r="UIY167" s="168"/>
      <c r="UIZ167" s="168"/>
      <c r="UJA167" s="168"/>
      <c r="UJB167" s="168"/>
      <c r="UJC167" s="168"/>
      <c r="UJD167" s="168"/>
      <c r="UJE167" s="168"/>
      <c r="UJF167" s="168"/>
      <c r="UJG167" s="168"/>
      <c r="UJH167" s="168"/>
      <c r="UJI167" s="168"/>
      <c r="UJJ167" s="168"/>
      <c r="UJK167" s="168"/>
      <c r="UJL167" s="168"/>
      <c r="UJM167" s="168"/>
      <c r="UJN167" s="168"/>
      <c r="UJO167" s="168"/>
      <c r="UJP167" s="168"/>
      <c r="UJQ167" s="168"/>
      <c r="UJR167" s="168"/>
      <c r="UJS167" s="168"/>
      <c r="UJT167" s="168"/>
      <c r="UJU167" s="168"/>
      <c r="UJV167" s="168"/>
      <c r="UJW167" s="168"/>
      <c r="UJX167" s="168"/>
      <c r="UJY167" s="168"/>
      <c r="UJZ167" s="168"/>
      <c r="UKA167" s="168"/>
      <c r="UKB167" s="168"/>
      <c r="UKC167" s="168"/>
      <c r="UKD167" s="168"/>
      <c r="UKE167" s="168"/>
      <c r="UKF167" s="168"/>
      <c r="UKG167" s="168"/>
      <c r="UKH167" s="168"/>
      <c r="UKI167" s="168"/>
      <c r="UKJ167" s="168"/>
      <c r="UKK167" s="168"/>
      <c r="UKL167" s="168"/>
      <c r="UKM167" s="168"/>
      <c r="UKN167" s="168"/>
      <c r="UKO167" s="168"/>
      <c r="UKP167" s="168"/>
      <c r="UKQ167" s="168"/>
      <c r="UKR167" s="168"/>
      <c r="UKS167" s="168"/>
      <c r="UKT167" s="168"/>
      <c r="UKU167" s="168"/>
      <c r="UKV167" s="168"/>
      <c r="UKW167" s="168"/>
      <c r="UKX167" s="168"/>
      <c r="UKY167" s="168"/>
      <c r="UKZ167" s="168"/>
      <c r="ULA167" s="168"/>
      <c r="ULB167" s="168"/>
      <c r="ULC167" s="168"/>
      <c r="ULD167" s="168"/>
      <c r="ULE167" s="168"/>
      <c r="ULF167" s="168"/>
      <c r="ULG167" s="168"/>
      <c r="ULH167" s="168"/>
      <c r="ULI167" s="168"/>
      <c r="ULJ167" s="168"/>
      <c r="ULK167" s="168"/>
      <c r="ULL167" s="168"/>
      <c r="ULM167" s="168"/>
      <c r="ULN167" s="168"/>
      <c r="ULO167" s="168"/>
      <c r="ULP167" s="168"/>
      <c r="ULQ167" s="168"/>
      <c r="ULR167" s="168"/>
      <c r="ULS167" s="168"/>
      <c r="ULT167" s="168"/>
      <c r="ULU167" s="168"/>
      <c r="ULV167" s="168"/>
      <c r="ULW167" s="168"/>
      <c r="ULX167" s="168"/>
      <c r="ULY167" s="168"/>
      <c r="ULZ167" s="168"/>
      <c r="UMA167" s="168"/>
      <c r="UMB167" s="168"/>
      <c r="UMC167" s="168"/>
      <c r="UMD167" s="168"/>
      <c r="UME167" s="168"/>
      <c r="UMF167" s="168"/>
      <c r="UMG167" s="168"/>
      <c r="UMH167" s="168"/>
      <c r="UMI167" s="168"/>
      <c r="UMJ167" s="168"/>
      <c r="UMK167" s="168"/>
      <c r="UML167" s="168"/>
      <c r="UMM167" s="168"/>
      <c r="UMN167" s="168"/>
      <c r="UMO167" s="168"/>
      <c r="UMP167" s="168"/>
      <c r="UMQ167" s="168"/>
      <c r="UMR167" s="168"/>
      <c r="UMS167" s="168"/>
      <c r="UMT167" s="168"/>
      <c r="UMU167" s="168"/>
      <c r="UMV167" s="168"/>
      <c r="UMW167" s="168"/>
      <c r="UMX167" s="168"/>
      <c r="UMY167" s="168"/>
      <c r="UMZ167" s="168"/>
      <c r="UNA167" s="168"/>
      <c r="UNB167" s="168"/>
      <c r="UNC167" s="168"/>
      <c r="UND167" s="168"/>
      <c r="UNE167" s="168"/>
      <c r="UNF167" s="168"/>
      <c r="UNG167" s="168"/>
      <c r="UNH167" s="168"/>
      <c r="UNI167" s="168"/>
      <c r="UNJ167" s="168"/>
      <c r="UNK167" s="168"/>
      <c r="UNL167" s="168"/>
      <c r="UNM167" s="168"/>
      <c r="UNN167" s="168"/>
      <c r="UNO167" s="168"/>
      <c r="UNP167" s="168"/>
      <c r="UNQ167" s="168"/>
      <c r="UNR167" s="168"/>
      <c r="UNS167" s="168"/>
      <c r="UNT167" s="168"/>
      <c r="UNU167" s="168"/>
      <c r="UNV167" s="168"/>
      <c r="UNW167" s="168"/>
      <c r="UNX167" s="168"/>
      <c r="UNY167" s="168"/>
      <c r="UNZ167" s="168"/>
      <c r="UOA167" s="168"/>
      <c r="UOB167" s="168"/>
      <c r="UOC167" s="168"/>
      <c r="UOD167" s="168"/>
      <c r="UOE167" s="168"/>
      <c r="UOF167" s="168"/>
      <c r="UOG167" s="168"/>
      <c r="UOH167" s="168"/>
      <c r="UOI167" s="168"/>
      <c r="UOJ167" s="168"/>
      <c r="UOK167" s="168"/>
      <c r="UOL167" s="168"/>
      <c r="UOM167" s="168"/>
      <c r="UON167" s="168"/>
      <c r="UOO167" s="168"/>
      <c r="UOP167" s="168"/>
      <c r="UOQ167" s="168"/>
      <c r="UOR167" s="168"/>
      <c r="UOS167" s="168"/>
      <c r="UOT167" s="168"/>
      <c r="UOU167" s="168"/>
      <c r="UOV167" s="168"/>
      <c r="UOW167" s="168"/>
      <c r="UOX167" s="168"/>
      <c r="UOY167" s="168"/>
      <c r="UOZ167" s="168"/>
      <c r="UPA167" s="168"/>
      <c r="UPB167" s="168"/>
      <c r="UPC167" s="168"/>
      <c r="UPD167" s="168"/>
      <c r="UPE167" s="168"/>
      <c r="UPF167" s="168"/>
      <c r="UPG167" s="168"/>
      <c r="UPH167" s="168"/>
      <c r="UPI167" s="168"/>
      <c r="UPJ167" s="168"/>
      <c r="UPK167" s="168"/>
      <c r="UPL167" s="168"/>
      <c r="UPM167" s="168"/>
      <c r="UPN167" s="168"/>
      <c r="UPO167" s="168"/>
      <c r="UPP167" s="168"/>
      <c r="UPQ167" s="168"/>
      <c r="UPR167" s="168"/>
      <c r="UPS167" s="168"/>
      <c r="UPT167" s="168"/>
      <c r="UPU167" s="168"/>
      <c r="UPV167" s="168"/>
      <c r="UPW167" s="168"/>
      <c r="UPX167" s="168"/>
      <c r="UPY167" s="168"/>
      <c r="UPZ167" s="168"/>
      <c r="UQA167" s="168"/>
      <c r="UQB167" s="168"/>
      <c r="UQC167" s="168"/>
      <c r="UQD167" s="168"/>
      <c r="UQE167" s="168"/>
      <c r="UQF167" s="168"/>
      <c r="UQG167" s="168"/>
      <c r="UQH167" s="168"/>
      <c r="UQI167" s="168"/>
      <c r="UQJ167" s="168"/>
      <c r="UQK167" s="168"/>
      <c r="UQL167" s="168"/>
      <c r="UQM167" s="168"/>
      <c r="UQN167" s="168"/>
      <c r="UQO167" s="168"/>
      <c r="UQP167" s="168"/>
      <c r="UQQ167" s="168"/>
      <c r="UQR167" s="168"/>
      <c r="UQS167" s="168"/>
      <c r="UQT167" s="168"/>
      <c r="UQU167" s="168"/>
      <c r="UQV167" s="168"/>
      <c r="UQW167" s="168"/>
      <c r="UQX167" s="168"/>
      <c r="UQY167" s="168"/>
      <c r="UQZ167" s="168"/>
      <c r="URA167" s="168"/>
      <c r="URB167" s="168"/>
      <c r="URC167" s="168"/>
      <c r="URD167" s="168"/>
      <c r="URE167" s="168"/>
      <c r="URF167" s="168"/>
      <c r="URG167" s="168"/>
      <c r="URH167" s="168"/>
      <c r="URI167" s="168"/>
      <c r="URJ167" s="168"/>
      <c r="URK167" s="168"/>
      <c r="URL167" s="168"/>
      <c r="URM167" s="168"/>
      <c r="URN167" s="168"/>
      <c r="URO167" s="168"/>
      <c r="URP167" s="168"/>
      <c r="URQ167" s="168"/>
      <c r="URR167" s="168"/>
      <c r="URS167" s="168"/>
      <c r="URT167" s="168"/>
      <c r="URU167" s="168"/>
      <c r="URV167" s="168"/>
      <c r="URW167" s="168"/>
      <c r="URX167" s="168"/>
      <c r="URY167" s="168"/>
      <c r="URZ167" s="168"/>
      <c r="USA167" s="168"/>
      <c r="USB167" s="168"/>
      <c r="USC167" s="168"/>
      <c r="USD167" s="168"/>
      <c r="USE167" s="168"/>
      <c r="USF167" s="168"/>
      <c r="USG167" s="168"/>
      <c r="USH167" s="168"/>
      <c r="USI167" s="168"/>
      <c r="USJ167" s="168"/>
      <c r="USK167" s="168"/>
      <c r="USL167" s="168"/>
      <c r="USM167" s="168"/>
      <c r="USN167" s="168"/>
      <c r="USO167" s="168"/>
      <c r="USP167" s="168"/>
      <c r="USQ167" s="168"/>
      <c r="USR167" s="168"/>
      <c r="USS167" s="168"/>
      <c r="UST167" s="168"/>
      <c r="USU167" s="168"/>
      <c r="USV167" s="168"/>
      <c r="USW167" s="168"/>
      <c r="USX167" s="168"/>
      <c r="USY167" s="168"/>
      <c r="USZ167" s="168"/>
      <c r="UTA167" s="168"/>
      <c r="UTB167" s="168"/>
      <c r="UTC167" s="168"/>
      <c r="UTD167" s="168"/>
      <c r="UTE167" s="168"/>
      <c r="UTF167" s="168"/>
      <c r="UTG167" s="168"/>
      <c r="UTH167" s="168"/>
      <c r="UTI167" s="168"/>
      <c r="UTJ167" s="168"/>
      <c r="UTK167" s="168"/>
      <c r="UTL167" s="168"/>
      <c r="UTM167" s="168"/>
      <c r="UTN167" s="168"/>
      <c r="UTO167" s="168"/>
      <c r="UTP167" s="168"/>
      <c r="UTQ167" s="168"/>
      <c r="UTR167" s="168"/>
      <c r="UTS167" s="168"/>
      <c r="UTT167" s="168"/>
      <c r="UTU167" s="168"/>
      <c r="UTV167" s="168"/>
      <c r="UTW167" s="168"/>
      <c r="UTX167" s="168"/>
      <c r="UTY167" s="168"/>
      <c r="UTZ167" s="168"/>
      <c r="UUA167" s="168"/>
      <c r="UUB167" s="168"/>
      <c r="UUC167" s="168"/>
      <c r="UUD167" s="168"/>
      <c r="UUE167" s="168"/>
      <c r="UUF167" s="168"/>
      <c r="UUG167" s="168"/>
      <c r="UUH167" s="168"/>
      <c r="UUI167" s="168"/>
      <c r="UUJ167" s="168"/>
      <c r="UUK167" s="168"/>
      <c r="UUL167" s="168"/>
      <c r="UUM167" s="168"/>
      <c r="UUN167" s="168"/>
      <c r="UUO167" s="168"/>
      <c r="UUP167" s="168"/>
      <c r="UUQ167" s="168"/>
      <c r="UUR167" s="168"/>
      <c r="UUS167" s="168"/>
      <c r="UUT167" s="168"/>
      <c r="UUU167" s="168"/>
      <c r="UUV167" s="168"/>
      <c r="UUW167" s="168"/>
      <c r="UUX167" s="168"/>
      <c r="UUY167" s="168"/>
      <c r="UUZ167" s="168"/>
      <c r="UVA167" s="168"/>
      <c r="UVB167" s="168"/>
      <c r="UVC167" s="168"/>
      <c r="UVD167" s="168"/>
      <c r="UVE167" s="168"/>
      <c r="UVF167" s="168"/>
      <c r="UVG167" s="168"/>
      <c r="UVH167" s="168"/>
      <c r="UVI167" s="168"/>
      <c r="UVJ167" s="168"/>
      <c r="UVK167" s="168"/>
      <c r="UVL167" s="168"/>
      <c r="UVM167" s="168"/>
      <c r="UVN167" s="168"/>
      <c r="UVO167" s="168"/>
      <c r="UVP167" s="168"/>
      <c r="UVQ167" s="168"/>
      <c r="UVR167" s="168"/>
      <c r="UVS167" s="168"/>
      <c r="UVT167" s="168"/>
      <c r="UVU167" s="168"/>
      <c r="UVV167" s="168"/>
      <c r="UVW167" s="168"/>
      <c r="UVX167" s="168"/>
      <c r="UVY167" s="168"/>
      <c r="UVZ167" s="168"/>
      <c r="UWA167" s="168"/>
      <c r="UWB167" s="168"/>
      <c r="UWC167" s="168"/>
      <c r="UWD167" s="168"/>
      <c r="UWE167" s="168"/>
      <c r="UWF167" s="168"/>
      <c r="UWG167" s="168"/>
      <c r="UWH167" s="168"/>
      <c r="UWI167" s="168"/>
      <c r="UWJ167" s="168"/>
      <c r="UWK167" s="168"/>
      <c r="UWL167" s="168"/>
      <c r="UWM167" s="168"/>
      <c r="UWN167" s="168"/>
      <c r="UWO167" s="168"/>
      <c r="UWP167" s="168"/>
      <c r="UWQ167" s="168"/>
      <c r="UWR167" s="168"/>
      <c r="UWS167" s="168"/>
      <c r="UWT167" s="168"/>
      <c r="UWU167" s="168"/>
      <c r="UWV167" s="168"/>
      <c r="UWW167" s="168"/>
      <c r="UWX167" s="168"/>
      <c r="UWY167" s="168"/>
      <c r="UWZ167" s="168"/>
      <c r="UXA167" s="168"/>
      <c r="UXB167" s="168"/>
      <c r="UXC167" s="168"/>
      <c r="UXD167" s="168"/>
      <c r="UXE167" s="168"/>
      <c r="UXF167" s="168"/>
      <c r="UXG167" s="168"/>
      <c r="UXH167" s="168"/>
      <c r="UXI167" s="168"/>
      <c r="UXJ167" s="168"/>
      <c r="UXK167" s="168"/>
      <c r="UXL167" s="168"/>
      <c r="UXM167" s="168"/>
      <c r="UXN167" s="168"/>
      <c r="UXO167" s="168"/>
      <c r="UXP167" s="168"/>
      <c r="UXQ167" s="168"/>
      <c r="UXR167" s="168"/>
      <c r="UXS167" s="168"/>
      <c r="UXT167" s="168"/>
      <c r="UXU167" s="168"/>
      <c r="UXV167" s="168"/>
      <c r="UXW167" s="168"/>
      <c r="UXX167" s="168"/>
      <c r="UXY167" s="168"/>
      <c r="UXZ167" s="168"/>
      <c r="UYA167" s="168"/>
      <c r="UYB167" s="168"/>
      <c r="UYC167" s="168"/>
      <c r="UYD167" s="168"/>
      <c r="UYE167" s="168"/>
      <c r="UYF167" s="168"/>
      <c r="UYG167" s="168"/>
      <c r="UYH167" s="168"/>
      <c r="UYI167" s="168"/>
      <c r="UYJ167" s="168"/>
      <c r="UYK167" s="168"/>
      <c r="UYL167" s="168"/>
      <c r="UYM167" s="168"/>
      <c r="UYN167" s="168"/>
      <c r="UYO167" s="168"/>
      <c r="UYP167" s="168"/>
      <c r="UYQ167" s="168"/>
      <c r="UYR167" s="168"/>
      <c r="UYS167" s="168"/>
      <c r="UYT167" s="168"/>
      <c r="UYU167" s="168"/>
      <c r="UYV167" s="168"/>
      <c r="UYW167" s="168"/>
      <c r="UYX167" s="168"/>
      <c r="UYY167" s="168"/>
      <c r="UYZ167" s="168"/>
      <c r="UZA167" s="168"/>
      <c r="UZB167" s="168"/>
      <c r="UZC167" s="168"/>
      <c r="UZD167" s="168"/>
      <c r="UZE167" s="168"/>
      <c r="UZF167" s="168"/>
      <c r="UZG167" s="168"/>
      <c r="UZH167" s="168"/>
      <c r="UZI167" s="168"/>
      <c r="UZJ167" s="168"/>
      <c r="UZK167" s="168"/>
      <c r="UZL167" s="168"/>
      <c r="UZM167" s="168"/>
      <c r="UZN167" s="168"/>
      <c r="UZO167" s="168"/>
      <c r="UZP167" s="168"/>
      <c r="UZQ167" s="168"/>
      <c r="UZR167" s="168"/>
      <c r="UZS167" s="168"/>
      <c r="UZT167" s="168"/>
      <c r="UZU167" s="168"/>
      <c r="UZV167" s="168"/>
      <c r="UZW167" s="168"/>
      <c r="UZX167" s="168"/>
      <c r="UZY167" s="168"/>
      <c r="UZZ167" s="168"/>
      <c r="VAA167" s="168"/>
      <c r="VAB167" s="168"/>
      <c r="VAC167" s="168"/>
      <c r="VAD167" s="168"/>
      <c r="VAE167" s="168"/>
      <c r="VAF167" s="168"/>
      <c r="VAG167" s="168"/>
      <c r="VAH167" s="168"/>
      <c r="VAI167" s="168"/>
      <c r="VAJ167" s="168"/>
      <c r="VAK167" s="168"/>
      <c r="VAL167" s="168"/>
      <c r="VAM167" s="168"/>
      <c r="VAN167" s="168"/>
      <c r="VAO167" s="168"/>
      <c r="VAP167" s="168"/>
      <c r="VAQ167" s="168"/>
      <c r="VAR167" s="168"/>
      <c r="VAS167" s="168"/>
      <c r="VAT167" s="168"/>
      <c r="VAU167" s="168"/>
      <c r="VAV167" s="168"/>
      <c r="VAW167" s="168"/>
      <c r="VAX167" s="168"/>
      <c r="VAY167" s="168"/>
      <c r="VAZ167" s="168"/>
      <c r="VBA167" s="168"/>
      <c r="VBB167" s="168"/>
      <c r="VBC167" s="168"/>
      <c r="VBD167" s="168"/>
      <c r="VBE167" s="168"/>
      <c r="VBF167" s="168"/>
      <c r="VBG167" s="168"/>
      <c r="VBH167" s="168"/>
      <c r="VBI167" s="168"/>
      <c r="VBJ167" s="168"/>
      <c r="VBK167" s="168"/>
      <c r="VBL167" s="168"/>
      <c r="VBM167" s="168"/>
      <c r="VBN167" s="168"/>
      <c r="VBO167" s="168"/>
      <c r="VBP167" s="168"/>
      <c r="VBQ167" s="168"/>
      <c r="VBR167" s="168"/>
      <c r="VBS167" s="168"/>
      <c r="VBT167" s="168"/>
      <c r="VBU167" s="168"/>
      <c r="VBV167" s="168"/>
      <c r="VBW167" s="168"/>
      <c r="VBX167" s="168"/>
      <c r="VBY167" s="168"/>
      <c r="VBZ167" s="168"/>
      <c r="VCA167" s="168"/>
      <c r="VCB167" s="168"/>
      <c r="VCC167" s="168"/>
      <c r="VCD167" s="168"/>
      <c r="VCE167" s="168"/>
      <c r="VCF167" s="168"/>
      <c r="VCG167" s="168"/>
      <c r="VCH167" s="168"/>
      <c r="VCI167" s="168"/>
      <c r="VCJ167" s="168"/>
      <c r="VCK167" s="168"/>
      <c r="VCL167" s="168"/>
      <c r="VCM167" s="168"/>
      <c r="VCN167" s="168"/>
      <c r="VCO167" s="168"/>
      <c r="VCP167" s="168"/>
      <c r="VCQ167" s="168"/>
      <c r="VCR167" s="168"/>
      <c r="VCS167" s="168"/>
      <c r="VCT167" s="168"/>
      <c r="VCU167" s="168"/>
      <c r="VCV167" s="168"/>
      <c r="VCW167" s="168"/>
      <c r="VCX167" s="168"/>
      <c r="VCY167" s="168"/>
      <c r="VCZ167" s="168"/>
      <c r="VDA167" s="168"/>
      <c r="VDB167" s="168"/>
      <c r="VDC167" s="168"/>
      <c r="VDD167" s="168"/>
      <c r="VDE167" s="168"/>
      <c r="VDF167" s="168"/>
      <c r="VDG167" s="168"/>
      <c r="VDH167" s="168"/>
      <c r="VDI167" s="168"/>
      <c r="VDJ167" s="168"/>
      <c r="VDK167" s="168"/>
      <c r="VDL167" s="168"/>
      <c r="VDM167" s="168"/>
      <c r="VDN167" s="168"/>
      <c r="VDO167" s="168"/>
      <c r="VDP167" s="168"/>
      <c r="VDQ167" s="168"/>
      <c r="VDR167" s="168"/>
      <c r="VDS167" s="168"/>
      <c r="VDT167" s="168"/>
      <c r="VDU167" s="168"/>
      <c r="VDV167" s="168"/>
      <c r="VDW167" s="168"/>
      <c r="VDX167" s="168"/>
      <c r="VDY167" s="168"/>
      <c r="VDZ167" s="168"/>
      <c r="VEA167" s="168"/>
      <c r="VEB167" s="168"/>
      <c r="VEC167" s="168"/>
      <c r="VED167" s="168"/>
      <c r="VEE167" s="168"/>
      <c r="VEF167" s="168"/>
      <c r="VEG167" s="168"/>
      <c r="VEH167" s="168"/>
      <c r="VEI167" s="168"/>
      <c r="VEJ167" s="168"/>
      <c r="VEK167" s="168"/>
      <c r="VEL167" s="168"/>
      <c r="VEM167" s="168"/>
      <c r="VEN167" s="168"/>
      <c r="VEO167" s="168"/>
      <c r="VEP167" s="168"/>
      <c r="VEQ167" s="168"/>
      <c r="VER167" s="168"/>
      <c r="VES167" s="168"/>
      <c r="VET167" s="168"/>
      <c r="VEU167" s="168"/>
      <c r="VEV167" s="168"/>
      <c r="VEW167" s="168"/>
      <c r="VEX167" s="168"/>
      <c r="VEY167" s="168"/>
      <c r="VEZ167" s="168"/>
      <c r="VFA167" s="168"/>
      <c r="VFB167" s="168"/>
      <c r="VFC167" s="168"/>
      <c r="VFD167" s="168"/>
      <c r="VFE167" s="168"/>
      <c r="VFF167" s="168"/>
      <c r="VFG167" s="168"/>
      <c r="VFH167" s="168"/>
      <c r="VFI167" s="168"/>
      <c r="VFJ167" s="168"/>
      <c r="VFK167" s="168"/>
      <c r="VFL167" s="168"/>
      <c r="VFM167" s="168"/>
      <c r="VFN167" s="168"/>
      <c r="VFO167" s="168"/>
      <c r="VFP167" s="168"/>
      <c r="VFQ167" s="168"/>
      <c r="VFR167" s="168"/>
      <c r="VFS167" s="168"/>
      <c r="VFT167" s="168"/>
      <c r="VFU167" s="168"/>
      <c r="VFV167" s="168"/>
      <c r="VFW167" s="168"/>
      <c r="VFX167" s="168"/>
      <c r="VFY167" s="168"/>
      <c r="VFZ167" s="168"/>
      <c r="VGA167" s="168"/>
      <c r="VGB167" s="168"/>
      <c r="VGC167" s="168"/>
      <c r="VGD167" s="168"/>
      <c r="VGE167" s="168"/>
      <c r="VGF167" s="168"/>
      <c r="VGG167" s="168"/>
      <c r="VGH167" s="168"/>
      <c r="VGI167" s="168"/>
      <c r="VGJ167" s="168"/>
      <c r="VGK167" s="168"/>
      <c r="VGL167" s="168"/>
      <c r="VGM167" s="168"/>
      <c r="VGN167" s="168"/>
      <c r="VGO167" s="168"/>
      <c r="VGP167" s="168"/>
      <c r="VGQ167" s="168"/>
      <c r="VGR167" s="168"/>
      <c r="VGS167" s="168"/>
      <c r="VGT167" s="168"/>
      <c r="VGU167" s="168"/>
      <c r="VGV167" s="168"/>
      <c r="VGW167" s="168"/>
      <c r="VGX167" s="168"/>
      <c r="VGY167" s="168"/>
      <c r="VGZ167" s="168"/>
      <c r="VHA167" s="168"/>
      <c r="VHB167" s="168"/>
      <c r="VHC167" s="168"/>
      <c r="VHD167" s="168"/>
      <c r="VHE167" s="168"/>
      <c r="VHF167" s="168"/>
      <c r="VHG167" s="168"/>
      <c r="VHH167" s="168"/>
      <c r="VHI167" s="168"/>
      <c r="VHJ167" s="168"/>
      <c r="VHK167" s="168"/>
      <c r="VHL167" s="168"/>
      <c r="VHM167" s="168"/>
      <c r="VHN167" s="168"/>
      <c r="VHO167" s="168"/>
      <c r="VHP167" s="168"/>
      <c r="VHQ167" s="168"/>
      <c r="VHR167" s="168"/>
      <c r="VHS167" s="168"/>
      <c r="VHT167" s="168"/>
      <c r="VHU167" s="168"/>
      <c r="VHV167" s="168"/>
      <c r="VHW167" s="168"/>
      <c r="VHX167" s="168"/>
      <c r="VHY167" s="168"/>
      <c r="VHZ167" s="168"/>
      <c r="VIA167" s="168"/>
      <c r="VIB167" s="168"/>
      <c r="VIC167" s="168"/>
      <c r="VID167" s="168"/>
      <c r="VIE167" s="168"/>
      <c r="VIF167" s="168"/>
      <c r="VIG167" s="168"/>
      <c r="VIH167" s="168"/>
      <c r="VII167" s="168"/>
      <c r="VIJ167" s="168"/>
      <c r="VIK167" s="168"/>
      <c r="VIL167" s="168"/>
      <c r="VIM167" s="168"/>
      <c r="VIN167" s="168"/>
      <c r="VIO167" s="168"/>
      <c r="VIP167" s="168"/>
      <c r="VIQ167" s="168"/>
      <c r="VIR167" s="168"/>
      <c r="VIS167" s="168"/>
      <c r="VIT167" s="168"/>
      <c r="VIU167" s="168"/>
      <c r="VIV167" s="168"/>
      <c r="VIW167" s="168"/>
      <c r="VIX167" s="168"/>
      <c r="VIY167" s="168"/>
      <c r="VIZ167" s="168"/>
      <c r="VJA167" s="168"/>
      <c r="VJB167" s="168"/>
      <c r="VJC167" s="168"/>
      <c r="VJD167" s="168"/>
      <c r="VJE167" s="168"/>
      <c r="VJF167" s="168"/>
      <c r="VJG167" s="168"/>
      <c r="VJH167" s="168"/>
      <c r="VJI167" s="168"/>
      <c r="VJJ167" s="168"/>
      <c r="VJK167" s="168"/>
      <c r="VJL167" s="168"/>
      <c r="VJM167" s="168"/>
      <c r="VJN167" s="168"/>
      <c r="VJO167" s="168"/>
      <c r="VJP167" s="168"/>
      <c r="VJQ167" s="168"/>
      <c r="VJR167" s="168"/>
      <c r="VJS167" s="168"/>
      <c r="VJT167" s="168"/>
      <c r="VJU167" s="168"/>
      <c r="VJV167" s="168"/>
      <c r="VJW167" s="168"/>
      <c r="VJX167" s="168"/>
      <c r="VJY167" s="168"/>
      <c r="VJZ167" s="168"/>
      <c r="VKA167" s="168"/>
      <c r="VKB167" s="168"/>
      <c r="VKC167" s="168"/>
      <c r="VKD167" s="168"/>
      <c r="VKE167" s="168"/>
      <c r="VKF167" s="168"/>
      <c r="VKG167" s="168"/>
      <c r="VKH167" s="168"/>
      <c r="VKI167" s="168"/>
      <c r="VKJ167" s="168"/>
      <c r="VKK167" s="168"/>
      <c r="VKL167" s="168"/>
      <c r="VKM167" s="168"/>
      <c r="VKN167" s="168"/>
      <c r="VKO167" s="168"/>
      <c r="VKP167" s="168"/>
      <c r="VKQ167" s="168"/>
      <c r="VKR167" s="168"/>
      <c r="VKS167" s="168"/>
      <c r="VKT167" s="168"/>
      <c r="VKU167" s="168"/>
      <c r="VKV167" s="168"/>
      <c r="VKW167" s="168"/>
      <c r="VKX167" s="168"/>
      <c r="VKY167" s="168"/>
      <c r="VKZ167" s="168"/>
      <c r="VLA167" s="168"/>
      <c r="VLB167" s="168"/>
      <c r="VLC167" s="168"/>
      <c r="VLD167" s="168"/>
      <c r="VLE167" s="168"/>
      <c r="VLF167" s="168"/>
      <c r="VLG167" s="168"/>
      <c r="VLH167" s="168"/>
      <c r="VLI167" s="168"/>
      <c r="VLJ167" s="168"/>
      <c r="VLK167" s="168"/>
      <c r="VLL167" s="168"/>
      <c r="VLM167" s="168"/>
      <c r="VLN167" s="168"/>
      <c r="VLO167" s="168"/>
      <c r="VLP167" s="168"/>
      <c r="VLQ167" s="168"/>
      <c r="VLR167" s="168"/>
      <c r="VLS167" s="168"/>
      <c r="VLT167" s="168"/>
      <c r="VLU167" s="168"/>
      <c r="VLV167" s="168"/>
      <c r="VLW167" s="168"/>
      <c r="VLX167" s="168"/>
      <c r="VLY167" s="168"/>
      <c r="VLZ167" s="168"/>
      <c r="VMA167" s="168"/>
      <c r="VMB167" s="168"/>
      <c r="VMC167" s="168"/>
      <c r="VMD167" s="168"/>
      <c r="VME167" s="168"/>
      <c r="VMF167" s="168"/>
      <c r="VMG167" s="168"/>
      <c r="VMH167" s="168"/>
      <c r="VMI167" s="168"/>
      <c r="VMJ167" s="168"/>
      <c r="VMK167" s="168"/>
      <c r="VML167" s="168"/>
      <c r="VMM167" s="168"/>
      <c r="VMN167" s="168"/>
      <c r="VMO167" s="168"/>
      <c r="VMP167" s="168"/>
      <c r="VMQ167" s="168"/>
      <c r="VMR167" s="168"/>
      <c r="VMS167" s="168"/>
      <c r="VMT167" s="168"/>
      <c r="VMU167" s="168"/>
      <c r="VMV167" s="168"/>
      <c r="VMW167" s="168"/>
      <c r="VMX167" s="168"/>
      <c r="VMY167" s="168"/>
      <c r="VMZ167" s="168"/>
      <c r="VNA167" s="168"/>
      <c r="VNB167" s="168"/>
      <c r="VNC167" s="168"/>
      <c r="VND167" s="168"/>
      <c r="VNE167" s="168"/>
      <c r="VNF167" s="168"/>
      <c r="VNG167" s="168"/>
      <c r="VNH167" s="168"/>
      <c r="VNI167" s="168"/>
      <c r="VNJ167" s="168"/>
      <c r="VNK167" s="168"/>
      <c r="VNL167" s="168"/>
      <c r="VNM167" s="168"/>
      <c r="VNN167" s="168"/>
      <c r="VNO167" s="168"/>
      <c r="VNP167" s="168"/>
      <c r="VNQ167" s="168"/>
      <c r="VNR167" s="168"/>
      <c r="VNS167" s="168"/>
      <c r="VNT167" s="168"/>
      <c r="VNU167" s="168"/>
      <c r="VNV167" s="168"/>
      <c r="VNW167" s="168"/>
      <c r="VNX167" s="168"/>
      <c r="VNY167" s="168"/>
      <c r="VNZ167" s="168"/>
      <c r="VOA167" s="168"/>
      <c r="VOB167" s="168"/>
      <c r="VOC167" s="168"/>
      <c r="VOD167" s="168"/>
      <c r="VOE167" s="168"/>
      <c r="VOF167" s="168"/>
      <c r="VOG167" s="168"/>
      <c r="VOH167" s="168"/>
      <c r="VOI167" s="168"/>
      <c r="VOJ167" s="168"/>
      <c r="VOK167" s="168"/>
      <c r="VOL167" s="168"/>
      <c r="VOM167" s="168"/>
      <c r="VON167" s="168"/>
      <c r="VOO167" s="168"/>
      <c r="VOP167" s="168"/>
      <c r="VOQ167" s="168"/>
      <c r="VOR167" s="168"/>
      <c r="VOS167" s="168"/>
      <c r="VOT167" s="168"/>
      <c r="VOU167" s="168"/>
      <c r="VOV167" s="168"/>
      <c r="VOW167" s="168"/>
      <c r="VOX167" s="168"/>
      <c r="VOY167" s="168"/>
      <c r="VOZ167" s="168"/>
      <c r="VPA167" s="168"/>
      <c r="VPB167" s="168"/>
      <c r="VPC167" s="168"/>
      <c r="VPD167" s="168"/>
      <c r="VPE167" s="168"/>
      <c r="VPF167" s="168"/>
      <c r="VPG167" s="168"/>
      <c r="VPH167" s="168"/>
      <c r="VPI167" s="168"/>
      <c r="VPJ167" s="168"/>
      <c r="VPK167" s="168"/>
      <c r="VPL167" s="168"/>
      <c r="VPM167" s="168"/>
      <c r="VPN167" s="168"/>
      <c r="VPO167" s="168"/>
      <c r="VPP167" s="168"/>
      <c r="VPQ167" s="168"/>
      <c r="VPR167" s="168"/>
      <c r="VPS167" s="168"/>
      <c r="VPT167" s="168"/>
      <c r="VPU167" s="168"/>
      <c r="VPV167" s="168"/>
      <c r="VPW167" s="168"/>
      <c r="VPX167" s="168"/>
      <c r="VPY167" s="168"/>
      <c r="VPZ167" s="168"/>
      <c r="VQA167" s="168"/>
      <c r="VQB167" s="168"/>
      <c r="VQC167" s="168"/>
      <c r="VQD167" s="168"/>
      <c r="VQE167" s="168"/>
      <c r="VQF167" s="168"/>
      <c r="VQG167" s="168"/>
      <c r="VQH167" s="168"/>
      <c r="VQI167" s="168"/>
      <c r="VQJ167" s="168"/>
      <c r="VQK167" s="168"/>
      <c r="VQL167" s="168"/>
      <c r="VQM167" s="168"/>
      <c r="VQN167" s="168"/>
      <c r="VQO167" s="168"/>
      <c r="VQP167" s="168"/>
      <c r="VQQ167" s="168"/>
      <c r="VQR167" s="168"/>
      <c r="VQS167" s="168"/>
      <c r="VQT167" s="168"/>
      <c r="VQU167" s="168"/>
      <c r="VQV167" s="168"/>
      <c r="VQW167" s="168"/>
      <c r="VQX167" s="168"/>
      <c r="VQY167" s="168"/>
      <c r="VQZ167" s="168"/>
      <c r="VRA167" s="168"/>
      <c r="VRB167" s="168"/>
      <c r="VRC167" s="168"/>
      <c r="VRD167" s="168"/>
      <c r="VRE167" s="168"/>
      <c r="VRF167" s="168"/>
      <c r="VRG167" s="168"/>
      <c r="VRH167" s="168"/>
      <c r="VRI167" s="168"/>
      <c r="VRJ167" s="168"/>
      <c r="VRK167" s="168"/>
      <c r="VRL167" s="168"/>
      <c r="VRM167" s="168"/>
      <c r="VRN167" s="168"/>
      <c r="VRO167" s="168"/>
      <c r="VRP167" s="168"/>
      <c r="VRQ167" s="168"/>
      <c r="VRR167" s="168"/>
      <c r="VRS167" s="168"/>
      <c r="VRT167" s="168"/>
      <c r="VRU167" s="168"/>
      <c r="VRV167" s="168"/>
      <c r="VRW167" s="168"/>
      <c r="VRX167" s="168"/>
      <c r="VRY167" s="168"/>
      <c r="VRZ167" s="168"/>
      <c r="VSA167" s="168"/>
      <c r="VSB167" s="168"/>
      <c r="VSC167" s="168"/>
      <c r="VSD167" s="168"/>
      <c r="VSE167" s="168"/>
      <c r="VSF167" s="168"/>
      <c r="VSG167" s="168"/>
      <c r="VSH167" s="168"/>
      <c r="VSI167" s="168"/>
      <c r="VSJ167" s="168"/>
      <c r="VSK167" s="168"/>
      <c r="VSL167" s="168"/>
      <c r="VSM167" s="168"/>
      <c r="VSN167" s="168"/>
      <c r="VSO167" s="168"/>
      <c r="VSP167" s="168"/>
      <c r="VSQ167" s="168"/>
      <c r="VSR167" s="168"/>
      <c r="VSS167" s="168"/>
      <c r="VST167" s="168"/>
      <c r="VSU167" s="168"/>
      <c r="VSV167" s="168"/>
      <c r="VSW167" s="168"/>
      <c r="VSX167" s="168"/>
      <c r="VSY167" s="168"/>
      <c r="VSZ167" s="168"/>
      <c r="VTA167" s="168"/>
      <c r="VTB167" s="168"/>
      <c r="VTC167" s="168"/>
      <c r="VTD167" s="168"/>
      <c r="VTE167" s="168"/>
      <c r="VTF167" s="168"/>
      <c r="VTG167" s="168"/>
      <c r="VTH167" s="168"/>
      <c r="VTI167" s="168"/>
      <c r="VTJ167" s="168"/>
      <c r="VTK167" s="168"/>
      <c r="VTL167" s="168"/>
      <c r="VTM167" s="168"/>
      <c r="VTN167" s="168"/>
      <c r="VTO167" s="168"/>
      <c r="VTP167" s="168"/>
      <c r="VTQ167" s="168"/>
      <c r="VTR167" s="168"/>
      <c r="VTS167" s="168"/>
      <c r="VTT167" s="168"/>
      <c r="VTU167" s="168"/>
      <c r="VTV167" s="168"/>
      <c r="VTW167" s="168"/>
      <c r="VTX167" s="168"/>
      <c r="VTY167" s="168"/>
      <c r="VTZ167" s="168"/>
      <c r="VUA167" s="168"/>
      <c r="VUB167" s="168"/>
      <c r="VUC167" s="168"/>
      <c r="VUD167" s="168"/>
      <c r="VUE167" s="168"/>
      <c r="VUF167" s="168"/>
      <c r="VUG167" s="168"/>
      <c r="VUH167" s="168"/>
      <c r="VUI167" s="168"/>
      <c r="VUJ167" s="168"/>
      <c r="VUK167" s="168"/>
      <c r="VUL167" s="168"/>
      <c r="VUM167" s="168"/>
      <c r="VUN167" s="168"/>
      <c r="VUO167" s="168"/>
      <c r="VUP167" s="168"/>
      <c r="VUQ167" s="168"/>
      <c r="VUR167" s="168"/>
      <c r="VUS167" s="168"/>
      <c r="VUT167" s="168"/>
      <c r="VUU167" s="168"/>
      <c r="VUV167" s="168"/>
      <c r="VUW167" s="168"/>
      <c r="VUX167" s="168"/>
      <c r="VUY167" s="168"/>
      <c r="VUZ167" s="168"/>
      <c r="VVA167" s="168"/>
      <c r="VVB167" s="168"/>
      <c r="VVC167" s="168"/>
      <c r="VVD167" s="168"/>
      <c r="VVE167" s="168"/>
      <c r="VVF167" s="168"/>
      <c r="VVG167" s="168"/>
      <c r="VVH167" s="168"/>
      <c r="VVI167" s="168"/>
      <c r="VVJ167" s="168"/>
      <c r="VVK167" s="168"/>
      <c r="VVL167" s="168"/>
      <c r="VVM167" s="168"/>
      <c r="VVN167" s="168"/>
      <c r="VVO167" s="168"/>
      <c r="VVP167" s="168"/>
      <c r="VVQ167" s="168"/>
      <c r="VVR167" s="168"/>
      <c r="VVS167" s="168"/>
      <c r="VVT167" s="168"/>
      <c r="VVU167" s="168"/>
      <c r="VVV167" s="168"/>
      <c r="VVW167" s="168"/>
      <c r="VVX167" s="168"/>
      <c r="VVY167" s="168"/>
      <c r="VVZ167" s="168"/>
      <c r="VWA167" s="168"/>
      <c r="VWB167" s="168"/>
      <c r="VWC167" s="168"/>
      <c r="VWD167" s="168"/>
      <c r="VWE167" s="168"/>
      <c r="VWF167" s="168"/>
      <c r="VWG167" s="168"/>
      <c r="VWH167" s="168"/>
      <c r="VWI167" s="168"/>
      <c r="VWJ167" s="168"/>
      <c r="VWK167" s="168"/>
      <c r="VWL167" s="168"/>
      <c r="VWM167" s="168"/>
      <c r="VWN167" s="168"/>
      <c r="VWO167" s="168"/>
      <c r="VWP167" s="168"/>
      <c r="VWQ167" s="168"/>
      <c r="VWR167" s="168"/>
      <c r="VWS167" s="168"/>
      <c r="VWT167" s="168"/>
      <c r="VWU167" s="168"/>
      <c r="VWV167" s="168"/>
      <c r="VWW167" s="168"/>
      <c r="VWX167" s="168"/>
      <c r="VWY167" s="168"/>
      <c r="VWZ167" s="168"/>
      <c r="VXA167" s="168"/>
      <c r="VXB167" s="168"/>
      <c r="VXC167" s="168"/>
      <c r="VXD167" s="168"/>
      <c r="VXE167" s="168"/>
      <c r="VXF167" s="168"/>
      <c r="VXG167" s="168"/>
      <c r="VXH167" s="168"/>
      <c r="VXI167" s="168"/>
      <c r="VXJ167" s="168"/>
      <c r="VXK167" s="168"/>
      <c r="VXL167" s="168"/>
      <c r="VXM167" s="168"/>
      <c r="VXN167" s="168"/>
      <c r="VXO167" s="168"/>
      <c r="VXP167" s="168"/>
      <c r="VXQ167" s="168"/>
      <c r="VXR167" s="168"/>
      <c r="VXS167" s="168"/>
      <c r="VXT167" s="168"/>
      <c r="VXU167" s="168"/>
      <c r="VXV167" s="168"/>
      <c r="VXW167" s="168"/>
      <c r="VXX167" s="168"/>
      <c r="VXY167" s="168"/>
      <c r="VXZ167" s="168"/>
      <c r="VYA167" s="168"/>
      <c r="VYB167" s="168"/>
      <c r="VYC167" s="168"/>
      <c r="VYD167" s="168"/>
      <c r="VYE167" s="168"/>
      <c r="VYF167" s="168"/>
      <c r="VYG167" s="168"/>
      <c r="VYH167" s="168"/>
      <c r="VYI167" s="168"/>
      <c r="VYJ167" s="168"/>
      <c r="VYK167" s="168"/>
      <c r="VYL167" s="168"/>
      <c r="VYM167" s="168"/>
      <c r="VYN167" s="168"/>
      <c r="VYO167" s="168"/>
      <c r="VYP167" s="168"/>
      <c r="VYQ167" s="168"/>
      <c r="VYR167" s="168"/>
      <c r="VYS167" s="168"/>
      <c r="VYT167" s="168"/>
      <c r="VYU167" s="168"/>
      <c r="VYV167" s="168"/>
      <c r="VYW167" s="168"/>
      <c r="VYX167" s="168"/>
      <c r="VYY167" s="168"/>
      <c r="VYZ167" s="168"/>
      <c r="VZA167" s="168"/>
      <c r="VZB167" s="168"/>
      <c r="VZC167" s="168"/>
      <c r="VZD167" s="168"/>
      <c r="VZE167" s="168"/>
      <c r="VZF167" s="168"/>
      <c r="VZG167" s="168"/>
      <c r="VZH167" s="168"/>
      <c r="VZI167" s="168"/>
      <c r="VZJ167" s="168"/>
      <c r="VZK167" s="168"/>
      <c r="VZL167" s="168"/>
      <c r="VZM167" s="168"/>
      <c r="VZN167" s="168"/>
      <c r="VZO167" s="168"/>
      <c r="VZP167" s="168"/>
      <c r="VZQ167" s="168"/>
      <c r="VZR167" s="168"/>
      <c r="VZS167" s="168"/>
      <c r="VZT167" s="168"/>
      <c r="VZU167" s="168"/>
      <c r="VZV167" s="168"/>
      <c r="VZW167" s="168"/>
      <c r="VZX167" s="168"/>
      <c r="VZY167" s="168"/>
      <c r="VZZ167" s="168"/>
      <c r="WAA167" s="168"/>
      <c r="WAB167" s="168"/>
      <c r="WAC167" s="168"/>
      <c r="WAD167" s="168"/>
      <c r="WAE167" s="168"/>
      <c r="WAF167" s="168"/>
      <c r="WAG167" s="168"/>
      <c r="WAH167" s="168"/>
      <c r="WAI167" s="168"/>
      <c r="WAJ167" s="168"/>
      <c r="WAK167" s="168"/>
      <c r="WAL167" s="168"/>
      <c r="WAM167" s="168"/>
      <c r="WAN167" s="168"/>
      <c r="WAO167" s="168"/>
      <c r="WAP167" s="168"/>
      <c r="WAQ167" s="168"/>
      <c r="WAR167" s="168"/>
      <c r="WAS167" s="168"/>
      <c r="WAT167" s="168"/>
      <c r="WAU167" s="168"/>
      <c r="WAV167" s="168"/>
      <c r="WAW167" s="168"/>
      <c r="WAX167" s="168"/>
      <c r="WAY167" s="168"/>
      <c r="WAZ167" s="168"/>
      <c r="WBA167" s="168"/>
      <c r="WBB167" s="168"/>
      <c r="WBC167" s="168"/>
      <c r="WBD167" s="168"/>
      <c r="WBE167" s="168"/>
      <c r="WBF167" s="168"/>
      <c r="WBG167" s="168"/>
      <c r="WBH167" s="168"/>
      <c r="WBI167" s="168"/>
      <c r="WBJ167" s="168"/>
      <c r="WBK167" s="168"/>
      <c r="WBL167" s="168"/>
      <c r="WBM167" s="168"/>
      <c r="WBN167" s="168"/>
      <c r="WBO167" s="168"/>
      <c r="WBP167" s="168"/>
      <c r="WBQ167" s="168"/>
      <c r="WBR167" s="168"/>
      <c r="WBS167" s="168"/>
      <c r="WBT167" s="168"/>
      <c r="WBU167" s="168"/>
      <c r="WBV167" s="168"/>
      <c r="WBW167" s="168"/>
      <c r="WBX167" s="168"/>
      <c r="WBY167" s="168"/>
      <c r="WBZ167" s="168"/>
      <c r="WCA167" s="168"/>
      <c r="WCB167" s="168"/>
      <c r="WCC167" s="168"/>
      <c r="WCD167" s="168"/>
      <c r="WCE167" s="168"/>
      <c r="WCF167" s="168"/>
      <c r="WCG167" s="168"/>
      <c r="WCH167" s="168"/>
      <c r="WCI167" s="168"/>
      <c r="WCJ167" s="168"/>
      <c r="WCK167" s="168"/>
      <c r="WCL167" s="168"/>
      <c r="WCM167" s="168"/>
      <c r="WCN167" s="168"/>
      <c r="WCO167" s="168"/>
      <c r="WCP167" s="168"/>
      <c r="WCQ167" s="168"/>
      <c r="WCR167" s="168"/>
      <c r="WCS167" s="168"/>
      <c r="WCT167" s="168"/>
      <c r="WCU167" s="168"/>
      <c r="WCV167" s="168"/>
      <c r="WCW167" s="168"/>
      <c r="WCX167" s="168"/>
      <c r="WCY167" s="168"/>
      <c r="WCZ167" s="168"/>
      <c r="WDA167" s="168"/>
      <c r="WDB167" s="168"/>
      <c r="WDC167" s="168"/>
      <c r="WDD167" s="168"/>
      <c r="WDE167" s="168"/>
      <c r="WDF167" s="168"/>
      <c r="WDG167" s="168"/>
      <c r="WDH167" s="168"/>
      <c r="WDI167" s="168"/>
      <c r="WDJ167" s="168"/>
      <c r="WDK167" s="168"/>
      <c r="WDL167" s="168"/>
      <c r="WDM167" s="168"/>
      <c r="WDN167" s="168"/>
      <c r="WDO167" s="168"/>
      <c r="WDP167" s="168"/>
      <c r="WDQ167" s="168"/>
      <c r="WDR167" s="168"/>
      <c r="WDS167" s="168"/>
      <c r="WDT167" s="168"/>
      <c r="WDU167" s="168"/>
      <c r="WDV167" s="168"/>
      <c r="WDW167" s="168"/>
      <c r="WDX167" s="168"/>
      <c r="WDY167" s="168"/>
      <c r="WDZ167" s="168"/>
      <c r="WEA167" s="168"/>
      <c r="WEB167" s="168"/>
      <c r="WEC167" s="168"/>
      <c r="WED167" s="168"/>
      <c r="WEE167" s="168"/>
      <c r="WEF167" s="168"/>
      <c r="WEG167" s="168"/>
      <c r="WEH167" s="168"/>
      <c r="WEI167" s="168"/>
      <c r="WEJ167" s="168"/>
      <c r="WEK167" s="168"/>
      <c r="WEL167" s="168"/>
      <c r="WEM167" s="168"/>
      <c r="WEN167" s="168"/>
      <c r="WEO167" s="168"/>
      <c r="WEP167" s="168"/>
      <c r="WEQ167" s="168"/>
      <c r="WER167" s="168"/>
      <c r="WES167" s="168"/>
      <c r="WET167" s="168"/>
      <c r="WEU167" s="168"/>
      <c r="WEV167" s="168"/>
      <c r="WEW167" s="168"/>
      <c r="WEX167" s="168"/>
      <c r="WEY167" s="168"/>
      <c r="WEZ167" s="168"/>
      <c r="WFA167" s="168"/>
      <c r="WFB167" s="168"/>
      <c r="WFC167" s="168"/>
      <c r="WFD167" s="168"/>
      <c r="WFE167" s="168"/>
      <c r="WFF167" s="168"/>
      <c r="WFG167" s="168"/>
      <c r="WFH167" s="168"/>
      <c r="WFI167" s="168"/>
      <c r="WFJ167" s="168"/>
      <c r="WFK167" s="168"/>
      <c r="WFL167" s="168"/>
      <c r="WFM167" s="168"/>
      <c r="WFN167" s="168"/>
      <c r="WFO167" s="168"/>
      <c r="WFP167" s="168"/>
      <c r="WFQ167" s="168"/>
      <c r="WFR167" s="168"/>
      <c r="WFS167" s="168"/>
      <c r="WFT167" s="168"/>
      <c r="WFU167" s="168"/>
      <c r="WFV167" s="168"/>
      <c r="WFW167" s="168"/>
      <c r="WFX167" s="168"/>
      <c r="WFY167" s="168"/>
      <c r="WFZ167" s="168"/>
      <c r="WGA167" s="168"/>
      <c r="WGB167" s="168"/>
      <c r="WGC167" s="168"/>
      <c r="WGD167" s="168"/>
      <c r="WGE167" s="168"/>
      <c r="WGF167" s="168"/>
      <c r="WGG167" s="168"/>
      <c r="WGH167" s="168"/>
      <c r="WGI167" s="168"/>
      <c r="WGJ167" s="168"/>
      <c r="WGK167" s="168"/>
      <c r="WGL167" s="168"/>
      <c r="WGM167" s="168"/>
      <c r="WGN167" s="168"/>
      <c r="WGO167" s="168"/>
      <c r="WGP167" s="168"/>
      <c r="WGQ167" s="168"/>
      <c r="WGR167" s="168"/>
      <c r="WGS167" s="168"/>
      <c r="WGT167" s="168"/>
      <c r="WGU167" s="168"/>
      <c r="WGV167" s="168"/>
      <c r="WGW167" s="168"/>
      <c r="WGX167" s="168"/>
      <c r="WGY167" s="168"/>
      <c r="WGZ167" s="168"/>
      <c r="WHA167" s="168"/>
      <c r="WHB167" s="168"/>
      <c r="WHC167" s="168"/>
      <c r="WHD167" s="168"/>
      <c r="WHE167" s="168"/>
      <c r="WHF167" s="168"/>
      <c r="WHG167" s="168"/>
      <c r="WHH167" s="168"/>
      <c r="WHI167" s="168"/>
      <c r="WHJ167" s="168"/>
      <c r="WHK167" s="168"/>
      <c r="WHL167" s="168"/>
      <c r="WHM167" s="168"/>
      <c r="WHN167" s="168"/>
      <c r="WHO167" s="168"/>
      <c r="WHP167" s="168"/>
      <c r="WHQ167" s="168"/>
      <c r="WHR167" s="168"/>
      <c r="WHS167" s="168"/>
      <c r="WHT167" s="168"/>
      <c r="WHU167" s="168"/>
      <c r="WHV167" s="168"/>
      <c r="WHW167" s="168"/>
      <c r="WHX167" s="168"/>
      <c r="WHY167" s="168"/>
      <c r="WHZ167" s="168"/>
      <c r="WIA167" s="168"/>
      <c r="WIB167" s="168"/>
      <c r="WIC167" s="168"/>
      <c r="WID167" s="168"/>
      <c r="WIE167" s="168"/>
      <c r="WIF167" s="168"/>
      <c r="WIG167" s="168"/>
      <c r="WIH167" s="168"/>
      <c r="WII167" s="168"/>
      <c r="WIJ167" s="168"/>
      <c r="WIK167" s="168"/>
      <c r="WIL167" s="168"/>
      <c r="WIM167" s="168"/>
      <c r="WIN167" s="168"/>
      <c r="WIO167" s="168"/>
      <c r="WIP167" s="168"/>
      <c r="WIQ167" s="168"/>
      <c r="WIR167" s="168"/>
      <c r="WIS167" s="168"/>
      <c r="WIT167" s="168"/>
      <c r="WIU167" s="168"/>
      <c r="WIV167" s="168"/>
      <c r="WIW167" s="168"/>
      <c r="WIX167" s="168"/>
      <c r="WIY167" s="168"/>
      <c r="WIZ167" s="168"/>
      <c r="WJA167" s="168"/>
      <c r="WJB167" s="168"/>
      <c r="WJC167" s="168"/>
      <c r="WJD167" s="168"/>
      <c r="WJE167" s="168"/>
      <c r="WJF167" s="168"/>
      <c r="WJG167" s="168"/>
      <c r="WJH167" s="168"/>
      <c r="WJI167" s="168"/>
      <c r="WJJ167" s="168"/>
      <c r="WJK167" s="168"/>
      <c r="WJL167" s="168"/>
      <c r="WJM167" s="168"/>
      <c r="WJN167" s="168"/>
      <c r="WJO167" s="168"/>
      <c r="WJP167" s="168"/>
      <c r="WJQ167" s="168"/>
      <c r="WJR167" s="168"/>
      <c r="WJS167" s="168"/>
      <c r="WJT167" s="168"/>
      <c r="WJU167" s="168"/>
      <c r="WJV167" s="168"/>
      <c r="WJW167" s="168"/>
      <c r="WJX167" s="168"/>
      <c r="WJY167" s="168"/>
      <c r="WJZ167" s="168"/>
      <c r="WKA167" s="168"/>
      <c r="WKB167" s="168"/>
      <c r="WKC167" s="168"/>
      <c r="WKD167" s="168"/>
      <c r="WKE167" s="168"/>
      <c r="WKF167" s="168"/>
      <c r="WKG167" s="168"/>
      <c r="WKH167" s="168"/>
      <c r="WKI167" s="168"/>
      <c r="WKJ167" s="168"/>
      <c r="WKK167" s="168"/>
      <c r="WKL167" s="168"/>
      <c r="WKM167" s="168"/>
      <c r="WKN167" s="168"/>
      <c r="WKO167" s="168"/>
      <c r="WKP167" s="168"/>
      <c r="WKQ167" s="168"/>
      <c r="WKR167" s="168"/>
      <c r="WKS167" s="168"/>
      <c r="WKT167" s="168"/>
      <c r="WKU167" s="168"/>
      <c r="WKV167" s="168"/>
      <c r="WKW167" s="168"/>
      <c r="WKX167" s="168"/>
      <c r="WKY167" s="168"/>
      <c r="WKZ167" s="168"/>
      <c r="WLA167" s="168"/>
      <c r="WLB167" s="168"/>
      <c r="WLC167" s="168"/>
      <c r="WLD167" s="168"/>
      <c r="WLE167" s="168"/>
      <c r="WLF167" s="168"/>
      <c r="WLG167" s="168"/>
      <c r="WLH167" s="168"/>
      <c r="WLI167" s="168"/>
      <c r="WLJ167" s="168"/>
      <c r="WLK167" s="168"/>
      <c r="WLL167" s="168"/>
      <c r="WLM167" s="168"/>
      <c r="WLN167" s="168"/>
      <c r="WLO167" s="168"/>
      <c r="WLP167" s="168"/>
      <c r="WLQ167" s="168"/>
      <c r="WLR167" s="168"/>
      <c r="WLS167" s="168"/>
      <c r="WLT167" s="168"/>
      <c r="WLU167" s="168"/>
      <c r="WLV167" s="168"/>
      <c r="WLW167" s="168"/>
      <c r="WLX167" s="168"/>
      <c r="WLY167" s="168"/>
      <c r="WLZ167" s="168"/>
      <c r="WMA167" s="168"/>
      <c r="WMB167" s="168"/>
      <c r="WMC167" s="168"/>
      <c r="WMD167" s="168"/>
      <c r="WME167" s="168"/>
      <c r="WMF167" s="168"/>
      <c r="WMG167" s="168"/>
      <c r="WMH167" s="168"/>
      <c r="WMI167" s="168"/>
      <c r="WMJ167" s="168"/>
      <c r="WMK167" s="168"/>
      <c r="WML167" s="168"/>
      <c r="WMM167" s="168"/>
      <c r="WMN167" s="168"/>
      <c r="WMO167" s="168"/>
      <c r="WMP167" s="168"/>
      <c r="WMQ167" s="168"/>
      <c r="WMR167" s="168"/>
      <c r="WMS167" s="168"/>
      <c r="WMT167" s="168"/>
      <c r="WMU167" s="168"/>
      <c r="WMV167" s="168"/>
      <c r="WMW167" s="168"/>
      <c r="WMX167" s="168"/>
      <c r="WMY167" s="168"/>
      <c r="WMZ167" s="168"/>
      <c r="WNA167" s="168"/>
      <c r="WNB167" s="168"/>
      <c r="WNC167" s="168"/>
      <c r="WND167" s="168"/>
      <c r="WNE167" s="168"/>
      <c r="WNF167" s="168"/>
      <c r="WNG167" s="168"/>
      <c r="WNH167" s="168"/>
      <c r="WNI167" s="168"/>
      <c r="WNJ167" s="168"/>
      <c r="WNK167" s="168"/>
      <c r="WNL167" s="168"/>
      <c r="WNM167" s="168"/>
      <c r="WNN167" s="168"/>
      <c r="WNO167" s="168"/>
      <c r="WNP167" s="168"/>
      <c r="WNQ167" s="168"/>
      <c r="WNR167" s="168"/>
      <c r="WNS167" s="168"/>
      <c r="WNT167" s="168"/>
      <c r="WNU167" s="168"/>
      <c r="WNV167" s="168"/>
      <c r="WNW167" s="168"/>
      <c r="WNX167" s="168"/>
      <c r="WNY167" s="168"/>
      <c r="WNZ167" s="168"/>
      <c r="WOA167" s="168"/>
      <c r="WOB167" s="168"/>
      <c r="WOC167" s="168"/>
      <c r="WOD167" s="168"/>
      <c r="WOE167" s="168"/>
      <c r="WOF167" s="168"/>
      <c r="WOG167" s="168"/>
      <c r="WOH167" s="168"/>
      <c r="WOI167" s="168"/>
      <c r="WOJ167" s="168"/>
      <c r="WOK167" s="168"/>
      <c r="WOL167" s="168"/>
      <c r="WOM167" s="168"/>
      <c r="WON167" s="168"/>
      <c r="WOO167" s="168"/>
      <c r="WOP167" s="168"/>
      <c r="WOQ167" s="168"/>
      <c r="WOR167" s="168"/>
      <c r="WOS167" s="168"/>
      <c r="WOT167" s="168"/>
      <c r="WOU167" s="168"/>
      <c r="WOV167" s="168"/>
      <c r="WOW167" s="168"/>
      <c r="WOX167" s="168"/>
      <c r="WOY167" s="168"/>
      <c r="WOZ167" s="168"/>
      <c r="WPA167" s="168"/>
      <c r="WPB167" s="168"/>
      <c r="WPC167" s="168"/>
      <c r="WPD167" s="168"/>
      <c r="WPE167" s="168"/>
      <c r="WPF167" s="168"/>
      <c r="WPG167" s="168"/>
      <c r="WPH167" s="168"/>
      <c r="WPI167" s="168"/>
      <c r="WPJ167" s="168"/>
      <c r="WPK167" s="168"/>
      <c r="WPL167" s="168"/>
      <c r="WPM167" s="168"/>
      <c r="WPN167" s="168"/>
      <c r="WPO167" s="168"/>
      <c r="WPP167" s="168"/>
      <c r="WPQ167" s="168"/>
      <c r="WPR167" s="168"/>
      <c r="WPS167" s="168"/>
      <c r="WPT167" s="168"/>
      <c r="WPU167" s="168"/>
      <c r="WPV167" s="168"/>
      <c r="WPW167" s="168"/>
      <c r="WPX167" s="168"/>
      <c r="WPY167" s="168"/>
      <c r="WPZ167" s="168"/>
      <c r="WQA167" s="168"/>
      <c r="WQB167" s="168"/>
      <c r="WQC167" s="168"/>
      <c r="WQD167" s="168"/>
      <c r="WQE167" s="168"/>
      <c r="WQF167" s="168"/>
      <c r="WQG167" s="168"/>
      <c r="WQH167" s="168"/>
      <c r="WQI167" s="168"/>
      <c r="WQJ167" s="168"/>
      <c r="WQK167" s="168"/>
      <c r="WQL167" s="168"/>
      <c r="WQM167" s="168"/>
      <c r="WQN167" s="168"/>
      <c r="WQO167" s="168"/>
      <c r="WQP167" s="168"/>
      <c r="WQQ167" s="168"/>
      <c r="WQR167" s="168"/>
      <c r="WQS167" s="168"/>
      <c r="WQT167" s="168"/>
      <c r="WQU167" s="168"/>
      <c r="WQV167" s="168"/>
      <c r="WQW167" s="168"/>
      <c r="WQX167" s="168"/>
      <c r="WQY167" s="168"/>
      <c r="WQZ167" s="168"/>
      <c r="WRA167" s="168"/>
      <c r="WRB167" s="168"/>
      <c r="WRC167" s="168"/>
      <c r="WRD167" s="168"/>
      <c r="WRE167" s="168"/>
      <c r="WRF167" s="168"/>
      <c r="WRG167" s="168"/>
      <c r="WRH167" s="168"/>
      <c r="WRI167" s="168"/>
      <c r="WRJ167" s="168"/>
      <c r="WRK167" s="168"/>
      <c r="WRL167" s="168"/>
      <c r="WRM167" s="168"/>
      <c r="WRN167" s="168"/>
      <c r="WRO167" s="168"/>
      <c r="WRP167" s="168"/>
      <c r="WRQ167" s="168"/>
      <c r="WRR167" s="168"/>
      <c r="WRS167" s="168"/>
      <c r="WRT167" s="168"/>
      <c r="WRU167" s="168"/>
      <c r="WRV167" s="168"/>
      <c r="WRW167" s="168"/>
      <c r="WRX167" s="168"/>
      <c r="WRY167" s="168"/>
      <c r="WRZ167" s="168"/>
      <c r="WSA167" s="168"/>
      <c r="WSB167" s="168"/>
      <c r="WSC167" s="168"/>
      <c r="WSD167" s="168"/>
      <c r="WSE167" s="168"/>
      <c r="WSF167" s="168"/>
      <c r="WSG167" s="168"/>
      <c r="WSH167" s="168"/>
      <c r="WSI167" s="168"/>
      <c r="WSJ167" s="168"/>
      <c r="WSK167" s="168"/>
      <c r="WSL167" s="168"/>
      <c r="WSM167" s="168"/>
      <c r="WSN167" s="168"/>
      <c r="WSO167" s="168"/>
      <c r="WSP167" s="168"/>
      <c r="WSQ167" s="168"/>
      <c r="WSR167" s="168"/>
      <c r="WSS167" s="168"/>
      <c r="WST167" s="168"/>
      <c r="WSU167" s="168"/>
      <c r="WSV167" s="168"/>
      <c r="WSW167" s="168"/>
      <c r="WSX167" s="168"/>
      <c r="WSY167" s="168"/>
      <c r="WSZ167" s="168"/>
      <c r="WTA167" s="168"/>
      <c r="WTB167" s="168"/>
      <c r="WTC167" s="168"/>
      <c r="WTD167" s="168"/>
      <c r="WTE167" s="168"/>
      <c r="WTF167" s="168"/>
      <c r="WTG167" s="168"/>
      <c r="WTH167" s="168"/>
      <c r="WTI167" s="168"/>
      <c r="WTJ167" s="168"/>
      <c r="WTK167" s="168"/>
      <c r="WTL167" s="168"/>
      <c r="WTM167" s="168"/>
      <c r="WTN167" s="168"/>
      <c r="WTO167" s="168"/>
      <c r="WTP167" s="168"/>
      <c r="WTQ167" s="168"/>
      <c r="WTR167" s="168"/>
      <c r="WTS167" s="168"/>
      <c r="WTT167" s="168"/>
      <c r="WTU167" s="168"/>
      <c r="WTV167" s="168"/>
      <c r="WTW167" s="168"/>
      <c r="WTX167" s="168"/>
      <c r="WTY167" s="168"/>
      <c r="WTZ167" s="168"/>
      <c r="WUA167" s="168"/>
      <c r="WUB167" s="168"/>
      <c r="WUC167" s="168"/>
      <c r="WUD167" s="168"/>
      <c r="WUE167" s="168"/>
      <c r="WUF167" s="168"/>
      <c r="WUG167" s="168"/>
      <c r="WUH167" s="168"/>
      <c r="WUI167" s="168"/>
      <c r="WUJ167" s="168"/>
      <c r="WUK167" s="168"/>
      <c r="WUL167" s="168"/>
      <c r="WUM167" s="168"/>
      <c r="WUN167" s="168"/>
      <c r="WUO167" s="168"/>
      <c r="WUP167" s="168"/>
      <c r="WUQ167" s="168"/>
      <c r="WUR167" s="168"/>
      <c r="WUS167" s="168"/>
      <c r="WUT167" s="168"/>
      <c r="WUU167" s="168"/>
      <c r="WUV167" s="168"/>
      <c r="WUW167" s="168"/>
      <c r="WUX167" s="168"/>
      <c r="WUY167" s="168"/>
      <c r="WUZ167" s="168"/>
      <c r="WVA167" s="168"/>
      <c r="WVB167" s="168"/>
      <c r="WVC167" s="168"/>
      <c r="WVD167" s="168"/>
      <c r="WVE167" s="168"/>
      <c r="WVF167" s="168"/>
      <c r="WVG167" s="168"/>
      <c r="WVH167" s="168"/>
      <c r="WVI167" s="168"/>
      <c r="WVJ167" s="168"/>
      <c r="WVK167" s="168"/>
      <c r="WVL167" s="168"/>
      <c r="WVM167" s="168"/>
      <c r="WVN167" s="168"/>
      <c r="WVO167" s="168"/>
      <c r="WVP167" s="168"/>
      <c r="WVQ167" s="168"/>
      <c r="WVR167" s="168"/>
      <c r="WVS167" s="168"/>
      <c r="WVT167" s="168"/>
      <c r="WVU167" s="168"/>
      <c r="WVV167" s="168"/>
      <c r="WVW167" s="168"/>
      <c r="WVX167" s="168"/>
      <c r="WVY167" s="168"/>
      <c r="WVZ167" s="168"/>
      <c r="WWA167" s="168"/>
      <c r="WWB167" s="168"/>
      <c r="WWC167" s="168"/>
      <c r="WWD167" s="168"/>
      <c r="WWE167" s="168"/>
      <c r="WWF167" s="168"/>
      <c r="WWG167" s="168"/>
      <c r="WWH167" s="168"/>
      <c r="WWI167" s="168"/>
      <c r="WWJ167" s="168"/>
      <c r="WWK167" s="168"/>
      <c r="WWL167" s="168"/>
      <c r="WWM167" s="168"/>
      <c r="WWN167" s="168"/>
      <c r="WWO167" s="168"/>
      <c r="WWP167" s="168"/>
      <c r="WWQ167" s="168"/>
      <c r="WWR167" s="168"/>
      <c r="WWS167" s="168"/>
      <c r="WWT167" s="168"/>
      <c r="WWU167" s="168"/>
      <c r="WWV167" s="168"/>
      <c r="WWW167" s="168"/>
      <c r="WWX167" s="168"/>
      <c r="WWY167" s="168"/>
      <c r="WWZ167" s="168"/>
      <c r="WXA167" s="168"/>
      <c r="WXB167" s="168"/>
      <c r="WXC167" s="168"/>
      <c r="WXD167" s="168"/>
      <c r="WXE167" s="168"/>
      <c r="WXF167" s="168"/>
      <c r="WXG167" s="168"/>
      <c r="WXH167" s="168"/>
      <c r="WXI167" s="168"/>
      <c r="WXJ167" s="168"/>
      <c r="WXK167" s="168"/>
      <c r="WXL167" s="168"/>
      <c r="WXM167" s="168"/>
      <c r="WXN167" s="168"/>
      <c r="WXO167" s="168"/>
      <c r="WXP167" s="168"/>
      <c r="WXQ167" s="168"/>
      <c r="WXR167" s="168"/>
      <c r="WXS167" s="168"/>
      <c r="WXT167" s="168"/>
      <c r="WXU167" s="168"/>
      <c r="WXV167" s="168"/>
      <c r="WXW167" s="168"/>
      <c r="WXX167" s="168"/>
      <c r="WXY167" s="168"/>
      <c r="WXZ167" s="168"/>
      <c r="WYA167" s="168"/>
      <c r="WYB167" s="168"/>
      <c r="WYC167" s="168"/>
      <c r="WYD167" s="168"/>
      <c r="WYE167" s="168"/>
      <c r="WYF167" s="168"/>
      <c r="WYG167" s="168"/>
      <c r="WYH167" s="168"/>
      <c r="WYI167" s="168"/>
      <c r="WYJ167" s="168"/>
      <c r="WYK167" s="168"/>
      <c r="WYL167" s="168"/>
      <c r="WYM167" s="168"/>
      <c r="WYN167" s="168"/>
      <c r="WYO167" s="168"/>
      <c r="WYP167" s="168"/>
      <c r="WYQ167" s="168"/>
      <c r="WYR167" s="168"/>
      <c r="WYS167" s="168"/>
      <c r="WYT167" s="168"/>
      <c r="WYU167" s="168"/>
      <c r="WYV167" s="168"/>
      <c r="WYW167" s="168"/>
      <c r="WYX167" s="168"/>
      <c r="WYY167" s="168"/>
      <c r="WYZ167" s="168"/>
      <c r="WZA167" s="168"/>
      <c r="WZB167" s="168"/>
      <c r="WZC167" s="168"/>
      <c r="WZD167" s="168"/>
      <c r="WZE167" s="168"/>
      <c r="WZF167" s="168"/>
      <c r="WZG167" s="168"/>
      <c r="WZH167" s="168"/>
      <c r="WZI167" s="168"/>
      <c r="WZJ167" s="168"/>
      <c r="WZK167" s="168"/>
      <c r="WZL167" s="168"/>
      <c r="WZM167" s="168"/>
      <c r="WZN167" s="168"/>
      <c r="WZO167" s="168"/>
      <c r="WZP167" s="168"/>
      <c r="WZQ167" s="168"/>
      <c r="WZR167" s="168"/>
      <c r="WZS167" s="168"/>
      <c r="WZT167" s="168"/>
      <c r="WZU167" s="168"/>
      <c r="WZV167" s="168"/>
      <c r="WZW167" s="168"/>
      <c r="WZX167" s="168"/>
      <c r="WZY167" s="168"/>
      <c r="WZZ167" s="168"/>
      <c r="XAA167" s="168"/>
      <c r="XAB167" s="168"/>
      <c r="XAC167" s="168"/>
      <c r="XAD167" s="168"/>
      <c r="XAE167" s="168"/>
      <c r="XAF167" s="168"/>
      <c r="XAG167" s="168"/>
      <c r="XAH167" s="168"/>
      <c r="XAI167" s="168"/>
      <c r="XAJ167" s="168"/>
      <c r="XAK167" s="168"/>
      <c r="XAL167" s="168"/>
      <c r="XAM167" s="168"/>
      <c r="XAN167" s="168"/>
      <c r="XAO167" s="168"/>
      <c r="XAP167" s="168"/>
      <c r="XAQ167" s="168"/>
      <c r="XAR167" s="168"/>
      <c r="XAS167" s="168"/>
      <c r="XAT167" s="168"/>
      <c r="XAU167" s="168"/>
      <c r="XAV167" s="168"/>
      <c r="XAW167" s="168"/>
      <c r="XAX167" s="168"/>
      <c r="XAY167" s="168"/>
      <c r="XAZ167" s="168"/>
      <c r="XBA167" s="168"/>
      <c r="XBB167" s="168"/>
      <c r="XBC167" s="168"/>
      <c r="XBD167" s="168"/>
      <c r="XBE167" s="168"/>
      <c r="XBF167" s="168"/>
      <c r="XBG167" s="168"/>
      <c r="XBH167" s="168"/>
      <c r="XBI167" s="168"/>
      <c r="XBJ167" s="168"/>
      <c r="XBK167" s="168"/>
      <c r="XBL167" s="168"/>
      <c r="XBM167" s="168"/>
      <c r="XBN167" s="168"/>
      <c r="XBO167" s="168"/>
      <c r="XBP167" s="168"/>
      <c r="XBQ167" s="168"/>
      <c r="XBR167" s="168"/>
      <c r="XBS167" s="168"/>
      <c r="XBT167" s="168"/>
      <c r="XBU167" s="168"/>
      <c r="XBV167" s="168"/>
      <c r="XBW167" s="168"/>
      <c r="XBX167" s="168"/>
      <c r="XBY167" s="168"/>
      <c r="XBZ167" s="168"/>
      <c r="XCA167" s="168"/>
      <c r="XCB167" s="168"/>
      <c r="XCC167" s="168"/>
      <c r="XCD167" s="168"/>
      <c r="XCE167" s="168"/>
      <c r="XCF167" s="168"/>
      <c r="XCG167" s="168"/>
      <c r="XCH167" s="168"/>
      <c r="XCI167" s="168"/>
      <c r="XCJ167" s="168"/>
      <c r="XCK167" s="168"/>
      <c r="XCL167" s="168"/>
      <c r="XCM167" s="168"/>
      <c r="XCN167" s="168"/>
      <c r="XCO167" s="168"/>
      <c r="XCP167" s="168"/>
      <c r="XCQ167" s="168"/>
      <c r="XCR167" s="168"/>
      <c r="XCS167" s="168"/>
      <c r="XCT167" s="168"/>
      <c r="XCU167" s="168"/>
      <c r="XCV167" s="168"/>
      <c r="XCW167" s="168"/>
      <c r="XCX167" s="168"/>
      <c r="XCY167" s="168"/>
      <c r="XCZ167" s="168"/>
      <c r="XDA167" s="168"/>
      <c r="XDB167" s="168"/>
      <c r="XDC167" s="168"/>
      <c r="XDD167" s="168"/>
      <c r="XDE167" s="168"/>
      <c r="XDF167" s="168"/>
      <c r="XDG167" s="168"/>
      <c r="XDH167" s="168"/>
      <c r="XDI167" s="168"/>
      <c r="XDJ167" s="168"/>
      <c r="XDK167" s="168"/>
      <c r="XDL167" s="168"/>
      <c r="XDM167" s="168"/>
      <c r="XDN167" s="168"/>
      <c r="XDO167" s="168"/>
      <c r="XDP167" s="168"/>
      <c r="XDQ167" s="168"/>
      <c r="XDR167" s="168"/>
      <c r="XDS167" s="168"/>
      <c r="XDT167" s="168"/>
      <c r="XDU167" s="168"/>
      <c r="XDV167" s="168"/>
      <c r="XDW167" s="168"/>
      <c r="XDX167" s="168"/>
      <c r="XDY167" s="168"/>
      <c r="XDZ167" s="168"/>
      <c r="XEA167" s="168"/>
      <c r="XEB167" s="168"/>
      <c r="XEC167" s="168"/>
      <c r="XED167" s="168"/>
      <c r="XEE167" s="168"/>
      <c r="XEF167" s="168"/>
    </row>
    <row r="168" spans="1:16360" s="79" customFormat="1" ht="44.25" hidden="1" customHeight="1" x14ac:dyDescent="0.3">
      <c r="A168" s="171">
        <v>610</v>
      </c>
      <c r="B168" s="171" t="s">
        <v>451</v>
      </c>
      <c r="C168" s="171"/>
      <c r="D168" s="171" t="s">
        <v>708</v>
      </c>
      <c r="E168" s="171" t="s">
        <v>552</v>
      </c>
      <c r="F168" s="171" t="s">
        <v>102</v>
      </c>
      <c r="G168" s="172"/>
      <c r="H168" s="172"/>
      <c r="I168" s="171"/>
      <c r="J168" s="265">
        <v>100</v>
      </c>
      <c r="K168" s="236">
        <v>0.1</v>
      </c>
      <c r="L168" s="180">
        <f>Table3[[#This Row],[PoW]]*Table3[[#This Row],[ToV in 1.000]]</f>
        <v>10</v>
      </c>
      <c r="M168" s="171"/>
      <c r="N168" s="171" t="s">
        <v>716</v>
      </c>
      <c r="O168" s="168" t="s">
        <v>4008</v>
      </c>
      <c r="P168" s="168"/>
      <c r="Q168" s="168"/>
      <c r="R168" s="168"/>
      <c r="S168" s="168"/>
      <c r="T168" s="168" t="s">
        <v>711</v>
      </c>
      <c r="U168" s="168"/>
      <c r="V168" s="168"/>
      <c r="W168" s="168"/>
      <c r="X168" s="168"/>
      <c r="Y168" s="218"/>
      <c r="Z168" s="172"/>
      <c r="AA168" s="172"/>
      <c r="AB168" s="172"/>
      <c r="AC168" s="172"/>
      <c r="AD168" s="244"/>
      <c r="AE168" s="168"/>
      <c r="AF168" s="168"/>
      <c r="AG168" s="168"/>
      <c r="AH168" s="171"/>
      <c r="AI168" s="168"/>
      <c r="AJ168" s="168"/>
      <c r="AK168" s="168"/>
      <c r="AL168" s="245"/>
      <c r="AM168" s="245"/>
      <c r="AN168" s="245"/>
      <c r="AO168" s="245"/>
      <c r="AP168" s="245"/>
      <c r="AQ168" s="245"/>
      <c r="AR168" s="168"/>
      <c r="AS168" s="168"/>
      <c r="AT168" s="168"/>
      <c r="AU168" s="168"/>
      <c r="AV168" s="168"/>
      <c r="AW168" s="168"/>
      <c r="AX168" s="168"/>
      <c r="AY168" s="168"/>
      <c r="AZ168" s="168"/>
      <c r="BA168" s="168"/>
      <c r="BB168" s="168"/>
      <c r="BC168" s="168"/>
      <c r="BD168" s="168"/>
      <c r="BE168" s="168"/>
      <c r="BF168" s="168"/>
      <c r="BG168" s="168"/>
      <c r="BH168" s="168"/>
      <c r="BI168" s="168"/>
      <c r="BJ168" s="168"/>
      <c r="BK168" s="168"/>
      <c r="BL168" s="168"/>
      <c r="BM168" s="168"/>
      <c r="BN168" s="168"/>
      <c r="BO168" s="168"/>
      <c r="BP168" s="168"/>
      <c r="BQ168" s="168"/>
      <c r="BR168" s="168"/>
      <c r="BS168" s="168"/>
      <c r="BT168" s="168"/>
      <c r="BU168" s="168"/>
      <c r="BV168" s="168"/>
      <c r="BW168" s="168"/>
      <c r="BX168" s="168"/>
      <c r="BY168" s="168"/>
      <c r="BZ168" s="168"/>
      <c r="CA168" s="168"/>
      <c r="CB168" s="168"/>
      <c r="CC168" s="168"/>
      <c r="CD168" s="168"/>
      <c r="CE168" s="168"/>
      <c r="CF168" s="168"/>
      <c r="CG168" s="168"/>
      <c r="CH168" s="168"/>
      <c r="CI168" s="168"/>
      <c r="CJ168" s="168"/>
      <c r="CK168" s="168"/>
      <c r="CL168" s="168"/>
      <c r="CM168" s="168"/>
      <c r="CN168" s="168"/>
      <c r="CO168" s="168"/>
      <c r="CP168" s="168"/>
      <c r="CQ168" s="168"/>
      <c r="CR168" s="168"/>
      <c r="CS168" s="168"/>
      <c r="CT168" s="168"/>
      <c r="CU168" s="168"/>
      <c r="CV168" s="168"/>
      <c r="CW168" s="168"/>
      <c r="CX168" s="168"/>
      <c r="CY168" s="168"/>
      <c r="CZ168" s="168"/>
      <c r="DA168" s="168"/>
      <c r="DB168" s="168"/>
      <c r="DC168" s="168"/>
      <c r="DD168" s="168"/>
      <c r="DE168" s="168"/>
      <c r="DF168" s="168"/>
      <c r="DG168" s="168"/>
      <c r="DH168" s="168"/>
      <c r="DI168" s="168"/>
      <c r="DJ168" s="168"/>
      <c r="DK168" s="168"/>
      <c r="DL168" s="168"/>
      <c r="DM168" s="168"/>
      <c r="DN168" s="168"/>
      <c r="DO168" s="168"/>
      <c r="DP168" s="168"/>
      <c r="DQ168" s="168"/>
      <c r="DR168" s="168"/>
      <c r="DS168" s="168"/>
      <c r="DT168" s="168"/>
      <c r="DU168" s="168"/>
      <c r="DV168" s="168"/>
      <c r="DW168" s="168"/>
      <c r="DX168" s="168"/>
      <c r="DY168" s="168"/>
      <c r="DZ168" s="168"/>
      <c r="EA168" s="168"/>
      <c r="EB168" s="168"/>
      <c r="EC168" s="168"/>
      <c r="ED168" s="168"/>
      <c r="EE168" s="168"/>
      <c r="EF168" s="168"/>
      <c r="EG168" s="168"/>
      <c r="EH168" s="168"/>
      <c r="EI168" s="168"/>
      <c r="EJ168" s="168"/>
      <c r="EK168" s="168"/>
      <c r="EL168" s="168"/>
      <c r="EM168" s="168"/>
      <c r="EN168" s="168"/>
      <c r="EO168" s="168"/>
      <c r="EP168" s="168"/>
      <c r="EQ168" s="168"/>
      <c r="ER168" s="168"/>
      <c r="ES168" s="168"/>
      <c r="ET168" s="168"/>
      <c r="EU168" s="168"/>
      <c r="EV168" s="168"/>
      <c r="EW168" s="168"/>
      <c r="EX168" s="168"/>
      <c r="EY168" s="168"/>
      <c r="EZ168" s="168"/>
      <c r="FA168" s="168"/>
      <c r="FB168" s="168"/>
      <c r="FC168" s="168"/>
      <c r="FD168" s="168"/>
      <c r="FE168" s="168"/>
      <c r="FF168" s="168"/>
      <c r="FG168" s="168"/>
      <c r="FH168" s="168"/>
      <c r="FI168" s="168"/>
      <c r="FJ168" s="168"/>
      <c r="FK168" s="168"/>
      <c r="FL168" s="168"/>
      <c r="FM168" s="168"/>
      <c r="FN168" s="168"/>
      <c r="FO168" s="168"/>
      <c r="FP168" s="168"/>
      <c r="FQ168" s="168"/>
      <c r="FR168" s="168"/>
      <c r="FS168" s="168"/>
      <c r="FT168" s="168"/>
      <c r="FU168" s="168"/>
      <c r="FV168" s="168"/>
      <c r="FW168" s="168"/>
      <c r="FX168" s="168"/>
      <c r="FY168" s="168"/>
      <c r="FZ168" s="168"/>
      <c r="GA168" s="168"/>
      <c r="GB168" s="168"/>
      <c r="GC168" s="168"/>
      <c r="GD168" s="168"/>
      <c r="GE168" s="168"/>
      <c r="GF168" s="168"/>
      <c r="GG168" s="168"/>
      <c r="GH168" s="168"/>
      <c r="GI168" s="168"/>
      <c r="GJ168" s="168"/>
      <c r="GK168" s="168"/>
      <c r="GL168" s="168"/>
      <c r="GM168" s="168"/>
      <c r="GN168" s="168"/>
      <c r="GO168" s="168"/>
      <c r="GP168" s="168"/>
      <c r="GQ168" s="168"/>
      <c r="GR168" s="168"/>
      <c r="GS168" s="168"/>
      <c r="GT168" s="168"/>
      <c r="GU168" s="168"/>
      <c r="GV168" s="168"/>
      <c r="GW168" s="168"/>
      <c r="GX168" s="168"/>
      <c r="GY168" s="168"/>
      <c r="GZ168" s="168"/>
      <c r="HA168" s="168"/>
      <c r="HB168" s="168"/>
      <c r="HC168" s="168"/>
      <c r="HD168" s="168"/>
      <c r="HE168" s="168"/>
      <c r="HF168" s="168"/>
      <c r="HG168" s="168"/>
      <c r="HH168" s="168"/>
      <c r="HI168" s="168"/>
      <c r="HJ168" s="168"/>
      <c r="HK168" s="168"/>
      <c r="HL168" s="168"/>
      <c r="HM168" s="168"/>
      <c r="HN168" s="168"/>
      <c r="HO168" s="168"/>
      <c r="HP168" s="168"/>
      <c r="HQ168" s="168"/>
      <c r="HR168" s="168"/>
      <c r="HS168" s="168"/>
      <c r="HT168" s="168"/>
      <c r="HU168" s="168"/>
      <c r="HV168" s="168"/>
      <c r="HW168" s="168"/>
      <c r="HX168" s="168"/>
      <c r="HY168" s="168"/>
      <c r="HZ168" s="168"/>
      <c r="IA168" s="168"/>
      <c r="IB168" s="168"/>
      <c r="IC168" s="168"/>
      <c r="ID168" s="168"/>
      <c r="IE168" s="168"/>
      <c r="IF168" s="168"/>
      <c r="IG168" s="168"/>
      <c r="IH168" s="168"/>
      <c r="II168" s="168"/>
      <c r="IJ168" s="168"/>
      <c r="IK168" s="168"/>
      <c r="IL168" s="168"/>
      <c r="IM168" s="168"/>
      <c r="IN168" s="168"/>
      <c r="IO168" s="168"/>
      <c r="IP168" s="168"/>
      <c r="IQ168" s="168"/>
      <c r="IR168" s="168"/>
      <c r="IS168" s="168"/>
      <c r="IT168" s="168"/>
      <c r="IU168" s="168"/>
      <c r="IV168" s="168"/>
      <c r="IW168" s="168"/>
      <c r="IX168" s="168"/>
      <c r="IY168" s="168"/>
      <c r="IZ168" s="168"/>
      <c r="JA168" s="168"/>
      <c r="JB168" s="168"/>
      <c r="JC168" s="168"/>
      <c r="JD168" s="168"/>
      <c r="JE168" s="168"/>
      <c r="JF168" s="168"/>
      <c r="JG168" s="168"/>
      <c r="JH168" s="168"/>
      <c r="JI168" s="168"/>
      <c r="JJ168" s="168"/>
      <c r="JK168" s="168"/>
      <c r="JL168" s="168"/>
      <c r="JM168" s="168"/>
      <c r="JN168" s="168"/>
      <c r="JO168" s="168"/>
      <c r="JP168" s="168"/>
      <c r="JQ168" s="168"/>
      <c r="JR168" s="168"/>
      <c r="JS168" s="168"/>
      <c r="JT168" s="168"/>
      <c r="JU168" s="168"/>
      <c r="JV168" s="168"/>
      <c r="JW168" s="168"/>
      <c r="JX168" s="168"/>
      <c r="JY168" s="168"/>
      <c r="JZ168" s="168"/>
      <c r="KA168" s="168"/>
      <c r="KB168" s="168"/>
      <c r="KC168" s="168"/>
      <c r="KD168" s="168"/>
      <c r="KE168" s="168"/>
      <c r="KF168" s="168"/>
      <c r="KG168" s="168"/>
      <c r="KH168" s="168"/>
      <c r="KI168" s="168"/>
      <c r="KJ168" s="168"/>
      <c r="KK168" s="168"/>
      <c r="KL168" s="168"/>
      <c r="KM168" s="168"/>
      <c r="KN168" s="168"/>
      <c r="KO168" s="168"/>
      <c r="KP168" s="168"/>
      <c r="KQ168" s="168"/>
      <c r="KR168" s="168"/>
      <c r="KS168" s="168"/>
      <c r="KT168" s="168"/>
      <c r="KU168" s="168"/>
      <c r="KV168" s="168"/>
      <c r="KW168" s="168"/>
      <c r="KX168" s="168"/>
      <c r="KY168" s="168"/>
      <c r="KZ168" s="168"/>
      <c r="LA168" s="168"/>
      <c r="LB168" s="168"/>
      <c r="LC168" s="168"/>
      <c r="LD168" s="168"/>
      <c r="LE168" s="168"/>
      <c r="LF168" s="168"/>
      <c r="LG168" s="168"/>
      <c r="LH168" s="168"/>
      <c r="LI168" s="168"/>
      <c r="LJ168" s="168"/>
      <c r="LK168" s="168"/>
      <c r="LL168" s="168"/>
      <c r="LM168" s="168"/>
      <c r="LN168" s="168"/>
      <c r="LO168" s="168"/>
      <c r="LP168" s="168"/>
      <c r="LQ168" s="168"/>
      <c r="LR168" s="168"/>
      <c r="LS168" s="168"/>
      <c r="LT168" s="168"/>
      <c r="LU168" s="168"/>
      <c r="LV168" s="168"/>
      <c r="LW168" s="168"/>
      <c r="LX168" s="168"/>
      <c r="LY168" s="168"/>
      <c r="LZ168" s="168"/>
      <c r="MA168" s="168"/>
      <c r="MB168" s="168"/>
      <c r="MC168" s="168"/>
      <c r="MD168" s="168"/>
      <c r="ME168" s="168"/>
      <c r="MF168" s="168"/>
      <c r="MG168" s="168"/>
      <c r="MH168" s="168"/>
      <c r="MI168" s="168"/>
      <c r="MJ168" s="168"/>
      <c r="MK168" s="168"/>
      <c r="ML168" s="168"/>
      <c r="MM168" s="168"/>
      <c r="MN168" s="168"/>
      <c r="MO168" s="168"/>
      <c r="MP168" s="168"/>
      <c r="MQ168" s="168"/>
      <c r="MR168" s="168"/>
      <c r="MS168" s="168"/>
      <c r="MT168" s="168"/>
      <c r="MU168" s="168"/>
      <c r="MV168" s="168"/>
      <c r="MW168" s="168"/>
      <c r="MX168" s="168"/>
      <c r="MY168" s="168"/>
      <c r="MZ168" s="168"/>
      <c r="NA168" s="168"/>
      <c r="NB168" s="168"/>
      <c r="NC168" s="168"/>
      <c r="ND168" s="168"/>
      <c r="NE168" s="168"/>
      <c r="NF168" s="168"/>
      <c r="NG168" s="168"/>
      <c r="NH168" s="168"/>
      <c r="NI168" s="168"/>
      <c r="NJ168" s="168"/>
      <c r="NK168" s="168"/>
      <c r="NL168" s="168"/>
      <c r="NM168" s="168"/>
      <c r="NN168" s="168"/>
      <c r="NO168" s="168"/>
      <c r="NP168" s="168"/>
      <c r="NQ168" s="168"/>
      <c r="NR168" s="168"/>
      <c r="NS168" s="168"/>
      <c r="NT168" s="168"/>
      <c r="NU168" s="168"/>
      <c r="NV168" s="168"/>
      <c r="NW168" s="168"/>
      <c r="NX168" s="168"/>
      <c r="NY168" s="168"/>
      <c r="NZ168" s="168"/>
      <c r="OA168" s="168"/>
      <c r="OB168" s="168"/>
      <c r="OC168" s="168"/>
      <c r="OD168" s="168"/>
      <c r="OE168" s="168"/>
      <c r="OF168" s="168"/>
      <c r="OG168" s="168"/>
      <c r="OH168" s="168"/>
      <c r="OI168" s="168"/>
      <c r="OJ168" s="168"/>
      <c r="OK168" s="168"/>
      <c r="OL168" s="168"/>
      <c r="OM168" s="168"/>
      <c r="ON168" s="168"/>
      <c r="OO168" s="168"/>
      <c r="OP168" s="168"/>
      <c r="OQ168" s="168"/>
      <c r="OR168" s="168"/>
      <c r="OS168" s="168"/>
      <c r="OT168" s="168"/>
      <c r="OU168" s="168"/>
      <c r="OV168" s="168"/>
      <c r="OW168" s="168"/>
      <c r="OX168" s="168"/>
      <c r="OY168" s="168"/>
      <c r="OZ168" s="168"/>
      <c r="PA168" s="168"/>
      <c r="PB168" s="168"/>
      <c r="PC168" s="168"/>
      <c r="PD168" s="168"/>
      <c r="PE168" s="168"/>
      <c r="PF168" s="168"/>
      <c r="PG168" s="168"/>
      <c r="PH168" s="168"/>
      <c r="PI168" s="168"/>
      <c r="PJ168" s="168"/>
      <c r="PK168" s="168"/>
      <c r="PL168" s="168"/>
      <c r="PM168" s="168"/>
      <c r="PN168" s="168"/>
      <c r="PO168" s="168"/>
      <c r="PP168" s="168"/>
      <c r="PQ168" s="168"/>
      <c r="PR168" s="168"/>
      <c r="PS168" s="168"/>
      <c r="PT168" s="168"/>
      <c r="PU168" s="168"/>
      <c r="PV168" s="168"/>
      <c r="PW168" s="168"/>
      <c r="PX168" s="168"/>
      <c r="PY168" s="168"/>
      <c r="PZ168" s="168"/>
      <c r="QA168" s="168"/>
      <c r="QB168" s="168"/>
      <c r="QC168" s="168"/>
      <c r="QD168" s="168"/>
      <c r="QE168" s="168"/>
      <c r="QF168" s="168"/>
      <c r="QG168" s="168"/>
      <c r="QH168" s="168"/>
      <c r="QI168" s="168"/>
      <c r="QJ168" s="168"/>
      <c r="QK168" s="168"/>
      <c r="QL168" s="168"/>
      <c r="QM168" s="168"/>
      <c r="QN168" s="168"/>
      <c r="QO168" s="168"/>
      <c r="QP168" s="168"/>
      <c r="QQ168" s="168"/>
      <c r="QR168" s="168"/>
      <c r="QS168" s="168"/>
      <c r="QT168" s="168"/>
      <c r="QU168" s="168"/>
      <c r="QV168" s="168"/>
      <c r="QW168" s="168"/>
      <c r="QX168" s="168"/>
      <c r="QY168" s="168"/>
      <c r="QZ168" s="168"/>
      <c r="RA168" s="168"/>
      <c r="RB168" s="168"/>
      <c r="RC168" s="168"/>
      <c r="RD168" s="168"/>
      <c r="RE168" s="168"/>
      <c r="RF168" s="168"/>
      <c r="RG168" s="168"/>
      <c r="RH168" s="168"/>
      <c r="RI168" s="168"/>
      <c r="RJ168" s="168"/>
      <c r="RK168" s="168"/>
      <c r="RL168" s="168"/>
      <c r="RM168" s="168"/>
      <c r="RN168" s="168"/>
      <c r="RO168" s="168"/>
      <c r="RP168" s="168"/>
      <c r="RQ168" s="168"/>
      <c r="RR168" s="168"/>
      <c r="RS168" s="168"/>
      <c r="RT168" s="168"/>
      <c r="RU168" s="168"/>
      <c r="RV168" s="168"/>
      <c r="RW168" s="168"/>
      <c r="RX168" s="168"/>
      <c r="RY168" s="168"/>
      <c r="RZ168" s="168"/>
      <c r="SA168" s="168"/>
      <c r="SB168" s="168"/>
      <c r="SC168" s="168"/>
      <c r="SD168" s="168"/>
      <c r="SE168" s="168"/>
      <c r="SF168" s="168"/>
      <c r="SG168" s="168"/>
      <c r="SH168" s="168"/>
      <c r="SI168" s="168"/>
      <c r="SJ168" s="168"/>
      <c r="SK168" s="168"/>
      <c r="SL168" s="168"/>
      <c r="SM168" s="168"/>
      <c r="SN168" s="168"/>
      <c r="SO168" s="168"/>
      <c r="SP168" s="168"/>
      <c r="SQ168" s="168"/>
      <c r="SR168" s="168"/>
      <c r="SS168" s="168"/>
      <c r="ST168" s="168"/>
      <c r="SU168" s="168"/>
      <c r="SV168" s="168"/>
      <c r="SW168" s="168"/>
      <c r="SX168" s="168"/>
      <c r="SY168" s="168"/>
      <c r="SZ168" s="168"/>
      <c r="TA168" s="168"/>
      <c r="TB168" s="168"/>
      <c r="TC168" s="168"/>
      <c r="TD168" s="168"/>
      <c r="TE168" s="168"/>
      <c r="TF168" s="168"/>
      <c r="TG168" s="168"/>
      <c r="TH168" s="168"/>
      <c r="TI168" s="168"/>
      <c r="TJ168" s="168"/>
      <c r="TK168" s="168"/>
      <c r="TL168" s="168"/>
      <c r="TM168" s="168"/>
      <c r="TN168" s="168"/>
      <c r="TO168" s="168"/>
      <c r="TP168" s="168"/>
      <c r="TQ168" s="168"/>
      <c r="TR168" s="168"/>
      <c r="TS168" s="168"/>
      <c r="TT168" s="168"/>
      <c r="TU168" s="168"/>
      <c r="TV168" s="168"/>
      <c r="TW168" s="168"/>
      <c r="TX168" s="168"/>
      <c r="TY168" s="168"/>
      <c r="TZ168" s="168"/>
      <c r="UA168" s="168"/>
      <c r="UB168" s="168"/>
      <c r="UC168" s="168"/>
      <c r="UD168" s="168"/>
      <c r="UE168" s="168"/>
      <c r="UF168" s="168"/>
      <c r="UG168" s="168"/>
      <c r="UH168" s="168"/>
      <c r="UI168" s="168"/>
      <c r="UJ168" s="168"/>
      <c r="UK168" s="168"/>
      <c r="UL168" s="168"/>
      <c r="UM168" s="168"/>
      <c r="UN168" s="168"/>
      <c r="UO168" s="168"/>
      <c r="UP168" s="168"/>
      <c r="UQ168" s="168"/>
      <c r="UR168" s="168"/>
      <c r="US168" s="168"/>
      <c r="UT168" s="168"/>
      <c r="UU168" s="168"/>
      <c r="UV168" s="168"/>
      <c r="UW168" s="168"/>
      <c r="UX168" s="168"/>
      <c r="UY168" s="168"/>
      <c r="UZ168" s="168"/>
      <c r="VA168" s="168"/>
      <c r="VB168" s="168"/>
      <c r="VC168" s="168"/>
      <c r="VD168" s="168"/>
      <c r="VE168" s="168"/>
      <c r="VF168" s="168"/>
      <c r="VG168" s="168"/>
      <c r="VH168" s="168"/>
      <c r="VI168" s="168"/>
      <c r="VJ168" s="168"/>
      <c r="VK168" s="168"/>
      <c r="VL168" s="168"/>
      <c r="VM168" s="168"/>
      <c r="VN168" s="168"/>
      <c r="VO168" s="168"/>
      <c r="VP168" s="168"/>
      <c r="VQ168" s="168"/>
      <c r="VR168" s="168"/>
      <c r="VS168" s="168"/>
      <c r="VT168" s="168"/>
      <c r="VU168" s="168"/>
      <c r="VV168" s="168"/>
      <c r="VW168" s="168"/>
      <c r="VX168" s="168"/>
      <c r="VY168" s="168"/>
      <c r="VZ168" s="168"/>
      <c r="WA168" s="168"/>
      <c r="WB168" s="168"/>
      <c r="WC168" s="168"/>
      <c r="WD168" s="168"/>
      <c r="WE168" s="168"/>
      <c r="WF168" s="168"/>
      <c r="WG168" s="168"/>
      <c r="WH168" s="168"/>
      <c r="WI168" s="168"/>
      <c r="WJ168" s="168"/>
      <c r="WK168" s="168"/>
      <c r="WL168" s="168"/>
      <c r="WM168" s="168"/>
      <c r="WN168" s="168"/>
      <c r="WO168" s="168"/>
      <c r="WP168" s="168"/>
      <c r="WQ168" s="168"/>
      <c r="WR168" s="168"/>
      <c r="WS168" s="168"/>
      <c r="WT168" s="168"/>
      <c r="WU168" s="168"/>
      <c r="WV168" s="168"/>
      <c r="WW168" s="168"/>
      <c r="WX168" s="168"/>
      <c r="WY168" s="168"/>
      <c r="WZ168" s="168"/>
      <c r="XA168" s="168"/>
      <c r="XB168" s="168"/>
      <c r="XC168" s="168"/>
      <c r="XD168" s="168"/>
      <c r="XE168" s="168"/>
      <c r="XF168" s="168"/>
      <c r="XG168" s="168"/>
      <c r="XH168" s="168"/>
      <c r="XI168" s="168"/>
      <c r="XJ168" s="168"/>
      <c r="XK168" s="168"/>
      <c r="XL168" s="168"/>
      <c r="XM168" s="168"/>
      <c r="XN168" s="168"/>
      <c r="XO168" s="168"/>
      <c r="XP168" s="168"/>
      <c r="XQ168" s="168"/>
      <c r="XR168" s="168"/>
      <c r="XS168" s="168"/>
      <c r="XT168" s="168"/>
      <c r="XU168" s="168"/>
      <c r="XV168" s="168"/>
      <c r="XW168" s="168"/>
      <c r="XX168" s="168"/>
      <c r="XY168" s="168"/>
      <c r="XZ168" s="168"/>
      <c r="YA168" s="168"/>
      <c r="YB168" s="168"/>
      <c r="YC168" s="168"/>
      <c r="YD168" s="168"/>
      <c r="YE168" s="168"/>
      <c r="YF168" s="168"/>
      <c r="YG168" s="168"/>
      <c r="YH168" s="168"/>
      <c r="YI168" s="168"/>
      <c r="YJ168" s="168"/>
      <c r="YK168" s="168"/>
      <c r="YL168" s="168"/>
      <c r="YM168" s="168"/>
      <c r="YN168" s="168"/>
      <c r="YO168" s="168"/>
      <c r="YP168" s="168"/>
      <c r="YQ168" s="168"/>
      <c r="YR168" s="168"/>
      <c r="YS168" s="168"/>
      <c r="YT168" s="168"/>
      <c r="YU168" s="168"/>
      <c r="YV168" s="168"/>
      <c r="YW168" s="168"/>
      <c r="YX168" s="168"/>
      <c r="YY168" s="168"/>
      <c r="YZ168" s="168"/>
      <c r="ZA168" s="168"/>
      <c r="ZB168" s="168"/>
      <c r="ZC168" s="168"/>
      <c r="ZD168" s="168"/>
      <c r="ZE168" s="168"/>
      <c r="ZF168" s="168"/>
      <c r="ZG168" s="168"/>
      <c r="ZH168" s="168"/>
      <c r="ZI168" s="168"/>
      <c r="ZJ168" s="168"/>
      <c r="ZK168" s="168"/>
      <c r="ZL168" s="168"/>
      <c r="ZM168" s="168"/>
      <c r="ZN168" s="168"/>
      <c r="ZO168" s="168"/>
      <c r="ZP168" s="168"/>
      <c r="ZQ168" s="168"/>
      <c r="ZR168" s="168"/>
      <c r="ZS168" s="168"/>
      <c r="ZT168" s="168"/>
      <c r="ZU168" s="168"/>
      <c r="ZV168" s="168"/>
      <c r="ZW168" s="168"/>
      <c r="ZX168" s="168"/>
      <c r="ZY168" s="168"/>
      <c r="ZZ168" s="168"/>
      <c r="AAA168" s="168"/>
      <c r="AAB168" s="168"/>
      <c r="AAC168" s="168"/>
      <c r="AAD168" s="168"/>
      <c r="AAE168" s="168"/>
      <c r="AAF168" s="168"/>
      <c r="AAG168" s="168"/>
      <c r="AAH168" s="168"/>
      <c r="AAI168" s="168"/>
      <c r="AAJ168" s="168"/>
      <c r="AAK168" s="168"/>
      <c r="AAL168" s="168"/>
      <c r="AAM168" s="168"/>
      <c r="AAN168" s="168"/>
      <c r="AAO168" s="168"/>
      <c r="AAP168" s="168"/>
      <c r="AAQ168" s="168"/>
      <c r="AAR168" s="168"/>
      <c r="AAS168" s="168"/>
      <c r="AAT168" s="168"/>
      <c r="AAU168" s="168"/>
      <c r="AAV168" s="168"/>
      <c r="AAW168" s="168"/>
      <c r="AAX168" s="168"/>
      <c r="AAY168" s="168"/>
      <c r="AAZ168" s="168"/>
      <c r="ABA168" s="168"/>
      <c r="ABB168" s="168"/>
      <c r="ABC168" s="168"/>
      <c r="ABD168" s="168"/>
      <c r="ABE168" s="168"/>
      <c r="ABF168" s="168"/>
      <c r="ABG168" s="168"/>
      <c r="ABH168" s="168"/>
      <c r="ABI168" s="168"/>
      <c r="ABJ168" s="168"/>
      <c r="ABK168" s="168"/>
      <c r="ABL168" s="168"/>
      <c r="ABM168" s="168"/>
      <c r="ABN168" s="168"/>
      <c r="ABO168" s="168"/>
      <c r="ABP168" s="168"/>
      <c r="ABQ168" s="168"/>
      <c r="ABR168" s="168"/>
      <c r="ABS168" s="168"/>
      <c r="ABT168" s="168"/>
      <c r="ABU168" s="168"/>
      <c r="ABV168" s="168"/>
      <c r="ABW168" s="168"/>
      <c r="ABX168" s="168"/>
      <c r="ABY168" s="168"/>
      <c r="ABZ168" s="168"/>
      <c r="ACA168" s="168"/>
      <c r="ACB168" s="168"/>
      <c r="ACC168" s="168"/>
      <c r="ACD168" s="168"/>
      <c r="ACE168" s="168"/>
      <c r="ACF168" s="168"/>
      <c r="ACG168" s="168"/>
      <c r="ACH168" s="168"/>
      <c r="ACI168" s="168"/>
      <c r="ACJ168" s="168"/>
      <c r="ACK168" s="168"/>
      <c r="ACL168" s="168"/>
      <c r="ACM168" s="168"/>
      <c r="ACN168" s="168"/>
      <c r="ACO168" s="168"/>
      <c r="ACP168" s="168"/>
      <c r="ACQ168" s="168"/>
      <c r="ACR168" s="168"/>
      <c r="ACS168" s="168"/>
      <c r="ACT168" s="168"/>
      <c r="ACU168" s="168"/>
      <c r="ACV168" s="168"/>
      <c r="ACW168" s="168"/>
      <c r="ACX168" s="168"/>
      <c r="ACY168" s="168"/>
      <c r="ACZ168" s="168"/>
      <c r="ADA168" s="168"/>
      <c r="ADB168" s="168"/>
      <c r="ADC168" s="168"/>
      <c r="ADD168" s="168"/>
      <c r="ADE168" s="168"/>
      <c r="ADF168" s="168"/>
      <c r="ADG168" s="168"/>
      <c r="ADH168" s="168"/>
      <c r="ADI168" s="168"/>
      <c r="ADJ168" s="168"/>
      <c r="ADK168" s="168"/>
      <c r="ADL168" s="168"/>
      <c r="ADM168" s="168"/>
      <c r="ADN168" s="168"/>
      <c r="ADO168" s="168"/>
      <c r="ADP168" s="168"/>
      <c r="ADQ168" s="168"/>
      <c r="ADR168" s="168"/>
      <c r="ADS168" s="168"/>
      <c r="ADT168" s="168"/>
      <c r="ADU168" s="168"/>
      <c r="ADV168" s="168"/>
      <c r="ADW168" s="168"/>
      <c r="ADX168" s="168"/>
      <c r="ADY168" s="168"/>
      <c r="ADZ168" s="168"/>
      <c r="AEA168" s="168"/>
      <c r="AEB168" s="168"/>
      <c r="AEC168" s="168"/>
      <c r="AED168" s="168"/>
      <c r="AEE168" s="168"/>
      <c r="AEF168" s="168"/>
      <c r="AEG168" s="168"/>
      <c r="AEH168" s="168"/>
      <c r="AEI168" s="168"/>
      <c r="AEJ168" s="168"/>
      <c r="AEK168" s="168"/>
      <c r="AEL168" s="168"/>
      <c r="AEM168" s="168"/>
      <c r="AEN168" s="168"/>
      <c r="AEO168" s="168"/>
      <c r="AEP168" s="168"/>
      <c r="AEQ168" s="168"/>
      <c r="AER168" s="168"/>
      <c r="AES168" s="168"/>
      <c r="AET168" s="168"/>
      <c r="AEU168" s="168"/>
      <c r="AEV168" s="168"/>
      <c r="AEW168" s="168"/>
      <c r="AEX168" s="168"/>
      <c r="AEY168" s="168"/>
      <c r="AEZ168" s="168"/>
      <c r="AFA168" s="168"/>
      <c r="AFB168" s="168"/>
      <c r="AFC168" s="168"/>
      <c r="AFD168" s="168"/>
      <c r="AFE168" s="168"/>
      <c r="AFF168" s="168"/>
      <c r="AFG168" s="168"/>
      <c r="AFH168" s="168"/>
      <c r="AFI168" s="168"/>
      <c r="AFJ168" s="168"/>
      <c r="AFK168" s="168"/>
      <c r="AFL168" s="168"/>
      <c r="AFM168" s="168"/>
      <c r="AFN168" s="168"/>
      <c r="AFO168" s="168"/>
      <c r="AFP168" s="168"/>
      <c r="AFQ168" s="168"/>
      <c r="AFR168" s="168"/>
      <c r="AFS168" s="168"/>
      <c r="AFT168" s="168"/>
      <c r="AFU168" s="168"/>
      <c r="AFV168" s="168"/>
      <c r="AFW168" s="168"/>
      <c r="AFX168" s="168"/>
      <c r="AFY168" s="168"/>
      <c r="AFZ168" s="168"/>
      <c r="AGA168" s="168"/>
      <c r="AGB168" s="168"/>
      <c r="AGC168" s="168"/>
      <c r="AGD168" s="168"/>
      <c r="AGE168" s="168"/>
      <c r="AGF168" s="168"/>
      <c r="AGG168" s="168"/>
      <c r="AGH168" s="168"/>
      <c r="AGI168" s="168"/>
      <c r="AGJ168" s="168"/>
      <c r="AGK168" s="168"/>
      <c r="AGL168" s="168"/>
      <c r="AGM168" s="168"/>
      <c r="AGN168" s="168"/>
      <c r="AGO168" s="168"/>
      <c r="AGP168" s="168"/>
      <c r="AGQ168" s="168"/>
      <c r="AGR168" s="168"/>
      <c r="AGS168" s="168"/>
      <c r="AGT168" s="168"/>
      <c r="AGU168" s="168"/>
      <c r="AGV168" s="168"/>
      <c r="AGW168" s="168"/>
      <c r="AGX168" s="168"/>
      <c r="AGY168" s="168"/>
      <c r="AGZ168" s="168"/>
      <c r="AHA168" s="168"/>
      <c r="AHB168" s="168"/>
      <c r="AHC168" s="168"/>
      <c r="AHD168" s="168"/>
      <c r="AHE168" s="168"/>
      <c r="AHF168" s="168"/>
      <c r="AHG168" s="168"/>
      <c r="AHH168" s="168"/>
      <c r="AHI168" s="168"/>
      <c r="AHJ168" s="168"/>
      <c r="AHK168" s="168"/>
      <c r="AHL168" s="168"/>
      <c r="AHM168" s="168"/>
      <c r="AHN168" s="168"/>
      <c r="AHO168" s="168"/>
      <c r="AHP168" s="168"/>
      <c r="AHQ168" s="168"/>
      <c r="AHR168" s="168"/>
      <c r="AHS168" s="168"/>
      <c r="AHT168" s="168"/>
      <c r="AHU168" s="168"/>
      <c r="AHV168" s="168"/>
      <c r="AHW168" s="168"/>
      <c r="AHX168" s="168"/>
      <c r="AHY168" s="168"/>
      <c r="AHZ168" s="168"/>
      <c r="AIA168" s="168"/>
      <c r="AIB168" s="168"/>
      <c r="AIC168" s="168"/>
      <c r="AID168" s="168"/>
      <c r="AIE168" s="168"/>
      <c r="AIF168" s="168"/>
      <c r="AIG168" s="168"/>
      <c r="AIH168" s="168"/>
      <c r="AII168" s="168"/>
      <c r="AIJ168" s="168"/>
      <c r="AIK168" s="168"/>
      <c r="AIL168" s="168"/>
      <c r="AIM168" s="168"/>
      <c r="AIN168" s="168"/>
      <c r="AIO168" s="168"/>
      <c r="AIP168" s="168"/>
      <c r="AIQ168" s="168"/>
      <c r="AIR168" s="168"/>
      <c r="AIS168" s="168"/>
      <c r="AIT168" s="168"/>
      <c r="AIU168" s="168"/>
      <c r="AIV168" s="168"/>
      <c r="AIW168" s="168"/>
      <c r="AIX168" s="168"/>
      <c r="AIY168" s="168"/>
      <c r="AIZ168" s="168"/>
      <c r="AJA168" s="168"/>
      <c r="AJB168" s="168"/>
      <c r="AJC168" s="168"/>
      <c r="AJD168" s="168"/>
      <c r="AJE168" s="168"/>
      <c r="AJF168" s="168"/>
      <c r="AJG168" s="168"/>
      <c r="AJH168" s="168"/>
      <c r="AJI168" s="168"/>
      <c r="AJJ168" s="168"/>
      <c r="AJK168" s="168"/>
      <c r="AJL168" s="168"/>
      <c r="AJM168" s="168"/>
      <c r="AJN168" s="168"/>
      <c r="AJO168" s="168"/>
      <c r="AJP168" s="168"/>
      <c r="AJQ168" s="168"/>
      <c r="AJR168" s="168"/>
      <c r="AJS168" s="168"/>
      <c r="AJT168" s="168"/>
      <c r="AJU168" s="168"/>
      <c r="AJV168" s="168"/>
      <c r="AJW168" s="168"/>
      <c r="AJX168" s="168"/>
      <c r="AJY168" s="168"/>
      <c r="AJZ168" s="168"/>
      <c r="AKA168" s="168"/>
      <c r="AKB168" s="168"/>
      <c r="AKC168" s="168"/>
      <c r="AKD168" s="168"/>
      <c r="AKE168" s="168"/>
      <c r="AKF168" s="168"/>
      <c r="AKG168" s="168"/>
      <c r="AKH168" s="168"/>
      <c r="AKI168" s="168"/>
      <c r="AKJ168" s="168"/>
      <c r="AKK168" s="168"/>
      <c r="AKL168" s="168"/>
      <c r="AKM168" s="168"/>
      <c r="AKN168" s="168"/>
      <c r="AKO168" s="168"/>
      <c r="AKP168" s="168"/>
      <c r="AKQ168" s="168"/>
      <c r="AKR168" s="168"/>
      <c r="AKS168" s="168"/>
      <c r="AKT168" s="168"/>
      <c r="AKU168" s="168"/>
      <c r="AKV168" s="168"/>
      <c r="AKW168" s="168"/>
      <c r="AKX168" s="168"/>
      <c r="AKY168" s="168"/>
      <c r="AKZ168" s="168"/>
      <c r="ALA168" s="168"/>
      <c r="ALB168" s="168"/>
      <c r="ALC168" s="168"/>
      <c r="ALD168" s="168"/>
      <c r="ALE168" s="168"/>
      <c r="ALF168" s="168"/>
      <c r="ALG168" s="168"/>
      <c r="ALH168" s="168"/>
      <c r="ALI168" s="168"/>
      <c r="ALJ168" s="168"/>
      <c r="ALK168" s="168"/>
      <c r="ALL168" s="168"/>
      <c r="ALM168" s="168"/>
      <c r="ALN168" s="168"/>
      <c r="ALO168" s="168"/>
      <c r="ALP168" s="168"/>
      <c r="ALQ168" s="168"/>
      <c r="ALR168" s="168"/>
      <c r="ALS168" s="168"/>
      <c r="ALT168" s="168"/>
      <c r="ALU168" s="168"/>
      <c r="ALV168" s="168"/>
      <c r="ALW168" s="168"/>
      <c r="ALX168" s="168"/>
      <c r="ALY168" s="168"/>
      <c r="ALZ168" s="168"/>
      <c r="AMA168" s="168"/>
      <c r="AMB168" s="168"/>
      <c r="AMC168" s="168"/>
      <c r="AMD168" s="168"/>
      <c r="AME168" s="168"/>
      <c r="AMF168" s="168"/>
      <c r="AMG168" s="168"/>
      <c r="AMH168" s="168"/>
      <c r="AMI168" s="168"/>
      <c r="AMJ168" s="168"/>
      <c r="AMK168" s="168"/>
      <c r="AML168" s="168"/>
      <c r="AMM168" s="168"/>
      <c r="AMN168" s="168"/>
      <c r="AMO168" s="168"/>
      <c r="AMP168" s="168"/>
      <c r="AMQ168" s="168"/>
      <c r="AMR168" s="168"/>
      <c r="AMS168" s="168"/>
      <c r="AMT168" s="168"/>
      <c r="AMU168" s="168"/>
      <c r="AMV168" s="168"/>
      <c r="AMW168" s="168"/>
      <c r="AMX168" s="168"/>
      <c r="AMY168" s="168"/>
      <c r="AMZ168" s="168"/>
      <c r="ANA168" s="168"/>
      <c r="ANB168" s="168"/>
      <c r="ANC168" s="168"/>
      <c r="AND168" s="168"/>
      <c r="ANE168" s="168"/>
      <c r="ANF168" s="168"/>
      <c r="ANG168" s="168"/>
      <c r="ANH168" s="168"/>
      <c r="ANI168" s="168"/>
      <c r="ANJ168" s="168"/>
      <c r="ANK168" s="168"/>
      <c r="ANL168" s="168"/>
      <c r="ANM168" s="168"/>
      <c r="ANN168" s="168"/>
      <c r="ANO168" s="168"/>
      <c r="ANP168" s="168"/>
      <c r="ANQ168" s="168"/>
      <c r="ANR168" s="168"/>
      <c r="ANS168" s="168"/>
      <c r="ANT168" s="168"/>
      <c r="ANU168" s="168"/>
      <c r="ANV168" s="168"/>
      <c r="ANW168" s="168"/>
      <c r="ANX168" s="168"/>
      <c r="ANY168" s="168"/>
      <c r="ANZ168" s="168"/>
      <c r="AOA168" s="168"/>
      <c r="AOB168" s="168"/>
      <c r="AOC168" s="168"/>
      <c r="AOD168" s="168"/>
      <c r="AOE168" s="168"/>
      <c r="AOF168" s="168"/>
      <c r="AOG168" s="168"/>
      <c r="AOH168" s="168"/>
      <c r="AOI168" s="168"/>
      <c r="AOJ168" s="168"/>
      <c r="AOK168" s="168"/>
      <c r="AOL168" s="168"/>
      <c r="AOM168" s="168"/>
      <c r="AON168" s="168"/>
      <c r="AOO168" s="168"/>
      <c r="AOP168" s="168"/>
      <c r="AOQ168" s="168"/>
      <c r="AOR168" s="168"/>
      <c r="AOS168" s="168"/>
      <c r="AOT168" s="168"/>
      <c r="AOU168" s="168"/>
      <c r="AOV168" s="168"/>
      <c r="AOW168" s="168"/>
      <c r="AOX168" s="168"/>
      <c r="AOY168" s="168"/>
      <c r="AOZ168" s="168"/>
      <c r="APA168" s="168"/>
      <c r="APB168" s="168"/>
      <c r="APC168" s="168"/>
      <c r="APD168" s="168"/>
      <c r="APE168" s="168"/>
      <c r="APF168" s="168"/>
      <c r="APG168" s="168"/>
      <c r="APH168" s="168"/>
      <c r="API168" s="168"/>
      <c r="APJ168" s="168"/>
      <c r="APK168" s="168"/>
      <c r="APL168" s="168"/>
      <c r="APM168" s="168"/>
      <c r="APN168" s="168"/>
      <c r="APO168" s="168"/>
      <c r="APP168" s="168"/>
      <c r="APQ168" s="168"/>
      <c r="APR168" s="168"/>
      <c r="APS168" s="168"/>
      <c r="APT168" s="168"/>
      <c r="APU168" s="168"/>
      <c r="APV168" s="168"/>
      <c r="APW168" s="168"/>
      <c r="APX168" s="168"/>
      <c r="APY168" s="168"/>
      <c r="APZ168" s="168"/>
      <c r="AQA168" s="168"/>
      <c r="AQB168" s="168"/>
      <c r="AQC168" s="168"/>
      <c r="AQD168" s="168"/>
      <c r="AQE168" s="168"/>
      <c r="AQF168" s="168"/>
      <c r="AQG168" s="168"/>
      <c r="AQH168" s="168"/>
      <c r="AQI168" s="168"/>
      <c r="AQJ168" s="168"/>
      <c r="AQK168" s="168"/>
      <c r="AQL168" s="168"/>
      <c r="AQM168" s="168"/>
      <c r="AQN168" s="168"/>
      <c r="AQO168" s="168"/>
      <c r="AQP168" s="168"/>
      <c r="AQQ168" s="168"/>
      <c r="AQR168" s="168"/>
      <c r="AQS168" s="168"/>
      <c r="AQT168" s="168"/>
      <c r="AQU168" s="168"/>
      <c r="AQV168" s="168"/>
      <c r="AQW168" s="168"/>
      <c r="AQX168" s="168"/>
      <c r="AQY168" s="168"/>
      <c r="AQZ168" s="168"/>
      <c r="ARA168" s="168"/>
      <c r="ARB168" s="168"/>
      <c r="ARC168" s="168"/>
      <c r="ARD168" s="168"/>
      <c r="ARE168" s="168"/>
      <c r="ARF168" s="168"/>
      <c r="ARG168" s="168"/>
      <c r="ARH168" s="168"/>
      <c r="ARI168" s="168"/>
      <c r="ARJ168" s="168"/>
      <c r="ARK168" s="168"/>
      <c r="ARL168" s="168"/>
      <c r="ARM168" s="168"/>
      <c r="ARN168" s="168"/>
      <c r="ARO168" s="168"/>
      <c r="ARP168" s="168"/>
      <c r="ARQ168" s="168"/>
      <c r="ARR168" s="168"/>
      <c r="ARS168" s="168"/>
      <c r="ART168" s="168"/>
      <c r="ARU168" s="168"/>
      <c r="ARV168" s="168"/>
      <c r="ARW168" s="168"/>
      <c r="ARX168" s="168"/>
      <c r="ARY168" s="168"/>
      <c r="ARZ168" s="168"/>
      <c r="ASA168" s="168"/>
      <c r="ASB168" s="168"/>
      <c r="ASC168" s="168"/>
      <c r="ASD168" s="168"/>
      <c r="ASE168" s="168"/>
      <c r="ASF168" s="168"/>
      <c r="ASG168" s="168"/>
      <c r="ASH168" s="168"/>
      <c r="ASI168" s="168"/>
      <c r="ASJ168" s="168"/>
      <c r="ASK168" s="168"/>
      <c r="ASL168" s="168"/>
      <c r="ASM168" s="168"/>
      <c r="ASN168" s="168"/>
      <c r="ASO168" s="168"/>
      <c r="ASP168" s="168"/>
      <c r="ASQ168" s="168"/>
      <c r="ASR168" s="168"/>
      <c r="ASS168" s="168"/>
      <c r="AST168" s="168"/>
      <c r="ASU168" s="168"/>
      <c r="ASV168" s="168"/>
      <c r="ASW168" s="168"/>
      <c r="ASX168" s="168"/>
      <c r="ASY168" s="168"/>
      <c r="ASZ168" s="168"/>
      <c r="ATA168" s="168"/>
      <c r="ATB168" s="168"/>
      <c r="ATC168" s="168"/>
      <c r="ATD168" s="168"/>
      <c r="ATE168" s="168"/>
      <c r="ATF168" s="168"/>
      <c r="ATG168" s="168"/>
      <c r="ATH168" s="168"/>
      <c r="ATI168" s="168"/>
      <c r="ATJ168" s="168"/>
      <c r="ATK168" s="168"/>
      <c r="ATL168" s="168"/>
      <c r="ATM168" s="168"/>
      <c r="ATN168" s="168"/>
      <c r="ATO168" s="168"/>
      <c r="ATP168" s="168"/>
      <c r="ATQ168" s="168"/>
      <c r="ATR168" s="168"/>
      <c r="ATS168" s="168"/>
      <c r="ATT168" s="168"/>
      <c r="ATU168" s="168"/>
      <c r="ATV168" s="168"/>
      <c r="ATW168" s="168"/>
      <c r="ATX168" s="168"/>
      <c r="ATY168" s="168"/>
      <c r="ATZ168" s="168"/>
      <c r="AUA168" s="168"/>
      <c r="AUB168" s="168"/>
      <c r="AUC168" s="168"/>
      <c r="AUD168" s="168"/>
      <c r="AUE168" s="168"/>
      <c r="AUF168" s="168"/>
      <c r="AUG168" s="168"/>
      <c r="AUH168" s="168"/>
      <c r="AUI168" s="168"/>
      <c r="AUJ168" s="168"/>
      <c r="AUK168" s="168"/>
      <c r="AUL168" s="168"/>
      <c r="AUM168" s="168"/>
      <c r="AUN168" s="168"/>
      <c r="AUO168" s="168"/>
      <c r="AUP168" s="168"/>
      <c r="AUQ168" s="168"/>
      <c r="AUR168" s="168"/>
      <c r="AUS168" s="168"/>
      <c r="AUT168" s="168"/>
      <c r="AUU168" s="168"/>
      <c r="AUV168" s="168"/>
      <c r="AUW168" s="168"/>
      <c r="AUX168" s="168"/>
      <c r="AUY168" s="168"/>
      <c r="AUZ168" s="168"/>
      <c r="AVA168" s="168"/>
      <c r="AVB168" s="168"/>
      <c r="AVC168" s="168"/>
      <c r="AVD168" s="168"/>
      <c r="AVE168" s="168"/>
      <c r="AVF168" s="168"/>
      <c r="AVG168" s="168"/>
      <c r="AVH168" s="168"/>
      <c r="AVI168" s="168"/>
      <c r="AVJ168" s="168"/>
      <c r="AVK168" s="168"/>
      <c r="AVL168" s="168"/>
      <c r="AVM168" s="168"/>
      <c r="AVN168" s="168"/>
      <c r="AVO168" s="168"/>
      <c r="AVP168" s="168"/>
      <c r="AVQ168" s="168"/>
      <c r="AVR168" s="168"/>
      <c r="AVS168" s="168"/>
      <c r="AVT168" s="168"/>
      <c r="AVU168" s="168"/>
      <c r="AVV168" s="168"/>
      <c r="AVW168" s="168"/>
      <c r="AVX168" s="168"/>
      <c r="AVY168" s="168"/>
      <c r="AVZ168" s="168"/>
      <c r="AWA168" s="168"/>
      <c r="AWB168" s="168"/>
      <c r="AWC168" s="168"/>
      <c r="AWD168" s="168"/>
      <c r="AWE168" s="168"/>
      <c r="AWF168" s="168"/>
      <c r="AWG168" s="168"/>
      <c r="AWH168" s="168"/>
      <c r="AWI168" s="168"/>
      <c r="AWJ168" s="168"/>
      <c r="AWK168" s="168"/>
      <c r="AWL168" s="168"/>
      <c r="AWM168" s="168"/>
      <c r="AWN168" s="168"/>
      <c r="AWO168" s="168"/>
      <c r="AWP168" s="168"/>
      <c r="AWQ168" s="168"/>
      <c r="AWR168" s="168"/>
      <c r="AWS168" s="168"/>
      <c r="AWT168" s="168"/>
      <c r="AWU168" s="168"/>
      <c r="AWV168" s="168"/>
      <c r="AWW168" s="168"/>
      <c r="AWX168" s="168"/>
      <c r="AWY168" s="168"/>
      <c r="AWZ168" s="168"/>
      <c r="AXA168" s="168"/>
      <c r="AXB168" s="168"/>
      <c r="AXC168" s="168"/>
      <c r="AXD168" s="168"/>
      <c r="AXE168" s="168"/>
      <c r="AXF168" s="168"/>
      <c r="AXG168" s="168"/>
      <c r="AXH168" s="168"/>
      <c r="AXI168" s="168"/>
      <c r="AXJ168" s="168"/>
      <c r="AXK168" s="168"/>
      <c r="AXL168" s="168"/>
      <c r="AXM168" s="168"/>
      <c r="AXN168" s="168"/>
      <c r="AXO168" s="168"/>
      <c r="AXP168" s="168"/>
      <c r="AXQ168" s="168"/>
      <c r="AXR168" s="168"/>
      <c r="AXS168" s="168"/>
      <c r="AXT168" s="168"/>
      <c r="AXU168" s="168"/>
      <c r="AXV168" s="168"/>
      <c r="AXW168" s="168"/>
      <c r="AXX168" s="168"/>
      <c r="AXY168" s="168"/>
      <c r="AXZ168" s="168"/>
      <c r="AYA168" s="168"/>
      <c r="AYB168" s="168"/>
      <c r="AYC168" s="168"/>
      <c r="AYD168" s="168"/>
      <c r="AYE168" s="168"/>
      <c r="AYF168" s="168"/>
      <c r="AYG168" s="168"/>
      <c r="AYH168" s="168"/>
      <c r="AYI168" s="168"/>
      <c r="AYJ168" s="168"/>
      <c r="AYK168" s="168"/>
      <c r="AYL168" s="168"/>
      <c r="AYM168" s="168"/>
      <c r="AYN168" s="168"/>
      <c r="AYO168" s="168"/>
      <c r="AYP168" s="168"/>
      <c r="AYQ168" s="168"/>
      <c r="AYR168" s="168"/>
      <c r="AYS168" s="168"/>
      <c r="AYT168" s="168"/>
      <c r="AYU168" s="168"/>
      <c r="AYV168" s="168"/>
      <c r="AYW168" s="168"/>
      <c r="AYX168" s="168"/>
      <c r="AYY168" s="168"/>
      <c r="AYZ168" s="168"/>
      <c r="AZA168" s="168"/>
      <c r="AZB168" s="168"/>
      <c r="AZC168" s="168"/>
      <c r="AZD168" s="168"/>
      <c r="AZE168" s="168"/>
      <c r="AZF168" s="168"/>
      <c r="AZG168" s="168"/>
      <c r="AZH168" s="168"/>
      <c r="AZI168" s="168"/>
      <c r="AZJ168" s="168"/>
      <c r="AZK168" s="168"/>
      <c r="AZL168" s="168"/>
      <c r="AZM168" s="168"/>
      <c r="AZN168" s="168"/>
      <c r="AZO168" s="168"/>
      <c r="AZP168" s="168"/>
      <c r="AZQ168" s="168"/>
      <c r="AZR168" s="168"/>
      <c r="AZS168" s="168"/>
      <c r="AZT168" s="168"/>
      <c r="AZU168" s="168"/>
      <c r="AZV168" s="168"/>
      <c r="AZW168" s="168"/>
      <c r="AZX168" s="168"/>
      <c r="AZY168" s="168"/>
      <c r="AZZ168" s="168"/>
      <c r="BAA168" s="168"/>
      <c r="BAB168" s="168"/>
      <c r="BAC168" s="168"/>
      <c r="BAD168" s="168"/>
      <c r="BAE168" s="168"/>
      <c r="BAF168" s="168"/>
      <c r="BAG168" s="168"/>
      <c r="BAH168" s="168"/>
      <c r="BAI168" s="168"/>
      <c r="BAJ168" s="168"/>
      <c r="BAK168" s="168"/>
      <c r="BAL168" s="168"/>
      <c r="BAM168" s="168"/>
      <c r="BAN168" s="168"/>
      <c r="BAO168" s="168"/>
      <c r="BAP168" s="168"/>
      <c r="BAQ168" s="168"/>
      <c r="BAR168" s="168"/>
      <c r="BAS168" s="168"/>
      <c r="BAT168" s="168"/>
      <c r="BAU168" s="168"/>
      <c r="BAV168" s="168"/>
      <c r="BAW168" s="168"/>
      <c r="BAX168" s="168"/>
      <c r="BAY168" s="168"/>
      <c r="BAZ168" s="168"/>
      <c r="BBA168" s="168"/>
      <c r="BBB168" s="168"/>
      <c r="BBC168" s="168"/>
      <c r="BBD168" s="168"/>
      <c r="BBE168" s="168"/>
      <c r="BBF168" s="168"/>
      <c r="BBG168" s="168"/>
      <c r="BBH168" s="168"/>
      <c r="BBI168" s="168"/>
      <c r="BBJ168" s="168"/>
      <c r="BBK168" s="168"/>
      <c r="BBL168" s="168"/>
      <c r="BBM168" s="168"/>
      <c r="BBN168" s="168"/>
      <c r="BBO168" s="168"/>
      <c r="BBP168" s="168"/>
      <c r="BBQ168" s="168"/>
      <c r="BBR168" s="168"/>
      <c r="BBS168" s="168"/>
      <c r="BBT168" s="168"/>
      <c r="BBU168" s="168"/>
      <c r="BBV168" s="168"/>
      <c r="BBW168" s="168"/>
      <c r="BBX168" s="168"/>
      <c r="BBY168" s="168"/>
      <c r="BBZ168" s="168"/>
      <c r="BCA168" s="168"/>
      <c r="BCB168" s="168"/>
      <c r="BCC168" s="168"/>
      <c r="BCD168" s="168"/>
      <c r="BCE168" s="168"/>
      <c r="BCF168" s="168"/>
      <c r="BCG168" s="168"/>
      <c r="BCH168" s="168"/>
      <c r="BCI168" s="168"/>
      <c r="BCJ168" s="168"/>
      <c r="BCK168" s="168"/>
      <c r="BCL168" s="168"/>
      <c r="BCM168" s="168"/>
      <c r="BCN168" s="168"/>
      <c r="BCO168" s="168"/>
      <c r="BCP168" s="168"/>
      <c r="BCQ168" s="168"/>
      <c r="BCR168" s="168"/>
      <c r="BCS168" s="168"/>
      <c r="BCT168" s="168"/>
      <c r="BCU168" s="168"/>
      <c r="BCV168" s="168"/>
      <c r="BCW168" s="168"/>
      <c r="BCX168" s="168"/>
      <c r="BCY168" s="168"/>
      <c r="BCZ168" s="168"/>
      <c r="BDA168" s="168"/>
      <c r="BDB168" s="168"/>
      <c r="BDC168" s="168"/>
      <c r="BDD168" s="168"/>
      <c r="BDE168" s="168"/>
      <c r="BDF168" s="168"/>
      <c r="BDG168" s="168"/>
      <c r="BDH168" s="168"/>
      <c r="BDI168" s="168"/>
      <c r="BDJ168" s="168"/>
      <c r="BDK168" s="168"/>
      <c r="BDL168" s="168"/>
      <c r="BDM168" s="168"/>
      <c r="BDN168" s="168"/>
      <c r="BDO168" s="168"/>
      <c r="BDP168" s="168"/>
      <c r="BDQ168" s="168"/>
      <c r="BDR168" s="168"/>
      <c r="BDS168" s="168"/>
      <c r="BDT168" s="168"/>
      <c r="BDU168" s="168"/>
      <c r="BDV168" s="168"/>
      <c r="BDW168" s="168"/>
      <c r="BDX168" s="168"/>
      <c r="BDY168" s="168"/>
      <c r="BDZ168" s="168"/>
      <c r="BEA168" s="168"/>
      <c r="BEB168" s="168"/>
      <c r="BEC168" s="168"/>
      <c r="BED168" s="168"/>
      <c r="BEE168" s="168"/>
      <c r="BEF168" s="168"/>
      <c r="BEG168" s="168"/>
      <c r="BEH168" s="168"/>
      <c r="BEI168" s="168"/>
      <c r="BEJ168" s="168"/>
      <c r="BEK168" s="168"/>
      <c r="BEL168" s="168"/>
      <c r="BEM168" s="168"/>
      <c r="BEN168" s="168"/>
      <c r="BEO168" s="168"/>
      <c r="BEP168" s="168"/>
      <c r="BEQ168" s="168"/>
      <c r="BER168" s="168"/>
      <c r="BES168" s="168"/>
      <c r="BET168" s="168"/>
      <c r="BEU168" s="168"/>
      <c r="BEV168" s="168"/>
      <c r="BEW168" s="168"/>
      <c r="BEX168" s="168"/>
      <c r="BEY168" s="168"/>
      <c r="BEZ168" s="168"/>
      <c r="BFA168" s="168"/>
      <c r="BFB168" s="168"/>
      <c r="BFC168" s="168"/>
      <c r="BFD168" s="168"/>
      <c r="BFE168" s="168"/>
      <c r="BFF168" s="168"/>
      <c r="BFG168" s="168"/>
      <c r="BFH168" s="168"/>
      <c r="BFI168" s="168"/>
      <c r="BFJ168" s="168"/>
      <c r="BFK168" s="168"/>
      <c r="BFL168" s="168"/>
      <c r="BFM168" s="168"/>
      <c r="BFN168" s="168"/>
      <c r="BFO168" s="168"/>
      <c r="BFP168" s="168"/>
      <c r="BFQ168" s="168"/>
      <c r="BFR168" s="168"/>
      <c r="BFS168" s="168"/>
      <c r="BFT168" s="168"/>
      <c r="BFU168" s="168"/>
      <c r="BFV168" s="168"/>
      <c r="BFW168" s="168"/>
      <c r="BFX168" s="168"/>
      <c r="BFY168" s="168"/>
      <c r="BFZ168" s="168"/>
      <c r="BGA168" s="168"/>
      <c r="BGB168" s="168"/>
      <c r="BGC168" s="168"/>
      <c r="BGD168" s="168"/>
      <c r="BGE168" s="168"/>
      <c r="BGF168" s="168"/>
      <c r="BGG168" s="168"/>
      <c r="BGH168" s="168"/>
      <c r="BGI168" s="168"/>
      <c r="BGJ168" s="168"/>
      <c r="BGK168" s="168"/>
      <c r="BGL168" s="168"/>
      <c r="BGM168" s="168"/>
      <c r="BGN168" s="168"/>
      <c r="BGO168" s="168"/>
      <c r="BGP168" s="168"/>
      <c r="BGQ168" s="168"/>
      <c r="BGR168" s="168"/>
      <c r="BGS168" s="168"/>
      <c r="BGT168" s="168"/>
      <c r="BGU168" s="168"/>
      <c r="BGV168" s="168"/>
      <c r="BGW168" s="168"/>
      <c r="BGX168" s="168"/>
      <c r="BGY168" s="168"/>
      <c r="BGZ168" s="168"/>
      <c r="BHA168" s="168"/>
      <c r="BHB168" s="168"/>
      <c r="BHC168" s="168"/>
      <c r="BHD168" s="168"/>
      <c r="BHE168" s="168"/>
      <c r="BHF168" s="168"/>
      <c r="BHG168" s="168"/>
      <c r="BHH168" s="168"/>
      <c r="BHI168" s="168"/>
      <c r="BHJ168" s="168"/>
      <c r="BHK168" s="168"/>
      <c r="BHL168" s="168"/>
      <c r="BHM168" s="168"/>
      <c r="BHN168" s="168"/>
      <c r="BHO168" s="168"/>
      <c r="BHP168" s="168"/>
      <c r="BHQ168" s="168"/>
      <c r="BHR168" s="168"/>
      <c r="BHS168" s="168"/>
      <c r="BHT168" s="168"/>
      <c r="BHU168" s="168"/>
      <c r="BHV168" s="168"/>
      <c r="BHW168" s="168"/>
      <c r="BHX168" s="168"/>
      <c r="BHY168" s="168"/>
      <c r="BHZ168" s="168"/>
      <c r="BIA168" s="168"/>
      <c r="BIB168" s="168"/>
      <c r="BIC168" s="168"/>
      <c r="BID168" s="168"/>
      <c r="BIE168" s="168"/>
      <c r="BIF168" s="168"/>
      <c r="BIG168" s="168"/>
      <c r="BIH168" s="168"/>
      <c r="BII168" s="168"/>
      <c r="BIJ168" s="168"/>
      <c r="BIK168" s="168"/>
      <c r="BIL168" s="168"/>
      <c r="BIM168" s="168"/>
      <c r="BIN168" s="168"/>
      <c r="BIO168" s="168"/>
      <c r="BIP168" s="168"/>
      <c r="BIQ168" s="168"/>
      <c r="BIR168" s="168"/>
      <c r="BIS168" s="168"/>
      <c r="BIT168" s="168"/>
      <c r="BIU168" s="168"/>
      <c r="BIV168" s="168"/>
      <c r="BIW168" s="168"/>
      <c r="BIX168" s="168"/>
      <c r="BIY168" s="168"/>
      <c r="BIZ168" s="168"/>
      <c r="BJA168" s="168"/>
      <c r="BJB168" s="168"/>
      <c r="BJC168" s="168"/>
      <c r="BJD168" s="168"/>
      <c r="BJE168" s="168"/>
      <c r="BJF168" s="168"/>
      <c r="BJG168" s="168"/>
      <c r="BJH168" s="168"/>
      <c r="BJI168" s="168"/>
      <c r="BJJ168" s="168"/>
      <c r="BJK168" s="168"/>
      <c r="BJL168" s="168"/>
      <c r="BJM168" s="168"/>
      <c r="BJN168" s="168"/>
      <c r="BJO168" s="168"/>
      <c r="BJP168" s="168"/>
      <c r="BJQ168" s="168"/>
      <c r="BJR168" s="168"/>
      <c r="BJS168" s="168"/>
      <c r="BJT168" s="168"/>
      <c r="BJU168" s="168"/>
      <c r="BJV168" s="168"/>
      <c r="BJW168" s="168"/>
      <c r="BJX168" s="168"/>
      <c r="BJY168" s="168"/>
      <c r="BJZ168" s="168"/>
      <c r="BKA168" s="168"/>
      <c r="BKB168" s="168"/>
      <c r="BKC168" s="168"/>
      <c r="BKD168" s="168"/>
      <c r="BKE168" s="168"/>
      <c r="BKF168" s="168"/>
      <c r="BKG168" s="168"/>
      <c r="BKH168" s="168"/>
      <c r="BKI168" s="168"/>
      <c r="BKJ168" s="168"/>
      <c r="BKK168" s="168"/>
      <c r="BKL168" s="168"/>
      <c r="BKM168" s="168"/>
      <c r="BKN168" s="168"/>
      <c r="BKO168" s="168"/>
      <c r="BKP168" s="168"/>
      <c r="BKQ168" s="168"/>
      <c r="BKR168" s="168"/>
      <c r="BKS168" s="168"/>
      <c r="BKT168" s="168"/>
      <c r="BKU168" s="168"/>
      <c r="BKV168" s="168"/>
      <c r="BKW168" s="168"/>
      <c r="BKX168" s="168"/>
      <c r="BKY168" s="168"/>
      <c r="BKZ168" s="168"/>
      <c r="BLA168" s="168"/>
      <c r="BLB168" s="168"/>
      <c r="BLC168" s="168"/>
      <c r="BLD168" s="168"/>
      <c r="BLE168" s="168"/>
      <c r="BLF168" s="168"/>
      <c r="BLG168" s="168"/>
      <c r="BLH168" s="168"/>
      <c r="BLI168" s="168"/>
      <c r="BLJ168" s="168"/>
      <c r="BLK168" s="168"/>
      <c r="BLL168" s="168"/>
      <c r="BLM168" s="168"/>
      <c r="BLN168" s="168"/>
      <c r="BLO168" s="168"/>
      <c r="BLP168" s="168"/>
      <c r="BLQ168" s="168"/>
      <c r="BLR168" s="168"/>
      <c r="BLS168" s="168"/>
      <c r="BLT168" s="168"/>
      <c r="BLU168" s="168"/>
      <c r="BLV168" s="168"/>
      <c r="BLW168" s="168"/>
      <c r="BLX168" s="168"/>
      <c r="BLY168" s="168"/>
      <c r="BLZ168" s="168"/>
      <c r="BMA168" s="168"/>
      <c r="BMB168" s="168"/>
      <c r="BMC168" s="168"/>
      <c r="BMD168" s="168"/>
      <c r="BME168" s="168"/>
      <c r="BMF168" s="168"/>
      <c r="BMG168" s="168"/>
      <c r="BMH168" s="168"/>
      <c r="BMI168" s="168"/>
      <c r="BMJ168" s="168"/>
      <c r="BMK168" s="168"/>
      <c r="BML168" s="168"/>
      <c r="BMM168" s="168"/>
      <c r="BMN168" s="168"/>
      <c r="BMO168" s="168"/>
      <c r="BMP168" s="168"/>
      <c r="BMQ168" s="168"/>
      <c r="BMR168" s="168"/>
      <c r="BMS168" s="168"/>
      <c r="BMT168" s="168"/>
      <c r="BMU168" s="168"/>
      <c r="BMV168" s="168"/>
      <c r="BMW168" s="168"/>
      <c r="BMX168" s="168"/>
      <c r="BMY168" s="168"/>
      <c r="BMZ168" s="168"/>
      <c r="BNA168" s="168"/>
      <c r="BNB168" s="168"/>
      <c r="BNC168" s="168"/>
      <c r="BND168" s="168"/>
      <c r="BNE168" s="168"/>
      <c r="BNF168" s="168"/>
      <c r="BNG168" s="168"/>
      <c r="BNH168" s="168"/>
      <c r="BNI168" s="168"/>
      <c r="BNJ168" s="168"/>
      <c r="BNK168" s="168"/>
      <c r="BNL168" s="168"/>
      <c r="BNM168" s="168"/>
      <c r="BNN168" s="168"/>
      <c r="BNO168" s="168"/>
      <c r="BNP168" s="168"/>
      <c r="BNQ168" s="168"/>
      <c r="BNR168" s="168"/>
      <c r="BNS168" s="168"/>
      <c r="BNT168" s="168"/>
      <c r="BNU168" s="168"/>
      <c r="BNV168" s="168"/>
      <c r="BNW168" s="168"/>
      <c r="BNX168" s="168"/>
      <c r="BNY168" s="168"/>
      <c r="BNZ168" s="168"/>
      <c r="BOA168" s="168"/>
      <c r="BOB168" s="168"/>
      <c r="BOC168" s="168"/>
      <c r="BOD168" s="168"/>
      <c r="BOE168" s="168"/>
      <c r="BOF168" s="168"/>
      <c r="BOG168" s="168"/>
      <c r="BOH168" s="168"/>
      <c r="BOI168" s="168"/>
      <c r="BOJ168" s="168"/>
      <c r="BOK168" s="168"/>
      <c r="BOL168" s="168"/>
      <c r="BOM168" s="168"/>
      <c r="BON168" s="168"/>
      <c r="BOO168" s="168"/>
      <c r="BOP168" s="168"/>
      <c r="BOQ168" s="168"/>
      <c r="BOR168" s="168"/>
      <c r="BOS168" s="168"/>
      <c r="BOT168" s="168"/>
      <c r="BOU168" s="168"/>
      <c r="BOV168" s="168"/>
      <c r="BOW168" s="168"/>
      <c r="BOX168" s="168"/>
      <c r="BOY168" s="168"/>
      <c r="BOZ168" s="168"/>
      <c r="BPA168" s="168"/>
      <c r="BPB168" s="168"/>
      <c r="BPC168" s="168"/>
      <c r="BPD168" s="168"/>
      <c r="BPE168" s="168"/>
      <c r="BPF168" s="168"/>
      <c r="BPG168" s="168"/>
      <c r="BPH168" s="168"/>
      <c r="BPI168" s="168"/>
      <c r="BPJ168" s="168"/>
      <c r="BPK168" s="168"/>
      <c r="BPL168" s="168"/>
      <c r="BPM168" s="168"/>
      <c r="BPN168" s="168"/>
      <c r="BPO168" s="168"/>
      <c r="BPP168" s="168"/>
      <c r="BPQ168" s="168"/>
      <c r="BPR168" s="168"/>
      <c r="BPS168" s="168"/>
      <c r="BPT168" s="168"/>
      <c r="BPU168" s="168"/>
      <c r="BPV168" s="168"/>
      <c r="BPW168" s="168"/>
      <c r="BPX168" s="168"/>
      <c r="BPY168" s="168"/>
      <c r="BPZ168" s="168"/>
      <c r="BQA168" s="168"/>
      <c r="BQB168" s="168"/>
      <c r="BQC168" s="168"/>
      <c r="BQD168" s="168"/>
      <c r="BQE168" s="168"/>
      <c r="BQF168" s="168"/>
      <c r="BQG168" s="168"/>
      <c r="BQH168" s="168"/>
      <c r="BQI168" s="168"/>
      <c r="BQJ168" s="168"/>
      <c r="BQK168" s="168"/>
      <c r="BQL168" s="168"/>
      <c r="BQM168" s="168"/>
      <c r="BQN168" s="168"/>
      <c r="BQO168" s="168"/>
      <c r="BQP168" s="168"/>
      <c r="BQQ168" s="168"/>
      <c r="BQR168" s="168"/>
      <c r="BQS168" s="168"/>
      <c r="BQT168" s="168"/>
      <c r="BQU168" s="168"/>
      <c r="BQV168" s="168"/>
      <c r="BQW168" s="168"/>
      <c r="BQX168" s="168"/>
      <c r="BQY168" s="168"/>
      <c r="BQZ168" s="168"/>
      <c r="BRA168" s="168"/>
      <c r="BRB168" s="168"/>
      <c r="BRC168" s="168"/>
      <c r="BRD168" s="168"/>
      <c r="BRE168" s="168"/>
      <c r="BRF168" s="168"/>
      <c r="BRG168" s="168"/>
      <c r="BRH168" s="168"/>
      <c r="BRI168" s="168"/>
      <c r="BRJ168" s="168"/>
      <c r="BRK168" s="168"/>
      <c r="BRL168" s="168"/>
      <c r="BRM168" s="168"/>
      <c r="BRN168" s="168"/>
      <c r="BRO168" s="168"/>
      <c r="BRP168" s="168"/>
      <c r="BRQ168" s="168"/>
      <c r="BRR168" s="168"/>
      <c r="BRS168" s="168"/>
      <c r="BRT168" s="168"/>
      <c r="BRU168" s="168"/>
      <c r="BRV168" s="168"/>
      <c r="BRW168" s="168"/>
      <c r="BRX168" s="168"/>
      <c r="BRY168" s="168"/>
      <c r="BRZ168" s="168"/>
      <c r="BSA168" s="168"/>
      <c r="BSB168" s="168"/>
      <c r="BSC168" s="168"/>
      <c r="BSD168" s="168"/>
      <c r="BSE168" s="168"/>
      <c r="BSF168" s="168"/>
      <c r="BSG168" s="168"/>
      <c r="BSH168" s="168"/>
      <c r="BSI168" s="168"/>
      <c r="BSJ168" s="168"/>
      <c r="BSK168" s="168"/>
      <c r="BSL168" s="168"/>
      <c r="BSM168" s="168"/>
      <c r="BSN168" s="168"/>
      <c r="BSO168" s="168"/>
      <c r="BSP168" s="168"/>
      <c r="BSQ168" s="168"/>
      <c r="BSR168" s="168"/>
      <c r="BSS168" s="168"/>
      <c r="BST168" s="168"/>
      <c r="BSU168" s="168"/>
      <c r="BSV168" s="168"/>
      <c r="BSW168" s="168"/>
      <c r="BSX168" s="168"/>
      <c r="BSY168" s="168"/>
      <c r="BSZ168" s="168"/>
      <c r="BTA168" s="168"/>
      <c r="BTB168" s="168"/>
      <c r="BTC168" s="168"/>
      <c r="BTD168" s="168"/>
      <c r="BTE168" s="168"/>
      <c r="BTF168" s="168"/>
      <c r="BTG168" s="168"/>
      <c r="BTH168" s="168"/>
      <c r="BTI168" s="168"/>
      <c r="BTJ168" s="168"/>
      <c r="BTK168" s="168"/>
      <c r="BTL168" s="168"/>
      <c r="BTM168" s="168"/>
      <c r="BTN168" s="168"/>
      <c r="BTO168" s="168"/>
      <c r="BTP168" s="168"/>
      <c r="BTQ168" s="168"/>
      <c r="BTR168" s="168"/>
      <c r="BTS168" s="168"/>
      <c r="BTT168" s="168"/>
      <c r="BTU168" s="168"/>
      <c r="BTV168" s="168"/>
      <c r="BTW168" s="168"/>
      <c r="BTX168" s="168"/>
      <c r="BTY168" s="168"/>
      <c r="BTZ168" s="168"/>
      <c r="BUA168" s="168"/>
      <c r="BUB168" s="168"/>
      <c r="BUC168" s="168"/>
      <c r="BUD168" s="168"/>
      <c r="BUE168" s="168"/>
      <c r="BUF168" s="168"/>
      <c r="BUG168" s="168"/>
      <c r="BUH168" s="168"/>
      <c r="BUI168" s="168"/>
      <c r="BUJ168" s="168"/>
      <c r="BUK168" s="168"/>
      <c r="BUL168" s="168"/>
      <c r="BUM168" s="168"/>
      <c r="BUN168" s="168"/>
      <c r="BUO168" s="168"/>
      <c r="BUP168" s="168"/>
      <c r="BUQ168" s="168"/>
      <c r="BUR168" s="168"/>
      <c r="BUS168" s="168"/>
      <c r="BUT168" s="168"/>
      <c r="BUU168" s="168"/>
      <c r="BUV168" s="168"/>
      <c r="BUW168" s="168"/>
      <c r="BUX168" s="168"/>
      <c r="BUY168" s="168"/>
      <c r="BUZ168" s="168"/>
      <c r="BVA168" s="168"/>
      <c r="BVB168" s="168"/>
      <c r="BVC168" s="168"/>
      <c r="BVD168" s="168"/>
      <c r="BVE168" s="168"/>
      <c r="BVF168" s="168"/>
      <c r="BVG168" s="168"/>
      <c r="BVH168" s="168"/>
      <c r="BVI168" s="168"/>
      <c r="BVJ168" s="168"/>
      <c r="BVK168" s="168"/>
      <c r="BVL168" s="168"/>
      <c r="BVM168" s="168"/>
      <c r="BVN168" s="168"/>
      <c r="BVO168" s="168"/>
      <c r="BVP168" s="168"/>
      <c r="BVQ168" s="168"/>
      <c r="BVR168" s="168"/>
      <c r="BVS168" s="168"/>
      <c r="BVT168" s="168"/>
      <c r="BVU168" s="168"/>
      <c r="BVV168" s="168"/>
      <c r="BVW168" s="168"/>
      <c r="BVX168" s="168"/>
      <c r="BVY168" s="168"/>
      <c r="BVZ168" s="168"/>
      <c r="BWA168" s="168"/>
      <c r="BWB168" s="168"/>
      <c r="BWC168" s="168"/>
      <c r="BWD168" s="168"/>
      <c r="BWE168" s="168"/>
      <c r="BWF168" s="168"/>
      <c r="BWG168" s="168"/>
      <c r="BWH168" s="168"/>
      <c r="BWI168" s="168"/>
      <c r="BWJ168" s="168"/>
      <c r="BWK168" s="168"/>
      <c r="BWL168" s="168"/>
      <c r="BWM168" s="168"/>
      <c r="BWN168" s="168"/>
      <c r="BWO168" s="168"/>
      <c r="BWP168" s="168"/>
      <c r="BWQ168" s="168"/>
      <c r="BWR168" s="168"/>
      <c r="BWS168" s="168"/>
      <c r="BWT168" s="168"/>
      <c r="BWU168" s="168"/>
      <c r="BWV168" s="168"/>
      <c r="BWW168" s="168"/>
      <c r="BWX168" s="168"/>
      <c r="BWY168" s="168"/>
      <c r="BWZ168" s="168"/>
      <c r="BXA168" s="168"/>
      <c r="BXB168" s="168"/>
      <c r="BXC168" s="168"/>
      <c r="BXD168" s="168"/>
      <c r="BXE168" s="168"/>
      <c r="BXF168" s="168"/>
      <c r="BXG168" s="168"/>
      <c r="BXH168" s="168"/>
      <c r="BXI168" s="168"/>
      <c r="BXJ168" s="168"/>
      <c r="BXK168" s="168"/>
      <c r="BXL168" s="168"/>
      <c r="BXM168" s="168"/>
      <c r="BXN168" s="168"/>
      <c r="BXO168" s="168"/>
      <c r="BXP168" s="168"/>
      <c r="BXQ168" s="168"/>
      <c r="BXR168" s="168"/>
      <c r="BXS168" s="168"/>
      <c r="BXT168" s="168"/>
      <c r="BXU168" s="168"/>
      <c r="BXV168" s="168"/>
      <c r="BXW168" s="168"/>
      <c r="BXX168" s="168"/>
      <c r="BXY168" s="168"/>
      <c r="BXZ168" s="168"/>
      <c r="BYA168" s="168"/>
      <c r="BYB168" s="168"/>
      <c r="BYC168" s="168"/>
      <c r="BYD168" s="168"/>
      <c r="BYE168" s="168"/>
      <c r="BYF168" s="168"/>
      <c r="BYG168" s="168"/>
      <c r="BYH168" s="168"/>
      <c r="BYI168" s="168"/>
      <c r="BYJ168" s="168"/>
      <c r="BYK168" s="168"/>
      <c r="BYL168" s="168"/>
      <c r="BYM168" s="168"/>
      <c r="BYN168" s="168"/>
      <c r="BYO168" s="168"/>
      <c r="BYP168" s="168"/>
      <c r="BYQ168" s="168"/>
      <c r="BYR168" s="168"/>
      <c r="BYS168" s="168"/>
      <c r="BYT168" s="168"/>
      <c r="BYU168" s="168"/>
      <c r="BYV168" s="168"/>
      <c r="BYW168" s="168"/>
      <c r="BYX168" s="168"/>
      <c r="BYY168" s="168"/>
      <c r="BYZ168" s="168"/>
      <c r="BZA168" s="168"/>
      <c r="BZB168" s="168"/>
      <c r="BZC168" s="168"/>
      <c r="BZD168" s="168"/>
      <c r="BZE168" s="168"/>
      <c r="BZF168" s="168"/>
      <c r="BZG168" s="168"/>
      <c r="BZH168" s="168"/>
      <c r="BZI168" s="168"/>
      <c r="BZJ168" s="168"/>
      <c r="BZK168" s="168"/>
      <c r="BZL168" s="168"/>
      <c r="BZM168" s="168"/>
      <c r="BZN168" s="168"/>
      <c r="BZO168" s="168"/>
      <c r="BZP168" s="168"/>
      <c r="BZQ168" s="168"/>
      <c r="BZR168" s="168"/>
      <c r="BZS168" s="168"/>
      <c r="BZT168" s="168"/>
      <c r="BZU168" s="168"/>
      <c r="BZV168" s="168"/>
      <c r="BZW168" s="168"/>
      <c r="BZX168" s="168"/>
      <c r="BZY168" s="168"/>
      <c r="BZZ168" s="168"/>
      <c r="CAA168" s="168"/>
      <c r="CAB168" s="168"/>
      <c r="CAC168" s="168"/>
      <c r="CAD168" s="168"/>
      <c r="CAE168" s="168"/>
      <c r="CAF168" s="168"/>
      <c r="CAG168" s="168"/>
      <c r="CAH168" s="168"/>
      <c r="CAI168" s="168"/>
      <c r="CAJ168" s="168"/>
      <c r="CAK168" s="168"/>
      <c r="CAL168" s="168"/>
      <c r="CAM168" s="168"/>
      <c r="CAN168" s="168"/>
      <c r="CAO168" s="168"/>
      <c r="CAP168" s="168"/>
      <c r="CAQ168" s="168"/>
      <c r="CAR168" s="168"/>
      <c r="CAS168" s="168"/>
      <c r="CAT168" s="168"/>
      <c r="CAU168" s="168"/>
      <c r="CAV168" s="168"/>
      <c r="CAW168" s="168"/>
      <c r="CAX168" s="168"/>
      <c r="CAY168" s="168"/>
      <c r="CAZ168" s="168"/>
      <c r="CBA168" s="168"/>
      <c r="CBB168" s="168"/>
      <c r="CBC168" s="168"/>
      <c r="CBD168" s="168"/>
      <c r="CBE168" s="168"/>
      <c r="CBF168" s="168"/>
      <c r="CBG168" s="168"/>
      <c r="CBH168" s="168"/>
      <c r="CBI168" s="168"/>
      <c r="CBJ168" s="168"/>
      <c r="CBK168" s="168"/>
      <c r="CBL168" s="168"/>
      <c r="CBM168" s="168"/>
      <c r="CBN168" s="168"/>
      <c r="CBO168" s="168"/>
      <c r="CBP168" s="168"/>
      <c r="CBQ168" s="168"/>
      <c r="CBR168" s="168"/>
      <c r="CBS168" s="168"/>
      <c r="CBT168" s="168"/>
      <c r="CBU168" s="168"/>
      <c r="CBV168" s="168"/>
      <c r="CBW168" s="168"/>
      <c r="CBX168" s="168"/>
      <c r="CBY168" s="168"/>
      <c r="CBZ168" s="168"/>
      <c r="CCA168" s="168"/>
      <c r="CCB168" s="168"/>
      <c r="CCC168" s="168"/>
      <c r="CCD168" s="168"/>
      <c r="CCE168" s="168"/>
      <c r="CCF168" s="168"/>
      <c r="CCG168" s="168"/>
      <c r="CCH168" s="168"/>
      <c r="CCI168" s="168"/>
      <c r="CCJ168" s="168"/>
      <c r="CCK168" s="168"/>
      <c r="CCL168" s="168"/>
      <c r="CCM168" s="168"/>
      <c r="CCN168" s="168"/>
      <c r="CCO168" s="168"/>
      <c r="CCP168" s="168"/>
      <c r="CCQ168" s="168"/>
      <c r="CCR168" s="168"/>
      <c r="CCS168" s="168"/>
      <c r="CCT168" s="168"/>
      <c r="CCU168" s="168"/>
      <c r="CCV168" s="168"/>
      <c r="CCW168" s="168"/>
      <c r="CCX168" s="168"/>
      <c r="CCY168" s="168"/>
      <c r="CCZ168" s="168"/>
      <c r="CDA168" s="168"/>
      <c r="CDB168" s="168"/>
      <c r="CDC168" s="168"/>
      <c r="CDD168" s="168"/>
      <c r="CDE168" s="168"/>
      <c r="CDF168" s="168"/>
      <c r="CDG168" s="168"/>
      <c r="CDH168" s="168"/>
      <c r="CDI168" s="168"/>
      <c r="CDJ168" s="168"/>
      <c r="CDK168" s="168"/>
      <c r="CDL168" s="168"/>
      <c r="CDM168" s="168"/>
      <c r="CDN168" s="168"/>
      <c r="CDO168" s="168"/>
      <c r="CDP168" s="168"/>
      <c r="CDQ168" s="168"/>
      <c r="CDR168" s="168"/>
      <c r="CDS168" s="168"/>
      <c r="CDT168" s="168"/>
      <c r="CDU168" s="168"/>
      <c r="CDV168" s="168"/>
      <c r="CDW168" s="168"/>
      <c r="CDX168" s="168"/>
      <c r="CDY168" s="168"/>
      <c r="CDZ168" s="168"/>
      <c r="CEA168" s="168"/>
      <c r="CEB168" s="168"/>
      <c r="CEC168" s="168"/>
      <c r="CED168" s="168"/>
      <c r="CEE168" s="168"/>
      <c r="CEF168" s="168"/>
      <c r="CEG168" s="168"/>
      <c r="CEH168" s="168"/>
      <c r="CEI168" s="168"/>
      <c r="CEJ168" s="168"/>
      <c r="CEK168" s="168"/>
      <c r="CEL168" s="168"/>
      <c r="CEM168" s="168"/>
      <c r="CEN168" s="168"/>
      <c r="CEO168" s="168"/>
      <c r="CEP168" s="168"/>
      <c r="CEQ168" s="168"/>
      <c r="CER168" s="168"/>
      <c r="CES168" s="168"/>
      <c r="CET168" s="168"/>
      <c r="CEU168" s="168"/>
      <c r="CEV168" s="168"/>
      <c r="CEW168" s="168"/>
      <c r="CEX168" s="168"/>
      <c r="CEY168" s="168"/>
      <c r="CEZ168" s="168"/>
      <c r="CFA168" s="168"/>
      <c r="CFB168" s="168"/>
      <c r="CFC168" s="168"/>
      <c r="CFD168" s="168"/>
      <c r="CFE168" s="168"/>
      <c r="CFF168" s="168"/>
      <c r="CFG168" s="168"/>
      <c r="CFH168" s="168"/>
      <c r="CFI168" s="168"/>
      <c r="CFJ168" s="168"/>
      <c r="CFK168" s="168"/>
      <c r="CFL168" s="168"/>
      <c r="CFM168" s="168"/>
      <c r="CFN168" s="168"/>
      <c r="CFO168" s="168"/>
      <c r="CFP168" s="168"/>
      <c r="CFQ168" s="168"/>
      <c r="CFR168" s="168"/>
      <c r="CFS168" s="168"/>
      <c r="CFT168" s="168"/>
      <c r="CFU168" s="168"/>
      <c r="CFV168" s="168"/>
      <c r="CFW168" s="168"/>
      <c r="CFX168" s="168"/>
      <c r="CFY168" s="168"/>
      <c r="CFZ168" s="168"/>
      <c r="CGA168" s="168"/>
      <c r="CGB168" s="168"/>
      <c r="CGC168" s="168"/>
      <c r="CGD168" s="168"/>
      <c r="CGE168" s="168"/>
      <c r="CGF168" s="168"/>
      <c r="CGG168" s="168"/>
      <c r="CGH168" s="168"/>
      <c r="CGI168" s="168"/>
      <c r="CGJ168" s="168"/>
      <c r="CGK168" s="168"/>
      <c r="CGL168" s="168"/>
      <c r="CGM168" s="168"/>
      <c r="CGN168" s="168"/>
      <c r="CGO168" s="168"/>
      <c r="CGP168" s="168"/>
      <c r="CGQ168" s="168"/>
      <c r="CGR168" s="168"/>
      <c r="CGS168" s="168"/>
      <c r="CGT168" s="168"/>
      <c r="CGU168" s="168"/>
      <c r="CGV168" s="168"/>
      <c r="CGW168" s="168"/>
      <c r="CGX168" s="168"/>
      <c r="CGY168" s="168"/>
      <c r="CGZ168" s="168"/>
      <c r="CHA168" s="168"/>
      <c r="CHB168" s="168"/>
      <c r="CHC168" s="168"/>
      <c r="CHD168" s="168"/>
      <c r="CHE168" s="168"/>
      <c r="CHF168" s="168"/>
      <c r="CHG168" s="168"/>
      <c r="CHH168" s="168"/>
      <c r="CHI168" s="168"/>
      <c r="CHJ168" s="168"/>
      <c r="CHK168" s="168"/>
      <c r="CHL168" s="168"/>
      <c r="CHM168" s="168"/>
      <c r="CHN168" s="168"/>
      <c r="CHO168" s="168"/>
      <c r="CHP168" s="168"/>
      <c r="CHQ168" s="168"/>
      <c r="CHR168" s="168"/>
      <c r="CHS168" s="168"/>
      <c r="CHT168" s="168"/>
      <c r="CHU168" s="168"/>
      <c r="CHV168" s="168"/>
      <c r="CHW168" s="168"/>
      <c r="CHX168" s="168"/>
      <c r="CHY168" s="168"/>
      <c r="CHZ168" s="168"/>
      <c r="CIA168" s="168"/>
      <c r="CIB168" s="168"/>
      <c r="CIC168" s="168"/>
      <c r="CID168" s="168"/>
      <c r="CIE168" s="168"/>
      <c r="CIF168" s="168"/>
      <c r="CIG168" s="168"/>
      <c r="CIH168" s="168"/>
      <c r="CII168" s="168"/>
      <c r="CIJ168" s="168"/>
      <c r="CIK168" s="168"/>
      <c r="CIL168" s="168"/>
      <c r="CIM168" s="168"/>
      <c r="CIN168" s="168"/>
      <c r="CIO168" s="168"/>
      <c r="CIP168" s="168"/>
      <c r="CIQ168" s="168"/>
      <c r="CIR168" s="168"/>
      <c r="CIS168" s="168"/>
      <c r="CIT168" s="168"/>
      <c r="CIU168" s="168"/>
      <c r="CIV168" s="168"/>
      <c r="CIW168" s="168"/>
      <c r="CIX168" s="168"/>
      <c r="CIY168" s="168"/>
      <c r="CIZ168" s="168"/>
      <c r="CJA168" s="168"/>
      <c r="CJB168" s="168"/>
      <c r="CJC168" s="168"/>
      <c r="CJD168" s="168"/>
      <c r="CJE168" s="168"/>
      <c r="CJF168" s="168"/>
      <c r="CJG168" s="168"/>
      <c r="CJH168" s="168"/>
      <c r="CJI168" s="168"/>
      <c r="CJJ168" s="168"/>
      <c r="CJK168" s="168"/>
      <c r="CJL168" s="168"/>
      <c r="CJM168" s="168"/>
      <c r="CJN168" s="168"/>
      <c r="CJO168" s="168"/>
      <c r="CJP168" s="168"/>
      <c r="CJQ168" s="168"/>
      <c r="CJR168" s="168"/>
      <c r="CJS168" s="168"/>
      <c r="CJT168" s="168"/>
      <c r="CJU168" s="168"/>
      <c r="CJV168" s="168"/>
      <c r="CJW168" s="168"/>
      <c r="CJX168" s="168"/>
      <c r="CJY168" s="168"/>
      <c r="CJZ168" s="168"/>
      <c r="CKA168" s="168"/>
      <c r="CKB168" s="168"/>
      <c r="CKC168" s="168"/>
      <c r="CKD168" s="168"/>
      <c r="CKE168" s="168"/>
      <c r="CKF168" s="168"/>
      <c r="CKG168" s="168"/>
      <c r="CKH168" s="168"/>
      <c r="CKI168" s="168"/>
      <c r="CKJ168" s="168"/>
      <c r="CKK168" s="168"/>
      <c r="CKL168" s="168"/>
      <c r="CKM168" s="168"/>
      <c r="CKN168" s="168"/>
      <c r="CKO168" s="168"/>
      <c r="CKP168" s="168"/>
      <c r="CKQ168" s="168"/>
      <c r="CKR168" s="168"/>
      <c r="CKS168" s="168"/>
      <c r="CKT168" s="168"/>
      <c r="CKU168" s="168"/>
      <c r="CKV168" s="168"/>
      <c r="CKW168" s="168"/>
      <c r="CKX168" s="168"/>
      <c r="CKY168" s="168"/>
      <c r="CKZ168" s="168"/>
      <c r="CLA168" s="168"/>
      <c r="CLB168" s="168"/>
      <c r="CLC168" s="168"/>
      <c r="CLD168" s="168"/>
      <c r="CLE168" s="168"/>
      <c r="CLF168" s="168"/>
      <c r="CLG168" s="168"/>
      <c r="CLH168" s="168"/>
      <c r="CLI168" s="168"/>
      <c r="CLJ168" s="168"/>
      <c r="CLK168" s="168"/>
      <c r="CLL168" s="168"/>
      <c r="CLM168" s="168"/>
      <c r="CLN168" s="168"/>
      <c r="CLO168" s="168"/>
      <c r="CLP168" s="168"/>
      <c r="CLQ168" s="168"/>
      <c r="CLR168" s="168"/>
      <c r="CLS168" s="168"/>
      <c r="CLT168" s="168"/>
      <c r="CLU168" s="168"/>
      <c r="CLV168" s="168"/>
      <c r="CLW168" s="168"/>
      <c r="CLX168" s="168"/>
      <c r="CLY168" s="168"/>
      <c r="CLZ168" s="168"/>
      <c r="CMA168" s="168"/>
      <c r="CMB168" s="168"/>
      <c r="CMC168" s="168"/>
      <c r="CMD168" s="168"/>
      <c r="CME168" s="168"/>
      <c r="CMF168" s="168"/>
      <c r="CMG168" s="168"/>
      <c r="CMH168" s="168"/>
      <c r="CMI168" s="168"/>
      <c r="CMJ168" s="168"/>
      <c r="CMK168" s="168"/>
      <c r="CML168" s="168"/>
      <c r="CMM168" s="168"/>
      <c r="CMN168" s="168"/>
      <c r="CMO168" s="168"/>
      <c r="CMP168" s="168"/>
      <c r="CMQ168" s="168"/>
      <c r="CMR168" s="168"/>
      <c r="CMS168" s="168"/>
      <c r="CMT168" s="168"/>
      <c r="CMU168" s="168"/>
      <c r="CMV168" s="168"/>
      <c r="CMW168" s="168"/>
      <c r="CMX168" s="168"/>
      <c r="CMY168" s="168"/>
      <c r="CMZ168" s="168"/>
      <c r="CNA168" s="168"/>
      <c r="CNB168" s="168"/>
      <c r="CNC168" s="168"/>
      <c r="CND168" s="168"/>
      <c r="CNE168" s="168"/>
      <c r="CNF168" s="168"/>
      <c r="CNG168" s="168"/>
      <c r="CNH168" s="168"/>
      <c r="CNI168" s="168"/>
      <c r="CNJ168" s="168"/>
      <c r="CNK168" s="168"/>
      <c r="CNL168" s="168"/>
      <c r="CNM168" s="168"/>
      <c r="CNN168" s="168"/>
      <c r="CNO168" s="168"/>
      <c r="CNP168" s="168"/>
      <c r="CNQ168" s="168"/>
      <c r="CNR168" s="168"/>
      <c r="CNS168" s="168"/>
      <c r="CNT168" s="168"/>
      <c r="CNU168" s="168"/>
      <c r="CNV168" s="168"/>
      <c r="CNW168" s="168"/>
      <c r="CNX168" s="168"/>
      <c r="CNY168" s="168"/>
      <c r="CNZ168" s="168"/>
      <c r="COA168" s="168"/>
      <c r="COB168" s="168"/>
      <c r="COC168" s="168"/>
      <c r="COD168" s="168"/>
      <c r="COE168" s="168"/>
      <c r="COF168" s="168"/>
      <c r="COG168" s="168"/>
      <c r="COH168" s="168"/>
      <c r="COI168" s="168"/>
      <c r="COJ168" s="168"/>
      <c r="COK168" s="168"/>
      <c r="COL168" s="168"/>
      <c r="COM168" s="168"/>
      <c r="CON168" s="168"/>
      <c r="COO168" s="168"/>
      <c r="COP168" s="168"/>
      <c r="COQ168" s="168"/>
      <c r="COR168" s="168"/>
      <c r="COS168" s="168"/>
      <c r="COT168" s="168"/>
      <c r="COU168" s="168"/>
      <c r="COV168" s="168"/>
      <c r="COW168" s="168"/>
      <c r="COX168" s="168"/>
      <c r="COY168" s="168"/>
      <c r="COZ168" s="168"/>
      <c r="CPA168" s="168"/>
      <c r="CPB168" s="168"/>
      <c r="CPC168" s="168"/>
      <c r="CPD168" s="168"/>
      <c r="CPE168" s="168"/>
      <c r="CPF168" s="168"/>
      <c r="CPG168" s="168"/>
      <c r="CPH168" s="168"/>
      <c r="CPI168" s="168"/>
      <c r="CPJ168" s="168"/>
      <c r="CPK168" s="168"/>
      <c r="CPL168" s="168"/>
      <c r="CPM168" s="168"/>
      <c r="CPN168" s="168"/>
      <c r="CPO168" s="168"/>
      <c r="CPP168" s="168"/>
      <c r="CPQ168" s="168"/>
      <c r="CPR168" s="168"/>
      <c r="CPS168" s="168"/>
      <c r="CPT168" s="168"/>
      <c r="CPU168" s="168"/>
      <c r="CPV168" s="168"/>
      <c r="CPW168" s="168"/>
      <c r="CPX168" s="168"/>
      <c r="CPY168" s="168"/>
      <c r="CPZ168" s="168"/>
      <c r="CQA168" s="168"/>
      <c r="CQB168" s="168"/>
      <c r="CQC168" s="168"/>
      <c r="CQD168" s="168"/>
      <c r="CQE168" s="168"/>
      <c r="CQF168" s="168"/>
      <c r="CQG168" s="168"/>
      <c r="CQH168" s="168"/>
      <c r="CQI168" s="168"/>
      <c r="CQJ168" s="168"/>
      <c r="CQK168" s="168"/>
      <c r="CQL168" s="168"/>
      <c r="CQM168" s="168"/>
      <c r="CQN168" s="168"/>
      <c r="CQO168" s="168"/>
      <c r="CQP168" s="168"/>
      <c r="CQQ168" s="168"/>
      <c r="CQR168" s="168"/>
      <c r="CQS168" s="168"/>
      <c r="CQT168" s="168"/>
      <c r="CQU168" s="168"/>
      <c r="CQV168" s="168"/>
      <c r="CQW168" s="168"/>
      <c r="CQX168" s="168"/>
      <c r="CQY168" s="168"/>
      <c r="CQZ168" s="168"/>
      <c r="CRA168" s="168"/>
      <c r="CRB168" s="168"/>
      <c r="CRC168" s="168"/>
      <c r="CRD168" s="168"/>
      <c r="CRE168" s="168"/>
      <c r="CRF168" s="168"/>
      <c r="CRG168" s="168"/>
      <c r="CRH168" s="168"/>
      <c r="CRI168" s="168"/>
      <c r="CRJ168" s="168"/>
      <c r="CRK168" s="168"/>
      <c r="CRL168" s="168"/>
      <c r="CRM168" s="168"/>
      <c r="CRN168" s="168"/>
      <c r="CRO168" s="168"/>
      <c r="CRP168" s="168"/>
      <c r="CRQ168" s="168"/>
      <c r="CRR168" s="168"/>
      <c r="CRS168" s="168"/>
      <c r="CRT168" s="168"/>
      <c r="CRU168" s="168"/>
      <c r="CRV168" s="168"/>
      <c r="CRW168" s="168"/>
      <c r="CRX168" s="168"/>
      <c r="CRY168" s="168"/>
      <c r="CRZ168" s="168"/>
      <c r="CSA168" s="168"/>
      <c r="CSB168" s="168"/>
      <c r="CSC168" s="168"/>
      <c r="CSD168" s="168"/>
      <c r="CSE168" s="168"/>
      <c r="CSF168" s="168"/>
      <c r="CSG168" s="168"/>
      <c r="CSH168" s="168"/>
      <c r="CSI168" s="168"/>
      <c r="CSJ168" s="168"/>
      <c r="CSK168" s="168"/>
      <c r="CSL168" s="168"/>
      <c r="CSM168" s="168"/>
      <c r="CSN168" s="168"/>
      <c r="CSO168" s="168"/>
      <c r="CSP168" s="168"/>
      <c r="CSQ168" s="168"/>
      <c r="CSR168" s="168"/>
      <c r="CSS168" s="168"/>
      <c r="CST168" s="168"/>
      <c r="CSU168" s="168"/>
      <c r="CSV168" s="168"/>
      <c r="CSW168" s="168"/>
      <c r="CSX168" s="168"/>
      <c r="CSY168" s="168"/>
      <c r="CSZ168" s="168"/>
      <c r="CTA168" s="168"/>
      <c r="CTB168" s="168"/>
      <c r="CTC168" s="168"/>
      <c r="CTD168" s="168"/>
      <c r="CTE168" s="168"/>
      <c r="CTF168" s="168"/>
      <c r="CTG168" s="168"/>
      <c r="CTH168" s="168"/>
      <c r="CTI168" s="168"/>
      <c r="CTJ168" s="168"/>
      <c r="CTK168" s="168"/>
      <c r="CTL168" s="168"/>
      <c r="CTM168" s="168"/>
      <c r="CTN168" s="168"/>
      <c r="CTO168" s="168"/>
      <c r="CTP168" s="168"/>
      <c r="CTQ168" s="168"/>
      <c r="CTR168" s="168"/>
      <c r="CTS168" s="168"/>
      <c r="CTT168" s="168"/>
      <c r="CTU168" s="168"/>
      <c r="CTV168" s="168"/>
      <c r="CTW168" s="168"/>
      <c r="CTX168" s="168"/>
      <c r="CTY168" s="168"/>
      <c r="CTZ168" s="168"/>
      <c r="CUA168" s="168"/>
      <c r="CUB168" s="168"/>
      <c r="CUC168" s="168"/>
      <c r="CUD168" s="168"/>
      <c r="CUE168" s="168"/>
      <c r="CUF168" s="168"/>
      <c r="CUG168" s="168"/>
      <c r="CUH168" s="168"/>
      <c r="CUI168" s="168"/>
      <c r="CUJ168" s="168"/>
      <c r="CUK168" s="168"/>
      <c r="CUL168" s="168"/>
      <c r="CUM168" s="168"/>
      <c r="CUN168" s="168"/>
      <c r="CUO168" s="168"/>
      <c r="CUP168" s="168"/>
      <c r="CUQ168" s="168"/>
      <c r="CUR168" s="168"/>
      <c r="CUS168" s="168"/>
      <c r="CUT168" s="168"/>
      <c r="CUU168" s="168"/>
      <c r="CUV168" s="168"/>
      <c r="CUW168" s="168"/>
      <c r="CUX168" s="168"/>
      <c r="CUY168" s="168"/>
      <c r="CUZ168" s="168"/>
      <c r="CVA168" s="168"/>
      <c r="CVB168" s="168"/>
      <c r="CVC168" s="168"/>
      <c r="CVD168" s="168"/>
      <c r="CVE168" s="168"/>
      <c r="CVF168" s="168"/>
      <c r="CVG168" s="168"/>
      <c r="CVH168" s="168"/>
      <c r="CVI168" s="168"/>
      <c r="CVJ168" s="168"/>
      <c r="CVK168" s="168"/>
      <c r="CVL168" s="168"/>
      <c r="CVM168" s="168"/>
      <c r="CVN168" s="168"/>
      <c r="CVO168" s="168"/>
      <c r="CVP168" s="168"/>
      <c r="CVQ168" s="168"/>
      <c r="CVR168" s="168"/>
      <c r="CVS168" s="168"/>
      <c r="CVT168" s="168"/>
      <c r="CVU168" s="168"/>
      <c r="CVV168" s="168"/>
      <c r="CVW168" s="168"/>
      <c r="CVX168" s="168"/>
      <c r="CVY168" s="168"/>
      <c r="CVZ168" s="168"/>
      <c r="CWA168" s="168"/>
      <c r="CWB168" s="168"/>
      <c r="CWC168" s="168"/>
      <c r="CWD168" s="168"/>
      <c r="CWE168" s="168"/>
      <c r="CWF168" s="168"/>
      <c r="CWG168" s="168"/>
      <c r="CWH168" s="168"/>
      <c r="CWI168" s="168"/>
      <c r="CWJ168" s="168"/>
      <c r="CWK168" s="168"/>
      <c r="CWL168" s="168"/>
      <c r="CWM168" s="168"/>
      <c r="CWN168" s="168"/>
      <c r="CWO168" s="168"/>
      <c r="CWP168" s="168"/>
      <c r="CWQ168" s="168"/>
      <c r="CWR168" s="168"/>
      <c r="CWS168" s="168"/>
      <c r="CWT168" s="168"/>
      <c r="CWU168" s="168"/>
      <c r="CWV168" s="168"/>
      <c r="CWW168" s="168"/>
      <c r="CWX168" s="168"/>
      <c r="CWY168" s="168"/>
      <c r="CWZ168" s="168"/>
      <c r="CXA168" s="168"/>
      <c r="CXB168" s="168"/>
      <c r="CXC168" s="168"/>
      <c r="CXD168" s="168"/>
      <c r="CXE168" s="168"/>
      <c r="CXF168" s="168"/>
      <c r="CXG168" s="168"/>
      <c r="CXH168" s="168"/>
      <c r="CXI168" s="168"/>
      <c r="CXJ168" s="168"/>
      <c r="CXK168" s="168"/>
      <c r="CXL168" s="168"/>
      <c r="CXM168" s="168"/>
      <c r="CXN168" s="168"/>
      <c r="CXO168" s="168"/>
      <c r="CXP168" s="168"/>
      <c r="CXQ168" s="168"/>
      <c r="CXR168" s="168"/>
      <c r="CXS168" s="168"/>
      <c r="CXT168" s="168"/>
      <c r="CXU168" s="168"/>
      <c r="CXV168" s="168"/>
      <c r="CXW168" s="168"/>
      <c r="CXX168" s="168"/>
      <c r="CXY168" s="168"/>
      <c r="CXZ168" s="168"/>
      <c r="CYA168" s="168"/>
      <c r="CYB168" s="168"/>
      <c r="CYC168" s="168"/>
      <c r="CYD168" s="168"/>
      <c r="CYE168" s="168"/>
      <c r="CYF168" s="168"/>
      <c r="CYG168" s="168"/>
      <c r="CYH168" s="168"/>
      <c r="CYI168" s="168"/>
      <c r="CYJ168" s="168"/>
      <c r="CYK168" s="168"/>
      <c r="CYL168" s="168"/>
      <c r="CYM168" s="168"/>
      <c r="CYN168" s="168"/>
      <c r="CYO168" s="168"/>
      <c r="CYP168" s="168"/>
      <c r="CYQ168" s="168"/>
      <c r="CYR168" s="168"/>
      <c r="CYS168" s="168"/>
      <c r="CYT168" s="168"/>
      <c r="CYU168" s="168"/>
      <c r="CYV168" s="168"/>
      <c r="CYW168" s="168"/>
      <c r="CYX168" s="168"/>
      <c r="CYY168" s="168"/>
      <c r="CYZ168" s="168"/>
      <c r="CZA168" s="168"/>
      <c r="CZB168" s="168"/>
      <c r="CZC168" s="168"/>
      <c r="CZD168" s="168"/>
      <c r="CZE168" s="168"/>
      <c r="CZF168" s="168"/>
      <c r="CZG168" s="168"/>
      <c r="CZH168" s="168"/>
      <c r="CZI168" s="168"/>
      <c r="CZJ168" s="168"/>
      <c r="CZK168" s="168"/>
      <c r="CZL168" s="168"/>
      <c r="CZM168" s="168"/>
      <c r="CZN168" s="168"/>
      <c r="CZO168" s="168"/>
      <c r="CZP168" s="168"/>
      <c r="CZQ168" s="168"/>
      <c r="CZR168" s="168"/>
      <c r="CZS168" s="168"/>
      <c r="CZT168" s="168"/>
      <c r="CZU168" s="168"/>
      <c r="CZV168" s="168"/>
      <c r="CZW168" s="168"/>
      <c r="CZX168" s="168"/>
      <c r="CZY168" s="168"/>
      <c r="CZZ168" s="168"/>
      <c r="DAA168" s="168"/>
      <c r="DAB168" s="168"/>
      <c r="DAC168" s="168"/>
      <c r="DAD168" s="168"/>
      <c r="DAE168" s="168"/>
      <c r="DAF168" s="168"/>
      <c r="DAG168" s="168"/>
      <c r="DAH168" s="168"/>
      <c r="DAI168" s="168"/>
      <c r="DAJ168" s="168"/>
      <c r="DAK168" s="168"/>
      <c r="DAL168" s="168"/>
      <c r="DAM168" s="168"/>
      <c r="DAN168" s="168"/>
      <c r="DAO168" s="168"/>
      <c r="DAP168" s="168"/>
      <c r="DAQ168" s="168"/>
      <c r="DAR168" s="168"/>
      <c r="DAS168" s="168"/>
      <c r="DAT168" s="168"/>
      <c r="DAU168" s="168"/>
      <c r="DAV168" s="168"/>
      <c r="DAW168" s="168"/>
      <c r="DAX168" s="168"/>
      <c r="DAY168" s="168"/>
      <c r="DAZ168" s="168"/>
      <c r="DBA168" s="168"/>
      <c r="DBB168" s="168"/>
      <c r="DBC168" s="168"/>
      <c r="DBD168" s="168"/>
      <c r="DBE168" s="168"/>
      <c r="DBF168" s="168"/>
      <c r="DBG168" s="168"/>
      <c r="DBH168" s="168"/>
      <c r="DBI168" s="168"/>
      <c r="DBJ168" s="168"/>
      <c r="DBK168" s="168"/>
      <c r="DBL168" s="168"/>
      <c r="DBM168" s="168"/>
      <c r="DBN168" s="168"/>
      <c r="DBO168" s="168"/>
      <c r="DBP168" s="168"/>
      <c r="DBQ168" s="168"/>
      <c r="DBR168" s="168"/>
      <c r="DBS168" s="168"/>
      <c r="DBT168" s="168"/>
      <c r="DBU168" s="168"/>
      <c r="DBV168" s="168"/>
      <c r="DBW168" s="168"/>
      <c r="DBX168" s="168"/>
      <c r="DBY168" s="168"/>
      <c r="DBZ168" s="168"/>
      <c r="DCA168" s="168"/>
      <c r="DCB168" s="168"/>
      <c r="DCC168" s="168"/>
      <c r="DCD168" s="168"/>
      <c r="DCE168" s="168"/>
      <c r="DCF168" s="168"/>
      <c r="DCG168" s="168"/>
      <c r="DCH168" s="168"/>
      <c r="DCI168" s="168"/>
      <c r="DCJ168" s="168"/>
      <c r="DCK168" s="168"/>
      <c r="DCL168" s="168"/>
      <c r="DCM168" s="168"/>
      <c r="DCN168" s="168"/>
      <c r="DCO168" s="168"/>
      <c r="DCP168" s="168"/>
      <c r="DCQ168" s="168"/>
      <c r="DCR168" s="168"/>
      <c r="DCS168" s="168"/>
      <c r="DCT168" s="168"/>
      <c r="DCU168" s="168"/>
      <c r="DCV168" s="168"/>
      <c r="DCW168" s="168"/>
      <c r="DCX168" s="168"/>
      <c r="DCY168" s="168"/>
      <c r="DCZ168" s="168"/>
      <c r="DDA168" s="168"/>
      <c r="DDB168" s="168"/>
      <c r="DDC168" s="168"/>
      <c r="DDD168" s="168"/>
      <c r="DDE168" s="168"/>
      <c r="DDF168" s="168"/>
      <c r="DDG168" s="168"/>
      <c r="DDH168" s="168"/>
      <c r="DDI168" s="168"/>
      <c r="DDJ168" s="168"/>
      <c r="DDK168" s="168"/>
      <c r="DDL168" s="168"/>
      <c r="DDM168" s="168"/>
      <c r="DDN168" s="168"/>
      <c r="DDO168" s="168"/>
      <c r="DDP168" s="168"/>
      <c r="DDQ168" s="168"/>
      <c r="DDR168" s="168"/>
      <c r="DDS168" s="168"/>
      <c r="DDT168" s="168"/>
      <c r="DDU168" s="168"/>
      <c r="DDV168" s="168"/>
      <c r="DDW168" s="168"/>
      <c r="DDX168" s="168"/>
      <c r="DDY168" s="168"/>
      <c r="DDZ168" s="168"/>
      <c r="DEA168" s="168"/>
      <c r="DEB168" s="168"/>
      <c r="DEC168" s="168"/>
      <c r="DED168" s="168"/>
      <c r="DEE168" s="168"/>
      <c r="DEF168" s="168"/>
      <c r="DEG168" s="168"/>
      <c r="DEH168" s="168"/>
      <c r="DEI168" s="168"/>
      <c r="DEJ168" s="168"/>
      <c r="DEK168" s="168"/>
      <c r="DEL168" s="168"/>
      <c r="DEM168" s="168"/>
      <c r="DEN168" s="168"/>
      <c r="DEO168" s="168"/>
      <c r="DEP168" s="168"/>
      <c r="DEQ168" s="168"/>
      <c r="DER168" s="168"/>
      <c r="DES168" s="168"/>
      <c r="DET168" s="168"/>
      <c r="DEU168" s="168"/>
      <c r="DEV168" s="168"/>
      <c r="DEW168" s="168"/>
      <c r="DEX168" s="168"/>
      <c r="DEY168" s="168"/>
      <c r="DEZ168" s="168"/>
      <c r="DFA168" s="168"/>
      <c r="DFB168" s="168"/>
      <c r="DFC168" s="168"/>
      <c r="DFD168" s="168"/>
      <c r="DFE168" s="168"/>
      <c r="DFF168" s="168"/>
      <c r="DFG168" s="168"/>
      <c r="DFH168" s="168"/>
      <c r="DFI168" s="168"/>
      <c r="DFJ168" s="168"/>
      <c r="DFK168" s="168"/>
      <c r="DFL168" s="168"/>
      <c r="DFM168" s="168"/>
      <c r="DFN168" s="168"/>
      <c r="DFO168" s="168"/>
      <c r="DFP168" s="168"/>
      <c r="DFQ168" s="168"/>
      <c r="DFR168" s="168"/>
      <c r="DFS168" s="168"/>
      <c r="DFT168" s="168"/>
      <c r="DFU168" s="168"/>
      <c r="DFV168" s="168"/>
      <c r="DFW168" s="168"/>
      <c r="DFX168" s="168"/>
      <c r="DFY168" s="168"/>
      <c r="DFZ168" s="168"/>
      <c r="DGA168" s="168"/>
      <c r="DGB168" s="168"/>
      <c r="DGC168" s="168"/>
      <c r="DGD168" s="168"/>
      <c r="DGE168" s="168"/>
      <c r="DGF168" s="168"/>
      <c r="DGG168" s="168"/>
      <c r="DGH168" s="168"/>
      <c r="DGI168" s="168"/>
      <c r="DGJ168" s="168"/>
      <c r="DGK168" s="168"/>
      <c r="DGL168" s="168"/>
      <c r="DGM168" s="168"/>
      <c r="DGN168" s="168"/>
      <c r="DGO168" s="168"/>
      <c r="DGP168" s="168"/>
      <c r="DGQ168" s="168"/>
      <c r="DGR168" s="168"/>
      <c r="DGS168" s="168"/>
      <c r="DGT168" s="168"/>
      <c r="DGU168" s="168"/>
      <c r="DGV168" s="168"/>
      <c r="DGW168" s="168"/>
      <c r="DGX168" s="168"/>
      <c r="DGY168" s="168"/>
      <c r="DGZ168" s="168"/>
      <c r="DHA168" s="168"/>
      <c r="DHB168" s="168"/>
      <c r="DHC168" s="168"/>
      <c r="DHD168" s="168"/>
      <c r="DHE168" s="168"/>
      <c r="DHF168" s="168"/>
      <c r="DHG168" s="168"/>
      <c r="DHH168" s="168"/>
      <c r="DHI168" s="168"/>
      <c r="DHJ168" s="168"/>
      <c r="DHK168" s="168"/>
      <c r="DHL168" s="168"/>
      <c r="DHM168" s="168"/>
      <c r="DHN168" s="168"/>
      <c r="DHO168" s="168"/>
      <c r="DHP168" s="168"/>
      <c r="DHQ168" s="168"/>
      <c r="DHR168" s="168"/>
      <c r="DHS168" s="168"/>
      <c r="DHT168" s="168"/>
      <c r="DHU168" s="168"/>
      <c r="DHV168" s="168"/>
      <c r="DHW168" s="168"/>
      <c r="DHX168" s="168"/>
      <c r="DHY168" s="168"/>
      <c r="DHZ168" s="168"/>
      <c r="DIA168" s="168"/>
      <c r="DIB168" s="168"/>
      <c r="DIC168" s="168"/>
      <c r="DID168" s="168"/>
      <c r="DIE168" s="168"/>
      <c r="DIF168" s="168"/>
      <c r="DIG168" s="168"/>
      <c r="DIH168" s="168"/>
      <c r="DII168" s="168"/>
      <c r="DIJ168" s="168"/>
      <c r="DIK168" s="168"/>
      <c r="DIL168" s="168"/>
      <c r="DIM168" s="168"/>
      <c r="DIN168" s="168"/>
      <c r="DIO168" s="168"/>
      <c r="DIP168" s="168"/>
      <c r="DIQ168" s="168"/>
      <c r="DIR168" s="168"/>
      <c r="DIS168" s="168"/>
      <c r="DIT168" s="168"/>
      <c r="DIU168" s="168"/>
      <c r="DIV168" s="168"/>
      <c r="DIW168" s="168"/>
      <c r="DIX168" s="168"/>
      <c r="DIY168" s="168"/>
      <c r="DIZ168" s="168"/>
      <c r="DJA168" s="168"/>
      <c r="DJB168" s="168"/>
      <c r="DJC168" s="168"/>
      <c r="DJD168" s="168"/>
      <c r="DJE168" s="168"/>
      <c r="DJF168" s="168"/>
      <c r="DJG168" s="168"/>
      <c r="DJH168" s="168"/>
      <c r="DJI168" s="168"/>
      <c r="DJJ168" s="168"/>
      <c r="DJK168" s="168"/>
      <c r="DJL168" s="168"/>
      <c r="DJM168" s="168"/>
      <c r="DJN168" s="168"/>
      <c r="DJO168" s="168"/>
      <c r="DJP168" s="168"/>
      <c r="DJQ168" s="168"/>
      <c r="DJR168" s="168"/>
      <c r="DJS168" s="168"/>
      <c r="DJT168" s="168"/>
      <c r="DJU168" s="168"/>
      <c r="DJV168" s="168"/>
      <c r="DJW168" s="168"/>
      <c r="DJX168" s="168"/>
      <c r="DJY168" s="168"/>
      <c r="DJZ168" s="168"/>
      <c r="DKA168" s="168"/>
      <c r="DKB168" s="168"/>
      <c r="DKC168" s="168"/>
      <c r="DKD168" s="168"/>
      <c r="DKE168" s="168"/>
      <c r="DKF168" s="168"/>
      <c r="DKG168" s="168"/>
      <c r="DKH168" s="168"/>
      <c r="DKI168" s="168"/>
      <c r="DKJ168" s="168"/>
      <c r="DKK168" s="168"/>
      <c r="DKL168" s="168"/>
      <c r="DKM168" s="168"/>
      <c r="DKN168" s="168"/>
      <c r="DKO168" s="168"/>
      <c r="DKP168" s="168"/>
      <c r="DKQ168" s="168"/>
      <c r="DKR168" s="168"/>
      <c r="DKS168" s="168"/>
      <c r="DKT168" s="168"/>
      <c r="DKU168" s="168"/>
      <c r="DKV168" s="168"/>
      <c r="DKW168" s="168"/>
      <c r="DKX168" s="168"/>
      <c r="DKY168" s="168"/>
      <c r="DKZ168" s="168"/>
      <c r="DLA168" s="168"/>
      <c r="DLB168" s="168"/>
      <c r="DLC168" s="168"/>
      <c r="DLD168" s="168"/>
      <c r="DLE168" s="168"/>
      <c r="DLF168" s="168"/>
      <c r="DLG168" s="168"/>
      <c r="DLH168" s="168"/>
      <c r="DLI168" s="168"/>
      <c r="DLJ168" s="168"/>
      <c r="DLK168" s="168"/>
      <c r="DLL168" s="168"/>
      <c r="DLM168" s="168"/>
      <c r="DLN168" s="168"/>
      <c r="DLO168" s="168"/>
      <c r="DLP168" s="168"/>
      <c r="DLQ168" s="168"/>
      <c r="DLR168" s="168"/>
      <c r="DLS168" s="168"/>
      <c r="DLT168" s="168"/>
      <c r="DLU168" s="168"/>
      <c r="DLV168" s="168"/>
      <c r="DLW168" s="168"/>
      <c r="DLX168" s="168"/>
      <c r="DLY168" s="168"/>
      <c r="DLZ168" s="168"/>
      <c r="DMA168" s="168"/>
      <c r="DMB168" s="168"/>
      <c r="DMC168" s="168"/>
      <c r="DMD168" s="168"/>
      <c r="DME168" s="168"/>
      <c r="DMF168" s="168"/>
      <c r="DMG168" s="168"/>
      <c r="DMH168" s="168"/>
      <c r="DMI168" s="168"/>
      <c r="DMJ168" s="168"/>
      <c r="DMK168" s="168"/>
      <c r="DML168" s="168"/>
      <c r="DMM168" s="168"/>
      <c r="DMN168" s="168"/>
      <c r="DMO168" s="168"/>
      <c r="DMP168" s="168"/>
      <c r="DMQ168" s="168"/>
      <c r="DMR168" s="168"/>
      <c r="DMS168" s="168"/>
      <c r="DMT168" s="168"/>
      <c r="DMU168" s="168"/>
      <c r="DMV168" s="168"/>
      <c r="DMW168" s="168"/>
      <c r="DMX168" s="168"/>
      <c r="DMY168" s="168"/>
      <c r="DMZ168" s="168"/>
      <c r="DNA168" s="168"/>
      <c r="DNB168" s="168"/>
      <c r="DNC168" s="168"/>
      <c r="DND168" s="168"/>
      <c r="DNE168" s="168"/>
      <c r="DNF168" s="168"/>
      <c r="DNG168" s="168"/>
      <c r="DNH168" s="168"/>
      <c r="DNI168" s="168"/>
      <c r="DNJ168" s="168"/>
      <c r="DNK168" s="168"/>
      <c r="DNL168" s="168"/>
      <c r="DNM168" s="168"/>
      <c r="DNN168" s="168"/>
      <c r="DNO168" s="168"/>
      <c r="DNP168" s="168"/>
      <c r="DNQ168" s="168"/>
      <c r="DNR168" s="168"/>
      <c r="DNS168" s="168"/>
      <c r="DNT168" s="168"/>
      <c r="DNU168" s="168"/>
      <c r="DNV168" s="168"/>
      <c r="DNW168" s="168"/>
      <c r="DNX168" s="168"/>
      <c r="DNY168" s="168"/>
      <c r="DNZ168" s="168"/>
      <c r="DOA168" s="168"/>
      <c r="DOB168" s="168"/>
      <c r="DOC168" s="168"/>
      <c r="DOD168" s="168"/>
      <c r="DOE168" s="168"/>
      <c r="DOF168" s="168"/>
      <c r="DOG168" s="168"/>
      <c r="DOH168" s="168"/>
      <c r="DOI168" s="168"/>
      <c r="DOJ168" s="168"/>
      <c r="DOK168" s="168"/>
      <c r="DOL168" s="168"/>
      <c r="DOM168" s="168"/>
      <c r="DON168" s="168"/>
      <c r="DOO168" s="168"/>
      <c r="DOP168" s="168"/>
      <c r="DOQ168" s="168"/>
      <c r="DOR168" s="168"/>
      <c r="DOS168" s="168"/>
      <c r="DOT168" s="168"/>
      <c r="DOU168" s="168"/>
      <c r="DOV168" s="168"/>
      <c r="DOW168" s="168"/>
      <c r="DOX168" s="168"/>
      <c r="DOY168" s="168"/>
      <c r="DOZ168" s="168"/>
      <c r="DPA168" s="168"/>
      <c r="DPB168" s="168"/>
      <c r="DPC168" s="168"/>
      <c r="DPD168" s="168"/>
      <c r="DPE168" s="168"/>
      <c r="DPF168" s="168"/>
      <c r="DPG168" s="168"/>
      <c r="DPH168" s="168"/>
      <c r="DPI168" s="168"/>
      <c r="DPJ168" s="168"/>
      <c r="DPK168" s="168"/>
      <c r="DPL168" s="168"/>
      <c r="DPM168" s="168"/>
      <c r="DPN168" s="168"/>
      <c r="DPO168" s="168"/>
      <c r="DPP168" s="168"/>
      <c r="DPQ168" s="168"/>
      <c r="DPR168" s="168"/>
      <c r="DPS168" s="168"/>
      <c r="DPT168" s="168"/>
      <c r="DPU168" s="168"/>
      <c r="DPV168" s="168"/>
      <c r="DPW168" s="168"/>
      <c r="DPX168" s="168"/>
      <c r="DPY168" s="168"/>
      <c r="DPZ168" s="168"/>
      <c r="DQA168" s="168"/>
      <c r="DQB168" s="168"/>
      <c r="DQC168" s="168"/>
      <c r="DQD168" s="168"/>
      <c r="DQE168" s="168"/>
      <c r="DQF168" s="168"/>
      <c r="DQG168" s="168"/>
      <c r="DQH168" s="168"/>
      <c r="DQI168" s="168"/>
      <c r="DQJ168" s="168"/>
      <c r="DQK168" s="168"/>
      <c r="DQL168" s="168"/>
      <c r="DQM168" s="168"/>
      <c r="DQN168" s="168"/>
      <c r="DQO168" s="168"/>
      <c r="DQP168" s="168"/>
      <c r="DQQ168" s="168"/>
      <c r="DQR168" s="168"/>
      <c r="DQS168" s="168"/>
      <c r="DQT168" s="168"/>
      <c r="DQU168" s="168"/>
      <c r="DQV168" s="168"/>
      <c r="DQW168" s="168"/>
      <c r="DQX168" s="168"/>
      <c r="DQY168" s="168"/>
      <c r="DQZ168" s="168"/>
      <c r="DRA168" s="168"/>
      <c r="DRB168" s="168"/>
      <c r="DRC168" s="168"/>
      <c r="DRD168" s="168"/>
      <c r="DRE168" s="168"/>
      <c r="DRF168" s="168"/>
      <c r="DRG168" s="168"/>
      <c r="DRH168" s="168"/>
      <c r="DRI168" s="168"/>
      <c r="DRJ168" s="168"/>
      <c r="DRK168" s="168"/>
      <c r="DRL168" s="168"/>
      <c r="DRM168" s="168"/>
      <c r="DRN168" s="168"/>
      <c r="DRO168" s="168"/>
      <c r="DRP168" s="168"/>
      <c r="DRQ168" s="168"/>
      <c r="DRR168" s="168"/>
      <c r="DRS168" s="168"/>
      <c r="DRT168" s="168"/>
      <c r="DRU168" s="168"/>
      <c r="DRV168" s="168"/>
      <c r="DRW168" s="168"/>
      <c r="DRX168" s="168"/>
      <c r="DRY168" s="168"/>
      <c r="DRZ168" s="168"/>
      <c r="DSA168" s="168"/>
      <c r="DSB168" s="168"/>
      <c r="DSC168" s="168"/>
      <c r="DSD168" s="168"/>
      <c r="DSE168" s="168"/>
      <c r="DSF168" s="168"/>
      <c r="DSG168" s="168"/>
      <c r="DSH168" s="168"/>
      <c r="DSI168" s="168"/>
      <c r="DSJ168" s="168"/>
      <c r="DSK168" s="168"/>
      <c r="DSL168" s="168"/>
      <c r="DSM168" s="168"/>
      <c r="DSN168" s="168"/>
      <c r="DSO168" s="168"/>
      <c r="DSP168" s="168"/>
      <c r="DSQ168" s="168"/>
      <c r="DSR168" s="168"/>
      <c r="DSS168" s="168"/>
      <c r="DST168" s="168"/>
      <c r="DSU168" s="168"/>
      <c r="DSV168" s="168"/>
      <c r="DSW168" s="168"/>
      <c r="DSX168" s="168"/>
      <c r="DSY168" s="168"/>
      <c r="DSZ168" s="168"/>
      <c r="DTA168" s="168"/>
      <c r="DTB168" s="168"/>
      <c r="DTC168" s="168"/>
      <c r="DTD168" s="168"/>
      <c r="DTE168" s="168"/>
      <c r="DTF168" s="168"/>
      <c r="DTG168" s="168"/>
      <c r="DTH168" s="168"/>
      <c r="DTI168" s="168"/>
      <c r="DTJ168" s="168"/>
      <c r="DTK168" s="168"/>
      <c r="DTL168" s="168"/>
      <c r="DTM168" s="168"/>
      <c r="DTN168" s="168"/>
      <c r="DTO168" s="168"/>
      <c r="DTP168" s="168"/>
      <c r="DTQ168" s="168"/>
      <c r="DTR168" s="168"/>
      <c r="DTS168" s="168"/>
      <c r="DTT168" s="168"/>
      <c r="DTU168" s="168"/>
      <c r="DTV168" s="168"/>
      <c r="DTW168" s="168"/>
      <c r="DTX168" s="168"/>
      <c r="DTY168" s="168"/>
      <c r="DTZ168" s="168"/>
      <c r="DUA168" s="168"/>
      <c r="DUB168" s="168"/>
      <c r="DUC168" s="168"/>
      <c r="DUD168" s="168"/>
      <c r="DUE168" s="168"/>
      <c r="DUF168" s="168"/>
      <c r="DUG168" s="168"/>
      <c r="DUH168" s="168"/>
      <c r="DUI168" s="168"/>
      <c r="DUJ168" s="168"/>
      <c r="DUK168" s="168"/>
      <c r="DUL168" s="168"/>
      <c r="DUM168" s="168"/>
      <c r="DUN168" s="168"/>
      <c r="DUO168" s="168"/>
      <c r="DUP168" s="168"/>
      <c r="DUQ168" s="168"/>
      <c r="DUR168" s="168"/>
      <c r="DUS168" s="168"/>
      <c r="DUT168" s="168"/>
      <c r="DUU168" s="168"/>
      <c r="DUV168" s="168"/>
      <c r="DUW168" s="168"/>
      <c r="DUX168" s="168"/>
      <c r="DUY168" s="168"/>
      <c r="DUZ168" s="168"/>
      <c r="DVA168" s="168"/>
      <c r="DVB168" s="168"/>
      <c r="DVC168" s="168"/>
      <c r="DVD168" s="168"/>
      <c r="DVE168" s="168"/>
      <c r="DVF168" s="168"/>
      <c r="DVG168" s="168"/>
      <c r="DVH168" s="168"/>
      <c r="DVI168" s="168"/>
      <c r="DVJ168" s="168"/>
      <c r="DVK168" s="168"/>
      <c r="DVL168" s="168"/>
      <c r="DVM168" s="168"/>
      <c r="DVN168" s="168"/>
      <c r="DVO168" s="168"/>
      <c r="DVP168" s="168"/>
      <c r="DVQ168" s="168"/>
      <c r="DVR168" s="168"/>
      <c r="DVS168" s="168"/>
      <c r="DVT168" s="168"/>
      <c r="DVU168" s="168"/>
      <c r="DVV168" s="168"/>
      <c r="DVW168" s="168"/>
      <c r="DVX168" s="168"/>
      <c r="DVY168" s="168"/>
      <c r="DVZ168" s="168"/>
      <c r="DWA168" s="168"/>
      <c r="DWB168" s="168"/>
      <c r="DWC168" s="168"/>
      <c r="DWD168" s="168"/>
      <c r="DWE168" s="168"/>
      <c r="DWF168" s="168"/>
      <c r="DWG168" s="168"/>
      <c r="DWH168" s="168"/>
      <c r="DWI168" s="168"/>
      <c r="DWJ168" s="168"/>
      <c r="DWK168" s="168"/>
      <c r="DWL168" s="168"/>
      <c r="DWM168" s="168"/>
      <c r="DWN168" s="168"/>
      <c r="DWO168" s="168"/>
      <c r="DWP168" s="168"/>
      <c r="DWQ168" s="168"/>
      <c r="DWR168" s="168"/>
      <c r="DWS168" s="168"/>
      <c r="DWT168" s="168"/>
      <c r="DWU168" s="168"/>
      <c r="DWV168" s="168"/>
      <c r="DWW168" s="168"/>
      <c r="DWX168" s="168"/>
      <c r="DWY168" s="168"/>
      <c r="DWZ168" s="168"/>
      <c r="DXA168" s="168"/>
      <c r="DXB168" s="168"/>
      <c r="DXC168" s="168"/>
      <c r="DXD168" s="168"/>
      <c r="DXE168" s="168"/>
      <c r="DXF168" s="168"/>
      <c r="DXG168" s="168"/>
      <c r="DXH168" s="168"/>
      <c r="DXI168" s="168"/>
      <c r="DXJ168" s="168"/>
      <c r="DXK168" s="168"/>
      <c r="DXL168" s="168"/>
      <c r="DXM168" s="168"/>
      <c r="DXN168" s="168"/>
      <c r="DXO168" s="168"/>
      <c r="DXP168" s="168"/>
      <c r="DXQ168" s="168"/>
      <c r="DXR168" s="168"/>
      <c r="DXS168" s="168"/>
      <c r="DXT168" s="168"/>
      <c r="DXU168" s="168"/>
      <c r="DXV168" s="168"/>
      <c r="DXW168" s="168"/>
      <c r="DXX168" s="168"/>
      <c r="DXY168" s="168"/>
      <c r="DXZ168" s="168"/>
      <c r="DYA168" s="168"/>
      <c r="DYB168" s="168"/>
      <c r="DYC168" s="168"/>
      <c r="DYD168" s="168"/>
      <c r="DYE168" s="168"/>
      <c r="DYF168" s="168"/>
      <c r="DYG168" s="168"/>
      <c r="DYH168" s="168"/>
      <c r="DYI168" s="168"/>
      <c r="DYJ168" s="168"/>
      <c r="DYK168" s="168"/>
      <c r="DYL168" s="168"/>
      <c r="DYM168" s="168"/>
      <c r="DYN168" s="168"/>
      <c r="DYO168" s="168"/>
      <c r="DYP168" s="168"/>
      <c r="DYQ168" s="168"/>
      <c r="DYR168" s="168"/>
      <c r="DYS168" s="168"/>
      <c r="DYT168" s="168"/>
      <c r="DYU168" s="168"/>
      <c r="DYV168" s="168"/>
      <c r="DYW168" s="168"/>
      <c r="DYX168" s="168"/>
      <c r="DYY168" s="168"/>
      <c r="DYZ168" s="168"/>
      <c r="DZA168" s="168"/>
      <c r="DZB168" s="168"/>
      <c r="DZC168" s="168"/>
      <c r="DZD168" s="168"/>
      <c r="DZE168" s="168"/>
      <c r="DZF168" s="168"/>
      <c r="DZG168" s="168"/>
      <c r="DZH168" s="168"/>
      <c r="DZI168" s="168"/>
      <c r="DZJ168" s="168"/>
      <c r="DZK168" s="168"/>
      <c r="DZL168" s="168"/>
      <c r="DZM168" s="168"/>
      <c r="DZN168" s="168"/>
      <c r="DZO168" s="168"/>
      <c r="DZP168" s="168"/>
      <c r="DZQ168" s="168"/>
      <c r="DZR168" s="168"/>
      <c r="DZS168" s="168"/>
      <c r="DZT168" s="168"/>
      <c r="DZU168" s="168"/>
      <c r="DZV168" s="168"/>
      <c r="DZW168" s="168"/>
      <c r="DZX168" s="168"/>
      <c r="DZY168" s="168"/>
      <c r="DZZ168" s="168"/>
      <c r="EAA168" s="168"/>
      <c r="EAB168" s="168"/>
      <c r="EAC168" s="168"/>
      <c r="EAD168" s="168"/>
      <c r="EAE168" s="168"/>
      <c r="EAF168" s="168"/>
      <c r="EAG168" s="168"/>
      <c r="EAH168" s="168"/>
      <c r="EAI168" s="168"/>
      <c r="EAJ168" s="168"/>
      <c r="EAK168" s="168"/>
      <c r="EAL168" s="168"/>
      <c r="EAM168" s="168"/>
      <c r="EAN168" s="168"/>
      <c r="EAO168" s="168"/>
      <c r="EAP168" s="168"/>
      <c r="EAQ168" s="168"/>
      <c r="EAR168" s="168"/>
      <c r="EAS168" s="168"/>
      <c r="EAT168" s="168"/>
      <c r="EAU168" s="168"/>
      <c r="EAV168" s="168"/>
      <c r="EAW168" s="168"/>
      <c r="EAX168" s="168"/>
      <c r="EAY168" s="168"/>
      <c r="EAZ168" s="168"/>
      <c r="EBA168" s="168"/>
      <c r="EBB168" s="168"/>
      <c r="EBC168" s="168"/>
      <c r="EBD168" s="168"/>
      <c r="EBE168" s="168"/>
      <c r="EBF168" s="168"/>
      <c r="EBG168" s="168"/>
      <c r="EBH168" s="168"/>
      <c r="EBI168" s="168"/>
      <c r="EBJ168" s="168"/>
      <c r="EBK168" s="168"/>
      <c r="EBL168" s="168"/>
      <c r="EBM168" s="168"/>
      <c r="EBN168" s="168"/>
      <c r="EBO168" s="168"/>
      <c r="EBP168" s="168"/>
      <c r="EBQ168" s="168"/>
      <c r="EBR168" s="168"/>
      <c r="EBS168" s="168"/>
      <c r="EBT168" s="168"/>
      <c r="EBU168" s="168"/>
      <c r="EBV168" s="168"/>
      <c r="EBW168" s="168"/>
      <c r="EBX168" s="168"/>
      <c r="EBY168" s="168"/>
      <c r="EBZ168" s="168"/>
      <c r="ECA168" s="168"/>
      <c r="ECB168" s="168"/>
      <c r="ECC168" s="168"/>
      <c r="ECD168" s="168"/>
      <c r="ECE168" s="168"/>
      <c r="ECF168" s="168"/>
      <c r="ECG168" s="168"/>
      <c r="ECH168" s="168"/>
      <c r="ECI168" s="168"/>
      <c r="ECJ168" s="168"/>
      <c r="ECK168" s="168"/>
      <c r="ECL168" s="168"/>
      <c r="ECM168" s="168"/>
      <c r="ECN168" s="168"/>
      <c r="ECO168" s="168"/>
      <c r="ECP168" s="168"/>
      <c r="ECQ168" s="168"/>
      <c r="ECR168" s="168"/>
      <c r="ECS168" s="168"/>
      <c r="ECT168" s="168"/>
      <c r="ECU168" s="168"/>
      <c r="ECV168" s="168"/>
      <c r="ECW168" s="168"/>
      <c r="ECX168" s="168"/>
      <c r="ECY168" s="168"/>
      <c r="ECZ168" s="168"/>
      <c r="EDA168" s="168"/>
      <c r="EDB168" s="168"/>
      <c r="EDC168" s="168"/>
      <c r="EDD168" s="168"/>
      <c r="EDE168" s="168"/>
      <c r="EDF168" s="168"/>
      <c r="EDG168" s="168"/>
      <c r="EDH168" s="168"/>
      <c r="EDI168" s="168"/>
      <c r="EDJ168" s="168"/>
      <c r="EDK168" s="168"/>
      <c r="EDL168" s="168"/>
      <c r="EDM168" s="168"/>
      <c r="EDN168" s="168"/>
      <c r="EDO168" s="168"/>
      <c r="EDP168" s="168"/>
      <c r="EDQ168" s="168"/>
      <c r="EDR168" s="168"/>
      <c r="EDS168" s="168"/>
      <c r="EDT168" s="168"/>
      <c r="EDU168" s="168"/>
      <c r="EDV168" s="168"/>
      <c r="EDW168" s="168"/>
      <c r="EDX168" s="168"/>
      <c r="EDY168" s="168"/>
      <c r="EDZ168" s="168"/>
      <c r="EEA168" s="168"/>
      <c r="EEB168" s="168"/>
      <c r="EEC168" s="168"/>
      <c r="EED168" s="168"/>
      <c r="EEE168" s="168"/>
      <c r="EEF168" s="168"/>
      <c r="EEG168" s="168"/>
      <c r="EEH168" s="168"/>
      <c r="EEI168" s="168"/>
      <c r="EEJ168" s="168"/>
      <c r="EEK168" s="168"/>
      <c r="EEL168" s="168"/>
      <c r="EEM168" s="168"/>
      <c r="EEN168" s="168"/>
      <c r="EEO168" s="168"/>
      <c r="EEP168" s="168"/>
      <c r="EEQ168" s="168"/>
      <c r="EER168" s="168"/>
      <c r="EES168" s="168"/>
      <c r="EET168" s="168"/>
      <c r="EEU168" s="168"/>
      <c r="EEV168" s="168"/>
      <c r="EEW168" s="168"/>
      <c r="EEX168" s="168"/>
      <c r="EEY168" s="168"/>
      <c r="EEZ168" s="168"/>
      <c r="EFA168" s="168"/>
      <c r="EFB168" s="168"/>
      <c r="EFC168" s="168"/>
      <c r="EFD168" s="168"/>
      <c r="EFE168" s="168"/>
      <c r="EFF168" s="168"/>
      <c r="EFG168" s="168"/>
      <c r="EFH168" s="168"/>
      <c r="EFI168" s="168"/>
      <c r="EFJ168" s="168"/>
      <c r="EFK168" s="168"/>
      <c r="EFL168" s="168"/>
      <c r="EFM168" s="168"/>
      <c r="EFN168" s="168"/>
      <c r="EFO168" s="168"/>
      <c r="EFP168" s="168"/>
      <c r="EFQ168" s="168"/>
      <c r="EFR168" s="168"/>
      <c r="EFS168" s="168"/>
      <c r="EFT168" s="168"/>
      <c r="EFU168" s="168"/>
      <c r="EFV168" s="168"/>
      <c r="EFW168" s="168"/>
      <c r="EFX168" s="168"/>
      <c r="EFY168" s="168"/>
      <c r="EFZ168" s="168"/>
      <c r="EGA168" s="168"/>
      <c r="EGB168" s="168"/>
      <c r="EGC168" s="168"/>
      <c r="EGD168" s="168"/>
      <c r="EGE168" s="168"/>
      <c r="EGF168" s="168"/>
      <c r="EGG168" s="168"/>
      <c r="EGH168" s="168"/>
      <c r="EGI168" s="168"/>
      <c r="EGJ168" s="168"/>
      <c r="EGK168" s="168"/>
      <c r="EGL168" s="168"/>
      <c r="EGM168" s="168"/>
      <c r="EGN168" s="168"/>
      <c r="EGO168" s="168"/>
      <c r="EGP168" s="168"/>
      <c r="EGQ168" s="168"/>
      <c r="EGR168" s="168"/>
      <c r="EGS168" s="168"/>
      <c r="EGT168" s="168"/>
      <c r="EGU168" s="168"/>
      <c r="EGV168" s="168"/>
      <c r="EGW168" s="168"/>
      <c r="EGX168" s="168"/>
      <c r="EGY168" s="168"/>
      <c r="EGZ168" s="168"/>
      <c r="EHA168" s="168"/>
      <c r="EHB168" s="168"/>
      <c r="EHC168" s="168"/>
      <c r="EHD168" s="168"/>
      <c r="EHE168" s="168"/>
      <c r="EHF168" s="168"/>
      <c r="EHG168" s="168"/>
      <c r="EHH168" s="168"/>
      <c r="EHI168" s="168"/>
      <c r="EHJ168" s="168"/>
      <c r="EHK168" s="168"/>
      <c r="EHL168" s="168"/>
      <c r="EHM168" s="168"/>
      <c r="EHN168" s="168"/>
      <c r="EHO168" s="168"/>
      <c r="EHP168" s="168"/>
      <c r="EHQ168" s="168"/>
      <c r="EHR168" s="168"/>
      <c r="EHS168" s="168"/>
      <c r="EHT168" s="168"/>
      <c r="EHU168" s="168"/>
      <c r="EHV168" s="168"/>
      <c r="EHW168" s="168"/>
      <c r="EHX168" s="168"/>
      <c r="EHY168" s="168"/>
      <c r="EHZ168" s="168"/>
      <c r="EIA168" s="168"/>
      <c r="EIB168" s="168"/>
      <c r="EIC168" s="168"/>
      <c r="EID168" s="168"/>
      <c r="EIE168" s="168"/>
      <c r="EIF168" s="168"/>
      <c r="EIG168" s="168"/>
      <c r="EIH168" s="168"/>
      <c r="EII168" s="168"/>
      <c r="EIJ168" s="168"/>
      <c r="EIK168" s="168"/>
      <c r="EIL168" s="168"/>
      <c r="EIM168" s="168"/>
      <c r="EIN168" s="168"/>
      <c r="EIO168" s="168"/>
      <c r="EIP168" s="168"/>
      <c r="EIQ168" s="168"/>
      <c r="EIR168" s="168"/>
      <c r="EIS168" s="168"/>
      <c r="EIT168" s="168"/>
      <c r="EIU168" s="168"/>
      <c r="EIV168" s="168"/>
      <c r="EIW168" s="168"/>
      <c r="EIX168" s="168"/>
      <c r="EIY168" s="168"/>
      <c r="EIZ168" s="168"/>
      <c r="EJA168" s="168"/>
      <c r="EJB168" s="168"/>
      <c r="EJC168" s="168"/>
      <c r="EJD168" s="168"/>
      <c r="EJE168" s="168"/>
      <c r="EJF168" s="168"/>
      <c r="EJG168" s="168"/>
      <c r="EJH168" s="168"/>
      <c r="EJI168" s="168"/>
      <c r="EJJ168" s="168"/>
      <c r="EJK168" s="168"/>
      <c r="EJL168" s="168"/>
      <c r="EJM168" s="168"/>
      <c r="EJN168" s="168"/>
      <c r="EJO168" s="168"/>
      <c r="EJP168" s="168"/>
      <c r="EJQ168" s="168"/>
      <c r="EJR168" s="168"/>
      <c r="EJS168" s="168"/>
      <c r="EJT168" s="168"/>
      <c r="EJU168" s="168"/>
      <c r="EJV168" s="168"/>
      <c r="EJW168" s="168"/>
      <c r="EJX168" s="168"/>
      <c r="EJY168" s="168"/>
      <c r="EJZ168" s="168"/>
      <c r="EKA168" s="168"/>
      <c r="EKB168" s="168"/>
      <c r="EKC168" s="168"/>
      <c r="EKD168" s="168"/>
      <c r="EKE168" s="168"/>
      <c r="EKF168" s="168"/>
      <c r="EKG168" s="168"/>
      <c r="EKH168" s="168"/>
      <c r="EKI168" s="168"/>
      <c r="EKJ168" s="168"/>
      <c r="EKK168" s="168"/>
      <c r="EKL168" s="168"/>
      <c r="EKM168" s="168"/>
      <c r="EKN168" s="168"/>
      <c r="EKO168" s="168"/>
      <c r="EKP168" s="168"/>
      <c r="EKQ168" s="168"/>
      <c r="EKR168" s="168"/>
      <c r="EKS168" s="168"/>
      <c r="EKT168" s="168"/>
      <c r="EKU168" s="168"/>
      <c r="EKV168" s="168"/>
      <c r="EKW168" s="168"/>
      <c r="EKX168" s="168"/>
      <c r="EKY168" s="168"/>
      <c r="EKZ168" s="168"/>
      <c r="ELA168" s="168"/>
      <c r="ELB168" s="168"/>
      <c r="ELC168" s="168"/>
      <c r="ELD168" s="168"/>
      <c r="ELE168" s="168"/>
      <c r="ELF168" s="168"/>
      <c r="ELG168" s="168"/>
      <c r="ELH168" s="168"/>
      <c r="ELI168" s="168"/>
      <c r="ELJ168" s="168"/>
      <c r="ELK168" s="168"/>
      <c r="ELL168" s="168"/>
      <c r="ELM168" s="168"/>
      <c r="ELN168" s="168"/>
      <c r="ELO168" s="168"/>
      <c r="ELP168" s="168"/>
      <c r="ELQ168" s="168"/>
      <c r="ELR168" s="168"/>
      <c r="ELS168" s="168"/>
      <c r="ELT168" s="168"/>
      <c r="ELU168" s="168"/>
      <c r="ELV168" s="168"/>
      <c r="ELW168" s="168"/>
      <c r="ELX168" s="168"/>
      <c r="ELY168" s="168"/>
      <c r="ELZ168" s="168"/>
      <c r="EMA168" s="168"/>
      <c r="EMB168" s="168"/>
      <c r="EMC168" s="168"/>
      <c r="EMD168" s="168"/>
      <c r="EME168" s="168"/>
      <c r="EMF168" s="168"/>
      <c r="EMG168" s="168"/>
      <c r="EMH168" s="168"/>
      <c r="EMI168" s="168"/>
      <c r="EMJ168" s="168"/>
      <c r="EMK168" s="168"/>
      <c r="EML168" s="168"/>
      <c r="EMM168" s="168"/>
      <c r="EMN168" s="168"/>
      <c r="EMO168" s="168"/>
      <c r="EMP168" s="168"/>
      <c r="EMQ168" s="168"/>
      <c r="EMR168" s="168"/>
      <c r="EMS168" s="168"/>
      <c r="EMT168" s="168"/>
      <c r="EMU168" s="168"/>
      <c r="EMV168" s="168"/>
      <c r="EMW168" s="168"/>
      <c r="EMX168" s="168"/>
      <c r="EMY168" s="168"/>
      <c r="EMZ168" s="168"/>
      <c r="ENA168" s="168"/>
      <c r="ENB168" s="168"/>
      <c r="ENC168" s="168"/>
      <c r="END168" s="168"/>
      <c r="ENE168" s="168"/>
      <c r="ENF168" s="168"/>
      <c r="ENG168" s="168"/>
      <c r="ENH168" s="168"/>
      <c r="ENI168" s="168"/>
      <c r="ENJ168" s="168"/>
      <c r="ENK168" s="168"/>
      <c r="ENL168" s="168"/>
      <c r="ENM168" s="168"/>
      <c r="ENN168" s="168"/>
      <c r="ENO168" s="168"/>
      <c r="ENP168" s="168"/>
      <c r="ENQ168" s="168"/>
      <c r="ENR168" s="168"/>
      <c r="ENS168" s="168"/>
      <c r="ENT168" s="168"/>
      <c r="ENU168" s="168"/>
      <c r="ENV168" s="168"/>
      <c r="ENW168" s="168"/>
      <c r="ENX168" s="168"/>
      <c r="ENY168" s="168"/>
      <c r="ENZ168" s="168"/>
      <c r="EOA168" s="168"/>
      <c r="EOB168" s="168"/>
      <c r="EOC168" s="168"/>
      <c r="EOD168" s="168"/>
      <c r="EOE168" s="168"/>
      <c r="EOF168" s="168"/>
      <c r="EOG168" s="168"/>
      <c r="EOH168" s="168"/>
      <c r="EOI168" s="168"/>
      <c r="EOJ168" s="168"/>
      <c r="EOK168" s="168"/>
      <c r="EOL168" s="168"/>
      <c r="EOM168" s="168"/>
      <c r="EON168" s="168"/>
      <c r="EOO168" s="168"/>
      <c r="EOP168" s="168"/>
      <c r="EOQ168" s="168"/>
      <c r="EOR168" s="168"/>
      <c r="EOS168" s="168"/>
      <c r="EOT168" s="168"/>
      <c r="EOU168" s="168"/>
      <c r="EOV168" s="168"/>
      <c r="EOW168" s="168"/>
      <c r="EOX168" s="168"/>
      <c r="EOY168" s="168"/>
      <c r="EOZ168" s="168"/>
      <c r="EPA168" s="168"/>
      <c r="EPB168" s="168"/>
      <c r="EPC168" s="168"/>
      <c r="EPD168" s="168"/>
      <c r="EPE168" s="168"/>
      <c r="EPF168" s="168"/>
      <c r="EPG168" s="168"/>
      <c r="EPH168" s="168"/>
      <c r="EPI168" s="168"/>
      <c r="EPJ168" s="168"/>
      <c r="EPK168" s="168"/>
      <c r="EPL168" s="168"/>
      <c r="EPM168" s="168"/>
      <c r="EPN168" s="168"/>
      <c r="EPO168" s="168"/>
      <c r="EPP168" s="168"/>
      <c r="EPQ168" s="168"/>
      <c r="EPR168" s="168"/>
      <c r="EPS168" s="168"/>
      <c r="EPT168" s="168"/>
      <c r="EPU168" s="168"/>
      <c r="EPV168" s="168"/>
      <c r="EPW168" s="168"/>
      <c r="EPX168" s="168"/>
      <c r="EPY168" s="168"/>
      <c r="EPZ168" s="168"/>
      <c r="EQA168" s="168"/>
      <c r="EQB168" s="168"/>
      <c r="EQC168" s="168"/>
      <c r="EQD168" s="168"/>
      <c r="EQE168" s="168"/>
      <c r="EQF168" s="168"/>
      <c r="EQG168" s="168"/>
      <c r="EQH168" s="168"/>
      <c r="EQI168" s="168"/>
      <c r="EQJ168" s="168"/>
      <c r="EQK168" s="168"/>
      <c r="EQL168" s="168"/>
      <c r="EQM168" s="168"/>
      <c r="EQN168" s="168"/>
      <c r="EQO168" s="168"/>
      <c r="EQP168" s="168"/>
      <c r="EQQ168" s="168"/>
      <c r="EQR168" s="168"/>
      <c r="EQS168" s="168"/>
      <c r="EQT168" s="168"/>
      <c r="EQU168" s="168"/>
      <c r="EQV168" s="168"/>
      <c r="EQW168" s="168"/>
      <c r="EQX168" s="168"/>
      <c r="EQY168" s="168"/>
      <c r="EQZ168" s="168"/>
      <c r="ERA168" s="168"/>
      <c r="ERB168" s="168"/>
      <c r="ERC168" s="168"/>
      <c r="ERD168" s="168"/>
      <c r="ERE168" s="168"/>
      <c r="ERF168" s="168"/>
      <c r="ERG168" s="168"/>
      <c r="ERH168" s="168"/>
      <c r="ERI168" s="168"/>
      <c r="ERJ168" s="168"/>
      <c r="ERK168" s="168"/>
      <c r="ERL168" s="168"/>
      <c r="ERM168" s="168"/>
      <c r="ERN168" s="168"/>
      <c r="ERO168" s="168"/>
      <c r="ERP168" s="168"/>
      <c r="ERQ168" s="168"/>
      <c r="ERR168" s="168"/>
      <c r="ERS168" s="168"/>
      <c r="ERT168" s="168"/>
      <c r="ERU168" s="168"/>
      <c r="ERV168" s="168"/>
      <c r="ERW168" s="168"/>
      <c r="ERX168" s="168"/>
      <c r="ERY168" s="168"/>
      <c r="ERZ168" s="168"/>
      <c r="ESA168" s="168"/>
      <c r="ESB168" s="168"/>
      <c r="ESC168" s="168"/>
      <c r="ESD168" s="168"/>
      <c r="ESE168" s="168"/>
      <c r="ESF168" s="168"/>
      <c r="ESG168" s="168"/>
      <c r="ESH168" s="168"/>
      <c r="ESI168" s="168"/>
      <c r="ESJ168" s="168"/>
      <c r="ESK168" s="168"/>
      <c r="ESL168" s="168"/>
      <c r="ESM168" s="168"/>
      <c r="ESN168" s="168"/>
      <c r="ESO168" s="168"/>
      <c r="ESP168" s="168"/>
      <c r="ESQ168" s="168"/>
      <c r="ESR168" s="168"/>
      <c r="ESS168" s="168"/>
      <c r="EST168" s="168"/>
      <c r="ESU168" s="168"/>
      <c r="ESV168" s="168"/>
      <c r="ESW168" s="168"/>
      <c r="ESX168" s="168"/>
      <c r="ESY168" s="168"/>
      <c r="ESZ168" s="168"/>
      <c r="ETA168" s="168"/>
      <c r="ETB168" s="168"/>
      <c r="ETC168" s="168"/>
      <c r="ETD168" s="168"/>
      <c r="ETE168" s="168"/>
      <c r="ETF168" s="168"/>
      <c r="ETG168" s="168"/>
      <c r="ETH168" s="168"/>
      <c r="ETI168" s="168"/>
      <c r="ETJ168" s="168"/>
      <c r="ETK168" s="168"/>
      <c r="ETL168" s="168"/>
      <c r="ETM168" s="168"/>
      <c r="ETN168" s="168"/>
      <c r="ETO168" s="168"/>
      <c r="ETP168" s="168"/>
      <c r="ETQ168" s="168"/>
      <c r="ETR168" s="168"/>
      <c r="ETS168" s="168"/>
      <c r="ETT168" s="168"/>
      <c r="ETU168" s="168"/>
      <c r="ETV168" s="168"/>
      <c r="ETW168" s="168"/>
      <c r="ETX168" s="168"/>
      <c r="ETY168" s="168"/>
      <c r="ETZ168" s="168"/>
      <c r="EUA168" s="168"/>
      <c r="EUB168" s="168"/>
      <c r="EUC168" s="168"/>
      <c r="EUD168" s="168"/>
      <c r="EUE168" s="168"/>
      <c r="EUF168" s="168"/>
      <c r="EUG168" s="168"/>
      <c r="EUH168" s="168"/>
      <c r="EUI168" s="168"/>
      <c r="EUJ168" s="168"/>
      <c r="EUK168" s="168"/>
      <c r="EUL168" s="168"/>
      <c r="EUM168" s="168"/>
      <c r="EUN168" s="168"/>
      <c r="EUO168" s="168"/>
      <c r="EUP168" s="168"/>
      <c r="EUQ168" s="168"/>
      <c r="EUR168" s="168"/>
      <c r="EUS168" s="168"/>
      <c r="EUT168" s="168"/>
      <c r="EUU168" s="168"/>
      <c r="EUV168" s="168"/>
      <c r="EUW168" s="168"/>
      <c r="EUX168" s="168"/>
      <c r="EUY168" s="168"/>
      <c r="EUZ168" s="168"/>
      <c r="EVA168" s="168"/>
      <c r="EVB168" s="168"/>
      <c r="EVC168" s="168"/>
      <c r="EVD168" s="168"/>
      <c r="EVE168" s="168"/>
      <c r="EVF168" s="168"/>
      <c r="EVG168" s="168"/>
      <c r="EVH168" s="168"/>
      <c r="EVI168" s="168"/>
      <c r="EVJ168" s="168"/>
      <c r="EVK168" s="168"/>
      <c r="EVL168" s="168"/>
      <c r="EVM168" s="168"/>
      <c r="EVN168" s="168"/>
      <c r="EVO168" s="168"/>
      <c r="EVP168" s="168"/>
      <c r="EVQ168" s="168"/>
      <c r="EVR168" s="168"/>
      <c r="EVS168" s="168"/>
      <c r="EVT168" s="168"/>
      <c r="EVU168" s="168"/>
      <c r="EVV168" s="168"/>
      <c r="EVW168" s="168"/>
      <c r="EVX168" s="168"/>
      <c r="EVY168" s="168"/>
      <c r="EVZ168" s="168"/>
      <c r="EWA168" s="168"/>
      <c r="EWB168" s="168"/>
      <c r="EWC168" s="168"/>
      <c r="EWD168" s="168"/>
      <c r="EWE168" s="168"/>
      <c r="EWF168" s="168"/>
      <c r="EWG168" s="168"/>
      <c r="EWH168" s="168"/>
      <c r="EWI168" s="168"/>
      <c r="EWJ168" s="168"/>
      <c r="EWK168" s="168"/>
      <c r="EWL168" s="168"/>
      <c r="EWM168" s="168"/>
      <c r="EWN168" s="168"/>
      <c r="EWO168" s="168"/>
      <c r="EWP168" s="168"/>
      <c r="EWQ168" s="168"/>
      <c r="EWR168" s="168"/>
      <c r="EWS168" s="168"/>
      <c r="EWT168" s="168"/>
      <c r="EWU168" s="168"/>
      <c r="EWV168" s="168"/>
      <c r="EWW168" s="168"/>
      <c r="EWX168" s="168"/>
      <c r="EWY168" s="168"/>
      <c r="EWZ168" s="168"/>
      <c r="EXA168" s="168"/>
      <c r="EXB168" s="168"/>
      <c r="EXC168" s="168"/>
      <c r="EXD168" s="168"/>
      <c r="EXE168" s="168"/>
      <c r="EXF168" s="168"/>
      <c r="EXG168" s="168"/>
      <c r="EXH168" s="168"/>
      <c r="EXI168" s="168"/>
      <c r="EXJ168" s="168"/>
      <c r="EXK168" s="168"/>
      <c r="EXL168" s="168"/>
      <c r="EXM168" s="168"/>
      <c r="EXN168" s="168"/>
      <c r="EXO168" s="168"/>
      <c r="EXP168" s="168"/>
      <c r="EXQ168" s="168"/>
      <c r="EXR168" s="168"/>
      <c r="EXS168" s="168"/>
      <c r="EXT168" s="168"/>
      <c r="EXU168" s="168"/>
      <c r="EXV168" s="168"/>
      <c r="EXW168" s="168"/>
      <c r="EXX168" s="168"/>
      <c r="EXY168" s="168"/>
      <c r="EXZ168" s="168"/>
      <c r="EYA168" s="168"/>
      <c r="EYB168" s="168"/>
      <c r="EYC168" s="168"/>
      <c r="EYD168" s="168"/>
      <c r="EYE168" s="168"/>
      <c r="EYF168" s="168"/>
      <c r="EYG168" s="168"/>
      <c r="EYH168" s="168"/>
      <c r="EYI168" s="168"/>
      <c r="EYJ168" s="168"/>
      <c r="EYK168" s="168"/>
      <c r="EYL168" s="168"/>
      <c r="EYM168" s="168"/>
      <c r="EYN168" s="168"/>
      <c r="EYO168" s="168"/>
      <c r="EYP168" s="168"/>
      <c r="EYQ168" s="168"/>
      <c r="EYR168" s="168"/>
      <c r="EYS168" s="168"/>
      <c r="EYT168" s="168"/>
      <c r="EYU168" s="168"/>
      <c r="EYV168" s="168"/>
      <c r="EYW168" s="168"/>
      <c r="EYX168" s="168"/>
      <c r="EYY168" s="168"/>
      <c r="EYZ168" s="168"/>
      <c r="EZA168" s="168"/>
      <c r="EZB168" s="168"/>
      <c r="EZC168" s="168"/>
      <c r="EZD168" s="168"/>
      <c r="EZE168" s="168"/>
      <c r="EZF168" s="168"/>
      <c r="EZG168" s="168"/>
      <c r="EZH168" s="168"/>
      <c r="EZI168" s="168"/>
      <c r="EZJ168" s="168"/>
      <c r="EZK168" s="168"/>
      <c r="EZL168" s="168"/>
      <c r="EZM168" s="168"/>
      <c r="EZN168" s="168"/>
      <c r="EZO168" s="168"/>
      <c r="EZP168" s="168"/>
      <c r="EZQ168" s="168"/>
      <c r="EZR168" s="168"/>
      <c r="EZS168" s="168"/>
      <c r="EZT168" s="168"/>
      <c r="EZU168" s="168"/>
      <c r="EZV168" s="168"/>
      <c r="EZW168" s="168"/>
      <c r="EZX168" s="168"/>
      <c r="EZY168" s="168"/>
      <c r="EZZ168" s="168"/>
      <c r="FAA168" s="168"/>
      <c r="FAB168" s="168"/>
      <c r="FAC168" s="168"/>
      <c r="FAD168" s="168"/>
      <c r="FAE168" s="168"/>
      <c r="FAF168" s="168"/>
      <c r="FAG168" s="168"/>
      <c r="FAH168" s="168"/>
      <c r="FAI168" s="168"/>
      <c r="FAJ168" s="168"/>
      <c r="FAK168" s="168"/>
      <c r="FAL168" s="168"/>
      <c r="FAM168" s="168"/>
      <c r="FAN168" s="168"/>
      <c r="FAO168" s="168"/>
      <c r="FAP168" s="168"/>
      <c r="FAQ168" s="168"/>
      <c r="FAR168" s="168"/>
      <c r="FAS168" s="168"/>
      <c r="FAT168" s="168"/>
      <c r="FAU168" s="168"/>
      <c r="FAV168" s="168"/>
      <c r="FAW168" s="168"/>
      <c r="FAX168" s="168"/>
      <c r="FAY168" s="168"/>
      <c r="FAZ168" s="168"/>
      <c r="FBA168" s="168"/>
      <c r="FBB168" s="168"/>
      <c r="FBC168" s="168"/>
      <c r="FBD168" s="168"/>
      <c r="FBE168" s="168"/>
      <c r="FBF168" s="168"/>
      <c r="FBG168" s="168"/>
      <c r="FBH168" s="168"/>
      <c r="FBI168" s="168"/>
      <c r="FBJ168" s="168"/>
      <c r="FBK168" s="168"/>
      <c r="FBL168" s="168"/>
      <c r="FBM168" s="168"/>
      <c r="FBN168" s="168"/>
      <c r="FBO168" s="168"/>
      <c r="FBP168" s="168"/>
      <c r="FBQ168" s="168"/>
      <c r="FBR168" s="168"/>
      <c r="FBS168" s="168"/>
      <c r="FBT168" s="168"/>
      <c r="FBU168" s="168"/>
      <c r="FBV168" s="168"/>
      <c r="FBW168" s="168"/>
      <c r="FBX168" s="168"/>
      <c r="FBY168" s="168"/>
      <c r="FBZ168" s="168"/>
      <c r="FCA168" s="168"/>
      <c r="FCB168" s="168"/>
      <c r="FCC168" s="168"/>
      <c r="FCD168" s="168"/>
      <c r="FCE168" s="168"/>
      <c r="FCF168" s="168"/>
      <c r="FCG168" s="168"/>
      <c r="FCH168" s="168"/>
      <c r="FCI168" s="168"/>
      <c r="FCJ168" s="168"/>
      <c r="FCK168" s="168"/>
      <c r="FCL168" s="168"/>
      <c r="FCM168" s="168"/>
      <c r="FCN168" s="168"/>
      <c r="FCO168" s="168"/>
      <c r="FCP168" s="168"/>
      <c r="FCQ168" s="168"/>
      <c r="FCR168" s="168"/>
      <c r="FCS168" s="168"/>
      <c r="FCT168" s="168"/>
      <c r="FCU168" s="168"/>
      <c r="FCV168" s="168"/>
      <c r="FCW168" s="168"/>
      <c r="FCX168" s="168"/>
      <c r="FCY168" s="168"/>
      <c r="FCZ168" s="168"/>
      <c r="FDA168" s="168"/>
      <c r="FDB168" s="168"/>
      <c r="FDC168" s="168"/>
      <c r="FDD168" s="168"/>
      <c r="FDE168" s="168"/>
      <c r="FDF168" s="168"/>
      <c r="FDG168" s="168"/>
      <c r="FDH168" s="168"/>
      <c r="FDI168" s="168"/>
      <c r="FDJ168" s="168"/>
      <c r="FDK168" s="168"/>
      <c r="FDL168" s="168"/>
      <c r="FDM168" s="168"/>
      <c r="FDN168" s="168"/>
      <c r="FDO168" s="168"/>
      <c r="FDP168" s="168"/>
      <c r="FDQ168" s="168"/>
      <c r="FDR168" s="168"/>
      <c r="FDS168" s="168"/>
      <c r="FDT168" s="168"/>
      <c r="FDU168" s="168"/>
      <c r="FDV168" s="168"/>
      <c r="FDW168" s="168"/>
      <c r="FDX168" s="168"/>
      <c r="FDY168" s="168"/>
      <c r="FDZ168" s="168"/>
      <c r="FEA168" s="168"/>
      <c r="FEB168" s="168"/>
      <c r="FEC168" s="168"/>
      <c r="FED168" s="168"/>
      <c r="FEE168" s="168"/>
      <c r="FEF168" s="168"/>
      <c r="FEG168" s="168"/>
      <c r="FEH168" s="168"/>
      <c r="FEI168" s="168"/>
      <c r="FEJ168" s="168"/>
      <c r="FEK168" s="168"/>
      <c r="FEL168" s="168"/>
      <c r="FEM168" s="168"/>
      <c r="FEN168" s="168"/>
      <c r="FEO168" s="168"/>
      <c r="FEP168" s="168"/>
      <c r="FEQ168" s="168"/>
      <c r="FER168" s="168"/>
      <c r="FES168" s="168"/>
      <c r="FET168" s="168"/>
      <c r="FEU168" s="168"/>
      <c r="FEV168" s="168"/>
      <c r="FEW168" s="168"/>
      <c r="FEX168" s="168"/>
      <c r="FEY168" s="168"/>
      <c r="FEZ168" s="168"/>
      <c r="FFA168" s="168"/>
      <c r="FFB168" s="168"/>
      <c r="FFC168" s="168"/>
      <c r="FFD168" s="168"/>
      <c r="FFE168" s="168"/>
      <c r="FFF168" s="168"/>
      <c r="FFG168" s="168"/>
      <c r="FFH168" s="168"/>
      <c r="FFI168" s="168"/>
      <c r="FFJ168" s="168"/>
      <c r="FFK168" s="168"/>
      <c r="FFL168" s="168"/>
      <c r="FFM168" s="168"/>
      <c r="FFN168" s="168"/>
      <c r="FFO168" s="168"/>
      <c r="FFP168" s="168"/>
      <c r="FFQ168" s="168"/>
      <c r="FFR168" s="168"/>
      <c r="FFS168" s="168"/>
      <c r="FFT168" s="168"/>
      <c r="FFU168" s="168"/>
      <c r="FFV168" s="168"/>
      <c r="FFW168" s="168"/>
      <c r="FFX168" s="168"/>
      <c r="FFY168" s="168"/>
      <c r="FFZ168" s="168"/>
      <c r="FGA168" s="168"/>
      <c r="FGB168" s="168"/>
      <c r="FGC168" s="168"/>
      <c r="FGD168" s="168"/>
      <c r="FGE168" s="168"/>
      <c r="FGF168" s="168"/>
      <c r="FGG168" s="168"/>
      <c r="FGH168" s="168"/>
      <c r="FGI168" s="168"/>
      <c r="FGJ168" s="168"/>
      <c r="FGK168" s="168"/>
      <c r="FGL168" s="168"/>
      <c r="FGM168" s="168"/>
      <c r="FGN168" s="168"/>
      <c r="FGO168" s="168"/>
      <c r="FGP168" s="168"/>
      <c r="FGQ168" s="168"/>
      <c r="FGR168" s="168"/>
      <c r="FGS168" s="168"/>
      <c r="FGT168" s="168"/>
      <c r="FGU168" s="168"/>
      <c r="FGV168" s="168"/>
      <c r="FGW168" s="168"/>
      <c r="FGX168" s="168"/>
      <c r="FGY168" s="168"/>
      <c r="FGZ168" s="168"/>
      <c r="FHA168" s="168"/>
      <c r="FHB168" s="168"/>
      <c r="FHC168" s="168"/>
      <c r="FHD168" s="168"/>
      <c r="FHE168" s="168"/>
      <c r="FHF168" s="168"/>
      <c r="FHG168" s="168"/>
      <c r="FHH168" s="168"/>
      <c r="FHI168" s="168"/>
      <c r="FHJ168" s="168"/>
      <c r="FHK168" s="168"/>
      <c r="FHL168" s="168"/>
      <c r="FHM168" s="168"/>
      <c r="FHN168" s="168"/>
      <c r="FHO168" s="168"/>
      <c r="FHP168" s="168"/>
      <c r="FHQ168" s="168"/>
      <c r="FHR168" s="168"/>
      <c r="FHS168" s="168"/>
      <c r="FHT168" s="168"/>
      <c r="FHU168" s="168"/>
      <c r="FHV168" s="168"/>
      <c r="FHW168" s="168"/>
      <c r="FHX168" s="168"/>
      <c r="FHY168" s="168"/>
      <c r="FHZ168" s="168"/>
      <c r="FIA168" s="168"/>
      <c r="FIB168" s="168"/>
      <c r="FIC168" s="168"/>
      <c r="FID168" s="168"/>
      <c r="FIE168" s="168"/>
      <c r="FIF168" s="168"/>
      <c r="FIG168" s="168"/>
      <c r="FIH168" s="168"/>
      <c r="FII168" s="168"/>
      <c r="FIJ168" s="168"/>
      <c r="FIK168" s="168"/>
      <c r="FIL168" s="168"/>
      <c r="FIM168" s="168"/>
      <c r="FIN168" s="168"/>
      <c r="FIO168" s="168"/>
      <c r="FIP168" s="168"/>
      <c r="FIQ168" s="168"/>
      <c r="FIR168" s="168"/>
      <c r="FIS168" s="168"/>
      <c r="FIT168" s="168"/>
      <c r="FIU168" s="168"/>
      <c r="FIV168" s="168"/>
      <c r="FIW168" s="168"/>
      <c r="FIX168" s="168"/>
      <c r="FIY168" s="168"/>
      <c r="FIZ168" s="168"/>
      <c r="FJA168" s="168"/>
      <c r="FJB168" s="168"/>
      <c r="FJC168" s="168"/>
      <c r="FJD168" s="168"/>
      <c r="FJE168" s="168"/>
      <c r="FJF168" s="168"/>
      <c r="FJG168" s="168"/>
      <c r="FJH168" s="168"/>
      <c r="FJI168" s="168"/>
      <c r="FJJ168" s="168"/>
      <c r="FJK168" s="168"/>
      <c r="FJL168" s="168"/>
      <c r="FJM168" s="168"/>
      <c r="FJN168" s="168"/>
      <c r="FJO168" s="168"/>
      <c r="FJP168" s="168"/>
      <c r="FJQ168" s="168"/>
      <c r="FJR168" s="168"/>
      <c r="FJS168" s="168"/>
      <c r="FJT168" s="168"/>
      <c r="FJU168" s="168"/>
      <c r="FJV168" s="168"/>
      <c r="FJW168" s="168"/>
      <c r="FJX168" s="168"/>
      <c r="FJY168" s="168"/>
      <c r="FJZ168" s="168"/>
      <c r="FKA168" s="168"/>
      <c r="FKB168" s="168"/>
      <c r="FKC168" s="168"/>
      <c r="FKD168" s="168"/>
      <c r="FKE168" s="168"/>
      <c r="FKF168" s="168"/>
      <c r="FKG168" s="168"/>
      <c r="FKH168" s="168"/>
      <c r="FKI168" s="168"/>
      <c r="FKJ168" s="168"/>
      <c r="FKK168" s="168"/>
      <c r="FKL168" s="168"/>
      <c r="FKM168" s="168"/>
      <c r="FKN168" s="168"/>
      <c r="FKO168" s="168"/>
      <c r="FKP168" s="168"/>
      <c r="FKQ168" s="168"/>
      <c r="FKR168" s="168"/>
      <c r="FKS168" s="168"/>
      <c r="FKT168" s="168"/>
      <c r="FKU168" s="168"/>
      <c r="FKV168" s="168"/>
      <c r="FKW168" s="168"/>
      <c r="FKX168" s="168"/>
      <c r="FKY168" s="168"/>
      <c r="FKZ168" s="168"/>
      <c r="FLA168" s="168"/>
      <c r="FLB168" s="168"/>
      <c r="FLC168" s="168"/>
      <c r="FLD168" s="168"/>
      <c r="FLE168" s="168"/>
      <c r="FLF168" s="168"/>
      <c r="FLG168" s="168"/>
      <c r="FLH168" s="168"/>
      <c r="FLI168" s="168"/>
      <c r="FLJ168" s="168"/>
      <c r="FLK168" s="168"/>
      <c r="FLL168" s="168"/>
      <c r="FLM168" s="168"/>
      <c r="FLN168" s="168"/>
      <c r="FLO168" s="168"/>
      <c r="FLP168" s="168"/>
      <c r="FLQ168" s="168"/>
      <c r="FLR168" s="168"/>
      <c r="FLS168" s="168"/>
      <c r="FLT168" s="168"/>
      <c r="FLU168" s="168"/>
      <c r="FLV168" s="168"/>
      <c r="FLW168" s="168"/>
      <c r="FLX168" s="168"/>
      <c r="FLY168" s="168"/>
      <c r="FLZ168" s="168"/>
      <c r="FMA168" s="168"/>
      <c r="FMB168" s="168"/>
      <c r="FMC168" s="168"/>
      <c r="FMD168" s="168"/>
      <c r="FME168" s="168"/>
      <c r="FMF168" s="168"/>
      <c r="FMG168" s="168"/>
      <c r="FMH168" s="168"/>
      <c r="FMI168" s="168"/>
      <c r="FMJ168" s="168"/>
      <c r="FMK168" s="168"/>
      <c r="FML168" s="168"/>
      <c r="FMM168" s="168"/>
      <c r="FMN168" s="168"/>
      <c r="FMO168" s="168"/>
      <c r="FMP168" s="168"/>
      <c r="FMQ168" s="168"/>
      <c r="FMR168" s="168"/>
      <c r="FMS168" s="168"/>
      <c r="FMT168" s="168"/>
      <c r="FMU168" s="168"/>
      <c r="FMV168" s="168"/>
      <c r="FMW168" s="168"/>
      <c r="FMX168" s="168"/>
      <c r="FMY168" s="168"/>
      <c r="FMZ168" s="168"/>
      <c r="FNA168" s="168"/>
      <c r="FNB168" s="168"/>
      <c r="FNC168" s="168"/>
      <c r="FND168" s="168"/>
      <c r="FNE168" s="168"/>
      <c r="FNF168" s="168"/>
      <c r="FNG168" s="168"/>
      <c r="FNH168" s="168"/>
      <c r="FNI168" s="168"/>
      <c r="FNJ168" s="168"/>
      <c r="FNK168" s="168"/>
      <c r="FNL168" s="168"/>
      <c r="FNM168" s="168"/>
      <c r="FNN168" s="168"/>
      <c r="FNO168" s="168"/>
      <c r="FNP168" s="168"/>
      <c r="FNQ168" s="168"/>
      <c r="FNR168" s="168"/>
      <c r="FNS168" s="168"/>
      <c r="FNT168" s="168"/>
      <c r="FNU168" s="168"/>
      <c r="FNV168" s="168"/>
      <c r="FNW168" s="168"/>
      <c r="FNX168" s="168"/>
      <c r="FNY168" s="168"/>
      <c r="FNZ168" s="168"/>
      <c r="FOA168" s="168"/>
      <c r="FOB168" s="168"/>
      <c r="FOC168" s="168"/>
      <c r="FOD168" s="168"/>
      <c r="FOE168" s="168"/>
      <c r="FOF168" s="168"/>
      <c r="FOG168" s="168"/>
      <c r="FOH168" s="168"/>
      <c r="FOI168" s="168"/>
      <c r="FOJ168" s="168"/>
      <c r="FOK168" s="168"/>
      <c r="FOL168" s="168"/>
      <c r="FOM168" s="168"/>
      <c r="FON168" s="168"/>
      <c r="FOO168" s="168"/>
      <c r="FOP168" s="168"/>
      <c r="FOQ168" s="168"/>
      <c r="FOR168" s="168"/>
      <c r="FOS168" s="168"/>
      <c r="FOT168" s="168"/>
      <c r="FOU168" s="168"/>
      <c r="FOV168" s="168"/>
      <c r="FOW168" s="168"/>
      <c r="FOX168" s="168"/>
      <c r="FOY168" s="168"/>
      <c r="FOZ168" s="168"/>
      <c r="FPA168" s="168"/>
      <c r="FPB168" s="168"/>
      <c r="FPC168" s="168"/>
      <c r="FPD168" s="168"/>
      <c r="FPE168" s="168"/>
      <c r="FPF168" s="168"/>
      <c r="FPG168" s="168"/>
      <c r="FPH168" s="168"/>
      <c r="FPI168" s="168"/>
      <c r="FPJ168" s="168"/>
      <c r="FPK168" s="168"/>
      <c r="FPL168" s="168"/>
      <c r="FPM168" s="168"/>
      <c r="FPN168" s="168"/>
      <c r="FPO168" s="168"/>
      <c r="FPP168" s="168"/>
      <c r="FPQ168" s="168"/>
      <c r="FPR168" s="168"/>
      <c r="FPS168" s="168"/>
      <c r="FPT168" s="168"/>
      <c r="FPU168" s="168"/>
      <c r="FPV168" s="168"/>
      <c r="FPW168" s="168"/>
      <c r="FPX168" s="168"/>
      <c r="FPY168" s="168"/>
      <c r="FPZ168" s="168"/>
      <c r="FQA168" s="168"/>
      <c r="FQB168" s="168"/>
      <c r="FQC168" s="168"/>
      <c r="FQD168" s="168"/>
      <c r="FQE168" s="168"/>
      <c r="FQF168" s="168"/>
      <c r="FQG168" s="168"/>
      <c r="FQH168" s="168"/>
      <c r="FQI168" s="168"/>
      <c r="FQJ168" s="168"/>
      <c r="FQK168" s="168"/>
      <c r="FQL168" s="168"/>
      <c r="FQM168" s="168"/>
      <c r="FQN168" s="168"/>
      <c r="FQO168" s="168"/>
      <c r="FQP168" s="168"/>
      <c r="FQQ168" s="168"/>
      <c r="FQR168" s="168"/>
      <c r="FQS168" s="168"/>
      <c r="FQT168" s="168"/>
      <c r="FQU168" s="168"/>
      <c r="FQV168" s="168"/>
      <c r="FQW168" s="168"/>
      <c r="FQX168" s="168"/>
      <c r="FQY168" s="168"/>
      <c r="FQZ168" s="168"/>
      <c r="FRA168" s="168"/>
      <c r="FRB168" s="168"/>
      <c r="FRC168" s="168"/>
      <c r="FRD168" s="168"/>
      <c r="FRE168" s="168"/>
      <c r="FRF168" s="168"/>
      <c r="FRG168" s="168"/>
      <c r="FRH168" s="168"/>
      <c r="FRI168" s="168"/>
      <c r="FRJ168" s="168"/>
      <c r="FRK168" s="168"/>
      <c r="FRL168" s="168"/>
      <c r="FRM168" s="168"/>
      <c r="FRN168" s="168"/>
      <c r="FRO168" s="168"/>
      <c r="FRP168" s="168"/>
      <c r="FRQ168" s="168"/>
      <c r="FRR168" s="168"/>
      <c r="FRS168" s="168"/>
      <c r="FRT168" s="168"/>
      <c r="FRU168" s="168"/>
      <c r="FRV168" s="168"/>
      <c r="FRW168" s="168"/>
      <c r="FRX168" s="168"/>
      <c r="FRY168" s="168"/>
      <c r="FRZ168" s="168"/>
      <c r="FSA168" s="168"/>
      <c r="FSB168" s="168"/>
      <c r="FSC168" s="168"/>
      <c r="FSD168" s="168"/>
      <c r="FSE168" s="168"/>
      <c r="FSF168" s="168"/>
      <c r="FSG168" s="168"/>
      <c r="FSH168" s="168"/>
      <c r="FSI168" s="168"/>
      <c r="FSJ168" s="168"/>
      <c r="FSK168" s="168"/>
      <c r="FSL168" s="168"/>
      <c r="FSM168" s="168"/>
      <c r="FSN168" s="168"/>
      <c r="FSO168" s="168"/>
      <c r="FSP168" s="168"/>
      <c r="FSQ168" s="168"/>
      <c r="FSR168" s="168"/>
      <c r="FSS168" s="168"/>
      <c r="FST168" s="168"/>
      <c r="FSU168" s="168"/>
      <c r="FSV168" s="168"/>
      <c r="FSW168" s="168"/>
      <c r="FSX168" s="168"/>
      <c r="FSY168" s="168"/>
      <c r="FSZ168" s="168"/>
      <c r="FTA168" s="168"/>
      <c r="FTB168" s="168"/>
      <c r="FTC168" s="168"/>
      <c r="FTD168" s="168"/>
      <c r="FTE168" s="168"/>
      <c r="FTF168" s="168"/>
      <c r="FTG168" s="168"/>
      <c r="FTH168" s="168"/>
      <c r="FTI168" s="168"/>
      <c r="FTJ168" s="168"/>
      <c r="FTK168" s="168"/>
      <c r="FTL168" s="168"/>
      <c r="FTM168" s="168"/>
      <c r="FTN168" s="168"/>
      <c r="FTO168" s="168"/>
      <c r="FTP168" s="168"/>
      <c r="FTQ168" s="168"/>
      <c r="FTR168" s="168"/>
      <c r="FTS168" s="168"/>
      <c r="FTT168" s="168"/>
      <c r="FTU168" s="168"/>
      <c r="FTV168" s="168"/>
      <c r="FTW168" s="168"/>
      <c r="FTX168" s="168"/>
      <c r="FTY168" s="168"/>
      <c r="FTZ168" s="168"/>
      <c r="FUA168" s="168"/>
      <c r="FUB168" s="168"/>
      <c r="FUC168" s="168"/>
      <c r="FUD168" s="168"/>
      <c r="FUE168" s="168"/>
      <c r="FUF168" s="168"/>
      <c r="FUG168" s="168"/>
      <c r="FUH168" s="168"/>
      <c r="FUI168" s="168"/>
      <c r="FUJ168" s="168"/>
      <c r="FUK168" s="168"/>
      <c r="FUL168" s="168"/>
      <c r="FUM168" s="168"/>
      <c r="FUN168" s="168"/>
      <c r="FUO168" s="168"/>
      <c r="FUP168" s="168"/>
      <c r="FUQ168" s="168"/>
      <c r="FUR168" s="168"/>
      <c r="FUS168" s="168"/>
      <c r="FUT168" s="168"/>
      <c r="FUU168" s="168"/>
      <c r="FUV168" s="168"/>
      <c r="FUW168" s="168"/>
      <c r="FUX168" s="168"/>
      <c r="FUY168" s="168"/>
      <c r="FUZ168" s="168"/>
      <c r="FVA168" s="168"/>
      <c r="FVB168" s="168"/>
      <c r="FVC168" s="168"/>
      <c r="FVD168" s="168"/>
      <c r="FVE168" s="168"/>
      <c r="FVF168" s="168"/>
      <c r="FVG168" s="168"/>
      <c r="FVH168" s="168"/>
      <c r="FVI168" s="168"/>
      <c r="FVJ168" s="168"/>
      <c r="FVK168" s="168"/>
      <c r="FVL168" s="168"/>
      <c r="FVM168" s="168"/>
      <c r="FVN168" s="168"/>
      <c r="FVO168" s="168"/>
      <c r="FVP168" s="168"/>
      <c r="FVQ168" s="168"/>
      <c r="FVR168" s="168"/>
      <c r="FVS168" s="168"/>
      <c r="FVT168" s="168"/>
      <c r="FVU168" s="168"/>
      <c r="FVV168" s="168"/>
      <c r="FVW168" s="168"/>
      <c r="FVX168" s="168"/>
      <c r="FVY168" s="168"/>
      <c r="FVZ168" s="168"/>
      <c r="FWA168" s="168"/>
      <c r="FWB168" s="168"/>
      <c r="FWC168" s="168"/>
      <c r="FWD168" s="168"/>
      <c r="FWE168" s="168"/>
      <c r="FWF168" s="168"/>
      <c r="FWG168" s="168"/>
      <c r="FWH168" s="168"/>
      <c r="FWI168" s="168"/>
      <c r="FWJ168" s="168"/>
      <c r="FWK168" s="168"/>
      <c r="FWL168" s="168"/>
      <c r="FWM168" s="168"/>
      <c r="FWN168" s="168"/>
      <c r="FWO168" s="168"/>
      <c r="FWP168" s="168"/>
      <c r="FWQ168" s="168"/>
      <c r="FWR168" s="168"/>
      <c r="FWS168" s="168"/>
      <c r="FWT168" s="168"/>
      <c r="FWU168" s="168"/>
      <c r="FWV168" s="168"/>
      <c r="FWW168" s="168"/>
      <c r="FWX168" s="168"/>
      <c r="FWY168" s="168"/>
      <c r="FWZ168" s="168"/>
      <c r="FXA168" s="168"/>
      <c r="FXB168" s="168"/>
      <c r="FXC168" s="168"/>
      <c r="FXD168" s="168"/>
      <c r="FXE168" s="168"/>
      <c r="FXF168" s="168"/>
      <c r="FXG168" s="168"/>
      <c r="FXH168" s="168"/>
      <c r="FXI168" s="168"/>
      <c r="FXJ168" s="168"/>
      <c r="FXK168" s="168"/>
      <c r="FXL168" s="168"/>
      <c r="FXM168" s="168"/>
      <c r="FXN168" s="168"/>
      <c r="FXO168" s="168"/>
      <c r="FXP168" s="168"/>
      <c r="FXQ168" s="168"/>
      <c r="FXR168" s="168"/>
      <c r="FXS168" s="168"/>
      <c r="FXT168" s="168"/>
      <c r="FXU168" s="168"/>
      <c r="FXV168" s="168"/>
      <c r="FXW168" s="168"/>
      <c r="FXX168" s="168"/>
      <c r="FXY168" s="168"/>
      <c r="FXZ168" s="168"/>
      <c r="FYA168" s="168"/>
      <c r="FYB168" s="168"/>
      <c r="FYC168" s="168"/>
      <c r="FYD168" s="168"/>
      <c r="FYE168" s="168"/>
      <c r="FYF168" s="168"/>
      <c r="FYG168" s="168"/>
      <c r="FYH168" s="168"/>
      <c r="FYI168" s="168"/>
      <c r="FYJ168" s="168"/>
      <c r="FYK168" s="168"/>
      <c r="FYL168" s="168"/>
      <c r="FYM168" s="168"/>
      <c r="FYN168" s="168"/>
      <c r="FYO168" s="168"/>
      <c r="FYP168" s="168"/>
      <c r="FYQ168" s="168"/>
      <c r="FYR168" s="168"/>
      <c r="FYS168" s="168"/>
      <c r="FYT168" s="168"/>
      <c r="FYU168" s="168"/>
      <c r="FYV168" s="168"/>
      <c r="FYW168" s="168"/>
      <c r="FYX168" s="168"/>
      <c r="FYY168" s="168"/>
      <c r="FYZ168" s="168"/>
      <c r="FZA168" s="168"/>
      <c r="FZB168" s="168"/>
      <c r="FZC168" s="168"/>
      <c r="FZD168" s="168"/>
      <c r="FZE168" s="168"/>
      <c r="FZF168" s="168"/>
      <c r="FZG168" s="168"/>
      <c r="FZH168" s="168"/>
      <c r="FZI168" s="168"/>
      <c r="FZJ168" s="168"/>
      <c r="FZK168" s="168"/>
      <c r="FZL168" s="168"/>
      <c r="FZM168" s="168"/>
      <c r="FZN168" s="168"/>
      <c r="FZO168" s="168"/>
      <c r="FZP168" s="168"/>
      <c r="FZQ168" s="168"/>
      <c r="FZR168" s="168"/>
      <c r="FZS168" s="168"/>
      <c r="FZT168" s="168"/>
      <c r="FZU168" s="168"/>
      <c r="FZV168" s="168"/>
      <c r="FZW168" s="168"/>
      <c r="FZX168" s="168"/>
      <c r="FZY168" s="168"/>
      <c r="FZZ168" s="168"/>
      <c r="GAA168" s="168"/>
      <c r="GAB168" s="168"/>
      <c r="GAC168" s="168"/>
      <c r="GAD168" s="168"/>
      <c r="GAE168" s="168"/>
      <c r="GAF168" s="168"/>
      <c r="GAG168" s="168"/>
      <c r="GAH168" s="168"/>
      <c r="GAI168" s="168"/>
      <c r="GAJ168" s="168"/>
      <c r="GAK168" s="168"/>
      <c r="GAL168" s="168"/>
      <c r="GAM168" s="168"/>
      <c r="GAN168" s="168"/>
      <c r="GAO168" s="168"/>
      <c r="GAP168" s="168"/>
      <c r="GAQ168" s="168"/>
      <c r="GAR168" s="168"/>
      <c r="GAS168" s="168"/>
      <c r="GAT168" s="168"/>
      <c r="GAU168" s="168"/>
      <c r="GAV168" s="168"/>
      <c r="GAW168" s="168"/>
      <c r="GAX168" s="168"/>
      <c r="GAY168" s="168"/>
      <c r="GAZ168" s="168"/>
      <c r="GBA168" s="168"/>
      <c r="GBB168" s="168"/>
      <c r="GBC168" s="168"/>
      <c r="GBD168" s="168"/>
      <c r="GBE168" s="168"/>
      <c r="GBF168" s="168"/>
      <c r="GBG168" s="168"/>
      <c r="GBH168" s="168"/>
      <c r="GBI168" s="168"/>
      <c r="GBJ168" s="168"/>
      <c r="GBK168" s="168"/>
      <c r="GBL168" s="168"/>
      <c r="GBM168" s="168"/>
      <c r="GBN168" s="168"/>
      <c r="GBO168" s="168"/>
      <c r="GBP168" s="168"/>
      <c r="GBQ168" s="168"/>
      <c r="GBR168" s="168"/>
      <c r="GBS168" s="168"/>
      <c r="GBT168" s="168"/>
      <c r="GBU168" s="168"/>
      <c r="GBV168" s="168"/>
      <c r="GBW168" s="168"/>
      <c r="GBX168" s="168"/>
      <c r="GBY168" s="168"/>
      <c r="GBZ168" s="168"/>
      <c r="GCA168" s="168"/>
      <c r="GCB168" s="168"/>
      <c r="GCC168" s="168"/>
      <c r="GCD168" s="168"/>
      <c r="GCE168" s="168"/>
      <c r="GCF168" s="168"/>
      <c r="GCG168" s="168"/>
      <c r="GCH168" s="168"/>
      <c r="GCI168" s="168"/>
      <c r="GCJ168" s="168"/>
      <c r="GCK168" s="168"/>
      <c r="GCL168" s="168"/>
      <c r="GCM168" s="168"/>
      <c r="GCN168" s="168"/>
      <c r="GCO168" s="168"/>
      <c r="GCP168" s="168"/>
      <c r="GCQ168" s="168"/>
      <c r="GCR168" s="168"/>
      <c r="GCS168" s="168"/>
      <c r="GCT168" s="168"/>
      <c r="GCU168" s="168"/>
      <c r="GCV168" s="168"/>
      <c r="GCW168" s="168"/>
      <c r="GCX168" s="168"/>
      <c r="GCY168" s="168"/>
      <c r="GCZ168" s="168"/>
      <c r="GDA168" s="168"/>
      <c r="GDB168" s="168"/>
      <c r="GDC168" s="168"/>
      <c r="GDD168" s="168"/>
      <c r="GDE168" s="168"/>
      <c r="GDF168" s="168"/>
      <c r="GDG168" s="168"/>
      <c r="GDH168" s="168"/>
      <c r="GDI168" s="168"/>
      <c r="GDJ168" s="168"/>
      <c r="GDK168" s="168"/>
      <c r="GDL168" s="168"/>
      <c r="GDM168" s="168"/>
      <c r="GDN168" s="168"/>
      <c r="GDO168" s="168"/>
      <c r="GDP168" s="168"/>
      <c r="GDQ168" s="168"/>
      <c r="GDR168" s="168"/>
      <c r="GDS168" s="168"/>
      <c r="GDT168" s="168"/>
      <c r="GDU168" s="168"/>
      <c r="GDV168" s="168"/>
      <c r="GDW168" s="168"/>
      <c r="GDX168" s="168"/>
      <c r="GDY168" s="168"/>
      <c r="GDZ168" s="168"/>
      <c r="GEA168" s="168"/>
      <c r="GEB168" s="168"/>
      <c r="GEC168" s="168"/>
      <c r="GED168" s="168"/>
      <c r="GEE168" s="168"/>
      <c r="GEF168" s="168"/>
      <c r="GEG168" s="168"/>
      <c r="GEH168" s="168"/>
      <c r="GEI168" s="168"/>
      <c r="GEJ168" s="168"/>
      <c r="GEK168" s="168"/>
      <c r="GEL168" s="168"/>
      <c r="GEM168" s="168"/>
      <c r="GEN168" s="168"/>
      <c r="GEO168" s="168"/>
      <c r="GEP168" s="168"/>
      <c r="GEQ168" s="168"/>
      <c r="GER168" s="168"/>
      <c r="GES168" s="168"/>
      <c r="GET168" s="168"/>
      <c r="GEU168" s="168"/>
      <c r="GEV168" s="168"/>
      <c r="GEW168" s="168"/>
      <c r="GEX168" s="168"/>
      <c r="GEY168" s="168"/>
      <c r="GEZ168" s="168"/>
      <c r="GFA168" s="168"/>
      <c r="GFB168" s="168"/>
      <c r="GFC168" s="168"/>
      <c r="GFD168" s="168"/>
      <c r="GFE168" s="168"/>
      <c r="GFF168" s="168"/>
      <c r="GFG168" s="168"/>
      <c r="GFH168" s="168"/>
      <c r="GFI168" s="168"/>
      <c r="GFJ168" s="168"/>
      <c r="GFK168" s="168"/>
      <c r="GFL168" s="168"/>
      <c r="GFM168" s="168"/>
      <c r="GFN168" s="168"/>
      <c r="GFO168" s="168"/>
      <c r="GFP168" s="168"/>
      <c r="GFQ168" s="168"/>
      <c r="GFR168" s="168"/>
      <c r="GFS168" s="168"/>
      <c r="GFT168" s="168"/>
      <c r="GFU168" s="168"/>
      <c r="GFV168" s="168"/>
      <c r="GFW168" s="168"/>
      <c r="GFX168" s="168"/>
      <c r="GFY168" s="168"/>
      <c r="GFZ168" s="168"/>
      <c r="GGA168" s="168"/>
      <c r="GGB168" s="168"/>
      <c r="GGC168" s="168"/>
      <c r="GGD168" s="168"/>
      <c r="GGE168" s="168"/>
      <c r="GGF168" s="168"/>
      <c r="GGG168" s="168"/>
      <c r="GGH168" s="168"/>
      <c r="GGI168" s="168"/>
      <c r="GGJ168" s="168"/>
      <c r="GGK168" s="168"/>
      <c r="GGL168" s="168"/>
      <c r="GGM168" s="168"/>
      <c r="GGN168" s="168"/>
      <c r="GGO168" s="168"/>
      <c r="GGP168" s="168"/>
      <c r="GGQ168" s="168"/>
      <c r="GGR168" s="168"/>
      <c r="GGS168" s="168"/>
      <c r="GGT168" s="168"/>
      <c r="GGU168" s="168"/>
      <c r="GGV168" s="168"/>
      <c r="GGW168" s="168"/>
      <c r="GGX168" s="168"/>
      <c r="GGY168" s="168"/>
      <c r="GGZ168" s="168"/>
      <c r="GHA168" s="168"/>
      <c r="GHB168" s="168"/>
      <c r="GHC168" s="168"/>
      <c r="GHD168" s="168"/>
      <c r="GHE168" s="168"/>
      <c r="GHF168" s="168"/>
      <c r="GHG168" s="168"/>
      <c r="GHH168" s="168"/>
      <c r="GHI168" s="168"/>
      <c r="GHJ168" s="168"/>
      <c r="GHK168" s="168"/>
      <c r="GHL168" s="168"/>
      <c r="GHM168" s="168"/>
      <c r="GHN168" s="168"/>
      <c r="GHO168" s="168"/>
      <c r="GHP168" s="168"/>
      <c r="GHQ168" s="168"/>
      <c r="GHR168" s="168"/>
      <c r="GHS168" s="168"/>
      <c r="GHT168" s="168"/>
      <c r="GHU168" s="168"/>
      <c r="GHV168" s="168"/>
      <c r="GHW168" s="168"/>
      <c r="GHX168" s="168"/>
      <c r="GHY168" s="168"/>
      <c r="GHZ168" s="168"/>
      <c r="GIA168" s="168"/>
      <c r="GIB168" s="168"/>
      <c r="GIC168" s="168"/>
      <c r="GID168" s="168"/>
      <c r="GIE168" s="168"/>
      <c r="GIF168" s="168"/>
      <c r="GIG168" s="168"/>
      <c r="GIH168" s="168"/>
      <c r="GII168" s="168"/>
      <c r="GIJ168" s="168"/>
      <c r="GIK168" s="168"/>
      <c r="GIL168" s="168"/>
      <c r="GIM168" s="168"/>
      <c r="GIN168" s="168"/>
      <c r="GIO168" s="168"/>
      <c r="GIP168" s="168"/>
      <c r="GIQ168" s="168"/>
      <c r="GIR168" s="168"/>
      <c r="GIS168" s="168"/>
      <c r="GIT168" s="168"/>
      <c r="GIU168" s="168"/>
      <c r="GIV168" s="168"/>
      <c r="GIW168" s="168"/>
      <c r="GIX168" s="168"/>
      <c r="GIY168" s="168"/>
      <c r="GIZ168" s="168"/>
      <c r="GJA168" s="168"/>
      <c r="GJB168" s="168"/>
      <c r="GJC168" s="168"/>
      <c r="GJD168" s="168"/>
      <c r="GJE168" s="168"/>
      <c r="GJF168" s="168"/>
      <c r="GJG168" s="168"/>
      <c r="GJH168" s="168"/>
      <c r="GJI168" s="168"/>
      <c r="GJJ168" s="168"/>
      <c r="GJK168" s="168"/>
      <c r="GJL168" s="168"/>
      <c r="GJM168" s="168"/>
      <c r="GJN168" s="168"/>
      <c r="GJO168" s="168"/>
      <c r="GJP168" s="168"/>
      <c r="GJQ168" s="168"/>
      <c r="GJR168" s="168"/>
      <c r="GJS168" s="168"/>
      <c r="GJT168" s="168"/>
      <c r="GJU168" s="168"/>
      <c r="GJV168" s="168"/>
      <c r="GJW168" s="168"/>
      <c r="GJX168" s="168"/>
      <c r="GJY168" s="168"/>
      <c r="GJZ168" s="168"/>
      <c r="GKA168" s="168"/>
      <c r="GKB168" s="168"/>
      <c r="GKC168" s="168"/>
      <c r="GKD168" s="168"/>
      <c r="GKE168" s="168"/>
      <c r="GKF168" s="168"/>
      <c r="GKG168" s="168"/>
      <c r="GKH168" s="168"/>
      <c r="GKI168" s="168"/>
      <c r="GKJ168" s="168"/>
      <c r="GKK168" s="168"/>
      <c r="GKL168" s="168"/>
      <c r="GKM168" s="168"/>
      <c r="GKN168" s="168"/>
      <c r="GKO168" s="168"/>
      <c r="GKP168" s="168"/>
      <c r="GKQ168" s="168"/>
      <c r="GKR168" s="168"/>
      <c r="GKS168" s="168"/>
      <c r="GKT168" s="168"/>
      <c r="GKU168" s="168"/>
      <c r="GKV168" s="168"/>
      <c r="GKW168" s="168"/>
      <c r="GKX168" s="168"/>
      <c r="GKY168" s="168"/>
      <c r="GKZ168" s="168"/>
      <c r="GLA168" s="168"/>
      <c r="GLB168" s="168"/>
      <c r="GLC168" s="168"/>
      <c r="GLD168" s="168"/>
      <c r="GLE168" s="168"/>
      <c r="GLF168" s="168"/>
      <c r="GLG168" s="168"/>
      <c r="GLH168" s="168"/>
      <c r="GLI168" s="168"/>
      <c r="GLJ168" s="168"/>
      <c r="GLK168" s="168"/>
      <c r="GLL168" s="168"/>
      <c r="GLM168" s="168"/>
      <c r="GLN168" s="168"/>
      <c r="GLO168" s="168"/>
      <c r="GLP168" s="168"/>
      <c r="GLQ168" s="168"/>
      <c r="GLR168" s="168"/>
      <c r="GLS168" s="168"/>
      <c r="GLT168" s="168"/>
      <c r="GLU168" s="168"/>
      <c r="GLV168" s="168"/>
      <c r="GLW168" s="168"/>
      <c r="GLX168" s="168"/>
      <c r="GLY168" s="168"/>
      <c r="GLZ168" s="168"/>
      <c r="GMA168" s="168"/>
      <c r="GMB168" s="168"/>
      <c r="GMC168" s="168"/>
      <c r="GMD168" s="168"/>
      <c r="GME168" s="168"/>
      <c r="GMF168" s="168"/>
      <c r="GMG168" s="168"/>
      <c r="GMH168" s="168"/>
      <c r="GMI168" s="168"/>
      <c r="GMJ168" s="168"/>
      <c r="GMK168" s="168"/>
      <c r="GML168" s="168"/>
      <c r="GMM168" s="168"/>
      <c r="GMN168" s="168"/>
      <c r="GMO168" s="168"/>
      <c r="GMP168" s="168"/>
      <c r="GMQ168" s="168"/>
      <c r="GMR168" s="168"/>
      <c r="GMS168" s="168"/>
      <c r="GMT168" s="168"/>
      <c r="GMU168" s="168"/>
      <c r="GMV168" s="168"/>
      <c r="GMW168" s="168"/>
      <c r="GMX168" s="168"/>
      <c r="GMY168" s="168"/>
      <c r="GMZ168" s="168"/>
      <c r="GNA168" s="168"/>
      <c r="GNB168" s="168"/>
      <c r="GNC168" s="168"/>
      <c r="GND168" s="168"/>
      <c r="GNE168" s="168"/>
      <c r="GNF168" s="168"/>
      <c r="GNG168" s="168"/>
      <c r="GNH168" s="168"/>
      <c r="GNI168" s="168"/>
      <c r="GNJ168" s="168"/>
      <c r="GNK168" s="168"/>
      <c r="GNL168" s="168"/>
      <c r="GNM168" s="168"/>
      <c r="GNN168" s="168"/>
      <c r="GNO168" s="168"/>
      <c r="GNP168" s="168"/>
      <c r="GNQ168" s="168"/>
      <c r="GNR168" s="168"/>
      <c r="GNS168" s="168"/>
      <c r="GNT168" s="168"/>
      <c r="GNU168" s="168"/>
      <c r="GNV168" s="168"/>
      <c r="GNW168" s="168"/>
      <c r="GNX168" s="168"/>
      <c r="GNY168" s="168"/>
      <c r="GNZ168" s="168"/>
      <c r="GOA168" s="168"/>
      <c r="GOB168" s="168"/>
      <c r="GOC168" s="168"/>
      <c r="GOD168" s="168"/>
      <c r="GOE168" s="168"/>
      <c r="GOF168" s="168"/>
      <c r="GOG168" s="168"/>
      <c r="GOH168" s="168"/>
      <c r="GOI168" s="168"/>
      <c r="GOJ168" s="168"/>
      <c r="GOK168" s="168"/>
      <c r="GOL168" s="168"/>
      <c r="GOM168" s="168"/>
      <c r="GON168" s="168"/>
      <c r="GOO168" s="168"/>
      <c r="GOP168" s="168"/>
      <c r="GOQ168" s="168"/>
      <c r="GOR168" s="168"/>
      <c r="GOS168" s="168"/>
      <c r="GOT168" s="168"/>
      <c r="GOU168" s="168"/>
      <c r="GOV168" s="168"/>
      <c r="GOW168" s="168"/>
      <c r="GOX168" s="168"/>
      <c r="GOY168" s="168"/>
      <c r="GOZ168" s="168"/>
      <c r="GPA168" s="168"/>
      <c r="GPB168" s="168"/>
      <c r="GPC168" s="168"/>
      <c r="GPD168" s="168"/>
      <c r="GPE168" s="168"/>
      <c r="GPF168" s="168"/>
      <c r="GPG168" s="168"/>
      <c r="GPH168" s="168"/>
      <c r="GPI168" s="168"/>
      <c r="GPJ168" s="168"/>
      <c r="GPK168" s="168"/>
      <c r="GPL168" s="168"/>
      <c r="GPM168" s="168"/>
      <c r="GPN168" s="168"/>
      <c r="GPO168" s="168"/>
      <c r="GPP168" s="168"/>
      <c r="GPQ168" s="168"/>
      <c r="GPR168" s="168"/>
      <c r="GPS168" s="168"/>
      <c r="GPT168" s="168"/>
      <c r="GPU168" s="168"/>
      <c r="GPV168" s="168"/>
      <c r="GPW168" s="168"/>
      <c r="GPX168" s="168"/>
      <c r="GPY168" s="168"/>
      <c r="GPZ168" s="168"/>
      <c r="GQA168" s="168"/>
      <c r="GQB168" s="168"/>
      <c r="GQC168" s="168"/>
      <c r="GQD168" s="168"/>
      <c r="GQE168" s="168"/>
      <c r="GQF168" s="168"/>
      <c r="GQG168" s="168"/>
      <c r="GQH168" s="168"/>
      <c r="GQI168" s="168"/>
      <c r="GQJ168" s="168"/>
      <c r="GQK168" s="168"/>
      <c r="GQL168" s="168"/>
      <c r="GQM168" s="168"/>
      <c r="GQN168" s="168"/>
      <c r="GQO168" s="168"/>
      <c r="GQP168" s="168"/>
      <c r="GQQ168" s="168"/>
      <c r="GQR168" s="168"/>
      <c r="GQS168" s="168"/>
      <c r="GQT168" s="168"/>
      <c r="GQU168" s="168"/>
      <c r="GQV168" s="168"/>
      <c r="GQW168" s="168"/>
      <c r="GQX168" s="168"/>
      <c r="GQY168" s="168"/>
      <c r="GQZ168" s="168"/>
      <c r="GRA168" s="168"/>
      <c r="GRB168" s="168"/>
      <c r="GRC168" s="168"/>
      <c r="GRD168" s="168"/>
      <c r="GRE168" s="168"/>
      <c r="GRF168" s="168"/>
      <c r="GRG168" s="168"/>
      <c r="GRH168" s="168"/>
      <c r="GRI168" s="168"/>
      <c r="GRJ168" s="168"/>
      <c r="GRK168" s="168"/>
      <c r="GRL168" s="168"/>
      <c r="GRM168" s="168"/>
      <c r="GRN168" s="168"/>
      <c r="GRO168" s="168"/>
      <c r="GRP168" s="168"/>
      <c r="GRQ168" s="168"/>
      <c r="GRR168" s="168"/>
      <c r="GRS168" s="168"/>
      <c r="GRT168" s="168"/>
      <c r="GRU168" s="168"/>
      <c r="GRV168" s="168"/>
      <c r="GRW168" s="168"/>
      <c r="GRX168" s="168"/>
      <c r="GRY168" s="168"/>
      <c r="GRZ168" s="168"/>
      <c r="GSA168" s="168"/>
      <c r="GSB168" s="168"/>
      <c r="GSC168" s="168"/>
      <c r="GSD168" s="168"/>
      <c r="GSE168" s="168"/>
      <c r="GSF168" s="168"/>
      <c r="GSG168" s="168"/>
      <c r="GSH168" s="168"/>
      <c r="GSI168" s="168"/>
      <c r="GSJ168" s="168"/>
      <c r="GSK168" s="168"/>
      <c r="GSL168" s="168"/>
      <c r="GSM168" s="168"/>
      <c r="GSN168" s="168"/>
      <c r="GSO168" s="168"/>
      <c r="GSP168" s="168"/>
      <c r="GSQ168" s="168"/>
      <c r="GSR168" s="168"/>
      <c r="GSS168" s="168"/>
      <c r="GST168" s="168"/>
      <c r="GSU168" s="168"/>
      <c r="GSV168" s="168"/>
      <c r="GSW168" s="168"/>
      <c r="GSX168" s="168"/>
      <c r="GSY168" s="168"/>
      <c r="GSZ168" s="168"/>
      <c r="GTA168" s="168"/>
      <c r="GTB168" s="168"/>
      <c r="GTC168" s="168"/>
      <c r="GTD168" s="168"/>
      <c r="GTE168" s="168"/>
      <c r="GTF168" s="168"/>
      <c r="GTG168" s="168"/>
      <c r="GTH168" s="168"/>
      <c r="GTI168" s="168"/>
      <c r="GTJ168" s="168"/>
      <c r="GTK168" s="168"/>
      <c r="GTL168" s="168"/>
      <c r="GTM168" s="168"/>
      <c r="GTN168" s="168"/>
      <c r="GTO168" s="168"/>
      <c r="GTP168" s="168"/>
      <c r="GTQ168" s="168"/>
      <c r="GTR168" s="168"/>
      <c r="GTS168" s="168"/>
      <c r="GTT168" s="168"/>
      <c r="GTU168" s="168"/>
      <c r="GTV168" s="168"/>
      <c r="GTW168" s="168"/>
      <c r="GTX168" s="168"/>
      <c r="GTY168" s="168"/>
      <c r="GTZ168" s="168"/>
      <c r="GUA168" s="168"/>
      <c r="GUB168" s="168"/>
      <c r="GUC168" s="168"/>
      <c r="GUD168" s="168"/>
      <c r="GUE168" s="168"/>
      <c r="GUF168" s="168"/>
      <c r="GUG168" s="168"/>
      <c r="GUH168" s="168"/>
      <c r="GUI168" s="168"/>
      <c r="GUJ168" s="168"/>
      <c r="GUK168" s="168"/>
      <c r="GUL168" s="168"/>
      <c r="GUM168" s="168"/>
      <c r="GUN168" s="168"/>
      <c r="GUO168" s="168"/>
      <c r="GUP168" s="168"/>
      <c r="GUQ168" s="168"/>
      <c r="GUR168" s="168"/>
      <c r="GUS168" s="168"/>
      <c r="GUT168" s="168"/>
      <c r="GUU168" s="168"/>
      <c r="GUV168" s="168"/>
      <c r="GUW168" s="168"/>
      <c r="GUX168" s="168"/>
      <c r="GUY168" s="168"/>
      <c r="GUZ168" s="168"/>
      <c r="GVA168" s="168"/>
      <c r="GVB168" s="168"/>
      <c r="GVC168" s="168"/>
      <c r="GVD168" s="168"/>
      <c r="GVE168" s="168"/>
      <c r="GVF168" s="168"/>
      <c r="GVG168" s="168"/>
      <c r="GVH168" s="168"/>
      <c r="GVI168" s="168"/>
      <c r="GVJ168" s="168"/>
      <c r="GVK168" s="168"/>
      <c r="GVL168" s="168"/>
      <c r="GVM168" s="168"/>
      <c r="GVN168" s="168"/>
      <c r="GVO168" s="168"/>
      <c r="GVP168" s="168"/>
      <c r="GVQ168" s="168"/>
      <c r="GVR168" s="168"/>
      <c r="GVS168" s="168"/>
      <c r="GVT168" s="168"/>
      <c r="GVU168" s="168"/>
      <c r="GVV168" s="168"/>
      <c r="GVW168" s="168"/>
      <c r="GVX168" s="168"/>
      <c r="GVY168" s="168"/>
      <c r="GVZ168" s="168"/>
      <c r="GWA168" s="168"/>
      <c r="GWB168" s="168"/>
      <c r="GWC168" s="168"/>
      <c r="GWD168" s="168"/>
      <c r="GWE168" s="168"/>
      <c r="GWF168" s="168"/>
      <c r="GWG168" s="168"/>
      <c r="GWH168" s="168"/>
      <c r="GWI168" s="168"/>
      <c r="GWJ168" s="168"/>
      <c r="GWK168" s="168"/>
      <c r="GWL168" s="168"/>
      <c r="GWM168" s="168"/>
      <c r="GWN168" s="168"/>
      <c r="GWO168" s="168"/>
      <c r="GWP168" s="168"/>
      <c r="GWQ168" s="168"/>
      <c r="GWR168" s="168"/>
      <c r="GWS168" s="168"/>
      <c r="GWT168" s="168"/>
      <c r="GWU168" s="168"/>
      <c r="GWV168" s="168"/>
      <c r="GWW168" s="168"/>
      <c r="GWX168" s="168"/>
      <c r="GWY168" s="168"/>
      <c r="GWZ168" s="168"/>
      <c r="GXA168" s="168"/>
      <c r="GXB168" s="168"/>
      <c r="GXC168" s="168"/>
      <c r="GXD168" s="168"/>
      <c r="GXE168" s="168"/>
      <c r="GXF168" s="168"/>
      <c r="GXG168" s="168"/>
      <c r="GXH168" s="168"/>
      <c r="GXI168" s="168"/>
      <c r="GXJ168" s="168"/>
      <c r="GXK168" s="168"/>
      <c r="GXL168" s="168"/>
      <c r="GXM168" s="168"/>
      <c r="GXN168" s="168"/>
      <c r="GXO168" s="168"/>
      <c r="GXP168" s="168"/>
      <c r="GXQ168" s="168"/>
      <c r="GXR168" s="168"/>
      <c r="GXS168" s="168"/>
      <c r="GXT168" s="168"/>
      <c r="GXU168" s="168"/>
      <c r="GXV168" s="168"/>
      <c r="GXW168" s="168"/>
      <c r="GXX168" s="168"/>
      <c r="GXY168" s="168"/>
      <c r="GXZ168" s="168"/>
      <c r="GYA168" s="168"/>
      <c r="GYB168" s="168"/>
      <c r="GYC168" s="168"/>
      <c r="GYD168" s="168"/>
      <c r="GYE168" s="168"/>
      <c r="GYF168" s="168"/>
      <c r="GYG168" s="168"/>
      <c r="GYH168" s="168"/>
      <c r="GYI168" s="168"/>
      <c r="GYJ168" s="168"/>
      <c r="GYK168" s="168"/>
      <c r="GYL168" s="168"/>
      <c r="GYM168" s="168"/>
      <c r="GYN168" s="168"/>
      <c r="GYO168" s="168"/>
      <c r="GYP168" s="168"/>
      <c r="GYQ168" s="168"/>
      <c r="GYR168" s="168"/>
      <c r="GYS168" s="168"/>
      <c r="GYT168" s="168"/>
      <c r="GYU168" s="168"/>
      <c r="GYV168" s="168"/>
      <c r="GYW168" s="168"/>
      <c r="GYX168" s="168"/>
      <c r="GYY168" s="168"/>
      <c r="GYZ168" s="168"/>
      <c r="GZA168" s="168"/>
      <c r="GZB168" s="168"/>
      <c r="GZC168" s="168"/>
      <c r="GZD168" s="168"/>
      <c r="GZE168" s="168"/>
      <c r="GZF168" s="168"/>
      <c r="GZG168" s="168"/>
      <c r="GZH168" s="168"/>
      <c r="GZI168" s="168"/>
      <c r="GZJ168" s="168"/>
      <c r="GZK168" s="168"/>
      <c r="GZL168" s="168"/>
      <c r="GZM168" s="168"/>
      <c r="GZN168" s="168"/>
      <c r="GZO168" s="168"/>
      <c r="GZP168" s="168"/>
      <c r="GZQ168" s="168"/>
      <c r="GZR168" s="168"/>
      <c r="GZS168" s="168"/>
      <c r="GZT168" s="168"/>
      <c r="GZU168" s="168"/>
      <c r="GZV168" s="168"/>
      <c r="GZW168" s="168"/>
      <c r="GZX168" s="168"/>
      <c r="GZY168" s="168"/>
      <c r="GZZ168" s="168"/>
      <c r="HAA168" s="168"/>
      <c r="HAB168" s="168"/>
      <c r="HAC168" s="168"/>
      <c r="HAD168" s="168"/>
      <c r="HAE168" s="168"/>
      <c r="HAF168" s="168"/>
      <c r="HAG168" s="168"/>
      <c r="HAH168" s="168"/>
      <c r="HAI168" s="168"/>
      <c r="HAJ168" s="168"/>
      <c r="HAK168" s="168"/>
      <c r="HAL168" s="168"/>
      <c r="HAM168" s="168"/>
      <c r="HAN168" s="168"/>
      <c r="HAO168" s="168"/>
      <c r="HAP168" s="168"/>
      <c r="HAQ168" s="168"/>
      <c r="HAR168" s="168"/>
      <c r="HAS168" s="168"/>
      <c r="HAT168" s="168"/>
      <c r="HAU168" s="168"/>
      <c r="HAV168" s="168"/>
      <c r="HAW168" s="168"/>
      <c r="HAX168" s="168"/>
      <c r="HAY168" s="168"/>
      <c r="HAZ168" s="168"/>
      <c r="HBA168" s="168"/>
      <c r="HBB168" s="168"/>
      <c r="HBC168" s="168"/>
      <c r="HBD168" s="168"/>
      <c r="HBE168" s="168"/>
      <c r="HBF168" s="168"/>
      <c r="HBG168" s="168"/>
      <c r="HBH168" s="168"/>
      <c r="HBI168" s="168"/>
      <c r="HBJ168" s="168"/>
      <c r="HBK168" s="168"/>
      <c r="HBL168" s="168"/>
      <c r="HBM168" s="168"/>
      <c r="HBN168" s="168"/>
      <c r="HBO168" s="168"/>
      <c r="HBP168" s="168"/>
      <c r="HBQ168" s="168"/>
      <c r="HBR168" s="168"/>
      <c r="HBS168" s="168"/>
      <c r="HBT168" s="168"/>
      <c r="HBU168" s="168"/>
      <c r="HBV168" s="168"/>
      <c r="HBW168" s="168"/>
      <c r="HBX168" s="168"/>
      <c r="HBY168" s="168"/>
      <c r="HBZ168" s="168"/>
      <c r="HCA168" s="168"/>
      <c r="HCB168" s="168"/>
      <c r="HCC168" s="168"/>
      <c r="HCD168" s="168"/>
      <c r="HCE168" s="168"/>
      <c r="HCF168" s="168"/>
      <c r="HCG168" s="168"/>
      <c r="HCH168" s="168"/>
      <c r="HCI168" s="168"/>
      <c r="HCJ168" s="168"/>
      <c r="HCK168" s="168"/>
      <c r="HCL168" s="168"/>
      <c r="HCM168" s="168"/>
      <c r="HCN168" s="168"/>
      <c r="HCO168" s="168"/>
      <c r="HCP168" s="168"/>
      <c r="HCQ168" s="168"/>
      <c r="HCR168" s="168"/>
      <c r="HCS168" s="168"/>
      <c r="HCT168" s="168"/>
      <c r="HCU168" s="168"/>
      <c r="HCV168" s="168"/>
      <c r="HCW168" s="168"/>
      <c r="HCX168" s="168"/>
      <c r="HCY168" s="168"/>
      <c r="HCZ168" s="168"/>
      <c r="HDA168" s="168"/>
      <c r="HDB168" s="168"/>
      <c r="HDC168" s="168"/>
      <c r="HDD168" s="168"/>
      <c r="HDE168" s="168"/>
      <c r="HDF168" s="168"/>
      <c r="HDG168" s="168"/>
      <c r="HDH168" s="168"/>
      <c r="HDI168" s="168"/>
      <c r="HDJ168" s="168"/>
      <c r="HDK168" s="168"/>
      <c r="HDL168" s="168"/>
      <c r="HDM168" s="168"/>
      <c r="HDN168" s="168"/>
      <c r="HDO168" s="168"/>
      <c r="HDP168" s="168"/>
      <c r="HDQ168" s="168"/>
      <c r="HDR168" s="168"/>
      <c r="HDS168" s="168"/>
      <c r="HDT168" s="168"/>
      <c r="HDU168" s="168"/>
      <c r="HDV168" s="168"/>
      <c r="HDW168" s="168"/>
      <c r="HDX168" s="168"/>
      <c r="HDY168" s="168"/>
      <c r="HDZ168" s="168"/>
      <c r="HEA168" s="168"/>
      <c r="HEB168" s="168"/>
      <c r="HEC168" s="168"/>
      <c r="HED168" s="168"/>
      <c r="HEE168" s="168"/>
      <c r="HEF168" s="168"/>
      <c r="HEG168" s="168"/>
      <c r="HEH168" s="168"/>
      <c r="HEI168" s="168"/>
      <c r="HEJ168" s="168"/>
      <c r="HEK168" s="168"/>
      <c r="HEL168" s="168"/>
      <c r="HEM168" s="168"/>
      <c r="HEN168" s="168"/>
      <c r="HEO168" s="168"/>
      <c r="HEP168" s="168"/>
      <c r="HEQ168" s="168"/>
      <c r="HER168" s="168"/>
      <c r="HES168" s="168"/>
      <c r="HET168" s="168"/>
      <c r="HEU168" s="168"/>
      <c r="HEV168" s="168"/>
      <c r="HEW168" s="168"/>
      <c r="HEX168" s="168"/>
      <c r="HEY168" s="168"/>
      <c r="HEZ168" s="168"/>
      <c r="HFA168" s="168"/>
      <c r="HFB168" s="168"/>
      <c r="HFC168" s="168"/>
      <c r="HFD168" s="168"/>
      <c r="HFE168" s="168"/>
      <c r="HFF168" s="168"/>
      <c r="HFG168" s="168"/>
      <c r="HFH168" s="168"/>
      <c r="HFI168" s="168"/>
      <c r="HFJ168" s="168"/>
      <c r="HFK168" s="168"/>
      <c r="HFL168" s="168"/>
      <c r="HFM168" s="168"/>
      <c r="HFN168" s="168"/>
      <c r="HFO168" s="168"/>
      <c r="HFP168" s="168"/>
      <c r="HFQ168" s="168"/>
      <c r="HFR168" s="168"/>
      <c r="HFS168" s="168"/>
      <c r="HFT168" s="168"/>
      <c r="HFU168" s="168"/>
      <c r="HFV168" s="168"/>
      <c r="HFW168" s="168"/>
      <c r="HFX168" s="168"/>
      <c r="HFY168" s="168"/>
      <c r="HFZ168" s="168"/>
      <c r="HGA168" s="168"/>
      <c r="HGB168" s="168"/>
      <c r="HGC168" s="168"/>
      <c r="HGD168" s="168"/>
      <c r="HGE168" s="168"/>
      <c r="HGF168" s="168"/>
      <c r="HGG168" s="168"/>
      <c r="HGH168" s="168"/>
      <c r="HGI168" s="168"/>
      <c r="HGJ168" s="168"/>
      <c r="HGK168" s="168"/>
      <c r="HGL168" s="168"/>
      <c r="HGM168" s="168"/>
      <c r="HGN168" s="168"/>
      <c r="HGO168" s="168"/>
      <c r="HGP168" s="168"/>
      <c r="HGQ168" s="168"/>
      <c r="HGR168" s="168"/>
      <c r="HGS168" s="168"/>
      <c r="HGT168" s="168"/>
      <c r="HGU168" s="168"/>
      <c r="HGV168" s="168"/>
      <c r="HGW168" s="168"/>
      <c r="HGX168" s="168"/>
      <c r="HGY168" s="168"/>
      <c r="HGZ168" s="168"/>
      <c r="HHA168" s="168"/>
      <c r="HHB168" s="168"/>
      <c r="HHC168" s="168"/>
      <c r="HHD168" s="168"/>
      <c r="HHE168" s="168"/>
      <c r="HHF168" s="168"/>
      <c r="HHG168" s="168"/>
      <c r="HHH168" s="168"/>
      <c r="HHI168" s="168"/>
      <c r="HHJ168" s="168"/>
      <c r="HHK168" s="168"/>
      <c r="HHL168" s="168"/>
      <c r="HHM168" s="168"/>
      <c r="HHN168" s="168"/>
      <c r="HHO168" s="168"/>
      <c r="HHP168" s="168"/>
      <c r="HHQ168" s="168"/>
      <c r="HHR168" s="168"/>
      <c r="HHS168" s="168"/>
      <c r="HHT168" s="168"/>
      <c r="HHU168" s="168"/>
      <c r="HHV168" s="168"/>
      <c r="HHW168" s="168"/>
      <c r="HHX168" s="168"/>
      <c r="HHY168" s="168"/>
      <c r="HHZ168" s="168"/>
      <c r="HIA168" s="168"/>
      <c r="HIB168" s="168"/>
      <c r="HIC168" s="168"/>
      <c r="HID168" s="168"/>
      <c r="HIE168" s="168"/>
      <c r="HIF168" s="168"/>
      <c r="HIG168" s="168"/>
      <c r="HIH168" s="168"/>
      <c r="HII168" s="168"/>
      <c r="HIJ168" s="168"/>
      <c r="HIK168" s="168"/>
      <c r="HIL168" s="168"/>
      <c r="HIM168" s="168"/>
      <c r="HIN168" s="168"/>
      <c r="HIO168" s="168"/>
      <c r="HIP168" s="168"/>
      <c r="HIQ168" s="168"/>
      <c r="HIR168" s="168"/>
      <c r="HIS168" s="168"/>
      <c r="HIT168" s="168"/>
      <c r="HIU168" s="168"/>
      <c r="HIV168" s="168"/>
      <c r="HIW168" s="168"/>
      <c r="HIX168" s="168"/>
      <c r="HIY168" s="168"/>
      <c r="HIZ168" s="168"/>
      <c r="HJA168" s="168"/>
      <c r="HJB168" s="168"/>
      <c r="HJC168" s="168"/>
      <c r="HJD168" s="168"/>
      <c r="HJE168" s="168"/>
      <c r="HJF168" s="168"/>
      <c r="HJG168" s="168"/>
      <c r="HJH168" s="168"/>
      <c r="HJI168" s="168"/>
      <c r="HJJ168" s="168"/>
      <c r="HJK168" s="168"/>
      <c r="HJL168" s="168"/>
      <c r="HJM168" s="168"/>
      <c r="HJN168" s="168"/>
      <c r="HJO168" s="168"/>
      <c r="HJP168" s="168"/>
      <c r="HJQ168" s="168"/>
      <c r="HJR168" s="168"/>
      <c r="HJS168" s="168"/>
      <c r="HJT168" s="168"/>
      <c r="HJU168" s="168"/>
      <c r="HJV168" s="168"/>
      <c r="HJW168" s="168"/>
      <c r="HJX168" s="168"/>
      <c r="HJY168" s="168"/>
      <c r="HJZ168" s="168"/>
      <c r="HKA168" s="168"/>
      <c r="HKB168" s="168"/>
      <c r="HKC168" s="168"/>
      <c r="HKD168" s="168"/>
      <c r="HKE168" s="168"/>
      <c r="HKF168" s="168"/>
      <c r="HKG168" s="168"/>
      <c r="HKH168" s="168"/>
      <c r="HKI168" s="168"/>
      <c r="HKJ168" s="168"/>
      <c r="HKK168" s="168"/>
      <c r="HKL168" s="168"/>
      <c r="HKM168" s="168"/>
      <c r="HKN168" s="168"/>
      <c r="HKO168" s="168"/>
      <c r="HKP168" s="168"/>
      <c r="HKQ168" s="168"/>
      <c r="HKR168" s="168"/>
      <c r="HKS168" s="168"/>
      <c r="HKT168" s="168"/>
      <c r="HKU168" s="168"/>
      <c r="HKV168" s="168"/>
      <c r="HKW168" s="168"/>
      <c r="HKX168" s="168"/>
      <c r="HKY168" s="168"/>
      <c r="HKZ168" s="168"/>
      <c r="HLA168" s="168"/>
      <c r="HLB168" s="168"/>
      <c r="HLC168" s="168"/>
      <c r="HLD168" s="168"/>
      <c r="HLE168" s="168"/>
      <c r="HLF168" s="168"/>
      <c r="HLG168" s="168"/>
      <c r="HLH168" s="168"/>
      <c r="HLI168" s="168"/>
      <c r="HLJ168" s="168"/>
      <c r="HLK168" s="168"/>
      <c r="HLL168" s="168"/>
      <c r="HLM168" s="168"/>
      <c r="HLN168" s="168"/>
      <c r="HLO168" s="168"/>
      <c r="HLP168" s="168"/>
      <c r="HLQ168" s="168"/>
      <c r="HLR168" s="168"/>
      <c r="HLS168" s="168"/>
      <c r="HLT168" s="168"/>
      <c r="HLU168" s="168"/>
      <c r="HLV168" s="168"/>
      <c r="HLW168" s="168"/>
      <c r="HLX168" s="168"/>
      <c r="HLY168" s="168"/>
      <c r="HLZ168" s="168"/>
      <c r="HMA168" s="168"/>
      <c r="HMB168" s="168"/>
      <c r="HMC168" s="168"/>
      <c r="HMD168" s="168"/>
      <c r="HME168" s="168"/>
      <c r="HMF168" s="168"/>
      <c r="HMG168" s="168"/>
      <c r="HMH168" s="168"/>
      <c r="HMI168" s="168"/>
      <c r="HMJ168" s="168"/>
      <c r="HMK168" s="168"/>
      <c r="HML168" s="168"/>
      <c r="HMM168" s="168"/>
      <c r="HMN168" s="168"/>
      <c r="HMO168" s="168"/>
      <c r="HMP168" s="168"/>
      <c r="HMQ168" s="168"/>
      <c r="HMR168" s="168"/>
      <c r="HMS168" s="168"/>
      <c r="HMT168" s="168"/>
      <c r="HMU168" s="168"/>
      <c r="HMV168" s="168"/>
      <c r="HMW168" s="168"/>
      <c r="HMX168" s="168"/>
      <c r="HMY168" s="168"/>
      <c r="HMZ168" s="168"/>
      <c r="HNA168" s="168"/>
      <c r="HNB168" s="168"/>
      <c r="HNC168" s="168"/>
      <c r="HND168" s="168"/>
      <c r="HNE168" s="168"/>
      <c r="HNF168" s="168"/>
      <c r="HNG168" s="168"/>
      <c r="HNH168" s="168"/>
      <c r="HNI168" s="168"/>
      <c r="HNJ168" s="168"/>
      <c r="HNK168" s="168"/>
      <c r="HNL168" s="168"/>
      <c r="HNM168" s="168"/>
      <c r="HNN168" s="168"/>
      <c r="HNO168" s="168"/>
      <c r="HNP168" s="168"/>
      <c r="HNQ168" s="168"/>
      <c r="HNR168" s="168"/>
      <c r="HNS168" s="168"/>
      <c r="HNT168" s="168"/>
      <c r="HNU168" s="168"/>
      <c r="HNV168" s="168"/>
      <c r="HNW168" s="168"/>
      <c r="HNX168" s="168"/>
      <c r="HNY168" s="168"/>
      <c r="HNZ168" s="168"/>
      <c r="HOA168" s="168"/>
      <c r="HOB168" s="168"/>
      <c r="HOC168" s="168"/>
      <c r="HOD168" s="168"/>
      <c r="HOE168" s="168"/>
      <c r="HOF168" s="168"/>
      <c r="HOG168" s="168"/>
      <c r="HOH168" s="168"/>
      <c r="HOI168" s="168"/>
      <c r="HOJ168" s="168"/>
      <c r="HOK168" s="168"/>
      <c r="HOL168" s="168"/>
      <c r="HOM168" s="168"/>
      <c r="HON168" s="168"/>
      <c r="HOO168" s="168"/>
      <c r="HOP168" s="168"/>
      <c r="HOQ168" s="168"/>
      <c r="HOR168" s="168"/>
      <c r="HOS168" s="168"/>
      <c r="HOT168" s="168"/>
      <c r="HOU168" s="168"/>
      <c r="HOV168" s="168"/>
      <c r="HOW168" s="168"/>
      <c r="HOX168" s="168"/>
      <c r="HOY168" s="168"/>
      <c r="HOZ168" s="168"/>
      <c r="HPA168" s="168"/>
      <c r="HPB168" s="168"/>
      <c r="HPC168" s="168"/>
      <c r="HPD168" s="168"/>
      <c r="HPE168" s="168"/>
      <c r="HPF168" s="168"/>
      <c r="HPG168" s="168"/>
      <c r="HPH168" s="168"/>
      <c r="HPI168" s="168"/>
      <c r="HPJ168" s="168"/>
      <c r="HPK168" s="168"/>
      <c r="HPL168" s="168"/>
      <c r="HPM168" s="168"/>
      <c r="HPN168" s="168"/>
      <c r="HPO168" s="168"/>
      <c r="HPP168" s="168"/>
      <c r="HPQ168" s="168"/>
      <c r="HPR168" s="168"/>
      <c r="HPS168" s="168"/>
      <c r="HPT168" s="168"/>
      <c r="HPU168" s="168"/>
      <c r="HPV168" s="168"/>
      <c r="HPW168" s="168"/>
      <c r="HPX168" s="168"/>
      <c r="HPY168" s="168"/>
      <c r="HPZ168" s="168"/>
      <c r="HQA168" s="168"/>
      <c r="HQB168" s="168"/>
      <c r="HQC168" s="168"/>
      <c r="HQD168" s="168"/>
      <c r="HQE168" s="168"/>
      <c r="HQF168" s="168"/>
      <c r="HQG168" s="168"/>
      <c r="HQH168" s="168"/>
      <c r="HQI168" s="168"/>
      <c r="HQJ168" s="168"/>
      <c r="HQK168" s="168"/>
      <c r="HQL168" s="168"/>
      <c r="HQM168" s="168"/>
      <c r="HQN168" s="168"/>
      <c r="HQO168" s="168"/>
      <c r="HQP168" s="168"/>
      <c r="HQQ168" s="168"/>
      <c r="HQR168" s="168"/>
      <c r="HQS168" s="168"/>
      <c r="HQT168" s="168"/>
      <c r="HQU168" s="168"/>
      <c r="HQV168" s="168"/>
      <c r="HQW168" s="168"/>
      <c r="HQX168" s="168"/>
      <c r="HQY168" s="168"/>
      <c r="HQZ168" s="168"/>
      <c r="HRA168" s="168"/>
      <c r="HRB168" s="168"/>
      <c r="HRC168" s="168"/>
      <c r="HRD168" s="168"/>
      <c r="HRE168" s="168"/>
      <c r="HRF168" s="168"/>
      <c r="HRG168" s="168"/>
      <c r="HRH168" s="168"/>
      <c r="HRI168" s="168"/>
      <c r="HRJ168" s="168"/>
      <c r="HRK168" s="168"/>
      <c r="HRL168" s="168"/>
      <c r="HRM168" s="168"/>
      <c r="HRN168" s="168"/>
      <c r="HRO168" s="168"/>
      <c r="HRP168" s="168"/>
      <c r="HRQ168" s="168"/>
      <c r="HRR168" s="168"/>
      <c r="HRS168" s="168"/>
      <c r="HRT168" s="168"/>
      <c r="HRU168" s="168"/>
      <c r="HRV168" s="168"/>
      <c r="HRW168" s="168"/>
      <c r="HRX168" s="168"/>
      <c r="HRY168" s="168"/>
      <c r="HRZ168" s="168"/>
      <c r="HSA168" s="168"/>
      <c r="HSB168" s="168"/>
      <c r="HSC168" s="168"/>
      <c r="HSD168" s="168"/>
      <c r="HSE168" s="168"/>
      <c r="HSF168" s="168"/>
      <c r="HSG168" s="168"/>
      <c r="HSH168" s="168"/>
      <c r="HSI168" s="168"/>
      <c r="HSJ168" s="168"/>
      <c r="HSK168" s="168"/>
      <c r="HSL168" s="168"/>
      <c r="HSM168" s="168"/>
      <c r="HSN168" s="168"/>
      <c r="HSO168" s="168"/>
      <c r="HSP168" s="168"/>
      <c r="HSQ168" s="168"/>
      <c r="HSR168" s="168"/>
      <c r="HSS168" s="168"/>
      <c r="HST168" s="168"/>
      <c r="HSU168" s="168"/>
      <c r="HSV168" s="168"/>
      <c r="HSW168" s="168"/>
      <c r="HSX168" s="168"/>
      <c r="HSY168" s="168"/>
      <c r="HSZ168" s="168"/>
      <c r="HTA168" s="168"/>
      <c r="HTB168" s="168"/>
      <c r="HTC168" s="168"/>
      <c r="HTD168" s="168"/>
      <c r="HTE168" s="168"/>
      <c r="HTF168" s="168"/>
      <c r="HTG168" s="168"/>
      <c r="HTH168" s="168"/>
      <c r="HTI168" s="168"/>
      <c r="HTJ168" s="168"/>
      <c r="HTK168" s="168"/>
      <c r="HTL168" s="168"/>
      <c r="HTM168" s="168"/>
      <c r="HTN168" s="168"/>
      <c r="HTO168" s="168"/>
      <c r="HTP168" s="168"/>
      <c r="HTQ168" s="168"/>
      <c r="HTR168" s="168"/>
      <c r="HTS168" s="168"/>
      <c r="HTT168" s="168"/>
      <c r="HTU168" s="168"/>
      <c r="HTV168" s="168"/>
      <c r="HTW168" s="168"/>
      <c r="HTX168" s="168"/>
      <c r="HTY168" s="168"/>
      <c r="HTZ168" s="168"/>
      <c r="HUA168" s="168"/>
      <c r="HUB168" s="168"/>
      <c r="HUC168" s="168"/>
      <c r="HUD168" s="168"/>
      <c r="HUE168" s="168"/>
      <c r="HUF168" s="168"/>
      <c r="HUG168" s="168"/>
      <c r="HUH168" s="168"/>
      <c r="HUI168" s="168"/>
      <c r="HUJ168" s="168"/>
      <c r="HUK168" s="168"/>
      <c r="HUL168" s="168"/>
      <c r="HUM168" s="168"/>
      <c r="HUN168" s="168"/>
      <c r="HUO168" s="168"/>
      <c r="HUP168" s="168"/>
      <c r="HUQ168" s="168"/>
      <c r="HUR168" s="168"/>
      <c r="HUS168" s="168"/>
      <c r="HUT168" s="168"/>
      <c r="HUU168" s="168"/>
      <c r="HUV168" s="168"/>
      <c r="HUW168" s="168"/>
      <c r="HUX168" s="168"/>
      <c r="HUY168" s="168"/>
      <c r="HUZ168" s="168"/>
      <c r="HVA168" s="168"/>
      <c r="HVB168" s="168"/>
      <c r="HVC168" s="168"/>
      <c r="HVD168" s="168"/>
      <c r="HVE168" s="168"/>
      <c r="HVF168" s="168"/>
      <c r="HVG168" s="168"/>
      <c r="HVH168" s="168"/>
      <c r="HVI168" s="168"/>
      <c r="HVJ168" s="168"/>
      <c r="HVK168" s="168"/>
      <c r="HVL168" s="168"/>
      <c r="HVM168" s="168"/>
      <c r="HVN168" s="168"/>
      <c r="HVO168" s="168"/>
      <c r="HVP168" s="168"/>
      <c r="HVQ168" s="168"/>
      <c r="HVR168" s="168"/>
      <c r="HVS168" s="168"/>
      <c r="HVT168" s="168"/>
      <c r="HVU168" s="168"/>
      <c r="HVV168" s="168"/>
      <c r="HVW168" s="168"/>
      <c r="HVX168" s="168"/>
      <c r="HVY168" s="168"/>
      <c r="HVZ168" s="168"/>
      <c r="HWA168" s="168"/>
      <c r="HWB168" s="168"/>
      <c r="HWC168" s="168"/>
      <c r="HWD168" s="168"/>
      <c r="HWE168" s="168"/>
      <c r="HWF168" s="168"/>
      <c r="HWG168" s="168"/>
      <c r="HWH168" s="168"/>
      <c r="HWI168" s="168"/>
      <c r="HWJ168" s="168"/>
      <c r="HWK168" s="168"/>
      <c r="HWL168" s="168"/>
      <c r="HWM168" s="168"/>
      <c r="HWN168" s="168"/>
      <c r="HWO168" s="168"/>
      <c r="HWP168" s="168"/>
      <c r="HWQ168" s="168"/>
      <c r="HWR168" s="168"/>
      <c r="HWS168" s="168"/>
      <c r="HWT168" s="168"/>
      <c r="HWU168" s="168"/>
      <c r="HWV168" s="168"/>
      <c r="HWW168" s="168"/>
      <c r="HWX168" s="168"/>
      <c r="HWY168" s="168"/>
      <c r="HWZ168" s="168"/>
      <c r="HXA168" s="168"/>
      <c r="HXB168" s="168"/>
      <c r="HXC168" s="168"/>
      <c r="HXD168" s="168"/>
      <c r="HXE168" s="168"/>
      <c r="HXF168" s="168"/>
      <c r="HXG168" s="168"/>
      <c r="HXH168" s="168"/>
      <c r="HXI168" s="168"/>
      <c r="HXJ168" s="168"/>
      <c r="HXK168" s="168"/>
      <c r="HXL168" s="168"/>
      <c r="HXM168" s="168"/>
      <c r="HXN168" s="168"/>
      <c r="HXO168" s="168"/>
      <c r="HXP168" s="168"/>
      <c r="HXQ168" s="168"/>
      <c r="HXR168" s="168"/>
      <c r="HXS168" s="168"/>
      <c r="HXT168" s="168"/>
      <c r="HXU168" s="168"/>
      <c r="HXV168" s="168"/>
      <c r="HXW168" s="168"/>
      <c r="HXX168" s="168"/>
      <c r="HXY168" s="168"/>
      <c r="HXZ168" s="168"/>
      <c r="HYA168" s="168"/>
      <c r="HYB168" s="168"/>
      <c r="HYC168" s="168"/>
      <c r="HYD168" s="168"/>
      <c r="HYE168" s="168"/>
      <c r="HYF168" s="168"/>
      <c r="HYG168" s="168"/>
      <c r="HYH168" s="168"/>
      <c r="HYI168" s="168"/>
      <c r="HYJ168" s="168"/>
      <c r="HYK168" s="168"/>
      <c r="HYL168" s="168"/>
      <c r="HYM168" s="168"/>
      <c r="HYN168" s="168"/>
      <c r="HYO168" s="168"/>
      <c r="HYP168" s="168"/>
      <c r="HYQ168" s="168"/>
      <c r="HYR168" s="168"/>
      <c r="HYS168" s="168"/>
      <c r="HYT168" s="168"/>
      <c r="HYU168" s="168"/>
      <c r="HYV168" s="168"/>
      <c r="HYW168" s="168"/>
      <c r="HYX168" s="168"/>
      <c r="HYY168" s="168"/>
      <c r="HYZ168" s="168"/>
      <c r="HZA168" s="168"/>
      <c r="HZB168" s="168"/>
      <c r="HZC168" s="168"/>
      <c r="HZD168" s="168"/>
      <c r="HZE168" s="168"/>
      <c r="HZF168" s="168"/>
      <c r="HZG168" s="168"/>
      <c r="HZH168" s="168"/>
      <c r="HZI168" s="168"/>
      <c r="HZJ168" s="168"/>
      <c r="HZK168" s="168"/>
      <c r="HZL168" s="168"/>
      <c r="HZM168" s="168"/>
      <c r="HZN168" s="168"/>
      <c r="HZO168" s="168"/>
      <c r="HZP168" s="168"/>
      <c r="HZQ168" s="168"/>
      <c r="HZR168" s="168"/>
      <c r="HZS168" s="168"/>
      <c r="HZT168" s="168"/>
      <c r="HZU168" s="168"/>
      <c r="HZV168" s="168"/>
      <c r="HZW168" s="168"/>
      <c r="HZX168" s="168"/>
      <c r="HZY168" s="168"/>
      <c r="HZZ168" s="168"/>
      <c r="IAA168" s="168"/>
      <c r="IAB168" s="168"/>
      <c r="IAC168" s="168"/>
      <c r="IAD168" s="168"/>
      <c r="IAE168" s="168"/>
      <c r="IAF168" s="168"/>
      <c r="IAG168" s="168"/>
      <c r="IAH168" s="168"/>
      <c r="IAI168" s="168"/>
      <c r="IAJ168" s="168"/>
      <c r="IAK168" s="168"/>
      <c r="IAL168" s="168"/>
      <c r="IAM168" s="168"/>
      <c r="IAN168" s="168"/>
      <c r="IAO168" s="168"/>
      <c r="IAP168" s="168"/>
      <c r="IAQ168" s="168"/>
      <c r="IAR168" s="168"/>
      <c r="IAS168" s="168"/>
      <c r="IAT168" s="168"/>
      <c r="IAU168" s="168"/>
      <c r="IAV168" s="168"/>
      <c r="IAW168" s="168"/>
      <c r="IAX168" s="168"/>
      <c r="IAY168" s="168"/>
      <c r="IAZ168" s="168"/>
      <c r="IBA168" s="168"/>
      <c r="IBB168" s="168"/>
      <c r="IBC168" s="168"/>
      <c r="IBD168" s="168"/>
      <c r="IBE168" s="168"/>
      <c r="IBF168" s="168"/>
      <c r="IBG168" s="168"/>
      <c r="IBH168" s="168"/>
      <c r="IBI168" s="168"/>
      <c r="IBJ168" s="168"/>
      <c r="IBK168" s="168"/>
      <c r="IBL168" s="168"/>
      <c r="IBM168" s="168"/>
      <c r="IBN168" s="168"/>
      <c r="IBO168" s="168"/>
      <c r="IBP168" s="168"/>
      <c r="IBQ168" s="168"/>
      <c r="IBR168" s="168"/>
      <c r="IBS168" s="168"/>
      <c r="IBT168" s="168"/>
      <c r="IBU168" s="168"/>
      <c r="IBV168" s="168"/>
      <c r="IBW168" s="168"/>
      <c r="IBX168" s="168"/>
      <c r="IBY168" s="168"/>
      <c r="IBZ168" s="168"/>
      <c r="ICA168" s="168"/>
      <c r="ICB168" s="168"/>
      <c r="ICC168" s="168"/>
      <c r="ICD168" s="168"/>
      <c r="ICE168" s="168"/>
      <c r="ICF168" s="168"/>
      <c r="ICG168" s="168"/>
      <c r="ICH168" s="168"/>
      <c r="ICI168" s="168"/>
      <c r="ICJ168" s="168"/>
      <c r="ICK168" s="168"/>
      <c r="ICL168" s="168"/>
      <c r="ICM168" s="168"/>
      <c r="ICN168" s="168"/>
      <c r="ICO168" s="168"/>
      <c r="ICP168" s="168"/>
      <c r="ICQ168" s="168"/>
      <c r="ICR168" s="168"/>
      <c r="ICS168" s="168"/>
      <c r="ICT168" s="168"/>
      <c r="ICU168" s="168"/>
      <c r="ICV168" s="168"/>
      <c r="ICW168" s="168"/>
      <c r="ICX168" s="168"/>
      <c r="ICY168" s="168"/>
      <c r="ICZ168" s="168"/>
      <c r="IDA168" s="168"/>
      <c r="IDB168" s="168"/>
      <c r="IDC168" s="168"/>
      <c r="IDD168" s="168"/>
      <c r="IDE168" s="168"/>
      <c r="IDF168" s="168"/>
      <c r="IDG168" s="168"/>
      <c r="IDH168" s="168"/>
      <c r="IDI168" s="168"/>
      <c r="IDJ168" s="168"/>
      <c r="IDK168" s="168"/>
      <c r="IDL168" s="168"/>
      <c r="IDM168" s="168"/>
      <c r="IDN168" s="168"/>
      <c r="IDO168" s="168"/>
      <c r="IDP168" s="168"/>
      <c r="IDQ168" s="168"/>
      <c r="IDR168" s="168"/>
      <c r="IDS168" s="168"/>
      <c r="IDT168" s="168"/>
      <c r="IDU168" s="168"/>
      <c r="IDV168" s="168"/>
      <c r="IDW168" s="168"/>
      <c r="IDX168" s="168"/>
      <c r="IDY168" s="168"/>
      <c r="IDZ168" s="168"/>
      <c r="IEA168" s="168"/>
      <c r="IEB168" s="168"/>
      <c r="IEC168" s="168"/>
      <c r="IED168" s="168"/>
      <c r="IEE168" s="168"/>
      <c r="IEF168" s="168"/>
      <c r="IEG168" s="168"/>
      <c r="IEH168" s="168"/>
      <c r="IEI168" s="168"/>
      <c r="IEJ168" s="168"/>
      <c r="IEK168" s="168"/>
      <c r="IEL168" s="168"/>
      <c r="IEM168" s="168"/>
      <c r="IEN168" s="168"/>
      <c r="IEO168" s="168"/>
      <c r="IEP168" s="168"/>
      <c r="IEQ168" s="168"/>
      <c r="IER168" s="168"/>
      <c r="IES168" s="168"/>
      <c r="IET168" s="168"/>
      <c r="IEU168" s="168"/>
      <c r="IEV168" s="168"/>
      <c r="IEW168" s="168"/>
      <c r="IEX168" s="168"/>
      <c r="IEY168" s="168"/>
      <c r="IEZ168" s="168"/>
      <c r="IFA168" s="168"/>
      <c r="IFB168" s="168"/>
      <c r="IFC168" s="168"/>
      <c r="IFD168" s="168"/>
      <c r="IFE168" s="168"/>
      <c r="IFF168" s="168"/>
      <c r="IFG168" s="168"/>
      <c r="IFH168" s="168"/>
      <c r="IFI168" s="168"/>
      <c r="IFJ168" s="168"/>
      <c r="IFK168" s="168"/>
      <c r="IFL168" s="168"/>
      <c r="IFM168" s="168"/>
      <c r="IFN168" s="168"/>
      <c r="IFO168" s="168"/>
      <c r="IFP168" s="168"/>
      <c r="IFQ168" s="168"/>
      <c r="IFR168" s="168"/>
      <c r="IFS168" s="168"/>
      <c r="IFT168" s="168"/>
      <c r="IFU168" s="168"/>
      <c r="IFV168" s="168"/>
      <c r="IFW168" s="168"/>
      <c r="IFX168" s="168"/>
      <c r="IFY168" s="168"/>
      <c r="IFZ168" s="168"/>
      <c r="IGA168" s="168"/>
      <c r="IGB168" s="168"/>
      <c r="IGC168" s="168"/>
      <c r="IGD168" s="168"/>
      <c r="IGE168" s="168"/>
      <c r="IGF168" s="168"/>
      <c r="IGG168" s="168"/>
      <c r="IGH168" s="168"/>
      <c r="IGI168" s="168"/>
      <c r="IGJ168" s="168"/>
      <c r="IGK168" s="168"/>
      <c r="IGL168" s="168"/>
      <c r="IGM168" s="168"/>
      <c r="IGN168" s="168"/>
      <c r="IGO168" s="168"/>
      <c r="IGP168" s="168"/>
      <c r="IGQ168" s="168"/>
      <c r="IGR168" s="168"/>
      <c r="IGS168" s="168"/>
      <c r="IGT168" s="168"/>
      <c r="IGU168" s="168"/>
      <c r="IGV168" s="168"/>
      <c r="IGW168" s="168"/>
      <c r="IGX168" s="168"/>
      <c r="IGY168" s="168"/>
      <c r="IGZ168" s="168"/>
      <c r="IHA168" s="168"/>
      <c r="IHB168" s="168"/>
      <c r="IHC168" s="168"/>
      <c r="IHD168" s="168"/>
      <c r="IHE168" s="168"/>
      <c r="IHF168" s="168"/>
      <c r="IHG168" s="168"/>
      <c r="IHH168" s="168"/>
      <c r="IHI168" s="168"/>
      <c r="IHJ168" s="168"/>
      <c r="IHK168" s="168"/>
      <c r="IHL168" s="168"/>
      <c r="IHM168" s="168"/>
      <c r="IHN168" s="168"/>
      <c r="IHO168" s="168"/>
      <c r="IHP168" s="168"/>
      <c r="IHQ168" s="168"/>
      <c r="IHR168" s="168"/>
      <c r="IHS168" s="168"/>
      <c r="IHT168" s="168"/>
      <c r="IHU168" s="168"/>
      <c r="IHV168" s="168"/>
      <c r="IHW168" s="168"/>
      <c r="IHX168" s="168"/>
      <c r="IHY168" s="168"/>
      <c r="IHZ168" s="168"/>
      <c r="IIA168" s="168"/>
      <c r="IIB168" s="168"/>
      <c r="IIC168" s="168"/>
      <c r="IID168" s="168"/>
      <c r="IIE168" s="168"/>
      <c r="IIF168" s="168"/>
      <c r="IIG168" s="168"/>
      <c r="IIH168" s="168"/>
      <c r="III168" s="168"/>
      <c r="IIJ168" s="168"/>
      <c r="IIK168" s="168"/>
      <c r="IIL168" s="168"/>
      <c r="IIM168" s="168"/>
      <c r="IIN168" s="168"/>
      <c r="IIO168" s="168"/>
      <c r="IIP168" s="168"/>
      <c r="IIQ168" s="168"/>
      <c r="IIR168" s="168"/>
      <c r="IIS168" s="168"/>
      <c r="IIT168" s="168"/>
      <c r="IIU168" s="168"/>
      <c r="IIV168" s="168"/>
      <c r="IIW168" s="168"/>
      <c r="IIX168" s="168"/>
      <c r="IIY168" s="168"/>
      <c r="IIZ168" s="168"/>
      <c r="IJA168" s="168"/>
      <c r="IJB168" s="168"/>
      <c r="IJC168" s="168"/>
      <c r="IJD168" s="168"/>
      <c r="IJE168" s="168"/>
      <c r="IJF168" s="168"/>
      <c r="IJG168" s="168"/>
      <c r="IJH168" s="168"/>
      <c r="IJI168" s="168"/>
      <c r="IJJ168" s="168"/>
      <c r="IJK168" s="168"/>
      <c r="IJL168" s="168"/>
      <c r="IJM168" s="168"/>
      <c r="IJN168" s="168"/>
      <c r="IJO168" s="168"/>
      <c r="IJP168" s="168"/>
      <c r="IJQ168" s="168"/>
      <c r="IJR168" s="168"/>
      <c r="IJS168" s="168"/>
      <c r="IJT168" s="168"/>
      <c r="IJU168" s="168"/>
      <c r="IJV168" s="168"/>
      <c r="IJW168" s="168"/>
      <c r="IJX168" s="168"/>
      <c r="IJY168" s="168"/>
      <c r="IJZ168" s="168"/>
      <c r="IKA168" s="168"/>
      <c r="IKB168" s="168"/>
      <c r="IKC168" s="168"/>
      <c r="IKD168" s="168"/>
      <c r="IKE168" s="168"/>
      <c r="IKF168" s="168"/>
      <c r="IKG168" s="168"/>
      <c r="IKH168" s="168"/>
      <c r="IKI168" s="168"/>
      <c r="IKJ168" s="168"/>
      <c r="IKK168" s="168"/>
      <c r="IKL168" s="168"/>
      <c r="IKM168" s="168"/>
      <c r="IKN168" s="168"/>
      <c r="IKO168" s="168"/>
      <c r="IKP168" s="168"/>
      <c r="IKQ168" s="168"/>
      <c r="IKR168" s="168"/>
      <c r="IKS168" s="168"/>
      <c r="IKT168" s="168"/>
      <c r="IKU168" s="168"/>
      <c r="IKV168" s="168"/>
      <c r="IKW168" s="168"/>
      <c r="IKX168" s="168"/>
      <c r="IKY168" s="168"/>
      <c r="IKZ168" s="168"/>
      <c r="ILA168" s="168"/>
      <c r="ILB168" s="168"/>
      <c r="ILC168" s="168"/>
      <c r="ILD168" s="168"/>
      <c r="ILE168" s="168"/>
      <c r="ILF168" s="168"/>
      <c r="ILG168" s="168"/>
      <c r="ILH168" s="168"/>
      <c r="ILI168" s="168"/>
      <c r="ILJ168" s="168"/>
      <c r="ILK168" s="168"/>
      <c r="ILL168" s="168"/>
      <c r="ILM168" s="168"/>
      <c r="ILN168" s="168"/>
      <c r="ILO168" s="168"/>
      <c r="ILP168" s="168"/>
      <c r="ILQ168" s="168"/>
      <c r="ILR168" s="168"/>
      <c r="ILS168" s="168"/>
      <c r="ILT168" s="168"/>
      <c r="ILU168" s="168"/>
      <c r="ILV168" s="168"/>
      <c r="ILW168" s="168"/>
      <c r="ILX168" s="168"/>
      <c r="ILY168" s="168"/>
      <c r="ILZ168" s="168"/>
      <c r="IMA168" s="168"/>
      <c r="IMB168" s="168"/>
      <c r="IMC168" s="168"/>
      <c r="IMD168" s="168"/>
      <c r="IME168" s="168"/>
      <c r="IMF168" s="168"/>
      <c r="IMG168" s="168"/>
      <c r="IMH168" s="168"/>
      <c r="IMI168" s="168"/>
      <c r="IMJ168" s="168"/>
      <c r="IMK168" s="168"/>
      <c r="IML168" s="168"/>
      <c r="IMM168" s="168"/>
      <c r="IMN168" s="168"/>
      <c r="IMO168" s="168"/>
      <c r="IMP168" s="168"/>
      <c r="IMQ168" s="168"/>
      <c r="IMR168" s="168"/>
      <c r="IMS168" s="168"/>
      <c r="IMT168" s="168"/>
      <c r="IMU168" s="168"/>
      <c r="IMV168" s="168"/>
      <c r="IMW168" s="168"/>
      <c r="IMX168" s="168"/>
      <c r="IMY168" s="168"/>
      <c r="IMZ168" s="168"/>
      <c r="INA168" s="168"/>
      <c r="INB168" s="168"/>
      <c r="INC168" s="168"/>
      <c r="IND168" s="168"/>
      <c r="INE168" s="168"/>
      <c r="INF168" s="168"/>
      <c r="ING168" s="168"/>
      <c r="INH168" s="168"/>
      <c r="INI168" s="168"/>
      <c r="INJ168" s="168"/>
      <c r="INK168" s="168"/>
      <c r="INL168" s="168"/>
      <c r="INM168" s="168"/>
      <c r="INN168" s="168"/>
      <c r="INO168" s="168"/>
      <c r="INP168" s="168"/>
      <c r="INQ168" s="168"/>
      <c r="INR168" s="168"/>
      <c r="INS168" s="168"/>
      <c r="INT168" s="168"/>
      <c r="INU168" s="168"/>
      <c r="INV168" s="168"/>
      <c r="INW168" s="168"/>
      <c r="INX168" s="168"/>
      <c r="INY168" s="168"/>
      <c r="INZ168" s="168"/>
      <c r="IOA168" s="168"/>
      <c r="IOB168" s="168"/>
      <c r="IOC168" s="168"/>
      <c r="IOD168" s="168"/>
      <c r="IOE168" s="168"/>
      <c r="IOF168" s="168"/>
      <c r="IOG168" s="168"/>
      <c r="IOH168" s="168"/>
      <c r="IOI168" s="168"/>
      <c r="IOJ168" s="168"/>
      <c r="IOK168" s="168"/>
      <c r="IOL168" s="168"/>
      <c r="IOM168" s="168"/>
      <c r="ION168" s="168"/>
      <c r="IOO168" s="168"/>
      <c r="IOP168" s="168"/>
      <c r="IOQ168" s="168"/>
      <c r="IOR168" s="168"/>
      <c r="IOS168" s="168"/>
      <c r="IOT168" s="168"/>
      <c r="IOU168" s="168"/>
      <c r="IOV168" s="168"/>
      <c r="IOW168" s="168"/>
      <c r="IOX168" s="168"/>
      <c r="IOY168" s="168"/>
      <c r="IOZ168" s="168"/>
      <c r="IPA168" s="168"/>
      <c r="IPB168" s="168"/>
      <c r="IPC168" s="168"/>
      <c r="IPD168" s="168"/>
      <c r="IPE168" s="168"/>
      <c r="IPF168" s="168"/>
      <c r="IPG168" s="168"/>
      <c r="IPH168" s="168"/>
      <c r="IPI168" s="168"/>
      <c r="IPJ168" s="168"/>
      <c r="IPK168" s="168"/>
      <c r="IPL168" s="168"/>
      <c r="IPM168" s="168"/>
      <c r="IPN168" s="168"/>
      <c r="IPO168" s="168"/>
      <c r="IPP168" s="168"/>
      <c r="IPQ168" s="168"/>
      <c r="IPR168" s="168"/>
      <c r="IPS168" s="168"/>
      <c r="IPT168" s="168"/>
      <c r="IPU168" s="168"/>
      <c r="IPV168" s="168"/>
      <c r="IPW168" s="168"/>
      <c r="IPX168" s="168"/>
      <c r="IPY168" s="168"/>
      <c r="IPZ168" s="168"/>
      <c r="IQA168" s="168"/>
      <c r="IQB168" s="168"/>
      <c r="IQC168" s="168"/>
      <c r="IQD168" s="168"/>
      <c r="IQE168" s="168"/>
      <c r="IQF168" s="168"/>
      <c r="IQG168" s="168"/>
      <c r="IQH168" s="168"/>
      <c r="IQI168" s="168"/>
      <c r="IQJ168" s="168"/>
      <c r="IQK168" s="168"/>
      <c r="IQL168" s="168"/>
      <c r="IQM168" s="168"/>
      <c r="IQN168" s="168"/>
      <c r="IQO168" s="168"/>
      <c r="IQP168" s="168"/>
      <c r="IQQ168" s="168"/>
      <c r="IQR168" s="168"/>
      <c r="IQS168" s="168"/>
      <c r="IQT168" s="168"/>
      <c r="IQU168" s="168"/>
      <c r="IQV168" s="168"/>
      <c r="IQW168" s="168"/>
      <c r="IQX168" s="168"/>
      <c r="IQY168" s="168"/>
      <c r="IQZ168" s="168"/>
      <c r="IRA168" s="168"/>
      <c r="IRB168" s="168"/>
      <c r="IRC168" s="168"/>
      <c r="IRD168" s="168"/>
      <c r="IRE168" s="168"/>
      <c r="IRF168" s="168"/>
      <c r="IRG168" s="168"/>
      <c r="IRH168" s="168"/>
      <c r="IRI168" s="168"/>
      <c r="IRJ168" s="168"/>
      <c r="IRK168" s="168"/>
      <c r="IRL168" s="168"/>
      <c r="IRM168" s="168"/>
      <c r="IRN168" s="168"/>
      <c r="IRO168" s="168"/>
      <c r="IRP168" s="168"/>
      <c r="IRQ168" s="168"/>
      <c r="IRR168" s="168"/>
      <c r="IRS168" s="168"/>
      <c r="IRT168" s="168"/>
      <c r="IRU168" s="168"/>
      <c r="IRV168" s="168"/>
      <c r="IRW168" s="168"/>
      <c r="IRX168" s="168"/>
      <c r="IRY168" s="168"/>
      <c r="IRZ168" s="168"/>
      <c r="ISA168" s="168"/>
      <c r="ISB168" s="168"/>
      <c r="ISC168" s="168"/>
      <c r="ISD168" s="168"/>
      <c r="ISE168" s="168"/>
      <c r="ISF168" s="168"/>
      <c r="ISG168" s="168"/>
      <c r="ISH168" s="168"/>
      <c r="ISI168" s="168"/>
      <c r="ISJ168" s="168"/>
      <c r="ISK168" s="168"/>
      <c r="ISL168" s="168"/>
      <c r="ISM168" s="168"/>
      <c r="ISN168" s="168"/>
      <c r="ISO168" s="168"/>
      <c r="ISP168" s="168"/>
      <c r="ISQ168" s="168"/>
      <c r="ISR168" s="168"/>
      <c r="ISS168" s="168"/>
      <c r="IST168" s="168"/>
      <c r="ISU168" s="168"/>
      <c r="ISV168" s="168"/>
      <c r="ISW168" s="168"/>
      <c r="ISX168" s="168"/>
      <c r="ISY168" s="168"/>
      <c r="ISZ168" s="168"/>
      <c r="ITA168" s="168"/>
      <c r="ITB168" s="168"/>
      <c r="ITC168" s="168"/>
      <c r="ITD168" s="168"/>
      <c r="ITE168" s="168"/>
      <c r="ITF168" s="168"/>
      <c r="ITG168" s="168"/>
      <c r="ITH168" s="168"/>
      <c r="ITI168" s="168"/>
      <c r="ITJ168" s="168"/>
      <c r="ITK168" s="168"/>
      <c r="ITL168" s="168"/>
      <c r="ITM168" s="168"/>
      <c r="ITN168" s="168"/>
      <c r="ITO168" s="168"/>
      <c r="ITP168" s="168"/>
      <c r="ITQ168" s="168"/>
      <c r="ITR168" s="168"/>
      <c r="ITS168" s="168"/>
      <c r="ITT168" s="168"/>
      <c r="ITU168" s="168"/>
      <c r="ITV168" s="168"/>
      <c r="ITW168" s="168"/>
      <c r="ITX168" s="168"/>
      <c r="ITY168" s="168"/>
      <c r="ITZ168" s="168"/>
      <c r="IUA168" s="168"/>
      <c r="IUB168" s="168"/>
      <c r="IUC168" s="168"/>
      <c r="IUD168" s="168"/>
      <c r="IUE168" s="168"/>
      <c r="IUF168" s="168"/>
      <c r="IUG168" s="168"/>
      <c r="IUH168" s="168"/>
      <c r="IUI168" s="168"/>
      <c r="IUJ168" s="168"/>
      <c r="IUK168" s="168"/>
      <c r="IUL168" s="168"/>
      <c r="IUM168" s="168"/>
      <c r="IUN168" s="168"/>
      <c r="IUO168" s="168"/>
      <c r="IUP168" s="168"/>
      <c r="IUQ168" s="168"/>
      <c r="IUR168" s="168"/>
      <c r="IUS168" s="168"/>
      <c r="IUT168" s="168"/>
      <c r="IUU168" s="168"/>
      <c r="IUV168" s="168"/>
      <c r="IUW168" s="168"/>
      <c r="IUX168" s="168"/>
      <c r="IUY168" s="168"/>
      <c r="IUZ168" s="168"/>
      <c r="IVA168" s="168"/>
      <c r="IVB168" s="168"/>
      <c r="IVC168" s="168"/>
      <c r="IVD168" s="168"/>
      <c r="IVE168" s="168"/>
      <c r="IVF168" s="168"/>
      <c r="IVG168" s="168"/>
      <c r="IVH168" s="168"/>
      <c r="IVI168" s="168"/>
      <c r="IVJ168" s="168"/>
      <c r="IVK168" s="168"/>
      <c r="IVL168" s="168"/>
      <c r="IVM168" s="168"/>
      <c r="IVN168" s="168"/>
      <c r="IVO168" s="168"/>
      <c r="IVP168" s="168"/>
      <c r="IVQ168" s="168"/>
      <c r="IVR168" s="168"/>
      <c r="IVS168" s="168"/>
      <c r="IVT168" s="168"/>
      <c r="IVU168" s="168"/>
      <c r="IVV168" s="168"/>
      <c r="IVW168" s="168"/>
      <c r="IVX168" s="168"/>
      <c r="IVY168" s="168"/>
      <c r="IVZ168" s="168"/>
      <c r="IWA168" s="168"/>
      <c r="IWB168" s="168"/>
      <c r="IWC168" s="168"/>
      <c r="IWD168" s="168"/>
      <c r="IWE168" s="168"/>
      <c r="IWF168" s="168"/>
      <c r="IWG168" s="168"/>
      <c r="IWH168" s="168"/>
      <c r="IWI168" s="168"/>
      <c r="IWJ168" s="168"/>
      <c r="IWK168" s="168"/>
      <c r="IWL168" s="168"/>
      <c r="IWM168" s="168"/>
      <c r="IWN168" s="168"/>
      <c r="IWO168" s="168"/>
      <c r="IWP168" s="168"/>
      <c r="IWQ168" s="168"/>
      <c r="IWR168" s="168"/>
      <c r="IWS168" s="168"/>
      <c r="IWT168" s="168"/>
      <c r="IWU168" s="168"/>
      <c r="IWV168" s="168"/>
      <c r="IWW168" s="168"/>
      <c r="IWX168" s="168"/>
      <c r="IWY168" s="168"/>
      <c r="IWZ168" s="168"/>
      <c r="IXA168" s="168"/>
      <c r="IXB168" s="168"/>
      <c r="IXC168" s="168"/>
      <c r="IXD168" s="168"/>
      <c r="IXE168" s="168"/>
      <c r="IXF168" s="168"/>
      <c r="IXG168" s="168"/>
      <c r="IXH168" s="168"/>
      <c r="IXI168" s="168"/>
      <c r="IXJ168" s="168"/>
      <c r="IXK168" s="168"/>
      <c r="IXL168" s="168"/>
      <c r="IXM168" s="168"/>
      <c r="IXN168" s="168"/>
      <c r="IXO168" s="168"/>
      <c r="IXP168" s="168"/>
      <c r="IXQ168" s="168"/>
      <c r="IXR168" s="168"/>
      <c r="IXS168" s="168"/>
      <c r="IXT168" s="168"/>
      <c r="IXU168" s="168"/>
      <c r="IXV168" s="168"/>
      <c r="IXW168" s="168"/>
      <c r="IXX168" s="168"/>
      <c r="IXY168" s="168"/>
      <c r="IXZ168" s="168"/>
      <c r="IYA168" s="168"/>
      <c r="IYB168" s="168"/>
      <c r="IYC168" s="168"/>
      <c r="IYD168" s="168"/>
      <c r="IYE168" s="168"/>
      <c r="IYF168" s="168"/>
      <c r="IYG168" s="168"/>
      <c r="IYH168" s="168"/>
      <c r="IYI168" s="168"/>
      <c r="IYJ168" s="168"/>
      <c r="IYK168" s="168"/>
      <c r="IYL168" s="168"/>
      <c r="IYM168" s="168"/>
      <c r="IYN168" s="168"/>
      <c r="IYO168" s="168"/>
      <c r="IYP168" s="168"/>
      <c r="IYQ168" s="168"/>
      <c r="IYR168" s="168"/>
      <c r="IYS168" s="168"/>
      <c r="IYT168" s="168"/>
      <c r="IYU168" s="168"/>
      <c r="IYV168" s="168"/>
      <c r="IYW168" s="168"/>
      <c r="IYX168" s="168"/>
      <c r="IYY168" s="168"/>
      <c r="IYZ168" s="168"/>
      <c r="IZA168" s="168"/>
      <c r="IZB168" s="168"/>
      <c r="IZC168" s="168"/>
      <c r="IZD168" s="168"/>
      <c r="IZE168" s="168"/>
      <c r="IZF168" s="168"/>
      <c r="IZG168" s="168"/>
      <c r="IZH168" s="168"/>
      <c r="IZI168" s="168"/>
      <c r="IZJ168" s="168"/>
      <c r="IZK168" s="168"/>
      <c r="IZL168" s="168"/>
      <c r="IZM168" s="168"/>
      <c r="IZN168" s="168"/>
      <c r="IZO168" s="168"/>
      <c r="IZP168" s="168"/>
      <c r="IZQ168" s="168"/>
      <c r="IZR168" s="168"/>
      <c r="IZS168" s="168"/>
      <c r="IZT168" s="168"/>
      <c r="IZU168" s="168"/>
      <c r="IZV168" s="168"/>
      <c r="IZW168" s="168"/>
      <c r="IZX168" s="168"/>
      <c r="IZY168" s="168"/>
      <c r="IZZ168" s="168"/>
      <c r="JAA168" s="168"/>
      <c r="JAB168" s="168"/>
      <c r="JAC168" s="168"/>
      <c r="JAD168" s="168"/>
      <c r="JAE168" s="168"/>
      <c r="JAF168" s="168"/>
      <c r="JAG168" s="168"/>
      <c r="JAH168" s="168"/>
      <c r="JAI168" s="168"/>
      <c r="JAJ168" s="168"/>
      <c r="JAK168" s="168"/>
      <c r="JAL168" s="168"/>
      <c r="JAM168" s="168"/>
      <c r="JAN168" s="168"/>
      <c r="JAO168" s="168"/>
      <c r="JAP168" s="168"/>
      <c r="JAQ168" s="168"/>
      <c r="JAR168" s="168"/>
      <c r="JAS168" s="168"/>
      <c r="JAT168" s="168"/>
      <c r="JAU168" s="168"/>
      <c r="JAV168" s="168"/>
      <c r="JAW168" s="168"/>
      <c r="JAX168" s="168"/>
      <c r="JAY168" s="168"/>
      <c r="JAZ168" s="168"/>
      <c r="JBA168" s="168"/>
      <c r="JBB168" s="168"/>
      <c r="JBC168" s="168"/>
      <c r="JBD168" s="168"/>
      <c r="JBE168" s="168"/>
      <c r="JBF168" s="168"/>
      <c r="JBG168" s="168"/>
      <c r="JBH168" s="168"/>
      <c r="JBI168" s="168"/>
      <c r="JBJ168" s="168"/>
      <c r="JBK168" s="168"/>
      <c r="JBL168" s="168"/>
      <c r="JBM168" s="168"/>
      <c r="JBN168" s="168"/>
      <c r="JBO168" s="168"/>
      <c r="JBP168" s="168"/>
      <c r="JBQ168" s="168"/>
      <c r="JBR168" s="168"/>
      <c r="JBS168" s="168"/>
      <c r="JBT168" s="168"/>
      <c r="JBU168" s="168"/>
      <c r="JBV168" s="168"/>
      <c r="JBW168" s="168"/>
      <c r="JBX168" s="168"/>
      <c r="JBY168" s="168"/>
      <c r="JBZ168" s="168"/>
      <c r="JCA168" s="168"/>
      <c r="JCB168" s="168"/>
      <c r="JCC168" s="168"/>
      <c r="JCD168" s="168"/>
      <c r="JCE168" s="168"/>
      <c r="JCF168" s="168"/>
      <c r="JCG168" s="168"/>
      <c r="JCH168" s="168"/>
      <c r="JCI168" s="168"/>
      <c r="JCJ168" s="168"/>
      <c r="JCK168" s="168"/>
      <c r="JCL168" s="168"/>
      <c r="JCM168" s="168"/>
      <c r="JCN168" s="168"/>
      <c r="JCO168" s="168"/>
      <c r="JCP168" s="168"/>
      <c r="JCQ168" s="168"/>
      <c r="JCR168" s="168"/>
      <c r="JCS168" s="168"/>
      <c r="JCT168" s="168"/>
      <c r="JCU168" s="168"/>
      <c r="JCV168" s="168"/>
      <c r="JCW168" s="168"/>
      <c r="JCX168" s="168"/>
      <c r="JCY168" s="168"/>
      <c r="JCZ168" s="168"/>
      <c r="JDA168" s="168"/>
      <c r="JDB168" s="168"/>
      <c r="JDC168" s="168"/>
      <c r="JDD168" s="168"/>
      <c r="JDE168" s="168"/>
      <c r="JDF168" s="168"/>
      <c r="JDG168" s="168"/>
      <c r="JDH168" s="168"/>
      <c r="JDI168" s="168"/>
      <c r="JDJ168" s="168"/>
      <c r="JDK168" s="168"/>
      <c r="JDL168" s="168"/>
      <c r="JDM168" s="168"/>
      <c r="JDN168" s="168"/>
      <c r="JDO168" s="168"/>
      <c r="JDP168" s="168"/>
      <c r="JDQ168" s="168"/>
      <c r="JDR168" s="168"/>
      <c r="JDS168" s="168"/>
      <c r="JDT168" s="168"/>
      <c r="JDU168" s="168"/>
      <c r="JDV168" s="168"/>
      <c r="JDW168" s="168"/>
      <c r="JDX168" s="168"/>
      <c r="JDY168" s="168"/>
      <c r="JDZ168" s="168"/>
      <c r="JEA168" s="168"/>
      <c r="JEB168" s="168"/>
      <c r="JEC168" s="168"/>
      <c r="JED168" s="168"/>
      <c r="JEE168" s="168"/>
      <c r="JEF168" s="168"/>
      <c r="JEG168" s="168"/>
      <c r="JEH168" s="168"/>
      <c r="JEI168" s="168"/>
      <c r="JEJ168" s="168"/>
      <c r="JEK168" s="168"/>
      <c r="JEL168" s="168"/>
      <c r="JEM168" s="168"/>
      <c r="JEN168" s="168"/>
      <c r="JEO168" s="168"/>
      <c r="JEP168" s="168"/>
      <c r="JEQ168" s="168"/>
      <c r="JER168" s="168"/>
      <c r="JES168" s="168"/>
      <c r="JET168" s="168"/>
      <c r="JEU168" s="168"/>
      <c r="JEV168" s="168"/>
      <c r="JEW168" s="168"/>
      <c r="JEX168" s="168"/>
      <c r="JEY168" s="168"/>
      <c r="JEZ168" s="168"/>
      <c r="JFA168" s="168"/>
      <c r="JFB168" s="168"/>
      <c r="JFC168" s="168"/>
      <c r="JFD168" s="168"/>
      <c r="JFE168" s="168"/>
      <c r="JFF168" s="168"/>
      <c r="JFG168" s="168"/>
      <c r="JFH168" s="168"/>
      <c r="JFI168" s="168"/>
      <c r="JFJ168" s="168"/>
      <c r="JFK168" s="168"/>
      <c r="JFL168" s="168"/>
      <c r="JFM168" s="168"/>
      <c r="JFN168" s="168"/>
      <c r="JFO168" s="168"/>
      <c r="JFP168" s="168"/>
      <c r="JFQ168" s="168"/>
      <c r="JFR168" s="168"/>
      <c r="JFS168" s="168"/>
      <c r="JFT168" s="168"/>
      <c r="JFU168" s="168"/>
      <c r="JFV168" s="168"/>
      <c r="JFW168" s="168"/>
      <c r="JFX168" s="168"/>
      <c r="JFY168" s="168"/>
      <c r="JFZ168" s="168"/>
      <c r="JGA168" s="168"/>
      <c r="JGB168" s="168"/>
      <c r="JGC168" s="168"/>
      <c r="JGD168" s="168"/>
      <c r="JGE168" s="168"/>
      <c r="JGF168" s="168"/>
      <c r="JGG168" s="168"/>
      <c r="JGH168" s="168"/>
      <c r="JGI168" s="168"/>
      <c r="JGJ168" s="168"/>
      <c r="JGK168" s="168"/>
      <c r="JGL168" s="168"/>
      <c r="JGM168" s="168"/>
      <c r="JGN168" s="168"/>
      <c r="JGO168" s="168"/>
      <c r="JGP168" s="168"/>
      <c r="JGQ168" s="168"/>
      <c r="JGR168" s="168"/>
      <c r="JGS168" s="168"/>
      <c r="JGT168" s="168"/>
      <c r="JGU168" s="168"/>
      <c r="JGV168" s="168"/>
      <c r="JGW168" s="168"/>
      <c r="JGX168" s="168"/>
      <c r="JGY168" s="168"/>
      <c r="JGZ168" s="168"/>
      <c r="JHA168" s="168"/>
      <c r="JHB168" s="168"/>
      <c r="JHC168" s="168"/>
      <c r="JHD168" s="168"/>
      <c r="JHE168" s="168"/>
      <c r="JHF168" s="168"/>
      <c r="JHG168" s="168"/>
      <c r="JHH168" s="168"/>
      <c r="JHI168" s="168"/>
      <c r="JHJ168" s="168"/>
      <c r="JHK168" s="168"/>
      <c r="JHL168" s="168"/>
      <c r="JHM168" s="168"/>
      <c r="JHN168" s="168"/>
      <c r="JHO168" s="168"/>
      <c r="JHP168" s="168"/>
      <c r="JHQ168" s="168"/>
      <c r="JHR168" s="168"/>
      <c r="JHS168" s="168"/>
      <c r="JHT168" s="168"/>
      <c r="JHU168" s="168"/>
      <c r="JHV168" s="168"/>
      <c r="JHW168" s="168"/>
      <c r="JHX168" s="168"/>
      <c r="JHY168" s="168"/>
      <c r="JHZ168" s="168"/>
      <c r="JIA168" s="168"/>
      <c r="JIB168" s="168"/>
      <c r="JIC168" s="168"/>
      <c r="JID168" s="168"/>
      <c r="JIE168" s="168"/>
      <c r="JIF168" s="168"/>
      <c r="JIG168" s="168"/>
      <c r="JIH168" s="168"/>
      <c r="JII168" s="168"/>
      <c r="JIJ168" s="168"/>
      <c r="JIK168" s="168"/>
      <c r="JIL168" s="168"/>
      <c r="JIM168" s="168"/>
      <c r="JIN168" s="168"/>
      <c r="JIO168" s="168"/>
      <c r="JIP168" s="168"/>
      <c r="JIQ168" s="168"/>
      <c r="JIR168" s="168"/>
      <c r="JIS168" s="168"/>
      <c r="JIT168" s="168"/>
      <c r="JIU168" s="168"/>
      <c r="JIV168" s="168"/>
      <c r="JIW168" s="168"/>
      <c r="JIX168" s="168"/>
      <c r="JIY168" s="168"/>
      <c r="JIZ168" s="168"/>
      <c r="JJA168" s="168"/>
      <c r="JJB168" s="168"/>
      <c r="JJC168" s="168"/>
      <c r="JJD168" s="168"/>
      <c r="JJE168" s="168"/>
      <c r="JJF168" s="168"/>
      <c r="JJG168" s="168"/>
      <c r="JJH168" s="168"/>
      <c r="JJI168" s="168"/>
      <c r="JJJ168" s="168"/>
      <c r="JJK168" s="168"/>
      <c r="JJL168" s="168"/>
      <c r="JJM168" s="168"/>
      <c r="JJN168" s="168"/>
      <c r="JJO168" s="168"/>
      <c r="JJP168" s="168"/>
      <c r="JJQ168" s="168"/>
      <c r="JJR168" s="168"/>
      <c r="JJS168" s="168"/>
      <c r="JJT168" s="168"/>
      <c r="JJU168" s="168"/>
      <c r="JJV168" s="168"/>
      <c r="JJW168" s="168"/>
      <c r="JJX168" s="168"/>
      <c r="JJY168" s="168"/>
      <c r="JJZ168" s="168"/>
      <c r="JKA168" s="168"/>
      <c r="JKB168" s="168"/>
      <c r="JKC168" s="168"/>
      <c r="JKD168" s="168"/>
      <c r="JKE168" s="168"/>
      <c r="JKF168" s="168"/>
      <c r="JKG168" s="168"/>
      <c r="JKH168" s="168"/>
      <c r="JKI168" s="168"/>
      <c r="JKJ168" s="168"/>
      <c r="JKK168" s="168"/>
      <c r="JKL168" s="168"/>
      <c r="JKM168" s="168"/>
      <c r="JKN168" s="168"/>
      <c r="JKO168" s="168"/>
      <c r="JKP168" s="168"/>
      <c r="JKQ168" s="168"/>
      <c r="JKR168" s="168"/>
      <c r="JKS168" s="168"/>
      <c r="JKT168" s="168"/>
      <c r="JKU168" s="168"/>
      <c r="JKV168" s="168"/>
      <c r="JKW168" s="168"/>
      <c r="JKX168" s="168"/>
      <c r="JKY168" s="168"/>
      <c r="JKZ168" s="168"/>
      <c r="JLA168" s="168"/>
      <c r="JLB168" s="168"/>
      <c r="JLC168" s="168"/>
      <c r="JLD168" s="168"/>
      <c r="JLE168" s="168"/>
      <c r="JLF168" s="168"/>
      <c r="JLG168" s="168"/>
      <c r="JLH168" s="168"/>
      <c r="JLI168" s="168"/>
      <c r="JLJ168" s="168"/>
      <c r="JLK168" s="168"/>
      <c r="JLL168" s="168"/>
      <c r="JLM168" s="168"/>
      <c r="JLN168" s="168"/>
      <c r="JLO168" s="168"/>
      <c r="JLP168" s="168"/>
      <c r="JLQ168" s="168"/>
      <c r="JLR168" s="168"/>
      <c r="JLS168" s="168"/>
      <c r="JLT168" s="168"/>
      <c r="JLU168" s="168"/>
      <c r="JLV168" s="168"/>
      <c r="JLW168" s="168"/>
      <c r="JLX168" s="168"/>
      <c r="JLY168" s="168"/>
      <c r="JLZ168" s="168"/>
      <c r="JMA168" s="168"/>
      <c r="JMB168" s="168"/>
      <c r="JMC168" s="168"/>
      <c r="JMD168" s="168"/>
      <c r="JME168" s="168"/>
      <c r="JMF168" s="168"/>
      <c r="JMG168" s="168"/>
      <c r="JMH168" s="168"/>
      <c r="JMI168" s="168"/>
      <c r="JMJ168" s="168"/>
      <c r="JMK168" s="168"/>
      <c r="JML168" s="168"/>
      <c r="JMM168" s="168"/>
      <c r="JMN168" s="168"/>
      <c r="JMO168" s="168"/>
      <c r="JMP168" s="168"/>
      <c r="JMQ168" s="168"/>
      <c r="JMR168" s="168"/>
      <c r="JMS168" s="168"/>
      <c r="JMT168" s="168"/>
      <c r="JMU168" s="168"/>
      <c r="JMV168" s="168"/>
      <c r="JMW168" s="168"/>
      <c r="JMX168" s="168"/>
      <c r="JMY168" s="168"/>
      <c r="JMZ168" s="168"/>
      <c r="JNA168" s="168"/>
      <c r="JNB168" s="168"/>
      <c r="JNC168" s="168"/>
      <c r="JND168" s="168"/>
      <c r="JNE168" s="168"/>
      <c r="JNF168" s="168"/>
      <c r="JNG168" s="168"/>
      <c r="JNH168" s="168"/>
      <c r="JNI168" s="168"/>
      <c r="JNJ168" s="168"/>
      <c r="JNK168" s="168"/>
      <c r="JNL168" s="168"/>
      <c r="JNM168" s="168"/>
      <c r="JNN168" s="168"/>
      <c r="JNO168" s="168"/>
      <c r="JNP168" s="168"/>
      <c r="JNQ168" s="168"/>
      <c r="JNR168" s="168"/>
      <c r="JNS168" s="168"/>
      <c r="JNT168" s="168"/>
      <c r="JNU168" s="168"/>
      <c r="JNV168" s="168"/>
      <c r="JNW168" s="168"/>
      <c r="JNX168" s="168"/>
      <c r="JNY168" s="168"/>
      <c r="JNZ168" s="168"/>
      <c r="JOA168" s="168"/>
      <c r="JOB168" s="168"/>
      <c r="JOC168" s="168"/>
      <c r="JOD168" s="168"/>
      <c r="JOE168" s="168"/>
      <c r="JOF168" s="168"/>
      <c r="JOG168" s="168"/>
      <c r="JOH168" s="168"/>
      <c r="JOI168" s="168"/>
      <c r="JOJ168" s="168"/>
      <c r="JOK168" s="168"/>
      <c r="JOL168" s="168"/>
      <c r="JOM168" s="168"/>
      <c r="JON168" s="168"/>
      <c r="JOO168" s="168"/>
      <c r="JOP168" s="168"/>
      <c r="JOQ168" s="168"/>
      <c r="JOR168" s="168"/>
      <c r="JOS168" s="168"/>
      <c r="JOT168" s="168"/>
      <c r="JOU168" s="168"/>
      <c r="JOV168" s="168"/>
      <c r="JOW168" s="168"/>
      <c r="JOX168" s="168"/>
      <c r="JOY168" s="168"/>
      <c r="JOZ168" s="168"/>
      <c r="JPA168" s="168"/>
      <c r="JPB168" s="168"/>
      <c r="JPC168" s="168"/>
      <c r="JPD168" s="168"/>
      <c r="JPE168" s="168"/>
      <c r="JPF168" s="168"/>
      <c r="JPG168" s="168"/>
      <c r="JPH168" s="168"/>
      <c r="JPI168" s="168"/>
      <c r="JPJ168" s="168"/>
      <c r="JPK168" s="168"/>
      <c r="JPL168" s="168"/>
      <c r="JPM168" s="168"/>
      <c r="JPN168" s="168"/>
      <c r="JPO168" s="168"/>
      <c r="JPP168" s="168"/>
      <c r="JPQ168" s="168"/>
      <c r="JPR168" s="168"/>
      <c r="JPS168" s="168"/>
      <c r="JPT168" s="168"/>
      <c r="JPU168" s="168"/>
      <c r="JPV168" s="168"/>
      <c r="JPW168" s="168"/>
      <c r="JPX168" s="168"/>
      <c r="JPY168" s="168"/>
      <c r="JPZ168" s="168"/>
      <c r="JQA168" s="168"/>
      <c r="JQB168" s="168"/>
      <c r="JQC168" s="168"/>
      <c r="JQD168" s="168"/>
      <c r="JQE168" s="168"/>
      <c r="JQF168" s="168"/>
      <c r="JQG168" s="168"/>
      <c r="JQH168" s="168"/>
      <c r="JQI168" s="168"/>
      <c r="JQJ168" s="168"/>
      <c r="JQK168" s="168"/>
      <c r="JQL168" s="168"/>
      <c r="JQM168" s="168"/>
      <c r="JQN168" s="168"/>
      <c r="JQO168" s="168"/>
      <c r="JQP168" s="168"/>
      <c r="JQQ168" s="168"/>
      <c r="JQR168" s="168"/>
      <c r="JQS168" s="168"/>
      <c r="JQT168" s="168"/>
      <c r="JQU168" s="168"/>
      <c r="JQV168" s="168"/>
      <c r="JQW168" s="168"/>
      <c r="JQX168" s="168"/>
      <c r="JQY168" s="168"/>
      <c r="JQZ168" s="168"/>
      <c r="JRA168" s="168"/>
      <c r="JRB168" s="168"/>
      <c r="JRC168" s="168"/>
      <c r="JRD168" s="168"/>
      <c r="JRE168" s="168"/>
      <c r="JRF168" s="168"/>
      <c r="JRG168" s="168"/>
      <c r="JRH168" s="168"/>
      <c r="JRI168" s="168"/>
      <c r="JRJ168" s="168"/>
      <c r="JRK168" s="168"/>
      <c r="JRL168" s="168"/>
      <c r="JRM168" s="168"/>
      <c r="JRN168" s="168"/>
      <c r="JRO168" s="168"/>
      <c r="JRP168" s="168"/>
      <c r="JRQ168" s="168"/>
      <c r="JRR168" s="168"/>
      <c r="JRS168" s="168"/>
      <c r="JRT168" s="168"/>
      <c r="JRU168" s="168"/>
      <c r="JRV168" s="168"/>
      <c r="JRW168" s="168"/>
      <c r="JRX168" s="168"/>
      <c r="JRY168" s="168"/>
      <c r="JRZ168" s="168"/>
      <c r="JSA168" s="168"/>
      <c r="JSB168" s="168"/>
      <c r="JSC168" s="168"/>
      <c r="JSD168" s="168"/>
      <c r="JSE168" s="168"/>
      <c r="JSF168" s="168"/>
      <c r="JSG168" s="168"/>
      <c r="JSH168" s="168"/>
      <c r="JSI168" s="168"/>
      <c r="JSJ168" s="168"/>
      <c r="JSK168" s="168"/>
      <c r="JSL168" s="168"/>
      <c r="JSM168" s="168"/>
      <c r="JSN168" s="168"/>
      <c r="JSO168" s="168"/>
      <c r="JSP168" s="168"/>
      <c r="JSQ168" s="168"/>
      <c r="JSR168" s="168"/>
      <c r="JSS168" s="168"/>
      <c r="JST168" s="168"/>
      <c r="JSU168" s="168"/>
      <c r="JSV168" s="168"/>
      <c r="JSW168" s="168"/>
      <c r="JSX168" s="168"/>
      <c r="JSY168" s="168"/>
      <c r="JSZ168" s="168"/>
      <c r="JTA168" s="168"/>
      <c r="JTB168" s="168"/>
      <c r="JTC168" s="168"/>
      <c r="JTD168" s="168"/>
      <c r="JTE168" s="168"/>
      <c r="JTF168" s="168"/>
      <c r="JTG168" s="168"/>
      <c r="JTH168" s="168"/>
      <c r="JTI168" s="168"/>
      <c r="JTJ168" s="168"/>
      <c r="JTK168" s="168"/>
      <c r="JTL168" s="168"/>
      <c r="JTM168" s="168"/>
      <c r="JTN168" s="168"/>
      <c r="JTO168" s="168"/>
      <c r="JTP168" s="168"/>
      <c r="JTQ168" s="168"/>
      <c r="JTR168" s="168"/>
      <c r="JTS168" s="168"/>
      <c r="JTT168" s="168"/>
      <c r="JTU168" s="168"/>
      <c r="JTV168" s="168"/>
      <c r="JTW168" s="168"/>
      <c r="JTX168" s="168"/>
      <c r="JTY168" s="168"/>
      <c r="JTZ168" s="168"/>
      <c r="JUA168" s="168"/>
      <c r="JUB168" s="168"/>
      <c r="JUC168" s="168"/>
      <c r="JUD168" s="168"/>
      <c r="JUE168" s="168"/>
      <c r="JUF168" s="168"/>
      <c r="JUG168" s="168"/>
      <c r="JUH168" s="168"/>
      <c r="JUI168" s="168"/>
      <c r="JUJ168" s="168"/>
      <c r="JUK168" s="168"/>
      <c r="JUL168" s="168"/>
      <c r="JUM168" s="168"/>
      <c r="JUN168" s="168"/>
      <c r="JUO168" s="168"/>
      <c r="JUP168" s="168"/>
      <c r="JUQ168" s="168"/>
      <c r="JUR168" s="168"/>
      <c r="JUS168" s="168"/>
      <c r="JUT168" s="168"/>
      <c r="JUU168" s="168"/>
      <c r="JUV168" s="168"/>
      <c r="JUW168" s="168"/>
      <c r="JUX168" s="168"/>
      <c r="JUY168" s="168"/>
      <c r="JUZ168" s="168"/>
      <c r="JVA168" s="168"/>
      <c r="JVB168" s="168"/>
      <c r="JVC168" s="168"/>
      <c r="JVD168" s="168"/>
      <c r="JVE168" s="168"/>
      <c r="JVF168" s="168"/>
      <c r="JVG168" s="168"/>
      <c r="JVH168" s="168"/>
      <c r="JVI168" s="168"/>
      <c r="JVJ168" s="168"/>
      <c r="JVK168" s="168"/>
      <c r="JVL168" s="168"/>
      <c r="JVM168" s="168"/>
      <c r="JVN168" s="168"/>
      <c r="JVO168" s="168"/>
      <c r="JVP168" s="168"/>
      <c r="JVQ168" s="168"/>
      <c r="JVR168" s="168"/>
      <c r="JVS168" s="168"/>
      <c r="JVT168" s="168"/>
      <c r="JVU168" s="168"/>
      <c r="JVV168" s="168"/>
      <c r="JVW168" s="168"/>
      <c r="JVX168" s="168"/>
      <c r="JVY168" s="168"/>
      <c r="JVZ168" s="168"/>
      <c r="JWA168" s="168"/>
      <c r="JWB168" s="168"/>
      <c r="JWC168" s="168"/>
      <c r="JWD168" s="168"/>
      <c r="JWE168" s="168"/>
      <c r="JWF168" s="168"/>
      <c r="JWG168" s="168"/>
      <c r="JWH168" s="168"/>
      <c r="JWI168" s="168"/>
      <c r="JWJ168" s="168"/>
      <c r="JWK168" s="168"/>
      <c r="JWL168" s="168"/>
      <c r="JWM168" s="168"/>
      <c r="JWN168" s="168"/>
      <c r="JWO168" s="168"/>
      <c r="JWP168" s="168"/>
      <c r="JWQ168" s="168"/>
      <c r="JWR168" s="168"/>
      <c r="JWS168" s="168"/>
      <c r="JWT168" s="168"/>
      <c r="JWU168" s="168"/>
      <c r="JWV168" s="168"/>
      <c r="JWW168" s="168"/>
      <c r="JWX168" s="168"/>
      <c r="JWY168" s="168"/>
      <c r="JWZ168" s="168"/>
      <c r="JXA168" s="168"/>
      <c r="JXB168" s="168"/>
      <c r="JXC168" s="168"/>
      <c r="JXD168" s="168"/>
      <c r="JXE168" s="168"/>
      <c r="JXF168" s="168"/>
      <c r="JXG168" s="168"/>
      <c r="JXH168" s="168"/>
      <c r="JXI168" s="168"/>
      <c r="JXJ168" s="168"/>
      <c r="JXK168" s="168"/>
      <c r="JXL168" s="168"/>
      <c r="JXM168" s="168"/>
      <c r="JXN168" s="168"/>
      <c r="JXO168" s="168"/>
      <c r="JXP168" s="168"/>
      <c r="JXQ168" s="168"/>
      <c r="JXR168" s="168"/>
      <c r="JXS168" s="168"/>
      <c r="JXT168" s="168"/>
      <c r="JXU168" s="168"/>
      <c r="JXV168" s="168"/>
      <c r="JXW168" s="168"/>
      <c r="JXX168" s="168"/>
      <c r="JXY168" s="168"/>
      <c r="JXZ168" s="168"/>
      <c r="JYA168" s="168"/>
      <c r="JYB168" s="168"/>
      <c r="JYC168" s="168"/>
      <c r="JYD168" s="168"/>
      <c r="JYE168" s="168"/>
      <c r="JYF168" s="168"/>
      <c r="JYG168" s="168"/>
      <c r="JYH168" s="168"/>
      <c r="JYI168" s="168"/>
      <c r="JYJ168" s="168"/>
      <c r="JYK168" s="168"/>
      <c r="JYL168" s="168"/>
      <c r="JYM168" s="168"/>
      <c r="JYN168" s="168"/>
      <c r="JYO168" s="168"/>
      <c r="JYP168" s="168"/>
      <c r="JYQ168" s="168"/>
      <c r="JYR168" s="168"/>
      <c r="JYS168" s="168"/>
      <c r="JYT168" s="168"/>
      <c r="JYU168" s="168"/>
      <c r="JYV168" s="168"/>
      <c r="JYW168" s="168"/>
      <c r="JYX168" s="168"/>
      <c r="JYY168" s="168"/>
      <c r="JYZ168" s="168"/>
      <c r="JZA168" s="168"/>
      <c r="JZB168" s="168"/>
      <c r="JZC168" s="168"/>
      <c r="JZD168" s="168"/>
      <c r="JZE168" s="168"/>
      <c r="JZF168" s="168"/>
      <c r="JZG168" s="168"/>
      <c r="JZH168" s="168"/>
      <c r="JZI168" s="168"/>
      <c r="JZJ168" s="168"/>
      <c r="JZK168" s="168"/>
      <c r="JZL168" s="168"/>
      <c r="JZM168" s="168"/>
      <c r="JZN168" s="168"/>
      <c r="JZO168" s="168"/>
      <c r="JZP168" s="168"/>
      <c r="JZQ168" s="168"/>
      <c r="JZR168" s="168"/>
      <c r="JZS168" s="168"/>
      <c r="JZT168" s="168"/>
      <c r="JZU168" s="168"/>
      <c r="JZV168" s="168"/>
      <c r="JZW168" s="168"/>
      <c r="JZX168" s="168"/>
      <c r="JZY168" s="168"/>
      <c r="JZZ168" s="168"/>
      <c r="KAA168" s="168"/>
      <c r="KAB168" s="168"/>
      <c r="KAC168" s="168"/>
      <c r="KAD168" s="168"/>
      <c r="KAE168" s="168"/>
      <c r="KAF168" s="168"/>
      <c r="KAG168" s="168"/>
      <c r="KAH168" s="168"/>
      <c r="KAI168" s="168"/>
      <c r="KAJ168" s="168"/>
      <c r="KAK168" s="168"/>
      <c r="KAL168" s="168"/>
      <c r="KAM168" s="168"/>
      <c r="KAN168" s="168"/>
      <c r="KAO168" s="168"/>
      <c r="KAP168" s="168"/>
      <c r="KAQ168" s="168"/>
      <c r="KAR168" s="168"/>
      <c r="KAS168" s="168"/>
      <c r="KAT168" s="168"/>
      <c r="KAU168" s="168"/>
      <c r="KAV168" s="168"/>
      <c r="KAW168" s="168"/>
      <c r="KAX168" s="168"/>
      <c r="KAY168" s="168"/>
      <c r="KAZ168" s="168"/>
      <c r="KBA168" s="168"/>
      <c r="KBB168" s="168"/>
      <c r="KBC168" s="168"/>
      <c r="KBD168" s="168"/>
      <c r="KBE168" s="168"/>
      <c r="KBF168" s="168"/>
      <c r="KBG168" s="168"/>
      <c r="KBH168" s="168"/>
      <c r="KBI168" s="168"/>
      <c r="KBJ168" s="168"/>
      <c r="KBK168" s="168"/>
      <c r="KBL168" s="168"/>
      <c r="KBM168" s="168"/>
      <c r="KBN168" s="168"/>
      <c r="KBO168" s="168"/>
      <c r="KBP168" s="168"/>
      <c r="KBQ168" s="168"/>
      <c r="KBR168" s="168"/>
      <c r="KBS168" s="168"/>
      <c r="KBT168" s="168"/>
      <c r="KBU168" s="168"/>
      <c r="KBV168" s="168"/>
      <c r="KBW168" s="168"/>
      <c r="KBX168" s="168"/>
      <c r="KBY168" s="168"/>
      <c r="KBZ168" s="168"/>
      <c r="KCA168" s="168"/>
      <c r="KCB168" s="168"/>
      <c r="KCC168" s="168"/>
      <c r="KCD168" s="168"/>
      <c r="KCE168" s="168"/>
      <c r="KCF168" s="168"/>
      <c r="KCG168" s="168"/>
      <c r="KCH168" s="168"/>
      <c r="KCI168" s="168"/>
      <c r="KCJ168" s="168"/>
      <c r="KCK168" s="168"/>
      <c r="KCL168" s="168"/>
      <c r="KCM168" s="168"/>
      <c r="KCN168" s="168"/>
      <c r="KCO168" s="168"/>
      <c r="KCP168" s="168"/>
      <c r="KCQ168" s="168"/>
      <c r="KCR168" s="168"/>
      <c r="KCS168" s="168"/>
      <c r="KCT168" s="168"/>
      <c r="KCU168" s="168"/>
      <c r="KCV168" s="168"/>
      <c r="KCW168" s="168"/>
      <c r="KCX168" s="168"/>
      <c r="KCY168" s="168"/>
      <c r="KCZ168" s="168"/>
      <c r="KDA168" s="168"/>
      <c r="KDB168" s="168"/>
      <c r="KDC168" s="168"/>
      <c r="KDD168" s="168"/>
      <c r="KDE168" s="168"/>
      <c r="KDF168" s="168"/>
      <c r="KDG168" s="168"/>
      <c r="KDH168" s="168"/>
      <c r="KDI168" s="168"/>
      <c r="KDJ168" s="168"/>
      <c r="KDK168" s="168"/>
      <c r="KDL168" s="168"/>
      <c r="KDM168" s="168"/>
      <c r="KDN168" s="168"/>
      <c r="KDO168" s="168"/>
      <c r="KDP168" s="168"/>
      <c r="KDQ168" s="168"/>
      <c r="KDR168" s="168"/>
      <c r="KDS168" s="168"/>
      <c r="KDT168" s="168"/>
      <c r="KDU168" s="168"/>
      <c r="KDV168" s="168"/>
      <c r="KDW168" s="168"/>
      <c r="KDX168" s="168"/>
      <c r="KDY168" s="168"/>
      <c r="KDZ168" s="168"/>
      <c r="KEA168" s="168"/>
      <c r="KEB168" s="168"/>
      <c r="KEC168" s="168"/>
      <c r="KED168" s="168"/>
      <c r="KEE168" s="168"/>
      <c r="KEF168" s="168"/>
      <c r="KEG168" s="168"/>
      <c r="KEH168" s="168"/>
      <c r="KEI168" s="168"/>
      <c r="KEJ168" s="168"/>
      <c r="KEK168" s="168"/>
      <c r="KEL168" s="168"/>
      <c r="KEM168" s="168"/>
      <c r="KEN168" s="168"/>
      <c r="KEO168" s="168"/>
      <c r="KEP168" s="168"/>
      <c r="KEQ168" s="168"/>
      <c r="KER168" s="168"/>
      <c r="KES168" s="168"/>
      <c r="KET168" s="168"/>
      <c r="KEU168" s="168"/>
      <c r="KEV168" s="168"/>
      <c r="KEW168" s="168"/>
      <c r="KEX168" s="168"/>
      <c r="KEY168" s="168"/>
      <c r="KEZ168" s="168"/>
      <c r="KFA168" s="168"/>
      <c r="KFB168" s="168"/>
      <c r="KFC168" s="168"/>
      <c r="KFD168" s="168"/>
      <c r="KFE168" s="168"/>
      <c r="KFF168" s="168"/>
      <c r="KFG168" s="168"/>
      <c r="KFH168" s="168"/>
      <c r="KFI168" s="168"/>
      <c r="KFJ168" s="168"/>
      <c r="KFK168" s="168"/>
      <c r="KFL168" s="168"/>
      <c r="KFM168" s="168"/>
      <c r="KFN168" s="168"/>
      <c r="KFO168" s="168"/>
      <c r="KFP168" s="168"/>
      <c r="KFQ168" s="168"/>
      <c r="KFR168" s="168"/>
      <c r="KFS168" s="168"/>
      <c r="KFT168" s="168"/>
      <c r="KFU168" s="168"/>
      <c r="KFV168" s="168"/>
      <c r="KFW168" s="168"/>
      <c r="KFX168" s="168"/>
      <c r="KFY168" s="168"/>
      <c r="KFZ168" s="168"/>
      <c r="KGA168" s="168"/>
      <c r="KGB168" s="168"/>
      <c r="KGC168" s="168"/>
      <c r="KGD168" s="168"/>
      <c r="KGE168" s="168"/>
      <c r="KGF168" s="168"/>
      <c r="KGG168" s="168"/>
      <c r="KGH168" s="168"/>
      <c r="KGI168" s="168"/>
      <c r="KGJ168" s="168"/>
      <c r="KGK168" s="168"/>
      <c r="KGL168" s="168"/>
      <c r="KGM168" s="168"/>
      <c r="KGN168" s="168"/>
      <c r="KGO168" s="168"/>
      <c r="KGP168" s="168"/>
      <c r="KGQ168" s="168"/>
      <c r="KGR168" s="168"/>
      <c r="KGS168" s="168"/>
      <c r="KGT168" s="168"/>
      <c r="KGU168" s="168"/>
      <c r="KGV168" s="168"/>
      <c r="KGW168" s="168"/>
      <c r="KGX168" s="168"/>
      <c r="KGY168" s="168"/>
      <c r="KGZ168" s="168"/>
      <c r="KHA168" s="168"/>
      <c r="KHB168" s="168"/>
      <c r="KHC168" s="168"/>
      <c r="KHD168" s="168"/>
      <c r="KHE168" s="168"/>
      <c r="KHF168" s="168"/>
      <c r="KHG168" s="168"/>
      <c r="KHH168" s="168"/>
      <c r="KHI168" s="168"/>
      <c r="KHJ168" s="168"/>
      <c r="KHK168" s="168"/>
      <c r="KHL168" s="168"/>
      <c r="KHM168" s="168"/>
      <c r="KHN168" s="168"/>
      <c r="KHO168" s="168"/>
      <c r="KHP168" s="168"/>
      <c r="KHQ168" s="168"/>
      <c r="KHR168" s="168"/>
      <c r="KHS168" s="168"/>
      <c r="KHT168" s="168"/>
      <c r="KHU168" s="168"/>
      <c r="KHV168" s="168"/>
      <c r="KHW168" s="168"/>
      <c r="KHX168" s="168"/>
      <c r="KHY168" s="168"/>
      <c r="KHZ168" s="168"/>
      <c r="KIA168" s="168"/>
      <c r="KIB168" s="168"/>
      <c r="KIC168" s="168"/>
      <c r="KID168" s="168"/>
      <c r="KIE168" s="168"/>
      <c r="KIF168" s="168"/>
      <c r="KIG168" s="168"/>
      <c r="KIH168" s="168"/>
      <c r="KII168" s="168"/>
      <c r="KIJ168" s="168"/>
      <c r="KIK168" s="168"/>
      <c r="KIL168" s="168"/>
      <c r="KIM168" s="168"/>
      <c r="KIN168" s="168"/>
      <c r="KIO168" s="168"/>
      <c r="KIP168" s="168"/>
      <c r="KIQ168" s="168"/>
      <c r="KIR168" s="168"/>
      <c r="KIS168" s="168"/>
      <c r="KIT168" s="168"/>
      <c r="KIU168" s="168"/>
      <c r="KIV168" s="168"/>
      <c r="KIW168" s="168"/>
      <c r="KIX168" s="168"/>
      <c r="KIY168" s="168"/>
      <c r="KIZ168" s="168"/>
      <c r="KJA168" s="168"/>
      <c r="KJB168" s="168"/>
      <c r="KJC168" s="168"/>
      <c r="KJD168" s="168"/>
      <c r="KJE168" s="168"/>
      <c r="KJF168" s="168"/>
      <c r="KJG168" s="168"/>
      <c r="KJH168" s="168"/>
      <c r="KJI168" s="168"/>
      <c r="KJJ168" s="168"/>
      <c r="KJK168" s="168"/>
      <c r="KJL168" s="168"/>
      <c r="KJM168" s="168"/>
      <c r="KJN168" s="168"/>
      <c r="KJO168" s="168"/>
      <c r="KJP168" s="168"/>
      <c r="KJQ168" s="168"/>
      <c r="KJR168" s="168"/>
      <c r="KJS168" s="168"/>
      <c r="KJT168" s="168"/>
      <c r="KJU168" s="168"/>
      <c r="KJV168" s="168"/>
      <c r="KJW168" s="168"/>
      <c r="KJX168" s="168"/>
      <c r="KJY168" s="168"/>
      <c r="KJZ168" s="168"/>
      <c r="KKA168" s="168"/>
      <c r="KKB168" s="168"/>
      <c r="KKC168" s="168"/>
      <c r="KKD168" s="168"/>
      <c r="KKE168" s="168"/>
      <c r="KKF168" s="168"/>
      <c r="KKG168" s="168"/>
      <c r="KKH168" s="168"/>
      <c r="KKI168" s="168"/>
      <c r="KKJ168" s="168"/>
      <c r="KKK168" s="168"/>
      <c r="KKL168" s="168"/>
      <c r="KKM168" s="168"/>
      <c r="KKN168" s="168"/>
      <c r="KKO168" s="168"/>
      <c r="KKP168" s="168"/>
      <c r="KKQ168" s="168"/>
      <c r="KKR168" s="168"/>
      <c r="KKS168" s="168"/>
      <c r="KKT168" s="168"/>
      <c r="KKU168" s="168"/>
      <c r="KKV168" s="168"/>
      <c r="KKW168" s="168"/>
      <c r="KKX168" s="168"/>
      <c r="KKY168" s="168"/>
      <c r="KKZ168" s="168"/>
      <c r="KLA168" s="168"/>
      <c r="KLB168" s="168"/>
      <c r="KLC168" s="168"/>
      <c r="KLD168" s="168"/>
      <c r="KLE168" s="168"/>
      <c r="KLF168" s="168"/>
      <c r="KLG168" s="168"/>
      <c r="KLH168" s="168"/>
      <c r="KLI168" s="168"/>
      <c r="KLJ168" s="168"/>
      <c r="KLK168" s="168"/>
      <c r="KLL168" s="168"/>
      <c r="KLM168" s="168"/>
      <c r="KLN168" s="168"/>
      <c r="KLO168" s="168"/>
      <c r="KLP168" s="168"/>
      <c r="KLQ168" s="168"/>
      <c r="KLR168" s="168"/>
      <c r="KLS168" s="168"/>
      <c r="KLT168" s="168"/>
      <c r="KLU168" s="168"/>
      <c r="KLV168" s="168"/>
      <c r="KLW168" s="168"/>
      <c r="KLX168" s="168"/>
      <c r="KLY168" s="168"/>
      <c r="KLZ168" s="168"/>
      <c r="KMA168" s="168"/>
      <c r="KMB168" s="168"/>
      <c r="KMC168" s="168"/>
      <c r="KMD168" s="168"/>
      <c r="KME168" s="168"/>
      <c r="KMF168" s="168"/>
      <c r="KMG168" s="168"/>
      <c r="KMH168" s="168"/>
      <c r="KMI168" s="168"/>
      <c r="KMJ168" s="168"/>
      <c r="KMK168" s="168"/>
      <c r="KML168" s="168"/>
      <c r="KMM168" s="168"/>
      <c r="KMN168" s="168"/>
      <c r="KMO168" s="168"/>
      <c r="KMP168" s="168"/>
      <c r="KMQ168" s="168"/>
      <c r="KMR168" s="168"/>
      <c r="KMS168" s="168"/>
      <c r="KMT168" s="168"/>
      <c r="KMU168" s="168"/>
      <c r="KMV168" s="168"/>
      <c r="KMW168" s="168"/>
      <c r="KMX168" s="168"/>
      <c r="KMY168" s="168"/>
      <c r="KMZ168" s="168"/>
      <c r="KNA168" s="168"/>
      <c r="KNB168" s="168"/>
      <c r="KNC168" s="168"/>
      <c r="KND168" s="168"/>
      <c r="KNE168" s="168"/>
      <c r="KNF168" s="168"/>
      <c r="KNG168" s="168"/>
      <c r="KNH168" s="168"/>
      <c r="KNI168" s="168"/>
      <c r="KNJ168" s="168"/>
      <c r="KNK168" s="168"/>
      <c r="KNL168" s="168"/>
      <c r="KNM168" s="168"/>
      <c r="KNN168" s="168"/>
      <c r="KNO168" s="168"/>
      <c r="KNP168" s="168"/>
      <c r="KNQ168" s="168"/>
      <c r="KNR168" s="168"/>
      <c r="KNS168" s="168"/>
      <c r="KNT168" s="168"/>
      <c r="KNU168" s="168"/>
      <c r="KNV168" s="168"/>
      <c r="KNW168" s="168"/>
      <c r="KNX168" s="168"/>
      <c r="KNY168" s="168"/>
      <c r="KNZ168" s="168"/>
      <c r="KOA168" s="168"/>
      <c r="KOB168" s="168"/>
      <c r="KOC168" s="168"/>
      <c r="KOD168" s="168"/>
      <c r="KOE168" s="168"/>
      <c r="KOF168" s="168"/>
      <c r="KOG168" s="168"/>
      <c r="KOH168" s="168"/>
      <c r="KOI168" s="168"/>
      <c r="KOJ168" s="168"/>
      <c r="KOK168" s="168"/>
      <c r="KOL168" s="168"/>
      <c r="KOM168" s="168"/>
      <c r="KON168" s="168"/>
      <c r="KOO168" s="168"/>
      <c r="KOP168" s="168"/>
      <c r="KOQ168" s="168"/>
      <c r="KOR168" s="168"/>
      <c r="KOS168" s="168"/>
      <c r="KOT168" s="168"/>
      <c r="KOU168" s="168"/>
      <c r="KOV168" s="168"/>
      <c r="KOW168" s="168"/>
      <c r="KOX168" s="168"/>
      <c r="KOY168" s="168"/>
      <c r="KOZ168" s="168"/>
      <c r="KPA168" s="168"/>
      <c r="KPB168" s="168"/>
      <c r="KPC168" s="168"/>
      <c r="KPD168" s="168"/>
      <c r="KPE168" s="168"/>
      <c r="KPF168" s="168"/>
      <c r="KPG168" s="168"/>
      <c r="KPH168" s="168"/>
      <c r="KPI168" s="168"/>
      <c r="KPJ168" s="168"/>
      <c r="KPK168" s="168"/>
      <c r="KPL168" s="168"/>
      <c r="KPM168" s="168"/>
      <c r="KPN168" s="168"/>
      <c r="KPO168" s="168"/>
      <c r="KPP168" s="168"/>
      <c r="KPQ168" s="168"/>
      <c r="KPR168" s="168"/>
      <c r="KPS168" s="168"/>
      <c r="KPT168" s="168"/>
      <c r="KPU168" s="168"/>
      <c r="KPV168" s="168"/>
      <c r="KPW168" s="168"/>
      <c r="KPX168" s="168"/>
      <c r="KPY168" s="168"/>
      <c r="KPZ168" s="168"/>
      <c r="KQA168" s="168"/>
      <c r="KQB168" s="168"/>
      <c r="KQC168" s="168"/>
      <c r="KQD168" s="168"/>
      <c r="KQE168" s="168"/>
      <c r="KQF168" s="168"/>
      <c r="KQG168" s="168"/>
      <c r="KQH168" s="168"/>
      <c r="KQI168" s="168"/>
      <c r="KQJ168" s="168"/>
      <c r="KQK168" s="168"/>
      <c r="KQL168" s="168"/>
      <c r="KQM168" s="168"/>
      <c r="KQN168" s="168"/>
      <c r="KQO168" s="168"/>
      <c r="KQP168" s="168"/>
      <c r="KQQ168" s="168"/>
      <c r="KQR168" s="168"/>
      <c r="KQS168" s="168"/>
      <c r="KQT168" s="168"/>
      <c r="KQU168" s="168"/>
      <c r="KQV168" s="168"/>
      <c r="KQW168" s="168"/>
      <c r="KQX168" s="168"/>
      <c r="KQY168" s="168"/>
      <c r="KQZ168" s="168"/>
      <c r="KRA168" s="168"/>
      <c r="KRB168" s="168"/>
      <c r="KRC168" s="168"/>
      <c r="KRD168" s="168"/>
      <c r="KRE168" s="168"/>
      <c r="KRF168" s="168"/>
      <c r="KRG168" s="168"/>
      <c r="KRH168" s="168"/>
      <c r="KRI168" s="168"/>
      <c r="KRJ168" s="168"/>
      <c r="KRK168" s="168"/>
      <c r="KRL168" s="168"/>
      <c r="KRM168" s="168"/>
      <c r="KRN168" s="168"/>
      <c r="KRO168" s="168"/>
      <c r="KRP168" s="168"/>
      <c r="KRQ168" s="168"/>
      <c r="KRR168" s="168"/>
      <c r="KRS168" s="168"/>
      <c r="KRT168" s="168"/>
      <c r="KRU168" s="168"/>
      <c r="KRV168" s="168"/>
      <c r="KRW168" s="168"/>
      <c r="KRX168" s="168"/>
      <c r="KRY168" s="168"/>
      <c r="KRZ168" s="168"/>
      <c r="KSA168" s="168"/>
      <c r="KSB168" s="168"/>
      <c r="KSC168" s="168"/>
      <c r="KSD168" s="168"/>
      <c r="KSE168" s="168"/>
      <c r="KSF168" s="168"/>
      <c r="KSG168" s="168"/>
      <c r="KSH168" s="168"/>
      <c r="KSI168" s="168"/>
      <c r="KSJ168" s="168"/>
      <c r="KSK168" s="168"/>
      <c r="KSL168" s="168"/>
      <c r="KSM168" s="168"/>
      <c r="KSN168" s="168"/>
      <c r="KSO168" s="168"/>
      <c r="KSP168" s="168"/>
      <c r="KSQ168" s="168"/>
      <c r="KSR168" s="168"/>
      <c r="KSS168" s="168"/>
      <c r="KST168" s="168"/>
      <c r="KSU168" s="168"/>
      <c r="KSV168" s="168"/>
      <c r="KSW168" s="168"/>
      <c r="KSX168" s="168"/>
      <c r="KSY168" s="168"/>
      <c r="KSZ168" s="168"/>
      <c r="KTA168" s="168"/>
      <c r="KTB168" s="168"/>
      <c r="KTC168" s="168"/>
      <c r="KTD168" s="168"/>
      <c r="KTE168" s="168"/>
      <c r="KTF168" s="168"/>
      <c r="KTG168" s="168"/>
      <c r="KTH168" s="168"/>
      <c r="KTI168" s="168"/>
      <c r="KTJ168" s="168"/>
      <c r="KTK168" s="168"/>
      <c r="KTL168" s="168"/>
      <c r="KTM168" s="168"/>
      <c r="KTN168" s="168"/>
      <c r="KTO168" s="168"/>
      <c r="KTP168" s="168"/>
      <c r="KTQ168" s="168"/>
      <c r="KTR168" s="168"/>
      <c r="KTS168" s="168"/>
      <c r="KTT168" s="168"/>
      <c r="KTU168" s="168"/>
      <c r="KTV168" s="168"/>
      <c r="KTW168" s="168"/>
      <c r="KTX168" s="168"/>
      <c r="KTY168" s="168"/>
      <c r="KTZ168" s="168"/>
      <c r="KUA168" s="168"/>
      <c r="KUB168" s="168"/>
      <c r="KUC168" s="168"/>
      <c r="KUD168" s="168"/>
      <c r="KUE168" s="168"/>
      <c r="KUF168" s="168"/>
      <c r="KUG168" s="168"/>
      <c r="KUH168" s="168"/>
      <c r="KUI168" s="168"/>
      <c r="KUJ168" s="168"/>
      <c r="KUK168" s="168"/>
      <c r="KUL168" s="168"/>
      <c r="KUM168" s="168"/>
      <c r="KUN168" s="168"/>
      <c r="KUO168" s="168"/>
      <c r="KUP168" s="168"/>
      <c r="KUQ168" s="168"/>
      <c r="KUR168" s="168"/>
      <c r="KUS168" s="168"/>
      <c r="KUT168" s="168"/>
      <c r="KUU168" s="168"/>
      <c r="KUV168" s="168"/>
      <c r="KUW168" s="168"/>
      <c r="KUX168" s="168"/>
      <c r="KUY168" s="168"/>
      <c r="KUZ168" s="168"/>
      <c r="KVA168" s="168"/>
      <c r="KVB168" s="168"/>
      <c r="KVC168" s="168"/>
      <c r="KVD168" s="168"/>
      <c r="KVE168" s="168"/>
      <c r="KVF168" s="168"/>
      <c r="KVG168" s="168"/>
      <c r="KVH168" s="168"/>
      <c r="KVI168" s="168"/>
      <c r="KVJ168" s="168"/>
      <c r="KVK168" s="168"/>
      <c r="KVL168" s="168"/>
      <c r="KVM168" s="168"/>
      <c r="KVN168" s="168"/>
      <c r="KVO168" s="168"/>
      <c r="KVP168" s="168"/>
      <c r="KVQ168" s="168"/>
      <c r="KVR168" s="168"/>
      <c r="KVS168" s="168"/>
      <c r="KVT168" s="168"/>
      <c r="KVU168" s="168"/>
      <c r="KVV168" s="168"/>
      <c r="KVW168" s="168"/>
      <c r="KVX168" s="168"/>
      <c r="KVY168" s="168"/>
      <c r="KVZ168" s="168"/>
      <c r="KWA168" s="168"/>
      <c r="KWB168" s="168"/>
      <c r="KWC168" s="168"/>
      <c r="KWD168" s="168"/>
      <c r="KWE168" s="168"/>
      <c r="KWF168" s="168"/>
      <c r="KWG168" s="168"/>
      <c r="KWH168" s="168"/>
      <c r="KWI168" s="168"/>
      <c r="KWJ168" s="168"/>
      <c r="KWK168" s="168"/>
      <c r="KWL168" s="168"/>
      <c r="KWM168" s="168"/>
      <c r="KWN168" s="168"/>
      <c r="KWO168" s="168"/>
      <c r="KWP168" s="168"/>
      <c r="KWQ168" s="168"/>
      <c r="KWR168" s="168"/>
      <c r="KWS168" s="168"/>
      <c r="KWT168" s="168"/>
      <c r="KWU168" s="168"/>
      <c r="KWV168" s="168"/>
      <c r="KWW168" s="168"/>
      <c r="KWX168" s="168"/>
      <c r="KWY168" s="168"/>
      <c r="KWZ168" s="168"/>
      <c r="KXA168" s="168"/>
      <c r="KXB168" s="168"/>
      <c r="KXC168" s="168"/>
      <c r="KXD168" s="168"/>
      <c r="KXE168" s="168"/>
      <c r="KXF168" s="168"/>
      <c r="KXG168" s="168"/>
      <c r="KXH168" s="168"/>
      <c r="KXI168" s="168"/>
      <c r="KXJ168" s="168"/>
      <c r="KXK168" s="168"/>
      <c r="KXL168" s="168"/>
      <c r="KXM168" s="168"/>
      <c r="KXN168" s="168"/>
      <c r="KXO168" s="168"/>
      <c r="KXP168" s="168"/>
      <c r="KXQ168" s="168"/>
      <c r="KXR168" s="168"/>
      <c r="KXS168" s="168"/>
      <c r="KXT168" s="168"/>
      <c r="KXU168" s="168"/>
      <c r="KXV168" s="168"/>
      <c r="KXW168" s="168"/>
      <c r="KXX168" s="168"/>
      <c r="KXY168" s="168"/>
      <c r="KXZ168" s="168"/>
      <c r="KYA168" s="168"/>
      <c r="KYB168" s="168"/>
      <c r="KYC168" s="168"/>
      <c r="KYD168" s="168"/>
      <c r="KYE168" s="168"/>
      <c r="KYF168" s="168"/>
      <c r="KYG168" s="168"/>
      <c r="KYH168" s="168"/>
      <c r="KYI168" s="168"/>
      <c r="KYJ168" s="168"/>
      <c r="KYK168" s="168"/>
      <c r="KYL168" s="168"/>
      <c r="KYM168" s="168"/>
      <c r="KYN168" s="168"/>
      <c r="KYO168" s="168"/>
      <c r="KYP168" s="168"/>
      <c r="KYQ168" s="168"/>
      <c r="KYR168" s="168"/>
      <c r="KYS168" s="168"/>
      <c r="KYT168" s="168"/>
      <c r="KYU168" s="168"/>
      <c r="KYV168" s="168"/>
      <c r="KYW168" s="168"/>
      <c r="KYX168" s="168"/>
      <c r="KYY168" s="168"/>
      <c r="KYZ168" s="168"/>
      <c r="KZA168" s="168"/>
      <c r="KZB168" s="168"/>
      <c r="KZC168" s="168"/>
      <c r="KZD168" s="168"/>
      <c r="KZE168" s="168"/>
      <c r="KZF168" s="168"/>
      <c r="KZG168" s="168"/>
      <c r="KZH168" s="168"/>
      <c r="KZI168" s="168"/>
      <c r="KZJ168" s="168"/>
      <c r="KZK168" s="168"/>
      <c r="KZL168" s="168"/>
      <c r="KZM168" s="168"/>
      <c r="KZN168" s="168"/>
      <c r="KZO168" s="168"/>
      <c r="KZP168" s="168"/>
      <c r="KZQ168" s="168"/>
      <c r="KZR168" s="168"/>
      <c r="KZS168" s="168"/>
      <c r="KZT168" s="168"/>
      <c r="KZU168" s="168"/>
      <c r="KZV168" s="168"/>
      <c r="KZW168" s="168"/>
      <c r="KZX168" s="168"/>
      <c r="KZY168" s="168"/>
      <c r="KZZ168" s="168"/>
      <c r="LAA168" s="168"/>
      <c r="LAB168" s="168"/>
      <c r="LAC168" s="168"/>
      <c r="LAD168" s="168"/>
      <c r="LAE168" s="168"/>
      <c r="LAF168" s="168"/>
      <c r="LAG168" s="168"/>
      <c r="LAH168" s="168"/>
      <c r="LAI168" s="168"/>
      <c r="LAJ168" s="168"/>
      <c r="LAK168" s="168"/>
      <c r="LAL168" s="168"/>
      <c r="LAM168" s="168"/>
      <c r="LAN168" s="168"/>
      <c r="LAO168" s="168"/>
      <c r="LAP168" s="168"/>
      <c r="LAQ168" s="168"/>
      <c r="LAR168" s="168"/>
      <c r="LAS168" s="168"/>
      <c r="LAT168" s="168"/>
      <c r="LAU168" s="168"/>
      <c r="LAV168" s="168"/>
      <c r="LAW168" s="168"/>
      <c r="LAX168" s="168"/>
      <c r="LAY168" s="168"/>
      <c r="LAZ168" s="168"/>
      <c r="LBA168" s="168"/>
      <c r="LBB168" s="168"/>
      <c r="LBC168" s="168"/>
      <c r="LBD168" s="168"/>
      <c r="LBE168" s="168"/>
      <c r="LBF168" s="168"/>
      <c r="LBG168" s="168"/>
      <c r="LBH168" s="168"/>
      <c r="LBI168" s="168"/>
      <c r="LBJ168" s="168"/>
      <c r="LBK168" s="168"/>
      <c r="LBL168" s="168"/>
      <c r="LBM168" s="168"/>
      <c r="LBN168" s="168"/>
      <c r="LBO168" s="168"/>
      <c r="LBP168" s="168"/>
      <c r="LBQ168" s="168"/>
      <c r="LBR168" s="168"/>
      <c r="LBS168" s="168"/>
      <c r="LBT168" s="168"/>
      <c r="LBU168" s="168"/>
      <c r="LBV168" s="168"/>
      <c r="LBW168" s="168"/>
      <c r="LBX168" s="168"/>
      <c r="LBY168" s="168"/>
      <c r="LBZ168" s="168"/>
      <c r="LCA168" s="168"/>
      <c r="LCB168" s="168"/>
      <c r="LCC168" s="168"/>
      <c r="LCD168" s="168"/>
      <c r="LCE168" s="168"/>
      <c r="LCF168" s="168"/>
      <c r="LCG168" s="168"/>
      <c r="LCH168" s="168"/>
      <c r="LCI168" s="168"/>
      <c r="LCJ168" s="168"/>
      <c r="LCK168" s="168"/>
      <c r="LCL168" s="168"/>
      <c r="LCM168" s="168"/>
      <c r="LCN168" s="168"/>
      <c r="LCO168" s="168"/>
      <c r="LCP168" s="168"/>
      <c r="LCQ168" s="168"/>
      <c r="LCR168" s="168"/>
      <c r="LCS168" s="168"/>
      <c r="LCT168" s="168"/>
      <c r="LCU168" s="168"/>
      <c r="LCV168" s="168"/>
      <c r="LCW168" s="168"/>
      <c r="LCX168" s="168"/>
      <c r="LCY168" s="168"/>
      <c r="LCZ168" s="168"/>
      <c r="LDA168" s="168"/>
      <c r="LDB168" s="168"/>
      <c r="LDC168" s="168"/>
      <c r="LDD168" s="168"/>
      <c r="LDE168" s="168"/>
      <c r="LDF168" s="168"/>
      <c r="LDG168" s="168"/>
      <c r="LDH168" s="168"/>
      <c r="LDI168" s="168"/>
      <c r="LDJ168" s="168"/>
      <c r="LDK168" s="168"/>
      <c r="LDL168" s="168"/>
      <c r="LDM168" s="168"/>
      <c r="LDN168" s="168"/>
      <c r="LDO168" s="168"/>
      <c r="LDP168" s="168"/>
      <c r="LDQ168" s="168"/>
      <c r="LDR168" s="168"/>
      <c r="LDS168" s="168"/>
      <c r="LDT168" s="168"/>
      <c r="LDU168" s="168"/>
      <c r="LDV168" s="168"/>
      <c r="LDW168" s="168"/>
      <c r="LDX168" s="168"/>
      <c r="LDY168" s="168"/>
      <c r="LDZ168" s="168"/>
      <c r="LEA168" s="168"/>
      <c r="LEB168" s="168"/>
      <c r="LEC168" s="168"/>
      <c r="LED168" s="168"/>
      <c r="LEE168" s="168"/>
      <c r="LEF168" s="168"/>
      <c r="LEG168" s="168"/>
      <c r="LEH168" s="168"/>
      <c r="LEI168" s="168"/>
      <c r="LEJ168" s="168"/>
      <c r="LEK168" s="168"/>
      <c r="LEL168" s="168"/>
      <c r="LEM168" s="168"/>
      <c r="LEN168" s="168"/>
      <c r="LEO168" s="168"/>
      <c r="LEP168" s="168"/>
      <c r="LEQ168" s="168"/>
      <c r="LER168" s="168"/>
      <c r="LES168" s="168"/>
      <c r="LET168" s="168"/>
      <c r="LEU168" s="168"/>
      <c r="LEV168" s="168"/>
      <c r="LEW168" s="168"/>
      <c r="LEX168" s="168"/>
      <c r="LEY168" s="168"/>
      <c r="LEZ168" s="168"/>
      <c r="LFA168" s="168"/>
      <c r="LFB168" s="168"/>
      <c r="LFC168" s="168"/>
      <c r="LFD168" s="168"/>
      <c r="LFE168" s="168"/>
      <c r="LFF168" s="168"/>
      <c r="LFG168" s="168"/>
      <c r="LFH168" s="168"/>
      <c r="LFI168" s="168"/>
      <c r="LFJ168" s="168"/>
      <c r="LFK168" s="168"/>
      <c r="LFL168" s="168"/>
      <c r="LFM168" s="168"/>
      <c r="LFN168" s="168"/>
      <c r="LFO168" s="168"/>
      <c r="LFP168" s="168"/>
      <c r="LFQ168" s="168"/>
      <c r="LFR168" s="168"/>
      <c r="LFS168" s="168"/>
      <c r="LFT168" s="168"/>
      <c r="LFU168" s="168"/>
      <c r="LFV168" s="168"/>
      <c r="LFW168" s="168"/>
      <c r="LFX168" s="168"/>
      <c r="LFY168" s="168"/>
      <c r="LFZ168" s="168"/>
      <c r="LGA168" s="168"/>
      <c r="LGB168" s="168"/>
      <c r="LGC168" s="168"/>
      <c r="LGD168" s="168"/>
      <c r="LGE168" s="168"/>
      <c r="LGF168" s="168"/>
      <c r="LGG168" s="168"/>
      <c r="LGH168" s="168"/>
      <c r="LGI168" s="168"/>
      <c r="LGJ168" s="168"/>
      <c r="LGK168" s="168"/>
      <c r="LGL168" s="168"/>
      <c r="LGM168" s="168"/>
      <c r="LGN168" s="168"/>
      <c r="LGO168" s="168"/>
      <c r="LGP168" s="168"/>
      <c r="LGQ168" s="168"/>
      <c r="LGR168" s="168"/>
      <c r="LGS168" s="168"/>
      <c r="LGT168" s="168"/>
      <c r="LGU168" s="168"/>
      <c r="LGV168" s="168"/>
      <c r="LGW168" s="168"/>
      <c r="LGX168" s="168"/>
      <c r="LGY168" s="168"/>
      <c r="LGZ168" s="168"/>
      <c r="LHA168" s="168"/>
      <c r="LHB168" s="168"/>
      <c r="LHC168" s="168"/>
      <c r="LHD168" s="168"/>
      <c r="LHE168" s="168"/>
      <c r="LHF168" s="168"/>
      <c r="LHG168" s="168"/>
      <c r="LHH168" s="168"/>
      <c r="LHI168" s="168"/>
      <c r="LHJ168" s="168"/>
      <c r="LHK168" s="168"/>
      <c r="LHL168" s="168"/>
      <c r="LHM168" s="168"/>
      <c r="LHN168" s="168"/>
      <c r="LHO168" s="168"/>
      <c r="LHP168" s="168"/>
      <c r="LHQ168" s="168"/>
      <c r="LHR168" s="168"/>
      <c r="LHS168" s="168"/>
      <c r="LHT168" s="168"/>
      <c r="LHU168" s="168"/>
      <c r="LHV168" s="168"/>
      <c r="LHW168" s="168"/>
      <c r="LHX168" s="168"/>
      <c r="LHY168" s="168"/>
      <c r="LHZ168" s="168"/>
      <c r="LIA168" s="168"/>
      <c r="LIB168" s="168"/>
      <c r="LIC168" s="168"/>
      <c r="LID168" s="168"/>
      <c r="LIE168" s="168"/>
      <c r="LIF168" s="168"/>
      <c r="LIG168" s="168"/>
      <c r="LIH168" s="168"/>
      <c r="LII168" s="168"/>
      <c r="LIJ168" s="168"/>
      <c r="LIK168" s="168"/>
      <c r="LIL168" s="168"/>
      <c r="LIM168" s="168"/>
      <c r="LIN168" s="168"/>
      <c r="LIO168" s="168"/>
      <c r="LIP168" s="168"/>
      <c r="LIQ168" s="168"/>
      <c r="LIR168" s="168"/>
      <c r="LIS168" s="168"/>
      <c r="LIT168" s="168"/>
      <c r="LIU168" s="168"/>
      <c r="LIV168" s="168"/>
      <c r="LIW168" s="168"/>
      <c r="LIX168" s="168"/>
      <c r="LIY168" s="168"/>
      <c r="LIZ168" s="168"/>
      <c r="LJA168" s="168"/>
      <c r="LJB168" s="168"/>
      <c r="LJC168" s="168"/>
      <c r="LJD168" s="168"/>
      <c r="LJE168" s="168"/>
      <c r="LJF168" s="168"/>
      <c r="LJG168" s="168"/>
      <c r="LJH168" s="168"/>
      <c r="LJI168" s="168"/>
      <c r="LJJ168" s="168"/>
      <c r="LJK168" s="168"/>
      <c r="LJL168" s="168"/>
      <c r="LJM168" s="168"/>
      <c r="LJN168" s="168"/>
      <c r="LJO168" s="168"/>
      <c r="LJP168" s="168"/>
      <c r="LJQ168" s="168"/>
      <c r="LJR168" s="168"/>
      <c r="LJS168" s="168"/>
      <c r="LJT168" s="168"/>
      <c r="LJU168" s="168"/>
      <c r="LJV168" s="168"/>
      <c r="LJW168" s="168"/>
      <c r="LJX168" s="168"/>
      <c r="LJY168" s="168"/>
      <c r="LJZ168" s="168"/>
      <c r="LKA168" s="168"/>
      <c r="LKB168" s="168"/>
      <c r="LKC168" s="168"/>
      <c r="LKD168" s="168"/>
      <c r="LKE168" s="168"/>
      <c r="LKF168" s="168"/>
      <c r="LKG168" s="168"/>
      <c r="LKH168" s="168"/>
      <c r="LKI168" s="168"/>
      <c r="LKJ168" s="168"/>
      <c r="LKK168" s="168"/>
      <c r="LKL168" s="168"/>
      <c r="LKM168" s="168"/>
      <c r="LKN168" s="168"/>
      <c r="LKO168" s="168"/>
      <c r="LKP168" s="168"/>
      <c r="LKQ168" s="168"/>
      <c r="LKR168" s="168"/>
      <c r="LKS168" s="168"/>
      <c r="LKT168" s="168"/>
      <c r="LKU168" s="168"/>
      <c r="LKV168" s="168"/>
      <c r="LKW168" s="168"/>
      <c r="LKX168" s="168"/>
      <c r="LKY168" s="168"/>
      <c r="LKZ168" s="168"/>
      <c r="LLA168" s="168"/>
      <c r="LLB168" s="168"/>
      <c r="LLC168" s="168"/>
      <c r="LLD168" s="168"/>
      <c r="LLE168" s="168"/>
      <c r="LLF168" s="168"/>
      <c r="LLG168" s="168"/>
      <c r="LLH168" s="168"/>
      <c r="LLI168" s="168"/>
      <c r="LLJ168" s="168"/>
      <c r="LLK168" s="168"/>
      <c r="LLL168" s="168"/>
      <c r="LLM168" s="168"/>
      <c r="LLN168" s="168"/>
      <c r="LLO168" s="168"/>
      <c r="LLP168" s="168"/>
      <c r="LLQ168" s="168"/>
      <c r="LLR168" s="168"/>
      <c r="LLS168" s="168"/>
      <c r="LLT168" s="168"/>
      <c r="LLU168" s="168"/>
      <c r="LLV168" s="168"/>
      <c r="LLW168" s="168"/>
      <c r="LLX168" s="168"/>
      <c r="LLY168" s="168"/>
      <c r="LLZ168" s="168"/>
      <c r="LMA168" s="168"/>
      <c r="LMB168" s="168"/>
      <c r="LMC168" s="168"/>
      <c r="LMD168" s="168"/>
      <c r="LME168" s="168"/>
      <c r="LMF168" s="168"/>
      <c r="LMG168" s="168"/>
      <c r="LMH168" s="168"/>
      <c r="LMI168" s="168"/>
      <c r="LMJ168" s="168"/>
      <c r="LMK168" s="168"/>
      <c r="LML168" s="168"/>
      <c r="LMM168" s="168"/>
      <c r="LMN168" s="168"/>
      <c r="LMO168" s="168"/>
      <c r="LMP168" s="168"/>
      <c r="LMQ168" s="168"/>
      <c r="LMR168" s="168"/>
      <c r="LMS168" s="168"/>
      <c r="LMT168" s="168"/>
      <c r="LMU168" s="168"/>
      <c r="LMV168" s="168"/>
      <c r="LMW168" s="168"/>
      <c r="LMX168" s="168"/>
      <c r="LMY168" s="168"/>
      <c r="LMZ168" s="168"/>
      <c r="LNA168" s="168"/>
      <c r="LNB168" s="168"/>
      <c r="LNC168" s="168"/>
      <c r="LND168" s="168"/>
      <c r="LNE168" s="168"/>
      <c r="LNF168" s="168"/>
      <c r="LNG168" s="168"/>
      <c r="LNH168" s="168"/>
      <c r="LNI168" s="168"/>
      <c r="LNJ168" s="168"/>
      <c r="LNK168" s="168"/>
      <c r="LNL168" s="168"/>
      <c r="LNM168" s="168"/>
      <c r="LNN168" s="168"/>
      <c r="LNO168" s="168"/>
      <c r="LNP168" s="168"/>
      <c r="LNQ168" s="168"/>
      <c r="LNR168" s="168"/>
      <c r="LNS168" s="168"/>
      <c r="LNT168" s="168"/>
      <c r="LNU168" s="168"/>
      <c r="LNV168" s="168"/>
      <c r="LNW168" s="168"/>
      <c r="LNX168" s="168"/>
      <c r="LNY168" s="168"/>
      <c r="LNZ168" s="168"/>
      <c r="LOA168" s="168"/>
      <c r="LOB168" s="168"/>
      <c r="LOC168" s="168"/>
      <c r="LOD168" s="168"/>
      <c r="LOE168" s="168"/>
      <c r="LOF168" s="168"/>
      <c r="LOG168" s="168"/>
      <c r="LOH168" s="168"/>
      <c r="LOI168" s="168"/>
      <c r="LOJ168" s="168"/>
      <c r="LOK168" s="168"/>
      <c r="LOL168" s="168"/>
      <c r="LOM168" s="168"/>
      <c r="LON168" s="168"/>
      <c r="LOO168" s="168"/>
      <c r="LOP168" s="168"/>
      <c r="LOQ168" s="168"/>
      <c r="LOR168" s="168"/>
      <c r="LOS168" s="168"/>
      <c r="LOT168" s="168"/>
      <c r="LOU168" s="168"/>
      <c r="LOV168" s="168"/>
      <c r="LOW168" s="168"/>
      <c r="LOX168" s="168"/>
      <c r="LOY168" s="168"/>
      <c r="LOZ168" s="168"/>
      <c r="LPA168" s="168"/>
      <c r="LPB168" s="168"/>
      <c r="LPC168" s="168"/>
      <c r="LPD168" s="168"/>
      <c r="LPE168" s="168"/>
      <c r="LPF168" s="168"/>
      <c r="LPG168" s="168"/>
      <c r="LPH168" s="168"/>
      <c r="LPI168" s="168"/>
      <c r="LPJ168" s="168"/>
      <c r="LPK168" s="168"/>
      <c r="LPL168" s="168"/>
      <c r="LPM168" s="168"/>
      <c r="LPN168" s="168"/>
      <c r="LPO168" s="168"/>
      <c r="LPP168" s="168"/>
      <c r="LPQ168" s="168"/>
      <c r="LPR168" s="168"/>
      <c r="LPS168" s="168"/>
      <c r="LPT168" s="168"/>
      <c r="LPU168" s="168"/>
      <c r="LPV168" s="168"/>
      <c r="LPW168" s="168"/>
      <c r="LPX168" s="168"/>
      <c r="LPY168" s="168"/>
      <c r="LPZ168" s="168"/>
      <c r="LQA168" s="168"/>
      <c r="LQB168" s="168"/>
      <c r="LQC168" s="168"/>
      <c r="LQD168" s="168"/>
      <c r="LQE168" s="168"/>
      <c r="LQF168" s="168"/>
      <c r="LQG168" s="168"/>
      <c r="LQH168" s="168"/>
      <c r="LQI168" s="168"/>
      <c r="LQJ168" s="168"/>
      <c r="LQK168" s="168"/>
      <c r="LQL168" s="168"/>
      <c r="LQM168" s="168"/>
      <c r="LQN168" s="168"/>
      <c r="LQO168" s="168"/>
      <c r="LQP168" s="168"/>
      <c r="LQQ168" s="168"/>
      <c r="LQR168" s="168"/>
      <c r="LQS168" s="168"/>
      <c r="LQT168" s="168"/>
      <c r="LQU168" s="168"/>
      <c r="LQV168" s="168"/>
      <c r="LQW168" s="168"/>
      <c r="LQX168" s="168"/>
      <c r="LQY168" s="168"/>
      <c r="LQZ168" s="168"/>
      <c r="LRA168" s="168"/>
      <c r="LRB168" s="168"/>
      <c r="LRC168" s="168"/>
      <c r="LRD168" s="168"/>
      <c r="LRE168" s="168"/>
      <c r="LRF168" s="168"/>
      <c r="LRG168" s="168"/>
      <c r="LRH168" s="168"/>
      <c r="LRI168" s="168"/>
      <c r="LRJ168" s="168"/>
      <c r="LRK168" s="168"/>
      <c r="LRL168" s="168"/>
      <c r="LRM168" s="168"/>
      <c r="LRN168" s="168"/>
      <c r="LRO168" s="168"/>
      <c r="LRP168" s="168"/>
      <c r="LRQ168" s="168"/>
      <c r="LRR168" s="168"/>
      <c r="LRS168" s="168"/>
      <c r="LRT168" s="168"/>
      <c r="LRU168" s="168"/>
      <c r="LRV168" s="168"/>
      <c r="LRW168" s="168"/>
      <c r="LRX168" s="168"/>
      <c r="LRY168" s="168"/>
      <c r="LRZ168" s="168"/>
      <c r="LSA168" s="168"/>
      <c r="LSB168" s="168"/>
      <c r="LSC168" s="168"/>
      <c r="LSD168" s="168"/>
      <c r="LSE168" s="168"/>
      <c r="LSF168" s="168"/>
      <c r="LSG168" s="168"/>
      <c r="LSH168" s="168"/>
      <c r="LSI168" s="168"/>
      <c r="LSJ168" s="168"/>
      <c r="LSK168" s="168"/>
      <c r="LSL168" s="168"/>
      <c r="LSM168" s="168"/>
      <c r="LSN168" s="168"/>
      <c r="LSO168" s="168"/>
      <c r="LSP168" s="168"/>
      <c r="LSQ168" s="168"/>
      <c r="LSR168" s="168"/>
      <c r="LSS168" s="168"/>
      <c r="LST168" s="168"/>
      <c r="LSU168" s="168"/>
      <c r="LSV168" s="168"/>
      <c r="LSW168" s="168"/>
      <c r="LSX168" s="168"/>
      <c r="LSY168" s="168"/>
      <c r="LSZ168" s="168"/>
      <c r="LTA168" s="168"/>
      <c r="LTB168" s="168"/>
      <c r="LTC168" s="168"/>
      <c r="LTD168" s="168"/>
      <c r="LTE168" s="168"/>
      <c r="LTF168" s="168"/>
      <c r="LTG168" s="168"/>
      <c r="LTH168" s="168"/>
      <c r="LTI168" s="168"/>
      <c r="LTJ168" s="168"/>
      <c r="LTK168" s="168"/>
      <c r="LTL168" s="168"/>
      <c r="LTM168" s="168"/>
      <c r="LTN168" s="168"/>
      <c r="LTO168" s="168"/>
      <c r="LTP168" s="168"/>
      <c r="LTQ168" s="168"/>
      <c r="LTR168" s="168"/>
      <c r="LTS168" s="168"/>
      <c r="LTT168" s="168"/>
      <c r="LTU168" s="168"/>
      <c r="LTV168" s="168"/>
      <c r="LTW168" s="168"/>
      <c r="LTX168" s="168"/>
      <c r="LTY168" s="168"/>
      <c r="LTZ168" s="168"/>
      <c r="LUA168" s="168"/>
      <c r="LUB168" s="168"/>
      <c r="LUC168" s="168"/>
      <c r="LUD168" s="168"/>
      <c r="LUE168" s="168"/>
      <c r="LUF168" s="168"/>
      <c r="LUG168" s="168"/>
      <c r="LUH168" s="168"/>
      <c r="LUI168" s="168"/>
      <c r="LUJ168" s="168"/>
      <c r="LUK168" s="168"/>
      <c r="LUL168" s="168"/>
      <c r="LUM168" s="168"/>
      <c r="LUN168" s="168"/>
      <c r="LUO168" s="168"/>
      <c r="LUP168" s="168"/>
      <c r="LUQ168" s="168"/>
      <c r="LUR168" s="168"/>
      <c r="LUS168" s="168"/>
      <c r="LUT168" s="168"/>
      <c r="LUU168" s="168"/>
      <c r="LUV168" s="168"/>
      <c r="LUW168" s="168"/>
      <c r="LUX168" s="168"/>
      <c r="LUY168" s="168"/>
      <c r="LUZ168" s="168"/>
      <c r="LVA168" s="168"/>
      <c r="LVB168" s="168"/>
      <c r="LVC168" s="168"/>
      <c r="LVD168" s="168"/>
      <c r="LVE168" s="168"/>
      <c r="LVF168" s="168"/>
      <c r="LVG168" s="168"/>
      <c r="LVH168" s="168"/>
      <c r="LVI168" s="168"/>
      <c r="LVJ168" s="168"/>
      <c r="LVK168" s="168"/>
      <c r="LVL168" s="168"/>
      <c r="LVM168" s="168"/>
      <c r="LVN168" s="168"/>
      <c r="LVO168" s="168"/>
      <c r="LVP168" s="168"/>
      <c r="LVQ168" s="168"/>
      <c r="LVR168" s="168"/>
      <c r="LVS168" s="168"/>
      <c r="LVT168" s="168"/>
      <c r="LVU168" s="168"/>
      <c r="LVV168" s="168"/>
      <c r="LVW168" s="168"/>
      <c r="LVX168" s="168"/>
      <c r="LVY168" s="168"/>
      <c r="LVZ168" s="168"/>
      <c r="LWA168" s="168"/>
      <c r="LWB168" s="168"/>
      <c r="LWC168" s="168"/>
      <c r="LWD168" s="168"/>
      <c r="LWE168" s="168"/>
      <c r="LWF168" s="168"/>
      <c r="LWG168" s="168"/>
      <c r="LWH168" s="168"/>
      <c r="LWI168" s="168"/>
      <c r="LWJ168" s="168"/>
      <c r="LWK168" s="168"/>
      <c r="LWL168" s="168"/>
      <c r="LWM168" s="168"/>
      <c r="LWN168" s="168"/>
      <c r="LWO168" s="168"/>
      <c r="LWP168" s="168"/>
      <c r="LWQ168" s="168"/>
      <c r="LWR168" s="168"/>
      <c r="LWS168" s="168"/>
      <c r="LWT168" s="168"/>
      <c r="LWU168" s="168"/>
      <c r="LWV168" s="168"/>
      <c r="LWW168" s="168"/>
      <c r="LWX168" s="168"/>
      <c r="LWY168" s="168"/>
      <c r="LWZ168" s="168"/>
      <c r="LXA168" s="168"/>
      <c r="LXB168" s="168"/>
      <c r="LXC168" s="168"/>
      <c r="LXD168" s="168"/>
      <c r="LXE168" s="168"/>
      <c r="LXF168" s="168"/>
      <c r="LXG168" s="168"/>
      <c r="LXH168" s="168"/>
      <c r="LXI168" s="168"/>
      <c r="LXJ168" s="168"/>
      <c r="LXK168" s="168"/>
      <c r="LXL168" s="168"/>
      <c r="LXM168" s="168"/>
      <c r="LXN168" s="168"/>
      <c r="LXO168" s="168"/>
      <c r="LXP168" s="168"/>
      <c r="LXQ168" s="168"/>
      <c r="LXR168" s="168"/>
      <c r="LXS168" s="168"/>
      <c r="LXT168" s="168"/>
      <c r="LXU168" s="168"/>
      <c r="LXV168" s="168"/>
      <c r="LXW168" s="168"/>
      <c r="LXX168" s="168"/>
      <c r="LXY168" s="168"/>
      <c r="LXZ168" s="168"/>
      <c r="LYA168" s="168"/>
      <c r="LYB168" s="168"/>
      <c r="LYC168" s="168"/>
      <c r="LYD168" s="168"/>
      <c r="LYE168" s="168"/>
      <c r="LYF168" s="168"/>
      <c r="LYG168" s="168"/>
      <c r="LYH168" s="168"/>
      <c r="LYI168" s="168"/>
      <c r="LYJ168" s="168"/>
      <c r="LYK168" s="168"/>
      <c r="LYL168" s="168"/>
      <c r="LYM168" s="168"/>
      <c r="LYN168" s="168"/>
      <c r="LYO168" s="168"/>
      <c r="LYP168" s="168"/>
      <c r="LYQ168" s="168"/>
      <c r="LYR168" s="168"/>
      <c r="LYS168" s="168"/>
      <c r="LYT168" s="168"/>
      <c r="LYU168" s="168"/>
      <c r="LYV168" s="168"/>
      <c r="LYW168" s="168"/>
      <c r="LYX168" s="168"/>
      <c r="LYY168" s="168"/>
      <c r="LYZ168" s="168"/>
      <c r="LZA168" s="168"/>
      <c r="LZB168" s="168"/>
      <c r="LZC168" s="168"/>
      <c r="LZD168" s="168"/>
      <c r="LZE168" s="168"/>
      <c r="LZF168" s="168"/>
      <c r="LZG168" s="168"/>
      <c r="LZH168" s="168"/>
      <c r="LZI168" s="168"/>
      <c r="LZJ168" s="168"/>
      <c r="LZK168" s="168"/>
      <c r="LZL168" s="168"/>
      <c r="LZM168" s="168"/>
      <c r="LZN168" s="168"/>
      <c r="LZO168" s="168"/>
      <c r="LZP168" s="168"/>
      <c r="LZQ168" s="168"/>
      <c r="LZR168" s="168"/>
      <c r="LZS168" s="168"/>
      <c r="LZT168" s="168"/>
      <c r="LZU168" s="168"/>
      <c r="LZV168" s="168"/>
      <c r="LZW168" s="168"/>
      <c r="LZX168" s="168"/>
      <c r="LZY168" s="168"/>
      <c r="LZZ168" s="168"/>
      <c r="MAA168" s="168"/>
      <c r="MAB168" s="168"/>
      <c r="MAC168" s="168"/>
      <c r="MAD168" s="168"/>
      <c r="MAE168" s="168"/>
      <c r="MAF168" s="168"/>
      <c r="MAG168" s="168"/>
      <c r="MAH168" s="168"/>
      <c r="MAI168" s="168"/>
      <c r="MAJ168" s="168"/>
      <c r="MAK168" s="168"/>
      <c r="MAL168" s="168"/>
      <c r="MAM168" s="168"/>
      <c r="MAN168" s="168"/>
      <c r="MAO168" s="168"/>
      <c r="MAP168" s="168"/>
      <c r="MAQ168" s="168"/>
      <c r="MAR168" s="168"/>
      <c r="MAS168" s="168"/>
      <c r="MAT168" s="168"/>
      <c r="MAU168" s="168"/>
      <c r="MAV168" s="168"/>
      <c r="MAW168" s="168"/>
      <c r="MAX168" s="168"/>
      <c r="MAY168" s="168"/>
      <c r="MAZ168" s="168"/>
      <c r="MBA168" s="168"/>
      <c r="MBB168" s="168"/>
      <c r="MBC168" s="168"/>
      <c r="MBD168" s="168"/>
      <c r="MBE168" s="168"/>
      <c r="MBF168" s="168"/>
      <c r="MBG168" s="168"/>
      <c r="MBH168" s="168"/>
      <c r="MBI168" s="168"/>
      <c r="MBJ168" s="168"/>
      <c r="MBK168" s="168"/>
      <c r="MBL168" s="168"/>
      <c r="MBM168" s="168"/>
      <c r="MBN168" s="168"/>
      <c r="MBO168" s="168"/>
      <c r="MBP168" s="168"/>
      <c r="MBQ168" s="168"/>
      <c r="MBR168" s="168"/>
      <c r="MBS168" s="168"/>
      <c r="MBT168" s="168"/>
      <c r="MBU168" s="168"/>
      <c r="MBV168" s="168"/>
      <c r="MBW168" s="168"/>
      <c r="MBX168" s="168"/>
      <c r="MBY168" s="168"/>
      <c r="MBZ168" s="168"/>
      <c r="MCA168" s="168"/>
      <c r="MCB168" s="168"/>
      <c r="MCC168" s="168"/>
      <c r="MCD168" s="168"/>
      <c r="MCE168" s="168"/>
      <c r="MCF168" s="168"/>
      <c r="MCG168" s="168"/>
      <c r="MCH168" s="168"/>
      <c r="MCI168" s="168"/>
      <c r="MCJ168" s="168"/>
      <c r="MCK168" s="168"/>
      <c r="MCL168" s="168"/>
      <c r="MCM168" s="168"/>
      <c r="MCN168" s="168"/>
      <c r="MCO168" s="168"/>
      <c r="MCP168" s="168"/>
      <c r="MCQ168" s="168"/>
      <c r="MCR168" s="168"/>
      <c r="MCS168" s="168"/>
      <c r="MCT168" s="168"/>
      <c r="MCU168" s="168"/>
      <c r="MCV168" s="168"/>
      <c r="MCW168" s="168"/>
      <c r="MCX168" s="168"/>
      <c r="MCY168" s="168"/>
      <c r="MCZ168" s="168"/>
      <c r="MDA168" s="168"/>
      <c r="MDB168" s="168"/>
      <c r="MDC168" s="168"/>
      <c r="MDD168" s="168"/>
      <c r="MDE168" s="168"/>
      <c r="MDF168" s="168"/>
      <c r="MDG168" s="168"/>
      <c r="MDH168" s="168"/>
      <c r="MDI168" s="168"/>
      <c r="MDJ168" s="168"/>
      <c r="MDK168" s="168"/>
      <c r="MDL168" s="168"/>
      <c r="MDM168" s="168"/>
      <c r="MDN168" s="168"/>
      <c r="MDO168" s="168"/>
      <c r="MDP168" s="168"/>
      <c r="MDQ168" s="168"/>
      <c r="MDR168" s="168"/>
      <c r="MDS168" s="168"/>
      <c r="MDT168" s="168"/>
      <c r="MDU168" s="168"/>
      <c r="MDV168" s="168"/>
      <c r="MDW168" s="168"/>
      <c r="MDX168" s="168"/>
      <c r="MDY168" s="168"/>
      <c r="MDZ168" s="168"/>
      <c r="MEA168" s="168"/>
      <c r="MEB168" s="168"/>
      <c r="MEC168" s="168"/>
      <c r="MED168" s="168"/>
      <c r="MEE168" s="168"/>
      <c r="MEF168" s="168"/>
      <c r="MEG168" s="168"/>
      <c r="MEH168" s="168"/>
      <c r="MEI168" s="168"/>
      <c r="MEJ168" s="168"/>
      <c r="MEK168" s="168"/>
      <c r="MEL168" s="168"/>
      <c r="MEM168" s="168"/>
      <c r="MEN168" s="168"/>
      <c r="MEO168" s="168"/>
      <c r="MEP168" s="168"/>
      <c r="MEQ168" s="168"/>
      <c r="MER168" s="168"/>
      <c r="MES168" s="168"/>
      <c r="MET168" s="168"/>
      <c r="MEU168" s="168"/>
      <c r="MEV168" s="168"/>
      <c r="MEW168" s="168"/>
      <c r="MEX168" s="168"/>
      <c r="MEY168" s="168"/>
      <c r="MEZ168" s="168"/>
      <c r="MFA168" s="168"/>
      <c r="MFB168" s="168"/>
      <c r="MFC168" s="168"/>
      <c r="MFD168" s="168"/>
      <c r="MFE168" s="168"/>
      <c r="MFF168" s="168"/>
      <c r="MFG168" s="168"/>
      <c r="MFH168" s="168"/>
      <c r="MFI168" s="168"/>
      <c r="MFJ168" s="168"/>
      <c r="MFK168" s="168"/>
      <c r="MFL168" s="168"/>
      <c r="MFM168" s="168"/>
      <c r="MFN168" s="168"/>
      <c r="MFO168" s="168"/>
      <c r="MFP168" s="168"/>
      <c r="MFQ168" s="168"/>
      <c r="MFR168" s="168"/>
      <c r="MFS168" s="168"/>
      <c r="MFT168" s="168"/>
      <c r="MFU168" s="168"/>
      <c r="MFV168" s="168"/>
      <c r="MFW168" s="168"/>
      <c r="MFX168" s="168"/>
      <c r="MFY168" s="168"/>
      <c r="MFZ168" s="168"/>
      <c r="MGA168" s="168"/>
      <c r="MGB168" s="168"/>
      <c r="MGC168" s="168"/>
      <c r="MGD168" s="168"/>
      <c r="MGE168" s="168"/>
      <c r="MGF168" s="168"/>
      <c r="MGG168" s="168"/>
      <c r="MGH168" s="168"/>
      <c r="MGI168" s="168"/>
      <c r="MGJ168" s="168"/>
      <c r="MGK168" s="168"/>
      <c r="MGL168" s="168"/>
      <c r="MGM168" s="168"/>
      <c r="MGN168" s="168"/>
      <c r="MGO168" s="168"/>
      <c r="MGP168" s="168"/>
      <c r="MGQ168" s="168"/>
      <c r="MGR168" s="168"/>
      <c r="MGS168" s="168"/>
      <c r="MGT168" s="168"/>
      <c r="MGU168" s="168"/>
      <c r="MGV168" s="168"/>
      <c r="MGW168" s="168"/>
      <c r="MGX168" s="168"/>
      <c r="MGY168" s="168"/>
      <c r="MGZ168" s="168"/>
      <c r="MHA168" s="168"/>
      <c r="MHB168" s="168"/>
      <c r="MHC168" s="168"/>
      <c r="MHD168" s="168"/>
      <c r="MHE168" s="168"/>
      <c r="MHF168" s="168"/>
      <c r="MHG168" s="168"/>
      <c r="MHH168" s="168"/>
      <c r="MHI168" s="168"/>
      <c r="MHJ168" s="168"/>
      <c r="MHK168" s="168"/>
      <c r="MHL168" s="168"/>
      <c r="MHM168" s="168"/>
      <c r="MHN168" s="168"/>
      <c r="MHO168" s="168"/>
      <c r="MHP168" s="168"/>
      <c r="MHQ168" s="168"/>
      <c r="MHR168" s="168"/>
      <c r="MHS168" s="168"/>
      <c r="MHT168" s="168"/>
      <c r="MHU168" s="168"/>
      <c r="MHV168" s="168"/>
      <c r="MHW168" s="168"/>
      <c r="MHX168" s="168"/>
      <c r="MHY168" s="168"/>
      <c r="MHZ168" s="168"/>
      <c r="MIA168" s="168"/>
      <c r="MIB168" s="168"/>
      <c r="MIC168" s="168"/>
      <c r="MID168" s="168"/>
      <c r="MIE168" s="168"/>
      <c r="MIF168" s="168"/>
      <c r="MIG168" s="168"/>
      <c r="MIH168" s="168"/>
      <c r="MII168" s="168"/>
      <c r="MIJ168" s="168"/>
      <c r="MIK168" s="168"/>
      <c r="MIL168" s="168"/>
      <c r="MIM168" s="168"/>
      <c r="MIN168" s="168"/>
      <c r="MIO168" s="168"/>
      <c r="MIP168" s="168"/>
      <c r="MIQ168" s="168"/>
      <c r="MIR168" s="168"/>
      <c r="MIS168" s="168"/>
      <c r="MIT168" s="168"/>
      <c r="MIU168" s="168"/>
      <c r="MIV168" s="168"/>
      <c r="MIW168" s="168"/>
      <c r="MIX168" s="168"/>
      <c r="MIY168" s="168"/>
      <c r="MIZ168" s="168"/>
      <c r="MJA168" s="168"/>
      <c r="MJB168" s="168"/>
      <c r="MJC168" s="168"/>
      <c r="MJD168" s="168"/>
      <c r="MJE168" s="168"/>
      <c r="MJF168" s="168"/>
      <c r="MJG168" s="168"/>
      <c r="MJH168" s="168"/>
      <c r="MJI168" s="168"/>
      <c r="MJJ168" s="168"/>
      <c r="MJK168" s="168"/>
      <c r="MJL168" s="168"/>
      <c r="MJM168" s="168"/>
      <c r="MJN168" s="168"/>
      <c r="MJO168" s="168"/>
      <c r="MJP168" s="168"/>
      <c r="MJQ168" s="168"/>
      <c r="MJR168" s="168"/>
      <c r="MJS168" s="168"/>
      <c r="MJT168" s="168"/>
      <c r="MJU168" s="168"/>
      <c r="MJV168" s="168"/>
      <c r="MJW168" s="168"/>
      <c r="MJX168" s="168"/>
      <c r="MJY168" s="168"/>
      <c r="MJZ168" s="168"/>
      <c r="MKA168" s="168"/>
      <c r="MKB168" s="168"/>
      <c r="MKC168" s="168"/>
      <c r="MKD168" s="168"/>
      <c r="MKE168" s="168"/>
      <c r="MKF168" s="168"/>
      <c r="MKG168" s="168"/>
      <c r="MKH168" s="168"/>
      <c r="MKI168" s="168"/>
      <c r="MKJ168" s="168"/>
      <c r="MKK168" s="168"/>
      <c r="MKL168" s="168"/>
      <c r="MKM168" s="168"/>
      <c r="MKN168" s="168"/>
      <c r="MKO168" s="168"/>
      <c r="MKP168" s="168"/>
      <c r="MKQ168" s="168"/>
      <c r="MKR168" s="168"/>
      <c r="MKS168" s="168"/>
      <c r="MKT168" s="168"/>
      <c r="MKU168" s="168"/>
      <c r="MKV168" s="168"/>
      <c r="MKW168" s="168"/>
      <c r="MKX168" s="168"/>
      <c r="MKY168" s="168"/>
      <c r="MKZ168" s="168"/>
      <c r="MLA168" s="168"/>
      <c r="MLB168" s="168"/>
      <c r="MLC168" s="168"/>
      <c r="MLD168" s="168"/>
      <c r="MLE168" s="168"/>
      <c r="MLF168" s="168"/>
      <c r="MLG168" s="168"/>
      <c r="MLH168" s="168"/>
      <c r="MLI168" s="168"/>
      <c r="MLJ168" s="168"/>
      <c r="MLK168" s="168"/>
      <c r="MLL168" s="168"/>
      <c r="MLM168" s="168"/>
      <c r="MLN168" s="168"/>
      <c r="MLO168" s="168"/>
      <c r="MLP168" s="168"/>
      <c r="MLQ168" s="168"/>
      <c r="MLR168" s="168"/>
      <c r="MLS168" s="168"/>
      <c r="MLT168" s="168"/>
      <c r="MLU168" s="168"/>
      <c r="MLV168" s="168"/>
      <c r="MLW168" s="168"/>
      <c r="MLX168" s="168"/>
      <c r="MLY168" s="168"/>
      <c r="MLZ168" s="168"/>
      <c r="MMA168" s="168"/>
      <c r="MMB168" s="168"/>
      <c r="MMC168" s="168"/>
      <c r="MMD168" s="168"/>
      <c r="MME168" s="168"/>
      <c r="MMF168" s="168"/>
      <c r="MMG168" s="168"/>
      <c r="MMH168" s="168"/>
      <c r="MMI168" s="168"/>
      <c r="MMJ168" s="168"/>
      <c r="MMK168" s="168"/>
      <c r="MML168" s="168"/>
      <c r="MMM168" s="168"/>
      <c r="MMN168" s="168"/>
      <c r="MMO168" s="168"/>
      <c r="MMP168" s="168"/>
      <c r="MMQ168" s="168"/>
      <c r="MMR168" s="168"/>
      <c r="MMS168" s="168"/>
      <c r="MMT168" s="168"/>
      <c r="MMU168" s="168"/>
      <c r="MMV168" s="168"/>
      <c r="MMW168" s="168"/>
      <c r="MMX168" s="168"/>
      <c r="MMY168" s="168"/>
      <c r="MMZ168" s="168"/>
      <c r="MNA168" s="168"/>
      <c r="MNB168" s="168"/>
      <c r="MNC168" s="168"/>
      <c r="MND168" s="168"/>
      <c r="MNE168" s="168"/>
      <c r="MNF168" s="168"/>
      <c r="MNG168" s="168"/>
      <c r="MNH168" s="168"/>
      <c r="MNI168" s="168"/>
      <c r="MNJ168" s="168"/>
      <c r="MNK168" s="168"/>
      <c r="MNL168" s="168"/>
      <c r="MNM168" s="168"/>
      <c r="MNN168" s="168"/>
      <c r="MNO168" s="168"/>
      <c r="MNP168" s="168"/>
      <c r="MNQ168" s="168"/>
      <c r="MNR168" s="168"/>
      <c r="MNS168" s="168"/>
      <c r="MNT168" s="168"/>
      <c r="MNU168" s="168"/>
      <c r="MNV168" s="168"/>
      <c r="MNW168" s="168"/>
      <c r="MNX168" s="168"/>
      <c r="MNY168" s="168"/>
      <c r="MNZ168" s="168"/>
      <c r="MOA168" s="168"/>
      <c r="MOB168" s="168"/>
      <c r="MOC168" s="168"/>
      <c r="MOD168" s="168"/>
      <c r="MOE168" s="168"/>
      <c r="MOF168" s="168"/>
      <c r="MOG168" s="168"/>
      <c r="MOH168" s="168"/>
      <c r="MOI168" s="168"/>
      <c r="MOJ168" s="168"/>
      <c r="MOK168" s="168"/>
      <c r="MOL168" s="168"/>
      <c r="MOM168" s="168"/>
      <c r="MON168" s="168"/>
      <c r="MOO168" s="168"/>
      <c r="MOP168" s="168"/>
      <c r="MOQ168" s="168"/>
      <c r="MOR168" s="168"/>
      <c r="MOS168" s="168"/>
      <c r="MOT168" s="168"/>
      <c r="MOU168" s="168"/>
      <c r="MOV168" s="168"/>
      <c r="MOW168" s="168"/>
      <c r="MOX168" s="168"/>
      <c r="MOY168" s="168"/>
      <c r="MOZ168" s="168"/>
      <c r="MPA168" s="168"/>
      <c r="MPB168" s="168"/>
      <c r="MPC168" s="168"/>
      <c r="MPD168" s="168"/>
      <c r="MPE168" s="168"/>
      <c r="MPF168" s="168"/>
      <c r="MPG168" s="168"/>
      <c r="MPH168" s="168"/>
      <c r="MPI168" s="168"/>
      <c r="MPJ168" s="168"/>
      <c r="MPK168" s="168"/>
      <c r="MPL168" s="168"/>
      <c r="MPM168" s="168"/>
      <c r="MPN168" s="168"/>
      <c r="MPO168" s="168"/>
      <c r="MPP168" s="168"/>
      <c r="MPQ168" s="168"/>
      <c r="MPR168" s="168"/>
      <c r="MPS168" s="168"/>
      <c r="MPT168" s="168"/>
      <c r="MPU168" s="168"/>
      <c r="MPV168" s="168"/>
      <c r="MPW168" s="168"/>
      <c r="MPX168" s="168"/>
      <c r="MPY168" s="168"/>
      <c r="MPZ168" s="168"/>
      <c r="MQA168" s="168"/>
      <c r="MQB168" s="168"/>
      <c r="MQC168" s="168"/>
      <c r="MQD168" s="168"/>
      <c r="MQE168" s="168"/>
      <c r="MQF168" s="168"/>
      <c r="MQG168" s="168"/>
      <c r="MQH168" s="168"/>
      <c r="MQI168" s="168"/>
      <c r="MQJ168" s="168"/>
      <c r="MQK168" s="168"/>
      <c r="MQL168" s="168"/>
      <c r="MQM168" s="168"/>
      <c r="MQN168" s="168"/>
      <c r="MQO168" s="168"/>
      <c r="MQP168" s="168"/>
      <c r="MQQ168" s="168"/>
      <c r="MQR168" s="168"/>
      <c r="MQS168" s="168"/>
      <c r="MQT168" s="168"/>
      <c r="MQU168" s="168"/>
      <c r="MQV168" s="168"/>
      <c r="MQW168" s="168"/>
      <c r="MQX168" s="168"/>
      <c r="MQY168" s="168"/>
      <c r="MQZ168" s="168"/>
      <c r="MRA168" s="168"/>
      <c r="MRB168" s="168"/>
      <c r="MRC168" s="168"/>
      <c r="MRD168" s="168"/>
      <c r="MRE168" s="168"/>
      <c r="MRF168" s="168"/>
      <c r="MRG168" s="168"/>
      <c r="MRH168" s="168"/>
      <c r="MRI168" s="168"/>
      <c r="MRJ168" s="168"/>
      <c r="MRK168" s="168"/>
      <c r="MRL168" s="168"/>
      <c r="MRM168" s="168"/>
      <c r="MRN168" s="168"/>
      <c r="MRO168" s="168"/>
      <c r="MRP168" s="168"/>
      <c r="MRQ168" s="168"/>
      <c r="MRR168" s="168"/>
      <c r="MRS168" s="168"/>
      <c r="MRT168" s="168"/>
      <c r="MRU168" s="168"/>
      <c r="MRV168" s="168"/>
      <c r="MRW168" s="168"/>
      <c r="MRX168" s="168"/>
      <c r="MRY168" s="168"/>
      <c r="MRZ168" s="168"/>
      <c r="MSA168" s="168"/>
      <c r="MSB168" s="168"/>
      <c r="MSC168" s="168"/>
      <c r="MSD168" s="168"/>
      <c r="MSE168" s="168"/>
      <c r="MSF168" s="168"/>
      <c r="MSG168" s="168"/>
      <c r="MSH168" s="168"/>
      <c r="MSI168" s="168"/>
      <c r="MSJ168" s="168"/>
      <c r="MSK168" s="168"/>
      <c r="MSL168" s="168"/>
      <c r="MSM168" s="168"/>
      <c r="MSN168" s="168"/>
      <c r="MSO168" s="168"/>
      <c r="MSP168" s="168"/>
      <c r="MSQ168" s="168"/>
      <c r="MSR168" s="168"/>
      <c r="MSS168" s="168"/>
      <c r="MST168" s="168"/>
      <c r="MSU168" s="168"/>
      <c r="MSV168" s="168"/>
      <c r="MSW168" s="168"/>
      <c r="MSX168" s="168"/>
      <c r="MSY168" s="168"/>
      <c r="MSZ168" s="168"/>
      <c r="MTA168" s="168"/>
      <c r="MTB168" s="168"/>
      <c r="MTC168" s="168"/>
      <c r="MTD168" s="168"/>
      <c r="MTE168" s="168"/>
      <c r="MTF168" s="168"/>
      <c r="MTG168" s="168"/>
      <c r="MTH168" s="168"/>
      <c r="MTI168" s="168"/>
      <c r="MTJ168" s="168"/>
      <c r="MTK168" s="168"/>
      <c r="MTL168" s="168"/>
      <c r="MTM168" s="168"/>
      <c r="MTN168" s="168"/>
      <c r="MTO168" s="168"/>
      <c r="MTP168" s="168"/>
      <c r="MTQ168" s="168"/>
      <c r="MTR168" s="168"/>
      <c r="MTS168" s="168"/>
      <c r="MTT168" s="168"/>
      <c r="MTU168" s="168"/>
      <c r="MTV168" s="168"/>
      <c r="MTW168" s="168"/>
      <c r="MTX168" s="168"/>
      <c r="MTY168" s="168"/>
      <c r="MTZ168" s="168"/>
      <c r="MUA168" s="168"/>
      <c r="MUB168" s="168"/>
      <c r="MUC168" s="168"/>
      <c r="MUD168" s="168"/>
      <c r="MUE168" s="168"/>
      <c r="MUF168" s="168"/>
      <c r="MUG168" s="168"/>
      <c r="MUH168" s="168"/>
      <c r="MUI168" s="168"/>
      <c r="MUJ168" s="168"/>
      <c r="MUK168" s="168"/>
      <c r="MUL168" s="168"/>
      <c r="MUM168" s="168"/>
      <c r="MUN168" s="168"/>
      <c r="MUO168" s="168"/>
      <c r="MUP168" s="168"/>
      <c r="MUQ168" s="168"/>
      <c r="MUR168" s="168"/>
      <c r="MUS168" s="168"/>
      <c r="MUT168" s="168"/>
      <c r="MUU168" s="168"/>
      <c r="MUV168" s="168"/>
      <c r="MUW168" s="168"/>
      <c r="MUX168" s="168"/>
      <c r="MUY168" s="168"/>
      <c r="MUZ168" s="168"/>
      <c r="MVA168" s="168"/>
      <c r="MVB168" s="168"/>
      <c r="MVC168" s="168"/>
      <c r="MVD168" s="168"/>
      <c r="MVE168" s="168"/>
      <c r="MVF168" s="168"/>
      <c r="MVG168" s="168"/>
      <c r="MVH168" s="168"/>
      <c r="MVI168" s="168"/>
      <c r="MVJ168" s="168"/>
      <c r="MVK168" s="168"/>
      <c r="MVL168" s="168"/>
      <c r="MVM168" s="168"/>
      <c r="MVN168" s="168"/>
      <c r="MVO168" s="168"/>
      <c r="MVP168" s="168"/>
      <c r="MVQ168" s="168"/>
      <c r="MVR168" s="168"/>
      <c r="MVS168" s="168"/>
      <c r="MVT168" s="168"/>
      <c r="MVU168" s="168"/>
      <c r="MVV168" s="168"/>
      <c r="MVW168" s="168"/>
      <c r="MVX168" s="168"/>
      <c r="MVY168" s="168"/>
      <c r="MVZ168" s="168"/>
      <c r="MWA168" s="168"/>
      <c r="MWB168" s="168"/>
      <c r="MWC168" s="168"/>
      <c r="MWD168" s="168"/>
      <c r="MWE168" s="168"/>
      <c r="MWF168" s="168"/>
      <c r="MWG168" s="168"/>
      <c r="MWH168" s="168"/>
      <c r="MWI168" s="168"/>
      <c r="MWJ168" s="168"/>
      <c r="MWK168" s="168"/>
      <c r="MWL168" s="168"/>
      <c r="MWM168" s="168"/>
      <c r="MWN168" s="168"/>
      <c r="MWO168" s="168"/>
      <c r="MWP168" s="168"/>
      <c r="MWQ168" s="168"/>
      <c r="MWR168" s="168"/>
      <c r="MWS168" s="168"/>
      <c r="MWT168" s="168"/>
      <c r="MWU168" s="168"/>
      <c r="MWV168" s="168"/>
      <c r="MWW168" s="168"/>
      <c r="MWX168" s="168"/>
      <c r="MWY168" s="168"/>
      <c r="MWZ168" s="168"/>
      <c r="MXA168" s="168"/>
      <c r="MXB168" s="168"/>
      <c r="MXC168" s="168"/>
      <c r="MXD168" s="168"/>
      <c r="MXE168" s="168"/>
      <c r="MXF168" s="168"/>
      <c r="MXG168" s="168"/>
      <c r="MXH168" s="168"/>
      <c r="MXI168" s="168"/>
      <c r="MXJ168" s="168"/>
      <c r="MXK168" s="168"/>
      <c r="MXL168" s="168"/>
      <c r="MXM168" s="168"/>
      <c r="MXN168" s="168"/>
      <c r="MXO168" s="168"/>
      <c r="MXP168" s="168"/>
      <c r="MXQ168" s="168"/>
      <c r="MXR168" s="168"/>
      <c r="MXS168" s="168"/>
      <c r="MXT168" s="168"/>
      <c r="MXU168" s="168"/>
      <c r="MXV168" s="168"/>
      <c r="MXW168" s="168"/>
      <c r="MXX168" s="168"/>
      <c r="MXY168" s="168"/>
      <c r="MXZ168" s="168"/>
      <c r="MYA168" s="168"/>
      <c r="MYB168" s="168"/>
      <c r="MYC168" s="168"/>
      <c r="MYD168" s="168"/>
      <c r="MYE168" s="168"/>
      <c r="MYF168" s="168"/>
      <c r="MYG168" s="168"/>
      <c r="MYH168" s="168"/>
      <c r="MYI168" s="168"/>
      <c r="MYJ168" s="168"/>
      <c r="MYK168" s="168"/>
      <c r="MYL168" s="168"/>
      <c r="MYM168" s="168"/>
      <c r="MYN168" s="168"/>
      <c r="MYO168" s="168"/>
      <c r="MYP168" s="168"/>
      <c r="MYQ168" s="168"/>
      <c r="MYR168" s="168"/>
      <c r="MYS168" s="168"/>
      <c r="MYT168" s="168"/>
      <c r="MYU168" s="168"/>
      <c r="MYV168" s="168"/>
      <c r="MYW168" s="168"/>
      <c r="MYX168" s="168"/>
      <c r="MYY168" s="168"/>
      <c r="MYZ168" s="168"/>
      <c r="MZA168" s="168"/>
      <c r="MZB168" s="168"/>
      <c r="MZC168" s="168"/>
      <c r="MZD168" s="168"/>
      <c r="MZE168" s="168"/>
      <c r="MZF168" s="168"/>
      <c r="MZG168" s="168"/>
      <c r="MZH168" s="168"/>
      <c r="MZI168" s="168"/>
      <c r="MZJ168" s="168"/>
      <c r="MZK168" s="168"/>
      <c r="MZL168" s="168"/>
      <c r="MZM168" s="168"/>
      <c r="MZN168" s="168"/>
      <c r="MZO168" s="168"/>
      <c r="MZP168" s="168"/>
      <c r="MZQ168" s="168"/>
      <c r="MZR168" s="168"/>
      <c r="MZS168" s="168"/>
      <c r="MZT168" s="168"/>
      <c r="MZU168" s="168"/>
      <c r="MZV168" s="168"/>
      <c r="MZW168" s="168"/>
      <c r="MZX168" s="168"/>
      <c r="MZY168" s="168"/>
      <c r="MZZ168" s="168"/>
      <c r="NAA168" s="168"/>
      <c r="NAB168" s="168"/>
      <c r="NAC168" s="168"/>
      <c r="NAD168" s="168"/>
      <c r="NAE168" s="168"/>
      <c r="NAF168" s="168"/>
      <c r="NAG168" s="168"/>
      <c r="NAH168" s="168"/>
      <c r="NAI168" s="168"/>
      <c r="NAJ168" s="168"/>
      <c r="NAK168" s="168"/>
      <c r="NAL168" s="168"/>
      <c r="NAM168" s="168"/>
      <c r="NAN168" s="168"/>
      <c r="NAO168" s="168"/>
      <c r="NAP168" s="168"/>
      <c r="NAQ168" s="168"/>
      <c r="NAR168" s="168"/>
      <c r="NAS168" s="168"/>
      <c r="NAT168" s="168"/>
      <c r="NAU168" s="168"/>
      <c r="NAV168" s="168"/>
      <c r="NAW168" s="168"/>
      <c r="NAX168" s="168"/>
      <c r="NAY168" s="168"/>
      <c r="NAZ168" s="168"/>
      <c r="NBA168" s="168"/>
      <c r="NBB168" s="168"/>
      <c r="NBC168" s="168"/>
      <c r="NBD168" s="168"/>
      <c r="NBE168" s="168"/>
      <c r="NBF168" s="168"/>
      <c r="NBG168" s="168"/>
      <c r="NBH168" s="168"/>
      <c r="NBI168" s="168"/>
      <c r="NBJ168" s="168"/>
      <c r="NBK168" s="168"/>
      <c r="NBL168" s="168"/>
      <c r="NBM168" s="168"/>
      <c r="NBN168" s="168"/>
      <c r="NBO168" s="168"/>
      <c r="NBP168" s="168"/>
      <c r="NBQ168" s="168"/>
      <c r="NBR168" s="168"/>
      <c r="NBS168" s="168"/>
      <c r="NBT168" s="168"/>
      <c r="NBU168" s="168"/>
      <c r="NBV168" s="168"/>
      <c r="NBW168" s="168"/>
      <c r="NBX168" s="168"/>
      <c r="NBY168" s="168"/>
      <c r="NBZ168" s="168"/>
      <c r="NCA168" s="168"/>
      <c r="NCB168" s="168"/>
      <c r="NCC168" s="168"/>
      <c r="NCD168" s="168"/>
      <c r="NCE168" s="168"/>
      <c r="NCF168" s="168"/>
      <c r="NCG168" s="168"/>
      <c r="NCH168" s="168"/>
      <c r="NCI168" s="168"/>
      <c r="NCJ168" s="168"/>
      <c r="NCK168" s="168"/>
      <c r="NCL168" s="168"/>
      <c r="NCM168" s="168"/>
      <c r="NCN168" s="168"/>
      <c r="NCO168" s="168"/>
      <c r="NCP168" s="168"/>
      <c r="NCQ168" s="168"/>
      <c r="NCR168" s="168"/>
      <c r="NCS168" s="168"/>
      <c r="NCT168" s="168"/>
      <c r="NCU168" s="168"/>
      <c r="NCV168" s="168"/>
      <c r="NCW168" s="168"/>
      <c r="NCX168" s="168"/>
      <c r="NCY168" s="168"/>
      <c r="NCZ168" s="168"/>
      <c r="NDA168" s="168"/>
      <c r="NDB168" s="168"/>
      <c r="NDC168" s="168"/>
      <c r="NDD168" s="168"/>
      <c r="NDE168" s="168"/>
      <c r="NDF168" s="168"/>
      <c r="NDG168" s="168"/>
      <c r="NDH168" s="168"/>
      <c r="NDI168" s="168"/>
      <c r="NDJ168" s="168"/>
      <c r="NDK168" s="168"/>
      <c r="NDL168" s="168"/>
      <c r="NDM168" s="168"/>
      <c r="NDN168" s="168"/>
      <c r="NDO168" s="168"/>
      <c r="NDP168" s="168"/>
      <c r="NDQ168" s="168"/>
      <c r="NDR168" s="168"/>
      <c r="NDS168" s="168"/>
      <c r="NDT168" s="168"/>
      <c r="NDU168" s="168"/>
      <c r="NDV168" s="168"/>
      <c r="NDW168" s="168"/>
      <c r="NDX168" s="168"/>
      <c r="NDY168" s="168"/>
      <c r="NDZ168" s="168"/>
      <c r="NEA168" s="168"/>
      <c r="NEB168" s="168"/>
      <c r="NEC168" s="168"/>
      <c r="NED168" s="168"/>
      <c r="NEE168" s="168"/>
      <c r="NEF168" s="168"/>
      <c r="NEG168" s="168"/>
      <c r="NEH168" s="168"/>
      <c r="NEI168" s="168"/>
      <c r="NEJ168" s="168"/>
      <c r="NEK168" s="168"/>
      <c r="NEL168" s="168"/>
      <c r="NEM168" s="168"/>
      <c r="NEN168" s="168"/>
      <c r="NEO168" s="168"/>
      <c r="NEP168" s="168"/>
      <c r="NEQ168" s="168"/>
      <c r="NER168" s="168"/>
      <c r="NES168" s="168"/>
      <c r="NET168" s="168"/>
      <c r="NEU168" s="168"/>
      <c r="NEV168" s="168"/>
      <c r="NEW168" s="168"/>
      <c r="NEX168" s="168"/>
      <c r="NEY168" s="168"/>
      <c r="NEZ168" s="168"/>
      <c r="NFA168" s="168"/>
      <c r="NFB168" s="168"/>
      <c r="NFC168" s="168"/>
      <c r="NFD168" s="168"/>
      <c r="NFE168" s="168"/>
      <c r="NFF168" s="168"/>
      <c r="NFG168" s="168"/>
      <c r="NFH168" s="168"/>
      <c r="NFI168" s="168"/>
      <c r="NFJ168" s="168"/>
      <c r="NFK168" s="168"/>
      <c r="NFL168" s="168"/>
      <c r="NFM168" s="168"/>
      <c r="NFN168" s="168"/>
      <c r="NFO168" s="168"/>
      <c r="NFP168" s="168"/>
      <c r="NFQ168" s="168"/>
      <c r="NFR168" s="168"/>
      <c r="NFS168" s="168"/>
      <c r="NFT168" s="168"/>
      <c r="NFU168" s="168"/>
      <c r="NFV168" s="168"/>
      <c r="NFW168" s="168"/>
      <c r="NFX168" s="168"/>
      <c r="NFY168" s="168"/>
      <c r="NFZ168" s="168"/>
      <c r="NGA168" s="168"/>
      <c r="NGB168" s="168"/>
      <c r="NGC168" s="168"/>
      <c r="NGD168" s="168"/>
      <c r="NGE168" s="168"/>
      <c r="NGF168" s="168"/>
      <c r="NGG168" s="168"/>
      <c r="NGH168" s="168"/>
      <c r="NGI168" s="168"/>
      <c r="NGJ168" s="168"/>
      <c r="NGK168" s="168"/>
      <c r="NGL168" s="168"/>
      <c r="NGM168" s="168"/>
      <c r="NGN168" s="168"/>
      <c r="NGO168" s="168"/>
      <c r="NGP168" s="168"/>
      <c r="NGQ168" s="168"/>
      <c r="NGR168" s="168"/>
      <c r="NGS168" s="168"/>
      <c r="NGT168" s="168"/>
      <c r="NGU168" s="168"/>
      <c r="NGV168" s="168"/>
      <c r="NGW168" s="168"/>
      <c r="NGX168" s="168"/>
      <c r="NGY168" s="168"/>
      <c r="NGZ168" s="168"/>
      <c r="NHA168" s="168"/>
      <c r="NHB168" s="168"/>
      <c r="NHC168" s="168"/>
      <c r="NHD168" s="168"/>
      <c r="NHE168" s="168"/>
      <c r="NHF168" s="168"/>
      <c r="NHG168" s="168"/>
      <c r="NHH168" s="168"/>
      <c r="NHI168" s="168"/>
      <c r="NHJ168" s="168"/>
      <c r="NHK168" s="168"/>
      <c r="NHL168" s="168"/>
      <c r="NHM168" s="168"/>
      <c r="NHN168" s="168"/>
      <c r="NHO168" s="168"/>
      <c r="NHP168" s="168"/>
      <c r="NHQ168" s="168"/>
      <c r="NHR168" s="168"/>
      <c r="NHS168" s="168"/>
      <c r="NHT168" s="168"/>
      <c r="NHU168" s="168"/>
      <c r="NHV168" s="168"/>
      <c r="NHW168" s="168"/>
      <c r="NHX168" s="168"/>
      <c r="NHY168" s="168"/>
      <c r="NHZ168" s="168"/>
      <c r="NIA168" s="168"/>
      <c r="NIB168" s="168"/>
      <c r="NIC168" s="168"/>
      <c r="NID168" s="168"/>
      <c r="NIE168" s="168"/>
      <c r="NIF168" s="168"/>
      <c r="NIG168" s="168"/>
      <c r="NIH168" s="168"/>
      <c r="NII168" s="168"/>
      <c r="NIJ168" s="168"/>
      <c r="NIK168" s="168"/>
      <c r="NIL168" s="168"/>
      <c r="NIM168" s="168"/>
      <c r="NIN168" s="168"/>
      <c r="NIO168" s="168"/>
      <c r="NIP168" s="168"/>
      <c r="NIQ168" s="168"/>
      <c r="NIR168" s="168"/>
      <c r="NIS168" s="168"/>
      <c r="NIT168" s="168"/>
      <c r="NIU168" s="168"/>
      <c r="NIV168" s="168"/>
      <c r="NIW168" s="168"/>
      <c r="NIX168" s="168"/>
      <c r="NIY168" s="168"/>
      <c r="NIZ168" s="168"/>
      <c r="NJA168" s="168"/>
      <c r="NJB168" s="168"/>
      <c r="NJC168" s="168"/>
      <c r="NJD168" s="168"/>
      <c r="NJE168" s="168"/>
      <c r="NJF168" s="168"/>
      <c r="NJG168" s="168"/>
      <c r="NJH168" s="168"/>
      <c r="NJI168" s="168"/>
      <c r="NJJ168" s="168"/>
      <c r="NJK168" s="168"/>
      <c r="NJL168" s="168"/>
      <c r="NJM168" s="168"/>
      <c r="NJN168" s="168"/>
      <c r="NJO168" s="168"/>
      <c r="NJP168" s="168"/>
      <c r="NJQ168" s="168"/>
      <c r="NJR168" s="168"/>
      <c r="NJS168" s="168"/>
      <c r="NJT168" s="168"/>
      <c r="NJU168" s="168"/>
      <c r="NJV168" s="168"/>
      <c r="NJW168" s="168"/>
      <c r="NJX168" s="168"/>
      <c r="NJY168" s="168"/>
      <c r="NJZ168" s="168"/>
      <c r="NKA168" s="168"/>
      <c r="NKB168" s="168"/>
      <c r="NKC168" s="168"/>
      <c r="NKD168" s="168"/>
      <c r="NKE168" s="168"/>
      <c r="NKF168" s="168"/>
      <c r="NKG168" s="168"/>
      <c r="NKH168" s="168"/>
      <c r="NKI168" s="168"/>
      <c r="NKJ168" s="168"/>
      <c r="NKK168" s="168"/>
      <c r="NKL168" s="168"/>
      <c r="NKM168" s="168"/>
      <c r="NKN168" s="168"/>
      <c r="NKO168" s="168"/>
      <c r="NKP168" s="168"/>
      <c r="NKQ168" s="168"/>
      <c r="NKR168" s="168"/>
      <c r="NKS168" s="168"/>
      <c r="NKT168" s="168"/>
      <c r="NKU168" s="168"/>
      <c r="NKV168" s="168"/>
      <c r="NKW168" s="168"/>
      <c r="NKX168" s="168"/>
      <c r="NKY168" s="168"/>
      <c r="NKZ168" s="168"/>
      <c r="NLA168" s="168"/>
      <c r="NLB168" s="168"/>
      <c r="NLC168" s="168"/>
      <c r="NLD168" s="168"/>
      <c r="NLE168" s="168"/>
      <c r="NLF168" s="168"/>
      <c r="NLG168" s="168"/>
      <c r="NLH168" s="168"/>
      <c r="NLI168" s="168"/>
      <c r="NLJ168" s="168"/>
      <c r="NLK168" s="168"/>
      <c r="NLL168" s="168"/>
      <c r="NLM168" s="168"/>
      <c r="NLN168" s="168"/>
      <c r="NLO168" s="168"/>
      <c r="NLP168" s="168"/>
      <c r="NLQ168" s="168"/>
      <c r="NLR168" s="168"/>
      <c r="NLS168" s="168"/>
      <c r="NLT168" s="168"/>
      <c r="NLU168" s="168"/>
      <c r="NLV168" s="168"/>
      <c r="NLW168" s="168"/>
      <c r="NLX168" s="168"/>
      <c r="NLY168" s="168"/>
      <c r="NLZ168" s="168"/>
      <c r="NMA168" s="168"/>
      <c r="NMB168" s="168"/>
      <c r="NMC168" s="168"/>
      <c r="NMD168" s="168"/>
      <c r="NME168" s="168"/>
      <c r="NMF168" s="168"/>
      <c r="NMG168" s="168"/>
      <c r="NMH168" s="168"/>
      <c r="NMI168" s="168"/>
      <c r="NMJ168" s="168"/>
      <c r="NMK168" s="168"/>
      <c r="NML168" s="168"/>
      <c r="NMM168" s="168"/>
      <c r="NMN168" s="168"/>
      <c r="NMO168" s="168"/>
      <c r="NMP168" s="168"/>
      <c r="NMQ168" s="168"/>
      <c r="NMR168" s="168"/>
      <c r="NMS168" s="168"/>
      <c r="NMT168" s="168"/>
      <c r="NMU168" s="168"/>
      <c r="NMV168" s="168"/>
      <c r="NMW168" s="168"/>
      <c r="NMX168" s="168"/>
      <c r="NMY168" s="168"/>
      <c r="NMZ168" s="168"/>
      <c r="NNA168" s="168"/>
      <c r="NNB168" s="168"/>
      <c r="NNC168" s="168"/>
      <c r="NND168" s="168"/>
      <c r="NNE168" s="168"/>
      <c r="NNF168" s="168"/>
      <c r="NNG168" s="168"/>
      <c r="NNH168" s="168"/>
      <c r="NNI168" s="168"/>
      <c r="NNJ168" s="168"/>
      <c r="NNK168" s="168"/>
      <c r="NNL168" s="168"/>
      <c r="NNM168" s="168"/>
      <c r="NNN168" s="168"/>
      <c r="NNO168" s="168"/>
      <c r="NNP168" s="168"/>
      <c r="NNQ168" s="168"/>
      <c r="NNR168" s="168"/>
      <c r="NNS168" s="168"/>
      <c r="NNT168" s="168"/>
      <c r="NNU168" s="168"/>
      <c r="NNV168" s="168"/>
      <c r="NNW168" s="168"/>
      <c r="NNX168" s="168"/>
      <c r="NNY168" s="168"/>
      <c r="NNZ168" s="168"/>
      <c r="NOA168" s="168"/>
      <c r="NOB168" s="168"/>
      <c r="NOC168" s="168"/>
      <c r="NOD168" s="168"/>
      <c r="NOE168" s="168"/>
      <c r="NOF168" s="168"/>
      <c r="NOG168" s="168"/>
      <c r="NOH168" s="168"/>
      <c r="NOI168" s="168"/>
      <c r="NOJ168" s="168"/>
      <c r="NOK168" s="168"/>
      <c r="NOL168" s="168"/>
      <c r="NOM168" s="168"/>
      <c r="NON168" s="168"/>
      <c r="NOO168" s="168"/>
      <c r="NOP168" s="168"/>
      <c r="NOQ168" s="168"/>
      <c r="NOR168" s="168"/>
      <c r="NOS168" s="168"/>
      <c r="NOT168" s="168"/>
      <c r="NOU168" s="168"/>
      <c r="NOV168" s="168"/>
      <c r="NOW168" s="168"/>
      <c r="NOX168" s="168"/>
      <c r="NOY168" s="168"/>
      <c r="NOZ168" s="168"/>
      <c r="NPA168" s="168"/>
      <c r="NPB168" s="168"/>
      <c r="NPC168" s="168"/>
      <c r="NPD168" s="168"/>
      <c r="NPE168" s="168"/>
      <c r="NPF168" s="168"/>
      <c r="NPG168" s="168"/>
      <c r="NPH168" s="168"/>
      <c r="NPI168" s="168"/>
      <c r="NPJ168" s="168"/>
      <c r="NPK168" s="168"/>
      <c r="NPL168" s="168"/>
      <c r="NPM168" s="168"/>
      <c r="NPN168" s="168"/>
      <c r="NPO168" s="168"/>
      <c r="NPP168" s="168"/>
      <c r="NPQ168" s="168"/>
      <c r="NPR168" s="168"/>
      <c r="NPS168" s="168"/>
      <c r="NPT168" s="168"/>
      <c r="NPU168" s="168"/>
      <c r="NPV168" s="168"/>
      <c r="NPW168" s="168"/>
      <c r="NPX168" s="168"/>
      <c r="NPY168" s="168"/>
      <c r="NPZ168" s="168"/>
      <c r="NQA168" s="168"/>
      <c r="NQB168" s="168"/>
      <c r="NQC168" s="168"/>
      <c r="NQD168" s="168"/>
      <c r="NQE168" s="168"/>
      <c r="NQF168" s="168"/>
      <c r="NQG168" s="168"/>
      <c r="NQH168" s="168"/>
      <c r="NQI168" s="168"/>
      <c r="NQJ168" s="168"/>
      <c r="NQK168" s="168"/>
      <c r="NQL168" s="168"/>
      <c r="NQM168" s="168"/>
      <c r="NQN168" s="168"/>
      <c r="NQO168" s="168"/>
      <c r="NQP168" s="168"/>
      <c r="NQQ168" s="168"/>
      <c r="NQR168" s="168"/>
      <c r="NQS168" s="168"/>
      <c r="NQT168" s="168"/>
      <c r="NQU168" s="168"/>
      <c r="NQV168" s="168"/>
      <c r="NQW168" s="168"/>
      <c r="NQX168" s="168"/>
      <c r="NQY168" s="168"/>
      <c r="NQZ168" s="168"/>
      <c r="NRA168" s="168"/>
      <c r="NRB168" s="168"/>
      <c r="NRC168" s="168"/>
      <c r="NRD168" s="168"/>
      <c r="NRE168" s="168"/>
      <c r="NRF168" s="168"/>
      <c r="NRG168" s="168"/>
      <c r="NRH168" s="168"/>
      <c r="NRI168" s="168"/>
      <c r="NRJ168" s="168"/>
      <c r="NRK168" s="168"/>
      <c r="NRL168" s="168"/>
      <c r="NRM168" s="168"/>
      <c r="NRN168" s="168"/>
      <c r="NRO168" s="168"/>
      <c r="NRP168" s="168"/>
      <c r="NRQ168" s="168"/>
      <c r="NRR168" s="168"/>
      <c r="NRS168" s="168"/>
      <c r="NRT168" s="168"/>
      <c r="NRU168" s="168"/>
      <c r="NRV168" s="168"/>
      <c r="NRW168" s="168"/>
      <c r="NRX168" s="168"/>
      <c r="NRY168" s="168"/>
      <c r="NRZ168" s="168"/>
      <c r="NSA168" s="168"/>
      <c r="NSB168" s="168"/>
      <c r="NSC168" s="168"/>
      <c r="NSD168" s="168"/>
      <c r="NSE168" s="168"/>
      <c r="NSF168" s="168"/>
      <c r="NSG168" s="168"/>
      <c r="NSH168" s="168"/>
      <c r="NSI168" s="168"/>
      <c r="NSJ168" s="168"/>
      <c r="NSK168" s="168"/>
      <c r="NSL168" s="168"/>
      <c r="NSM168" s="168"/>
      <c r="NSN168" s="168"/>
      <c r="NSO168" s="168"/>
      <c r="NSP168" s="168"/>
      <c r="NSQ168" s="168"/>
      <c r="NSR168" s="168"/>
      <c r="NSS168" s="168"/>
      <c r="NST168" s="168"/>
      <c r="NSU168" s="168"/>
      <c r="NSV168" s="168"/>
      <c r="NSW168" s="168"/>
      <c r="NSX168" s="168"/>
      <c r="NSY168" s="168"/>
      <c r="NSZ168" s="168"/>
      <c r="NTA168" s="168"/>
      <c r="NTB168" s="168"/>
      <c r="NTC168" s="168"/>
      <c r="NTD168" s="168"/>
      <c r="NTE168" s="168"/>
      <c r="NTF168" s="168"/>
      <c r="NTG168" s="168"/>
      <c r="NTH168" s="168"/>
      <c r="NTI168" s="168"/>
      <c r="NTJ168" s="168"/>
      <c r="NTK168" s="168"/>
      <c r="NTL168" s="168"/>
      <c r="NTM168" s="168"/>
      <c r="NTN168" s="168"/>
      <c r="NTO168" s="168"/>
      <c r="NTP168" s="168"/>
      <c r="NTQ168" s="168"/>
      <c r="NTR168" s="168"/>
      <c r="NTS168" s="168"/>
      <c r="NTT168" s="168"/>
      <c r="NTU168" s="168"/>
      <c r="NTV168" s="168"/>
      <c r="NTW168" s="168"/>
      <c r="NTX168" s="168"/>
      <c r="NTY168" s="168"/>
      <c r="NTZ168" s="168"/>
      <c r="NUA168" s="168"/>
      <c r="NUB168" s="168"/>
      <c r="NUC168" s="168"/>
      <c r="NUD168" s="168"/>
      <c r="NUE168" s="168"/>
      <c r="NUF168" s="168"/>
      <c r="NUG168" s="168"/>
      <c r="NUH168" s="168"/>
      <c r="NUI168" s="168"/>
      <c r="NUJ168" s="168"/>
      <c r="NUK168" s="168"/>
      <c r="NUL168" s="168"/>
      <c r="NUM168" s="168"/>
      <c r="NUN168" s="168"/>
      <c r="NUO168" s="168"/>
      <c r="NUP168" s="168"/>
      <c r="NUQ168" s="168"/>
      <c r="NUR168" s="168"/>
      <c r="NUS168" s="168"/>
      <c r="NUT168" s="168"/>
      <c r="NUU168" s="168"/>
      <c r="NUV168" s="168"/>
      <c r="NUW168" s="168"/>
      <c r="NUX168" s="168"/>
      <c r="NUY168" s="168"/>
      <c r="NUZ168" s="168"/>
      <c r="NVA168" s="168"/>
      <c r="NVB168" s="168"/>
      <c r="NVC168" s="168"/>
      <c r="NVD168" s="168"/>
      <c r="NVE168" s="168"/>
      <c r="NVF168" s="168"/>
      <c r="NVG168" s="168"/>
      <c r="NVH168" s="168"/>
      <c r="NVI168" s="168"/>
      <c r="NVJ168" s="168"/>
      <c r="NVK168" s="168"/>
      <c r="NVL168" s="168"/>
      <c r="NVM168" s="168"/>
      <c r="NVN168" s="168"/>
      <c r="NVO168" s="168"/>
      <c r="NVP168" s="168"/>
      <c r="NVQ168" s="168"/>
      <c r="NVR168" s="168"/>
      <c r="NVS168" s="168"/>
      <c r="NVT168" s="168"/>
      <c r="NVU168" s="168"/>
      <c r="NVV168" s="168"/>
      <c r="NVW168" s="168"/>
      <c r="NVX168" s="168"/>
      <c r="NVY168" s="168"/>
      <c r="NVZ168" s="168"/>
      <c r="NWA168" s="168"/>
      <c r="NWB168" s="168"/>
      <c r="NWC168" s="168"/>
      <c r="NWD168" s="168"/>
      <c r="NWE168" s="168"/>
      <c r="NWF168" s="168"/>
      <c r="NWG168" s="168"/>
      <c r="NWH168" s="168"/>
      <c r="NWI168" s="168"/>
      <c r="NWJ168" s="168"/>
      <c r="NWK168" s="168"/>
      <c r="NWL168" s="168"/>
      <c r="NWM168" s="168"/>
      <c r="NWN168" s="168"/>
      <c r="NWO168" s="168"/>
      <c r="NWP168" s="168"/>
      <c r="NWQ168" s="168"/>
      <c r="NWR168" s="168"/>
      <c r="NWS168" s="168"/>
      <c r="NWT168" s="168"/>
      <c r="NWU168" s="168"/>
      <c r="NWV168" s="168"/>
      <c r="NWW168" s="168"/>
      <c r="NWX168" s="168"/>
      <c r="NWY168" s="168"/>
      <c r="NWZ168" s="168"/>
      <c r="NXA168" s="168"/>
      <c r="NXB168" s="168"/>
      <c r="NXC168" s="168"/>
      <c r="NXD168" s="168"/>
      <c r="NXE168" s="168"/>
      <c r="NXF168" s="168"/>
      <c r="NXG168" s="168"/>
      <c r="NXH168" s="168"/>
      <c r="NXI168" s="168"/>
      <c r="NXJ168" s="168"/>
      <c r="NXK168" s="168"/>
      <c r="NXL168" s="168"/>
      <c r="NXM168" s="168"/>
      <c r="NXN168" s="168"/>
      <c r="NXO168" s="168"/>
      <c r="NXP168" s="168"/>
      <c r="NXQ168" s="168"/>
      <c r="NXR168" s="168"/>
      <c r="NXS168" s="168"/>
      <c r="NXT168" s="168"/>
      <c r="NXU168" s="168"/>
      <c r="NXV168" s="168"/>
      <c r="NXW168" s="168"/>
      <c r="NXX168" s="168"/>
      <c r="NXY168" s="168"/>
      <c r="NXZ168" s="168"/>
      <c r="NYA168" s="168"/>
      <c r="NYB168" s="168"/>
      <c r="NYC168" s="168"/>
      <c r="NYD168" s="168"/>
      <c r="NYE168" s="168"/>
      <c r="NYF168" s="168"/>
      <c r="NYG168" s="168"/>
      <c r="NYH168" s="168"/>
      <c r="NYI168" s="168"/>
      <c r="NYJ168" s="168"/>
      <c r="NYK168" s="168"/>
      <c r="NYL168" s="168"/>
      <c r="NYM168" s="168"/>
      <c r="NYN168" s="168"/>
      <c r="NYO168" s="168"/>
      <c r="NYP168" s="168"/>
      <c r="NYQ168" s="168"/>
      <c r="NYR168" s="168"/>
      <c r="NYS168" s="168"/>
      <c r="NYT168" s="168"/>
      <c r="NYU168" s="168"/>
      <c r="NYV168" s="168"/>
      <c r="NYW168" s="168"/>
      <c r="NYX168" s="168"/>
      <c r="NYY168" s="168"/>
      <c r="NYZ168" s="168"/>
      <c r="NZA168" s="168"/>
      <c r="NZB168" s="168"/>
      <c r="NZC168" s="168"/>
      <c r="NZD168" s="168"/>
      <c r="NZE168" s="168"/>
      <c r="NZF168" s="168"/>
      <c r="NZG168" s="168"/>
      <c r="NZH168" s="168"/>
      <c r="NZI168" s="168"/>
      <c r="NZJ168" s="168"/>
      <c r="NZK168" s="168"/>
      <c r="NZL168" s="168"/>
      <c r="NZM168" s="168"/>
      <c r="NZN168" s="168"/>
      <c r="NZO168" s="168"/>
      <c r="NZP168" s="168"/>
      <c r="NZQ168" s="168"/>
      <c r="NZR168" s="168"/>
      <c r="NZS168" s="168"/>
      <c r="NZT168" s="168"/>
      <c r="NZU168" s="168"/>
      <c r="NZV168" s="168"/>
      <c r="NZW168" s="168"/>
      <c r="NZX168" s="168"/>
      <c r="NZY168" s="168"/>
      <c r="NZZ168" s="168"/>
      <c r="OAA168" s="168"/>
      <c r="OAB168" s="168"/>
      <c r="OAC168" s="168"/>
      <c r="OAD168" s="168"/>
      <c r="OAE168" s="168"/>
      <c r="OAF168" s="168"/>
      <c r="OAG168" s="168"/>
      <c r="OAH168" s="168"/>
      <c r="OAI168" s="168"/>
      <c r="OAJ168" s="168"/>
      <c r="OAK168" s="168"/>
      <c r="OAL168" s="168"/>
      <c r="OAM168" s="168"/>
      <c r="OAN168" s="168"/>
      <c r="OAO168" s="168"/>
      <c r="OAP168" s="168"/>
      <c r="OAQ168" s="168"/>
      <c r="OAR168" s="168"/>
      <c r="OAS168" s="168"/>
      <c r="OAT168" s="168"/>
      <c r="OAU168" s="168"/>
      <c r="OAV168" s="168"/>
      <c r="OAW168" s="168"/>
      <c r="OAX168" s="168"/>
      <c r="OAY168" s="168"/>
      <c r="OAZ168" s="168"/>
      <c r="OBA168" s="168"/>
      <c r="OBB168" s="168"/>
      <c r="OBC168" s="168"/>
      <c r="OBD168" s="168"/>
      <c r="OBE168" s="168"/>
      <c r="OBF168" s="168"/>
      <c r="OBG168" s="168"/>
      <c r="OBH168" s="168"/>
      <c r="OBI168" s="168"/>
      <c r="OBJ168" s="168"/>
      <c r="OBK168" s="168"/>
      <c r="OBL168" s="168"/>
      <c r="OBM168" s="168"/>
      <c r="OBN168" s="168"/>
      <c r="OBO168" s="168"/>
      <c r="OBP168" s="168"/>
      <c r="OBQ168" s="168"/>
      <c r="OBR168" s="168"/>
      <c r="OBS168" s="168"/>
      <c r="OBT168" s="168"/>
      <c r="OBU168" s="168"/>
      <c r="OBV168" s="168"/>
      <c r="OBW168" s="168"/>
      <c r="OBX168" s="168"/>
      <c r="OBY168" s="168"/>
      <c r="OBZ168" s="168"/>
      <c r="OCA168" s="168"/>
      <c r="OCB168" s="168"/>
      <c r="OCC168" s="168"/>
      <c r="OCD168" s="168"/>
      <c r="OCE168" s="168"/>
      <c r="OCF168" s="168"/>
      <c r="OCG168" s="168"/>
      <c r="OCH168" s="168"/>
      <c r="OCI168" s="168"/>
      <c r="OCJ168" s="168"/>
      <c r="OCK168" s="168"/>
      <c r="OCL168" s="168"/>
      <c r="OCM168" s="168"/>
      <c r="OCN168" s="168"/>
      <c r="OCO168" s="168"/>
      <c r="OCP168" s="168"/>
      <c r="OCQ168" s="168"/>
      <c r="OCR168" s="168"/>
      <c r="OCS168" s="168"/>
      <c r="OCT168" s="168"/>
      <c r="OCU168" s="168"/>
      <c r="OCV168" s="168"/>
      <c r="OCW168" s="168"/>
      <c r="OCX168" s="168"/>
      <c r="OCY168" s="168"/>
      <c r="OCZ168" s="168"/>
      <c r="ODA168" s="168"/>
      <c r="ODB168" s="168"/>
      <c r="ODC168" s="168"/>
      <c r="ODD168" s="168"/>
      <c r="ODE168" s="168"/>
      <c r="ODF168" s="168"/>
      <c r="ODG168" s="168"/>
      <c r="ODH168" s="168"/>
      <c r="ODI168" s="168"/>
      <c r="ODJ168" s="168"/>
      <c r="ODK168" s="168"/>
      <c r="ODL168" s="168"/>
      <c r="ODM168" s="168"/>
      <c r="ODN168" s="168"/>
      <c r="ODO168" s="168"/>
      <c r="ODP168" s="168"/>
      <c r="ODQ168" s="168"/>
      <c r="ODR168" s="168"/>
      <c r="ODS168" s="168"/>
      <c r="ODT168" s="168"/>
      <c r="ODU168" s="168"/>
      <c r="ODV168" s="168"/>
      <c r="ODW168" s="168"/>
      <c r="ODX168" s="168"/>
      <c r="ODY168" s="168"/>
      <c r="ODZ168" s="168"/>
      <c r="OEA168" s="168"/>
      <c r="OEB168" s="168"/>
      <c r="OEC168" s="168"/>
      <c r="OED168" s="168"/>
      <c r="OEE168" s="168"/>
      <c r="OEF168" s="168"/>
      <c r="OEG168" s="168"/>
      <c r="OEH168" s="168"/>
      <c r="OEI168" s="168"/>
      <c r="OEJ168" s="168"/>
      <c r="OEK168" s="168"/>
      <c r="OEL168" s="168"/>
      <c r="OEM168" s="168"/>
      <c r="OEN168" s="168"/>
      <c r="OEO168" s="168"/>
      <c r="OEP168" s="168"/>
      <c r="OEQ168" s="168"/>
      <c r="OER168" s="168"/>
      <c r="OES168" s="168"/>
      <c r="OET168" s="168"/>
      <c r="OEU168" s="168"/>
      <c r="OEV168" s="168"/>
      <c r="OEW168" s="168"/>
      <c r="OEX168" s="168"/>
      <c r="OEY168" s="168"/>
      <c r="OEZ168" s="168"/>
      <c r="OFA168" s="168"/>
      <c r="OFB168" s="168"/>
      <c r="OFC168" s="168"/>
      <c r="OFD168" s="168"/>
      <c r="OFE168" s="168"/>
      <c r="OFF168" s="168"/>
      <c r="OFG168" s="168"/>
      <c r="OFH168" s="168"/>
      <c r="OFI168" s="168"/>
      <c r="OFJ168" s="168"/>
      <c r="OFK168" s="168"/>
      <c r="OFL168" s="168"/>
      <c r="OFM168" s="168"/>
      <c r="OFN168" s="168"/>
      <c r="OFO168" s="168"/>
      <c r="OFP168" s="168"/>
      <c r="OFQ168" s="168"/>
      <c r="OFR168" s="168"/>
      <c r="OFS168" s="168"/>
      <c r="OFT168" s="168"/>
      <c r="OFU168" s="168"/>
      <c r="OFV168" s="168"/>
      <c r="OFW168" s="168"/>
      <c r="OFX168" s="168"/>
      <c r="OFY168" s="168"/>
      <c r="OFZ168" s="168"/>
      <c r="OGA168" s="168"/>
      <c r="OGB168" s="168"/>
      <c r="OGC168" s="168"/>
      <c r="OGD168" s="168"/>
      <c r="OGE168" s="168"/>
      <c r="OGF168" s="168"/>
      <c r="OGG168" s="168"/>
      <c r="OGH168" s="168"/>
      <c r="OGI168" s="168"/>
      <c r="OGJ168" s="168"/>
      <c r="OGK168" s="168"/>
      <c r="OGL168" s="168"/>
      <c r="OGM168" s="168"/>
      <c r="OGN168" s="168"/>
      <c r="OGO168" s="168"/>
      <c r="OGP168" s="168"/>
      <c r="OGQ168" s="168"/>
      <c r="OGR168" s="168"/>
      <c r="OGS168" s="168"/>
      <c r="OGT168" s="168"/>
      <c r="OGU168" s="168"/>
      <c r="OGV168" s="168"/>
      <c r="OGW168" s="168"/>
      <c r="OGX168" s="168"/>
      <c r="OGY168" s="168"/>
      <c r="OGZ168" s="168"/>
      <c r="OHA168" s="168"/>
      <c r="OHB168" s="168"/>
      <c r="OHC168" s="168"/>
      <c r="OHD168" s="168"/>
      <c r="OHE168" s="168"/>
      <c r="OHF168" s="168"/>
      <c r="OHG168" s="168"/>
      <c r="OHH168" s="168"/>
      <c r="OHI168" s="168"/>
      <c r="OHJ168" s="168"/>
      <c r="OHK168" s="168"/>
      <c r="OHL168" s="168"/>
      <c r="OHM168" s="168"/>
      <c r="OHN168" s="168"/>
      <c r="OHO168" s="168"/>
      <c r="OHP168" s="168"/>
      <c r="OHQ168" s="168"/>
      <c r="OHR168" s="168"/>
      <c r="OHS168" s="168"/>
      <c r="OHT168" s="168"/>
      <c r="OHU168" s="168"/>
      <c r="OHV168" s="168"/>
      <c r="OHW168" s="168"/>
      <c r="OHX168" s="168"/>
      <c r="OHY168" s="168"/>
      <c r="OHZ168" s="168"/>
      <c r="OIA168" s="168"/>
      <c r="OIB168" s="168"/>
      <c r="OIC168" s="168"/>
      <c r="OID168" s="168"/>
      <c r="OIE168" s="168"/>
      <c r="OIF168" s="168"/>
      <c r="OIG168" s="168"/>
      <c r="OIH168" s="168"/>
      <c r="OII168" s="168"/>
      <c r="OIJ168" s="168"/>
      <c r="OIK168" s="168"/>
      <c r="OIL168" s="168"/>
      <c r="OIM168" s="168"/>
      <c r="OIN168" s="168"/>
      <c r="OIO168" s="168"/>
      <c r="OIP168" s="168"/>
      <c r="OIQ168" s="168"/>
      <c r="OIR168" s="168"/>
      <c r="OIS168" s="168"/>
      <c r="OIT168" s="168"/>
      <c r="OIU168" s="168"/>
      <c r="OIV168" s="168"/>
      <c r="OIW168" s="168"/>
      <c r="OIX168" s="168"/>
      <c r="OIY168" s="168"/>
      <c r="OIZ168" s="168"/>
      <c r="OJA168" s="168"/>
      <c r="OJB168" s="168"/>
      <c r="OJC168" s="168"/>
      <c r="OJD168" s="168"/>
      <c r="OJE168" s="168"/>
      <c r="OJF168" s="168"/>
      <c r="OJG168" s="168"/>
      <c r="OJH168" s="168"/>
      <c r="OJI168" s="168"/>
      <c r="OJJ168" s="168"/>
      <c r="OJK168" s="168"/>
      <c r="OJL168" s="168"/>
      <c r="OJM168" s="168"/>
      <c r="OJN168" s="168"/>
      <c r="OJO168" s="168"/>
      <c r="OJP168" s="168"/>
      <c r="OJQ168" s="168"/>
      <c r="OJR168" s="168"/>
      <c r="OJS168" s="168"/>
      <c r="OJT168" s="168"/>
      <c r="OJU168" s="168"/>
      <c r="OJV168" s="168"/>
      <c r="OJW168" s="168"/>
      <c r="OJX168" s="168"/>
      <c r="OJY168" s="168"/>
      <c r="OJZ168" s="168"/>
      <c r="OKA168" s="168"/>
      <c r="OKB168" s="168"/>
      <c r="OKC168" s="168"/>
      <c r="OKD168" s="168"/>
      <c r="OKE168" s="168"/>
      <c r="OKF168" s="168"/>
      <c r="OKG168" s="168"/>
      <c r="OKH168" s="168"/>
      <c r="OKI168" s="168"/>
      <c r="OKJ168" s="168"/>
      <c r="OKK168" s="168"/>
      <c r="OKL168" s="168"/>
      <c r="OKM168" s="168"/>
      <c r="OKN168" s="168"/>
      <c r="OKO168" s="168"/>
      <c r="OKP168" s="168"/>
      <c r="OKQ168" s="168"/>
      <c r="OKR168" s="168"/>
      <c r="OKS168" s="168"/>
      <c r="OKT168" s="168"/>
      <c r="OKU168" s="168"/>
      <c r="OKV168" s="168"/>
      <c r="OKW168" s="168"/>
      <c r="OKX168" s="168"/>
      <c r="OKY168" s="168"/>
      <c r="OKZ168" s="168"/>
      <c r="OLA168" s="168"/>
      <c r="OLB168" s="168"/>
      <c r="OLC168" s="168"/>
      <c r="OLD168" s="168"/>
      <c r="OLE168" s="168"/>
      <c r="OLF168" s="168"/>
      <c r="OLG168" s="168"/>
      <c r="OLH168" s="168"/>
      <c r="OLI168" s="168"/>
      <c r="OLJ168" s="168"/>
      <c r="OLK168" s="168"/>
      <c r="OLL168" s="168"/>
      <c r="OLM168" s="168"/>
      <c r="OLN168" s="168"/>
      <c r="OLO168" s="168"/>
      <c r="OLP168" s="168"/>
      <c r="OLQ168" s="168"/>
      <c r="OLR168" s="168"/>
      <c r="OLS168" s="168"/>
      <c r="OLT168" s="168"/>
      <c r="OLU168" s="168"/>
      <c r="OLV168" s="168"/>
      <c r="OLW168" s="168"/>
      <c r="OLX168" s="168"/>
      <c r="OLY168" s="168"/>
      <c r="OLZ168" s="168"/>
      <c r="OMA168" s="168"/>
      <c r="OMB168" s="168"/>
      <c r="OMC168" s="168"/>
      <c r="OMD168" s="168"/>
      <c r="OME168" s="168"/>
      <c r="OMF168" s="168"/>
      <c r="OMG168" s="168"/>
      <c r="OMH168" s="168"/>
      <c r="OMI168" s="168"/>
      <c r="OMJ168" s="168"/>
      <c r="OMK168" s="168"/>
      <c r="OML168" s="168"/>
      <c r="OMM168" s="168"/>
      <c r="OMN168" s="168"/>
      <c r="OMO168" s="168"/>
      <c r="OMP168" s="168"/>
      <c r="OMQ168" s="168"/>
      <c r="OMR168" s="168"/>
      <c r="OMS168" s="168"/>
      <c r="OMT168" s="168"/>
      <c r="OMU168" s="168"/>
      <c r="OMV168" s="168"/>
      <c r="OMW168" s="168"/>
      <c r="OMX168" s="168"/>
      <c r="OMY168" s="168"/>
      <c r="OMZ168" s="168"/>
      <c r="ONA168" s="168"/>
      <c r="ONB168" s="168"/>
      <c r="ONC168" s="168"/>
      <c r="OND168" s="168"/>
      <c r="ONE168" s="168"/>
      <c r="ONF168" s="168"/>
      <c r="ONG168" s="168"/>
      <c r="ONH168" s="168"/>
      <c r="ONI168" s="168"/>
      <c r="ONJ168" s="168"/>
      <c r="ONK168" s="168"/>
      <c r="ONL168" s="168"/>
      <c r="ONM168" s="168"/>
      <c r="ONN168" s="168"/>
      <c r="ONO168" s="168"/>
      <c r="ONP168" s="168"/>
      <c r="ONQ168" s="168"/>
      <c r="ONR168" s="168"/>
      <c r="ONS168" s="168"/>
      <c r="ONT168" s="168"/>
      <c r="ONU168" s="168"/>
      <c r="ONV168" s="168"/>
      <c r="ONW168" s="168"/>
      <c r="ONX168" s="168"/>
      <c r="ONY168" s="168"/>
      <c r="ONZ168" s="168"/>
      <c r="OOA168" s="168"/>
      <c r="OOB168" s="168"/>
      <c r="OOC168" s="168"/>
      <c r="OOD168" s="168"/>
      <c r="OOE168" s="168"/>
      <c r="OOF168" s="168"/>
      <c r="OOG168" s="168"/>
      <c r="OOH168" s="168"/>
      <c r="OOI168" s="168"/>
      <c r="OOJ168" s="168"/>
      <c r="OOK168" s="168"/>
      <c r="OOL168" s="168"/>
      <c r="OOM168" s="168"/>
      <c r="OON168" s="168"/>
      <c r="OOO168" s="168"/>
      <c r="OOP168" s="168"/>
      <c r="OOQ168" s="168"/>
      <c r="OOR168" s="168"/>
      <c r="OOS168" s="168"/>
      <c r="OOT168" s="168"/>
      <c r="OOU168" s="168"/>
      <c r="OOV168" s="168"/>
      <c r="OOW168" s="168"/>
      <c r="OOX168" s="168"/>
      <c r="OOY168" s="168"/>
      <c r="OOZ168" s="168"/>
      <c r="OPA168" s="168"/>
      <c r="OPB168" s="168"/>
      <c r="OPC168" s="168"/>
      <c r="OPD168" s="168"/>
      <c r="OPE168" s="168"/>
      <c r="OPF168" s="168"/>
      <c r="OPG168" s="168"/>
      <c r="OPH168" s="168"/>
      <c r="OPI168" s="168"/>
      <c r="OPJ168" s="168"/>
      <c r="OPK168" s="168"/>
      <c r="OPL168" s="168"/>
      <c r="OPM168" s="168"/>
      <c r="OPN168" s="168"/>
      <c r="OPO168" s="168"/>
      <c r="OPP168" s="168"/>
      <c r="OPQ168" s="168"/>
      <c r="OPR168" s="168"/>
      <c r="OPS168" s="168"/>
      <c r="OPT168" s="168"/>
      <c r="OPU168" s="168"/>
      <c r="OPV168" s="168"/>
      <c r="OPW168" s="168"/>
      <c r="OPX168" s="168"/>
      <c r="OPY168" s="168"/>
      <c r="OPZ168" s="168"/>
      <c r="OQA168" s="168"/>
      <c r="OQB168" s="168"/>
      <c r="OQC168" s="168"/>
      <c r="OQD168" s="168"/>
      <c r="OQE168" s="168"/>
      <c r="OQF168" s="168"/>
      <c r="OQG168" s="168"/>
      <c r="OQH168" s="168"/>
      <c r="OQI168" s="168"/>
      <c r="OQJ168" s="168"/>
      <c r="OQK168" s="168"/>
      <c r="OQL168" s="168"/>
      <c r="OQM168" s="168"/>
      <c r="OQN168" s="168"/>
      <c r="OQO168" s="168"/>
      <c r="OQP168" s="168"/>
      <c r="OQQ168" s="168"/>
      <c r="OQR168" s="168"/>
      <c r="OQS168" s="168"/>
      <c r="OQT168" s="168"/>
      <c r="OQU168" s="168"/>
      <c r="OQV168" s="168"/>
      <c r="OQW168" s="168"/>
      <c r="OQX168" s="168"/>
      <c r="OQY168" s="168"/>
      <c r="OQZ168" s="168"/>
      <c r="ORA168" s="168"/>
      <c r="ORB168" s="168"/>
      <c r="ORC168" s="168"/>
      <c r="ORD168" s="168"/>
      <c r="ORE168" s="168"/>
      <c r="ORF168" s="168"/>
      <c r="ORG168" s="168"/>
      <c r="ORH168" s="168"/>
      <c r="ORI168" s="168"/>
      <c r="ORJ168" s="168"/>
      <c r="ORK168" s="168"/>
      <c r="ORL168" s="168"/>
      <c r="ORM168" s="168"/>
      <c r="ORN168" s="168"/>
      <c r="ORO168" s="168"/>
      <c r="ORP168" s="168"/>
      <c r="ORQ168" s="168"/>
      <c r="ORR168" s="168"/>
      <c r="ORS168" s="168"/>
      <c r="ORT168" s="168"/>
      <c r="ORU168" s="168"/>
      <c r="ORV168" s="168"/>
      <c r="ORW168" s="168"/>
      <c r="ORX168" s="168"/>
      <c r="ORY168" s="168"/>
      <c r="ORZ168" s="168"/>
      <c r="OSA168" s="168"/>
      <c r="OSB168" s="168"/>
      <c r="OSC168" s="168"/>
      <c r="OSD168" s="168"/>
      <c r="OSE168" s="168"/>
      <c r="OSF168" s="168"/>
      <c r="OSG168" s="168"/>
      <c r="OSH168" s="168"/>
      <c r="OSI168" s="168"/>
      <c r="OSJ168" s="168"/>
      <c r="OSK168" s="168"/>
      <c r="OSL168" s="168"/>
      <c r="OSM168" s="168"/>
      <c r="OSN168" s="168"/>
      <c r="OSO168" s="168"/>
      <c r="OSP168" s="168"/>
      <c r="OSQ168" s="168"/>
      <c r="OSR168" s="168"/>
      <c r="OSS168" s="168"/>
      <c r="OST168" s="168"/>
      <c r="OSU168" s="168"/>
      <c r="OSV168" s="168"/>
      <c r="OSW168" s="168"/>
      <c r="OSX168" s="168"/>
      <c r="OSY168" s="168"/>
      <c r="OSZ168" s="168"/>
      <c r="OTA168" s="168"/>
      <c r="OTB168" s="168"/>
      <c r="OTC168" s="168"/>
      <c r="OTD168" s="168"/>
      <c r="OTE168" s="168"/>
      <c r="OTF168" s="168"/>
      <c r="OTG168" s="168"/>
      <c r="OTH168" s="168"/>
      <c r="OTI168" s="168"/>
      <c r="OTJ168" s="168"/>
      <c r="OTK168" s="168"/>
      <c r="OTL168" s="168"/>
      <c r="OTM168" s="168"/>
      <c r="OTN168" s="168"/>
      <c r="OTO168" s="168"/>
      <c r="OTP168" s="168"/>
      <c r="OTQ168" s="168"/>
      <c r="OTR168" s="168"/>
      <c r="OTS168" s="168"/>
      <c r="OTT168" s="168"/>
      <c r="OTU168" s="168"/>
      <c r="OTV168" s="168"/>
      <c r="OTW168" s="168"/>
      <c r="OTX168" s="168"/>
      <c r="OTY168" s="168"/>
      <c r="OTZ168" s="168"/>
      <c r="OUA168" s="168"/>
      <c r="OUB168" s="168"/>
      <c r="OUC168" s="168"/>
      <c r="OUD168" s="168"/>
      <c r="OUE168" s="168"/>
      <c r="OUF168" s="168"/>
      <c r="OUG168" s="168"/>
      <c r="OUH168" s="168"/>
      <c r="OUI168" s="168"/>
      <c r="OUJ168" s="168"/>
      <c r="OUK168" s="168"/>
      <c r="OUL168" s="168"/>
      <c r="OUM168" s="168"/>
      <c r="OUN168" s="168"/>
      <c r="OUO168" s="168"/>
      <c r="OUP168" s="168"/>
      <c r="OUQ168" s="168"/>
      <c r="OUR168" s="168"/>
      <c r="OUS168" s="168"/>
      <c r="OUT168" s="168"/>
      <c r="OUU168" s="168"/>
      <c r="OUV168" s="168"/>
      <c r="OUW168" s="168"/>
      <c r="OUX168" s="168"/>
      <c r="OUY168" s="168"/>
      <c r="OUZ168" s="168"/>
      <c r="OVA168" s="168"/>
      <c r="OVB168" s="168"/>
      <c r="OVC168" s="168"/>
      <c r="OVD168" s="168"/>
      <c r="OVE168" s="168"/>
      <c r="OVF168" s="168"/>
      <c r="OVG168" s="168"/>
      <c r="OVH168" s="168"/>
      <c r="OVI168" s="168"/>
      <c r="OVJ168" s="168"/>
      <c r="OVK168" s="168"/>
      <c r="OVL168" s="168"/>
      <c r="OVM168" s="168"/>
      <c r="OVN168" s="168"/>
      <c r="OVO168" s="168"/>
      <c r="OVP168" s="168"/>
      <c r="OVQ168" s="168"/>
      <c r="OVR168" s="168"/>
      <c r="OVS168" s="168"/>
      <c r="OVT168" s="168"/>
      <c r="OVU168" s="168"/>
      <c r="OVV168" s="168"/>
      <c r="OVW168" s="168"/>
      <c r="OVX168" s="168"/>
      <c r="OVY168" s="168"/>
      <c r="OVZ168" s="168"/>
      <c r="OWA168" s="168"/>
      <c r="OWB168" s="168"/>
      <c r="OWC168" s="168"/>
      <c r="OWD168" s="168"/>
      <c r="OWE168" s="168"/>
      <c r="OWF168" s="168"/>
      <c r="OWG168" s="168"/>
      <c r="OWH168" s="168"/>
      <c r="OWI168" s="168"/>
      <c r="OWJ168" s="168"/>
      <c r="OWK168" s="168"/>
      <c r="OWL168" s="168"/>
      <c r="OWM168" s="168"/>
      <c r="OWN168" s="168"/>
      <c r="OWO168" s="168"/>
      <c r="OWP168" s="168"/>
      <c r="OWQ168" s="168"/>
      <c r="OWR168" s="168"/>
      <c r="OWS168" s="168"/>
      <c r="OWT168" s="168"/>
      <c r="OWU168" s="168"/>
      <c r="OWV168" s="168"/>
      <c r="OWW168" s="168"/>
      <c r="OWX168" s="168"/>
      <c r="OWY168" s="168"/>
      <c r="OWZ168" s="168"/>
      <c r="OXA168" s="168"/>
      <c r="OXB168" s="168"/>
      <c r="OXC168" s="168"/>
      <c r="OXD168" s="168"/>
      <c r="OXE168" s="168"/>
      <c r="OXF168" s="168"/>
      <c r="OXG168" s="168"/>
      <c r="OXH168" s="168"/>
      <c r="OXI168" s="168"/>
      <c r="OXJ168" s="168"/>
      <c r="OXK168" s="168"/>
      <c r="OXL168" s="168"/>
      <c r="OXM168" s="168"/>
      <c r="OXN168" s="168"/>
      <c r="OXO168" s="168"/>
      <c r="OXP168" s="168"/>
      <c r="OXQ168" s="168"/>
      <c r="OXR168" s="168"/>
      <c r="OXS168" s="168"/>
      <c r="OXT168" s="168"/>
      <c r="OXU168" s="168"/>
      <c r="OXV168" s="168"/>
      <c r="OXW168" s="168"/>
      <c r="OXX168" s="168"/>
      <c r="OXY168" s="168"/>
      <c r="OXZ168" s="168"/>
      <c r="OYA168" s="168"/>
      <c r="OYB168" s="168"/>
      <c r="OYC168" s="168"/>
      <c r="OYD168" s="168"/>
      <c r="OYE168" s="168"/>
      <c r="OYF168" s="168"/>
      <c r="OYG168" s="168"/>
      <c r="OYH168" s="168"/>
      <c r="OYI168" s="168"/>
      <c r="OYJ168" s="168"/>
      <c r="OYK168" s="168"/>
      <c r="OYL168" s="168"/>
      <c r="OYM168" s="168"/>
      <c r="OYN168" s="168"/>
      <c r="OYO168" s="168"/>
      <c r="OYP168" s="168"/>
      <c r="OYQ168" s="168"/>
      <c r="OYR168" s="168"/>
      <c r="OYS168" s="168"/>
      <c r="OYT168" s="168"/>
      <c r="OYU168" s="168"/>
      <c r="OYV168" s="168"/>
      <c r="OYW168" s="168"/>
      <c r="OYX168" s="168"/>
      <c r="OYY168" s="168"/>
      <c r="OYZ168" s="168"/>
      <c r="OZA168" s="168"/>
      <c r="OZB168" s="168"/>
      <c r="OZC168" s="168"/>
      <c r="OZD168" s="168"/>
      <c r="OZE168" s="168"/>
      <c r="OZF168" s="168"/>
      <c r="OZG168" s="168"/>
      <c r="OZH168" s="168"/>
      <c r="OZI168" s="168"/>
      <c r="OZJ168" s="168"/>
      <c r="OZK168" s="168"/>
      <c r="OZL168" s="168"/>
      <c r="OZM168" s="168"/>
      <c r="OZN168" s="168"/>
      <c r="OZO168" s="168"/>
      <c r="OZP168" s="168"/>
      <c r="OZQ168" s="168"/>
      <c r="OZR168" s="168"/>
      <c r="OZS168" s="168"/>
      <c r="OZT168" s="168"/>
      <c r="OZU168" s="168"/>
      <c r="OZV168" s="168"/>
      <c r="OZW168" s="168"/>
      <c r="OZX168" s="168"/>
      <c r="OZY168" s="168"/>
      <c r="OZZ168" s="168"/>
      <c r="PAA168" s="168"/>
      <c r="PAB168" s="168"/>
      <c r="PAC168" s="168"/>
      <c r="PAD168" s="168"/>
      <c r="PAE168" s="168"/>
      <c r="PAF168" s="168"/>
      <c r="PAG168" s="168"/>
      <c r="PAH168" s="168"/>
      <c r="PAI168" s="168"/>
      <c r="PAJ168" s="168"/>
      <c r="PAK168" s="168"/>
      <c r="PAL168" s="168"/>
      <c r="PAM168" s="168"/>
      <c r="PAN168" s="168"/>
      <c r="PAO168" s="168"/>
      <c r="PAP168" s="168"/>
      <c r="PAQ168" s="168"/>
      <c r="PAR168" s="168"/>
      <c r="PAS168" s="168"/>
      <c r="PAT168" s="168"/>
      <c r="PAU168" s="168"/>
      <c r="PAV168" s="168"/>
      <c r="PAW168" s="168"/>
      <c r="PAX168" s="168"/>
      <c r="PAY168" s="168"/>
      <c r="PAZ168" s="168"/>
      <c r="PBA168" s="168"/>
      <c r="PBB168" s="168"/>
      <c r="PBC168" s="168"/>
      <c r="PBD168" s="168"/>
      <c r="PBE168" s="168"/>
      <c r="PBF168" s="168"/>
      <c r="PBG168" s="168"/>
      <c r="PBH168" s="168"/>
      <c r="PBI168" s="168"/>
      <c r="PBJ168" s="168"/>
      <c r="PBK168" s="168"/>
      <c r="PBL168" s="168"/>
      <c r="PBM168" s="168"/>
      <c r="PBN168" s="168"/>
      <c r="PBO168" s="168"/>
      <c r="PBP168" s="168"/>
      <c r="PBQ168" s="168"/>
      <c r="PBR168" s="168"/>
      <c r="PBS168" s="168"/>
      <c r="PBT168" s="168"/>
      <c r="PBU168" s="168"/>
      <c r="PBV168" s="168"/>
      <c r="PBW168" s="168"/>
      <c r="PBX168" s="168"/>
      <c r="PBY168" s="168"/>
      <c r="PBZ168" s="168"/>
      <c r="PCA168" s="168"/>
      <c r="PCB168" s="168"/>
      <c r="PCC168" s="168"/>
      <c r="PCD168" s="168"/>
      <c r="PCE168" s="168"/>
      <c r="PCF168" s="168"/>
      <c r="PCG168" s="168"/>
      <c r="PCH168" s="168"/>
      <c r="PCI168" s="168"/>
      <c r="PCJ168" s="168"/>
      <c r="PCK168" s="168"/>
      <c r="PCL168" s="168"/>
      <c r="PCM168" s="168"/>
      <c r="PCN168" s="168"/>
      <c r="PCO168" s="168"/>
      <c r="PCP168" s="168"/>
      <c r="PCQ168" s="168"/>
      <c r="PCR168" s="168"/>
      <c r="PCS168" s="168"/>
      <c r="PCT168" s="168"/>
      <c r="PCU168" s="168"/>
      <c r="PCV168" s="168"/>
      <c r="PCW168" s="168"/>
      <c r="PCX168" s="168"/>
      <c r="PCY168" s="168"/>
      <c r="PCZ168" s="168"/>
      <c r="PDA168" s="168"/>
      <c r="PDB168" s="168"/>
      <c r="PDC168" s="168"/>
      <c r="PDD168" s="168"/>
      <c r="PDE168" s="168"/>
      <c r="PDF168" s="168"/>
      <c r="PDG168" s="168"/>
      <c r="PDH168" s="168"/>
      <c r="PDI168" s="168"/>
      <c r="PDJ168" s="168"/>
      <c r="PDK168" s="168"/>
      <c r="PDL168" s="168"/>
      <c r="PDM168" s="168"/>
      <c r="PDN168" s="168"/>
      <c r="PDO168" s="168"/>
      <c r="PDP168" s="168"/>
      <c r="PDQ168" s="168"/>
      <c r="PDR168" s="168"/>
      <c r="PDS168" s="168"/>
      <c r="PDT168" s="168"/>
      <c r="PDU168" s="168"/>
      <c r="PDV168" s="168"/>
      <c r="PDW168" s="168"/>
      <c r="PDX168" s="168"/>
      <c r="PDY168" s="168"/>
      <c r="PDZ168" s="168"/>
      <c r="PEA168" s="168"/>
      <c r="PEB168" s="168"/>
      <c r="PEC168" s="168"/>
      <c r="PED168" s="168"/>
      <c r="PEE168" s="168"/>
      <c r="PEF168" s="168"/>
      <c r="PEG168" s="168"/>
      <c r="PEH168" s="168"/>
      <c r="PEI168" s="168"/>
      <c r="PEJ168" s="168"/>
      <c r="PEK168" s="168"/>
      <c r="PEL168" s="168"/>
      <c r="PEM168" s="168"/>
      <c r="PEN168" s="168"/>
      <c r="PEO168" s="168"/>
      <c r="PEP168" s="168"/>
      <c r="PEQ168" s="168"/>
      <c r="PER168" s="168"/>
      <c r="PES168" s="168"/>
      <c r="PET168" s="168"/>
      <c r="PEU168" s="168"/>
      <c r="PEV168" s="168"/>
      <c r="PEW168" s="168"/>
      <c r="PEX168" s="168"/>
      <c r="PEY168" s="168"/>
      <c r="PEZ168" s="168"/>
      <c r="PFA168" s="168"/>
      <c r="PFB168" s="168"/>
      <c r="PFC168" s="168"/>
      <c r="PFD168" s="168"/>
      <c r="PFE168" s="168"/>
      <c r="PFF168" s="168"/>
      <c r="PFG168" s="168"/>
      <c r="PFH168" s="168"/>
      <c r="PFI168" s="168"/>
      <c r="PFJ168" s="168"/>
      <c r="PFK168" s="168"/>
      <c r="PFL168" s="168"/>
      <c r="PFM168" s="168"/>
      <c r="PFN168" s="168"/>
      <c r="PFO168" s="168"/>
      <c r="PFP168" s="168"/>
      <c r="PFQ168" s="168"/>
      <c r="PFR168" s="168"/>
      <c r="PFS168" s="168"/>
      <c r="PFT168" s="168"/>
      <c r="PFU168" s="168"/>
      <c r="PFV168" s="168"/>
      <c r="PFW168" s="168"/>
      <c r="PFX168" s="168"/>
      <c r="PFY168" s="168"/>
      <c r="PFZ168" s="168"/>
      <c r="PGA168" s="168"/>
      <c r="PGB168" s="168"/>
      <c r="PGC168" s="168"/>
      <c r="PGD168" s="168"/>
      <c r="PGE168" s="168"/>
      <c r="PGF168" s="168"/>
      <c r="PGG168" s="168"/>
      <c r="PGH168" s="168"/>
      <c r="PGI168" s="168"/>
      <c r="PGJ168" s="168"/>
      <c r="PGK168" s="168"/>
      <c r="PGL168" s="168"/>
      <c r="PGM168" s="168"/>
      <c r="PGN168" s="168"/>
      <c r="PGO168" s="168"/>
      <c r="PGP168" s="168"/>
      <c r="PGQ168" s="168"/>
      <c r="PGR168" s="168"/>
      <c r="PGS168" s="168"/>
      <c r="PGT168" s="168"/>
      <c r="PGU168" s="168"/>
      <c r="PGV168" s="168"/>
      <c r="PGW168" s="168"/>
      <c r="PGX168" s="168"/>
      <c r="PGY168" s="168"/>
      <c r="PGZ168" s="168"/>
      <c r="PHA168" s="168"/>
      <c r="PHB168" s="168"/>
      <c r="PHC168" s="168"/>
      <c r="PHD168" s="168"/>
      <c r="PHE168" s="168"/>
      <c r="PHF168" s="168"/>
      <c r="PHG168" s="168"/>
      <c r="PHH168" s="168"/>
      <c r="PHI168" s="168"/>
      <c r="PHJ168" s="168"/>
      <c r="PHK168" s="168"/>
      <c r="PHL168" s="168"/>
      <c r="PHM168" s="168"/>
      <c r="PHN168" s="168"/>
      <c r="PHO168" s="168"/>
      <c r="PHP168" s="168"/>
      <c r="PHQ168" s="168"/>
      <c r="PHR168" s="168"/>
      <c r="PHS168" s="168"/>
      <c r="PHT168" s="168"/>
      <c r="PHU168" s="168"/>
      <c r="PHV168" s="168"/>
      <c r="PHW168" s="168"/>
      <c r="PHX168" s="168"/>
      <c r="PHY168" s="168"/>
      <c r="PHZ168" s="168"/>
      <c r="PIA168" s="168"/>
      <c r="PIB168" s="168"/>
      <c r="PIC168" s="168"/>
      <c r="PID168" s="168"/>
      <c r="PIE168" s="168"/>
      <c r="PIF168" s="168"/>
      <c r="PIG168" s="168"/>
      <c r="PIH168" s="168"/>
      <c r="PII168" s="168"/>
      <c r="PIJ168" s="168"/>
      <c r="PIK168" s="168"/>
      <c r="PIL168" s="168"/>
      <c r="PIM168" s="168"/>
      <c r="PIN168" s="168"/>
      <c r="PIO168" s="168"/>
      <c r="PIP168" s="168"/>
      <c r="PIQ168" s="168"/>
      <c r="PIR168" s="168"/>
      <c r="PIS168" s="168"/>
      <c r="PIT168" s="168"/>
      <c r="PIU168" s="168"/>
      <c r="PIV168" s="168"/>
      <c r="PIW168" s="168"/>
      <c r="PIX168" s="168"/>
      <c r="PIY168" s="168"/>
      <c r="PIZ168" s="168"/>
      <c r="PJA168" s="168"/>
      <c r="PJB168" s="168"/>
      <c r="PJC168" s="168"/>
      <c r="PJD168" s="168"/>
      <c r="PJE168" s="168"/>
      <c r="PJF168" s="168"/>
      <c r="PJG168" s="168"/>
      <c r="PJH168" s="168"/>
      <c r="PJI168" s="168"/>
      <c r="PJJ168" s="168"/>
      <c r="PJK168" s="168"/>
      <c r="PJL168" s="168"/>
      <c r="PJM168" s="168"/>
      <c r="PJN168" s="168"/>
      <c r="PJO168" s="168"/>
      <c r="PJP168" s="168"/>
      <c r="PJQ168" s="168"/>
      <c r="PJR168" s="168"/>
      <c r="PJS168" s="168"/>
      <c r="PJT168" s="168"/>
      <c r="PJU168" s="168"/>
      <c r="PJV168" s="168"/>
      <c r="PJW168" s="168"/>
      <c r="PJX168" s="168"/>
      <c r="PJY168" s="168"/>
      <c r="PJZ168" s="168"/>
      <c r="PKA168" s="168"/>
      <c r="PKB168" s="168"/>
      <c r="PKC168" s="168"/>
      <c r="PKD168" s="168"/>
      <c r="PKE168" s="168"/>
      <c r="PKF168" s="168"/>
      <c r="PKG168" s="168"/>
      <c r="PKH168" s="168"/>
      <c r="PKI168" s="168"/>
      <c r="PKJ168" s="168"/>
      <c r="PKK168" s="168"/>
      <c r="PKL168" s="168"/>
      <c r="PKM168" s="168"/>
      <c r="PKN168" s="168"/>
      <c r="PKO168" s="168"/>
      <c r="PKP168" s="168"/>
      <c r="PKQ168" s="168"/>
      <c r="PKR168" s="168"/>
      <c r="PKS168" s="168"/>
      <c r="PKT168" s="168"/>
      <c r="PKU168" s="168"/>
      <c r="PKV168" s="168"/>
      <c r="PKW168" s="168"/>
      <c r="PKX168" s="168"/>
      <c r="PKY168" s="168"/>
      <c r="PKZ168" s="168"/>
      <c r="PLA168" s="168"/>
      <c r="PLB168" s="168"/>
      <c r="PLC168" s="168"/>
      <c r="PLD168" s="168"/>
      <c r="PLE168" s="168"/>
      <c r="PLF168" s="168"/>
      <c r="PLG168" s="168"/>
      <c r="PLH168" s="168"/>
      <c r="PLI168" s="168"/>
      <c r="PLJ168" s="168"/>
      <c r="PLK168" s="168"/>
      <c r="PLL168" s="168"/>
      <c r="PLM168" s="168"/>
      <c r="PLN168" s="168"/>
      <c r="PLO168" s="168"/>
      <c r="PLP168" s="168"/>
      <c r="PLQ168" s="168"/>
      <c r="PLR168" s="168"/>
      <c r="PLS168" s="168"/>
      <c r="PLT168" s="168"/>
      <c r="PLU168" s="168"/>
      <c r="PLV168" s="168"/>
      <c r="PLW168" s="168"/>
      <c r="PLX168" s="168"/>
      <c r="PLY168" s="168"/>
      <c r="PLZ168" s="168"/>
      <c r="PMA168" s="168"/>
      <c r="PMB168" s="168"/>
      <c r="PMC168" s="168"/>
      <c r="PMD168" s="168"/>
      <c r="PME168" s="168"/>
      <c r="PMF168" s="168"/>
      <c r="PMG168" s="168"/>
      <c r="PMH168" s="168"/>
      <c r="PMI168" s="168"/>
      <c r="PMJ168" s="168"/>
      <c r="PMK168" s="168"/>
      <c r="PML168" s="168"/>
      <c r="PMM168" s="168"/>
      <c r="PMN168" s="168"/>
      <c r="PMO168" s="168"/>
      <c r="PMP168" s="168"/>
      <c r="PMQ168" s="168"/>
      <c r="PMR168" s="168"/>
      <c r="PMS168" s="168"/>
      <c r="PMT168" s="168"/>
      <c r="PMU168" s="168"/>
      <c r="PMV168" s="168"/>
      <c r="PMW168" s="168"/>
      <c r="PMX168" s="168"/>
      <c r="PMY168" s="168"/>
      <c r="PMZ168" s="168"/>
      <c r="PNA168" s="168"/>
      <c r="PNB168" s="168"/>
      <c r="PNC168" s="168"/>
      <c r="PND168" s="168"/>
      <c r="PNE168" s="168"/>
      <c r="PNF168" s="168"/>
      <c r="PNG168" s="168"/>
      <c r="PNH168" s="168"/>
      <c r="PNI168" s="168"/>
      <c r="PNJ168" s="168"/>
      <c r="PNK168" s="168"/>
      <c r="PNL168" s="168"/>
      <c r="PNM168" s="168"/>
      <c r="PNN168" s="168"/>
      <c r="PNO168" s="168"/>
      <c r="PNP168" s="168"/>
      <c r="PNQ168" s="168"/>
      <c r="PNR168" s="168"/>
      <c r="PNS168" s="168"/>
      <c r="PNT168" s="168"/>
      <c r="PNU168" s="168"/>
      <c r="PNV168" s="168"/>
      <c r="PNW168" s="168"/>
      <c r="PNX168" s="168"/>
      <c r="PNY168" s="168"/>
      <c r="PNZ168" s="168"/>
      <c r="POA168" s="168"/>
      <c r="POB168" s="168"/>
      <c r="POC168" s="168"/>
      <c r="POD168" s="168"/>
      <c r="POE168" s="168"/>
      <c r="POF168" s="168"/>
      <c r="POG168" s="168"/>
      <c r="POH168" s="168"/>
      <c r="POI168" s="168"/>
      <c r="POJ168" s="168"/>
      <c r="POK168" s="168"/>
      <c r="POL168" s="168"/>
      <c r="POM168" s="168"/>
      <c r="PON168" s="168"/>
      <c r="POO168" s="168"/>
      <c r="POP168" s="168"/>
      <c r="POQ168" s="168"/>
      <c r="POR168" s="168"/>
      <c r="POS168" s="168"/>
      <c r="POT168" s="168"/>
      <c r="POU168" s="168"/>
      <c r="POV168" s="168"/>
      <c r="POW168" s="168"/>
      <c r="POX168" s="168"/>
      <c r="POY168" s="168"/>
      <c r="POZ168" s="168"/>
      <c r="PPA168" s="168"/>
      <c r="PPB168" s="168"/>
      <c r="PPC168" s="168"/>
      <c r="PPD168" s="168"/>
      <c r="PPE168" s="168"/>
      <c r="PPF168" s="168"/>
      <c r="PPG168" s="168"/>
      <c r="PPH168" s="168"/>
      <c r="PPI168" s="168"/>
      <c r="PPJ168" s="168"/>
      <c r="PPK168" s="168"/>
      <c r="PPL168" s="168"/>
      <c r="PPM168" s="168"/>
      <c r="PPN168" s="168"/>
      <c r="PPO168" s="168"/>
      <c r="PPP168" s="168"/>
      <c r="PPQ168" s="168"/>
      <c r="PPR168" s="168"/>
      <c r="PPS168" s="168"/>
      <c r="PPT168" s="168"/>
      <c r="PPU168" s="168"/>
      <c r="PPV168" s="168"/>
      <c r="PPW168" s="168"/>
      <c r="PPX168" s="168"/>
      <c r="PPY168" s="168"/>
      <c r="PPZ168" s="168"/>
      <c r="PQA168" s="168"/>
      <c r="PQB168" s="168"/>
      <c r="PQC168" s="168"/>
      <c r="PQD168" s="168"/>
      <c r="PQE168" s="168"/>
      <c r="PQF168" s="168"/>
      <c r="PQG168" s="168"/>
      <c r="PQH168" s="168"/>
      <c r="PQI168" s="168"/>
      <c r="PQJ168" s="168"/>
      <c r="PQK168" s="168"/>
      <c r="PQL168" s="168"/>
      <c r="PQM168" s="168"/>
      <c r="PQN168" s="168"/>
      <c r="PQO168" s="168"/>
      <c r="PQP168" s="168"/>
      <c r="PQQ168" s="168"/>
      <c r="PQR168" s="168"/>
      <c r="PQS168" s="168"/>
      <c r="PQT168" s="168"/>
      <c r="PQU168" s="168"/>
      <c r="PQV168" s="168"/>
      <c r="PQW168" s="168"/>
      <c r="PQX168" s="168"/>
      <c r="PQY168" s="168"/>
      <c r="PQZ168" s="168"/>
      <c r="PRA168" s="168"/>
      <c r="PRB168" s="168"/>
      <c r="PRC168" s="168"/>
      <c r="PRD168" s="168"/>
      <c r="PRE168" s="168"/>
      <c r="PRF168" s="168"/>
      <c r="PRG168" s="168"/>
      <c r="PRH168" s="168"/>
      <c r="PRI168" s="168"/>
      <c r="PRJ168" s="168"/>
      <c r="PRK168" s="168"/>
      <c r="PRL168" s="168"/>
      <c r="PRM168" s="168"/>
      <c r="PRN168" s="168"/>
      <c r="PRO168" s="168"/>
      <c r="PRP168" s="168"/>
      <c r="PRQ168" s="168"/>
      <c r="PRR168" s="168"/>
      <c r="PRS168" s="168"/>
      <c r="PRT168" s="168"/>
      <c r="PRU168" s="168"/>
      <c r="PRV168" s="168"/>
      <c r="PRW168" s="168"/>
      <c r="PRX168" s="168"/>
      <c r="PRY168" s="168"/>
      <c r="PRZ168" s="168"/>
      <c r="PSA168" s="168"/>
      <c r="PSB168" s="168"/>
      <c r="PSC168" s="168"/>
      <c r="PSD168" s="168"/>
      <c r="PSE168" s="168"/>
      <c r="PSF168" s="168"/>
      <c r="PSG168" s="168"/>
      <c r="PSH168" s="168"/>
      <c r="PSI168" s="168"/>
      <c r="PSJ168" s="168"/>
      <c r="PSK168" s="168"/>
      <c r="PSL168" s="168"/>
      <c r="PSM168" s="168"/>
      <c r="PSN168" s="168"/>
      <c r="PSO168" s="168"/>
      <c r="PSP168" s="168"/>
      <c r="PSQ168" s="168"/>
      <c r="PSR168" s="168"/>
      <c r="PSS168" s="168"/>
      <c r="PST168" s="168"/>
      <c r="PSU168" s="168"/>
      <c r="PSV168" s="168"/>
      <c r="PSW168" s="168"/>
      <c r="PSX168" s="168"/>
      <c r="PSY168" s="168"/>
      <c r="PSZ168" s="168"/>
      <c r="PTA168" s="168"/>
      <c r="PTB168" s="168"/>
      <c r="PTC168" s="168"/>
      <c r="PTD168" s="168"/>
      <c r="PTE168" s="168"/>
      <c r="PTF168" s="168"/>
      <c r="PTG168" s="168"/>
      <c r="PTH168" s="168"/>
      <c r="PTI168" s="168"/>
      <c r="PTJ168" s="168"/>
      <c r="PTK168" s="168"/>
      <c r="PTL168" s="168"/>
      <c r="PTM168" s="168"/>
      <c r="PTN168" s="168"/>
      <c r="PTO168" s="168"/>
      <c r="PTP168" s="168"/>
      <c r="PTQ168" s="168"/>
      <c r="PTR168" s="168"/>
      <c r="PTS168" s="168"/>
      <c r="PTT168" s="168"/>
      <c r="PTU168" s="168"/>
      <c r="PTV168" s="168"/>
      <c r="PTW168" s="168"/>
      <c r="PTX168" s="168"/>
      <c r="PTY168" s="168"/>
      <c r="PTZ168" s="168"/>
      <c r="PUA168" s="168"/>
      <c r="PUB168" s="168"/>
      <c r="PUC168" s="168"/>
      <c r="PUD168" s="168"/>
      <c r="PUE168" s="168"/>
      <c r="PUF168" s="168"/>
      <c r="PUG168" s="168"/>
      <c r="PUH168" s="168"/>
      <c r="PUI168" s="168"/>
      <c r="PUJ168" s="168"/>
      <c r="PUK168" s="168"/>
      <c r="PUL168" s="168"/>
      <c r="PUM168" s="168"/>
      <c r="PUN168" s="168"/>
      <c r="PUO168" s="168"/>
      <c r="PUP168" s="168"/>
      <c r="PUQ168" s="168"/>
      <c r="PUR168" s="168"/>
      <c r="PUS168" s="168"/>
      <c r="PUT168" s="168"/>
      <c r="PUU168" s="168"/>
      <c r="PUV168" s="168"/>
      <c r="PUW168" s="168"/>
      <c r="PUX168" s="168"/>
      <c r="PUY168" s="168"/>
      <c r="PUZ168" s="168"/>
      <c r="PVA168" s="168"/>
      <c r="PVB168" s="168"/>
      <c r="PVC168" s="168"/>
      <c r="PVD168" s="168"/>
      <c r="PVE168" s="168"/>
      <c r="PVF168" s="168"/>
      <c r="PVG168" s="168"/>
      <c r="PVH168" s="168"/>
      <c r="PVI168" s="168"/>
      <c r="PVJ168" s="168"/>
      <c r="PVK168" s="168"/>
      <c r="PVL168" s="168"/>
      <c r="PVM168" s="168"/>
      <c r="PVN168" s="168"/>
      <c r="PVO168" s="168"/>
      <c r="PVP168" s="168"/>
      <c r="PVQ168" s="168"/>
      <c r="PVR168" s="168"/>
      <c r="PVS168" s="168"/>
      <c r="PVT168" s="168"/>
      <c r="PVU168" s="168"/>
      <c r="PVV168" s="168"/>
      <c r="PVW168" s="168"/>
      <c r="PVX168" s="168"/>
      <c r="PVY168" s="168"/>
      <c r="PVZ168" s="168"/>
      <c r="PWA168" s="168"/>
      <c r="PWB168" s="168"/>
      <c r="PWC168" s="168"/>
      <c r="PWD168" s="168"/>
      <c r="PWE168" s="168"/>
      <c r="PWF168" s="168"/>
      <c r="PWG168" s="168"/>
      <c r="PWH168" s="168"/>
      <c r="PWI168" s="168"/>
      <c r="PWJ168" s="168"/>
      <c r="PWK168" s="168"/>
      <c r="PWL168" s="168"/>
      <c r="PWM168" s="168"/>
      <c r="PWN168" s="168"/>
      <c r="PWO168" s="168"/>
      <c r="PWP168" s="168"/>
      <c r="PWQ168" s="168"/>
      <c r="PWR168" s="168"/>
      <c r="PWS168" s="168"/>
      <c r="PWT168" s="168"/>
      <c r="PWU168" s="168"/>
      <c r="PWV168" s="168"/>
      <c r="PWW168" s="168"/>
      <c r="PWX168" s="168"/>
      <c r="PWY168" s="168"/>
      <c r="PWZ168" s="168"/>
      <c r="PXA168" s="168"/>
      <c r="PXB168" s="168"/>
      <c r="PXC168" s="168"/>
      <c r="PXD168" s="168"/>
      <c r="PXE168" s="168"/>
      <c r="PXF168" s="168"/>
      <c r="PXG168" s="168"/>
      <c r="PXH168" s="168"/>
      <c r="PXI168" s="168"/>
      <c r="PXJ168" s="168"/>
      <c r="PXK168" s="168"/>
      <c r="PXL168" s="168"/>
      <c r="PXM168" s="168"/>
      <c r="PXN168" s="168"/>
      <c r="PXO168" s="168"/>
      <c r="PXP168" s="168"/>
      <c r="PXQ168" s="168"/>
      <c r="PXR168" s="168"/>
      <c r="PXS168" s="168"/>
      <c r="PXT168" s="168"/>
      <c r="PXU168" s="168"/>
      <c r="PXV168" s="168"/>
      <c r="PXW168" s="168"/>
      <c r="PXX168" s="168"/>
      <c r="PXY168" s="168"/>
      <c r="PXZ168" s="168"/>
      <c r="PYA168" s="168"/>
      <c r="PYB168" s="168"/>
      <c r="PYC168" s="168"/>
      <c r="PYD168" s="168"/>
      <c r="PYE168" s="168"/>
      <c r="PYF168" s="168"/>
      <c r="PYG168" s="168"/>
      <c r="PYH168" s="168"/>
      <c r="PYI168" s="168"/>
      <c r="PYJ168" s="168"/>
      <c r="PYK168" s="168"/>
      <c r="PYL168" s="168"/>
      <c r="PYM168" s="168"/>
      <c r="PYN168" s="168"/>
      <c r="PYO168" s="168"/>
      <c r="PYP168" s="168"/>
      <c r="PYQ168" s="168"/>
      <c r="PYR168" s="168"/>
      <c r="PYS168" s="168"/>
      <c r="PYT168" s="168"/>
      <c r="PYU168" s="168"/>
      <c r="PYV168" s="168"/>
      <c r="PYW168" s="168"/>
      <c r="PYX168" s="168"/>
      <c r="PYY168" s="168"/>
      <c r="PYZ168" s="168"/>
      <c r="PZA168" s="168"/>
      <c r="PZB168" s="168"/>
      <c r="PZC168" s="168"/>
      <c r="PZD168" s="168"/>
      <c r="PZE168" s="168"/>
      <c r="PZF168" s="168"/>
      <c r="PZG168" s="168"/>
      <c r="PZH168" s="168"/>
      <c r="PZI168" s="168"/>
      <c r="PZJ168" s="168"/>
      <c r="PZK168" s="168"/>
      <c r="PZL168" s="168"/>
      <c r="PZM168" s="168"/>
      <c r="PZN168" s="168"/>
      <c r="PZO168" s="168"/>
      <c r="PZP168" s="168"/>
      <c r="PZQ168" s="168"/>
      <c r="PZR168" s="168"/>
      <c r="PZS168" s="168"/>
      <c r="PZT168" s="168"/>
      <c r="PZU168" s="168"/>
      <c r="PZV168" s="168"/>
      <c r="PZW168" s="168"/>
      <c r="PZX168" s="168"/>
      <c r="PZY168" s="168"/>
      <c r="PZZ168" s="168"/>
      <c r="QAA168" s="168"/>
      <c r="QAB168" s="168"/>
      <c r="QAC168" s="168"/>
      <c r="QAD168" s="168"/>
      <c r="QAE168" s="168"/>
      <c r="QAF168" s="168"/>
      <c r="QAG168" s="168"/>
      <c r="QAH168" s="168"/>
      <c r="QAI168" s="168"/>
      <c r="QAJ168" s="168"/>
      <c r="QAK168" s="168"/>
      <c r="QAL168" s="168"/>
      <c r="QAM168" s="168"/>
      <c r="QAN168" s="168"/>
      <c r="QAO168" s="168"/>
      <c r="QAP168" s="168"/>
      <c r="QAQ168" s="168"/>
      <c r="QAR168" s="168"/>
      <c r="QAS168" s="168"/>
      <c r="QAT168" s="168"/>
      <c r="QAU168" s="168"/>
      <c r="QAV168" s="168"/>
      <c r="QAW168" s="168"/>
      <c r="QAX168" s="168"/>
      <c r="QAY168" s="168"/>
      <c r="QAZ168" s="168"/>
      <c r="QBA168" s="168"/>
      <c r="QBB168" s="168"/>
      <c r="QBC168" s="168"/>
      <c r="QBD168" s="168"/>
      <c r="QBE168" s="168"/>
      <c r="QBF168" s="168"/>
      <c r="QBG168" s="168"/>
      <c r="QBH168" s="168"/>
      <c r="QBI168" s="168"/>
      <c r="QBJ168" s="168"/>
      <c r="QBK168" s="168"/>
      <c r="QBL168" s="168"/>
      <c r="QBM168" s="168"/>
      <c r="QBN168" s="168"/>
      <c r="QBO168" s="168"/>
      <c r="QBP168" s="168"/>
      <c r="QBQ168" s="168"/>
      <c r="QBR168" s="168"/>
      <c r="QBS168" s="168"/>
      <c r="QBT168" s="168"/>
      <c r="QBU168" s="168"/>
      <c r="QBV168" s="168"/>
      <c r="QBW168" s="168"/>
      <c r="QBX168" s="168"/>
      <c r="QBY168" s="168"/>
      <c r="QBZ168" s="168"/>
      <c r="QCA168" s="168"/>
      <c r="QCB168" s="168"/>
      <c r="QCC168" s="168"/>
      <c r="QCD168" s="168"/>
      <c r="QCE168" s="168"/>
      <c r="QCF168" s="168"/>
      <c r="QCG168" s="168"/>
      <c r="QCH168" s="168"/>
      <c r="QCI168" s="168"/>
      <c r="QCJ168" s="168"/>
      <c r="QCK168" s="168"/>
      <c r="QCL168" s="168"/>
      <c r="QCM168" s="168"/>
      <c r="QCN168" s="168"/>
      <c r="QCO168" s="168"/>
      <c r="QCP168" s="168"/>
      <c r="QCQ168" s="168"/>
      <c r="QCR168" s="168"/>
      <c r="QCS168" s="168"/>
      <c r="QCT168" s="168"/>
      <c r="QCU168" s="168"/>
      <c r="QCV168" s="168"/>
      <c r="QCW168" s="168"/>
      <c r="QCX168" s="168"/>
      <c r="QCY168" s="168"/>
      <c r="QCZ168" s="168"/>
      <c r="QDA168" s="168"/>
      <c r="QDB168" s="168"/>
      <c r="QDC168" s="168"/>
      <c r="QDD168" s="168"/>
      <c r="QDE168" s="168"/>
      <c r="QDF168" s="168"/>
      <c r="QDG168" s="168"/>
      <c r="QDH168" s="168"/>
      <c r="QDI168" s="168"/>
      <c r="QDJ168" s="168"/>
      <c r="QDK168" s="168"/>
      <c r="QDL168" s="168"/>
      <c r="QDM168" s="168"/>
      <c r="QDN168" s="168"/>
      <c r="QDO168" s="168"/>
      <c r="QDP168" s="168"/>
      <c r="QDQ168" s="168"/>
      <c r="QDR168" s="168"/>
      <c r="QDS168" s="168"/>
      <c r="QDT168" s="168"/>
      <c r="QDU168" s="168"/>
      <c r="QDV168" s="168"/>
      <c r="QDW168" s="168"/>
      <c r="QDX168" s="168"/>
      <c r="QDY168" s="168"/>
      <c r="QDZ168" s="168"/>
      <c r="QEA168" s="168"/>
      <c r="QEB168" s="168"/>
      <c r="QEC168" s="168"/>
      <c r="QED168" s="168"/>
      <c r="QEE168" s="168"/>
      <c r="QEF168" s="168"/>
      <c r="QEG168" s="168"/>
      <c r="QEH168" s="168"/>
      <c r="QEI168" s="168"/>
      <c r="QEJ168" s="168"/>
      <c r="QEK168" s="168"/>
      <c r="QEL168" s="168"/>
      <c r="QEM168" s="168"/>
      <c r="QEN168" s="168"/>
      <c r="QEO168" s="168"/>
      <c r="QEP168" s="168"/>
      <c r="QEQ168" s="168"/>
      <c r="QER168" s="168"/>
      <c r="QES168" s="168"/>
      <c r="QET168" s="168"/>
      <c r="QEU168" s="168"/>
      <c r="QEV168" s="168"/>
      <c r="QEW168" s="168"/>
      <c r="QEX168" s="168"/>
      <c r="QEY168" s="168"/>
      <c r="QEZ168" s="168"/>
      <c r="QFA168" s="168"/>
      <c r="QFB168" s="168"/>
      <c r="QFC168" s="168"/>
      <c r="QFD168" s="168"/>
      <c r="QFE168" s="168"/>
      <c r="QFF168" s="168"/>
      <c r="QFG168" s="168"/>
      <c r="QFH168" s="168"/>
      <c r="QFI168" s="168"/>
      <c r="QFJ168" s="168"/>
      <c r="QFK168" s="168"/>
      <c r="QFL168" s="168"/>
      <c r="QFM168" s="168"/>
      <c r="QFN168" s="168"/>
      <c r="QFO168" s="168"/>
      <c r="QFP168" s="168"/>
      <c r="QFQ168" s="168"/>
      <c r="QFR168" s="168"/>
      <c r="QFS168" s="168"/>
      <c r="QFT168" s="168"/>
      <c r="QFU168" s="168"/>
      <c r="QFV168" s="168"/>
      <c r="QFW168" s="168"/>
      <c r="QFX168" s="168"/>
      <c r="QFY168" s="168"/>
      <c r="QFZ168" s="168"/>
      <c r="QGA168" s="168"/>
      <c r="QGB168" s="168"/>
      <c r="QGC168" s="168"/>
      <c r="QGD168" s="168"/>
      <c r="QGE168" s="168"/>
      <c r="QGF168" s="168"/>
      <c r="QGG168" s="168"/>
      <c r="QGH168" s="168"/>
      <c r="QGI168" s="168"/>
      <c r="QGJ168" s="168"/>
      <c r="QGK168" s="168"/>
      <c r="QGL168" s="168"/>
      <c r="QGM168" s="168"/>
      <c r="QGN168" s="168"/>
      <c r="QGO168" s="168"/>
      <c r="QGP168" s="168"/>
      <c r="QGQ168" s="168"/>
      <c r="QGR168" s="168"/>
      <c r="QGS168" s="168"/>
      <c r="QGT168" s="168"/>
      <c r="QGU168" s="168"/>
      <c r="QGV168" s="168"/>
      <c r="QGW168" s="168"/>
      <c r="QGX168" s="168"/>
      <c r="QGY168" s="168"/>
      <c r="QGZ168" s="168"/>
      <c r="QHA168" s="168"/>
      <c r="QHB168" s="168"/>
      <c r="QHC168" s="168"/>
      <c r="QHD168" s="168"/>
      <c r="QHE168" s="168"/>
      <c r="QHF168" s="168"/>
      <c r="QHG168" s="168"/>
      <c r="QHH168" s="168"/>
      <c r="QHI168" s="168"/>
      <c r="QHJ168" s="168"/>
      <c r="QHK168" s="168"/>
      <c r="QHL168" s="168"/>
      <c r="QHM168" s="168"/>
      <c r="QHN168" s="168"/>
      <c r="QHO168" s="168"/>
      <c r="QHP168" s="168"/>
      <c r="QHQ168" s="168"/>
      <c r="QHR168" s="168"/>
      <c r="QHS168" s="168"/>
      <c r="QHT168" s="168"/>
      <c r="QHU168" s="168"/>
      <c r="QHV168" s="168"/>
      <c r="QHW168" s="168"/>
      <c r="QHX168" s="168"/>
      <c r="QHY168" s="168"/>
      <c r="QHZ168" s="168"/>
      <c r="QIA168" s="168"/>
      <c r="QIB168" s="168"/>
      <c r="QIC168" s="168"/>
      <c r="QID168" s="168"/>
      <c r="QIE168" s="168"/>
      <c r="QIF168" s="168"/>
      <c r="QIG168" s="168"/>
      <c r="QIH168" s="168"/>
      <c r="QII168" s="168"/>
      <c r="QIJ168" s="168"/>
      <c r="QIK168" s="168"/>
      <c r="QIL168" s="168"/>
      <c r="QIM168" s="168"/>
      <c r="QIN168" s="168"/>
      <c r="QIO168" s="168"/>
      <c r="QIP168" s="168"/>
      <c r="QIQ168" s="168"/>
      <c r="QIR168" s="168"/>
      <c r="QIS168" s="168"/>
      <c r="QIT168" s="168"/>
      <c r="QIU168" s="168"/>
      <c r="QIV168" s="168"/>
      <c r="QIW168" s="168"/>
      <c r="QIX168" s="168"/>
      <c r="QIY168" s="168"/>
      <c r="QIZ168" s="168"/>
      <c r="QJA168" s="168"/>
      <c r="QJB168" s="168"/>
      <c r="QJC168" s="168"/>
      <c r="QJD168" s="168"/>
      <c r="QJE168" s="168"/>
      <c r="QJF168" s="168"/>
      <c r="QJG168" s="168"/>
      <c r="QJH168" s="168"/>
      <c r="QJI168" s="168"/>
      <c r="QJJ168" s="168"/>
      <c r="QJK168" s="168"/>
      <c r="QJL168" s="168"/>
      <c r="QJM168" s="168"/>
      <c r="QJN168" s="168"/>
      <c r="QJO168" s="168"/>
      <c r="QJP168" s="168"/>
      <c r="QJQ168" s="168"/>
      <c r="QJR168" s="168"/>
      <c r="QJS168" s="168"/>
      <c r="QJT168" s="168"/>
      <c r="QJU168" s="168"/>
      <c r="QJV168" s="168"/>
      <c r="QJW168" s="168"/>
      <c r="QJX168" s="168"/>
      <c r="QJY168" s="168"/>
      <c r="QJZ168" s="168"/>
      <c r="QKA168" s="168"/>
      <c r="QKB168" s="168"/>
      <c r="QKC168" s="168"/>
      <c r="QKD168" s="168"/>
      <c r="QKE168" s="168"/>
      <c r="QKF168" s="168"/>
      <c r="QKG168" s="168"/>
      <c r="QKH168" s="168"/>
      <c r="QKI168" s="168"/>
      <c r="QKJ168" s="168"/>
      <c r="QKK168" s="168"/>
      <c r="QKL168" s="168"/>
      <c r="QKM168" s="168"/>
      <c r="QKN168" s="168"/>
      <c r="QKO168" s="168"/>
      <c r="QKP168" s="168"/>
      <c r="QKQ168" s="168"/>
      <c r="QKR168" s="168"/>
      <c r="QKS168" s="168"/>
      <c r="QKT168" s="168"/>
      <c r="QKU168" s="168"/>
      <c r="QKV168" s="168"/>
      <c r="QKW168" s="168"/>
      <c r="QKX168" s="168"/>
      <c r="QKY168" s="168"/>
      <c r="QKZ168" s="168"/>
      <c r="QLA168" s="168"/>
      <c r="QLB168" s="168"/>
      <c r="QLC168" s="168"/>
      <c r="QLD168" s="168"/>
      <c r="QLE168" s="168"/>
      <c r="QLF168" s="168"/>
      <c r="QLG168" s="168"/>
      <c r="QLH168" s="168"/>
      <c r="QLI168" s="168"/>
      <c r="QLJ168" s="168"/>
      <c r="QLK168" s="168"/>
      <c r="QLL168" s="168"/>
      <c r="QLM168" s="168"/>
      <c r="QLN168" s="168"/>
      <c r="QLO168" s="168"/>
      <c r="QLP168" s="168"/>
      <c r="QLQ168" s="168"/>
      <c r="QLR168" s="168"/>
      <c r="QLS168" s="168"/>
      <c r="QLT168" s="168"/>
      <c r="QLU168" s="168"/>
      <c r="QLV168" s="168"/>
      <c r="QLW168" s="168"/>
      <c r="QLX168" s="168"/>
      <c r="QLY168" s="168"/>
      <c r="QLZ168" s="168"/>
      <c r="QMA168" s="168"/>
      <c r="QMB168" s="168"/>
      <c r="QMC168" s="168"/>
      <c r="QMD168" s="168"/>
      <c r="QME168" s="168"/>
      <c r="QMF168" s="168"/>
      <c r="QMG168" s="168"/>
      <c r="QMH168" s="168"/>
      <c r="QMI168" s="168"/>
      <c r="QMJ168" s="168"/>
      <c r="QMK168" s="168"/>
      <c r="QML168" s="168"/>
      <c r="QMM168" s="168"/>
      <c r="QMN168" s="168"/>
      <c r="QMO168" s="168"/>
      <c r="QMP168" s="168"/>
      <c r="QMQ168" s="168"/>
      <c r="QMR168" s="168"/>
      <c r="QMS168" s="168"/>
      <c r="QMT168" s="168"/>
      <c r="QMU168" s="168"/>
      <c r="QMV168" s="168"/>
      <c r="QMW168" s="168"/>
      <c r="QMX168" s="168"/>
      <c r="QMY168" s="168"/>
      <c r="QMZ168" s="168"/>
      <c r="QNA168" s="168"/>
      <c r="QNB168" s="168"/>
      <c r="QNC168" s="168"/>
      <c r="QND168" s="168"/>
      <c r="QNE168" s="168"/>
      <c r="QNF168" s="168"/>
      <c r="QNG168" s="168"/>
      <c r="QNH168" s="168"/>
      <c r="QNI168" s="168"/>
      <c r="QNJ168" s="168"/>
      <c r="QNK168" s="168"/>
      <c r="QNL168" s="168"/>
      <c r="QNM168" s="168"/>
      <c r="QNN168" s="168"/>
      <c r="QNO168" s="168"/>
      <c r="QNP168" s="168"/>
      <c r="QNQ168" s="168"/>
      <c r="QNR168" s="168"/>
      <c r="QNS168" s="168"/>
      <c r="QNT168" s="168"/>
      <c r="QNU168" s="168"/>
      <c r="QNV168" s="168"/>
      <c r="QNW168" s="168"/>
      <c r="QNX168" s="168"/>
      <c r="QNY168" s="168"/>
      <c r="QNZ168" s="168"/>
      <c r="QOA168" s="168"/>
      <c r="QOB168" s="168"/>
      <c r="QOC168" s="168"/>
      <c r="QOD168" s="168"/>
      <c r="QOE168" s="168"/>
      <c r="QOF168" s="168"/>
      <c r="QOG168" s="168"/>
      <c r="QOH168" s="168"/>
      <c r="QOI168" s="168"/>
      <c r="QOJ168" s="168"/>
      <c r="QOK168" s="168"/>
      <c r="QOL168" s="168"/>
      <c r="QOM168" s="168"/>
      <c r="QON168" s="168"/>
      <c r="QOO168" s="168"/>
      <c r="QOP168" s="168"/>
      <c r="QOQ168" s="168"/>
      <c r="QOR168" s="168"/>
      <c r="QOS168" s="168"/>
      <c r="QOT168" s="168"/>
      <c r="QOU168" s="168"/>
      <c r="QOV168" s="168"/>
      <c r="QOW168" s="168"/>
      <c r="QOX168" s="168"/>
      <c r="QOY168" s="168"/>
      <c r="QOZ168" s="168"/>
      <c r="QPA168" s="168"/>
      <c r="QPB168" s="168"/>
      <c r="QPC168" s="168"/>
      <c r="QPD168" s="168"/>
      <c r="QPE168" s="168"/>
      <c r="QPF168" s="168"/>
      <c r="QPG168" s="168"/>
      <c r="QPH168" s="168"/>
      <c r="QPI168" s="168"/>
      <c r="QPJ168" s="168"/>
      <c r="QPK168" s="168"/>
      <c r="QPL168" s="168"/>
      <c r="QPM168" s="168"/>
      <c r="QPN168" s="168"/>
      <c r="QPO168" s="168"/>
      <c r="QPP168" s="168"/>
      <c r="QPQ168" s="168"/>
      <c r="QPR168" s="168"/>
      <c r="QPS168" s="168"/>
      <c r="QPT168" s="168"/>
      <c r="QPU168" s="168"/>
      <c r="QPV168" s="168"/>
      <c r="QPW168" s="168"/>
      <c r="QPX168" s="168"/>
      <c r="QPY168" s="168"/>
      <c r="QPZ168" s="168"/>
      <c r="QQA168" s="168"/>
      <c r="QQB168" s="168"/>
      <c r="QQC168" s="168"/>
      <c r="QQD168" s="168"/>
      <c r="QQE168" s="168"/>
      <c r="QQF168" s="168"/>
      <c r="QQG168" s="168"/>
      <c r="QQH168" s="168"/>
      <c r="QQI168" s="168"/>
      <c r="QQJ168" s="168"/>
      <c r="QQK168" s="168"/>
      <c r="QQL168" s="168"/>
      <c r="QQM168" s="168"/>
      <c r="QQN168" s="168"/>
      <c r="QQO168" s="168"/>
      <c r="QQP168" s="168"/>
      <c r="QQQ168" s="168"/>
      <c r="QQR168" s="168"/>
      <c r="QQS168" s="168"/>
      <c r="QQT168" s="168"/>
      <c r="QQU168" s="168"/>
      <c r="QQV168" s="168"/>
      <c r="QQW168" s="168"/>
      <c r="QQX168" s="168"/>
      <c r="QQY168" s="168"/>
      <c r="QQZ168" s="168"/>
      <c r="QRA168" s="168"/>
      <c r="QRB168" s="168"/>
      <c r="QRC168" s="168"/>
      <c r="QRD168" s="168"/>
      <c r="QRE168" s="168"/>
      <c r="QRF168" s="168"/>
      <c r="QRG168" s="168"/>
      <c r="QRH168" s="168"/>
      <c r="QRI168" s="168"/>
      <c r="QRJ168" s="168"/>
      <c r="QRK168" s="168"/>
      <c r="QRL168" s="168"/>
      <c r="QRM168" s="168"/>
      <c r="QRN168" s="168"/>
      <c r="QRO168" s="168"/>
      <c r="QRP168" s="168"/>
      <c r="QRQ168" s="168"/>
      <c r="QRR168" s="168"/>
      <c r="QRS168" s="168"/>
      <c r="QRT168" s="168"/>
      <c r="QRU168" s="168"/>
      <c r="QRV168" s="168"/>
      <c r="QRW168" s="168"/>
      <c r="QRX168" s="168"/>
      <c r="QRY168" s="168"/>
      <c r="QRZ168" s="168"/>
      <c r="QSA168" s="168"/>
      <c r="QSB168" s="168"/>
      <c r="QSC168" s="168"/>
      <c r="QSD168" s="168"/>
      <c r="QSE168" s="168"/>
      <c r="QSF168" s="168"/>
      <c r="QSG168" s="168"/>
      <c r="QSH168" s="168"/>
      <c r="QSI168" s="168"/>
      <c r="QSJ168" s="168"/>
      <c r="QSK168" s="168"/>
      <c r="QSL168" s="168"/>
      <c r="QSM168" s="168"/>
      <c r="QSN168" s="168"/>
      <c r="QSO168" s="168"/>
      <c r="QSP168" s="168"/>
      <c r="QSQ168" s="168"/>
      <c r="QSR168" s="168"/>
      <c r="QSS168" s="168"/>
      <c r="QST168" s="168"/>
      <c r="QSU168" s="168"/>
      <c r="QSV168" s="168"/>
      <c r="QSW168" s="168"/>
      <c r="QSX168" s="168"/>
      <c r="QSY168" s="168"/>
      <c r="QSZ168" s="168"/>
      <c r="QTA168" s="168"/>
      <c r="QTB168" s="168"/>
      <c r="QTC168" s="168"/>
      <c r="QTD168" s="168"/>
      <c r="QTE168" s="168"/>
      <c r="QTF168" s="168"/>
      <c r="QTG168" s="168"/>
      <c r="QTH168" s="168"/>
      <c r="QTI168" s="168"/>
      <c r="QTJ168" s="168"/>
      <c r="QTK168" s="168"/>
      <c r="QTL168" s="168"/>
      <c r="QTM168" s="168"/>
      <c r="QTN168" s="168"/>
      <c r="QTO168" s="168"/>
      <c r="QTP168" s="168"/>
      <c r="QTQ168" s="168"/>
      <c r="QTR168" s="168"/>
      <c r="QTS168" s="168"/>
      <c r="QTT168" s="168"/>
      <c r="QTU168" s="168"/>
      <c r="QTV168" s="168"/>
      <c r="QTW168" s="168"/>
      <c r="QTX168" s="168"/>
      <c r="QTY168" s="168"/>
      <c r="QTZ168" s="168"/>
      <c r="QUA168" s="168"/>
      <c r="QUB168" s="168"/>
      <c r="QUC168" s="168"/>
      <c r="QUD168" s="168"/>
      <c r="QUE168" s="168"/>
      <c r="QUF168" s="168"/>
      <c r="QUG168" s="168"/>
      <c r="QUH168" s="168"/>
      <c r="QUI168" s="168"/>
      <c r="QUJ168" s="168"/>
      <c r="QUK168" s="168"/>
      <c r="QUL168" s="168"/>
      <c r="QUM168" s="168"/>
      <c r="QUN168" s="168"/>
      <c r="QUO168" s="168"/>
      <c r="QUP168" s="168"/>
      <c r="QUQ168" s="168"/>
      <c r="QUR168" s="168"/>
      <c r="QUS168" s="168"/>
      <c r="QUT168" s="168"/>
      <c r="QUU168" s="168"/>
      <c r="QUV168" s="168"/>
      <c r="QUW168" s="168"/>
      <c r="QUX168" s="168"/>
      <c r="QUY168" s="168"/>
      <c r="QUZ168" s="168"/>
      <c r="QVA168" s="168"/>
      <c r="QVB168" s="168"/>
      <c r="QVC168" s="168"/>
      <c r="QVD168" s="168"/>
      <c r="QVE168" s="168"/>
      <c r="QVF168" s="168"/>
      <c r="QVG168" s="168"/>
      <c r="QVH168" s="168"/>
      <c r="QVI168" s="168"/>
      <c r="QVJ168" s="168"/>
      <c r="QVK168" s="168"/>
      <c r="QVL168" s="168"/>
      <c r="QVM168" s="168"/>
      <c r="QVN168" s="168"/>
      <c r="QVO168" s="168"/>
      <c r="QVP168" s="168"/>
      <c r="QVQ168" s="168"/>
      <c r="QVR168" s="168"/>
      <c r="QVS168" s="168"/>
      <c r="QVT168" s="168"/>
      <c r="QVU168" s="168"/>
      <c r="QVV168" s="168"/>
      <c r="QVW168" s="168"/>
      <c r="QVX168" s="168"/>
      <c r="QVY168" s="168"/>
      <c r="QVZ168" s="168"/>
      <c r="QWA168" s="168"/>
      <c r="QWB168" s="168"/>
      <c r="QWC168" s="168"/>
      <c r="QWD168" s="168"/>
      <c r="QWE168" s="168"/>
      <c r="QWF168" s="168"/>
      <c r="QWG168" s="168"/>
      <c r="QWH168" s="168"/>
      <c r="QWI168" s="168"/>
      <c r="QWJ168" s="168"/>
      <c r="QWK168" s="168"/>
      <c r="QWL168" s="168"/>
      <c r="QWM168" s="168"/>
      <c r="QWN168" s="168"/>
      <c r="QWO168" s="168"/>
      <c r="QWP168" s="168"/>
      <c r="QWQ168" s="168"/>
      <c r="QWR168" s="168"/>
      <c r="QWS168" s="168"/>
      <c r="QWT168" s="168"/>
      <c r="QWU168" s="168"/>
      <c r="QWV168" s="168"/>
      <c r="QWW168" s="168"/>
      <c r="QWX168" s="168"/>
      <c r="QWY168" s="168"/>
      <c r="QWZ168" s="168"/>
      <c r="QXA168" s="168"/>
      <c r="QXB168" s="168"/>
      <c r="QXC168" s="168"/>
      <c r="QXD168" s="168"/>
      <c r="QXE168" s="168"/>
      <c r="QXF168" s="168"/>
      <c r="QXG168" s="168"/>
      <c r="QXH168" s="168"/>
      <c r="QXI168" s="168"/>
      <c r="QXJ168" s="168"/>
      <c r="QXK168" s="168"/>
      <c r="QXL168" s="168"/>
      <c r="QXM168" s="168"/>
      <c r="QXN168" s="168"/>
      <c r="QXO168" s="168"/>
      <c r="QXP168" s="168"/>
      <c r="QXQ168" s="168"/>
      <c r="QXR168" s="168"/>
      <c r="QXS168" s="168"/>
      <c r="QXT168" s="168"/>
      <c r="QXU168" s="168"/>
      <c r="QXV168" s="168"/>
      <c r="QXW168" s="168"/>
      <c r="QXX168" s="168"/>
      <c r="QXY168" s="168"/>
      <c r="QXZ168" s="168"/>
      <c r="QYA168" s="168"/>
      <c r="QYB168" s="168"/>
      <c r="QYC168" s="168"/>
      <c r="QYD168" s="168"/>
      <c r="QYE168" s="168"/>
      <c r="QYF168" s="168"/>
      <c r="QYG168" s="168"/>
      <c r="QYH168" s="168"/>
      <c r="QYI168" s="168"/>
      <c r="QYJ168" s="168"/>
      <c r="QYK168" s="168"/>
      <c r="QYL168" s="168"/>
      <c r="QYM168" s="168"/>
      <c r="QYN168" s="168"/>
      <c r="QYO168" s="168"/>
      <c r="QYP168" s="168"/>
      <c r="QYQ168" s="168"/>
      <c r="QYR168" s="168"/>
      <c r="QYS168" s="168"/>
      <c r="QYT168" s="168"/>
      <c r="QYU168" s="168"/>
      <c r="QYV168" s="168"/>
      <c r="QYW168" s="168"/>
      <c r="QYX168" s="168"/>
      <c r="QYY168" s="168"/>
      <c r="QYZ168" s="168"/>
      <c r="QZA168" s="168"/>
      <c r="QZB168" s="168"/>
      <c r="QZC168" s="168"/>
      <c r="QZD168" s="168"/>
      <c r="QZE168" s="168"/>
      <c r="QZF168" s="168"/>
      <c r="QZG168" s="168"/>
      <c r="QZH168" s="168"/>
      <c r="QZI168" s="168"/>
      <c r="QZJ168" s="168"/>
      <c r="QZK168" s="168"/>
      <c r="QZL168" s="168"/>
      <c r="QZM168" s="168"/>
      <c r="QZN168" s="168"/>
      <c r="QZO168" s="168"/>
      <c r="QZP168" s="168"/>
      <c r="QZQ168" s="168"/>
      <c r="QZR168" s="168"/>
      <c r="QZS168" s="168"/>
      <c r="QZT168" s="168"/>
      <c r="QZU168" s="168"/>
      <c r="QZV168" s="168"/>
      <c r="QZW168" s="168"/>
      <c r="QZX168" s="168"/>
      <c r="QZY168" s="168"/>
      <c r="QZZ168" s="168"/>
      <c r="RAA168" s="168"/>
      <c r="RAB168" s="168"/>
      <c r="RAC168" s="168"/>
      <c r="RAD168" s="168"/>
      <c r="RAE168" s="168"/>
      <c r="RAF168" s="168"/>
      <c r="RAG168" s="168"/>
      <c r="RAH168" s="168"/>
      <c r="RAI168" s="168"/>
      <c r="RAJ168" s="168"/>
      <c r="RAK168" s="168"/>
      <c r="RAL168" s="168"/>
      <c r="RAM168" s="168"/>
      <c r="RAN168" s="168"/>
      <c r="RAO168" s="168"/>
      <c r="RAP168" s="168"/>
      <c r="RAQ168" s="168"/>
      <c r="RAR168" s="168"/>
      <c r="RAS168" s="168"/>
      <c r="RAT168" s="168"/>
      <c r="RAU168" s="168"/>
      <c r="RAV168" s="168"/>
      <c r="RAW168" s="168"/>
      <c r="RAX168" s="168"/>
      <c r="RAY168" s="168"/>
      <c r="RAZ168" s="168"/>
      <c r="RBA168" s="168"/>
      <c r="RBB168" s="168"/>
      <c r="RBC168" s="168"/>
      <c r="RBD168" s="168"/>
      <c r="RBE168" s="168"/>
      <c r="RBF168" s="168"/>
      <c r="RBG168" s="168"/>
      <c r="RBH168" s="168"/>
      <c r="RBI168" s="168"/>
      <c r="RBJ168" s="168"/>
      <c r="RBK168" s="168"/>
      <c r="RBL168" s="168"/>
      <c r="RBM168" s="168"/>
      <c r="RBN168" s="168"/>
      <c r="RBO168" s="168"/>
      <c r="RBP168" s="168"/>
      <c r="RBQ168" s="168"/>
      <c r="RBR168" s="168"/>
      <c r="RBS168" s="168"/>
      <c r="RBT168" s="168"/>
      <c r="RBU168" s="168"/>
      <c r="RBV168" s="168"/>
      <c r="RBW168" s="168"/>
      <c r="RBX168" s="168"/>
      <c r="RBY168" s="168"/>
      <c r="RBZ168" s="168"/>
      <c r="RCA168" s="168"/>
      <c r="RCB168" s="168"/>
      <c r="RCC168" s="168"/>
      <c r="RCD168" s="168"/>
      <c r="RCE168" s="168"/>
      <c r="RCF168" s="168"/>
      <c r="RCG168" s="168"/>
      <c r="RCH168" s="168"/>
      <c r="RCI168" s="168"/>
      <c r="RCJ168" s="168"/>
      <c r="RCK168" s="168"/>
      <c r="RCL168" s="168"/>
      <c r="RCM168" s="168"/>
      <c r="RCN168" s="168"/>
      <c r="RCO168" s="168"/>
      <c r="RCP168" s="168"/>
      <c r="RCQ168" s="168"/>
      <c r="RCR168" s="168"/>
      <c r="RCS168" s="168"/>
      <c r="RCT168" s="168"/>
      <c r="RCU168" s="168"/>
      <c r="RCV168" s="168"/>
      <c r="RCW168" s="168"/>
      <c r="RCX168" s="168"/>
      <c r="RCY168" s="168"/>
      <c r="RCZ168" s="168"/>
      <c r="RDA168" s="168"/>
      <c r="RDB168" s="168"/>
      <c r="RDC168" s="168"/>
      <c r="RDD168" s="168"/>
      <c r="RDE168" s="168"/>
      <c r="RDF168" s="168"/>
      <c r="RDG168" s="168"/>
      <c r="RDH168" s="168"/>
      <c r="RDI168" s="168"/>
      <c r="RDJ168" s="168"/>
      <c r="RDK168" s="168"/>
      <c r="RDL168" s="168"/>
      <c r="RDM168" s="168"/>
      <c r="RDN168" s="168"/>
      <c r="RDO168" s="168"/>
      <c r="RDP168" s="168"/>
      <c r="RDQ168" s="168"/>
      <c r="RDR168" s="168"/>
      <c r="RDS168" s="168"/>
      <c r="RDT168" s="168"/>
      <c r="RDU168" s="168"/>
      <c r="RDV168" s="168"/>
      <c r="RDW168" s="168"/>
      <c r="RDX168" s="168"/>
      <c r="RDY168" s="168"/>
      <c r="RDZ168" s="168"/>
      <c r="REA168" s="168"/>
      <c r="REB168" s="168"/>
      <c r="REC168" s="168"/>
      <c r="RED168" s="168"/>
      <c r="REE168" s="168"/>
      <c r="REF168" s="168"/>
      <c r="REG168" s="168"/>
      <c r="REH168" s="168"/>
      <c r="REI168" s="168"/>
      <c r="REJ168" s="168"/>
      <c r="REK168" s="168"/>
      <c r="REL168" s="168"/>
      <c r="REM168" s="168"/>
      <c r="REN168" s="168"/>
      <c r="REO168" s="168"/>
      <c r="REP168" s="168"/>
      <c r="REQ168" s="168"/>
      <c r="RER168" s="168"/>
      <c r="RES168" s="168"/>
      <c r="RET168" s="168"/>
      <c r="REU168" s="168"/>
      <c r="REV168" s="168"/>
      <c r="REW168" s="168"/>
      <c r="REX168" s="168"/>
      <c r="REY168" s="168"/>
      <c r="REZ168" s="168"/>
      <c r="RFA168" s="168"/>
      <c r="RFB168" s="168"/>
      <c r="RFC168" s="168"/>
      <c r="RFD168" s="168"/>
      <c r="RFE168" s="168"/>
      <c r="RFF168" s="168"/>
      <c r="RFG168" s="168"/>
      <c r="RFH168" s="168"/>
      <c r="RFI168" s="168"/>
      <c r="RFJ168" s="168"/>
      <c r="RFK168" s="168"/>
      <c r="RFL168" s="168"/>
      <c r="RFM168" s="168"/>
      <c r="RFN168" s="168"/>
      <c r="RFO168" s="168"/>
      <c r="RFP168" s="168"/>
      <c r="RFQ168" s="168"/>
      <c r="RFR168" s="168"/>
      <c r="RFS168" s="168"/>
      <c r="RFT168" s="168"/>
      <c r="RFU168" s="168"/>
      <c r="RFV168" s="168"/>
      <c r="RFW168" s="168"/>
      <c r="RFX168" s="168"/>
      <c r="RFY168" s="168"/>
      <c r="RFZ168" s="168"/>
      <c r="RGA168" s="168"/>
      <c r="RGB168" s="168"/>
      <c r="RGC168" s="168"/>
      <c r="RGD168" s="168"/>
      <c r="RGE168" s="168"/>
      <c r="RGF168" s="168"/>
      <c r="RGG168" s="168"/>
      <c r="RGH168" s="168"/>
      <c r="RGI168" s="168"/>
      <c r="RGJ168" s="168"/>
      <c r="RGK168" s="168"/>
      <c r="RGL168" s="168"/>
      <c r="RGM168" s="168"/>
      <c r="RGN168" s="168"/>
      <c r="RGO168" s="168"/>
      <c r="RGP168" s="168"/>
      <c r="RGQ168" s="168"/>
      <c r="RGR168" s="168"/>
      <c r="RGS168" s="168"/>
      <c r="RGT168" s="168"/>
      <c r="RGU168" s="168"/>
      <c r="RGV168" s="168"/>
      <c r="RGW168" s="168"/>
      <c r="RGX168" s="168"/>
      <c r="RGY168" s="168"/>
      <c r="RGZ168" s="168"/>
      <c r="RHA168" s="168"/>
      <c r="RHB168" s="168"/>
      <c r="RHC168" s="168"/>
      <c r="RHD168" s="168"/>
      <c r="RHE168" s="168"/>
      <c r="RHF168" s="168"/>
      <c r="RHG168" s="168"/>
      <c r="RHH168" s="168"/>
      <c r="RHI168" s="168"/>
      <c r="RHJ168" s="168"/>
      <c r="RHK168" s="168"/>
      <c r="RHL168" s="168"/>
      <c r="RHM168" s="168"/>
      <c r="RHN168" s="168"/>
      <c r="RHO168" s="168"/>
      <c r="RHP168" s="168"/>
      <c r="RHQ168" s="168"/>
      <c r="RHR168" s="168"/>
      <c r="RHS168" s="168"/>
      <c r="RHT168" s="168"/>
      <c r="RHU168" s="168"/>
      <c r="RHV168" s="168"/>
      <c r="RHW168" s="168"/>
      <c r="RHX168" s="168"/>
      <c r="RHY168" s="168"/>
      <c r="RHZ168" s="168"/>
      <c r="RIA168" s="168"/>
      <c r="RIB168" s="168"/>
      <c r="RIC168" s="168"/>
      <c r="RID168" s="168"/>
      <c r="RIE168" s="168"/>
      <c r="RIF168" s="168"/>
      <c r="RIG168" s="168"/>
      <c r="RIH168" s="168"/>
      <c r="RII168" s="168"/>
      <c r="RIJ168" s="168"/>
      <c r="RIK168" s="168"/>
      <c r="RIL168" s="168"/>
      <c r="RIM168" s="168"/>
      <c r="RIN168" s="168"/>
      <c r="RIO168" s="168"/>
      <c r="RIP168" s="168"/>
      <c r="RIQ168" s="168"/>
      <c r="RIR168" s="168"/>
      <c r="RIS168" s="168"/>
      <c r="RIT168" s="168"/>
      <c r="RIU168" s="168"/>
      <c r="RIV168" s="168"/>
      <c r="RIW168" s="168"/>
      <c r="RIX168" s="168"/>
      <c r="RIY168" s="168"/>
      <c r="RIZ168" s="168"/>
      <c r="RJA168" s="168"/>
      <c r="RJB168" s="168"/>
      <c r="RJC168" s="168"/>
      <c r="RJD168" s="168"/>
      <c r="RJE168" s="168"/>
      <c r="RJF168" s="168"/>
      <c r="RJG168" s="168"/>
      <c r="RJH168" s="168"/>
      <c r="RJI168" s="168"/>
      <c r="RJJ168" s="168"/>
      <c r="RJK168" s="168"/>
      <c r="RJL168" s="168"/>
      <c r="RJM168" s="168"/>
      <c r="RJN168" s="168"/>
      <c r="RJO168" s="168"/>
      <c r="RJP168" s="168"/>
      <c r="RJQ168" s="168"/>
      <c r="RJR168" s="168"/>
      <c r="RJS168" s="168"/>
      <c r="RJT168" s="168"/>
      <c r="RJU168" s="168"/>
      <c r="RJV168" s="168"/>
      <c r="RJW168" s="168"/>
      <c r="RJX168" s="168"/>
      <c r="RJY168" s="168"/>
      <c r="RJZ168" s="168"/>
      <c r="RKA168" s="168"/>
      <c r="RKB168" s="168"/>
      <c r="RKC168" s="168"/>
      <c r="RKD168" s="168"/>
      <c r="RKE168" s="168"/>
      <c r="RKF168" s="168"/>
      <c r="RKG168" s="168"/>
      <c r="RKH168" s="168"/>
      <c r="RKI168" s="168"/>
      <c r="RKJ168" s="168"/>
      <c r="RKK168" s="168"/>
      <c r="RKL168" s="168"/>
      <c r="RKM168" s="168"/>
      <c r="RKN168" s="168"/>
      <c r="RKO168" s="168"/>
      <c r="RKP168" s="168"/>
      <c r="RKQ168" s="168"/>
      <c r="RKR168" s="168"/>
      <c r="RKS168" s="168"/>
      <c r="RKT168" s="168"/>
      <c r="RKU168" s="168"/>
      <c r="RKV168" s="168"/>
      <c r="RKW168" s="168"/>
      <c r="RKX168" s="168"/>
      <c r="RKY168" s="168"/>
      <c r="RKZ168" s="168"/>
      <c r="RLA168" s="168"/>
      <c r="RLB168" s="168"/>
      <c r="RLC168" s="168"/>
      <c r="RLD168" s="168"/>
      <c r="RLE168" s="168"/>
      <c r="RLF168" s="168"/>
      <c r="RLG168" s="168"/>
      <c r="RLH168" s="168"/>
      <c r="RLI168" s="168"/>
      <c r="RLJ168" s="168"/>
      <c r="RLK168" s="168"/>
      <c r="RLL168" s="168"/>
      <c r="RLM168" s="168"/>
      <c r="RLN168" s="168"/>
      <c r="RLO168" s="168"/>
      <c r="RLP168" s="168"/>
      <c r="RLQ168" s="168"/>
      <c r="RLR168" s="168"/>
      <c r="RLS168" s="168"/>
      <c r="RLT168" s="168"/>
      <c r="RLU168" s="168"/>
      <c r="RLV168" s="168"/>
      <c r="RLW168" s="168"/>
      <c r="RLX168" s="168"/>
      <c r="RLY168" s="168"/>
      <c r="RLZ168" s="168"/>
      <c r="RMA168" s="168"/>
      <c r="RMB168" s="168"/>
      <c r="RMC168" s="168"/>
      <c r="RMD168" s="168"/>
      <c r="RME168" s="168"/>
      <c r="RMF168" s="168"/>
      <c r="RMG168" s="168"/>
      <c r="RMH168" s="168"/>
      <c r="RMI168" s="168"/>
      <c r="RMJ168" s="168"/>
      <c r="RMK168" s="168"/>
      <c r="RML168" s="168"/>
      <c r="RMM168" s="168"/>
      <c r="RMN168" s="168"/>
      <c r="RMO168" s="168"/>
      <c r="RMP168" s="168"/>
      <c r="RMQ168" s="168"/>
      <c r="RMR168" s="168"/>
      <c r="RMS168" s="168"/>
      <c r="RMT168" s="168"/>
      <c r="RMU168" s="168"/>
      <c r="RMV168" s="168"/>
      <c r="RMW168" s="168"/>
      <c r="RMX168" s="168"/>
      <c r="RMY168" s="168"/>
      <c r="RMZ168" s="168"/>
      <c r="RNA168" s="168"/>
      <c r="RNB168" s="168"/>
      <c r="RNC168" s="168"/>
      <c r="RND168" s="168"/>
      <c r="RNE168" s="168"/>
      <c r="RNF168" s="168"/>
      <c r="RNG168" s="168"/>
      <c r="RNH168" s="168"/>
      <c r="RNI168" s="168"/>
      <c r="RNJ168" s="168"/>
      <c r="RNK168" s="168"/>
      <c r="RNL168" s="168"/>
      <c r="RNM168" s="168"/>
      <c r="RNN168" s="168"/>
      <c r="RNO168" s="168"/>
      <c r="RNP168" s="168"/>
      <c r="RNQ168" s="168"/>
      <c r="RNR168" s="168"/>
      <c r="RNS168" s="168"/>
      <c r="RNT168" s="168"/>
      <c r="RNU168" s="168"/>
      <c r="RNV168" s="168"/>
      <c r="RNW168" s="168"/>
      <c r="RNX168" s="168"/>
      <c r="RNY168" s="168"/>
      <c r="RNZ168" s="168"/>
      <c r="ROA168" s="168"/>
      <c r="ROB168" s="168"/>
      <c r="ROC168" s="168"/>
      <c r="ROD168" s="168"/>
      <c r="ROE168" s="168"/>
      <c r="ROF168" s="168"/>
      <c r="ROG168" s="168"/>
      <c r="ROH168" s="168"/>
      <c r="ROI168" s="168"/>
      <c r="ROJ168" s="168"/>
      <c r="ROK168" s="168"/>
      <c r="ROL168" s="168"/>
      <c r="ROM168" s="168"/>
      <c r="RON168" s="168"/>
      <c r="ROO168" s="168"/>
      <c r="ROP168" s="168"/>
      <c r="ROQ168" s="168"/>
      <c r="ROR168" s="168"/>
      <c r="ROS168" s="168"/>
      <c r="ROT168" s="168"/>
      <c r="ROU168" s="168"/>
      <c r="ROV168" s="168"/>
      <c r="ROW168" s="168"/>
      <c r="ROX168" s="168"/>
      <c r="ROY168" s="168"/>
      <c r="ROZ168" s="168"/>
      <c r="RPA168" s="168"/>
      <c r="RPB168" s="168"/>
      <c r="RPC168" s="168"/>
      <c r="RPD168" s="168"/>
      <c r="RPE168" s="168"/>
      <c r="RPF168" s="168"/>
      <c r="RPG168" s="168"/>
      <c r="RPH168" s="168"/>
      <c r="RPI168" s="168"/>
      <c r="RPJ168" s="168"/>
      <c r="RPK168" s="168"/>
      <c r="RPL168" s="168"/>
      <c r="RPM168" s="168"/>
      <c r="RPN168" s="168"/>
      <c r="RPO168" s="168"/>
      <c r="RPP168" s="168"/>
      <c r="RPQ168" s="168"/>
      <c r="RPR168" s="168"/>
      <c r="RPS168" s="168"/>
      <c r="RPT168" s="168"/>
      <c r="RPU168" s="168"/>
      <c r="RPV168" s="168"/>
      <c r="RPW168" s="168"/>
      <c r="RPX168" s="168"/>
      <c r="RPY168" s="168"/>
      <c r="RPZ168" s="168"/>
      <c r="RQA168" s="168"/>
      <c r="RQB168" s="168"/>
      <c r="RQC168" s="168"/>
      <c r="RQD168" s="168"/>
      <c r="RQE168" s="168"/>
      <c r="RQF168" s="168"/>
      <c r="RQG168" s="168"/>
      <c r="RQH168" s="168"/>
      <c r="RQI168" s="168"/>
      <c r="RQJ168" s="168"/>
      <c r="RQK168" s="168"/>
      <c r="RQL168" s="168"/>
      <c r="RQM168" s="168"/>
      <c r="RQN168" s="168"/>
      <c r="RQO168" s="168"/>
      <c r="RQP168" s="168"/>
      <c r="RQQ168" s="168"/>
      <c r="RQR168" s="168"/>
      <c r="RQS168" s="168"/>
      <c r="RQT168" s="168"/>
      <c r="RQU168" s="168"/>
      <c r="RQV168" s="168"/>
      <c r="RQW168" s="168"/>
      <c r="RQX168" s="168"/>
      <c r="RQY168" s="168"/>
      <c r="RQZ168" s="168"/>
      <c r="RRA168" s="168"/>
      <c r="RRB168" s="168"/>
      <c r="RRC168" s="168"/>
      <c r="RRD168" s="168"/>
      <c r="RRE168" s="168"/>
      <c r="RRF168" s="168"/>
      <c r="RRG168" s="168"/>
      <c r="RRH168" s="168"/>
      <c r="RRI168" s="168"/>
      <c r="RRJ168" s="168"/>
      <c r="RRK168" s="168"/>
      <c r="RRL168" s="168"/>
      <c r="RRM168" s="168"/>
      <c r="RRN168" s="168"/>
      <c r="RRO168" s="168"/>
      <c r="RRP168" s="168"/>
      <c r="RRQ168" s="168"/>
      <c r="RRR168" s="168"/>
      <c r="RRS168" s="168"/>
      <c r="RRT168" s="168"/>
      <c r="RRU168" s="168"/>
      <c r="RRV168" s="168"/>
      <c r="RRW168" s="168"/>
      <c r="RRX168" s="168"/>
      <c r="RRY168" s="168"/>
      <c r="RRZ168" s="168"/>
      <c r="RSA168" s="168"/>
      <c r="RSB168" s="168"/>
      <c r="RSC168" s="168"/>
      <c r="RSD168" s="168"/>
      <c r="RSE168" s="168"/>
      <c r="RSF168" s="168"/>
      <c r="RSG168" s="168"/>
      <c r="RSH168" s="168"/>
      <c r="RSI168" s="168"/>
      <c r="RSJ168" s="168"/>
      <c r="RSK168" s="168"/>
      <c r="RSL168" s="168"/>
      <c r="RSM168" s="168"/>
      <c r="RSN168" s="168"/>
      <c r="RSO168" s="168"/>
      <c r="RSP168" s="168"/>
      <c r="RSQ168" s="168"/>
      <c r="RSR168" s="168"/>
      <c r="RSS168" s="168"/>
      <c r="RST168" s="168"/>
      <c r="RSU168" s="168"/>
      <c r="RSV168" s="168"/>
      <c r="RSW168" s="168"/>
      <c r="RSX168" s="168"/>
      <c r="RSY168" s="168"/>
      <c r="RSZ168" s="168"/>
      <c r="RTA168" s="168"/>
      <c r="RTB168" s="168"/>
      <c r="RTC168" s="168"/>
      <c r="RTD168" s="168"/>
      <c r="RTE168" s="168"/>
      <c r="RTF168" s="168"/>
      <c r="RTG168" s="168"/>
      <c r="RTH168" s="168"/>
      <c r="RTI168" s="168"/>
      <c r="RTJ168" s="168"/>
      <c r="RTK168" s="168"/>
      <c r="RTL168" s="168"/>
      <c r="RTM168" s="168"/>
      <c r="RTN168" s="168"/>
      <c r="RTO168" s="168"/>
      <c r="RTP168" s="168"/>
      <c r="RTQ168" s="168"/>
      <c r="RTR168" s="168"/>
      <c r="RTS168" s="168"/>
      <c r="RTT168" s="168"/>
      <c r="RTU168" s="168"/>
      <c r="RTV168" s="168"/>
      <c r="RTW168" s="168"/>
      <c r="RTX168" s="168"/>
      <c r="RTY168" s="168"/>
      <c r="RTZ168" s="168"/>
      <c r="RUA168" s="168"/>
      <c r="RUB168" s="168"/>
      <c r="RUC168" s="168"/>
      <c r="RUD168" s="168"/>
      <c r="RUE168" s="168"/>
      <c r="RUF168" s="168"/>
      <c r="RUG168" s="168"/>
      <c r="RUH168" s="168"/>
      <c r="RUI168" s="168"/>
      <c r="RUJ168" s="168"/>
      <c r="RUK168" s="168"/>
      <c r="RUL168" s="168"/>
      <c r="RUM168" s="168"/>
      <c r="RUN168" s="168"/>
      <c r="RUO168" s="168"/>
      <c r="RUP168" s="168"/>
      <c r="RUQ168" s="168"/>
      <c r="RUR168" s="168"/>
      <c r="RUS168" s="168"/>
      <c r="RUT168" s="168"/>
      <c r="RUU168" s="168"/>
      <c r="RUV168" s="168"/>
      <c r="RUW168" s="168"/>
      <c r="RUX168" s="168"/>
      <c r="RUY168" s="168"/>
      <c r="RUZ168" s="168"/>
      <c r="RVA168" s="168"/>
      <c r="RVB168" s="168"/>
      <c r="RVC168" s="168"/>
      <c r="RVD168" s="168"/>
      <c r="RVE168" s="168"/>
      <c r="RVF168" s="168"/>
      <c r="RVG168" s="168"/>
      <c r="RVH168" s="168"/>
      <c r="RVI168" s="168"/>
      <c r="RVJ168" s="168"/>
      <c r="RVK168" s="168"/>
      <c r="RVL168" s="168"/>
      <c r="RVM168" s="168"/>
      <c r="RVN168" s="168"/>
      <c r="RVO168" s="168"/>
      <c r="RVP168" s="168"/>
      <c r="RVQ168" s="168"/>
      <c r="RVR168" s="168"/>
      <c r="RVS168" s="168"/>
      <c r="RVT168" s="168"/>
      <c r="RVU168" s="168"/>
      <c r="RVV168" s="168"/>
      <c r="RVW168" s="168"/>
      <c r="RVX168" s="168"/>
      <c r="RVY168" s="168"/>
      <c r="RVZ168" s="168"/>
      <c r="RWA168" s="168"/>
      <c r="RWB168" s="168"/>
      <c r="RWC168" s="168"/>
      <c r="RWD168" s="168"/>
      <c r="RWE168" s="168"/>
      <c r="RWF168" s="168"/>
      <c r="RWG168" s="168"/>
      <c r="RWH168" s="168"/>
      <c r="RWI168" s="168"/>
      <c r="RWJ168" s="168"/>
      <c r="RWK168" s="168"/>
      <c r="RWL168" s="168"/>
      <c r="RWM168" s="168"/>
      <c r="RWN168" s="168"/>
      <c r="RWO168" s="168"/>
      <c r="RWP168" s="168"/>
      <c r="RWQ168" s="168"/>
      <c r="RWR168" s="168"/>
      <c r="RWS168" s="168"/>
      <c r="RWT168" s="168"/>
      <c r="RWU168" s="168"/>
      <c r="RWV168" s="168"/>
      <c r="RWW168" s="168"/>
      <c r="RWX168" s="168"/>
      <c r="RWY168" s="168"/>
      <c r="RWZ168" s="168"/>
      <c r="RXA168" s="168"/>
      <c r="RXB168" s="168"/>
      <c r="RXC168" s="168"/>
      <c r="RXD168" s="168"/>
      <c r="RXE168" s="168"/>
      <c r="RXF168" s="168"/>
      <c r="RXG168" s="168"/>
      <c r="RXH168" s="168"/>
      <c r="RXI168" s="168"/>
      <c r="RXJ168" s="168"/>
      <c r="RXK168" s="168"/>
      <c r="RXL168" s="168"/>
      <c r="RXM168" s="168"/>
      <c r="RXN168" s="168"/>
      <c r="RXO168" s="168"/>
      <c r="RXP168" s="168"/>
      <c r="RXQ168" s="168"/>
      <c r="RXR168" s="168"/>
      <c r="RXS168" s="168"/>
      <c r="RXT168" s="168"/>
      <c r="RXU168" s="168"/>
      <c r="RXV168" s="168"/>
      <c r="RXW168" s="168"/>
      <c r="RXX168" s="168"/>
      <c r="RXY168" s="168"/>
      <c r="RXZ168" s="168"/>
      <c r="RYA168" s="168"/>
      <c r="RYB168" s="168"/>
      <c r="RYC168" s="168"/>
      <c r="RYD168" s="168"/>
      <c r="RYE168" s="168"/>
      <c r="RYF168" s="168"/>
      <c r="RYG168" s="168"/>
      <c r="RYH168" s="168"/>
      <c r="RYI168" s="168"/>
      <c r="RYJ168" s="168"/>
      <c r="RYK168" s="168"/>
      <c r="RYL168" s="168"/>
      <c r="RYM168" s="168"/>
      <c r="RYN168" s="168"/>
      <c r="RYO168" s="168"/>
      <c r="RYP168" s="168"/>
      <c r="RYQ168" s="168"/>
      <c r="RYR168" s="168"/>
      <c r="RYS168" s="168"/>
      <c r="RYT168" s="168"/>
      <c r="RYU168" s="168"/>
      <c r="RYV168" s="168"/>
      <c r="RYW168" s="168"/>
      <c r="RYX168" s="168"/>
      <c r="RYY168" s="168"/>
      <c r="RYZ168" s="168"/>
      <c r="RZA168" s="168"/>
      <c r="RZB168" s="168"/>
      <c r="RZC168" s="168"/>
      <c r="RZD168" s="168"/>
      <c r="RZE168" s="168"/>
      <c r="RZF168" s="168"/>
      <c r="RZG168" s="168"/>
      <c r="RZH168" s="168"/>
      <c r="RZI168" s="168"/>
      <c r="RZJ168" s="168"/>
      <c r="RZK168" s="168"/>
      <c r="RZL168" s="168"/>
      <c r="RZM168" s="168"/>
      <c r="RZN168" s="168"/>
      <c r="RZO168" s="168"/>
      <c r="RZP168" s="168"/>
      <c r="RZQ168" s="168"/>
      <c r="RZR168" s="168"/>
      <c r="RZS168" s="168"/>
      <c r="RZT168" s="168"/>
      <c r="RZU168" s="168"/>
      <c r="RZV168" s="168"/>
      <c r="RZW168" s="168"/>
      <c r="RZX168" s="168"/>
      <c r="RZY168" s="168"/>
      <c r="RZZ168" s="168"/>
      <c r="SAA168" s="168"/>
      <c r="SAB168" s="168"/>
      <c r="SAC168" s="168"/>
      <c r="SAD168" s="168"/>
      <c r="SAE168" s="168"/>
      <c r="SAF168" s="168"/>
      <c r="SAG168" s="168"/>
      <c r="SAH168" s="168"/>
      <c r="SAI168" s="168"/>
      <c r="SAJ168" s="168"/>
      <c r="SAK168" s="168"/>
      <c r="SAL168" s="168"/>
      <c r="SAM168" s="168"/>
      <c r="SAN168" s="168"/>
      <c r="SAO168" s="168"/>
      <c r="SAP168" s="168"/>
      <c r="SAQ168" s="168"/>
      <c r="SAR168" s="168"/>
      <c r="SAS168" s="168"/>
      <c r="SAT168" s="168"/>
      <c r="SAU168" s="168"/>
      <c r="SAV168" s="168"/>
      <c r="SAW168" s="168"/>
      <c r="SAX168" s="168"/>
      <c r="SAY168" s="168"/>
      <c r="SAZ168" s="168"/>
      <c r="SBA168" s="168"/>
      <c r="SBB168" s="168"/>
      <c r="SBC168" s="168"/>
      <c r="SBD168" s="168"/>
      <c r="SBE168" s="168"/>
      <c r="SBF168" s="168"/>
      <c r="SBG168" s="168"/>
      <c r="SBH168" s="168"/>
      <c r="SBI168" s="168"/>
      <c r="SBJ168" s="168"/>
      <c r="SBK168" s="168"/>
      <c r="SBL168" s="168"/>
      <c r="SBM168" s="168"/>
      <c r="SBN168" s="168"/>
      <c r="SBO168" s="168"/>
      <c r="SBP168" s="168"/>
      <c r="SBQ168" s="168"/>
      <c r="SBR168" s="168"/>
      <c r="SBS168" s="168"/>
      <c r="SBT168" s="168"/>
      <c r="SBU168" s="168"/>
      <c r="SBV168" s="168"/>
      <c r="SBW168" s="168"/>
      <c r="SBX168" s="168"/>
      <c r="SBY168" s="168"/>
      <c r="SBZ168" s="168"/>
      <c r="SCA168" s="168"/>
      <c r="SCB168" s="168"/>
      <c r="SCC168" s="168"/>
      <c r="SCD168" s="168"/>
      <c r="SCE168" s="168"/>
      <c r="SCF168" s="168"/>
      <c r="SCG168" s="168"/>
      <c r="SCH168" s="168"/>
      <c r="SCI168" s="168"/>
      <c r="SCJ168" s="168"/>
      <c r="SCK168" s="168"/>
      <c r="SCL168" s="168"/>
      <c r="SCM168" s="168"/>
      <c r="SCN168" s="168"/>
      <c r="SCO168" s="168"/>
      <c r="SCP168" s="168"/>
      <c r="SCQ168" s="168"/>
      <c r="SCR168" s="168"/>
      <c r="SCS168" s="168"/>
      <c r="SCT168" s="168"/>
      <c r="SCU168" s="168"/>
      <c r="SCV168" s="168"/>
      <c r="SCW168" s="168"/>
      <c r="SCX168" s="168"/>
      <c r="SCY168" s="168"/>
      <c r="SCZ168" s="168"/>
      <c r="SDA168" s="168"/>
      <c r="SDB168" s="168"/>
      <c r="SDC168" s="168"/>
      <c r="SDD168" s="168"/>
      <c r="SDE168" s="168"/>
      <c r="SDF168" s="168"/>
      <c r="SDG168" s="168"/>
      <c r="SDH168" s="168"/>
      <c r="SDI168" s="168"/>
      <c r="SDJ168" s="168"/>
      <c r="SDK168" s="168"/>
      <c r="SDL168" s="168"/>
      <c r="SDM168" s="168"/>
      <c r="SDN168" s="168"/>
      <c r="SDO168" s="168"/>
      <c r="SDP168" s="168"/>
      <c r="SDQ168" s="168"/>
      <c r="SDR168" s="168"/>
      <c r="SDS168" s="168"/>
      <c r="SDT168" s="168"/>
      <c r="SDU168" s="168"/>
      <c r="SDV168" s="168"/>
      <c r="SDW168" s="168"/>
      <c r="SDX168" s="168"/>
      <c r="SDY168" s="168"/>
      <c r="SDZ168" s="168"/>
      <c r="SEA168" s="168"/>
      <c r="SEB168" s="168"/>
      <c r="SEC168" s="168"/>
      <c r="SED168" s="168"/>
      <c r="SEE168" s="168"/>
      <c r="SEF168" s="168"/>
      <c r="SEG168" s="168"/>
      <c r="SEH168" s="168"/>
      <c r="SEI168" s="168"/>
      <c r="SEJ168" s="168"/>
      <c r="SEK168" s="168"/>
      <c r="SEL168" s="168"/>
      <c r="SEM168" s="168"/>
      <c r="SEN168" s="168"/>
      <c r="SEO168" s="168"/>
      <c r="SEP168" s="168"/>
      <c r="SEQ168" s="168"/>
      <c r="SER168" s="168"/>
      <c r="SES168" s="168"/>
      <c r="SET168" s="168"/>
      <c r="SEU168" s="168"/>
      <c r="SEV168" s="168"/>
      <c r="SEW168" s="168"/>
      <c r="SEX168" s="168"/>
      <c r="SEY168" s="168"/>
      <c r="SEZ168" s="168"/>
      <c r="SFA168" s="168"/>
      <c r="SFB168" s="168"/>
      <c r="SFC168" s="168"/>
      <c r="SFD168" s="168"/>
      <c r="SFE168" s="168"/>
      <c r="SFF168" s="168"/>
      <c r="SFG168" s="168"/>
      <c r="SFH168" s="168"/>
      <c r="SFI168" s="168"/>
      <c r="SFJ168" s="168"/>
      <c r="SFK168" s="168"/>
      <c r="SFL168" s="168"/>
      <c r="SFM168" s="168"/>
      <c r="SFN168" s="168"/>
      <c r="SFO168" s="168"/>
      <c r="SFP168" s="168"/>
      <c r="SFQ168" s="168"/>
      <c r="SFR168" s="168"/>
      <c r="SFS168" s="168"/>
      <c r="SFT168" s="168"/>
      <c r="SFU168" s="168"/>
      <c r="SFV168" s="168"/>
      <c r="SFW168" s="168"/>
      <c r="SFX168" s="168"/>
      <c r="SFY168" s="168"/>
      <c r="SFZ168" s="168"/>
      <c r="SGA168" s="168"/>
      <c r="SGB168" s="168"/>
      <c r="SGC168" s="168"/>
      <c r="SGD168" s="168"/>
      <c r="SGE168" s="168"/>
      <c r="SGF168" s="168"/>
      <c r="SGG168" s="168"/>
      <c r="SGH168" s="168"/>
      <c r="SGI168" s="168"/>
      <c r="SGJ168" s="168"/>
      <c r="SGK168" s="168"/>
      <c r="SGL168" s="168"/>
      <c r="SGM168" s="168"/>
      <c r="SGN168" s="168"/>
      <c r="SGO168" s="168"/>
      <c r="SGP168" s="168"/>
      <c r="SGQ168" s="168"/>
      <c r="SGR168" s="168"/>
      <c r="SGS168" s="168"/>
      <c r="SGT168" s="168"/>
      <c r="SGU168" s="168"/>
      <c r="SGV168" s="168"/>
      <c r="SGW168" s="168"/>
      <c r="SGX168" s="168"/>
      <c r="SGY168" s="168"/>
      <c r="SGZ168" s="168"/>
      <c r="SHA168" s="168"/>
      <c r="SHB168" s="168"/>
      <c r="SHC168" s="168"/>
      <c r="SHD168" s="168"/>
      <c r="SHE168" s="168"/>
      <c r="SHF168" s="168"/>
      <c r="SHG168" s="168"/>
      <c r="SHH168" s="168"/>
      <c r="SHI168" s="168"/>
      <c r="SHJ168" s="168"/>
      <c r="SHK168" s="168"/>
      <c r="SHL168" s="168"/>
      <c r="SHM168" s="168"/>
      <c r="SHN168" s="168"/>
      <c r="SHO168" s="168"/>
      <c r="SHP168" s="168"/>
      <c r="SHQ168" s="168"/>
      <c r="SHR168" s="168"/>
      <c r="SHS168" s="168"/>
      <c r="SHT168" s="168"/>
      <c r="SHU168" s="168"/>
      <c r="SHV168" s="168"/>
      <c r="SHW168" s="168"/>
      <c r="SHX168" s="168"/>
      <c r="SHY168" s="168"/>
      <c r="SHZ168" s="168"/>
      <c r="SIA168" s="168"/>
      <c r="SIB168" s="168"/>
      <c r="SIC168" s="168"/>
      <c r="SID168" s="168"/>
      <c r="SIE168" s="168"/>
      <c r="SIF168" s="168"/>
      <c r="SIG168" s="168"/>
      <c r="SIH168" s="168"/>
      <c r="SII168" s="168"/>
      <c r="SIJ168" s="168"/>
      <c r="SIK168" s="168"/>
      <c r="SIL168" s="168"/>
      <c r="SIM168" s="168"/>
      <c r="SIN168" s="168"/>
      <c r="SIO168" s="168"/>
      <c r="SIP168" s="168"/>
      <c r="SIQ168" s="168"/>
      <c r="SIR168" s="168"/>
      <c r="SIS168" s="168"/>
      <c r="SIT168" s="168"/>
      <c r="SIU168" s="168"/>
      <c r="SIV168" s="168"/>
      <c r="SIW168" s="168"/>
      <c r="SIX168" s="168"/>
      <c r="SIY168" s="168"/>
      <c r="SIZ168" s="168"/>
      <c r="SJA168" s="168"/>
      <c r="SJB168" s="168"/>
      <c r="SJC168" s="168"/>
      <c r="SJD168" s="168"/>
      <c r="SJE168" s="168"/>
      <c r="SJF168" s="168"/>
      <c r="SJG168" s="168"/>
      <c r="SJH168" s="168"/>
      <c r="SJI168" s="168"/>
      <c r="SJJ168" s="168"/>
      <c r="SJK168" s="168"/>
      <c r="SJL168" s="168"/>
      <c r="SJM168" s="168"/>
      <c r="SJN168" s="168"/>
      <c r="SJO168" s="168"/>
      <c r="SJP168" s="168"/>
      <c r="SJQ168" s="168"/>
      <c r="SJR168" s="168"/>
      <c r="SJS168" s="168"/>
      <c r="SJT168" s="168"/>
      <c r="SJU168" s="168"/>
      <c r="SJV168" s="168"/>
      <c r="SJW168" s="168"/>
      <c r="SJX168" s="168"/>
      <c r="SJY168" s="168"/>
      <c r="SJZ168" s="168"/>
      <c r="SKA168" s="168"/>
      <c r="SKB168" s="168"/>
      <c r="SKC168" s="168"/>
      <c r="SKD168" s="168"/>
      <c r="SKE168" s="168"/>
      <c r="SKF168" s="168"/>
      <c r="SKG168" s="168"/>
      <c r="SKH168" s="168"/>
      <c r="SKI168" s="168"/>
      <c r="SKJ168" s="168"/>
      <c r="SKK168" s="168"/>
      <c r="SKL168" s="168"/>
      <c r="SKM168" s="168"/>
      <c r="SKN168" s="168"/>
      <c r="SKO168" s="168"/>
      <c r="SKP168" s="168"/>
      <c r="SKQ168" s="168"/>
      <c r="SKR168" s="168"/>
      <c r="SKS168" s="168"/>
      <c r="SKT168" s="168"/>
      <c r="SKU168" s="168"/>
      <c r="SKV168" s="168"/>
      <c r="SKW168" s="168"/>
      <c r="SKX168" s="168"/>
      <c r="SKY168" s="168"/>
      <c r="SKZ168" s="168"/>
      <c r="SLA168" s="168"/>
      <c r="SLB168" s="168"/>
      <c r="SLC168" s="168"/>
      <c r="SLD168" s="168"/>
      <c r="SLE168" s="168"/>
      <c r="SLF168" s="168"/>
      <c r="SLG168" s="168"/>
      <c r="SLH168" s="168"/>
      <c r="SLI168" s="168"/>
      <c r="SLJ168" s="168"/>
      <c r="SLK168" s="168"/>
      <c r="SLL168" s="168"/>
      <c r="SLM168" s="168"/>
      <c r="SLN168" s="168"/>
      <c r="SLO168" s="168"/>
      <c r="SLP168" s="168"/>
      <c r="SLQ168" s="168"/>
      <c r="SLR168" s="168"/>
      <c r="SLS168" s="168"/>
      <c r="SLT168" s="168"/>
      <c r="SLU168" s="168"/>
      <c r="SLV168" s="168"/>
      <c r="SLW168" s="168"/>
      <c r="SLX168" s="168"/>
      <c r="SLY168" s="168"/>
      <c r="SLZ168" s="168"/>
      <c r="SMA168" s="168"/>
      <c r="SMB168" s="168"/>
      <c r="SMC168" s="168"/>
      <c r="SMD168" s="168"/>
      <c r="SME168" s="168"/>
      <c r="SMF168" s="168"/>
      <c r="SMG168" s="168"/>
      <c r="SMH168" s="168"/>
      <c r="SMI168" s="168"/>
      <c r="SMJ168" s="168"/>
      <c r="SMK168" s="168"/>
      <c r="SML168" s="168"/>
      <c r="SMM168" s="168"/>
      <c r="SMN168" s="168"/>
      <c r="SMO168" s="168"/>
      <c r="SMP168" s="168"/>
      <c r="SMQ168" s="168"/>
      <c r="SMR168" s="168"/>
      <c r="SMS168" s="168"/>
      <c r="SMT168" s="168"/>
      <c r="SMU168" s="168"/>
      <c r="SMV168" s="168"/>
      <c r="SMW168" s="168"/>
      <c r="SMX168" s="168"/>
      <c r="SMY168" s="168"/>
      <c r="SMZ168" s="168"/>
      <c r="SNA168" s="168"/>
      <c r="SNB168" s="168"/>
      <c r="SNC168" s="168"/>
      <c r="SND168" s="168"/>
      <c r="SNE168" s="168"/>
      <c r="SNF168" s="168"/>
      <c r="SNG168" s="168"/>
      <c r="SNH168" s="168"/>
      <c r="SNI168" s="168"/>
      <c r="SNJ168" s="168"/>
      <c r="SNK168" s="168"/>
      <c r="SNL168" s="168"/>
      <c r="SNM168" s="168"/>
      <c r="SNN168" s="168"/>
      <c r="SNO168" s="168"/>
      <c r="SNP168" s="168"/>
      <c r="SNQ168" s="168"/>
      <c r="SNR168" s="168"/>
      <c r="SNS168" s="168"/>
      <c r="SNT168" s="168"/>
      <c r="SNU168" s="168"/>
      <c r="SNV168" s="168"/>
      <c r="SNW168" s="168"/>
      <c r="SNX168" s="168"/>
      <c r="SNY168" s="168"/>
      <c r="SNZ168" s="168"/>
      <c r="SOA168" s="168"/>
      <c r="SOB168" s="168"/>
      <c r="SOC168" s="168"/>
      <c r="SOD168" s="168"/>
      <c r="SOE168" s="168"/>
      <c r="SOF168" s="168"/>
      <c r="SOG168" s="168"/>
      <c r="SOH168" s="168"/>
      <c r="SOI168" s="168"/>
      <c r="SOJ168" s="168"/>
      <c r="SOK168" s="168"/>
      <c r="SOL168" s="168"/>
      <c r="SOM168" s="168"/>
      <c r="SON168" s="168"/>
      <c r="SOO168" s="168"/>
      <c r="SOP168" s="168"/>
      <c r="SOQ168" s="168"/>
      <c r="SOR168" s="168"/>
      <c r="SOS168" s="168"/>
      <c r="SOT168" s="168"/>
      <c r="SOU168" s="168"/>
      <c r="SOV168" s="168"/>
      <c r="SOW168" s="168"/>
      <c r="SOX168" s="168"/>
      <c r="SOY168" s="168"/>
      <c r="SOZ168" s="168"/>
      <c r="SPA168" s="168"/>
      <c r="SPB168" s="168"/>
      <c r="SPC168" s="168"/>
      <c r="SPD168" s="168"/>
      <c r="SPE168" s="168"/>
      <c r="SPF168" s="168"/>
      <c r="SPG168" s="168"/>
      <c r="SPH168" s="168"/>
      <c r="SPI168" s="168"/>
      <c r="SPJ168" s="168"/>
      <c r="SPK168" s="168"/>
      <c r="SPL168" s="168"/>
      <c r="SPM168" s="168"/>
      <c r="SPN168" s="168"/>
      <c r="SPO168" s="168"/>
      <c r="SPP168" s="168"/>
      <c r="SPQ168" s="168"/>
      <c r="SPR168" s="168"/>
      <c r="SPS168" s="168"/>
      <c r="SPT168" s="168"/>
      <c r="SPU168" s="168"/>
      <c r="SPV168" s="168"/>
      <c r="SPW168" s="168"/>
      <c r="SPX168" s="168"/>
      <c r="SPY168" s="168"/>
      <c r="SPZ168" s="168"/>
      <c r="SQA168" s="168"/>
      <c r="SQB168" s="168"/>
      <c r="SQC168" s="168"/>
      <c r="SQD168" s="168"/>
      <c r="SQE168" s="168"/>
      <c r="SQF168" s="168"/>
      <c r="SQG168" s="168"/>
      <c r="SQH168" s="168"/>
      <c r="SQI168" s="168"/>
      <c r="SQJ168" s="168"/>
      <c r="SQK168" s="168"/>
      <c r="SQL168" s="168"/>
      <c r="SQM168" s="168"/>
      <c r="SQN168" s="168"/>
      <c r="SQO168" s="168"/>
      <c r="SQP168" s="168"/>
      <c r="SQQ168" s="168"/>
      <c r="SQR168" s="168"/>
      <c r="SQS168" s="168"/>
      <c r="SQT168" s="168"/>
      <c r="SQU168" s="168"/>
      <c r="SQV168" s="168"/>
      <c r="SQW168" s="168"/>
      <c r="SQX168" s="168"/>
      <c r="SQY168" s="168"/>
      <c r="SQZ168" s="168"/>
      <c r="SRA168" s="168"/>
      <c r="SRB168" s="168"/>
      <c r="SRC168" s="168"/>
      <c r="SRD168" s="168"/>
      <c r="SRE168" s="168"/>
      <c r="SRF168" s="168"/>
      <c r="SRG168" s="168"/>
      <c r="SRH168" s="168"/>
      <c r="SRI168" s="168"/>
      <c r="SRJ168" s="168"/>
      <c r="SRK168" s="168"/>
      <c r="SRL168" s="168"/>
      <c r="SRM168" s="168"/>
      <c r="SRN168" s="168"/>
      <c r="SRO168" s="168"/>
      <c r="SRP168" s="168"/>
      <c r="SRQ168" s="168"/>
      <c r="SRR168" s="168"/>
      <c r="SRS168" s="168"/>
      <c r="SRT168" s="168"/>
      <c r="SRU168" s="168"/>
      <c r="SRV168" s="168"/>
      <c r="SRW168" s="168"/>
      <c r="SRX168" s="168"/>
      <c r="SRY168" s="168"/>
      <c r="SRZ168" s="168"/>
      <c r="SSA168" s="168"/>
      <c r="SSB168" s="168"/>
      <c r="SSC168" s="168"/>
      <c r="SSD168" s="168"/>
      <c r="SSE168" s="168"/>
      <c r="SSF168" s="168"/>
      <c r="SSG168" s="168"/>
      <c r="SSH168" s="168"/>
      <c r="SSI168" s="168"/>
      <c r="SSJ168" s="168"/>
      <c r="SSK168" s="168"/>
      <c r="SSL168" s="168"/>
      <c r="SSM168" s="168"/>
      <c r="SSN168" s="168"/>
      <c r="SSO168" s="168"/>
      <c r="SSP168" s="168"/>
      <c r="SSQ168" s="168"/>
      <c r="SSR168" s="168"/>
      <c r="SSS168" s="168"/>
      <c r="SST168" s="168"/>
      <c r="SSU168" s="168"/>
      <c r="SSV168" s="168"/>
      <c r="SSW168" s="168"/>
      <c r="SSX168" s="168"/>
      <c r="SSY168" s="168"/>
      <c r="SSZ168" s="168"/>
      <c r="STA168" s="168"/>
      <c r="STB168" s="168"/>
      <c r="STC168" s="168"/>
      <c r="STD168" s="168"/>
      <c r="STE168" s="168"/>
      <c r="STF168" s="168"/>
      <c r="STG168" s="168"/>
      <c r="STH168" s="168"/>
      <c r="STI168" s="168"/>
      <c r="STJ168" s="168"/>
      <c r="STK168" s="168"/>
      <c r="STL168" s="168"/>
      <c r="STM168" s="168"/>
      <c r="STN168" s="168"/>
      <c r="STO168" s="168"/>
      <c r="STP168" s="168"/>
      <c r="STQ168" s="168"/>
      <c r="STR168" s="168"/>
      <c r="STS168" s="168"/>
      <c r="STT168" s="168"/>
      <c r="STU168" s="168"/>
      <c r="STV168" s="168"/>
      <c r="STW168" s="168"/>
      <c r="STX168" s="168"/>
      <c r="STY168" s="168"/>
      <c r="STZ168" s="168"/>
      <c r="SUA168" s="168"/>
      <c r="SUB168" s="168"/>
      <c r="SUC168" s="168"/>
      <c r="SUD168" s="168"/>
      <c r="SUE168" s="168"/>
      <c r="SUF168" s="168"/>
      <c r="SUG168" s="168"/>
      <c r="SUH168" s="168"/>
      <c r="SUI168" s="168"/>
      <c r="SUJ168" s="168"/>
      <c r="SUK168" s="168"/>
      <c r="SUL168" s="168"/>
      <c r="SUM168" s="168"/>
      <c r="SUN168" s="168"/>
      <c r="SUO168" s="168"/>
      <c r="SUP168" s="168"/>
      <c r="SUQ168" s="168"/>
      <c r="SUR168" s="168"/>
      <c r="SUS168" s="168"/>
      <c r="SUT168" s="168"/>
      <c r="SUU168" s="168"/>
      <c r="SUV168" s="168"/>
      <c r="SUW168" s="168"/>
      <c r="SUX168" s="168"/>
      <c r="SUY168" s="168"/>
      <c r="SUZ168" s="168"/>
      <c r="SVA168" s="168"/>
      <c r="SVB168" s="168"/>
      <c r="SVC168" s="168"/>
      <c r="SVD168" s="168"/>
      <c r="SVE168" s="168"/>
      <c r="SVF168" s="168"/>
      <c r="SVG168" s="168"/>
      <c r="SVH168" s="168"/>
      <c r="SVI168" s="168"/>
      <c r="SVJ168" s="168"/>
      <c r="SVK168" s="168"/>
      <c r="SVL168" s="168"/>
      <c r="SVM168" s="168"/>
      <c r="SVN168" s="168"/>
      <c r="SVO168" s="168"/>
      <c r="SVP168" s="168"/>
      <c r="SVQ168" s="168"/>
      <c r="SVR168" s="168"/>
      <c r="SVS168" s="168"/>
      <c r="SVT168" s="168"/>
      <c r="SVU168" s="168"/>
      <c r="SVV168" s="168"/>
      <c r="SVW168" s="168"/>
      <c r="SVX168" s="168"/>
      <c r="SVY168" s="168"/>
      <c r="SVZ168" s="168"/>
      <c r="SWA168" s="168"/>
      <c r="SWB168" s="168"/>
      <c r="SWC168" s="168"/>
      <c r="SWD168" s="168"/>
      <c r="SWE168" s="168"/>
      <c r="SWF168" s="168"/>
      <c r="SWG168" s="168"/>
      <c r="SWH168" s="168"/>
      <c r="SWI168" s="168"/>
      <c r="SWJ168" s="168"/>
      <c r="SWK168" s="168"/>
      <c r="SWL168" s="168"/>
      <c r="SWM168" s="168"/>
      <c r="SWN168" s="168"/>
      <c r="SWO168" s="168"/>
      <c r="SWP168" s="168"/>
      <c r="SWQ168" s="168"/>
      <c r="SWR168" s="168"/>
      <c r="SWS168" s="168"/>
      <c r="SWT168" s="168"/>
      <c r="SWU168" s="168"/>
      <c r="SWV168" s="168"/>
      <c r="SWW168" s="168"/>
      <c r="SWX168" s="168"/>
      <c r="SWY168" s="168"/>
      <c r="SWZ168" s="168"/>
      <c r="SXA168" s="168"/>
      <c r="SXB168" s="168"/>
      <c r="SXC168" s="168"/>
      <c r="SXD168" s="168"/>
      <c r="SXE168" s="168"/>
      <c r="SXF168" s="168"/>
      <c r="SXG168" s="168"/>
      <c r="SXH168" s="168"/>
      <c r="SXI168" s="168"/>
      <c r="SXJ168" s="168"/>
      <c r="SXK168" s="168"/>
      <c r="SXL168" s="168"/>
      <c r="SXM168" s="168"/>
      <c r="SXN168" s="168"/>
      <c r="SXO168" s="168"/>
      <c r="SXP168" s="168"/>
      <c r="SXQ168" s="168"/>
      <c r="SXR168" s="168"/>
      <c r="SXS168" s="168"/>
      <c r="SXT168" s="168"/>
      <c r="SXU168" s="168"/>
      <c r="SXV168" s="168"/>
      <c r="SXW168" s="168"/>
      <c r="SXX168" s="168"/>
      <c r="SXY168" s="168"/>
      <c r="SXZ168" s="168"/>
      <c r="SYA168" s="168"/>
      <c r="SYB168" s="168"/>
      <c r="SYC168" s="168"/>
      <c r="SYD168" s="168"/>
      <c r="SYE168" s="168"/>
      <c r="SYF168" s="168"/>
      <c r="SYG168" s="168"/>
      <c r="SYH168" s="168"/>
      <c r="SYI168" s="168"/>
      <c r="SYJ168" s="168"/>
      <c r="SYK168" s="168"/>
      <c r="SYL168" s="168"/>
      <c r="SYM168" s="168"/>
      <c r="SYN168" s="168"/>
      <c r="SYO168" s="168"/>
      <c r="SYP168" s="168"/>
      <c r="SYQ168" s="168"/>
      <c r="SYR168" s="168"/>
      <c r="SYS168" s="168"/>
      <c r="SYT168" s="168"/>
      <c r="SYU168" s="168"/>
      <c r="SYV168" s="168"/>
      <c r="SYW168" s="168"/>
      <c r="SYX168" s="168"/>
      <c r="SYY168" s="168"/>
      <c r="SYZ168" s="168"/>
      <c r="SZA168" s="168"/>
      <c r="SZB168" s="168"/>
      <c r="SZC168" s="168"/>
      <c r="SZD168" s="168"/>
      <c r="SZE168" s="168"/>
      <c r="SZF168" s="168"/>
      <c r="SZG168" s="168"/>
      <c r="SZH168" s="168"/>
      <c r="SZI168" s="168"/>
      <c r="SZJ168" s="168"/>
      <c r="SZK168" s="168"/>
      <c r="SZL168" s="168"/>
      <c r="SZM168" s="168"/>
      <c r="SZN168" s="168"/>
      <c r="SZO168" s="168"/>
      <c r="SZP168" s="168"/>
      <c r="SZQ168" s="168"/>
      <c r="SZR168" s="168"/>
      <c r="SZS168" s="168"/>
      <c r="SZT168" s="168"/>
      <c r="SZU168" s="168"/>
      <c r="SZV168" s="168"/>
      <c r="SZW168" s="168"/>
      <c r="SZX168" s="168"/>
      <c r="SZY168" s="168"/>
      <c r="SZZ168" s="168"/>
      <c r="TAA168" s="168"/>
      <c r="TAB168" s="168"/>
      <c r="TAC168" s="168"/>
      <c r="TAD168" s="168"/>
      <c r="TAE168" s="168"/>
      <c r="TAF168" s="168"/>
      <c r="TAG168" s="168"/>
      <c r="TAH168" s="168"/>
      <c r="TAI168" s="168"/>
      <c r="TAJ168" s="168"/>
      <c r="TAK168" s="168"/>
      <c r="TAL168" s="168"/>
      <c r="TAM168" s="168"/>
      <c r="TAN168" s="168"/>
      <c r="TAO168" s="168"/>
      <c r="TAP168" s="168"/>
      <c r="TAQ168" s="168"/>
      <c r="TAR168" s="168"/>
      <c r="TAS168" s="168"/>
      <c r="TAT168" s="168"/>
      <c r="TAU168" s="168"/>
      <c r="TAV168" s="168"/>
      <c r="TAW168" s="168"/>
      <c r="TAX168" s="168"/>
      <c r="TAY168" s="168"/>
      <c r="TAZ168" s="168"/>
      <c r="TBA168" s="168"/>
      <c r="TBB168" s="168"/>
      <c r="TBC168" s="168"/>
      <c r="TBD168" s="168"/>
      <c r="TBE168" s="168"/>
      <c r="TBF168" s="168"/>
      <c r="TBG168" s="168"/>
      <c r="TBH168" s="168"/>
      <c r="TBI168" s="168"/>
      <c r="TBJ168" s="168"/>
      <c r="TBK168" s="168"/>
      <c r="TBL168" s="168"/>
      <c r="TBM168" s="168"/>
      <c r="TBN168" s="168"/>
      <c r="TBO168" s="168"/>
      <c r="TBP168" s="168"/>
      <c r="TBQ168" s="168"/>
      <c r="TBR168" s="168"/>
      <c r="TBS168" s="168"/>
      <c r="TBT168" s="168"/>
      <c r="TBU168" s="168"/>
      <c r="TBV168" s="168"/>
      <c r="TBW168" s="168"/>
      <c r="TBX168" s="168"/>
      <c r="TBY168" s="168"/>
      <c r="TBZ168" s="168"/>
      <c r="TCA168" s="168"/>
      <c r="TCB168" s="168"/>
      <c r="TCC168" s="168"/>
      <c r="TCD168" s="168"/>
      <c r="TCE168" s="168"/>
      <c r="TCF168" s="168"/>
      <c r="TCG168" s="168"/>
      <c r="TCH168" s="168"/>
      <c r="TCI168" s="168"/>
      <c r="TCJ168" s="168"/>
      <c r="TCK168" s="168"/>
      <c r="TCL168" s="168"/>
      <c r="TCM168" s="168"/>
      <c r="TCN168" s="168"/>
      <c r="TCO168" s="168"/>
      <c r="TCP168" s="168"/>
      <c r="TCQ168" s="168"/>
      <c r="TCR168" s="168"/>
      <c r="TCS168" s="168"/>
      <c r="TCT168" s="168"/>
      <c r="TCU168" s="168"/>
      <c r="TCV168" s="168"/>
      <c r="TCW168" s="168"/>
      <c r="TCX168" s="168"/>
      <c r="TCY168" s="168"/>
      <c r="TCZ168" s="168"/>
      <c r="TDA168" s="168"/>
      <c r="TDB168" s="168"/>
      <c r="TDC168" s="168"/>
      <c r="TDD168" s="168"/>
      <c r="TDE168" s="168"/>
      <c r="TDF168" s="168"/>
      <c r="TDG168" s="168"/>
      <c r="TDH168" s="168"/>
      <c r="TDI168" s="168"/>
      <c r="TDJ168" s="168"/>
      <c r="TDK168" s="168"/>
      <c r="TDL168" s="168"/>
      <c r="TDM168" s="168"/>
      <c r="TDN168" s="168"/>
      <c r="TDO168" s="168"/>
      <c r="TDP168" s="168"/>
      <c r="TDQ168" s="168"/>
      <c r="TDR168" s="168"/>
      <c r="TDS168" s="168"/>
      <c r="TDT168" s="168"/>
      <c r="TDU168" s="168"/>
      <c r="TDV168" s="168"/>
      <c r="TDW168" s="168"/>
      <c r="TDX168" s="168"/>
      <c r="TDY168" s="168"/>
      <c r="TDZ168" s="168"/>
      <c r="TEA168" s="168"/>
      <c r="TEB168" s="168"/>
      <c r="TEC168" s="168"/>
      <c r="TED168" s="168"/>
      <c r="TEE168" s="168"/>
      <c r="TEF168" s="168"/>
      <c r="TEG168" s="168"/>
      <c r="TEH168" s="168"/>
      <c r="TEI168" s="168"/>
      <c r="TEJ168" s="168"/>
      <c r="TEK168" s="168"/>
      <c r="TEL168" s="168"/>
      <c r="TEM168" s="168"/>
      <c r="TEN168" s="168"/>
      <c r="TEO168" s="168"/>
      <c r="TEP168" s="168"/>
      <c r="TEQ168" s="168"/>
      <c r="TER168" s="168"/>
      <c r="TES168" s="168"/>
      <c r="TET168" s="168"/>
      <c r="TEU168" s="168"/>
      <c r="TEV168" s="168"/>
      <c r="TEW168" s="168"/>
      <c r="TEX168" s="168"/>
      <c r="TEY168" s="168"/>
      <c r="TEZ168" s="168"/>
      <c r="TFA168" s="168"/>
      <c r="TFB168" s="168"/>
      <c r="TFC168" s="168"/>
      <c r="TFD168" s="168"/>
      <c r="TFE168" s="168"/>
      <c r="TFF168" s="168"/>
      <c r="TFG168" s="168"/>
      <c r="TFH168" s="168"/>
      <c r="TFI168" s="168"/>
      <c r="TFJ168" s="168"/>
      <c r="TFK168" s="168"/>
      <c r="TFL168" s="168"/>
      <c r="TFM168" s="168"/>
      <c r="TFN168" s="168"/>
      <c r="TFO168" s="168"/>
      <c r="TFP168" s="168"/>
      <c r="TFQ168" s="168"/>
      <c r="TFR168" s="168"/>
      <c r="TFS168" s="168"/>
      <c r="TFT168" s="168"/>
      <c r="TFU168" s="168"/>
      <c r="TFV168" s="168"/>
      <c r="TFW168" s="168"/>
      <c r="TFX168" s="168"/>
      <c r="TFY168" s="168"/>
      <c r="TFZ168" s="168"/>
      <c r="TGA168" s="168"/>
      <c r="TGB168" s="168"/>
      <c r="TGC168" s="168"/>
      <c r="TGD168" s="168"/>
      <c r="TGE168" s="168"/>
      <c r="TGF168" s="168"/>
      <c r="TGG168" s="168"/>
      <c r="TGH168" s="168"/>
      <c r="TGI168" s="168"/>
      <c r="TGJ168" s="168"/>
      <c r="TGK168" s="168"/>
      <c r="TGL168" s="168"/>
      <c r="TGM168" s="168"/>
      <c r="TGN168" s="168"/>
      <c r="TGO168" s="168"/>
      <c r="TGP168" s="168"/>
      <c r="TGQ168" s="168"/>
      <c r="TGR168" s="168"/>
      <c r="TGS168" s="168"/>
      <c r="TGT168" s="168"/>
      <c r="TGU168" s="168"/>
      <c r="TGV168" s="168"/>
      <c r="TGW168" s="168"/>
      <c r="TGX168" s="168"/>
      <c r="TGY168" s="168"/>
      <c r="TGZ168" s="168"/>
      <c r="THA168" s="168"/>
      <c r="THB168" s="168"/>
      <c r="THC168" s="168"/>
      <c r="THD168" s="168"/>
      <c r="THE168" s="168"/>
      <c r="THF168" s="168"/>
      <c r="THG168" s="168"/>
      <c r="THH168" s="168"/>
      <c r="THI168" s="168"/>
      <c r="THJ168" s="168"/>
      <c r="THK168" s="168"/>
      <c r="THL168" s="168"/>
      <c r="THM168" s="168"/>
      <c r="THN168" s="168"/>
      <c r="THO168" s="168"/>
      <c r="THP168" s="168"/>
      <c r="THQ168" s="168"/>
      <c r="THR168" s="168"/>
      <c r="THS168" s="168"/>
      <c r="THT168" s="168"/>
      <c r="THU168" s="168"/>
      <c r="THV168" s="168"/>
      <c r="THW168" s="168"/>
      <c r="THX168" s="168"/>
      <c r="THY168" s="168"/>
      <c r="THZ168" s="168"/>
      <c r="TIA168" s="168"/>
      <c r="TIB168" s="168"/>
      <c r="TIC168" s="168"/>
      <c r="TID168" s="168"/>
      <c r="TIE168" s="168"/>
      <c r="TIF168" s="168"/>
      <c r="TIG168" s="168"/>
      <c r="TIH168" s="168"/>
      <c r="TII168" s="168"/>
      <c r="TIJ168" s="168"/>
      <c r="TIK168" s="168"/>
      <c r="TIL168" s="168"/>
      <c r="TIM168" s="168"/>
      <c r="TIN168" s="168"/>
      <c r="TIO168" s="168"/>
      <c r="TIP168" s="168"/>
      <c r="TIQ168" s="168"/>
      <c r="TIR168" s="168"/>
      <c r="TIS168" s="168"/>
      <c r="TIT168" s="168"/>
      <c r="TIU168" s="168"/>
      <c r="TIV168" s="168"/>
      <c r="TIW168" s="168"/>
      <c r="TIX168" s="168"/>
      <c r="TIY168" s="168"/>
      <c r="TIZ168" s="168"/>
      <c r="TJA168" s="168"/>
      <c r="TJB168" s="168"/>
      <c r="TJC168" s="168"/>
      <c r="TJD168" s="168"/>
      <c r="TJE168" s="168"/>
      <c r="TJF168" s="168"/>
      <c r="TJG168" s="168"/>
      <c r="TJH168" s="168"/>
      <c r="TJI168" s="168"/>
      <c r="TJJ168" s="168"/>
      <c r="TJK168" s="168"/>
      <c r="TJL168" s="168"/>
      <c r="TJM168" s="168"/>
      <c r="TJN168" s="168"/>
      <c r="TJO168" s="168"/>
      <c r="TJP168" s="168"/>
      <c r="TJQ168" s="168"/>
      <c r="TJR168" s="168"/>
      <c r="TJS168" s="168"/>
      <c r="TJT168" s="168"/>
      <c r="TJU168" s="168"/>
      <c r="TJV168" s="168"/>
      <c r="TJW168" s="168"/>
      <c r="TJX168" s="168"/>
      <c r="TJY168" s="168"/>
      <c r="TJZ168" s="168"/>
      <c r="TKA168" s="168"/>
      <c r="TKB168" s="168"/>
      <c r="TKC168" s="168"/>
      <c r="TKD168" s="168"/>
      <c r="TKE168" s="168"/>
      <c r="TKF168" s="168"/>
      <c r="TKG168" s="168"/>
      <c r="TKH168" s="168"/>
      <c r="TKI168" s="168"/>
      <c r="TKJ168" s="168"/>
      <c r="TKK168" s="168"/>
      <c r="TKL168" s="168"/>
      <c r="TKM168" s="168"/>
      <c r="TKN168" s="168"/>
      <c r="TKO168" s="168"/>
      <c r="TKP168" s="168"/>
      <c r="TKQ168" s="168"/>
      <c r="TKR168" s="168"/>
      <c r="TKS168" s="168"/>
      <c r="TKT168" s="168"/>
      <c r="TKU168" s="168"/>
      <c r="TKV168" s="168"/>
      <c r="TKW168" s="168"/>
      <c r="TKX168" s="168"/>
      <c r="TKY168" s="168"/>
      <c r="TKZ168" s="168"/>
      <c r="TLA168" s="168"/>
      <c r="TLB168" s="168"/>
      <c r="TLC168" s="168"/>
      <c r="TLD168" s="168"/>
      <c r="TLE168" s="168"/>
      <c r="TLF168" s="168"/>
      <c r="TLG168" s="168"/>
      <c r="TLH168" s="168"/>
      <c r="TLI168" s="168"/>
      <c r="TLJ168" s="168"/>
      <c r="TLK168" s="168"/>
      <c r="TLL168" s="168"/>
      <c r="TLM168" s="168"/>
      <c r="TLN168" s="168"/>
      <c r="TLO168" s="168"/>
      <c r="TLP168" s="168"/>
      <c r="TLQ168" s="168"/>
      <c r="TLR168" s="168"/>
      <c r="TLS168" s="168"/>
      <c r="TLT168" s="168"/>
      <c r="TLU168" s="168"/>
      <c r="TLV168" s="168"/>
      <c r="TLW168" s="168"/>
      <c r="TLX168" s="168"/>
      <c r="TLY168" s="168"/>
      <c r="TLZ168" s="168"/>
      <c r="TMA168" s="168"/>
      <c r="TMB168" s="168"/>
      <c r="TMC168" s="168"/>
      <c r="TMD168" s="168"/>
      <c r="TME168" s="168"/>
      <c r="TMF168" s="168"/>
      <c r="TMG168" s="168"/>
      <c r="TMH168" s="168"/>
      <c r="TMI168" s="168"/>
      <c r="TMJ168" s="168"/>
      <c r="TMK168" s="168"/>
      <c r="TML168" s="168"/>
      <c r="TMM168" s="168"/>
      <c r="TMN168" s="168"/>
      <c r="TMO168" s="168"/>
      <c r="TMP168" s="168"/>
      <c r="TMQ168" s="168"/>
      <c r="TMR168" s="168"/>
      <c r="TMS168" s="168"/>
      <c r="TMT168" s="168"/>
      <c r="TMU168" s="168"/>
      <c r="TMV168" s="168"/>
      <c r="TMW168" s="168"/>
      <c r="TMX168" s="168"/>
      <c r="TMY168" s="168"/>
      <c r="TMZ168" s="168"/>
      <c r="TNA168" s="168"/>
      <c r="TNB168" s="168"/>
      <c r="TNC168" s="168"/>
      <c r="TND168" s="168"/>
      <c r="TNE168" s="168"/>
      <c r="TNF168" s="168"/>
      <c r="TNG168" s="168"/>
      <c r="TNH168" s="168"/>
      <c r="TNI168" s="168"/>
      <c r="TNJ168" s="168"/>
      <c r="TNK168" s="168"/>
      <c r="TNL168" s="168"/>
      <c r="TNM168" s="168"/>
      <c r="TNN168" s="168"/>
      <c r="TNO168" s="168"/>
      <c r="TNP168" s="168"/>
      <c r="TNQ168" s="168"/>
      <c r="TNR168" s="168"/>
      <c r="TNS168" s="168"/>
      <c r="TNT168" s="168"/>
      <c r="TNU168" s="168"/>
      <c r="TNV168" s="168"/>
      <c r="TNW168" s="168"/>
      <c r="TNX168" s="168"/>
      <c r="TNY168" s="168"/>
      <c r="TNZ168" s="168"/>
      <c r="TOA168" s="168"/>
      <c r="TOB168" s="168"/>
      <c r="TOC168" s="168"/>
      <c r="TOD168" s="168"/>
      <c r="TOE168" s="168"/>
      <c r="TOF168" s="168"/>
      <c r="TOG168" s="168"/>
      <c r="TOH168" s="168"/>
      <c r="TOI168" s="168"/>
      <c r="TOJ168" s="168"/>
      <c r="TOK168" s="168"/>
      <c r="TOL168" s="168"/>
      <c r="TOM168" s="168"/>
      <c r="TON168" s="168"/>
      <c r="TOO168" s="168"/>
      <c r="TOP168" s="168"/>
      <c r="TOQ168" s="168"/>
      <c r="TOR168" s="168"/>
      <c r="TOS168" s="168"/>
      <c r="TOT168" s="168"/>
      <c r="TOU168" s="168"/>
      <c r="TOV168" s="168"/>
      <c r="TOW168" s="168"/>
      <c r="TOX168" s="168"/>
      <c r="TOY168" s="168"/>
      <c r="TOZ168" s="168"/>
      <c r="TPA168" s="168"/>
      <c r="TPB168" s="168"/>
      <c r="TPC168" s="168"/>
      <c r="TPD168" s="168"/>
      <c r="TPE168" s="168"/>
      <c r="TPF168" s="168"/>
      <c r="TPG168" s="168"/>
      <c r="TPH168" s="168"/>
      <c r="TPI168" s="168"/>
      <c r="TPJ168" s="168"/>
      <c r="TPK168" s="168"/>
      <c r="TPL168" s="168"/>
      <c r="TPM168" s="168"/>
      <c r="TPN168" s="168"/>
      <c r="TPO168" s="168"/>
      <c r="TPP168" s="168"/>
      <c r="TPQ168" s="168"/>
      <c r="TPR168" s="168"/>
      <c r="TPS168" s="168"/>
      <c r="TPT168" s="168"/>
      <c r="TPU168" s="168"/>
      <c r="TPV168" s="168"/>
      <c r="TPW168" s="168"/>
      <c r="TPX168" s="168"/>
      <c r="TPY168" s="168"/>
      <c r="TPZ168" s="168"/>
      <c r="TQA168" s="168"/>
      <c r="TQB168" s="168"/>
      <c r="TQC168" s="168"/>
      <c r="TQD168" s="168"/>
      <c r="TQE168" s="168"/>
      <c r="TQF168" s="168"/>
      <c r="TQG168" s="168"/>
      <c r="TQH168" s="168"/>
      <c r="TQI168" s="168"/>
      <c r="TQJ168" s="168"/>
      <c r="TQK168" s="168"/>
      <c r="TQL168" s="168"/>
      <c r="TQM168" s="168"/>
      <c r="TQN168" s="168"/>
      <c r="TQO168" s="168"/>
      <c r="TQP168" s="168"/>
      <c r="TQQ168" s="168"/>
      <c r="TQR168" s="168"/>
      <c r="TQS168" s="168"/>
      <c r="TQT168" s="168"/>
      <c r="TQU168" s="168"/>
      <c r="TQV168" s="168"/>
      <c r="TQW168" s="168"/>
      <c r="TQX168" s="168"/>
      <c r="TQY168" s="168"/>
      <c r="TQZ168" s="168"/>
      <c r="TRA168" s="168"/>
      <c r="TRB168" s="168"/>
      <c r="TRC168" s="168"/>
      <c r="TRD168" s="168"/>
      <c r="TRE168" s="168"/>
      <c r="TRF168" s="168"/>
      <c r="TRG168" s="168"/>
      <c r="TRH168" s="168"/>
      <c r="TRI168" s="168"/>
      <c r="TRJ168" s="168"/>
      <c r="TRK168" s="168"/>
      <c r="TRL168" s="168"/>
      <c r="TRM168" s="168"/>
      <c r="TRN168" s="168"/>
      <c r="TRO168" s="168"/>
      <c r="TRP168" s="168"/>
      <c r="TRQ168" s="168"/>
      <c r="TRR168" s="168"/>
      <c r="TRS168" s="168"/>
      <c r="TRT168" s="168"/>
      <c r="TRU168" s="168"/>
      <c r="TRV168" s="168"/>
      <c r="TRW168" s="168"/>
      <c r="TRX168" s="168"/>
      <c r="TRY168" s="168"/>
      <c r="TRZ168" s="168"/>
      <c r="TSA168" s="168"/>
      <c r="TSB168" s="168"/>
      <c r="TSC168" s="168"/>
      <c r="TSD168" s="168"/>
      <c r="TSE168" s="168"/>
      <c r="TSF168" s="168"/>
      <c r="TSG168" s="168"/>
      <c r="TSH168" s="168"/>
      <c r="TSI168" s="168"/>
      <c r="TSJ168" s="168"/>
      <c r="TSK168" s="168"/>
      <c r="TSL168" s="168"/>
      <c r="TSM168" s="168"/>
      <c r="TSN168" s="168"/>
      <c r="TSO168" s="168"/>
      <c r="TSP168" s="168"/>
      <c r="TSQ168" s="168"/>
      <c r="TSR168" s="168"/>
      <c r="TSS168" s="168"/>
      <c r="TST168" s="168"/>
      <c r="TSU168" s="168"/>
      <c r="TSV168" s="168"/>
      <c r="TSW168" s="168"/>
      <c r="TSX168" s="168"/>
      <c r="TSY168" s="168"/>
      <c r="TSZ168" s="168"/>
      <c r="TTA168" s="168"/>
      <c r="TTB168" s="168"/>
      <c r="TTC168" s="168"/>
      <c r="TTD168" s="168"/>
      <c r="TTE168" s="168"/>
      <c r="TTF168" s="168"/>
      <c r="TTG168" s="168"/>
      <c r="TTH168" s="168"/>
      <c r="TTI168" s="168"/>
      <c r="TTJ168" s="168"/>
      <c r="TTK168" s="168"/>
      <c r="TTL168" s="168"/>
      <c r="TTM168" s="168"/>
      <c r="TTN168" s="168"/>
      <c r="TTO168" s="168"/>
      <c r="TTP168" s="168"/>
      <c r="TTQ168" s="168"/>
      <c r="TTR168" s="168"/>
      <c r="TTS168" s="168"/>
      <c r="TTT168" s="168"/>
      <c r="TTU168" s="168"/>
      <c r="TTV168" s="168"/>
      <c r="TTW168" s="168"/>
      <c r="TTX168" s="168"/>
      <c r="TTY168" s="168"/>
      <c r="TTZ168" s="168"/>
      <c r="TUA168" s="168"/>
      <c r="TUB168" s="168"/>
      <c r="TUC168" s="168"/>
      <c r="TUD168" s="168"/>
      <c r="TUE168" s="168"/>
      <c r="TUF168" s="168"/>
      <c r="TUG168" s="168"/>
      <c r="TUH168" s="168"/>
      <c r="TUI168" s="168"/>
      <c r="TUJ168" s="168"/>
      <c r="TUK168" s="168"/>
      <c r="TUL168" s="168"/>
      <c r="TUM168" s="168"/>
      <c r="TUN168" s="168"/>
      <c r="TUO168" s="168"/>
      <c r="TUP168" s="168"/>
      <c r="TUQ168" s="168"/>
      <c r="TUR168" s="168"/>
      <c r="TUS168" s="168"/>
      <c r="TUT168" s="168"/>
      <c r="TUU168" s="168"/>
      <c r="TUV168" s="168"/>
      <c r="TUW168" s="168"/>
      <c r="TUX168" s="168"/>
      <c r="TUY168" s="168"/>
      <c r="TUZ168" s="168"/>
      <c r="TVA168" s="168"/>
      <c r="TVB168" s="168"/>
      <c r="TVC168" s="168"/>
      <c r="TVD168" s="168"/>
      <c r="TVE168" s="168"/>
      <c r="TVF168" s="168"/>
      <c r="TVG168" s="168"/>
      <c r="TVH168" s="168"/>
      <c r="TVI168" s="168"/>
      <c r="TVJ168" s="168"/>
      <c r="TVK168" s="168"/>
      <c r="TVL168" s="168"/>
      <c r="TVM168" s="168"/>
      <c r="TVN168" s="168"/>
      <c r="TVO168" s="168"/>
      <c r="TVP168" s="168"/>
      <c r="TVQ168" s="168"/>
      <c r="TVR168" s="168"/>
      <c r="TVS168" s="168"/>
      <c r="TVT168" s="168"/>
      <c r="TVU168" s="168"/>
      <c r="TVV168" s="168"/>
      <c r="TVW168" s="168"/>
      <c r="TVX168" s="168"/>
      <c r="TVY168" s="168"/>
      <c r="TVZ168" s="168"/>
      <c r="TWA168" s="168"/>
      <c r="TWB168" s="168"/>
      <c r="TWC168" s="168"/>
      <c r="TWD168" s="168"/>
      <c r="TWE168" s="168"/>
      <c r="TWF168" s="168"/>
      <c r="TWG168" s="168"/>
      <c r="TWH168" s="168"/>
      <c r="TWI168" s="168"/>
      <c r="TWJ168" s="168"/>
      <c r="TWK168" s="168"/>
      <c r="TWL168" s="168"/>
      <c r="TWM168" s="168"/>
      <c r="TWN168" s="168"/>
      <c r="TWO168" s="168"/>
      <c r="TWP168" s="168"/>
      <c r="TWQ168" s="168"/>
      <c r="TWR168" s="168"/>
      <c r="TWS168" s="168"/>
      <c r="TWT168" s="168"/>
      <c r="TWU168" s="168"/>
      <c r="TWV168" s="168"/>
      <c r="TWW168" s="168"/>
      <c r="TWX168" s="168"/>
      <c r="TWY168" s="168"/>
      <c r="TWZ168" s="168"/>
      <c r="TXA168" s="168"/>
      <c r="TXB168" s="168"/>
      <c r="TXC168" s="168"/>
      <c r="TXD168" s="168"/>
      <c r="TXE168" s="168"/>
      <c r="TXF168" s="168"/>
      <c r="TXG168" s="168"/>
      <c r="TXH168" s="168"/>
      <c r="TXI168" s="168"/>
      <c r="TXJ168" s="168"/>
      <c r="TXK168" s="168"/>
      <c r="TXL168" s="168"/>
      <c r="TXM168" s="168"/>
      <c r="TXN168" s="168"/>
      <c r="TXO168" s="168"/>
      <c r="TXP168" s="168"/>
      <c r="TXQ168" s="168"/>
      <c r="TXR168" s="168"/>
      <c r="TXS168" s="168"/>
      <c r="TXT168" s="168"/>
      <c r="TXU168" s="168"/>
      <c r="TXV168" s="168"/>
      <c r="TXW168" s="168"/>
      <c r="TXX168" s="168"/>
      <c r="TXY168" s="168"/>
      <c r="TXZ168" s="168"/>
      <c r="TYA168" s="168"/>
      <c r="TYB168" s="168"/>
      <c r="TYC168" s="168"/>
      <c r="TYD168" s="168"/>
      <c r="TYE168" s="168"/>
      <c r="TYF168" s="168"/>
      <c r="TYG168" s="168"/>
      <c r="TYH168" s="168"/>
      <c r="TYI168" s="168"/>
      <c r="TYJ168" s="168"/>
      <c r="TYK168" s="168"/>
      <c r="TYL168" s="168"/>
      <c r="TYM168" s="168"/>
      <c r="TYN168" s="168"/>
      <c r="TYO168" s="168"/>
      <c r="TYP168" s="168"/>
      <c r="TYQ168" s="168"/>
      <c r="TYR168" s="168"/>
      <c r="TYS168" s="168"/>
      <c r="TYT168" s="168"/>
      <c r="TYU168" s="168"/>
      <c r="TYV168" s="168"/>
      <c r="TYW168" s="168"/>
      <c r="TYX168" s="168"/>
      <c r="TYY168" s="168"/>
      <c r="TYZ168" s="168"/>
      <c r="TZA168" s="168"/>
      <c r="TZB168" s="168"/>
      <c r="TZC168" s="168"/>
      <c r="TZD168" s="168"/>
      <c r="TZE168" s="168"/>
      <c r="TZF168" s="168"/>
      <c r="TZG168" s="168"/>
      <c r="TZH168" s="168"/>
      <c r="TZI168" s="168"/>
      <c r="TZJ168" s="168"/>
      <c r="TZK168" s="168"/>
      <c r="TZL168" s="168"/>
      <c r="TZM168" s="168"/>
      <c r="TZN168" s="168"/>
      <c r="TZO168" s="168"/>
      <c r="TZP168" s="168"/>
      <c r="TZQ168" s="168"/>
      <c r="TZR168" s="168"/>
      <c r="TZS168" s="168"/>
      <c r="TZT168" s="168"/>
      <c r="TZU168" s="168"/>
      <c r="TZV168" s="168"/>
      <c r="TZW168" s="168"/>
      <c r="TZX168" s="168"/>
      <c r="TZY168" s="168"/>
      <c r="TZZ168" s="168"/>
      <c r="UAA168" s="168"/>
      <c r="UAB168" s="168"/>
      <c r="UAC168" s="168"/>
      <c r="UAD168" s="168"/>
      <c r="UAE168" s="168"/>
      <c r="UAF168" s="168"/>
      <c r="UAG168" s="168"/>
      <c r="UAH168" s="168"/>
      <c r="UAI168" s="168"/>
      <c r="UAJ168" s="168"/>
      <c r="UAK168" s="168"/>
      <c r="UAL168" s="168"/>
      <c r="UAM168" s="168"/>
      <c r="UAN168" s="168"/>
      <c r="UAO168" s="168"/>
      <c r="UAP168" s="168"/>
      <c r="UAQ168" s="168"/>
      <c r="UAR168" s="168"/>
      <c r="UAS168" s="168"/>
      <c r="UAT168" s="168"/>
      <c r="UAU168" s="168"/>
      <c r="UAV168" s="168"/>
      <c r="UAW168" s="168"/>
      <c r="UAX168" s="168"/>
      <c r="UAY168" s="168"/>
      <c r="UAZ168" s="168"/>
      <c r="UBA168" s="168"/>
      <c r="UBB168" s="168"/>
      <c r="UBC168" s="168"/>
      <c r="UBD168" s="168"/>
      <c r="UBE168" s="168"/>
      <c r="UBF168" s="168"/>
      <c r="UBG168" s="168"/>
      <c r="UBH168" s="168"/>
      <c r="UBI168" s="168"/>
      <c r="UBJ168" s="168"/>
      <c r="UBK168" s="168"/>
      <c r="UBL168" s="168"/>
      <c r="UBM168" s="168"/>
      <c r="UBN168" s="168"/>
      <c r="UBO168" s="168"/>
      <c r="UBP168" s="168"/>
      <c r="UBQ168" s="168"/>
      <c r="UBR168" s="168"/>
      <c r="UBS168" s="168"/>
      <c r="UBT168" s="168"/>
      <c r="UBU168" s="168"/>
      <c r="UBV168" s="168"/>
      <c r="UBW168" s="168"/>
      <c r="UBX168" s="168"/>
      <c r="UBY168" s="168"/>
      <c r="UBZ168" s="168"/>
      <c r="UCA168" s="168"/>
      <c r="UCB168" s="168"/>
      <c r="UCC168" s="168"/>
      <c r="UCD168" s="168"/>
      <c r="UCE168" s="168"/>
      <c r="UCF168" s="168"/>
      <c r="UCG168" s="168"/>
      <c r="UCH168" s="168"/>
      <c r="UCI168" s="168"/>
      <c r="UCJ168" s="168"/>
      <c r="UCK168" s="168"/>
      <c r="UCL168" s="168"/>
      <c r="UCM168" s="168"/>
      <c r="UCN168" s="168"/>
      <c r="UCO168" s="168"/>
      <c r="UCP168" s="168"/>
      <c r="UCQ168" s="168"/>
      <c r="UCR168" s="168"/>
      <c r="UCS168" s="168"/>
      <c r="UCT168" s="168"/>
      <c r="UCU168" s="168"/>
      <c r="UCV168" s="168"/>
      <c r="UCW168" s="168"/>
      <c r="UCX168" s="168"/>
      <c r="UCY168" s="168"/>
      <c r="UCZ168" s="168"/>
      <c r="UDA168" s="168"/>
      <c r="UDB168" s="168"/>
      <c r="UDC168" s="168"/>
      <c r="UDD168" s="168"/>
      <c r="UDE168" s="168"/>
      <c r="UDF168" s="168"/>
      <c r="UDG168" s="168"/>
      <c r="UDH168" s="168"/>
      <c r="UDI168" s="168"/>
      <c r="UDJ168" s="168"/>
      <c r="UDK168" s="168"/>
      <c r="UDL168" s="168"/>
      <c r="UDM168" s="168"/>
      <c r="UDN168" s="168"/>
      <c r="UDO168" s="168"/>
      <c r="UDP168" s="168"/>
      <c r="UDQ168" s="168"/>
      <c r="UDR168" s="168"/>
      <c r="UDS168" s="168"/>
      <c r="UDT168" s="168"/>
      <c r="UDU168" s="168"/>
      <c r="UDV168" s="168"/>
      <c r="UDW168" s="168"/>
      <c r="UDX168" s="168"/>
      <c r="UDY168" s="168"/>
      <c r="UDZ168" s="168"/>
      <c r="UEA168" s="168"/>
      <c r="UEB168" s="168"/>
      <c r="UEC168" s="168"/>
      <c r="UED168" s="168"/>
      <c r="UEE168" s="168"/>
      <c r="UEF168" s="168"/>
      <c r="UEG168" s="168"/>
      <c r="UEH168" s="168"/>
      <c r="UEI168" s="168"/>
      <c r="UEJ168" s="168"/>
      <c r="UEK168" s="168"/>
      <c r="UEL168" s="168"/>
      <c r="UEM168" s="168"/>
      <c r="UEN168" s="168"/>
      <c r="UEO168" s="168"/>
      <c r="UEP168" s="168"/>
      <c r="UEQ168" s="168"/>
      <c r="UER168" s="168"/>
      <c r="UES168" s="168"/>
      <c r="UET168" s="168"/>
      <c r="UEU168" s="168"/>
      <c r="UEV168" s="168"/>
      <c r="UEW168" s="168"/>
      <c r="UEX168" s="168"/>
      <c r="UEY168" s="168"/>
      <c r="UEZ168" s="168"/>
      <c r="UFA168" s="168"/>
      <c r="UFB168" s="168"/>
      <c r="UFC168" s="168"/>
      <c r="UFD168" s="168"/>
      <c r="UFE168" s="168"/>
      <c r="UFF168" s="168"/>
      <c r="UFG168" s="168"/>
      <c r="UFH168" s="168"/>
      <c r="UFI168" s="168"/>
      <c r="UFJ168" s="168"/>
      <c r="UFK168" s="168"/>
      <c r="UFL168" s="168"/>
      <c r="UFM168" s="168"/>
      <c r="UFN168" s="168"/>
      <c r="UFO168" s="168"/>
      <c r="UFP168" s="168"/>
      <c r="UFQ168" s="168"/>
      <c r="UFR168" s="168"/>
      <c r="UFS168" s="168"/>
      <c r="UFT168" s="168"/>
      <c r="UFU168" s="168"/>
      <c r="UFV168" s="168"/>
      <c r="UFW168" s="168"/>
      <c r="UFX168" s="168"/>
      <c r="UFY168" s="168"/>
      <c r="UFZ168" s="168"/>
      <c r="UGA168" s="168"/>
      <c r="UGB168" s="168"/>
      <c r="UGC168" s="168"/>
      <c r="UGD168" s="168"/>
      <c r="UGE168" s="168"/>
      <c r="UGF168" s="168"/>
      <c r="UGG168" s="168"/>
      <c r="UGH168" s="168"/>
      <c r="UGI168" s="168"/>
      <c r="UGJ168" s="168"/>
      <c r="UGK168" s="168"/>
      <c r="UGL168" s="168"/>
      <c r="UGM168" s="168"/>
      <c r="UGN168" s="168"/>
      <c r="UGO168" s="168"/>
      <c r="UGP168" s="168"/>
      <c r="UGQ168" s="168"/>
      <c r="UGR168" s="168"/>
      <c r="UGS168" s="168"/>
      <c r="UGT168" s="168"/>
      <c r="UGU168" s="168"/>
      <c r="UGV168" s="168"/>
      <c r="UGW168" s="168"/>
      <c r="UGX168" s="168"/>
      <c r="UGY168" s="168"/>
      <c r="UGZ168" s="168"/>
      <c r="UHA168" s="168"/>
      <c r="UHB168" s="168"/>
      <c r="UHC168" s="168"/>
      <c r="UHD168" s="168"/>
      <c r="UHE168" s="168"/>
      <c r="UHF168" s="168"/>
      <c r="UHG168" s="168"/>
      <c r="UHH168" s="168"/>
      <c r="UHI168" s="168"/>
      <c r="UHJ168" s="168"/>
      <c r="UHK168" s="168"/>
      <c r="UHL168" s="168"/>
      <c r="UHM168" s="168"/>
      <c r="UHN168" s="168"/>
      <c r="UHO168" s="168"/>
      <c r="UHP168" s="168"/>
      <c r="UHQ168" s="168"/>
      <c r="UHR168" s="168"/>
      <c r="UHS168" s="168"/>
      <c r="UHT168" s="168"/>
      <c r="UHU168" s="168"/>
      <c r="UHV168" s="168"/>
      <c r="UHW168" s="168"/>
      <c r="UHX168" s="168"/>
      <c r="UHY168" s="168"/>
      <c r="UHZ168" s="168"/>
      <c r="UIA168" s="168"/>
      <c r="UIB168" s="168"/>
      <c r="UIC168" s="168"/>
      <c r="UID168" s="168"/>
      <c r="UIE168" s="168"/>
      <c r="UIF168" s="168"/>
      <c r="UIG168" s="168"/>
      <c r="UIH168" s="168"/>
      <c r="UII168" s="168"/>
      <c r="UIJ168" s="168"/>
      <c r="UIK168" s="168"/>
      <c r="UIL168" s="168"/>
      <c r="UIM168" s="168"/>
      <c r="UIN168" s="168"/>
      <c r="UIO168" s="168"/>
      <c r="UIP168" s="168"/>
      <c r="UIQ168" s="168"/>
      <c r="UIR168" s="168"/>
      <c r="UIS168" s="168"/>
      <c r="UIT168" s="168"/>
      <c r="UIU168" s="168"/>
      <c r="UIV168" s="168"/>
      <c r="UIW168" s="168"/>
      <c r="UIX168" s="168"/>
      <c r="UIY168" s="168"/>
      <c r="UIZ168" s="168"/>
      <c r="UJA168" s="168"/>
      <c r="UJB168" s="168"/>
      <c r="UJC168" s="168"/>
      <c r="UJD168" s="168"/>
      <c r="UJE168" s="168"/>
      <c r="UJF168" s="168"/>
      <c r="UJG168" s="168"/>
      <c r="UJH168" s="168"/>
      <c r="UJI168" s="168"/>
      <c r="UJJ168" s="168"/>
      <c r="UJK168" s="168"/>
      <c r="UJL168" s="168"/>
      <c r="UJM168" s="168"/>
      <c r="UJN168" s="168"/>
      <c r="UJO168" s="168"/>
      <c r="UJP168" s="168"/>
      <c r="UJQ168" s="168"/>
      <c r="UJR168" s="168"/>
      <c r="UJS168" s="168"/>
      <c r="UJT168" s="168"/>
      <c r="UJU168" s="168"/>
      <c r="UJV168" s="168"/>
      <c r="UJW168" s="168"/>
      <c r="UJX168" s="168"/>
      <c r="UJY168" s="168"/>
      <c r="UJZ168" s="168"/>
      <c r="UKA168" s="168"/>
      <c r="UKB168" s="168"/>
      <c r="UKC168" s="168"/>
      <c r="UKD168" s="168"/>
      <c r="UKE168" s="168"/>
      <c r="UKF168" s="168"/>
      <c r="UKG168" s="168"/>
      <c r="UKH168" s="168"/>
      <c r="UKI168" s="168"/>
      <c r="UKJ168" s="168"/>
      <c r="UKK168" s="168"/>
      <c r="UKL168" s="168"/>
      <c r="UKM168" s="168"/>
      <c r="UKN168" s="168"/>
      <c r="UKO168" s="168"/>
      <c r="UKP168" s="168"/>
      <c r="UKQ168" s="168"/>
      <c r="UKR168" s="168"/>
      <c r="UKS168" s="168"/>
      <c r="UKT168" s="168"/>
      <c r="UKU168" s="168"/>
      <c r="UKV168" s="168"/>
      <c r="UKW168" s="168"/>
      <c r="UKX168" s="168"/>
      <c r="UKY168" s="168"/>
      <c r="UKZ168" s="168"/>
      <c r="ULA168" s="168"/>
      <c r="ULB168" s="168"/>
      <c r="ULC168" s="168"/>
      <c r="ULD168" s="168"/>
      <c r="ULE168" s="168"/>
      <c r="ULF168" s="168"/>
      <c r="ULG168" s="168"/>
      <c r="ULH168" s="168"/>
      <c r="ULI168" s="168"/>
      <c r="ULJ168" s="168"/>
      <c r="ULK168" s="168"/>
      <c r="ULL168" s="168"/>
      <c r="ULM168" s="168"/>
      <c r="ULN168" s="168"/>
      <c r="ULO168" s="168"/>
      <c r="ULP168" s="168"/>
      <c r="ULQ168" s="168"/>
      <c r="ULR168" s="168"/>
      <c r="ULS168" s="168"/>
      <c r="ULT168" s="168"/>
      <c r="ULU168" s="168"/>
      <c r="ULV168" s="168"/>
      <c r="ULW168" s="168"/>
      <c r="ULX168" s="168"/>
      <c r="ULY168" s="168"/>
      <c r="ULZ168" s="168"/>
      <c r="UMA168" s="168"/>
      <c r="UMB168" s="168"/>
      <c r="UMC168" s="168"/>
      <c r="UMD168" s="168"/>
      <c r="UME168" s="168"/>
      <c r="UMF168" s="168"/>
      <c r="UMG168" s="168"/>
      <c r="UMH168" s="168"/>
      <c r="UMI168" s="168"/>
      <c r="UMJ168" s="168"/>
      <c r="UMK168" s="168"/>
      <c r="UML168" s="168"/>
      <c r="UMM168" s="168"/>
      <c r="UMN168" s="168"/>
      <c r="UMO168" s="168"/>
      <c r="UMP168" s="168"/>
      <c r="UMQ168" s="168"/>
      <c r="UMR168" s="168"/>
      <c r="UMS168" s="168"/>
      <c r="UMT168" s="168"/>
      <c r="UMU168" s="168"/>
      <c r="UMV168" s="168"/>
      <c r="UMW168" s="168"/>
      <c r="UMX168" s="168"/>
      <c r="UMY168" s="168"/>
      <c r="UMZ168" s="168"/>
      <c r="UNA168" s="168"/>
      <c r="UNB168" s="168"/>
      <c r="UNC168" s="168"/>
      <c r="UND168" s="168"/>
      <c r="UNE168" s="168"/>
      <c r="UNF168" s="168"/>
      <c r="UNG168" s="168"/>
      <c r="UNH168" s="168"/>
      <c r="UNI168" s="168"/>
      <c r="UNJ168" s="168"/>
      <c r="UNK168" s="168"/>
      <c r="UNL168" s="168"/>
      <c r="UNM168" s="168"/>
      <c r="UNN168" s="168"/>
      <c r="UNO168" s="168"/>
      <c r="UNP168" s="168"/>
      <c r="UNQ168" s="168"/>
      <c r="UNR168" s="168"/>
      <c r="UNS168" s="168"/>
      <c r="UNT168" s="168"/>
      <c r="UNU168" s="168"/>
      <c r="UNV168" s="168"/>
      <c r="UNW168" s="168"/>
      <c r="UNX168" s="168"/>
      <c r="UNY168" s="168"/>
      <c r="UNZ168" s="168"/>
      <c r="UOA168" s="168"/>
      <c r="UOB168" s="168"/>
      <c r="UOC168" s="168"/>
      <c r="UOD168" s="168"/>
      <c r="UOE168" s="168"/>
      <c r="UOF168" s="168"/>
      <c r="UOG168" s="168"/>
      <c r="UOH168" s="168"/>
      <c r="UOI168" s="168"/>
      <c r="UOJ168" s="168"/>
      <c r="UOK168" s="168"/>
      <c r="UOL168" s="168"/>
      <c r="UOM168" s="168"/>
      <c r="UON168" s="168"/>
      <c r="UOO168" s="168"/>
      <c r="UOP168" s="168"/>
      <c r="UOQ168" s="168"/>
      <c r="UOR168" s="168"/>
      <c r="UOS168" s="168"/>
      <c r="UOT168" s="168"/>
      <c r="UOU168" s="168"/>
      <c r="UOV168" s="168"/>
      <c r="UOW168" s="168"/>
      <c r="UOX168" s="168"/>
      <c r="UOY168" s="168"/>
      <c r="UOZ168" s="168"/>
      <c r="UPA168" s="168"/>
      <c r="UPB168" s="168"/>
      <c r="UPC168" s="168"/>
      <c r="UPD168" s="168"/>
      <c r="UPE168" s="168"/>
      <c r="UPF168" s="168"/>
      <c r="UPG168" s="168"/>
      <c r="UPH168" s="168"/>
      <c r="UPI168" s="168"/>
      <c r="UPJ168" s="168"/>
      <c r="UPK168" s="168"/>
      <c r="UPL168" s="168"/>
      <c r="UPM168" s="168"/>
      <c r="UPN168" s="168"/>
      <c r="UPO168" s="168"/>
      <c r="UPP168" s="168"/>
      <c r="UPQ168" s="168"/>
      <c r="UPR168" s="168"/>
      <c r="UPS168" s="168"/>
      <c r="UPT168" s="168"/>
      <c r="UPU168" s="168"/>
      <c r="UPV168" s="168"/>
      <c r="UPW168" s="168"/>
      <c r="UPX168" s="168"/>
      <c r="UPY168" s="168"/>
      <c r="UPZ168" s="168"/>
      <c r="UQA168" s="168"/>
      <c r="UQB168" s="168"/>
      <c r="UQC168" s="168"/>
      <c r="UQD168" s="168"/>
      <c r="UQE168" s="168"/>
      <c r="UQF168" s="168"/>
      <c r="UQG168" s="168"/>
      <c r="UQH168" s="168"/>
      <c r="UQI168" s="168"/>
      <c r="UQJ168" s="168"/>
      <c r="UQK168" s="168"/>
      <c r="UQL168" s="168"/>
      <c r="UQM168" s="168"/>
      <c r="UQN168" s="168"/>
      <c r="UQO168" s="168"/>
      <c r="UQP168" s="168"/>
      <c r="UQQ168" s="168"/>
      <c r="UQR168" s="168"/>
      <c r="UQS168" s="168"/>
      <c r="UQT168" s="168"/>
      <c r="UQU168" s="168"/>
      <c r="UQV168" s="168"/>
      <c r="UQW168" s="168"/>
      <c r="UQX168" s="168"/>
      <c r="UQY168" s="168"/>
      <c r="UQZ168" s="168"/>
      <c r="URA168" s="168"/>
      <c r="URB168" s="168"/>
      <c r="URC168" s="168"/>
      <c r="URD168" s="168"/>
      <c r="URE168" s="168"/>
      <c r="URF168" s="168"/>
      <c r="URG168" s="168"/>
      <c r="URH168" s="168"/>
      <c r="URI168" s="168"/>
      <c r="URJ168" s="168"/>
      <c r="URK168" s="168"/>
      <c r="URL168" s="168"/>
      <c r="URM168" s="168"/>
      <c r="URN168" s="168"/>
      <c r="URO168" s="168"/>
      <c r="URP168" s="168"/>
      <c r="URQ168" s="168"/>
      <c r="URR168" s="168"/>
      <c r="URS168" s="168"/>
      <c r="URT168" s="168"/>
      <c r="URU168" s="168"/>
      <c r="URV168" s="168"/>
      <c r="URW168" s="168"/>
      <c r="URX168" s="168"/>
      <c r="URY168" s="168"/>
      <c r="URZ168" s="168"/>
      <c r="USA168" s="168"/>
      <c r="USB168" s="168"/>
      <c r="USC168" s="168"/>
      <c r="USD168" s="168"/>
      <c r="USE168" s="168"/>
      <c r="USF168" s="168"/>
      <c r="USG168" s="168"/>
      <c r="USH168" s="168"/>
      <c r="USI168" s="168"/>
      <c r="USJ168" s="168"/>
      <c r="USK168" s="168"/>
      <c r="USL168" s="168"/>
      <c r="USM168" s="168"/>
      <c r="USN168" s="168"/>
      <c r="USO168" s="168"/>
      <c r="USP168" s="168"/>
      <c r="USQ168" s="168"/>
      <c r="USR168" s="168"/>
      <c r="USS168" s="168"/>
      <c r="UST168" s="168"/>
      <c r="USU168" s="168"/>
      <c r="USV168" s="168"/>
      <c r="USW168" s="168"/>
      <c r="USX168" s="168"/>
      <c r="USY168" s="168"/>
      <c r="USZ168" s="168"/>
      <c r="UTA168" s="168"/>
      <c r="UTB168" s="168"/>
      <c r="UTC168" s="168"/>
      <c r="UTD168" s="168"/>
      <c r="UTE168" s="168"/>
      <c r="UTF168" s="168"/>
      <c r="UTG168" s="168"/>
      <c r="UTH168" s="168"/>
      <c r="UTI168" s="168"/>
      <c r="UTJ168" s="168"/>
      <c r="UTK168" s="168"/>
      <c r="UTL168" s="168"/>
      <c r="UTM168" s="168"/>
      <c r="UTN168" s="168"/>
      <c r="UTO168" s="168"/>
      <c r="UTP168" s="168"/>
      <c r="UTQ168" s="168"/>
      <c r="UTR168" s="168"/>
      <c r="UTS168" s="168"/>
      <c r="UTT168" s="168"/>
      <c r="UTU168" s="168"/>
      <c r="UTV168" s="168"/>
      <c r="UTW168" s="168"/>
      <c r="UTX168" s="168"/>
      <c r="UTY168" s="168"/>
      <c r="UTZ168" s="168"/>
      <c r="UUA168" s="168"/>
      <c r="UUB168" s="168"/>
      <c r="UUC168" s="168"/>
      <c r="UUD168" s="168"/>
      <c r="UUE168" s="168"/>
      <c r="UUF168" s="168"/>
      <c r="UUG168" s="168"/>
      <c r="UUH168" s="168"/>
      <c r="UUI168" s="168"/>
      <c r="UUJ168" s="168"/>
      <c r="UUK168" s="168"/>
      <c r="UUL168" s="168"/>
      <c r="UUM168" s="168"/>
      <c r="UUN168" s="168"/>
      <c r="UUO168" s="168"/>
      <c r="UUP168" s="168"/>
      <c r="UUQ168" s="168"/>
      <c r="UUR168" s="168"/>
      <c r="UUS168" s="168"/>
      <c r="UUT168" s="168"/>
      <c r="UUU168" s="168"/>
      <c r="UUV168" s="168"/>
      <c r="UUW168" s="168"/>
      <c r="UUX168" s="168"/>
      <c r="UUY168" s="168"/>
      <c r="UUZ168" s="168"/>
      <c r="UVA168" s="168"/>
      <c r="UVB168" s="168"/>
      <c r="UVC168" s="168"/>
      <c r="UVD168" s="168"/>
      <c r="UVE168" s="168"/>
      <c r="UVF168" s="168"/>
      <c r="UVG168" s="168"/>
      <c r="UVH168" s="168"/>
      <c r="UVI168" s="168"/>
      <c r="UVJ168" s="168"/>
      <c r="UVK168" s="168"/>
      <c r="UVL168" s="168"/>
      <c r="UVM168" s="168"/>
      <c r="UVN168" s="168"/>
      <c r="UVO168" s="168"/>
      <c r="UVP168" s="168"/>
      <c r="UVQ168" s="168"/>
      <c r="UVR168" s="168"/>
      <c r="UVS168" s="168"/>
      <c r="UVT168" s="168"/>
      <c r="UVU168" s="168"/>
      <c r="UVV168" s="168"/>
      <c r="UVW168" s="168"/>
      <c r="UVX168" s="168"/>
      <c r="UVY168" s="168"/>
      <c r="UVZ168" s="168"/>
      <c r="UWA168" s="168"/>
      <c r="UWB168" s="168"/>
      <c r="UWC168" s="168"/>
      <c r="UWD168" s="168"/>
      <c r="UWE168" s="168"/>
      <c r="UWF168" s="168"/>
      <c r="UWG168" s="168"/>
      <c r="UWH168" s="168"/>
      <c r="UWI168" s="168"/>
      <c r="UWJ168" s="168"/>
      <c r="UWK168" s="168"/>
      <c r="UWL168" s="168"/>
      <c r="UWM168" s="168"/>
      <c r="UWN168" s="168"/>
      <c r="UWO168" s="168"/>
      <c r="UWP168" s="168"/>
      <c r="UWQ168" s="168"/>
      <c r="UWR168" s="168"/>
      <c r="UWS168" s="168"/>
      <c r="UWT168" s="168"/>
      <c r="UWU168" s="168"/>
      <c r="UWV168" s="168"/>
      <c r="UWW168" s="168"/>
      <c r="UWX168" s="168"/>
      <c r="UWY168" s="168"/>
      <c r="UWZ168" s="168"/>
      <c r="UXA168" s="168"/>
      <c r="UXB168" s="168"/>
      <c r="UXC168" s="168"/>
      <c r="UXD168" s="168"/>
      <c r="UXE168" s="168"/>
      <c r="UXF168" s="168"/>
      <c r="UXG168" s="168"/>
      <c r="UXH168" s="168"/>
      <c r="UXI168" s="168"/>
      <c r="UXJ168" s="168"/>
      <c r="UXK168" s="168"/>
      <c r="UXL168" s="168"/>
      <c r="UXM168" s="168"/>
      <c r="UXN168" s="168"/>
      <c r="UXO168" s="168"/>
      <c r="UXP168" s="168"/>
      <c r="UXQ168" s="168"/>
      <c r="UXR168" s="168"/>
      <c r="UXS168" s="168"/>
      <c r="UXT168" s="168"/>
      <c r="UXU168" s="168"/>
      <c r="UXV168" s="168"/>
      <c r="UXW168" s="168"/>
      <c r="UXX168" s="168"/>
      <c r="UXY168" s="168"/>
      <c r="UXZ168" s="168"/>
      <c r="UYA168" s="168"/>
      <c r="UYB168" s="168"/>
      <c r="UYC168" s="168"/>
      <c r="UYD168" s="168"/>
      <c r="UYE168" s="168"/>
      <c r="UYF168" s="168"/>
      <c r="UYG168" s="168"/>
      <c r="UYH168" s="168"/>
      <c r="UYI168" s="168"/>
      <c r="UYJ168" s="168"/>
      <c r="UYK168" s="168"/>
      <c r="UYL168" s="168"/>
      <c r="UYM168" s="168"/>
      <c r="UYN168" s="168"/>
      <c r="UYO168" s="168"/>
      <c r="UYP168" s="168"/>
      <c r="UYQ168" s="168"/>
      <c r="UYR168" s="168"/>
      <c r="UYS168" s="168"/>
      <c r="UYT168" s="168"/>
      <c r="UYU168" s="168"/>
      <c r="UYV168" s="168"/>
      <c r="UYW168" s="168"/>
      <c r="UYX168" s="168"/>
      <c r="UYY168" s="168"/>
      <c r="UYZ168" s="168"/>
      <c r="UZA168" s="168"/>
      <c r="UZB168" s="168"/>
      <c r="UZC168" s="168"/>
      <c r="UZD168" s="168"/>
      <c r="UZE168" s="168"/>
      <c r="UZF168" s="168"/>
      <c r="UZG168" s="168"/>
      <c r="UZH168" s="168"/>
      <c r="UZI168" s="168"/>
      <c r="UZJ168" s="168"/>
      <c r="UZK168" s="168"/>
      <c r="UZL168" s="168"/>
      <c r="UZM168" s="168"/>
      <c r="UZN168" s="168"/>
      <c r="UZO168" s="168"/>
      <c r="UZP168" s="168"/>
      <c r="UZQ168" s="168"/>
      <c r="UZR168" s="168"/>
      <c r="UZS168" s="168"/>
      <c r="UZT168" s="168"/>
      <c r="UZU168" s="168"/>
      <c r="UZV168" s="168"/>
      <c r="UZW168" s="168"/>
      <c r="UZX168" s="168"/>
      <c r="UZY168" s="168"/>
      <c r="UZZ168" s="168"/>
      <c r="VAA168" s="168"/>
      <c r="VAB168" s="168"/>
      <c r="VAC168" s="168"/>
      <c r="VAD168" s="168"/>
      <c r="VAE168" s="168"/>
      <c r="VAF168" s="168"/>
      <c r="VAG168" s="168"/>
      <c r="VAH168" s="168"/>
      <c r="VAI168" s="168"/>
      <c r="VAJ168" s="168"/>
      <c r="VAK168" s="168"/>
      <c r="VAL168" s="168"/>
      <c r="VAM168" s="168"/>
      <c r="VAN168" s="168"/>
      <c r="VAO168" s="168"/>
      <c r="VAP168" s="168"/>
      <c r="VAQ168" s="168"/>
      <c r="VAR168" s="168"/>
      <c r="VAS168" s="168"/>
      <c r="VAT168" s="168"/>
      <c r="VAU168" s="168"/>
      <c r="VAV168" s="168"/>
      <c r="VAW168" s="168"/>
      <c r="VAX168" s="168"/>
      <c r="VAY168" s="168"/>
      <c r="VAZ168" s="168"/>
      <c r="VBA168" s="168"/>
      <c r="VBB168" s="168"/>
      <c r="VBC168" s="168"/>
      <c r="VBD168" s="168"/>
      <c r="VBE168" s="168"/>
      <c r="VBF168" s="168"/>
      <c r="VBG168" s="168"/>
      <c r="VBH168" s="168"/>
      <c r="VBI168" s="168"/>
      <c r="VBJ168" s="168"/>
      <c r="VBK168" s="168"/>
      <c r="VBL168" s="168"/>
      <c r="VBM168" s="168"/>
      <c r="VBN168" s="168"/>
      <c r="VBO168" s="168"/>
      <c r="VBP168" s="168"/>
      <c r="VBQ168" s="168"/>
      <c r="VBR168" s="168"/>
      <c r="VBS168" s="168"/>
      <c r="VBT168" s="168"/>
      <c r="VBU168" s="168"/>
      <c r="VBV168" s="168"/>
      <c r="VBW168" s="168"/>
      <c r="VBX168" s="168"/>
      <c r="VBY168" s="168"/>
      <c r="VBZ168" s="168"/>
      <c r="VCA168" s="168"/>
      <c r="VCB168" s="168"/>
      <c r="VCC168" s="168"/>
      <c r="VCD168" s="168"/>
      <c r="VCE168" s="168"/>
      <c r="VCF168" s="168"/>
      <c r="VCG168" s="168"/>
      <c r="VCH168" s="168"/>
      <c r="VCI168" s="168"/>
      <c r="VCJ168" s="168"/>
      <c r="VCK168" s="168"/>
      <c r="VCL168" s="168"/>
      <c r="VCM168" s="168"/>
      <c r="VCN168" s="168"/>
      <c r="VCO168" s="168"/>
      <c r="VCP168" s="168"/>
      <c r="VCQ168" s="168"/>
      <c r="VCR168" s="168"/>
      <c r="VCS168" s="168"/>
      <c r="VCT168" s="168"/>
      <c r="VCU168" s="168"/>
      <c r="VCV168" s="168"/>
      <c r="VCW168" s="168"/>
      <c r="VCX168" s="168"/>
      <c r="VCY168" s="168"/>
      <c r="VCZ168" s="168"/>
      <c r="VDA168" s="168"/>
      <c r="VDB168" s="168"/>
      <c r="VDC168" s="168"/>
      <c r="VDD168" s="168"/>
      <c r="VDE168" s="168"/>
      <c r="VDF168" s="168"/>
      <c r="VDG168" s="168"/>
      <c r="VDH168" s="168"/>
      <c r="VDI168" s="168"/>
      <c r="VDJ168" s="168"/>
      <c r="VDK168" s="168"/>
      <c r="VDL168" s="168"/>
      <c r="VDM168" s="168"/>
      <c r="VDN168" s="168"/>
      <c r="VDO168" s="168"/>
      <c r="VDP168" s="168"/>
      <c r="VDQ168" s="168"/>
      <c r="VDR168" s="168"/>
      <c r="VDS168" s="168"/>
      <c r="VDT168" s="168"/>
      <c r="VDU168" s="168"/>
      <c r="VDV168" s="168"/>
      <c r="VDW168" s="168"/>
      <c r="VDX168" s="168"/>
      <c r="VDY168" s="168"/>
      <c r="VDZ168" s="168"/>
      <c r="VEA168" s="168"/>
      <c r="VEB168" s="168"/>
      <c r="VEC168" s="168"/>
      <c r="VED168" s="168"/>
      <c r="VEE168" s="168"/>
      <c r="VEF168" s="168"/>
      <c r="VEG168" s="168"/>
      <c r="VEH168" s="168"/>
      <c r="VEI168" s="168"/>
      <c r="VEJ168" s="168"/>
      <c r="VEK168" s="168"/>
      <c r="VEL168" s="168"/>
      <c r="VEM168" s="168"/>
      <c r="VEN168" s="168"/>
      <c r="VEO168" s="168"/>
      <c r="VEP168" s="168"/>
      <c r="VEQ168" s="168"/>
      <c r="VER168" s="168"/>
      <c r="VES168" s="168"/>
      <c r="VET168" s="168"/>
      <c r="VEU168" s="168"/>
      <c r="VEV168" s="168"/>
      <c r="VEW168" s="168"/>
      <c r="VEX168" s="168"/>
      <c r="VEY168" s="168"/>
      <c r="VEZ168" s="168"/>
      <c r="VFA168" s="168"/>
      <c r="VFB168" s="168"/>
      <c r="VFC168" s="168"/>
      <c r="VFD168" s="168"/>
      <c r="VFE168" s="168"/>
      <c r="VFF168" s="168"/>
      <c r="VFG168" s="168"/>
      <c r="VFH168" s="168"/>
      <c r="VFI168" s="168"/>
      <c r="VFJ168" s="168"/>
      <c r="VFK168" s="168"/>
      <c r="VFL168" s="168"/>
      <c r="VFM168" s="168"/>
      <c r="VFN168" s="168"/>
      <c r="VFO168" s="168"/>
      <c r="VFP168" s="168"/>
      <c r="VFQ168" s="168"/>
      <c r="VFR168" s="168"/>
      <c r="VFS168" s="168"/>
      <c r="VFT168" s="168"/>
      <c r="VFU168" s="168"/>
      <c r="VFV168" s="168"/>
      <c r="VFW168" s="168"/>
      <c r="VFX168" s="168"/>
      <c r="VFY168" s="168"/>
      <c r="VFZ168" s="168"/>
      <c r="VGA168" s="168"/>
      <c r="VGB168" s="168"/>
      <c r="VGC168" s="168"/>
      <c r="VGD168" s="168"/>
      <c r="VGE168" s="168"/>
      <c r="VGF168" s="168"/>
      <c r="VGG168" s="168"/>
      <c r="VGH168" s="168"/>
      <c r="VGI168" s="168"/>
      <c r="VGJ168" s="168"/>
      <c r="VGK168" s="168"/>
      <c r="VGL168" s="168"/>
      <c r="VGM168" s="168"/>
      <c r="VGN168" s="168"/>
      <c r="VGO168" s="168"/>
      <c r="VGP168" s="168"/>
      <c r="VGQ168" s="168"/>
      <c r="VGR168" s="168"/>
      <c r="VGS168" s="168"/>
      <c r="VGT168" s="168"/>
      <c r="VGU168" s="168"/>
      <c r="VGV168" s="168"/>
      <c r="VGW168" s="168"/>
      <c r="VGX168" s="168"/>
      <c r="VGY168" s="168"/>
      <c r="VGZ168" s="168"/>
      <c r="VHA168" s="168"/>
      <c r="VHB168" s="168"/>
      <c r="VHC168" s="168"/>
      <c r="VHD168" s="168"/>
      <c r="VHE168" s="168"/>
      <c r="VHF168" s="168"/>
      <c r="VHG168" s="168"/>
      <c r="VHH168" s="168"/>
      <c r="VHI168" s="168"/>
      <c r="VHJ168" s="168"/>
      <c r="VHK168" s="168"/>
      <c r="VHL168" s="168"/>
      <c r="VHM168" s="168"/>
      <c r="VHN168" s="168"/>
      <c r="VHO168" s="168"/>
      <c r="VHP168" s="168"/>
      <c r="VHQ168" s="168"/>
      <c r="VHR168" s="168"/>
      <c r="VHS168" s="168"/>
      <c r="VHT168" s="168"/>
      <c r="VHU168" s="168"/>
      <c r="VHV168" s="168"/>
      <c r="VHW168" s="168"/>
      <c r="VHX168" s="168"/>
      <c r="VHY168" s="168"/>
      <c r="VHZ168" s="168"/>
      <c r="VIA168" s="168"/>
      <c r="VIB168" s="168"/>
      <c r="VIC168" s="168"/>
      <c r="VID168" s="168"/>
      <c r="VIE168" s="168"/>
      <c r="VIF168" s="168"/>
      <c r="VIG168" s="168"/>
      <c r="VIH168" s="168"/>
      <c r="VII168" s="168"/>
      <c r="VIJ168" s="168"/>
      <c r="VIK168" s="168"/>
      <c r="VIL168" s="168"/>
      <c r="VIM168" s="168"/>
      <c r="VIN168" s="168"/>
      <c r="VIO168" s="168"/>
      <c r="VIP168" s="168"/>
      <c r="VIQ168" s="168"/>
      <c r="VIR168" s="168"/>
      <c r="VIS168" s="168"/>
      <c r="VIT168" s="168"/>
      <c r="VIU168" s="168"/>
      <c r="VIV168" s="168"/>
      <c r="VIW168" s="168"/>
      <c r="VIX168" s="168"/>
      <c r="VIY168" s="168"/>
      <c r="VIZ168" s="168"/>
      <c r="VJA168" s="168"/>
      <c r="VJB168" s="168"/>
      <c r="VJC168" s="168"/>
      <c r="VJD168" s="168"/>
      <c r="VJE168" s="168"/>
      <c r="VJF168" s="168"/>
      <c r="VJG168" s="168"/>
      <c r="VJH168" s="168"/>
      <c r="VJI168" s="168"/>
      <c r="VJJ168" s="168"/>
      <c r="VJK168" s="168"/>
      <c r="VJL168" s="168"/>
      <c r="VJM168" s="168"/>
      <c r="VJN168" s="168"/>
      <c r="VJO168" s="168"/>
      <c r="VJP168" s="168"/>
      <c r="VJQ168" s="168"/>
      <c r="VJR168" s="168"/>
      <c r="VJS168" s="168"/>
      <c r="VJT168" s="168"/>
      <c r="VJU168" s="168"/>
      <c r="VJV168" s="168"/>
      <c r="VJW168" s="168"/>
      <c r="VJX168" s="168"/>
      <c r="VJY168" s="168"/>
      <c r="VJZ168" s="168"/>
      <c r="VKA168" s="168"/>
      <c r="VKB168" s="168"/>
      <c r="VKC168" s="168"/>
      <c r="VKD168" s="168"/>
      <c r="VKE168" s="168"/>
      <c r="VKF168" s="168"/>
      <c r="VKG168" s="168"/>
      <c r="VKH168" s="168"/>
      <c r="VKI168" s="168"/>
      <c r="VKJ168" s="168"/>
      <c r="VKK168" s="168"/>
      <c r="VKL168" s="168"/>
      <c r="VKM168" s="168"/>
      <c r="VKN168" s="168"/>
      <c r="VKO168" s="168"/>
      <c r="VKP168" s="168"/>
      <c r="VKQ168" s="168"/>
      <c r="VKR168" s="168"/>
      <c r="VKS168" s="168"/>
      <c r="VKT168" s="168"/>
      <c r="VKU168" s="168"/>
      <c r="VKV168" s="168"/>
      <c r="VKW168" s="168"/>
      <c r="VKX168" s="168"/>
      <c r="VKY168" s="168"/>
      <c r="VKZ168" s="168"/>
      <c r="VLA168" s="168"/>
      <c r="VLB168" s="168"/>
      <c r="VLC168" s="168"/>
      <c r="VLD168" s="168"/>
      <c r="VLE168" s="168"/>
      <c r="VLF168" s="168"/>
      <c r="VLG168" s="168"/>
      <c r="VLH168" s="168"/>
      <c r="VLI168" s="168"/>
      <c r="VLJ168" s="168"/>
      <c r="VLK168" s="168"/>
      <c r="VLL168" s="168"/>
      <c r="VLM168" s="168"/>
      <c r="VLN168" s="168"/>
      <c r="VLO168" s="168"/>
      <c r="VLP168" s="168"/>
      <c r="VLQ168" s="168"/>
      <c r="VLR168" s="168"/>
      <c r="VLS168" s="168"/>
      <c r="VLT168" s="168"/>
      <c r="VLU168" s="168"/>
      <c r="VLV168" s="168"/>
      <c r="VLW168" s="168"/>
      <c r="VLX168" s="168"/>
      <c r="VLY168" s="168"/>
      <c r="VLZ168" s="168"/>
      <c r="VMA168" s="168"/>
      <c r="VMB168" s="168"/>
      <c r="VMC168" s="168"/>
      <c r="VMD168" s="168"/>
      <c r="VME168" s="168"/>
      <c r="VMF168" s="168"/>
      <c r="VMG168" s="168"/>
      <c r="VMH168" s="168"/>
      <c r="VMI168" s="168"/>
      <c r="VMJ168" s="168"/>
      <c r="VMK168" s="168"/>
      <c r="VML168" s="168"/>
      <c r="VMM168" s="168"/>
      <c r="VMN168" s="168"/>
      <c r="VMO168" s="168"/>
      <c r="VMP168" s="168"/>
      <c r="VMQ168" s="168"/>
      <c r="VMR168" s="168"/>
      <c r="VMS168" s="168"/>
      <c r="VMT168" s="168"/>
      <c r="VMU168" s="168"/>
      <c r="VMV168" s="168"/>
      <c r="VMW168" s="168"/>
      <c r="VMX168" s="168"/>
      <c r="VMY168" s="168"/>
      <c r="VMZ168" s="168"/>
      <c r="VNA168" s="168"/>
      <c r="VNB168" s="168"/>
      <c r="VNC168" s="168"/>
      <c r="VND168" s="168"/>
      <c r="VNE168" s="168"/>
      <c r="VNF168" s="168"/>
      <c r="VNG168" s="168"/>
      <c r="VNH168" s="168"/>
      <c r="VNI168" s="168"/>
      <c r="VNJ168" s="168"/>
      <c r="VNK168" s="168"/>
      <c r="VNL168" s="168"/>
      <c r="VNM168" s="168"/>
      <c r="VNN168" s="168"/>
      <c r="VNO168" s="168"/>
      <c r="VNP168" s="168"/>
      <c r="VNQ168" s="168"/>
      <c r="VNR168" s="168"/>
      <c r="VNS168" s="168"/>
      <c r="VNT168" s="168"/>
      <c r="VNU168" s="168"/>
      <c r="VNV168" s="168"/>
      <c r="VNW168" s="168"/>
      <c r="VNX168" s="168"/>
      <c r="VNY168" s="168"/>
      <c r="VNZ168" s="168"/>
      <c r="VOA168" s="168"/>
      <c r="VOB168" s="168"/>
      <c r="VOC168" s="168"/>
      <c r="VOD168" s="168"/>
      <c r="VOE168" s="168"/>
      <c r="VOF168" s="168"/>
      <c r="VOG168" s="168"/>
      <c r="VOH168" s="168"/>
      <c r="VOI168" s="168"/>
      <c r="VOJ168" s="168"/>
      <c r="VOK168" s="168"/>
      <c r="VOL168" s="168"/>
      <c r="VOM168" s="168"/>
      <c r="VON168" s="168"/>
      <c r="VOO168" s="168"/>
      <c r="VOP168" s="168"/>
      <c r="VOQ168" s="168"/>
      <c r="VOR168" s="168"/>
      <c r="VOS168" s="168"/>
      <c r="VOT168" s="168"/>
      <c r="VOU168" s="168"/>
      <c r="VOV168" s="168"/>
      <c r="VOW168" s="168"/>
      <c r="VOX168" s="168"/>
      <c r="VOY168" s="168"/>
      <c r="VOZ168" s="168"/>
      <c r="VPA168" s="168"/>
      <c r="VPB168" s="168"/>
      <c r="VPC168" s="168"/>
      <c r="VPD168" s="168"/>
      <c r="VPE168" s="168"/>
      <c r="VPF168" s="168"/>
      <c r="VPG168" s="168"/>
      <c r="VPH168" s="168"/>
      <c r="VPI168" s="168"/>
      <c r="VPJ168" s="168"/>
      <c r="VPK168" s="168"/>
      <c r="VPL168" s="168"/>
      <c r="VPM168" s="168"/>
      <c r="VPN168" s="168"/>
      <c r="VPO168" s="168"/>
      <c r="VPP168" s="168"/>
      <c r="VPQ168" s="168"/>
      <c r="VPR168" s="168"/>
      <c r="VPS168" s="168"/>
      <c r="VPT168" s="168"/>
      <c r="VPU168" s="168"/>
      <c r="VPV168" s="168"/>
      <c r="VPW168" s="168"/>
      <c r="VPX168" s="168"/>
      <c r="VPY168" s="168"/>
      <c r="VPZ168" s="168"/>
      <c r="VQA168" s="168"/>
      <c r="VQB168" s="168"/>
      <c r="VQC168" s="168"/>
      <c r="VQD168" s="168"/>
      <c r="VQE168" s="168"/>
      <c r="VQF168" s="168"/>
      <c r="VQG168" s="168"/>
      <c r="VQH168" s="168"/>
      <c r="VQI168" s="168"/>
      <c r="VQJ168" s="168"/>
      <c r="VQK168" s="168"/>
      <c r="VQL168" s="168"/>
      <c r="VQM168" s="168"/>
      <c r="VQN168" s="168"/>
      <c r="VQO168" s="168"/>
      <c r="VQP168" s="168"/>
      <c r="VQQ168" s="168"/>
      <c r="VQR168" s="168"/>
      <c r="VQS168" s="168"/>
      <c r="VQT168" s="168"/>
      <c r="VQU168" s="168"/>
      <c r="VQV168" s="168"/>
      <c r="VQW168" s="168"/>
      <c r="VQX168" s="168"/>
      <c r="VQY168" s="168"/>
      <c r="VQZ168" s="168"/>
      <c r="VRA168" s="168"/>
      <c r="VRB168" s="168"/>
      <c r="VRC168" s="168"/>
      <c r="VRD168" s="168"/>
      <c r="VRE168" s="168"/>
      <c r="VRF168" s="168"/>
      <c r="VRG168" s="168"/>
      <c r="VRH168" s="168"/>
      <c r="VRI168" s="168"/>
      <c r="VRJ168" s="168"/>
      <c r="VRK168" s="168"/>
      <c r="VRL168" s="168"/>
      <c r="VRM168" s="168"/>
      <c r="VRN168" s="168"/>
      <c r="VRO168" s="168"/>
      <c r="VRP168" s="168"/>
      <c r="VRQ168" s="168"/>
      <c r="VRR168" s="168"/>
      <c r="VRS168" s="168"/>
      <c r="VRT168" s="168"/>
      <c r="VRU168" s="168"/>
      <c r="VRV168" s="168"/>
      <c r="VRW168" s="168"/>
      <c r="VRX168" s="168"/>
      <c r="VRY168" s="168"/>
      <c r="VRZ168" s="168"/>
      <c r="VSA168" s="168"/>
      <c r="VSB168" s="168"/>
      <c r="VSC168" s="168"/>
      <c r="VSD168" s="168"/>
      <c r="VSE168" s="168"/>
      <c r="VSF168" s="168"/>
      <c r="VSG168" s="168"/>
      <c r="VSH168" s="168"/>
      <c r="VSI168" s="168"/>
      <c r="VSJ168" s="168"/>
      <c r="VSK168" s="168"/>
      <c r="VSL168" s="168"/>
      <c r="VSM168" s="168"/>
      <c r="VSN168" s="168"/>
      <c r="VSO168" s="168"/>
      <c r="VSP168" s="168"/>
      <c r="VSQ168" s="168"/>
      <c r="VSR168" s="168"/>
      <c r="VSS168" s="168"/>
      <c r="VST168" s="168"/>
      <c r="VSU168" s="168"/>
      <c r="VSV168" s="168"/>
      <c r="VSW168" s="168"/>
      <c r="VSX168" s="168"/>
      <c r="VSY168" s="168"/>
      <c r="VSZ168" s="168"/>
      <c r="VTA168" s="168"/>
      <c r="VTB168" s="168"/>
      <c r="VTC168" s="168"/>
      <c r="VTD168" s="168"/>
      <c r="VTE168" s="168"/>
      <c r="VTF168" s="168"/>
      <c r="VTG168" s="168"/>
      <c r="VTH168" s="168"/>
      <c r="VTI168" s="168"/>
      <c r="VTJ168" s="168"/>
      <c r="VTK168" s="168"/>
      <c r="VTL168" s="168"/>
      <c r="VTM168" s="168"/>
      <c r="VTN168" s="168"/>
      <c r="VTO168" s="168"/>
      <c r="VTP168" s="168"/>
      <c r="VTQ168" s="168"/>
      <c r="VTR168" s="168"/>
      <c r="VTS168" s="168"/>
      <c r="VTT168" s="168"/>
      <c r="VTU168" s="168"/>
      <c r="VTV168" s="168"/>
      <c r="VTW168" s="168"/>
      <c r="VTX168" s="168"/>
      <c r="VTY168" s="168"/>
      <c r="VTZ168" s="168"/>
      <c r="VUA168" s="168"/>
      <c r="VUB168" s="168"/>
      <c r="VUC168" s="168"/>
      <c r="VUD168" s="168"/>
      <c r="VUE168" s="168"/>
      <c r="VUF168" s="168"/>
      <c r="VUG168" s="168"/>
      <c r="VUH168" s="168"/>
      <c r="VUI168" s="168"/>
      <c r="VUJ168" s="168"/>
      <c r="VUK168" s="168"/>
      <c r="VUL168" s="168"/>
      <c r="VUM168" s="168"/>
      <c r="VUN168" s="168"/>
      <c r="VUO168" s="168"/>
      <c r="VUP168" s="168"/>
      <c r="VUQ168" s="168"/>
      <c r="VUR168" s="168"/>
      <c r="VUS168" s="168"/>
      <c r="VUT168" s="168"/>
      <c r="VUU168" s="168"/>
      <c r="VUV168" s="168"/>
      <c r="VUW168" s="168"/>
      <c r="VUX168" s="168"/>
      <c r="VUY168" s="168"/>
      <c r="VUZ168" s="168"/>
      <c r="VVA168" s="168"/>
      <c r="VVB168" s="168"/>
      <c r="VVC168" s="168"/>
      <c r="VVD168" s="168"/>
      <c r="VVE168" s="168"/>
      <c r="VVF168" s="168"/>
      <c r="VVG168" s="168"/>
      <c r="VVH168" s="168"/>
      <c r="VVI168" s="168"/>
      <c r="VVJ168" s="168"/>
      <c r="VVK168" s="168"/>
      <c r="VVL168" s="168"/>
      <c r="VVM168" s="168"/>
      <c r="VVN168" s="168"/>
      <c r="VVO168" s="168"/>
      <c r="VVP168" s="168"/>
      <c r="VVQ168" s="168"/>
      <c r="VVR168" s="168"/>
      <c r="VVS168" s="168"/>
      <c r="VVT168" s="168"/>
      <c r="VVU168" s="168"/>
      <c r="VVV168" s="168"/>
      <c r="VVW168" s="168"/>
      <c r="VVX168" s="168"/>
      <c r="VVY168" s="168"/>
      <c r="VVZ168" s="168"/>
      <c r="VWA168" s="168"/>
      <c r="VWB168" s="168"/>
      <c r="VWC168" s="168"/>
      <c r="VWD168" s="168"/>
      <c r="VWE168" s="168"/>
      <c r="VWF168" s="168"/>
      <c r="VWG168" s="168"/>
      <c r="VWH168" s="168"/>
      <c r="VWI168" s="168"/>
      <c r="VWJ168" s="168"/>
      <c r="VWK168" s="168"/>
      <c r="VWL168" s="168"/>
      <c r="VWM168" s="168"/>
      <c r="VWN168" s="168"/>
      <c r="VWO168" s="168"/>
      <c r="VWP168" s="168"/>
      <c r="VWQ168" s="168"/>
      <c r="VWR168" s="168"/>
      <c r="VWS168" s="168"/>
      <c r="VWT168" s="168"/>
      <c r="VWU168" s="168"/>
      <c r="VWV168" s="168"/>
      <c r="VWW168" s="168"/>
      <c r="VWX168" s="168"/>
      <c r="VWY168" s="168"/>
      <c r="VWZ168" s="168"/>
      <c r="VXA168" s="168"/>
      <c r="VXB168" s="168"/>
      <c r="VXC168" s="168"/>
      <c r="VXD168" s="168"/>
      <c r="VXE168" s="168"/>
      <c r="VXF168" s="168"/>
      <c r="VXG168" s="168"/>
      <c r="VXH168" s="168"/>
      <c r="VXI168" s="168"/>
      <c r="VXJ168" s="168"/>
      <c r="VXK168" s="168"/>
      <c r="VXL168" s="168"/>
      <c r="VXM168" s="168"/>
      <c r="VXN168" s="168"/>
      <c r="VXO168" s="168"/>
      <c r="VXP168" s="168"/>
      <c r="VXQ168" s="168"/>
      <c r="VXR168" s="168"/>
      <c r="VXS168" s="168"/>
      <c r="VXT168" s="168"/>
      <c r="VXU168" s="168"/>
      <c r="VXV168" s="168"/>
      <c r="VXW168" s="168"/>
      <c r="VXX168" s="168"/>
      <c r="VXY168" s="168"/>
      <c r="VXZ168" s="168"/>
      <c r="VYA168" s="168"/>
      <c r="VYB168" s="168"/>
      <c r="VYC168" s="168"/>
      <c r="VYD168" s="168"/>
      <c r="VYE168" s="168"/>
      <c r="VYF168" s="168"/>
      <c r="VYG168" s="168"/>
      <c r="VYH168" s="168"/>
      <c r="VYI168" s="168"/>
      <c r="VYJ168" s="168"/>
      <c r="VYK168" s="168"/>
      <c r="VYL168" s="168"/>
      <c r="VYM168" s="168"/>
      <c r="VYN168" s="168"/>
      <c r="VYO168" s="168"/>
      <c r="VYP168" s="168"/>
      <c r="VYQ168" s="168"/>
      <c r="VYR168" s="168"/>
      <c r="VYS168" s="168"/>
      <c r="VYT168" s="168"/>
      <c r="VYU168" s="168"/>
      <c r="VYV168" s="168"/>
      <c r="VYW168" s="168"/>
      <c r="VYX168" s="168"/>
      <c r="VYY168" s="168"/>
      <c r="VYZ168" s="168"/>
      <c r="VZA168" s="168"/>
      <c r="VZB168" s="168"/>
      <c r="VZC168" s="168"/>
      <c r="VZD168" s="168"/>
      <c r="VZE168" s="168"/>
      <c r="VZF168" s="168"/>
      <c r="VZG168" s="168"/>
      <c r="VZH168" s="168"/>
      <c r="VZI168" s="168"/>
      <c r="VZJ168" s="168"/>
      <c r="VZK168" s="168"/>
      <c r="VZL168" s="168"/>
      <c r="VZM168" s="168"/>
      <c r="VZN168" s="168"/>
      <c r="VZO168" s="168"/>
      <c r="VZP168" s="168"/>
      <c r="VZQ168" s="168"/>
      <c r="VZR168" s="168"/>
      <c r="VZS168" s="168"/>
      <c r="VZT168" s="168"/>
      <c r="VZU168" s="168"/>
      <c r="VZV168" s="168"/>
      <c r="VZW168" s="168"/>
      <c r="VZX168" s="168"/>
      <c r="VZY168" s="168"/>
      <c r="VZZ168" s="168"/>
      <c r="WAA168" s="168"/>
      <c r="WAB168" s="168"/>
      <c r="WAC168" s="168"/>
      <c r="WAD168" s="168"/>
      <c r="WAE168" s="168"/>
      <c r="WAF168" s="168"/>
      <c r="WAG168" s="168"/>
      <c r="WAH168" s="168"/>
      <c r="WAI168" s="168"/>
      <c r="WAJ168" s="168"/>
      <c r="WAK168" s="168"/>
      <c r="WAL168" s="168"/>
      <c r="WAM168" s="168"/>
      <c r="WAN168" s="168"/>
      <c r="WAO168" s="168"/>
      <c r="WAP168" s="168"/>
      <c r="WAQ168" s="168"/>
      <c r="WAR168" s="168"/>
      <c r="WAS168" s="168"/>
      <c r="WAT168" s="168"/>
      <c r="WAU168" s="168"/>
      <c r="WAV168" s="168"/>
      <c r="WAW168" s="168"/>
      <c r="WAX168" s="168"/>
      <c r="WAY168" s="168"/>
      <c r="WAZ168" s="168"/>
      <c r="WBA168" s="168"/>
      <c r="WBB168" s="168"/>
      <c r="WBC168" s="168"/>
      <c r="WBD168" s="168"/>
      <c r="WBE168" s="168"/>
      <c r="WBF168" s="168"/>
      <c r="WBG168" s="168"/>
      <c r="WBH168" s="168"/>
      <c r="WBI168" s="168"/>
      <c r="WBJ168" s="168"/>
      <c r="WBK168" s="168"/>
      <c r="WBL168" s="168"/>
      <c r="WBM168" s="168"/>
      <c r="WBN168" s="168"/>
      <c r="WBO168" s="168"/>
      <c r="WBP168" s="168"/>
      <c r="WBQ168" s="168"/>
      <c r="WBR168" s="168"/>
      <c r="WBS168" s="168"/>
      <c r="WBT168" s="168"/>
      <c r="WBU168" s="168"/>
      <c r="WBV168" s="168"/>
      <c r="WBW168" s="168"/>
      <c r="WBX168" s="168"/>
      <c r="WBY168" s="168"/>
      <c r="WBZ168" s="168"/>
      <c r="WCA168" s="168"/>
      <c r="WCB168" s="168"/>
      <c r="WCC168" s="168"/>
      <c r="WCD168" s="168"/>
      <c r="WCE168" s="168"/>
      <c r="WCF168" s="168"/>
      <c r="WCG168" s="168"/>
      <c r="WCH168" s="168"/>
      <c r="WCI168" s="168"/>
      <c r="WCJ168" s="168"/>
      <c r="WCK168" s="168"/>
      <c r="WCL168" s="168"/>
      <c r="WCM168" s="168"/>
      <c r="WCN168" s="168"/>
      <c r="WCO168" s="168"/>
      <c r="WCP168" s="168"/>
      <c r="WCQ168" s="168"/>
      <c r="WCR168" s="168"/>
      <c r="WCS168" s="168"/>
      <c r="WCT168" s="168"/>
      <c r="WCU168" s="168"/>
      <c r="WCV168" s="168"/>
      <c r="WCW168" s="168"/>
      <c r="WCX168" s="168"/>
      <c r="WCY168" s="168"/>
      <c r="WCZ168" s="168"/>
      <c r="WDA168" s="168"/>
      <c r="WDB168" s="168"/>
      <c r="WDC168" s="168"/>
      <c r="WDD168" s="168"/>
      <c r="WDE168" s="168"/>
      <c r="WDF168" s="168"/>
      <c r="WDG168" s="168"/>
      <c r="WDH168" s="168"/>
      <c r="WDI168" s="168"/>
      <c r="WDJ168" s="168"/>
      <c r="WDK168" s="168"/>
      <c r="WDL168" s="168"/>
      <c r="WDM168" s="168"/>
      <c r="WDN168" s="168"/>
      <c r="WDO168" s="168"/>
      <c r="WDP168" s="168"/>
      <c r="WDQ168" s="168"/>
      <c r="WDR168" s="168"/>
      <c r="WDS168" s="168"/>
      <c r="WDT168" s="168"/>
      <c r="WDU168" s="168"/>
      <c r="WDV168" s="168"/>
      <c r="WDW168" s="168"/>
      <c r="WDX168" s="168"/>
      <c r="WDY168" s="168"/>
      <c r="WDZ168" s="168"/>
      <c r="WEA168" s="168"/>
      <c r="WEB168" s="168"/>
      <c r="WEC168" s="168"/>
      <c r="WED168" s="168"/>
      <c r="WEE168" s="168"/>
      <c r="WEF168" s="168"/>
      <c r="WEG168" s="168"/>
      <c r="WEH168" s="168"/>
      <c r="WEI168" s="168"/>
      <c r="WEJ168" s="168"/>
      <c r="WEK168" s="168"/>
      <c r="WEL168" s="168"/>
      <c r="WEM168" s="168"/>
      <c r="WEN168" s="168"/>
      <c r="WEO168" s="168"/>
      <c r="WEP168" s="168"/>
      <c r="WEQ168" s="168"/>
      <c r="WER168" s="168"/>
      <c r="WES168" s="168"/>
      <c r="WET168" s="168"/>
      <c r="WEU168" s="168"/>
      <c r="WEV168" s="168"/>
      <c r="WEW168" s="168"/>
      <c r="WEX168" s="168"/>
      <c r="WEY168" s="168"/>
      <c r="WEZ168" s="168"/>
      <c r="WFA168" s="168"/>
      <c r="WFB168" s="168"/>
      <c r="WFC168" s="168"/>
      <c r="WFD168" s="168"/>
      <c r="WFE168" s="168"/>
      <c r="WFF168" s="168"/>
      <c r="WFG168" s="168"/>
      <c r="WFH168" s="168"/>
      <c r="WFI168" s="168"/>
      <c r="WFJ168" s="168"/>
      <c r="WFK168" s="168"/>
      <c r="WFL168" s="168"/>
      <c r="WFM168" s="168"/>
      <c r="WFN168" s="168"/>
      <c r="WFO168" s="168"/>
      <c r="WFP168" s="168"/>
      <c r="WFQ168" s="168"/>
      <c r="WFR168" s="168"/>
      <c r="WFS168" s="168"/>
      <c r="WFT168" s="168"/>
      <c r="WFU168" s="168"/>
      <c r="WFV168" s="168"/>
      <c r="WFW168" s="168"/>
      <c r="WFX168" s="168"/>
      <c r="WFY168" s="168"/>
      <c r="WFZ168" s="168"/>
      <c r="WGA168" s="168"/>
      <c r="WGB168" s="168"/>
      <c r="WGC168" s="168"/>
      <c r="WGD168" s="168"/>
      <c r="WGE168" s="168"/>
      <c r="WGF168" s="168"/>
      <c r="WGG168" s="168"/>
      <c r="WGH168" s="168"/>
      <c r="WGI168" s="168"/>
      <c r="WGJ168" s="168"/>
      <c r="WGK168" s="168"/>
      <c r="WGL168" s="168"/>
      <c r="WGM168" s="168"/>
      <c r="WGN168" s="168"/>
      <c r="WGO168" s="168"/>
      <c r="WGP168" s="168"/>
      <c r="WGQ168" s="168"/>
      <c r="WGR168" s="168"/>
      <c r="WGS168" s="168"/>
      <c r="WGT168" s="168"/>
      <c r="WGU168" s="168"/>
      <c r="WGV168" s="168"/>
      <c r="WGW168" s="168"/>
      <c r="WGX168" s="168"/>
      <c r="WGY168" s="168"/>
      <c r="WGZ168" s="168"/>
      <c r="WHA168" s="168"/>
      <c r="WHB168" s="168"/>
      <c r="WHC168" s="168"/>
      <c r="WHD168" s="168"/>
      <c r="WHE168" s="168"/>
      <c r="WHF168" s="168"/>
      <c r="WHG168" s="168"/>
      <c r="WHH168" s="168"/>
      <c r="WHI168" s="168"/>
      <c r="WHJ168" s="168"/>
      <c r="WHK168" s="168"/>
      <c r="WHL168" s="168"/>
      <c r="WHM168" s="168"/>
      <c r="WHN168" s="168"/>
      <c r="WHO168" s="168"/>
      <c r="WHP168" s="168"/>
      <c r="WHQ168" s="168"/>
      <c r="WHR168" s="168"/>
      <c r="WHS168" s="168"/>
      <c r="WHT168" s="168"/>
      <c r="WHU168" s="168"/>
      <c r="WHV168" s="168"/>
      <c r="WHW168" s="168"/>
      <c r="WHX168" s="168"/>
      <c r="WHY168" s="168"/>
      <c r="WHZ168" s="168"/>
      <c r="WIA168" s="168"/>
      <c r="WIB168" s="168"/>
      <c r="WIC168" s="168"/>
      <c r="WID168" s="168"/>
      <c r="WIE168" s="168"/>
      <c r="WIF168" s="168"/>
      <c r="WIG168" s="168"/>
      <c r="WIH168" s="168"/>
      <c r="WII168" s="168"/>
      <c r="WIJ168" s="168"/>
      <c r="WIK168" s="168"/>
      <c r="WIL168" s="168"/>
      <c r="WIM168" s="168"/>
      <c r="WIN168" s="168"/>
      <c r="WIO168" s="168"/>
      <c r="WIP168" s="168"/>
      <c r="WIQ168" s="168"/>
      <c r="WIR168" s="168"/>
      <c r="WIS168" s="168"/>
      <c r="WIT168" s="168"/>
      <c r="WIU168" s="168"/>
      <c r="WIV168" s="168"/>
      <c r="WIW168" s="168"/>
      <c r="WIX168" s="168"/>
      <c r="WIY168" s="168"/>
      <c r="WIZ168" s="168"/>
      <c r="WJA168" s="168"/>
      <c r="WJB168" s="168"/>
      <c r="WJC168" s="168"/>
      <c r="WJD168" s="168"/>
      <c r="WJE168" s="168"/>
      <c r="WJF168" s="168"/>
      <c r="WJG168" s="168"/>
      <c r="WJH168" s="168"/>
      <c r="WJI168" s="168"/>
      <c r="WJJ168" s="168"/>
      <c r="WJK168" s="168"/>
      <c r="WJL168" s="168"/>
      <c r="WJM168" s="168"/>
      <c r="WJN168" s="168"/>
      <c r="WJO168" s="168"/>
      <c r="WJP168" s="168"/>
      <c r="WJQ168" s="168"/>
      <c r="WJR168" s="168"/>
      <c r="WJS168" s="168"/>
      <c r="WJT168" s="168"/>
      <c r="WJU168" s="168"/>
      <c r="WJV168" s="168"/>
      <c r="WJW168" s="168"/>
      <c r="WJX168" s="168"/>
      <c r="WJY168" s="168"/>
      <c r="WJZ168" s="168"/>
      <c r="WKA168" s="168"/>
      <c r="WKB168" s="168"/>
      <c r="WKC168" s="168"/>
      <c r="WKD168" s="168"/>
      <c r="WKE168" s="168"/>
      <c r="WKF168" s="168"/>
      <c r="WKG168" s="168"/>
      <c r="WKH168" s="168"/>
      <c r="WKI168" s="168"/>
      <c r="WKJ168" s="168"/>
      <c r="WKK168" s="168"/>
      <c r="WKL168" s="168"/>
      <c r="WKM168" s="168"/>
      <c r="WKN168" s="168"/>
      <c r="WKO168" s="168"/>
      <c r="WKP168" s="168"/>
      <c r="WKQ168" s="168"/>
      <c r="WKR168" s="168"/>
      <c r="WKS168" s="168"/>
      <c r="WKT168" s="168"/>
      <c r="WKU168" s="168"/>
      <c r="WKV168" s="168"/>
      <c r="WKW168" s="168"/>
      <c r="WKX168" s="168"/>
      <c r="WKY168" s="168"/>
      <c r="WKZ168" s="168"/>
      <c r="WLA168" s="168"/>
      <c r="WLB168" s="168"/>
      <c r="WLC168" s="168"/>
      <c r="WLD168" s="168"/>
      <c r="WLE168" s="168"/>
      <c r="WLF168" s="168"/>
      <c r="WLG168" s="168"/>
      <c r="WLH168" s="168"/>
      <c r="WLI168" s="168"/>
      <c r="WLJ168" s="168"/>
      <c r="WLK168" s="168"/>
      <c r="WLL168" s="168"/>
      <c r="WLM168" s="168"/>
      <c r="WLN168" s="168"/>
      <c r="WLO168" s="168"/>
      <c r="WLP168" s="168"/>
      <c r="WLQ168" s="168"/>
      <c r="WLR168" s="168"/>
      <c r="WLS168" s="168"/>
      <c r="WLT168" s="168"/>
      <c r="WLU168" s="168"/>
      <c r="WLV168" s="168"/>
      <c r="WLW168" s="168"/>
      <c r="WLX168" s="168"/>
      <c r="WLY168" s="168"/>
      <c r="WLZ168" s="168"/>
      <c r="WMA168" s="168"/>
      <c r="WMB168" s="168"/>
      <c r="WMC168" s="168"/>
      <c r="WMD168" s="168"/>
      <c r="WME168" s="168"/>
      <c r="WMF168" s="168"/>
      <c r="WMG168" s="168"/>
      <c r="WMH168" s="168"/>
      <c r="WMI168" s="168"/>
      <c r="WMJ168" s="168"/>
      <c r="WMK168" s="168"/>
      <c r="WML168" s="168"/>
      <c r="WMM168" s="168"/>
      <c r="WMN168" s="168"/>
      <c r="WMO168" s="168"/>
      <c r="WMP168" s="168"/>
      <c r="WMQ168" s="168"/>
      <c r="WMR168" s="168"/>
      <c r="WMS168" s="168"/>
      <c r="WMT168" s="168"/>
      <c r="WMU168" s="168"/>
      <c r="WMV168" s="168"/>
      <c r="WMW168" s="168"/>
      <c r="WMX168" s="168"/>
      <c r="WMY168" s="168"/>
      <c r="WMZ168" s="168"/>
      <c r="WNA168" s="168"/>
      <c r="WNB168" s="168"/>
      <c r="WNC168" s="168"/>
      <c r="WND168" s="168"/>
      <c r="WNE168" s="168"/>
      <c r="WNF168" s="168"/>
      <c r="WNG168" s="168"/>
      <c r="WNH168" s="168"/>
      <c r="WNI168" s="168"/>
      <c r="WNJ168" s="168"/>
      <c r="WNK168" s="168"/>
      <c r="WNL168" s="168"/>
      <c r="WNM168" s="168"/>
      <c r="WNN168" s="168"/>
      <c r="WNO168" s="168"/>
      <c r="WNP168" s="168"/>
      <c r="WNQ168" s="168"/>
      <c r="WNR168" s="168"/>
      <c r="WNS168" s="168"/>
      <c r="WNT168" s="168"/>
      <c r="WNU168" s="168"/>
      <c r="WNV168" s="168"/>
      <c r="WNW168" s="168"/>
      <c r="WNX168" s="168"/>
      <c r="WNY168" s="168"/>
      <c r="WNZ168" s="168"/>
      <c r="WOA168" s="168"/>
      <c r="WOB168" s="168"/>
      <c r="WOC168" s="168"/>
      <c r="WOD168" s="168"/>
      <c r="WOE168" s="168"/>
      <c r="WOF168" s="168"/>
      <c r="WOG168" s="168"/>
      <c r="WOH168" s="168"/>
      <c r="WOI168" s="168"/>
      <c r="WOJ168" s="168"/>
      <c r="WOK168" s="168"/>
      <c r="WOL168" s="168"/>
      <c r="WOM168" s="168"/>
      <c r="WON168" s="168"/>
      <c r="WOO168" s="168"/>
      <c r="WOP168" s="168"/>
      <c r="WOQ168" s="168"/>
      <c r="WOR168" s="168"/>
      <c r="WOS168" s="168"/>
      <c r="WOT168" s="168"/>
      <c r="WOU168" s="168"/>
      <c r="WOV168" s="168"/>
      <c r="WOW168" s="168"/>
      <c r="WOX168" s="168"/>
      <c r="WOY168" s="168"/>
      <c r="WOZ168" s="168"/>
      <c r="WPA168" s="168"/>
      <c r="WPB168" s="168"/>
      <c r="WPC168" s="168"/>
      <c r="WPD168" s="168"/>
      <c r="WPE168" s="168"/>
      <c r="WPF168" s="168"/>
      <c r="WPG168" s="168"/>
      <c r="WPH168" s="168"/>
      <c r="WPI168" s="168"/>
      <c r="WPJ168" s="168"/>
      <c r="WPK168" s="168"/>
      <c r="WPL168" s="168"/>
      <c r="WPM168" s="168"/>
      <c r="WPN168" s="168"/>
      <c r="WPO168" s="168"/>
      <c r="WPP168" s="168"/>
      <c r="WPQ168" s="168"/>
      <c r="WPR168" s="168"/>
      <c r="WPS168" s="168"/>
      <c r="WPT168" s="168"/>
      <c r="WPU168" s="168"/>
      <c r="WPV168" s="168"/>
      <c r="WPW168" s="168"/>
      <c r="WPX168" s="168"/>
      <c r="WPY168" s="168"/>
      <c r="WPZ168" s="168"/>
      <c r="WQA168" s="168"/>
      <c r="WQB168" s="168"/>
      <c r="WQC168" s="168"/>
      <c r="WQD168" s="168"/>
      <c r="WQE168" s="168"/>
      <c r="WQF168" s="168"/>
      <c r="WQG168" s="168"/>
      <c r="WQH168" s="168"/>
      <c r="WQI168" s="168"/>
      <c r="WQJ168" s="168"/>
      <c r="WQK168" s="168"/>
      <c r="WQL168" s="168"/>
      <c r="WQM168" s="168"/>
      <c r="WQN168" s="168"/>
      <c r="WQO168" s="168"/>
      <c r="WQP168" s="168"/>
      <c r="WQQ168" s="168"/>
      <c r="WQR168" s="168"/>
      <c r="WQS168" s="168"/>
      <c r="WQT168" s="168"/>
      <c r="WQU168" s="168"/>
      <c r="WQV168" s="168"/>
      <c r="WQW168" s="168"/>
      <c r="WQX168" s="168"/>
      <c r="WQY168" s="168"/>
      <c r="WQZ168" s="168"/>
      <c r="WRA168" s="168"/>
      <c r="WRB168" s="168"/>
      <c r="WRC168" s="168"/>
      <c r="WRD168" s="168"/>
      <c r="WRE168" s="168"/>
      <c r="WRF168" s="168"/>
      <c r="WRG168" s="168"/>
      <c r="WRH168" s="168"/>
      <c r="WRI168" s="168"/>
      <c r="WRJ168" s="168"/>
      <c r="WRK168" s="168"/>
      <c r="WRL168" s="168"/>
      <c r="WRM168" s="168"/>
      <c r="WRN168" s="168"/>
      <c r="WRO168" s="168"/>
      <c r="WRP168" s="168"/>
      <c r="WRQ168" s="168"/>
      <c r="WRR168" s="168"/>
      <c r="WRS168" s="168"/>
      <c r="WRT168" s="168"/>
      <c r="WRU168" s="168"/>
      <c r="WRV168" s="168"/>
      <c r="WRW168" s="168"/>
      <c r="WRX168" s="168"/>
      <c r="WRY168" s="168"/>
      <c r="WRZ168" s="168"/>
      <c r="WSA168" s="168"/>
      <c r="WSB168" s="168"/>
      <c r="WSC168" s="168"/>
      <c r="WSD168" s="168"/>
      <c r="WSE168" s="168"/>
      <c r="WSF168" s="168"/>
      <c r="WSG168" s="168"/>
      <c r="WSH168" s="168"/>
      <c r="WSI168" s="168"/>
      <c r="WSJ168" s="168"/>
      <c r="WSK168" s="168"/>
      <c r="WSL168" s="168"/>
      <c r="WSM168" s="168"/>
      <c r="WSN168" s="168"/>
      <c r="WSO168" s="168"/>
      <c r="WSP168" s="168"/>
      <c r="WSQ168" s="168"/>
      <c r="WSR168" s="168"/>
      <c r="WSS168" s="168"/>
      <c r="WST168" s="168"/>
      <c r="WSU168" s="168"/>
      <c r="WSV168" s="168"/>
      <c r="WSW168" s="168"/>
      <c r="WSX168" s="168"/>
      <c r="WSY168" s="168"/>
      <c r="WSZ168" s="168"/>
      <c r="WTA168" s="168"/>
      <c r="WTB168" s="168"/>
      <c r="WTC168" s="168"/>
      <c r="WTD168" s="168"/>
      <c r="WTE168" s="168"/>
      <c r="WTF168" s="168"/>
      <c r="WTG168" s="168"/>
      <c r="WTH168" s="168"/>
      <c r="WTI168" s="168"/>
      <c r="WTJ168" s="168"/>
      <c r="WTK168" s="168"/>
      <c r="WTL168" s="168"/>
      <c r="WTM168" s="168"/>
      <c r="WTN168" s="168"/>
      <c r="WTO168" s="168"/>
      <c r="WTP168" s="168"/>
      <c r="WTQ168" s="168"/>
      <c r="WTR168" s="168"/>
      <c r="WTS168" s="168"/>
      <c r="WTT168" s="168"/>
      <c r="WTU168" s="168"/>
      <c r="WTV168" s="168"/>
      <c r="WTW168" s="168"/>
      <c r="WTX168" s="168"/>
      <c r="WTY168" s="168"/>
      <c r="WTZ168" s="168"/>
      <c r="WUA168" s="168"/>
      <c r="WUB168" s="168"/>
      <c r="WUC168" s="168"/>
      <c r="WUD168" s="168"/>
      <c r="WUE168" s="168"/>
      <c r="WUF168" s="168"/>
      <c r="WUG168" s="168"/>
      <c r="WUH168" s="168"/>
      <c r="WUI168" s="168"/>
      <c r="WUJ168" s="168"/>
      <c r="WUK168" s="168"/>
      <c r="WUL168" s="168"/>
      <c r="WUM168" s="168"/>
      <c r="WUN168" s="168"/>
      <c r="WUO168" s="168"/>
      <c r="WUP168" s="168"/>
      <c r="WUQ168" s="168"/>
      <c r="WUR168" s="168"/>
      <c r="WUS168" s="168"/>
      <c r="WUT168" s="168"/>
      <c r="WUU168" s="168"/>
      <c r="WUV168" s="168"/>
      <c r="WUW168" s="168"/>
      <c r="WUX168" s="168"/>
      <c r="WUY168" s="168"/>
      <c r="WUZ168" s="168"/>
      <c r="WVA168" s="168"/>
      <c r="WVB168" s="168"/>
      <c r="WVC168" s="168"/>
      <c r="WVD168" s="168"/>
      <c r="WVE168" s="168"/>
      <c r="WVF168" s="168"/>
      <c r="WVG168" s="168"/>
      <c r="WVH168" s="168"/>
      <c r="WVI168" s="168"/>
      <c r="WVJ168" s="168"/>
      <c r="WVK168" s="168"/>
      <c r="WVL168" s="168"/>
      <c r="WVM168" s="168"/>
      <c r="WVN168" s="168"/>
      <c r="WVO168" s="168"/>
      <c r="WVP168" s="168"/>
      <c r="WVQ168" s="168"/>
      <c r="WVR168" s="168"/>
      <c r="WVS168" s="168"/>
      <c r="WVT168" s="168"/>
      <c r="WVU168" s="168"/>
      <c r="WVV168" s="168"/>
      <c r="WVW168" s="168"/>
      <c r="WVX168" s="168"/>
      <c r="WVY168" s="168"/>
      <c r="WVZ168" s="168"/>
      <c r="WWA168" s="168"/>
      <c r="WWB168" s="168"/>
      <c r="WWC168" s="168"/>
      <c r="WWD168" s="168"/>
      <c r="WWE168" s="168"/>
      <c r="WWF168" s="168"/>
      <c r="WWG168" s="168"/>
      <c r="WWH168" s="168"/>
      <c r="WWI168" s="168"/>
      <c r="WWJ168" s="168"/>
      <c r="WWK168" s="168"/>
      <c r="WWL168" s="168"/>
      <c r="WWM168" s="168"/>
      <c r="WWN168" s="168"/>
      <c r="WWO168" s="168"/>
      <c r="WWP168" s="168"/>
      <c r="WWQ168" s="168"/>
      <c r="WWR168" s="168"/>
      <c r="WWS168" s="168"/>
      <c r="WWT168" s="168"/>
      <c r="WWU168" s="168"/>
      <c r="WWV168" s="168"/>
      <c r="WWW168" s="168"/>
      <c r="WWX168" s="168"/>
      <c r="WWY168" s="168"/>
      <c r="WWZ168" s="168"/>
      <c r="WXA168" s="168"/>
      <c r="WXB168" s="168"/>
      <c r="WXC168" s="168"/>
      <c r="WXD168" s="168"/>
      <c r="WXE168" s="168"/>
      <c r="WXF168" s="168"/>
      <c r="WXG168" s="168"/>
      <c r="WXH168" s="168"/>
      <c r="WXI168" s="168"/>
      <c r="WXJ168" s="168"/>
      <c r="WXK168" s="168"/>
      <c r="WXL168" s="168"/>
      <c r="WXM168" s="168"/>
      <c r="WXN168" s="168"/>
      <c r="WXO168" s="168"/>
      <c r="WXP168" s="168"/>
      <c r="WXQ168" s="168"/>
      <c r="WXR168" s="168"/>
      <c r="WXS168" s="168"/>
      <c r="WXT168" s="168"/>
      <c r="WXU168" s="168"/>
      <c r="WXV168" s="168"/>
      <c r="WXW168" s="168"/>
      <c r="WXX168" s="168"/>
      <c r="WXY168" s="168"/>
      <c r="WXZ168" s="168"/>
      <c r="WYA168" s="168"/>
      <c r="WYB168" s="168"/>
      <c r="WYC168" s="168"/>
      <c r="WYD168" s="168"/>
      <c r="WYE168" s="168"/>
      <c r="WYF168" s="168"/>
      <c r="WYG168" s="168"/>
      <c r="WYH168" s="168"/>
      <c r="WYI168" s="168"/>
      <c r="WYJ168" s="168"/>
      <c r="WYK168" s="168"/>
      <c r="WYL168" s="168"/>
      <c r="WYM168" s="168"/>
      <c r="WYN168" s="168"/>
      <c r="WYO168" s="168"/>
      <c r="WYP168" s="168"/>
      <c r="WYQ168" s="168"/>
      <c r="WYR168" s="168"/>
      <c r="WYS168" s="168"/>
      <c r="WYT168" s="168"/>
      <c r="WYU168" s="168"/>
      <c r="WYV168" s="168"/>
      <c r="WYW168" s="168"/>
      <c r="WYX168" s="168"/>
      <c r="WYY168" s="168"/>
      <c r="WYZ168" s="168"/>
      <c r="WZA168" s="168"/>
      <c r="WZB168" s="168"/>
      <c r="WZC168" s="168"/>
      <c r="WZD168" s="168"/>
      <c r="WZE168" s="168"/>
      <c r="WZF168" s="168"/>
      <c r="WZG168" s="168"/>
      <c r="WZH168" s="168"/>
      <c r="WZI168" s="168"/>
      <c r="WZJ168" s="168"/>
      <c r="WZK168" s="168"/>
      <c r="WZL168" s="168"/>
      <c r="WZM168" s="168"/>
      <c r="WZN168" s="168"/>
      <c r="WZO168" s="168"/>
      <c r="WZP168" s="168"/>
      <c r="WZQ168" s="168"/>
      <c r="WZR168" s="168"/>
      <c r="WZS168" s="168"/>
      <c r="WZT168" s="168"/>
      <c r="WZU168" s="168"/>
      <c r="WZV168" s="168"/>
      <c r="WZW168" s="168"/>
      <c r="WZX168" s="168"/>
      <c r="WZY168" s="168"/>
      <c r="WZZ168" s="168"/>
      <c r="XAA168" s="168"/>
      <c r="XAB168" s="168"/>
      <c r="XAC168" s="168"/>
      <c r="XAD168" s="168"/>
      <c r="XAE168" s="168"/>
      <c r="XAF168" s="168"/>
      <c r="XAG168" s="168"/>
      <c r="XAH168" s="168"/>
      <c r="XAI168" s="168"/>
      <c r="XAJ168" s="168"/>
      <c r="XAK168" s="168"/>
      <c r="XAL168" s="168"/>
      <c r="XAM168" s="168"/>
      <c r="XAN168" s="168"/>
      <c r="XAO168" s="168"/>
      <c r="XAP168" s="168"/>
      <c r="XAQ168" s="168"/>
      <c r="XAR168" s="168"/>
      <c r="XAS168" s="168"/>
      <c r="XAT168" s="168"/>
      <c r="XAU168" s="168"/>
      <c r="XAV168" s="168"/>
      <c r="XAW168" s="168"/>
      <c r="XAX168" s="168"/>
      <c r="XAY168" s="168"/>
      <c r="XAZ168" s="168"/>
      <c r="XBA168" s="168"/>
      <c r="XBB168" s="168"/>
      <c r="XBC168" s="168"/>
      <c r="XBD168" s="168"/>
      <c r="XBE168" s="168"/>
      <c r="XBF168" s="168"/>
      <c r="XBG168" s="168"/>
      <c r="XBH168" s="168"/>
      <c r="XBI168" s="168"/>
      <c r="XBJ168" s="168"/>
      <c r="XBK168" s="168"/>
      <c r="XBL168" s="168"/>
      <c r="XBM168" s="168"/>
      <c r="XBN168" s="168"/>
      <c r="XBO168" s="168"/>
      <c r="XBP168" s="168"/>
      <c r="XBQ168" s="168"/>
      <c r="XBR168" s="168"/>
      <c r="XBS168" s="168"/>
      <c r="XBT168" s="168"/>
      <c r="XBU168" s="168"/>
      <c r="XBV168" s="168"/>
      <c r="XBW168" s="168"/>
      <c r="XBX168" s="168"/>
      <c r="XBY168" s="168"/>
      <c r="XBZ168" s="168"/>
      <c r="XCA168" s="168"/>
      <c r="XCB168" s="168"/>
      <c r="XCC168" s="168"/>
      <c r="XCD168" s="168"/>
      <c r="XCE168" s="168"/>
      <c r="XCF168" s="168"/>
      <c r="XCG168" s="168"/>
      <c r="XCH168" s="168"/>
      <c r="XCI168" s="168"/>
      <c r="XCJ168" s="168"/>
      <c r="XCK168" s="168"/>
      <c r="XCL168" s="168"/>
      <c r="XCM168" s="168"/>
      <c r="XCN168" s="168"/>
      <c r="XCO168" s="168"/>
      <c r="XCP168" s="168"/>
      <c r="XCQ168" s="168"/>
      <c r="XCR168" s="168"/>
      <c r="XCS168" s="168"/>
      <c r="XCT168" s="168"/>
      <c r="XCU168" s="168"/>
      <c r="XCV168" s="168"/>
      <c r="XCW168" s="168"/>
      <c r="XCX168" s="168"/>
      <c r="XCY168" s="168"/>
      <c r="XCZ168" s="168"/>
      <c r="XDA168" s="168"/>
      <c r="XDB168" s="168"/>
      <c r="XDC168" s="168"/>
      <c r="XDD168" s="168"/>
      <c r="XDE168" s="168"/>
      <c r="XDF168" s="168"/>
      <c r="XDG168" s="168"/>
      <c r="XDH168" s="168"/>
      <c r="XDI168" s="168"/>
      <c r="XDJ168" s="168"/>
      <c r="XDK168" s="168"/>
      <c r="XDL168" s="168"/>
      <c r="XDM168" s="168"/>
      <c r="XDN168" s="168"/>
      <c r="XDO168" s="168"/>
      <c r="XDP168" s="168"/>
      <c r="XDQ168" s="168"/>
      <c r="XDR168" s="168"/>
      <c r="XDS168" s="168"/>
      <c r="XDT168" s="168"/>
      <c r="XDU168" s="168"/>
      <c r="XDV168" s="168"/>
      <c r="XDW168" s="168"/>
      <c r="XDX168" s="168"/>
      <c r="XDY168" s="168"/>
      <c r="XDZ168" s="168"/>
      <c r="XEA168" s="168"/>
      <c r="XEB168" s="168"/>
      <c r="XEC168" s="168"/>
      <c r="XED168" s="168"/>
      <c r="XEE168" s="168"/>
      <c r="XEF168" s="168"/>
    </row>
    <row r="169" spans="1:16360" s="79" customFormat="1" ht="44.25" hidden="1" customHeight="1" x14ac:dyDescent="0.3">
      <c r="A169" s="171">
        <v>759</v>
      </c>
      <c r="B169" s="174" t="s">
        <v>119</v>
      </c>
      <c r="C169" s="103">
        <v>10104651</v>
      </c>
      <c r="D169" s="145" t="s">
        <v>248</v>
      </c>
      <c r="E169" s="145" t="s">
        <v>246</v>
      </c>
      <c r="F169" s="171" t="s">
        <v>148</v>
      </c>
      <c r="G169" s="172">
        <v>45820</v>
      </c>
      <c r="H169" s="172"/>
      <c r="I169" s="171"/>
      <c r="J169" s="265">
        <v>250</v>
      </c>
      <c r="K169" s="218"/>
      <c r="L169" s="180">
        <f>Table3[[#This Row],[PoW]]*Table3[[#This Row],[ToV in 1.000]]</f>
        <v>0</v>
      </c>
      <c r="M169" s="180" t="s">
        <v>3958</v>
      </c>
      <c r="N169" s="145" t="s">
        <v>4018</v>
      </c>
      <c r="O169" s="79" t="s">
        <v>4008</v>
      </c>
      <c r="P169" s="79" t="s">
        <v>134</v>
      </c>
      <c r="Q169" s="180"/>
      <c r="R169" s="145"/>
      <c r="S169" s="145"/>
      <c r="T169" s="171" t="s">
        <v>249</v>
      </c>
      <c r="U169" s="171"/>
      <c r="V169" s="120"/>
      <c r="W169" s="171"/>
      <c r="X169" s="171"/>
      <c r="Y169" s="159">
        <v>45814</v>
      </c>
      <c r="Z169" s="100"/>
      <c r="AA169" s="159"/>
      <c r="AB169" s="159"/>
      <c r="AC169" s="227"/>
      <c r="AD169" s="96"/>
      <c r="AE169" s="229"/>
      <c r="AF169" s="96"/>
      <c r="AG169" s="97"/>
      <c r="AH169" s="97"/>
      <c r="AI169" s="96"/>
      <c r="AJ169" s="262"/>
      <c r="AK169" s="97"/>
      <c r="AL169" s="87"/>
      <c r="AM169" s="87"/>
      <c r="AN169" s="100">
        <v>45869</v>
      </c>
      <c r="AO169" s="87"/>
      <c r="AP169" s="87"/>
      <c r="AQ169" s="87"/>
      <c r="AS169" s="87"/>
      <c r="AT169" s="168"/>
      <c r="AU169" s="168"/>
      <c r="AV169" s="168"/>
      <c r="AW169" s="168"/>
      <c r="AX169" s="168"/>
      <c r="AY169" s="168"/>
      <c r="AZ169" s="168"/>
      <c r="BA169" s="168"/>
      <c r="BB169" s="168"/>
      <c r="BC169" s="168"/>
      <c r="BD169" s="168"/>
      <c r="BE169" s="168"/>
      <c r="BF169" s="168"/>
      <c r="BG169" s="168"/>
      <c r="BH169" s="168"/>
      <c r="BI169" s="168"/>
      <c r="BJ169" s="168"/>
      <c r="BK169" s="168"/>
      <c r="BL169" s="168"/>
      <c r="BM169" s="168"/>
      <c r="BN169" s="168"/>
      <c r="BO169" s="168"/>
      <c r="BP169" s="168"/>
      <c r="BQ169" s="168"/>
      <c r="BR169" s="168"/>
      <c r="BS169" s="168"/>
      <c r="BT169" s="168"/>
      <c r="BU169" s="168"/>
      <c r="BV169" s="168"/>
      <c r="BW169" s="168"/>
      <c r="BX169" s="168"/>
      <c r="BY169" s="168"/>
      <c r="BZ169" s="168"/>
      <c r="CA169" s="168"/>
      <c r="CB169" s="168"/>
      <c r="CC169" s="168"/>
      <c r="CD169" s="168"/>
      <c r="CE169" s="168"/>
      <c r="CF169" s="168"/>
      <c r="CG169" s="168"/>
      <c r="CH169" s="168"/>
      <c r="CI169" s="168"/>
      <c r="CJ169" s="168"/>
      <c r="CK169" s="168"/>
      <c r="CL169" s="168"/>
      <c r="CM169" s="168"/>
      <c r="CN169" s="168"/>
      <c r="CO169" s="168"/>
      <c r="CP169" s="168"/>
      <c r="CQ169" s="168"/>
      <c r="CR169" s="168"/>
      <c r="CS169" s="168"/>
      <c r="CT169" s="168"/>
      <c r="CU169" s="168"/>
      <c r="CV169" s="168"/>
      <c r="CW169" s="168"/>
      <c r="CX169" s="168"/>
      <c r="CY169" s="168"/>
      <c r="CZ169" s="168"/>
      <c r="DA169" s="168"/>
      <c r="DB169" s="168"/>
      <c r="DC169" s="168"/>
      <c r="DD169" s="168"/>
      <c r="DE169" s="168"/>
      <c r="DF169" s="168"/>
      <c r="DG169" s="168"/>
      <c r="DH169" s="168"/>
      <c r="DI169" s="168"/>
      <c r="DJ169" s="168"/>
      <c r="DK169" s="168"/>
      <c r="DL169" s="168"/>
      <c r="DM169" s="168"/>
      <c r="DN169" s="168"/>
      <c r="DO169" s="168"/>
      <c r="DP169" s="168"/>
      <c r="DQ169" s="168"/>
      <c r="DR169" s="168"/>
      <c r="DS169" s="168"/>
      <c r="DT169" s="168"/>
      <c r="DU169" s="168"/>
      <c r="DV169" s="168"/>
      <c r="DW169" s="168"/>
      <c r="DX169" s="168"/>
      <c r="DY169" s="168"/>
      <c r="DZ169" s="168"/>
      <c r="EA169" s="168"/>
      <c r="EB169" s="168"/>
      <c r="EC169" s="168"/>
      <c r="ED169" s="168"/>
      <c r="EE169" s="168"/>
      <c r="EF169" s="168"/>
      <c r="EG169" s="168"/>
      <c r="EH169" s="168"/>
      <c r="EI169" s="168"/>
      <c r="EJ169" s="168"/>
      <c r="EK169" s="168"/>
      <c r="EL169" s="168"/>
      <c r="EM169" s="168"/>
      <c r="EN169" s="168"/>
      <c r="EO169" s="168"/>
      <c r="EP169" s="168"/>
      <c r="EQ169" s="168"/>
      <c r="ER169" s="168"/>
      <c r="ES169" s="168"/>
      <c r="ET169" s="168"/>
      <c r="EU169" s="168"/>
      <c r="EV169" s="168"/>
      <c r="EW169" s="168"/>
      <c r="EX169" s="168"/>
      <c r="EY169" s="168"/>
      <c r="EZ169" s="168"/>
      <c r="FA169" s="168"/>
      <c r="FB169" s="168"/>
      <c r="FC169" s="168"/>
      <c r="FD169" s="168"/>
      <c r="FE169" s="168"/>
      <c r="FF169" s="168"/>
      <c r="FG169" s="168"/>
      <c r="FH169" s="168"/>
      <c r="FI169" s="168"/>
      <c r="FJ169" s="168"/>
      <c r="FK169" s="168"/>
      <c r="FL169" s="168"/>
      <c r="FM169" s="168"/>
      <c r="FN169" s="168"/>
      <c r="FO169" s="168"/>
      <c r="FP169" s="168"/>
      <c r="FQ169" s="168"/>
      <c r="FR169" s="168"/>
      <c r="FS169" s="168"/>
      <c r="FT169" s="168"/>
      <c r="FU169" s="168"/>
      <c r="FV169" s="168"/>
      <c r="FW169" s="168"/>
      <c r="FX169" s="168"/>
      <c r="FY169" s="168"/>
      <c r="FZ169" s="168"/>
      <c r="GA169" s="168"/>
      <c r="GB169" s="168"/>
      <c r="GC169" s="168"/>
      <c r="GD169" s="168"/>
      <c r="GE169" s="168"/>
      <c r="GF169" s="168"/>
      <c r="GG169" s="168"/>
      <c r="GH169" s="168"/>
      <c r="GI169" s="168"/>
      <c r="GJ169" s="168"/>
      <c r="GK169" s="168"/>
      <c r="GL169" s="168"/>
      <c r="GM169" s="168"/>
      <c r="GN169" s="168"/>
      <c r="GO169" s="168"/>
      <c r="GP169" s="168"/>
      <c r="GQ169" s="168"/>
      <c r="GR169" s="168"/>
      <c r="GS169" s="168"/>
      <c r="GT169" s="168"/>
      <c r="GU169" s="168"/>
      <c r="GV169" s="168"/>
      <c r="GW169" s="168"/>
      <c r="GX169" s="168"/>
      <c r="GY169" s="168"/>
      <c r="GZ169" s="168"/>
      <c r="HA169" s="168"/>
      <c r="HB169" s="168"/>
      <c r="HC169" s="168"/>
      <c r="HD169" s="168"/>
      <c r="HE169" s="168"/>
      <c r="HF169" s="168"/>
      <c r="HG169" s="168"/>
      <c r="HH169" s="168"/>
      <c r="HI169" s="168"/>
      <c r="HJ169" s="168"/>
      <c r="HK169" s="168"/>
      <c r="HL169" s="168"/>
      <c r="HM169" s="168"/>
      <c r="HN169" s="168"/>
      <c r="HO169" s="168"/>
      <c r="HP169" s="168"/>
      <c r="HQ169" s="168"/>
      <c r="HR169" s="168"/>
      <c r="HS169" s="168"/>
      <c r="HT169" s="168"/>
      <c r="HU169" s="168"/>
      <c r="HV169" s="168"/>
      <c r="HW169" s="168"/>
      <c r="HX169" s="168"/>
      <c r="HY169" s="168"/>
      <c r="HZ169" s="168"/>
      <c r="IA169" s="168"/>
      <c r="IB169" s="168"/>
      <c r="IC169" s="168"/>
      <c r="ID169" s="168"/>
      <c r="IE169" s="168"/>
      <c r="IF169" s="168"/>
      <c r="IG169" s="168"/>
      <c r="IH169" s="168"/>
      <c r="II169" s="168"/>
      <c r="IJ169" s="168"/>
      <c r="IK169" s="168"/>
      <c r="IL169" s="168"/>
      <c r="IM169" s="168"/>
      <c r="IN169" s="168"/>
      <c r="IO169" s="168"/>
      <c r="IP169" s="168"/>
      <c r="IQ169" s="168"/>
      <c r="IR169" s="168"/>
      <c r="IS169" s="168"/>
      <c r="IT169" s="168"/>
      <c r="IU169" s="168"/>
      <c r="IV169" s="168"/>
      <c r="IW169" s="168"/>
      <c r="IX169" s="168"/>
      <c r="IY169" s="168"/>
      <c r="IZ169" s="168"/>
      <c r="JA169" s="168"/>
      <c r="JB169" s="168"/>
      <c r="JC169" s="168"/>
      <c r="JD169" s="168"/>
      <c r="JE169" s="168"/>
      <c r="JF169" s="168"/>
      <c r="JG169" s="168"/>
      <c r="JH169" s="168"/>
      <c r="JI169" s="168"/>
      <c r="JJ169" s="168"/>
      <c r="JK169" s="168"/>
      <c r="JL169" s="168"/>
      <c r="JM169" s="168"/>
      <c r="JN169" s="168"/>
      <c r="JO169" s="168"/>
      <c r="JP169" s="168"/>
      <c r="JQ169" s="168"/>
      <c r="JR169" s="168"/>
      <c r="JS169" s="168"/>
      <c r="JT169" s="168"/>
      <c r="JU169" s="168"/>
      <c r="JV169" s="168"/>
      <c r="JW169" s="168"/>
      <c r="JX169" s="168"/>
      <c r="JY169" s="168"/>
      <c r="JZ169" s="168"/>
      <c r="KA169" s="168"/>
      <c r="KB169" s="168"/>
      <c r="KC169" s="168"/>
      <c r="KD169" s="168"/>
      <c r="KE169" s="168"/>
      <c r="KF169" s="168"/>
      <c r="KG169" s="168"/>
      <c r="KH169" s="168"/>
      <c r="KI169" s="168"/>
      <c r="KJ169" s="168"/>
      <c r="KK169" s="168"/>
      <c r="KL169" s="168"/>
      <c r="KM169" s="168"/>
      <c r="KN169" s="168"/>
      <c r="KO169" s="168"/>
      <c r="KP169" s="168"/>
      <c r="KQ169" s="168"/>
      <c r="KR169" s="168"/>
      <c r="KS169" s="168"/>
      <c r="KT169" s="168"/>
      <c r="KU169" s="168"/>
      <c r="KV169" s="168"/>
      <c r="KW169" s="168"/>
      <c r="KX169" s="168"/>
      <c r="KY169" s="168"/>
      <c r="KZ169" s="168"/>
      <c r="LA169" s="168"/>
      <c r="LB169" s="168"/>
      <c r="LC169" s="168"/>
      <c r="LD169" s="168"/>
      <c r="LE169" s="168"/>
      <c r="LF169" s="168"/>
      <c r="LG169" s="168"/>
      <c r="LH169" s="168"/>
      <c r="LI169" s="168"/>
      <c r="LJ169" s="168"/>
      <c r="LK169" s="168"/>
      <c r="LL169" s="168"/>
      <c r="LM169" s="168"/>
      <c r="LN169" s="168"/>
      <c r="LO169" s="168"/>
      <c r="LP169" s="168"/>
      <c r="LQ169" s="168"/>
      <c r="LR169" s="168"/>
      <c r="LS169" s="168"/>
      <c r="LT169" s="168"/>
      <c r="LU169" s="168"/>
      <c r="LV169" s="168"/>
      <c r="LW169" s="168"/>
      <c r="LX169" s="168"/>
      <c r="LY169" s="168"/>
      <c r="LZ169" s="168"/>
      <c r="MA169" s="168"/>
      <c r="MB169" s="168"/>
      <c r="MC169" s="168"/>
      <c r="MD169" s="168"/>
      <c r="ME169" s="168"/>
      <c r="MF169" s="168"/>
      <c r="MG169" s="168"/>
      <c r="MH169" s="168"/>
      <c r="MI169" s="168"/>
      <c r="MJ169" s="168"/>
      <c r="MK169" s="168"/>
      <c r="ML169" s="168"/>
      <c r="MM169" s="168"/>
      <c r="MN169" s="168"/>
      <c r="MO169" s="168"/>
      <c r="MP169" s="168"/>
      <c r="MQ169" s="168"/>
      <c r="MR169" s="168"/>
      <c r="MS169" s="168"/>
      <c r="MT169" s="168"/>
      <c r="MU169" s="168"/>
      <c r="MV169" s="168"/>
      <c r="MW169" s="168"/>
      <c r="MX169" s="168"/>
      <c r="MY169" s="168"/>
      <c r="MZ169" s="168"/>
      <c r="NA169" s="168"/>
      <c r="NB169" s="168"/>
      <c r="NC169" s="168"/>
      <c r="ND169" s="168"/>
      <c r="NE169" s="168"/>
      <c r="NF169" s="168"/>
      <c r="NG169" s="168"/>
      <c r="NH169" s="168"/>
      <c r="NI169" s="168"/>
      <c r="NJ169" s="168"/>
      <c r="NK169" s="168"/>
      <c r="NL169" s="168"/>
      <c r="NM169" s="168"/>
      <c r="NN169" s="168"/>
      <c r="NO169" s="168"/>
      <c r="NP169" s="168"/>
      <c r="NQ169" s="168"/>
      <c r="NR169" s="168"/>
      <c r="NS169" s="168"/>
      <c r="NT169" s="168"/>
      <c r="NU169" s="168"/>
      <c r="NV169" s="168"/>
      <c r="NW169" s="168"/>
      <c r="NX169" s="168"/>
      <c r="NY169" s="168"/>
      <c r="NZ169" s="168"/>
      <c r="OA169" s="168"/>
      <c r="OB169" s="168"/>
      <c r="OC169" s="168"/>
      <c r="OD169" s="168"/>
      <c r="OE169" s="168"/>
      <c r="OF169" s="168"/>
      <c r="OG169" s="168"/>
      <c r="OH169" s="168"/>
      <c r="OI169" s="168"/>
      <c r="OJ169" s="168"/>
      <c r="OK169" s="168"/>
      <c r="OL169" s="168"/>
      <c r="OM169" s="168"/>
      <c r="ON169" s="168"/>
      <c r="OO169" s="168"/>
      <c r="OP169" s="168"/>
      <c r="OQ169" s="168"/>
      <c r="OR169" s="168"/>
      <c r="OS169" s="168"/>
      <c r="OT169" s="168"/>
      <c r="OU169" s="168"/>
      <c r="OV169" s="168"/>
      <c r="OW169" s="168"/>
      <c r="OX169" s="168"/>
      <c r="OY169" s="168"/>
      <c r="OZ169" s="168"/>
      <c r="PA169" s="168"/>
      <c r="PB169" s="168"/>
      <c r="PC169" s="168"/>
      <c r="PD169" s="168"/>
      <c r="PE169" s="168"/>
      <c r="PF169" s="168"/>
      <c r="PG169" s="168"/>
      <c r="PH169" s="168"/>
      <c r="PI169" s="168"/>
      <c r="PJ169" s="168"/>
      <c r="PK169" s="168"/>
      <c r="PL169" s="168"/>
      <c r="PM169" s="168"/>
      <c r="PN169" s="168"/>
      <c r="PO169" s="168"/>
      <c r="PP169" s="168"/>
      <c r="PQ169" s="168"/>
      <c r="PR169" s="168"/>
      <c r="PS169" s="168"/>
      <c r="PT169" s="168"/>
      <c r="PU169" s="168"/>
      <c r="PV169" s="168"/>
      <c r="PW169" s="168"/>
      <c r="PX169" s="168"/>
      <c r="PY169" s="168"/>
      <c r="PZ169" s="168"/>
      <c r="QA169" s="168"/>
      <c r="QB169" s="168"/>
      <c r="QC169" s="168"/>
      <c r="QD169" s="168"/>
      <c r="QE169" s="168"/>
      <c r="QF169" s="168"/>
      <c r="QG169" s="168"/>
      <c r="QH169" s="168"/>
      <c r="QI169" s="168"/>
      <c r="QJ169" s="168"/>
      <c r="QK169" s="168"/>
      <c r="QL169" s="168"/>
      <c r="QM169" s="168"/>
      <c r="QN169" s="168"/>
      <c r="QO169" s="168"/>
      <c r="QP169" s="168"/>
      <c r="QQ169" s="168"/>
      <c r="QR169" s="168"/>
      <c r="QS169" s="168"/>
      <c r="QT169" s="168"/>
      <c r="QU169" s="168"/>
      <c r="QV169" s="168"/>
      <c r="QW169" s="168"/>
      <c r="QX169" s="168"/>
      <c r="QY169" s="168"/>
      <c r="QZ169" s="168"/>
      <c r="RA169" s="168"/>
      <c r="RB169" s="168"/>
      <c r="RC169" s="168"/>
      <c r="RD169" s="168"/>
      <c r="RE169" s="168"/>
      <c r="RF169" s="168"/>
      <c r="RG169" s="168"/>
      <c r="RH169" s="168"/>
      <c r="RI169" s="168"/>
      <c r="RJ169" s="168"/>
      <c r="RK169" s="168"/>
      <c r="RL169" s="168"/>
      <c r="RM169" s="168"/>
      <c r="RN169" s="168"/>
      <c r="RO169" s="168"/>
      <c r="RP169" s="168"/>
      <c r="RQ169" s="168"/>
      <c r="RR169" s="168"/>
      <c r="RS169" s="168"/>
      <c r="RT169" s="168"/>
      <c r="RU169" s="168"/>
      <c r="RV169" s="168"/>
      <c r="RW169" s="168"/>
      <c r="RX169" s="168"/>
      <c r="RY169" s="168"/>
      <c r="RZ169" s="168"/>
      <c r="SA169" s="168"/>
      <c r="SB169" s="168"/>
      <c r="SC169" s="168"/>
      <c r="SD169" s="168"/>
      <c r="SE169" s="168"/>
      <c r="SF169" s="168"/>
      <c r="SG169" s="168"/>
      <c r="SH169" s="168"/>
      <c r="SI169" s="168"/>
      <c r="SJ169" s="168"/>
      <c r="SK169" s="168"/>
      <c r="SL169" s="168"/>
      <c r="SM169" s="168"/>
      <c r="SN169" s="168"/>
      <c r="SO169" s="168"/>
      <c r="SP169" s="168"/>
      <c r="SQ169" s="168"/>
      <c r="SR169" s="168"/>
      <c r="SS169" s="168"/>
      <c r="ST169" s="168"/>
      <c r="SU169" s="168"/>
      <c r="SV169" s="168"/>
      <c r="SW169" s="168"/>
      <c r="SX169" s="168"/>
      <c r="SY169" s="168"/>
      <c r="SZ169" s="168"/>
      <c r="TA169" s="168"/>
      <c r="TB169" s="168"/>
      <c r="TC169" s="168"/>
      <c r="TD169" s="168"/>
      <c r="TE169" s="168"/>
      <c r="TF169" s="168"/>
      <c r="TG169" s="168"/>
      <c r="TH169" s="168"/>
      <c r="TI169" s="168"/>
      <c r="TJ169" s="168"/>
      <c r="TK169" s="168"/>
      <c r="TL169" s="168"/>
      <c r="TM169" s="168"/>
      <c r="TN169" s="168"/>
      <c r="TO169" s="168"/>
      <c r="TP169" s="168"/>
      <c r="TQ169" s="168"/>
      <c r="TR169" s="168"/>
      <c r="TS169" s="168"/>
      <c r="TT169" s="168"/>
      <c r="TU169" s="168"/>
      <c r="TV169" s="168"/>
      <c r="TW169" s="168"/>
      <c r="TX169" s="168"/>
      <c r="TY169" s="168"/>
      <c r="TZ169" s="168"/>
      <c r="UA169" s="168"/>
      <c r="UB169" s="168"/>
      <c r="UC169" s="168"/>
      <c r="UD169" s="168"/>
      <c r="UE169" s="168"/>
      <c r="UF169" s="168"/>
      <c r="UG169" s="168"/>
      <c r="UH169" s="168"/>
      <c r="UI169" s="168"/>
      <c r="UJ169" s="168"/>
      <c r="UK169" s="168"/>
      <c r="UL169" s="168"/>
      <c r="UM169" s="168"/>
      <c r="UN169" s="168"/>
      <c r="UO169" s="168"/>
      <c r="UP169" s="168"/>
      <c r="UQ169" s="168"/>
      <c r="UR169" s="168"/>
      <c r="US169" s="168"/>
      <c r="UT169" s="168"/>
      <c r="UU169" s="168"/>
      <c r="UV169" s="168"/>
      <c r="UW169" s="168"/>
      <c r="UX169" s="168"/>
      <c r="UY169" s="168"/>
      <c r="UZ169" s="168"/>
      <c r="VA169" s="168"/>
      <c r="VB169" s="168"/>
      <c r="VC169" s="168"/>
      <c r="VD169" s="168"/>
      <c r="VE169" s="168"/>
      <c r="VF169" s="168"/>
      <c r="VG169" s="168"/>
      <c r="VH169" s="168"/>
      <c r="VI169" s="168"/>
      <c r="VJ169" s="168"/>
      <c r="VK169" s="168"/>
      <c r="VL169" s="168"/>
      <c r="VM169" s="168"/>
      <c r="VN169" s="168"/>
      <c r="VO169" s="168"/>
      <c r="VP169" s="168"/>
      <c r="VQ169" s="168"/>
      <c r="VR169" s="168"/>
      <c r="VS169" s="168"/>
      <c r="VT169" s="168"/>
      <c r="VU169" s="168"/>
      <c r="VV169" s="168"/>
      <c r="VW169" s="168"/>
      <c r="VX169" s="168"/>
      <c r="VY169" s="168"/>
      <c r="VZ169" s="168"/>
      <c r="WA169" s="168"/>
      <c r="WB169" s="168"/>
      <c r="WC169" s="168"/>
      <c r="WD169" s="168"/>
      <c r="WE169" s="168"/>
      <c r="WF169" s="168"/>
      <c r="WG169" s="168"/>
      <c r="WH169" s="168"/>
      <c r="WI169" s="168"/>
      <c r="WJ169" s="168"/>
      <c r="WK169" s="168"/>
      <c r="WL169" s="168"/>
      <c r="WM169" s="168"/>
      <c r="WN169" s="168"/>
      <c r="WO169" s="168"/>
      <c r="WP169" s="168"/>
      <c r="WQ169" s="168"/>
      <c r="WR169" s="168"/>
      <c r="WS169" s="168"/>
      <c r="WT169" s="168"/>
      <c r="WU169" s="168"/>
      <c r="WV169" s="168"/>
      <c r="WW169" s="168"/>
      <c r="WX169" s="168"/>
      <c r="WY169" s="168"/>
      <c r="WZ169" s="168"/>
      <c r="XA169" s="168"/>
      <c r="XB169" s="168"/>
      <c r="XC169" s="168"/>
      <c r="XD169" s="168"/>
      <c r="XE169" s="168"/>
      <c r="XF169" s="168"/>
      <c r="XG169" s="168"/>
      <c r="XH169" s="168"/>
      <c r="XI169" s="168"/>
      <c r="XJ169" s="168"/>
      <c r="XK169" s="168"/>
      <c r="XL169" s="168"/>
      <c r="XM169" s="168"/>
      <c r="XN169" s="168"/>
      <c r="XO169" s="168"/>
      <c r="XP169" s="168"/>
      <c r="XQ169" s="168"/>
      <c r="XR169" s="168"/>
      <c r="XS169" s="168"/>
      <c r="XT169" s="168"/>
      <c r="XU169" s="168"/>
      <c r="XV169" s="168"/>
      <c r="XW169" s="168"/>
      <c r="XX169" s="168"/>
      <c r="XY169" s="168"/>
      <c r="XZ169" s="168"/>
      <c r="YA169" s="168"/>
      <c r="YB169" s="168"/>
      <c r="YC169" s="168"/>
      <c r="YD169" s="168"/>
      <c r="YE169" s="168"/>
      <c r="YF169" s="168"/>
      <c r="YG169" s="168"/>
      <c r="YH169" s="168"/>
      <c r="YI169" s="168"/>
      <c r="YJ169" s="168"/>
      <c r="YK169" s="168"/>
      <c r="YL169" s="168"/>
      <c r="YM169" s="168"/>
      <c r="YN169" s="168"/>
      <c r="YO169" s="168"/>
      <c r="YP169" s="168"/>
      <c r="YQ169" s="168"/>
      <c r="YR169" s="168"/>
      <c r="YS169" s="168"/>
      <c r="YT169" s="168"/>
      <c r="YU169" s="168"/>
      <c r="YV169" s="168"/>
      <c r="YW169" s="168"/>
      <c r="YX169" s="168"/>
      <c r="YY169" s="168"/>
      <c r="YZ169" s="168"/>
      <c r="ZA169" s="168"/>
      <c r="ZB169" s="168"/>
      <c r="ZC169" s="168"/>
      <c r="ZD169" s="168"/>
      <c r="ZE169" s="168"/>
      <c r="ZF169" s="168"/>
      <c r="ZG169" s="168"/>
      <c r="ZH169" s="168"/>
      <c r="ZI169" s="168"/>
      <c r="ZJ169" s="168"/>
      <c r="ZK169" s="168"/>
      <c r="ZL169" s="168"/>
      <c r="ZM169" s="168"/>
      <c r="ZN169" s="168"/>
      <c r="ZO169" s="168"/>
      <c r="ZP169" s="168"/>
      <c r="ZQ169" s="168"/>
      <c r="ZR169" s="168"/>
      <c r="ZS169" s="168"/>
      <c r="ZT169" s="168"/>
      <c r="ZU169" s="168"/>
      <c r="ZV169" s="168"/>
      <c r="ZW169" s="168"/>
      <c r="ZX169" s="168"/>
      <c r="ZY169" s="168"/>
      <c r="ZZ169" s="168"/>
      <c r="AAA169" s="168"/>
      <c r="AAB169" s="168"/>
      <c r="AAC169" s="168"/>
      <c r="AAD169" s="168"/>
      <c r="AAE169" s="168"/>
      <c r="AAF169" s="168"/>
      <c r="AAG169" s="168"/>
      <c r="AAH169" s="168"/>
      <c r="AAI169" s="168"/>
      <c r="AAJ169" s="168"/>
      <c r="AAK169" s="168"/>
      <c r="AAL169" s="168"/>
      <c r="AAM169" s="168"/>
      <c r="AAN169" s="168"/>
      <c r="AAO169" s="168"/>
      <c r="AAP169" s="168"/>
      <c r="AAQ169" s="168"/>
      <c r="AAR169" s="168"/>
      <c r="AAS169" s="168"/>
      <c r="AAT169" s="168"/>
      <c r="AAU169" s="168"/>
      <c r="AAV169" s="168"/>
      <c r="AAW169" s="168"/>
      <c r="AAX169" s="168"/>
      <c r="AAY169" s="168"/>
      <c r="AAZ169" s="168"/>
      <c r="ABA169" s="168"/>
      <c r="ABB169" s="168"/>
      <c r="ABC169" s="168"/>
      <c r="ABD169" s="168"/>
      <c r="ABE169" s="168"/>
      <c r="ABF169" s="168"/>
      <c r="ABG169" s="168"/>
      <c r="ABH169" s="168"/>
      <c r="ABI169" s="168"/>
      <c r="ABJ169" s="168"/>
      <c r="ABK169" s="168"/>
      <c r="ABL169" s="168"/>
      <c r="ABM169" s="168"/>
      <c r="ABN169" s="168"/>
      <c r="ABO169" s="168"/>
      <c r="ABP169" s="168"/>
      <c r="ABQ169" s="168"/>
      <c r="ABR169" s="168"/>
      <c r="ABS169" s="168"/>
      <c r="ABT169" s="168"/>
      <c r="ABU169" s="168"/>
      <c r="ABV169" s="168"/>
      <c r="ABW169" s="168"/>
      <c r="ABX169" s="168"/>
      <c r="ABY169" s="168"/>
      <c r="ABZ169" s="168"/>
      <c r="ACA169" s="168"/>
      <c r="ACB169" s="168"/>
      <c r="ACC169" s="168"/>
      <c r="ACD169" s="168"/>
      <c r="ACE169" s="168"/>
      <c r="ACF169" s="168"/>
      <c r="ACG169" s="168"/>
      <c r="ACH169" s="168"/>
      <c r="ACI169" s="168"/>
      <c r="ACJ169" s="168"/>
      <c r="ACK169" s="168"/>
      <c r="ACL169" s="168"/>
      <c r="ACM169" s="168"/>
      <c r="ACN169" s="168"/>
      <c r="ACO169" s="168"/>
      <c r="ACP169" s="168"/>
      <c r="ACQ169" s="168"/>
      <c r="ACR169" s="168"/>
      <c r="ACS169" s="168"/>
      <c r="ACT169" s="168"/>
      <c r="ACU169" s="168"/>
      <c r="ACV169" s="168"/>
      <c r="ACW169" s="168"/>
      <c r="ACX169" s="168"/>
      <c r="ACY169" s="168"/>
      <c r="ACZ169" s="168"/>
      <c r="ADA169" s="168"/>
      <c r="ADB169" s="168"/>
      <c r="ADC169" s="168"/>
      <c r="ADD169" s="168"/>
      <c r="ADE169" s="168"/>
      <c r="ADF169" s="168"/>
      <c r="ADG169" s="168"/>
      <c r="ADH169" s="168"/>
      <c r="ADI169" s="168"/>
      <c r="ADJ169" s="168"/>
      <c r="ADK169" s="168"/>
      <c r="ADL169" s="168"/>
      <c r="ADM169" s="168"/>
      <c r="ADN169" s="168"/>
      <c r="ADO169" s="168"/>
      <c r="ADP169" s="168"/>
      <c r="ADQ169" s="168"/>
      <c r="ADR169" s="168"/>
      <c r="ADS169" s="168"/>
      <c r="ADT169" s="168"/>
      <c r="ADU169" s="168"/>
      <c r="ADV169" s="168"/>
      <c r="ADW169" s="168"/>
      <c r="ADX169" s="168"/>
      <c r="ADY169" s="168"/>
      <c r="ADZ169" s="168"/>
      <c r="AEA169" s="168"/>
      <c r="AEB169" s="168"/>
      <c r="AEC169" s="168"/>
      <c r="AED169" s="168"/>
      <c r="AEE169" s="168"/>
      <c r="AEF169" s="168"/>
      <c r="AEG169" s="168"/>
      <c r="AEH169" s="168"/>
      <c r="AEI169" s="168"/>
      <c r="AEJ169" s="168"/>
      <c r="AEK169" s="168"/>
      <c r="AEL169" s="168"/>
      <c r="AEM169" s="168"/>
      <c r="AEN169" s="168"/>
      <c r="AEO169" s="168"/>
      <c r="AEP169" s="168"/>
      <c r="AEQ169" s="168"/>
      <c r="AER169" s="168"/>
      <c r="AES169" s="168"/>
      <c r="AET169" s="168"/>
      <c r="AEU169" s="168"/>
      <c r="AEV169" s="168"/>
      <c r="AEW169" s="168"/>
      <c r="AEX169" s="168"/>
      <c r="AEY169" s="168"/>
      <c r="AEZ169" s="168"/>
      <c r="AFA169" s="168"/>
      <c r="AFB169" s="168"/>
      <c r="AFC169" s="168"/>
      <c r="AFD169" s="168"/>
      <c r="AFE169" s="168"/>
      <c r="AFF169" s="168"/>
      <c r="AFG169" s="168"/>
      <c r="AFH169" s="168"/>
      <c r="AFI169" s="168"/>
      <c r="AFJ169" s="168"/>
      <c r="AFK169" s="168"/>
      <c r="AFL169" s="168"/>
      <c r="AFM169" s="168"/>
      <c r="AFN169" s="168"/>
      <c r="AFO169" s="168"/>
      <c r="AFP169" s="168"/>
      <c r="AFQ169" s="168"/>
      <c r="AFR169" s="168"/>
      <c r="AFS169" s="168"/>
      <c r="AFT169" s="168"/>
      <c r="AFU169" s="168"/>
      <c r="AFV169" s="168"/>
      <c r="AFW169" s="168"/>
      <c r="AFX169" s="168"/>
      <c r="AFY169" s="168"/>
      <c r="AFZ169" s="168"/>
      <c r="AGA169" s="168"/>
      <c r="AGB169" s="168"/>
      <c r="AGC169" s="168"/>
      <c r="AGD169" s="168"/>
      <c r="AGE169" s="168"/>
      <c r="AGF169" s="168"/>
      <c r="AGG169" s="168"/>
      <c r="AGH169" s="168"/>
      <c r="AGI169" s="168"/>
      <c r="AGJ169" s="168"/>
      <c r="AGK169" s="168"/>
      <c r="AGL169" s="168"/>
      <c r="AGM169" s="168"/>
      <c r="AGN169" s="168"/>
      <c r="AGO169" s="168"/>
      <c r="AGP169" s="168"/>
      <c r="AGQ169" s="168"/>
      <c r="AGR169" s="168"/>
      <c r="AGS169" s="168"/>
      <c r="AGT169" s="168"/>
      <c r="AGU169" s="168"/>
      <c r="AGV169" s="168"/>
      <c r="AGW169" s="168"/>
      <c r="AGX169" s="168"/>
      <c r="AGY169" s="168"/>
      <c r="AGZ169" s="168"/>
      <c r="AHA169" s="168"/>
      <c r="AHB169" s="168"/>
      <c r="AHC169" s="168"/>
      <c r="AHD169" s="168"/>
      <c r="AHE169" s="168"/>
      <c r="AHF169" s="168"/>
      <c r="AHG169" s="168"/>
      <c r="AHH169" s="168"/>
      <c r="AHI169" s="168"/>
      <c r="AHJ169" s="168"/>
      <c r="AHK169" s="168"/>
      <c r="AHL169" s="168"/>
      <c r="AHM169" s="168"/>
      <c r="AHN169" s="168"/>
      <c r="AHO169" s="168"/>
      <c r="AHP169" s="168"/>
      <c r="AHQ169" s="168"/>
      <c r="AHR169" s="168"/>
      <c r="AHS169" s="168"/>
      <c r="AHT169" s="168"/>
      <c r="AHU169" s="168"/>
      <c r="AHV169" s="168"/>
      <c r="AHW169" s="168"/>
      <c r="AHX169" s="168"/>
      <c r="AHY169" s="168"/>
      <c r="AHZ169" s="168"/>
      <c r="AIA169" s="168"/>
      <c r="AIB169" s="168"/>
      <c r="AIC169" s="168"/>
      <c r="AID169" s="168"/>
      <c r="AIE169" s="168"/>
      <c r="AIF169" s="168"/>
      <c r="AIG169" s="168"/>
      <c r="AIH169" s="168"/>
      <c r="AII169" s="168"/>
      <c r="AIJ169" s="168"/>
      <c r="AIK169" s="168"/>
      <c r="AIL169" s="168"/>
      <c r="AIM169" s="168"/>
      <c r="AIN169" s="168"/>
      <c r="AIO169" s="168"/>
      <c r="AIP169" s="168"/>
      <c r="AIQ169" s="168"/>
      <c r="AIR169" s="168"/>
      <c r="AIS169" s="168"/>
      <c r="AIT169" s="168"/>
      <c r="AIU169" s="168"/>
      <c r="AIV169" s="168"/>
      <c r="AIW169" s="168"/>
      <c r="AIX169" s="168"/>
      <c r="AIY169" s="168"/>
      <c r="AIZ169" s="168"/>
      <c r="AJA169" s="168"/>
      <c r="AJB169" s="168"/>
      <c r="AJC169" s="168"/>
      <c r="AJD169" s="168"/>
      <c r="AJE169" s="168"/>
      <c r="AJF169" s="168"/>
      <c r="AJG169" s="168"/>
      <c r="AJH169" s="168"/>
      <c r="AJI169" s="168"/>
      <c r="AJJ169" s="168"/>
      <c r="AJK169" s="168"/>
      <c r="AJL169" s="168"/>
      <c r="AJM169" s="168"/>
      <c r="AJN169" s="168"/>
      <c r="AJO169" s="168"/>
      <c r="AJP169" s="168"/>
      <c r="AJQ169" s="168"/>
      <c r="AJR169" s="168"/>
      <c r="AJS169" s="168"/>
      <c r="AJT169" s="168"/>
      <c r="AJU169" s="168"/>
      <c r="AJV169" s="168"/>
      <c r="AJW169" s="168"/>
      <c r="AJX169" s="168"/>
      <c r="AJY169" s="168"/>
      <c r="AJZ169" s="168"/>
      <c r="AKA169" s="168"/>
      <c r="AKB169" s="168"/>
      <c r="AKC169" s="168"/>
      <c r="AKD169" s="168"/>
      <c r="AKE169" s="168"/>
      <c r="AKF169" s="168"/>
      <c r="AKG169" s="168"/>
      <c r="AKH169" s="168"/>
      <c r="AKI169" s="168"/>
      <c r="AKJ169" s="168"/>
      <c r="AKK169" s="168"/>
      <c r="AKL169" s="168"/>
      <c r="AKM169" s="168"/>
      <c r="AKN169" s="168"/>
      <c r="AKO169" s="168"/>
      <c r="AKP169" s="168"/>
      <c r="AKQ169" s="168"/>
      <c r="AKR169" s="168"/>
      <c r="AKS169" s="168"/>
      <c r="AKT169" s="168"/>
      <c r="AKU169" s="168"/>
      <c r="AKV169" s="168"/>
      <c r="AKW169" s="168"/>
      <c r="AKX169" s="168"/>
      <c r="AKY169" s="168"/>
      <c r="AKZ169" s="168"/>
      <c r="ALA169" s="168"/>
      <c r="ALB169" s="168"/>
      <c r="ALC169" s="168"/>
      <c r="ALD169" s="168"/>
      <c r="ALE169" s="168"/>
      <c r="ALF169" s="168"/>
      <c r="ALG169" s="168"/>
      <c r="ALH169" s="168"/>
      <c r="ALI169" s="168"/>
      <c r="ALJ169" s="168"/>
      <c r="ALK169" s="168"/>
      <c r="ALL169" s="168"/>
      <c r="ALM169" s="168"/>
      <c r="ALN169" s="168"/>
      <c r="ALO169" s="168"/>
      <c r="ALP169" s="168"/>
      <c r="ALQ169" s="168"/>
      <c r="ALR169" s="168"/>
      <c r="ALS169" s="168"/>
      <c r="ALT169" s="168"/>
      <c r="ALU169" s="168"/>
      <c r="ALV169" s="168"/>
      <c r="ALW169" s="168"/>
      <c r="ALX169" s="168"/>
      <c r="ALY169" s="168"/>
      <c r="ALZ169" s="168"/>
      <c r="AMA169" s="168"/>
      <c r="AMB169" s="168"/>
      <c r="AMC169" s="168"/>
      <c r="AMD169" s="168"/>
      <c r="AME169" s="168"/>
      <c r="AMF169" s="168"/>
      <c r="AMG169" s="168"/>
      <c r="AMH169" s="168"/>
      <c r="AMI169" s="168"/>
      <c r="AMJ169" s="168"/>
      <c r="AMK169" s="168"/>
      <c r="AML169" s="168"/>
      <c r="AMM169" s="168"/>
      <c r="AMN169" s="168"/>
      <c r="AMO169" s="168"/>
      <c r="AMP169" s="168"/>
      <c r="AMQ169" s="168"/>
      <c r="AMR169" s="168"/>
      <c r="AMS169" s="168"/>
      <c r="AMT169" s="168"/>
      <c r="AMU169" s="168"/>
      <c r="AMV169" s="168"/>
      <c r="AMW169" s="168"/>
      <c r="AMX169" s="168"/>
      <c r="AMY169" s="168"/>
      <c r="AMZ169" s="168"/>
      <c r="ANA169" s="168"/>
      <c r="ANB169" s="168"/>
      <c r="ANC169" s="168"/>
      <c r="AND169" s="168"/>
      <c r="ANE169" s="168"/>
      <c r="ANF169" s="168"/>
      <c r="ANG169" s="168"/>
      <c r="ANH169" s="168"/>
      <c r="ANI169" s="168"/>
      <c r="ANJ169" s="168"/>
      <c r="ANK169" s="168"/>
      <c r="ANL169" s="168"/>
      <c r="ANM169" s="168"/>
      <c r="ANN169" s="168"/>
      <c r="ANO169" s="168"/>
      <c r="ANP169" s="168"/>
      <c r="ANQ169" s="168"/>
      <c r="ANR169" s="168"/>
      <c r="ANS169" s="168"/>
      <c r="ANT169" s="168"/>
      <c r="ANU169" s="168"/>
      <c r="ANV169" s="168"/>
      <c r="ANW169" s="168"/>
      <c r="ANX169" s="168"/>
      <c r="ANY169" s="168"/>
      <c r="ANZ169" s="168"/>
      <c r="AOA169" s="168"/>
      <c r="AOB169" s="168"/>
      <c r="AOC169" s="168"/>
      <c r="AOD169" s="168"/>
      <c r="AOE169" s="168"/>
      <c r="AOF169" s="168"/>
      <c r="AOG169" s="168"/>
      <c r="AOH169" s="168"/>
      <c r="AOI169" s="168"/>
      <c r="AOJ169" s="168"/>
      <c r="AOK169" s="168"/>
      <c r="AOL169" s="168"/>
      <c r="AOM169" s="168"/>
      <c r="AON169" s="168"/>
      <c r="AOO169" s="168"/>
      <c r="AOP169" s="168"/>
      <c r="AOQ169" s="168"/>
      <c r="AOR169" s="168"/>
      <c r="AOS169" s="168"/>
      <c r="AOT169" s="168"/>
      <c r="AOU169" s="168"/>
      <c r="AOV169" s="168"/>
      <c r="AOW169" s="168"/>
      <c r="AOX169" s="168"/>
      <c r="AOY169" s="168"/>
      <c r="AOZ169" s="168"/>
      <c r="APA169" s="168"/>
      <c r="APB169" s="168"/>
      <c r="APC169" s="168"/>
      <c r="APD169" s="168"/>
      <c r="APE169" s="168"/>
      <c r="APF169" s="168"/>
      <c r="APG169" s="168"/>
      <c r="APH169" s="168"/>
      <c r="API169" s="168"/>
      <c r="APJ169" s="168"/>
      <c r="APK169" s="168"/>
      <c r="APL169" s="168"/>
      <c r="APM169" s="168"/>
      <c r="APN169" s="168"/>
      <c r="APO169" s="168"/>
      <c r="APP169" s="168"/>
      <c r="APQ169" s="168"/>
      <c r="APR169" s="168"/>
      <c r="APS169" s="168"/>
      <c r="APT169" s="168"/>
      <c r="APU169" s="168"/>
      <c r="APV169" s="168"/>
      <c r="APW169" s="168"/>
      <c r="APX169" s="168"/>
      <c r="APY169" s="168"/>
      <c r="APZ169" s="168"/>
      <c r="AQA169" s="168"/>
      <c r="AQB169" s="168"/>
      <c r="AQC169" s="168"/>
      <c r="AQD169" s="168"/>
      <c r="AQE169" s="168"/>
      <c r="AQF169" s="168"/>
      <c r="AQG169" s="168"/>
      <c r="AQH169" s="168"/>
      <c r="AQI169" s="168"/>
      <c r="AQJ169" s="168"/>
      <c r="AQK169" s="168"/>
      <c r="AQL169" s="168"/>
      <c r="AQM169" s="168"/>
      <c r="AQN169" s="168"/>
      <c r="AQO169" s="168"/>
      <c r="AQP169" s="168"/>
      <c r="AQQ169" s="168"/>
      <c r="AQR169" s="168"/>
      <c r="AQS169" s="168"/>
      <c r="AQT169" s="168"/>
      <c r="AQU169" s="168"/>
      <c r="AQV169" s="168"/>
      <c r="AQW169" s="168"/>
      <c r="AQX169" s="168"/>
      <c r="AQY169" s="168"/>
      <c r="AQZ169" s="168"/>
      <c r="ARA169" s="168"/>
      <c r="ARB169" s="168"/>
      <c r="ARC169" s="168"/>
      <c r="ARD169" s="168"/>
      <c r="ARE169" s="168"/>
      <c r="ARF169" s="168"/>
      <c r="ARG169" s="168"/>
      <c r="ARH169" s="168"/>
      <c r="ARI169" s="168"/>
      <c r="ARJ169" s="168"/>
      <c r="ARK169" s="168"/>
      <c r="ARL169" s="168"/>
      <c r="ARM169" s="168"/>
      <c r="ARN169" s="168"/>
      <c r="ARO169" s="168"/>
      <c r="ARP169" s="168"/>
      <c r="ARQ169" s="168"/>
      <c r="ARR169" s="168"/>
      <c r="ARS169" s="168"/>
      <c r="ART169" s="168"/>
      <c r="ARU169" s="168"/>
      <c r="ARV169" s="168"/>
      <c r="ARW169" s="168"/>
      <c r="ARX169" s="168"/>
      <c r="ARY169" s="168"/>
      <c r="ARZ169" s="168"/>
      <c r="ASA169" s="168"/>
      <c r="ASB169" s="168"/>
      <c r="ASC169" s="168"/>
      <c r="ASD169" s="168"/>
      <c r="ASE169" s="168"/>
      <c r="ASF169" s="168"/>
      <c r="ASG169" s="168"/>
      <c r="ASH169" s="168"/>
      <c r="ASI169" s="168"/>
      <c r="ASJ169" s="168"/>
      <c r="ASK169" s="168"/>
      <c r="ASL169" s="168"/>
      <c r="ASM169" s="168"/>
      <c r="ASN169" s="168"/>
      <c r="ASO169" s="168"/>
      <c r="ASP169" s="168"/>
      <c r="ASQ169" s="168"/>
      <c r="ASR169" s="168"/>
      <c r="ASS169" s="168"/>
      <c r="AST169" s="168"/>
      <c r="ASU169" s="168"/>
      <c r="ASV169" s="168"/>
      <c r="ASW169" s="168"/>
      <c r="ASX169" s="168"/>
      <c r="ASY169" s="168"/>
      <c r="ASZ169" s="168"/>
      <c r="ATA169" s="168"/>
      <c r="ATB169" s="168"/>
      <c r="ATC169" s="168"/>
      <c r="ATD169" s="168"/>
      <c r="ATE169" s="168"/>
      <c r="ATF169" s="168"/>
      <c r="ATG169" s="168"/>
      <c r="ATH169" s="168"/>
      <c r="ATI169" s="168"/>
      <c r="ATJ169" s="168"/>
      <c r="ATK169" s="168"/>
      <c r="ATL169" s="168"/>
      <c r="ATM169" s="168"/>
      <c r="ATN169" s="168"/>
      <c r="ATO169" s="168"/>
      <c r="ATP169" s="168"/>
      <c r="ATQ169" s="168"/>
      <c r="ATR169" s="168"/>
      <c r="ATS169" s="168"/>
      <c r="ATT169" s="168"/>
      <c r="ATU169" s="168"/>
      <c r="ATV169" s="168"/>
      <c r="ATW169" s="168"/>
      <c r="ATX169" s="168"/>
      <c r="ATY169" s="168"/>
      <c r="ATZ169" s="168"/>
      <c r="AUA169" s="168"/>
      <c r="AUB169" s="168"/>
      <c r="AUC169" s="168"/>
      <c r="AUD169" s="168"/>
      <c r="AUE169" s="168"/>
      <c r="AUF169" s="168"/>
      <c r="AUG169" s="168"/>
      <c r="AUH169" s="168"/>
      <c r="AUI169" s="168"/>
      <c r="AUJ169" s="168"/>
      <c r="AUK169" s="168"/>
      <c r="AUL169" s="168"/>
      <c r="AUM169" s="168"/>
      <c r="AUN169" s="168"/>
      <c r="AUO169" s="168"/>
      <c r="AUP169" s="168"/>
      <c r="AUQ169" s="168"/>
      <c r="AUR169" s="168"/>
      <c r="AUS169" s="168"/>
      <c r="AUT169" s="168"/>
      <c r="AUU169" s="168"/>
      <c r="AUV169" s="168"/>
      <c r="AUW169" s="168"/>
      <c r="AUX169" s="168"/>
      <c r="AUY169" s="168"/>
      <c r="AUZ169" s="168"/>
      <c r="AVA169" s="168"/>
      <c r="AVB169" s="168"/>
      <c r="AVC169" s="168"/>
      <c r="AVD169" s="168"/>
      <c r="AVE169" s="168"/>
      <c r="AVF169" s="168"/>
      <c r="AVG169" s="168"/>
      <c r="AVH169" s="168"/>
      <c r="AVI169" s="168"/>
      <c r="AVJ169" s="168"/>
      <c r="AVK169" s="168"/>
      <c r="AVL169" s="168"/>
      <c r="AVM169" s="168"/>
      <c r="AVN169" s="168"/>
      <c r="AVO169" s="168"/>
      <c r="AVP169" s="168"/>
      <c r="AVQ169" s="168"/>
      <c r="AVR169" s="168"/>
      <c r="AVS169" s="168"/>
      <c r="AVT169" s="168"/>
      <c r="AVU169" s="168"/>
      <c r="AVV169" s="168"/>
      <c r="AVW169" s="168"/>
      <c r="AVX169" s="168"/>
      <c r="AVY169" s="168"/>
      <c r="AVZ169" s="168"/>
      <c r="AWA169" s="168"/>
      <c r="AWB169" s="168"/>
      <c r="AWC169" s="168"/>
      <c r="AWD169" s="168"/>
      <c r="AWE169" s="168"/>
      <c r="AWF169" s="168"/>
      <c r="AWG169" s="168"/>
      <c r="AWH169" s="168"/>
      <c r="AWI169" s="168"/>
      <c r="AWJ169" s="168"/>
      <c r="AWK169" s="168"/>
      <c r="AWL169" s="168"/>
      <c r="AWM169" s="168"/>
      <c r="AWN169" s="168"/>
      <c r="AWO169" s="168"/>
      <c r="AWP169" s="168"/>
      <c r="AWQ169" s="168"/>
      <c r="AWR169" s="168"/>
      <c r="AWS169" s="168"/>
      <c r="AWT169" s="168"/>
      <c r="AWU169" s="168"/>
      <c r="AWV169" s="168"/>
      <c r="AWW169" s="168"/>
      <c r="AWX169" s="168"/>
      <c r="AWY169" s="168"/>
      <c r="AWZ169" s="168"/>
      <c r="AXA169" s="168"/>
      <c r="AXB169" s="168"/>
      <c r="AXC169" s="168"/>
      <c r="AXD169" s="168"/>
      <c r="AXE169" s="168"/>
      <c r="AXF169" s="168"/>
      <c r="AXG169" s="168"/>
      <c r="AXH169" s="168"/>
      <c r="AXI169" s="168"/>
      <c r="AXJ169" s="168"/>
      <c r="AXK169" s="168"/>
      <c r="AXL169" s="168"/>
      <c r="AXM169" s="168"/>
      <c r="AXN169" s="168"/>
      <c r="AXO169" s="168"/>
      <c r="AXP169" s="168"/>
      <c r="AXQ169" s="168"/>
      <c r="AXR169" s="168"/>
      <c r="AXS169" s="168"/>
      <c r="AXT169" s="168"/>
      <c r="AXU169" s="168"/>
      <c r="AXV169" s="168"/>
      <c r="AXW169" s="168"/>
      <c r="AXX169" s="168"/>
      <c r="AXY169" s="168"/>
      <c r="AXZ169" s="168"/>
      <c r="AYA169" s="168"/>
      <c r="AYB169" s="168"/>
      <c r="AYC169" s="168"/>
      <c r="AYD169" s="168"/>
      <c r="AYE169" s="168"/>
      <c r="AYF169" s="168"/>
      <c r="AYG169" s="168"/>
      <c r="AYH169" s="168"/>
      <c r="AYI169" s="168"/>
      <c r="AYJ169" s="168"/>
      <c r="AYK169" s="168"/>
      <c r="AYL169" s="168"/>
      <c r="AYM169" s="168"/>
      <c r="AYN169" s="168"/>
      <c r="AYO169" s="168"/>
      <c r="AYP169" s="168"/>
      <c r="AYQ169" s="168"/>
      <c r="AYR169" s="168"/>
      <c r="AYS169" s="168"/>
      <c r="AYT169" s="168"/>
      <c r="AYU169" s="168"/>
      <c r="AYV169" s="168"/>
      <c r="AYW169" s="168"/>
      <c r="AYX169" s="168"/>
      <c r="AYY169" s="168"/>
      <c r="AYZ169" s="168"/>
      <c r="AZA169" s="168"/>
      <c r="AZB169" s="168"/>
      <c r="AZC169" s="168"/>
      <c r="AZD169" s="168"/>
      <c r="AZE169" s="168"/>
      <c r="AZF169" s="168"/>
      <c r="AZG169" s="168"/>
      <c r="AZH169" s="168"/>
      <c r="AZI169" s="168"/>
      <c r="AZJ169" s="168"/>
      <c r="AZK169" s="168"/>
      <c r="AZL169" s="168"/>
      <c r="AZM169" s="168"/>
      <c r="AZN169" s="168"/>
      <c r="AZO169" s="168"/>
      <c r="AZP169" s="168"/>
      <c r="AZQ169" s="168"/>
      <c r="AZR169" s="168"/>
      <c r="AZS169" s="168"/>
      <c r="AZT169" s="168"/>
      <c r="AZU169" s="168"/>
      <c r="AZV169" s="168"/>
      <c r="AZW169" s="168"/>
      <c r="AZX169" s="168"/>
      <c r="AZY169" s="168"/>
      <c r="AZZ169" s="168"/>
      <c r="BAA169" s="168"/>
      <c r="BAB169" s="168"/>
      <c r="BAC169" s="168"/>
      <c r="BAD169" s="168"/>
      <c r="BAE169" s="168"/>
      <c r="BAF169" s="168"/>
      <c r="BAG169" s="168"/>
      <c r="BAH169" s="168"/>
      <c r="BAI169" s="168"/>
      <c r="BAJ169" s="168"/>
      <c r="BAK169" s="168"/>
      <c r="BAL169" s="168"/>
      <c r="BAM169" s="168"/>
      <c r="BAN169" s="168"/>
      <c r="BAO169" s="168"/>
      <c r="BAP169" s="168"/>
      <c r="BAQ169" s="168"/>
      <c r="BAR169" s="168"/>
      <c r="BAS169" s="168"/>
      <c r="BAT169" s="168"/>
      <c r="BAU169" s="168"/>
      <c r="BAV169" s="168"/>
      <c r="BAW169" s="168"/>
      <c r="BAX169" s="168"/>
      <c r="BAY169" s="168"/>
      <c r="BAZ169" s="168"/>
      <c r="BBA169" s="168"/>
      <c r="BBB169" s="168"/>
      <c r="BBC169" s="168"/>
      <c r="BBD169" s="168"/>
      <c r="BBE169" s="168"/>
      <c r="BBF169" s="168"/>
      <c r="BBG169" s="168"/>
      <c r="BBH169" s="168"/>
      <c r="BBI169" s="168"/>
      <c r="BBJ169" s="168"/>
      <c r="BBK169" s="168"/>
      <c r="BBL169" s="168"/>
      <c r="BBM169" s="168"/>
      <c r="BBN169" s="168"/>
      <c r="BBO169" s="168"/>
      <c r="BBP169" s="168"/>
      <c r="BBQ169" s="168"/>
      <c r="BBR169" s="168"/>
      <c r="BBS169" s="168"/>
      <c r="BBT169" s="168"/>
      <c r="BBU169" s="168"/>
      <c r="BBV169" s="168"/>
      <c r="BBW169" s="168"/>
      <c r="BBX169" s="168"/>
      <c r="BBY169" s="168"/>
      <c r="BBZ169" s="168"/>
      <c r="BCA169" s="168"/>
      <c r="BCB169" s="168"/>
      <c r="BCC169" s="168"/>
      <c r="BCD169" s="168"/>
      <c r="BCE169" s="168"/>
      <c r="BCF169" s="168"/>
      <c r="BCG169" s="168"/>
      <c r="BCH169" s="168"/>
      <c r="BCI169" s="168"/>
      <c r="BCJ169" s="168"/>
      <c r="BCK169" s="168"/>
      <c r="BCL169" s="168"/>
      <c r="BCM169" s="168"/>
      <c r="BCN169" s="168"/>
      <c r="BCO169" s="168"/>
      <c r="BCP169" s="168"/>
      <c r="BCQ169" s="168"/>
      <c r="BCR169" s="168"/>
      <c r="BCS169" s="168"/>
      <c r="BCT169" s="168"/>
      <c r="BCU169" s="168"/>
      <c r="BCV169" s="168"/>
      <c r="BCW169" s="168"/>
      <c r="BCX169" s="168"/>
      <c r="BCY169" s="168"/>
      <c r="BCZ169" s="168"/>
      <c r="BDA169" s="168"/>
      <c r="BDB169" s="168"/>
      <c r="BDC169" s="168"/>
      <c r="BDD169" s="168"/>
      <c r="BDE169" s="168"/>
      <c r="BDF169" s="168"/>
      <c r="BDG169" s="168"/>
      <c r="BDH169" s="168"/>
      <c r="BDI169" s="168"/>
      <c r="BDJ169" s="168"/>
      <c r="BDK169" s="168"/>
      <c r="BDL169" s="168"/>
      <c r="BDM169" s="168"/>
      <c r="BDN169" s="168"/>
      <c r="BDO169" s="168"/>
      <c r="BDP169" s="168"/>
      <c r="BDQ169" s="168"/>
      <c r="BDR169" s="168"/>
      <c r="BDS169" s="168"/>
      <c r="BDT169" s="168"/>
      <c r="BDU169" s="168"/>
      <c r="BDV169" s="168"/>
      <c r="BDW169" s="168"/>
      <c r="BDX169" s="168"/>
      <c r="BDY169" s="168"/>
      <c r="BDZ169" s="168"/>
      <c r="BEA169" s="168"/>
      <c r="BEB169" s="168"/>
      <c r="BEC169" s="168"/>
      <c r="BED169" s="168"/>
      <c r="BEE169" s="168"/>
      <c r="BEF169" s="168"/>
      <c r="BEG169" s="168"/>
      <c r="BEH169" s="168"/>
      <c r="BEI169" s="168"/>
      <c r="BEJ169" s="168"/>
      <c r="BEK169" s="168"/>
      <c r="BEL169" s="168"/>
      <c r="BEM169" s="168"/>
      <c r="BEN169" s="168"/>
      <c r="BEO169" s="168"/>
      <c r="BEP169" s="168"/>
      <c r="BEQ169" s="168"/>
      <c r="BER169" s="168"/>
      <c r="BES169" s="168"/>
      <c r="BET169" s="168"/>
      <c r="BEU169" s="168"/>
      <c r="BEV169" s="168"/>
      <c r="BEW169" s="168"/>
      <c r="BEX169" s="168"/>
      <c r="BEY169" s="168"/>
      <c r="BEZ169" s="168"/>
      <c r="BFA169" s="168"/>
      <c r="BFB169" s="168"/>
      <c r="BFC169" s="168"/>
      <c r="BFD169" s="168"/>
      <c r="BFE169" s="168"/>
      <c r="BFF169" s="168"/>
      <c r="BFG169" s="168"/>
      <c r="BFH169" s="168"/>
      <c r="BFI169" s="168"/>
      <c r="BFJ169" s="168"/>
      <c r="BFK169" s="168"/>
      <c r="BFL169" s="168"/>
      <c r="BFM169" s="168"/>
      <c r="BFN169" s="168"/>
      <c r="BFO169" s="168"/>
      <c r="BFP169" s="168"/>
      <c r="BFQ169" s="168"/>
      <c r="BFR169" s="168"/>
      <c r="BFS169" s="168"/>
      <c r="BFT169" s="168"/>
      <c r="BFU169" s="168"/>
      <c r="BFV169" s="168"/>
      <c r="BFW169" s="168"/>
      <c r="BFX169" s="168"/>
      <c r="BFY169" s="168"/>
      <c r="BFZ169" s="168"/>
      <c r="BGA169" s="168"/>
      <c r="BGB169" s="168"/>
      <c r="BGC169" s="168"/>
      <c r="BGD169" s="168"/>
      <c r="BGE169" s="168"/>
      <c r="BGF169" s="168"/>
      <c r="BGG169" s="168"/>
      <c r="BGH169" s="168"/>
      <c r="BGI169" s="168"/>
      <c r="BGJ169" s="168"/>
      <c r="BGK169" s="168"/>
      <c r="BGL169" s="168"/>
      <c r="BGM169" s="168"/>
      <c r="BGN169" s="168"/>
      <c r="BGO169" s="168"/>
      <c r="BGP169" s="168"/>
      <c r="BGQ169" s="168"/>
      <c r="BGR169" s="168"/>
      <c r="BGS169" s="168"/>
      <c r="BGT169" s="168"/>
      <c r="BGU169" s="168"/>
      <c r="BGV169" s="168"/>
      <c r="BGW169" s="168"/>
      <c r="BGX169" s="168"/>
      <c r="BGY169" s="168"/>
      <c r="BGZ169" s="168"/>
      <c r="BHA169" s="168"/>
      <c r="BHB169" s="168"/>
      <c r="BHC169" s="168"/>
      <c r="BHD169" s="168"/>
      <c r="BHE169" s="168"/>
      <c r="BHF169" s="168"/>
      <c r="BHG169" s="168"/>
      <c r="BHH169" s="168"/>
      <c r="BHI169" s="168"/>
      <c r="BHJ169" s="168"/>
      <c r="BHK169" s="168"/>
      <c r="BHL169" s="168"/>
      <c r="BHM169" s="168"/>
      <c r="BHN169" s="168"/>
      <c r="BHO169" s="168"/>
      <c r="BHP169" s="168"/>
      <c r="BHQ169" s="168"/>
      <c r="BHR169" s="168"/>
      <c r="BHS169" s="168"/>
      <c r="BHT169" s="168"/>
      <c r="BHU169" s="168"/>
      <c r="BHV169" s="168"/>
      <c r="BHW169" s="168"/>
      <c r="BHX169" s="168"/>
      <c r="BHY169" s="168"/>
      <c r="BHZ169" s="168"/>
      <c r="BIA169" s="168"/>
      <c r="BIB169" s="168"/>
      <c r="BIC169" s="168"/>
      <c r="BID169" s="168"/>
      <c r="BIE169" s="168"/>
      <c r="BIF169" s="168"/>
      <c r="BIG169" s="168"/>
      <c r="BIH169" s="168"/>
      <c r="BII169" s="168"/>
      <c r="BIJ169" s="168"/>
      <c r="BIK169" s="168"/>
      <c r="BIL169" s="168"/>
      <c r="BIM169" s="168"/>
      <c r="BIN169" s="168"/>
      <c r="BIO169" s="168"/>
      <c r="BIP169" s="168"/>
      <c r="BIQ169" s="168"/>
      <c r="BIR169" s="168"/>
      <c r="BIS169" s="168"/>
      <c r="BIT169" s="168"/>
      <c r="BIU169" s="168"/>
      <c r="BIV169" s="168"/>
      <c r="BIW169" s="168"/>
      <c r="BIX169" s="168"/>
      <c r="BIY169" s="168"/>
      <c r="BIZ169" s="168"/>
      <c r="BJA169" s="168"/>
      <c r="BJB169" s="168"/>
      <c r="BJC169" s="168"/>
      <c r="BJD169" s="168"/>
      <c r="BJE169" s="168"/>
      <c r="BJF169" s="168"/>
      <c r="BJG169" s="168"/>
      <c r="BJH169" s="168"/>
      <c r="BJI169" s="168"/>
      <c r="BJJ169" s="168"/>
      <c r="BJK169" s="168"/>
      <c r="BJL169" s="168"/>
      <c r="BJM169" s="168"/>
      <c r="BJN169" s="168"/>
      <c r="BJO169" s="168"/>
      <c r="BJP169" s="168"/>
      <c r="BJQ169" s="168"/>
      <c r="BJR169" s="168"/>
      <c r="BJS169" s="168"/>
      <c r="BJT169" s="168"/>
      <c r="BJU169" s="168"/>
      <c r="BJV169" s="168"/>
      <c r="BJW169" s="168"/>
      <c r="BJX169" s="168"/>
      <c r="BJY169" s="168"/>
      <c r="BJZ169" s="168"/>
      <c r="BKA169" s="168"/>
      <c r="BKB169" s="168"/>
      <c r="BKC169" s="168"/>
      <c r="BKD169" s="168"/>
      <c r="BKE169" s="168"/>
      <c r="BKF169" s="168"/>
      <c r="BKG169" s="168"/>
      <c r="BKH169" s="168"/>
      <c r="BKI169" s="168"/>
      <c r="BKJ169" s="168"/>
      <c r="BKK169" s="168"/>
      <c r="BKL169" s="168"/>
      <c r="BKM169" s="168"/>
      <c r="BKN169" s="168"/>
      <c r="BKO169" s="168"/>
      <c r="BKP169" s="168"/>
      <c r="BKQ169" s="168"/>
      <c r="BKR169" s="168"/>
      <c r="BKS169" s="168"/>
      <c r="BKT169" s="168"/>
      <c r="BKU169" s="168"/>
      <c r="BKV169" s="168"/>
      <c r="BKW169" s="168"/>
      <c r="BKX169" s="168"/>
      <c r="BKY169" s="168"/>
      <c r="BKZ169" s="168"/>
      <c r="BLA169" s="168"/>
      <c r="BLB169" s="168"/>
      <c r="BLC169" s="168"/>
      <c r="BLD169" s="168"/>
      <c r="BLE169" s="168"/>
      <c r="BLF169" s="168"/>
      <c r="BLG169" s="168"/>
      <c r="BLH169" s="168"/>
      <c r="BLI169" s="168"/>
      <c r="BLJ169" s="168"/>
      <c r="BLK169" s="168"/>
      <c r="BLL169" s="168"/>
      <c r="BLM169" s="168"/>
      <c r="BLN169" s="168"/>
      <c r="BLO169" s="168"/>
      <c r="BLP169" s="168"/>
      <c r="BLQ169" s="168"/>
      <c r="BLR169" s="168"/>
      <c r="BLS169" s="168"/>
      <c r="BLT169" s="168"/>
      <c r="BLU169" s="168"/>
      <c r="BLV169" s="168"/>
      <c r="BLW169" s="168"/>
      <c r="BLX169" s="168"/>
      <c r="BLY169" s="168"/>
      <c r="BLZ169" s="168"/>
      <c r="BMA169" s="168"/>
      <c r="BMB169" s="168"/>
      <c r="BMC169" s="168"/>
      <c r="BMD169" s="168"/>
      <c r="BME169" s="168"/>
      <c r="BMF169" s="168"/>
      <c r="BMG169" s="168"/>
      <c r="BMH169" s="168"/>
      <c r="BMI169" s="168"/>
      <c r="BMJ169" s="168"/>
      <c r="BMK169" s="168"/>
      <c r="BML169" s="168"/>
      <c r="BMM169" s="168"/>
      <c r="BMN169" s="168"/>
      <c r="BMO169" s="168"/>
      <c r="BMP169" s="168"/>
      <c r="BMQ169" s="168"/>
      <c r="BMR169" s="168"/>
      <c r="BMS169" s="168"/>
      <c r="BMT169" s="168"/>
      <c r="BMU169" s="168"/>
      <c r="BMV169" s="168"/>
      <c r="BMW169" s="168"/>
      <c r="BMX169" s="168"/>
      <c r="BMY169" s="168"/>
      <c r="BMZ169" s="168"/>
      <c r="BNA169" s="168"/>
      <c r="BNB169" s="168"/>
      <c r="BNC169" s="168"/>
      <c r="BND169" s="168"/>
      <c r="BNE169" s="168"/>
      <c r="BNF169" s="168"/>
      <c r="BNG169" s="168"/>
      <c r="BNH169" s="168"/>
      <c r="BNI169" s="168"/>
      <c r="BNJ169" s="168"/>
      <c r="BNK169" s="168"/>
      <c r="BNL169" s="168"/>
      <c r="BNM169" s="168"/>
      <c r="BNN169" s="168"/>
      <c r="BNO169" s="168"/>
      <c r="BNP169" s="168"/>
      <c r="BNQ169" s="168"/>
      <c r="BNR169" s="168"/>
      <c r="BNS169" s="168"/>
      <c r="BNT169" s="168"/>
      <c r="BNU169" s="168"/>
      <c r="BNV169" s="168"/>
      <c r="BNW169" s="168"/>
      <c r="BNX169" s="168"/>
      <c r="BNY169" s="168"/>
      <c r="BNZ169" s="168"/>
      <c r="BOA169" s="168"/>
      <c r="BOB169" s="168"/>
      <c r="BOC169" s="168"/>
      <c r="BOD169" s="168"/>
      <c r="BOE169" s="168"/>
      <c r="BOF169" s="168"/>
      <c r="BOG169" s="168"/>
      <c r="BOH169" s="168"/>
      <c r="BOI169" s="168"/>
      <c r="BOJ169" s="168"/>
      <c r="BOK169" s="168"/>
      <c r="BOL169" s="168"/>
      <c r="BOM169" s="168"/>
      <c r="BON169" s="168"/>
      <c r="BOO169" s="168"/>
      <c r="BOP169" s="168"/>
      <c r="BOQ169" s="168"/>
      <c r="BOR169" s="168"/>
      <c r="BOS169" s="168"/>
      <c r="BOT169" s="168"/>
      <c r="BOU169" s="168"/>
      <c r="BOV169" s="168"/>
      <c r="BOW169" s="168"/>
      <c r="BOX169" s="168"/>
      <c r="BOY169" s="168"/>
      <c r="BOZ169" s="168"/>
      <c r="BPA169" s="168"/>
      <c r="BPB169" s="168"/>
      <c r="BPC169" s="168"/>
      <c r="BPD169" s="168"/>
      <c r="BPE169" s="168"/>
      <c r="BPF169" s="168"/>
      <c r="BPG169" s="168"/>
      <c r="BPH169" s="168"/>
      <c r="BPI169" s="168"/>
      <c r="BPJ169" s="168"/>
      <c r="BPK169" s="168"/>
      <c r="BPL169" s="168"/>
      <c r="BPM169" s="168"/>
      <c r="BPN169" s="168"/>
      <c r="BPO169" s="168"/>
      <c r="BPP169" s="168"/>
      <c r="BPQ169" s="168"/>
      <c r="BPR169" s="168"/>
      <c r="BPS169" s="168"/>
      <c r="BPT169" s="168"/>
      <c r="BPU169" s="168"/>
      <c r="BPV169" s="168"/>
      <c r="BPW169" s="168"/>
      <c r="BPX169" s="168"/>
      <c r="BPY169" s="168"/>
      <c r="BPZ169" s="168"/>
      <c r="BQA169" s="168"/>
      <c r="BQB169" s="168"/>
      <c r="BQC169" s="168"/>
      <c r="BQD169" s="168"/>
      <c r="BQE169" s="168"/>
      <c r="BQF169" s="168"/>
      <c r="BQG169" s="168"/>
      <c r="BQH169" s="168"/>
      <c r="BQI169" s="168"/>
      <c r="BQJ169" s="168"/>
      <c r="BQK169" s="168"/>
      <c r="BQL169" s="168"/>
      <c r="BQM169" s="168"/>
      <c r="BQN169" s="168"/>
      <c r="BQO169" s="168"/>
      <c r="BQP169" s="168"/>
      <c r="BQQ169" s="168"/>
      <c r="BQR169" s="168"/>
      <c r="BQS169" s="168"/>
      <c r="BQT169" s="168"/>
      <c r="BQU169" s="168"/>
      <c r="BQV169" s="168"/>
      <c r="BQW169" s="168"/>
      <c r="BQX169" s="168"/>
      <c r="BQY169" s="168"/>
      <c r="BQZ169" s="168"/>
      <c r="BRA169" s="168"/>
      <c r="BRB169" s="168"/>
      <c r="BRC169" s="168"/>
      <c r="BRD169" s="168"/>
      <c r="BRE169" s="168"/>
      <c r="BRF169" s="168"/>
      <c r="BRG169" s="168"/>
      <c r="BRH169" s="168"/>
      <c r="BRI169" s="168"/>
      <c r="BRJ169" s="168"/>
      <c r="BRK169" s="168"/>
      <c r="BRL169" s="168"/>
      <c r="BRM169" s="168"/>
      <c r="BRN169" s="168"/>
      <c r="BRO169" s="168"/>
      <c r="BRP169" s="168"/>
      <c r="BRQ169" s="168"/>
      <c r="BRR169" s="168"/>
      <c r="BRS169" s="168"/>
      <c r="BRT169" s="168"/>
      <c r="BRU169" s="168"/>
      <c r="BRV169" s="168"/>
      <c r="BRW169" s="168"/>
      <c r="BRX169" s="168"/>
      <c r="BRY169" s="168"/>
      <c r="BRZ169" s="168"/>
      <c r="BSA169" s="168"/>
      <c r="BSB169" s="168"/>
      <c r="BSC169" s="168"/>
      <c r="BSD169" s="168"/>
      <c r="BSE169" s="168"/>
      <c r="BSF169" s="168"/>
      <c r="BSG169" s="168"/>
      <c r="BSH169" s="168"/>
      <c r="BSI169" s="168"/>
      <c r="BSJ169" s="168"/>
      <c r="BSK169" s="168"/>
      <c r="BSL169" s="168"/>
      <c r="BSM169" s="168"/>
      <c r="BSN169" s="168"/>
      <c r="BSO169" s="168"/>
      <c r="BSP169" s="168"/>
      <c r="BSQ169" s="168"/>
      <c r="BSR169" s="168"/>
      <c r="BSS169" s="168"/>
      <c r="BST169" s="168"/>
      <c r="BSU169" s="168"/>
      <c r="BSV169" s="168"/>
      <c r="BSW169" s="168"/>
      <c r="BSX169" s="168"/>
      <c r="BSY169" s="168"/>
      <c r="BSZ169" s="168"/>
      <c r="BTA169" s="168"/>
      <c r="BTB169" s="168"/>
      <c r="BTC169" s="168"/>
      <c r="BTD169" s="168"/>
      <c r="BTE169" s="168"/>
      <c r="BTF169" s="168"/>
      <c r="BTG169" s="168"/>
      <c r="BTH169" s="168"/>
      <c r="BTI169" s="168"/>
      <c r="BTJ169" s="168"/>
      <c r="BTK169" s="168"/>
      <c r="BTL169" s="168"/>
      <c r="BTM169" s="168"/>
      <c r="BTN169" s="168"/>
      <c r="BTO169" s="168"/>
      <c r="BTP169" s="168"/>
      <c r="BTQ169" s="168"/>
      <c r="BTR169" s="168"/>
      <c r="BTS169" s="168"/>
      <c r="BTT169" s="168"/>
      <c r="BTU169" s="168"/>
      <c r="BTV169" s="168"/>
      <c r="BTW169" s="168"/>
      <c r="BTX169" s="168"/>
      <c r="BTY169" s="168"/>
      <c r="BTZ169" s="168"/>
      <c r="BUA169" s="168"/>
      <c r="BUB169" s="168"/>
      <c r="BUC169" s="168"/>
      <c r="BUD169" s="168"/>
      <c r="BUE169" s="168"/>
      <c r="BUF169" s="168"/>
      <c r="BUG169" s="168"/>
      <c r="BUH169" s="168"/>
      <c r="BUI169" s="168"/>
      <c r="BUJ169" s="168"/>
      <c r="BUK169" s="168"/>
      <c r="BUL169" s="168"/>
      <c r="BUM169" s="168"/>
      <c r="BUN169" s="168"/>
      <c r="BUO169" s="168"/>
      <c r="BUP169" s="168"/>
      <c r="BUQ169" s="168"/>
      <c r="BUR169" s="168"/>
      <c r="BUS169" s="168"/>
      <c r="BUT169" s="168"/>
      <c r="BUU169" s="168"/>
      <c r="BUV169" s="168"/>
      <c r="BUW169" s="168"/>
      <c r="BUX169" s="168"/>
      <c r="BUY169" s="168"/>
      <c r="BUZ169" s="168"/>
      <c r="BVA169" s="168"/>
      <c r="BVB169" s="168"/>
      <c r="BVC169" s="168"/>
      <c r="BVD169" s="168"/>
      <c r="BVE169" s="168"/>
      <c r="BVF169" s="168"/>
      <c r="BVG169" s="168"/>
      <c r="BVH169" s="168"/>
      <c r="BVI169" s="168"/>
      <c r="BVJ169" s="168"/>
      <c r="BVK169" s="168"/>
      <c r="BVL169" s="168"/>
      <c r="BVM169" s="168"/>
      <c r="BVN169" s="168"/>
      <c r="BVO169" s="168"/>
      <c r="BVP169" s="168"/>
      <c r="BVQ169" s="168"/>
      <c r="BVR169" s="168"/>
      <c r="BVS169" s="168"/>
      <c r="BVT169" s="168"/>
      <c r="BVU169" s="168"/>
      <c r="BVV169" s="168"/>
      <c r="BVW169" s="168"/>
      <c r="BVX169" s="168"/>
      <c r="BVY169" s="168"/>
      <c r="BVZ169" s="168"/>
      <c r="BWA169" s="168"/>
      <c r="BWB169" s="168"/>
      <c r="BWC169" s="168"/>
      <c r="BWD169" s="168"/>
      <c r="BWE169" s="168"/>
      <c r="BWF169" s="168"/>
      <c r="BWG169" s="168"/>
      <c r="BWH169" s="168"/>
      <c r="BWI169" s="168"/>
      <c r="BWJ169" s="168"/>
      <c r="BWK169" s="168"/>
      <c r="BWL169" s="168"/>
      <c r="BWM169" s="168"/>
      <c r="BWN169" s="168"/>
      <c r="BWO169" s="168"/>
      <c r="BWP169" s="168"/>
      <c r="BWQ169" s="168"/>
      <c r="BWR169" s="168"/>
      <c r="BWS169" s="168"/>
      <c r="BWT169" s="168"/>
      <c r="BWU169" s="168"/>
      <c r="BWV169" s="168"/>
      <c r="BWW169" s="168"/>
      <c r="BWX169" s="168"/>
      <c r="BWY169" s="168"/>
      <c r="BWZ169" s="168"/>
      <c r="BXA169" s="168"/>
      <c r="BXB169" s="168"/>
      <c r="BXC169" s="168"/>
      <c r="BXD169" s="168"/>
      <c r="BXE169" s="168"/>
      <c r="BXF169" s="168"/>
      <c r="BXG169" s="168"/>
      <c r="BXH169" s="168"/>
      <c r="BXI169" s="168"/>
      <c r="BXJ169" s="168"/>
      <c r="BXK169" s="168"/>
      <c r="BXL169" s="168"/>
      <c r="BXM169" s="168"/>
      <c r="BXN169" s="168"/>
      <c r="BXO169" s="168"/>
      <c r="BXP169" s="168"/>
      <c r="BXQ169" s="168"/>
      <c r="BXR169" s="168"/>
      <c r="BXS169" s="168"/>
      <c r="BXT169" s="168"/>
      <c r="BXU169" s="168"/>
      <c r="BXV169" s="168"/>
      <c r="BXW169" s="168"/>
      <c r="BXX169" s="168"/>
      <c r="BXY169" s="168"/>
      <c r="BXZ169" s="168"/>
      <c r="BYA169" s="168"/>
      <c r="BYB169" s="168"/>
      <c r="BYC169" s="168"/>
      <c r="BYD169" s="168"/>
      <c r="BYE169" s="168"/>
      <c r="BYF169" s="168"/>
      <c r="BYG169" s="168"/>
      <c r="BYH169" s="168"/>
      <c r="BYI169" s="168"/>
      <c r="BYJ169" s="168"/>
      <c r="BYK169" s="168"/>
      <c r="BYL169" s="168"/>
      <c r="BYM169" s="168"/>
      <c r="BYN169" s="168"/>
      <c r="BYO169" s="168"/>
      <c r="BYP169" s="168"/>
      <c r="BYQ169" s="168"/>
      <c r="BYR169" s="168"/>
      <c r="BYS169" s="168"/>
      <c r="BYT169" s="168"/>
      <c r="BYU169" s="168"/>
      <c r="BYV169" s="168"/>
      <c r="BYW169" s="168"/>
      <c r="BYX169" s="168"/>
      <c r="BYY169" s="168"/>
      <c r="BYZ169" s="168"/>
      <c r="BZA169" s="168"/>
      <c r="BZB169" s="168"/>
      <c r="BZC169" s="168"/>
      <c r="BZD169" s="168"/>
      <c r="BZE169" s="168"/>
      <c r="BZF169" s="168"/>
      <c r="BZG169" s="168"/>
      <c r="BZH169" s="168"/>
      <c r="BZI169" s="168"/>
      <c r="BZJ169" s="168"/>
      <c r="BZK169" s="168"/>
      <c r="BZL169" s="168"/>
      <c r="BZM169" s="168"/>
      <c r="BZN169" s="168"/>
      <c r="BZO169" s="168"/>
      <c r="BZP169" s="168"/>
      <c r="BZQ169" s="168"/>
      <c r="BZR169" s="168"/>
      <c r="BZS169" s="168"/>
      <c r="BZT169" s="168"/>
      <c r="BZU169" s="168"/>
      <c r="BZV169" s="168"/>
      <c r="BZW169" s="168"/>
      <c r="BZX169" s="168"/>
      <c r="BZY169" s="168"/>
      <c r="BZZ169" s="168"/>
      <c r="CAA169" s="168"/>
      <c r="CAB169" s="168"/>
      <c r="CAC169" s="168"/>
      <c r="CAD169" s="168"/>
      <c r="CAE169" s="168"/>
      <c r="CAF169" s="168"/>
      <c r="CAG169" s="168"/>
      <c r="CAH169" s="168"/>
      <c r="CAI169" s="168"/>
      <c r="CAJ169" s="168"/>
      <c r="CAK169" s="168"/>
      <c r="CAL169" s="168"/>
      <c r="CAM169" s="168"/>
      <c r="CAN169" s="168"/>
      <c r="CAO169" s="168"/>
      <c r="CAP169" s="168"/>
      <c r="CAQ169" s="168"/>
      <c r="CAR169" s="168"/>
      <c r="CAS169" s="168"/>
      <c r="CAT169" s="168"/>
      <c r="CAU169" s="168"/>
      <c r="CAV169" s="168"/>
      <c r="CAW169" s="168"/>
      <c r="CAX169" s="168"/>
      <c r="CAY169" s="168"/>
      <c r="CAZ169" s="168"/>
      <c r="CBA169" s="168"/>
      <c r="CBB169" s="168"/>
      <c r="CBC169" s="168"/>
      <c r="CBD169" s="168"/>
      <c r="CBE169" s="168"/>
      <c r="CBF169" s="168"/>
      <c r="CBG169" s="168"/>
      <c r="CBH169" s="168"/>
      <c r="CBI169" s="168"/>
      <c r="CBJ169" s="168"/>
      <c r="CBK169" s="168"/>
      <c r="CBL169" s="168"/>
      <c r="CBM169" s="168"/>
      <c r="CBN169" s="168"/>
      <c r="CBO169" s="168"/>
      <c r="CBP169" s="168"/>
      <c r="CBQ169" s="168"/>
      <c r="CBR169" s="168"/>
      <c r="CBS169" s="168"/>
      <c r="CBT169" s="168"/>
      <c r="CBU169" s="168"/>
      <c r="CBV169" s="168"/>
      <c r="CBW169" s="168"/>
      <c r="CBX169" s="168"/>
      <c r="CBY169" s="168"/>
      <c r="CBZ169" s="168"/>
      <c r="CCA169" s="168"/>
      <c r="CCB169" s="168"/>
      <c r="CCC169" s="168"/>
      <c r="CCD169" s="168"/>
      <c r="CCE169" s="168"/>
      <c r="CCF169" s="168"/>
      <c r="CCG169" s="168"/>
      <c r="CCH169" s="168"/>
      <c r="CCI169" s="168"/>
      <c r="CCJ169" s="168"/>
      <c r="CCK169" s="168"/>
      <c r="CCL169" s="168"/>
      <c r="CCM169" s="168"/>
      <c r="CCN169" s="168"/>
      <c r="CCO169" s="168"/>
      <c r="CCP169" s="168"/>
      <c r="CCQ169" s="168"/>
      <c r="CCR169" s="168"/>
      <c r="CCS169" s="168"/>
      <c r="CCT169" s="168"/>
      <c r="CCU169" s="168"/>
      <c r="CCV169" s="168"/>
      <c r="CCW169" s="168"/>
      <c r="CCX169" s="168"/>
      <c r="CCY169" s="168"/>
      <c r="CCZ169" s="168"/>
      <c r="CDA169" s="168"/>
      <c r="CDB169" s="168"/>
      <c r="CDC169" s="168"/>
      <c r="CDD169" s="168"/>
      <c r="CDE169" s="168"/>
      <c r="CDF169" s="168"/>
      <c r="CDG169" s="168"/>
      <c r="CDH169" s="168"/>
      <c r="CDI169" s="168"/>
      <c r="CDJ169" s="168"/>
      <c r="CDK169" s="168"/>
      <c r="CDL169" s="168"/>
      <c r="CDM169" s="168"/>
      <c r="CDN169" s="168"/>
      <c r="CDO169" s="168"/>
      <c r="CDP169" s="168"/>
      <c r="CDQ169" s="168"/>
      <c r="CDR169" s="168"/>
      <c r="CDS169" s="168"/>
      <c r="CDT169" s="168"/>
      <c r="CDU169" s="168"/>
      <c r="CDV169" s="168"/>
      <c r="CDW169" s="168"/>
      <c r="CDX169" s="168"/>
      <c r="CDY169" s="168"/>
      <c r="CDZ169" s="168"/>
      <c r="CEA169" s="168"/>
      <c r="CEB169" s="168"/>
      <c r="CEC169" s="168"/>
      <c r="CED169" s="168"/>
      <c r="CEE169" s="168"/>
      <c r="CEF169" s="168"/>
      <c r="CEG169" s="168"/>
      <c r="CEH169" s="168"/>
      <c r="CEI169" s="168"/>
      <c r="CEJ169" s="168"/>
      <c r="CEK169" s="168"/>
      <c r="CEL169" s="168"/>
      <c r="CEM169" s="168"/>
      <c r="CEN169" s="168"/>
      <c r="CEO169" s="168"/>
      <c r="CEP169" s="168"/>
      <c r="CEQ169" s="168"/>
      <c r="CER169" s="168"/>
      <c r="CES169" s="168"/>
      <c r="CET169" s="168"/>
      <c r="CEU169" s="168"/>
      <c r="CEV169" s="168"/>
      <c r="CEW169" s="168"/>
      <c r="CEX169" s="168"/>
      <c r="CEY169" s="168"/>
      <c r="CEZ169" s="168"/>
      <c r="CFA169" s="168"/>
      <c r="CFB169" s="168"/>
      <c r="CFC169" s="168"/>
      <c r="CFD169" s="168"/>
      <c r="CFE169" s="168"/>
      <c r="CFF169" s="168"/>
      <c r="CFG169" s="168"/>
      <c r="CFH169" s="168"/>
      <c r="CFI169" s="168"/>
      <c r="CFJ169" s="168"/>
      <c r="CFK169" s="168"/>
      <c r="CFL169" s="168"/>
      <c r="CFM169" s="168"/>
      <c r="CFN169" s="168"/>
      <c r="CFO169" s="168"/>
      <c r="CFP169" s="168"/>
      <c r="CFQ169" s="168"/>
      <c r="CFR169" s="168"/>
      <c r="CFS169" s="168"/>
      <c r="CFT169" s="168"/>
      <c r="CFU169" s="168"/>
      <c r="CFV169" s="168"/>
      <c r="CFW169" s="168"/>
      <c r="CFX169" s="168"/>
      <c r="CFY169" s="168"/>
      <c r="CFZ169" s="168"/>
      <c r="CGA169" s="168"/>
      <c r="CGB169" s="168"/>
      <c r="CGC169" s="168"/>
      <c r="CGD169" s="168"/>
      <c r="CGE169" s="168"/>
      <c r="CGF169" s="168"/>
      <c r="CGG169" s="168"/>
      <c r="CGH169" s="168"/>
      <c r="CGI169" s="168"/>
      <c r="CGJ169" s="168"/>
      <c r="CGK169" s="168"/>
      <c r="CGL169" s="168"/>
      <c r="CGM169" s="168"/>
      <c r="CGN169" s="168"/>
      <c r="CGO169" s="168"/>
      <c r="CGP169" s="168"/>
      <c r="CGQ169" s="168"/>
      <c r="CGR169" s="168"/>
      <c r="CGS169" s="168"/>
      <c r="CGT169" s="168"/>
      <c r="CGU169" s="168"/>
      <c r="CGV169" s="168"/>
      <c r="CGW169" s="168"/>
      <c r="CGX169" s="168"/>
      <c r="CGY169" s="168"/>
      <c r="CGZ169" s="168"/>
      <c r="CHA169" s="168"/>
      <c r="CHB169" s="168"/>
      <c r="CHC169" s="168"/>
      <c r="CHD169" s="168"/>
      <c r="CHE169" s="168"/>
      <c r="CHF169" s="168"/>
      <c r="CHG169" s="168"/>
      <c r="CHH169" s="168"/>
      <c r="CHI169" s="168"/>
      <c r="CHJ169" s="168"/>
      <c r="CHK169" s="168"/>
      <c r="CHL169" s="168"/>
      <c r="CHM169" s="168"/>
      <c r="CHN169" s="168"/>
      <c r="CHO169" s="168"/>
      <c r="CHP169" s="168"/>
      <c r="CHQ169" s="168"/>
      <c r="CHR169" s="168"/>
      <c r="CHS169" s="168"/>
      <c r="CHT169" s="168"/>
      <c r="CHU169" s="168"/>
      <c r="CHV169" s="168"/>
      <c r="CHW169" s="168"/>
      <c r="CHX169" s="168"/>
      <c r="CHY169" s="168"/>
      <c r="CHZ169" s="168"/>
      <c r="CIA169" s="168"/>
      <c r="CIB169" s="168"/>
      <c r="CIC169" s="168"/>
      <c r="CID169" s="168"/>
      <c r="CIE169" s="168"/>
      <c r="CIF169" s="168"/>
      <c r="CIG169" s="168"/>
      <c r="CIH169" s="168"/>
      <c r="CII169" s="168"/>
      <c r="CIJ169" s="168"/>
      <c r="CIK169" s="168"/>
      <c r="CIL169" s="168"/>
      <c r="CIM169" s="168"/>
      <c r="CIN169" s="168"/>
      <c r="CIO169" s="168"/>
      <c r="CIP169" s="168"/>
      <c r="CIQ169" s="168"/>
      <c r="CIR169" s="168"/>
      <c r="CIS169" s="168"/>
      <c r="CIT169" s="168"/>
      <c r="CIU169" s="168"/>
      <c r="CIV169" s="168"/>
      <c r="CIW169" s="168"/>
      <c r="CIX169" s="168"/>
      <c r="CIY169" s="168"/>
      <c r="CIZ169" s="168"/>
      <c r="CJA169" s="168"/>
      <c r="CJB169" s="168"/>
      <c r="CJC169" s="168"/>
      <c r="CJD169" s="168"/>
      <c r="CJE169" s="168"/>
      <c r="CJF169" s="168"/>
      <c r="CJG169" s="168"/>
      <c r="CJH169" s="168"/>
      <c r="CJI169" s="168"/>
      <c r="CJJ169" s="168"/>
      <c r="CJK169" s="168"/>
      <c r="CJL169" s="168"/>
      <c r="CJM169" s="168"/>
      <c r="CJN169" s="168"/>
      <c r="CJO169" s="168"/>
      <c r="CJP169" s="168"/>
      <c r="CJQ169" s="168"/>
      <c r="CJR169" s="168"/>
      <c r="CJS169" s="168"/>
      <c r="CJT169" s="168"/>
      <c r="CJU169" s="168"/>
      <c r="CJV169" s="168"/>
      <c r="CJW169" s="168"/>
      <c r="CJX169" s="168"/>
      <c r="CJY169" s="168"/>
      <c r="CJZ169" s="168"/>
      <c r="CKA169" s="168"/>
      <c r="CKB169" s="168"/>
      <c r="CKC169" s="168"/>
      <c r="CKD169" s="168"/>
      <c r="CKE169" s="168"/>
      <c r="CKF169" s="168"/>
      <c r="CKG169" s="168"/>
      <c r="CKH169" s="168"/>
      <c r="CKI169" s="168"/>
      <c r="CKJ169" s="168"/>
      <c r="CKK169" s="168"/>
      <c r="CKL169" s="168"/>
      <c r="CKM169" s="168"/>
      <c r="CKN169" s="168"/>
      <c r="CKO169" s="168"/>
      <c r="CKP169" s="168"/>
      <c r="CKQ169" s="168"/>
      <c r="CKR169" s="168"/>
      <c r="CKS169" s="168"/>
      <c r="CKT169" s="168"/>
      <c r="CKU169" s="168"/>
      <c r="CKV169" s="168"/>
      <c r="CKW169" s="168"/>
      <c r="CKX169" s="168"/>
      <c r="CKY169" s="168"/>
      <c r="CKZ169" s="168"/>
      <c r="CLA169" s="168"/>
      <c r="CLB169" s="168"/>
      <c r="CLC169" s="168"/>
      <c r="CLD169" s="168"/>
      <c r="CLE169" s="168"/>
      <c r="CLF169" s="168"/>
      <c r="CLG169" s="168"/>
      <c r="CLH169" s="168"/>
      <c r="CLI169" s="168"/>
      <c r="CLJ169" s="168"/>
      <c r="CLK169" s="168"/>
      <c r="CLL169" s="168"/>
      <c r="CLM169" s="168"/>
      <c r="CLN169" s="168"/>
      <c r="CLO169" s="168"/>
      <c r="CLP169" s="168"/>
      <c r="CLQ169" s="168"/>
      <c r="CLR169" s="168"/>
      <c r="CLS169" s="168"/>
      <c r="CLT169" s="168"/>
      <c r="CLU169" s="168"/>
      <c r="CLV169" s="168"/>
      <c r="CLW169" s="168"/>
      <c r="CLX169" s="168"/>
      <c r="CLY169" s="168"/>
      <c r="CLZ169" s="168"/>
      <c r="CMA169" s="168"/>
      <c r="CMB169" s="168"/>
      <c r="CMC169" s="168"/>
      <c r="CMD169" s="168"/>
      <c r="CME169" s="168"/>
      <c r="CMF169" s="168"/>
      <c r="CMG169" s="168"/>
      <c r="CMH169" s="168"/>
      <c r="CMI169" s="168"/>
      <c r="CMJ169" s="168"/>
      <c r="CMK169" s="168"/>
      <c r="CML169" s="168"/>
      <c r="CMM169" s="168"/>
      <c r="CMN169" s="168"/>
      <c r="CMO169" s="168"/>
      <c r="CMP169" s="168"/>
      <c r="CMQ169" s="168"/>
      <c r="CMR169" s="168"/>
      <c r="CMS169" s="168"/>
      <c r="CMT169" s="168"/>
      <c r="CMU169" s="168"/>
      <c r="CMV169" s="168"/>
      <c r="CMW169" s="168"/>
      <c r="CMX169" s="168"/>
      <c r="CMY169" s="168"/>
      <c r="CMZ169" s="168"/>
      <c r="CNA169" s="168"/>
      <c r="CNB169" s="168"/>
      <c r="CNC169" s="168"/>
      <c r="CND169" s="168"/>
      <c r="CNE169" s="168"/>
      <c r="CNF169" s="168"/>
      <c r="CNG169" s="168"/>
      <c r="CNH169" s="168"/>
      <c r="CNI169" s="168"/>
      <c r="CNJ169" s="168"/>
      <c r="CNK169" s="168"/>
      <c r="CNL169" s="168"/>
      <c r="CNM169" s="168"/>
      <c r="CNN169" s="168"/>
      <c r="CNO169" s="168"/>
      <c r="CNP169" s="168"/>
      <c r="CNQ169" s="168"/>
      <c r="CNR169" s="168"/>
      <c r="CNS169" s="168"/>
      <c r="CNT169" s="168"/>
      <c r="CNU169" s="168"/>
      <c r="CNV169" s="168"/>
      <c r="CNW169" s="168"/>
      <c r="CNX169" s="168"/>
      <c r="CNY169" s="168"/>
      <c r="CNZ169" s="168"/>
      <c r="COA169" s="168"/>
      <c r="COB169" s="168"/>
      <c r="COC169" s="168"/>
      <c r="COD169" s="168"/>
      <c r="COE169" s="168"/>
      <c r="COF169" s="168"/>
      <c r="COG169" s="168"/>
      <c r="COH169" s="168"/>
      <c r="COI169" s="168"/>
      <c r="COJ169" s="168"/>
      <c r="COK169" s="168"/>
      <c r="COL169" s="168"/>
      <c r="COM169" s="168"/>
      <c r="CON169" s="168"/>
      <c r="COO169" s="168"/>
      <c r="COP169" s="168"/>
      <c r="COQ169" s="168"/>
      <c r="COR169" s="168"/>
      <c r="COS169" s="168"/>
      <c r="COT169" s="168"/>
      <c r="COU169" s="168"/>
      <c r="COV169" s="168"/>
      <c r="COW169" s="168"/>
      <c r="COX169" s="168"/>
      <c r="COY169" s="168"/>
      <c r="COZ169" s="168"/>
      <c r="CPA169" s="168"/>
      <c r="CPB169" s="168"/>
      <c r="CPC169" s="168"/>
      <c r="CPD169" s="168"/>
      <c r="CPE169" s="168"/>
      <c r="CPF169" s="168"/>
      <c r="CPG169" s="168"/>
      <c r="CPH169" s="168"/>
      <c r="CPI169" s="168"/>
      <c r="CPJ169" s="168"/>
      <c r="CPK169" s="168"/>
      <c r="CPL169" s="168"/>
      <c r="CPM169" s="168"/>
      <c r="CPN169" s="168"/>
      <c r="CPO169" s="168"/>
      <c r="CPP169" s="168"/>
      <c r="CPQ169" s="168"/>
      <c r="CPR169" s="168"/>
      <c r="CPS169" s="168"/>
      <c r="CPT169" s="168"/>
      <c r="CPU169" s="168"/>
      <c r="CPV169" s="168"/>
      <c r="CPW169" s="168"/>
      <c r="CPX169" s="168"/>
      <c r="CPY169" s="168"/>
      <c r="CPZ169" s="168"/>
      <c r="CQA169" s="168"/>
      <c r="CQB169" s="168"/>
      <c r="CQC169" s="168"/>
      <c r="CQD169" s="168"/>
      <c r="CQE169" s="168"/>
      <c r="CQF169" s="168"/>
      <c r="CQG169" s="168"/>
      <c r="CQH169" s="168"/>
      <c r="CQI169" s="168"/>
      <c r="CQJ169" s="168"/>
      <c r="CQK169" s="168"/>
      <c r="CQL169" s="168"/>
      <c r="CQM169" s="168"/>
      <c r="CQN169" s="168"/>
      <c r="CQO169" s="168"/>
      <c r="CQP169" s="168"/>
      <c r="CQQ169" s="168"/>
      <c r="CQR169" s="168"/>
      <c r="CQS169" s="168"/>
      <c r="CQT169" s="168"/>
      <c r="CQU169" s="168"/>
      <c r="CQV169" s="168"/>
      <c r="CQW169" s="168"/>
      <c r="CQX169" s="168"/>
      <c r="CQY169" s="168"/>
      <c r="CQZ169" s="168"/>
      <c r="CRA169" s="168"/>
      <c r="CRB169" s="168"/>
      <c r="CRC169" s="168"/>
      <c r="CRD169" s="168"/>
      <c r="CRE169" s="168"/>
      <c r="CRF169" s="168"/>
      <c r="CRG169" s="168"/>
      <c r="CRH169" s="168"/>
      <c r="CRI169" s="168"/>
      <c r="CRJ169" s="168"/>
      <c r="CRK169" s="168"/>
      <c r="CRL169" s="168"/>
      <c r="CRM169" s="168"/>
      <c r="CRN169" s="168"/>
      <c r="CRO169" s="168"/>
      <c r="CRP169" s="168"/>
      <c r="CRQ169" s="168"/>
      <c r="CRR169" s="168"/>
      <c r="CRS169" s="168"/>
      <c r="CRT169" s="168"/>
      <c r="CRU169" s="168"/>
      <c r="CRV169" s="168"/>
      <c r="CRW169" s="168"/>
      <c r="CRX169" s="168"/>
      <c r="CRY169" s="168"/>
      <c r="CRZ169" s="168"/>
      <c r="CSA169" s="168"/>
      <c r="CSB169" s="168"/>
      <c r="CSC169" s="168"/>
      <c r="CSD169" s="168"/>
      <c r="CSE169" s="168"/>
      <c r="CSF169" s="168"/>
      <c r="CSG169" s="168"/>
      <c r="CSH169" s="168"/>
      <c r="CSI169" s="168"/>
      <c r="CSJ169" s="168"/>
      <c r="CSK169" s="168"/>
      <c r="CSL169" s="168"/>
      <c r="CSM169" s="168"/>
      <c r="CSN169" s="168"/>
      <c r="CSO169" s="168"/>
      <c r="CSP169" s="168"/>
      <c r="CSQ169" s="168"/>
      <c r="CSR169" s="168"/>
      <c r="CSS169" s="168"/>
      <c r="CST169" s="168"/>
      <c r="CSU169" s="168"/>
      <c r="CSV169" s="168"/>
      <c r="CSW169" s="168"/>
      <c r="CSX169" s="168"/>
      <c r="CSY169" s="168"/>
      <c r="CSZ169" s="168"/>
      <c r="CTA169" s="168"/>
      <c r="CTB169" s="168"/>
      <c r="CTC169" s="168"/>
      <c r="CTD169" s="168"/>
      <c r="CTE169" s="168"/>
      <c r="CTF169" s="168"/>
      <c r="CTG169" s="168"/>
      <c r="CTH169" s="168"/>
      <c r="CTI169" s="168"/>
      <c r="CTJ169" s="168"/>
      <c r="CTK169" s="168"/>
      <c r="CTL169" s="168"/>
      <c r="CTM169" s="168"/>
      <c r="CTN169" s="168"/>
      <c r="CTO169" s="168"/>
      <c r="CTP169" s="168"/>
      <c r="CTQ169" s="168"/>
      <c r="CTR169" s="168"/>
      <c r="CTS169" s="168"/>
      <c r="CTT169" s="168"/>
      <c r="CTU169" s="168"/>
      <c r="CTV169" s="168"/>
      <c r="CTW169" s="168"/>
      <c r="CTX169" s="168"/>
      <c r="CTY169" s="168"/>
      <c r="CTZ169" s="168"/>
      <c r="CUA169" s="168"/>
      <c r="CUB169" s="168"/>
      <c r="CUC169" s="168"/>
      <c r="CUD169" s="168"/>
      <c r="CUE169" s="168"/>
      <c r="CUF169" s="168"/>
      <c r="CUG169" s="168"/>
      <c r="CUH169" s="168"/>
      <c r="CUI169" s="168"/>
      <c r="CUJ169" s="168"/>
      <c r="CUK169" s="168"/>
      <c r="CUL169" s="168"/>
      <c r="CUM169" s="168"/>
      <c r="CUN169" s="168"/>
      <c r="CUO169" s="168"/>
      <c r="CUP169" s="168"/>
      <c r="CUQ169" s="168"/>
      <c r="CUR169" s="168"/>
      <c r="CUS169" s="168"/>
      <c r="CUT169" s="168"/>
      <c r="CUU169" s="168"/>
      <c r="CUV169" s="168"/>
      <c r="CUW169" s="168"/>
      <c r="CUX169" s="168"/>
      <c r="CUY169" s="168"/>
      <c r="CUZ169" s="168"/>
      <c r="CVA169" s="168"/>
      <c r="CVB169" s="168"/>
      <c r="CVC169" s="168"/>
      <c r="CVD169" s="168"/>
      <c r="CVE169" s="168"/>
      <c r="CVF169" s="168"/>
      <c r="CVG169" s="168"/>
      <c r="CVH169" s="168"/>
      <c r="CVI169" s="168"/>
      <c r="CVJ169" s="168"/>
      <c r="CVK169" s="168"/>
      <c r="CVL169" s="168"/>
      <c r="CVM169" s="168"/>
      <c r="CVN169" s="168"/>
      <c r="CVO169" s="168"/>
      <c r="CVP169" s="168"/>
      <c r="CVQ169" s="168"/>
      <c r="CVR169" s="168"/>
      <c r="CVS169" s="168"/>
      <c r="CVT169" s="168"/>
      <c r="CVU169" s="168"/>
      <c r="CVV169" s="168"/>
      <c r="CVW169" s="168"/>
      <c r="CVX169" s="168"/>
      <c r="CVY169" s="168"/>
      <c r="CVZ169" s="168"/>
      <c r="CWA169" s="168"/>
      <c r="CWB169" s="168"/>
      <c r="CWC169" s="168"/>
      <c r="CWD169" s="168"/>
      <c r="CWE169" s="168"/>
      <c r="CWF169" s="168"/>
      <c r="CWG169" s="168"/>
      <c r="CWH169" s="168"/>
      <c r="CWI169" s="168"/>
      <c r="CWJ169" s="168"/>
      <c r="CWK169" s="168"/>
      <c r="CWL169" s="168"/>
      <c r="CWM169" s="168"/>
      <c r="CWN169" s="168"/>
      <c r="CWO169" s="168"/>
      <c r="CWP169" s="168"/>
      <c r="CWQ169" s="168"/>
      <c r="CWR169" s="168"/>
      <c r="CWS169" s="168"/>
      <c r="CWT169" s="168"/>
      <c r="CWU169" s="168"/>
      <c r="CWV169" s="168"/>
      <c r="CWW169" s="168"/>
      <c r="CWX169" s="168"/>
      <c r="CWY169" s="168"/>
      <c r="CWZ169" s="168"/>
      <c r="CXA169" s="168"/>
      <c r="CXB169" s="168"/>
      <c r="CXC169" s="168"/>
      <c r="CXD169" s="168"/>
      <c r="CXE169" s="168"/>
      <c r="CXF169" s="168"/>
      <c r="CXG169" s="168"/>
      <c r="CXH169" s="168"/>
      <c r="CXI169" s="168"/>
      <c r="CXJ169" s="168"/>
      <c r="CXK169" s="168"/>
      <c r="CXL169" s="168"/>
      <c r="CXM169" s="168"/>
      <c r="CXN169" s="168"/>
      <c r="CXO169" s="168"/>
      <c r="CXP169" s="168"/>
      <c r="CXQ169" s="168"/>
      <c r="CXR169" s="168"/>
      <c r="CXS169" s="168"/>
      <c r="CXT169" s="168"/>
      <c r="CXU169" s="168"/>
      <c r="CXV169" s="168"/>
      <c r="CXW169" s="168"/>
      <c r="CXX169" s="168"/>
      <c r="CXY169" s="168"/>
      <c r="CXZ169" s="168"/>
      <c r="CYA169" s="168"/>
      <c r="CYB169" s="168"/>
      <c r="CYC169" s="168"/>
      <c r="CYD169" s="168"/>
      <c r="CYE169" s="168"/>
      <c r="CYF169" s="168"/>
      <c r="CYG169" s="168"/>
      <c r="CYH169" s="168"/>
      <c r="CYI169" s="168"/>
      <c r="CYJ169" s="168"/>
      <c r="CYK169" s="168"/>
      <c r="CYL169" s="168"/>
      <c r="CYM169" s="168"/>
      <c r="CYN169" s="168"/>
      <c r="CYO169" s="168"/>
      <c r="CYP169" s="168"/>
      <c r="CYQ169" s="168"/>
      <c r="CYR169" s="168"/>
      <c r="CYS169" s="168"/>
      <c r="CYT169" s="168"/>
      <c r="CYU169" s="168"/>
      <c r="CYV169" s="168"/>
      <c r="CYW169" s="168"/>
      <c r="CYX169" s="168"/>
      <c r="CYY169" s="168"/>
      <c r="CYZ169" s="168"/>
      <c r="CZA169" s="168"/>
      <c r="CZB169" s="168"/>
      <c r="CZC169" s="168"/>
      <c r="CZD169" s="168"/>
      <c r="CZE169" s="168"/>
      <c r="CZF169" s="168"/>
      <c r="CZG169" s="168"/>
      <c r="CZH169" s="168"/>
      <c r="CZI169" s="168"/>
      <c r="CZJ169" s="168"/>
      <c r="CZK169" s="168"/>
      <c r="CZL169" s="168"/>
      <c r="CZM169" s="168"/>
      <c r="CZN169" s="168"/>
      <c r="CZO169" s="168"/>
      <c r="CZP169" s="168"/>
      <c r="CZQ169" s="168"/>
      <c r="CZR169" s="168"/>
      <c r="CZS169" s="168"/>
      <c r="CZT169" s="168"/>
      <c r="CZU169" s="168"/>
      <c r="CZV169" s="168"/>
      <c r="CZW169" s="168"/>
      <c r="CZX169" s="168"/>
      <c r="CZY169" s="168"/>
      <c r="CZZ169" s="168"/>
      <c r="DAA169" s="168"/>
      <c r="DAB169" s="168"/>
      <c r="DAC169" s="168"/>
      <c r="DAD169" s="168"/>
      <c r="DAE169" s="168"/>
      <c r="DAF169" s="168"/>
      <c r="DAG169" s="168"/>
      <c r="DAH169" s="168"/>
      <c r="DAI169" s="168"/>
      <c r="DAJ169" s="168"/>
      <c r="DAK169" s="168"/>
      <c r="DAL169" s="168"/>
      <c r="DAM169" s="168"/>
      <c r="DAN169" s="168"/>
      <c r="DAO169" s="168"/>
      <c r="DAP169" s="168"/>
      <c r="DAQ169" s="168"/>
      <c r="DAR169" s="168"/>
      <c r="DAS169" s="168"/>
      <c r="DAT169" s="168"/>
      <c r="DAU169" s="168"/>
      <c r="DAV169" s="168"/>
      <c r="DAW169" s="168"/>
      <c r="DAX169" s="168"/>
      <c r="DAY169" s="168"/>
      <c r="DAZ169" s="168"/>
      <c r="DBA169" s="168"/>
      <c r="DBB169" s="168"/>
      <c r="DBC169" s="168"/>
      <c r="DBD169" s="168"/>
      <c r="DBE169" s="168"/>
      <c r="DBF169" s="168"/>
      <c r="DBG169" s="168"/>
      <c r="DBH169" s="168"/>
      <c r="DBI169" s="168"/>
      <c r="DBJ169" s="168"/>
      <c r="DBK169" s="168"/>
      <c r="DBL169" s="168"/>
      <c r="DBM169" s="168"/>
      <c r="DBN169" s="168"/>
      <c r="DBO169" s="168"/>
      <c r="DBP169" s="168"/>
      <c r="DBQ169" s="168"/>
      <c r="DBR169" s="168"/>
      <c r="DBS169" s="168"/>
      <c r="DBT169" s="168"/>
      <c r="DBU169" s="168"/>
      <c r="DBV169" s="168"/>
      <c r="DBW169" s="168"/>
      <c r="DBX169" s="168"/>
      <c r="DBY169" s="168"/>
      <c r="DBZ169" s="168"/>
      <c r="DCA169" s="168"/>
      <c r="DCB169" s="168"/>
      <c r="DCC169" s="168"/>
      <c r="DCD169" s="168"/>
      <c r="DCE169" s="168"/>
      <c r="DCF169" s="168"/>
      <c r="DCG169" s="168"/>
      <c r="DCH169" s="168"/>
      <c r="DCI169" s="168"/>
      <c r="DCJ169" s="168"/>
      <c r="DCK169" s="168"/>
      <c r="DCL169" s="168"/>
      <c r="DCM169" s="168"/>
      <c r="DCN169" s="168"/>
      <c r="DCO169" s="168"/>
      <c r="DCP169" s="168"/>
      <c r="DCQ169" s="168"/>
      <c r="DCR169" s="168"/>
      <c r="DCS169" s="168"/>
      <c r="DCT169" s="168"/>
      <c r="DCU169" s="168"/>
      <c r="DCV169" s="168"/>
      <c r="DCW169" s="168"/>
      <c r="DCX169" s="168"/>
      <c r="DCY169" s="168"/>
      <c r="DCZ169" s="168"/>
      <c r="DDA169" s="168"/>
      <c r="DDB169" s="168"/>
      <c r="DDC169" s="168"/>
      <c r="DDD169" s="168"/>
      <c r="DDE169" s="168"/>
      <c r="DDF169" s="168"/>
      <c r="DDG169" s="168"/>
      <c r="DDH169" s="168"/>
      <c r="DDI169" s="168"/>
      <c r="DDJ169" s="168"/>
      <c r="DDK169" s="168"/>
      <c r="DDL169" s="168"/>
      <c r="DDM169" s="168"/>
      <c r="DDN169" s="168"/>
      <c r="DDO169" s="168"/>
      <c r="DDP169" s="168"/>
      <c r="DDQ169" s="168"/>
      <c r="DDR169" s="168"/>
      <c r="DDS169" s="168"/>
      <c r="DDT169" s="168"/>
      <c r="DDU169" s="168"/>
      <c r="DDV169" s="168"/>
      <c r="DDW169" s="168"/>
      <c r="DDX169" s="168"/>
      <c r="DDY169" s="168"/>
      <c r="DDZ169" s="168"/>
      <c r="DEA169" s="168"/>
      <c r="DEB169" s="168"/>
      <c r="DEC169" s="168"/>
      <c r="DED169" s="168"/>
      <c r="DEE169" s="168"/>
      <c r="DEF169" s="168"/>
      <c r="DEG169" s="168"/>
      <c r="DEH169" s="168"/>
      <c r="DEI169" s="168"/>
      <c r="DEJ169" s="168"/>
      <c r="DEK169" s="168"/>
      <c r="DEL169" s="168"/>
      <c r="DEM169" s="168"/>
      <c r="DEN169" s="168"/>
      <c r="DEO169" s="168"/>
      <c r="DEP169" s="168"/>
      <c r="DEQ169" s="168"/>
      <c r="DER169" s="168"/>
      <c r="DES169" s="168"/>
      <c r="DET169" s="168"/>
      <c r="DEU169" s="168"/>
      <c r="DEV169" s="168"/>
      <c r="DEW169" s="168"/>
      <c r="DEX169" s="168"/>
      <c r="DEY169" s="168"/>
      <c r="DEZ169" s="168"/>
      <c r="DFA169" s="168"/>
      <c r="DFB169" s="168"/>
      <c r="DFC169" s="168"/>
      <c r="DFD169" s="168"/>
      <c r="DFE169" s="168"/>
      <c r="DFF169" s="168"/>
      <c r="DFG169" s="168"/>
      <c r="DFH169" s="168"/>
      <c r="DFI169" s="168"/>
      <c r="DFJ169" s="168"/>
      <c r="DFK169" s="168"/>
      <c r="DFL169" s="168"/>
      <c r="DFM169" s="168"/>
      <c r="DFN169" s="168"/>
      <c r="DFO169" s="168"/>
      <c r="DFP169" s="168"/>
      <c r="DFQ169" s="168"/>
      <c r="DFR169" s="168"/>
      <c r="DFS169" s="168"/>
      <c r="DFT169" s="168"/>
      <c r="DFU169" s="168"/>
      <c r="DFV169" s="168"/>
      <c r="DFW169" s="168"/>
      <c r="DFX169" s="168"/>
      <c r="DFY169" s="168"/>
      <c r="DFZ169" s="168"/>
      <c r="DGA169" s="168"/>
      <c r="DGB169" s="168"/>
      <c r="DGC169" s="168"/>
      <c r="DGD169" s="168"/>
      <c r="DGE169" s="168"/>
      <c r="DGF169" s="168"/>
      <c r="DGG169" s="168"/>
      <c r="DGH169" s="168"/>
      <c r="DGI169" s="168"/>
      <c r="DGJ169" s="168"/>
      <c r="DGK169" s="168"/>
      <c r="DGL169" s="168"/>
      <c r="DGM169" s="168"/>
      <c r="DGN169" s="168"/>
      <c r="DGO169" s="168"/>
      <c r="DGP169" s="168"/>
      <c r="DGQ169" s="168"/>
      <c r="DGR169" s="168"/>
      <c r="DGS169" s="168"/>
      <c r="DGT169" s="168"/>
      <c r="DGU169" s="168"/>
      <c r="DGV169" s="168"/>
      <c r="DGW169" s="168"/>
      <c r="DGX169" s="168"/>
      <c r="DGY169" s="168"/>
      <c r="DGZ169" s="168"/>
      <c r="DHA169" s="168"/>
      <c r="DHB169" s="168"/>
      <c r="DHC169" s="168"/>
      <c r="DHD169" s="168"/>
      <c r="DHE169" s="168"/>
      <c r="DHF169" s="168"/>
      <c r="DHG169" s="168"/>
      <c r="DHH169" s="168"/>
      <c r="DHI169" s="168"/>
      <c r="DHJ169" s="168"/>
      <c r="DHK169" s="168"/>
      <c r="DHL169" s="168"/>
      <c r="DHM169" s="168"/>
      <c r="DHN169" s="168"/>
      <c r="DHO169" s="168"/>
      <c r="DHP169" s="168"/>
      <c r="DHQ169" s="168"/>
      <c r="DHR169" s="168"/>
      <c r="DHS169" s="168"/>
      <c r="DHT169" s="168"/>
      <c r="DHU169" s="168"/>
      <c r="DHV169" s="168"/>
      <c r="DHW169" s="168"/>
      <c r="DHX169" s="168"/>
      <c r="DHY169" s="168"/>
      <c r="DHZ169" s="168"/>
      <c r="DIA169" s="168"/>
      <c r="DIB169" s="168"/>
      <c r="DIC169" s="168"/>
      <c r="DID169" s="168"/>
      <c r="DIE169" s="168"/>
      <c r="DIF169" s="168"/>
      <c r="DIG169" s="168"/>
      <c r="DIH169" s="168"/>
      <c r="DII169" s="168"/>
      <c r="DIJ169" s="168"/>
      <c r="DIK169" s="168"/>
      <c r="DIL169" s="168"/>
      <c r="DIM169" s="168"/>
      <c r="DIN169" s="168"/>
      <c r="DIO169" s="168"/>
      <c r="DIP169" s="168"/>
      <c r="DIQ169" s="168"/>
      <c r="DIR169" s="168"/>
      <c r="DIS169" s="168"/>
      <c r="DIT169" s="168"/>
      <c r="DIU169" s="168"/>
      <c r="DIV169" s="168"/>
      <c r="DIW169" s="168"/>
      <c r="DIX169" s="168"/>
      <c r="DIY169" s="168"/>
      <c r="DIZ169" s="168"/>
      <c r="DJA169" s="168"/>
      <c r="DJB169" s="168"/>
      <c r="DJC169" s="168"/>
      <c r="DJD169" s="168"/>
      <c r="DJE169" s="168"/>
      <c r="DJF169" s="168"/>
      <c r="DJG169" s="168"/>
      <c r="DJH169" s="168"/>
      <c r="DJI169" s="168"/>
      <c r="DJJ169" s="168"/>
      <c r="DJK169" s="168"/>
      <c r="DJL169" s="168"/>
      <c r="DJM169" s="168"/>
      <c r="DJN169" s="168"/>
      <c r="DJO169" s="168"/>
      <c r="DJP169" s="168"/>
      <c r="DJQ169" s="168"/>
      <c r="DJR169" s="168"/>
      <c r="DJS169" s="168"/>
      <c r="DJT169" s="168"/>
      <c r="DJU169" s="168"/>
      <c r="DJV169" s="168"/>
      <c r="DJW169" s="168"/>
      <c r="DJX169" s="168"/>
      <c r="DJY169" s="168"/>
      <c r="DJZ169" s="168"/>
      <c r="DKA169" s="168"/>
      <c r="DKB169" s="168"/>
      <c r="DKC169" s="168"/>
      <c r="DKD169" s="168"/>
      <c r="DKE169" s="168"/>
      <c r="DKF169" s="168"/>
      <c r="DKG169" s="168"/>
      <c r="DKH169" s="168"/>
      <c r="DKI169" s="168"/>
      <c r="DKJ169" s="168"/>
      <c r="DKK169" s="168"/>
      <c r="DKL169" s="168"/>
      <c r="DKM169" s="168"/>
      <c r="DKN169" s="168"/>
      <c r="DKO169" s="168"/>
      <c r="DKP169" s="168"/>
      <c r="DKQ169" s="168"/>
      <c r="DKR169" s="168"/>
      <c r="DKS169" s="168"/>
      <c r="DKT169" s="168"/>
      <c r="DKU169" s="168"/>
      <c r="DKV169" s="168"/>
      <c r="DKW169" s="168"/>
      <c r="DKX169" s="168"/>
      <c r="DKY169" s="168"/>
      <c r="DKZ169" s="168"/>
      <c r="DLA169" s="168"/>
      <c r="DLB169" s="168"/>
      <c r="DLC169" s="168"/>
      <c r="DLD169" s="168"/>
      <c r="DLE169" s="168"/>
      <c r="DLF169" s="168"/>
      <c r="DLG169" s="168"/>
      <c r="DLH169" s="168"/>
      <c r="DLI169" s="168"/>
      <c r="DLJ169" s="168"/>
      <c r="DLK169" s="168"/>
      <c r="DLL169" s="168"/>
      <c r="DLM169" s="168"/>
      <c r="DLN169" s="168"/>
      <c r="DLO169" s="168"/>
      <c r="DLP169" s="168"/>
      <c r="DLQ169" s="168"/>
      <c r="DLR169" s="168"/>
      <c r="DLS169" s="168"/>
      <c r="DLT169" s="168"/>
      <c r="DLU169" s="168"/>
      <c r="DLV169" s="168"/>
      <c r="DLW169" s="168"/>
      <c r="DLX169" s="168"/>
      <c r="DLY169" s="168"/>
      <c r="DLZ169" s="168"/>
      <c r="DMA169" s="168"/>
      <c r="DMB169" s="168"/>
      <c r="DMC169" s="168"/>
      <c r="DMD169" s="168"/>
      <c r="DME169" s="168"/>
      <c r="DMF169" s="168"/>
      <c r="DMG169" s="168"/>
      <c r="DMH169" s="168"/>
      <c r="DMI169" s="168"/>
      <c r="DMJ169" s="168"/>
      <c r="DMK169" s="168"/>
      <c r="DML169" s="168"/>
      <c r="DMM169" s="168"/>
      <c r="DMN169" s="168"/>
      <c r="DMO169" s="168"/>
      <c r="DMP169" s="168"/>
      <c r="DMQ169" s="168"/>
      <c r="DMR169" s="168"/>
      <c r="DMS169" s="168"/>
      <c r="DMT169" s="168"/>
      <c r="DMU169" s="168"/>
      <c r="DMV169" s="168"/>
      <c r="DMW169" s="168"/>
      <c r="DMX169" s="168"/>
      <c r="DMY169" s="168"/>
      <c r="DMZ169" s="168"/>
      <c r="DNA169" s="168"/>
      <c r="DNB169" s="168"/>
      <c r="DNC169" s="168"/>
      <c r="DND169" s="168"/>
      <c r="DNE169" s="168"/>
      <c r="DNF169" s="168"/>
      <c r="DNG169" s="168"/>
      <c r="DNH169" s="168"/>
      <c r="DNI169" s="168"/>
      <c r="DNJ169" s="168"/>
      <c r="DNK169" s="168"/>
      <c r="DNL169" s="168"/>
      <c r="DNM169" s="168"/>
      <c r="DNN169" s="168"/>
      <c r="DNO169" s="168"/>
      <c r="DNP169" s="168"/>
      <c r="DNQ169" s="168"/>
      <c r="DNR169" s="168"/>
      <c r="DNS169" s="168"/>
      <c r="DNT169" s="168"/>
      <c r="DNU169" s="168"/>
      <c r="DNV169" s="168"/>
      <c r="DNW169" s="168"/>
      <c r="DNX169" s="168"/>
      <c r="DNY169" s="168"/>
      <c r="DNZ169" s="168"/>
      <c r="DOA169" s="168"/>
      <c r="DOB169" s="168"/>
      <c r="DOC169" s="168"/>
      <c r="DOD169" s="168"/>
      <c r="DOE169" s="168"/>
      <c r="DOF169" s="168"/>
      <c r="DOG169" s="168"/>
      <c r="DOH169" s="168"/>
      <c r="DOI169" s="168"/>
      <c r="DOJ169" s="168"/>
      <c r="DOK169" s="168"/>
      <c r="DOL169" s="168"/>
      <c r="DOM169" s="168"/>
      <c r="DON169" s="168"/>
      <c r="DOO169" s="168"/>
      <c r="DOP169" s="168"/>
      <c r="DOQ169" s="168"/>
      <c r="DOR169" s="168"/>
      <c r="DOS169" s="168"/>
      <c r="DOT169" s="168"/>
      <c r="DOU169" s="168"/>
      <c r="DOV169" s="168"/>
      <c r="DOW169" s="168"/>
      <c r="DOX169" s="168"/>
      <c r="DOY169" s="168"/>
      <c r="DOZ169" s="168"/>
      <c r="DPA169" s="168"/>
      <c r="DPB169" s="168"/>
      <c r="DPC169" s="168"/>
      <c r="DPD169" s="168"/>
      <c r="DPE169" s="168"/>
      <c r="DPF169" s="168"/>
      <c r="DPG169" s="168"/>
      <c r="DPH169" s="168"/>
      <c r="DPI169" s="168"/>
      <c r="DPJ169" s="168"/>
      <c r="DPK169" s="168"/>
      <c r="DPL169" s="168"/>
      <c r="DPM169" s="168"/>
      <c r="DPN169" s="168"/>
      <c r="DPO169" s="168"/>
      <c r="DPP169" s="168"/>
      <c r="DPQ169" s="168"/>
      <c r="DPR169" s="168"/>
      <c r="DPS169" s="168"/>
      <c r="DPT169" s="168"/>
      <c r="DPU169" s="168"/>
      <c r="DPV169" s="168"/>
      <c r="DPW169" s="168"/>
      <c r="DPX169" s="168"/>
      <c r="DPY169" s="168"/>
      <c r="DPZ169" s="168"/>
      <c r="DQA169" s="168"/>
      <c r="DQB169" s="168"/>
      <c r="DQC169" s="168"/>
      <c r="DQD169" s="168"/>
      <c r="DQE169" s="168"/>
      <c r="DQF169" s="168"/>
      <c r="DQG169" s="168"/>
      <c r="DQH169" s="168"/>
      <c r="DQI169" s="168"/>
      <c r="DQJ169" s="168"/>
      <c r="DQK169" s="168"/>
      <c r="DQL169" s="168"/>
      <c r="DQM169" s="168"/>
      <c r="DQN169" s="168"/>
      <c r="DQO169" s="168"/>
      <c r="DQP169" s="168"/>
      <c r="DQQ169" s="168"/>
      <c r="DQR169" s="168"/>
      <c r="DQS169" s="168"/>
      <c r="DQT169" s="168"/>
      <c r="DQU169" s="168"/>
      <c r="DQV169" s="168"/>
      <c r="DQW169" s="168"/>
      <c r="DQX169" s="168"/>
      <c r="DQY169" s="168"/>
      <c r="DQZ169" s="168"/>
      <c r="DRA169" s="168"/>
      <c r="DRB169" s="168"/>
      <c r="DRC169" s="168"/>
      <c r="DRD169" s="168"/>
      <c r="DRE169" s="168"/>
      <c r="DRF169" s="168"/>
      <c r="DRG169" s="168"/>
      <c r="DRH169" s="168"/>
      <c r="DRI169" s="168"/>
      <c r="DRJ169" s="168"/>
      <c r="DRK169" s="168"/>
      <c r="DRL169" s="168"/>
      <c r="DRM169" s="168"/>
      <c r="DRN169" s="168"/>
      <c r="DRO169" s="168"/>
      <c r="DRP169" s="168"/>
      <c r="DRQ169" s="168"/>
      <c r="DRR169" s="168"/>
      <c r="DRS169" s="168"/>
      <c r="DRT169" s="168"/>
      <c r="DRU169" s="168"/>
      <c r="DRV169" s="168"/>
      <c r="DRW169" s="168"/>
      <c r="DRX169" s="168"/>
      <c r="DRY169" s="168"/>
      <c r="DRZ169" s="168"/>
      <c r="DSA169" s="168"/>
      <c r="DSB169" s="168"/>
      <c r="DSC169" s="168"/>
      <c r="DSD169" s="168"/>
      <c r="DSE169" s="168"/>
      <c r="DSF169" s="168"/>
      <c r="DSG169" s="168"/>
      <c r="DSH169" s="168"/>
      <c r="DSI169" s="168"/>
      <c r="DSJ169" s="168"/>
      <c r="DSK169" s="168"/>
      <c r="DSL169" s="168"/>
      <c r="DSM169" s="168"/>
      <c r="DSN169" s="168"/>
      <c r="DSO169" s="168"/>
      <c r="DSP169" s="168"/>
      <c r="DSQ169" s="168"/>
      <c r="DSR169" s="168"/>
      <c r="DSS169" s="168"/>
      <c r="DST169" s="168"/>
      <c r="DSU169" s="168"/>
      <c r="DSV169" s="168"/>
      <c r="DSW169" s="168"/>
      <c r="DSX169" s="168"/>
      <c r="DSY169" s="168"/>
      <c r="DSZ169" s="168"/>
      <c r="DTA169" s="168"/>
      <c r="DTB169" s="168"/>
      <c r="DTC169" s="168"/>
      <c r="DTD169" s="168"/>
      <c r="DTE169" s="168"/>
      <c r="DTF169" s="168"/>
      <c r="DTG169" s="168"/>
      <c r="DTH169" s="168"/>
      <c r="DTI169" s="168"/>
      <c r="DTJ169" s="168"/>
      <c r="DTK169" s="168"/>
      <c r="DTL169" s="168"/>
      <c r="DTM169" s="168"/>
      <c r="DTN169" s="168"/>
      <c r="DTO169" s="168"/>
      <c r="DTP169" s="168"/>
      <c r="DTQ169" s="168"/>
      <c r="DTR169" s="168"/>
      <c r="DTS169" s="168"/>
      <c r="DTT169" s="168"/>
      <c r="DTU169" s="168"/>
      <c r="DTV169" s="168"/>
      <c r="DTW169" s="168"/>
      <c r="DTX169" s="168"/>
      <c r="DTY169" s="168"/>
      <c r="DTZ169" s="168"/>
      <c r="DUA169" s="168"/>
      <c r="DUB169" s="168"/>
      <c r="DUC169" s="168"/>
      <c r="DUD169" s="168"/>
      <c r="DUE169" s="168"/>
      <c r="DUF169" s="168"/>
      <c r="DUG169" s="168"/>
      <c r="DUH169" s="168"/>
      <c r="DUI169" s="168"/>
      <c r="DUJ169" s="168"/>
      <c r="DUK169" s="168"/>
      <c r="DUL169" s="168"/>
      <c r="DUM169" s="168"/>
      <c r="DUN169" s="168"/>
      <c r="DUO169" s="168"/>
      <c r="DUP169" s="168"/>
      <c r="DUQ169" s="168"/>
      <c r="DUR169" s="168"/>
      <c r="DUS169" s="168"/>
      <c r="DUT169" s="168"/>
      <c r="DUU169" s="168"/>
      <c r="DUV169" s="168"/>
      <c r="DUW169" s="168"/>
      <c r="DUX169" s="168"/>
      <c r="DUY169" s="168"/>
      <c r="DUZ169" s="168"/>
      <c r="DVA169" s="168"/>
      <c r="DVB169" s="168"/>
      <c r="DVC169" s="168"/>
      <c r="DVD169" s="168"/>
      <c r="DVE169" s="168"/>
      <c r="DVF169" s="168"/>
      <c r="DVG169" s="168"/>
      <c r="DVH169" s="168"/>
      <c r="DVI169" s="168"/>
      <c r="DVJ169" s="168"/>
      <c r="DVK169" s="168"/>
      <c r="DVL169" s="168"/>
      <c r="DVM169" s="168"/>
      <c r="DVN169" s="168"/>
      <c r="DVO169" s="168"/>
      <c r="DVP169" s="168"/>
      <c r="DVQ169" s="168"/>
      <c r="DVR169" s="168"/>
      <c r="DVS169" s="168"/>
      <c r="DVT169" s="168"/>
      <c r="DVU169" s="168"/>
      <c r="DVV169" s="168"/>
      <c r="DVW169" s="168"/>
      <c r="DVX169" s="168"/>
      <c r="DVY169" s="168"/>
      <c r="DVZ169" s="168"/>
      <c r="DWA169" s="168"/>
      <c r="DWB169" s="168"/>
      <c r="DWC169" s="168"/>
      <c r="DWD169" s="168"/>
      <c r="DWE169" s="168"/>
      <c r="DWF169" s="168"/>
      <c r="DWG169" s="168"/>
      <c r="DWH169" s="168"/>
      <c r="DWI169" s="168"/>
      <c r="DWJ169" s="168"/>
      <c r="DWK169" s="168"/>
      <c r="DWL169" s="168"/>
      <c r="DWM169" s="168"/>
      <c r="DWN169" s="168"/>
      <c r="DWO169" s="168"/>
      <c r="DWP169" s="168"/>
      <c r="DWQ169" s="168"/>
      <c r="DWR169" s="168"/>
      <c r="DWS169" s="168"/>
      <c r="DWT169" s="168"/>
      <c r="DWU169" s="168"/>
      <c r="DWV169" s="168"/>
      <c r="DWW169" s="168"/>
      <c r="DWX169" s="168"/>
      <c r="DWY169" s="168"/>
      <c r="DWZ169" s="168"/>
      <c r="DXA169" s="168"/>
      <c r="DXB169" s="168"/>
      <c r="DXC169" s="168"/>
      <c r="DXD169" s="168"/>
      <c r="DXE169" s="168"/>
      <c r="DXF169" s="168"/>
      <c r="DXG169" s="168"/>
      <c r="DXH169" s="168"/>
      <c r="DXI169" s="168"/>
      <c r="DXJ169" s="168"/>
      <c r="DXK169" s="168"/>
      <c r="DXL169" s="168"/>
      <c r="DXM169" s="168"/>
      <c r="DXN169" s="168"/>
      <c r="DXO169" s="168"/>
      <c r="DXP169" s="168"/>
      <c r="DXQ169" s="168"/>
      <c r="DXR169" s="168"/>
      <c r="DXS169" s="168"/>
      <c r="DXT169" s="168"/>
      <c r="DXU169" s="168"/>
      <c r="DXV169" s="168"/>
      <c r="DXW169" s="168"/>
      <c r="DXX169" s="168"/>
      <c r="DXY169" s="168"/>
      <c r="DXZ169" s="168"/>
      <c r="DYA169" s="168"/>
      <c r="DYB169" s="168"/>
      <c r="DYC169" s="168"/>
      <c r="DYD169" s="168"/>
      <c r="DYE169" s="168"/>
      <c r="DYF169" s="168"/>
      <c r="DYG169" s="168"/>
      <c r="DYH169" s="168"/>
      <c r="DYI169" s="168"/>
      <c r="DYJ169" s="168"/>
      <c r="DYK169" s="168"/>
      <c r="DYL169" s="168"/>
      <c r="DYM169" s="168"/>
      <c r="DYN169" s="168"/>
      <c r="DYO169" s="168"/>
      <c r="DYP169" s="168"/>
      <c r="DYQ169" s="168"/>
      <c r="DYR169" s="168"/>
      <c r="DYS169" s="168"/>
      <c r="DYT169" s="168"/>
      <c r="DYU169" s="168"/>
      <c r="DYV169" s="168"/>
      <c r="DYW169" s="168"/>
      <c r="DYX169" s="168"/>
      <c r="DYY169" s="168"/>
      <c r="DYZ169" s="168"/>
      <c r="DZA169" s="168"/>
      <c r="DZB169" s="168"/>
      <c r="DZC169" s="168"/>
      <c r="DZD169" s="168"/>
      <c r="DZE169" s="168"/>
      <c r="DZF169" s="168"/>
      <c r="DZG169" s="168"/>
      <c r="DZH169" s="168"/>
      <c r="DZI169" s="168"/>
      <c r="DZJ169" s="168"/>
      <c r="DZK169" s="168"/>
      <c r="DZL169" s="168"/>
      <c r="DZM169" s="168"/>
      <c r="DZN169" s="168"/>
      <c r="DZO169" s="168"/>
      <c r="DZP169" s="168"/>
      <c r="DZQ169" s="168"/>
      <c r="DZR169" s="168"/>
      <c r="DZS169" s="168"/>
      <c r="DZT169" s="168"/>
      <c r="DZU169" s="168"/>
      <c r="DZV169" s="168"/>
      <c r="DZW169" s="168"/>
      <c r="DZX169" s="168"/>
      <c r="DZY169" s="168"/>
      <c r="DZZ169" s="168"/>
      <c r="EAA169" s="168"/>
      <c r="EAB169" s="168"/>
      <c r="EAC169" s="168"/>
      <c r="EAD169" s="168"/>
      <c r="EAE169" s="168"/>
      <c r="EAF169" s="168"/>
      <c r="EAG169" s="168"/>
      <c r="EAH169" s="168"/>
      <c r="EAI169" s="168"/>
      <c r="EAJ169" s="168"/>
      <c r="EAK169" s="168"/>
      <c r="EAL169" s="168"/>
      <c r="EAM169" s="168"/>
      <c r="EAN169" s="168"/>
      <c r="EAO169" s="168"/>
      <c r="EAP169" s="168"/>
      <c r="EAQ169" s="168"/>
      <c r="EAR169" s="168"/>
      <c r="EAS169" s="168"/>
      <c r="EAT169" s="168"/>
      <c r="EAU169" s="168"/>
      <c r="EAV169" s="168"/>
      <c r="EAW169" s="168"/>
      <c r="EAX169" s="168"/>
      <c r="EAY169" s="168"/>
      <c r="EAZ169" s="168"/>
      <c r="EBA169" s="168"/>
      <c r="EBB169" s="168"/>
      <c r="EBC169" s="168"/>
      <c r="EBD169" s="168"/>
      <c r="EBE169" s="168"/>
      <c r="EBF169" s="168"/>
      <c r="EBG169" s="168"/>
      <c r="EBH169" s="168"/>
      <c r="EBI169" s="168"/>
      <c r="EBJ169" s="168"/>
      <c r="EBK169" s="168"/>
      <c r="EBL169" s="168"/>
      <c r="EBM169" s="168"/>
      <c r="EBN169" s="168"/>
      <c r="EBO169" s="168"/>
      <c r="EBP169" s="168"/>
      <c r="EBQ169" s="168"/>
      <c r="EBR169" s="168"/>
      <c r="EBS169" s="168"/>
      <c r="EBT169" s="168"/>
      <c r="EBU169" s="168"/>
      <c r="EBV169" s="168"/>
      <c r="EBW169" s="168"/>
      <c r="EBX169" s="168"/>
      <c r="EBY169" s="168"/>
      <c r="EBZ169" s="168"/>
      <c r="ECA169" s="168"/>
      <c r="ECB169" s="168"/>
      <c r="ECC169" s="168"/>
      <c r="ECD169" s="168"/>
      <c r="ECE169" s="168"/>
      <c r="ECF169" s="168"/>
      <c r="ECG169" s="168"/>
      <c r="ECH169" s="168"/>
      <c r="ECI169" s="168"/>
      <c r="ECJ169" s="168"/>
      <c r="ECK169" s="168"/>
      <c r="ECL169" s="168"/>
      <c r="ECM169" s="168"/>
      <c r="ECN169" s="168"/>
      <c r="ECO169" s="168"/>
      <c r="ECP169" s="168"/>
      <c r="ECQ169" s="168"/>
      <c r="ECR169" s="168"/>
      <c r="ECS169" s="168"/>
      <c r="ECT169" s="168"/>
      <c r="ECU169" s="168"/>
      <c r="ECV169" s="168"/>
      <c r="ECW169" s="168"/>
      <c r="ECX169" s="168"/>
      <c r="ECY169" s="168"/>
      <c r="ECZ169" s="168"/>
      <c r="EDA169" s="168"/>
      <c r="EDB169" s="168"/>
      <c r="EDC169" s="168"/>
      <c r="EDD169" s="168"/>
      <c r="EDE169" s="168"/>
      <c r="EDF169" s="168"/>
      <c r="EDG169" s="168"/>
      <c r="EDH169" s="168"/>
      <c r="EDI169" s="168"/>
      <c r="EDJ169" s="168"/>
      <c r="EDK169" s="168"/>
      <c r="EDL169" s="168"/>
      <c r="EDM169" s="168"/>
      <c r="EDN169" s="168"/>
      <c r="EDO169" s="168"/>
      <c r="EDP169" s="168"/>
      <c r="EDQ169" s="168"/>
      <c r="EDR169" s="168"/>
      <c r="EDS169" s="168"/>
      <c r="EDT169" s="168"/>
      <c r="EDU169" s="168"/>
      <c r="EDV169" s="168"/>
      <c r="EDW169" s="168"/>
      <c r="EDX169" s="168"/>
      <c r="EDY169" s="168"/>
      <c r="EDZ169" s="168"/>
      <c r="EEA169" s="168"/>
      <c r="EEB169" s="168"/>
      <c r="EEC169" s="168"/>
      <c r="EED169" s="168"/>
      <c r="EEE169" s="168"/>
      <c r="EEF169" s="168"/>
      <c r="EEG169" s="168"/>
      <c r="EEH169" s="168"/>
      <c r="EEI169" s="168"/>
      <c r="EEJ169" s="168"/>
      <c r="EEK169" s="168"/>
      <c r="EEL169" s="168"/>
      <c r="EEM169" s="168"/>
      <c r="EEN169" s="168"/>
      <c r="EEO169" s="168"/>
      <c r="EEP169" s="168"/>
      <c r="EEQ169" s="168"/>
      <c r="EER169" s="168"/>
      <c r="EES169" s="168"/>
      <c r="EET169" s="168"/>
      <c r="EEU169" s="168"/>
      <c r="EEV169" s="168"/>
      <c r="EEW169" s="168"/>
      <c r="EEX169" s="168"/>
      <c r="EEY169" s="168"/>
      <c r="EEZ169" s="168"/>
      <c r="EFA169" s="168"/>
      <c r="EFB169" s="168"/>
      <c r="EFC169" s="168"/>
      <c r="EFD169" s="168"/>
      <c r="EFE169" s="168"/>
      <c r="EFF169" s="168"/>
      <c r="EFG169" s="168"/>
      <c r="EFH169" s="168"/>
      <c r="EFI169" s="168"/>
      <c r="EFJ169" s="168"/>
      <c r="EFK169" s="168"/>
      <c r="EFL169" s="168"/>
      <c r="EFM169" s="168"/>
      <c r="EFN169" s="168"/>
      <c r="EFO169" s="168"/>
      <c r="EFP169" s="168"/>
      <c r="EFQ169" s="168"/>
      <c r="EFR169" s="168"/>
      <c r="EFS169" s="168"/>
      <c r="EFT169" s="168"/>
      <c r="EFU169" s="168"/>
      <c r="EFV169" s="168"/>
      <c r="EFW169" s="168"/>
      <c r="EFX169" s="168"/>
      <c r="EFY169" s="168"/>
      <c r="EFZ169" s="168"/>
      <c r="EGA169" s="168"/>
      <c r="EGB169" s="168"/>
      <c r="EGC169" s="168"/>
      <c r="EGD169" s="168"/>
      <c r="EGE169" s="168"/>
      <c r="EGF169" s="168"/>
      <c r="EGG169" s="168"/>
      <c r="EGH169" s="168"/>
      <c r="EGI169" s="168"/>
      <c r="EGJ169" s="168"/>
      <c r="EGK169" s="168"/>
      <c r="EGL169" s="168"/>
      <c r="EGM169" s="168"/>
      <c r="EGN169" s="168"/>
      <c r="EGO169" s="168"/>
      <c r="EGP169" s="168"/>
      <c r="EGQ169" s="168"/>
      <c r="EGR169" s="168"/>
      <c r="EGS169" s="168"/>
      <c r="EGT169" s="168"/>
      <c r="EGU169" s="168"/>
      <c r="EGV169" s="168"/>
      <c r="EGW169" s="168"/>
      <c r="EGX169" s="168"/>
      <c r="EGY169" s="168"/>
      <c r="EGZ169" s="168"/>
      <c r="EHA169" s="168"/>
      <c r="EHB169" s="168"/>
      <c r="EHC169" s="168"/>
      <c r="EHD169" s="168"/>
      <c r="EHE169" s="168"/>
      <c r="EHF169" s="168"/>
      <c r="EHG169" s="168"/>
      <c r="EHH169" s="168"/>
      <c r="EHI169" s="168"/>
      <c r="EHJ169" s="168"/>
      <c r="EHK169" s="168"/>
      <c r="EHL169" s="168"/>
      <c r="EHM169" s="168"/>
      <c r="EHN169" s="168"/>
      <c r="EHO169" s="168"/>
      <c r="EHP169" s="168"/>
      <c r="EHQ169" s="168"/>
      <c r="EHR169" s="168"/>
      <c r="EHS169" s="168"/>
      <c r="EHT169" s="168"/>
      <c r="EHU169" s="168"/>
      <c r="EHV169" s="168"/>
      <c r="EHW169" s="168"/>
      <c r="EHX169" s="168"/>
      <c r="EHY169" s="168"/>
      <c r="EHZ169" s="168"/>
      <c r="EIA169" s="168"/>
      <c r="EIB169" s="168"/>
      <c r="EIC169" s="168"/>
      <c r="EID169" s="168"/>
      <c r="EIE169" s="168"/>
      <c r="EIF169" s="168"/>
      <c r="EIG169" s="168"/>
      <c r="EIH169" s="168"/>
      <c r="EII169" s="168"/>
      <c r="EIJ169" s="168"/>
      <c r="EIK169" s="168"/>
      <c r="EIL169" s="168"/>
      <c r="EIM169" s="168"/>
      <c r="EIN169" s="168"/>
      <c r="EIO169" s="168"/>
      <c r="EIP169" s="168"/>
      <c r="EIQ169" s="168"/>
      <c r="EIR169" s="168"/>
      <c r="EIS169" s="168"/>
      <c r="EIT169" s="168"/>
      <c r="EIU169" s="168"/>
      <c r="EIV169" s="168"/>
      <c r="EIW169" s="168"/>
      <c r="EIX169" s="168"/>
      <c r="EIY169" s="168"/>
      <c r="EIZ169" s="168"/>
      <c r="EJA169" s="168"/>
      <c r="EJB169" s="168"/>
      <c r="EJC169" s="168"/>
      <c r="EJD169" s="168"/>
      <c r="EJE169" s="168"/>
      <c r="EJF169" s="168"/>
      <c r="EJG169" s="168"/>
      <c r="EJH169" s="168"/>
      <c r="EJI169" s="168"/>
      <c r="EJJ169" s="168"/>
      <c r="EJK169" s="168"/>
      <c r="EJL169" s="168"/>
      <c r="EJM169" s="168"/>
      <c r="EJN169" s="168"/>
      <c r="EJO169" s="168"/>
      <c r="EJP169" s="168"/>
      <c r="EJQ169" s="168"/>
      <c r="EJR169" s="168"/>
      <c r="EJS169" s="168"/>
      <c r="EJT169" s="168"/>
      <c r="EJU169" s="168"/>
      <c r="EJV169" s="168"/>
      <c r="EJW169" s="168"/>
      <c r="EJX169" s="168"/>
      <c r="EJY169" s="168"/>
      <c r="EJZ169" s="168"/>
      <c r="EKA169" s="168"/>
      <c r="EKB169" s="168"/>
      <c r="EKC169" s="168"/>
      <c r="EKD169" s="168"/>
      <c r="EKE169" s="168"/>
      <c r="EKF169" s="168"/>
      <c r="EKG169" s="168"/>
      <c r="EKH169" s="168"/>
      <c r="EKI169" s="168"/>
      <c r="EKJ169" s="168"/>
      <c r="EKK169" s="168"/>
      <c r="EKL169" s="168"/>
      <c r="EKM169" s="168"/>
      <c r="EKN169" s="168"/>
      <c r="EKO169" s="168"/>
      <c r="EKP169" s="168"/>
      <c r="EKQ169" s="168"/>
      <c r="EKR169" s="168"/>
      <c r="EKS169" s="168"/>
      <c r="EKT169" s="168"/>
      <c r="EKU169" s="168"/>
      <c r="EKV169" s="168"/>
      <c r="EKW169" s="168"/>
      <c r="EKX169" s="168"/>
      <c r="EKY169" s="168"/>
      <c r="EKZ169" s="168"/>
      <c r="ELA169" s="168"/>
      <c r="ELB169" s="168"/>
      <c r="ELC169" s="168"/>
      <c r="ELD169" s="168"/>
      <c r="ELE169" s="168"/>
      <c r="ELF169" s="168"/>
      <c r="ELG169" s="168"/>
      <c r="ELH169" s="168"/>
      <c r="ELI169" s="168"/>
      <c r="ELJ169" s="168"/>
      <c r="ELK169" s="168"/>
      <c r="ELL169" s="168"/>
      <c r="ELM169" s="168"/>
      <c r="ELN169" s="168"/>
      <c r="ELO169" s="168"/>
      <c r="ELP169" s="168"/>
      <c r="ELQ169" s="168"/>
      <c r="ELR169" s="168"/>
      <c r="ELS169" s="168"/>
      <c r="ELT169" s="168"/>
      <c r="ELU169" s="168"/>
      <c r="ELV169" s="168"/>
      <c r="ELW169" s="168"/>
      <c r="ELX169" s="168"/>
      <c r="ELY169" s="168"/>
      <c r="ELZ169" s="168"/>
      <c r="EMA169" s="168"/>
      <c r="EMB169" s="168"/>
      <c r="EMC169" s="168"/>
      <c r="EMD169" s="168"/>
      <c r="EME169" s="168"/>
      <c r="EMF169" s="168"/>
      <c r="EMG169" s="168"/>
      <c r="EMH169" s="168"/>
      <c r="EMI169" s="168"/>
      <c r="EMJ169" s="168"/>
      <c r="EMK169" s="168"/>
      <c r="EML169" s="168"/>
      <c r="EMM169" s="168"/>
      <c r="EMN169" s="168"/>
      <c r="EMO169" s="168"/>
      <c r="EMP169" s="168"/>
      <c r="EMQ169" s="168"/>
      <c r="EMR169" s="168"/>
      <c r="EMS169" s="168"/>
      <c r="EMT169" s="168"/>
      <c r="EMU169" s="168"/>
      <c r="EMV169" s="168"/>
      <c r="EMW169" s="168"/>
      <c r="EMX169" s="168"/>
      <c r="EMY169" s="168"/>
      <c r="EMZ169" s="168"/>
      <c r="ENA169" s="168"/>
      <c r="ENB169" s="168"/>
      <c r="ENC169" s="168"/>
      <c r="END169" s="168"/>
      <c r="ENE169" s="168"/>
      <c r="ENF169" s="168"/>
      <c r="ENG169" s="168"/>
      <c r="ENH169" s="168"/>
      <c r="ENI169" s="168"/>
      <c r="ENJ169" s="168"/>
      <c r="ENK169" s="168"/>
      <c r="ENL169" s="168"/>
      <c r="ENM169" s="168"/>
      <c r="ENN169" s="168"/>
      <c r="ENO169" s="168"/>
      <c r="ENP169" s="168"/>
      <c r="ENQ169" s="168"/>
      <c r="ENR169" s="168"/>
      <c r="ENS169" s="168"/>
      <c r="ENT169" s="168"/>
      <c r="ENU169" s="168"/>
      <c r="ENV169" s="168"/>
      <c r="ENW169" s="168"/>
      <c r="ENX169" s="168"/>
      <c r="ENY169" s="168"/>
      <c r="ENZ169" s="168"/>
      <c r="EOA169" s="168"/>
      <c r="EOB169" s="168"/>
      <c r="EOC169" s="168"/>
      <c r="EOD169" s="168"/>
      <c r="EOE169" s="168"/>
      <c r="EOF169" s="168"/>
      <c r="EOG169" s="168"/>
      <c r="EOH169" s="168"/>
      <c r="EOI169" s="168"/>
      <c r="EOJ169" s="168"/>
      <c r="EOK169" s="168"/>
      <c r="EOL169" s="168"/>
      <c r="EOM169" s="168"/>
      <c r="EON169" s="168"/>
      <c r="EOO169" s="168"/>
      <c r="EOP169" s="168"/>
      <c r="EOQ169" s="168"/>
      <c r="EOR169" s="168"/>
      <c r="EOS169" s="168"/>
      <c r="EOT169" s="168"/>
      <c r="EOU169" s="168"/>
      <c r="EOV169" s="168"/>
      <c r="EOW169" s="168"/>
      <c r="EOX169" s="168"/>
      <c r="EOY169" s="168"/>
      <c r="EOZ169" s="168"/>
      <c r="EPA169" s="168"/>
      <c r="EPB169" s="168"/>
      <c r="EPC169" s="168"/>
      <c r="EPD169" s="168"/>
      <c r="EPE169" s="168"/>
      <c r="EPF169" s="168"/>
      <c r="EPG169" s="168"/>
      <c r="EPH169" s="168"/>
      <c r="EPI169" s="168"/>
      <c r="EPJ169" s="168"/>
      <c r="EPK169" s="168"/>
      <c r="EPL169" s="168"/>
      <c r="EPM169" s="168"/>
      <c r="EPN169" s="168"/>
      <c r="EPO169" s="168"/>
      <c r="EPP169" s="168"/>
      <c r="EPQ169" s="168"/>
      <c r="EPR169" s="168"/>
      <c r="EPS169" s="168"/>
      <c r="EPT169" s="168"/>
      <c r="EPU169" s="168"/>
      <c r="EPV169" s="168"/>
      <c r="EPW169" s="168"/>
      <c r="EPX169" s="168"/>
      <c r="EPY169" s="168"/>
      <c r="EPZ169" s="168"/>
      <c r="EQA169" s="168"/>
      <c r="EQB169" s="168"/>
      <c r="EQC169" s="168"/>
      <c r="EQD169" s="168"/>
      <c r="EQE169" s="168"/>
      <c r="EQF169" s="168"/>
      <c r="EQG169" s="168"/>
      <c r="EQH169" s="168"/>
      <c r="EQI169" s="168"/>
      <c r="EQJ169" s="168"/>
      <c r="EQK169" s="168"/>
      <c r="EQL169" s="168"/>
      <c r="EQM169" s="168"/>
      <c r="EQN169" s="168"/>
      <c r="EQO169" s="168"/>
      <c r="EQP169" s="168"/>
      <c r="EQQ169" s="168"/>
      <c r="EQR169" s="168"/>
      <c r="EQS169" s="168"/>
      <c r="EQT169" s="168"/>
      <c r="EQU169" s="168"/>
      <c r="EQV169" s="168"/>
      <c r="EQW169" s="168"/>
      <c r="EQX169" s="168"/>
      <c r="EQY169" s="168"/>
      <c r="EQZ169" s="168"/>
      <c r="ERA169" s="168"/>
      <c r="ERB169" s="168"/>
      <c r="ERC169" s="168"/>
      <c r="ERD169" s="168"/>
      <c r="ERE169" s="168"/>
      <c r="ERF169" s="168"/>
      <c r="ERG169" s="168"/>
      <c r="ERH169" s="168"/>
      <c r="ERI169" s="168"/>
      <c r="ERJ169" s="168"/>
      <c r="ERK169" s="168"/>
      <c r="ERL169" s="168"/>
      <c r="ERM169" s="168"/>
      <c r="ERN169" s="168"/>
      <c r="ERO169" s="168"/>
      <c r="ERP169" s="168"/>
      <c r="ERQ169" s="168"/>
      <c r="ERR169" s="168"/>
      <c r="ERS169" s="168"/>
      <c r="ERT169" s="168"/>
      <c r="ERU169" s="168"/>
      <c r="ERV169" s="168"/>
      <c r="ERW169" s="168"/>
      <c r="ERX169" s="168"/>
      <c r="ERY169" s="168"/>
      <c r="ERZ169" s="168"/>
      <c r="ESA169" s="168"/>
      <c r="ESB169" s="168"/>
      <c r="ESC169" s="168"/>
      <c r="ESD169" s="168"/>
      <c r="ESE169" s="168"/>
      <c r="ESF169" s="168"/>
      <c r="ESG169" s="168"/>
      <c r="ESH169" s="168"/>
      <c r="ESI169" s="168"/>
      <c r="ESJ169" s="168"/>
      <c r="ESK169" s="168"/>
      <c r="ESL169" s="168"/>
      <c r="ESM169" s="168"/>
      <c r="ESN169" s="168"/>
      <c r="ESO169" s="168"/>
      <c r="ESP169" s="168"/>
      <c r="ESQ169" s="168"/>
      <c r="ESR169" s="168"/>
      <c r="ESS169" s="168"/>
      <c r="EST169" s="168"/>
      <c r="ESU169" s="168"/>
      <c r="ESV169" s="168"/>
      <c r="ESW169" s="168"/>
      <c r="ESX169" s="168"/>
      <c r="ESY169" s="168"/>
      <c r="ESZ169" s="168"/>
      <c r="ETA169" s="168"/>
      <c r="ETB169" s="168"/>
      <c r="ETC169" s="168"/>
      <c r="ETD169" s="168"/>
      <c r="ETE169" s="168"/>
      <c r="ETF169" s="168"/>
      <c r="ETG169" s="168"/>
      <c r="ETH169" s="168"/>
      <c r="ETI169" s="168"/>
      <c r="ETJ169" s="168"/>
      <c r="ETK169" s="168"/>
      <c r="ETL169" s="168"/>
      <c r="ETM169" s="168"/>
      <c r="ETN169" s="168"/>
      <c r="ETO169" s="168"/>
      <c r="ETP169" s="168"/>
      <c r="ETQ169" s="168"/>
      <c r="ETR169" s="168"/>
      <c r="ETS169" s="168"/>
      <c r="ETT169" s="168"/>
      <c r="ETU169" s="168"/>
      <c r="ETV169" s="168"/>
      <c r="ETW169" s="168"/>
      <c r="ETX169" s="168"/>
      <c r="ETY169" s="168"/>
      <c r="ETZ169" s="168"/>
      <c r="EUA169" s="168"/>
      <c r="EUB169" s="168"/>
      <c r="EUC169" s="168"/>
      <c r="EUD169" s="168"/>
      <c r="EUE169" s="168"/>
      <c r="EUF169" s="168"/>
      <c r="EUG169" s="168"/>
      <c r="EUH169" s="168"/>
      <c r="EUI169" s="168"/>
      <c r="EUJ169" s="168"/>
      <c r="EUK169" s="168"/>
      <c r="EUL169" s="168"/>
      <c r="EUM169" s="168"/>
      <c r="EUN169" s="168"/>
      <c r="EUO169" s="168"/>
      <c r="EUP169" s="168"/>
      <c r="EUQ169" s="168"/>
      <c r="EUR169" s="168"/>
      <c r="EUS169" s="168"/>
      <c r="EUT169" s="168"/>
      <c r="EUU169" s="168"/>
      <c r="EUV169" s="168"/>
      <c r="EUW169" s="168"/>
      <c r="EUX169" s="168"/>
      <c r="EUY169" s="168"/>
      <c r="EUZ169" s="168"/>
      <c r="EVA169" s="168"/>
      <c r="EVB169" s="168"/>
      <c r="EVC169" s="168"/>
      <c r="EVD169" s="168"/>
      <c r="EVE169" s="168"/>
      <c r="EVF169" s="168"/>
      <c r="EVG169" s="168"/>
      <c r="EVH169" s="168"/>
      <c r="EVI169" s="168"/>
      <c r="EVJ169" s="168"/>
      <c r="EVK169" s="168"/>
      <c r="EVL169" s="168"/>
      <c r="EVM169" s="168"/>
      <c r="EVN169" s="168"/>
      <c r="EVO169" s="168"/>
      <c r="EVP169" s="168"/>
      <c r="EVQ169" s="168"/>
      <c r="EVR169" s="168"/>
      <c r="EVS169" s="168"/>
      <c r="EVT169" s="168"/>
      <c r="EVU169" s="168"/>
      <c r="EVV169" s="168"/>
      <c r="EVW169" s="168"/>
      <c r="EVX169" s="168"/>
      <c r="EVY169" s="168"/>
      <c r="EVZ169" s="168"/>
      <c r="EWA169" s="168"/>
      <c r="EWB169" s="168"/>
      <c r="EWC169" s="168"/>
      <c r="EWD169" s="168"/>
      <c r="EWE169" s="168"/>
      <c r="EWF169" s="168"/>
      <c r="EWG169" s="168"/>
      <c r="EWH169" s="168"/>
      <c r="EWI169" s="168"/>
      <c r="EWJ169" s="168"/>
      <c r="EWK169" s="168"/>
      <c r="EWL169" s="168"/>
      <c r="EWM169" s="168"/>
      <c r="EWN169" s="168"/>
      <c r="EWO169" s="168"/>
      <c r="EWP169" s="168"/>
      <c r="EWQ169" s="168"/>
      <c r="EWR169" s="168"/>
      <c r="EWS169" s="168"/>
      <c r="EWT169" s="168"/>
      <c r="EWU169" s="168"/>
      <c r="EWV169" s="168"/>
      <c r="EWW169" s="168"/>
      <c r="EWX169" s="168"/>
      <c r="EWY169" s="168"/>
      <c r="EWZ169" s="168"/>
      <c r="EXA169" s="168"/>
      <c r="EXB169" s="168"/>
      <c r="EXC169" s="168"/>
      <c r="EXD169" s="168"/>
      <c r="EXE169" s="168"/>
      <c r="EXF169" s="168"/>
      <c r="EXG169" s="168"/>
      <c r="EXH169" s="168"/>
      <c r="EXI169" s="168"/>
      <c r="EXJ169" s="168"/>
      <c r="EXK169" s="168"/>
      <c r="EXL169" s="168"/>
      <c r="EXM169" s="168"/>
      <c r="EXN169" s="168"/>
      <c r="EXO169" s="168"/>
      <c r="EXP169" s="168"/>
      <c r="EXQ169" s="168"/>
      <c r="EXR169" s="168"/>
      <c r="EXS169" s="168"/>
      <c r="EXT169" s="168"/>
      <c r="EXU169" s="168"/>
      <c r="EXV169" s="168"/>
      <c r="EXW169" s="168"/>
      <c r="EXX169" s="168"/>
      <c r="EXY169" s="168"/>
      <c r="EXZ169" s="168"/>
      <c r="EYA169" s="168"/>
      <c r="EYB169" s="168"/>
      <c r="EYC169" s="168"/>
      <c r="EYD169" s="168"/>
      <c r="EYE169" s="168"/>
      <c r="EYF169" s="168"/>
      <c r="EYG169" s="168"/>
      <c r="EYH169" s="168"/>
      <c r="EYI169" s="168"/>
      <c r="EYJ169" s="168"/>
      <c r="EYK169" s="168"/>
      <c r="EYL169" s="168"/>
      <c r="EYM169" s="168"/>
      <c r="EYN169" s="168"/>
      <c r="EYO169" s="168"/>
      <c r="EYP169" s="168"/>
      <c r="EYQ169" s="168"/>
      <c r="EYR169" s="168"/>
      <c r="EYS169" s="168"/>
      <c r="EYT169" s="168"/>
      <c r="EYU169" s="168"/>
      <c r="EYV169" s="168"/>
      <c r="EYW169" s="168"/>
      <c r="EYX169" s="168"/>
      <c r="EYY169" s="168"/>
      <c r="EYZ169" s="168"/>
      <c r="EZA169" s="168"/>
      <c r="EZB169" s="168"/>
      <c r="EZC169" s="168"/>
      <c r="EZD169" s="168"/>
      <c r="EZE169" s="168"/>
      <c r="EZF169" s="168"/>
      <c r="EZG169" s="168"/>
      <c r="EZH169" s="168"/>
      <c r="EZI169" s="168"/>
      <c r="EZJ169" s="168"/>
      <c r="EZK169" s="168"/>
      <c r="EZL169" s="168"/>
      <c r="EZM169" s="168"/>
      <c r="EZN169" s="168"/>
      <c r="EZO169" s="168"/>
      <c r="EZP169" s="168"/>
      <c r="EZQ169" s="168"/>
      <c r="EZR169" s="168"/>
      <c r="EZS169" s="168"/>
      <c r="EZT169" s="168"/>
      <c r="EZU169" s="168"/>
      <c r="EZV169" s="168"/>
      <c r="EZW169" s="168"/>
      <c r="EZX169" s="168"/>
      <c r="EZY169" s="168"/>
      <c r="EZZ169" s="168"/>
      <c r="FAA169" s="168"/>
      <c r="FAB169" s="168"/>
      <c r="FAC169" s="168"/>
      <c r="FAD169" s="168"/>
      <c r="FAE169" s="168"/>
      <c r="FAF169" s="168"/>
      <c r="FAG169" s="168"/>
      <c r="FAH169" s="168"/>
      <c r="FAI169" s="168"/>
      <c r="FAJ169" s="168"/>
      <c r="FAK169" s="168"/>
      <c r="FAL169" s="168"/>
      <c r="FAM169" s="168"/>
      <c r="FAN169" s="168"/>
      <c r="FAO169" s="168"/>
      <c r="FAP169" s="168"/>
      <c r="FAQ169" s="168"/>
      <c r="FAR169" s="168"/>
      <c r="FAS169" s="168"/>
      <c r="FAT169" s="168"/>
      <c r="FAU169" s="168"/>
      <c r="FAV169" s="168"/>
      <c r="FAW169" s="168"/>
      <c r="FAX169" s="168"/>
      <c r="FAY169" s="168"/>
      <c r="FAZ169" s="168"/>
      <c r="FBA169" s="168"/>
      <c r="FBB169" s="168"/>
      <c r="FBC169" s="168"/>
      <c r="FBD169" s="168"/>
      <c r="FBE169" s="168"/>
      <c r="FBF169" s="168"/>
      <c r="FBG169" s="168"/>
      <c r="FBH169" s="168"/>
      <c r="FBI169" s="168"/>
      <c r="FBJ169" s="168"/>
      <c r="FBK169" s="168"/>
      <c r="FBL169" s="168"/>
      <c r="FBM169" s="168"/>
      <c r="FBN169" s="168"/>
      <c r="FBO169" s="168"/>
      <c r="FBP169" s="168"/>
      <c r="FBQ169" s="168"/>
      <c r="FBR169" s="168"/>
      <c r="FBS169" s="168"/>
      <c r="FBT169" s="168"/>
      <c r="FBU169" s="168"/>
      <c r="FBV169" s="168"/>
      <c r="FBW169" s="168"/>
      <c r="FBX169" s="168"/>
      <c r="FBY169" s="168"/>
      <c r="FBZ169" s="168"/>
      <c r="FCA169" s="168"/>
      <c r="FCB169" s="168"/>
      <c r="FCC169" s="168"/>
      <c r="FCD169" s="168"/>
      <c r="FCE169" s="168"/>
      <c r="FCF169" s="168"/>
      <c r="FCG169" s="168"/>
      <c r="FCH169" s="168"/>
      <c r="FCI169" s="168"/>
      <c r="FCJ169" s="168"/>
      <c r="FCK169" s="168"/>
      <c r="FCL169" s="168"/>
      <c r="FCM169" s="168"/>
      <c r="FCN169" s="168"/>
      <c r="FCO169" s="168"/>
      <c r="FCP169" s="168"/>
      <c r="FCQ169" s="168"/>
      <c r="FCR169" s="168"/>
      <c r="FCS169" s="168"/>
      <c r="FCT169" s="168"/>
      <c r="FCU169" s="168"/>
      <c r="FCV169" s="168"/>
      <c r="FCW169" s="168"/>
      <c r="FCX169" s="168"/>
      <c r="FCY169" s="168"/>
      <c r="FCZ169" s="168"/>
      <c r="FDA169" s="168"/>
      <c r="FDB169" s="168"/>
      <c r="FDC169" s="168"/>
      <c r="FDD169" s="168"/>
      <c r="FDE169" s="168"/>
      <c r="FDF169" s="168"/>
      <c r="FDG169" s="168"/>
      <c r="FDH169" s="168"/>
      <c r="FDI169" s="168"/>
      <c r="FDJ169" s="168"/>
      <c r="FDK169" s="168"/>
      <c r="FDL169" s="168"/>
      <c r="FDM169" s="168"/>
      <c r="FDN169" s="168"/>
      <c r="FDO169" s="168"/>
      <c r="FDP169" s="168"/>
      <c r="FDQ169" s="168"/>
      <c r="FDR169" s="168"/>
      <c r="FDS169" s="168"/>
      <c r="FDT169" s="168"/>
      <c r="FDU169" s="168"/>
      <c r="FDV169" s="168"/>
      <c r="FDW169" s="168"/>
      <c r="FDX169" s="168"/>
      <c r="FDY169" s="168"/>
      <c r="FDZ169" s="168"/>
      <c r="FEA169" s="168"/>
      <c r="FEB169" s="168"/>
      <c r="FEC169" s="168"/>
      <c r="FED169" s="168"/>
      <c r="FEE169" s="168"/>
      <c r="FEF169" s="168"/>
      <c r="FEG169" s="168"/>
      <c r="FEH169" s="168"/>
      <c r="FEI169" s="168"/>
      <c r="FEJ169" s="168"/>
      <c r="FEK169" s="168"/>
      <c r="FEL169" s="168"/>
      <c r="FEM169" s="168"/>
      <c r="FEN169" s="168"/>
      <c r="FEO169" s="168"/>
      <c r="FEP169" s="168"/>
      <c r="FEQ169" s="168"/>
      <c r="FER169" s="168"/>
      <c r="FES169" s="168"/>
      <c r="FET169" s="168"/>
      <c r="FEU169" s="168"/>
      <c r="FEV169" s="168"/>
      <c r="FEW169" s="168"/>
      <c r="FEX169" s="168"/>
      <c r="FEY169" s="168"/>
      <c r="FEZ169" s="168"/>
      <c r="FFA169" s="168"/>
      <c r="FFB169" s="168"/>
      <c r="FFC169" s="168"/>
      <c r="FFD169" s="168"/>
      <c r="FFE169" s="168"/>
      <c r="FFF169" s="168"/>
      <c r="FFG169" s="168"/>
      <c r="FFH169" s="168"/>
      <c r="FFI169" s="168"/>
      <c r="FFJ169" s="168"/>
      <c r="FFK169" s="168"/>
      <c r="FFL169" s="168"/>
      <c r="FFM169" s="168"/>
      <c r="FFN169" s="168"/>
      <c r="FFO169" s="168"/>
      <c r="FFP169" s="168"/>
      <c r="FFQ169" s="168"/>
      <c r="FFR169" s="168"/>
      <c r="FFS169" s="168"/>
      <c r="FFT169" s="168"/>
      <c r="FFU169" s="168"/>
      <c r="FFV169" s="168"/>
      <c r="FFW169" s="168"/>
      <c r="FFX169" s="168"/>
      <c r="FFY169" s="168"/>
      <c r="FFZ169" s="168"/>
      <c r="FGA169" s="168"/>
      <c r="FGB169" s="168"/>
      <c r="FGC169" s="168"/>
      <c r="FGD169" s="168"/>
      <c r="FGE169" s="168"/>
      <c r="FGF169" s="168"/>
      <c r="FGG169" s="168"/>
      <c r="FGH169" s="168"/>
      <c r="FGI169" s="168"/>
      <c r="FGJ169" s="168"/>
      <c r="FGK169" s="168"/>
      <c r="FGL169" s="168"/>
      <c r="FGM169" s="168"/>
      <c r="FGN169" s="168"/>
      <c r="FGO169" s="168"/>
      <c r="FGP169" s="168"/>
      <c r="FGQ169" s="168"/>
      <c r="FGR169" s="168"/>
      <c r="FGS169" s="168"/>
      <c r="FGT169" s="168"/>
      <c r="FGU169" s="168"/>
      <c r="FGV169" s="168"/>
      <c r="FGW169" s="168"/>
      <c r="FGX169" s="168"/>
      <c r="FGY169" s="168"/>
      <c r="FGZ169" s="168"/>
      <c r="FHA169" s="168"/>
      <c r="FHB169" s="168"/>
      <c r="FHC169" s="168"/>
      <c r="FHD169" s="168"/>
      <c r="FHE169" s="168"/>
      <c r="FHF169" s="168"/>
      <c r="FHG169" s="168"/>
      <c r="FHH169" s="168"/>
      <c r="FHI169" s="168"/>
      <c r="FHJ169" s="168"/>
      <c r="FHK169" s="168"/>
      <c r="FHL169" s="168"/>
      <c r="FHM169" s="168"/>
      <c r="FHN169" s="168"/>
      <c r="FHO169" s="168"/>
      <c r="FHP169" s="168"/>
      <c r="FHQ169" s="168"/>
      <c r="FHR169" s="168"/>
      <c r="FHS169" s="168"/>
      <c r="FHT169" s="168"/>
      <c r="FHU169" s="168"/>
      <c r="FHV169" s="168"/>
      <c r="FHW169" s="168"/>
      <c r="FHX169" s="168"/>
      <c r="FHY169" s="168"/>
      <c r="FHZ169" s="168"/>
      <c r="FIA169" s="168"/>
      <c r="FIB169" s="168"/>
      <c r="FIC169" s="168"/>
      <c r="FID169" s="168"/>
      <c r="FIE169" s="168"/>
      <c r="FIF169" s="168"/>
      <c r="FIG169" s="168"/>
      <c r="FIH169" s="168"/>
      <c r="FII169" s="168"/>
      <c r="FIJ169" s="168"/>
      <c r="FIK169" s="168"/>
      <c r="FIL169" s="168"/>
      <c r="FIM169" s="168"/>
      <c r="FIN169" s="168"/>
      <c r="FIO169" s="168"/>
      <c r="FIP169" s="168"/>
      <c r="FIQ169" s="168"/>
      <c r="FIR169" s="168"/>
      <c r="FIS169" s="168"/>
      <c r="FIT169" s="168"/>
      <c r="FIU169" s="168"/>
      <c r="FIV169" s="168"/>
      <c r="FIW169" s="168"/>
      <c r="FIX169" s="168"/>
      <c r="FIY169" s="168"/>
      <c r="FIZ169" s="168"/>
      <c r="FJA169" s="168"/>
      <c r="FJB169" s="168"/>
      <c r="FJC169" s="168"/>
      <c r="FJD169" s="168"/>
      <c r="FJE169" s="168"/>
      <c r="FJF169" s="168"/>
      <c r="FJG169" s="168"/>
      <c r="FJH169" s="168"/>
      <c r="FJI169" s="168"/>
      <c r="FJJ169" s="168"/>
      <c r="FJK169" s="168"/>
      <c r="FJL169" s="168"/>
      <c r="FJM169" s="168"/>
      <c r="FJN169" s="168"/>
      <c r="FJO169" s="168"/>
      <c r="FJP169" s="168"/>
      <c r="FJQ169" s="168"/>
      <c r="FJR169" s="168"/>
      <c r="FJS169" s="168"/>
      <c r="FJT169" s="168"/>
      <c r="FJU169" s="168"/>
      <c r="FJV169" s="168"/>
      <c r="FJW169" s="168"/>
      <c r="FJX169" s="168"/>
      <c r="FJY169" s="168"/>
      <c r="FJZ169" s="168"/>
      <c r="FKA169" s="168"/>
      <c r="FKB169" s="168"/>
      <c r="FKC169" s="168"/>
      <c r="FKD169" s="168"/>
      <c r="FKE169" s="168"/>
      <c r="FKF169" s="168"/>
      <c r="FKG169" s="168"/>
      <c r="FKH169" s="168"/>
      <c r="FKI169" s="168"/>
      <c r="FKJ169" s="168"/>
      <c r="FKK169" s="168"/>
      <c r="FKL169" s="168"/>
      <c r="FKM169" s="168"/>
      <c r="FKN169" s="168"/>
      <c r="FKO169" s="168"/>
      <c r="FKP169" s="168"/>
      <c r="FKQ169" s="168"/>
      <c r="FKR169" s="168"/>
      <c r="FKS169" s="168"/>
      <c r="FKT169" s="168"/>
      <c r="FKU169" s="168"/>
      <c r="FKV169" s="168"/>
      <c r="FKW169" s="168"/>
      <c r="FKX169" s="168"/>
      <c r="FKY169" s="168"/>
      <c r="FKZ169" s="168"/>
      <c r="FLA169" s="168"/>
      <c r="FLB169" s="168"/>
      <c r="FLC169" s="168"/>
      <c r="FLD169" s="168"/>
      <c r="FLE169" s="168"/>
      <c r="FLF169" s="168"/>
      <c r="FLG169" s="168"/>
      <c r="FLH169" s="168"/>
      <c r="FLI169" s="168"/>
      <c r="FLJ169" s="168"/>
      <c r="FLK169" s="168"/>
      <c r="FLL169" s="168"/>
      <c r="FLM169" s="168"/>
      <c r="FLN169" s="168"/>
      <c r="FLO169" s="168"/>
      <c r="FLP169" s="168"/>
      <c r="FLQ169" s="168"/>
      <c r="FLR169" s="168"/>
      <c r="FLS169" s="168"/>
      <c r="FLT169" s="168"/>
      <c r="FLU169" s="168"/>
      <c r="FLV169" s="168"/>
      <c r="FLW169" s="168"/>
      <c r="FLX169" s="168"/>
      <c r="FLY169" s="168"/>
      <c r="FLZ169" s="168"/>
      <c r="FMA169" s="168"/>
      <c r="FMB169" s="168"/>
      <c r="FMC169" s="168"/>
      <c r="FMD169" s="168"/>
      <c r="FME169" s="168"/>
      <c r="FMF169" s="168"/>
      <c r="FMG169" s="168"/>
      <c r="FMH169" s="168"/>
      <c r="FMI169" s="168"/>
      <c r="FMJ169" s="168"/>
      <c r="FMK169" s="168"/>
      <c r="FML169" s="168"/>
      <c r="FMM169" s="168"/>
      <c r="FMN169" s="168"/>
      <c r="FMO169" s="168"/>
      <c r="FMP169" s="168"/>
      <c r="FMQ169" s="168"/>
      <c r="FMR169" s="168"/>
      <c r="FMS169" s="168"/>
      <c r="FMT169" s="168"/>
      <c r="FMU169" s="168"/>
      <c r="FMV169" s="168"/>
      <c r="FMW169" s="168"/>
      <c r="FMX169" s="168"/>
      <c r="FMY169" s="168"/>
      <c r="FMZ169" s="168"/>
      <c r="FNA169" s="168"/>
      <c r="FNB169" s="168"/>
      <c r="FNC169" s="168"/>
      <c r="FND169" s="168"/>
      <c r="FNE169" s="168"/>
      <c r="FNF169" s="168"/>
      <c r="FNG169" s="168"/>
      <c r="FNH169" s="168"/>
      <c r="FNI169" s="168"/>
      <c r="FNJ169" s="168"/>
      <c r="FNK169" s="168"/>
      <c r="FNL169" s="168"/>
      <c r="FNM169" s="168"/>
      <c r="FNN169" s="168"/>
      <c r="FNO169" s="168"/>
      <c r="FNP169" s="168"/>
      <c r="FNQ169" s="168"/>
      <c r="FNR169" s="168"/>
      <c r="FNS169" s="168"/>
      <c r="FNT169" s="168"/>
      <c r="FNU169" s="168"/>
      <c r="FNV169" s="168"/>
      <c r="FNW169" s="168"/>
      <c r="FNX169" s="168"/>
      <c r="FNY169" s="168"/>
      <c r="FNZ169" s="168"/>
      <c r="FOA169" s="168"/>
      <c r="FOB169" s="168"/>
      <c r="FOC169" s="168"/>
      <c r="FOD169" s="168"/>
      <c r="FOE169" s="168"/>
      <c r="FOF169" s="168"/>
      <c r="FOG169" s="168"/>
      <c r="FOH169" s="168"/>
      <c r="FOI169" s="168"/>
      <c r="FOJ169" s="168"/>
      <c r="FOK169" s="168"/>
      <c r="FOL169" s="168"/>
      <c r="FOM169" s="168"/>
      <c r="FON169" s="168"/>
      <c r="FOO169" s="168"/>
      <c r="FOP169" s="168"/>
      <c r="FOQ169" s="168"/>
      <c r="FOR169" s="168"/>
      <c r="FOS169" s="168"/>
      <c r="FOT169" s="168"/>
      <c r="FOU169" s="168"/>
      <c r="FOV169" s="168"/>
      <c r="FOW169" s="168"/>
      <c r="FOX169" s="168"/>
      <c r="FOY169" s="168"/>
      <c r="FOZ169" s="168"/>
      <c r="FPA169" s="168"/>
      <c r="FPB169" s="168"/>
      <c r="FPC169" s="168"/>
      <c r="FPD169" s="168"/>
      <c r="FPE169" s="168"/>
      <c r="FPF169" s="168"/>
      <c r="FPG169" s="168"/>
      <c r="FPH169" s="168"/>
      <c r="FPI169" s="168"/>
      <c r="FPJ169" s="168"/>
      <c r="FPK169" s="168"/>
      <c r="FPL169" s="168"/>
      <c r="FPM169" s="168"/>
      <c r="FPN169" s="168"/>
      <c r="FPO169" s="168"/>
      <c r="FPP169" s="168"/>
      <c r="FPQ169" s="168"/>
      <c r="FPR169" s="168"/>
      <c r="FPS169" s="168"/>
      <c r="FPT169" s="168"/>
      <c r="FPU169" s="168"/>
      <c r="FPV169" s="168"/>
      <c r="FPW169" s="168"/>
      <c r="FPX169" s="168"/>
      <c r="FPY169" s="168"/>
      <c r="FPZ169" s="168"/>
      <c r="FQA169" s="168"/>
      <c r="FQB169" s="168"/>
      <c r="FQC169" s="168"/>
      <c r="FQD169" s="168"/>
      <c r="FQE169" s="168"/>
      <c r="FQF169" s="168"/>
      <c r="FQG169" s="168"/>
      <c r="FQH169" s="168"/>
      <c r="FQI169" s="168"/>
      <c r="FQJ169" s="168"/>
      <c r="FQK169" s="168"/>
      <c r="FQL169" s="168"/>
      <c r="FQM169" s="168"/>
      <c r="FQN169" s="168"/>
      <c r="FQO169" s="168"/>
      <c r="FQP169" s="168"/>
      <c r="FQQ169" s="168"/>
      <c r="FQR169" s="168"/>
      <c r="FQS169" s="168"/>
      <c r="FQT169" s="168"/>
      <c r="FQU169" s="168"/>
      <c r="FQV169" s="168"/>
      <c r="FQW169" s="168"/>
      <c r="FQX169" s="168"/>
      <c r="FQY169" s="168"/>
      <c r="FQZ169" s="168"/>
      <c r="FRA169" s="168"/>
      <c r="FRB169" s="168"/>
      <c r="FRC169" s="168"/>
      <c r="FRD169" s="168"/>
      <c r="FRE169" s="168"/>
      <c r="FRF169" s="168"/>
      <c r="FRG169" s="168"/>
      <c r="FRH169" s="168"/>
      <c r="FRI169" s="168"/>
      <c r="FRJ169" s="168"/>
      <c r="FRK169" s="168"/>
      <c r="FRL169" s="168"/>
      <c r="FRM169" s="168"/>
      <c r="FRN169" s="168"/>
      <c r="FRO169" s="168"/>
      <c r="FRP169" s="168"/>
      <c r="FRQ169" s="168"/>
      <c r="FRR169" s="168"/>
      <c r="FRS169" s="168"/>
      <c r="FRT169" s="168"/>
      <c r="FRU169" s="168"/>
      <c r="FRV169" s="168"/>
      <c r="FRW169" s="168"/>
      <c r="FRX169" s="168"/>
      <c r="FRY169" s="168"/>
      <c r="FRZ169" s="168"/>
      <c r="FSA169" s="168"/>
      <c r="FSB169" s="168"/>
      <c r="FSC169" s="168"/>
      <c r="FSD169" s="168"/>
      <c r="FSE169" s="168"/>
      <c r="FSF169" s="168"/>
      <c r="FSG169" s="168"/>
      <c r="FSH169" s="168"/>
      <c r="FSI169" s="168"/>
      <c r="FSJ169" s="168"/>
      <c r="FSK169" s="168"/>
      <c r="FSL169" s="168"/>
      <c r="FSM169" s="168"/>
      <c r="FSN169" s="168"/>
      <c r="FSO169" s="168"/>
      <c r="FSP169" s="168"/>
      <c r="FSQ169" s="168"/>
      <c r="FSR169" s="168"/>
      <c r="FSS169" s="168"/>
      <c r="FST169" s="168"/>
      <c r="FSU169" s="168"/>
      <c r="FSV169" s="168"/>
      <c r="FSW169" s="168"/>
      <c r="FSX169" s="168"/>
      <c r="FSY169" s="168"/>
      <c r="FSZ169" s="168"/>
      <c r="FTA169" s="168"/>
      <c r="FTB169" s="168"/>
      <c r="FTC169" s="168"/>
      <c r="FTD169" s="168"/>
      <c r="FTE169" s="168"/>
      <c r="FTF169" s="168"/>
      <c r="FTG169" s="168"/>
      <c r="FTH169" s="168"/>
      <c r="FTI169" s="168"/>
      <c r="FTJ169" s="168"/>
      <c r="FTK169" s="168"/>
      <c r="FTL169" s="168"/>
      <c r="FTM169" s="168"/>
      <c r="FTN169" s="168"/>
      <c r="FTO169" s="168"/>
      <c r="FTP169" s="168"/>
      <c r="FTQ169" s="168"/>
      <c r="FTR169" s="168"/>
      <c r="FTS169" s="168"/>
      <c r="FTT169" s="168"/>
      <c r="FTU169" s="168"/>
      <c r="FTV169" s="168"/>
      <c r="FTW169" s="168"/>
      <c r="FTX169" s="168"/>
      <c r="FTY169" s="168"/>
      <c r="FTZ169" s="168"/>
      <c r="FUA169" s="168"/>
      <c r="FUB169" s="168"/>
      <c r="FUC169" s="168"/>
      <c r="FUD169" s="168"/>
      <c r="FUE169" s="168"/>
      <c r="FUF169" s="168"/>
      <c r="FUG169" s="168"/>
      <c r="FUH169" s="168"/>
      <c r="FUI169" s="168"/>
      <c r="FUJ169" s="168"/>
      <c r="FUK169" s="168"/>
      <c r="FUL169" s="168"/>
      <c r="FUM169" s="168"/>
      <c r="FUN169" s="168"/>
      <c r="FUO169" s="168"/>
      <c r="FUP169" s="168"/>
      <c r="FUQ169" s="168"/>
      <c r="FUR169" s="168"/>
      <c r="FUS169" s="168"/>
      <c r="FUT169" s="168"/>
      <c r="FUU169" s="168"/>
      <c r="FUV169" s="168"/>
      <c r="FUW169" s="168"/>
      <c r="FUX169" s="168"/>
      <c r="FUY169" s="168"/>
      <c r="FUZ169" s="168"/>
      <c r="FVA169" s="168"/>
      <c r="FVB169" s="168"/>
      <c r="FVC169" s="168"/>
      <c r="FVD169" s="168"/>
      <c r="FVE169" s="168"/>
      <c r="FVF169" s="168"/>
      <c r="FVG169" s="168"/>
      <c r="FVH169" s="168"/>
      <c r="FVI169" s="168"/>
      <c r="FVJ169" s="168"/>
      <c r="FVK169" s="168"/>
      <c r="FVL169" s="168"/>
      <c r="FVM169" s="168"/>
      <c r="FVN169" s="168"/>
      <c r="FVO169" s="168"/>
      <c r="FVP169" s="168"/>
      <c r="FVQ169" s="168"/>
      <c r="FVR169" s="168"/>
      <c r="FVS169" s="168"/>
      <c r="FVT169" s="168"/>
      <c r="FVU169" s="168"/>
      <c r="FVV169" s="168"/>
      <c r="FVW169" s="168"/>
      <c r="FVX169" s="168"/>
      <c r="FVY169" s="168"/>
      <c r="FVZ169" s="168"/>
      <c r="FWA169" s="168"/>
      <c r="FWB169" s="168"/>
      <c r="FWC169" s="168"/>
      <c r="FWD169" s="168"/>
      <c r="FWE169" s="168"/>
      <c r="FWF169" s="168"/>
      <c r="FWG169" s="168"/>
      <c r="FWH169" s="168"/>
      <c r="FWI169" s="168"/>
      <c r="FWJ169" s="168"/>
      <c r="FWK169" s="168"/>
      <c r="FWL169" s="168"/>
      <c r="FWM169" s="168"/>
      <c r="FWN169" s="168"/>
      <c r="FWO169" s="168"/>
      <c r="FWP169" s="168"/>
      <c r="FWQ169" s="168"/>
      <c r="FWR169" s="168"/>
      <c r="FWS169" s="168"/>
      <c r="FWT169" s="168"/>
      <c r="FWU169" s="168"/>
      <c r="FWV169" s="168"/>
      <c r="FWW169" s="168"/>
      <c r="FWX169" s="168"/>
      <c r="FWY169" s="168"/>
      <c r="FWZ169" s="168"/>
      <c r="FXA169" s="168"/>
      <c r="FXB169" s="168"/>
      <c r="FXC169" s="168"/>
      <c r="FXD169" s="168"/>
      <c r="FXE169" s="168"/>
      <c r="FXF169" s="168"/>
      <c r="FXG169" s="168"/>
      <c r="FXH169" s="168"/>
      <c r="FXI169" s="168"/>
      <c r="FXJ169" s="168"/>
      <c r="FXK169" s="168"/>
      <c r="FXL169" s="168"/>
      <c r="FXM169" s="168"/>
      <c r="FXN169" s="168"/>
      <c r="FXO169" s="168"/>
      <c r="FXP169" s="168"/>
      <c r="FXQ169" s="168"/>
      <c r="FXR169" s="168"/>
      <c r="FXS169" s="168"/>
      <c r="FXT169" s="168"/>
      <c r="FXU169" s="168"/>
      <c r="FXV169" s="168"/>
      <c r="FXW169" s="168"/>
      <c r="FXX169" s="168"/>
      <c r="FXY169" s="168"/>
      <c r="FXZ169" s="168"/>
      <c r="FYA169" s="168"/>
      <c r="FYB169" s="168"/>
      <c r="FYC169" s="168"/>
      <c r="FYD169" s="168"/>
      <c r="FYE169" s="168"/>
      <c r="FYF169" s="168"/>
      <c r="FYG169" s="168"/>
      <c r="FYH169" s="168"/>
      <c r="FYI169" s="168"/>
      <c r="FYJ169" s="168"/>
      <c r="FYK169" s="168"/>
      <c r="FYL169" s="168"/>
      <c r="FYM169" s="168"/>
      <c r="FYN169" s="168"/>
      <c r="FYO169" s="168"/>
      <c r="FYP169" s="168"/>
      <c r="FYQ169" s="168"/>
      <c r="FYR169" s="168"/>
      <c r="FYS169" s="168"/>
      <c r="FYT169" s="168"/>
      <c r="FYU169" s="168"/>
      <c r="FYV169" s="168"/>
      <c r="FYW169" s="168"/>
      <c r="FYX169" s="168"/>
      <c r="FYY169" s="168"/>
      <c r="FYZ169" s="168"/>
      <c r="FZA169" s="168"/>
      <c r="FZB169" s="168"/>
      <c r="FZC169" s="168"/>
      <c r="FZD169" s="168"/>
      <c r="FZE169" s="168"/>
      <c r="FZF169" s="168"/>
      <c r="FZG169" s="168"/>
      <c r="FZH169" s="168"/>
      <c r="FZI169" s="168"/>
      <c r="FZJ169" s="168"/>
      <c r="FZK169" s="168"/>
      <c r="FZL169" s="168"/>
      <c r="FZM169" s="168"/>
      <c r="FZN169" s="168"/>
      <c r="FZO169" s="168"/>
      <c r="FZP169" s="168"/>
      <c r="FZQ169" s="168"/>
      <c r="FZR169" s="168"/>
      <c r="FZS169" s="168"/>
      <c r="FZT169" s="168"/>
      <c r="FZU169" s="168"/>
      <c r="FZV169" s="168"/>
      <c r="FZW169" s="168"/>
      <c r="FZX169" s="168"/>
      <c r="FZY169" s="168"/>
      <c r="FZZ169" s="168"/>
      <c r="GAA169" s="168"/>
      <c r="GAB169" s="168"/>
      <c r="GAC169" s="168"/>
      <c r="GAD169" s="168"/>
      <c r="GAE169" s="168"/>
      <c r="GAF169" s="168"/>
      <c r="GAG169" s="168"/>
      <c r="GAH169" s="168"/>
      <c r="GAI169" s="168"/>
      <c r="GAJ169" s="168"/>
      <c r="GAK169" s="168"/>
      <c r="GAL169" s="168"/>
      <c r="GAM169" s="168"/>
      <c r="GAN169" s="168"/>
      <c r="GAO169" s="168"/>
      <c r="GAP169" s="168"/>
      <c r="GAQ169" s="168"/>
      <c r="GAR169" s="168"/>
      <c r="GAS169" s="168"/>
      <c r="GAT169" s="168"/>
      <c r="GAU169" s="168"/>
      <c r="GAV169" s="168"/>
      <c r="GAW169" s="168"/>
      <c r="GAX169" s="168"/>
      <c r="GAY169" s="168"/>
      <c r="GAZ169" s="168"/>
      <c r="GBA169" s="168"/>
      <c r="GBB169" s="168"/>
      <c r="GBC169" s="168"/>
      <c r="GBD169" s="168"/>
      <c r="GBE169" s="168"/>
      <c r="GBF169" s="168"/>
      <c r="GBG169" s="168"/>
      <c r="GBH169" s="168"/>
      <c r="GBI169" s="168"/>
      <c r="GBJ169" s="168"/>
      <c r="GBK169" s="168"/>
      <c r="GBL169" s="168"/>
      <c r="GBM169" s="168"/>
      <c r="GBN169" s="168"/>
      <c r="GBO169" s="168"/>
      <c r="GBP169" s="168"/>
      <c r="GBQ169" s="168"/>
      <c r="GBR169" s="168"/>
      <c r="GBS169" s="168"/>
      <c r="GBT169" s="168"/>
      <c r="GBU169" s="168"/>
      <c r="GBV169" s="168"/>
      <c r="GBW169" s="168"/>
      <c r="GBX169" s="168"/>
      <c r="GBY169" s="168"/>
      <c r="GBZ169" s="168"/>
      <c r="GCA169" s="168"/>
      <c r="GCB169" s="168"/>
      <c r="GCC169" s="168"/>
      <c r="GCD169" s="168"/>
      <c r="GCE169" s="168"/>
      <c r="GCF169" s="168"/>
      <c r="GCG169" s="168"/>
      <c r="GCH169" s="168"/>
      <c r="GCI169" s="168"/>
      <c r="GCJ169" s="168"/>
      <c r="GCK169" s="168"/>
      <c r="GCL169" s="168"/>
      <c r="GCM169" s="168"/>
      <c r="GCN169" s="168"/>
      <c r="GCO169" s="168"/>
      <c r="GCP169" s="168"/>
      <c r="GCQ169" s="168"/>
      <c r="GCR169" s="168"/>
      <c r="GCS169" s="168"/>
      <c r="GCT169" s="168"/>
      <c r="GCU169" s="168"/>
      <c r="GCV169" s="168"/>
      <c r="GCW169" s="168"/>
      <c r="GCX169" s="168"/>
      <c r="GCY169" s="168"/>
      <c r="GCZ169" s="168"/>
      <c r="GDA169" s="168"/>
      <c r="GDB169" s="168"/>
      <c r="GDC169" s="168"/>
      <c r="GDD169" s="168"/>
      <c r="GDE169" s="168"/>
      <c r="GDF169" s="168"/>
      <c r="GDG169" s="168"/>
      <c r="GDH169" s="168"/>
      <c r="GDI169" s="168"/>
      <c r="GDJ169" s="168"/>
      <c r="GDK169" s="168"/>
      <c r="GDL169" s="168"/>
      <c r="GDM169" s="168"/>
      <c r="GDN169" s="168"/>
      <c r="GDO169" s="168"/>
      <c r="GDP169" s="168"/>
      <c r="GDQ169" s="168"/>
      <c r="GDR169" s="168"/>
      <c r="GDS169" s="168"/>
      <c r="GDT169" s="168"/>
      <c r="GDU169" s="168"/>
      <c r="GDV169" s="168"/>
      <c r="GDW169" s="168"/>
      <c r="GDX169" s="168"/>
      <c r="GDY169" s="168"/>
      <c r="GDZ169" s="168"/>
      <c r="GEA169" s="168"/>
      <c r="GEB169" s="168"/>
      <c r="GEC169" s="168"/>
      <c r="GED169" s="168"/>
      <c r="GEE169" s="168"/>
      <c r="GEF169" s="168"/>
      <c r="GEG169" s="168"/>
      <c r="GEH169" s="168"/>
      <c r="GEI169" s="168"/>
      <c r="GEJ169" s="168"/>
      <c r="GEK169" s="168"/>
      <c r="GEL169" s="168"/>
      <c r="GEM169" s="168"/>
      <c r="GEN169" s="168"/>
      <c r="GEO169" s="168"/>
      <c r="GEP169" s="168"/>
      <c r="GEQ169" s="168"/>
      <c r="GER169" s="168"/>
      <c r="GES169" s="168"/>
      <c r="GET169" s="168"/>
      <c r="GEU169" s="168"/>
      <c r="GEV169" s="168"/>
      <c r="GEW169" s="168"/>
      <c r="GEX169" s="168"/>
      <c r="GEY169" s="168"/>
      <c r="GEZ169" s="168"/>
      <c r="GFA169" s="168"/>
      <c r="GFB169" s="168"/>
      <c r="GFC169" s="168"/>
      <c r="GFD169" s="168"/>
      <c r="GFE169" s="168"/>
      <c r="GFF169" s="168"/>
      <c r="GFG169" s="168"/>
      <c r="GFH169" s="168"/>
      <c r="GFI169" s="168"/>
      <c r="GFJ169" s="168"/>
      <c r="GFK169" s="168"/>
      <c r="GFL169" s="168"/>
      <c r="GFM169" s="168"/>
      <c r="GFN169" s="168"/>
      <c r="GFO169" s="168"/>
      <c r="GFP169" s="168"/>
      <c r="GFQ169" s="168"/>
      <c r="GFR169" s="168"/>
      <c r="GFS169" s="168"/>
      <c r="GFT169" s="168"/>
      <c r="GFU169" s="168"/>
      <c r="GFV169" s="168"/>
      <c r="GFW169" s="168"/>
      <c r="GFX169" s="168"/>
      <c r="GFY169" s="168"/>
      <c r="GFZ169" s="168"/>
      <c r="GGA169" s="168"/>
      <c r="GGB169" s="168"/>
      <c r="GGC169" s="168"/>
      <c r="GGD169" s="168"/>
      <c r="GGE169" s="168"/>
      <c r="GGF169" s="168"/>
      <c r="GGG169" s="168"/>
      <c r="GGH169" s="168"/>
      <c r="GGI169" s="168"/>
      <c r="GGJ169" s="168"/>
      <c r="GGK169" s="168"/>
      <c r="GGL169" s="168"/>
      <c r="GGM169" s="168"/>
      <c r="GGN169" s="168"/>
      <c r="GGO169" s="168"/>
      <c r="GGP169" s="168"/>
      <c r="GGQ169" s="168"/>
      <c r="GGR169" s="168"/>
      <c r="GGS169" s="168"/>
      <c r="GGT169" s="168"/>
      <c r="GGU169" s="168"/>
      <c r="GGV169" s="168"/>
      <c r="GGW169" s="168"/>
      <c r="GGX169" s="168"/>
      <c r="GGY169" s="168"/>
      <c r="GGZ169" s="168"/>
      <c r="GHA169" s="168"/>
      <c r="GHB169" s="168"/>
      <c r="GHC169" s="168"/>
      <c r="GHD169" s="168"/>
      <c r="GHE169" s="168"/>
      <c r="GHF169" s="168"/>
      <c r="GHG169" s="168"/>
      <c r="GHH169" s="168"/>
      <c r="GHI169" s="168"/>
      <c r="GHJ169" s="168"/>
      <c r="GHK169" s="168"/>
      <c r="GHL169" s="168"/>
      <c r="GHM169" s="168"/>
      <c r="GHN169" s="168"/>
      <c r="GHO169" s="168"/>
      <c r="GHP169" s="168"/>
      <c r="GHQ169" s="168"/>
      <c r="GHR169" s="168"/>
      <c r="GHS169" s="168"/>
      <c r="GHT169" s="168"/>
      <c r="GHU169" s="168"/>
      <c r="GHV169" s="168"/>
      <c r="GHW169" s="168"/>
      <c r="GHX169" s="168"/>
      <c r="GHY169" s="168"/>
      <c r="GHZ169" s="168"/>
      <c r="GIA169" s="168"/>
      <c r="GIB169" s="168"/>
      <c r="GIC169" s="168"/>
      <c r="GID169" s="168"/>
      <c r="GIE169" s="168"/>
      <c r="GIF169" s="168"/>
      <c r="GIG169" s="168"/>
      <c r="GIH169" s="168"/>
      <c r="GII169" s="168"/>
      <c r="GIJ169" s="168"/>
      <c r="GIK169" s="168"/>
      <c r="GIL169" s="168"/>
      <c r="GIM169" s="168"/>
      <c r="GIN169" s="168"/>
      <c r="GIO169" s="168"/>
      <c r="GIP169" s="168"/>
      <c r="GIQ169" s="168"/>
      <c r="GIR169" s="168"/>
      <c r="GIS169" s="168"/>
      <c r="GIT169" s="168"/>
      <c r="GIU169" s="168"/>
      <c r="GIV169" s="168"/>
      <c r="GIW169" s="168"/>
      <c r="GIX169" s="168"/>
      <c r="GIY169" s="168"/>
      <c r="GIZ169" s="168"/>
      <c r="GJA169" s="168"/>
      <c r="GJB169" s="168"/>
      <c r="GJC169" s="168"/>
      <c r="GJD169" s="168"/>
      <c r="GJE169" s="168"/>
      <c r="GJF169" s="168"/>
      <c r="GJG169" s="168"/>
      <c r="GJH169" s="168"/>
      <c r="GJI169" s="168"/>
      <c r="GJJ169" s="168"/>
      <c r="GJK169" s="168"/>
      <c r="GJL169" s="168"/>
      <c r="GJM169" s="168"/>
      <c r="GJN169" s="168"/>
      <c r="GJO169" s="168"/>
      <c r="GJP169" s="168"/>
      <c r="GJQ169" s="168"/>
      <c r="GJR169" s="168"/>
      <c r="GJS169" s="168"/>
      <c r="GJT169" s="168"/>
      <c r="GJU169" s="168"/>
      <c r="GJV169" s="168"/>
      <c r="GJW169" s="168"/>
      <c r="GJX169" s="168"/>
      <c r="GJY169" s="168"/>
      <c r="GJZ169" s="168"/>
      <c r="GKA169" s="168"/>
      <c r="GKB169" s="168"/>
      <c r="GKC169" s="168"/>
      <c r="GKD169" s="168"/>
      <c r="GKE169" s="168"/>
      <c r="GKF169" s="168"/>
      <c r="GKG169" s="168"/>
      <c r="GKH169" s="168"/>
      <c r="GKI169" s="168"/>
      <c r="GKJ169" s="168"/>
      <c r="GKK169" s="168"/>
      <c r="GKL169" s="168"/>
      <c r="GKM169" s="168"/>
      <c r="GKN169" s="168"/>
      <c r="GKO169" s="168"/>
      <c r="GKP169" s="168"/>
      <c r="GKQ169" s="168"/>
      <c r="GKR169" s="168"/>
      <c r="GKS169" s="168"/>
      <c r="GKT169" s="168"/>
      <c r="GKU169" s="168"/>
      <c r="GKV169" s="168"/>
      <c r="GKW169" s="168"/>
      <c r="GKX169" s="168"/>
      <c r="GKY169" s="168"/>
      <c r="GKZ169" s="168"/>
      <c r="GLA169" s="168"/>
      <c r="GLB169" s="168"/>
      <c r="GLC169" s="168"/>
      <c r="GLD169" s="168"/>
      <c r="GLE169" s="168"/>
      <c r="GLF169" s="168"/>
      <c r="GLG169" s="168"/>
      <c r="GLH169" s="168"/>
      <c r="GLI169" s="168"/>
      <c r="GLJ169" s="168"/>
      <c r="GLK169" s="168"/>
      <c r="GLL169" s="168"/>
      <c r="GLM169" s="168"/>
      <c r="GLN169" s="168"/>
      <c r="GLO169" s="168"/>
      <c r="GLP169" s="168"/>
      <c r="GLQ169" s="168"/>
      <c r="GLR169" s="168"/>
      <c r="GLS169" s="168"/>
      <c r="GLT169" s="168"/>
      <c r="GLU169" s="168"/>
      <c r="GLV169" s="168"/>
      <c r="GLW169" s="168"/>
      <c r="GLX169" s="168"/>
      <c r="GLY169" s="168"/>
      <c r="GLZ169" s="168"/>
      <c r="GMA169" s="168"/>
      <c r="GMB169" s="168"/>
      <c r="GMC169" s="168"/>
      <c r="GMD169" s="168"/>
      <c r="GME169" s="168"/>
      <c r="GMF169" s="168"/>
      <c r="GMG169" s="168"/>
      <c r="GMH169" s="168"/>
      <c r="GMI169" s="168"/>
      <c r="GMJ169" s="168"/>
      <c r="GMK169" s="168"/>
      <c r="GML169" s="168"/>
      <c r="GMM169" s="168"/>
      <c r="GMN169" s="168"/>
      <c r="GMO169" s="168"/>
      <c r="GMP169" s="168"/>
      <c r="GMQ169" s="168"/>
      <c r="GMR169" s="168"/>
      <c r="GMS169" s="168"/>
      <c r="GMT169" s="168"/>
      <c r="GMU169" s="168"/>
      <c r="GMV169" s="168"/>
      <c r="GMW169" s="168"/>
      <c r="GMX169" s="168"/>
      <c r="GMY169" s="168"/>
      <c r="GMZ169" s="168"/>
      <c r="GNA169" s="168"/>
      <c r="GNB169" s="168"/>
      <c r="GNC169" s="168"/>
      <c r="GND169" s="168"/>
      <c r="GNE169" s="168"/>
      <c r="GNF169" s="168"/>
      <c r="GNG169" s="168"/>
      <c r="GNH169" s="168"/>
      <c r="GNI169" s="168"/>
      <c r="GNJ169" s="168"/>
      <c r="GNK169" s="168"/>
      <c r="GNL169" s="168"/>
      <c r="GNM169" s="168"/>
      <c r="GNN169" s="168"/>
      <c r="GNO169" s="168"/>
      <c r="GNP169" s="168"/>
      <c r="GNQ169" s="168"/>
      <c r="GNR169" s="168"/>
      <c r="GNS169" s="168"/>
      <c r="GNT169" s="168"/>
      <c r="GNU169" s="168"/>
      <c r="GNV169" s="168"/>
      <c r="GNW169" s="168"/>
      <c r="GNX169" s="168"/>
      <c r="GNY169" s="168"/>
      <c r="GNZ169" s="168"/>
      <c r="GOA169" s="168"/>
      <c r="GOB169" s="168"/>
      <c r="GOC169" s="168"/>
      <c r="GOD169" s="168"/>
      <c r="GOE169" s="168"/>
      <c r="GOF169" s="168"/>
      <c r="GOG169" s="168"/>
      <c r="GOH169" s="168"/>
      <c r="GOI169" s="168"/>
      <c r="GOJ169" s="168"/>
      <c r="GOK169" s="168"/>
      <c r="GOL169" s="168"/>
      <c r="GOM169" s="168"/>
      <c r="GON169" s="168"/>
      <c r="GOO169" s="168"/>
      <c r="GOP169" s="168"/>
      <c r="GOQ169" s="168"/>
      <c r="GOR169" s="168"/>
      <c r="GOS169" s="168"/>
      <c r="GOT169" s="168"/>
      <c r="GOU169" s="168"/>
      <c r="GOV169" s="168"/>
      <c r="GOW169" s="168"/>
      <c r="GOX169" s="168"/>
      <c r="GOY169" s="168"/>
      <c r="GOZ169" s="168"/>
      <c r="GPA169" s="168"/>
      <c r="GPB169" s="168"/>
      <c r="GPC169" s="168"/>
      <c r="GPD169" s="168"/>
      <c r="GPE169" s="168"/>
      <c r="GPF169" s="168"/>
      <c r="GPG169" s="168"/>
      <c r="GPH169" s="168"/>
      <c r="GPI169" s="168"/>
      <c r="GPJ169" s="168"/>
      <c r="GPK169" s="168"/>
      <c r="GPL169" s="168"/>
      <c r="GPM169" s="168"/>
      <c r="GPN169" s="168"/>
      <c r="GPO169" s="168"/>
      <c r="GPP169" s="168"/>
      <c r="GPQ169" s="168"/>
      <c r="GPR169" s="168"/>
      <c r="GPS169" s="168"/>
      <c r="GPT169" s="168"/>
      <c r="GPU169" s="168"/>
      <c r="GPV169" s="168"/>
      <c r="GPW169" s="168"/>
      <c r="GPX169" s="168"/>
      <c r="GPY169" s="168"/>
      <c r="GPZ169" s="168"/>
      <c r="GQA169" s="168"/>
      <c r="GQB169" s="168"/>
      <c r="GQC169" s="168"/>
      <c r="GQD169" s="168"/>
      <c r="GQE169" s="168"/>
      <c r="GQF169" s="168"/>
      <c r="GQG169" s="168"/>
      <c r="GQH169" s="168"/>
      <c r="GQI169" s="168"/>
      <c r="GQJ169" s="168"/>
      <c r="GQK169" s="168"/>
      <c r="GQL169" s="168"/>
      <c r="GQM169" s="168"/>
      <c r="GQN169" s="168"/>
      <c r="GQO169" s="168"/>
      <c r="GQP169" s="168"/>
      <c r="GQQ169" s="168"/>
      <c r="GQR169" s="168"/>
      <c r="GQS169" s="168"/>
      <c r="GQT169" s="168"/>
      <c r="GQU169" s="168"/>
      <c r="GQV169" s="168"/>
      <c r="GQW169" s="168"/>
      <c r="GQX169" s="168"/>
      <c r="GQY169" s="168"/>
      <c r="GQZ169" s="168"/>
      <c r="GRA169" s="168"/>
      <c r="GRB169" s="168"/>
      <c r="GRC169" s="168"/>
      <c r="GRD169" s="168"/>
      <c r="GRE169" s="168"/>
      <c r="GRF169" s="168"/>
      <c r="GRG169" s="168"/>
      <c r="GRH169" s="168"/>
      <c r="GRI169" s="168"/>
      <c r="GRJ169" s="168"/>
      <c r="GRK169" s="168"/>
      <c r="GRL169" s="168"/>
      <c r="GRM169" s="168"/>
      <c r="GRN169" s="168"/>
      <c r="GRO169" s="168"/>
      <c r="GRP169" s="168"/>
      <c r="GRQ169" s="168"/>
      <c r="GRR169" s="168"/>
      <c r="GRS169" s="168"/>
      <c r="GRT169" s="168"/>
      <c r="GRU169" s="168"/>
      <c r="GRV169" s="168"/>
      <c r="GRW169" s="168"/>
      <c r="GRX169" s="168"/>
      <c r="GRY169" s="168"/>
      <c r="GRZ169" s="168"/>
      <c r="GSA169" s="168"/>
      <c r="GSB169" s="168"/>
      <c r="GSC169" s="168"/>
      <c r="GSD169" s="168"/>
      <c r="GSE169" s="168"/>
      <c r="GSF169" s="168"/>
      <c r="GSG169" s="168"/>
      <c r="GSH169" s="168"/>
      <c r="GSI169" s="168"/>
      <c r="GSJ169" s="168"/>
      <c r="GSK169" s="168"/>
      <c r="GSL169" s="168"/>
      <c r="GSM169" s="168"/>
      <c r="GSN169" s="168"/>
      <c r="GSO169" s="168"/>
      <c r="GSP169" s="168"/>
      <c r="GSQ169" s="168"/>
      <c r="GSR169" s="168"/>
      <c r="GSS169" s="168"/>
      <c r="GST169" s="168"/>
      <c r="GSU169" s="168"/>
      <c r="GSV169" s="168"/>
      <c r="GSW169" s="168"/>
      <c r="GSX169" s="168"/>
      <c r="GSY169" s="168"/>
      <c r="GSZ169" s="168"/>
      <c r="GTA169" s="168"/>
      <c r="GTB169" s="168"/>
      <c r="GTC169" s="168"/>
      <c r="GTD169" s="168"/>
      <c r="GTE169" s="168"/>
      <c r="GTF169" s="168"/>
      <c r="GTG169" s="168"/>
      <c r="GTH169" s="168"/>
      <c r="GTI169" s="168"/>
      <c r="GTJ169" s="168"/>
      <c r="GTK169" s="168"/>
      <c r="GTL169" s="168"/>
      <c r="GTM169" s="168"/>
      <c r="GTN169" s="168"/>
      <c r="GTO169" s="168"/>
      <c r="GTP169" s="168"/>
      <c r="GTQ169" s="168"/>
      <c r="GTR169" s="168"/>
      <c r="GTS169" s="168"/>
      <c r="GTT169" s="168"/>
      <c r="GTU169" s="168"/>
      <c r="GTV169" s="168"/>
      <c r="GTW169" s="168"/>
      <c r="GTX169" s="168"/>
      <c r="GTY169" s="168"/>
      <c r="GTZ169" s="168"/>
      <c r="GUA169" s="168"/>
      <c r="GUB169" s="168"/>
      <c r="GUC169" s="168"/>
      <c r="GUD169" s="168"/>
      <c r="GUE169" s="168"/>
      <c r="GUF169" s="168"/>
      <c r="GUG169" s="168"/>
      <c r="GUH169" s="168"/>
      <c r="GUI169" s="168"/>
      <c r="GUJ169" s="168"/>
      <c r="GUK169" s="168"/>
      <c r="GUL169" s="168"/>
      <c r="GUM169" s="168"/>
      <c r="GUN169" s="168"/>
      <c r="GUO169" s="168"/>
      <c r="GUP169" s="168"/>
      <c r="GUQ169" s="168"/>
      <c r="GUR169" s="168"/>
      <c r="GUS169" s="168"/>
      <c r="GUT169" s="168"/>
      <c r="GUU169" s="168"/>
      <c r="GUV169" s="168"/>
      <c r="GUW169" s="168"/>
      <c r="GUX169" s="168"/>
      <c r="GUY169" s="168"/>
      <c r="GUZ169" s="168"/>
      <c r="GVA169" s="168"/>
      <c r="GVB169" s="168"/>
      <c r="GVC169" s="168"/>
      <c r="GVD169" s="168"/>
      <c r="GVE169" s="168"/>
      <c r="GVF169" s="168"/>
      <c r="GVG169" s="168"/>
      <c r="GVH169" s="168"/>
      <c r="GVI169" s="168"/>
      <c r="GVJ169" s="168"/>
      <c r="GVK169" s="168"/>
      <c r="GVL169" s="168"/>
      <c r="GVM169" s="168"/>
      <c r="GVN169" s="168"/>
      <c r="GVO169" s="168"/>
      <c r="GVP169" s="168"/>
      <c r="GVQ169" s="168"/>
      <c r="GVR169" s="168"/>
      <c r="GVS169" s="168"/>
      <c r="GVT169" s="168"/>
      <c r="GVU169" s="168"/>
      <c r="GVV169" s="168"/>
      <c r="GVW169" s="168"/>
      <c r="GVX169" s="168"/>
      <c r="GVY169" s="168"/>
      <c r="GVZ169" s="168"/>
      <c r="GWA169" s="168"/>
      <c r="GWB169" s="168"/>
      <c r="GWC169" s="168"/>
      <c r="GWD169" s="168"/>
      <c r="GWE169" s="168"/>
      <c r="GWF169" s="168"/>
      <c r="GWG169" s="168"/>
      <c r="GWH169" s="168"/>
      <c r="GWI169" s="168"/>
      <c r="GWJ169" s="168"/>
      <c r="GWK169" s="168"/>
      <c r="GWL169" s="168"/>
      <c r="GWM169" s="168"/>
      <c r="GWN169" s="168"/>
      <c r="GWO169" s="168"/>
      <c r="GWP169" s="168"/>
      <c r="GWQ169" s="168"/>
      <c r="GWR169" s="168"/>
      <c r="GWS169" s="168"/>
      <c r="GWT169" s="168"/>
      <c r="GWU169" s="168"/>
      <c r="GWV169" s="168"/>
      <c r="GWW169" s="168"/>
      <c r="GWX169" s="168"/>
      <c r="GWY169" s="168"/>
      <c r="GWZ169" s="168"/>
      <c r="GXA169" s="168"/>
      <c r="GXB169" s="168"/>
      <c r="GXC169" s="168"/>
      <c r="GXD169" s="168"/>
      <c r="GXE169" s="168"/>
      <c r="GXF169" s="168"/>
      <c r="GXG169" s="168"/>
      <c r="GXH169" s="168"/>
      <c r="GXI169" s="168"/>
      <c r="GXJ169" s="168"/>
      <c r="GXK169" s="168"/>
      <c r="GXL169" s="168"/>
      <c r="GXM169" s="168"/>
      <c r="GXN169" s="168"/>
      <c r="GXO169" s="168"/>
      <c r="GXP169" s="168"/>
      <c r="GXQ169" s="168"/>
      <c r="GXR169" s="168"/>
      <c r="GXS169" s="168"/>
      <c r="GXT169" s="168"/>
      <c r="GXU169" s="168"/>
      <c r="GXV169" s="168"/>
      <c r="GXW169" s="168"/>
      <c r="GXX169" s="168"/>
      <c r="GXY169" s="168"/>
      <c r="GXZ169" s="168"/>
      <c r="GYA169" s="168"/>
      <c r="GYB169" s="168"/>
      <c r="GYC169" s="168"/>
      <c r="GYD169" s="168"/>
      <c r="GYE169" s="168"/>
      <c r="GYF169" s="168"/>
      <c r="GYG169" s="168"/>
      <c r="GYH169" s="168"/>
      <c r="GYI169" s="168"/>
      <c r="GYJ169" s="168"/>
      <c r="GYK169" s="168"/>
      <c r="GYL169" s="168"/>
      <c r="GYM169" s="168"/>
      <c r="GYN169" s="168"/>
      <c r="GYO169" s="168"/>
      <c r="GYP169" s="168"/>
      <c r="GYQ169" s="168"/>
      <c r="GYR169" s="168"/>
      <c r="GYS169" s="168"/>
      <c r="GYT169" s="168"/>
      <c r="GYU169" s="168"/>
      <c r="GYV169" s="168"/>
      <c r="GYW169" s="168"/>
      <c r="GYX169" s="168"/>
      <c r="GYY169" s="168"/>
      <c r="GYZ169" s="168"/>
      <c r="GZA169" s="168"/>
      <c r="GZB169" s="168"/>
      <c r="GZC169" s="168"/>
      <c r="GZD169" s="168"/>
      <c r="GZE169" s="168"/>
      <c r="GZF169" s="168"/>
      <c r="GZG169" s="168"/>
      <c r="GZH169" s="168"/>
      <c r="GZI169" s="168"/>
      <c r="GZJ169" s="168"/>
      <c r="GZK169" s="168"/>
      <c r="GZL169" s="168"/>
      <c r="GZM169" s="168"/>
      <c r="GZN169" s="168"/>
      <c r="GZO169" s="168"/>
      <c r="GZP169" s="168"/>
      <c r="GZQ169" s="168"/>
      <c r="GZR169" s="168"/>
      <c r="GZS169" s="168"/>
      <c r="GZT169" s="168"/>
      <c r="GZU169" s="168"/>
      <c r="GZV169" s="168"/>
      <c r="GZW169" s="168"/>
      <c r="GZX169" s="168"/>
      <c r="GZY169" s="168"/>
      <c r="GZZ169" s="168"/>
      <c r="HAA169" s="168"/>
      <c r="HAB169" s="168"/>
      <c r="HAC169" s="168"/>
      <c r="HAD169" s="168"/>
      <c r="HAE169" s="168"/>
      <c r="HAF169" s="168"/>
      <c r="HAG169" s="168"/>
      <c r="HAH169" s="168"/>
      <c r="HAI169" s="168"/>
      <c r="HAJ169" s="168"/>
      <c r="HAK169" s="168"/>
      <c r="HAL169" s="168"/>
      <c r="HAM169" s="168"/>
      <c r="HAN169" s="168"/>
      <c r="HAO169" s="168"/>
      <c r="HAP169" s="168"/>
      <c r="HAQ169" s="168"/>
      <c r="HAR169" s="168"/>
      <c r="HAS169" s="168"/>
      <c r="HAT169" s="168"/>
      <c r="HAU169" s="168"/>
      <c r="HAV169" s="168"/>
      <c r="HAW169" s="168"/>
      <c r="HAX169" s="168"/>
      <c r="HAY169" s="168"/>
      <c r="HAZ169" s="168"/>
      <c r="HBA169" s="168"/>
      <c r="HBB169" s="168"/>
      <c r="HBC169" s="168"/>
      <c r="HBD169" s="168"/>
      <c r="HBE169" s="168"/>
      <c r="HBF169" s="168"/>
      <c r="HBG169" s="168"/>
      <c r="HBH169" s="168"/>
      <c r="HBI169" s="168"/>
      <c r="HBJ169" s="168"/>
      <c r="HBK169" s="168"/>
      <c r="HBL169" s="168"/>
      <c r="HBM169" s="168"/>
      <c r="HBN169" s="168"/>
      <c r="HBO169" s="168"/>
      <c r="HBP169" s="168"/>
      <c r="HBQ169" s="168"/>
      <c r="HBR169" s="168"/>
      <c r="HBS169" s="168"/>
      <c r="HBT169" s="168"/>
      <c r="HBU169" s="168"/>
      <c r="HBV169" s="168"/>
      <c r="HBW169" s="168"/>
      <c r="HBX169" s="168"/>
      <c r="HBY169" s="168"/>
      <c r="HBZ169" s="168"/>
      <c r="HCA169" s="168"/>
      <c r="HCB169" s="168"/>
      <c r="HCC169" s="168"/>
      <c r="HCD169" s="168"/>
      <c r="HCE169" s="168"/>
      <c r="HCF169" s="168"/>
      <c r="HCG169" s="168"/>
      <c r="HCH169" s="168"/>
      <c r="HCI169" s="168"/>
      <c r="HCJ169" s="168"/>
      <c r="HCK169" s="168"/>
      <c r="HCL169" s="168"/>
      <c r="HCM169" s="168"/>
      <c r="HCN169" s="168"/>
      <c r="HCO169" s="168"/>
      <c r="HCP169" s="168"/>
      <c r="HCQ169" s="168"/>
      <c r="HCR169" s="168"/>
      <c r="HCS169" s="168"/>
      <c r="HCT169" s="168"/>
      <c r="HCU169" s="168"/>
      <c r="HCV169" s="168"/>
      <c r="HCW169" s="168"/>
      <c r="HCX169" s="168"/>
      <c r="HCY169" s="168"/>
      <c r="HCZ169" s="168"/>
      <c r="HDA169" s="168"/>
      <c r="HDB169" s="168"/>
      <c r="HDC169" s="168"/>
      <c r="HDD169" s="168"/>
      <c r="HDE169" s="168"/>
      <c r="HDF169" s="168"/>
      <c r="HDG169" s="168"/>
      <c r="HDH169" s="168"/>
      <c r="HDI169" s="168"/>
      <c r="HDJ169" s="168"/>
      <c r="HDK169" s="168"/>
      <c r="HDL169" s="168"/>
      <c r="HDM169" s="168"/>
      <c r="HDN169" s="168"/>
      <c r="HDO169" s="168"/>
      <c r="HDP169" s="168"/>
      <c r="HDQ169" s="168"/>
      <c r="HDR169" s="168"/>
      <c r="HDS169" s="168"/>
      <c r="HDT169" s="168"/>
      <c r="HDU169" s="168"/>
      <c r="HDV169" s="168"/>
      <c r="HDW169" s="168"/>
      <c r="HDX169" s="168"/>
      <c r="HDY169" s="168"/>
      <c r="HDZ169" s="168"/>
      <c r="HEA169" s="168"/>
      <c r="HEB169" s="168"/>
      <c r="HEC169" s="168"/>
      <c r="HED169" s="168"/>
      <c r="HEE169" s="168"/>
      <c r="HEF169" s="168"/>
      <c r="HEG169" s="168"/>
      <c r="HEH169" s="168"/>
      <c r="HEI169" s="168"/>
      <c r="HEJ169" s="168"/>
      <c r="HEK169" s="168"/>
      <c r="HEL169" s="168"/>
      <c r="HEM169" s="168"/>
      <c r="HEN169" s="168"/>
      <c r="HEO169" s="168"/>
      <c r="HEP169" s="168"/>
      <c r="HEQ169" s="168"/>
      <c r="HER169" s="168"/>
      <c r="HES169" s="168"/>
      <c r="HET169" s="168"/>
      <c r="HEU169" s="168"/>
      <c r="HEV169" s="168"/>
      <c r="HEW169" s="168"/>
      <c r="HEX169" s="168"/>
      <c r="HEY169" s="168"/>
      <c r="HEZ169" s="168"/>
      <c r="HFA169" s="168"/>
      <c r="HFB169" s="168"/>
      <c r="HFC169" s="168"/>
      <c r="HFD169" s="168"/>
      <c r="HFE169" s="168"/>
      <c r="HFF169" s="168"/>
      <c r="HFG169" s="168"/>
      <c r="HFH169" s="168"/>
      <c r="HFI169" s="168"/>
      <c r="HFJ169" s="168"/>
      <c r="HFK169" s="168"/>
      <c r="HFL169" s="168"/>
      <c r="HFM169" s="168"/>
      <c r="HFN169" s="168"/>
      <c r="HFO169" s="168"/>
      <c r="HFP169" s="168"/>
      <c r="HFQ169" s="168"/>
      <c r="HFR169" s="168"/>
      <c r="HFS169" s="168"/>
      <c r="HFT169" s="168"/>
      <c r="HFU169" s="168"/>
      <c r="HFV169" s="168"/>
      <c r="HFW169" s="168"/>
      <c r="HFX169" s="168"/>
      <c r="HFY169" s="168"/>
      <c r="HFZ169" s="168"/>
      <c r="HGA169" s="168"/>
      <c r="HGB169" s="168"/>
      <c r="HGC169" s="168"/>
      <c r="HGD169" s="168"/>
      <c r="HGE169" s="168"/>
      <c r="HGF169" s="168"/>
      <c r="HGG169" s="168"/>
      <c r="HGH169" s="168"/>
      <c r="HGI169" s="168"/>
      <c r="HGJ169" s="168"/>
      <c r="HGK169" s="168"/>
      <c r="HGL169" s="168"/>
      <c r="HGM169" s="168"/>
      <c r="HGN169" s="168"/>
      <c r="HGO169" s="168"/>
      <c r="HGP169" s="168"/>
      <c r="HGQ169" s="168"/>
      <c r="HGR169" s="168"/>
      <c r="HGS169" s="168"/>
      <c r="HGT169" s="168"/>
      <c r="HGU169" s="168"/>
      <c r="HGV169" s="168"/>
      <c r="HGW169" s="168"/>
      <c r="HGX169" s="168"/>
      <c r="HGY169" s="168"/>
      <c r="HGZ169" s="168"/>
      <c r="HHA169" s="168"/>
      <c r="HHB169" s="168"/>
      <c r="HHC169" s="168"/>
      <c r="HHD169" s="168"/>
      <c r="HHE169" s="168"/>
      <c r="HHF169" s="168"/>
      <c r="HHG169" s="168"/>
      <c r="HHH169" s="168"/>
      <c r="HHI169" s="168"/>
      <c r="HHJ169" s="168"/>
      <c r="HHK169" s="168"/>
      <c r="HHL169" s="168"/>
      <c r="HHM169" s="168"/>
      <c r="HHN169" s="168"/>
      <c r="HHO169" s="168"/>
      <c r="HHP169" s="168"/>
      <c r="HHQ169" s="168"/>
      <c r="HHR169" s="168"/>
      <c r="HHS169" s="168"/>
      <c r="HHT169" s="168"/>
      <c r="HHU169" s="168"/>
      <c r="HHV169" s="168"/>
      <c r="HHW169" s="168"/>
      <c r="HHX169" s="168"/>
      <c r="HHY169" s="168"/>
      <c r="HHZ169" s="168"/>
      <c r="HIA169" s="168"/>
      <c r="HIB169" s="168"/>
      <c r="HIC169" s="168"/>
      <c r="HID169" s="168"/>
      <c r="HIE169" s="168"/>
      <c r="HIF169" s="168"/>
      <c r="HIG169" s="168"/>
      <c r="HIH169" s="168"/>
      <c r="HII169" s="168"/>
      <c r="HIJ169" s="168"/>
      <c r="HIK169" s="168"/>
      <c r="HIL169" s="168"/>
      <c r="HIM169" s="168"/>
      <c r="HIN169" s="168"/>
      <c r="HIO169" s="168"/>
      <c r="HIP169" s="168"/>
      <c r="HIQ169" s="168"/>
      <c r="HIR169" s="168"/>
      <c r="HIS169" s="168"/>
      <c r="HIT169" s="168"/>
      <c r="HIU169" s="168"/>
      <c r="HIV169" s="168"/>
      <c r="HIW169" s="168"/>
      <c r="HIX169" s="168"/>
      <c r="HIY169" s="168"/>
      <c r="HIZ169" s="168"/>
      <c r="HJA169" s="168"/>
      <c r="HJB169" s="168"/>
      <c r="HJC169" s="168"/>
      <c r="HJD169" s="168"/>
      <c r="HJE169" s="168"/>
      <c r="HJF169" s="168"/>
      <c r="HJG169" s="168"/>
      <c r="HJH169" s="168"/>
      <c r="HJI169" s="168"/>
      <c r="HJJ169" s="168"/>
      <c r="HJK169" s="168"/>
      <c r="HJL169" s="168"/>
      <c r="HJM169" s="168"/>
      <c r="HJN169" s="168"/>
      <c r="HJO169" s="168"/>
      <c r="HJP169" s="168"/>
      <c r="HJQ169" s="168"/>
      <c r="HJR169" s="168"/>
      <c r="HJS169" s="168"/>
      <c r="HJT169" s="168"/>
      <c r="HJU169" s="168"/>
      <c r="HJV169" s="168"/>
      <c r="HJW169" s="168"/>
      <c r="HJX169" s="168"/>
      <c r="HJY169" s="168"/>
      <c r="HJZ169" s="168"/>
      <c r="HKA169" s="168"/>
      <c r="HKB169" s="168"/>
      <c r="HKC169" s="168"/>
      <c r="HKD169" s="168"/>
      <c r="HKE169" s="168"/>
      <c r="HKF169" s="168"/>
      <c r="HKG169" s="168"/>
      <c r="HKH169" s="168"/>
      <c r="HKI169" s="168"/>
      <c r="HKJ169" s="168"/>
      <c r="HKK169" s="168"/>
      <c r="HKL169" s="168"/>
      <c r="HKM169" s="168"/>
      <c r="HKN169" s="168"/>
      <c r="HKO169" s="168"/>
      <c r="HKP169" s="168"/>
      <c r="HKQ169" s="168"/>
      <c r="HKR169" s="168"/>
      <c r="HKS169" s="168"/>
      <c r="HKT169" s="168"/>
      <c r="HKU169" s="168"/>
      <c r="HKV169" s="168"/>
      <c r="HKW169" s="168"/>
      <c r="HKX169" s="168"/>
      <c r="HKY169" s="168"/>
      <c r="HKZ169" s="168"/>
      <c r="HLA169" s="168"/>
      <c r="HLB169" s="168"/>
      <c r="HLC169" s="168"/>
      <c r="HLD169" s="168"/>
      <c r="HLE169" s="168"/>
      <c r="HLF169" s="168"/>
      <c r="HLG169" s="168"/>
      <c r="HLH169" s="168"/>
      <c r="HLI169" s="168"/>
      <c r="HLJ169" s="168"/>
      <c r="HLK169" s="168"/>
      <c r="HLL169" s="168"/>
      <c r="HLM169" s="168"/>
      <c r="HLN169" s="168"/>
      <c r="HLO169" s="168"/>
      <c r="HLP169" s="168"/>
      <c r="HLQ169" s="168"/>
      <c r="HLR169" s="168"/>
      <c r="HLS169" s="168"/>
      <c r="HLT169" s="168"/>
      <c r="HLU169" s="168"/>
      <c r="HLV169" s="168"/>
      <c r="HLW169" s="168"/>
      <c r="HLX169" s="168"/>
      <c r="HLY169" s="168"/>
      <c r="HLZ169" s="168"/>
      <c r="HMA169" s="168"/>
      <c r="HMB169" s="168"/>
      <c r="HMC169" s="168"/>
      <c r="HMD169" s="168"/>
      <c r="HME169" s="168"/>
      <c r="HMF169" s="168"/>
      <c r="HMG169" s="168"/>
      <c r="HMH169" s="168"/>
      <c r="HMI169" s="168"/>
      <c r="HMJ169" s="168"/>
      <c r="HMK169" s="168"/>
      <c r="HML169" s="168"/>
      <c r="HMM169" s="168"/>
      <c r="HMN169" s="168"/>
      <c r="HMO169" s="168"/>
      <c r="HMP169" s="168"/>
      <c r="HMQ169" s="168"/>
      <c r="HMR169" s="168"/>
      <c r="HMS169" s="168"/>
      <c r="HMT169" s="168"/>
      <c r="HMU169" s="168"/>
      <c r="HMV169" s="168"/>
      <c r="HMW169" s="168"/>
      <c r="HMX169" s="168"/>
      <c r="HMY169" s="168"/>
      <c r="HMZ169" s="168"/>
      <c r="HNA169" s="168"/>
      <c r="HNB169" s="168"/>
      <c r="HNC169" s="168"/>
      <c r="HND169" s="168"/>
      <c r="HNE169" s="168"/>
      <c r="HNF169" s="168"/>
      <c r="HNG169" s="168"/>
      <c r="HNH169" s="168"/>
      <c r="HNI169" s="168"/>
      <c r="HNJ169" s="168"/>
      <c r="HNK169" s="168"/>
      <c r="HNL169" s="168"/>
      <c r="HNM169" s="168"/>
      <c r="HNN169" s="168"/>
      <c r="HNO169" s="168"/>
      <c r="HNP169" s="168"/>
      <c r="HNQ169" s="168"/>
      <c r="HNR169" s="168"/>
      <c r="HNS169" s="168"/>
      <c r="HNT169" s="168"/>
      <c r="HNU169" s="168"/>
      <c r="HNV169" s="168"/>
      <c r="HNW169" s="168"/>
      <c r="HNX169" s="168"/>
      <c r="HNY169" s="168"/>
      <c r="HNZ169" s="168"/>
      <c r="HOA169" s="168"/>
      <c r="HOB169" s="168"/>
      <c r="HOC169" s="168"/>
      <c r="HOD169" s="168"/>
      <c r="HOE169" s="168"/>
      <c r="HOF169" s="168"/>
      <c r="HOG169" s="168"/>
      <c r="HOH169" s="168"/>
      <c r="HOI169" s="168"/>
      <c r="HOJ169" s="168"/>
      <c r="HOK169" s="168"/>
      <c r="HOL169" s="168"/>
      <c r="HOM169" s="168"/>
      <c r="HON169" s="168"/>
      <c r="HOO169" s="168"/>
      <c r="HOP169" s="168"/>
      <c r="HOQ169" s="168"/>
      <c r="HOR169" s="168"/>
      <c r="HOS169" s="168"/>
      <c r="HOT169" s="168"/>
      <c r="HOU169" s="168"/>
      <c r="HOV169" s="168"/>
      <c r="HOW169" s="168"/>
      <c r="HOX169" s="168"/>
      <c r="HOY169" s="168"/>
      <c r="HOZ169" s="168"/>
      <c r="HPA169" s="168"/>
      <c r="HPB169" s="168"/>
      <c r="HPC169" s="168"/>
      <c r="HPD169" s="168"/>
      <c r="HPE169" s="168"/>
      <c r="HPF169" s="168"/>
      <c r="HPG169" s="168"/>
      <c r="HPH169" s="168"/>
      <c r="HPI169" s="168"/>
      <c r="HPJ169" s="168"/>
      <c r="HPK169" s="168"/>
      <c r="HPL169" s="168"/>
      <c r="HPM169" s="168"/>
      <c r="HPN169" s="168"/>
      <c r="HPO169" s="168"/>
      <c r="HPP169" s="168"/>
      <c r="HPQ169" s="168"/>
      <c r="HPR169" s="168"/>
      <c r="HPS169" s="168"/>
      <c r="HPT169" s="168"/>
      <c r="HPU169" s="168"/>
      <c r="HPV169" s="168"/>
      <c r="HPW169" s="168"/>
      <c r="HPX169" s="168"/>
      <c r="HPY169" s="168"/>
      <c r="HPZ169" s="168"/>
      <c r="HQA169" s="168"/>
      <c r="HQB169" s="168"/>
      <c r="HQC169" s="168"/>
      <c r="HQD169" s="168"/>
      <c r="HQE169" s="168"/>
      <c r="HQF169" s="168"/>
      <c r="HQG169" s="168"/>
      <c r="HQH169" s="168"/>
      <c r="HQI169" s="168"/>
      <c r="HQJ169" s="168"/>
      <c r="HQK169" s="168"/>
      <c r="HQL169" s="168"/>
      <c r="HQM169" s="168"/>
      <c r="HQN169" s="168"/>
      <c r="HQO169" s="168"/>
      <c r="HQP169" s="168"/>
      <c r="HQQ169" s="168"/>
      <c r="HQR169" s="168"/>
      <c r="HQS169" s="168"/>
      <c r="HQT169" s="168"/>
      <c r="HQU169" s="168"/>
      <c r="HQV169" s="168"/>
      <c r="HQW169" s="168"/>
      <c r="HQX169" s="168"/>
      <c r="HQY169" s="168"/>
      <c r="HQZ169" s="168"/>
      <c r="HRA169" s="168"/>
      <c r="HRB169" s="168"/>
      <c r="HRC169" s="168"/>
      <c r="HRD169" s="168"/>
      <c r="HRE169" s="168"/>
      <c r="HRF169" s="168"/>
      <c r="HRG169" s="168"/>
      <c r="HRH169" s="168"/>
      <c r="HRI169" s="168"/>
      <c r="HRJ169" s="168"/>
      <c r="HRK169" s="168"/>
      <c r="HRL169" s="168"/>
      <c r="HRM169" s="168"/>
      <c r="HRN169" s="168"/>
      <c r="HRO169" s="168"/>
      <c r="HRP169" s="168"/>
      <c r="HRQ169" s="168"/>
      <c r="HRR169" s="168"/>
      <c r="HRS169" s="168"/>
      <c r="HRT169" s="168"/>
      <c r="HRU169" s="168"/>
      <c r="HRV169" s="168"/>
      <c r="HRW169" s="168"/>
      <c r="HRX169" s="168"/>
      <c r="HRY169" s="168"/>
      <c r="HRZ169" s="168"/>
      <c r="HSA169" s="168"/>
      <c r="HSB169" s="168"/>
      <c r="HSC169" s="168"/>
      <c r="HSD169" s="168"/>
      <c r="HSE169" s="168"/>
      <c r="HSF169" s="168"/>
      <c r="HSG169" s="168"/>
      <c r="HSH169" s="168"/>
      <c r="HSI169" s="168"/>
      <c r="HSJ169" s="168"/>
      <c r="HSK169" s="168"/>
      <c r="HSL169" s="168"/>
      <c r="HSM169" s="168"/>
      <c r="HSN169" s="168"/>
      <c r="HSO169" s="168"/>
      <c r="HSP169" s="168"/>
      <c r="HSQ169" s="168"/>
      <c r="HSR169" s="168"/>
      <c r="HSS169" s="168"/>
      <c r="HST169" s="168"/>
      <c r="HSU169" s="168"/>
      <c r="HSV169" s="168"/>
      <c r="HSW169" s="168"/>
      <c r="HSX169" s="168"/>
      <c r="HSY169" s="168"/>
      <c r="HSZ169" s="168"/>
      <c r="HTA169" s="168"/>
      <c r="HTB169" s="168"/>
      <c r="HTC169" s="168"/>
      <c r="HTD169" s="168"/>
      <c r="HTE169" s="168"/>
      <c r="HTF169" s="168"/>
      <c r="HTG169" s="168"/>
      <c r="HTH169" s="168"/>
      <c r="HTI169" s="168"/>
      <c r="HTJ169" s="168"/>
      <c r="HTK169" s="168"/>
      <c r="HTL169" s="168"/>
      <c r="HTM169" s="168"/>
      <c r="HTN169" s="168"/>
      <c r="HTO169" s="168"/>
      <c r="HTP169" s="168"/>
      <c r="HTQ169" s="168"/>
      <c r="HTR169" s="168"/>
      <c r="HTS169" s="168"/>
      <c r="HTT169" s="168"/>
      <c r="HTU169" s="168"/>
      <c r="HTV169" s="168"/>
      <c r="HTW169" s="168"/>
      <c r="HTX169" s="168"/>
      <c r="HTY169" s="168"/>
      <c r="HTZ169" s="168"/>
      <c r="HUA169" s="168"/>
      <c r="HUB169" s="168"/>
      <c r="HUC169" s="168"/>
      <c r="HUD169" s="168"/>
      <c r="HUE169" s="168"/>
      <c r="HUF169" s="168"/>
      <c r="HUG169" s="168"/>
      <c r="HUH169" s="168"/>
      <c r="HUI169" s="168"/>
      <c r="HUJ169" s="168"/>
      <c r="HUK169" s="168"/>
      <c r="HUL169" s="168"/>
      <c r="HUM169" s="168"/>
      <c r="HUN169" s="168"/>
      <c r="HUO169" s="168"/>
      <c r="HUP169" s="168"/>
      <c r="HUQ169" s="168"/>
      <c r="HUR169" s="168"/>
      <c r="HUS169" s="168"/>
      <c r="HUT169" s="168"/>
      <c r="HUU169" s="168"/>
      <c r="HUV169" s="168"/>
      <c r="HUW169" s="168"/>
      <c r="HUX169" s="168"/>
      <c r="HUY169" s="168"/>
      <c r="HUZ169" s="168"/>
      <c r="HVA169" s="168"/>
      <c r="HVB169" s="168"/>
      <c r="HVC169" s="168"/>
      <c r="HVD169" s="168"/>
      <c r="HVE169" s="168"/>
      <c r="HVF169" s="168"/>
      <c r="HVG169" s="168"/>
      <c r="HVH169" s="168"/>
      <c r="HVI169" s="168"/>
      <c r="HVJ169" s="168"/>
      <c r="HVK169" s="168"/>
      <c r="HVL169" s="168"/>
      <c r="HVM169" s="168"/>
      <c r="HVN169" s="168"/>
      <c r="HVO169" s="168"/>
      <c r="HVP169" s="168"/>
      <c r="HVQ169" s="168"/>
      <c r="HVR169" s="168"/>
      <c r="HVS169" s="168"/>
      <c r="HVT169" s="168"/>
      <c r="HVU169" s="168"/>
      <c r="HVV169" s="168"/>
      <c r="HVW169" s="168"/>
      <c r="HVX169" s="168"/>
      <c r="HVY169" s="168"/>
      <c r="HVZ169" s="168"/>
      <c r="HWA169" s="168"/>
      <c r="HWB169" s="168"/>
      <c r="HWC169" s="168"/>
      <c r="HWD169" s="168"/>
      <c r="HWE169" s="168"/>
      <c r="HWF169" s="168"/>
      <c r="HWG169" s="168"/>
      <c r="HWH169" s="168"/>
      <c r="HWI169" s="168"/>
      <c r="HWJ169" s="168"/>
      <c r="HWK169" s="168"/>
      <c r="HWL169" s="168"/>
      <c r="HWM169" s="168"/>
      <c r="HWN169" s="168"/>
      <c r="HWO169" s="168"/>
      <c r="HWP169" s="168"/>
      <c r="HWQ169" s="168"/>
      <c r="HWR169" s="168"/>
      <c r="HWS169" s="168"/>
      <c r="HWT169" s="168"/>
      <c r="HWU169" s="168"/>
      <c r="HWV169" s="168"/>
      <c r="HWW169" s="168"/>
      <c r="HWX169" s="168"/>
      <c r="HWY169" s="168"/>
      <c r="HWZ169" s="168"/>
      <c r="HXA169" s="168"/>
      <c r="HXB169" s="168"/>
      <c r="HXC169" s="168"/>
      <c r="HXD169" s="168"/>
      <c r="HXE169" s="168"/>
      <c r="HXF169" s="168"/>
      <c r="HXG169" s="168"/>
      <c r="HXH169" s="168"/>
      <c r="HXI169" s="168"/>
      <c r="HXJ169" s="168"/>
      <c r="HXK169" s="168"/>
      <c r="HXL169" s="168"/>
      <c r="HXM169" s="168"/>
      <c r="HXN169" s="168"/>
      <c r="HXO169" s="168"/>
      <c r="HXP169" s="168"/>
      <c r="HXQ169" s="168"/>
      <c r="HXR169" s="168"/>
      <c r="HXS169" s="168"/>
      <c r="HXT169" s="168"/>
      <c r="HXU169" s="168"/>
      <c r="HXV169" s="168"/>
      <c r="HXW169" s="168"/>
      <c r="HXX169" s="168"/>
      <c r="HXY169" s="168"/>
      <c r="HXZ169" s="168"/>
      <c r="HYA169" s="168"/>
      <c r="HYB169" s="168"/>
      <c r="HYC169" s="168"/>
      <c r="HYD169" s="168"/>
      <c r="HYE169" s="168"/>
      <c r="HYF169" s="168"/>
      <c r="HYG169" s="168"/>
      <c r="HYH169" s="168"/>
      <c r="HYI169" s="168"/>
      <c r="HYJ169" s="168"/>
      <c r="HYK169" s="168"/>
      <c r="HYL169" s="168"/>
      <c r="HYM169" s="168"/>
      <c r="HYN169" s="168"/>
      <c r="HYO169" s="168"/>
      <c r="HYP169" s="168"/>
      <c r="HYQ169" s="168"/>
      <c r="HYR169" s="168"/>
      <c r="HYS169" s="168"/>
      <c r="HYT169" s="168"/>
      <c r="HYU169" s="168"/>
      <c r="HYV169" s="168"/>
      <c r="HYW169" s="168"/>
      <c r="HYX169" s="168"/>
      <c r="HYY169" s="168"/>
      <c r="HYZ169" s="168"/>
      <c r="HZA169" s="168"/>
      <c r="HZB169" s="168"/>
      <c r="HZC169" s="168"/>
      <c r="HZD169" s="168"/>
      <c r="HZE169" s="168"/>
      <c r="HZF169" s="168"/>
      <c r="HZG169" s="168"/>
      <c r="HZH169" s="168"/>
      <c r="HZI169" s="168"/>
      <c r="HZJ169" s="168"/>
      <c r="HZK169" s="168"/>
      <c r="HZL169" s="168"/>
      <c r="HZM169" s="168"/>
      <c r="HZN169" s="168"/>
      <c r="HZO169" s="168"/>
      <c r="HZP169" s="168"/>
      <c r="HZQ169" s="168"/>
      <c r="HZR169" s="168"/>
      <c r="HZS169" s="168"/>
      <c r="HZT169" s="168"/>
      <c r="HZU169" s="168"/>
      <c r="HZV169" s="168"/>
      <c r="HZW169" s="168"/>
      <c r="HZX169" s="168"/>
      <c r="HZY169" s="168"/>
      <c r="HZZ169" s="168"/>
      <c r="IAA169" s="168"/>
      <c r="IAB169" s="168"/>
      <c r="IAC169" s="168"/>
      <c r="IAD169" s="168"/>
      <c r="IAE169" s="168"/>
      <c r="IAF169" s="168"/>
      <c r="IAG169" s="168"/>
      <c r="IAH169" s="168"/>
      <c r="IAI169" s="168"/>
      <c r="IAJ169" s="168"/>
      <c r="IAK169" s="168"/>
      <c r="IAL169" s="168"/>
      <c r="IAM169" s="168"/>
      <c r="IAN169" s="168"/>
      <c r="IAO169" s="168"/>
      <c r="IAP169" s="168"/>
      <c r="IAQ169" s="168"/>
      <c r="IAR169" s="168"/>
      <c r="IAS169" s="168"/>
      <c r="IAT169" s="168"/>
      <c r="IAU169" s="168"/>
      <c r="IAV169" s="168"/>
      <c r="IAW169" s="168"/>
      <c r="IAX169" s="168"/>
      <c r="IAY169" s="168"/>
      <c r="IAZ169" s="168"/>
      <c r="IBA169" s="168"/>
      <c r="IBB169" s="168"/>
      <c r="IBC169" s="168"/>
      <c r="IBD169" s="168"/>
      <c r="IBE169" s="168"/>
      <c r="IBF169" s="168"/>
      <c r="IBG169" s="168"/>
      <c r="IBH169" s="168"/>
      <c r="IBI169" s="168"/>
      <c r="IBJ169" s="168"/>
      <c r="IBK169" s="168"/>
      <c r="IBL169" s="168"/>
      <c r="IBM169" s="168"/>
      <c r="IBN169" s="168"/>
      <c r="IBO169" s="168"/>
      <c r="IBP169" s="168"/>
      <c r="IBQ169" s="168"/>
      <c r="IBR169" s="168"/>
      <c r="IBS169" s="168"/>
      <c r="IBT169" s="168"/>
      <c r="IBU169" s="168"/>
      <c r="IBV169" s="168"/>
      <c r="IBW169" s="168"/>
      <c r="IBX169" s="168"/>
      <c r="IBY169" s="168"/>
      <c r="IBZ169" s="168"/>
      <c r="ICA169" s="168"/>
      <c r="ICB169" s="168"/>
      <c r="ICC169" s="168"/>
      <c r="ICD169" s="168"/>
      <c r="ICE169" s="168"/>
      <c r="ICF169" s="168"/>
      <c r="ICG169" s="168"/>
      <c r="ICH169" s="168"/>
      <c r="ICI169" s="168"/>
      <c r="ICJ169" s="168"/>
      <c r="ICK169" s="168"/>
      <c r="ICL169" s="168"/>
      <c r="ICM169" s="168"/>
      <c r="ICN169" s="168"/>
      <c r="ICO169" s="168"/>
      <c r="ICP169" s="168"/>
      <c r="ICQ169" s="168"/>
      <c r="ICR169" s="168"/>
      <c r="ICS169" s="168"/>
      <c r="ICT169" s="168"/>
      <c r="ICU169" s="168"/>
      <c r="ICV169" s="168"/>
      <c r="ICW169" s="168"/>
      <c r="ICX169" s="168"/>
      <c r="ICY169" s="168"/>
      <c r="ICZ169" s="168"/>
      <c r="IDA169" s="168"/>
      <c r="IDB169" s="168"/>
      <c r="IDC169" s="168"/>
      <c r="IDD169" s="168"/>
      <c r="IDE169" s="168"/>
      <c r="IDF169" s="168"/>
      <c r="IDG169" s="168"/>
      <c r="IDH169" s="168"/>
      <c r="IDI169" s="168"/>
      <c r="IDJ169" s="168"/>
      <c r="IDK169" s="168"/>
      <c r="IDL169" s="168"/>
      <c r="IDM169" s="168"/>
      <c r="IDN169" s="168"/>
      <c r="IDO169" s="168"/>
      <c r="IDP169" s="168"/>
      <c r="IDQ169" s="168"/>
      <c r="IDR169" s="168"/>
      <c r="IDS169" s="168"/>
      <c r="IDT169" s="168"/>
      <c r="IDU169" s="168"/>
      <c r="IDV169" s="168"/>
      <c r="IDW169" s="168"/>
      <c r="IDX169" s="168"/>
      <c r="IDY169" s="168"/>
      <c r="IDZ169" s="168"/>
      <c r="IEA169" s="168"/>
      <c r="IEB169" s="168"/>
      <c r="IEC169" s="168"/>
      <c r="IED169" s="168"/>
      <c r="IEE169" s="168"/>
      <c r="IEF169" s="168"/>
      <c r="IEG169" s="168"/>
      <c r="IEH169" s="168"/>
      <c r="IEI169" s="168"/>
      <c r="IEJ169" s="168"/>
      <c r="IEK169" s="168"/>
      <c r="IEL169" s="168"/>
      <c r="IEM169" s="168"/>
      <c r="IEN169" s="168"/>
      <c r="IEO169" s="168"/>
      <c r="IEP169" s="168"/>
      <c r="IEQ169" s="168"/>
      <c r="IER169" s="168"/>
      <c r="IES169" s="168"/>
      <c r="IET169" s="168"/>
      <c r="IEU169" s="168"/>
      <c r="IEV169" s="168"/>
      <c r="IEW169" s="168"/>
      <c r="IEX169" s="168"/>
      <c r="IEY169" s="168"/>
      <c r="IEZ169" s="168"/>
      <c r="IFA169" s="168"/>
      <c r="IFB169" s="168"/>
      <c r="IFC169" s="168"/>
      <c r="IFD169" s="168"/>
      <c r="IFE169" s="168"/>
      <c r="IFF169" s="168"/>
      <c r="IFG169" s="168"/>
      <c r="IFH169" s="168"/>
      <c r="IFI169" s="168"/>
      <c r="IFJ169" s="168"/>
      <c r="IFK169" s="168"/>
      <c r="IFL169" s="168"/>
      <c r="IFM169" s="168"/>
      <c r="IFN169" s="168"/>
      <c r="IFO169" s="168"/>
      <c r="IFP169" s="168"/>
      <c r="IFQ169" s="168"/>
      <c r="IFR169" s="168"/>
      <c r="IFS169" s="168"/>
      <c r="IFT169" s="168"/>
      <c r="IFU169" s="168"/>
      <c r="IFV169" s="168"/>
      <c r="IFW169" s="168"/>
      <c r="IFX169" s="168"/>
      <c r="IFY169" s="168"/>
      <c r="IFZ169" s="168"/>
      <c r="IGA169" s="168"/>
      <c r="IGB169" s="168"/>
      <c r="IGC169" s="168"/>
      <c r="IGD169" s="168"/>
      <c r="IGE169" s="168"/>
      <c r="IGF169" s="168"/>
      <c r="IGG169" s="168"/>
      <c r="IGH169" s="168"/>
      <c r="IGI169" s="168"/>
      <c r="IGJ169" s="168"/>
      <c r="IGK169" s="168"/>
      <c r="IGL169" s="168"/>
      <c r="IGM169" s="168"/>
      <c r="IGN169" s="168"/>
      <c r="IGO169" s="168"/>
      <c r="IGP169" s="168"/>
      <c r="IGQ169" s="168"/>
      <c r="IGR169" s="168"/>
      <c r="IGS169" s="168"/>
      <c r="IGT169" s="168"/>
      <c r="IGU169" s="168"/>
      <c r="IGV169" s="168"/>
      <c r="IGW169" s="168"/>
      <c r="IGX169" s="168"/>
      <c r="IGY169" s="168"/>
      <c r="IGZ169" s="168"/>
      <c r="IHA169" s="168"/>
      <c r="IHB169" s="168"/>
      <c r="IHC169" s="168"/>
      <c r="IHD169" s="168"/>
      <c r="IHE169" s="168"/>
      <c r="IHF169" s="168"/>
      <c r="IHG169" s="168"/>
      <c r="IHH169" s="168"/>
      <c r="IHI169" s="168"/>
      <c r="IHJ169" s="168"/>
      <c r="IHK169" s="168"/>
      <c r="IHL169" s="168"/>
      <c r="IHM169" s="168"/>
      <c r="IHN169" s="168"/>
      <c r="IHO169" s="168"/>
      <c r="IHP169" s="168"/>
      <c r="IHQ169" s="168"/>
      <c r="IHR169" s="168"/>
      <c r="IHS169" s="168"/>
      <c r="IHT169" s="168"/>
      <c r="IHU169" s="168"/>
      <c r="IHV169" s="168"/>
      <c r="IHW169" s="168"/>
      <c r="IHX169" s="168"/>
      <c r="IHY169" s="168"/>
      <c r="IHZ169" s="168"/>
      <c r="IIA169" s="168"/>
      <c r="IIB169" s="168"/>
      <c r="IIC169" s="168"/>
      <c r="IID169" s="168"/>
      <c r="IIE169" s="168"/>
      <c r="IIF169" s="168"/>
      <c r="IIG169" s="168"/>
      <c r="IIH169" s="168"/>
      <c r="III169" s="168"/>
      <c r="IIJ169" s="168"/>
      <c r="IIK169" s="168"/>
      <c r="IIL169" s="168"/>
      <c r="IIM169" s="168"/>
      <c r="IIN169" s="168"/>
      <c r="IIO169" s="168"/>
      <c r="IIP169" s="168"/>
      <c r="IIQ169" s="168"/>
      <c r="IIR169" s="168"/>
      <c r="IIS169" s="168"/>
      <c r="IIT169" s="168"/>
      <c r="IIU169" s="168"/>
      <c r="IIV169" s="168"/>
      <c r="IIW169" s="168"/>
      <c r="IIX169" s="168"/>
      <c r="IIY169" s="168"/>
      <c r="IIZ169" s="168"/>
      <c r="IJA169" s="168"/>
      <c r="IJB169" s="168"/>
      <c r="IJC169" s="168"/>
      <c r="IJD169" s="168"/>
      <c r="IJE169" s="168"/>
      <c r="IJF169" s="168"/>
      <c r="IJG169" s="168"/>
      <c r="IJH169" s="168"/>
      <c r="IJI169" s="168"/>
      <c r="IJJ169" s="168"/>
      <c r="IJK169" s="168"/>
      <c r="IJL169" s="168"/>
      <c r="IJM169" s="168"/>
      <c r="IJN169" s="168"/>
      <c r="IJO169" s="168"/>
      <c r="IJP169" s="168"/>
      <c r="IJQ169" s="168"/>
      <c r="IJR169" s="168"/>
      <c r="IJS169" s="168"/>
      <c r="IJT169" s="168"/>
      <c r="IJU169" s="168"/>
      <c r="IJV169" s="168"/>
      <c r="IJW169" s="168"/>
      <c r="IJX169" s="168"/>
      <c r="IJY169" s="168"/>
      <c r="IJZ169" s="168"/>
      <c r="IKA169" s="168"/>
      <c r="IKB169" s="168"/>
      <c r="IKC169" s="168"/>
      <c r="IKD169" s="168"/>
      <c r="IKE169" s="168"/>
      <c r="IKF169" s="168"/>
      <c r="IKG169" s="168"/>
      <c r="IKH169" s="168"/>
      <c r="IKI169" s="168"/>
      <c r="IKJ169" s="168"/>
      <c r="IKK169" s="168"/>
      <c r="IKL169" s="168"/>
      <c r="IKM169" s="168"/>
      <c r="IKN169" s="168"/>
      <c r="IKO169" s="168"/>
      <c r="IKP169" s="168"/>
      <c r="IKQ169" s="168"/>
      <c r="IKR169" s="168"/>
      <c r="IKS169" s="168"/>
      <c r="IKT169" s="168"/>
      <c r="IKU169" s="168"/>
      <c r="IKV169" s="168"/>
      <c r="IKW169" s="168"/>
      <c r="IKX169" s="168"/>
      <c r="IKY169" s="168"/>
      <c r="IKZ169" s="168"/>
      <c r="ILA169" s="168"/>
      <c r="ILB169" s="168"/>
      <c r="ILC169" s="168"/>
      <c r="ILD169" s="168"/>
      <c r="ILE169" s="168"/>
      <c r="ILF169" s="168"/>
      <c r="ILG169" s="168"/>
      <c r="ILH169" s="168"/>
      <c r="ILI169" s="168"/>
      <c r="ILJ169" s="168"/>
      <c r="ILK169" s="168"/>
      <c r="ILL169" s="168"/>
      <c r="ILM169" s="168"/>
      <c r="ILN169" s="168"/>
      <c r="ILO169" s="168"/>
      <c r="ILP169" s="168"/>
      <c r="ILQ169" s="168"/>
      <c r="ILR169" s="168"/>
      <c r="ILS169" s="168"/>
      <c r="ILT169" s="168"/>
      <c r="ILU169" s="168"/>
      <c r="ILV169" s="168"/>
      <c r="ILW169" s="168"/>
      <c r="ILX169" s="168"/>
      <c r="ILY169" s="168"/>
      <c r="ILZ169" s="168"/>
      <c r="IMA169" s="168"/>
      <c r="IMB169" s="168"/>
      <c r="IMC169" s="168"/>
      <c r="IMD169" s="168"/>
      <c r="IME169" s="168"/>
      <c r="IMF169" s="168"/>
      <c r="IMG169" s="168"/>
      <c r="IMH169" s="168"/>
      <c r="IMI169" s="168"/>
      <c r="IMJ169" s="168"/>
      <c r="IMK169" s="168"/>
      <c r="IML169" s="168"/>
      <c r="IMM169" s="168"/>
      <c r="IMN169" s="168"/>
      <c r="IMO169" s="168"/>
      <c r="IMP169" s="168"/>
      <c r="IMQ169" s="168"/>
      <c r="IMR169" s="168"/>
      <c r="IMS169" s="168"/>
      <c r="IMT169" s="168"/>
      <c r="IMU169" s="168"/>
      <c r="IMV169" s="168"/>
      <c r="IMW169" s="168"/>
      <c r="IMX169" s="168"/>
      <c r="IMY169" s="168"/>
      <c r="IMZ169" s="168"/>
      <c r="INA169" s="168"/>
      <c r="INB169" s="168"/>
      <c r="INC169" s="168"/>
      <c r="IND169" s="168"/>
      <c r="INE169" s="168"/>
      <c r="INF169" s="168"/>
      <c r="ING169" s="168"/>
      <c r="INH169" s="168"/>
      <c r="INI169" s="168"/>
      <c r="INJ169" s="168"/>
      <c r="INK169" s="168"/>
      <c r="INL169" s="168"/>
      <c r="INM169" s="168"/>
      <c r="INN169" s="168"/>
      <c r="INO169" s="168"/>
      <c r="INP169" s="168"/>
      <c r="INQ169" s="168"/>
      <c r="INR169" s="168"/>
      <c r="INS169" s="168"/>
      <c r="INT169" s="168"/>
      <c r="INU169" s="168"/>
      <c r="INV169" s="168"/>
      <c r="INW169" s="168"/>
      <c r="INX169" s="168"/>
      <c r="INY169" s="168"/>
      <c r="INZ169" s="168"/>
      <c r="IOA169" s="168"/>
      <c r="IOB169" s="168"/>
      <c r="IOC169" s="168"/>
      <c r="IOD169" s="168"/>
      <c r="IOE169" s="168"/>
      <c r="IOF169" s="168"/>
      <c r="IOG169" s="168"/>
      <c r="IOH169" s="168"/>
      <c r="IOI169" s="168"/>
      <c r="IOJ169" s="168"/>
      <c r="IOK169" s="168"/>
      <c r="IOL169" s="168"/>
      <c r="IOM169" s="168"/>
      <c r="ION169" s="168"/>
      <c r="IOO169" s="168"/>
      <c r="IOP169" s="168"/>
      <c r="IOQ169" s="168"/>
      <c r="IOR169" s="168"/>
      <c r="IOS169" s="168"/>
      <c r="IOT169" s="168"/>
      <c r="IOU169" s="168"/>
      <c r="IOV169" s="168"/>
      <c r="IOW169" s="168"/>
      <c r="IOX169" s="168"/>
      <c r="IOY169" s="168"/>
      <c r="IOZ169" s="168"/>
      <c r="IPA169" s="168"/>
      <c r="IPB169" s="168"/>
      <c r="IPC169" s="168"/>
      <c r="IPD169" s="168"/>
      <c r="IPE169" s="168"/>
      <c r="IPF169" s="168"/>
      <c r="IPG169" s="168"/>
      <c r="IPH169" s="168"/>
      <c r="IPI169" s="168"/>
      <c r="IPJ169" s="168"/>
      <c r="IPK169" s="168"/>
      <c r="IPL169" s="168"/>
      <c r="IPM169" s="168"/>
      <c r="IPN169" s="168"/>
      <c r="IPO169" s="168"/>
      <c r="IPP169" s="168"/>
      <c r="IPQ169" s="168"/>
      <c r="IPR169" s="168"/>
      <c r="IPS169" s="168"/>
      <c r="IPT169" s="168"/>
      <c r="IPU169" s="168"/>
      <c r="IPV169" s="168"/>
      <c r="IPW169" s="168"/>
      <c r="IPX169" s="168"/>
      <c r="IPY169" s="168"/>
      <c r="IPZ169" s="168"/>
      <c r="IQA169" s="168"/>
      <c r="IQB169" s="168"/>
      <c r="IQC169" s="168"/>
      <c r="IQD169" s="168"/>
      <c r="IQE169" s="168"/>
      <c r="IQF169" s="168"/>
      <c r="IQG169" s="168"/>
      <c r="IQH169" s="168"/>
      <c r="IQI169" s="168"/>
      <c r="IQJ169" s="168"/>
      <c r="IQK169" s="168"/>
      <c r="IQL169" s="168"/>
      <c r="IQM169" s="168"/>
      <c r="IQN169" s="168"/>
      <c r="IQO169" s="168"/>
      <c r="IQP169" s="168"/>
      <c r="IQQ169" s="168"/>
      <c r="IQR169" s="168"/>
      <c r="IQS169" s="168"/>
      <c r="IQT169" s="168"/>
      <c r="IQU169" s="168"/>
      <c r="IQV169" s="168"/>
      <c r="IQW169" s="168"/>
      <c r="IQX169" s="168"/>
      <c r="IQY169" s="168"/>
      <c r="IQZ169" s="168"/>
      <c r="IRA169" s="168"/>
      <c r="IRB169" s="168"/>
      <c r="IRC169" s="168"/>
      <c r="IRD169" s="168"/>
      <c r="IRE169" s="168"/>
      <c r="IRF169" s="168"/>
      <c r="IRG169" s="168"/>
      <c r="IRH169" s="168"/>
      <c r="IRI169" s="168"/>
      <c r="IRJ169" s="168"/>
      <c r="IRK169" s="168"/>
      <c r="IRL169" s="168"/>
      <c r="IRM169" s="168"/>
      <c r="IRN169" s="168"/>
      <c r="IRO169" s="168"/>
      <c r="IRP169" s="168"/>
      <c r="IRQ169" s="168"/>
      <c r="IRR169" s="168"/>
      <c r="IRS169" s="168"/>
      <c r="IRT169" s="168"/>
      <c r="IRU169" s="168"/>
      <c r="IRV169" s="168"/>
      <c r="IRW169" s="168"/>
      <c r="IRX169" s="168"/>
      <c r="IRY169" s="168"/>
      <c r="IRZ169" s="168"/>
      <c r="ISA169" s="168"/>
      <c r="ISB169" s="168"/>
      <c r="ISC169" s="168"/>
      <c r="ISD169" s="168"/>
      <c r="ISE169" s="168"/>
      <c r="ISF169" s="168"/>
      <c r="ISG169" s="168"/>
      <c r="ISH169" s="168"/>
      <c r="ISI169" s="168"/>
      <c r="ISJ169" s="168"/>
      <c r="ISK169" s="168"/>
      <c r="ISL169" s="168"/>
      <c r="ISM169" s="168"/>
      <c r="ISN169" s="168"/>
      <c r="ISO169" s="168"/>
      <c r="ISP169" s="168"/>
      <c r="ISQ169" s="168"/>
      <c r="ISR169" s="168"/>
      <c r="ISS169" s="168"/>
      <c r="IST169" s="168"/>
      <c r="ISU169" s="168"/>
      <c r="ISV169" s="168"/>
      <c r="ISW169" s="168"/>
      <c r="ISX169" s="168"/>
      <c r="ISY169" s="168"/>
      <c r="ISZ169" s="168"/>
      <c r="ITA169" s="168"/>
      <c r="ITB169" s="168"/>
      <c r="ITC169" s="168"/>
      <c r="ITD169" s="168"/>
      <c r="ITE169" s="168"/>
      <c r="ITF169" s="168"/>
      <c r="ITG169" s="168"/>
      <c r="ITH169" s="168"/>
      <c r="ITI169" s="168"/>
      <c r="ITJ169" s="168"/>
      <c r="ITK169" s="168"/>
      <c r="ITL169" s="168"/>
      <c r="ITM169" s="168"/>
      <c r="ITN169" s="168"/>
      <c r="ITO169" s="168"/>
      <c r="ITP169" s="168"/>
      <c r="ITQ169" s="168"/>
      <c r="ITR169" s="168"/>
      <c r="ITS169" s="168"/>
      <c r="ITT169" s="168"/>
      <c r="ITU169" s="168"/>
      <c r="ITV169" s="168"/>
      <c r="ITW169" s="168"/>
      <c r="ITX169" s="168"/>
      <c r="ITY169" s="168"/>
      <c r="ITZ169" s="168"/>
      <c r="IUA169" s="168"/>
      <c r="IUB169" s="168"/>
      <c r="IUC169" s="168"/>
      <c r="IUD169" s="168"/>
      <c r="IUE169" s="168"/>
      <c r="IUF169" s="168"/>
      <c r="IUG169" s="168"/>
      <c r="IUH169" s="168"/>
      <c r="IUI169" s="168"/>
      <c r="IUJ169" s="168"/>
      <c r="IUK169" s="168"/>
      <c r="IUL169" s="168"/>
      <c r="IUM169" s="168"/>
      <c r="IUN169" s="168"/>
      <c r="IUO169" s="168"/>
      <c r="IUP169" s="168"/>
      <c r="IUQ169" s="168"/>
      <c r="IUR169" s="168"/>
      <c r="IUS169" s="168"/>
      <c r="IUT169" s="168"/>
      <c r="IUU169" s="168"/>
      <c r="IUV169" s="168"/>
      <c r="IUW169" s="168"/>
      <c r="IUX169" s="168"/>
      <c r="IUY169" s="168"/>
      <c r="IUZ169" s="168"/>
      <c r="IVA169" s="168"/>
      <c r="IVB169" s="168"/>
      <c r="IVC169" s="168"/>
      <c r="IVD169" s="168"/>
      <c r="IVE169" s="168"/>
      <c r="IVF169" s="168"/>
      <c r="IVG169" s="168"/>
      <c r="IVH169" s="168"/>
      <c r="IVI169" s="168"/>
      <c r="IVJ169" s="168"/>
      <c r="IVK169" s="168"/>
      <c r="IVL169" s="168"/>
      <c r="IVM169" s="168"/>
      <c r="IVN169" s="168"/>
      <c r="IVO169" s="168"/>
      <c r="IVP169" s="168"/>
      <c r="IVQ169" s="168"/>
      <c r="IVR169" s="168"/>
      <c r="IVS169" s="168"/>
      <c r="IVT169" s="168"/>
      <c r="IVU169" s="168"/>
      <c r="IVV169" s="168"/>
      <c r="IVW169" s="168"/>
      <c r="IVX169" s="168"/>
      <c r="IVY169" s="168"/>
      <c r="IVZ169" s="168"/>
      <c r="IWA169" s="168"/>
      <c r="IWB169" s="168"/>
      <c r="IWC169" s="168"/>
      <c r="IWD169" s="168"/>
      <c r="IWE169" s="168"/>
      <c r="IWF169" s="168"/>
      <c r="IWG169" s="168"/>
      <c r="IWH169" s="168"/>
      <c r="IWI169" s="168"/>
      <c r="IWJ169" s="168"/>
      <c r="IWK169" s="168"/>
      <c r="IWL169" s="168"/>
      <c r="IWM169" s="168"/>
      <c r="IWN169" s="168"/>
      <c r="IWO169" s="168"/>
      <c r="IWP169" s="168"/>
      <c r="IWQ169" s="168"/>
      <c r="IWR169" s="168"/>
      <c r="IWS169" s="168"/>
      <c r="IWT169" s="168"/>
      <c r="IWU169" s="168"/>
      <c r="IWV169" s="168"/>
      <c r="IWW169" s="168"/>
      <c r="IWX169" s="168"/>
      <c r="IWY169" s="168"/>
      <c r="IWZ169" s="168"/>
      <c r="IXA169" s="168"/>
      <c r="IXB169" s="168"/>
      <c r="IXC169" s="168"/>
      <c r="IXD169" s="168"/>
      <c r="IXE169" s="168"/>
      <c r="IXF169" s="168"/>
      <c r="IXG169" s="168"/>
      <c r="IXH169" s="168"/>
      <c r="IXI169" s="168"/>
      <c r="IXJ169" s="168"/>
      <c r="IXK169" s="168"/>
      <c r="IXL169" s="168"/>
      <c r="IXM169" s="168"/>
      <c r="IXN169" s="168"/>
      <c r="IXO169" s="168"/>
      <c r="IXP169" s="168"/>
      <c r="IXQ169" s="168"/>
      <c r="IXR169" s="168"/>
      <c r="IXS169" s="168"/>
      <c r="IXT169" s="168"/>
      <c r="IXU169" s="168"/>
      <c r="IXV169" s="168"/>
      <c r="IXW169" s="168"/>
      <c r="IXX169" s="168"/>
      <c r="IXY169" s="168"/>
      <c r="IXZ169" s="168"/>
      <c r="IYA169" s="168"/>
      <c r="IYB169" s="168"/>
      <c r="IYC169" s="168"/>
      <c r="IYD169" s="168"/>
      <c r="IYE169" s="168"/>
      <c r="IYF169" s="168"/>
      <c r="IYG169" s="168"/>
      <c r="IYH169" s="168"/>
      <c r="IYI169" s="168"/>
      <c r="IYJ169" s="168"/>
      <c r="IYK169" s="168"/>
      <c r="IYL169" s="168"/>
      <c r="IYM169" s="168"/>
      <c r="IYN169" s="168"/>
      <c r="IYO169" s="168"/>
      <c r="IYP169" s="168"/>
      <c r="IYQ169" s="168"/>
      <c r="IYR169" s="168"/>
      <c r="IYS169" s="168"/>
      <c r="IYT169" s="168"/>
      <c r="IYU169" s="168"/>
      <c r="IYV169" s="168"/>
      <c r="IYW169" s="168"/>
      <c r="IYX169" s="168"/>
      <c r="IYY169" s="168"/>
      <c r="IYZ169" s="168"/>
      <c r="IZA169" s="168"/>
      <c r="IZB169" s="168"/>
      <c r="IZC169" s="168"/>
      <c r="IZD169" s="168"/>
      <c r="IZE169" s="168"/>
      <c r="IZF169" s="168"/>
      <c r="IZG169" s="168"/>
      <c r="IZH169" s="168"/>
      <c r="IZI169" s="168"/>
      <c r="IZJ169" s="168"/>
      <c r="IZK169" s="168"/>
      <c r="IZL169" s="168"/>
      <c r="IZM169" s="168"/>
      <c r="IZN169" s="168"/>
      <c r="IZO169" s="168"/>
      <c r="IZP169" s="168"/>
      <c r="IZQ169" s="168"/>
      <c r="IZR169" s="168"/>
      <c r="IZS169" s="168"/>
      <c r="IZT169" s="168"/>
      <c r="IZU169" s="168"/>
      <c r="IZV169" s="168"/>
      <c r="IZW169" s="168"/>
      <c r="IZX169" s="168"/>
      <c r="IZY169" s="168"/>
      <c r="IZZ169" s="168"/>
      <c r="JAA169" s="168"/>
      <c r="JAB169" s="168"/>
      <c r="JAC169" s="168"/>
      <c r="JAD169" s="168"/>
      <c r="JAE169" s="168"/>
      <c r="JAF169" s="168"/>
      <c r="JAG169" s="168"/>
      <c r="JAH169" s="168"/>
      <c r="JAI169" s="168"/>
      <c r="JAJ169" s="168"/>
      <c r="JAK169" s="168"/>
      <c r="JAL169" s="168"/>
      <c r="JAM169" s="168"/>
      <c r="JAN169" s="168"/>
      <c r="JAO169" s="168"/>
      <c r="JAP169" s="168"/>
      <c r="JAQ169" s="168"/>
      <c r="JAR169" s="168"/>
      <c r="JAS169" s="168"/>
      <c r="JAT169" s="168"/>
      <c r="JAU169" s="168"/>
      <c r="JAV169" s="168"/>
      <c r="JAW169" s="168"/>
      <c r="JAX169" s="168"/>
      <c r="JAY169" s="168"/>
      <c r="JAZ169" s="168"/>
      <c r="JBA169" s="168"/>
      <c r="JBB169" s="168"/>
      <c r="JBC169" s="168"/>
      <c r="JBD169" s="168"/>
      <c r="JBE169" s="168"/>
      <c r="JBF169" s="168"/>
      <c r="JBG169" s="168"/>
      <c r="JBH169" s="168"/>
      <c r="JBI169" s="168"/>
      <c r="JBJ169" s="168"/>
      <c r="JBK169" s="168"/>
      <c r="JBL169" s="168"/>
      <c r="JBM169" s="168"/>
      <c r="JBN169" s="168"/>
      <c r="JBO169" s="168"/>
      <c r="JBP169" s="168"/>
      <c r="JBQ169" s="168"/>
      <c r="JBR169" s="168"/>
      <c r="JBS169" s="168"/>
      <c r="JBT169" s="168"/>
      <c r="JBU169" s="168"/>
      <c r="JBV169" s="168"/>
      <c r="JBW169" s="168"/>
      <c r="JBX169" s="168"/>
      <c r="JBY169" s="168"/>
      <c r="JBZ169" s="168"/>
      <c r="JCA169" s="168"/>
      <c r="JCB169" s="168"/>
      <c r="JCC169" s="168"/>
      <c r="JCD169" s="168"/>
      <c r="JCE169" s="168"/>
      <c r="JCF169" s="168"/>
      <c r="JCG169" s="168"/>
      <c r="JCH169" s="168"/>
      <c r="JCI169" s="168"/>
      <c r="JCJ169" s="168"/>
      <c r="JCK169" s="168"/>
      <c r="JCL169" s="168"/>
      <c r="JCM169" s="168"/>
      <c r="JCN169" s="168"/>
      <c r="JCO169" s="168"/>
      <c r="JCP169" s="168"/>
      <c r="JCQ169" s="168"/>
      <c r="JCR169" s="168"/>
      <c r="JCS169" s="168"/>
      <c r="JCT169" s="168"/>
      <c r="JCU169" s="168"/>
      <c r="JCV169" s="168"/>
      <c r="JCW169" s="168"/>
      <c r="JCX169" s="168"/>
      <c r="JCY169" s="168"/>
      <c r="JCZ169" s="168"/>
      <c r="JDA169" s="168"/>
      <c r="JDB169" s="168"/>
      <c r="JDC169" s="168"/>
      <c r="JDD169" s="168"/>
      <c r="JDE169" s="168"/>
      <c r="JDF169" s="168"/>
      <c r="JDG169" s="168"/>
      <c r="JDH169" s="168"/>
      <c r="JDI169" s="168"/>
      <c r="JDJ169" s="168"/>
      <c r="JDK169" s="168"/>
      <c r="JDL169" s="168"/>
      <c r="JDM169" s="168"/>
      <c r="JDN169" s="168"/>
      <c r="JDO169" s="168"/>
      <c r="JDP169" s="168"/>
      <c r="JDQ169" s="168"/>
      <c r="JDR169" s="168"/>
      <c r="JDS169" s="168"/>
      <c r="JDT169" s="168"/>
      <c r="JDU169" s="168"/>
      <c r="JDV169" s="168"/>
      <c r="JDW169" s="168"/>
      <c r="JDX169" s="168"/>
      <c r="JDY169" s="168"/>
      <c r="JDZ169" s="168"/>
      <c r="JEA169" s="168"/>
      <c r="JEB169" s="168"/>
      <c r="JEC169" s="168"/>
      <c r="JED169" s="168"/>
      <c r="JEE169" s="168"/>
      <c r="JEF169" s="168"/>
      <c r="JEG169" s="168"/>
      <c r="JEH169" s="168"/>
      <c r="JEI169" s="168"/>
      <c r="JEJ169" s="168"/>
      <c r="JEK169" s="168"/>
      <c r="JEL169" s="168"/>
      <c r="JEM169" s="168"/>
      <c r="JEN169" s="168"/>
      <c r="JEO169" s="168"/>
      <c r="JEP169" s="168"/>
      <c r="JEQ169" s="168"/>
      <c r="JER169" s="168"/>
      <c r="JES169" s="168"/>
      <c r="JET169" s="168"/>
      <c r="JEU169" s="168"/>
      <c r="JEV169" s="168"/>
      <c r="JEW169" s="168"/>
      <c r="JEX169" s="168"/>
      <c r="JEY169" s="168"/>
      <c r="JEZ169" s="168"/>
      <c r="JFA169" s="168"/>
      <c r="JFB169" s="168"/>
      <c r="JFC169" s="168"/>
      <c r="JFD169" s="168"/>
      <c r="JFE169" s="168"/>
      <c r="JFF169" s="168"/>
      <c r="JFG169" s="168"/>
      <c r="JFH169" s="168"/>
      <c r="JFI169" s="168"/>
      <c r="JFJ169" s="168"/>
      <c r="JFK169" s="168"/>
      <c r="JFL169" s="168"/>
      <c r="JFM169" s="168"/>
      <c r="JFN169" s="168"/>
      <c r="JFO169" s="168"/>
      <c r="JFP169" s="168"/>
      <c r="JFQ169" s="168"/>
      <c r="JFR169" s="168"/>
      <c r="JFS169" s="168"/>
      <c r="JFT169" s="168"/>
      <c r="JFU169" s="168"/>
      <c r="JFV169" s="168"/>
      <c r="JFW169" s="168"/>
      <c r="JFX169" s="168"/>
      <c r="JFY169" s="168"/>
      <c r="JFZ169" s="168"/>
      <c r="JGA169" s="168"/>
      <c r="JGB169" s="168"/>
      <c r="JGC169" s="168"/>
      <c r="JGD169" s="168"/>
      <c r="JGE169" s="168"/>
      <c r="JGF169" s="168"/>
      <c r="JGG169" s="168"/>
      <c r="JGH169" s="168"/>
      <c r="JGI169" s="168"/>
      <c r="JGJ169" s="168"/>
      <c r="JGK169" s="168"/>
      <c r="JGL169" s="168"/>
      <c r="JGM169" s="168"/>
      <c r="JGN169" s="168"/>
      <c r="JGO169" s="168"/>
      <c r="JGP169" s="168"/>
      <c r="JGQ169" s="168"/>
      <c r="JGR169" s="168"/>
      <c r="JGS169" s="168"/>
      <c r="JGT169" s="168"/>
      <c r="JGU169" s="168"/>
      <c r="JGV169" s="168"/>
      <c r="JGW169" s="168"/>
      <c r="JGX169" s="168"/>
      <c r="JGY169" s="168"/>
      <c r="JGZ169" s="168"/>
      <c r="JHA169" s="168"/>
      <c r="JHB169" s="168"/>
      <c r="JHC169" s="168"/>
      <c r="JHD169" s="168"/>
      <c r="JHE169" s="168"/>
      <c r="JHF169" s="168"/>
      <c r="JHG169" s="168"/>
      <c r="JHH169" s="168"/>
      <c r="JHI169" s="168"/>
      <c r="JHJ169" s="168"/>
      <c r="JHK169" s="168"/>
      <c r="JHL169" s="168"/>
      <c r="JHM169" s="168"/>
      <c r="JHN169" s="168"/>
      <c r="JHO169" s="168"/>
      <c r="JHP169" s="168"/>
      <c r="JHQ169" s="168"/>
      <c r="JHR169" s="168"/>
      <c r="JHS169" s="168"/>
      <c r="JHT169" s="168"/>
      <c r="JHU169" s="168"/>
      <c r="JHV169" s="168"/>
      <c r="JHW169" s="168"/>
      <c r="JHX169" s="168"/>
      <c r="JHY169" s="168"/>
      <c r="JHZ169" s="168"/>
      <c r="JIA169" s="168"/>
      <c r="JIB169" s="168"/>
      <c r="JIC169" s="168"/>
      <c r="JID169" s="168"/>
      <c r="JIE169" s="168"/>
      <c r="JIF169" s="168"/>
      <c r="JIG169" s="168"/>
      <c r="JIH169" s="168"/>
      <c r="JII169" s="168"/>
      <c r="JIJ169" s="168"/>
      <c r="JIK169" s="168"/>
      <c r="JIL169" s="168"/>
      <c r="JIM169" s="168"/>
      <c r="JIN169" s="168"/>
      <c r="JIO169" s="168"/>
      <c r="JIP169" s="168"/>
      <c r="JIQ169" s="168"/>
      <c r="JIR169" s="168"/>
      <c r="JIS169" s="168"/>
      <c r="JIT169" s="168"/>
      <c r="JIU169" s="168"/>
      <c r="JIV169" s="168"/>
      <c r="JIW169" s="168"/>
      <c r="JIX169" s="168"/>
      <c r="JIY169" s="168"/>
      <c r="JIZ169" s="168"/>
      <c r="JJA169" s="168"/>
      <c r="JJB169" s="168"/>
      <c r="JJC169" s="168"/>
      <c r="JJD169" s="168"/>
      <c r="JJE169" s="168"/>
      <c r="JJF169" s="168"/>
      <c r="JJG169" s="168"/>
      <c r="JJH169" s="168"/>
      <c r="JJI169" s="168"/>
      <c r="JJJ169" s="168"/>
      <c r="JJK169" s="168"/>
      <c r="JJL169" s="168"/>
      <c r="JJM169" s="168"/>
      <c r="JJN169" s="168"/>
      <c r="JJO169" s="168"/>
      <c r="JJP169" s="168"/>
      <c r="JJQ169" s="168"/>
      <c r="JJR169" s="168"/>
      <c r="JJS169" s="168"/>
      <c r="JJT169" s="168"/>
      <c r="JJU169" s="168"/>
      <c r="JJV169" s="168"/>
      <c r="JJW169" s="168"/>
      <c r="JJX169" s="168"/>
      <c r="JJY169" s="168"/>
      <c r="JJZ169" s="168"/>
      <c r="JKA169" s="168"/>
      <c r="JKB169" s="168"/>
      <c r="JKC169" s="168"/>
      <c r="JKD169" s="168"/>
      <c r="JKE169" s="168"/>
      <c r="JKF169" s="168"/>
      <c r="JKG169" s="168"/>
      <c r="JKH169" s="168"/>
      <c r="JKI169" s="168"/>
      <c r="JKJ169" s="168"/>
      <c r="JKK169" s="168"/>
      <c r="JKL169" s="168"/>
      <c r="JKM169" s="168"/>
      <c r="JKN169" s="168"/>
      <c r="JKO169" s="168"/>
      <c r="JKP169" s="168"/>
      <c r="JKQ169" s="168"/>
      <c r="JKR169" s="168"/>
      <c r="JKS169" s="168"/>
      <c r="JKT169" s="168"/>
      <c r="JKU169" s="168"/>
      <c r="JKV169" s="168"/>
      <c r="JKW169" s="168"/>
      <c r="JKX169" s="168"/>
      <c r="JKY169" s="168"/>
      <c r="JKZ169" s="168"/>
      <c r="JLA169" s="168"/>
      <c r="JLB169" s="168"/>
      <c r="JLC169" s="168"/>
      <c r="JLD169" s="168"/>
      <c r="JLE169" s="168"/>
      <c r="JLF169" s="168"/>
      <c r="JLG169" s="168"/>
      <c r="JLH169" s="168"/>
      <c r="JLI169" s="168"/>
      <c r="JLJ169" s="168"/>
      <c r="JLK169" s="168"/>
      <c r="JLL169" s="168"/>
      <c r="JLM169" s="168"/>
      <c r="JLN169" s="168"/>
      <c r="JLO169" s="168"/>
      <c r="JLP169" s="168"/>
      <c r="JLQ169" s="168"/>
      <c r="JLR169" s="168"/>
      <c r="JLS169" s="168"/>
      <c r="JLT169" s="168"/>
      <c r="JLU169" s="168"/>
      <c r="JLV169" s="168"/>
      <c r="JLW169" s="168"/>
      <c r="JLX169" s="168"/>
      <c r="JLY169" s="168"/>
      <c r="JLZ169" s="168"/>
      <c r="JMA169" s="168"/>
      <c r="JMB169" s="168"/>
      <c r="JMC169" s="168"/>
      <c r="JMD169" s="168"/>
      <c r="JME169" s="168"/>
      <c r="JMF169" s="168"/>
      <c r="JMG169" s="168"/>
      <c r="JMH169" s="168"/>
      <c r="JMI169" s="168"/>
      <c r="JMJ169" s="168"/>
      <c r="JMK169" s="168"/>
      <c r="JML169" s="168"/>
      <c r="JMM169" s="168"/>
      <c r="JMN169" s="168"/>
      <c r="JMO169" s="168"/>
      <c r="JMP169" s="168"/>
      <c r="JMQ169" s="168"/>
      <c r="JMR169" s="168"/>
      <c r="JMS169" s="168"/>
      <c r="JMT169" s="168"/>
      <c r="JMU169" s="168"/>
      <c r="JMV169" s="168"/>
      <c r="JMW169" s="168"/>
      <c r="JMX169" s="168"/>
      <c r="JMY169" s="168"/>
      <c r="JMZ169" s="168"/>
      <c r="JNA169" s="168"/>
      <c r="JNB169" s="168"/>
      <c r="JNC169" s="168"/>
      <c r="JND169" s="168"/>
      <c r="JNE169" s="168"/>
      <c r="JNF169" s="168"/>
      <c r="JNG169" s="168"/>
      <c r="JNH169" s="168"/>
      <c r="JNI169" s="168"/>
      <c r="JNJ169" s="168"/>
      <c r="JNK169" s="168"/>
      <c r="JNL169" s="168"/>
      <c r="JNM169" s="168"/>
      <c r="JNN169" s="168"/>
      <c r="JNO169" s="168"/>
      <c r="JNP169" s="168"/>
      <c r="JNQ169" s="168"/>
      <c r="JNR169" s="168"/>
      <c r="JNS169" s="168"/>
      <c r="JNT169" s="168"/>
      <c r="JNU169" s="168"/>
      <c r="JNV169" s="168"/>
      <c r="JNW169" s="168"/>
      <c r="JNX169" s="168"/>
      <c r="JNY169" s="168"/>
      <c r="JNZ169" s="168"/>
      <c r="JOA169" s="168"/>
      <c r="JOB169" s="168"/>
      <c r="JOC169" s="168"/>
      <c r="JOD169" s="168"/>
      <c r="JOE169" s="168"/>
      <c r="JOF169" s="168"/>
      <c r="JOG169" s="168"/>
      <c r="JOH169" s="168"/>
      <c r="JOI169" s="168"/>
      <c r="JOJ169" s="168"/>
      <c r="JOK169" s="168"/>
      <c r="JOL169" s="168"/>
      <c r="JOM169" s="168"/>
      <c r="JON169" s="168"/>
      <c r="JOO169" s="168"/>
      <c r="JOP169" s="168"/>
      <c r="JOQ169" s="168"/>
      <c r="JOR169" s="168"/>
      <c r="JOS169" s="168"/>
      <c r="JOT169" s="168"/>
      <c r="JOU169" s="168"/>
      <c r="JOV169" s="168"/>
      <c r="JOW169" s="168"/>
      <c r="JOX169" s="168"/>
      <c r="JOY169" s="168"/>
      <c r="JOZ169" s="168"/>
      <c r="JPA169" s="168"/>
      <c r="JPB169" s="168"/>
      <c r="JPC169" s="168"/>
      <c r="JPD169" s="168"/>
      <c r="JPE169" s="168"/>
      <c r="JPF169" s="168"/>
      <c r="JPG169" s="168"/>
      <c r="JPH169" s="168"/>
      <c r="JPI169" s="168"/>
      <c r="JPJ169" s="168"/>
      <c r="JPK169" s="168"/>
      <c r="JPL169" s="168"/>
      <c r="JPM169" s="168"/>
      <c r="JPN169" s="168"/>
      <c r="JPO169" s="168"/>
      <c r="JPP169" s="168"/>
      <c r="JPQ169" s="168"/>
      <c r="JPR169" s="168"/>
      <c r="JPS169" s="168"/>
      <c r="JPT169" s="168"/>
      <c r="JPU169" s="168"/>
      <c r="JPV169" s="168"/>
      <c r="JPW169" s="168"/>
      <c r="JPX169" s="168"/>
      <c r="JPY169" s="168"/>
      <c r="JPZ169" s="168"/>
      <c r="JQA169" s="168"/>
      <c r="JQB169" s="168"/>
      <c r="JQC169" s="168"/>
      <c r="JQD169" s="168"/>
      <c r="JQE169" s="168"/>
      <c r="JQF169" s="168"/>
      <c r="JQG169" s="168"/>
      <c r="JQH169" s="168"/>
      <c r="JQI169" s="168"/>
      <c r="JQJ169" s="168"/>
      <c r="JQK169" s="168"/>
      <c r="JQL169" s="168"/>
      <c r="JQM169" s="168"/>
      <c r="JQN169" s="168"/>
      <c r="JQO169" s="168"/>
      <c r="JQP169" s="168"/>
      <c r="JQQ169" s="168"/>
      <c r="JQR169" s="168"/>
      <c r="JQS169" s="168"/>
      <c r="JQT169" s="168"/>
      <c r="JQU169" s="168"/>
      <c r="JQV169" s="168"/>
      <c r="JQW169" s="168"/>
      <c r="JQX169" s="168"/>
      <c r="JQY169" s="168"/>
      <c r="JQZ169" s="168"/>
      <c r="JRA169" s="168"/>
      <c r="JRB169" s="168"/>
      <c r="JRC169" s="168"/>
      <c r="JRD169" s="168"/>
      <c r="JRE169" s="168"/>
      <c r="JRF169" s="168"/>
      <c r="JRG169" s="168"/>
      <c r="JRH169" s="168"/>
      <c r="JRI169" s="168"/>
      <c r="JRJ169" s="168"/>
      <c r="JRK169" s="168"/>
      <c r="JRL169" s="168"/>
      <c r="JRM169" s="168"/>
      <c r="JRN169" s="168"/>
      <c r="JRO169" s="168"/>
      <c r="JRP169" s="168"/>
      <c r="JRQ169" s="168"/>
      <c r="JRR169" s="168"/>
      <c r="JRS169" s="168"/>
      <c r="JRT169" s="168"/>
      <c r="JRU169" s="168"/>
      <c r="JRV169" s="168"/>
      <c r="JRW169" s="168"/>
      <c r="JRX169" s="168"/>
      <c r="JRY169" s="168"/>
      <c r="JRZ169" s="168"/>
      <c r="JSA169" s="168"/>
      <c r="JSB169" s="168"/>
      <c r="JSC169" s="168"/>
      <c r="JSD169" s="168"/>
      <c r="JSE169" s="168"/>
      <c r="JSF169" s="168"/>
      <c r="JSG169" s="168"/>
      <c r="JSH169" s="168"/>
      <c r="JSI169" s="168"/>
      <c r="JSJ169" s="168"/>
      <c r="JSK169" s="168"/>
      <c r="JSL169" s="168"/>
      <c r="JSM169" s="168"/>
      <c r="JSN169" s="168"/>
      <c r="JSO169" s="168"/>
      <c r="JSP169" s="168"/>
      <c r="JSQ169" s="168"/>
      <c r="JSR169" s="168"/>
      <c r="JSS169" s="168"/>
      <c r="JST169" s="168"/>
      <c r="JSU169" s="168"/>
      <c r="JSV169" s="168"/>
      <c r="JSW169" s="168"/>
      <c r="JSX169" s="168"/>
      <c r="JSY169" s="168"/>
      <c r="JSZ169" s="168"/>
      <c r="JTA169" s="168"/>
      <c r="JTB169" s="168"/>
      <c r="JTC169" s="168"/>
      <c r="JTD169" s="168"/>
      <c r="JTE169" s="168"/>
      <c r="JTF169" s="168"/>
      <c r="JTG169" s="168"/>
      <c r="JTH169" s="168"/>
      <c r="JTI169" s="168"/>
      <c r="JTJ169" s="168"/>
      <c r="JTK169" s="168"/>
      <c r="JTL169" s="168"/>
      <c r="JTM169" s="168"/>
      <c r="JTN169" s="168"/>
      <c r="JTO169" s="168"/>
      <c r="JTP169" s="168"/>
      <c r="JTQ169" s="168"/>
      <c r="JTR169" s="168"/>
      <c r="JTS169" s="168"/>
      <c r="JTT169" s="168"/>
      <c r="JTU169" s="168"/>
      <c r="JTV169" s="168"/>
      <c r="JTW169" s="168"/>
      <c r="JTX169" s="168"/>
      <c r="JTY169" s="168"/>
      <c r="JTZ169" s="168"/>
      <c r="JUA169" s="168"/>
      <c r="JUB169" s="168"/>
      <c r="JUC169" s="168"/>
      <c r="JUD169" s="168"/>
      <c r="JUE169" s="168"/>
      <c r="JUF169" s="168"/>
      <c r="JUG169" s="168"/>
      <c r="JUH169" s="168"/>
      <c r="JUI169" s="168"/>
      <c r="JUJ169" s="168"/>
      <c r="JUK169" s="168"/>
      <c r="JUL169" s="168"/>
      <c r="JUM169" s="168"/>
      <c r="JUN169" s="168"/>
      <c r="JUO169" s="168"/>
      <c r="JUP169" s="168"/>
      <c r="JUQ169" s="168"/>
      <c r="JUR169" s="168"/>
      <c r="JUS169" s="168"/>
      <c r="JUT169" s="168"/>
      <c r="JUU169" s="168"/>
      <c r="JUV169" s="168"/>
      <c r="JUW169" s="168"/>
      <c r="JUX169" s="168"/>
      <c r="JUY169" s="168"/>
      <c r="JUZ169" s="168"/>
      <c r="JVA169" s="168"/>
      <c r="JVB169" s="168"/>
      <c r="JVC169" s="168"/>
      <c r="JVD169" s="168"/>
      <c r="JVE169" s="168"/>
      <c r="JVF169" s="168"/>
      <c r="JVG169" s="168"/>
      <c r="JVH169" s="168"/>
      <c r="JVI169" s="168"/>
      <c r="JVJ169" s="168"/>
      <c r="JVK169" s="168"/>
      <c r="JVL169" s="168"/>
      <c r="JVM169" s="168"/>
      <c r="JVN169" s="168"/>
      <c r="JVO169" s="168"/>
      <c r="JVP169" s="168"/>
      <c r="JVQ169" s="168"/>
      <c r="JVR169" s="168"/>
      <c r="JVS169" s="168"/>
      <c r="JVT169" s="168"/>
      <c r="JVU169" s="168"/>
      <c r="JVV169" s="168"/>
      <c r="JVW169" s="168"/>
      <c r="JVX169" s="168"/>
      <c r="JVY169" s="168"/>
      <c r="JVZ169" s="168"/>
      <c r="JWA169" s="168"/>
      <c r="JWB169" s="168"/>
      <c r="JWC169" s="168"/>
      <c r="JWD169" s="168"/>
      <c r="JWE169" s="168"/>
      <c r="JWF169" s="168"/>
      <c r="JWG169" s="168"/>
      <c r="JWH169" s="168"/>
      <c r="JWI169" s="168"/>
      <c r="JWJ169" s="168"/>
      <c r="JWK169" s="168"/>
      <c r="JWL169" s="168"/>
      <c r="JWM169" s="168"/>
      <c r="JWN169" s="168"/>
      <c r="JWO169" s="168"/>
      <c r="JWP169" s="168"/>
      <c r="JWQ169" s="168"/>
      <c r="JWR169" s="168"/>
      <c r="JWS169" s="168"/>
      <c r="JWT169" s="168"/>
      <c r="JWU169" s="168"/>
      <c r="JWV169" s="168"/>
      <c r="JWW169" s="168"/>
      <c r="JWX169" s="168"/>
      <c r="JWY169" s="168"/>
      <c r="JWZ169" s="168"/>
      <c r="JXA169" s="168"/>
      <c r="JXB169" s="168"/>
      <c r="JXC169" s="168"/>
      <c r="JXD169" s="168"/>
      <c r="JXE169" s="168"/>
      <c r="JXF169" s="168"/>
      <c r="JXG169" s="168"/>
      <c r="JXH169" s="168"/>
      <c r="JXI169" s="168"/>
      <c r="JXJ169" s="168"/>
      <c r="JXK169" s="168"/>
      <c r="JXL169" s="168"/>
      <c r="JXM169" s="168"/>
      <c r="JXN169" s="168"/>
      <c r="JXO169" s="168"/>
      <c r="JXP169" s="168"/>
      <c r="JXQ169" s="168"/>
      <c r="JXR169" s="168"/>
      <c r="JXS169" s="168"/>
      <c r="JXT169" s="168"/>
      <c r="JXU169" s="168"/>
      <c r="JXV169" s="168"/>
      <c r="JXW169" s="168"/>
      <c r="JXX169" s="168"/>
      <c r="JXY169" s="168"/>
      <c r="JXZ169" s="168"/>
      <c r="JYA169" s="168"/>
      <c r="JYB169" s="168"/>
      <c r="JYC169" s="168"/>
      <c r="JYD169" s="168"/>
      <c r="JYE169" s="168"/>
      <c r="JYF169" s="168"/>
      <c r="JYG169" s="168"/>
      <c r="JYH169" s="168"/>
      <c r="JYI169" s="168"/>
      <c r="JYJ169" s="168"/>
      <c r="JYK169" s="168"/>
      <c r="JYL169" s="168"/>
      <c r="JYM169" s="168"/>
      <c r="JYN169" s="168"/>
      <c r="JYO169" s="168"/>
      <c r="JYP169" s="168"/>
      <c r="JYQ169" s="168"/>
      <c r="JYR169" s="168"/>
      <c r="JYS169" s="168"/>
      <c r="JYT169" s="168"/>
      <c r="JYU169" s="168"/>
      <c r="JYV169" s="168"/>
      <c r="JYW169" s="168"/>
      <c r="JYX169" s="168"/>
      <c r="JYY169" s="168"/>
      <c r="JYZ169" s="168"/>
      <c r="JZA169" s="168"/>
      <c r="JZB169" s="168"/>
      <c r="JZC169" s="168"/>
      <c r="JZD169" s="168"/>
      <c r="JZE169" s="168"/>
      <c r="JZF169" s="168"/>
      <c r="JZG169" s="168"/>
      <c r="JZH169" s="168"/>
      <c r="JZI169" s="168"/>
      <c r="JZJ169" s="168"/>
      <c r="JZK169" s="168"/>
      <c r="JZL169" s="168"/>
      <c r="JZM169" s="168"/>
      <c r="JZN169" s="168"/>
      <c r="JZO169" s="168"/>
      <c r="JZP169" s="168"/>
      <c r="JZQ169" s="168"/>
      <c r="JZR169" s="168"/>
      <c r="JZS169" s="168"/>
      <c r="JZT169" s="168"/>
      <c r="JZU169" s="168"/>
      <c r="JZV169" s="168"/>
      <c r="JZW169" s="168"/>
      <c r="JZX169" s="168"/>
      <c r="JZY169" s="168"/>
      <c r="JZZ169" s="168"/>
      <c r="KAA169" s="168"/>
      <c r="KAB169" s="168"/>
      <c r="KAC169" s="168"/>
      <c r="KAD169" s="168"/>
      <c r="KAE169" s="168"/>
      <c r="KAF169" s="168"/>
      <c r="KAG169" s="168"/>
      <c r="KAH169" s="168"/>
      <c r="KAI169" s="168"/>
      <c r="KAJ169" s="168"/>
      <c r="KAK169" s="168"/>
      <c r="KAL169" s="168"/>
      <c r="KAM169" s="168"/>
      <c r="KAN169" s="168"/>
      <c r="KAO169" s="168"/>
      <c r="KAP169" s="168"/>
      <c r="KAQ169" s="168"/>
      <c r="KAR169" s="168"/>
      <c r="KAS169" s="168"/>
      <c r="KAT169" s="168"/>
      <c r="KAU169" s="168"/>
      <c r="KAV169" s="168"/>
      <c r="KAW169" s="168"/>
      <c r="KAX169" s="168"/>
      <c r="KAY169" s="168"/>
      <c r="KAZ169" s="168"/>
      <c r="KBA169" s="168"/>
      <c r="KBB169" s="168"/>
      <c r="KBC169" s="168"/>
      <c r="KBD169" s="168"/>
      <c r="KBE169" s="168"/>
      <c r="KBF169" s="168"/>
      <c r="KBG169" s="168"/>
      <c r="KBH169" s="168"/>
      <c r="KBI169" s="168"/>
      <c r="KBJ169" s="168"/>
      <c r="KBK169" s="168"/>
      <c r="KBL169" s="168"/>
      <c r="KBM169" s="168"/>
      <c r="KBN169" s="168"/>
      <c r="KBO169" s="168"/>
      <c r="KBP169" s="168"/>
      <c r="KBQ169" s="168"/>
      <c r="KBR169" s="168"/>
      <c r="KBS169" s="168"/>
      <c r="KBT169" s="168"/>
      <c r="KBU169" s="168"/>
      <c r="KBV169" s="168"/>
      <c r="KBW169" s="168"/>
      <c r="KBX169" s="168"/>
      <c r="KBY169" s="168"/>
      <c r="KBZ169" s="168"/>
      <c r="KCA169" s="168"/>
      <c r="KCB169" s="168"/>
      <c r="KCC169" s="168"/>
      <c r="KCD169" s="168"/>
      <c r="KCE169" s="168"/>
      <c r="KCF169" s="168"/>
      <c r="KCG169" s="168"/>
      <c r="KCH169" s="168"/>
      <c r="KCI169" s="168"/>
      <c r="KCJ169" s="168"/>
      <c r="KCK169" s="168"/>
      <c r="KCL169" s="168"/>
      <c r="KCM169" s="168"/>
      <c r="KCN169" s="168"/>
      <c r="KCO169" s="168"/>
      <c r="KCP169" s="168"/>
      <c r="KCQ169" s="168"/>
      <c r="KCR169" s="168"/>
      <c r="KCS169" s="168"/>
      <c r="KCT169" s="168"/>
      <c r="KCU169" s="168"/>
      <c r="KCV169" s="168"/>
      <c r="KCW169" s="168"/>
      <c r="KCX169" s="168"/>
      <c r="KCY169" s="168"/>
      <c r="KCZ169" s="168"/>
      <c r="KDA169" s="168"/>
      <c r="KDB169" s="168"/>
      <c r="KDC169" s="168"/>
      <c r="KDD169" s="168"/>
      <c r="KDE169" s="168"/>
      <c r="KDF169" s="168"/>
      <c r="KDG169" s="168"/>
      <c r="KDH169" s="168"/>
      <c r="KDI169" s="168"/>
      <c r="KDJ169" s="168"/>
      <c r="KDK169" s="168"/>
      <c r="KDL169" s="168"/>
      <c r="KDM169" s="168"/>
      <c r="KDN169" s="168"/>
      <c r="KDO169" s="168"/>
      <c r="KDP169" s="168"/>
      <c r="KDQ169" s="168"/>
      <c r="KDR169" s="168"/>
      <c r="KDS169" s="168"/>
      <c r="KDT169" s="168"/>
      <c r="KDU169" s="168"/>
      <c r="KDV169" s="168"/>
      <c r="KDW169" s="168"/>
      <c r="KDX169" s="168"/>
      <c r="KDY169" s="168"/>
      <c r="KDZ169" s="168"/>
      <c r="KEA169" s="168"/>
      <c r="KEB169" s="168"/>
      <c r="KEC169" s="168"/>
      <c r="KED169" s="168"/>
      <c r="KEE169" s="168"/>
      <c r="KEF169" s="168"/>
      <c r="KEG169" s="168"/>
      <c r="KEH169" s="168"/>
      <c r="KEI169" s="168"/>
      <c r="KEJ169" s="168"/>
      <c r="KEK169" s="168"/>
      <c r="KEL169" s="168"/>
      <c r="KEM169" s="168"/>
      <c r="KEN169" s="168"/>
      <c r="KEO169" s="168"/>
      <c r="KEP169" s="168"/>
      <c r="KEQ169" s="168"/>
      <c r="KER169" s="168"/>
      <c r="KES169" s="168"/>
      <c r="KET169" s="168"/>
      <c r="KEU169" s="168"/>
      <c r="KEV169" s="168"/>
      <c r="KEW169" s="168"/>
      <c r="KEX169" s="168"/>
      <c r="KEY169" s="168"/>
      <c r="KEZ169" s="168"/>
      <c r="KFA169" s="168"/>
      <c r="KFB169" s="168"/>
      <c r="KFC169" s="168"/>
      <c r="KFD169" s="168"/>
      <c r="KFE169" s="168"/>
      <c r="KFF169" s="168"/>
      <c r="KFG169" s="168"/>
      <c r="KFH169" s="168"/>
      <c r="KFI169" s="168"/>
      <c r="KFJ169" s="168"/>
      <c r="KFK169" s="168"/>
      <c r="KFL169" s="168"/>
      <c r="KFM169" s="168"/>
      <c r="KFN169" s="168"/>
      <c r="KFO169" s="168"/>
      <c r="KFP169" s="168"/>
      <c r="KFQ169" s="168"/>
      <c r="KFR169" s="168"/>
      <c r="KFS169" s="168"/>
      <c r="KFT169" s="168"/>
      <c r="KFU169" s="168"/>
      <c r="KFV169" s="168"/>
      <c r="KFW169" s="168"/>
      <c r="KFX169" s="168"/>
      <c r="KFY169" s="168"/>
      <c r="KFZ169" s="168"/>
      <c r="KGA169" s="168"/>
      <c r="KGB169" s="168"/>
      <c r="KGC169" s="168"/>
      <c r="KGD169" s="168"/>
      <c r="KGE169" s="168"/>
      <c r="KGF169" s="168"/>
      <c r="KGG169" s="168"/>
      <c r="KGH169" s="168"/>
      <c r="KGI169" s="168"/>
      <c r="KGJ169" s="168"/>
      <c r="KGK169" s="168"/>
      <c r="KGL169" s="168"/>
      <c r="KGM169" s="168"/>
      <c r="KGN169" s="168"/>
      <c r="KGO169" s="168"/>
      <c r="KGP169" s="168"/>
      <c r="KGQ169" s="168"/>
      <c r="KGR169" s="168"/>
      <c r="KGS169" s="168"/>
      <c r="KGT169" s="168"/>
      <c r="KGU169" s="168"/>
      <c r="KGV169" s="168"/>
      <c r="KGW169" s="168"/>
      <c r="KGX169" s="168"/>
      <c r="KGY169" s="168"/>
      <c r="KGZ169" s="168"/>
      <c r="KHA169" s="168"/>
      <c r="KHB169" s="168"/>
      <c r="KHC169" s="168"/>
      <c r="KHD169" s="168"/>
      <c r="KHE169" s="168"/>
      <c r="KHF169" s="168"/>
      <c r="KHG169" s="168"/>
      <c r="KHH169" s="168"/>
      <c r="KHI169" s="168"/>
      <c r="KHJ169" s="168"/>
      <c r="KHK169" s="168"/>
      <c r="KHL169" s="168"/>
      <c r="KHM169" s="168"/>
      <c r="KHN169" s="168"/>
      <c r="KHO169" s="168"/>
      <c r="KHP169" s="168"/>
      <c r="KHQ169" s="168"/>
      <c r="KHR169" s="168"/>
      <c r="KHS169" s="168"/>
      <c r="KHT169" s="168"/>
      <c r="KHU169" s="168"/>
      <c r="KHV169" s="168"/>
      <c r="KHW169" s="168"/>
      <c r="KHX169" s="168"/>
      <c r="KHY169" s="168"/>
      <c r="KHZ169" s="168"/>
      <c r="KIA169" s="168"/>
      <c r="KIB169" s="168"/>
      <c r="KIC169" s="168"/>
      <c r="KID169" s="168"/>
      <c r="KIE169" s="168"/>
      <c r="KIF169" s="168"/>
      <c r="KIG169" s="168"/>
      <c r="KIH169" s="168"/>
      <c r="KII169" s="168"/>
      <c r="KIJ169" s="168"/>
      <c r="KIK169" s="168"/>
      <c r="KIL169" s="168"/>
      <c r="KIM169" s="168"/>
      <c r="KIN169" s="168"/>
      <c r="KIO169" s="168"/>
      <c r="KIP169" s="168"/>
      <c r="KIQ169" s="168"/>
      <c r="KIR169" s="168"/>
      <c r="KIS169" s="168"/>
      <c r="KIT169" s="168"/>
      <c r="KIU169" s="168"/>
      <c r="KIV169" s="168"/>
      <c r="KIW169" s="168"/>
      <c r="KIX169" s="168"/>
      <c r="KIY169" s="168"/>
      <c r="KIZ169" s="168"/>
      <c r="KJA169" s="168"/>
      <c r="KJB169" s="168"/>
      <c r="KJC169" s="168"/>
      <c r="KJD169" s="168"/>
      <c r="KJE169" s="168"/>
      <c r="KJF169" s="168"/>
      <c r="KJG169" s="168"/>
      <c r="KJH169" s="168"/>
      <c r="KJI169" s="168"/>
      <c r="KJJ169" s="168"/>
      <c r="KJK169" s="168"/>
      <c r="KJL169" s="168"/>
      <c r="KJM169" s="168"/>
      <c r="KJN169" s="168"/>
      <c r="KJO169" s="168"/>
      <c r="KJP169" s="168"/>
      <c r="KJQ169" s="168"/>
      <c r="KJR169" s="168"/>
      <c r="KJS169" s="168"/>
      <c r="KJT169" s="168"/>
      <c r="KJU169" s="168"/>
      <c r="KJV169" s="168"/>
      <c r="KJW169" s="168"/>
      <c r="KJX169" s="168"/>
      <c r="KJY169" s="168"/>
      <c r="KJZ169" s="168"/>
      <c r="KKA169" s="168"/>
      <c r="KKB169" s="168"/>
      <c r="KKC169" s="168"/>
      <c r="KKD169" s="168"/>
      <c r="KKE169" s="168"/>
      <c r="KKF169" s="168"/>
      <c r="KKG169" s="168"/>
      <c r="KKH169" s="168"/>
      <c r="KKI169" s="168"/>
      <c r="KKJ169" s="168"/>
      <c r="KKK169" s="168"/>
      <c r="KKL169" s="168"/>
      <c r="KKM169" s="168"/>
      <c r="KKN169" s="168"/>
      <c r="KKO169" s="168"/>
      <c r="KKP169" s="168"/>
      <c r="KKQ169" s="168"/>
      <c r="KKR169" s="168"/>
      <c r="KKS169" s="168"/>
      <c r="KKT169" s="168"/>
      <c r="KKU169" s="168"/>
      <c r="KKV169" s="168"/>
      <c r="KKW169" s="168"/>
      <c r="KKX169" s="168"/>
      <c r="KKY169" s="168"/>
      <c r="KKZ169" s="168"/>
      <c r="KLA169" s="168"/>
      <c r="KLB169" s="168"/>
      <c r="KLC169" s="168"/>
      <c r="KLD169" s="168"/>
      <c r="KLE169" s="168"/>
      <c r="KLF169" s="168"/>
      <c r="KLG169" s="168"/>
      <c r="KLH169" s="168"/>
      <c r="KLI169" s="168"/>
      <c r="KLJ169" s="168"/>
      <c r="KLK169" s="168"/>
      <c r="KLL169" s="168"/>
      <c r="KLM169" s="168"/>
      <c r="KLN169" s="168"/>
      <c r="KLO169" s="168"/>
      <c r="KLP169" s="168"/>
      <c r="KLQ169" s="168"/>
      <c r="KLR169" s="168"/>
      <c r="KLS169" s="168"/>
      <c r="KLT169" s="168"/>
      <c r="KLU169" s="168"/>
      <c r="KLV169" s="168"/>
      <c r="KLW169" s="168"/>
      <c r="KLX169" s="168"/>
      <c r="KLY169" s="168"/>
      <c r="KLZ169" s="168"/>
      <c r="KMA169" s="168"/>
      <c r="KMB169" s="168"/>
      <c r="KMC169" s="168"/>
      <c r="KMD169" s="168"/>
      <c r="KME169" s="168"/>
      <c r="KMF169" s="168"/>
      <c r="KMG169" s="168"/>
      <c r="KMH169" s="168"/>
      <c r="KMI169" s="168"/>
      <c r="KMJ169" s="168"/>
      <c r="KMK169" s="168"/>
      <c r="KML169" s="168"/>
      <c r="KMM169" s="168"/>
      <c r="KMN169" s="168"/>
      <c r="KMO169" s="168"/>
      <c r="KMP169" s="168"/>
      <c r="KMQ169" s="168"/>
      <c r="KMR169" s="168"/>
      <c r="KMS169" s="168"/>
      <c r="KMT169" s="168"/>
      <c r="KMU169" s="168"/>
      <c r="KMV169" s="168"/>
      <c r="KMW169" s="168"/>
      <c r="KMX169" s="168"/>
      <c r="KMY169" s="168"/>
      <c r="KMZ169" s="168"/>
      <c r="KNA169" s="168"/>
      <c r="KNB169" s="168"/>
      <c r="KNC169" s="168"/>
      <c r="KND169" s="168"/>
      <c r="KNE169" s="168"/>
      <c r="KNF169" s="168"/>
      <c r="KNG169" s="168"/>
      <c r="KNH169" s="168"/>
      <c r="KNI169" s="168"/>
      <c r="KNJ169" s="168"/>
      <c r="KNK169" s="168"/>
      <c r="KNL169" s="168"/>
      <c r="KNM169" s="168"/>
      <c r="KNN169" s="168"/>
      <c r="KNO169" s="168"/>
      <c r="KNP169" s="168"/>
      <c r="KNQ169" s="168"/>
      <c r="KNR169" s="168"/>
      <c r="KNS169" s="168"/>
      <c r="KNT169" s="168"/>
      <c r="KNU169" s="168"/>
      <c r="KNV169" s="168"/>
      <c r="KNW169" s="168"/>
      <c r="KNX169" s="168"/>
      <c r="KNY169" s="168"/>
      <c r="KNZ169" s="168"/>
      <c r="KOA169" s="168"/>
      <c r="KOB169" s="168"/>
      <c r="KOC169" s="168"/>
      <c r="KOD169" s="168"/>
      <c r="KOE169" s="168"/>
      <c r="KOF169" s="168"/>
      <c r="KOG169" s="168"/>
      <c r="KOH169" s="168"/>
      <c r="KOI169" s="168"/>
      <c r="KOJ169" s="168"/>
      <c r="KOK169" s="168"/>
      <c r="KOL169" s="168"/>
      <c r="KOM169" s="168"/>
      <c r="KON169" s="168"/>
      <c r="KOO169" s="168"/>
      <c r="KOP169" s="168"/>
      <c r="KOQ169" s="168"/>
      <c r="KOR169" s="168"/>
      <c r="KOS169" s="168"/>
      <c r="KOT169" s="168"/>
      <c r="KOU169" s="168"/>
      <c r="KOV169" s="168"/>
      <c r="KOW169" s="168"/>
      <c r="KOX169" s="168"/>
      <c r="KOY169" s="168"/>
      <c r="KOZ169" s="168"/>
      <c r="KPA169" s="168"/>
      <c r="KPB169" s="168"/>
      <c r="KPC169" s="168"/>
      <c r="KPD169" s="168"/>
      <c r="KPE169" s="168"/>
      <c r="KPF169" s="168"/>
      <c r="KPG169" s="168"/>
      <c r="KPH169" s="168"/>
      <c r="KPI169" s="168"/>
      <c r="KPJ169" s="168"/>
      <c r="KPK169" s="168"/>
      <c r="KPL169" s="168"/>
      <c r="KPM169" s="168"/>
      <c r="KPN169" s="168"/>
      <c r="KPO169" s="168"/>
      <c r="KPP169" s="168"/>
      <c r="KPQ169" s="168"/>
      <c r="KPR169" s="168"/>
      <c r="KPS169" s="168"/>
      <c r="KPT169" s="168"/>
      <c r="KPU169" s="168"/>
      <c r="KPV169" s="168"/>
      <c r="KPW169" s="168"/>
      <c r="KPX169" s="168"/>
      <c r="KPY169" s="168"/>
      <c r="KPZ169" s="168"/>
      <c r="KQA169" s="168"/>
      <c r="KQB169" s="168"/>
      <c r="KQC169" s="168"/>
      <c r="KQD169" s="168"/>
      <c r="KQE169" s="168"/>
      <c r="KQF169" s="168"/>
      <c r="KQG169" s="168"/>
      <c r="KQH169" s="168"/>
      <c r="KQI169" s="168"/>
      <c r="KQJ169" s="168"/>
      <c r="KQK169" s="168"/>
      <c r="KQL169" s="168"/>
      <c r="KQM169" s="168"/>
      <c r="KQN169" s="168"/>
      <c r="KQO169" s="168"/>
      <c r="KQP169" s="168"/>
      <c r="KQQ169" s="168"/>
      <c r="KQR169" s="168"/>
      <c r="KQS169" s="168"/>
      <c r="KQT169" s="168"/>
      <c r="KQU169" s="168"/>
      <c r="KQV169" s="168"/>
      <c r="KQW169" s="168"/>
      <c r="KQX169" s="168"/>
      <c r="KQY169" s="168"/>
      <c r="KQZ169" s="168"/>
      <c r="KRA169" s="168"/>
      <c r="KRB169" s="168"/>
      <c r="KRC169" s="168"/>
      <c r="KRD169" s="168"/>
      <c r="KRE169" s="168"/>
      <c r="KRF169" s="168"/>
      <c r="KRG169" s="168"/>
      <c r="KRH169" s="168"/>
      <c r="KRI169" s="168"/>
      <c r="KRJ169" s="168"/>
      <c r="KRK169" s="168"/>
      <c r="KRL169" s="168"/>
      <c r="KRM169" s="168"/>
      <c r="KRN169" s="168"/>
      <c r="KRO169" s="168"/>
      <c r="KRP169" s="168"/>
      <c r="KRQ169" s="168"/>
      <c r="KRR169" s="168"/>
      <c r="KRS169" s="168"/>
      <c r="KRT169" s="168"/>
      <c r="KRU169" s="168"/>
      <c r="KRV169" s="168"/>
      <c r="KRW169" s="168"/>
      <c r="KRX169" s="168"/>
      <c r="KRY169" s="168"/>
      <c r="KRZ169" s="168"/>
      <c r="KSA169" s="168"/>
      <c r="KSB169" s="168"/>
      <c r="KSC169" s="168"/>
      <c r="KSD169" s="168"/>
      <c r="KSE169" s="168"/>
      <c r="KSF169" s="168"/>
      <c r="KSG169" s="168"/>
      <c r="KSH169" s="168"/>
      <c r="KSI169" s="168"/>
      <c r="KSJ169" s="168"/>
      <c r="KSK169" s="168"/>
      <c r="KSL169" s="168"/>
      <c r="KSM169" s="168"/>
      <c r="KSN169" s="168"/>
      <c r="KSO169" s="168"/>
      <c r="KSP169" s="168"/>
      <c r="KSQ169" s="168"/>
      <c r="KSR169" s="168"/>
      <c r="KSS169" s="168"/>
      <c r="KST169" s="168"/>
      <c r="KSU169" s="168"/>
      <c r="KSV169" s="168"/>
      <c r="KSW169" s="168"/>
      <c r="KSX169" s="168"/>
      <c r="KSY169" s="168"/>
      <c r="KSZ169" s="168"/>
      <c r="KTA169" s="168"/>
      <c r="KTB169" s="168"/>
      <c r="KTC169" s="168"/>
      <c r="KTD169" s="168"/>
      <c r="KTE169" s="168"/>
      <c r="KTF169" s="168"/>
      <c r="KTG169" s="168"/>
      <c r="KTH169" s="168"/>
      <c r="KTI169" s="168"/>
      <c r="KTJ169" s="168"/>
      <c r="KTK169" s="168"/>
      <c r="KTL169" s="168"/>
      <c r="KTM169" s="168"/>
      <c r="KTN169" s="168"/>
      <c r="KTO169" s="168"/>
      <c r="KTP169" s="168"/>
      <c r="KTQ169" s="168"/>
      <c r="KTR169" s="168"/>
      <c r="KTS169" s="168"/>
      <c r="KTT169" s="168"/>
      <c r="KTU169" s="168"/>
      <c r="KTV169" s="168"/>
      <c r="KTW169" s="168"/>
      <c r="KTX169" s="168"/>
      <c r="KTY169" s="168"/>
      <c r="KTZ169" s="168"/>
      <c r="KUA169" s="168"/>
      <c r="KUB169" s="168"/>
      <c r="KUC169" s="168"/>
      <c r="KUD169" s="168"/>
      <c r="KUE169" s="168"/>
      <c r="KUF169" s="168"/>
      <c r="KUG169" s="168"/>
      <c r="KUH169" s="168"/>
      <c r="KUI169" s="168"/>
      <c r="KUJ169" s="168"/>
      <c r="KUK169" s="168"/>
      <c r="KUL169" s="168"/>
      <c r="KUM169" s="168"/>
      <c r="KUN169" s="168"/>
      <c r="KUO169" s="168"/>
      <c r="KUP169" s="168"/>
      <c r="KUQ169" s="168"/>
      <c r="KUR169" s="168"/>
      <c r="KUS169" s="168"/>
      <c r="KUT169" s="168"/>
      <c r="KUU169" s="168"/>
      <c r="KUV169" s="168"/>
      <c r="KUW169" s="168"/>
      <c r="KUX169" s="168"/>
      <c r="KUY169" s="168"/>
      <c r="KUZ169" s="168"/>
      <c r="KVA169" s="168"/>
      <c r="KVB169" s="168"/>
      <c r="KVC169" s="168"/>
      <c r="KVD169" s="168"/>
      <c r="KVE169" s="168"/>
      <c r="KVF169" s="168"/>
      <c r="KVG169" s="168"/>
      <c r="KVH169" s="168"/>
      <c r="KVI169" s="168"/>
      <c r="KVJ169" s="168"/>
      <c r="KVK169" s="168"/>
      <c r="KVL169" s="168"/>
      <c r="KVM169" s="168"/>
      <c r="KVN169" s="168"/>
      <c r="KVO169" s="168"/>
      <c r="KVP169" s="168"/>
      <c r="KVQ169" s="168"/>
      <c r="KVR169" s="168"/>
      <c r="KVS169" s="168"/>
      <c r="KVT169" s="168"/>
      <c r="KVU169" s="168"/>
      <c r="KVV169" s="168"/>
      <c r="KVW169" s="168"/>
      <c r="KVX169" s="168"/>
      <c r="KVY169" s="168"/>
      <c r="KVZ169" s="168"/>
      <c r="KWA169" s="168"/>
      <c r="KWB169" s="168"/>
      <c r="KWC169" s="168"/>
      <c r="KWD169" s="168"/>
      <c r="KWE169" s="168"/>
      <c r="KWF169" s="168"/>
      <c r="KWG169" s="168"/>
      <c r="KWH169" s="168"/>
      <c r="KWI169" s="168"/>
      <c r="KWJ169" s="168"/>
      <c r="KWK169" s="168"/>
      <c r="KWL169" s="168"/>
      <c r="KWM169" s="168"/>
      <c r="KWN169" s="168"/>
      <c r="KWO169" s="168"/>
      <c r="KWP169" s="168"/>
      <c r="KWQ169" s="168"/>
      <c r="KWR169" s="168"/>
      <c r="KWS169" s="168"/>
      <c r="KWT169" s="168"/>
      <c r="KWU169" s="168"/>
      <c r="KWV169" s="168"/>
      <c r="KWW169" s="168"/>
      <c r="KWX169" s="168"/>
      <c r="KWY169" s="168"/>
      <c r="KWZ169" s="168"/>
      <c r="KXA169" s="168"/>
      <c r="KXB169" s="168"/>
      <c r="KXC169" s="168"/>
      <c r="KXD169" s="168"/>
      <c r="KXE169" s="168"/>
      <c r="KXF169" s="168"/>
      <c r="KXG169" s="168"/>
      <c r="KXH169" s="168"/>
      <c r="KXI169" s="168"/>
      <c r="KXJ169" s="168"/>
      <c r="KXK169" s="168"/>
      <c r="KXL169" s="168"/>
      <c r="KXM169" s="168"/>
      <c r="KXN169" s="168"/>
      <c r="KXO169" s="168"/>
      <c r="KXP169" s="168"/>
      <c r="KXQ169" s="168"/>
      <c r="KXR169" s="168"/>
      <c r="KXS169" s="168"/>
      <c r="KXT169" s="168"/>
      <c r="KXU169" s="168"/>
      <c r="KXV169" s="168"/>
      <c r="KXW169" s="168"/>
      <c r="KXX169" s="168"/>
      <c r="KXY169" s="168"/>
      <c r="KXZ169" s="168"/>
      <c r="KYA169" s="168"/>
      <c r="KYB169" s="168"/>
      <c r="KYC169" s="168"/>
      <c r="KYD169" s="168"/>
      <c r="KYE169" s="168"/>
      <c r="KYF169" s="168"/>
      <c r="KYG169" s="168"/>
      <c r="KYH169" s="168"/>
      <c r="KYI169" s="168"/>
      <c r="KYJ169" s="168"/>
      <c r="KYK169" s="168"/>
      <c r="KYL169" s="168"/>
      <c r="KYM169" s="168"/>
      <c r="KYN169" s="168"/>
      <c r="KYO169" s="168"/>
      <c r="KYP169" s="168"/>
      <c r="KYQ169" s="168"/>
      <c r="KYR169" s="168"/>
      <c r="KYS169" s="168"/>
      <c r="KYT169" s="168"/>
      <c r="KYU169" s="168"/>
      <c r="KYV169" s="168"/>
      <c r="KYW169" s="168"/>
      <c r="KYX169" s="168"/>
      <c r="KYY169" s="168"/>
      <c r="KYZ169" s="168"/>
      <c r="KZA169" s="168"/>
      <c r="KZB169" s="168"/>
      <c r="KZC169" s="168"/>
      <c r="KZD169" s="168"/>
      <c r="KZE169" s="168"/>
      <c r="KZF169" s="168"/>
      <c r="KZG169" s="168"/>
      <c r="KZH169" s="168"/>
      <c r="KZI169" s="168"/>
      <c r="KZJ169" s="168"/>
      <c r="KZK169" s="168"/>
      <c r="KZL169" s="168"/>
      <c r="KZM169" s="168"/>
      <c r="KZN169" s="168"/>
      <c r="KZO169" s="168"/>
      <c r="KZP169" s="168"/>
      <c r="KZQ169" s="168"/>
      <c r="KZR169" s="168"/>
      <c r="KZS169" s="168"/>
      <c r="KZT169" s="168"/>
      <c r="KZU169" s="168"/>
      <c r="KZV169" s="168"/>
      <c r="KZW169" s="168"/>
      <c r="KZX169" s="168"/>
      <c r="KZY169" s="168"/>
      <c r="KZZ169" s="168"/>
      <c r="LAA169" s="168"/>
      <c r="LAB169" s="168"/>
      <c r="LAC169" s="168"/>
      <c r="LAD169" s="168"/>
      <c r="LAE169" s="168"/>
      <c r="LAF169" s="168"/>
      <c r="LAG169" s="168"/>
      <c r="LAH169" s="168"/>
      <c r="LAI169" s="168"/>
      <c r="LAJ169" s="168"/>
      <c r="LAK169" s="168"/>
      <c r="LAL169" s="168"/>
      <c r="LAM169" s="168"/>
      <c r="LAN169" s="168"/>
      <c r="LAO169" s="168"/>
      <c r="LAP169" s="168"/>
      <c r="LAQ169" s="168"/>
      <c r="LAR169" s="168"/>
      <c r="LAS169" s="168"/>
      <c r="LAT169" s="168"/>
      <c r="LAU169" s="168"/>
      <c r="LAV169" s="168"/>
      <c r="LAW169" s="168"/>
      <c r="LAX169" s="168"/>
      <c r="LAY169" s="168"/>
      <c r="LAZ169" s="168"/>
      <c r="LBA169" s="168"/>
      <c r="LBB169" s="168"/>
      <c r="LBC169" s="168"/>
      <c r="LBD169" s="168"/>
      <c r="LBE169" s="168"/>
      <c r="LBF169" s="168"/>
      <c r="LBG169" s="168"/>
      <c r="LBH169" s="168"/>
      <c r="LBI169" s="168"/>
      <c r="LBJ169" s="168"/>
      <c r="LBK169" s="168"/>
      <c r="LBL169" s="168"/>
      <c r="LBM169" s="168"/>
      <c r="LBN169" s="168"/>
      <c r="LBO169" s="168"/>
      <c r="LBP169" s="168"/>
      <c r="LBQ169" s="168"/>
      <c r="LBR169" s="168"/>
      <c r="LBS169" s="168"/>
      <c r="LBT169" s="168"/>
      <c r="LBU169" s="168"/>
      <c r="LBV169" s="168"/>
      <c r="LBW169" s="168"/>
      <c r="LBX169" s="168"/>
      <c r="LBY169" s="168"/>
      <c r="LBZ169" s="168"/>
      <c r="LCA169" s="168"/>
      <c r="LCB169" s="168"/>
      <c r="LCC169" s="168"/>
      <c r="LCD169" s="168"/>
      <c r="LCE169" s="168"/>
      <c r="LCF169" s="168"/>
      <c r="LCG169" s="168"/>
      <c r="LCH169" s="168"/>
      <c r="LCI169" s="168"/>
      <c r="LCJ169" s="168"/>
      <c r="LCK169" s="168"/>
      <c r="LCL169" s="168"/>
      <c r="LCM169" s="168"/>
      <c r="LCN169" s="168"/>
      <c r="LCO169" s="168"/>
      <c r="LCP169" s="168"/>
      <c r="LCQ169" s="168"/>
      <c r="LCR169" s="168"/>
      <c r="LCS169" s="168"/>
      <c r="LCT169" s="168"/>
      <c r="LCU169" s="168"/>
      <c r="LCV169" s="168"/>
      <c r="LCW169" s="168"/>
      <c r="LCX169" s="168"/>
      <c r="LCY169" s="168"/>
      <c r="LCZ169" s="168"/>
      <c r="LDA169" s="168"/>
      <c r="LDB169" s="168"/>
      <c r="LDC169" s="168"/>
      <c r="LDD169" s="168"/>
      <c r="LDE169" s="168"/>
      <c r="LDF169" s="168"/>
      <c r="LDG169" s="168"/>
      <c r="LDH169" s="168"/>
      <c r="LDI169" s="168"/>
      <c r="LDJ169" s="168"/>
      <c r="LDK169" s="168"/>
      <c r="LDL169" s="168"/>
      <c r="LDM169" s="168"/>
      <c r="LDN169" s="168"/>
      <c r="LDO169" s="168"/>
      <c r="LDP169" s="168"/>
      <c r="LDQ169" s="168"/>
      <c r="LDR169" s="168"/>
      <c r="LDS169" s="168"/>
      <c r="LDT169" s="168"/>
      <c r="LDU169" s="168"/>
      <c r="LDV169" s="168"/>
      <c r="LDW169" s="168"/>
      <c r="LDX169" s="168"/>
      <c r="LDY169" s="168"/>
      <c r="LDZ169" s="168"/>
      <c r="LEA169" s="168"/>
      <c r="LEB169" s="168"/>
      <c r="LEC169" s="168"/>
      <c r="LED169" s="168"/>
      <c r="LEE169" s="168"/>
      <c r="LEF169" s="168"/>
      <c r="LEG169" s="168"/>
      <c r="LEH169" s="168"/>
      <c r="LEI169" s="168"/>
      <c r="LEJ169" s="168"/>
      <c r="LEK169" s="168"/>
      <c r="LEL169" s="168"/>
      <c r="LEM169" s="168"/>
      <c r="LEN169" s="168"/>
      <c r="LEO169" s="168"/>
      <c r="LEP169" s="168"/>
      <c r="LEQ169" s="168"/>
      <c r="LER169" s="168"/>
      <c r="LES169" s="168"/>
      <c r="LET169" s="168"/>
      <c r="LEU169" s="168"/>
      <c r="LEV169" s="168"/>
      <c r="LEW169" s="168"/>
      <c r="LEX169" s="168"/>
      <c r="LEY169" s="168"/>
      <c r="LEZ169" s="168"/>
      <c r="LFA169" s="168"/>
      <c r="LFB169" s="168"/>
      <c r="LFC169" s="168"/>
      <c r="LFD169" s="168"/>
      <c r="LFE169" s="168"/>
      <c r="LFF169" s="168"/>
      <c r="LFG169" s="168"/>
      <c r="LFH169" s="168"/>
      <c r="LFI169" s="168"/>
      <c r="LFJ169" s="168"/>
      <c r="LFK169" s="168"/>
      <c r="LFL169" s="168"/>
      <c r="LFM169" s="168"/>
      <c r="LFN169" s="168"/>
      <c r="LFO169" s="168"/>
      <c r="LFP169" s="168"/>
      <c r="LFQ169" s="168"/>
      <c r="LFR169" s="168"/>
      <c r="LFS169" s="168"/>
      <c r="LFT169" s="168"/>
      <c r="LFU169" s="168"/>
      <c r="LFV169" s="168"/>
      <c r="LFW169" s="168"/>
      <c r="LFX169" s="168"/>
      <c r="LFY169" s="168"/>
      <c r="LFZ169" s="168"/>
      <c r="LGA169" s="168"/>
      <c r="LGB169" s="168"/>
      <c r="LGC169" s="168"/>
      <c r="LGD169" s="168"/>
      <c r="LGE169" s="168"/>
      <c r="LGF169" s="168"/>
      <c r="LGG169" s="168"/>
      <c r="LGH169" s="168"/>
      <c r="LGI169" s="168"/>
      <c r="LGJ169" s="168"/>
      <c r="LGK169" s="168"/>
      <c r="LGL169" s="168"/>
      <c r="LGM169" s="168"/>
      <c r="LGN169" s="168"/>
      <c r="LGO169" s="168"/>
      <c r="LGP169" s="168"/>
      <c r="LGQ169" s="168"/>
      <c r="LGR169" s="168"/>
      <c r="LGS169" s="168"/>
      <c r="LGT169" s="168"/>
      <c r="LGU169" s="168"/>
      <c r="LGV169" s="168"/>
      <c r="LGW169" s="168"/>
      <c r="LGX169" s="168"/>
      <c r="LGY169" s="168"/>
      <c r="LGZ169" s="168"/>
      <c r="LHA169" s="168"/>
      <c r="LHB169" s="168"/>
      <c r="LHC169" s="168"/>
      <c r="LHD169" s="168"/>
      <c r="LHE169" s="168"/>
      <c r="LHF169" s="168"/>
      <c r="LHG169" s="168"/>
      <c r="LHH169" s="168"/>
      <c r="LHI169" s="168"/>
      <c r="LHJ169" s="168"/>
      <c r="LHK169" s="168"/>
      <c r="LHL169" s="168"/>
      <c r="LHM169" s="168"/>
      <c r="LHN169" s="168"/>
      <c r="LHO169" s="168"/>
      <c r="LHP169" s="168"/>
      <c r="LHQ169" s="168"/>
      <c r="LHR169" s="168"/>
      <c r="LHS169" s="168"/>
      <c r="LHT169" s="168"/>
      <c r="LHU169" s="168"/>
      <c r="LHV169" s="168"/>
      <c r="LHW169" s="168"/>
      <c r="LHX169" s="168"/>
      <c r="LHY169" s="168"/>
      <c r="LHZ169" s="168"/>
      <c r="LIA169" s="168"/>
      <c r="LIB169" s="168"/>
      <c r="LIC169" s="168"/>
      <c r="LID169" s="168"/>
      <c r="LIE169" s="168"/>
      <c r="LIF169" s="168"/>
      <c r="LIG169" s="168"/>
      <c r="LIH169" s="168"/>
      <c r="LII169" s="168"/>
      <c r="LIJ169" s="168"/>
      <c r="LIK169" s="168"/>
      <c r="LIL169" s="168"/>
      <c r="LIM169" s="168"/>
      <c r="LIN169" s="168"/>
      <c r="LIO169" s="168"/>
      <c r="LIP169" s="168"/>
      <c r="LIQ169" s="168"/>
      <c r="LIR169" s="168"/>
      <c r="LIS169" s="168"/>
      <c r="LIT169" s="168"/>
      <c r="LIU169" s="168"/>
      <c r="LIV169" s="168"/>
      <c r="LIW169" s="168"/>
      <c r="LIX169" s="168"/>
      <c r="LIY169" s="168"/>
      <c r="LIZ169" s="168"/>
      <c r="LJA169" s="168"/>
      <c r="LJB169" s="168"/>
      <c r="LJC169" s="168"/>
      <c r="LJD169" s="168"/>
      <c r="LJE169" s="168"/>
      <c r="LJF169" s="168"/>
      <c r="LJG169" s="168"/>
      <c r="LJH169" s="168"/>
      <c r="LJI169" s="168"/>
      <c r="LJJ169" s="168"/>
      <c r="LJK169" s="168"/>
      <c r="LJL169" s="168"/>
      <c r="LJM169" s="168"/>
      <c r="LJN169" s="168"/>
      <c r="LJO169" s="168"/>
      <c r="LJP169" s="168"/>
      <c r="LJQ169" s="168"/>
      <c r="LJR169" s="168"/>
      <c r="LJS169" s="168"/>
      <c r="LJT169" s="168"/>
      <c r="LJU169" s="168"/>
      <c r="LJV169" s="168"/>
      <c r="LJW169" s="168"/>
      <c r="LJX169" s="168"/>
      <c r="LJY169" s="168"/>
      <c r="LJZ169" s="168"/>
      <c r="LKA169" s="168"/>
      <c r="LKB169" s="168"/>
      <c r="LKC169" s="168"/>
      <c r="LKD169" s="168"/>
      <c r="LKE169" s="168"/>
      <c r="LKF169" s="168"/>
      <c r="LKG169" s="168"/>
      <c r="LKH169" s="168"/>
      <c r="LKI169" s="168"/>
      <c r="LKJ169" s="168"/>
      <c r="LKK169" s="168"/>
      <c r="LKL169" s="168"/>
      <c r="LKM169" s="168"/>
      <c r="LKN169" s="168"/>
      <c r="LKO169" s="168"/>
      <c r="LKP169" s="168"/>
      <c r="LKQ169" s="168"/>
      <c r="LKR169" s="168"/>
      <c r="LKS169" s="168"/>
      <c r="LKT169" s="168"/>
      <c r="LKU169" s="168"/>
      <c r="LKV169" s="168"/>
      <c r="LKW169" s="168"/>
      <c r="LKX169" s="168"/>
      <c r="LKY169" s="168"/>
      <c r="LKZ169" s="168"/>
      <c r="LLA169" s="168"/>
      <c r="LLB169" s="168"/>
      <c r="LLC169" s="168"/>
      <c r="LLD169" s="168"/>
      <c r="LLE169" s="168"/>
      <c r="LLF169" s="168"/>
      <c r="LLG169" s="168"/>
      <c r="LLH169" s="168"/>
      <c r="LLI169" s="168"/>
      <c r="LLJ169" s="168"/>
      <c r="LLK169" s="168"/>
      <c r="LLL169" s="168"/>
      <c r="LLM169" s="168"/>
      <c r="LLN169" s="168"/>
      <c r="LLO169" s="168"/>
      <c r="LLP169" s="168"/>
      <c r="LLQ169" s="168"/>
      <c r="LLR169" s="168"/>
      <c r="LLS169" s="168"/>
      <c r="LLT169" s="168"/>
      <c r="LLU169" s="168"/>
      <c r="LLV169" s="168"/>
      <c r="LLW169" s="168"/>
      <c r="LLX169" s="168"/>
      <c r="LLY169" s="168"/>
      <c r="LLZ169" s="168"/>
      <c r="LMA169" s="168"/>
      <c r="LMB169" s="168"/>
      <c r="LMC169" s="168"/>
      <c r="LMD169" s="168"/>
      <c r="LME169" s="168"/>
      <c r="LMF169" s="168"/>
      <c r="LMG169" s="168"/>
      <c r="LMH169" s="168"/>
      <c r="LMI169" s="168"/>
      <c r="LMJ169" s="168"/>
      <c r="LMK169" s="168"/>
      <c r="LML169" s="168"/>
      <c r="LMM169" s="168"/>
      <c r="LMN169" s="168"/>
      <c r="LMO169" s="168"/>
      <c r="LMP169" s="168"/>
      <c r="LMQ169" s="168"/>
      <c r="LMR169" s="168"/>
      <c r="LMS169" s="168"/>
      <c r="LMT169" s="168"/>
      <c r="LMU169" s="168"/>
      <c r="LMV169" s="168"/>
      <c r="LMW169" s="168"/>
      <c r="LMX169" s="168"/>
      <c r="LMY169" s="168"/>
      <c r="LMZ169" s="168"/>
      <c r="LNA169" s="168"/>
      <c r="LNB169" s="168"/>
      <c r="LNC169" s="168"/>
      <c r="LND169" s="168"/>
      <c r="LNE169" s="168"/>
      <c r="LNF169" s="168"/>
      <c r="LNG169" s="168"/>
      <c r="LNH169" s="168"/>
      <c r="LNI169" s="168"/>
      <c r="LNJ169" s="168"/>
      <c r="LNK169" s="168"/>
      <c r="LNL169" s="168"/>
      <c r="LNM169" s="168"/>
      <c r="LNN169" s="168"/>
      <c r="LNO169" s="168"/>
      <c r="LNP169" s="168"/>
      <c r="LNQ169" s="168"/>
      <c r="LNR169" s="168"/>
      <c r="LNS169" s="168"/>
      <c r="LNT169" s="168"/>
      <c r="LNU169" s="168"/>
      <c r="LNV169" s="168"/>
      <c r="LNW169" s="168"/>
      <c r="LNX169" s="168"/>
      <c r="LNY169" s="168"/>
      <c r="LNZ169" s="168"/>
      <c r="LOA169" s="168"/>
      <c r="LOB169" s="168"/>
      <c r="LOC169" s="168"/>
      <c r="LOD169" s="168"/>
      <c r="LOE169" s="168"/>
      <c r="LOF169" s="168"/>
      <c r="LOG169" s="168"/>
      <c r="LOH169" s="168"/>
      <c r="LOI169" s="168"/>
      <c r="LOJ169" s="168"/>
      <c r="LOK169" s="168"/>
      <c r="LOL169" s="168"/>
      <c r="LOM169" s="168"/>
      <c r="LON169" s="168"/>
      <c r="LOO169" s="168"/>
      <c r="LOP169" s="168"/>
      <c r="LOQ169" s="168"/>
      <c r="LOR169" s="168"/>
      <c r="LOS169" s="168"/>
      <c r="LOT169" s="168"/>
      <c r="LOU169" s="168"/>
      <c r="LOV169" s="168"/>
      <c r="LOW169" s="168"/>
      <c r="LOX169" s="168"/>
      <c r="LOY169" s="168"/>
      <c r="LOZ169" s="168"/>
      <c r="LPA169" s="168"/>
      <c r="LPB169" s="168"/>
      <c r="LPC169" s="168"/>
      <c r="LPD169" s="168"/>
      <c r="LPE169" s="168"/>
      <c r="LPF169" s="168"/>
      <c r="LPG169" s="168"/>
      <c r="LPH169" s="168"/>
      <c r="LPI169" s="168"/>
      <c r="LPJ169" s="168"/>
      <c r="LPK169" s="168"/>
      <c r="LPL169" s="168"/>
      <c r="LPM169" s="168"/>
      <c r="LPN169" s="168"/>
      <c r="LPO169" s="168"/>
      <c r="LPP169" s="168"/>
      <c r="LPQ169" s="168"/>
      <c r="LPR169" s="168"/>
      <c r="LPS169" s="168"/>
      <c r="LPT169" s="168"/>
      <c r="LPU169" s="168"/>
      <c r="LPV169" s="168"/>
      <c r="LPW169" s="168"/>
      <c r="LPX169" s="168"/>
      <c r="LPY169" s="168"/>
      <c r="LPZ169" s="168"/>
      <c r="LQA169" s="168"/>
      <c r="LQB169" s="168"/>
      <c r="LQC169" s="168"/>
      <c r="LQD169" s="168"/>
      <c r="LQE169" s="168"/>
      <c r="LQF169" s="168"/>
      <c r="LQG169" s="168"/>
      <c r="LQH169" s="168"/>
      <c r="LQI169" s="168"/>
      <c r="LQJ169" s="168"/>
      <c r="LQK169" s="168"/>
      <c r="LQL169" s="168"/>
      <c r="LQM169" s="168"/>
      <c r="LQN169" s="168"/>
      <c r="LQO169" s="168"/>
      <c r="LQP169" s="168"/>
      <c r="LQQ169" s="168"/>
      <c r="LQR169" s="168"/>
      <c r="LQS169" s="168"/>
      <c r="LQT169" s="168"/>
      <c r="LQU169" s="168"/>
      <c r="LQV169" s="168"/>
      <c r="LQW169" s="168"/>
      <c r="LQX169" s="168"/>
      <c r="LQY169" s="168"/>
      <c r="LQZ169" s="168"/>
      <c r="LRA169" s="168"/>
      <c r="LRB169" s="168"/>
      <c r="LRC169" s="168"/>
      <c r="LRD169" s="168"/>
      <c r="LRE169" s="168"/>
      <c r="LRF169" s="168"/>
      <c r="LRG169" s="168"/>
      <c r="LRH169" s="168"/>
      <c r="LRI169" s="168"/>
      <c r="LRJ169" s="168"/>
      <c r="LRK169" s="168"/>
      <c r="LRL169" s="168"/>
      <c r="LRM169" s="168"/>
      <c r="LRN169" s="168"/>
      <c r="LRO169" s="168"/>
      <c r="LRP169" s="168"/>
      <c r="LRQ169" s="168"/>
      <c r="LRR169" s="168"/>
      <c r="LRS169" s="168"/>
      <c r="LRT169" s="168"/>
      <c r="LRU169" s="168"/>
      <c r="LRV169" s="168"/>
      <c r="LRW169" s="168"/>
      <c r="LRX169" s="168"/>
      <c r="LRY169" s="168"/>
      <c r="LRZ169" s="168"/>
      <c r="LSA169" s="168"/>
      <c r="LSB169" s="168"/>
      <c r="LSC169" s="168"/>
      <c r="LSD169" s="168"/>
      <c r="LSE169" s="168"/>
      <c r="LSF169" s="168"/>
      <c r="LSG169" s="168"/>
      <c r="LSH169" s="168"/>
      <c r="LSI169" s="168"/>
      <c r="LSJ169" s="168"/>
      <c r="LSK169" s="168"/>
      <c r="LSL169" s="168"/>
      <c r="LSM169" s="168"/>
      <c r="LSN169" s="168"/>
      <c r="LSO169" s="168"/>
      <c r="LSP169" s="168"/>
      <c r="LSQ169" s="168"/>
      <c r="LSR169" s="168"/>
      <c r="LSS169" s="168"/>
      <c r="LST169" s="168"/>
      <c r="LSU169" s="168"/>
      <c r="LSV169" s="168"/>
      <c r="LSW169" s="168"/>
      <c r="LSX169" s="168"/>
      <c r="LSY169" s="168"/>
      <c r="LSZ169" s="168"/>
      <c r="LTA169" s="168"/>
      <c r="LTB169" s="168"/>
      <c r="LTC169" s="168"/>
      <c r="LTD169" s="168"/>
      <c r="LTE169" s="168"/>
      <c r="LTF169" s="168"/>
      <c r="LTG169" s="168"/>
      <c r="LTH169" s="168"/>
      <c r="LTI169" s="168"/>
      <c r="LTJ169" s="168"/>
      <c r="LTK169" s="168"/>
      <c r="LTL169" s="168"/>
      <c r="LTM169" s="168"/>
      <c r="LTN169" s="168"/>
      <c r="LTO169" s="168"/>
      <c r="LTP169" s="168"/>
      <c r="LTQ169" s="168"/>
      <c r="LTR169" s="168"/>
      <c r="LTS169" s="168"/>
      <c r="LTT169" s="168"/>
      <c r="LTU169" s="168"/>
      <c r="LTV169" s="168"/>
      <c r="LTW169" s="168"/>
      <c r="LTX169" s="168"/>
      <c r="LTY169" s="168"/>
      <c r="LTZ169" s="168"/>
      <c r="LUA169" s="168"/>
      <c r="LUB169" s="168"/>
      <c r="LUC169" s="168"/>
      <c r="LUD169" s="168"/>
      <c r="LUE169" s="168"/>
      <c r="LUF169" s="168"/>
      <c r="LUG169" s="168"/>
      <c r="LUH169" s="168"/>
      <c r="LUI169" s="168"/>
      <c r="LUJ169" s="168"/>
      <c r="LUK169" s="168"/>
      <c r="LUL169" s="168"/>
      <c r="LUM169" s="168"/>
      <c r="LUN169" s="168"/>
      <c r="LUO169" s="168"/>
      <c r="LUP169" s="168"/>
      <c r="LUQ169" s="168"/>
      <c r="LUR169" s="168"/>
      <c r="LUS169" s="168"/>
      <c r="LUT169" s="168"/>
      <c r="LUU169" s="168"/>
      <c r="LUV169" s="168"/>
      <c r="LUW169" s="168"/>
      <c r="LUX169" s="168"/>
      <c r="LUY169" s="168"/>
      <c r="LUZ169" s="168"/>
      <c r="LVA169" s="168"/>
      <c r="LVB169" s="168"/>
      <c r="LVC169" s="168"/>
      <c r="LVD169" s="168"/>
      <c r="LVE169" s="168"/>
      <c r="LVF169" s="168"/>
      <c r="LVG169" s="168"/>
      <c r="LVH169" s="168"/>
      <c r="LVI169" s="168"/>
      <c r="LVJ169" s="168"/>
      <c r="LVK169" s="168"/>
      <c r="LVL169" s="168"/>
      <c r="LVM169" s="168"/>
      <c r="LVN169" s="168"/>
      <c r="LVO169" s="168"/>
      <c r="LVP169" s="168"/>
      <c r="LVQ169" s="168"/>
      <c r="LVR169" s="168"/>
      <c r="LVS169" s="168"/>
      <c r="LVT169" s="168"/>
      <c r="LVU169" s="168"/>
      <c r="LVV169" s="168"/>
      <c r="LVW169" s="168"/>
      <c r="LVX169" s="168"/>
      <c r="LVY169" s="168"/>
      <c r="LVZ169" s="168"/>
      <c r="LWA169" s="168"/>
      <c r="LWB169" s="168"/>
      <c r="LWC169" s="168"/>
      <c r="LWD169" s="168"/>
      <c r="LWE169" s="168"/>
      <c r="LWF169" s="168"/>
      <c r="LWG169" s="168"/>
      <c r="LWH169" s="168"/>
      <c r="LWI169" s="168"/>
      <c r="LWJ169" s="168"/>
      <c r="LWK169" s="168"/>
      <c r="LWL169" s="168"/>
      <c r="LWM169" s="168"/>
      <c r="LWN169" s="168"/>
      <c r="LWO169" s="168"/>
      <c r="LWP169" s="168"/>
      <c r="LWQ169" s="168"/>
      <c r="LWR169" s="168"/>
      <c r="LWS169" s="168"/>
      <c r="LWT169" s="168"/>
      <c r="LWU169" s="168"/>
      <c r="LWV169" s="168"/>
      <c r="LWW169" s="168"/>
      <c r="LWX169" s="168"/>
      <c r="LWY169" s="168"/>
      <c r="LWZ169" s="168"/>
      <c r="LXA169" s="168"/>
      <c r="LXB169" s="168"/>
      <c r="LXC169" s="168"/>
      <c r="LXD169" s="168"/>
      <c r="LXE169" s="168"/>
      <c r="LXF169" s="168"/>
      <c r="LXG169" s="168"/>
      <c r="LXH169" s="168"/>
      <c r="LXI169" s="168"/>
      <c r="LXJ169" s="168"/>
      <c r="LXK169" s="168"/>
      <c r="LXL169" s="168"/>
      <c r="LXM169" s="168"/>
      <c r="LXN169" s="168"/>
      <c r="LXO169" s="168"/>
      <c r="LXP169" s="168"/>
      <c r="LXQ169" s="168"/>
      <c r="LXR169" s="168"/>
      <c r="LXS169" s="168"/>
      <c r="LXT169" s="168"/>
      <c r="LXU169" s="168"/>
      <c r="LXV169" s="168"/>
      <c r="LXW169" s="168"/>
      <c r="LXX169" s="168"/>
      <c r="LXY169" s="168"/>
      <c r="LXZ169" s="168"/>
      <c r="LYA169" s="168"/>
      <c r="LYB169" s="168"/>
      <c r="LYC169" s="168"/>
      <c r="LYD169" s="168"/>
      <c r="LYE169" s="168"/>
      <c r="LYF169" s="168"/>
      <c r="LYG169" s="168"/>
      <c r="LYH169" s="168"/>
      <c r="LYI169" s="168"/>
      <c r="LYJ169" s="168"/>
      <c r="LYK169" s="168"/>
      <c r="LYL169" s="168"/>
      <c r="LYM169" s="168"/>
      <c r="LYN169" s="168"/>
      <c r="LYO169" s="168"/>
      <c r="LYP169" s="168"/>
      <c r="LYQ169" s="168"/>
      <c r="LYR169" s="168"/>
      <c r="LYS169" s="168"/>
      <c r="LYT169" s="168"/>
      <c r="LYU169" s="168"/>
      <c r="LYV169" s="168"/>
      <c r="LYW169" s="168"/>
      <c r="LYX169" s="168"/>
      <c r="LYY169" s="168"/>
      <c r="LYZ169" s="168"/>
      <c r="LZA169" s="168"/>
      <c r="LZB169" s="168"/>
      <c r="LZC169" s="168"/>
      <c r="LZD169" s="168"/>
      <c r="LZE169" s="168"/>
      <c r="LZF169" s="168"/>
      <c r="LZG169" s="168"/>
      <c r="LZH169" s="168"/>
      <c r="LZI169" s="168"/>
      <c r="LZJ169" s="168"/>
      <c r="LZK169" s="168"/>
      <c r="LZL169" s="168"/>
      <c r="LZM169" s="168"/>
      <c r="LZN169" s="168"/>
      <c r="LZO169" s="168"/>
      <c r="LZP169" s="168"/>
      <c r="LZQ169" s="168"/>
      <c r="LZR169" s="168"/>
      <c r="LZS169" s="168"/>
      <c r="LZT169" s="168"/>
      <c r="LZU169" s="168"/>
      <c r="LZV169" s="168"/>
      <c r="LZW169" s="168"/>
      <c r="LZX169" s="168"/>
      <c r="LZY169" s="168"/>
      <c r="LZZ169" s="168"/>
      <c r="MAA169" s="168"/>
      <c r="MAB169" s="168"/>
      <c r="MAC169" s="168"/>
      <c r="MAD169" s="168"/>
      <c r="MAE169" s="168"/>
      <c r="MAF169" s="168"/>
      <c r="MAG169" s="168"/>
      <c r="MAH169" s="168"/>
      <c r="MAI169" s="168"/>
      <c r="MAJ169" s="168"/>
      <c r="MAK169" s="168"/>
      <c r="MAL169" s="168"/>
      <c r="MAM169" s="168"/>
      <c r="MAN169" s="168"/>
      <c r="MAO169" s="168"/>
      <c r="MAP169" s="168"/>
      <c r="MAQ169" s="168"/>
      <c r="MAR169" s="168"/>
      <c r="MAS169" s="168"/>
      <c r="MAT169" s="168"/>
      <c r="MAU169" s="168"/>
      <c r="MAV169" s="168"/>
      <c r="MAW169" s="168"/>
      <c r="MAX169" s="168"/>
      <c r="MAY169" s="168"/>
      <c r="MAZ169" s="168"/>
      <c r="MBA169" s="168"/>
      <c r="MBB169" s="168"/>
      <c r="MBC169" s="168"/>
      <c r="MBD169" s="168"/>
      <c r="MBE169" s="168"/>
      <c r="MBF169" s="168"/>
      <c r="MBG169" s="168"/>
      <c r="MBH169" s="168"/>
      <c r="MBI169" s="168"/>
      <c r="MBJ169" s="168"/>
      <c r="MBK169" s="168"/>
      <c r="MBL169" s="168"/>
      <c r="MBM169" s="168"/>
      <c r="MBN169" s="168"/>
      <c r="MBO169" s="168"/>
      <c r="MBP169" s="168"/>
      <c r="MBQ169" s="168"/>
      <c r="MBR169" s="168"/>
      <c r="MBS169" s="168"/>
      <c r="MBT169" s="168"/>
      <c r="MBU169" s="168"/>
      <c r="MBV169" s="168"/>
      <c r="MBW169" s="168"/>
      <c r="MBX169" s="168"/>
      <c r="MBY169" s="168"/>
      <c r="MBZ169" s="168"/>
      <c r="MCA169" s="168"/>
      <c r="MCB169" s="168"/>
      <c r="MCC169" s="168"/>
      <c r="MCD169" s="168"/>
      <c r="MCE169" s="168"/>
      <c r="MCF169" s="168"/>
      <c r="MCG169" s="168"/>
      <c r="MCH169" s="168"/>
      <c r="MCI169" s="168"/>
      <c r="MCJ169" s="168"/>
      <c r="MCK169" s="168"/>
      <c r="MCL169" s="168"/>
      <c r="MCM169" s="168"/>
      <c r="MCN169" s="168"/>
      <c r="MCO169" s="168"/>
      <c r="MCP169" s="168"/>
      <c r="MCQ169" s="168"/>
      <c r="MCR169" s="168"/>
      <c r="MCS169" s="168"/>
      <c r="MCT169" s="168"/>
      <c r="MCU169" s="168"/>
      <c r="MCV169" s="168"/>
      <c r="MCW169" s="168"/>
      <c r="MCX169" s="168"/>
      <c r="MCY169" s="168"/>
      <c r="MCZ169" s="168"/>
      <c r="MDA169" s="168"/>
      <c r="MDB169" s="168"/>
      <c r="MDC169" s="168"/>
      <c r="MDD169" s="168"/>
      <c r="MDE169" s="168"/>
      <c r="MDF169" s="168"/>
      <c r="MDG169" s="168"/>
      <c r="MDH169" s="168"/>
      <c r="MDI169" s="168"/>
      <c r="MDJ169" s="168"/>
      <c r="MDK169" s="168"/>
      <c r="MDL169" s="168"/>
      <c r="MDM169" s="168"/>
      <c r="MDN169" s="168"/>
      <c r="MDO169" s="168"/>
      <c r="MDP169" s="168"/>
      <c r="MDQ169" s="168"/>
      <c r="MDR169" s="168"/>
      <c r="MDS169" s="168"/>
      <c r="MDT169" s="168"/>
      <c r="MDU169" s="168"/>
      <c r="MDV169" s="168"/>
      <c r="MDW169" s="168"/>
      <c r="MDX169" s="168"/>
      <c r="MDY169" s="168"/>
      <c r="MDZ169" s="168"/>
      <c r="MEA169" s="168"/>
      <c r="MEB169" s="168"/>
      <c r="MEC169" s="168"/>
      <c r="MED169" s="168"/>
      <c r="MEE169" s="168"/>
      <c r="MEF169" s="168"/>
      <c r="MEG169" s="168"/>
      <c r="MEH169" s="168"/>
      <c r="MEI169" s="168"/>
      <c r="MEJ169" s="168"/>
      <c r="MEK169" s="168"/>
      <c r="MEL169" s="168"/>
      <c r="MEM169" s="168"/>
      <c r="MEN169" s="168"/>
      <c r="MEO169" s="168"/>
      <c r="MEP169" s="168"/>
      <c r="MEQ169" s="168"/>
      <c r="MER169" s="168"/>
      <c r="MES169" s="168"/>
      <c r="MET169" s="168"/>
      <c r="MEU169" s="168"/>
      <c r="MEV169" s="168"/>
      <c r="MEW169" s="168"/>
      <c r="MEX169" s="168"/>
      <c r="MEY169" s="168"/>
      <c r="MEZ169" s="168"/>
      <c r="MFA169" s="168"/>
      <c r="MFB169" s="168"/>
      <c r="MFC169" s="168"/>
      <c r="MFD169" s="168"/>
      <c r="MFE169" s="168"/>
      <c r="MFF169" s="168"/>
      <c r="MFG169" s="168"/>
      <c r="MFH169" s="168"/>
      <c r="MFI169" s="168"/>
      <c r="MFJ169" s="168"/>
      <c r="MFK169" s="168"/>
      <c r="MFL169" s="168"/>
      <c r="MFM169" s="168"/>
      <c r="MFN169" s="168"/>
      <c r="MFO169" s="168"/>
      <c r="MFP169" s="168"/>
      <c r="MFQ169" s="168"/>
      <c r="MFR169" s="168"/>
      <c r="MFS169" s="168"/>
      <c r="MFT169" s="168"/>
      <c r="MFU169" s="168"/>
      <c r="MFV169" s="168"/>
      <c r="MFW169" s="168"/>
      <c r="MFX169" s="168"/>
      <c r="MFY169" s="168"/>
      <c r="MFZ169" s="168"/>
      <c r="MGA169" s="168"/>
      <c r="MGB169" s="168"/>
      <c r="MGC169" s="168"/>
      <c r="MGD169" s="168"/>
      <c r="MGE169" s="168"/>
      <c r="MGF169" s="168"/>
      <c r="MGG169" s="168"/>
      <c r="MGH169" s="168"/>
      <c r="MGI169" s="168"/>
      <c r="MGJ169" s="168"/>
      <c r="MGK169" s="168"/>
      <c r="MGL169" s="168"/>
      <c r="MGM169" s="168"/>
      <c r="MGN169" s="168"/>
      <c r="MGO169" s="168"/>
      <c r="MGP169" s="168"/>
      <c r="MGQ169" s="168"/>
      <c r="MGR169" s="168"/>
      <c r="MGS169" s="168"/>
      <c r="MGT169" s="168"/>
      <c r="MGU169" s="168"/>
      <c r="MGV169" s="168"/>
      <c r="MGW169" s="168"/>
      <c r="MGX169" s="168"/>
      <c r="MGY169" s="168"/>
      <c r="MGZ169" s="168"/>
      <c r="MHA169" s="168"/>
      <c r="MHB169" s="168"/>
      <c r="MHC169" s="168"/>
      <c r="MHD169" s="168"/>
      <c r="MHE169" s="168"/>
      <c r="MHF169" s="168"/>
      <c r="MHG169" s="168"/>
      <c r="MHH169" s="168"/>
      <c r="MHI169" s="168"/>
      <c r="MHJ169" s="168"/>
      <c r="MHK169" s="168"/>
      <c r="MHL169" s="168"/>
      <c r="MHM169" s="168"/>
      <c r="MHN169" s="168"/>
      <c r="MHO169" s="168"/>
      <c r="MHP169" s="168"/>
      <c r="MHQ169" s="168"/>
      <c r="MHR169" s="168"/>
      <c r="MHS169" s="168"/>
      <c r="MHT169" s="168"/>
      <c r="MHU169" s="168"/>
      <c r="MHV169" s="168"/>
      <c r="MHW169" s="168"/>
      <c r="MHX169" s="168"/>
      <c r="MHY169" s="168"/>
      <c r="MHZ169" s="168"/>
      <c r="MIA169" s="168"/>
      <c r="MIB169" s="168"/>
      <c r="MIC169" s="168"/>
      <c r="MID169" s="168"/>
      <c r="MIE169" s="168"/>
      <c r="MIF169" s="168"/>
      <c r="MIG169" s="168"/>
      <c r="MIH169" s="168"/>
      <c r="MII169" s="168"/>
      <c r="MIJ169" s="168"/>
      <c r="MIK169" s="168"/>
      <c r="MIL169" s="168"/>
      <c r="MIM169" s="168"/>
      <c r="MIN169" s="168"/>
      <c r="MIO169" s="168"/>
      <c r="MIP169" s="168"/>
      <c r="MIQ169" s="168"/>
      <c r="MIR169" s="168"/>
      <c r="MIS169" s="168"/>
      <c r="MIT169" s="168"/>
      <c r="MIU169" s="168"/>
      <c r="MIV169" s="168"/>
      <c r="MIW169" s="168"/>
      <c r="MIX169" s="168"/>
      <c r="MIY169" s="168"/>
      <c r="MIZ169" s="168"/>
      <c r="MJA169" s="168"/>
      <c r="MJB169" s="168"/>
      <c r="MJC169" s="168"/>
      <c r="MJD169" s="168"/>
      <c r="MJE169" s="168"/>
      <c r="MJF169" s="168"/>
      <c r="MJG169" s="168"/>
      <c r="MJH169" s="168"/>
      <c r="MJI169" s="168"/>
      <c r="MJJ169" s="168"/>
      <c r="MJK169" s="168"/>
      <c r="MJL169" s="168"/>
      <c r="MJM169" s="168"/>
      <c r="MJN169" s="168"/>
      <c r="MJO169" s="168"/>
      <c r="MJP169" s="168"/>
      <c r="MJQ169" s="168"/>
      <c r="MJR169" s="168"/>
      <c r="MJS169" s="168"/>
      <c r="MJT169" s="168"/>
      <c r="MJU169" s="168"/>
      <c r="MJV169" s="168"/>
      <c r="MJW169" s="168"/>
      <c r="MJX169" s="168"/>
      <c r="MJY169" s="168"/>
      <c r="MJZ169" s="168"/>
      <c r="MKA169" s="168"/>
      <c r="MKB169" s="168"/>
      <c r="MKC169" s="168"/>
      <c r="MKD169" s="168"/>
      <c r="MKE169" s="168"/>
      <c r="MKF169" s="168"/>
      <c r="MKG169" s="168"/>
      <c r="MKH169" s="168"/>
      <c r="MKI169" s="168"/>
      <c r="MKJ169" s="168"/>
      <c r="MKK169" s="168"/>
      <c r="MKL169" s="168"/>
      <c r="MKM169" s="168"/>
      <c r="MKN169" s="168"/>
      <c r="MKO169" s="168"/>
      <c r="MKP169" s="168"/>
      <c r="MKQ169" s="168"/>
      <c r="MKR169" s="168"/>
      <c r="MKS169" s="168"/>
      <c r="MKT169" s="168"/>
      <c r="MKU169" s="168"/>
      <c r="MKV169" s="168"/>
      <c r="MKW169" s="168"/>
      <c r="MKX169" s="168"/>
      <c r="MKY169" s="168"/>
      <c r="MKZ169" s="168"/>
      <c r="MLA169" s="168"/>
      <c r="MLB169" s="168"/>
      <c r="MLC169" s="168"/>
      <c r="MLD169" s="168"/>
      <c r="MLE169" s="168"/>
      <c r="MLF169" s="168"/>
      <c r="MLG169" s="168"/>
      <c r="MLH169" s="168"/>
      <c r="MLI169" s="168"/>
      <c r="MLJ169" s="168"/>
      <c r="MLK169" s="168"/>
      <c r="MLL169" s="168"/>
      <c r="MLM169" s="168"/>
      <c r="MLN169" s="168"/>
      <c r="MLO169" s="168"/>
      <c r="MLP169" s="168"/>
      <c r="MLQ169" s="168"/>
      <c r="MLR169" s="168"/>
      <c r="MLS169" s="168"/>
      <c r="MLT169" s="168"/>
      <c r="MLU169" s="168"/>
      <c r="MLV169" s="168"/>
      <c r="MLW169" s="168"/>
      <c r="MLX169" s="168"/>
      <c r="MLY169" s="168"/>
      <c r="MLZ169" s="168"/>
      <c r="MMA169" s="168"/>
      <c r="MMB169" s="168"/>
      <c r="MMC169" s="168"/>
      <c r="MMD169" s="168"/>
      <c r="MME169" s="168"/>
      <c r="MMF169" s="168"/>
      <c r="MMG169" s="168"/>
      <c r="MMH169" s="168"/>
      <c r="MMI169" s="168"/>
      <c r="MMJ169" s="168"/>
      <c r="MMK169" s="168"/>
      <c r="MML169" s="168"/>
      <c r="MMM169" s="168"/>
      <c r="MMN169" s="168"/>
      <c r="MMO169" s="168"/>
      <c r="MMP169" s="168"/>
      <c r="MMQ169" s="168"/>
      <c r="MMR169" s="168"/>
      <c r="MMS169" s="168"/>
      <c r="MMT169" s="168"/>
      <c r="MMU169" s="168"/>
      <c r="MMV169" s="168"/>
      <c r="MMW169" s="168"/>
      <c r="MMX169" s="168"/>
      <c r="MMY169" s="168"/>
      <c r="MMZ169" s="168"/>
      <c r="MNA169" s="168"/>
      <c r="MNB169" s="168"/>
      <c r="MNC169" s="168"/>
      <c r="MND169" s="168"/>
      <c r="MNE169" s="168"/>
      <c r="MNF169" s="168"/>
      <c r="MNG169" s="168"/>
      <c r="MNH169" s="168"/>
      <c r="MNI169" s="168"/>
      <c r="MNJ169" s="168"/>
      <c r="MNK169" s="168"/>
      <c r="MNL169" s="168"/>
      <c r="MNM169" s="168"/>
      <c r="MNN169" s="168"/>
      <c r="MNO169" s="168"/>
      <c r="MNP169" s="168"/>
      <c r="MNQ169" s="168"/>
      <c r="MNR169" s="168"/>
      <c r="MNS169" s="168"/>
      <c r="MNT169" s="168"/>
      <c r="MNU169" s="168"/>
      <c r="MNV169" s="168"/>
      <c r="MNW169" s="168"/>
      <c r="MNX169" s="168"/>
      <c r="MNY169" s="168"/>
      <c r="MNZ169" s="168"/>
      <c r="MOA169" s="168"/>
      <c r="MOB169" s="168"/>
      <c r="MOC169" s="168"/>
      <c r="MOD169" s="168"/>
      <c r="MOE169" s="168"/>
      <c r="MOF169" s="168"/>
      <c r="MOG169" s="168"/>
      <c r="MOH169" s="168"/>
      <c r="MOI169" s="168"/>
      <c r="MOJ169" s="168"/>
      <c r="MOK169" s="168"/>
      <c r="MOL169" s="168"/>
      <c r="MOM169" s="168"/>
      <c r="MON169" s="168"/>
      <c r="MOO169" s="168"/>
      <c r="MOP169" s="168"/>
      <c r="MOQ169" s="168"/>
      <c r="MOR169" s="168"/>
      <c r="MOS169" s="168"/>
      <c r="MOT169" s="168"/>
      <c r="MOU169" s="168"/>
      <c r="MOV169" s="168"/>
      <c r="MOW169" s="168"/>
      <c r="MOX169" s="168"/>
      <c r="MOY169" s="168"/>
      <c r="MOZ169" s="168"/>
      <c r="MPA169" s="168"/>
      <c r="MPB169" s="168"/>
      <c r="MPC169" s="168"/>
      <c r="MPD169" s="168"/>
      <c r="MPE169" s="168"/>
      <c r="MPF169" s="168"/>
      <c r="MPG169" s="168"/>
      <c r="MPH169" s="168"/>
      <c r="MPI169" s="168"/>
      <c r="MPJ169" s="168"/>
      <c r="MPK169" s="168"/>
      <c r="MPL169" s="168"/>
      <c r="MPM169" s="168"/>
      <c r="MPN169" s="168"/>
      <c r="MPO169" s="168"/>
      <c r="MPP169" s="168"/>
      <c r="MPQ169" s="168"/>
      <c r="MPR169" s="168"/>
      <c r="MPS169" s="168"/>
      <c r="MPT169" s="168"/>
      <c r="MPU169" s="168"/>
      <c r="MPV169" s="168"/>
      <c r="MPW169" s="168"/>
      <c r="MPX169" s="168"/>
      <c r="MPY169" s="168"/>
      <c r="MPZ169" s="168"/>
      <c r="MQA169" s="168"/>
      <c r="MQB169" s="168"/>
      <c r="MQC169" s="168"/>
      <c r="MQD169" s="168"/>
      <c r="MQE169" s="168"/>
      <c r="MQF169" s="168"/>
      <c r="MQG169" s="168"/>
      <c r="MQH169" s="168"/>
      <c r="MQI169" s="168"/>
      <c r="MQJ169" s="168"/>
      <c r="MQK169" s="168"/>
      <c r="MQL169" s="168"/>
      <c r="MQM169" s="168"/>
      <c r="MQN169" s="168"/>
      <c r="MQO169" s="168"/>
      <c r="MQP169" s="168"/>
      <c r="MQQ169" s="168"/>
      <c r="MQR169" s="168"/>
      <c r="MQS169" s="168"/>
      <c r="MQT169" s="168"/>
      <c r="MQU169" s="168"/>
      <c r="MQV169" s="168"/>
      <c r="MQW169" s="168"/>
      <c r="MQX169" s="168"/>
      <c r="MQY169" s="168"/>
      <c r="MQZ169" s="168"/>
      <c r="MRA169" s="168"/>
      <c r="MRB169" s="168"/>
      <c r="MRC169" s="168"/>
      <c r="MRD169" s="168"/>
      <c r="MRE169" s="168"/>
      <c r="MRF169" s="168"/>
      <c r="MRG169" s="168"/>
      <c r="MRH169" s="168"/>
      <c r="MRI169" s="168"/>
      <c r="MRJ169" s="168"/>
      <c r="MRK169" s="168"/>
      <c r="MRL169" s="168"/>
      <c r="MRM169" s="168"/>
      <c r="MRN169" s="168"/>
      <c r="MRO169" s="168"/>
      <c r="MRP169" s="168"/>
      <c r="MRQ169" s="168"/>
      <c r="MRR169" s="168"/>
      <c r="MRS169" s="168"/>
      <c r="MRT169" s="168"/>
      <c r="MRU169" s="168"/>
      <c r="MRV169" s="168"/>
      <c r="MRW169" s="168"/>
      <c r="MRX169" s="168"/>
      <c r="MRY169" s="168"/>
      <c r="MRZ169" s="168"/>
      <c r="MSA169" s="168"/>
      <c r="MSB169" s="168"/>
      <c r="MSC169" s="168"/>
      <c r="MSD169" s="168"/>
      <c r="MSE169" s="168"/>
      <c r="MSF169" s="168"/>
      <c r="MSG169" s="168"/>
      <c r="MSH169" s="168"/>
      <c r="MSI169" s="168"/>
      <c r="MSJ169" s="168"/>
      <c r="MSK169" s="168"/>
      <c r="MSL169" s="168"/>
      <c r="MSM169" s="168"/>
      <c r="MSN169" s="168"/>
      <c r="MSO169" s="168"/>
      <c r="MSP169" s="168"/>
      <c r="MSQ169" s="168"/>
      <c r="MSR169" s="168"/>
      <c r="MSS169" s="168"/>
      <c r="MST169" s="168"/>
      <c r="MSU169" s="168"/>
      <c r="MSV169" s="168"/>
      <c r="MSW169" s="168"/>
      <c r="MSX169" s="168"/>
      <c r="MSY169" s="168"/>
      <c r="MSZ169" s="168"/>
      <c r="MTA169" s="168"/>
      <c r="MTB169" s="168"/>
      <c r="MTC169" s="168"/>
      <c r="MTD169" s="168"/>
      <c r="MTE169" s="168"/>
      <c r="MTF169" s="168"/>
      <c r="MTG169" s="168"/>
      <c r="MTH169" s="168"/>
      <c r="MTI169" s="168"/>
      <c r="MTJ169" s="168"/>
      <c r="MTK169" s="168"/>
      <c r="MTL169" s="168"/>
      <c r="MTM169" s="168"/>
      <c r="MTN169" s="168"/>
      <c r="MTO169" s="168"/>
      <c r="MTP169" s="168"/>
      <c r="MTQ169" s="168"/>
      <c r="MTR169" s="168"/>
      <c r="MTS169" s="168"/>
      <c r="MTT169" s="168"/>
      <c r="MTU169" s="168"/>
      <c r="MTV169" s="168"/>
      <c r="MTW169" s="168"/>
      <c r="MTX169" s="168"/>
      <c r="MTY169" s="168"/>
      <c r="MTZ169" s="168"/>
      <c r="MUA169" s="168"/>
      <c r="MUB169" s="168"/>
      <c r="MUC169" s="168"/>
      <c r="MUD169" s="168"/>
      <c r="MUE169" s="168"/>
      <c r="MUF169" s="168"/>
      <c r="MUG169" s="168"/>
      <c r="MUH169" s="168"/>
      <c r="MUI169" s="168"/>
      <c r="MUJ169" s="168"/>
      <c r="MUK169" s="168"/>
      <c r="MUL169" s="168"/>
      <c r="MUM169" s="168"/>
      <c r="MUN169" s="168"/>
      <c r="MUO169" s="168"/>
      <c r="MUP169" s="168"/>
      <c r="MUQ169" s="168"/>
      <c r="MUR169" s="168"/>
      <c r="MUS169" s="168"/>
      <c r="MUT169" s="168"/>
      <c r="MUU169" s="168"/>
      <c r="MUV169" s="168"/>
      <c r="MUW169" s="168"/>
      <c r="MUX169" s="168"/>
      <c r="MUY169" s="168"/>
      <c r="MUZ169" s="168"/>
      <c r="MVA169" s="168"/>
      <c r="MVB169" s="168"/>
      <c r="MVC169" s="168"/>
      <c r="MVD169" s="168"/>
      <c r="MVE169" s="168"/>
      <c r="MVF169" s="168"/>
      <c r="MVG169" s="168"/>
      <c r="MVH169" s="168"/>
      <c r="MVI169" s="168"/>
      <c r="MVJ169" s="168"/>
      <c r="MVK169" s="168"/>
      <c r="MVL169" s="168"/>
      <c r="MVM169" s="168"/>
      <c r="MVN169" s="168"/>
      <c r="MVO169" s="168"/>
      <c r="MVP169" s="168"/>
      <c r="MVQ169" s="168"/>
      <c r="MVR169" s="168"/>
      <c r="MVS169" s="168"/>
      <c r="MVT169" s="168"/>
      <c r="MVU169" s="168"/>
      <c r="MVV169" s="168"/>
      <c r="MVW169" s="168"/>
      <c r="MVX169" s="168"/>
      <c r="MVY169" s="168"/>
      <c r="MVZ169" s="168"/>
      <c r="MWA169" s="168"/>
      <c r="MWB169" s="168"/>
      <c r="MWC169" s="168"/>
      <c r="MWD169" s="168"/>
      <c r="MWE169" s="168"/>
      <c r="MWF169" s="168"/>
      <c r="MWG169" s="168"/>
      <c r="MWH169" s="168"/>
      <c r="MWI169" s="168"/>
      <c r="MWJ169" s="168"/>
      <c r="MWK169" s="168"/>
      <c r="MWL169" s="168"/>
      <c r="MWM169" s="168"/>
      <c r="MWN169" s="168"/>
      <c r="MWO169" s="168"/>
      <c r="MWP169" s="168"/>
      <c r="MWQ169" s="168"/>
      <c r="MWR169" s="168"/>
      <c r="MWS169" s="168"/>
      <c r="MWT169" s="168"/>
      <c r="MWU169" s="168"/>
      <c r="MWV169" s="168"/>
      <c r="MWW169" s="168"/>
      <c r="MWX169" s="168"/>
      <c r="MWY169" s="168"/>
      <c r="MWZ169" s="168"/>
      <c r="MXA169" s="168"/>
      <c r="MXB169" s="168"/>
      <c r="MXC169" s="168"/>
      <c r="MXD169" s="168"/>
      <c r="MXE169" s="168"/>
      <c r="MXF169" s="168"/>
      <c r="MXG169" s="168"/>
      <c r="MXH169" s="168"/>
      <c r="MXI169" s="168"/>
      <c r="MXJ169" s="168"/>
      <c r="MXK169" s="168"/>
      <c r="MXL169" s="168"/>
      <c r="MXM169" s="168"/>
      <c r="MXN169" s="168"/>
      <c r="MXO169" s="168"/>
      <c r="MXP169" s="168"/>
      <c r="MXQ169" s="168"/>
      <c r="MXR169" s="168"/>
      <c r="MXS169" s="168"/>
      <c r="MXT169" s="168"/>
      <c r="MXU169" s="168"/>
      <c r="MXV169" s="168"/>
      <c r="MXW169" s="168"/>
      <c r="MXX169" s="168"/>
      <c r="MXY169" s="168"/>
      <c r="MXZ169" s="168"/>
      <c r="MYA169" s="168"/>
      <c r="MYB169" s="168"/>
      <c r="MYC169" s="168"/>
      <c r="MYD169" s="168"/>
      <c r="MYE169" s="168"/>
      <c r="MYF169" s="168"/>
      <c r="MYG169" s="168"/>
      <c r="MYH169" s="168"/>
      <c r="MYI169" s="168"/>
      <c r="MYJ169" s="168"/>
      <c r="MYK169" s="168"/>
      <c r="MYL169" s="168"/>
      <c r="MYM169" s="168"/>
      <c r="MYN169" s="168"/>
      <c r="MYO169" s="168"/>
      <c r="MYP169" s="168"/>
      <c r="MYQ169" s="168"/>
      <c r="MYR169" s="168"/>
      <c r="MYS169" s="168"/>
      <c r="MYT169" s="168"/>
      <c r="MYU169" s="168"/>
      <c r="MYV169" s="168"/>
      <c r="MYW169" s="168"/>
      <c r="MYX169" s="168"/>
      <c r="MYY169" s="168"/>
      <c r="MYZ169" s="168"/>
      <c r="MZA169" s="168"/>
      <c r="MZB169" s="168"/>
      <c r="MZC169" s="168"/>
      <c r="MZD169" s="168"/>
      <c r="MZE169" s="168"/>
      <c r="MZF169" s="168"/>
      <c r="MZG169" s="168"/>
      <c r="MZH169" s="168"/>
      <c r="MZI169" s="168"/>
      <c r="MZJ169" s="168"/>
      <c r="MZK169" s="168"/>
      <c r="MZL169" s="168"/>
      <c r="MZM169" s="168"/>
      <c r="MZN169" s="168"/>
      <c r="MZO169" s="168"/>
      <c r="MZP169" s="168"/>
      <c r="MZQ169" s="168"/>
      <c r="MZR169" s="168"/>
      <c r="MZS169" s="168"/>
      <c r="MZT169" s="168"/>
      <c r="MZU169" s="168"/>
      <c r="MZV169" s="168"/>
      <c r="MZW169" s="168"/>
      <c r="MZX169" s="168"/>
      <c r="MZY169" s="168"/>
      <c r="MZZ169" s="168"/>
      <c r="NAA169" s="168"/>
      <c r="NAB169" s="168"/>
      <c r="NAC169" s="168"/>
      <c r="NAD169" s="168"/>
      <c r="NAE169" s="168"/>
      <c r="NAF169" s="168"/>
      <c r="NAG169" s="168"/>
      <c r="NAH169" s="168"/>
      <c r="NAI169" s="168"/>
      <c r="NAJ169" s="168"/>
      <c r="NAK169" s="168"/>
      <c r="NAL169" s="168"/>
      <c r="NAM169" s="168"/>
      <c r="NAN169" s="168"/>
      <c r="NAO169" s="168"/>
      <c r="NAP169" s="168"/>
      <c r="NAQ169" s="168"/>
      <c r="NAR169" s="168"/>
      <c r="NAS169" s="168"/>
      <c r="NAT169" s="168"/>
      <c r="NAU169" s="168"/>
      <c r="NAV169" s="168"/>
      <c r="NAW169" s="168"/>
      <c r="NAX169" s="168"/>
      <c r="NAY169" s="168"/>
      <c r="NAZ169" s="168"/>
      <c r="NBA169" s="168"/>
      <c r="NBB169" s="168"/>
      <c r="NBC169" s="168"/>
      <c r="NBD169" s="168"/>
      <c r="NBE169" s="168"/>
      <c r="NBF169" s="168"/>
      <c r="NBG169" s="168"/>
      <c r="NBH169" s="168"/>
      <c r="NBI169" s="168"/>
      <c r="NBJ169" s="168"/>
      <c r="NBK169" s="168"/>
      <c r="NBL169" s="168"/>
      <c r="NBM169" s="168"/>
      <c r="NBN169" s="168"/>
      <c r="NBO169" s="168"/>
      <c r="NBP169" s="168"/>
      <c r="NBQ169" s="168"/>
      <c r="NBR169" s="168"/>
      <c r="NBS169" s="168"/>
      <c r="NBT169" s="168"/>
      <c r="NBU169" s="168"/>
      <c r="NBV169" s="168"/>
      <c r="NBW169" s="168"/>
      <c r="NBX169" s="168"/>
      <c r="NBY169" s="168"/>
      <c r="NBZ169" s="168"/>
      <c r="NCA169" s="168"/>
      <c r="NCB169" s="168"/>
      <c r="NCC169" s="168"/>
      <c r="NCD169" s="168"/>
      <c r="NCE169" s="168"/>
      <c r="NCF169" s="168"/>
      <c r="NCG169" s="168"/>
      <c r="NCH169" s="168"/>
      <c r="NCI169" s="168"/>
      <c r="NCJ169" s="168"/>
      <c r="NCK169" s="168"/>
      <c r="NCL169" s="168"/>
      <c r="NCM169" s="168"/>
      <c r="NCN169" s="168"/>
      <c r="NCO169" s="168"/>
      <c r="NCP169" s="168"/>
      <c r="NCQ169" s="168"/>
      <c r="NCR169" s="168"/>
      <c r="NCS169" s="168"/>
      <c r="NCT169" s="168"/>
      <c r="NCU169" s="168"/>
      <c r="NCV169" s="168"/>
      <c r="NCW169" s="168"/>
      <c r="NCX169" s="168"/>
      <c r="NCY169" s="168"/>
      <c r="NCZ169" s="168"/>
      <c r="NDA169" s="168"/>
      <c r="NDB169" s="168"/>
      <c r="NDC169" s="168"/>
      <c r="NDD169" s="168"/>
      <c r="NDE169" s="168"/>
      <c r="NDF169" s="168"/>
      <c r="NDG169" s="168"/>
      <c r="NDH169" s="168"/>
      <c r="NDI169" s="168"/>
      <c r="NDJ169" s="168"/>
      <c r="NDK169" s="168"/>
      <c r="NDL169" s="168"/>
      <c r="NDM169" s="168"/>
      <c r="NDN169" s="168"/>
      <c r="NDO169" s="168"/>
      <c r="NDP169" s="168"/>
      <c r="NDQ169" s="168"/>
      <c r="NDR169" s="168"/>
      <c r="NDS169" s="168"/>
      <c r="NDT169" s="168"/>
      <c r="NDU169" s="168"/>
      <c r="NDV169" s="168"/>
      <c r="NDW169" s="168"/>
      <c r="NDX169" s="168"/>
      <c r="NDY169" s="168"/>
      <c r="NDZ169" s="168"/>
      <c r="NEA169" s="168"/>
      <c r="NEB169" s="168"/>
      <c r="NEC169" s="168"/>
      <c r="NED169" s="168"/>
      <c r="NEE169" s="168"/>
      <c r="NEF169" s="168"/>
      <c r="NEG169" s="168"/>
      <c r="NEH169" s="168"/>
      <c r="NEI169" s="168"/>
      <c r="NEJ169" s="168"/>
      <c r="NEK169" s="168"/>
      <c r="NEL169" s="168"/>
      <c r="NEM169" s="168"/>
      <c r="NEN169" s="168"/>
      <c r="NEO169" s="168"/>
      <c r="NEP169" s="168"/>
      <c r="NEQ169" s="168"/>
      <c r="NER169" s="168"/>
      <c r="NES169" s="168"/>
      <c r="NET169" s="168"/>
      <c r="NEU169" s="168"/>
      <c r="NEV169" s="168"/>
      <c r="NEW169" s="168"/>
      <c r="NEX169" s="168"/>
      <c r="NEY169" s="168"/>
      <c r="NEZ169" s="168"/>
      <c r="NFA169" s="168"/>
      <c r="NFB169" s="168"/>
      <c r="NFC169" s="168"/>
      <c r="NFD169" s="168"/>
      <c r="NFE169" s="168"/>
      <c r="NFF169" s="168"/>
      <c r="NFG169" s="168"/>
      <c r="NFH169" s="168"/>
      <c r="NFI169" s="168"/>
      <c r="NFJ169" s="168"/>
      <c r="NFK169" s="168"/>
      <c r="NFL169" s="168"/>
      <c r="NFM169" s="168"/>
      <c r="NFN169" s="168"/>
      <c r="NFO169" s="168"/>
      <c r="NFP169" s="168"/>
      <c r="NFQ169" s="168"/>
      <c r="NFR169" s="168"/>
      <c r="NFS169" s="168"/>
      <c r="NFT169" s="168"/>
      <c r="NFU169" s="168"/>
      <c r="NFV169" s="168"/>
      <c r="NFW169" s="168"/>
      <c r="NFX169" s="168"/>
      <c r="NFY169" s="168"/>
      <c r="NFZ169" s="168"/>
      <c r="NGA169" s="168"/>
      <c r="NGB169" s="168"/>
      <c r="NGC169" s="168"/>
      <c r="NGD169" s="168"/>
      <c r="NGE169" s="168"/>
      <c r="NGF169" s="168"/>
      <c r="NGG169" s="168"/>
      <c r="NGH169" s="168"/>
      <c r="NGI169" s="168"/>
      <c r="NGJ169" s="168"/>
      <c r="NGK169" s="168"/>
      <c r="NGL169" s="168"/>
      <c r="NGM169" s="168"/>
      <c r="NGN169" s="168"/>
      <c r="NGO169" s="168"/>
      <c r="NGP169" s="168"/>
      <c r="NGQ169" s="168"/>
      <c r="NGR169" s="168"/>
      <c r="NGS169" s="168"/>
      <c r="NGT169" s="168"/>
      <c r="NGU169" s="168"/>
      <c r="NGV169" s="168"/>
      <c r="NGW169" s="168"/>
      <c r="NGX169" s="168"/>
      <c r="NGY169" s="168"/>
      <c r="NGZ169" s="168"/>
      <c r="NHA169" s="168"/>
      <c r="NHB169" s="168"/>
      <c r="NHC169" s="168"/>
      <c r="NHD169" s="168"/>
      <c r="NHE169" s="168"/>
      <c r="NHF169" s="168"/>
      <c r="NHG169" s="168"/>
      <c r="NHH169" s="168"/>
      <c r="NHI169" s="168"/>
      <c r="NHJ169" s="168"/>
      <c r="NHK169" s="168"/>
      <c r="NHL169" s="168"/>
      <c r="NHM169" s="168"/>
      <c r="NHN169" s="168"/>
      <c r="NHO169" s="168"/>
      <c r="NHP169" s="168"/>
      <c r="NHQ169" s="168"/>
      <c r="NHR169" s="168"/>
      <c r="NHS169" s="168"/>
      <c r="NHT169" s="168"/>
      <c r="NHU169" s="168"/>
      <c r="NHV169" s="168"/>
      <c r="NHW169" s="168"/>
      <c r="NHX169" s="168"/>
      <c r="NHY169" s="168"/>
      <c r="NHZ169" s="168"/>
      <c r="NIA169" s="168"/>
      <c r="NIB169" s="168"/>
      <c r="NIC169" s="168"/>
      <c r="NID169" s="168"/>
      <c r="NIE169" s="168"/>
      <c r="NIF169" s="168"/>
      <c r="NIG169" s="168"/>
      <c r="NIH169" s="168"/>
      <c r="NII169" s="168"/>
      <c r="NIJ169" s="168"/>
      <c r="NIK169" s="168"/>
      <c r="NIL169" s="168"/>
      <c r="NIM169" s="168"/>
      <c r="NIN169" s="168"/>
      <c r="NIO169" s="168"/>
      <c r="NIP169" s="168"/>
      <c r="NIQ169" s="168"/>
      <c r="NIR169" s="168"/>
      <c r="NIS169" s="168"/>
      <c r="NIT169" s="168"/>
      <c r="NIU169" s="168"/>
      <c r="NIV169" s="168"/>
      <c r="NIW169" s="168"/>
      <c r="NIX169" s="168"/>
      <c r="NIY169" s="168"/>
      <c r="NIZ169" s="168"/>
      <c r="NJA169" s="168"/>
      <c r="NJB169" s="168"/>
      <c r="NJC169" s="168"/>
      <c r="NJD169" s="168"/>
      <c r="NJE169" s="168"/>
      <c r="NJF169" s="168"/>
      <c r="NJG169" s="168"/>
      <c r="NJH169" s="168"/>
      <c r="NJI169" s="168"/>
      <c r="NJJ169" s="168"/>
      <c r="NJK169" s="168"/>
      <c r="NJL169" s="168"/>
      <c r="NJM169" s="168"/>
      <c r="NJN169" s="168"/>
      <c r="NJO169" s="168"/>
      <c r="NJP169" s="168"/>
      <c r="NJQ169" s="168"/>
      <c r="NJR169" s="168"/>
      <c r="NJS169" s="168"/>
      <c r="NJT169" s="168"/>
      <c r="NJU169" s="168"/>
      <c r="NJV169" s="168"/>
      <c r="NJW169" s="168"/>
      <c r="NJX169" s="168"/>
      <c r="NJY169" s="168"/>
      <c r="NJZ169" s="168"/>
      <c r="NKA169" s="168"/>
      <c r="NKB169" s="168"/>
      <c r="NKC169" s="168"/>
      <c r="NKD169" s="168"/>
      <c r="NKE169" s="168"/>
      <c r="NKF169" s="168"/>
      <c r="NKG169" s="168"/>
      <c r="NKH169" s="168"/>
      <c r="NKI169" s="168"/>
      <c r="NKJ169" s="168"/>
      <c r="NKK169" s="168"/>
      <c r="NKL169" s="168"/>
      <c r="NKM169" s="168"/>
      <c r="NKN169" s="168"/>
      <c r="NKO169" s="168"/>
      <c r="NKP169" s="168"/>
      <c r="NKQ169" s="168"/>
      <c r="NKR169" s="168"/>
      <c r="NKS169" s="168"/>
      <c r="NKT169" s="168"/>
      <c r="NKU169" s="168"/>
      <c r="NKV169" s="168"/>
      <c r="NKW169" s="168"/>
      <c r="NKX169" s="168"/>
      <c r="NKY169" s="168"/>
      <c r="NKZ169" s="168"/>
      <c r="NLA169" s="168"/>
      <c r="NLB169" s="168"/>
      <c r="NLC169" s="168"/>
      <c r="NLD169" s="168"/>
      <c r="NLE169" s="168"/>
      <c r="NLF169" s="168"/>
      <c r="NLG169" s="168"/>
      <c r="NLH169" s="168"/>
      <c r="NLI169" s="168"/>
      <c r="NLJ169" s="168"/>
      <c r="NLK169" s="168"/>
      <c r="NLL169" s="168"/>
      <c r="NLM169" s="168"/>
      <c r="NLN169" s="168"/>
      <c r="NLO169" s="168"/>
      <c r="NLP169" s="168"/>
      <c r="NLQ169" s="168"/>
      <c r="NLR169" s="168"/>
      <c r="NLS169" s="168"/>
      <c r="NLT169" s="168"/>
      <c r="NLU169" s="168"/>
      <c r="NLV169" s="168"/>
      <c r="NLW169" s="168"/>
      <c r="NLX169" s="168"/>
      <c r="NLY169" s="168"/>
      <c r="NLZ169" s="168"/>
      <c r="NMA169" s="168"/>
      <c r="NMB169" s="168"/>
      <c r="NMC169" s="168"/>
      <c r="NMD169" s="168"/>
      <c r="NME169" s="168"/>
      <c r="NMF169" s="168"/>
      <c r="NMG169" s="168"/>
      <c r="NMH169" s="168"/>
      <c r="NMI169" s="168"/>
      <c r="NMJ169" s="168"/>
      <c r="NMK169" s="168"/>
      <c r="NML169" s="168"/>
      <c r="NMM169" s="168"/>
      <c r="NMN169" s="168"/>
      <c r="NMO169" s="168"/>
      <c r="NMP169" s="168"/>
      <c r="NMQ169" s="168"/>
      <c r="NMR169" s="168"/>
      <c r="NMS169" s="168"/>
      <c r="NMT169" s="168"/>
      <c r="NMU169" s="168"/>
      <c r="NMV169" s="168"/>
      <c r="NMW169" s="168"/>
      <c r="NMX169" s="168"/>
      <c r="NMY169" s="168"/>
      <c r="NMZ169" s="168"/>
      <c r="NNA169" s="168"/>
      <c r="NNB169" s="168"/>
      <c r="NNC169" s="168"/>
      <c r="NND169" s="168"/>
      <c r="NNE169" s="168"/>
      <c r="NNF169" s="168"/>
      <c r="NNG169" s="168"/>
      <c r="NNH169" s="168"/>
      <c r="NNI169" s="168"/>
      <c r="NNJ169" s="168"/>
      <c r="NNK169" s="168"/>
      <c r="NNL169" s="168"/>
      <c r="NNM169" s="168"/>
      <c r="NNN169" s="168"/>
      <c r="NNO169" s="168"/>
      <c r="NNP169" s="168"/>
      <c r="NNQ169" s="168"/>
      <c r="NNR169" s="168"/>
      <c r="NNS169" s="168"/>
      <c r="NNT169" s="168"/>
      <c r="NNU169" s="168"/>
      <c r="NNV169" s="168"/>
      <c r="NNW169" s="168"/>
      <c r="NNX169" s="168"/>
      <c r="NNY169" s="168"/>
      <c r="NNZ169" s="168"/>
      <c r="NOA169" s="168"/>
      <c r="NOB169" s="168"/>
      <c r="NOC169" s="168"/>
      <c r="NOD169" s="168"/>
      <c r="NOE169" s="168"/>
      <c r="NOF169" s="168"/>
      <c r="NOG169" s="168"/>
      <c r="NOH169" s="168"/>
      <c r="NOI169" s="168"/>
      <c r="NOJ169" s="168"/>
      <c r="NOK169" s="168"/>
      <c r="NOL169" s="168"/>
      <c r="NOM169" s="168"/>
      <c r="NON169" s="168"/>
      <c r="NOO169" s="168"/>
      <c r="NOP169" s="168"/>
      <c r="NOQ169" s="168"/>
      <c r="NOR169" s="168"/>
      <c r="NOS169" s="168"/>
      <c r="NOT169" s="168"/>
      <c r="NOU169" s="168"/>
      <c r="NOV169" s="168"/>
      <c r="NOW169" s="168"/>
      <c r="NOX169" s="168"/>
      <c r="NOY169" s="168"/>
      <c r="NOZ169" s="168"/>
      <c r="NPA169" s="168"/>
      <c r="NPB169" s="168"/>
      <c r="NPC169" s="168"/>
      <c r="NPD169" s="168"/>
      <c r="NPE169" s="168"/>
      <c r="NPF169" s="168"/>
      <c r="NPG169" s="168"/>
      <c r="NPH169" s="168"/>
      <c r="NPI169" s="168"/>
      <c r="NPJ169" s="168"/>
      <c r="NPK169" s="168"/>
      <c r="NPL169" s="168"/>
      <c r="NPM169" s="168"/>
      <c r="NPN169" s="168"/>
      <c r="NPO169" s="168"/>
      <c r="NPP169" s="168"/>
      <c r="NPQ169" s="168"/>
      <c r="NPR169" s="168"/>
      <c r="NPS169" s="168"/>
      <c r="NPT169" s="168"/>
      <c r="NPU169" s="168"/>
      <c r="NPV169" s="168"/>
      <c r="NPW169" s="168"/>
      <c r="NPX169" s="168"/>
      <c r="NPY169" s="168"/>
      <c r="NPZ169" s="168"/>
      <c r="NQA169" s="168"/>
      <c r="NQB169" s="168"/>
      <c r="NQC169" s="168"/>
      <c r="NQD169" s="168"/>
      <c r="NQE169" s="168"/>
      <c r="NQF169" s="168"/>
      <c r="NQG169" s="168"/>
      <c r="NQH169" s="168"/>
      <c r="NQI169" s="168"/>
      <c r="NQJ169" s="168"/>
      <c r="NQK169" s="168"/>
      <c r="NQL169" s="168"/>
      <c r="NQM169" s="168"/>
      <c r="NQN169" s="168"/>
      <c r="NQO169" s="168"/>
      <c r="NQP169" s="168"/>
      <c r="NQQ169" s="168"/>
      <c r="NQR169" s="168"/>
      <c r="NQS169" s="168"/>
      <c r="NQT169" s="168"/>
      <c r="NQU169" s="168"/>
      <c r="NQV169" s="168"/>
      <c r="NQW169" s="168"/>
      <c r="NQX169" s="168"/>
      <c r="NQY169" s="168"/>
      <c r="NQZ169" s="168"/>
      <c r="NRA169" s="168"/>
      <c r="NRB169" s="168"/>
      <c r="NRC169" s="168"/>
      <c r="NRD169" s="168"/>
      <c r="NRE169" s="168"/>
      <c r="NRF169" s="168"/>
      <c r="NRG169" s="168"/>
      <c r="NRH169" s="168"/>
      <c r="NRI169" s="168"/>
      <c r="NRJ169" s="168"/>
      <c r="NRK169" s="168"/>
      <c r="NRL169" s="168"/>
      <c r="NRM169" s="168"/>
      <c r="NRN169" s="168"/>
      <c r="NRO169" s="168"/>
      <c r="NRP169" s="168"/>
      <c r="NRQ169" s="168"/>
      <c r="NRR169" s="168"/>
      <c r="NRS169" s="168"/>
      <c r="NRT169" s="168"/>
      <c r="NRU169" s="168"/>
      <c r="NRV169" s="168"/>
      <c r="NRW169" s="168"/>
      <c r="NRX169" s="168"/>
      <c r="NRY169" s="168"/>
      <c r="NRZ169" s="168"/>
      <c r="NSA169" s="168"/>
      <c r="NSB169" s="168"/>
      <c r="NSC169" s="168"/>
      <c r="NSD169" s="168"/>
      <c r="NSE169" s="168"/>
      <c r="NSF169" s="168"/>
      <c r="NSG169" s="168"/>
      <c r="NSH169" s="168"/>
      <c r="NSI169" s="168"/>
      <c r="NSJ169" s="168"/>
      <c r="NSK169" s="168"/>
      <c r="NSL169" s="168"/>
      <c r="NSM169" s="168"/>
      <c r="NSN169" s="168"/>
      <c r="NSO169" s="168"/>
      <c r="NSP169" s="168"/>
      <c r="NSQ169" s="168"/>
      <c r="NSR169" s="168"/>
      <c r="NSS169" s="168"/>
      <c r="NST169" s="168"/>
      <c r="NSU169" s="168"/>
      <c r="NSV169" s="168"/>
      <c r="NSW169" s="168"/>
      <c r="NSX169" s="168"/>
      <c r="NSY169" s="168"/>
      <c r="NSZ169" s="168"/>
      <c r="NTA169" s="168"/>
      <c r="NTB169" s="168"/>
      <c r="NTC169" s="168"/>
      <c r="NTD169" s="168"/>
      <c r="NTE169" s="168"/>
      <c r="NTF169" s="168"/>
      <c r="NTG169" s="168"/>
      <c r="NTH169" s="168"/>
      <c r="NTI169" s="168"/>
      <c r="NTJ169" s="168"/>
      <c r="NTK169" s="168"/>
      <c r="NTL169" s="168"/>
      <c r="NTM169" s="168"/>
      <c r="NTN169" s="168"/>
      <c r="NTO169" s="168"/>
      <c r="NTP169" s="168"/>
      <c r="NTQ169" s="168"/>
      <c r="NTR169" s="168"/>
      <c r="NTS169" s="168"/>
      <c r="NTT169" s="168"/>
      <c r="NTU169" s="168"/>
      <c r="NTV169" s="168"/>
      <c r="NTW169" s="168"/>
      <c r="NTX169" s="168"/>
      <c r="NTY169" s="168"/>
      <c r="NTZ169" s="168"/>
      <c r="NUA169" s="168"/>
      <c r="NUB169" s="168"/>
      <c r="NUC169" s="168"/>
      <c r="NUD169" s="168"/>
      <c r="NUE169" s="168"/>
      <c r="NUF169" s="168"/>
      <c r="NUG169" s="168"/>
      <c r="NUH169" s="168"/>
      <c r="NUI169" s="168"/>
      <c r="NUJ169" s="168"/>
      <c r="NUK169" s="168"/>
      <c r="NUL169" s="168"/>
      <c r="NUM169" s="168"/>
      <c r="NUN169" s="168"/>
      <c r="NUO169" s="168"/>
      <c r="NUP169" s="168"/>
      <c r="NUQ169" s="168"/>
      <c r="NUR169" s="168"/>
      <c r="NUS169" s="168"/>
      <c r="NUT169" s="168"/>
      <c r="NUU169" s="168"/>
      <c r="NUV169" s="168"/>
      <c r="NUW169" s="168"/>
      <c r="NUX169" s="168"/>
      <c r="NUY169" s="168"/>
      <c r="NUZ169" s="168"/>
      <c r="NVA169" s="168"/>
      <c r="NVB169" s="168"/>
      <c r="NVC169" s="168"/>
      <c r="NVD169" s="168"/>
      <c r="NVE169" s="168"/>
      <c r="NVF169" s="168"/>
      <c r="NVG169" s="168"/>
      <c r="NVH169" s="168"/>
      <c r="NVI169" s="168"/>
      <c r="NVJ169" s="168"/>
      <c r="NVK169" s="168"/>
      <c r="NVL169" s="168"/>
      <c r="NVM169" s="168"/>
      <c r="NVN169" s="168"/>
      <c r="NVO169" s="168"/>
      <c r="NVP169" s="168"/>
      <c r="NVQ169" s="168"/>
      <c r="NVR169" s="168"/>
      <c r="NVS169" s="168"/>
      <c r="NVT169" s="168"/>
      <c r="NVU169" s="168"/>
      <c r="NVV169" s="168"/>
      <c r="NVW169" s="168"/>
      <c r="NVX169" s="168"/>
      <c r="NVY169" s="168"/>
      <c r="NVZ169" s="168"/>
      <c r="NWA169" s="168"/>
      <c r="NWB169" s="168"/>
      <c r="NWC169" s="168"/>
      <c r="NWD169" s="168"/>
      <c r="NWE169" s="168"/>
      <c r="NWF169" s="168"/>
      <c r="NWG169" s="168"/>
      <c r="NWH169" s="168"/>
      <c r="NWI169" s="168"/>
      <c r="NWJ169" s="168"/>
      <c r="NWK169" s="168"/>
      <c r="NWL169" s="168"/>
      <c r="NWM169" s="168"/>
      <c r="NWN169" s="168"/>
      <c r="NWO169" s="168"/>
      <c r="NWP169" s="168"/>
      <c r="NWQ169" s="168"/>
      <c r="NWR169" s="168"/>
      <c r="NWS169" s="168"/>
      <c r="NWT169" s="168"/>
      <c r="NWU169" s="168"/>
      <c r="NWV169" s="168"/>
      <c r="NWW169" s="168"/>
      <c r="NWX169" s="168"/>
      <c r="NWY169" s="168"/>
      <c r="NWZ169" s="168"/>
      <c r="NXA169" s="168"/>
      <c r="NXB169" s="168"/>
      <c r="NXC169" s="168"/>
      <c r="NXD169" s="168"/>
      <c r="NXE169" s="168"/>
      <c r="NXF169" s="168"/>
      <c r="NXG169" s="168"/>
      <c r="NXH169" s="168"/>
      <c r="NXI169" s="168"/>
      <c r="NXJ169" s="168"/>
      <c r="NXK169" s="168"/>
      <c r="NXL169" s="168"/>
      <c r="NXM169" s="168"/>
      <c r="NXN169" s="168"/>
      <c r="NXO169" s="168"/>
      <c r="NXP169" s="168"/>
      <c r="NXQ169" s="168"/>
      <c r="NXR169" s="168"/>
      <c r="NXS169" s="168"/>
      <c r="NXT169" s="168"/>
      <c r="NXU169" s="168"/>
      <c r="NXV169" s="168"/>
      <c r="NXW169" s="168"/>
      <c r="NXX169" s="168"/>
      <c r="NXY169" s="168"/>
      <c r="NXZ169" s="168"/>
      <c r="NYA169" s="168"/>
      <c r="NYB169" s="168"/>
      <c r="NYC169" s="168"/>
      <c r="NYD169" s="168"/>
      <c r="NYE169" s="168"/>
      <c r="NYF169" s="168"/>
      <c r="NYG169" s="168"/>
      <c r="NYH169" s="168"/>
      <c r="NYI169" s="168"/>
      <c r="NYJ169" s="168"/>
      <c r="NYK169" s="168"/>
      <c r="NYL169" s="168"/>
      <c r="NYM169" s="168"/>
      <c r="NYN169" s="168"/>
      <c r="NYO169" s="168"/>
      <c r="NYP169" s="168"/>
      <c r="NYQ169" s="168"/>
      <c r="NYR169" s="168"/>
      <c r="NYS169" s="168"/>
      <c r="NYT169" s="168"/>
      <c r="NYU169" s="168"/>
      <c r="NYV169" s="168"/>
      <c r="NYW169" s="168"/>
      <c r="NYX169" s="168"/>
      <c r="NYY169" s="168"/>
      <c r="NYZ169" s="168"/>
      <c r="NZA169" s="168"/>
      <c r="NZB169" s="168"/>
      <c r="NZC169" s="168"/>
      <c r="NZD169" s="168"/>
      <c r="NZE169" s="168"/>
      <c r="NZF169" s="168"/>
      <c r="NZG169" s="168"/>
      <c r="NZH169" s="168"/>
      <c r="NZI169" s="168"/>
      <c r="NZJ169" s="168"/>
      <c r="NZK169" s="168"/>
      <c r="NZL169" s="168"/>
      <c r="NZM169" s="168"/>
      <c r="NZN169" s="168"/>
      <c r="NZO169" s="168"/>
      <c r="NZP169" s="168"/>
      <c r="NZQ169" s="168"/>
      <c r="NZR169" s="168"/>
      <c r="NZS169" s="168"/>
      <c r="NZT169" s="168"/>
      <c r="NZU169" s="168"/>
      <c r="NZV169" s="168"/>
      <c r="NZW169" s="168"/>
      <c r="NZX169" s="168"/>
      <c r="NZY169" s="168"/>
      <c r="NZZ169" s="168"/>
      <c r="OAA169" s="168"/>
      <c r="OAB169" s="168"/>
      <c r="OAC169" s="168"/>
      <c r="OAD169" s="168"/>
      <c r="OAE169" s="168"/>
      <c r="OAF169" s="168"/>
      <c r="OAG169" s="168"/>
      <c r="OAH169" s="168"/>
      <c r="OAI169" s="168"/>
      <c r="OAJ169" s="168"/>
      <c r="OAK169" s="168"/>
      <c r="OAL169" s="168"/>
      <c r="OAM169" s="168"/>
      <c r="OAN169" s="168"/>
      <c r="OAO169" s="168"/>
      <c r="OAP169" s="168"/>
      <c r="OAQ169" s="168"/>
      <c r="OAR169" s="168"/>
      <c r="OAS169" s="168"/>
      <c r="OAT169" s="168"/>
      <c r="OAU169" s="168"/>
      <c r="OAV169" s="168"/>
      <c r="OAW169" s="168"/>
      <c r="OAX169" s="168"/>
      <c r="OAY169" s="168"/>
      <c r="OAZ169" s="168"/>
      <c r="OBA169" s="168"/>
      <c r="OBB169" s="168"/>
      <c r="OBC169" s="168"/>
      <c r="OBD169" s="168"/>
      <c r="OBE169" s="168"/>
      <c r="OBF169" s="168"/>
      <c r="OBG169" s="168"/>
      <c r="OBH169" s="168"/>
      <c r="OBI169" s="168"/>
      <c r="OBJ169" s="168"/>
      <c r="OBK169" s="168"/>
      <c r="OBL169" s="168"/>
      <c r="OBM169" s="168"/>
      <c r="OBN169" s="168"/>
      <c r="OBO169" s="168"/>
      <c r="OBP169" s="168"/>
      <c r="OBQ169" s="168"/>
      <c r="OBR169" s="168"/>
      <c r="OBS169" s="168"/>
      <c r="OBT169" s="168"/>
      <c r="OBU169" s="168"/>
      <c r="OBV169" s="168"/>
      <c r="OBW169" s="168"/>
      <c r="OBX169" s="168"/>
      <c r="OBY169" s="168"/>
      <c r="OBZ169" s="168"/>
      <c r="OCA169" s="168"/>
      <c r="OCB169" s="168"/>
      <c r="OCC169" s="168"/>
      <c r="OCD169" s="168"/>
      <c r="OCE169" s="168"/>
      <c r="OCF169" s="168"/>
      <c r="OCG169" s="168"/>
      <c r="OCH169" s="168"/>
      <c r="OCI169" s="168"/>
      <c r="OCJ169" s="168"/>
      <c r="OCK169" s="168"/>
      <c r="OCL169" s="168"/>
      <c r="OCM169" s="168"/>
      <c r="OCN169" s="168"/>
      <c r="OCO169" s="168"/>
      <c r="OCP169" s="168"/>
      <c r="OCQ169" s="168"/>
      <c r="OCR169" s="168"/>
      <c r="OCS169" s="168"/>
      <c r="OCT169" s="168"/>
      <c r="OCU169" s="168"/>
      <c r="OCV169" s="168"/>
      <c r="OCW169" s="168"/>
      <c r="OCX169" s="168"/>
      <c r="OCY169" s="168"/>
      <c r="OCZ169" s="168"/>
      <c r="ODA169" s="168"/>
      <c r="ODB169" s="168"/>
      <c r="ODC169" s="168"/>
      <c r="ODD169" s="168"/>
      <c r="ODE169" s="168"/>
      <c r="ODF169" s="168"/>
      <c r="ODG169" s="168"/>
      <c r="ODH169" s="168"/>
      <c r="ODI169" s="168"/>
      <c r="ODJ169" s="168"/>
      <c r="ODK169" s="168"/>
      <c r="ODL169" s="168"/>
      <c r="ODM169" s="168"/>
      <c r="ODN169" s="168"/>
      <c r="ODO169" s="168"/>
      <c r="ODP169" s="168"/>
      <c r="ODQ169" s="168"/>
      <c r="ODR169" s="168"/>
      <c r="ODS169" s="168"/>
      <c r="ODT169" s="168"/>
      <c r="ODU169" s="168"/>
      <c r="ODV169" s="168"/>
      <c r="ODW169" s="168"/>
      <c r="ODX169" s="168"/>
      <c r="ODY169" s="168"/>
      <c r="ODZ169" s="168"/>
      <c r="OEA169" s="168"/>
      <c r="OEB169" s="168"/>
      <c r="OEC169" s="168"/>
      <c r="OED169" s="168"/>
      <c r="OEE169" s="168"/>
      <c r="OEF169" s="168"/>
      <c r="OEG169" s="168"/>
      <c r="OEH169" s="168"/>
      <c r="OEI169" s="168"/>
      <c r="OEJ169" s="168"/>
      <c r="OEK169" s="168"/>
      <c r="OEL169" s="168"/>
      <c r="OEM169" s="168"/>
      <c r="OEN169" s="168"/>
      <c r="OEO169" s="168"/>
      <c r="OEP169" s="168"/>
      <c r="OEQ169" s="168"/>
      <c r="OER169" s="168"/>
      <c r="OES169" s="168"/>
      <c r="OET169" s="168"/>
      <c r="OEU169" s="168"/>
      <c r="OEV169" s="168"/>
      <c r="OEW169" s="168"/>
      <c r="OEX169" s="168"/>
      <c r="OEY169" s="168"/>
      <c r="OEZ169" s="168"/>
      <c r="OFA169" s="168"/>
      <c r="OFB169" s="168"/>
      <c r="OFC169" s="168"/>
      <c r="OFD169" s="168"/>
      <c r="OFE169" s="168"/>
      <c r="OFF169" s="168"/>
      <c r="OFG169" s="168"/>
      <c r="OFH169" s="168"/>
      <c r="OFI169" s="168"/>
      <c r="OFJ169" s="168"/>
      <c r="OFK169" s="168"/>
      <c r="OFL169" s="168"/>
      <c r="OFM169" s="168"/>
      <c r="OFN169" s="168"/>
      <c r="OFO169" s="168"/>
      <c r="OFP169" s="168"/>
      <c r="OFQ169" s="168"/>
      <c r="OFR169" s="168"/>
      <c r="OFS169" s="168"/>
      <c r="OFT169" s="168"/>
      <c r="OFU169" s="168"/>
      <c r="OFV169" s="168"/>
      <c r="OFW169" s="168"/>
      <c r="OFX169" s="168"/>
      <c r="OFY169" s="168"/>
      <c r="OFZ169" s="168"/>
      <c r="OGA169" s="168"/>
      <c r="OGB169" s="168"/>
      <c r="OGC169" s="168"/>
      <c r="OGD169" s="168"/>
      <c r="OGE169" s="168"/>
      <c r="OGF169" s="168"/>
      <c r="OGG169" s="168"/>
      <c r="OGH169" s="168"/>
      <c r="OGI169" s="168"/>
      <c r="OGJ169" s="168"/>
      <c r="OGK169" s="168"/>
      <c r="OGL169" s="168"/>
      <c r="OGM169" s="168"/>
      <c r="OGN169" s="168"/>
      <c r="OGO169" s="168"/>
      <c r="OGP169" s="168"/>
      <c r="OGQ169" s="168"/>
      <c r="OGR169" s="168"/>
      <c r="OGS169" s="168"/>
      <c r="OGT169" s="168"/>
      <c r="OGU169" s="168"/>
      <c r="OGV169" s="168"/>
      <c r="OGW169" s="168"/>
      <c r="OGX169" s="168"/>
      <c r="OGY169" s="168"/>
      <c r="OGZ169" s="168"/>
      <c r="OHA169" s="168"/>
      <c r="OHB169" s="168"/>
      <c r="OHC169" s="168"/>
      <c r="OHD169" s="168"/>
      <c r="OHE169" s="168"/>
      <c r="OHF169" s="168"/>
      <c r="OHG169" s="168"/>
      <c r="OHH169" s="168"/>
      <c r="OHI169" s="168"/>
      <c r="OHJ169" s="168"/>
      <c r="OHK169" s="168"/>
      <c r="OHL169" s="168"/>
      <c r="OHM169" s="168"/>
      <c r="OHN169" s="168"/>
      <c r="OHO169" s="168"/>
      <c r="OHP169" s="168"/>
      <c r="OHQ169" s="168"/>
      <c r="OHR169" s="168"/>
      <c r="OHS169" s="168"/>
      <c r="OHT169" s="168"/>
      <c r="OHU169" s="168"/>
      <c r="OHV169" s="168"/>
      <c r="OHW169" s="168"/>
      <c r="OHX169" s="168"/>
      <c r="OHY169" s="168"/>
      <c r="OHZ169" s="168"/>
      <c r="OIA169" s="168"/>
      <c r="OIB169" s="168"/>
      <c r="OIC169" s="168"/>
      <c r="OID169" s="168"/>
      <c r="OIE169" s="168"/>
      <c r="OIF169" s="168"/>
      <c r="OIG169" s="168"/>
      <c r="OIH169" s="168"/>
      <c r="OII169" s="168"/>
      <c r="OIJ169" s="168"/>
      <c r="OIK169" s="168"/>
      <c r="OIL169" s="168"/>
      <c r="OIM169" s="168"/>
      <c r="OIN169" s="168"/>
      <c r="OIO169" s="168"/>
      <c r="OIP169" s="168"/>
      <c r="OIQ169" s="168"/>
      <c r="OIR169" s="168"/>
      <c r="OIS169" s="168"/>
      <c r="OIT169" s="168"/>
      <c r="OIU169" s="168"/>
      <c r="OIV169" s="168"/>
      <c r="OIW169" s="168"/>
      <c r="OIX169" s="168"/>
      <c r="OIY169" s="168"/>
      <c r="OIZ169" s="168"/>
      <c r="OJA169" s="168"/>
      <c r="OJB169" s="168"/>
      <c r="OJC169" s="168"/>
      <c r="OJD169" s="168"/>
      <c r="OJE169" s="168"/>
      <c r="OJF169" s="168"/>
      <c r="OJG169" s="168"/>
      <c r="OJH169" s="168"/>
      <c r="OJI169" s="168"/>
      <c r="OJJ169" s="168"/>
      <c r="OJK169" s="168"/>
      <c r="OJL169" s="168"/>
      <c r="OJM169" s="168"/>
      <c r="OJN169" s="168"/>
      <c r="OJO169" s="168"/>
      <c r="OJP169" s="168"/>
      <c r="OJQ169" s="168"/>
      <c r="OJR169" s="168"/>
      <c r="OJS169" s="168"/>
      <c r="OJT169" s="168"/>
      <c r="OJU169" s="168"/>
      <c r="OJV169" s="168"/>
      <c r="OJW169" s="168"/>
      <c r="OJX169" s="168"/>
      <c r="OJY169" s="168"/>
      <c r="OJZ169" s="168"/>
      <c r="OKA169" s="168"/>
      <c r="OKB169" s="168"/>
      <c r="OKC169" s="168"/>
      <c r="OKD169" s="168"/>
      <c r="OKE169" s="168"/>
      <c r="OKF169" s="168"/>
      <c r="OKG169" s="168"/>
      <c r="OKH169" s="168"/>
      <c r="OKI169" s="168"/>
      <c r="OKJ169" s="168"/>
      <c r="OKK169" s="168"/>
      <c r="OKL169" s="168"/>
      <c r="OKM169" s="168"/>
      <c r="OKN169" s="168"/>
      <c r="OKO169" s="168"/>
      <c r="OKP169" s="168"/>
      <c r="OKQ169" s="168"/>
      <c r="OKR169" s="168"/>
      <c r="OKS169" s="168"/>
      <c r="OKT169" s="168"/>
      <c r="OKU169" s="168"/>
      <c r="OKV169" s="168"/>
      <c r="OKW169" s="168"/>
      <c r="OKX169" s="168"/>
      <c r="OKY169" s="168"/>
      <c r="OKZ169" s="168"/>
      <c r="OLA169" s="168"/>
      <c r="OLB169" s="168"/>
      <c r="OLC169" s="168"/>
      <c r="OLD169" s="168"/>
      <c r="OLE169" s="168"/>
      <c r="OLF169" s="168"/>
      <c r="OLG169" s="168"/>
      <c r="OLH169" s="168"/>
      <c r="OLI169" s="168"/>
      <c r="OLJ169" s="168"/>
      <c r="OLK169" s="168"/>
      <c r="OLL169" s="168"/>
      <c r="OLM169" s="168"/>
      <c r="OLN169" s="168"/>
      <c r="OLO169" s="168"/>
      <c r="OLP169" s="168"/>
      <c r="OLQ169" s="168"/>
      <c r="OLR169" s="168"/>
      <c r="OLS169" s="168"/>
      <c r="OLT169" s="168"/>
      <c r="OLU169" s="168"/>
      <c r="OLV169" s="168"/>
      <c r="OLW169" s="168"/>
      <c r="OLX169" s="168"/>
      <c r="OLY169" s="168"/>
      <c r="OLZ169" s="168"/>
      <c r="OMA169" s="168"/>
      <c r="OMB169" s="168"/>
      <c r="OMC169" s="168"/>
      <c r="OMD169" s="168"/>
      <c r="OME169" s="168"/>
      <c r="OMF169" s="168"/>
      <c r="OMG169" s="168"/>
      <c r="OMH169" s="168"/>
      <c r="OMI169" s="168"/>
      <c r="OMJ169" s="168"/>
      <c r="OMK169" s="168"/>
      <c r="OML169" s="168"/>
      <c r="OMM169" s="168"/>
      <c r="OMN169" s="168"/>
      <c r="OMO169" s="168"/>
      <c r="OMP169" s="168"/>
      <c r="OMQ169" s="168"/>
      <c r="OMR169" s="168"/>
      <c r="OMS169" s="168"/>
      <c r="OMT169" s="168"/>
      <c r="OMU169" s="168"/>
      <c r="OMV169" s="168"/>
      <c r="OMW169" s="168"/>
      <c r="OMX169" s="168"/>
      <c r="OMY169" s="168"/>
      <c r="OMZ169" s="168"/>
      <c r="ONA169" s="168"/>
      <c r="ONB169" s="168"/>
      <c r="ONC169" s="168"/>
      <c r="OND169" s="168"/>
      <c r="ONE169" s="168"/>
      <c r="ONF169" s="168"/>
      <c r="ONG169" s="168"/>
      <c r="ONH169" s="168"/>
      <c r="ONI169" s="168"/>
      <c r="ONJ169" s="168"/>
      <c r="ONK169" s="168"/>
      <c r="ONL169" s="168"/>
      <c r="ONM169" s="168"/>
      <c r="ONN169" s="168"/>
      <c r="ONO169" s="168"/>
      <c r="ONP169" s="168"/>
      <c r="ONQ169" s="168"/>
      <c r="ONR169" s="168"/>
      <c r="ONS169" s="168"/>
      <c r="ONT169" s="168"/>
      <c r="ONU169" s="168"/>
      <c r="ONV169" s="168"/>
      <c r="ONW169" s="168"/>
      <c r="ONX169" s="168"/>
      <c r="ONY169" s="168"/>
      <c r="ONZ169" s="168"/>
      <c r="OOA169" s="168"/>
      <c r="OOB169" s="168"/>
      <c r="OOC169" s="168"/>
      <c r="OOD169" s="168"/>
      <c r="OOE169" s="168"/>
      <c r="OOF169" s="168"/>
      <c r="OOG169" s="168"/>
      <c r="OOH169" s="168"/>
      <c r="OOI169" s="168"/>
      <c r="OOJ169" s="168"/>
      <c r="OOK169" s="168"/>
      <c r="OOL169" s="168"/>
      <c r="OOM169" s="168"/>
      <c r="OON169" s="168"/>
      <c r="OOO169" s="168"/>
      <c r="OOP169" s="168"/>
      <c r="OOQ169" s="168"/>
      <c r="OOR169" s="168"/>
      <c r="OOS169" s="168"/>
      <c r="OOT169" s="168"/>
      <c r="OOU169" s="168"/>
      <c r="OOV169" s="168"/>
      <c r="OOW169" s="168"/>
      <c r="OOX169" s="168"/>
      <c r="OOY169" s="168"/>
      <c r="OOZ169" s="168"/>
      <c r="OPA169" s="168"/>
      <c r="OPB169" s="168"/>
      <c r="OPC169" s="168"/>
      <c r="OPD169" s="168"/>
      <c r="OPE169" s="168"/>
      <c r="OPF169" s="168"/>
      <c r="OPG169" s="168"/>
      <c r="OPH169" s="168"/>
      <c r="OPI169" s="168"/>
      <c r="OPJ169" s="168"/>
      <c r="OPK169" s="168"/>
      <c r="OPL169" s="168"/>
      <c r="OPM169" s="168"/>
      <c r="OPN169" s="168"/>
      <c r="OPO169" s="168"/>
      <c r="OPP169" s="168"/>
      <c r="OPQ169" s="168"/>
      <c r="OPR169" s="168"/>
      <c r="OPS169" s="168"/>
      <c r="OPT169" s="168"/>
      <c r="OPU169" s="168"/>
      <c r="OPV169" s="168"/>
      <c r="OPW169" s="168"/>
      <c r="OPX169" s="168"/>
      <c r="OPY169" s="168"/>
      <c r="OPZ169" s="168"/>
      <c r="OQA169" s="168"/>
      <c r="OQB169" s="168"/>
      <c r="OQC169" s="168"/>
      <c r="OQD169" s="168"/>
      <c r="OQE169" s="168"/>
      <c r="OQF169" s="168"/>
      <c r="OQG169" s="168"/>
      <c r="OQH169" s="168"/>
      <c r="OQI169" s="168"/>
      <c r="OQJ169" s="168"/>
      <c r="OQK169" s="168"/>
      <c r="OQL169" s="168"/>
      <c r="OQM169" s="168"/>
      <c r="OQN169" s="168"/>
      <c r="OQO169" s="168"/>
      <c r="OQP169" s="168"/>
      <c r="OQQ169" s="168"/>
      <c r="OQR169" s="168"/>
      <c r="OQS169" s="168"/>
      <c r="OQT169" s="168"/>
      <c r="OQU169" s="168"/>
      <c r="OQV169" s="168"/>
      <c r="OQW169" s="168"/>
      <c r="OQX169" s="168"/>
      <c r="OQY169" s="168"/>
      <c r="OQZ169" s="168"/>
      <c r="ORA169" s="168"/>
      <c r="ORB169" s="168"/>
      <c r="ORC169" s="168"/>
      <c r="ORD169" s="168"/>
      <c r="ORE169" s="168"/>
      <c r="ORF169" s="168"/>
      <c r="ORG169" s="168"/>
      <c r="ORH169" s="168"/>
      <c r="ORI169" s="168"/>
      <c r="ORJ169" s="168"/>
      <c r="ORK169" s="168"/>
      <c r="ORL169" s="168"/>
      <c r="ORM169" s="168"/>
      <c r="ORN169" s="168"/>
      <c r="ORO169" s="168"/>
      <c r="ORP169" s="168"/>
      <c r="ORQ169" s="168"/>
      <c r="ORR169" s="168"/>
      <c r="ORS169" s="168"/>
      <c r="ORT169" s="168"/>
      <c r="ORU169" s="168"/>
      <c r="ORV169" s="168"/>
      <c r="ORW169" s="168"/>
      <c r="ORX169" s="168"/>
      <c r="ORY169" s="168"/>
      <c r="ORZ169" s="168"/>
      <c r="OSA169" s="168"/>
      <c r="OSB169" s="168"/>
      <c r="OSC169" s="168"/>
      <c r="OSD169" s="168"/>
      <c r="OSE169" s="168"/>
      <c r="OSF169" s="168"/>
      <c r="OSG169" s="168"/>
      <c r="OSH169" s="168"/>
      <c r="OSI169" s="168"/>
      <c r="OSJ169" s="168"/>
      <c r="OSK169" s="168"/>
      <c r="OSL169" s="168"/>
      <c r="OSM169" s="168"/>
      <c r="OSN169" s="168"/>
      <c r="OSO169" s="168"/>
      <c r="OSP169" s="168"/>
      <c r="OSQ169" s="168"/>
      <c r="OSR169" s="168"/>
      <c r="OSS169" s="168"/>
      <c r="OST169" s="168"/>
      <c r="OSU169" s="168"/>
      <c r="OSV169" s="168"/>
      <c r="OSW169" s="168"/>
      <c r="OSX169" s="168"/>
      <c r="OSY169" s="168"/>
      <c r="OSZ169" s="168"/>
      <c r="OTA169" s="168"/>
      <c r="OTB169" s="168"/>
      <c r="OTC169" s="168"/>
      <c r="OTD169" s="168"/>
      <c r="OTE169" s="168"/>
      <c r="OTF169" s="168"/>
      <c r="OTG169" s="168"/>
      <c r="OTH169" s="168"/>
      <c r="OTI169" s="168"/>
      <c r="OTJ169" s="168"/>
      <c r="OTK169" s="168"/>
      <c r="OTL169" s="168"/>
      <c r="OTM169" s="168"/>
      <c r="OTN169" s="168"/>
      <c r="OTO169" s="168"/>
      <c r="OTP169" s="168"/>
      <c r="OTQ169" s="168"/>
      <c r="OTR169" s="168"/>
      <c r="OTS169" s="168"/>
      <c r="OTT169" s="168"/>
      <c r="OTU169" s="168"/>
      <c r="OTV169" s="168"/>
      <c r="OTW169" s="168"/>
      <c r="OTX169" s="168"/>
      <c r="OTY169" s="168"/>
      <c r="OTZ169" s="168"/>
      <c r="OUA169" s="168"/>
      <c r="OUB169" s="168"/>
      <c r="OUC169" s="168"/>
      <c r="OUD169" s="168"/>
      <c r="OUE169" s="168"/>
      <c r="OUF169" s="168"/>
      <c r="OUG169" s="168"/>
      <c r="OUH169" s="168"/>
      <c r="OUI169" s="168"/>
      <c r="OUJ169" s="168"/>
      <c r="OUK169" s="168"/>
      <c r="OUL169" s="168"/>
      <c r="OUM169" s="168"/>
      <c r="OUN169" s="168"/>
      <c r="OUO169" s="168"/>
      <c r="OUP169" s="168"/>
      <c r="OUQ169" s="168"/>
      <c r="OUR169" s="168"/>
      <c r="OUS169" s="168"/>
      <c r="OUT169" s="168"/>
      <c r="OUU169" s="168"/>
      <c r="OUV169" s="168"/>
      <c r="OUW169" s="168"/>
      <c r="OUX169" s="168"/>
      <c r="OUY169" s="168"/>
      <c r="OUZ169" s="168"/>
      <c r="OVA169" s="168"/>
      <c r="OVB169" s="168"/>
      <c r="OVC169" s="168"/>
      <c r="OVD169" s="168"/>
      <c r="OVE169" s="168"/>
      <c r="OVF169" s="168"/>
      <c r="OVG169" s="168"/>
      <c r="OVH169" s="168"/>
      <c r="OVI169" s="168"/>
      <c r="OVJ169" s="168"/>
      <c r="OVK169" s="168"/>
      <c r="OVL169" s="168"/>
      <c r="OVM169" s="168"/>
      <c r="OVN169" s="168"/>
      <c r="OVO169" s="168"/>
      <c r="OVP169" s="168"/>
      <c r="OVQ169" s="168"/>
      <c r="OVR169" s="168"/>
      <c r="OVS169" s="168"/>
      <c r="OVT169" s="168"/>
      <c r="OVU169" s="168"/>
      <c r="OVV169" s="168"/>
      <c r="OVW169" s="168"/>
      <c r="OVX169" s="168"/>
      <c r="OVY169" s="168"/>
      <c r="OVZ169" s="168"/>
      <c r="OWA169" s="168"/>
      <c r="OWB169" s="168"/>
      <c r="OWC169" s="168"/>
      <c r="OWD169" s="168"/>
      <c r="OWE169" s="168"/>
      <c r="OWF169" s="168"/>
      <c r="OWG169" s="168"/>
      <c r="OWH169" s="168"/>
      <c r="OWI169" s="168"/>
      <c r="OWJ169" s="168"/>
      <c r="OWK169" s="168"/>
      <c r="OWL169" s="168"/>
      <c r="OWM169" s="168"/>
      <c r="OWN169" s="168"/>
      <c r="OWO169" s="168"/>
      <c r="OWP169" s="168"/>
      <c r="OWQ169" s="168"/>
      <c r="OWR169" s="168"/>
      <c r="OWS169" s="168"/>
      <c r="OWT169" s="168"/>
      <c r="OWU169" s="168"/>
      <c r="OWV169" s="168"/>
      <c r="OWW169" s="168"/>
      <c r="OWX169" s="168"/>
      <c r="OWY169" s="168"/>
      <c r="OWZ169" s="168"/>
      <c r="OXA169" s="168"/>
      <c r="OXB169" s="168"/>
      <c r="OXC169" s="168"/>
      <c r="OXD169" s="168"/>
      <c r="OXE169" s="168"/>
      <c r="OXF169" s="168"/>
      <c r="OXG169" s="168"/>
      <c r="OXH169" s="168"/>
      <c r="OXI169" s="168"/>
      <c r="OXJ169" s="168"/>
      <c r="OXK169" s="168"/>
      <c r="OXL169" s="168"/>
      <c r="OXM169" s="168"/>
      <c r="OXN169" s="168"/>
      <c r="OXO169" s="168"/>
      <c r="OXP169" s="168"/>
      <c r="OXQ169" s="168"/>
      <c r="OXR169" s="168"/>
      <c r="OXS169" s="168"/>
      <c r="OXT169" s="168"/>
      <c r="OXU169" s="168"/>
      <c r="OXV169" s="168"/>
      <c r="OXW169" s="168"/>
      <c r="OXX169" s="168"/>
      <c r="OXY169" s="168"/>
      <c r="OXZ169" s="168"/>
      <c r="OYA169" s="168"/>
      <c r="OYB169" s="168"/>
      <c r="OYC169" s="168"/>
      <c r="OYD169" s="168"/>
      <c r="OYE169" s="168"/>
      <c r="OYF169" s="168"/>
      <c r="OYG169" s="168"/>
      <c r="OYH169" s="168"/>
      <c r="OYI169" s="168"/>
      <c r="OYJ169" s="168"/>
      <c r="OYK169" s="168"/>
      <c r="OYL169" s="168"/>
      <c r="OYM169" s="168"/>
      <c r="OYN169" s="168"/>
      <c r="OYO169" s="168"/>
      <c r="OYP169" s="168"/>
      <c r="OYQ169" s="168"/>
      <c r="OYR169" s="168"/>
      <c r="OYS169" s="168"/>
      <c r="OYT169" s="168"/>
      <c r="OYU169" s="168"/>
      <c r="OYV169" s="168"/>
      <c r="OYW169" s="168"/>
      <c r="OYX169" s="168"/>
      <c r="OYY169" s="168"/>
      <c r="OYZ169" s="168"/>
      <c r="OZA169" s="168"/>
      <c r="OZB169" s="168"/>
      <c r="OZC169" s="168"/>
      <c r="OZD169" s="168"/>
      <c r="OZE169" s="168"/>
      <c r="OZF169" s="168"/>
      <c r="OZG169" s="168"/>
      <c r="OZH169" s="168"/>
      <c r="OZI169" s="168"/>
      <c r="OZJ169" s="168"/>
      <c r="OZK169" s="168"/>
      <c r="OZL169" s="168"/>
      <c r="OZM169" s="168"/>
      <c r="OZN169" s="168"/>
      <c r="OZO169" s="168"/>
      <c r="OZP169" s="168"/>
      <c r="OZQ169" s="168"/>
      <c r="OZR169" s="168"/>
      <c r="OZS169" s="168"/>
      <c r="OZT169" s="168"/>
      <c r="OZU169" s="168"/>
      <c r="OZV169" s="168"/>
      <c r="OZW169" s="168"/>
      <c r="OZX169" s="168"/>
      <c r="OZY169" s="168"/>
      <c r="OZZ169" s="168"/>
      <c r="PAA169" s="168"/>
      <c r="PAB169" s="168"/>
      <c r="PAC169" s="168"/>
      <c r="PAD169" s="168"/>
      <c r="PAE169" s="168"/>
      <c r="PAF169" s="168"/>
      <c r="PAG169" s="168"/>
      <c r="PAH169" s="168"/>
      <c r="PAI169" s="168"/>
      <c r="PAJ169" s="168"/>
      <c r="PAK169" s="168"/>
      <c r="PAL169" s="168"/>
      <c r="PAM169" s="168"/>
      <c r="PAN169" s="168"/>
      <c r="PAO169" s="168"/>
      <c r="PAP169" s="168"/>
      <c r="PAQ169" s="168"/>
      <c r="PAR169" s="168"/>
      <c r="PAS169" s="168"/>
      <c r="PAT169" s="168"/>
      <c r="PAU169" s="168"/>
      <c r="PAV169" s="168"/>
      <c r="PAW169" s="168"/>
      <c r="PAX169" s="168"/>
      <c r="PAY169" s="168"/>
      <c r="PAZ169" s="168"/>
      <c r="PBA169" s="168"/>
      <c r="PBB169" s="168"/>
      <c r="PBC169" s="168"/>
      <c r="PBD169" s="168"/>
      <c r="PBE169" s="168"/>
      <c r="PBF169" s="168"/>
      <c r="PBG169" s="168"/>
      <c r="PBH169" s="168"/>
      <c r="PBI169" s="168"/>
      <c r="PBJ169" s="168"/>
      <c r="PBK169" s="168"/>
      <c r="PBL169" s="168"/>
      <c r="PBM169" s="168"/>
      <c r="PBN169" s="168"/>
      <c r="PBO169" s="168"/>
      <c r="PBP169" s="168"/>
      <c r="PBQ169" s="168"/>
      <c r="PBR169" s="168"/>
      <c r="PBS169" s="168"/>
      <c r="PBT169" s="168"/>
      <c r="PBU169" s="168"/>
      <c r="PBV169" s="168"/>
      <c r="PBW169" s="168"/>
      <c r="PBX169" s="168"/>
      <c r="PBY169" s="168"/>
      <c r="PBZ169" s="168"/>
      <c r="PCA169" s="168"/>
      <c r="PCB169" s="168"/>
      <c r="PCC169" s="168"/>
      <c r="PCD169" s="168"/>
      <c r="PCE169" s="168"/>
      <c r="PCF169" s="168"/>
      <c r="PCG169" s="168"/>
      <c r="PCH169" s="168"/>
      <c r="PCI169" s="168"/>
      <c r="PCJ169" s="168"/>
      <c r="PCK169" s="168"/>
      <c r="PCL169" s="168"/>
      <c r="PCM169" s="168"/>
      <c r="PCN169" s="168"/>
      <c r="PCO169" s="168"/>
      <c r="PCP169" s="168"/>
      <c r="PCQ169" s="168"/>
      <c r="PCR169" s="168"/>
      <c r="PCS169" s="168"/>
      <c r="PCT169" s="168"/>
      <c r="PCU169" s="168"/>
      <c r="PCV169" s="168"/>
      <c r="PCW169" s="168"/>
      <c r="PCX169" s="168"/>
      <c r="PCY169" s="168"/>
      <c r="PCZ169" s="168"/>
      <c r="PDA169" s="168"/>
      <c r="PDB169" s="168"/>
      <c r="PDC169" s="168"/>
      <c r="PDD169" s="168"/>
      <c r="PDE169" s="168"/>
      <c r="PDF169" s="168"/>
      <c r="PDG169" s="168"/>
      <c r="PDH169" s="168"/>
      <c r="PDI169" s="168"/>
      <c r="PDJ169" s="168"/>
      <c r="PDK169" s="168"/>
      <c r="PDL169" s="168"/>
      <c r="PDM169" s="168"/>
      <c r="PDN169" s="168"/>
      <c r="PDO169" s="168"/>
      <c r="PDP169" s="168"/>
      <c r="PDQ169" s="168"/>
      <c r="PDR169" s="168"/>
      <c r="PDS169" s="168"/>
      <c r="PDT169" s="168"/>
      <c r="PDU169" s="168"/>
      <c r="PDV169" s="168"/>
      <c r="PDW169" s="168"/>
      <c r="PDX169" s="168"/>
      <c r="PDY169" s="168"/>
      <c r="PDZ169" s="168"/>
      <c r="PEA169" s="168"/>
      <c r="PEB169" s="168"/>
      <c r="PEC169" s="168"/>
      <c r="PED169" s="168"/>
      <c r="PEE169" s="168"/>
      <c r="PEF169" s="168"/>
      <c r="PEG169" s="168"/>
      <c r="PEH169" s="168"/>
      <c r="PEI169" s="168"/>
      <c r="PEJ169" s="168"/>
      <c r="PEK169" s="168"/>
      <c r="PEL169" s="168"/>
      <c r="PEM169" s="168"/>
      <c r="PEN169" s="168"/>
      <c r="PEO169" s="168"/>
      <c r="PEP169" s="168"/>
      <c r="PEQ169" s="168"/>
      <c r="PER169" s="168"/>
      <c r="PES169" s="168"/>
      <c r="PET169" s="168"/>
      <c r="PEU169" s="168"/>
      <c r="PEV169" s="168"/>
      <c r="PEW169" s="168"/>
      <c r="PEX169" s="168"/>
      <c r="PEY169" s="168"/>
      <c r="PEZ169" s="168"/>
      <c r="PFA169" s="168"/>
      <c r="PFB169" s="168"/>
      <c r="PFC169" s="168"/>
      <c r="PFD169" s="168"/>
      <c r="PFE169" s="168"/>
      <c r="PFF169" s="168"/>
      <c r="PFG169" s="168"/>
      <c r="PFH169" s="168"/>
      <c r="PFI169" s="168"/>
      <c r="PFJ169" s="168"/>
      <c r="PFK169" s="168"/>
      <c r="PFL169" s="168"/>
      <c r="PFM169" s="168"/>
      <c r="PFN169" s="168"/>
      <c r="PFO169" s="168"/>
      <c r="PFP169" s="168"/>
      <c r="PFQ169" s="168"/>
      <c r="PFR169" s="168"/>
      <c r="PFS169" s="168"/>
      <c r="PFT169" s="168"/>
      <c r="PFU169" s="168"/>
      <c r="PFV169" s="168"/>
      <c r="PFW169" s="168"/>
      <c r="PFX169" s="168"/>
      <c r="PFY169" s="168"/>
      <c r="PFZ169" s="168"/>
      <c r="PGA169" s="168"/>
      <c r="PGB169" s="168"/>
      <c r="PGC169" s="168"/>
      <c r="PGD169" s="168"/>
      <c r="PGE169" s="168"/>
      <c r="PGF169" s="168"/>
      <c r="PGG169" s="168"/>
      <c r="PGH169" s="168"/>
      <c r="PGI169" s="168"/>
      <c r="PGJ169" s="168"/>
      <c r="PGK169" s="168"/>
      <c r="PGL169" s="168"/>
      <c r="PGM169" s="168"/>
      <c r="PGN169" s="168"/>
      <c r="PGO169" s="168"/>
      <c r="PGP169" s="168"/>
      <c r="PGQ169" s="168"/>
      <c r="PGR169" s="168"/>
      <c r="PGS169" s="168"/>
      <c r="PGT169" s="168"/>
      <c r="PGU169" s="168"/>
      <c r="PGV169" s="168"/>
      <c r="PGW169" s="168"/>
      <c r="PGX169" s="168"/>
      <c r="PGY169" s="168"/>
      <c r="PGZ169" s="168"/>
      <c r="PHA169" s="168"/>
      <c r="PHB169" s="168"/>
      <c r="PHC169" s="168"/>
      <c r="PHD169" s="168"/>
      <c r="PHE169" s="168"/>
      <c r="PHF169" s="168"/>
      <c r="PHG169" s="168"/>
      <c r="PHH169" s="168"/>
      <c r="PHI169" s="168"/>
      <c r="PHJ169" s="168"/>
      <c r="PHK169" s="168"/>
      <c r="PHL169" s="168"/>
      <c r="PHM169" s="168"/>
      <c r="PHN169" s="168"/>
      <c r="PHO169" s="168"/>
      <c r="PHP169" s="168"/>
      <c r="PHQ169" s="168"/>
      <c r="PHR169" s="168"/>
      <c r="PHS169" s="168"/>
      <c r="PHT169" s="168"/>
      <c r="PHU169" s="168"/>
      <c r="PHV169" s="168"/>
      <c r="PHW169" s="168"/>
      <c r="PHX169" s="168"/>
      <c r="PHY169" s="168"/>
      <c r="PHZ169" s="168"/>
      <c r="PIA169" s="168"/>
      <c r="PIB169" s="168"/>
      <c r="PIC169" s="168"/>
      <c r="PID169" s="168"/>
      <c r="PIE169" s="168"/>
      <c r="PIF169" s="168"/>
      <c r="PIG169" s="168"/>
      <c r="PIH169" s="168"/>
      <c r="PII169" s="168"/>
      <c r="PIJ169" s="168"/>
      <c r="PIK169" s="168"/>
      <c r="PIL169" s="168"/>
      <c r="PIM169" s="168"/>
      <c r="PIN169" s="168"/>
      <c r="PIO169" s="168"/>
      <c r="PIP169" s="168"/>
      <c r="PIQ169" s="168"/>
      <c r="PIR169" s="168"/>
      <c r="PIS169" s="168"/>
      <c r="PIT169" s="168"/>
      <c r="PIU169" s="168"/>
      <c r="PIV169" s="168"/>
      <c r="PIW169" s="168"/>
      <c r="PIX169" s="168"/>
      <c r="PIY169" s="168"/>
      <c r="PIZ169" s="168"/>
      <c r="PJA169" s="168"/>
      <c r="PJB169" s="168"/>
      <c r="PJC169" s="168"/>
      <c r="PJD169" s="168"/>
      <c r="PJE169" s="168"/>
      <c r="PJF169" s="168"/>
      <c r="PJG169" s="168"/>
      <c r="PJH169" s="168"/>
      <c r="PJI169" s="168"/>
      <c r="PJJ169" s="168"/>
      <c r="PJK169" s="168"/>
      <c r="PJL169" s="168"/>
      <c r="PJM169" s="168"/>
      <c r="PJN169" s="168"/>
      <c r="PJO169" s="168"/>
      <c r="PJP169" s="168"/>
      <c r="PJQ169" s="168"/>
      <c r="PJR169" s="168"/>
      <c r="PJS169" s="168"/>
      <c r="PJT169" s="168"/>
      <c r="PJU169" s="168"/>
      <c r="PJV169" s="168"/>
      <c r="PJW169" s="168"/>
      <c r="PJX169" s="168"/>
      <c r="PJY169" s="168"/>
      <c r="PJZ169" s="168"/>
      <c r="PKA169" s="168"/>
      <c r="PKB169" s="168"/>
      <c r="PKC169" s="168"/>
      <c r="PKD169" s="168"/>
      <c r="PKE169" s="168"/>
      <c r="PKF169" s="168"/>
      <c r="PKG169" s="168"/>
      <c r="PKH169" s="168"/>
      <c r="PKI169" s="168"/>
      <c r="PKJ169" s="168"/>
      <c r="PKK169" s="168"/>
      <c r="PKL169" s="168"/>
      <c r="PKM169" s="168"/>
      <c r="PKN169" s="168"/>
      <c r="PKO169" s="168"/>
      <c r="PKP169" s="168"/>
      <c r="PKQ169" s="168"/>
      <c r="PKR169" s="168"/>
      <c r="PKS169" s="168"/>
      <c r="PKT169" s="168"/>
      <c r="PKU169" s="168"/>
      <c r="PKV169" s="168"/>
      <c r="PKW169" s="168"/>
      <c r="PKX169" s="168"/>
      <c r="PKY169" s="168"/>
      <c r="PKZ169" s="168"/>
      <c r="PLA169" s="168"/>
      <c r="PLB169" s="168"/>
      <c r="PLC169" s="168"/>
      <c r="PLD169" s="168"/>
      <c r="PLE169" s="168"/>
      <c r="PLF169" s="168"/>
      <c r="PLG169" s="168"/>
      <c r="PLH169" s="168"/>
      <c r="PLI169" s="168"/>
      <c r="PLJ169" s="168"/>
      <c r="PLK169" s="168"/>
      <c r="PLL169" s="168"/>
      <c r="PLM169" s="168"/>
      <c r="PLN169" s="168"/>
      <c r="PLO169" s="168"/>
      <c r="PLP169" s="168"/>
      <c r="PLQ169" s="168"/>
      <c r="PLR169" s="168"/>
      <c r="PLS169" s="168"/>
      <c r="PLT169" s="168"/>
      <c r="PLU169" s="168"/>
      <c r="PLV169" s="168"/>
      <c r="PLW169" s="168"/>
      <c r="PLX169" s="168"/>
      <c r="PLY169" s="168"/>
      <c r="PLZ169" s="168"/>
      <c r="PMA169" s="168"/>
      <c r="PMB169" s="168"/>
      <c r="PMC169" s="168"/>
      <c r="PMD169" s="168"/>
      <c r="PME169" s="168"/>
      <c r="PMF169" s="168"/>
      <c r="PMG169" s="168"/>
      <c r="PMH169" s="168"/>
      <c r="PMI169" s="168"/>
      <c r="PMJ169" s="168"/>
      <c r="PMK169" s="168"/>
      <c r="PML169" s="168"/>
      <c r="PMM169" s="168"/>
      <c r="PMN169" s="168"/>
      <c r="PMO169" s="168"/>
      <c r="PMP169" s="168"/>
      <c r="PMQ169" s="168"/>
      <c r="PMR169" s="168"/>
      <c r="PMS169" s="168"/>
      <c r="PMT169" s="168"/>
      <c r="PMU169" s="168"/>
      <c r="PMV169" s="168"/>
      <c r="PMW169" s="168"/>
      <c r="PMX169" s="168"/>
      <c r="PMY169" s="168"/>
      <c r="PMZ169" s="168"/>
      <c r="PNA169" s="168"/>
      <c r="PNB169" s="168"/>
      <c r="PNC169" s="168"/>
      <c r="PND169" s="168"/>
      <c r="PNE169" s="168"/>
      <c r="PNF169" s="168"/>
      <c r="PNG169" s="168"/>
      <c r="PNH169" s="168"/>
      <c r="PNI169" s="168"/>
      <c r="PNJ169" s="168"/>
      <c r="PNK169" s="168"/>
      <c r="PNL169" s="168"/>
      <c r="PNM169" s="168"/>
      <c r="PNN169" s="168"/>
      <c r="PNO169" s="168"/>
      <c r="PNP169" s="168"/>
      <c r="PNQ169" s="168"/>
      <c r="PNR169" s="168"/>
      <c r="PNS169" s="168"/>
      <c r="PNT169" s="168"/>
      <c r="PNU169" s="168"/>
      <c r="PNV169" s="168"/>
      <c r="PNW169" s="168"/>
      <c r="PNX169" s="168"/>
      <c r="PNY169" s="168"/>
      <c r="PNZ169" s="168"/>
      <c r="POA169" s="168"/>
      <c r="POB169" s="168"/>
      <c r="POC169" s="168"/>
      <c r="POD169" s="168"/>
      <c r="POE169" s="168"/>
      <c r="POF169" s="168"/>
      <c r="POG169" s="168"/>
      <c r="POH169" s="168"/>
      <c r="POI169" s="168"/>
      <c r="POJ169" s="168"/>
      <c r="POK169" s="168"/>
      <c r="POL169" s="168"/>
      <c r="POM169" s="168"/>
      <c r="PON169" s="168"/>
      <c r="POO169" s="168"/>
      <c r="POP169" s="168"/>
      <c r="POQ169" s="168"/>
      <c r="POR169" s="168"/>
      <c r="POS169" s="168"/>
      <c r="POT169" s="168"/>
      <c r="POU169" s="168"/>
      <c r="POV169" s="168"/>
      <c r="POW169" s="168"/>
      <c r="POX169" s="168"/>
      <c r="POY169" s="168"/>
      <c r="POZ169" s="168"/>
      <c r="PPA169" s="168"/>
      <c r="PPB169" s="168"/>
      <c r="PPC169" s="168"/>
      <c r="PPD169" s="168"/>
      <c r="PPE169" s="168"/>
      <c r="PPF169" s="168"/>
      <c r="PPG169" s="168"/>
      <c r="PPH169" s="168"/>
      <c r="PPI169" s="168"/>
      <c r="PPJ169" s="168"/>
      <c r="PPK169" s="168"/>
      <c r="PPL169" s="168"/>
      <c r="PPM169" s="168"/>
      <c r="PPN169" s="168"/>
      <c r="PPO169" s="168"/>
      <c r="PPP169" s="168"/>
      <c r="PPQ169" s="168"/>
      <c r="PPR169" s="168"/>
      <c r="PPS169" s="168"/>
      <c r="PPT169" s="168"/>
      <c r="PPU169" s="168"/>
      <c r="PPV169" s="168"/>
      <c r="PPW169" s="168"/>
      <c r="PPX169" s="168"/>
      <c r="PPY169" s="168"/>
      <c r="PPZ169" s="168"/>
      <c r="PQA169" s="168"/>
      <c r="PQB169" s="168"/>
      <c r="PQC169" s="168"/>
      <c r="PQD169" s="168"/>
      <c r="PQE169" s="168"/>
      <c r="PQF169" s="168"/>
      <c r="PQG169" s="168"/>
      <c r="PQH169" s="168"/>
      <c r="PQI169" s="168"/>
      <c r="PQJ169" s="168"/>
      <c r="PQK169" s="168"/>
      <c r="PQL169" s="168"/>
      <c r="PQM169" s="168"/>
      <c r="PQN169" s="168"/>
      <c r="PQO169" s="168"/>
      <c r="PQP169" s="168"/>
      <c r="PQQ169" s="168"/>
      <c r="PQR169" s="168"/>
      <c r="PQS169" s="168"/>
      <c r="PQT169" s="168"/>
      <c r="PQU169" s="168"/>
      <c r="PQV169" s="168"/>
      <c r="PQW169" s="168"/>
      <c r="PQX169" s="168"/>
      <c r="PQY169" s="168"/>
      <c r="PQZ169" s="168"/>
      <c r="PRA169" s="168"/>
      <c r="PRB169" s="168"/>
      <c r="PRC169" s="168"/>
      <c r="PRD169" s="168"/>
      <c r="PRE169" s="168"/>
      <c r="PRF169" s="168"/>
      <c r="PRG169" s="168"/>
      <c r="PRH169" s="168"/>
      <c r="PRI169" s="168"/>
      <c r="PRJ169" s="168"/>
      <c r="PRK169" s="168"/>
      <c r="PRL169" s="168"/>
      <c r="PRM169" s="168"/>
      <c r="PRN169" s="168"/>
      <c r="PRO169" s="168"/>
      <c r="PRP169" s="168"/>
      <c r="PRQ169" s="168"/>
      <c r="PRR169" s="168"/>
      <c r="PRS169" s="168"/>
      <c r="PRT169" s="168"/>
      <c r="PRU169" s="168"/>
      <c r="PRV169" s="168"/>
      <c r="PRW169" s="168"/>
      <c r="PRX169" s="168"/>
      <c r="PRY169" s="168"/>
      <c r="PRZ169" s="168"/>
      <c r="PSA169" s="168"/>
      <c r="PSB169" s="168"/>
      <c r="PSC169" s="168"/>
      <c r="PSD169" s="168"/>
      <c r="PSE169" s="168"/>
      <c r="PSF169" s="168"/>
      <c r="PSG169" s="168"/>
      <c r="PSH169" s="168"/>
      <c r="PSI169" s="168"/>
      <c r="PSJ169" s="168"/>
      <c r="PSK169" s="168"/>
      <c r="PSL169" s="168"/>
      <c r="PSM169" s="168"/>
      <c r="PSN169" s="168"/>
      <c r="PSO169" s="168"/>
      <c r="PSP169" s="168"/>
      <c r="PSQ169" s="168"/>
      <c r="PSR169" s="168"/>
      <c r="PSS169" s="168"/>
      <c r="PST169" s="168"/>
      <c r="PSU169" s="168"/>
      <c r="PSV169" s="168"/>
      <c r="PSW169" s="168"/>
      <c r="PSX169" s="168"/>
      <c r="PSY169" s="168"/>
      <c r="PSZ169" s="168"/>
      <c r="PTA169" s="168"/>
      <c r="PTB169" s="168"/>
      <c r="PTC169" s="168"/>
      <c r="PTD169" s="168"/>
      <c r="PTE169" s="168"/>
      <c r="PTF169" s="168"/>
      <c r="PTG169" s="168"/>
      <c r="PTH169" s="168"/>
      <c r="PTI169" s="168"/>
      <c r="PTJ169" s="168"/>
      <c r="PTK169" s="168"/>
      <c r="PTL169" s="168"/>
      <c r="PTM169" s="168"/>
      <c r="PTN169" s="168"/>
      <c r="PTO169" s="168"/>
      <c r="PTP169" s="168"/>
      <c r="PTQ169" s="168"/>
      <c r="PTR169" s="168"/>
      <c r="PTS169" s="168"/>
      <c r="PTT169" s="168"/>
      <c r="PTU169" s="168"/>
      <c r="PTV169" s="168"/>
      <c r="PTW169" s="168"/>
      <c r="PTX169" s="168"/>
      <c r="PTY169" s="168"/>
      <c r="PTZ169" s="168"/>
      <c r="PUA169" s="168"/>
      <c r="PUB169" s="168"/>
      <c r="PUC169" s="168"/>
      <c r="PUD169" s="168"/>
      <c r="PUE169" s="168"/>
      <c r="PUF169" s="168"/>
      <c r="PUG169" s="168"/>
      <c r="PUH169" s="168"/>
      <c r="PUI169" s="168"/>
      <c r="PUJ169" s="168"/>
      <c r="PUK169" s="168"/>
      <c r="PUL169" s="168"/>
      <c r="PUM169" s="168"/>
      <c r="PUN169" s="168"/>
      <c r="PUO169" s="168"/>
      <c r="PUP169" s="168"/>
      <c r="PUQ169" s="168"/>
      <c r="PUR169" s="168"/>
      <c r="PUS169" s="168"/>
      <c r="PUT169" s="168"/>
      <c r="PUU169" s="168"/>
      <c r="PUV169" s="168"/>
      <c r="PUW169" s="168"/>
      <c r="PUX169" s="168"/>
      <c r="PUY169" s="168"/>
      <c r="PUZ169" s="168"/>
      <c r="PVA169" s="168"/>
      <c r="PVB169" s="168"/>
      <c r="PVC169" s="168"/>
      <c r="PVD169" s="168"/>
      <c r="PVE169" s="168"/>
      <c r="PVF169" s="168"/>
      <c r="PVG169" s="168"/>
      <c r="PVH169" s="168"/>
      <c r="PVI169" s="168"/>
      <c r="PVJ169" s="168"/>
      <c r="PVK169" s="168"/>
      <c r="PVL169" s="168"/>
      <c r="PVM169" s="168"/>
      <c r="PVN169" s="168"/>
      <c r="PVO169" s="168"/>
      <c r="PVP169" s="168"/>
      <c r="PVQ169" s="168"/>
      <c r="PVR169" s="168"/>
      <c r="PVS169" s="168"/>
      <c r="PVT169" s="168"/>
      <c r="PVU169" s="168"/>
      <c r="PVV169" s="168"/>
      <c r="PVW169" s="168"/>
      <c r="PVX169" s="168"/>
      <c r="PVY169" s="168"/>
      <c r="PVZ169" s="168"/>
      <c r="PWA169" s="168"/>
      <c r="PWB169" s="168"/>
      <c r="PWC169" s="168"/>
      <c r="PWD169" s="168"/>
      <c r="PWE169" s="168"/>
      <c r="PWF169" s="168"/>
      <c r="PWG169" s="168"/>
      <c r="PWH169" s="168"/>
      <c r="PWI169" s="168"/>
      <c r="PWJ169" s="168"/>
      <c r="PWK169" s="168"/>
      <c r="PWL169" s="168"/>
      <c r="PWM169" s="168"/>
      <c r="PWN169" s="168"/>
      <c r="PWO169" s="168"/>
      <c r="PWP169" s="168"/>
      <c r="PWQ169" s="168"/>
      <c r="PWR169" s="168"/>
      <c r="PWS169" s="168"/>
      <c r="PWT169" s="168"/>
      <c r="PWU169" s="168"/>
      <c r="PWV169" s="168"/>
      <c r="PWW169" s="168"/>
      <c r="PWX169" s="168"/>
      <c r="PWY169" s="168"/>
      <c r="PWZ169" s="168"/>
      <c r="PXA169" s="168"/>
      <c r="PXB169" s="168"/>
      <c r="PXC169" s="168"/>
      <c r="PXD169" s="168"/>
      <c r="PXE169" s="168"/>
      <c r="PXF169" s="168"/>
      <c r="PXG169" s="168"/>
      <c r="PXH169" s="168"/>
      <c r="PXI169" s="168"/>
      <c r="PXJ169" s="168"/>
      <c r="PXK169" s="168"/>
      <c r="PXL169" s="168"/>
      <c r="PXM169" s="168"/>
      <c r="PXN169" s="168"/>
      <c r="PXO169" s="168"/>
      <c r="PXP169" s="168"/>
      <c r="PXQ169" s="168"/>
      <c r="PXR169" s="168"/>
      <c r="PXS169" s="168"/>
      <c r="PXT169" s="168"/>
      <c r="PXU169" s="168"/>
      <c r="PXV169" s="168"/>
      <c r="PXW169" s="168"/>
      <c r="PXX169" s="168"/>
      <c r="PXY169" s="168"/>
      <c r="PXZ169" s="168"/>
      <c r="PYA169" s="168"/>
      <c r="PYB169" s="168"/>
      <c r="PYC169" s="168"/>
      <c r="PYD169" s="168"/>
      <c r="PYE169" s="168"/>
      <c r="PYF169" s="168"/>
      <c r="PYG169" s="168"/>
      <c r="PYH169" s="168"/>
      <c r="PYI169" s="168"/>
      <c r="PYJ169" s="168"/>
      <c r="PYK169" s="168"/>
      <c r="PYL169" s="168"/>
      <c r="PYM169" s="168"/>
      <c r="PYN169" s="168"/>
      <c r="PYO169" s="168"/>
      <c r="PYP169" s="168"/>
      <c r="PYQ169" s="168"/>
      <c r="PYR169" s="168"/>
      <c r="PYS169" s="168"/>
      <c r="PYT169" s="168"/>
      <c r="PYU169" s="168"/>
      <c r="PYV169" s="168"/>
      <c r="PYW169" s="168"/>
      <c r="PYX169" s="168"/>
      <c r="PYY169" s="168"/>
      <c r="PYZ169" s="168"/>
      <c r="PZA169" s="168"/>
      <c r="PZB169" s="168"/>
      <c r="PZC169" s="168"/>
      <c r="PZD169" s="168"/>
      <c r="PZE169" s="168"/>
      <c r="PZF169" s="168"/>
      <c r="PZG169" s="168"/>
      <c r="PZH169" s="168"/>
      <c r="PZI169" s="168"/>
      <c r="PZJ169" s="168"/>
      <c r="PZK169" s="168"/>
      <c r="PZL169" s="168"/>
      <c r="PZM169" s="168"/>
      <c r="PZN169" s="168"/>
      <c r="PZO169" s="168"/>
      <c r="PZP169" s="168"/>
      <c r="PZQ169" s="168"/>
      <c r="PZR169" s="168"/>
      <c r="PZS169" s="168"/>
      <c r="PZT169" s="168"/>
      <c r="PZU169" s="168"/>
      <c r="PZV169" s="168"/>
      <c r="PZW169" s="168"/>
      <c r="PZX169" s="168"/>
      <c r="PZY169" s="168"/>
      <c r="PZZ169" s="168"/>
      <c r="QAA169" s="168"/>
      <c r="QAB169" s="168"/>
      <c r="QAC169" s="168"/>
      <c r="QAD169" s="168"/>
      <c r="QAE169" s="168"/>
      <c r="QAF169" s="168"/>
      <c r="QAG169" s="168"/>
      <c r="QAH169" s="168"/>
      <c r="QAI169" s="168"/>
      <c r="QAJ169" s="168"/>
      <c r="QAK169" s="168"/>
      <c r="QAL169" s="168"/>
      <c r="QAM169" s="168"/>
      <c r="QAN169" s="168"/>
      <c r="QAO169" s="168"/>
      <c r="QAP169" s="168"/>
      <c r="QAQ169" s="168"/>
      <c r="QAR169" s="168"/>
      <c r="QAS169" s="168"/>
      <c r="QAT169" s="168"/>
      <c r="QAU169" s="168"/>
      <c r="QAV169" s="168"/>
      <c r="QAW169" s="168"/>
      <c r="QAX169" s="168"/>
      <c r="QAY169" s="168"/>
      <c r="QAZ169" s="168"/>
      <c r="QBA169" s="168"/>
      <c r="QBB169" s="168"/>
      <c r="QBC169" s="168"/>
      <c r="QBD169" s="168"/>
      <c r="QBE169" s="168"/>
      <c r="QBF169" s="168"/>
      <c r="QBG169" s="168"/>
      <c r="QBH169" s="168"/>
      <c r="QBI169" s="168"/>
      <c r="QBJ169" s="168"/>
      <c r="QBK169" s="168"/>
      <c r="QBL169" s="168"/>
      <c r="QBM169" s="168"/>
      <c r="QBN169" s="168"/>
      <c r="QBO169" s="168"/>
      <c r="QBP169" s="168"/>
      <c r="QBQ169" s="168"/>
      <c r="QBR169" s="168"/>
      <c r="QBS169" s="168"/>
      <c r="QBT169" s="168"/>
      <c r="QBU169" s="168"/>
      <c r="QBV169" s="168"/>
      <c r="QBW169" s="168"/>
      <c r="QBX169" s="168"/>
      <c r="QBY169" s="168"/>
      <c r="QBZ169" s="168"/>
      <c r="QCA169" s="168"/>
      <c r="QCB169" s="168"/>
      <c r="QCC169" s="168"/>
      <c r="QCD169" s="168"/>
      <c r="QCE169" s="168"/>
      <c r="QCF169" s="168"/>
      <c r="QCG169" s="168"/>
      <c r="QCH169" s="168"/>
      <c r="QCI169" s="168"/>
      <c r="QCJ169" s="168"/>
      <c r="QCK169" s="168"/>
      <c r="QCL169" s="168"/>
      <c r="QCM169" s="168"/>
      <c r="QCN169" s="168"/>
      <c r="QCO169" s="168"/>
      <c r="QCP169" s="168"/>
      <c r="QCQ169" s="168"/>
      <c r="QCR169" s="168"/>
      <c r="QCS169" s="168"/>
      <c r="QCT169" s="168"/>
      <c r="QCU169" s="168"/>
      <c r="QCV169" s="168"/>
      <c r="QCW169" s="168"/>
      <c r="QCX169" s="168"/>
      <c r="QCY169" s="168"/>
      <c r="QCZ169" s="168"/>
      <c r="QDA169" s="168"/>
      <c r="QDB169" s="168"/>
      <c r="QDC169" s="168"/>
      <c r="QDD169" s="168"/>
      <c r="QDE169" s="168"/>
      <c r="QDF169" s="168"/>
      <c r="QDG169" s="168"/>
      <c r="QDH169" s="168"/>
      <c r="QDI169" s="168"/>
      <c r="QDJ169" s="168"/>
      <c r="QDK169" s="168"/>
      <c r="QDL169" s="168"/>
      <c r="QDM169" s="168"/>
      <c r="QDN169" s="168"/>
      <c r="QDO169" s="168"/>
      <c r="QDP169" s="168"/>
      <c r="QDQ169" s="168"/>
      <c r="QDR169" s="168"/>
      <c r="QDS169" s="168"/>
      <c r="QDT169" s="168"/>
      <c r="QDU169" s="168"/>
      <c r="QDV169" s="168"/>
      <c r="QDW169" s="168"/>
      <c r="QDX169" s="168"/>
      <c r="QDY169" s="168"/>
      <c r="QDZ169" s="168"/>
      <c r="QEA169" s="168"/>
      <c r="QEB169" s="168"/>
      <c r="QEC169" s="168"/>
      <c r="QED169" s="168"/>
      <c r="QEE169" s="168"/>
      <c r="QEF169" s="168"/>
      <c r="QEG169" s="168"/>
      <c r="QEH169" s="168"/>
      <c r="QEI169" s="168"/>
      <c r="QEJ169" s="168"/>
      <c r="QEK169" s="168"/>
      <c r="QEL169" s="168"/>
      <c r="QEM169" s="168"/>
      <c r="QEN169" s="168"/>
      <c r="QEO169" s="168"/>
      <c r="QEP169" s="168"/>
      <c r="QEQ169" s="168"/>
      <c r="QER169" s="168"/>
      <c r="QES169" s="168"/>
      <c r="QET169" s="168"/>
      <c r="QEU169" s="168"/>
      <c r="QEV169" s="168"/>
      <c r="QEW169" s="168"/>
      <c r="QEX169" s="168"/>
      <c r="QEY169" s="168"/>
      <c r="QEZ169" s="168"/>
      <c r="QFA169" s="168"/>
      <c r="QFB169" s="168"/>
      <c r="QFC169" s="168"/>
      <c r="QFD169" s="168"/>
      <c r="QFE169" s="168"/>
      <c r="QFF169" s="168"/>
      <c r="QFG169" s="168"/>
      <c r="QFH169" s="168"/>
      <c r="QFI169" s="168"/>
      <c r="QFJ169" s="168"/>
      <c r="QFK169" s="168"/>
      <c r="QFL169" s="168"/>
      <c r="QFM169" s="168"/>
      <c r="QFN169" s="168"/>
      <c r="QFO169" s="168"/>
      <c r="QFP169" s="168"/>
      <c r="QFQ169" s="168"/>
      <c r="QFR169" s="168"/>
      <c r="QFS169" s="168"/>
      <c r="QFT169" s="168"/>
      <c r="QFU169" s="168"/>
      <c r="QFV169" s="168"/>
      <c r="QFW169" s="168"/>
      <c r="QFX169" s="168"/>
      <c r="QFY169" s="168"/>
      <c r="QFZ169" s="168"/>
      <c r="QGA169" s="168"/>
      <c r="QGB169" s="168"/>
      <c r="QGC169" s="168"/>
      <c r="QGD169" s="168"/>
      <c r="QGE169" s="168"/>
      <c r="QGF169" s="168"/>
      <c r="QGG169" s="168"/>
      <c r="QGH169" s="168"/>
      <c r="QGI169" s="168"/>
      <c r="QGJ169" s="168"/>
      <c r="QGK169" s="168"/>
      <c r="QGL169" s="168"/>
      <c r="QGM169" s="168"/>
      <c r="QGN169" s="168"/>
      <c r="QGO169" s="168"/>
      <c r="QGP169" s="168"/>
      <c r="QGQ169" s="168"/>
      <c r="QGR169" s="168"/>
      <c r="QGS169" s="168"/>
      <c r="QGT169" s="168"/>
      <c r="QGU169" s="168"/>
      <c r="QGV169" s="168"/>
      <c r="QGW169" s="168"/>
      <c r="QGX169" s="168"/>
      <c r="QGY169" s="168"/>
      <c r="QGZ169" s="168"/>
      <c r="QHA169" s="168"/>
      <c r="QHB169" s="168"/>
      <c r="QHC169" s="168"/>
      <c r="QHD169" s="168"/>
      <c r="QHE169" s="168"/>
      <c r="QHF169" s="168"/>
      <c r="QHG169" s="168"/>
      <c r="QHH169" s="168"/>
      <c r="QHI169" s="168"/>
      <c r="QHJ169" s="168"/>
      <c r="QHK169" s="168"/>
      <c r="QHL169" s="168"/>
      <c r="QHM169" s="168"/>
      <c r="QHN169" s="168"/>
      <c r="QHO169" s="168"/>
      <c r="QHP169" s="168"/>
      <c r="QHQ169" s="168"/>
      <c r="QHR169" s="168"/>
      <c r="QHS169" s="168"/>
      <c r="QHT169" s="168"/>
      <c r="QHU169" s="168"/>
      <c r="QHV169" s="168"/>
      <c r="QHW169" s="168"/>
      <c r="QHX169" s="168"/>
      <c r="QHY169" s="168"/>
      <c r="QHZ169" s="168"/>
      <c r="QIA169" s="168"/>
      <c r="QIB169" s="168"/>
      <c r="QIC169" s="168"/>
      <c r="QID169" s="168"/>
      <c r="QIE169" s="168"/>
      <c r="QIF169" s="168"/>
      <c r="QIG169" s="168"/>
      <c r="QIH169" s="168"/>
      <c r="QII169" s="168"/>
      <c r="QIJ169" s="168"/>
      <c r="QIK169" s="168"/>
      <c r="QIL169" s="168"/>
      <c r="QIM169" s="168"/>
      <c r="QIN169" s="168"/>
      <c r="QIO169" s="168"/>
      <c r="QIP169" s="168"/>
      <c r="QIQ169" s="168"/>
      <c r="QIR169" s="168"/>
      <c r="QIS169" s="168"/>
      <c r="QIT169" s="168"/>
      <c r="QIU169" s="168"/>
      <c r="QIV169" s="168"/>
      <c r="QIW169" s="168"/>
      <c r="QIX169" s="168"/>
      <c r="QIY169" s="168"/>
      <c r="QIZ169" s="168"/>
      <c r="QJA169" s="168"/>
      <c r="QJB169" s="168"/>
      <c r="QJC169" s="168"/>
      <c r="QJD169" s="168"/>
      <c r="QJE169" s="168"/>
      <c r="QJF169" s="168"/>
      <c r="QJG169" s="168"/>
      <c r="QJH169" s="168"/>
      <c r="QJI169" s="168"/>
      <c r="QJJ169" s="168"/>
      <c r="QJK169" s="168"/>
      <c r="QJL169" s="168"/>
      <c r="QJM169" s="168"/>
      <c r="QJN169" s="168"/>
      <c r="QJO169" s="168"/>
      <c r="QJP169" s="168"/>
      <c r="QJQ169" s="168"/>
      <c r="QJR169" s="168"/>
      <c r="QJS169" s="168"/>
      <c r="QJT169" s="168"/>
      <c r="QJU169" s="168"/>
      <c r="QJV169" s="168"/>
      <c r="QJW169" s="168"/>
      <c r="QJX169" s="168"/>
      <c r="QJY169" s="168"/>
      <c r="QJZ169" s="168"/>
      <c r="QKA169" s="168"/>
      <c r="QKB169" s="168"/>
      <c r="QKC169" s="168"/>
      <c r="QKD169" s="168"/>
      <c r="QKE169" s="168"/>
      <c r="QKF169" s="168"/>
      <c r="QKG169" s="168"/>
      <c r="QKH169" s="168"/>
      <c r="QKI169" s="168"/>
      <c r="QKJ169" s="168"/>
      <c r="QKK169" s="168"/>
      <c r="QKL169" s="168"/>
      <c r="QKM169" s="168"/>
      <c r="QKN169" s="168"/>
      <c r="QKO169" s="168"/>
      <c r="QKP169" s="168"/>
      <c r="QKQ169" s="168"/>
      <c r="QKR169" s="168"/>
      <c r="QKS169" s="168"/>
      <c r="QKT169" s="168"/>
      <c r="QKU169" s="168"/>
      <c r="QKV169" s="168"/>
      <c r="QKW169" s="168"/>
      <c r="QKX169" s="168"/>
      <c r="QKY169" s="168"/>
      <c r="QKZ169" s="168"/>
      <c r="QLA169" s="168"/>
      <c r="QLB169" s="168"/>
      <c r="QLC169" s="168"/>
      <c r="QLD169" s="168"/>
      <c r="QLE169" s="168"/>
      <c r="QLF169" s="168"/>
      <c r="QLG169" s="168"/>
      <c r="QLH169" s="168"/>
      <c r="QLI169" s="168"/>
      <c r="QLJ169" s="168"/>
      <c r="QLK169" s="168"/>
      <c r="QLL169" s="168"/>
      <c r="QLM169" s="168"/>
      <c r="QLN169" s="168"/>
      <c r="QLO169" s="168"/>
      <c r="QLP169" s="168"/>
      <c r="QLQ169" s="168"/>
      <c r="QLR169" s="168"/>
      <c r="QLS169" s="168"/>
      <c r="QLT169" s="168"/>
      <c r="QLU169" s="168"/>
      <c r="QLV169" s="168"/>
      <c r="QLW169" s="168"/>
      <c r="QLX169" s="168"/>
      <c r="QLY169" s="168"/>
      <c r="QLZ169" s="168"/>
      <c r="QMA169" s="168"/>
      <c r="QMB169" s="168"/>
      <c r="QMC169" s="168"/>
      <c r="QMD169" s="168"/>
      <c r="QME169" s="168"/>
      <c r="QMF169" s="168"/>
      <c r="QMG169" s="168"/>
      <c r="QMH169" s="168"/>
      <c r="QMI169" s="168"/>
      <c r="QMJ169" s="168"/>
      <c r="QMK169" s="168"/>
      <c r="QML169" s="168"/>
      <c r="QMM169" s="168"/>
      <c r="QMN169" s="168"/>
      <c r="QMO169" s="168"/>
      <c r="QMP169" s="168"/>
      <c r="QMQ169" s="168"/>
      <c r="QMR169" s="168"/>
      <c r="QMS169" s="168"/>
      <c r="QMT169" s="168"/>
      <c r="QMU169" s="168"/>
      <c r="QMV169" s="168"/>
      <c r="QMW169" s="168"/>
      <c r="QMX169" s="168"/>
      <c r="QMY169" s="168"/>
      <c r="QMZ169" s="168"/>
      <c r="QNA169" s="168"/>
      <c r="QNB169" s="168"/>
      <c r="QNC169" s="168"/>
      <c r="QND169" s="168"/>
      <c r="QNE169" s="168"/>
      <c r="QNF169" s="168"/>
      <c r="QNG169" s="168"/>
      <c r="QNH169" s="168"/>
      <c r="QNI169" s="168"/>
      <c r="QNJ169" s="168"/>
      <c r="QNK169" s="168"/>
      <c r="QNL169" s="168"/>
      <c r="QNM169" s="168"/>
      <c r="QNN169" s="168"/>
      <c r="QNO169" s="168"/>
      <c r="QNP169" s="168"/>
      <c r="QNQ169" s="168"/>
      <c r="QNR169" s="168"/>
      <c r="QNS169" s="168"/>
      <c r="QNT169" s="168"/>
      <c r="QNU169" s="168"/>
      <c r="QNV169" s="168"/>
      <c r="QNW169" s="168"/>
      <c r="QNX169" s="168"/>
      <c r="QNY169" s="168"/>
      <c r="QNZ169" s="168"/>
      <c r="QOA169" s="168"/>
      <c r="QOB169" s="168"/>
      <c r="QOC169" s="168"/>
      <c r="QOD169" s="168"/>
      <c r="QOE169" s="168"/>
      <c r="QOF169" s="168"/>
      <c r="QOG169" s="168"/>
      <c r="QOH169" s="168"/>
      <c r="QOI169" s="168"/>
      <c r="QOJ169" s="168"/>
      <c r="QOK169" s="168"/>
      <c r="QOL169" s="168"/>
      <c r="QOM169" s="168"/>
      <c r="QON169" s="168"/>
      <c r="QOO169" s="168"/>
      <c r="QOP169" s="168"/>
      <c r="QOQ169" s="168"/>
      <c r="QOR169" s="168"/>
      <c r="QOS169" s="168"/>
      <c r="QOT169" s="168"/>
      <c r="QOU169" s="168"/>
      <c r="QOV169" s="168"/>
      <c r="QOW169" s="168"/>
      <c r="QOX169" s="168"/>
      <c r="QOY169" s="168"/>
      <c r="QOZ169" s="168"/>
      <c r="QPA169" s="168"/>
      <c r="QPB169" s="168"/>
      <c r="QPC169" s="168"/>
      <c r="QPD169" s="168"/>
      <c r="QPE169" s="168"/>
      <c r="QPF169" s="168"/>
      <c r="QPG169" s="168"/>
      <c r="QPH169" s="168"/>
      <c r="QPI169" s="168"/>
      <c r="QPJ169" s="168"/>
      <c r="QPK169" s="168"/>
      <c r="QPL169" s="168"/>
      <c r="QPM169" s="168"/>
      <c r="QPN169" s="168"/>
      <c r="QPO169" s="168"/>
      <c r="QPP169" s="168"/>
      <c r="QPQ169" s="168"/>
      <c r="QPR169" s="168"/>
      <c r="QPS169" s="168"/>
      <c r="QPT169" s="168"/>
      <c r="QPU169" s="168"/>
      <c r="QPV169" s="168"/>
      <c r="QPW169" s="168"/>
      <c r="QPX169" s="168"/>
      <c r="QPY169" s="168"/>
      <c r="QPZ169" s="168"/>
      <c r="QQA169" s="168"/>
      <c r="QQB169" s="168"/>
      <c r="QQC169" s="168"/>
      <c r="QQD169" s="168"/>
      <c r="QQE169" s="168"/>
      <c r="QQF169" s="168"/>
      <c r="QQG169" s="168"/>
      <c r="QQH169" s="168"/>
      <c r="QQI169" s="168"/>
      <c r="QQJ169" s="168"/>
      <c r="QQK169" s="168"/>
      <c r="QQL169" s="168"/>
      <c r="QQM169" s="168"/>
      <c r="QQN169" s="168"/>
      <c r="QQO169" s="168"/>
      <c r="QQP169" s="168"/>
      <c r="QQQ169" s="168"/>
      <c r="QQR169" s="168"/>
      <c r="QQS169" s="168"/>
      <c r="QQT169" s="168"/>
      <c r="QQU169" s="168"/>
      <c r="QQV169" s="168"/>
      <c r="QQW169" s="168"/>
      <c r="QQX169" s="168"/>
      <c r="QQY169" s="168"/>
      <c r="QQZ169" s="168"/>
      <c r="QRA169" s="168"/>
      <c r="QRB169" s="168"/>
      <c r="QRC169" s="168"/>
      <c r="QRD169" s="168"/>
      <c r="QRE169" s="168"/>
      <c r="QRF169" s="168"/>
      <c r="QRG169" s="168"/>
      <c r="QRH169" s="168"/>
      <c r="QRI169" s="168"/>
      <c r="QRJ169" s="168"/>
      <c r="QRK169" s="168"/>
      <c r="QRL169" s="168"/>
      <c r="QRM169" s="168"/>
      <c r="QRN169" s="168"/>
      <c r="QRO169" s="168"/>
      <c r="QRP169" s="168"/>
      <c r="QRQ169" s="168"/>
      <c r="QRR169" s="168"/>
      <c r="QRS169" s="168"/>
      <c r="QRT169" s="168"/>
      <c r="QRU169" s="168"/>
      <c r="QRV169" s="168"/>
      <c r="QRW169" s="168"/>
      <c r="QRX169" s="168"/>
      <c r="QRY169" s="168"/>
      <c r="QRZ169" s="168"/>
      <c r="QSA169" s="168"/>
      <c r="QSB169" s="168"/>
      <c r="QSC169" s="168"/>
      <c r="QSD169" s="168"/>
      <c r="QSE169" s="168"/>
      <c r="QSF169" s="168"/>
      <c r="QSG169" s="168"/>
      <c r="QSH169" s="168"/>
      <c r="QSI169" s="168"/>
      <c r="QSJ169" s="168"/>
      <c r="QSK169" s="168"/>
      <c r="QSL169" s="168"/>
      <c r="QSM169" s="168"/>
      <c r="QSN169" s="168"/>
      <c r="QSO169" s="168"/>
      <c r="QSP169" s="168"/>
      <c r="QSQ169" s="168"/>
      <c r="QSR169" s="168"/>
      <c r="QSS169" s="168"/>
      <c r="QST169" s="168"/>
      <c r="QSU169" s="168"/>
      <c r="QSV169" s="168"/>
      <c r="QSW169" s="168"/>
      <c r="QSX169" s="168"/>
      <c r="QSY169" s="168"/>
      <c r="QSZ169" s="168"/>
      <c r="QTA169" s="168"/>
      <c r="QTB169" s="168"/>
      <c r="QTC169" s="168"/>
      <c r="QTD169" s="168"/>
      <c r="QTE169" s="168"/>
      <c r="QTF169" s="168"/>
      <c r="QTG169" s="168"/>
      <c r="QTH169" s="168"/>
      <c r="QTI169" s="168"/>
      <c r="QTJ169" s="168"/>
      <c r="QTK169" s="168"/>
      <c r="QTL169" s="168"/>
      <c r="QTM169" s="168"/>
      <c r="QTN169" s="168"/>
      <c r="QTO169" s="168"/>
      <c r="QTP169" s="168"/>
      <c r="QTQ169" s="168"/>
      <c r="QTR169" s="168"/>
      <c r="QTS169" s="168"/>
      <c r="QTT169" s="168"/>
      <c r="QTU169" s="168"/>
      <c r="QTV169" s="168"/>
      <c r="QTW169" s="168"/>
      <c r="QTX169" s="168"/>
      <c r="QTY169" s="168"/>
      <c r="QTZ169" s="168"/>
      <c r="QUA169" s="168"/>
      <c r="QUB169" s="168"/>
      <c r="QUC169" s="168"/>
      <c r="QUD169" s="168"/>
      <c r="QUE169" s="168"/>
      <c r="QUF169" s="168"/>
      <c r="QUG169" s="168"/>
      <c r="QUH169" s="168"/>
      <c r="QUI169" s="168"/>
      <c r="QUJ169" s="168"/>
      <c r="QUK169" s="168"/>
      <c r="QUL169" s="168"/>
      <c r="QUM169" s="168"/>
      <c r="QUN169" s="168"/>
      <c r="QUO169" s="168"/>
      <c r="QUP169" s="168"/>
      <c r="QUQ169" s="168"/>
      <c r="QUR169" s="168"/>
      <c r="QUS169" s="168"/>
      <c r="QUT169" s="168"/>
      <c r="QUU169" s="168"/>
      <c r="QUV169" s="168"/>
      <c r="QUW169" s="168"/>
      <c r="QUX169" s="168"/>
      <c r="QUY169" s="168"/>
      <c r="QUZ169" s="168"/>
      <c r="QVA169" s="168"/>
      <c r="QVB169" s="168"/>
      <c r="QVC169" s="168"/>
      <c r="QVD169" s="168"/>
      <c r="QVE169" s="168"/>
      <c r="QVF169" s="168"/>
      <c r="QVG169" s="168"/>
      <c r="QVH169" s="168"/>
      <c r="QVI169" s="168"/>
      <c r="QVJ169" s="168"/>
      <c r="QVK169" s="168"/>
      <c r="QVL169" s="168"/>
      <c r="QVM169" s="168"/>
      <c r="QVN169" s="168"/>
      <c r="QVO169" s="168"/>
      <c r="QVP169" s="168"/>
      <c r="QVQ169" s="168"/>
      <c r="QVR169" s="168"/>
      <c r="QVS169" s="168"/>
      <c r="QVT169" s="168"/>
      <c r="QVU169" s="168"/>
      <c r="QVV169" s="168"/>
      <c r="QVW169" s="168"/>
      <c r="QVX169" s="168"/>
      <c r="QVY169" s="168"/>
      <c r="QVZ169" s="168"/>
      <c r="QWA169" s="168"/>
      <c r="QWB169" s="168"/>
      <c r="QWC169" s="168"/>
      <c r="QWD169" s="168"/>
      <c r="QWE169" s="168"/>
      <c r="QWF169" s="168"/>
      <c r="QWG169" s="168"/>
      <c r="QWH169" s="168"/>
      <c r="QWI169" s="168"/>
      <c r="QWJ169" s="168"/>
      <c r="QWK169" s="168"/>
      <c r="QWL169" s="168"/>
      <c r="QWM169" s="168"/>
      <c r="QWN169" s="168"/>
      <c r="QWO169" s="168"/>
      <c r="QWP169" s="168"/>
      <c r="QWQ169" s="168"/>
      <c r="QWR169" s="168"/>
      <c r="QWS169" s="168"/>
      <c r="QWT169" s="168"/>
      <c r="QWU169" s="168"/>
      <c r="QWV169" s="168"/>
      <c r="QWW169" s="168"/>
      <c r="QWX169" s="168"/>
      <c r="QWY169" s="168"/>
      <c r="QWZ169" s="168"/>
      <c r="QXA169" s="168"/>
      <c r="QXB169" s="168"/>
      <c r="QXC169" s="168"/>
      <c r="QXD169" s="168"/>
      <c r="QXE169" s="168"/>
      <c r="QXF169" s="168"/>
      <c r="QXG169" s="168"/>
      <c r="QXH169" s="168"/>
      <c r="QXI169" s="168"/>
      <c r="QXJ169" s="168"/>
      <c r="QXK169" s="168"/>
      <c r="QXL169" s="168"/>
      <c r="QXM169" s="168"/>
      <c r="QXN169" s="168"/>
      <c r="QXO169" s="168"/>
      <c r="QXP169" s="168"/>
      <c r="QXQ169" s="168"/>
      <c r="QXR169" s="168"/>
      <c r="QXS169" s="168"/>
      <c r="QXT169" s="168"/>
      <c r="QXU169" s="168"/>
      <c r="QXV169" s="168"/>
      <c r="QXW169" s="168"/>
      <c r="QXX169" s="168"/>
      <c r="QXY169" s="168"/>
      <c r="QXZ169" s="168"/>
      <c r="QYA169" s="168"/>
      <c r="QYB169" s="168"/>
      <c r="QYC169" s="168"/>
      <c r="QYD169" s="168"/>
      <c r="QYE169" s="168"/>
      <c r="QYF169" s="168"/>
      <c r="QYG169" s="168"/>
      <c r="QYH169" s="168"/>
      <c r="QYI169" s="168"/>
      <c r="QYJ169" s="168"/>
      <c r="QYK169" s="168"/>
      <c r="QYL169" s="168"/>
      <c r="QYM169" s="168"/>
      <c r="QYN169" s="168"/>
      <c r="QYO169" s="168"/>
      <c r="QYP169" s="168"/>
      <c r="QYQ169" s="168"/>
      <c r="QYR169" s="168"/>
      <c r="QYS169" s="168"/>
      <c r="QYT169" s="168"/>
      <c r="QYU169" s="168"/>
      <c r="QYV169" s="168"/>
      <c r="QYW169" s="168"/>
      <c r="QYX169" s="168"/>
      <c r="QYY169" s="168"/>
      <c r="QYZ169" s="168"/>
      <c r="QZA169" s="168"/>
      <c r="QZB169" s="168"/>
      <c r="QZC169" s="168"/>
      <c r="QZD169" s="168"/>
      <c r="QZE169" s="168"/>
      <c r="QZF169" s="168"/>
      <c r="QZG169" s="168"/>
      <c r="QZH169" s="168"/>
      <c r="QZI169" s="168"/>
      <c r="QZJ169" s="168"/>
      <c r="QZK169" s="168"/>
      <c r="QZL169" s="168"/>
      <c r="QZM169" s="168"/>
      <c r="QZN169" s="168"/>
      <c r="QZO169" s="168"/>
      <c r="QZP169" s="168"/>
      <c r="QZQ169" s="168"/>
      <c r="QZR169" s="168"/>
      <c r="QZS169" s="168"/>
      <c r="QZT169" s="168"/>
      <c r="QZU169" s="168"/>
      <c r="QZV169" s="168"/>
      <c r="QZW169" s="168"/>
      <c r="QZX169" s="168"/>
      <c r="QZY169" s="168"/>
      <c r="QZZ169" s="168"/>
      <c r="RAA169" s="168"/>
      <c r="RAB169" s="168"/>
      <c r="RAC169" s="168"/>
      <c r="RAD169" s="168"/>
      <c r="RAE169" s="168"/>
      <c r="RAF169" s="168"/>
      <c r="RAG169" s="168"/>
      <c r="RAH169" s="168"/>
      <c r="RAI169" s="168"/>
      <c r="RAJ169" s="168"/>
      <c r="RAK169" s="168"/>
      <c r="RAL169" s="168"/>
      <c r="RAM169" s="168"/>
      <c r="RAN169" s="168"/>
      <c r="RAO169" s="168"/>
      <c r="RAP169" s="168"/>
      <c r="RAQ169" s="168"/>
      <c r="RAR169" s="168"/>
      <c r="RAS169" s="168"/>
      <c r="RAT169" s="168"/>
      <c r="RAU169" s="168"/>
      <c r="RAV169" s="168"/>
      <c r="RAW169" s="168"/>
      <c r="RAX169" s="168"/>
      <c r="RAY169" s="168"/>
      <c r="RAZ169" s="168"/>
      <c r="RBA169" s="168"/>
      <c r="RBB169" s="168"/>
      <c r="RBC169" s="168"/>
      <c r="RBD169" s="168"/>
      <c r="RBE169" s="168"/>
      <c r="RBF169" s="168"/>
      <c r="RBG169" s="168"/>
      <c r="RBH169" s="168"/>
      <c r="RBI169" s="168"/>
      <c r="RBJ169" s="168"/>
      <c r="RBK169" s="168"/>
      <c r="RBL169" s="168"/>
      <c r="RBM169" s="168"/>
      <c r="RBN169" s="168"/>
      <c r="RBO169" s="168"/>
      <c r="RBP169" s="168"/>
      <c r="RBQ169" s="168"/>
      <c r="RBR169" s="168"/>
      <c r="RBS169" s="168"/>
      <c r="RBT169" s="168"/>
      <c r="RBU169" s="168"/>
      <c r="RBV169" s="168"/>
      <c r="RBW169" s="168"/>
      <c r="RBX169" s="168"/>
      <c r="RBY169" s="168"/>
      <c r="RBZ169" s="168"/>
      <c r="RCA169" s="168"/>
      <c r="RCB169" s="168"/>
      <c r="RCC169" s="168"/>
      <c r="RCD169" s="168"/>
      <c r="RCE169" s="168"/>
      <c r="RCF169" s="168"/>
      <c r="RCG169" s="168"/>
      <c r="RCH169" s="168"/>
      <c r="RCI169" s="168"/>
      <c r="RCJ169" s="168"/>
      <c r="RCK169" s="168"/>
      <c r="RCL169" s="168"/>
      <c r="RCM169" s="168"/>
      <c r="RCN169" s="168"/>
      <c r="RCO169" s="168"/>
      <c r="RCP169" s="168"/>
      <c r="RCQ169" s="168"/>
      <c r="RCR169" s="168"/>
      <c r="RCS169" s="168"/>
      <c r="RCT169" s="168"/>
      <c r="RCU169" s="168"/>
      <c r="RCV169" s="168"/>
      <c r="RCW169" s="168"/>
      <c r="RCX169" s="168"/>
      <c r="RCY169" s="168"/>
      <c r="RCZ169" s="168"/>
      <c r="RDA169" s="168"/>
      <c r="RDB169" s="168"/>
      <c r="RDC169" s="168"/>
      <c r="RDD169" s="168"/>
      <c r="RDE169" s="168"/>
      <c r="RDF169" s="168"/>
      <c r="RDG169" s="168"/>
      <c r="RDH169" s="168"/>
      <c r="RDI169" s="168"/>
      <c r="RDJ169" s="168"/>
      <c r="RDK169" s="168"/>
      <c r="RDL169" s="168"/>
      <c r="RDM169" s="168"/>
      <c r="RDN169" s="168"/>
      <c r="RDO169" s="168"/>
      <c r="RDP169" s="168"/>
      <c r="RDQ169" s="168"/>
      <c r="RDR169" s="168"/>
      <c r="RDS169" s="168"/>
      <c r="RDT169" s="168"/>
      <c r="RDU169" s="168"/>
      <c r="RDV169" s="168"/>
      <c r="RDW169" s="168"/>
      <c r="RDX169" s="168"/>
      <c r="RDY169" s="168"/>
      <c r="RDZ169" s="168"/>
      <c r="REA169" s="168"/>
      <c r="REB169" s="168"/>
      <c r="REC169" s="168"/>
      <c r="RED169" s="168"/>
      <c r="REE169" s="168"/>
      <c r="REF169" s="168"/>
      <c r="REG169" s="168"/>
      <c r="REH169" s="168"/>
      <c r="REI169" s="168"/>
      <c r="REJ169" s="168"/>
      <c r="REK169" s="168"/>
      <c r="REL169" s="168"/>
      <c r="REM169" s="168"/>
      <c r="REN169" s="168"/>
      <c r="REO169" s="168"/>
      <c r="REP169" s="168"/>
      <c r="REQ169" s="168"/>
      <c r="RER169" s="168"/>
      <c r="RES169" s="168"/>
      <c r="RET169" s="168"/>
      <c r="REU169" s="168"/>
      <c r="REV169" s="168"/>
      <c r="REW169" s="168"/>
      <c r="REX169" s="168"/>
      <c r="REY169" s="168"/>
      <c r="REZ169" s="168"/>
      <c r="RFA169" s="168"/>
      <c r="RFB169" s="168"/>
      <c r="RFC169" s="168"/>
      <c r="RFD169" s="168"/>
      <c r="RFE169" s="168"/>
      <c r="RFF169" s="168"/>
      <c r="RFG169" s="168"/>
      <c r="RFH169" s="168"/>
      <c r="RFI169" s="168"/>
      <c r="RFJ169" s="168"/>
      <c r="RFK169" s="168"/>
      <c r="RFL169" s="168"/>
      <c r="RFM169" s="168"/>
      <c r="RFN169" s="168"/>
      <c r="RFO169" s="168"/>
      <c r="RFP169" s="168"/>
      <c r="RFQ169" s="168"/>
      <c r="RFR169" s="168"/>
      <c r="RFS169" s="168"/>
      <c r="RFT169" s="168"/>
      <c r="RFU169" s="168"/>
      <c r="RFV169" s="168"/>
      <c r="RFW169" s="168"/>
      <c r="RFX169" s="168"/>
      <c r="RFY169" s="168"/>
      <c r="RFZ169" s="168"/>
      <c r="RGA169" s="168"/>
      <c r="RGB169" s="168"/>
      <c r="RGC169" s="168"/>
      <c r="RGD169" s="168"/>
      <c r="RGE169" s="168"/>
      <c r="RGF169" s="168"/>
      <c r="RGG169" s="168"/>
      <c r="RGH169" s="168"/>
      <c r="RGI169" s="168"/>
      <c r="RGJ169" s="168"/>
      <c r="RGK169" s="168"/>
      <c r="RGL169" s="168"/>
      <c r="RGM169" s="168"/>
      <c r="RGN169" s="168"/>
      <c r="RGO169" s="168"/>
      <c r="RGP169" s="168"/>
      <c r="RGQ169" s="168"/>
      <c r="RGR169" s="168"/>
      <c r="RGS169" s="168"/>
      <c r="RGT169" s="168"/>
      <c r="RGU169" s="168"/>
      <c r="RGV169" s="168"/>
      <c r="RGW169" s="168"/>
      <c r="RGX169" s="168"/>
      <c r="RGY169" s="168"/>
      <c r="RGZ169" s="168"/>
      <c r="RHA169" s="168"/>
      <c r="RHB169" s="168"/>
      <c r="RHC169" s="168"/>
      <c r="RHD169" s="168"/>
      <c r="RHE169" s="168"/>
      <c r="RHF169" s="168"/>
      <c r="RHG169" s="168"/>
      <c r="RHH169" s="168"/>
      <c r="RHI169" s="168"/>
      <c r="RHJ169" s="168"/>
      <c r="RHK169" s="168"/>
      <c r="RHL169" s="168"/>
      <c r="RHM169" s="168"/>
      <c r="RHN169" s="168"/>
      <c r="RHO169" s="168"/>
      <c r="RHP169" s="168"/>
      <c r="RHQ169" s="168"/>
      <c r="RHR169" s="168"/>
      <c r="RHS169" s="168"/>
      <c r="RHT169" s="168"/>
      <c r="RHU169" s="168"/>
      <c r="RHV169" s="168"/>
      <c r="RHW169" s="168"/>
      <c r="RHX169" s="168"/>
      <c r="RHY169" s="168"/>
      <c r="RHZ169" s="168"/>
      <c r="RIA169" s="168"/>
      <c r="RIB169" s="168"/>
      <c r="RIC169" s="168"/>
      <c r="RID169" s="168"/>
      <c r="RIE169" s="168"/>
      <c r="RIF169" s="168"/>
      <c r="RIG169" s="168"/>
      <c r="RIH169" s="168"/>
      <c r="RII169" s="168"/>
      <c r="RIJ169" s="168"/>
      <c r="RIK169" s="168"/>
      <c r="RIL169" s="168"/>
      <c r="RIM169" s="168"/>
      <c r="RIN169" s="168"/>
      <c r="RIO169" s="168"/>
      <c r="RIP169" s="168"/>
      <c r="RIQ169" s="168"/>
      <c r="RIR169" s="168"/>
      <c r="RIS169" s="168"/>
      <c r="RIT169" s="168"/>
      <c r="RIU169" s="168"/>
      <c r="RIV169" s="168"/>
      <c r="RIW169" s="168"/>
      <c r="RIX169" s="168"/>
      <c r="RIY169" s="168"/>
      <c r="RIZ169" s="168"/>
      <c r="RJA169" s="168"/>
      <c r="RJB169" s="168"/>
      <c r="RJC169" s="168"/>
      <c r="RJD169" s="168"/>
      <c r="RJE169" s="168"/>
      <c r="RJF169" s="168"/>
      <c r="RJG169" s="168"/>
      <c r="RJH169" s="168"/>
      <c r="RJI169" s="168"/>
      <c r="RJJ169" s="168"/>
      <c r="RJK169" s="168"/>
      <c r="RJL169" s="168"/>
      <c r="RJM169" s="168"/>
      <c r="RJN169" s="168"/>
      <c r="RJO169" s="168"/>
      <c r="RJP169" s="168"/>
      <c r="RJQ169" s="168"/>
      <c r="RJR169" s="168"/>
      <c r="RJS169" s="168"/>
      <c r="RJT169" s="168"/>
      <c r="RJU169" s="168"/>
      <c r="RJV169" s="168"/>
      <c r="RJW169" s="168"/>
      <c r="RJX169" s="168"/>
      <c r="RJY169" s="168"/>
      <c r="RJZ169" s="168"/>
      <c r="RKA169" s="168"/>
      <c r="RKB169" s="168"/>
      <c r="RKC169" s="168"/>
      <c r="RKD169" s="168"/>
      <c r="RKE169" s="168"/>
      <c r="RKF169" s="168"/>
      <c r="RKG169" s="168"/>
      <c r="RKH169" s="168"/>
      <c r="RKI169" s="168"/>
      <c r="RKJ169" s="168"/>
      <c r="RKK169" s="168"/>
      <c r="RKL169" s="168"/>
      <c r="RKM169" s="168"/>
      <c r="RKN169" s="168"/>
      <c r="RKO169" s="168"/>
      <c r="RKP169" s="168"/>
      <c r="RKQ169" s="168"/>
      <c r="RKR169" s="168"/>
      <c r="RKS169" s="168"/>
      <c r="RKT169" s="168"/>
      <c r="RKU169" s="168"/>
      <c r="RKV169" s="168"/>
      <c r="RKW169" s="168"/>
      <c r="RKX169" s="168"/>
      <c r="RKY169" s="168"/>
      <c r="RKZ169" s="168"/>
      <c r="RLA169" s="168"/>
      <c r="RLB169" s="168"/>
      <c r="RLC169" s="168"/>
      <c r="RLD169" s="168"/>
      <c r="RLE169" s="168"/>
      <c r="RLF169" s="168"/>
      <c r="RLG169" s="168"/>
      <c r="RLH169" s="168"/>
      <c r="RLI169" s="168"/>
      <c r="RLJ169" s="168"/>
      <c r="RLK169" s="168"/>
      <c r="RLL169" s="168"/>
      <c r="RLM169" s="168"/>
      <c r="RLN169" s="168"/>
      <c r="RLO169" s="168"/>
      <c r="RLP169" s="168"/>
      <c r="RLQ169" s="168"/>
      <c r="RLR169" s="168"/>
      <c r="RLS169" s="168"/>
      <c r="RLT169" s="168"/>
      <c r="RLU169" s="168"/>
      <c r="RLV169" s="168"/>
      <c r="RLW169" s="168"/>
      <c r="RLX169" s="168"/>
      <c r="RLY169" s="168"/>
      <c r="RLZ169" s="168"/>
      <c r="RMA169" s="168"/>
      <c r="RMB169" s="168"/>
      <c r="RMC169" s="168"/>
      <c r="RMD169" s="168"/>
      <c r="RME169" s="168"/>
      <c r="RMF169" s="168"/>
      <c r="RMG169" s="168"/>
      <c r="RMH169" s="168"/>
      <c r="RMI169" s="168"/>
      <c r="RMJ169" s="168"/>
      <c r="RMK169" s="168"/>
      <c r="RML169" s="168"/>
      <c r="RMM169" s="168"/>
      <c r="RMN169" s="168"/>
      <c r="RMO169" s="168"/>
      <c r="RMP169" s="168"/>
      <c r="RMQ169" s="168"/>
      <c r="RMR169" s="168"/>
      <c r="RMS169" s="168"/>
      <c r="RMT169" s="168"/>
      <c r="RMU169" s="168"/>
      <c r="RMV169" s="168"/>
      <c r="RMW169" s="168"/>
      <c r="RMX169" s="168"/>
      <c r="RMY169" s="168"/>
      <c r="RMZ169" s="168"/>
      <c r="RNA169" s="168"/>
      <c r="RNB169" s="168"/>
      <c r="RNC169" s="168"/>
      <c r="RND169" s="168"/>
      <c r="RNE169" s="168"/>
      <c r="RNF169" s="168"/>
      <c r="RNG169" s="168"/>
      <c r="RNH169" s="168"/>
      <c r="RNI169" s="168"/>
      <c r="RNJ169" s="168"/>
      <c r="RNK169" s="168"/>
      <c r="RNL169" s="168"/>
      <c r="RNM169" s="168"/>
      <c r="RNN169" s="168"/>
      <c r="RNO169" s="168"/>
      <c r="RNP169" s="168"/>
      <c r="RNQ169" s="168"/>
      <c r="RNR169" s="168"/>
      <c r="RNS169" s="168"/>
      <c r="RNT169" s="168"/>
      <c r="RNU169" s="168"/>
      <c r="RNV169" s="168"/>
      <c r="RNW169" s="168"/>
      <c r="RNX169" s="168"/>
      <c r="RNY169" s="168"/>
      <c r="RNZ169" s="168"/>
      <c r="ROA169" s="168"/>
      <c r="ROB169" s="168"/>
      <c r="ROC169" s="168"/>
      <c r="ROD169" s="168"/>
      <c r="ROE169" s="168"/>
      <c r="ROF169" s="168"/>
      <c r="ROG169" s="168"/>
      <c r="ROH169" s="168"/>
      <c r="ROI169" s="168"/>
      <c r="ROJ169" s="168"/>
      <c r="ROK169" s="168"/>
      <c r="ROL169" s="168"/>
      <c r="ROM169" s="168"/>
      <c r="RON169" s="168"/>
      <c r="ROO169" s="168"/>
      <c r="ROP169" s="168"/>
      <c r="ROQ169" s="168"/>
      <c r="ROR169" s="168"/>
      <c r="ROS169" s="168"/>
      <c r="ROT169" s="168"/>
      <c r="ROU169" s="168"/>
      <c r="ROV169" s="168"/>
      <c r="ROW169" s="168"/>
      <c r="ROX169" s="168"/>
      <c r="ROY169" s="168"/>
      <c r="ROZ169" s="168"/>
      <c r="RPA169" s="168"/>
      <c r="RPB169" s="168"/>
      <c r="RPC169" s="168"/>
      <c r="RPD169" s="168"/>
      <c r="RPE169" s="168"/>
      <c r="RPF169" s="168"/>
      <c r="RPG169" s="168"/>
      <c r="RPH169" s="168"/>
      <c r="RPI169" s="168"/>
      <c r="RPJ169" s="168"/>
      <c r="RPK169" s="168"/>
      <c r="RPL169" s="168"/>
      <c r="RPM169" s="168"/>
      <c r="RPN169" s="168"/>
      <c r="RPO169" s="168"/>
      <c r="RPP169" s="168"/>
      <c r="RPQ169" s="168"/>
      <c r="RPR169" s="168"/>
      <c r="RPS169" s="168"/>
      <c r="RPT169" s="168"/>
      <c r="RPU169" s="168"/>
      <c r="RPV169" s="168"/>
      <c r="RPW169" s="168"/>
      <c r="RPX169" s="168"/>
      <c r="RPY169" s="168"/>
      <c r="RPZ169" s="168"/>
      <c r="RQA169" s="168"/>
      <c r="RQB169" s="168"/>
      <c r="RQC169" s="168"/>
      <c r="RQD169" s="168"/>
      <c r="RQE169" s="168"/>
      <c r="RQF169" s="168"/>
      <c r="RQG169" s="168"/>
      <c r="RQH169" s="168"/>
      <c r="RQI169" s="168"/>
      <c r="RQJ169" s="168"/>
      <c r="RQK169" s="168"/>
      <c r="RQL169" s="168"/>
      <c r="RQM169" s="168"/>
      <c r="RQN169" s="168"/>
      <c r="RQO169" s="168"/>
      <c r="RQP169" s="168"/>
      <c r="RQQ169" s="168"/>
      <c r="RQR169" s="168"/>
      <c r="RQS169" s="168"/>
      <c r="RQT169" s="168"/>
      <c r="RQU169" s="168"/>
      <c r="RQV169" s="168"/>
      <c r="RQW169" s="168"/>
      <c r="RQX169" s="168"/>
      <c r="RQY169" s="168"/>
      <c r="RQZ169" s="168"/>
      <c r="RRA169" s="168"/>
      <c r="RRB169" s="168"/>
      <c r="RRC169" s="168"/>
      <c r="RRD169" s="168"/>
      <c r="RRE169" s="168"/>
      <c r="RRF169" s="168"/>
      <c r="RRG169" s="168"/>
      <c r="RRH169" s="168"/>
      <c r="RRI169" s="168"/>
      <c r="RRJ169" s="168"/>
      <c r="RRK169" s="168"/>
      <c r="RRL169" s="168"/>
      <c r="RRM169" s="168"/>
      <c r="RRN169" s="168"/>
      <c r="RRO169" s="168"/>
      <c r="RRP169" s="168"/>
      <c r="RRQ169" s="168"/>
      <c r="RRR169" s="168"/>
      <c r="RRS169" s="168"/>
      <c r="RRT169" s="168"/>
      <c r="RRU169" s="168"/>
      <c r="RRV169" s="168"/>
      <c r="RRW169" s="168"/>
      <c r="RRX169" s="168"/>
      <c r="RRY169" s="168"/>
      <c r="RRZ169" s="168"/>
      <c r="RSA169" s="168"/>
      <c r="RSB169" s="168"/>
      <c r="RSC169" s="168"/>
      <c r="RSD169" s="168"/>
      <c r="RSE169" s="168"/>
      <c r="RSF169" s="168"/>
      <c r="RSG169" s="168"/>
      <c r="RSH169" s="168"/>
      <c r="RSI169" s="168"/>
      <c r="RSJ169" s="168"/>
      <c r="RSK169" s="168"/>
      <c r="RSL169" s="168"/>
      <c r="RSM169" s="168"/>
      <c r="RSN169" s="168"/>
      <c r="RSO169" s="168"/>
      <c r="RSP169" s="168"/>
      <c r="RSQ169" s="168"/>
      <c r="RSR169" s="168"/>
      <c r="RSS169" s="168"/>
      <c r="RST169" s="168"/>
      <c r="RSU169" s="168"/>
      <c r="RSV169" s="168"/>
      <c r="RSW169" s="168"/>
      <c r="RSX169" s="168"/>
      <c r="RSY169" s="168"/>
      <c r="RSZ169" s="168"/>
      <c r="RTA169" s="168"/>
      <c r="RTB169" s="168"/>
      <c r="RTC169" s="168"/>
      <c r="RTD169" s="168"/>
      <c r="RTE169" s="168"/>
      <c r="RTF169" s="168"/>
      <c r="RTG169" s="168"/>
      <c r="RTH169" s="168"/>
      <c r="RTI169" s="168"/>
      <c r="RTJ169" s="168"/>
      <c r="RTK169" s="168"/>
      <c r="RTL169" s="168"/>
      <c r="RTM169" s="168"/>
      <c r="RTN169" s="168"/>
      <c r="RTO169" s="168"/>
      <c r="RTP169" s="168"/>
      <c r="RTQ169" s="168"/>
      <c r="RTR169" s="168"/>
      <c r="RTS169" s="168"/>
      <c r="RTT169" s="168"/>
      <c r="RTU169" s="168"/>
      <c r="RTV169" s="168"/>
      <c r="RTW169" s="168"/>
      <c r="RTX169" s="168"/>
      <c r="RTY169" s="168"/>
      <c r="RTZ169" s="168"/>
      <c r="RUA169" s="168"/>
      <c r="RUB169" s="168"/>
      <c r="RUC169" s="168"/>
      <c r="RUD169" s="168"/>
      <c r="RUE169" s="168"/>
      <c r="RUF169" s="168"/>
      <c r="RUG169" s="168"/>
      <c r="RUH169" s="168"/>
      <c r="RUI169" s="168"/>
      <c r="RUJ169" s="168"/>
      <c r="RUK169" s="168"/>
      <c r="RUL169" s="168"/>
      <c r="RUM169" s="168"/>
      <c r="RUN169" s="168"/>
      <c r="RUO169" s="168"/>
      <c r="RUP169" s="168"/>
      <c r="RUQ169" s="168"/>
      <c r="RUR169" s="168"/>
      <c r="RUS169" s="168"/>
      <c r="RUT169" s="168"/>
      <c r="RUU169" s="168"/>
      <c r="RUV169" s="168"/>
      <c r="RUW169" s="168"/>
      <c r="RUX169" s="168"/>
      <c r="RUY169" s="168"/>
      <c r="RUZ169" s="168"/>
      <c r="RVA169" s="168"/>
      <c r="RVB169" s="168"/>
      <c r="RVC169" s="168"/>
      <c r="RVD169" s="168"/>
      <c r="RVE169" s="168"/>
      <c r="RVF169" s="168"/>
      <c r="RVG169" s="168"/>
      <c r="RVH169" s="168"/>
      <c r="RVI169" s="168"/>
      <c r="RVJ169" s="168"/>
      <c r="RVK169" s="168"/>
      <c r="RVL169" s="168"/>
      <c r="RVM169" s="168"/>
      <c r="RVN169" s="168"/>
      <c r="RVO169" s="168"/>
      <c r="RVP169" s="168"/>
      <c r="RVQ169" s="168"/>
      <c r="RVR169" s="168"/>
      <c r="RVS169" s="168"/>
      <c r="RVT169" s="168"/>
      <c r="RVU169" s="168"/>
      <c r="RVV169" s="168"/>
      <c r="RVW169" s="168"/>
      <c r="RVX169" s="168"/>
      <c r="RVY169" s="168"/>
      <c r="RVZ169" s="168"/>
      <c r="RWA169" s="168"/>
      <c r="RWB169" s="168"/>
      <c r="RWC169" s="168"/>
      <c r="RWD169" s="168"/>
      <c r="RWE169" s="168"/>
      <c r="RWF169" s="168"/>
      <c r="RWG169" s="168"/>
      <c r="RWH169" s="168"/>
      <c r="RWI169" s="168"/>
      <c r="RWJ169" s="168"/>
      <c r="RWK169" s="168"/>
      <c r="RWL169" s="168"/>
      <c r="RWM169" s="168"/>
      <c r="RWN169" s="168"/>
      <c r="RWO169" s="168"/>
      <c r="RWP169" s="168"/>
      <c r="RWQ169" s="168"/>
      <c r="RWR169" s="168"/>
      <c r="RWS169" s="168"/>
      <c r="RWT169" s="168"/>
      <c r="RWU169" s="168"/>
      <c r="RWV169" s="168"/>
      <c r="RWW169" s="168"/>
      <c r="RWX169" s="168"/>
      <c r="RWY169" s="168"/>
      <c r="RWZ169" s="168"/>
      <c r="RXA169" s="168"/>
      <c r="RXB169" s="168"/>
      <c r="RXC169" s="168"/>
      <c r="RXD169" s="168"/>
      <c r="RXE169" s="168"/>
      <c r="RXF169" s="168"/>
      <c r="RXG169" s="168"/>
      <c r="RXH169" s="168"/>
      <c r="RXI169" s="168"/>
      <c r="RXJ169" s="168"/>
      <c r="RXK169" s="168"/>
      <c r="RXL169" s="168"/>
      <c r="RXM169" s="168"/>
      <c r="RXN169" s="168"/>
      <c r="RXO169" s="168"/>
      <c r="RXP169" s="168"/>
      <c r="RXQ169" s="168"/>
      <c r="RXR169" s="168"/>
      <c r="RXS169" s="168"/>
      <c r="RXT169" s="168"/>
      <c r="RXU169" s="168"/>
      <c r="RXV169" s="168"/>
      <c r="RXW169" s="168"/>
      <c r="RXX169" s="168"/>
      <c r="RXY169" s="168"/>
      <c r="RXZ169" s="168"/>
      <c r="RYA169" s="168"/>
      <c r="RYB169" s="168"/>
      <c r="RYC169" s="168"/>
      <c r="RYD169" s="168"/>
      <c r="RYE169" s="168"/>
      <c r="RYF169" s="168"/>
      <c r="RYG169" s="168"/>
      <c r="RYH169" s="168"/>
      <c r="RYI169" s="168"/>
      <c r="RYJ169" s="168"/>
      <c r="RYK169" s="168"/>
      <c r="RYL169" s="168"/>
      <c r="RYM169" s="168"/>
      <c r="RYN169" s="168"/>
      <c r="RYO169" s="168"/>
      <c r="RYP169" s="168"/>
      <c r="RYQ169" s="168"/>
      <c r="RYR169" s="168"/>
      <c r="RYS169" s="168"/>
      <c r="RYT169" s="168"/>
      <c r="RYU169" s="168"/>
      <c r="RYV169" s="168"/>
      <c r="RYW169" s="168"/>
      <c r="RYX169" s="168"/>
      <c r="RYY169" s="168"/>
      <c r="RYZ169" s="168"/>
      <c r="RZA169" s="168"/>
      <c r="RZB169" s="168"/>
      <c r="RZC169" s="168"/>
      <c r="RZD169" s="168"/>
      <c r="RZE169" s="168"/>
      <c r="RZF169" s="168"/>
      <c r="RZG169" s="168"/>
      <c r="RZH169" s="168"/>
      <c r="RZI169" s="168"/>
      <c r="RZJ169" s="168"/>
      <c r="RZK169" s="168"/>
      <c r="RZL169" s="168"/>
      <c r="RZM169" s="168"/>
      <c r="RZN169" s="168"/>
      <c r="RZO169" s="168"/>
      <c r="RZP169" s="168"/>
      <c r="RZQ169" s="168"/>
      <c r="RZR169" s="168"/>
      <c r="RZS169" s="168"/>
      <c r="RZT169" s="168"/>
      <c r="RZU169" s="168"/>
      <c r="RZV169" s="168"/>
      <c r="RZW169" s="168"/>
      <c r="RZX169" s="168"/>
      <c r="RZY169" s="168"/>
      <c r="RZZ169" s="168"/>
      <c r="SAA169" s="168"/>
      <c r="SAB169" s="168"/>
      <c r="SAC169" s="168"/>
      <c r="SAD169" s="168"/>
      <c r="SAE169" s="168"/>
      <c r="SAF169" s="168"/>
      <c r="SAG169" s="168"/>
      <c r="SAH169" s="168"/>
      <c r="SAI169" s="168"/>
      <c r="SAJ169" s="168"/>
      <c r="SAK169" s="168"/>
      <c r="SAL169" s="168"/>
      <c r="SAM169" s="168"/>
      <c r="SAN169" s="168"/>
      <c r="SAO169" s="168"/>
      <c r="SAP169" s="168"/>
      <c r="SAQ169" s="168"/>
      <c r="SAR169" s="168"/>
      <c r="SAS169" s="168"/>
      <c r="SAT169" s="168"/>
      <c r="SAU169" s="168"/>
      <c r="SAV169" s="168"/>
      <c r="SAW169" s="168"/>
      <c r="SAX169" s="168"/>
      <c r="SAY169" s="168"/>
      <c r="SAZ169" s="168"/>
      <c r="SBA169" s="168"/>
      <c r="SBB169" s="168"/>
      <c r="SBC169" s="168"/>
      <c r="SBD169" s="168"/>
      <c r="SBE169" s="168"/>
      <c r="SBF169" s="168"/>
      <c r="SBG169" s="168"/>
      <c r="SBH169" s="168"/>
      <c r="SBI169" s="168"/>
      <c r="SBJ169" s="168"/>
      <c r="SBK169" s="168"/>
      <c r="SBL169" s="168"/>
      <c r="SBM169" s="168"/>
      <c r="SBN169" s="168"/>
      <c r="SBO169" s="168"/>
      <c r="SBP169" s="168"/>
      <c r="SBQ169" s="168"/>
      <c r="SBR169" s="168"/>
      <c r="SBS169" s="168"/>
      <c r="SBT169" s="168"/>
      <c r="SBU169" s="168"/>
      <c r="SBV169" s="168"/>
      <c r="SBW169" s="168"/>
      <c r="SBX169" s="168"/>
      <c r="SBY169" s="168"/>
      <c r="SBZ169" s="168"/>
      <c r="SCA169" s="168"/>
      <c r="SCB169" s="168"/>
      <c r="SCC169" s="168"/>
      <c r="SCD169" s="168"/>
      <c r="SCE169" s="168"/>
      <c r="SCF169" s="168"/>
      <c r="SCG169" s="168"/>
      <c r="SCH169" s="168"/>
      <c r="SCI169" s="168"/>
      <c r="SCJ169" s="168"/>
      <c r="SCK169" s="168"/>
      <c r="SCL169" s="168"/>
      <c r="SCM169" s="168"/>
      <c r="SCN169" s="168"/>
      <c r="SCO169" s="168"/>
      <c r="SCP169" s="168"/>
      <c r="SCQ169" s="168"/>
      <c r="SCR169" s="168"/>
      <c r="SCS169" s="168"/>
      <c r="SCT169" s="168"/>
      <c r="SCU169" s="168"/>
      <c r="SCV169" s="168"/>
      <c r="SCW169" s="168"/>
      <c r="SCX169" s="168"/>
      <c r="SCY169" s="168"/>
      <c r="SCZ169" s="168"/>
      <c r="SDA169" s="168"/>
      <c r="SDB169" s="168"/>
      <c r="SDC169" s="168"/>
      <c r="SDD169" s="168"/>
      <c r="SDE169" s="168"/>
      <c r="SDF169" s="168"/>
      <c r="SDG169" s="168"/>
      <c r="SDH169" s="168"/>
      <c r="SDI169" s="168"/>
      <c r="SDJ169" s="168"/>
      <c r="SDK169" s="168"/>
      <c r="SDL169" s="168"/>
      <c r="SDM169" s="168"/>
      <c r="SDN169" s="168"/>
      <c r="SDO169" s="168"/>
      <c r="SDP169" s="168"/>
      <c r="SDQ169" s="168"/>
      <c r="SDR169" s="168"/>
      <c r="SDS169" s="168"/>
      <c r="SDT169" s="168"/>
      <c r="SDU169" s="168"/>
      <c r="SDV169" s="168"/>
      <c r="SDW169" s="168"/>
      <c r="SDX169" s="168"/>
      <c r="SDY169" s="168"/>
      <c r="SDZ169" s="168"/>
      <c r="SEA169" s="168"/>
      <c r="SEB169" s="168"/>
      <c r="SEC169" s="168"/>
      <c r="SED169" s="168"/>
      <c r="SEE169" s="168"/>
      <c r="SEF169" s="168"/>
      <c r="SEG169" s="168"/>
      <c r="SEH169" s="168"/>
      <c r="SEI169" s="168"/>
      <c r="SEJ169" s="168"/>
      <c r="SEK169" s="168"/>
      <c r="SEL169" s="168"/>
      <c r="SEM169" s="168"/>
      <c r="SEN169" s="168"/>
      <c r="SEO169" s="168"/>
      <c r="SEP169" s="168"/>
      <c r="SEQ169" s="168"/>
      <c r="SER169" s="168"/>
      <c r="SES169" s="168"/>
      <c r="SET169" s="168"/>
      <c r="SEU169" s="168"/>
      <c r="SEV169" s="168"/>
      <c r="SEW169" s="168"/>
      <c r="SEX169" s="168"/>
      <c r="SEY169" s="168"/>
      <c r="SEZ169" s="168"/>
      <c r="SFA169" s="168"/>
      <c r="SFB169" s="168"/>
      <c r="SFC169" s="168"/>
      <c r="SFD169" s="168"/>
      <c r="SFE169" s="168"/>
      <c r="SFF169" s="168"/>
      <c r="SFG169" s="168"/>
      <c r="SFH169" s="168"/>
      <c r="SFI169" s="168"/>
      <c r="SFJ169" s="168"/>
      <c r="SFK169" s="168"/>
      <c r="SFL169" s="168"/>
      <c r="SFM169" s="168"/>
      <c r="SFN169" s="168"/>
      <c r="SFO169" s="168"/>
      <c r="SFP169" s="168"/>
      <c r="SFQ169" s="168"/>
      <c r="SFR169" s="168"/>
      <c r="SFS169" s="168"/>
      <c r="SFT169" s="168"/>
      <c r="SFU169" s="168"/>
      <c r="SFV169" s="168"/>
      <c r="SFW169" s="168"/>
      <c r="SFX169" s="168"/>
      <c r="SFY169" s="168"/>
      <c r="SFZ169" s="168"/>
      <c r="SGA169" s="168"/>
      <c r="SGB169" s="168"/>
      <c r="SGC169" s="168"/>
      <c r="SGD169" s="168"/>
      <c r="SGE169" s="168"/>
      <c r="SGF169" s="168"/>
      <c r="SGG169" s="168"/>
      <c r="SGH169" s="168"/>
      <c r="SGI169" s="168"/>
      <c r="SGJ169" s="168"/>
      <c r="SGK169" s="168"/>
      <c r="SGL169" s="168"/>
      <c r="SGM169" s="168"/>
      <c r="SGN169" s="168"/>
      <c r="SGO169" s="168"/>
      <c r="SGP169" s="168"/>
      <c r="SGQ169" s="168"/>
      <c r="SGR169" s="168"/>
      <c r="SGS169" s="168"/>
      <c r="SGT169" s="168"/>
      <c r="SGU169" s="168"/>
      <c r="SGV169" s="168"/>
      <c r="SGW169" s="168"/>
      <c r="SGX169" s="168"/>
      <c r="SGY169" s="168"/>
      <c r="SGZ169" s="168"/>
      <c r="SHA169" s="168"/>
      <c r="SHB169" s="168"/>
      <c r="SHC169" s="168"/>
      <c r="SHD169" s="168"/>
      <c r="SHE169" s="168"/>
      <c r="SHF169" s="168"/>
      <c r="SHG169" s="168"/>
      <c r="SHH169" s="168"/>
      <c r="SHI169" s="168"/>
      <c r="SHJ169" s="168"/>
      <c r="SHK169" s="168"/>
      <c r="SHL169" s="168"/>
      <c r="SHM169" s="168"/>
      <c r="SHN169" s="168"/>
      <c r="SHO169" s="168"/>
      <c r="SHP169" s="168"/>
      <c r="SHQ169" s="168"/>
      <c r="SHR169" s="168"/>
      <c r="SHS169" s="168"/>
      <c r="SHT169" s="168"/>
      <c r="SHU169" s="168"/>
      <c r="SHV169" s="168"/>
      <c r="SHW169" s="168"/>
      <c r="SHX169" s="168"/>
      <c r="SHY169" s="168"/>
      <c r="SHZ169" s="168"/>
      <c r="SIA169" s="168"/>
      <c r="SIB169" s="168"/>
      <c r="SIC169" s="168"/>
      <c r="SID169" s="168"/>
      <c r="SIE169" s="168"/>
      <c r="SIF169" s="168"/>
      <c r="SIG169" s="168"/>
      <c r="SIH169" s="168"/>
      <c r="SII169" s="168"/>
      <c r="SIJ169" s="168"/>
      <c r="SIK169" s="168"/>
      <c r="SIL169" s="168"/>
      <c r="SIM169" s="168"/>
      <c r="SIN169" s="168"/>
      <c r="SIO169" s="168"/>
      <c r="SIP169" s="168"/>
      <c r="SIQ169" s="168"/>
      <c r="SIR169" s="168"/>
      <c r="SIS169" s="168"/>
      <c r="SIT169" s="168"/>
      <c r="SIU169" s="168"/>
      <c r="SIV169" s="168"/>
      <c r="SIW169" s="168"/>
      <c r="SIX169" s="168"/>
      <c r="SIY169" s="168"/>
      <c r="SIZ169" s="168"/>
      <c r="SJA169" s="168"/>
      <c r="SJB169" s="168"/>
      <c r="SJC169" s="168"/>
      <c r="SJD169" s="168"/>
      <c r="SJE169" s="168"/>
      <c r="SJF169" s="168"/>
      <c r="SJG169" s="168"/>
      <c r="SJH169" s="168"/>
      <c r="SJI169" s="168"/>
      <c r="SJJ169" s="168"/>
      <c r="SJK169" s="168"/>
      <c r="SJL169" s="168"/>
      <c r="SJM169" s="168"/>
      <c r="SJN169" s="168"/>
      <c r="SJO169" s="168"/>
      <c r="SJP169" s="168"/>
      <c r="SJQ169" s="168"/>
      <c r="SJR169" s="168"/>
      <c r="SJS169" s="168"/>
      <c r="SJT169" s="168"/>
      <c r="SJU169" s="168"/>
      <c r="SJV169" s="168"/>
      <c r="SJW169" s="168"/>
      <c r="SJX169" s="168"/>
      <c r="SJY169" s="168"/>
      <c r="SJZ169" s="168"/>
      <c r="SKA169" s="168"/>
      <c r="SKB169" s="168"/>
      <c r="SKC169" s="168"/>
      <c r="SKD169" s="168"/>
      <c r="SKE169" s="168"/>
      <c r="SKF169" s="168"/>
      <c r="SKG169" s="168"/>
      <c r="SKH169" s="168"/>
      <c r="SKI169" s="168"/>
      <c r="SKJ169" s="168"/>
      <c r="SKK169" s="168"/>
      <c r="SKL169" s="168"/>
      <c r="SKM169" s="168"/>
      <c r="SKN169" s="168"/>
      <c r="SKO169" s="168"/>
      <c r="SKP169" s="168"/>
      <c r="SKQ169" s="168"/>
      <c r="SKR169" s="168"/>
      <c r="SKS169" s="168"/>
      <c r="SKT169" s="168"/>
      <c r="SKU169" s="168"/>
      <c r="SKV169" s="168"/>
      <c r="SKW169" s="168"/>
      <c r="SKX169" s="168"/>
      <c r="SKY169" s="168"/>
      <c r="SKZ169" s="168"/>
      <c r="SLA169" s="168"/>
      <c r="SLB169" s="168"/>
      <c r="SLC169" s="168"/>
      <c r="SLD169" s="168"/>
      <c r="SLE169" s="168"/>
      <c r="SLF169" s="168"/>
      <c r="SLG169" s="168"/>
      <c r="SLH169" s="168"/>
      <c r="SLI169" s="168"/>
      <c r="SLJ169" s="168"/>
      <c r="SLK169" s="168"/>
      <c r="SLL169" s="168"/>
      <c r="SLM169" s="168"/>
      <c r="SLN169" s="168"/>
      <c r="SLO169" s="168"/>
      <c r="SLP169" s="168"/>
      <c r="SLQ169" s="168"/>
      <c r="SLR169" s="168"/>
      <c r="SLS169" s="168"/>
      <c r="SLT169" s="168"/>
      <c r="SLU169" s="168"/>
      <c r="SLV169" s="168"/>
      <c r="SLW169" s="168"/>
      <c r="SLX169" s="168"/>
      <c r="SLY169" s="168"/>
      <c r="SLZ169" s="168"/>
      <c r="SMA169" s="168"/>
      <c r="SMB169" s="168"/>
      <c r="SMC169" s="168"/>
      <c r="SMD169" s="168"/>
      <c r="SME169" s="168"/>
      <c r="SMF169" s="168"/>
      <c r="SMG169" s="168"/>
      <c r="SMH169" s="168"/>
      <c r="SMI169" s="168"/>
      <c r="SMJ169" s="168"/>
      <c r="SMK169" s="168"/>
      <c r="SML169" s="168"/>
      <c r="SMM169" s="168"/>
      <c r="SMN169" s="168"/>
      <c r="SMO169" s="168"/>
      <c r="SMP169" s="168"/>
      <c r="SMQ169" s="168"/>
      <c r="SMR169" s="168"/>
      <c r="SMS169" s="168"/>
      <c r="SMT169" s="168"/>
      <c r="SMU169" s="168"/>
      <c r="SMV169" s="168"/>
      <c r="SMW169" s="168"/>
      <c r="SMX169" s="168"/>
      <c r="SMY169" s="168"/>
      <c r="SMZ169" s="168"/>
      <c r="SNA169" s="168"/>
      <c r="SNB169" s="168"/>
      <c r="SNC169" s="168"/>
      <c r="SND169" s="168"/>
      <c r="SNE169" s="168"/>
      <c r="SNF169" s="168"/>
      <c r="SNG169" s="168"/>
      <c r="SNH169" s="168"/>
      <c r="SNI169" s="168"/>
      <c r="SNJ169" s="168"/>
      <c r="SNK169" s="168"/>
      <c r="SNL169" s="168"/>
      <c r="SNM169" s="168"/>
      <c r="SNN169" s="168"/>
      <c r="SNO169" s="168"/>
      <c r="SNP169" s="168"/>
      <c r="SNQ169" s="168"/>
      <c r="SNR169" s="168"/>
      <c r="SNS169" s="168"/>
      <c r="SNT169" s="168"/>
      <c r="SNU169" s="168"/>
      <c r="SNV169" s="168"/>
      <c r="SNW169" s="168"/>
      <c r="SNX169" s="168"/>
      <c r="SNY169" s="168"/>
      <c r="SNZ169" s="168"/>
      <c r="SOA169" s="168"/>
      <c r="SOB169" s="168"/>
      <c r="SOC169" s="168"/>
      <c r="SOD169" s="168"/>
      <c r="SOE169" s="168"/>
      <c r="SOF169" s="168"/>
      <c r="SOG169" s="168"/>
      <c r="SOH169" s="168"/>
      <c r="SOI169" s="168"/>
      <c r="SOJ169" s="168"/>
      <c r="SOK169" s="168"/>
      <c r="SOL169" s="168"/>
      <c r="SOM169" s="168"/>
      <c r="SON169" s="168"/>
      <c r="SOO169" s="168"/>
      <c r="SOP169" s="168"/>
      <c r="SOQ169" s="168"/>
      <c r="SOR169" s="168"/>
      <c r="SOS169" s="168"/>
      <c r="SOT169" s="168"/>
      <c r="SOU169" s="168"/>
      <c r="SOV169" s="168"/>
      <c r="SOW169" s="168"/>
      <c r="SOX169" s="168"/>
      <c r="SOY169" s="168"/>
      <c r="SOZ169" s="168"/>
      <c r="SPA169" s="168"/>
      <c r="SPB169" s="168"/>
      <c r="SPC169" s="168"/>
      <c r="SPD169" s="168"/>
      <c r="SPE169" s="168"/>
      <c r="SPF169" s="168"/>
      <c r="SPG169" s="168"/>
      <c r="SPH169" s="168"/>
      <c r="SPI169" s="168"/>
      <c r="SPJ169" s="168"/>
      <c r="SPK169" s="168"/>
      <c r="SPL169" s="168"/>
      <c r="SPM169" s="168"/>
      <c r="SPN169" s="168"/>
      <c r="SPO169" s="168"/>
      <c r="SPP169" s="168"/>
      <c r="SPQ169" s="168"/>
      <c r="SPR169" s="168"/>
      <c r="SPS169" s="168"/>
      <c r="SPT169" s="168"/>
      <c r="SPU169" s="168"/>
      <c r="SPV169" s="168"/>
      <c r="SPW169" s="168"/>
      <c r="SPX169" s="168"/>
      <c r="SPY169" s="168"/>
      <c r="SPZ169" s="168"/>
      <c r="SQA169" s="168"/>
      <c r="SQB169" s="168"/>
      <c r="SQC169" s="168"/>
      <c r="SQD169" s="168"/>
      <c r="SQE169" s="168"/>
      <c r="SQF169" s="168"/>
      <c r="SQG169" s="168"/>
      <c r="SQH169" s="168"/>
      <c r="SQI169" s="168"/>
      <c r="SQJ169" s="168"/>
      <c r="SQK169" s="168"/>
      <c r="SQL169" s="168"/>
      <c r="SQM169" s="168"/>
      <c r="SQN169" s="168"/>
      <c r="SQO169" s="168"/>
      <c r="SQP169" s="168"/>
      <c r="SQQ169" s="168"/>
      <c r="SQR169" s="168"/>
      <c r="SQS169" s="168"/>
      <c r="SQT169" s="168"/>
      <c r="SQU169" s="168"/>
      <c r="SQV169" s="168"/>
      <c r="SQW169" s="168"/>
      <c r="SQX169" s="168"/>
      <c r="SQY169" s="168"/>
      <c r="SQZ169" s="168"/>
      <c r="SRA169" s="168"/>
      <c r="SRB169" s="168"/>
      <c r="SRC169" s="168"/>
      <c r="SRD169" s="168"/>
      <c r="SRE169" s="168"/>
      <c r="SRF169" s="168"/>
      <c r="SRG169" s="168"/>
      <c r="SRH169" s="168"/>
      <c r="SRI169" s="168"/>
      <c r="SRJ169" s="168"/>
      <c r="SRK169" s="168"/>
      <c r="SRL169" s="168"/>
      <c r="SRM169" s="168"/>
      <c r="SRN169" s="168"/>
      <c r="SRO169" s="168"/>
      <c r="SRP169" s="168"/>
      <c r="SRQ169" s="168"/>
      <c r="SRR169" s="168"/>
      <c r="SRS169" s="168"/>
      <c r="SRT169" s="168"/>
      <c r="SRU169" s="168"/>
      <c r="SRV169" s="168"/>
      <c r="SRW169" s="168"/>
      <c r="SRX169" s="168"/>
      <c r="SRY169" s="168"/>
      <c r="SRZ169" s="168"/>
      <c r="SSA169" s="168"/>
      <c r="SSB169" s="168"/>
      <c r="SSC169" s="168"/>
      <c r="SSD169" s="168"/>
      <c r="SSE169" s="168"/>
      <c r="SSF169" s="168"/>
      <c r="SSG169" s="168"/>
      <c r="SSH169" s="168"/>
      <c r="SSI169" s="168"/>
      <c r="SSJ169" s="168"/>
      <c r="SSK169" s="168"/>
      <c r="SSL169" s="168"/>
      <c r="SSM169" s="168"/>
      <c r="SSN169" s="168"/>
      <c r="SSO169" s="168"/>
      <c r="SSP169" s="168"/>
      <c r="SSQ169" s="168"/>
      <c r="SSR169" s="168"/>
      <c r="SSS169" s="168"/>
      <c r="SST169" s="168"/>
      <c r="SSU169" s="168"/>
      <c r="SSV169" s="168"/>
      <c r="SSW169" s="168"/>
      <c r="SSX169" s="168"/>
      <c r="SSY169" s="168"/>
      <c r="SSZ169" s="168"/>
      <c r="STA169" s="168"/>
      <c r="STB169" s="168"/>
      <c r="STC169" s="168"/>
      <c r="STD169" s="168"/>
      <c r="STE169" s="168"/>
      <c r="STF169" s="168"/>
      <c r="STG169" s="168"/>
      <c r="STH169" s="168"/>
      <c r="STI169" s="168"/>
      <c r="STJ169" s="168"/>
      <c r="STK169" s="168"/>
      <c r="STL169" s="168"/>
      <c r="STM169" s="168"/>
      <c r="STN169" s="168"/>
      <c r="STO169" s="168"/>
      <c r="STP169" s="168"/>
      <c r="STQ169" s="168"/>
      <c r="STR169" s="168"/>
      <c r="STS169" s="168"/>
      <c r="STT169" s="168"/>
      <c r="STU169" s="168"/>
      <c r="STV169" s="168"/>
      <c r="STW169" s="168"/>
      <c r="STX169" s="168"/>
      <c r="STY169" s="168"/>
      <c r="STZ169" s="168"/>
      <c r="SUA169" s="168"/>
      <c r="SUB169" s="168"/>
      <c r="SUC169" s="168"/>
      <c r="SUD169" s="168"/>
      <c r="SUE169" s="168"/>
      <c r="SUF169" s="168"/>
      <c r="SUG169" s="168"/>
      <c r="SUH169" s="168"/>
      <c r="SUI169" s="168"/>
      <c r="SUJ169" s="168"/>
      <c r="SUK169" s="168"/>
      <c r="SUL169" s="168"/>
      <c r="SUM169" s="168"/>
      <c r="SUN169" s="168"/>
      <c r="SUO169" s="168"/>
      <c r="SUP169" s="168"/>
      <c r="SUQ169" s="168"/>
      <c r="SUR169" s="168"/>
      <c r="SUS169" s="168"/>
      <c r="SUT169" s="168"/>
      <c r="SUU169" s="168"/>
      <c r="SUV169" s="168"/>
      <c r="SUW169" s="168"/>
      <c r="SUX169" s="168"/>
      <c r="SUY169" s="168"/>
      <c r="SUZ169" s="168"/>
      <c r="SVA169" s="168"/>
      <c r="SVB169" s="168"/>
      <c r="SVC169" s="168"/>
      <c r="SVD169" s="168"/>
      <c r="SVE169" s="168"/>
      <c r="SVF169" s="168"/>
      <c r="SVG169" s="168"/>
      <c r="SVH169" s="168"/>
      <c r="SVI169" s="168"/>
      <c r="SVJ169" s="168"/>
      <c r="SVK169" s="168"/>
      <c r="SVL169" s="168"/>
      <c r="SVM169" s="168"/>
      <c r="SVN169" s="168"/>
      <c r="SVO169" s="168"/>
      <c r="SVP169" s="168"/>
      <c r="SVQ169" s="168"/>
      <c r="SVR169" s="168"/>
      <c r="SVS169" s="168"/>
      <c r="SVT169" s="168"/>
      <c r="SVU169" s="168"/>
      <c r="SVV169" s="168"/>
      <c r="SVW169" s="168"/>
      <c r="SVX169" s="168"/>
      <c r="SVY169" s="168"/>
      <c r="SVZ169" s="168"/>
      <c r="SWA169" s="168"/>
      <c r="SWB169" s="168"/>
      <c r="SWC169" s="168"/>
      <c r="SWD169" s="168"/>
      <c r="SWE169" s="168"/>
      <c r="SWF169" s="168"/>
      <c r="SWG169" s="168"/>
      <c r="SWH169" s="168"/>
      <c r="SWI169" s="168"/>
      <c r="SWJ169" s="168"/>
      <c r="SWK169" s="168"/>
      <c r="SWL169" s="168"/>
      <c r="SWM169" s="168"/>
      <c r="SWN169" s="168"/>
      <c r="SWO169" s="168"/>
      <c r="SWP169" s="168"/>
      <c r="SWQ169" s="168"/>
      <c r="SWR169" s="168"/>
      <c r="SWS169" s="168"/>
      <c r="SWT169" s="168"/>
      <c r="SWU169" s="168"/>
      <c r="SWV169" s="168"/>
      <c r="SWW169" s="168"/>
      <c r="SWX169" s="168"/>
      <c r="SWY169" s="168"/>
      <c r="SWZ169" s="168"/>
      <c r="SXA169" s="168"/>
      <c r="SXB169" s="168"/>
      <c r="SXC169" s="168"/>
      <c r="SXD169" s="168"/>
      <c r="SXE169" s="168"/>
      <c r="SXF169" s="168"/>
      <c r="SXG169" s="168"/>
      <c r="SXH169" s="168"/>
      <c r="SXI169" s="168"/>
      <c r="SXJ169" s="168"/>
      <c r="SXK169" s="168"/>
      <c r="SXL169" s="168"/>
      <c r="SXM169" s="168"/>
      <c r="SXN169" s="168"/>
      <c r="SXO169" s="168"/>
      <c r="SXP169" s="168"/>
      <c r="SXQ169" s="168"/>
      <c r="SXR169" s="168"/>
      <c r="SXS169" s="168"/>
      <c r="SXT169" s="168"/>
      <c r="SXU169" s="168"/>
      <c r="SXV169" s="168"/>
      <c r="SXW169" s="168"/>
      <c r="SXX169" s="168"/>
      <c r="SXY169" s="168"/>
      <c r="SXZ169" s="168"/>
      <c r="SYA169" s="168"/>
      <c r="SYB169" s="168"/>
      <c r="SYC169" s="168"/>
      <c r="SYD169" s="168"/>
      <c r="SYE169" s="168"/>
      <c r="SYF169" s="168"/>
      <c r="SYG169" s="168"/>
      <c r="SYH169" s="168"/>
      <c r="SYI169" s="168"/>
      <c r="SYJ169" s="168"/>
      <c r="SYK169" s="168"/>
      <c r="SYL169" s="168"/>
      <c r="SYM169" s="168"/>
      <c r="SYN169" s="168"/>
      <c r="SYO169" s="168"/>
      <c r="SYP169" s="168"/>
      <c r="SYQ169" s="168"/>
      <c r="SYR169" s="168"/>
      <c r="SYS169" s="168"/>
      <c r="SYT169" s="168"/>
      <c r="SYU169" s="168"/>
      <c r="SYV169" s="168"/>
      <c r="SYW169" s="168"/>
      <c r="SYX169" s="168"/>
      <c r="SYY169" s="168"/>
      <c r="SYZ169" s="168"/>
      <c r="SZA169" s="168"/>
      <c r="SZB169" s="168"/>
      <c r="SZC169" s="168"/>
      <c r="SZD169" s="168"/>
      <c r="SZE169" s="168"/>
      <c r="SZF169" s="168"/>
      <c r="SZG169" s="168"/>
      <c r="SZH169" s="168"/>
      <c r="SZI169" s="168"/>
      <c r="SZJ169" s="168"/>
      <c r="SZK169" s="168"/>
      <c r="SZL169" s="168"/>
      <c r="SZM169" s="168"/>
      <c r="SZN169" s="168"/>
      <c r="SZO169" s="168"/>
      <c r="SZP169" s="168"/>
      <c r="SZQ169" s="168"/>
      <c r="SZR169" s="168"/>
      <c r="SZS169" s="168"/>
      <c r="SZT169" s="168"/>
      <c r="SZU169" s="168"/>
      <c r="SZV169" s="168"/>
      <c r="SZW169" s="168"/>
      <c r="SZX169" s="168"/>
      <c r="SZY169" s="168"/>
      <c r="SZZ169" s="168"/>
      <c r="TAA169" s="168"/>
      <c r="TAB169" s="168"/>
      <c r="TAC169" s="168"/>
      <c r="TAD169" s="168"/>
      <c r="TAE169" s="168"/>
      <c r="TAF169" s="168"/>
      <c r="TAG169" s="168"/>
      <c r="TAH169" s="168"/>
      <c r="TAI169" s="168"/>
      <c r="TAJ169" s="168"/>
      <c r="TAK169" s="168"/>
      <c r="TAL169" s="168"/>
      <c r="TAM169" s="168"/>
      <c r="TAN169" s="168"/>
      <c r="TAO169" s="168"/>
      <c r="TAP169" s="168"/>
      <c r="TAQ169" s="168"/>
      <c r="TAR169" s="168"/>
      <c r="TAS169" s="168"/>
      <c r="TAT169" s="168"/>
      <c r="TAU169" s="168"/>
      <c r="TAV169" s="168"/>
      <c r="TAW169" s="168"/>
      <c r="TAX169" s="168"/>
      <c r="TAY169" s="168"/>
      <c r="TAZ169" s="168"/>
      <c r="TBA169" s="168"/>
      <c r="TBB169" s="168"/>
      <c r="TBC169" s="168"/>
      <c r="TBD169" s="168"/>
      <c r="TBE169" s="168"/>
      <c r="TBF169" s="168"/>
      <c r="TBG169" s="168"/>
      <c r="TBH169" s="168"/>
      <c r="TBI169" s="168"/>
      <c r="TBJ169" s="168"/>
      <c r="TBK169" s="168"/>
      <c r="TBL169" s="168"/>
      <c r="TBM169" s="168"/>
      <c r="TBN169" s="168"/>
      <c r="TBO169" s="168"/>
      <c r="TBP169" s="168"/>
      <c r="TBQ169" s="168"/>
      <c r="TBR169" s="168"/>
      <c r="TBS169" s="168"/>
      <c r="TBT169" s="168"/>
      <c r="TBU169" s="168"/>
      <c r="TBV169" s="168"/>
      <c r="TBW169" s="168"/>
      <c r="TBX169" s="168"/>
      <c r="TBY169" s="168"/>
      <c r="TBZ169" s="168"/>
      <c r="TCA169" s="168"/>
      <c r="TCB169" s="168"/>
      <c r="TCC169" s="168"/>
      <c r="TCD169" s="168"/>
      <c r="TCE169" s="168"/>
      <c r="TCF169" s="168"/>
      <c r="TCG169" s="168"/>
      <c r="TCH169" s="168"/>
      <c r="TCI169" s="168"/>
      <c r="TCJ169" s="168"/>
      <c r="TCK169" s="168"/>
      <c r="TCL169" s="168"/>
      <c r="TCM169" s="168"/>
      <c r="TCN169" s="168"/>
      <c r="TCO169" s="168"/>
      <c r="TCP169" s="168"/>
      <c r="TCQ169" s="168"/>
      <c r="TCR169" s="168"/>
      <c r="TCS169" s="168"/>
      <c r="TCT169" s="168"/>
      <c r="TCU169" s="168"/>
      <c r="TCV169" s="168"/>
      <c r="TCW169" s="168"/>
      <c r="TCX169" s="168"/>
      <c r="TCY169" s="168"/>
      <c r="TCZ169" s="168"/>
      <c r="TDA169" s="168"/>
      <c r="TDB169" s="168"/>
      <c r="TDC169" s="168"/>
      <c r="TDD169" s="168"/>
      <c r="TDE169" s="168"/>
      <c r="TDF169" s="168"/>
      <c r="TDG169" s="168"/>
      <c r="TDH169" s="168"/>
      <c r="TDI169" s="168"/>
      <c r="TDJ169" s="168"/>
      <c r="TDK169" s="168"/>
      <c r="TDL169" s="168"/>
      <c r="TDM169" s="168"/>
      <c r="TDN169" s="168"/>
      <c r="TDO169" s="168"/>
      <c r="TDP169" s="168"/>
      <c r="TDQ169" s="168"/>
      <c r="TDR169" s="168"/>
      <c r="TDS169" s="168"/>
      <c r="TDT169" s="168"/>
      <c r="TDU169" s="168"/>
      <c r="TDV169" s="168"/>
      <c r="TDW169" s="168"/>
      <c r="TDX169" s="168"/>
      <c r="TDY169" s="168"/>
      <c r="TDZ169" s="168"/>
      <c r="TEA169" s="168"/>
      <c r="TEB169" s="168"/>
      <c r="TEC169" s="168"/>
      <c r="TED169" s="168"/>
      <c r="TEE169" s="168"/>
      <c r="TEF169" s="168"/>
      <c r="TEG169" s="168"/>
      <c r="TEH169" s="168"/>
      <c r="TEI169" s="168"/>
      <c r="TEJ169" s="168"/>
      <c r="TEK169" s="168"/>
      <c r="TEL169" s="168"/>
      <c r="TEM169" s="168"/>
      <c r="TEN169" s="168"/>
      <c r="TEO169" s="168"/>
      <c r="TEP169" s="168"/>
      <c r="TEQ169" s="168"/>
      <c r="TER169" s="168"/>
      <c r="TES169" s="168"/>
      <c r="TET169" s="168"/>
      <c r="TEU169" s="168"/>
      <c r="TEV169" s="168"/>
      <c r="TEW169" s="168"/>
      <c r="TEX169" s="168"/>
      <c r="TEY169" s="168"/>
      <c r="TEZ169" s="168"/>
      <c r="TFA169" s="168"/>
      <c r="TFB169" s="168"/>
      <c r="TFC169" s="168"/>
      <c r="TFD169" s="168"/>
      <c r="TFE169" s="168"/>
      <c r="TFF169" s="168"/>
      <c r="TFG169" s="168"/>
      <c r="TFH169" s="168"/>
      <c r="TFI169" s="168"/>
      <c r="TFJ169" s="168"/>
      <c r="TFK169" s="168"/>
      <c r="TFL169" s="168"/>
      <c r="TFM169" s="168"/>
      <c r="TFN169" s="168"/>
      <c r="TFO169" s="168"/>
      <c r="TFP169" s="168"/>
      <c r="TFQ169" s="168"/>
      <c r="TFR169" s="168"/>
      <c r="TFS169" s="168"/>
      <c r="TFT169" s="168"/>
      <c r="TFU169" s="168"/>
      <c r="TFV169" s="168"/>
      <c r="TFW169" s="168"/>
      <c r="TFX169" s="168"/>
      <c r="TFY169" s="168"/>
      <c r="TFZ169" s="168"/>
      <c r="TGA169" s="168"/>
      <c r="TGB169" s="168"/>
      <c r="TGC169" s="168"/>
      <c r="TGD169" s="168"/>
      <c r="TGE169" s="168"/>
      <c r="TGF169" s="168"/>
      <c r="TGG169" s="168"/>
      <c r="TGH169" s="168"/>
      <c r="TGI169" s="168"/>
      <c r="TGJ169" s="168"/>
      <c r="TGK169" s="168"/>
      <c r="TGL169" s="168"/>
      <c r="TGM169" s="168"/>
      <c r="TGN169" s="168"/>
      <c r="TGO169" s="168"/>
      <c r="TGP169" s="168"/>
      <c r="TGQ169" s="168"/>
      <c r="TGR169" s="168"/>
      <c r="TGS169" s="168"/>
      <c r="TGT169" s="168"/>
      <c r="TGU169" s="168"/>
      <c r="TGV169" s="168"/>
      <c r="TGW169" s="168"/>
      <c r="TGX169" s="168"/>
      <c r="TGY169" s="168"/>
      <c r="TGZ169" s="168"/>
      <c r="THA169" s="168"/>
      <c r="THB169" s="168"/>
      <c r="THC169" s="168"/>
      <c r="THD169" s="168"/>
      <c r="THE169" s="168"/>
      <c r="THF169" s="168"/>
      <c r="THG169" s="168"/>
      <c r="THH169" s="168"/>
      <c r="THI169" s="168"/>
      <c r="THJ169" s="168"/>
      <c r="THK169" s="168"/>
      <c r="THL169" s="168"/>
      <c r="THM169" s="168"/>
      <c r="THN169" s="168"/>
      <c r="THO169" s="168"/>
      <c r="THP169" s="168"/>
      <c r="THQ169" s="168"/>
      <c r="THR169" s="168"/>
      <c r="THS169" s="168"/>
      <c r="THT169" s="168"/>
      <c r="THU169" s="168"/>
      <c r="THV169" s="168"/>
      <c r="THW169" s="168"/>
      <c r="THX169" s="168"/>
      <c r="THY169" s="168"/>
      <c r="THZ169" s="168"/>
      <c r="TIA169" s="168"/>
      <c r="TIB169" s="168"/>
      <c r="TIC169" s="168"/>
      <c r="TID169" s="168"/>
      <c r="TIE169" s="168"/>
      <c r="TIF169" s="168"/>
      <c r="TIG169" s="168"/>
      <c r="TIH169" s="168"/>
      <c r="TII169" s="168"/>
      <c r="TIJ169" s="168"/>
      <c r="TIK169" s="168"/>
      <c r="TIL169" s="168"/>
      <c r="TIM169" s="168"/>
      <c r="TIN169" s="168"/>
      <c r="TIO169" s="168"/>
      <c r="TIP169" s="168"/>
      <c r="TIQ169" s="168"/>
      <c r="TIR169" s="168"/>
      <c r="TIS169" s="168"/>
      <c r="TIT169" s="168"/>
      <c r="TIU169" s="168"/>
      <c r="TIV169" s="168"/>
      <c r="TIW169" s="168"/>
      <c r="TIX169" s="168"/>
      <c r="TIY169" s="168"/>
      <c r="TIZ169" s="168"/>
      <c r="TJA169" s="168"/>
      <c r="TJB169" s="168"/>
      <c r="TJC169" s="168"/>
      <c r="TJD169" s="168"/>
      <c r="TJE169" s="168"/>
      <c r="TJF169" s="168"/>
      <c r="TJG169" s="168"/>
      <c r="TJH169" s="168"/>
      <c r="TJI169" s="168"/>
      <c r="TJJ169" s="168"/>
      <c r="TJK169" s="168"/>
      <c r="TJL169" s="168"/>
      <c r="TJM169" s="168"/>
      <c r="TJN169" s="168"/>
      <c r="TJO169" s="168"/>
      <c r="TJP169" s="168"/>
      <c r="TJQ169" s="168"/>
      <c r="TJR169" s="168"/>
      <c r="TJS169" s="168"/>
      <c r="TJT169" s="168"/>
      <c r="TJU169" s="168"/>
      <c r="TJV169" s="168"/>
      <c r="TJW169" s="168"/>
      <c r="TJX169" s="168"/>
      <c r="TJY169" s="168"/>
      <c r="TJZ169" s="168"/>
      <c r="TKA169" s="168"/>
      <c r="TKB169" s="168"/>
      <c r="TKC169" s="168"/>
      <c r="TKD169" s="168"/>
      <c r="TKE169" s="168"/>
      <c r="TKF169" s="168"/>
      <c r="TKG169" s="168"/>
      <c r="TKH169" s="168"/>
      <c r="TKI169" s="168"/>
      <c r="TKJ169" s="168"/>
      <c r="TKK169" s="168"/>
      <c r="TKL169" s="168"/>
      <c r="TKM169" s="168"/>
      <c r="TKN169" s="168"/>
      <c r="TKO169" s="168"/>
      <c r="TKP169" s="168"/>
      <c r="TKQ169" s="168"/>
      <c r="TKR169" s="168"/>
      <c r="TKS169" s="168"/>
      <c r="TKT169" s="168"/>
      <c r="TKU169" s="168"/>
      <c r="TKV169" s="168"/>
      <c r="TKW169" s="168"/>
      <c r="TKX169" s="168"/>
      <c r="TKY169" s="168"/>
      <c r="TKZ169" s="168"/>
      <c r="TLA169" s="168"/>
      <c r="TLB169" s="168"/>
      <c r="TLC169" s="168"/>
      <c r="TLD169" s="168"/>
      <c r="TLE169" s="168"/>
      <c r="TLF169" s="168"/>
      <c r="TLG169" s="168"/>
      <c r="TLH169" s="168"/>
      <c r="TLI169" s="168"/>
      <c r="TLJ169" s="168"/>
      <c r="TLK169" s="168"/>
      <c r="TLL169" s="168"/>
      <c r="TLM169" s="168"/>
      <c r="TLN169" s="168"/>
      <c r="TLO169" s="168"/>
      <c r="TLP169" s="168"/>
      <c r="TLQ169" s="168"/>
      <c r="TLR169" s="168"/>
      <c r="TLS169" s="168"/>
      <c r="TLT169" s="168"/>
      <c r="TLU169" s="168"/>
      <c r="TLV169" s="168"/>
      <c r="TLW169" s="168"/>
      <c r="TLX169" s="168"/>
      <c r="TLY169" s="168"/>
      <c r="TLZ169" s="168"/>
      <c r="TMA169" s="168"/>
      <c r="TMB169" s="168"/>
      <c r="TMC169" s="168"/>
      <c r="TMD169" s="168"/>
      <c r="TME169" s="168"/>
      <c r="TMF169" s="168"/>
      <c r="TMG169" s="168"/>
      <c r="TMH169" s="168"/>
      <c r="TMI169" s="168"/>
      <c r="TMJ169" s="168"/>
      <c r="TMK169" s="168"/>
      <c r="TML169" s="168"/>
      <c r="TMM169" s="168"/>
      <c r="TMN169" s="168"/>
      <c r="TMO169" s="168"/>
      <c r="TMP169" s="168"/>
      <c r="TMQ169" s="168"/>
      <c r="TMR169" s="168"/>
      <c r="TMS169" s="168"/>
      <c r="TMT169" s="168"/>
      <c r="TMU169" s="168"/>
      <c r="TMV169" s="168"/>
      <c r="TMW169" s="168"/>
      <c r="TMX169" s="168"/>
      <c r="TMY169" s="168"/>
      <c r="TMZ169" s="168"/>
      <c r="TNA169" s="168"/>
      <c r="TNB169" s="168"/>
      <c r="TNC169" s="168"/>
      <c r="TND169" s="168"/>
      <c r="TNE169" s="168"/>
      <c r="TNF169" s="168"/>
      <c r="TNG169" s="168"/>
      <c r="TNH169" s="168"/>
      <c r="TNI169" s="168"/>
      <c r="TNJ169" s="168"/>
      <c r="TNK169" s="168"/>
      <c r="TNL169" s="168"/>
      <c r="TNM169" s="168"/>
      <c r="TNN169" s="168"/>
      <c r="TNO169" s="168"/>
      <c r="TNP169" s="168"/>
      <c r="TNQ169" s="168"/>
      <c r="TNR169" s="168"/>
      <c r="TNS169" s="168"/>
      <c r="TNT169" s="168"/>
      <c r="TNU169" s="168"/>
      <c r="TNV169" s="168"/>
      <c r="TNW169" s="168"/>
      <c r="TNX169" s="168"/>
      <c r="TNY169" s="168"/>
      <c r="TNZ169" s="168"/>
      <c r="TOA169" s="168"/>
      <c r="TOB169" s="168"/>
      <c r="TOC169" s="168"/>
      <c r="TOD169" s="168"/>
      <c r="TOE169" s="168"/>
      <c r="TOF169" s="168"/>
      <c r="TOG169" s="168"/>
      <c r="TOH169" s="168"/>
      <c r="TOI169" s="168"/>
      <c r="TOJ169" s="168"/>
      <c r="TOK169" s="168"/>
      <c r="TOL169" s="168"/>
      <c r="TOM169" s="168"/>
      <c r="TON169" s="168"/>
      <c r="TOO169" s="168"/>
      <c r="TOP169" s="168"/>
      <c r="TOQ169" s="168"/>
      <c r="TOR169" s="168"/>
      <c r="TOS169" s="168"/>
      <c r="TOT169" s="168"/>
      <c r="TOU169" s="168"/>
      <c r="TOV169" s="168"/>
      <c r="TOW169" s="168"/>
      <c r="TOX169" s="168"/>
      <c r="TOY169" s="168"/>
      <c r="TOZ169" s="168"/>
      <c r="TPA169" s="168"/>
      <c r="TPB169" s="168"/>
      <c r="TPC169" s="168"/>
      <c r="TPD169" s="168"/>
      <c r="TPE169" s="168"/>
      <c r="TPF169" s="168"/>
      <c r="TPG169" s="168"/>
      <c r="TPH169" s="168"/>
      <c r="TPI169" s="168"/>
      <c r="TPJ169" s="168"/>
      <c r="TPK169" s="168"/>
      <c r="TPL169" s="168"/>
      <c r="TPM169" s="168"/>
      <c r="TPN169" s="168"/>
      <c r="TPO169" s="168"/>
      <c r="TPP169" s="168"/>
      <c r="TPQ169" s="168"/>
      <c r="TPR169" s="168"/>
      <c r="TPS169" s="168"/>
      <c r="TPT169" s="168"/>
      <c r="TPU169" s="168"/>
      <c r="TPV169" s="168"/>
      <c r="TPW169" s="168"/>
      <c r="TPX169" s="168"/>
      <c r="TPY169" s="168"/>
      <c r="TPZ169" s="168"/>
      <c r="TQA169" s="168"/>
      <c r="TQB169" s="168"/>
      <c r="TQC169" s="168"/>
      <c r="TQD169" s="168"/>
      <c r="TQE169" s="168"/>
      <c r="TQF169" s="168"/>
      <c r="TQG169" s="168"/>
      <c r="TQH169" s="168"/>
      <c r="TQI169" s="168"/>
      <c r="TQJ169" s="168"/>
      <c r="TQK169" s="168"/>
      <c r="TQL169" s="168"/>
      <c r="TQM169" s="168"/>
      <c r="TQN169" s="168"/>
      <c r="TQO169" s="168"/>
      <c r="TQP169" s="168"/>
      <c r="TQQ169" s="168"/>
      <c r="TQR169" s="168"/>
      <c r="TQS169" s="168"/>
      <c r="TQT169" s="168"/>
      <c r="TQU169" s="168"/>
      <c r="TQV169" s="168"/>
      <c r="TQW169" s="168"/>
      <c r="TQX169" s="168"/>
      <c r="TQY169" s="168"/>
      <c r="TQZ169" s="168"/>
      <c r="TRA169" s="168"/>
      <c r="TRB169" s="168"/>
      <c r="TRC169" s="168"/>
      <c r="TRD169" s="168"/>
      <c r="TRE169" s="168"/>
      <c r="TRF169" s="168"/>
      <c r="TRG169" s="168"/>
      <c r="TRH169" s="168"/>
      <c r="TRI169" s="168"/>
      <c r="TRJ169" s="168"/>
      <c r="TRK169" s="168"/>
      <c r="TRL169" s="168"/>
      <c r="TRM169" s="168"/>
      <c r="TRN169" s="168"/>
      <c r="TRO169" s="168"/>
      <c r="TRP169" s="168"/>
      <c r="TRQ169" s="168"/>
      <c r="TRR169" s="168"/>
      <c r="TRS169" s="168"/>
      <c r="TRT169" s="168"/>
      <c r="TRU169" s="168"/>
      <c r="TRV169" s="168"/>
      <c r="TRW169" s="168"/>
      <c r="TRX169" s="168"/>
      <c r="TRY169" s="168"/>
      <c r="TRZ169" s="168"/>
      <c r="TSA169" s="168"/>
      <c r="TSB169" s="168"/>
      <c r="TSC169" s="168"/>
      <c r="TSD169" s="168"/>
      <c r="TSE169" s="168"/>
      <c r="TSF169" s="168"/>
      <c r="TSG169" s="168"/>
      <c r="TSH169" s="168"/>
      <c r="TSI169" s="168"/>
      <c r="TSJ169" s="168"/>
      <c r="TSK169" s="168"/>
      <c r="TSL169" s="168"/>
      <c r="TSM169" s="168"/>
      <c r="TSN169" s="168"/>
      <c r="TSO169" s="168"/>
      <c r="TSP169" s="168"/>
      <c r="TSQ169" s="168"/>
      <c r="TSR169" s="168"/>
      <c r="TSS169" s="168"/>
      <c r="TST169" s="168"/>
      <c r="TSU169" s="168"/>
      <c r="TSV169" s="168"/>
      <c r="TSW169" s="168"/>
      <c r="TSX169" s="168"/>
      <c r="TSY169" s="168"/>
      <c r="TSZ169" s="168"/>
      <c r="TTA169" s="168"/>
      <c r="TTB169" s="168"/>
      <c r="TTC169" s="168"/>
      <c r="TTD169" s="168"/>
      <c r="TTE169" s="168"/>
      <c r="TTF169" s="168"/>
      <c r="TTG169" s="168"/>
      <c r="TTH169" s="168"/>
      <c r="TTI169" s="168"/>
      <c r="TTJ169" s="168"/>
      <c r="TTK169" s="168"/>
      <c r="TTL169" s="168"/>
      <c r="TTM169" s="168"/>
      <c r="TTN169" s="168"/>
      <c r="TTO169" s="168"/>
      <c r="TTP169" s="168"/>
      <c r="TTQ169" s="168"/>
      <c r="TTR169" s="168"/>
      <c r="TTS169" s="168"/>
      <c r="TTT169" s="168"/>
      <c r="TTU169" s="168"/>
      <c r="TTV169" s="168"/>
      <c r="TTW169" s="168"/>
      <c r="TTX169" s="168"/>
      <c r="TTY169" s="168"/>
      <c r="TTZ169" s="168"/>
      <c r="TUA169" s="168"/>
      <c r="TUB169" s="168"/>
      <c r="TUC169" s="168"/>
      <c r="TUD169" s="168"/>
      <c r="TUE169" s="168"/>
      <c r="TUF169" s="168"/>
      <c r="TUG169" s="168"/>
      <c r="TUH169" s="168"/>
      <c r="TUI169" s="168"/>
      <c r="TUJ169" s="168"/>
      <c r="TUK169" s="168"/>
      <c r="TUL169" s="168"/>
      <c r="TUM169" s="168"/>
      <c r="TUN169" s="168"/>
      <c r="TUO169" s="168"/>
      <c r="TUP169" s="168"/>
      <c r="TUQ169" s="168"/>
      <c r="TUR169" s="168"/>
      <c r="TUS169" s="168"/>
      <c r="TUT169" s="168"/>
      <c r="TUU169" s="168"/>
      <c r="TUV169" s="168"/>
      <c r="TUW169" s="168"/>
      <c r="TUX169" s="168"/>
      <c r="TUY169" s="168"/>
      <c r="TUZ169" s="168"/>
      <c r="TVA169" s="168"/>
      <c r="TVB169" s="168"/>
      <c r="TVC169" s="168"/>
      <c r="TVD169" s="168"/>
      <c r="TVE169" s="168"/>
      <c r="TVF169" s="168"/>
      <c r="TVG169" s="168"/>
      <c r="TVH169" s="168"/>
      <c r="TVI169" s="168"/>
      <c r="TVJ169" s="168"/>
      <c r="TVK169" s="168"/>
      <c r="TVL169" s="168"/>
      <c r="TVM169" s="168"/>
      <c r="TVN169" s="168"/>
      <c r="TVO169" s="168"/>
      <c r="TVP169" s="168"/>
      <c r="TVQ169" s="168"/>
      <c r="TVR169" s="168"/>
      <c r="TVS169" s="168"/>
      <c r="TVT169" s="168"/>
      <c r="TVU169" s="168"/>
      <c r="TVV169" s="168"/>
      <c r="TVW169" s="168"/>
      <c r="TVX169" s="168"/>
      <c r="TVY169" s="168"/>
      <c r="TVZ169" s="168"/>
      <c r="TWA169" s="168"/>
      <c r="TWB169" s="168"/>
      <c r="TWC169" s="168"/>
      <c r="TWD169" s="168"/>
      <c r="TWE169" s="168"/>
      <c r="TWF169" s="168"/>
      <c r="TWG169" s="168"/>
      <c r="TWH169" s="168"/>
      <c r="TWI169" s="168"/>
      <c r="TWJ169" s="168"/>
      <c r="TWK169" s="168"/>
      <c r="TWL169" s="168"/>
      <c r="TWM169" s="168"/>
      <c r="TWN169" s="168"/>
      <c r="TWO169" s="168"/>
      <c r="TWP169" s="168"/>
      <c r="TWQ169" s="168"/>
      <c r="TWR169" s="168"/>
      <c r="TWS169" s="168"/>
      <c r="TWT169" s="168"/>
      <c r="TWU169" s="168"/>
      <c r="TWV169" s="168"/>
      <c r="TWW169" s="168"/>
      <c r="TWX169" s="168"/>
      <c r="TWY169" s="168"/>
      <c r="TWZ169" s="168"/>
      <c r="TXA169" s="168"/>
      <c r="TXB169" s="168"/>
      <c r="TXC169" s="168"/>
      <c r="TXD169" s="168"/>
      <c r="TXE169" s="168"/>
      <c r="TXF169" s="168"/>
      <c r="TXG169" s="168"/>
      <c r="TXH169" s="168"/>
      <c r="TXI169" s="168"/>
      <c r="TXJ169" s="168"/>
      <c r="TXK169" s="168"/>
      <c r="TXL169" s="168"/>
      <c r="TXM169" s="168"/>
      <c r="TXN169" s="168"/>
      <c r="TXO169" s="168"/>
      <c r="TXP169" s="168"/>
      <c r="TXQ169" s="168"/>
      <c r="TXR169" s="168"/>
      <c r="TXS169" s="168"/>
      <c r="TXT169" s="168"/>
      <c r="TXU169" s="168"/>
      <c r="TXV169" s="168"/>
      <c r="TXW169" s="168"/>
      <c r="TXX169" s="168"/>
      <c r="TXY169" s="168"/>
      <c r="TXZ169" s="168"/>
      <c r="TYA169" s="168"/>
      <c r="TYB169" s="168"/>
      <c r="TYC169" s="168"/>
      <c r="TYD169" s="168"/>
      <c r="TYE169" s="168"/>
      <c r="TYF169" s="168"/>
      <c r="TYG169" s="168"/>
      <c r="TYH169" s="168"/>
      <c r="TYI169" s="168"/>
      <c r="TYJ169" s="168"/>
      <c r="TYK169" s="168"/>
      <c r="TYL169" s="168"/>
      <c r="TYM169" s="168"/>
      <c r="TYN169" s="168"/>
      <c r="TYO169" s="168"/>
      <c r="TYP169" s="168"/>
      <c r="TYQ169" s="168"/>
      <c r="TYR169" s="168"/>
      <c r="TYS169" s="168"/>
      <c r="TYT169" s="168"/>
      <c r="TYU169" s="168"/>
      <c r="TYV169" s="168"/>
      <c r="TYW169" s="168"/>
      <c r="TYX169" s="168"/>
      <c r="TYY169" s="168"/>
      <c r="TYZ169" s="168"/>
      <c r="TZA169" s="168"/>
      <c r="TZB169" s="168"/>
      <c r="TZC169" s="168"/>
      <c r="TZD169" s="168"/>
      <c r="TZE169" s="168"/>
      <c r="TZF169" s="168"/>
      <c r="TZG169" s="168"/>
      <c r="TZH169" s="168"/>
      <c r="TZI169" s="168"/>
      <c r="TZJ169" s="168"/>
      <c r="TZK169" s="168"/>
      <c r="TZL169" s="168"/>
      <c r="TZM169" s="168"/>
      <c r="TZN169" s="168"/>
      <c r="TZO169" s="168"/>
      <c r="TZP169" s="168"/>
      <c r="TZQ169" s="168"/>
      <c r="TZR169" s="168"/>
      <c r="TZS169" s="168"/>
      <c r="TZT169" s="168"/>
      <c r="TZU169" s="168"/>
      <c r="TZV169" s="168"/>
      <c r="TZW169" s="168"/>
      <c r="TZX169" s="168"/>
      <c r="TZY169" s="168"/>
      <c r="TZZ169" s="168"/>
      <c r="UAA169" s="168"/>
      <c r="UAB169" s="168"/>
      <c r="UAC169" s="168"/>
      <c r="UAD169" s="168"/>
      <c r="UAE169" s="168"/>
      <c r="UAF169" s="168"/>
      <c r="UAG169" s="168"/>
      <c r="UAH169" s="168"/>
      <c r="UAI169" s="168"/>
      <c r="UAJ169" s="168"/>
      <c r="UAK169" s="168"/>
      <c r="UAL169" s="168"/>
      <c r="UAM169" s="168"/>
      <c r="UAN169" s="168"/>
      <c r="UAO169" s="168"/>
      <c r="UAP169" s="168"/>
      <c r="UAQ169" s="168"/>
      <c r="UAR169" s="168"/>
      <c r="UAS169" s="168"/>
      <c r="UAT169" s="168"/>
      <c r="UAU169" s="168"/>
      <c r="UAV169" s="168"/>
      <c r="UAW169" s="168"/>
      <c r="UAX169" s="168"/>
      <c r="UAY169" s="168"/>
      <c r="UAZ169" s="168"/>
      <c r="UBA169" s="168"/>
      <c r="UBB169" s="168"/>
      <c r="UBC169" s="168"/>
      <c r="UBD169" s="168"/>
      <c r="UBE169" s="168"/>
      <c r="UBF169" s="168"/>
      <c r="UBG169" s="168"/>
      <c r="UBH169" s="168"/>
      <c r="UBI169" s="168"/>
      <c r="UBJ169" s="168"/>
      <c r="UBK169" s="168"/>
      <c r="UBL169" s="168"/>
      <c r="UBM169" s="168"/>
      <c r="UBN169" s="168"/>
      <c r="UBO169" s="168"/>
      <c r="UBP169" s="168"/>
      <c r="UBQ169" s="168"/>
      <c r="UBR169" s="168"/>
      <c r="UBS169" s="168"/>
      <c r="UBT169" s="168"/>
      <c r="UBU169" s="168"/>
      <c r="UBV169" s="168"/>
      <c r="UBW169" s="168"/>
      <c r="UBX169" s="168"/>
      <c r="UBY169" s="168"/>
      <c r="UBZ169" s="168"/>
      <c r="UCA169" s="168"/>
      <c r="UCB169" s="168"/>
      <c r="UCC169" s="168"/>
      <c r="UCD169" s="168"/>
      <c r="UCE169" s="168"/>
      <c r="UCF169" s="168"/>
      <c r="UCG169" s="168"/>
      <c r="UCH169" s="168"/>
      <c r="UCI169" s="168"/>
      <c r="UCJ169" s="168"/>
      <c r="UCK169" s="168"/>
      <c r="UCL169" s="168"/>
      <c r="UCM169" s="168"/>
      <c r="UCN169" s="168"/>
      <c r="UCO169" s="168"/>
      <c r="UCP169" s="168"/>
      <c r="UCQ169" s="168"/>
      <c r="UCR169" s="168"/>
      <c r="UCS169" s="168"/>
      <c r="UCT169" s="168"/>
      <c r="UCU169" s="168"/>
      <c r="UCV169" s="168"/>
      <c r="UCW169" s="168"/>
      <c r="UCX169" s="168"/>
      <c r="UCY169" s="168"/>
      <c r="UCZ169" s="168"/>
      <c r="UDA169" s="168"/>
      <c r="UDB169" s="168"/>
      <c r="UDC169" s="168"/>
      <c r="UDD169" s="168"/>
      <c r="UDE169" s="168"/>
      <c r="UDF169" s="168"/>
      <c r="UDG169" s="168"/>
      <c r="UDH169" s="168"/>
      <c r="UDI169" s="168"/>
      <c r="UDJ169" s="168"/>
      <c r="UDK169" s="168"/>
      <c r="UDL169" s="168"/>
      <c r="UDM169" s="168"/>
      <c r="UDN169" s="168"/>
      <c r="UDO169" s="168"/>
      <c r="UDP169" s="168"/>
      <c r="UDQ169" s="168"/>
      <c r="UDR169" s="168"/>
      <c r="UDS169" s="168"/>
      <c r="UDT169" s="168"/>
      <c r="UDU169" s="168"/>
      <c r="UDV169" s="168"/>
      <c r="UDW169" s="168"/>
      <c r="UDX169" s="168"/>
      <c r="UDY169" s="168"/>
      <c r="UDZ169" s="168"/>
      <c r="UEA169" s="168"/>
      <c r="UEB169" s="168"/>
      <c r="UEC169" s="168"/>
      <c r="UED169" s="168"/>
      <c r="UEE169" s="168"/>
      <c r="UEF169" s="168"/>
      <c r="UEG169" s="168"/>
      <c r="UEH169" s="168"/>
      <c r="UEI169" s="168"/>
      <c r="UEJ169" s="168"/>
      <c r="UEK169" s="168"/>
      <c r="UEL169" s="168"/>
      <c r="UEM169" s="168"/>
      <c r="UEN169" s="168"/>
      <c r="UEO169" s="168"/>
      <c r="UEP169" s="168"/>
      <c r="UEQ169" s="168"/>
      <c r="UER169" s="168"/>
      <c r="UES169" s="168"/>
      <c r="UET169" s="168"/>
      <c r="UEU169" s="168"/>
      <c r="UEV169" s="168"/>
      <c r="UEW169" s="168"/>
      <c r="UEX169" s="168"/>
      <c r="UEY169" s="168"/>
      <c r="UEZ169" s="168"/>
      <c r="UFA169" s="168"/>
      <c r="UFB169" s="168"/>
      <c r="UFC169" s="168"/>
      <c r="UFD169" s="168"/>
      <c r="UFE169" s="168"/>
      <c r="UFF169" s="168"/>
      <c r="UFG169" s="168"/>
      <c r="UFH169" s="168"/>
      <c r="UFI169" s="168"/>
      <c r="UFJ169" s="168"/>
      <c r="UFK169" s="168"/>
      <c r="UFL169" s="168"/>
      <c r="UFM169" s="168"/>
      <c r="UFN169" s="168"/>
      <c r="UFO169" s="168"/>
      <c r="UFP169" s="168"/>
      <c r="UFQ169" s="168"/>
      <c r="UFR169" s="168"/>
      <c r="UFS169" s="168"/>
      <c r="UFT169" s="168"/>
      <c r="UFU169" s="168"/>
      <c r="UFV169" s="168"/>
      <c r="UFW169" s="168"/>
      <c r="UFX169" s="168"/>
      <c r="UFY169" s="168"/>
      <c r="UFZ169" s="168"/>
      <c r="UGA169" s="168"/>
      <c r="UGB169" s="168"/>
      <c r="UGC169" s="168"/>
      <c r="UGD169" s="168"/>
      <c r="UGE169" s="168"/>
      <c r="UGF169" s="168"/>
      <c r="UGG169" s="168"/>
      <c r="UGH169" s="168"/>
      <c r="UGI169" s="168"/>
      <c r="UGJ169" s="168"/>
      <c r="UGK169" s="168"/>
      <c r="UGL169" s="168"/>
      <c r="UGM169" s="168"/>
      <c r="UGN169" s="168"/>
      <c r="UGO169" s="168"/>
      <c r="UGP169" s="168"/>
      <c r="UGQ169" s="168"/>
      <c r="UGR169" s="168"/>
      <c r="UGS169" s="168"/>
      <c r="UGT169" s="168"/>
      <c r="UGU169" s="168"/>
      <c r="UGV169" s="168"/>
      <c r="UGW169" s="168"/>
      <c r="UGX169" s="168"/>
      <c r="UGY169" s="168"/>
      <c r="UGZ169" s="168"/>
      <c r="UHA169" s="168"/>
      <c r="UHB169" s="168"/>
      <c r="UHC169" s="168"/>
      <c r="UHD169" s="168"/>
      <c r="UHE169" s="168"/>
      <c r="UHF169" s="168"/>
      <c r="UHG169" s="168"/>
      <c r="UHH169" s="168"/>
      <c r="UHI169" s="168"/>
      <c r="UHJ169" s="168"/>
      <c r="UHK169" s="168"/>
      <c r="UHL169" s="168"/>
      <c r="UHM169" s="168"/>
      <c r="UHN169" s="168"/>
      <c r="UHO169" s="168"/>
      <c r="UHP169" s="168"/>
      <c r="UHQ169" s="168"/>
      <c r="UHR169" s="168"/>
      <c r="UHS169" s="168"/>
      <c r="UHT169" s="168"/>
      <c r="UHU169" s="168"/>
      <c r="UHV169" s="168"/>
      <c r="UHW169" s="168"/>
      <c r="UHX169" s="168"/>
      <c r="UHY169" s="168"/>
      <c r="UHZ169" s="168"/>
      <c r="UIA169" s="168"/>
      <c r="UIB169" s="168"/>
      <c r="UIC169" s="168"/>
      <c r="UID169" s="168"/>
      <c r="UIE169" s="168"/>
      <c r="UIF169" s="168"/>
      <c r="UIG169" s="168"/>
      <c r="UIH169" s="168"/>
      <c r="UII169" s="168"/>
      <c r="UIJ169" s="168"/>
      <c r="UIK169" s="168"/>
      <c r="UIL169" s="168"/>
      <c r="UIM169" s="168"/>
      <c r="UIN169" s="168"/>
      <c r="UIO169" s="168"/>
      <c r="UIP169" s="168"/>
      <c r="UIQ169" s="168"/>
      <c r="UIR169" s="168"/>
      <c r="UIS169" s="168"/>
      <c r="UIT169" s="168"/>
      <c r="UIU169" s="168"/>
      <c r="UIV169" s="168"/>
      <c r="UIW169" s="168"/>
      <c r="UIX169" s="168"/>
      <c r="UIY169" s="168"/>
      <c r="UIZ169" s="168"/>
      <c r="UJA169" s="168"/>
      <c r="UJB169" s="168"/>
      <c r="UJC169" s="168"/>
      <c r="UJD169" s="168"/>
      <c r="UJE169" s="168"/>
      <c r="UJF169" s="168"/>
      <c r="UJG169" s="168"/>
      <c r="UJH169" s="168"/>
      <c r="UJI169" s="168"/>
      <c r="UJJ169" s="168"/>
      <c r="UJK169" s="168"/>
      <c r="UJL169" s="168"/>
      <c r="UJM169" s="168"/>
      <c r="UJN169" s="168"/>
      <c r="UJO169" s="168"/>
      <c r="UJP169" s="168"/>
      <c r="UJQ169" s="168"/>
      <c r="UJR169" s="168"/>
      <c r="UJS169" s="168"/>
      <c r="UJT169" s="168"/>
      <c r="UJU169" s="168"/>
      <c r="UJV169" s="168"/>
      <c r="UJW169" s="168"/>
      <c r="UJX169" s="168"/>
      <c r="UJY169" s="168"/>
      <c r="UJZ169" s="168"/>
      <c r="UKA169" s="168"/>
      <c r="UKB169" s="168"/>
      <c r="UKC169" s="168"/>
      <c r="UKD169" s="168"/>
      <c r="UKE169" s="168"/>
      <c r="UKF169" s="168"/>
      <c r="UKG169" s="168"/>
      <c r="UKH169" s="168"/>
      <c r="UKI169" s="168"/>
      <c r="UKJ169" s="168"/>
      <c r="UKK169" s="168"/>
      <c r="UKL169" s="168"/>
      <c r="UKM169" s="168"/>
      <c r="UKN169" s="168"/>
      <c r="UKO169" s="168"/>
      <c r="UKP169" s="168"/>
      <c r="UKQ169" s="168"/>
      <c r="UKR169" s="168"/>
      <c r="UKS169" s="168"/>
      <c r="UKT169" s="168"/>
      <c r="UKU169" s="168"/>
      <c r="UKV169" s="168"/>
      <c r="UKW169" s="168"/>
      <c r="UKX169" s="168"/>
      <c r="UKY169" s="168"/>
      <c r="UKZ169" s="168"/>
      <c r="ULA169" s="168"/>
      <c r="ULB169" s="168"/>
      <c r="ULC169" s="168"/>
      <c r="ULD169" s="168"/>
      <c r="ULE169" s="168"/>
      <c r="ULF169" s="168"/>
      <c r="ULG169" s="168"/>
      <c r="ULH169" s="168"/>
      <c r="ULI169" s="168"/>
      <c r="ULJ169" s="168"/>
      <c r="ULK169" s="168"/>
      <c r="ULL169" s="168"/>
      <c r="ULM169" s="168"/>
      <c r="ULN169" s="168"/>
      <c r="ULO169" s="168"/>
      <c r="ULP169" s="168"/>
      <c r="ULQ169" s="168"/>
      <c r="ULR169" s="168"/>
      <c r="ULS169" s="168"/>
      <c r="ULT169" s="168"/>
      <c r="ULU169" s="168"/>
      <c r="ULV169" s="168"/>
      <c r="ULW169" s="168"/>
      <c r="ULX169" s="168"/>
      <c r="ULY169" s="168"/>
      <c r="ULZ169" s="168"/>
      <c r="UMA169" s="168"/>
      <c r="UMB169" s="168"/>
      <c r="UMC169" s="168"/>
      <c r="UMD169" s="168"/>
      <c r="UME169" s="168"/>
      <c r="UMF169" s="168"/>
      <c r="UMG169" s="168"/>
      <c r="UMH169" s="168"/>
      <c r="UMI169" s="168"/>
      <c r="UMJ169" s="168"/>
      <c r="UMK169" s="168"/>
      <c r="UML169" s="168"/>
      <c r="UMM169" s="168"/>
      <c r="UMN169" s="168"/>
      <c r="UMO169" s="168"/>
      <c r="UMP169" s="168"/>
      <c r="UMQ169" s="168"/>
      <c r="UMR169" s="168"/>
      <c r="UMS169" s="168"/>
      <c r="UMT169" s="168"/>
      <c r="UMU169" s="168"/>
      <c r="UMV169" s="168"/>
      <c r="UMW169" s="168"/>
      <c r="UMX169" s="168"/>
      <c r="UMY169" s="168"/>
      <c r="UMZ169" s="168"/>
      <c r="UNA169" s="168"/>
      <c r="UNB169" s="168"/>
      <c r="UNC169" s="168"/>
      <c r="UND169" s="168"/>
      <c r="UNE169" s="168"/>
      <c r="UNF169" s="168"/>
      <c r="UNG169" s="168"/>
      <c r="UNH169" s="168"/>
      <c r="UNI169" s="168"/>
      <c r="UNJ169" s="168"/>
      <c r="UNK169" s="168"/>
      <c r="UNL169" s="168"/>
      <c r="UNM169" s="168"/>
      <c r="UNN169" s="168"/>
      <c r="UNO169" s="168"/>
      <c r="UNP169" s="168"/>
      <c r="UNQ169" s="168"/>
      <c r="UNR169" s="168"/>
      <c r="UNS169" s="168"/>
      <c r="UNT169" s="168"/>
      <c r="UNU169" s="168"/>
      <c r="UNV169" s="168"/>
      <c r="UNW169" s="168"/>
      <c r="UNX169" s="168"/>
      <c r="UNY169" s="168"/>
      <c r="UNZ169" s="168"/>
      <c r="UOA169" s="168"/>
      <c r="UOB169" s="168"/>
      <c r="UOC169" s="168"/>
      <c r="UOD169" s="168"/>
      <c r="UOE169" s="168"/>
      <c r="UOF169" s="168"/>
      <c r="UOG169" s="168"/>
      <c r="UOH169" s="168"/>
      <c r="UOI169" s="168"/>
      <c r="UOJ169" s="168"/>
      <c r="UOK169" s="168"/>
      <c r="UOL169" s="168"/>
      <c r="UOM169" s="168"/>
      <c r="UON169" s="168"/>
      <c r="UOO169" s="168"/>
      <c r="UOP169" s="168"/>
      <c r="UOQ169" s="168"/>
      <c r="UOR169" s="168"/>
      <c r="UOS169" s="168"/>
      <c r="UOT169" s="168"/>
      <c r="UOU169" s="168"/>
      <c r="UOV169" s="168"/>
      <c r="UOW169" s="168"/>
      <c r="UOX169" s="168"/>
      <c r="UOY169" s="168"/>
      <c r="UOZ169" s="168"/>
      <c r="UPA169" s="168"/>
      <c r="UPB169" s="168"/>
      <c r="UPC169" s="168"/>
      <c r="UPD169" s="168"/>
      <c r="UPE169" s="168"/>
      <c r="UPF169" s="168"/>
      <c r="UPG169" s="168"/>
      <c r="UPH169" s="168"/>
      <c r="UPI169" s="168"/>
      <c r="UPJ169" s="168"/>
      <c r="UPK169" s="168"/>
      <c r="UPL169" s="168"/>
      <c r="UPM169" s="168"/>
      <c r="UPN169" s="168"/>
      <c r="UPO169" s="168"/>
      <c r="UPP169" s="168"/>
      <c r="UPQ169" s="168"/>
      <c r="UPR169" s="168"/>
      <c r="UPS169" s="168"/>
      <c r="UPT169" s="168"/>
      <c r="UPU169" s="168"/>
      <c r="UPV169" s="168"/>
      <c r="UPW169" s="168"/>
      <c r="UPX169" s="168"/>
      <c r="UPY169" s="168"/>
      <c r="UPZ169" s="168"/>
      <c r="UQA169" s="168"/>
      <c r="UQB169" s="168"/>
      <c r="UQC169" s="168"/>
      <c r="UQD169" s="168"/>
      <c r="UQE169" s="168"/>
      <c r="UQF169" s="168"/>
      <c r="UQG169" s="168"/>
      <c r="UQH169" s="168"/>
      <c r="UQI169" s="168"/>
      <c r="UQJ169" s="168"/>
      <c r="UQK169" s="168"/>
      <c r="UQL169" s="168"/>
      <c r="UQM169" s="168"/>
      <c r="UQN169" s="168"/>
      <c r="UQO169" s="168"/>
      <c r="UQP169" s="168"/>
      <c r="UQQ169" s="168"/>
      <c r="UQR169" s="168"/>
      <c r="UQS169" s="168"/>
      <c r="UQT169" s="168"/>
      <c r="UQU169" s="168"/>
      <c r="UQV169" s="168"/>
      <c r="UQW169" s="168"/>
      <c r="UQX169" s="168"/>
      <c r="UQY169" s="168"/>
      <c r="UQZ169" s="168"/>
      <c r="URA169" s="168"/>
      <c r="URB169" s="168"/>
      <c r="URC169" s="168"/>
      <c r="URD169" s="168"/>
      <c r="URE169" s="168"/>
      <c r="URF169" s="168"/>
      <c r="URG169" s="168"/>
      <c r="URH169" s="168"/>
      <c r="URI169" s="168"/>
      <c r="URJ169" s="168"/>
      <c r="URK169" s="168"/>
      <c r="URL169" s="168"/>
      <c r="URM169" s="168"/>
      <c r="URN169" s="168"/>
      <c r="URO169" s="168"/>
      <c r="URP169" s="168"/>
      <c r="URQ169" s="168"/>
      <c r="URR169" s="168"/>
      <c r="URS169" s="168"/>
      <c r="URT169" s="168"/>
      <c r="URU169" s="168"/>
      <c r="URV169" s="168"/>
      <c r="URW169" s="168"/>
      <c r="URX169" s="168"/>
      <c r="URY169" s="168"/>
      <c r="URZ169" s="168"/>
      <c r="USA169" s="168"/>
      <c r="USB169" s="168"/>
      <c r="USC169" s="168"/>
      <c r="USD169" s="168"/>
      <c r="USE169" s="168"/>
      <c r="USF169" s="168"/>
      <c r="USG169" s="168"/>
      <c r="USH169" s="168"/>
      <c r="USI169" s="168"/>
      <c r="USJ169" s="168"/>
      <c r="USK169" s="168"/>
      <c r="USL169" s="168"/>
      <c r="USM169" s="168"/>
      <c r="USN169" s="168"/>
      <c r="USO169" s="168"/>
      <c r="USP169" s="168"/>
      <c r="USQ169" s="168"/>
      <c r="USR169" s="168"/>
      <c r="USS169" s="168"/>
      <c r="UST169" s="168"/>
      <c r="USU169" s="168"/>
      <c r="USV169" s="168"/>
      <c r="USW169" s="168"/>
      <c r="USX169" s="168"/>
      <c r="USY169" s="168"/>
      <c r="USZ169" s="168"/>
      <c r="UTA169" s="168"/>
      <c r="UTB169" s="168"/>
      <c r="UTC169" s="168"/>
      <c r="UTD169" s="168"/>
      <c r="UTE169" s="168"/>
      <c r="UTF169" s="168"/>
      <c r="UTG169" s="168"/>
      <c r="UTH169" s="168"/>
      <c r="UTI169" s="168"/>
      <c r="UTJ169" s="168"/>
      <c r="UTK169" s="168"/>
      <c r="UTL169" s="168"/>
      <c r="UTM169" s="168"/>
      <c r="UTN169" s="168"/>
      <c r="UTO169" s="168"/>
      <c r="UTP169" s="168"/>
      <c r="UTQ169" s="168"/>
      <c r="UTR169" s="168"/>
      <c r="UTS169" s="168"/>
      <c r="UTT169" s="168"/>
      <c r="UTU169" s="168"/>
      <c r="UTV169" s="168"/>
      <c r="UTW169" s="168"/>
      <c r="UTX169" s="168"/>
      <c r="UTY169" s="168"/>
      <c r="UTZ169" s="168"/>
      <c r="UUA169" s="168"/>
      <c r="UUB169" s="168"/>
      <c r="UUC169" s="168"/>
      <c r="UUD169" s="168"/>
      <c r="UUE169" s="168"/>
      <c r="UUF169" s="168"/>
      <c r="UUG169" s="168"/>
      <c r="UUH169" s="168"/>
      <c r="UUI169" s="168"/>
      <c r="UUJ169" s="168"/>
      <c r="UUK169" s="168"/>
      <c r="UUL169" s="168"/>
      <c r="UUM169" s="168"/>
      <c r="UUN169" s="168"/>
      <c r="UUO169" s="168"/>
      <c r="UUP169" s="168"/>
      <c r="UUQ169" s="168"/>
      <c r="UUR169" s="168"/>
      <c r="UUS169" s="168"/>
      <c r="UUT169" s="168"/>
      <c r="UUU169" s="168"/>
      <c r="UUV169" s="168"/>
      <c r="UUW169" s="168"/>
      <c r="UUX169" s="168"/>
      <c r="UUY169" s="168"/>
      <c r="UUZ169" s="168"/>
      <c r="UVA169" s="168"/>
      <c r="UVB169" s="168"/>
      <c r="UVC169" s="168"/>
      <c r="UVD169" s="168"/>
      <c r="UVE169" s="168"/>
      <c r="UVF169" s="168"/>
      <c r="UVG169" s="168"/>
      <c r="UVH169" s="168"/>
      <c r="UVI169" s="168"/>
      <c r="UVJ169" s="168"/>
      <c r="UVK169" s="168"/>
      <c r="UVL169" s="168"/>
      <c r="UVM169" s="168"/>
      <c r="UVN169" s="168"/>
      <c r="UVO169" s="168"/>
      <c r="UVP169" s="168"/>
      <c r="UVQ169" s="168"/>
      <c r="UVR169" s="168"/>
      <c r="UVS169" s="168"/>
      <c r="UVT169" s="168"/>
      <c r="UVU169" s="168"/>
      <c r="UVV169" s="168"/>
      <c r="UVW169" s="168"/>
      <c r="UVX169" s="168"/>
      <c r="UVY169" s="168"/>
      <c r="UVZ169" s="168"/>
      <c r="UWA169" s="168"/>
      <c r="UWB169" s="168"/>
      <c r="UWC169" s="168"/>
      <c r="UWD169" s="168"/>
      <c r="UWE169" s="168"/>
      <c r="UWF169" s="168"/>
      <c r="UWG169" s="168"/>
      <c r="UWH169" s="168"/>
      <c r="UWI169" s="168"/>
      <c r="UWJ169" s="168"/>
      <c r="UWK169" s="168"/>
      <c r="UWL169" s="168"/>
      <c r="UWM169" s="168"/>
      <c r="UWN169" s="168"/>
      <c r="UWO169" s="168"/>
      <c r="UWP169" s="168"/>
      <c r="UWQ169" s="168"/>
      <c r="UWR169" s="168"/>
      <c r="UWS169" s="168"/>
      <c r="UWT169" s="168"/>
      <c r="UWU169" s="168"/>
      <c r="UWV169" s="168"/>
      <c r="UWW169" s="168"/>
      <c r="UWX169" s="168"/>
      <c r="UWY169" s="168"/>
      <c r="UWZ169" s="168"/>
      <c r="UXA169" s="168"/>
      <c r="UXB169" s="168"/>
      <c r="UXC169" s="168"/>
      <c r="UXD169" s="168"/>
      <c r="UXE169" s="168"/>
      <c r="UXF169" s="168"/>
      <c r="UXG169" s="168"/>
      <c r="UXH169" s="168"/>
      <c r="UXI169" s="168"/>
      <c r="UXJ169" s="168"/>
      <c r="UXK169" s="168"/>
      <c r="UXL169" s="168"/>
      <c r="UXM169" s="168"/>
      <c r="UXN169" s="168"/>
      <c r="UXO169" s="168"/>
      <c r="UXP169" s="168"/>
      <c r="UXQ169" s="168"/>
      <c r="UXR169" s="168"/>
      <c r="UXS169" s="168"/>
      <c r="UXT169" s="168"/>
      <c r="UXU169" s="168"/>
      <c r="UXV169" s="168"/>
      <c r="UXW169" s="168"/>
      <c r="UXX169" s="168"/>
      <c r="UXY169" s="168"/>
      <c r="UXZ169" s="168"/>
      <c r="UYA169" s="168"/>
      <c r="UYB169" s="168"/>
      <c r="UYC169" s="168"/>
      <c r="UYD169" s="168"/>
      <c r="UYE169" s="168"/>
      <c r="UYF169" s="168"/>
      <c r="UYG169" s="168"/>
      <c r="UYH169" s="168"/>
      <c r="UYI169" s="168"/>
      <c r="UYJ169" s="168"/>
      <c r="UYK169" s="168"/>
      <c r="UYL169" s="168"/>
      <c r="UYM169" s="168"/>
      <c r="UYN169" s="168"/>
      <c r="UYO169" s="168"/>
      <c r="UYP169" s="168"/>
      <c r="UYQ169" s="168"/>
      <c r="UYR169" s="168"/>
      <c r="UYS169" s="168"/>
      <c r="UYT169" s="168"/>
      <c r="UYU169" s="168"/>
      <c r="UYV169" s="168"/>
      <c r="UYW169" s="168"/>
      <c r="UYX169" s="168"/>
      <c r="UYY169" s="168"/>
      <c r="UYZ169" s="168"/>
      <c r="UZA169" s="168"/>
      <c r="UZB169" s="168"/>
      <c r="UZC169" s="168"/>
      <c r="UZD169" s="168"/>
      <c r="UZE169" s="168"/>
      <c r="UZF169" s="168"/>
      <c r="UZG169" s="168"/>
      <c r="UZH169" s="168"/>
      <c r="UZI169" s="168"/>
      <c r="UZJ169" s="168"/>
      <c r="UZK169" s="168"/>
      <c r="UZL169" s="168"/>
      <c r="UZM169" s="168"/>
      <c r="UZN169" s="168"/>
      <c r="UZO169" s="168"/>
      <c r="UZP169" s="168"/>
      <c r="UZQ169" s="168"/>
      <c r="UZR169" s="168"/>
      <c r="UZS169" s="168"/>
      <c r="UZT169" s="168"/>
      <c r="UZU169" s="168"/>
      <c r="UZV169" s="168"/>
      <c r="UZW169" s="168"/>
      <c r="UZX169" s="168"/>
      <c r="UZY169" s="168"/>
      <c r="UZZ169" s="168"/>
      <c r="VAA169" s="168"/>
      <c r="VAB169" s="168"/>
      <c r="VAC169" s="168"/>
      <c r="VAD169" s="168"/>
      <c r="VAE169" s="168"/>
      <c r="VAF169" s="168"/>
      <c r="VAG169" s="168"/>
      <c r="VAH169" s="168"/>
      <c r="VAI169" s="168"/>
      <c r="VAJ169" s="168"/>
      <c r="VAK169" s="168"/>
      <c r="VAL169" s="168"/>
      <c r="VAM169" s="168"/>
      <c r="VAN169" s="168"/>
      <c r="VAO169" s="168"/>
      <c r="VAP169" s="168"/>
      <c r="VAQ169" s="168"/>
      <c r="VAR169" s="168"/>
      <c r="VAS169" s="168"/>
      <c r="VAT169" s="168"/>
      <c r="VAU169" s="168"/>
      <c r="VAV169" s="168"/>
      <c r="VAW169" s="168"/>
      <c r="VAX169" s="168"/>
      <c r="VAY169" s="168"/>
      <c r="VAZ169" s="168"/>
      <c r="VBA169" s="168"/>
      <c r="VBB169" s="168"/>
      <c r="VBC169" s="168"/>
      <c r="VBD169" s="168"/>
      <c r="VBE169" s="168"/>
      <c r="VBF169" s="168"/>
      <c r="VBG169" s="168"/>
      <c r="VBH169" s="168"/>
      <c r="VBI169" s="168"/>
      <c r="VBJ169" s="168"/>
      <c r="VBK169" s="168"/>
      <c r="VBL169" s="168"/>
      <c r="VBM169" s="168"/>
      <c r="VBN169" s="168"/>
      <c r="VBO169" s="168"/>
      <c r="VBP169" s="168"/>
      <c r="VBQ169" s="168"/>
      <c r="VBR169" s="168"/>
      <c r="VBS169" s="168"/>
      <c r="VBT169" s="168"/>
      <c r="VBU169" s="168"/>
      <c r="VBV169" s="168"/>
      <c r="VBW169" s="168"/>
      <c r="VBX169" s="168"/>
      <c r="VBY169" s="168"/>
      <c r="VBZ169" s="168"/>
      <c r="VCA169" s="168"/>
      <c r="VCB169" s="168"/>
      <c r="VCC169" s="168"/>
      <c r="VCD169" s="168"/>
      <c r="VCE169" s="168"/>
      <c r="VCF169" s="168"/>
      <c r="VCG169" s="168"/>
      <c r="VCH169" s="168"/>
      <c r="VCI169" s="168"/>
      <c r="VCJ169" s="168"/>
      <c r="VCK169" s="168"/>
      <c r="VCL169" s="168"/>
      <c r="VCM169" s="168"/>
      <c r="VCN169" s="168"/>
      <c r="VCO169" s="168"/>
      <c r="VCP169" s="168"/>
      <c r="VCQ169" s="168"/>
      <c r="VCR169" s="168"/>
      <c r="VCS169" s="168"/>
      <c r="VCT169" s="168"/>
      <c r="VCU169" s="168"/>
      <c r="VCV169" s="168"/>
      <c r="VCW169" s="168"/>
      <c r="VCX169" s="168"/>
      <c r="VCY169" s="168"/>
      <c r="VCZ169" s="168"/>
      <c r="VDA169" s="168"/>
      <c r="VDB169" s="168"/>
      <c r="VDC169" s="168"/>
      <c r="VDD169" s="168"/>
      <c r="VDE169" s="168"/>
      <c r="VDF169" s="168"/>
      <c r="VDG169" s="168"/>
      <c r="VDH169" s="168"/>
      <c r="VDI169" s="168"/>
      <c r="VDJ169" s="168"/>
      <c r="VDK169" s="168"/>
      <c r="VDL169" s="168"/>
      <c r="VDM169" s="168"/>
      <c r="VDN169" s="168"/>
      <c r="VDO169" s="168"/>
      <c r="VDP169" s="168"/>
      <c r="VDQ169" s="168"/>
      <c r="VDR169" s="168"/>
      <c r="VDS169" s="168"/>
      <c r="VDT169" s="168"/>
      <c r="VDU169" s="168"/>
      <c r="VDV169" s="168"/>
      <c r="VDW169" s="168"/>
      <c r="VDX169" s="168"/>
      <c r="VDY169" s="168"/>
      <c r="VDZ169" s="168"/>
      <c r="VEA169" s="168"/>
      <c r="VEB169" s="168"/>
      <c r="VEC169" s="168"/>
      <c r="VED169" s="168"/>
      <c r="VEE169" s="168"/>
      <c r="VEF169" s="168"/>
      <c r="VEG169" s="168"/>
      <c r="VEH169" s="168"/>
      <c r="VEI169" s="168"/>
      <c r="VEJ169" s="168"/>
      <c r="VEK169" s="168"/>
      <c r="VEL169" s="168"/>
      <c r="VEM169" s="168"/>
      <c r="VEN169" s="168"/>
      <c r="VEO169" s="168"/>
      <c r="VEP169" s="168"/>
      <c r="VEQ169" s="168"/>
      <c r="VER169" s="168"/>
      <c r="VES169" s="168"/>
      <c r="VET169" s="168"/>
      <c r="VEU169" s="168"/>
      <c r="VEV169" s="168"/>
      <c r="VEW169" s="168"/>
      <c r="VEX169" s="168"/>
      <c r="VEY169" s="168"/>
      <c r="VEZ169" s="168"/>
      <c r="VFA169" s="168"/>
      <c r="VFB169" s="168"/>
      <c r="VFC169" s="168"/>
      <c r="VFD169" s="168"/>
      <c r="VFE169" s="168"/>
      <c r="VFF169" s="168"/>
      <c r="VFG169" s="168"/>
      <c r="VFH169" s="168"/>
      <c r="VFI169" s="168"/>
      <c r="VFJ169" s="168"/>
      <c r="VFK169" s="168"/>
      <c r="VFL169" s="168"/>
      <c r="VFM169" s="168"/>
      <c r="VFN169" s="168"/>
      <c r="VFO169" s="168"/>
      <c r="VFP169" s="168"/>
      <c r="VFQ169" s="168"/>
      <c r="VFR169" s="168"/>
      <c r="VFS169" s="168"/>
      <c r="VFT169" s="168"/>
      <c r="VFU169" s="168"/>
      <c r="VFV169" s="168"/>
      <c r="VFW169" s="168"/>
      <c r="VFX169" s="168"/>
      <c r="VFY169" s="168"/>
      <c r="VFZ169" s="168"/>
      <c r="VGA169" s="168"/>
      <c r="VGB169" s="168"/>
      <c r="VGC169" s="168"/>
      <c r="VGD169" s="168"/>
      <c r="VGE169" s="168"/>
      <c r="VGF169" s="168"/>
      <c r="VGG169" s="168"/>
      <c r="VGH169" s="168"/>
      <c r="VGI169" s="168"/>
      <c r="VGJ169" s="168"/>
      <c r="VGK169" s="168"/>
      <c r="VGL169" s="168"/>
      <c r="VGM169" s="168"/>
      <c r="VGN169" s="168"/>
      <c r="VGO169" s="168"/>
      <c r="VGP169" s="168"/>
      <c r="VGQ169" s="168"/>
      <c r="VGR169" s="168"/>
      <c r="VGS169" s="168"/>
      <c r="VGT169" s="168"/>
      <c r="VGU169" s="168"/>
      <c r="VGV169" s="168"/>
      <c r="VGW169" s="168"/>
      <c r="VGX169" s="168"/>
      <c r="VGY169" s="168"/>
      <c r="VGZ169" s="168"/>
      <c r="VHA169" s="168"/>
      <c r="VHB169" s="168"/>
      <c r="VHC169" s="168"/>
      <c r="VHD169" s="168"/>
      <c r="VHE169" s="168"/>
      <c r="VHF169" s="168"/>
      <c r="VHG169" s="168"/>
      <c r="VHH169" s="168"/>
      <c r="VHI169" s="168"/>
      <c r="VHJ169" s="168"/>
      <c r="VHK169" s="168"/>
      <c r="VHL169" s="168"/>
      <c r="VHM169" s="168"/>
      <c r="VHN169" s="168"/>
      <c r="VHO169" s="168"/>
      <c r="VHP169" s="168"/>
      <c r="VHQ169" s="168"/>
      <c r="VHR169" s="168"/>
      <c r="VHS169" s="168"/>
      <c r="VHT169" s="168"/>
      <c r="VHU169" s="168"/>
      <c r="VHV169" s="168"/>
      <c r="VHW169" s="168"/>
      <c r="VHX169" s="168"/>
      <c r="VHY169" s="168"/>
      <c r="VHZ169" s="168"/>
      <c r="VIA169" s="168"/>
      <c r="VIB169" s="168"/>
      <c r="VIC169" s="168"/>
      <c r="VID169" s="168"/>
      <c r="VIE169" s="168"/>
      <c r="VIF169" s="168"/>
      <c r="VIG169" s="168"/>
      <c r="VIH169" s="168"/>
      <c r="VII169" s="168"/>
      <c r="VIJ169" s="168"/>
      <c r="VIK169" s="168"/>
      <c r="VIL169" s="168"/>
      <c r="VIM169" s="168"/>
      <c r="VIN169" s="168"/>
      <c r="VIO169" s="168"/>
      <c r="VIP169" s="168"/>
      <c r="VIQ169" s="168"/>
      <c r="VIR169" s="168"/>
      <c r="VIS169" s="168"/>
      <c r="VIT169" s="168"/>
      <c r="VIU169" s="168"/>
      <c r="VIV169" s="168"/>
      <c r="VIW169" s="168"/>
      <c r="VIX169" s="168"/>
      <c r="VIY169" s="168"/>
      <c r="VIZ169" s="168"/>
      <c r="VJA169" s="168"/>
      <c r="VJB169" s="168"/>
      <c r="VJC169" s="168"/>
      <c r="VJD169" s="168"/>
      <c r="VJE169" s="168"/>
      <c r="VJF169" s="168"/>
      <c r="VJG169" s="168"/>
      <c r="VJH169" s="168"/>
      <c r="VJI169" s="168"/>
      <c r="VJJ169" s="168"/>
      <c r="VJK169" s="168"/>
      <c r="VJL169" s="168"/>
      <c r="VJM169" s="168"/>
      <c r="VJN169" s="168"/>
      <c r="VJO169" s="168"/>
      <c r="VJP169" s="168"/>
      <c r="VJQ169" s="168"/>
      <c r="VJR169" s="168"/>
      <c r="VJS169" s="168"/>
      <c r="VJT169" s="168"/>
      <c r="VJU169" s="168"/>
      <c r="VJV169" s="168"/>
      <c r="VJW169" s="168"/>
      <c r="VJX169" s="168"/>
      <c r="VJY169" s="168"/>
      <c r="VJZ169" s="168"/>
      <c r="VKA169" s="168"/>
      <c r="VKB169" s="168"/>
      <c r="VKC169" s="168"/>
      <c r="VKD169" s="168"/>
      <c r="VKE169" s="168"/>
      <c r="VKF169" s="168"/>
      <c r="VKG169" s="168"/>
      <c r="VKH169" s="168"/>
      <c r="VKI169" s="168"/>
      <c r="VKJ169" s="168"/>
      <c r="VKK169" s="168"/>
      <c r="VKL169" s="168"/>
      <c r="VKM169" s="168"/>
      <c r="VKN169" s="168"/>
      <c r="VKO169" s="168"/>
      <c r="VKP169" s="168"/>
      <c r="VKQ169" s="168"/>
      <c r="VKR169" s="168"/>
      <c r="VKS169" s="168"/>
      <c r="VKT169" s="168"/>
      <c r="VKU169" s="168"/>
      <c r="VKV169" s="168"/>
      <c r="VKW169" s="168"/>
      <c r="VKX169" s="168"/>
      <c r="VKY169" s="168"/>
      <c r="VKZ169" s="168"/>
      <c r="VLA169" s="168"/>
      <c r="VLB169" s="168"/>
      <c r="VLC169" s="168"/>
      <c r="VLD169" s="168"/>
      <c r="VLE169" s="168"/>
      <c r="VLF169" s="168"/>
      <c r="VLG169" s="168"/>
      <c r="VLH169" s="168"/>
      <c r="VLI169" s="168"/>
      <c r="VLJ169" s="168"/>
      <c r="VLK169" s="168"/>
      <c r="VLL169" s="168"/>
      <c r="VLM169" s="168"/>
      <c r="VLN169" s="168"/>
      <c r="VLO169" s="168"/>
      <c r="VLP169" s="168"/>
      <c r="VLQ169" s="168"/>
      <c r="VLR169" s="168"/>
      <c r="VLS169" s="168"/>
      <c r="VLT169" s="168"/>
      <c r="VLU169" s="168"/>
      <c r="VLV169" s="168"/>
      <c r="VLW169" s="168"/>
      <c r="VLX169" s="168"/>
      <c r="VLY169" s="168"/>
      <c r="VLZ169" s="168"/>
      <c r="VMA169" s="168"/>
      <c r="VMB169" s="168"/>
      <c r="VMC169" s="168"/>
      <c r="VMD169" s="168"/>
      <c r="VME169" s="168"/>
      <c r="VMF169" s="168"/>
      <c r="VMG169" s="168"/>
      <c r="VMH169" s="168"/>
      <c r="VMI169" s="168"/>
      <c r="VMJ169" s="168"/>
      <c r="VMK169" s="168"/>
      <c r="VML169" s="168"/>
      <c r="VMM169" s="168"/>
      <c r="VMN169" s="168"/>
      <c r="VMO169" s="168"/>
      <c r="VMP169" s="168"/>
      <c r="VMQ169" s="168"/>
      <c r="VMR169" s="168"/>
      <c r="VMS169" s="168"/>
      <c r="VMT169" s="168"/>
      <c r="VMU169" s="168"/>
      <c r="VMV169" s="168"/>
      <c r="VMW169" s="168"/>
      <c r="VMX169" s="168"/>
      <c r="VMY169" s="168"/>
      <c r="VMZ169" s="168"/>
      <c r="VNA169" s="168"/>
      <c r="VNB169" s="168"/>
      <c r="VNC169" s="168"/>
      <c r="VND169" s="168"/>
      <c r="VNE169" s="168"/>
      <c r="VNF169" s="168"/>
      <c r="VNG169" s="168"/>
      <c r="VNH169" s="168"/>
      <c r="VNI169" s="168"/>
      <c r="VNJ169" s="168"/>
      <c r="VNK169" s="168"/>
      <c r="VNL169" s="168"/>
      <c r="VNM169" s="168"/>
      <c r="VNN169" s="168"/>
      <c r="VNO169" s="168"/>
      <c r="VNP169" s="168"/>
      <c r="VNQ169" s="168"/>
      <c r="VNR169" s="168"/>
      <c r="VNS169" s="168"/>
      <c r="VNT169" s="168"/>
      <c r="VNU169" s="168"/>
      <c r="VNV169" s="168"/>
      <c r="VNW169" s="168"/>
      <c r="VNX169" s="168"/>
      <c r="VNY169" s="168"/>
      <c r="VNZ169" s="168"/>
      <c r="VOA169" s="168"/>
      <c r="VOB169" s="168"/>
      <c r="VOC169" s="168"/>
      <c r="VOD169" s="168"/>
      <c r="VOE169" s="168"/>
      <c r="VOF169" s="168"/>
      <c r="VOG169" s="168"/>
      <c r="VOH169" s="168"/>
      <c r="VOI169" s="168"/>
      <c r="VOJ169" s="168"/>
      <c r="VOK169" s="168"/>
      <c r="VOL169" s="168"/>
      <c r="VOM169" s="168"/>
      <c r="VON169" s="168"/>
      <c r="VOO169" s="168"/>
      <c r="VOP169" s="168"/>
      <c r="VOQ169" s="168"/>
      <c r="VOR169" s="168"/>
      <c r="VOS169" s="168"/>
      <c r="VOT169" s="168"/>
      <c r="VOU169" s="168"/>
      <c r="VOV169" s="168"/>
      <c r="VOW169" s="168"/>
      <c r="VOX169" s="168"/>
      <c r="VOY169" s="168"/>
      <c r="VOZ169" s="168"/>
      <c r="VPA169" s="168"/>
      <c r="VPB169" s="168"/>
      <c r="VPC169" s="168"/>
      <c r="VPD169" s="168"/>
      <c r="VPE169" s="168"/>
      <c r="VPF169" s="168"/>
      <c r="VPG169" s="168"/>
      <c r="VPH169" s="168"/>
      <c r="VPI169" s="168"/>
      <c r="VPJ169" s="168"/>
      <c r="VPK169" s="168"/>
      <c r="VPL169" s="168"/>
      <c r="VPM169" s="168"/>
      <c r="VPN169" s="168"/>
      <c r="VPO169" s="168"/>
      <c r="VPP169" s="168"/>
      <c r="VPQ169" s="168"/>
      <c r="VPR169" s="168"/>
      <c r="VPS169" s="168"/>
      <c r="VPT169" s="168"/>
      <c r="VPU169" s="168"/>
      <c r="VPV169" s="168"/>
      <c r="VPW169" s="168"/>
      <c r="VPX169" s="168"/>
      <c r="VPY169" s="168"/>
      <c r="VPZ169" s="168"/>
      <c r="VQA169" s="168"/>
      <c r="VQB169" s="168"/>
      <c r="VQC169" s="168"/>
      <c r="VQD169" s="168"/>
      <c r="VQE169" s="168"/>
      <c r="VQF169" s="168"/>
      <c r="VQG169" s="168"/>
      <c r="VQH169" s="168"/>
      <c r="VQI169" s="168"/>
      <c r="VQJ169" s="168"/>
      <c r="VQK169" s="168"/>
      <c r="VQL169" s="168"/>
      <c r="VQM169" s="168"/>
      <c r="VQN169" s="168"/>
      <c r="VQO169" s="168"/>
      <c r="VQP169" s="168"/>
      <c r="VQQ169" s="168"/>
      <c r="VQR169" s="168"/>
      <c r="VQS169" s="168"/>
      <c r="VQT169" s="168"/>
      <c r="VQU169" s="168"/>
      <c r="VQV169" s="168"/>
      <c r="VQW169" s="168"/>
      <c r="VQX169" s="168"/>
      <c r="VQY169" s="168"/>
      <c r="VQZ169" s="168"/>
      <c r="VRA169" s="168"/>
      <c r="VRB169" s="168"/>
      <c r="VRC169" s="168"/>
      <c r="VRD169" s="168"/>
      <c r="VRE169" s="168"/>
      <c r="VRF169" s="168"/>
      <c r="VRG169" s="168"/>
      <c r="VRH169" s="168"/>
      <c r="VRI169" s="168"/>
      <c r="VRJ169" s="168"/>
      <c r="VRK169" s="168"/>
      <c r="VRL169" s="168"/>
      <c r="VRM169" s="168"/>
      <c r="VRN169" s="168"/>
      <c r="VRO169" s="168"/>
      <c r="VRP169" s="168"/>
      <c r="VRQ169" s="168"/>
      <c r="VRR169" s="168"/>
      <c r="VRS169" s="168"/>
      <c r="VRT169" s="168"/>
      <c r="VRU169" s="168"/>
      <c r="VRV169" s="168"/>
      <c r="VRW169" s="168"/>
      <c r="VRX169" s="168"/>
      <c r="VRY169" s="168"/>
      <c r="VRZ169" s="168"/>
      <c r="VSA169" s="168"/>
      <c r="VSB169" s="168"/>
      <c r="VSC169" s="168"/>
      <c r="VSD169" s="168"/>
      <c r="VSE169" s="168"/>
      <c r="VSF169" s="168"/>
      <c r="VSG169" s="168"/>
      <c r="VSH169" s="168"/>
      <c r="VSI169" s="168"/>
      <c r="VSJ169" s="168"/>
      <c r="VSK169" s="168"/>
      <c r="VSL169" s="168"/>
      <c r="VSM169" s="168"/>
      <c r="VSN169" s="168"/>
      <c r="VSO169" s="168"/>
      <c r="VSP169" s="168"/>
      <c r="VSQ169" s="168"/>
      <c r="VSR169" s="168"/>
      <c r="VSS169" s="168"/>
      <c r="VST169" s="168"/>
      <c r="VSU169" s="168"/>
      <c r="VSV169" s="168"/>
      <c r="VSW169" s="168"/>
      <c r="VSX169" s="168"/>
      <c r="VSY169" s="168"/>
      <c r="VSZ169" s="168"/>
      <c r="VTA169" s="168"/>
      <c r="VTB169" s="168"/>
      <c r="VTC169" s="168"/>
      <c r="VTD169" s="168"/>
      <c r="VTE169" s="168"/>
      <c r="VTF169" s="168"/>
      <c r="VTG169" s="168"/>
      <c r="VTH169" s="168"/>
      <c r="VTI169" s="168"/>
      <c r="VTJ169" s="168"/>
      <c r="VTK169" s="168"/>
      <c r="VTL169" s="168"/>
      <c r="VTM169" s="168"/>
      <c r="VTN169" s="168"/>
      <c r="VTO169" s="168"/>
      <c r="VTP169" s="168"/>
      <c r="VTQ169" s="168"/>
      <c r="VTR169" s="168"/>
      <c r="VTS169" s="168"/>
      <c r="VTT169" s="168"/>
      <c r="VTU169" s="168"/>
      <c r="VTV169" s="168"/>
      <c r="VTW169" s="168"/>
      <c r="VTX169" s="168"/>
      <c r="VTY169" s="168"/>
      <c r="VTZ169" s="168"/>
      <c r="VUA169" s="168"/>
      <c r="VUB169" s="168"/>
      <c r="VUC169" s="168"/>
      <c r="VUD169" s="168"/>
      <c r="VUE169" s="168"/>
      <c r="VUF169" s="168"/>
      <c r="VUG169" s="168"/>
      <c r="VUH169" s="168"/>
      <c r="VUI169" s="168"/>
      <c r="VUJ169" s="168"/>
      <c r="VUK169" s="168"/>
      <c r="VUL169" s="168"/>
      <c r="VUM169" s="168"/>
      <c r="VUN169" s="168"/>
      <c r="VUO169" s="168"/>
      <c r="VUP169" s="168"/>
      <c r="VUQ169" s="168"/>
      <c r="VUR169" s="168"/>
      <c r="VUS169" s="168"/>
      <c r="VUT169" s="168"/>
      <c r="VUU169" s="168"/>
      <c r="VUV169" s="168"/>
      <c r="VUW169" s="168"/>
      <c r="VUX169" s="168"/>
      <c r="VUY169" s="168"/>
      <c r="VUZ169" s="168"/>
      <c r="VVA169" s="168"/>
      <c r="VVB169" s="168"/>
      <c r="VVC169" s="168"/>
      <c r="VVD169" s="168"/>
      <c r="VVE169" s="168"/>
      <c r="VVF169" s="168"/>
      <c r="VVG169" s="168"/>
      <c r="VVH169" s="168"/>
      <c r="VVI169" s="168"/>
      <c r="VVJ169" s="168"/>
      <c r="VVK169" s="168"/>
      <c r="VVL169" s="168"/>
      <c r="VVM169" s="168"/>
      <c r="VVN169" s="168"/>
      <c r="VVO169" s="168"/>
      <c r="VVP169" s="168"/>
      <c r="VVQ169" s="168"/>
      <c r="VVR169" s="168"/>
      <c r="VVS169" s="168"/>
      <c r="VVT169" s="168"/>
      <c r="VVU169" s="168"/>
      <c r="VVV169" s="168"/>
      <c r="VVW169" s="168"/>
      <c r="VVX169" s="168"/>
      <c r="VVY169" s="168"/>
      <c r="VVZ169" s="168"/>
      <c r="VWA169" s="168"/>
      <c r="VWB169" s="168"/>
      <c r="VWC169" s="168"/>
      <c r="VWD169" s="168"/>
      <c r="VWE169" s="168"/>
      <c r="VWF169" s="168"/>
      <c r="VWG169" s="168"/>
      <c r="VWH169" s="168"/>
      <c r="VWI169" s="168"/>
      <c r="VWJ169" s="168"/>
      <c r="VWK169" s="168"/>
      <c r="VWL169" s="168"/>
      <c r="VWM169" s="168"/>
      <c r="VWN169" s="168"/>
      <c r="VWO169" s="168"/>
      <c r="VWP169" s="168"/>
      <c r="VWQ169" s="168"/>
      <c r="VWR169" s="168"/>
      <c r="VWS169" s="168"/>
      <c r="VWT169" s="168"/>
      <c r="VWU169" s="168"/>
      <c r="VWV169" s="168"/>
      <c r="VWW169" s="168"/>
      <c r="VWX169" s="168"/>
      <c r="VWY169" s="168"/>
      <c r="VWZ169" s="168"/>
      <c r="VXA169" s="168"/>
      <c r="VXB169" s="168"/>
      <c r="VXC169" s="168"/>
      <c r="VXD169" s="168"/>
      <c r="VXE169" s="168"/>
      <c r="VXF169" s="168"/>
      <c r="VXG169" s="168"/>
      <c r="VXH169" s="168"/>
      <c r="VXI169" s="168"/>
      <c r="VXJ169" s="168"/>
      <c r="VXK169" s="168"/>
      <c r="VXL169" s="168"/>
      <c r="VXM169" s="168"/>
      <c r="VXN169" s="168"/>
      <c r="VXO169" s="168"/>
      <c r="VXP169" s="168"/>
      <c r="VXQ169" s="168"/>
      <c r="VXR169" s="168"/>
      <c r="VXS169" s="168"/>
      <c r="VXT169" s="168"/>
      <c r="VXU169" s="168"/>
      <c r="VXV169" s="168"/>
      <c r="VXW169" s="168"/>
      <c r="VXX169" s="168"/>
      <c r="VXY169" s="168"/>
      <c r="VXZ169" s="168"/>
      <c r="VYA169" s="168"/>
      <c r="VYB169" s="168"/>
      <c r="VYC169" s="168"/>
      <c r="VYD169" s="168"/>
      <c r="VYE169" s="168"/>
      <c r="VYF169" s="168"/>
      <c r="VYG169" s="168"/>
      <c r="VYH169" s="168"/>
      <c r="VYI169" s="168"/>
      <c r="VYJ169" s="168"/>
      <c r="VYK169" s="168"/>
      <c r="VYL169" s="168"/>
      <c r="VYM169" s="168"/>
      <c r="VYN169" s="168"/>
      <c r="VYO169" s="168"/>
      <c r="VYP169" s="168"/>
      <c r="VYQ169" s="168"/>
      <c r="VYR169" s="168"/>
      <c r="VYS169" s="168"/>
      <c r="VYT169" s="168"/>
      <c r="VYU169" s="168"/>
      <c r="VYV169" s="168"/>
      <c r="VYW169" s="168"/>
      <c r="VYX169" s="168"/>
      <c r="VYY169" s="168"/>
      <c r="VYZ169" s="168"/>
      <c r="VZA169" s="168"/>
      <c r="VZB169" s="168"/>
      <c r="VZC169" s="168"/>
      <c r="VZD169" s="168"/>
      <c r="VZE169" s="168"/>
      <c r="VZF169" s="168"/>
      <c r="VZG169" s="168"/>
      <c r="VZH169" s="168"/>
      <c r="VZI169" s="168"/>
      <c r="VZJ169" s="168"/>
      <c r="VZK169" s="168"/>
      <c r="VZL169" s="168"/>
      <c r="VZM169" s="168"/>
      <c r="VZN169" s="168"/>
      <c r="VZO169" s="168"/>
      <c r="VZP169" s="168"/>
      <c r="VZQ169" s="168"/>
      <c r="VZR169" s="168"/>
      <c r="VZS169" s="168"/>
      <c r="VZT169" s="168"/>
      <c r="VZU169" s="168"/>
      <c r="VZV169" s="168"/>
      <c r="VZW169" s="168"/>
      <c r="VZX169" s="168"/>
      <c r="VZY169" s="168"/>
      <c r="VZZ169" s="168"/>
      <c r="WAA169" s="168"/>
      <c r="WAB169" s="168"/>
      <c r="WAC169" s="168"/>
      <c r="WAD169" s="168"/>
      <c r="WAE169" s="168"/>
      <c r="WAF169" s="168"/>
      <c r="WAG169" s="168"/>
      <c r="WAH169" s="168"/>
      <c r="WAI169" s="168"/>
      <c r="WAJ169" s="168"/>
      <c r="WAK169" s="168"/>
      <c r="WAL169" s="168"/>
      <c r="WAM169" s="168"/>
      <c r="WAN169" s="168"/>
      <c r="WAO169" s="168"/>
      <c r="WAP169" s="168"/>
      <c r="WAQ169" s="168"/>
      <c r="WAR169" s="168"/>
      <c r="WAS169" s="168"/>
      <c r="WAT169" s="168"/>
      <c r="WAU169" s="168"/>
      <c r="WAV169" s="168"/>
      <c r="WAW169" s="168"/>
      <c r="WAX169" s="168"/>
      <c r="WAY169" s="168"/>
      <c r="WAZ169" s="168"/>
      <c r="WBA169" s="168"/>
      <c r="WBB169" s="168"/>
      <c r="WBC169" s="168"/>
      <c r="WBD169" s="168"/>
      <c r="WBE169" s="168"/>
      <c r="WBF169" s="168"/>
      <c r="WBG169" s="168"/>
      <c r="WBH169" s="168"/>
      <c r="WBI169" s="168"/>
      <c r="WBJ169" s="168"/>
      <c r="WBK169" s="168"/>
      <c r="WBL169" s="168"/>
      <c r="WBM169" s="168"/>
      <c r="WBN169" s="168"/>
      <c r="WBO169" s="168"/>
      <c r="WBP169" s="168"/>
      <c r="WBQ169" s="168"/>
      <c r="WBR169" s="168"/>
      <c r="WBS169" s="168"/>
      <c r="WBT169" s="168"/>
      <c r="WBU169" s="168"/>
      <c r="WBV169" s="168"/>
      <c r="WBW169" s="168"/>
      <c r="WBX169" s="168"/>
      <c r="WBY169" s="168"/>
      <c r="WBZ169" s="168"/>
      <c r="WCA169" s="168"/>
      <c r="WCB169" s="168"/>
      <c r="WCC169" s="168"/>
      <c r="WCD169" s="168"/>
      <c r="WCE169" s="168"/>
      <c r="WCF169" s="168"/>
      <c r="WCG169" s="168"/>
      <c r="WCH169" s="168"/>
      <c r="WCI169" s="168"/>
      <c r="WCJ169" s="168"/>
      <c r="WCK169" s="168"/>
      <c r="WCL169" s="168"/>
      <c r="WCM169" s="168"/>
      <c r="WCN169" s="168"/>
      <c r="WCO169" s="168"/>
      <c r="WCP169" s="168"/>
      <c r="WCQ169" s="168"/>
      <c r="WCR169" s="168"/>
      <c r="WCS169" s="168"/>
      <c r="WCT169" s="168"/>
      <c r="WCU169" s="168"/>
      <c r="WCV169" s="168"/>
      <c r="WCW169" s="168"/>
      <c r="WCX169" s="168"/>
      <c r="WCY169" s="168"/>
      <c r="WCZ169" s="168"/>
      <c r="WDA169" s="168"/>
      <c r="WDB169" s="168"/>
      <c r="WDC169" s="168"/>
      <c r="WDD169" s="168"/>
      <c r="WDE169" s="168"/>
      <c r="WDF169" s="168"/>
      <c r="WDG169" s="168"/>
      <c r="WDH169" s="168"/>
      <c r="WDI169" s="168"/>
      <c r="WDJ169" s="168"/>
      <c r="WDK169" s="168"/>
      <c r="WDL169" s="168"/>
      <c r="WDM169" s="168"/>
      <c r="WDN169" s="168"/>
      <c r="WDO169" s="168"/>
      <c r="WDP169" s="168"/>
      <c r="WDQ169" s="168"/>
      <c r="WDR169" s="168"/>
      <c r="WDS169" s="168"/>
      <c r="WDT169" s="168"/>
      <c r="WDU169" s="168"/>
      <c r="WDV169" s="168"/>
      <c r="WDW169" s="168"/>
      <c r="WDX169" s="168"/>
      <c r="WDY169" s="168"/>
      <c r="WDZ169" s="168"/>
      <c r="WEA169" s="168"/>
      <c r="WEB169" s="168"/>
      <c r="WEC169" s="168"/>
      <c r="WED169" s="168"/>
      <c r="WEE169" s="168"/>
      <c r="WEF169" s="168"/>
      <c r="WEG169" s="168"/>
      <c r="WEH169" s="168"/>
      <c r="WEI169" s="168"/>
      <c r="WEJ169" s="168"/>
      <c r="WEK169" s="168"/>
      <c r="WEL169" s="168"/>
      <c r="WEM169" s="168"/>
      <c r="WEN169" s="168"/>
      <c r="WEO169" s="168"/>
      <c r="WEP169" s="168"/>
      <c r="WEQ169" s="168"/>
      <c r="WER169" s="168"/>
      <c r="WES169" s="168"/>
      <c r="WET169" s="168"/>
      <c r="WEU169" s="168"/>
      <c r="WEV169" s="168"/>
      <c r="WEW169" s="168"/>
      <c r="WEX169" s="168"/>
      <c r="WEY169" s="168"/>
      <c r="WEZ169" s="168"/>
      <c r="WFA169" s="168"/>
      <c r="WFB169" s="168"/>
      <c r="WFC169" s="168"/>
      <c r="WFD169" s="168"/>
      <c r="WFE169" s="168"/>
      <c r="WFF169" s="168"/>
      <c r="WFG169" s="168"/>
      <c r="WFH169" s="168"/>
      <c r="WFI169" s="168"/>
      <c r="WFJ169" s="168"/>
      <c r="WFK169" s="168"/>
      <c r="WFL169" s="168"/>
      <c r="WFM169" s="168"/>
      <c r="WFN169" s="168"/>
      <c r="WFO169" s="168"/>
      <c r="WFP169" s="168"/>
      <c r="WFQ169" s="168"/>
      <c r="WFR169" s="168"/>
      <c r="WFS169" s="168"/>
      <c r="WFT169" s="168"/>
      <c r="WFU169" s="168"/>
      <c r="WFV169" s="168"/>
      <c r="WFW169" s="168"/>
      <c r="WFX169" s="168"/>
      <c r="WFY169" s="168"/>
      <c r="WFZ169" s="168"/>
      <c r="WGA169" s="168"/>
      <c r="WGB169" s="168"/>
      <c r="WGC169" s="168"/>
      <c r="WGD169" s="168"/>
      <c r="WGE169" s="168"/>
      <c r="WGF169" s="168"/>
      <c r="WGG169" s="168"/>
      <c r="WGH169" s="168"/>
      <c r="WGI169" s="168"/>
      <c r="WGJ169" s="168"/>
      <c r="WGK169" s="168"/>
      <c r="WGL169" s="168"/>
      <c r="WGM169" s="168"/>
      <c r="WGN169" s="168"/>
      <c r="WGO169" s="168"/>
      <c r="WGP169" s="168"/>
      <c r="WGQ169" s="168"/>
      <c r="WGR169" s="168"/>
      <c r="WGS169" s="168"/>
      <c r="WGT169" s="168"/>
      <c r="WGU169" s="168"/>
      <c r="WGV169" s="168"/>
      <c r="WGW169" s="168"/>
      <c r="WGX169" s="168"/>
      <c r="WGY169" s="168"/>
      <c r="WGZ169" s="168"/>
      <c r="WHA169" s="168"/>
      <c r="WHB169" s="168"/>
      <c r="WHC169" s="168"/>
      <c r="WHD169" s="168"/>
      <c r="WHE169" s="168"/>
      <c r="WHF169" s="168"/>
      <c r="WHG169" s="168"/>
      <c r="WHH169" s="168"/>
      <c r="WHI169" s="168"/>
      <c r="WHJ169" s="168"/>
      <c r="WHK169" s="168"/>
      <c r="WHL169" s="168"/>
      <c r="WHM169" s="168"/>
      <c r="WHN169" s="168"/>
      <c r="WHO169" s="168"/>
      <c r="WHP169" s="168"/>
      <c r="WHQ169" s="168"/>
      <c r="WHR169" s="168"/>
      <c r="WHS169" s="168"/>
      <c r="WHT169" s="168"/>
      <c r="WHU169" s="168"/>
      <c r="WHV169" s="168"/>
      <c r="WHW169" s="168"/>
      <c r="WHX169" s="168"/>
      <c r="WHY169" s="168"/>
      <c r="WHZ169" s="168"/>
      <c r="WIA169" s="168"/>
      <c r="WIB169" s="168"/>
      <c r="WIC169" s="168"/>
      <c r="WID169" s="168"/>
      <c r="WIE169" s="168"/>
      <c r="WIF169" s="168"/>
      <c r="WIG169" s="168"/>
      <c r="WIH169" s="168"/>
      <c r="WII169" s="168"/>
      <c r="WIJ169" s="168"/>
      <c r="WIK169" s="168"/>
      <c r="WIL169" s="168"/>
      <c r="WIM169" s="168"/>
      <c r="WIN169" s="168"/>
      <c r="WIO169" s="168"/>
      <c r="WIP169" s="168"/>
      <c r="WIQ169" s="168"/>
      <c r="WIR169" s="168"/>
      <c r="WIS169" s="168"/>
      <c r="WIT169" s="168"/>
      <c r="WIU169" s="168"/>
      <c r="WIV169" s="168"/>
      <c r="WIW169" s="168"/>
      <c r="WIX169" s="168"/>
      <c r="WIY169" s="168"/>
      <c r="WIZ169" s="168"/>
      <c r="WJA169" s="168"/>
      <c r="WJB169" s="168"/>
      <c r="WJC169" s="168"/>
      <c r="WJD169" s="168"/>
      <c r="WJE169" s="168"/>
      <c r="WJF169" s="168"/>
      <c r="WJG169" s="168"/>
      <c r="WJH169" s="168"/>
      <c r="WJI169" s="168"/>
      <c r="WJJ169" s="168"/>
      <c r="WJK169" s="168"/>
      <c r="WJL169" s="168"/>
      <c r="WJM169" s="168"/>
      <c r="WJN169" s="168"/>
      <c r="WJO169" s="168"/>
      <c r="WJP169" s="168"/>
      <c r="WJQ169" s="168"/>
      <c r="WJR169" s="168"/>
      <c r="WJS169" s="168"/>
      <c r="WJT169" s="168"/>
      <c r="WJU169" s="168"/>
      <c r="WJV169" s="168"/>
      <c r="WJW169" s="168"/>
      <c r="WJX169" s="168"/>
      <c r="WJY169" s="168"/>
      <c r="WJZ169" s="168"/>
      <c r="WKA169" s="168"/>
      <c r="WKB169" s="168"/>
      <c r="WKC169" s="168"/>
      <c r="WKD169" s="168"/>
      <c r="WKE169" s="168"/>
      <c r="WKF169" s="168"/>
      <c r="WKG169" s="168"/>
      <c r="WKH169" s="168"/>
      <c r="WKI169" s="168"/>
      <c r="WKJ169" s="168"/>
      <c r="WKK169" s="168"/>
      <c r="WKL169" s="168"/>
      <c r="WKM169" s="168"/>
      <c r="WKN169" s="168"/>
      <c r="WKO169" s="168"/>
      <c r="WKP169" s="168"/>
      <c r="WKQ169" s="168"/>
      <c r="WKR169" s="168"/>
      <c r="WKS169" s="168"/>
      <c r="WKT169" s="168"/>
      <c r="WKU169" s="168"/>
      <c r="WKV169" s="168"/>
      <c r="WKW169" s="168"/>
      <c r="WKX169" s="168"/>
      <c r="WKY169" s="168"/>
      <c r="WKZ169" s="168"/>
      <c r="WLA169" s="168"/>
      <c r="WLB169" s="168"/>
      <c r="WLC169" s="168"/>
      <c r="WLD169" s="168"/>
      <c r="WLE169" s="168"/>
      <c r="WLF169" s="168"/>
      <c r="WLG169" s="168"/>
      <c r="WLH169" s="168"/>
      <c r="WLI169" s="168"/>
      <c r="WLJ169" s="168"/>
      <c r="WLK169" s="168"/>
      <c r="WLL169" s="168"/>
      <c r="WLM169" s="168"/>
      <c r="WLN169" s="168"/>
      <c r="WLO169" s="168"/>
      <c r="WLP169" s="168"/>
      <c r="WLQ169" s="168"/>
      <c r="WLR169" s="168"/>
      <c r="WLS169" s="168"/>
      <c r="WLT169" s="168"/>
      <c r="WLU169" s="168"/>
      <c r="WLV169" s="168"/>
      <c r="WLW169" s="168"/>
      <c r="WLX169" s="168"/>
      <c r="WLY169" s="168"/>
      <c r="WLZ169" s="168"/>
      <c r="WMA169" s="168"/>
      <c r="WMB169" s="168"/>
      <c r="WMC169" s="168"/>
      <c r="WMD169" s="168"/>
      <c r="WME169" s="168"/>
      <c r="WMF169" s="168"/>
      <c r="WMG169" s="168"/>
      <c r="WMH169" s="168"/>
      <c r="WMI169" s="168"/>
      <c r="WMJ169" s="168"/>
      <c r="WMK169" s="168"/>
      <c r="WML169" s="168"/>
      <c r="WMM169" s="168"/>
      <c r="WMN169" s="168"/>
      <c r="WMO169" s="168"/>
      <c r="WMP169" s="168"/>
      <c r="WMQ169" s="168"/>
      <c r="WMR169" s="168"/>
      <c r="WMS169" s="168"/>
      <c r="WMT169" s="168"/>
      <c r="WMU169" s="168"/>
      <c r="WMV169" s="168"/>
      <c r="WMW169" s="168"/>
      <c r="WMX169" s="168"/>
      <c r="WMY169" s="168"/>
      <c r="WMZ169" s="168"/>
      <c r="WNA169" s="168"/>
      <c r="WNB169" s="168"/>
      <c r="WNC169" s="168"/>
      <c r="WND169" s="168"/>
      <c r="WNE169" s="168"/>
      <c r="WNF169" s="168"/>
      <c r="WNG169" s="168"/>
      <c r="WNH169" s="168"/>
      <c r="WNI169" s="168"/>
      <c r="WNJ169" s="168"/>
      <c r="WNK169" s="168"/>
      <c r="WNL169" s="168"/>
      <c r="WNM169" s="168"/>
      <c r="WNN169" s="168"/>
      <c r="WNO169" s="168"/>
      <c r="WNP169" s="168"/>
      <c r="WNQ169" s="168"/>
      <c r="WNR169" s="168"/>
      <c r="WNS169" s="168"/>
      <c r="WNT169" s="168"/>
      <c r="WNU169" s="168"/>
      <c r="WNV169" s="168"/>
      <c r="WNW169" s="168"/>
      <c r="WNX169" s="168"/>
      <c r="WNY169" s="168"/>
      <c r="WNZ169" s="168"/>
      <c r="WOA169" s="168"/>
      <c r="WOB169" s="168"/>
      <c r="WOC169" s="168"/>
      <c r="WOD169" s="168"/>
      <c r="WOE169" s="168"/>
      <c r="WOF169" s="168"/>
      <c r="WOG169" s="168"/>
      <c r="WOH169" s="168"/>
      <c r="WOI169" s="168"/>
      <c r="WOJ169" s="168"/>
      <c r="WOK169" s="168"/>
      <c r="WOL169" s="168"/>
      <c r="WOM169" s="168"/>
      <c r="WON169" s="168"/>
      <c r="WOO169" s="168"/>
      <c r="WOP169" s="168"/>
      <c r="WOQ169" s="168"/>
      <c r="WOR169" s="168"/>
      <c r="WOS169" s="168"/>
      <c r="WOT169" s="168"/>
      <c r="WOU169" s="168"/>
      <c r="WOV169" s="168"/>
      <c r="WOW169" s="168"/>
      <c r="WOX169" s="168"/>
      <c r="WOY169" s="168"/>
      <c r="WOZ169" s="168"/>
      <c r="WPA169" s="168"/>
      <c r="WPB169" s="168"/>
      <c r="WPC169" s="168"/>
      <c r="WPD169" s="168"/>
      <c r="WPE169" s="168"/>
      <c r="WPF169" s="168"/>
      <c r="WPG169" s="168"/>
      <c r="WPH169" s="168"/>
      <c r="WPI169" s="168"/>
      <c r="WPJ169" s="168"/>
      <c r="WPK169" s="168"/>
      <c r="WPL169" s="168"/>
      <c r="WPM169" s="168"/>
      <c r="WPN169" s="168"/>
      <c r="WPO169" s="168"/>
      <c r="WPP169" s="168"/>
      <c r="WPQ169" s="168"/>
      <c r="WPR169" s="168"/>
      <c r="WPS169" s="168"/>
      <c r="WPT169" s="168"/>
      <c r="WPU169" s="168"/>
      <c r="WPV169" s="168"/>
      <c r="WPW169" s="168"/>
      <c r="WPX169" s="168"/>
      <c r="WPY169" s="168"/>
      <c r="WPZ169" s="168"/>
      <c r="WQA169" s="168"/>
      <c r="WQB169" s="168"/>
      <c r="WQC169" s="168"/>
      <c r="WQD169" s="168"/>
      <c r="WQE169" s="168"/>
      <c r="WQF169" s="168"/>
      <c r="WQG169" s="168"/>
      <c r="WQH169" s="168"/>
      <c r="WQI169" s="168"/>
      <c r="WQJ169" s="168"/>
      <c r="WQK169" s="168"/>
      <c r="WQL169" s="168"/>
      <c r="WQM169" s="168"/>
      <c r="WQN169" s="168"/>
      <c r="WQO169" s="168"/>
      <c r="WQP169" s="168"/>
      <c r="WQQ169" s="168"/>
      <c r="WQR169" s="168"/>
      <c r="WQS169" s="168"/>
      <c r="WQT169" s="168"/>
      <c r="WQU169" s="168"/>
      <c r="WQV169" s="168"/>
      <c r="WQW169" s="168"/>
      <c r="WQX169" s="168"/>
      <c r="WQY169" s="168"/>
      <c r="WQZ169" s="168"/>
      <c r="WRA169" s="168"/>
      <c r="WRB169" s="168"/>
      <c r="WRC169" s="168"/>
      <c r="WRD169" s="168"/>
      <c r="WRE169" s="168"/>
      <c r="WRF169" s="168"/>
      <c r="WRG169" s="168"/>
      <c r="WRH169" s="168"/>
      <c r="WRI169" s="168"/>
      <c r="WRJ169" s="168"/>
      <c r="WRK169" s="168"/>
      <c r="WRL169" s="168"/>
      <c r="WRM169" s="168"/>
      <c r="WRN169" s="168"/>
      <c r="WRO169" s="168"/>
      <c r="WRP169" s="168"/>
      <c r="WRQ169" s="168"/>
      <c r="WRR169" s="168"/>
      <c r="WRS169" s="168"/>
      <c r="WRT169" s="168"/>
      <c r="WRU169" s="168"/>
      <c r="WRV169" s="168"/>
      <c r="WRW169" s="168"/>
      <c r="WRX169" s="168"/>
      <c r="WRY169" s="168"/>
      <c r="WRZ169" s="168"/>
      <c r="WSA169" s="168"/>
      <c r="WSB169" s="168"/>
      <c r="WSC169" s="168"/>
      <c r="WSD169" s="168"/>
      <c r="WSE169" s="168"/>
      <c r="WSF169" s="168"/>
      <c r="WSG169" s="168"/>
      <c r="WSH169" s="168"/>
      <c r="WSI169" s="168"/>
      <c r="WSJ169" s="168"/>
      <c r="WSK169" s="168"/>
      <c r="WSL169" s="168"/>
      <c r="WSM169" s="168"/>
      <c r="WSN169" s="168"/>
      <c r="WSO169" s="168"/>
      <c r="WSP169" s="168"/>
      <c r="WSQ169" s="168"/>
      <c r="WSR169" s="168"/>
      <c r="WSS169" s="168"/>
      <c r="WST169" s="168"/>
      <c r="WSU169" s="168"/>
      <c r="WSV169" s="168"/>
      <c r="WSW169" s="168"/>
      <c r="WSX169" s="168"/>
      <c r="WSY169" s="168"/>
      <c r="WSZ169" s="168"/>
      <c r="WTA169" s="168"/>
      <c r="WTB169" s="168"/>
      <c r="WTC169" s="168"/>
      <c r="WTD169" s="168"/>
      <c r="WTE169" s="168"/>
      <c r="WTF169" s="168"/>
      <c r="WTG169" s="168"/>
      <c r="WTH169" s="168"/>
      <c r="WTI169" s="168"/>
      <c r="WTJ169" s="168"/>
      <c r="WTK169" s="168"/>
      <c r="WTL169" s="168"/>
      <c r="WTM169" s="168"/>
      <c r="WTN169" s="168"/>
      <c r="WTO169" s="168"/>
      <c r="WTP169" s="168"/>
      <c r="WTQ169" s="168"/>
      <c r="WTR169" s="168"/>
      <c r="WTS169" s="168"/>
      <c r="WTT169" s="168"/>
      <c r="WTU169" s="168"/>
      <c r="WTV169" s="168"/>
      <c r="WTW169" s="168"/>
      <c r="WTX169" s="168"/>
      <c r="WTY169" s="168"/>
      <c r="WTZ169" s="168"/>
      <c r="WUA169" s="168"/>
      <c r="WUB169" s="168"/>
      <c r="WUC169" s="168"/>
      <c r="WUD169" s="168"/>
      <c r="WUE169" s="168"/>
      <c r="WUF169" s="168"/>
      <c r="WUG169" s="168"/>
      <c r="WUH169" s="168"/>
      <c r="WUI169" s="168"/>
      <c r="WUJ169" s="168"/>
      <c r="WUK169" s="168"/>
      <c r="WUL169" s="168"/>
      <c r="WUM169" s="168"/>
      <c r="WUN169" s="168"/>
      <c r="WUO169" s="168"/>
      <c r="WUP169" s="168"/>
      <c r="WUQ169" s="168"/>
      <c r="WUR169" s="168"/>
      <c r="WUS169" s="168"/>
      <c r="WUT169" s="168"/>
      <c r="WUU169" s="168"/>
      <c r="WUV169" s="168"/>
      <c r="WUW169" s="168"/>
      <c r="WUX169" s="168"/>
      <c r="WUY169" s="168"/>
      <c r="WUZ169" s="168"/>
      <c r="WVA169" s="168"/>
      <c r="WVB169" s="168"/>
      <c r="WVC169" s="168"/>
      <c r="WVD169" s="168"/>
      <c r="WVE169" s="168"/>
      <c r="WVF169" s="168"/>
      <c r="WVG169" s="168"/>
      <c r="WVH169" s="168"/>
      <c r="WVI169" s="168"/>
      <c r="WVJ169" s="168"/>
      <c r="WVK169" s="168"/>
      <c r="WVL169" s="168"/>
      <c r="WVM169" s="168"/>
      <c r="WVN169" s="168"/>
      <c r="WVO169" s="168"/>
      <c r="WVP169" s="168"/>
      <c r="WVQ169" s="168"/>
      <c r="WVR169" s="168"/>
      <c r="WVS169" s="168"/>
      <c r="WVT169" s="168"/>
      <c r="WVU169" s="168"/>
      <c r="WVV169" s="168"/>
      <c r="WVW169" s="168"/>
      <c r="WVX169" s="168"/>
      <c r="WVY169" s="168"/>
      <c r="WVZ169" s="168"/>
      <c r="WWA169" s="168"/>
      <c r="WWB169" s="168"/>
      <c r="WWC169" s="168"/>
      <c r="WWD169" s="168"/>
      <c r="WWE169" s="168"/>
      <c r="WWF169" s="168"/>
      <c r="WWG169" s="168"/>
      <c r="WWH169" s="168"/>
      <c r="WWI169" s="168"/>
      <c r="WWJ169" s="168"/>
      <c r="WWK169" s="168"/>
      <c r="WWL169" s="168"/>
      <c r="WWM169" s="168"/>
      <c r="WWN169" s="168"/>
      <c r="WWO169" s="168"/>
      <c r="WWP169" s="168"/>
      <c r="WWQ169" s="168"/>
      <c r="WWR169" s="168"/>
      <c r="WWS169" s="168"/>
      <c r="WWT169" s="168"/>
      <c r="WWU169" s="168"/>
      <c r="WWV169" s="168"/>
      <c r="WWW169" s="168"/>
      <c r="WWX169" s="168"/>
      <c r="WWY169" s="168"/>
      <c r="WWZ169" s="168"/>
      <c r="WXA169" s="168"/>
      <c r="WXB169" s="168"/>
      <c r="WXC169" s="168"/>
      <c r="WXD169" s="168"/>
      <c r="WXE169" s="168"/>
      <c r="WXF169" s="168"/>
      <c r="WXG169" s="168"/>
      <c r="WXH169" s="168"/>
      <c r="WXI169" s="168"/>
      <c r="WXJ169" s="168"/>
      <c r="WXK169" s="168"/>
      <c r="WXL169" s="168"/>
      <c r="WXM169" s="168"/>
      <c r="WXN169" s="168"/>
      <c r="WXO169" s="168"/>
      <c r="WXP169" s="168"/>
      <c r="WXQ169" s="168"/>
      <c r="WXR169" s="168"/>
      <c r="WXS169" s="168"/>
      <c r="WXT169" s="168"/>
      <c r="WXU169" s="168"/>
      <c r="WXV169" s="168"/>
      <c r="WXW169" s="168"/>
      <c r="WXX169" s="168"/>
      <c r="WXY169" s="168"/>
      <c r="WXZ169" s="168"/>
      <c r="WYA169" s="168"/>
      <c r="WYB169" s="168"/>
      <c r="WYC169" s="168"/>
      <c r="WYD169" s="168"/>
      <c r="WYE169" s="168"/>
      <c r="WYF169" s="168"/>
      <c r="WYG169" s="168"/>
      <c r="WYH169" s="168"/>
      <c r="WYI169" s="168"/>
      <c r="WYJ169" s="168"/>
      <c r="WYK169" s="168"/>
      <c r="WYL169" s="168"/>
      <c r="WYM169" s="168"/>
      <c r="WYN169" s="168"/>
      <c r="WYO169" s="168"/>
      <c r="WYP169" s="168"/>
      <c r="WYQ169" s="168"/>
      <c r="WYR169" s="168"/>
      <c r="WYS169" s="168"/>
      <c r="WYT169" s="168"/>
      <c r="WYU169" s="168"/>
      <c r="WYV169" s="168"/>
      <c r="WYW169" s="168"/>
      <c r="WYX169" s="168"/>
      <c r="WYY169" s="168"/>
      <c r="WYZ169" s="168"/>
      <c r="WZA169" s="168"/>
      <c r="WZB169" s="168"/>
      <c r="WZC169" s="168"/>
      <c r="WZD169" s="168"/>
      <c r="WZE169" s="168"/>
      <c r="WZF169" s="168"/>
      <c r="WZG169" s="168"/>
      <c r="WZH169" s="168"/>
      <c r="WZI169" s="168"/>
      <c r="WZJ169" s="168"/>
      <c r="WZK169" s="168"/>
      <c r="WZL169" s="168"/>
      <c r="WZM169" s="168"/>
      <c r="WZN169" s="168"/>
      <c r="WZO169" s="168"/>
      <c r="WZP169" s="168"/>
      <c r="WZQ169" s="168"/>
      <c r="WZR169" s="168"/>
      <c r="WZS169" s="168"/>
      <c r="WZT169" s="168"/>
      <c r="WZU169" s="168"/>
      <c r="WZV169" s="168"/>
      <c r="WZW169" s="168"/>
      <c r="WZX169" s="168"/>
      <c r="WZY169" s="168"/>
      <c r="WZZ169" s="168"/>
      <c r="XAA169" s="168"/>
      <c r="XAB169" s="168"/>
      <c r="XAC169" s="168"/>
      <c r="XAD169" s="168"/>
      <c r="XAE169" s="168"/>
      <c r="XAF169" s="168"/>
      <c r="XAG169" s="168"/>
      <c r="XAH169" s="168"/>
      <c r="XAI169" s="168"/>
      <c r="XAJ169" s="168"/>
      <c r="XAK169" s="168"/>
      <c r="XAL169" s="168"/>
      <c r="XAM169" s="168"/>
      <c r="XAN169" s="168"/>
      <c r="XAO169" s="168"/>
      <c r="XAP169" s="168"/>
      <c r="XAQ169" s="168"/>
      <c r="XAR169" s="168"/>
      <c r="XAS169" s="168"/>
      <c r="XAT169" s="168"/>
      <c r="XAU169" s="168"/>
      <c r="XAV169" s="168"/>
      <c r="XAW169" s="168"/>
      <c r="XAX169" s="168"/>
      <c r="XAY169" s="168"/>
      <c r="XAZ169" s="168"/>
      <c r="XBA169" s="168"/>
      <c r="XBB169" s="168"/>
      <c r="XBC169" s="168"/>
      <c r="XBD169" s="168"/>
      <c r="XBE169" s="168"/>
      <c r="XBF169" s="168"/>
      <c r="XBG169" s="168"/>
      <c r="XBH169" s="168"/>
      <c r="XBI169" s="168"/>
      <c r="XBJ169" s="168"/>
      <c r="XBK169" s="168"/>
      <c r="XBL169" s="168"/>
      <c r="XBM169" s="168"/>
      <c r="XBN169" s="168"/>
      <c r="XBO169" s="168"/>
      <c r="XBP169" s="168"/>
      <c r="XBQ169" s="168"/>
      <c r="XBR169" s="168"/>
      <c r="XBS169" s="168"/>
      <c r="XBT169" s="168"/>
      <c r="XBU169" s="168"/>
      <c r="XBV169" s="168"/>
      <c r="XBW169" s="168"/>
      <c r="XBX169" s="168"/>
      <c r="XBY169" s="168"/>
      <c r="XBZ169" s="168"/>
      <c r="XCA169" s="168"/>
      <c r="XCB169" s="168"/>
      <c r="XCC169" s="168"/>
      <c r="XCD169" s="168"/>
      <c r="XCE169" s="168"/>
      <c r="XCF169" s="168"/>
      <c r="XCG169" s="168"/>
      <c r="XCH169" s="168"/>
      <c r="XCI169" s="168"/>
      <c r="XCJ169" s="168"/>
      <c r="XCK169" s="168"/>
      <c r="XCL169" s="168"/>
      <c r="XCM169" s="168"/>
      <c r="XCN169" s="168"/>
      <c r="XCO169" s="168"/>
      <c r="XCP169" s="168"/>
      <c r="XCQ169" s="168"/>
      <c r="XCR169" s="168"/>
      <c r="XCS169" s="168"/>
      <c r="XCT169" s="168"/>
      <c r="XCU169" s="168"/>
      <c r="XCV169" s="168"/>
      <c r="XCW169" s="168"/>
      <c r="XCX169" s="168"/>
      <c r="XCY169" s="168"/>
      <c r="XCZ169" s="168"/>
      <c r="XDA169" s="168"/>
      <c r="XDB169" s="168"/>
      <c r="XDC169" s="168"/>
      <c r="XDD169" s="168"/>
      <c r="XDE169" s="168"/>
      <c r="XDF169" s="168"/>
      <c r="XDG169" s="168"/>
      <c r="XDH169" s="168"/>
      <c r="XDI169" s="168"/>
      <c r="XDJ169" s="168"/>
      <c r="XDK169" s="168"/>
      <c r="XDL169" s="168"/>
      <c r="XDM169" s="168"/>
      <c r="XDN169" s="168"/>
      <c r="XDO169" s="168"/>
      <c r="XDP169" s="168"/>
      <c r="XDQ169" s="168"/>
      <c r="XDR169" s="168"/>
      <c r="XDS169" s="168"/>
      <c r="XDT169" s="168"/>
      <c r="XDU169" s="168"/>
      <c r="XDV169" s="168"/>
      <c r="XDW169" s="168"/>
      <c r="XDX169" s="168"/>
      <c r="XDY169" s="168"/>
      <c r="XDZ169" s="168"/>
      <c r="XEA169" s="168"/>
      <c r="XEB169" s="168"/>
      <c r="XEC169" s="168"/>
      <c r="XED169" s="168"/>
      <c r="XEE169" s="168"/>
      <c r="XEF169" s="168"/>
    </row>
    <row r="170" spans="1:16360" s="79" customFormat="1" ht="44.25" customHeight="1" x14ac:dyDescent="0.3">
      <c r="A170" s="120">
        <v>605</v>
      </c>
      <c r="B170" s="120" t="s">
        <v>103</v>
      </c>
      <c r="C170" s="120">
        <v>5587042</v>
      </c>
      <c r="D170" s="120" t="s">
        <v>730</v>
      </c>
      <c r="E170" s="120" t="s">
        <v>731</v>
      </c>
      <c r="F170" s="120" t="s">
        <v>302</v>
      </c>
      <c r="G170" s="159"/>
      <c r="H170" s="159">
        <v>45642</v>
      </c>
      <c r="I170" s="120"/>
      <c r="J170" s="219">
        <v>1300</v>
      </c>
      <c r="K170" s="86"/>
      <c r="L170" s="261">
        <f>Table3[[#This Row],[PoW]]*Table3[[#This Row],[ToV in 1.000]]</f>
        <v>0</v>
      </c>
      <c r="M170" s="86" t="s">
        <v>3958</v>
      </c>
      <c r="N170" s="120" t="s">
        <v>4013</v>
      </c>
      <c r="O170" s="79" t="s">
        <v>4011</v>
      </c>
      <c r="Q170" s="169"/>
      <c r="R170" s="169"/>
      <c r="S170" s="169"/>
      <c r="Y170" s="86"/>
      <c r="Z170" s="159"/>
      <c r="AA170" s="159"/>
      <c r="AB170" s="159"/>
      <c r="AC170" s="159"/>
      <c r="AD170" s="233"/>
      <c r="AH170" s="120"/>
      <c r="AL170" s="87"/>
      <c r="AM170" s="87"/>
      <c r="AN170" s="87"/>
      <c r="AO170" s="87"/>
      <c r="AP170" s="87"/>
      <c r="AQ170" s="87"/>
      <c r="AT170" s="168"/>
      <c r="AU170" s="168"/>
      <c r="AV170" s="168"/>
      <c r="AW170" s="168"/>
      <c r="AX170" s="168"/>
      <c r="AY170" s="168"/>
      <c r="AZ170" s="168"/>
      <c r="BA170" s="168"/>
      <c r="BB170" s="168"/>
      <c r="BC170" s="168"/>
      <c r="BD170" s="168"/>
      <c r="BE170" s="168"/>
      <c r="BF170" s="168"/>
      <c r="BG170" s="168"/>
      <c r="BH170" s="168"/>
      <c r="BI170" s="168"/>
      <c r="BJ170" s="168"/>
      <c r="BK170" s="168"/>
      <c r="BL170" s="168"/>
      <c r="BM170" s="168"/>
      <c r="BN170" s="168"/>
      <c r="BO170" s="168"/>
      <c r="BP170" s="168"/>
      <c r="BQ170" s="168"/>
      <c r="BR170" s="168"/>
      <c r="BS170" s="168"/>
      <c r="BT170" s="168"/>
      <c r="BU170" s="168"/>
      <c r="BV170" s="168"/>
      <c r="BW170" s="168"/>
      <c r="BX170" s="168"/>
      <c r="BY170" s="168"/>
      <c r="BZ170" s="168"/>
      <c r="CA170" s="168"/>
      <c r="CB170" s="168"/>
      <c r="CC170" s="168"/>
      <c r="CD170" s="168"/>
      <c r="CE170" s="168"/>
      <c r="CF170" s="168"/>
      <c r="CG170" s="168"/>
      <c r="CH170" s="168"/>
      <c r="CI170" s="168"/>
      <c r="CJ170" s="168"/>
      <c r="CK170" s="168"/>
      <c r="CL170" s="168"/>
      <c r="CM170" s="168"/>
      <c r="CN170" s="168"/>
      <c r="CO170" s="168"/>
      <c r="CP170" s="168"/>
      <c r="CQ170" s="168"/>
      <c r="CR170" s="168"/>
      <c r="CS170" s="168"/>
      <c r="CT170" s="168"/>
      <c r="CU170" s="168"/>
      <c r="CV170" s="168"/>
      <c r="CW170" s="168"/>
      <c r="CX170" s="168"/>
      <c r="CY170" s="168"/>
      <c r="CZ170" s="168"/>
      <c r="DA170" s="168"/>
      <c r="DB170" s="168"/>
      <c r="DC170" s="168"/>
      <c r="DD170" s="168"/>
      <c r="DE170" s="168"/>
      <c r="DF170" s="168"/>
      <c r="DG170" s="168"/>
      <c r="DH170" s="168"/>
      <c r="DI170" s="168"/>
      <c r="DJ170" s="168"/>
      <c r="DK170" s="168"/>
      <c r="DL170" s="168"/>
      <c r="DM170" s="168"/>
      <c r="DN170" s="168"/>
      <c r="DO170" s="168"/>
      <c r="DP170" s="168"/>
      <c r="DQ170" s="168"/>
      <c r="DR170" s="168"/>
      <c r="DS170" s="168"/>
      <c r="DT170" s="168"/>
      <c r="DU170" s="168"/>
      <c r="DV170" s="168"/>
      <c r="DW170" s="168"/>
      <c r="DX170" s="168"/>
      <c r="DY170" s="168"/>
      <c r="DZ170" s="168"/>
      <c r="EA170" s="168"/>
      <c r="EB170" s="168"/>
      <c r="EC170" s="168"/>
      <c r="ED170" s="168"/>
      <c r="EE170" s="168"/>
      <c r="EF170" s="168"/>
      <c r="EG170" s="168"/>
      <c r="EH170" s="168"/>
      <c r="EI170" s="168"/>
      <c r="EJ170" s="168"/>
      <c r="EK170" s="168"/>
      <c r="EL170" s="168"/>
      <c r="EM170" s="168"/>
      <c r="EN170" s="168"/>
      <c r="EO170" s="168"/>
      <c r="EP170" s="168"/>
      <c r="EQ170" s="168"/>
      <c r="ER170" s="168"/>
      <c r="ES170" s="168"/>
      <c r="ET170" s="168"/>
      <c r="EU170" s="168"/>
      <c r="EV170" s="168"/>
      <c r="EW170" s="168"/>
      <c r="EX170" s="168"/>
      <c r="EY170" s="168"/>
      <c r="EZ170" s="168"/>
      <c r="FA170" s="168"/>
      <c r="FB170" s="168"/>
      <c r="FC170" s="168"/>
      <c r="FD170" s="168"/>
      <c r="FE170" s="168"/>
      <c r="FF170" s="168"/>
      <c r="FG170" s="168"/>
      <c r="FH170" s="168"/>
      <c r="FI170" s="168"/>
      <c r="FJ170" s="168"/>
      <c r="FK170" s="168"/>
      <c r="FL170" s="168"/>
      <c r="FM170" s="168"/>
      <c r="FN170" s="168"/>
      <c r="FO170" s="168"/>
      <c r="FP170" s="168"/>
      <c r="FQ170" s="168"/>
      <c r="FR170" s="168"/>
      <c r="FS170" s="168"/>
      <c r="FT170" s="168"/>
      <c r="FU170" s="168"/>
      <c r="FV170" s="168"/>
      <c r="FW170" s="168"/>
      <c r="FX170" s="168"/>
      <c r="FY170" s="168"/>
      <c r="FZ170" s="168"/>
      <c r="GA170" s="168"/>
      <c r="GB170" s="168"/>
      <c r="GC170" s="168"/>
      <c r="GD170" s="168"/>
      <c r="GE170" s="168"/>
      <c r="GF170" s="168"/>
      <c r="GG170" s="168"/>
      <c r="GH170" s="168"/>
      <c r="GI170" s="168"/>
      <c r="GJ170" s="168"/>
      <c r="GK170" s="168"/>
      <c r="GL170" s="168"/>
      <c r="GM170" s="168"/>
      <c r="GN170" s="168"/>
      <c r="GO170" s="168"/>
      <c r="GP170" s="168"/>
      <c r="GQ170" s="168"/>
      <c r="GR170" s="168"/>
      <c r="GS170" s="168"/>
      <c r="GT170" s="168"/>
      <c r="GU170" s="168"/>
      <c r="GV170" s="168"/>
      <c r="GW170" s="168"/>
      <c r="GX170" s="168"/>
      <c r="GY170" s="168"/>
      <c r="GZ170" s="168"/>
      <c r="HA170" s="168"/>
      <c r="HB170" s="168"/>
      <c r="HC170" s="168"/>
      <c r="HD170" s="168"/>
      <c r="HE170" s="168"/>
      <c r="HF170" s="168"/>
      <c r="HG170" s="168"/>
      <c r="HH170" s="168"/>
      <c r="HI170" s="168"/>
      <c r="HJ170" s="168"/>
      <c r="HK170" s="168"/>
      <c r="HL170" s="168"/>
      <c r="HM170" s="168"/>
      <c r="HN170" s="168"/>
      <c r="HO170" s="168"/>
      <c r="HP170" s="168"/>
      <c r="HQ170" s="168"/>
      <c r="HR170" s="168"/>
      <c r="HS170" s="168"/>
      <c r="HT170" s="168"/>
      <c r="HU170" s="168"/>
      <c r="HV170" s="168"/>
      <c r="HW170" s="168"/>
      <c r="HX170" s="168"/>
      <c r="HY170" s="168"/>
      <c r="HZ170" s="168"/>
      <c r="IA170" s="168"/>
      <c r="IB170" s="168"/>
      <c r="IC170" s="168"/>
      <c r="ID170" s="168"/>
      <c r="IE170" s="168"/>
      <c r="IF170" s="168"/>
      <c r="IG170" s="168"/>
      <c r="IH170" s="168"/>
      <c r="II170" s="168"/>
      <c r="IJ170" s="168"/>
      <c r="IK170" s="168"/>
      <c r="IL170" s="168"/>
      <c r="IM170" s="168"/>
      <c r="IN170" s="168"/>
      <c r="IO170" s="168"/>
      <c r="IP170" s="168"/>
      <c r="IQ170" s="168"/>
      <c r="IR170" s="168"/>
      <c r="IS170" s="168"/>
      <c r="IT170" s="168"/>
      <c r="IU170" s="168"/>
      <c r="IV170" s="168"/>
      <c r="IW170" s="168"/>
      <c r="IX170" s="168"/>
      <c r="IY170" s="168"/>
      <c r="IZ170" s="168"/>
      <c r="JA170" s="168"/>
      <c r="JB170" s="168"/>
      <c r="JC170" s="168"/>
      <c r="JD170" s="168"/>
      <c r="JE170" s="168"/>
      <c r="JF170" s="168"/>
      <c r="JG170" s="168"/>
      <c r="JH170" s="168"/>
      <c r="JI170" s="168"/>
      <c r="JJ170" s="168"/>
      <c r="JK170" s="168"/>
      <c r="JL170" s="168"/>
      <c r="JM170" s="168"/>
      <c r="JN170" s="168"/>
      <c r="JO170" s="168"/>
      <c r="JP170" s="168"/>
      <c r="JQ170" s="168"/>
      <c r="JR170" s="168"/>
      <c r="JS170" s="168"/>
      <c r="JT170" s="168"/>
      <c r="JU170" s="168"/>
      <c r="JV170" s="168"/>
      <c r="JW170" s="168"/>
      <c r="JX170" s="168"/>
      <c r="JY170" s="168"/>
      <c r="JZ170" s="168"/>
      <c r="KA170" s="168"/>
      <c r="KB170" s="168"/>
      <c r="KC170" s="168"/>
      <c r="KD170" s="168"/>
      <c r="KE170" s="168"/>
      <c r="KF170" s="168"/>
      <c r="KG170" s="168"/>
      <c r="KH170" s="168"/>
      <c r="KI170" s="168"/>
      <c r="KJ170" s="168"/>
      <c r="KK170" s="168"/>
      <c r="KL170" s="168"/>
      <c r="KM170" s="168"/>
      <c r="KN170" s="168"/>
      <c r="KO170" s="168"/>
      <c r="KP170" s="168"/>
      <c r="KQ170" s="168"/>
      <c r="KR170" s="168"/>
      <c r="KS170" s="168"/>
      <c r="KT170" s="168"/>
      <c r="KU170" s="168"/>
      <c r="KV170" s="168"/>
      <c r="KW170" s="168"/>
      <c r="KX170" s="168"/>
      <c r="KY170" s="168"/>
      <c r="KZ170" s="168"/>
      <c r="LA170" s="168"/>
      <c r="LB170" s="168"/>
      <c r="LC170" s="168"/>
      <c r="LD170" s="168"/>
      <c r="LE170" s="168"/>
      <c r="LF170" s="168"/>
      <c r="LG170" s="168"/>
      <c r="LH170" s="168"/>
      <c r="LI170" s="168"/>
      <c r="LJ170" s="168"/>
      <c r="LK170" s="168"/>
      <c r="LL170" s="168"/>
      <c r="LM170" s="168"/>
      <c r="LN170" s="168"/>
      <c r="LO170" s="168"/>
      <c r="LP170" s="168"/>
      <c r="LQ170" s="168"/>
      <c r="LR170" s="168"/>
      <c r="LS170" s="168"/>
      <c r="LT170" s="168"/>
      <c r="LU170" s="168"/>
      <c r="LV170" s="168"/>
      <c r="LW170" s="168"/>
      <c r="LX170" s="168"/>
      <c r="LY170" s="168"/>
      <c r="LZ170" s="168"/>
      <c r="MA170" s="168"/>
      <c r="MB170" s="168"/>
      <c r="MC170" s="168"/>
      <c r="MD170" s="168"/>
      <c r="ME170" s="168"/>
      <c r="MF170" s="168"/>
      <c r="MG170" s="168"/>
      <c r="MH170" s="168"/>
      <c r="MI170" s="168"/>
      <c r="MJ170" s="168"/>
      <c r="MK170" s="168"/>
      <c r="ML170" s="168"/>
      <c r="MM170" s="168"/>
      <c r="MN170" s="168"/>
      <c r="MO170" s="168"/>
      <c r="MP170" s="168"/>
      <c r="MQ170" s="168"/>
      <c r="MR170" s="168"/>
      <c r="MS170" s="168"/>
      <c r="MT170" s="168"/>
      <c r="MU170" s="168"/>
      <c r="MV170" s="168"/>
      <c r="MW170" s="168"/>
      <c r="MX170" s="168"/>
      <c r="MY170" s="168"/>
      <c r="MZ170" s="168"/>
      <c r="NA170" s="168"/>
      <c r="NB170" s="168"/>
      <c r="NC170" s="168"/>
      <c r="ND170" s="168"/>
      <c r="NE170" s="168"/>
      <c r="NF170" s="168"/>
      <c r="NG170" s="168"/>
      <c r="NH170" s="168"/>
      <c r="NI170" s="168"/>
      <c r="NJ170" s="168"/>
      <c r="NK170" s="168"/>
      <c r="NL170" s="168"/>
      <c r="NM170" s="168"/>
      <c r="NN170" s="168"/>
      <c r="NO170" s="168"/>
      <c r="NP170" s="168"/>
      <c r="NQ170" s="168"/>
      <c r="NR170" s="168"/>
      <c r="NS170" s="168"/>
      <c r="NT170" s="168"/>
      <c r="NU170" s="168"/>
      <c r="NV170" s="168"/>
      <c r="NW170" s="168"/>
      <c r="NX170" s="168"/>
      <c r="NY170" s="168"/>
      <c r="NZ170" s="168"/>
      <c r="OA170" s="168"/>
      <c r="OB170" s="168"/>
      <c r="OC170" s="168"/>
      <c r="OD170" s="168"/>
      <c r="OE170" s="168"/>
      <c r="OF170" s="168"/>
      <c r="OG170" s="168"/>
      <c r="OH170" s="168"/>
      <c r="OI170" s="168"/>
      <c r="OJ170" s="168"/>
      <c r="OK170" s="168"/>
      <c r="OL170" s="168"/>
      <c r="OM170" s="168"/>
      <c r="ON170" s="168"/>
      <c r="OO170" s="168"/>
      <c r="OP170" s="168"/>
      <c r="OQ170" s="168"/>
      <c r="OR170" s="168"/>
      <c r="OS170" s="168"/>
      <c r="OT170" s="168"/>
      <c r="OU170" s="168"/>
      <c r="OV170" s="168"/>
      <c r="OW170" s="168"/>
      <c r="OX170" s="168"/>
      <c r="OY170" s="168"/>
      <c r="OZ170" s="168"/>
      <c r="PA170" s="168"/>
      <c r="PB170" s="168"/>
      <c r="PC170" s="168"/>
      <c r="PD170" s="168"/>
      <c r="PE170" s="168"/>
      <c r="PF170" s="168"/>
      <c r="PG170" s="168"/>
      <c r="PH170" s="168"/>
      <c r="PI170" s="168"/>
      <c r="PJ170" s="168"/>
      <c r="PK170" s="168"/>
      <c r="PL170" s="168"/>
      <c r="PM170" s="168"/>
      <c r="PN170" s="168"/>
      <c r="PO170" s="168"/>
      <c r="PP170" s="168"/>
      <c r="PQ170" s="168"/>
      <c r="PR170" s="168"/>
      <c r="PS170" s="168"/>
      <c r="PT170" s="168"/>
      <c r="PU170" s="168"/>
      <c r="PV170" s="168"/>
      <c r="PW170" s="168"/>
      <c r="PX170" s="168"/>
      <c r="PY170" s="168"/>
      <c r="PZ170" s="168"/>
      <c r="QA170" s="168"/>
      <c r="QB170" s="168"/>
      <c r="QC170" s="168"/>
      <c r="QD170" s="168"/>
      <c r="QE170" s="168"/>
      <c r="QF170" s="168"/>
      <c r="QG170" s="168"/>
      <c r="QH170" s="168"/>
      <c r="QI170" s="168"/>
      <c r="QJ170" s="168"/>
      <c r="QK170" s="168"/>
      <c r="QL170" s="168"/>
      <c r="QM170" s="168"/>
      <c r="QN170" s="168"/>
      <c r="QO170" s="168"/>
      <c r="QP170" s="168"/>
      <c r="QQ170" s="168"/>
      <c r="QR170" s="168"/>
      <c r="QS170" s="168"/>
      <c r="QT170" s="168"/>
      <c r="QU170" s="168"/>
      <c r="QV170" s="168"/>
      <c r="QW170" s="168"/>
      <c r="QX170" s="168"/>
      <c r="QY170" s="168"/>
      <c r="QZ170" s="168"/>
      <c r="RA170" s="168"/>
      <c r="RB170" s="168"/>
      <c r="RC170" s="168"/>
      <c r="RD170" s="168"/>
      <c r="RE170" s="168"/>
      <c r="RF170" s="168"/>
      <c r="RG170" s="168"/>
      <c r="RH170" s="168"/>
      <c r="RI170" s="168"/>
      <c r="RJ170" s="168"/>
      <c r="RK170" s="168"/>
      <c r="RL170" s="168"/>
      <c r="RM170" s="168"/>
      <c r="RN170" s="168"/>
      <c r="RO170" s="168"/>
      <c r="RP170" s="168"/>
      <c r="RQ170" s="168"/>
      <c r="RR170" s="168"/>
      <c r="RS170" s="168"/>
      <c r="RT170" s="168"/>
      <c r="RU170" s="168"/>
      <c r="RV170" s="168"/>
      <c r="RW170" s="168"/>
      <c r="RX170" s="168"/>
      <c r="RY170" s="168"/>
      <c r="RZ170" s="168"/>
      <c r="SA170" s="168"/>
      <c r="SB170" s="168"/>
      <c r="SC170" s="168"/>
      <c r="SD170" s="168"/>
      <c r="SE170" s="168"/>
      <c r="SF170" s="168"/>
      <c r="SG170" s="168"/>
      <c r="SH170" s="168"/>
      <c r="SI170" s="168"/>
      <c r="SJ170" s="168"/>
      <c r="SK170" s="168"/>
      <c r="SL170" s="168"/>
      <c r="SM170" s="168"/>
      <c r="SN170" s="168"/>
      <c r="SO170" s="168"/>
      <c r="SP170" s="168"/>
      <c r="SQ170" s="168"/>
      <c r="SR170" s="168"/>
      <c r="SS170" s="168"/>
      <c r="ST170" s="168"/>
      <c r="SU170" s="168"/>
      <c r="SV170" s="168"/>
      <c r="SW170" s="168"/>
      <c r="SX170" s="168"/>
      <c r="SY170" s="168"/>
      <c r="SZ170" s="168"/>
      <c r="TA170" s="168"/>
      <c r="TB170" s="168"/>
      <c r="TC170" s="168"/>
      <c r="TD170" s="168"/>
      <c r="TE170" s="168"/>
      <c r="TF170" s="168"/>
      <c r="TG170" s="168"/>
      <c r="TH170" s="168"/>
      <c r="TI170" s="168"/>
      <c r="TJ170" s="168"/>
      <c r="TK170" s="168"/>
      <c r="TL170" s="168"/>
      <c r="TM170" s="168"/>
      <c r="TN170" s="168"/>
      <c r="TO170" s="168"/>
      <c r="TP170" s="168"/>
      <c r="TQ170" s="168"/>
      <c r="TR170" s="168"/>
      <c r="TS170" s="168"/>
      <c r="TT170" s="168"/>
      <c r="TU170" s="168"/>
      <c r="TV170" s="168"/>
      <c r="TW170" s="168"/>
      <c r="TX170" s="168"/>
      <c r="TY170" s="168"/>
      <c r="TZ170" s="168"/>
      <c r="UA170" s="168"/>
      <c r="UB170" s="168"/>
      <c r="UC170" s="168"/>
      <c r="UD170" s="168"/>
      <c r="UE170" s="168"/>
      <c r="UF170" s="168"/>
      <c r="UG170" s="168"/>
      <c r="UH170" s="168"/>
      <c r="UI170" s="168"/>
      <c r="UJ170" s="168"/>
      <c r="UK170" s="168"/>
      <c r="UL170" s="168"/>
      <c r="UM170" s="168"/>
      <c r="UN170" s="168"/>
      <c r="UO170" s="168"/>
      <c r="UP170" s="168"/>
      <c r="UQ170" s="168"/>
      <c r="UR170" s="168"/>
      <c r="US170" s="168"/>
      <c r="UT170" s="168"/>
      <c r="UU170" s="168"/>
      <c r="UV170" s="168"/>
      <c r="UW170" s="168"/>
      <c r="UX170" s="168"/>
      <c r="UY170" s="168"/>
      <c r="UZ170" s="168"/>
      <c r="VA170" s="168"/>
      <c r="VB170" s="168"/>
      <c r="VC170" s="168"/>
      <c r="VD170" s="168"/>
      <c r="VE170" s="168"/>
      <c r="VF170" s="168"/>
      <c r="VG170" s="168"/>
      <c r="VH170" s="168"/>
      <c r="VI170" s="168"/>
      <c r="VJ170" s="168"/>
      <c r="VK170" s="168"/>
      <c r="VL170" s="168"/>
      <c r="VM170" s="168"/>
      <c r="VN170" s="168"/>
      <c r="VO170" s="168"/>
      <c r="VP170" s="168"/>
      <c r="VQ170" s="168"/>
      <c r="VR170" s="168"/>
      <c r="VS170" s="168"/>
      <c r="VT170" s="168"/>
      <c r="VU170" s="168"/>
      <c r="VV170" s="168"/>
      <c r="VW170" s="168"/>
      <c r="VX170" s="168"/>
      <c r="VY170" s="168"/>
      <c r="VZ170" s="168"/>
      <c r="WA170" s="168"/>
      <c r="WB170" s="168"/>
      <c r="WC170" s="168"/>
      <c r="WD170" s="168"/>
      <c r="WE170" s="168"/>
      <c r="WF170" s="168"/>
      <c r="WG170" s="168"/>
      <c r="WH170" s="168"/>
      <c r="WI170" s="168"/>
      <c r="WJ170" s="168"/>
      <c r="WK170" s="168"/>
      <c r="WL170" s="168"/>
      <c r="WM170" s="168"/>
      <c r="WN170" s="168"/>
      <c r="WO170" s="168"/>
      <c r="WP170" s="168"/>
      <c r="WQ170" s="168"/>
      <c r="WR170" s="168"/>
      <c r="WS170" s="168"/>
      <c r="WT170" s="168"/>
      <c r="WU170" s="168"/>
      <c r="WV170" s="168"/>
      <c r="WW170" s="168"/>
      <c r="WX170" s="168"/>
      <c r="WY170" s="168"/>
      <c r="WZ170" s="168"/>
      <c r="XA170" s="168"/>
      <c r="XB170" s="168"/>
      <c r="XC170" s="168"/>
      <c r="XD170" s="168"/>
      <c r="XE170" s="168"/>
      <c r="XF170" s="168"/>
      <c r="XG170" s="168"/>
      <c r="XH170" s="168"/>
      <c r="XI170" s="168"/>
      <c r="XJ170" s="168"/>
      <c r="XK170" s="168"/>
      <c r="XL170" s="168"/>
      <c r="XM170" s="168"/>
      <c r="XN170" s="168"/>
      <c r="XO170" s="168"/>
      <c r="XP170" s="168"/>
      <c r="XQ170" s="168"/>
      <c r="XR170" s="168"/>
      <c r="XS170" s="168"/>
      <c r="XT170" s="168"/>
      <c r="XU170" s="168"/>
      <c r="XV170" s="168"/>
      <c r="XW170" s="168"/>
      <c r="XX170" s="168"/>
      <c r="XY170" s="168"/>
      <c r="XZ170" s="168"/>
      <c r="YA170" s="168"/>
      <c r="YB170" s="168"/>
      <c r="YC170" s="168"/>
      <c r="YD170" s="168"/>
      <c r="YE170" s="168"/>
      <c r="YF170" s="168"/>
      <c r="YG170" s="168"/>
      <c r="YH170" s="168"/>
      <c r="YI170" s="168"/>
      <c r="YJ170" s="168"/>
      <c r="YK170" s="168"/>
      <c r="YL170" s="168"/>
      <c r="YM170" s="168"/>
      <c r="YN170" s="168"/>
      <c r="YO170" s="168"/>
      <c r="YP170" s="168"/>
      <c r="YQ170" s="168"/>
      <c r="YR170" s="168"/>
      <c r="YS170" s="168"/>
      <c r="YT170" s="168"/>
      <c r="YU170" s="168"/>
      <c r="YV170" s="168"/>
      <c r="YW170" s="168"/>
      <c r="YX170" s="168"/>
      <c r="YY170" s="168"/>
      <c r="YZ170" s="168"/>
      <c r="ZA170" s="168"/>
      <c r="ZB170" s="168"/>
      <c r="ZC170" s="168"/>
      <c r="ZD170" s="168"/>
      <c r="ZE170" s="168"/>
      <c r="ZF170" s="168"/>
      <c r="ZG170" s="168"/>
      <c r="ZH170" s="168"/>
      <c r="ZI170" s="168"/>
      <c r="ZJ170" s="168"/>
      <c r="ZK170" s="168"/>
      <c r="ZL170" s="168"/>
      <c r="ZM170" s="168"/>
      <c r="ZN170" s="168"/>
      <c r="ZO170" s="168"/>
      <c r="ZP170" s="168"/>
      <c r="ZQ170" s="168"/>
      <c r="ZR170" s="168"/>
      <c r="ZS170" s="168"/>
      <c r="ZT170" s="168"/>
      <c r="ZU170" s="168"/>
      <c r="ZV170" s="168"/>
      <c r="ZW170" s="168"/>
      <c r="ZX170" s="168"/>
      <c r="ZY170" s="168"/>
      <c r="ZZ170" s="168"/>
      <c r="AAA170" s="168"/>
      <c r="AAB170" s="168"/>
      <c r="AAC170" s="168"/>
      <c r="AAD170" s="168"/>
      <c r="AAE170" s="168"/>
      <c r="AAF170" s="168"/>
      <c r="AAG170" s="168"/>
      <c r="AAH170" s="168"/>
      <c r="AAI170" s="168"/>
      <c r="AAJ170" s="168"/>
      <c r="AAK170" s="168"/>
      <c r="AAL170" s="168"/>
      <c r="AAM170" s="168"/>
      <c r="AAN170" s="168"/>
      <c r="AAO170" s="168"/>
      <c r="AAP170" s="168"/>
      <c r="AAQ170" s="168"/>
      <c r="AAR170" s="168"/>
      <c r="AAS170" s="168"/>
      <c r="AAT170" s="168"/>
      <c r="AAU170" s="168"/>
      <c r="AAV170" s="168"/>
      <c r="AAW170" s="168"/>
      <c r="AAX170" s="168"/>
      <c r="AAY170" s="168"/>
      <c r="AAZ170" s="168"/>
      <c r="ABA170" s="168"/>
      <c r="ABB170" s="168"/>
      <c r="ABC170" s="168"/>
      <c r="ABD170" s="168"/>
      <c r="ABE170" s="168"/>
      <c r="ABF170" s="168"/>
      <c r="ABG170" s="168"/>
      <c r="ABH170" s="168"/>
      <c r="ABI170" s="168"/>
      <c r="ABJ170" s="168"/>
      <c r="ABK170" s="168"/>
      <c r="ABL170" s="168"/>
      <c r="ABM170" s="168"/>
      <c r="ABN170" s="168"/>
      <c r="ABO170" s="168"/>
      <c r="ABP170" s="168"/>
      <c r="ABQ170" s="168"/>
      <c r="ABR170" s="168"/>
      <c r="ABS170" s="168"/>
      <c r="ABT170" s="168"/>
      <c r="ABU170" s="168"/>
      <c r="ABV170" s="168"/>
      <c r="ABW170" s="168"/>
      <c r="ABX170" s="168"/>
      <c r="ABY170" s="168"/>
      <c r="ABZ170" s="168"/>
      <c r="ACA170" s="168"/>
      <c r="ACB170" s="168"/>
      <c r="ACC170" s="168"/>
      <c r="ACD170" s="168"/>
      <c r="ACE170" s="168"/>
      <c r="ACF170" s="168"/>
      <c r="ACG170" s="168"/>
      <c r="ACH170" s="168"/>
      <c r="ACI170" s="168"/>
      <c r="ACJ170" s="168"/>
      <c r="ACK170" s="168"/>
      <c r="ACL170" s="168"/>
      <c r="ACM170" s="168"/>
      <c r="ACN170" s="168"/>
      <c r="ACO170" s="168"/>
      <c r="ACP170" s="168"/>
      <c r="ACQ170" s="168"/>
      <c r="ACR170" s="168"/>
      <c r="ACS170" s="168"/>
      <c r="ACT170" s="168"/>
      <c r="ACU170" s="168"/>
      <c r="ACV170" s="168"/>
      <c r="ACW170" s="168"/>
      <c r="ACX170" s="168"/>
      <c r="ACY170" s="168"/>
      <c r="ACZ170" s="168"/>
      <c r="ADA170" s="168"/>
      <c r="ADB170" s="168"/>
      <c r="ADC170" s="168"/>
      <c r="ADD170" s="168"/>
      <c r="ADE170" s="168"/>
      <c r="ADF170" s="168"/>
      <c r="ADG170" s="168"/>
      <c r="ADH170" s="168"/>
      <c r="ADI170" s="168"/>
      <c r="ADJ170" s="168"/>
      <c r="ADK170" s="168"/>
      <c r="ADL170" s="168"/>
      <c r="ADM170" s="168"/>
      <c r="ADN170" s="168"/>
      <c r="ADO170" s="168"/>
      <c r="ADP170" s="168"/>
      <c r="ADQ170" s="168"/>
      <c r="ADR170" s="168"/>
      <c r="ADS170" s="168"/>
      <c r="ADT170" s="168"/>
      <c r="ADU170" s="168"/>
      <c r="ADV170" s="168"/>
      <c r="ADW170" s="168"/>
      <c r="ADX170" s="168"/>
      <c r="ADY170" s="168"/>
      <c r="ADZ170" s="168"/>
      <c r="AEA170" s="168"/>
      <c r="AEB170" s="168"/>
      <c r="AEC170" s="168"/>
      <c r="AED170" s="168"/>
      <c r="AEE170" s="168"/>
      <c r="AEF170" s="168"/>
      <c r="AEG170" s="168"/>
      <c r="AEH170" s="168"/>
      <c r="AEI170" s="168"/>
      <c r="AEJ170" s="168"/>
      <c r="AEK170" s="168"/>
      <c r="AEL170" s="168"/>
      <c r="AEM170" s="168"/>
      <c r="AEN170" s="168"/>
      <c r="AEO170" s="168"/>
      <c r="AEP170" s="168"/>
      <c r="AEQ170" s="168"/>
      <c r="AER170" s="168"/>
      <c r="AES170" s="168"/>
      <c r="AET170" s="168"/>
      <c r="AEU170" s="168"/>
      <c r="AEV170" s="168"/>
      <c r="AEW170" s="168"/>
      <c r="AEX170" s="168"/>
      <c r="AEY170" s="168"/>
      <c r="AEZ170" s="168"/>
      <c r="AFA170" s="168"/>
      <c r="AFB170" s="168"/>
      <c r="AFC170" s="168"/>
      <c r="AFD170" s="168"/>
      <c r="AFE170" s="168"/>
      <c r="AFF170" s="168"/>
      <c r="AFG170" s="168"/>
      <c r="AFH170" s="168"/>
      <c r="AFI170" s="168"/>
      <c r="AFJ170" s="168"/>
      <c r="AFK170" s="168"/>
      <c r="AFL170" s="168"/>
      <c r="AFM170" s="168"/>
      <c r="AFN170" s="168"/>
      <c r="AFO170" s="168"/>
      <c r="AFP170" s="168"/>
      <c r="AFQ170" s="168"/>
      <c r="AFR170" s="168"/>
      <c r="AFS170" s="168"/>
      <c r="AFT170" s="168"/>
      <c r="AFU170" s="168"/>
      <c r="AFV170" s="168"/>
      <c r="AFW170" s="168"/>
      <c r="AFX170" s="168"/>
      <c r="AFY170" s="168"/>
      <c r="AFZ170" s="168"/>
      <c r="AGA170" s="168"/>
      <c r="AGB170" s="168"/>
      <c r="AGC170" s="168"/>
      <c r="AGD170" s="168"/>
      <c r="AGE170" s="168"/>
      <c r="AGF170" s="168"/>
      <c r="AGG170" s="168"/>
      <c r="AGH170" s="168"/>
      <c r="AGI170" s="168"/>
      <c r="AGJ170" s="168"/>
      <c r="AGK170" s="168"/>
      <c r="AGL170" s="168"/>
      <c r="AGM170" s="168"/>
      <c r="AGN170" s="168"/>
      <c r="AGO170" s="168"/>
      <c r="AGP170" s="168"/>
      <c r="AGQ170" s="168"/>
      <c r="AGR170" s="168"/>
      <c r="AGS170" s="168"/>
      <c r="AGT170" s="168"/>
      <c r="AGU170" s="168"/>
      <c r="AGV170" s="168"/>
      <c r="AGW170" s="168"/>
      <c r="AGX170" s="168"/>
      <c r="AGY170" s="168"/>
      <c r="AGZ170" s="168"/>
      <c r="AHA170" s="168"/>
      <c r="AHB170" s="168"/>
      <c r="AHC170" s="168"/>
      <c r="AHD170" s="168"/>
      <c r="AHE170" s="168"/>
      <c r="AHF170" s="168"/>
      <c r="AHG170" s="168"/>
      <c r="AHH170" s="168"/>
      <c r="AHI170" s="168"/>
      <c r="AHJ170" s="168"/>
      <c r="AHK170" s="168"/>
      <c r="AHL170" s="168"/>
      <c r="AHM170" s="168"/>
      <c r="AHN170" s="168"/>
      <c r="AHO170" s="168"/>
      <c r="AHP170" s="168"/>
      <c r="AHQ170" s="168"/>
      <c r="AHR170" s="168"/>
      <c r="AHS170" s="168"/>
      <c r="AHT170" s="168"/>
      <c r="AHU170" s="168"/>
      <c r="AHV170" s="168"/>
      <c r="AHW170" s="168"/>
      <c r="AHX170" s="168"/>
      <c r="AHY170" s="168"/>
      <c r="AHZ170" s="168"/>
      <c r="AIA170" s="168"/>
      <c r="AIB170" s="168"/>
      <c r="AIC170" s="168"/>
      <c r="AID170" s="168"/>
      <c r="AIE170" s="168"/>
      <c r="AIF170" s="168"/>
      <c r="AIG170" s="168"/>
      <c r="AIH170" s="168"/>
      <c r="AII170" s="168"/>
      <c r="AIJ170" s="168"/>
      <c r="AIK170" s="168"/>
      <c r="AIL170" s="168"/>
      <c r="AIM170" s="168"/>
      <c r="AIN170" s="168"/>
      <c r="AIO170" s="168"/>
      <c r="AIP170" s="168"/>
      <c r="AIQ170" s="168"/>
      <c r="AIR170" s="168"/>
      <c r="AIS170" s="168"/>
      <c r="AIT170" s="168"/>
      <c r="AIU170" s="168"/>
      <c r="AIV170" s="168"/>
      <c r="AIW170" s="168"/>
      <c r="AIX170" s="168"/>
      <c r="AIY170" s="168"/>
      <c r="AIZ170" s="168"/>
      <c r="AJA170" s="168"/>
      <c r="AJB170" s="168"/>
      <c r="AJC170" s="168"/>
      <c r="AJD170" s="168"/>
      <c r="AJE170" s="168"/>
      <c r="AJF170" s="168"/>
      <c r="AJG170" s="168"/>
      <c r="AJH170" s="168"/>
      <c r="AJI170" s="168"/>
      <c r="AJJ170" s="168"/>
      <c r="AJK170" s="168"/>
      <c r="AJL170" s="168"/>
      <c r="AJM170" s="168"/>
      <c r="AJN170" s="168"/>
      <c r="AJO170" s="168"/>
      <c r="AJP170" s="168"/>
      <c r="AJQ170" s="168"/>
      <c r="AJR170" s="168"/>
      <c r="AJS170" s="168"/>
      <c r="AJT170" s="168"/>
      <c r="AJU170" s="168"/>
      <c r="AJV170" s="168"/>
      <c r="AJW170" s="168"/>
      <c r="AJX170" s="168"/>
      <c r="AJY170" s="168"/>
      <c r="AJZ170" s="168"/>
      <c r="AKA170" s="168"/>
      <c r="AKB170" s="168"/>
      <c r="AKC170" s="168"/>
      <c r="AKD170" s="168"/>
      <c r="AKE170" s="168"/>
      <c r="AKF170" s="168"/>
      <c r="AKG170" s="168"/>
      <c r="AKH170" s="168"/>
      <c r="AKI170" s="168"/>
      <c r="AKJ170" s="168"/>
      <c r="AKK170" s="168"/>
      <c r="AKL170" s="168"/>
      <c r="AKM170" s="168"/>
      <c r="AKN170" s="168"/>
      <c r="AKO170" s="168"/>
      <c r="AKP170" s="168"/>
      <c r="AKQ170" s="168"/>
      <c r="AKR170" s="168"/>
      <c r="AKS170" s="168"/>
      <c r="AKT170" s="168"/>
      <c r="AKU170" s="168"/>
      <c r="AKV170" s="168"/>
      <c r="AKW170" s="168"/>
      <c r="AKX170" s="168"/>
      <c r="AKY170" s="168"/>
      <c r="AKZ170" s="168"/>
      <c r="ALA170" s="168"/>
      <c r="ALB170" s="168"/>
      <c r="ALC170" s="168"/>
      <c r="ALD170" s="168"/>
      <c r="ALE170" s="168"/>
      <c r="ALF170" s="168"/>
      <c r="ALG170" s="168"/>
      <c r="ALH170" s="168"/>
      <c r="ALI170" s="168"/>
      <c r="ALJ170" s="168"/>
      <c r="ALK170" s="168"/>
      <c r="ALL170" s="168"/>
      <c r="ALM170" s="168"/>
      <c r="ALN170" s="168"/>
      <c r="ALO170" s="168"/>
      <c r="ALP170" s="168"/>
      <c r="ALQ170" s="168"/>
      <c r="ALR170" s="168"/>
      <c r="ALS170" s="168"/>
      <c r="ALT170" s="168"/>
      <c r="ALU170" s="168"/>
      <c r="ALV170" s="168"/>
      <c r="ALW170" s="168"/>
      <c r="ALX170" s="168"/>
      <c r="ALY170" s="168"/>
      <c r="ALZ170" s="168"/>
      <c r="AMA170" s="168"/>
      <c r="AMB170" s="168"/>
      <c r="AMC170" s="168"/>
      <c r="AMD170" s="168"/>
      <c r="AME170" s="168"/>
      <c r="AMF170" s="168"/>
      <c r="AMG170" s="168"/>
      <c r="AMH170" s="168"/>
      <c r="AMI170" s="168"/>
      <c r="AMJ170" s="168"/>
      <c r="AMK170" s="168"/>
      <c r="AML170" s="168"/>
      <c r="AMM170" s="168"/>
      <c r="AMN170" s="168"/>
      <c r="AMO170" s="168"/>
      <c r="AMP170" s="168"/>
      <c r="AMQ170" s="168"/>
      <c r="AMR170" s="168"/>
      <c r="AMS170" s="168"/>
      <c r="AMT170" s="168"/>
      <c r="AMU170" s="168"/>
      <c r="AMV170" s="168"/>
      <c r="AMW170" s="168"/>
      <c r="AMX170" s="168"/>
      <c r="AMY170" s="168"/>
      <c r="AMZ170" s="168"/>
      <c r="ANA170" s="168"/>
      <c r="ANB170" s="168"/>
      <c r="ANC170" s="168"/>
      <c r="AND170" s="168"/>
      <c r="ANE170" s="168"/>
      <c r="ANF170" s="168"/>
      <c r="ANG170" s="168"/>
      <c r="ANH170" s="168"/>
      <c r="ANI170" s="168"/>
      <c r="ANJ170" s="168"/>
      <c r="ANK170" s="168"/>
      <c r="ANL170" s="168"/>
      <c r="ANM170" s="168"/>
      <c r="ANN170" s="168"/>
      <c r="ANO170" s="168"/>
      <c r="ANP170" s="168"/>
      <c r="ANQ170" s="168"/>
      <c r="ANR170" s="168"/>
      <c r="ANS170" s="168"/>
      <c r="ANT170" s="168"/>
      <c r="ANU170" s="168"/>
      <c r="ANV170" s="168"/>
      <c r="ANW170" s="168"/>
      <c r="ANX170" s="168"/>
      <c r="ANY170" s="168"/>
      <c r="ANZ170" s="168"/>
      <c r="AOA170" s="168"/>
      <c r="AOB170" s="168"/>
      <c r="AOC170" s="168"/>
      <c r="AOD170" s="168"/>
      <c r="AOE170" s="168"/>
      <c r="AOF170" s="168"/>
      <c r="AOG170" s="168"/>
      <c r="AOH170" s="168"/>
      <c r="AOI170" s="168"/>
      <c r="AOJ170" s="168"/>
      <c r="AOK170" s="168"/>
      <c r="AOL170" s="168"/>
      <c r="AOM170" s="168"/>
      <c r="AON170" s="168"/>
      <c r="AOO170" s="168"/>
      <c r="AOP170" s="168"/>
      <c r="AOQ170" s="168"/>
      <c r="AOR170" s="168"/>
      <c r="AOS170" s="168"/>
      <c r="AOT170" s="168"/>
      <c r="AOU170" s="168"/>
      <c r="AOV170" s="168"/>
      <c r="AOW170" s="168"/>
      <c r="AOX170" s="168"/>
      <c r="AOY170" s="168"/>
      <c r="AOZ170" s="168"/>
      <c r="APA170" s="168"/>
      <c r="APB170" s="168"/>
      <c r="APC170" s="168"/>
      <c r="APD170" s="168"/>
      <c r="APE170" s="168"/>
      <c r="APF170" s="168"/>
      <c r="APG170" s="168"/>
      <c r="APH170" s="168"/>
      <c r="API170" s="168"/>
      <c r="APJ170" s="168"/>
      <c r="APK170" s="168"/>
      <c r="APL170" s="168"/>
      <c r="APM170" s="168"/>
      <c r="APN170" s="168"/>
      <c r="APO170" s="168"/>
      <c r="APP170" s="168"/>
      <c r="APQ170" s="168"/>
      <c r="APR170" s="168"/>
      <c r="APS170" s="168"/>
      <c r="APT170" s="168"/>
      <c r="APU170" s="168"/>
      <c r="APV170" s="168"/>
      <c r="APW170" s="168"/>
      <c r="APX170" s="168"/>
      <c r="APY170" s="168"/>
      <c r="APZ170" s="168"/>
      <c r="AQA170" s="168"/>
      <c r="AQB170" s="168"/>
      <c r="AQC170" s="168"/>
      <c r="AQD170" s="168"/>
      <c r="AQE170" s="168"/>
      <c r="AQF170" s="168"/>
      <c r="AQG170" s="168"/>
      <c r="AQH170" s="168"/>
      <c r="AQI170" s="168"/>
      <c r="AQJ170" s="168"/>
      <c r="AQK170" s="168"/>
      <c r="AQL170" s="168"/>
      <c r="AQM170" s="168"/>
      <c r="AQN170" s="168"/>
      <c r="AQO170" s="168"/>
      <c r="AQP170" s="168"/>
      <c r="AQQ170" s="168"/>
      <c r="AQR170" s="168"/>
      <c r="AQS170" s="168"/>
      <c r="AQT170" s="168"/>
      <c r="AQU170" s="168"/>
      <c r="AQV170" s="168"/>
      <c r="AQW170" s="168"/>
      <c r="AQX170" s="168"/>
      <c r="AQY170" s="168"/>
      <c r="AQZ170" s="168"/>
      <c r="ARA170" s="168"/>
      <c r="ARB170" s="168"/>
      <c r="ARC170" s="168"/>
      <c r="ARD170" s="168"/>
      <c r="ARE170" s="168"/>
      <c r="ARF170" s="168"/>
      <c r="ARG170" s="168"/>
      <c r="ARH170" s="168"/>
      <c r="ARI170" s="168"/>
      <c r="ARJ170" s="168"/>
      <c r="ARK170" s="168"/>
      <c r="ARL170" s="168"/>
      <c r="ARM170" s="168"/>
      <c r="ARN170" s="168"/>
      <c r="ARO170" s="168"/>
      <c r="ARP170" s="168"/>
      <c r="ARQ170" s="168"/>
      <c r="ARR170" s="168"/>
      <c r="ARS170" s="168"/>
      <c r="ART170" s="168"/>
      <c r="ARU170" s="168"/>
      <c r="ARV170" s="168"/>
      <c r="ARW170" s="168"/>
      <c r="ARX170" s="168"/>
      <c r="ARY170" s="168"/>
      <c r="ARZ170" s="168"/>
      <c r="ASA170" s="168"/>
      <c r="ASB170" s="168"/>
      <c r="ASC170" s="168"/>
      <c r="ASD170" s="168"/>
      <c r="ASE170" s="168"/>
      <c r="ASF170" s="168"/>
      <c r="ASG170" s="168"/>
      <c r="ASH170" s="168"/>
      <c r="ASI170" s="168"/>
      <c r="ASJ170" s="168"/>
      <c r="ASK170" s="168"/>
      <c r="ASL170" s="168"/>
      <c r="ASM170" s="168"/>
      <c r="ASN170" s="168"/>
      <c r="ASO170" s="168"/>
      <c r="ASP170" s="168"/>
      <c r="ASQ170" s="168"/>
      <c r="ASR170" s="168"/>
      <c r="ASS170" s="168"/>
      <c r="AST170" s="168"/>
      <c r="ASU170" s="168"/>
      <c r="ASV170" s="168"/>
      <c r="ASW170" s="168"/>
      <c r="ASX170" s="168"/>
      <c r="ASY170" s="168"/>
      <c r="ASZ170" s="168"/>
      <c r="ATA170" s="168"/>
      <c r="ATB170" s="168"/>
      <c r="ATC170" s="168"/>
      <c r="ATD170" s="168"/>
      <c r="ATE170" s="168"/>
      <c r="ATF170" s="168"/>
      <c r="ATG170" s="168"/>
      <c r="ATH170" s="168"/>
      <c r="ATI170" s="168"/>
      <c r="ATJ170" s="168"/>
      <c r="ATK170" s="168"/>
      <c r="ATL170" s="168"/>
      <c r="ATM170" s="168"/>
      <c r="ATN170" s="168"/>
      <c r="ATO170" s="168"/>
      <c r="ATP170" s="168"/>
      <c r="ATQ170" s="168"/>
      <c r="ATR170" s="168"/>
      <c r="ATS170" s="168"/>
      <c r="ATT170" s="168"/>
      <c r="ATU170" s="168"/>
      <c r="ATV170" s="168"/>
      <c r="ATW170" s="168"/>
      <c r="ATX170" s="168"/>
      <c r="ATY170" s="168"/>
      <c r="ATZ170" s="168"/>
      <c r="AUA170" s="168"/>
      <c r="AUB170" s="168"/>
      <c r="AUC170" s="168"/>
      <c r="AUD170" s="168"/>
      <c r="AUE170" s="168"/>
      <c r="AUF170" s="168"/>
      <c r="AUG170" s="168"/>
      <c r="AUH170" s="168"/>
      <c r="AUI170" s="168"/>
      <c r="AUJ170" s="168"/>
      <c r="AUK170" s="168"/>
      <c r="AUL170" s="168"/>
      <c r="AUM170" s="168"/>
      <c r="AUN170" s="168"/>
      <c r="AUO170" s="168"/>
      <c r="AUP170" s="168"/>
      <c r="AUQ170" s="168"/>
      <c r="AUR170" s="168"/>
      <c r="AUS170" s="168"/>
      <c r="AUT170" s="168"/>
      <c r="AUU170" s="168"/>
      <c r="AUV170" s="168"/>
      <c r="AUW170" s="168"/>
      <c r="AUX170" s="168"/>
      <c r="AUY170" s="168"/>
      <c r="AUZ170" s="168"/>
      <c r="AVA170" s="168"/>
      <c r="AVB170" s="168"/>
      <c r="AVC170" s="168"/>
      <c r="AVD170" s="168"/>
      <c r="AVE170" s="168"/>
      <c r="AVF170" s="168"/>
      <c r="AVG170" s="168"/>
      <c r="AVH170" s="168"/>
      <c r="AVI170" s="168"/>
      <c r="AVJ170" s="168"/>
      <c r="AVK170" s="168"/>
      <c r="AVL170" s="168"/>
      <c r="AVM170" s="168"/>
      <c r="AVN170" s="168"/>
      <c r="AVO170" s="168"/>
      <c r="AVP170" s="168"/>
      <c r="AVQ170" s="168"/>
      <c r="AVR170" s="168"/>
      <c r="AVS170" s="168"/>
      <c r="AVT170" s="168"/>
      <c r="AVU170" s="168"/>
      <c r="AVV170" s="168"/>
      <c r="AVW170" s="168"/>
      <c r="AVX170" s="168"/>
      <c r="AVY170" s="168"/>
      <c r="AVZ170" s="168"/>
      <c r="AWA170" s="168"/>
      <c r="AWB170" s="168"/>
      <c r="AWC170" s="168"/>
      <c r="AWD170" s="168"/>
      <c r="AWE170" s="168"/>
      <c r="AWF170" s="168"/>
      <c r="AWG170" s="168"/>
      <c r="AWH170" s="168"/>
      <c r="AWI170" s="168"/>
      <c r="AWJ170" s="168"/>
      <c r="AWK170" s="168"/>
      <c r="AWL170" s="168"/>
      <c r="AWM170" s="168"/>
      <c r="AWN170" s="168"/>
      <c r="AWO170" s="168"/>
      <c r="AWP170" s="168"/>
      <c r="AWQ170" s="168"/>
      <c r="AWR170" s="168"/>
      <c r="AWS170" s="168"/>
      <c r="AWT170" s="168"/>
      <c r="AWU170" s="168"/>
      <c r="AWV170" s="168"/>
      <c r="AWW170" s="168"/>
      <c r="AWX170" s="168"/>
      <c r="AWY170" s="168"/>
      <c r="AWZ170" s="168"/>
      <c r="AXA170" s="168"/>
      <c r="AXB170" s="168"/>
      <c r="AXC170" s="168"/>
      <c r="AXD170" s="168"/>
      <c r="AXE170" s="168"/>
      <c r="AXF170" s="168"/>
      <c r="AXG170" s="168"/>
      <c r="AXH170" s="168"/>
      <c r="AXI170" s="168"/>
      <c r="AXJ170" s="168"/>
      <c r="AXK170" s="168"/>
      <c r="AXL170" s="168"/>
      <c r="AXM170" s="168"/>
      <c r="AXN170" s="168"/>
      <c r="AXO170" s="168"/>
      <c r="AXP170" s="168"/>
      <c r="AXQ170" s="168"/>
      <c r="AXR170" s="168"/>
      <c r="AXS170" s="168"/>
      <c r="AXT170" s="168"/>
      <c r="AXU170" s="168"/>
      <c r="AXV170" s="168"/>
      <c r="AXW170" s="168"/>
      <c r="AXX170" s="168"/>
      <c r="AXY170" s="168"/>
      <c r="AXZ170" s="168"/>
      <c r="AYA170" s="168"/>
      <c r="AYB170" s="168"/>
      <c r="AYC170" s="168"/>
      <c r="AYD170" s="168"/>
      <c r="AYE170" s="168"/>
      <c r="AYF170" s="168"/>
      <c r="AYG170" s="168"/>
      <c r="AYH170" s="168"/>
      <c r="AYI170" s="168"/>
      <c r="AYJ170" s="168"/>
      <c r="AYK170" s="168"/>
      <c r="AYL170" s="168"/>
      <c r="AYM170" s="168"/>
      <c r="AYN170" s="168"/>
      <c r="AYO170" s="168"/>
      <c r="AYP170" s="168"/>
      <c r="AYQ170" s="168"/>
      <c r="AYR170" s="168"/>
      <c r="AYS170" s="168"/>
      <c r="AYT170" s="168"/>
      <c r="AYU170" s="168"/>
      <c r="AYV170" s="168"/>
      <c r="AYW170" s="168"/>
      <c r="AYX170" s="168"/>
      <c r="AYY170" s="168"/>
      <c r="AYZ170" s="168"/>
      <c r="AZA170" s="168"/>
      <c r="AZB170" s="168"/>
      <c r="AZC170" s="168"/>
      <c r="AZD170" s="168"/>
      <c r="AZE170" s="168"/>
      <c r="AZF170" s="168"/>
      <c r="AZG170" s="168"/>
      <c r="AZH170" s="168"/>
      <c r="AZI170" s="168"/>
      <c r="AZJ170" s="168"/>
      <c r="AZK170" s="168"/>
      <c r="AZL170" s="168"/>
      <c r="AZM170" s="168"/>
      <c r="AZN170" s="168"/>
      <c r="AZO170" s="168"/>
      <c r="AZP170" s="168"/>
      <c r="AZQ170" s="168"/>
      <c r="AZR170" s="168"/>
      <c r="AZS170" s="168"/>
      <c r="AZT170" s="168"/>
      <c r="AZU170" s="168"/>
      <c r="AZV170" s="168"/>
      <c r="AZW170" s="168"/>
      <c r="AZX170" s="168"/>
      <c r="AZY170" s="168"/>
      <c r="AZZ170" s="168"/>
      <c r="BAA170" s="168"/>
      <c r="BAB170" s="168"/>
      <c r="BAC170" s="168"/>
      <c r="BAD170" s="168"/>
      <c r="BAE170" s="168"/>
      <c r="BAF170" s="168"/>
      <c r="BAG170" s="168"/>
      <c r="BAH170" s="168"/>
      <c r="BAI170" s="168"/>
      <c r="BAJ170" s="168"/>
      <c r="BAK170" s="168"/>
      <c r="BAL170" s="168"/>
      <c r="BAM170" s="168"/>
      <c r="BAN170" s="168"/>
      <c r="BAO170" s="168"/>
      <c r="BAP170" s="168"/>
      <c r="BAQ170" s="168"/>
      <c r="BAR170" s="168"/>
      <c r="BAS170" s="168"/>
      <c r="BAT170" s="168"/>
      <c r="BAU170" s="168"/>
      <c r="BAV170" s="168"/>
      <c r="BAW170" s="168"/>
      <c r="BAX170" s="168"/>
      <c r="BAY170" s="168"/>
      <c r="BAZ170" s="168"/>
      <c r="BBA170" s="168"/>
      <c r="BBB170" s="168"/>
      <c r="BBC170" s="168"/>
      <c r="BBD170" s="168"/>
      <c r="BBE170" s="168"/>
      <c r="BBF170" s="168"/>
      <c r="BBG170" s="168"/>
      <c r="BBH170" s="168"/>
      <c r="BBI170" s="168"/>
      <c r="BBJ170" s="168"/>
      <c r="BBK170" s="168"/>
      <c r="BBL170" s="168"/>
      <c r="BBM170" s="168"/>
      <c r="BBN170" s="168"/>
      <c r="BBO170" s="168"/>
      <c r="BBP170" s="168"/>
      <c r="BBQ170" s="168"/>
      <c r="BBR170" s="168"/>
      <c r="BBS170" s="168"/>
      <c r="BBT170" s="168"/>
      <c r="BBU170" s="168"/>
      <c r="BBV170" s="168"/>
      <c r="BBW170" s="168"/>
      <c r="BBX170" s="168"/>
      <c r="BBY170" s="168"/>
      <c r="BBZ170" s="168"/>
      <c r="BCA170" s="168"/>
      <c r="BCB170" s="168"/>
      <c r="BCC170" s="168"/>
      <c r="BCD170" s="168"/>
      <c r="BCE170" s="168"/>
      <c r="BCF170" s="168"/>
      <c r="BCG170" s="168"/>
      <c r="BCH170" s="168"/>
      <c r="BCI170" s="168"/>
      <c r="BCJ170" s="168"/>
      <c r="BCK170" s="168"/>
      <c r="BCL170" s="168"/>
      <c r="BCM170" s="168"/>
      <c r="BCN170" s="168"/>
      <c r="BCO170" s="168"/>
      <c r="BCP170" s="168"/>
      <c r="BCQ170" s="168"/>
      <c r="BCR170" s="168"/>
      <c r="BCS170" s="168"/>
      <c r="BCT170" s="168"/>
      <c r="BCU170" s="168"/>
      <c r="BCV170" s="168"/>
      <c r="BCW170" s="168"/>
      <c r="BCX170" s="168"/>
      <c r="BCY170" s="168"/>
      <c r="BCZ170" s="168"/>
      <c r="BDA170" s="168"/>
      <c r="BDB170" s="168"/>
      <c r="BDC170" s="168"/>
      <c r="BDD170" s="168"/>
      <c r="BDE170" s="168"/>
      <c r="BDF170" s="168"/>
      <c r="BDG170" s="168"/>
      <c r="BDH170" s="168"/>
      <c r="BDI170" s="168"/>
      <c r="BDJ170" s="168"/>
      <c r="BDK170" s="168"/>
      <c r="BDL170" s="168"/>
      <c r="BDM170" s="168"/>
      <c r="BDN170" s="168"/>
      <c r="BDO170" s="168"/>
      <c r="BDP170" s="168"/>
      <c r="BDQ170" s="168"/>
      <c r="BDR170" s="168"/>
      <c r="BDS170" s="168"/>
      <c r="BDT170" s="168"/>
      <c r="BDU170" s="168"/>
      <c r="BDV170" s="168"/>
      <c r="BDW170" s="168"/>
      <c r="BDX170" s="168"/>
      <c r="BDY170" s="168"/>
      <c r="BDZ170" s="168"/>
      <c r="BEA170" s="168"/>
      <c r="BEB170" s="168"/>
      <c r="BEC170" s="168"/>
      <c r="BED170" s="168"/>
      <c r="BEE170" s="168"/>
      <c r="BEF170" s="168"/>
      <c r="BEG170" s="168"/>
      <c r="BEH170" s="168"/>
      <c r="BEI170" s="168"/>
      <c r="BEJ170" s="168"/>
      <c r="BEK170" s="168"/>
      <c r="BEL170" s="168"/>
      <c r="BEM170" s="168"/>
      <c r="BEN170" s="168"/>
      <c r="BEO170" s="168"/>
      <c r="BEP170" s="168"/>
      <c r="BEQ170" s="168"/>
      <c r="BER170" s="168"/>
      <c r="BES170" s="168"/>
      <c r="BET170" s="168"/>
      <c r="BEU170" s="168"/>
      <c r="BEV170" s="168"/>
      <c r="BEW170" s="168"/>
      <c r="BEX170" s="168"/>
      <c r="BEY170" s="168"/>
      <c r="BEZ170" s="168"/>
      <c r="BFA170" s="168"/>
      <c r="BFB170" s="168"/>
      <c r="BFC170" s="168"/>
      <c r="BFD170" s="168"/>
      <c r="BFE170" s="168"/>
      <c r="BFF170" s="168"/>
      <c r="BFG170" s="168"/>
      <c r="BFH170" s="168"/>
      <c r="BFI170" s="168"/>
      <c r="BFJ170" s="168"/>
      <c r="BFK170" s="168"/>
      <c r="BFL170" s="168"/>
      <c r="BFM170" s="168"/>
      <c r="BFN170" s="168"/>
      <c r="BFO170" s="168"/>
      <c r="BFP170" s="168"/>
      <c r="BFQ170" s="168"/>
      <c r="BFR170" s="168"/>
      <c r="BFS170" s="168"/>
      <c r="BFT170" s="168"/>
      <c r="BFU170" s="168"/>
      <c r="BFV170" s="168"/>
      <c r="BFW170" s="168"/>
      <c r="BFX170" s="168"/>
      <c r="BFY170" s="168"/>
      <c r="BFZ170" s="168"/>
      <c r="BGA170" s="168"/>
      <c r="BGB170" s="168"/>
      <c r="BGC170" s="168"/>
      <c r="BGD170" s="168"/>
      <c r="BGE170" s="168"/>
      <c r="BGF170" s="168"/>
      <c r="BGG170" s="168"/>
      <c r="BGH170" s="168"/>
      <c r="BGI170" s="168"/>
      <c r="BGJ170" s="168"/>
      <c r="BGK170" s="168"/>
      <c r="BGL170" s="168"/>
      <c r="BGM170" s="168"/>
      <c r="BGN170" s="168"/>
      <c r="BGO170" s="168"/>
      <c r="BGP170" s="168"/>
      <c r="BGQ170" s="168"/>
      <c r="BGR170" s="168"/>
      <c r="BGS170" s="168"/>
      <c r="BGT170" s="168"/>
      <c r="BGU170" s="168"/>
      <c r="BGV170" s="168"/>
      <c r="BGW170" s="168"/>
      <c r="BGX170" s="168"/>
      <c r="BGY170" s="168"/>
      <c r="BGZ170" s="168"/>
      <c r="BHA170" s="168"/>
      <c r="BHB170" s="168"/>
      <c r="BHC170" s="168"/>
      <c r="BHD170" s="168"/>
      <c r="BHE170" s="168"/>
      <c r="BHF170" s="168"/>
      <c r="BHG170" s="168"/>
      <c r="BHH170" s="168"/>
      <c r="BHI170" s="168"/>
      <c r="BHJ170" s="168"/>
      <c r="BHK170" s="168"/>
      <c r="BHL170" s="168"/>
      <c r="BHM170" s="168"/>
      <c r="BHN170" s="168"/>
      <c r="BHO170" s="168"/>
      <c r="BHP170" s="168"/>
      <c r="BHQ170" s="168"/>
      <c r="BHR170" s="168"/>
      <c r="BHS170" s="168"/>
      <c r="BHT170" s="168"/>
      <c r="BHU170" s="168"/>
      <c r="BHV170" s="168"/>
      <c r="BHW170" s="168"/>
      <c r="BHX170" s="168"/>
      <c r="BHY170" s="168"/>
      <c r="BHZ170" s="168"/>
      <c r="BIA170" s="168"/>
      <c r="BIB170" s="168"/>
      <c r="BIC170" s="168"/>
      <c r="BID170" s="168"/>
      <c r="BIE170" s="168"/>
      <c r="BIF170" s="168"/>
      <c r="BIG170" s="168"/>
      <c r="BIH170" s="168"/>
      <c r="BII170" s="168"/>
      <c r="BIJ170" s="168"/>
      <c r="BIK170" s="168"/>
      <c r="BIL170" s="168"/>
      <c r="BIM170" s="168"/>
      <c r="BIN170" s="168"/>
      <c r="BIO170" s="168"/>
      <c r="BIP170" s="168"/>
      <c r="BIQ170" s="168"/>
      <c r="BIR170" s="168"/>
      <c r="BIS170" s="168"/>
      <c r="BIT170" s="168"/>
      <c r="BIU170" s="168"/>
      <c r="BIV170" s="168"/>
      <c r="BIW170" s="168"/>
      <c r="BIX170" s="168"/>
      <c r="BIY170" s="168"/>
      <c r="BIZ170" s="168"/>
      <c r="BJA170" s="168"/>
      <c r="BJB170" s="168"/>
      <c r="BJC170" s="168"/>
      <c r="BJD170" s="168"/>
      <c r="BJE170" s="168"/>
      <c r="BJF170" s="168"/>
      <c r="BJG170" s="168"/>
      <c r="BJH170" s="168"/>
      <c r="BJI170" s="168"/>
      <c r="BJJ170" s="168"/>
      <c r="BJK170" s="168"/>
      <c r="BJL170" s="168"/>
      <c r="BJM170" s="168"/>
      <c r="BJN170" s="168"/>
      <c r="BJO170" s="168"/>
      <c r="BJP170" s="168"/>
      <c r="BJQ170" s="168"/>
      <c r="BJR170" s="168"/>
      <c r="BJS170" s="168"/>
      <c r="BJT170" s="168"/>
      <c r="BJU170" s="168"/>
      <c r="BJV170" s="168"/>
      <c r="BJW170" s="168"/>
      <c r="BJX170" s="168"/>
      <c r="BJY170" s="168"/>
      <c r="BJZ170" s="168"/>
      <c r="BKA170" s="168"/>
      <c r="BKB170" s="168"/>
      <c r="BKC170" s="168"/>
      <c r="BKD170" s="168"/>
      <c r="BKE170" s="168"/>
      <c r="BKF170" s="168"/>
      <c r="BKG170" s="168"/>
      <c r="BKH170" s="168"/>
      <c r="BKI170" s="168"/>
      <c r="BKJ170" s="168"/>
      <c r="BKK170" s="168"/>
      <c r="BKL170" s="168"/>
      <c r="BKM170" s="168"/>
      <c r="BKN170" s="168"/>
      <c r="BKO170" s="168"/>
      <c r="BKP170" s="168"/>
      <c r="BKQ170" s="168"/>
      <c r="BKR170" s="168"/>
      <c r="BKS170" s="168"/>
      <c r="BKT170" s="168"/>
      <c r="BKU170" s="168"/>
      <c r="BKV170" s="168"/>
      <c r="BKW170" s="168"/>
      <c r="BKX170" s="168"/>
      <c r="BKY170" s="168"/>
      <c r="BKZ170" s="168"/>
      <c r="BLA170" s="168"/>
      <c r="BLB170" s="168"/>
      <c r="BLC170" s="168"/>
      <c r="BLD170" s="168"/>
      <c r="BLE170" s="168"/>
      <c r="BLF170" s="168"/>
      <c r="BLG170" s="168"/>
      <c r="BLH170" s="168"/>
      <c r="BLI170" s="168"/>
      <c r="BLJ170" s="168"/>
      <c r="BLK170" s="168"/>
      <c r="BLL170" s="168"/>
      <c r="BLM170" s="168"/>
      <c r="BLN170" s="168"/>
      <c r="BLO170" s="168"/>
      <c r="BLP170" s="168"/>
      <c r="BLQ170" s="168"/>
      <c r="BLR170" s="168"/>
      <c r="BLS170" s="168"/>
      <c r="BLT170" s="168"/>
      <c r="BLU170" s="168"/>
      <c r="BLV170" s="168"/>
      <c r="BLW170" s="168"/>
      <c r="BLX170" s="168"/>
      <c r="BLY170" s="168"/>
      <c r="BLZ170" s="168"/>
      <c r="BMA170" s="168"/>
      <c r="BMB170" s="168"/>
      <c r="BMC170" s="168"/>
      <c r="BMD170" s="168"/>
      <c r="BME170" s="168"/>
      <c r="BMF170" s="168"/>
      <c r="BMG170" s="168"/>
      <c r="BMH170" s="168"/>
      <c r="BMI170" s="168"/>
      <c r="BMJ170" s="168"/>
      <c r="BMK170" s="168"/>
      <c r="BML170" s="168"/>
      <c r="BMM170" s="168"/>
      <c r="BMN170" s="168"/>
      <c r="BMO170" s="168"/>
      <c r="BMP170" s="168"/>
      <c r="BMQ170" s="168"/>
      <c r="BMR170" s="168"/>
      <c r="BMS170" s="168"/>
      <c r="BMT170" s="168"/>
      <c r="BMU170" s="168"/>
      <c r="BMV170" s="168"/>
      <c r="BMW170" s="168"/>
      <c r="BMX170" s="168"/>
      <c r="BMY170" s="168"/>
      <c r="BMZ170" s="168"/>
      <c r="BNA170" s="168"/>
      <c r="BNB170" s="168"/>
      <c r="BNC170" s="168"/>
      <c r="BND170" s="168"/>
      <c r="BNE170" s="168"/>
      <c r="BNF170" s="168"/>
      <c r="BNG170" s="168"/>
      <c r="BNH170" s="168"/>
      <c r="BNI170" s="168"/>
      <c r="BNJ170" s="168"/>
      <c r="BNK170" s="168"/>
      <c r="BNL170" s="168"/>
      <c r="BNM170" s="168"/>
      <c r="BNN170" s="168"/>
      <c r="BNO170" s="168"/>
      <c r="BNP170" s="168"/>
      <c r="BNQ170" s="168"/>
      <c r="BNR170" s="168"/>
      <c r="BNS170" s="168"/>
      <c r="BNT170" s="168"/>
      <c r="BNU170" s="168"/>
      <c r="BNV170" s="168"/>
      <c r="BNW170" s="168"/>
      <c r="BNX170" s="168"/>
      <c r="BNY170" s="168"/>
      <c r="BNZ170" s="168"/>
      <c r="BOA170" s="168"/>
      <c r="BOB170" s="168"/>
      <c r="BOC170" s="168"/>
      <c r="BOD170" s="168"/>
      <c r="BOE170" s="168"/>
      <c r="BOF170" s="168"/>
      <c r="BOG170" s="168"/>
      <c r="BOH170" s="168"/>
      <c r="BOI170" s="168"/>
      <c r="BOJ170" s="168"/>
      <c r="BOK170" s="168"/>
      <c r="BOL170" s="168"/>
      <c r="BOM170" s="168"/>
      <c r="BON170" s="168"/>
      <c r="BOO170" s="168"/>
      <c r="BOP170" s="168"/>
      <c r="BOQ170" s="168"/>
      <c r="BOR170" s="168"/>
      <c r="BOS170" s="168"/>
      <c r="BOT170" s="168"/>
      <c r="BOU170" s="168"/>
      <c r="BOV170" s="168"/>
      <c r="BOW170" s="168"/>
      <c r="BOX170" s="168"/>
      <c r="BOY170" s="168"/>
      <c r="BOZ170" s="168"/>
      <c r="BPA170" s="168"/>
      <c r="BPB170" s="168"/>
      <c r="BPC170" s="168"/>
      <c r="BPD170" s="168"/>
      <c r="BPE170" s="168"/>
      <c r="BPF170" s="168"/>
      <c r="BPG170" s="168"/>
      <c r="BPH170" s="168"/>
      <c r="BPI170" s="168"/>
      <c r="BPJ170" s="168"/>
      <c r="BPK170" s="168"/>
      <c r="BPL170" s="168"/>
      <c r="BPM170" s="168"/>
      <c r="BPN170" s="168"/>
      <c r="BPO170" s="168"/>
      <c r="BPP170" s="168"/>
      <c r="BPQ170" s="168"/>
      <c r="BPR170" s="168"/>
      <c r="BPS170" s="168"/>
      <c r="BPT170" s="168"/>
      <c r="BPU170" s="168"/>
      <c r="BPV170" s="168"/>
      <c r="BPW170" s="168"/>
      <c r="BPX170" s="168"/>
      <c r="BPY170" s="168"/>
      <c r="BPZ170" s="168"/>
      <c r="BQA170" s="168"/>
      <c r="BQB170" s="168"/>
      <c r="BQC170" s="168"/>
      <c r="BQD170" s="168"/>
      <c r="BQE170" s="168"/>
      <c r="BQF170" s="168"/>
      <c r="BQG170" s="168"/>
      <c r="BQH170" s="168"/>
      <c r="BQI170" s="168"/>
      <c r="BQJ170" s="168"/>
      <c r="BQK170" s="168"/>
      <c r="BQL170" s="168"/>
      <c r="BQM170" s="168"/>
      <c r="BQN170" s="168"/>
      <c r="BQO170" s="168"/>
      <c r="BQP170" s="168"/>
      <c r="BQQ170" s="168"/>
      <c r="BQR170" s="168"/>
      <c r="BQS170" s="168"/>
      <c r="BQT170" s="168"/>
      <c r="BQU170" s="168"/>
      <c r="BQV170" s="168"/>
      <c r="BQW170" s="168"/>
      <c r="BQX170" s="168"/>
      <c r="BQY170" s="168"/>
      <c r="BQZ170" s="168"/>
      <c r="BRA170" s="168"/>
      <c r="BRB170" s="168"/>
      <c r="BRC170" s="168"/>
      <c r="BRD170" s="168"/>
      <c r="BRE170" s="168"/>
      <c r="BRF170" s="168"/>
      <c r="BRG170" s="168"/>
      <c r="BRH170" s="168"/>
      <c r="BRI170" s="168"/>
      <c r="BRJ170" s="168"/>
      <c r="BRK170" s="168"/>
      <c r="BRL170" s="168"/>
      <c r="BRM170" s="168"/>
      <c r="BRN170" s="168"/>
      <c r="BRO170" s="168"/>
      <c r="BRP170" s="168"/>
      <c r="BRQ170" s="168"/>
      <c r="BRR170" s="168"/>
      <c r="BRS170" s="168"/>
      <c r="BRT170" s="168"/>
      <c r="BRU170" s="168"/>
      <c r="BRV170" s="168"/>
      <c r="BRW170" s="168"/>
      <c r="BRX170" s="168"/>
      <c r="BRY170" s="168"/>
      <c r="BRZ170" s="168"/>
      <c r="BSA170" s="168"/>
      <c r="BSB170" s="168"/>
      <c r="BSC170" s="168"/>
      <c r="BSD170" s="168"/>
      <c r="BSE170" s="168"/>
      <c r="BSF170" s="168"/>
      <c r="BSG170" s="168"/>
      <c r="BSH170" s="168"/>
      <c r="BSI170" s="168"/>
      <c r="BSJ170" s="168"/>
      <c r="BSK170" s="168"/>
      <c r="BSL170" s="168"/>
      <c r="BSM170" s="168"/>
      <c r="BSN170" s="168"/>
      <c r="BSO170" s="168"/>
      <c r="BSP170" s="168"/>
      <c r="BSQ170" s="168"/>
      <c r="BSR170" s="168"/>
      <c r="BSS170" s="168"/>
      <c r="BST170" s="168"/>
      <c r="BSU170" s="168"/>
      <c r="BSV170" s="168"/>
      <c r="BSW170" s="168"/>
      <c r="BSX170" s="168"/>
      <c r="BSY170" s="168"/>
      <c r="BSZ170" s="168"/>
      <c r="BTA170" s="168"/>
      <c r="BTB170" s="168"/>
      <c r="BTC170" s="168"/>
      <c r="BTD170" s="168"/>
      <c r="BTE170" s="168"/>
      <c r="BTF170" s="168"/>
      <c r="BTG170" s="168"/>
      <c r="BTH170" s="168"/>
      <c r="BTI170" s="168"/>
      <c r="BTJ170" s="168"/>
      <c r="BTK170" s="168"/>
      <c r="BTL170" s="168"/>
      <c r="BTM170" s="168"/>
      <c r="BTN170" s="168"/>
      <c r="BTO170" s="168"/>
      <c r="BTP170" s="168"/>
      <c r="BTQ170" s="168"/>
      <c r="BTR170" s="168"/>
      <c r="BTS170" s="168"/>
      <c r="BTT170" s="168"/>
      <c r="BTU170" s="168"/>
      <c r="BTV170" s="168"/>
      <c r="BTW170" s="168"/>
      <c r="BTX170" s="168"/>
      <c r="BTY170" s="168"/>
      <c r="BTZ170" s="168"/>
      <c r="BUA170" s="168"/>
      <c r="BUB170" s="168"/>
      <c r="BUC170" s="168"/>
      <c r="BUD170" s="168"/>
      <c r="BUE170" s="168"/>
      <c r="BUF170" s="168"/>
      <c r="BUG170" s="168"/>
      <c r="BUH170" s="168"/>
      <c r="BUI170" s="168"/>
      <c r="BUJ170" s="168"/>
      <c r="BUK170" s="168"/>
      <c r="BUL170" s="168"/>
      <c r="BUM170" s="168"/>
      <c r="BUN170" s="168"/>
      <c r="BUO170" s="168"/>
      <c r="BUP170" s="168"/>
      <c r="BUQ170" s="168"/>
      <c r="BUR170" s="168"/>
      <c r="BUS170" s="168"/>
      <c r="BUT170" s="168"/>
      <c r="BUU170" s="168"/>
      <c r="BUV170" s="168"/>
      <c r="BUW170" s="168"/>
      <c r="BUX170" s="168"/>
      <c r="BUY170" s="168"/>
      <c r="BUZ170" s="168"/>
      <c r="BVA170" s="168"/>
      <c r="BVB170" s="168"/>
      <c r="BVC170" s="168"/>
      <c r="BVD170" s="168"/>
      <c r="BVE170" s="168"/>
      <c r="BVF170" s="168"/>
      <c r="BVG170" s="168"/>
      <c r="BVH170" s="168"/>
      <c r="BVI170" s="168"/>
      <c r="BVJ170" s="168"/>
      <c r="BVK170" s="168"/>
      <c r="BVL170" s="168"/>
      <c r="BVM170" s="168"/>
      <c r="BVN170" s="168"/>
      <c r="BVO170" s="168"/>
      <c r="BVP170" s="168"/>
      <c r="BVQ170" s="168"/>
      <c r="BVR170" s="168"/>
      <c r="BVS170" s="168"/>
      <c r="BVT170" s="168"/>
      <c r="BVU170" s="168"/>
      <c r="BVV170" s="168"/>
      <c r="BVW170" s="168"/>
      <c r="BVX170" s="168"/>
      <c r="BVY170" s="168"/>
      <c r="BVZ170" s="168"/>
      <c r="BWA170" s="168"/>
      <c r="BWB170" s="168"/>
      <c r="BWC170" s="168"/>
      <c r="BWD170" s="168"/>
      <c r="BWE170" s="168"/>
      <c r="BWF170" s="168"/>
      <c r="BWG170" s="168"/>
      <c r="BWH170" s="168"/>
      <c r="BWI170" s="168"/>
      <c r="BWJ170" s="168"/>
      <c r="BWK170" s="168"/>
      <c r="BWL170" s="168"/>
      <c r="BWM170" s="168"/>
      <c r="BWN170" s="168"/>
      <c r="BWO170" s="168"/>
      <c r="BWP170" s="168"/>
      <c r="BWQ170" s="168"/>
      <c r="BWR170" s="168"/>
      <c r="BWS170" s="168"/>
      <c r="BWT170" s="168"/>
      <c r="BWU170" s="168"/>
      <c r="BWV170" s="168"/>
      <c r="BWW170" s="168"/>
      <c r="BWX170" s="168"/>
      <c r="BWY170" s="168"/>
      <c r="BWZ170" s="168"/>
      <c r="BXA170" s="168"/>
      <c r="BXB170" s="168"/>
      <c r="BXC170" s="168"/>
      <c r="BXD170" s="168"/>
      <c r="BXE170" s="168"/>
      <c r="BXF170" s="168"/>
      <c r="BXG170" s="168"/>
      <c r="BXH170" s="168"/>
      <c r="BXI170" s="168"/>
      <c r="BXJ170" s="168"/>
      <c r="BXK170" s="168"/>
      <c r="BXL170" s="168"/>
      <c r="BXM170" s="168"/>
      <c r="BXN170" s="168"/>
      <c r="BXO170" s="168"/>
      <c r="BXP170" s="168"/>
      <c r="BXQ170" s="168"/>
      <c r="BXR170" s="168"/>
      <c r="BXS170" s="168"/>
      <c r="BXT170" s="168"/>
      <c r="BXU170" s="168"/>
      <c r="BXV170" s="168"/>
      <c r="BXW170" s="168"/>
      <c r="BXX170" s="168"/>
      <c r="BXY170" s="168"/>
      <c r="BXZ170" s="168"/>
      <c r="BYA170" s="168"/>
      <c r="BYB170" s="168"/>
      <c r="BYC170" s="168"/>
      <c r="BYD170" s="168"/>
      <c r="BYE170" s="168"/>
      <c r="BYF170" s="168"/>
      <c r="BYG170" s="168"/>
      <c r="BYH170" s="168"/>
      <c r="BYI170" s="168"/>
      <c r="BYJ170" s="168"/>
      <c r="BYK170" s="168"/>
      <c r="BYL170" s="168"/>
      <c r="BYM170" s="168"/>
      <c r="BYN170" s="168"/>
      <c r="BYO170" s="168"/>
      <c r="BYP170" s="168"/>
      <c r="BYQ170" s="168"/>
      <c r="BYR170" s="168"/>
      <c r="BYS170" s="168"/>
      <c r="BYT170" s="168"/>
      <c r="BYU170" s="168"/>
      <c r="BYV170" s="168"/>
      <c r="BYW170" s="168"/>
      <c r="BYX170" s="168"/>
      <c r="BYY170" s="168"/>
      <c r="BYZ170" s="168"/>
      <c r="BZA170" s="168"/>
      <c r="BZB170" s="168"/>
      <c r="BZC170" s="168"/>
      <c r="BZD170" s="168"/>
      <c r="BZE170" s="168"/>
      <c r="BZF170" s="168"/>
      <c r="BZG170" s="168"/>
      <c r="BZH170" s="168"/>
      <c r="BZI170" s="168"/>
      <c r="BZJ170" s="168"/>
      <c r="BZK170" s="168"/>
      <c r="BZL170" s="168"/>
      <c r="BZM170" s="168"/>
      <c r="BZN170" s="168"/>
      <c r="BZO170" s="168"/>
      <c r="BZP170" s="168"/>
      <c r="BZQ170" s="168"/>
      <c r="BZR170" s="168"/>
      <c r="BZS170" s="168"/>
      <c r="BZT170" s="168"/>
      <c r="BZU170" s="168"/>
      <c r="BZV170" s="168"/>
      <c r="BZW170" s="168"/>
      <c r="BZX170" s="168"/>
      <c r="BZY170" s="168"/>
      <c r="BZZ170" s="168"/>
      <c r="CAA170" s="168"/>
      <c r="CAB170" s="168"/>
      <c r="CAC170" s="168"/>
      <c r="CAD170" s="168"/>
      <c r="CAE170" s="168"/>
      <c r="CAF170" s="168"/>
      <c r="CAG170" s="168"/>
      <c r="CAH170" s="168"/>
      <c r="CAI170" s="168"/>
      <c r="CAJ170" s="168"/>
      <c r="CAK170" s="168"/>
      <c r="CAL170" s="168"/>
      <c r="CAM170" s="168"/>
      <c r="CAN170" s="168"/>
      <c r="CAO170" s="168"/>
      <c r="CAP170" s="168"/>
      <c r="CAQ170" s="168"/>
      <c r="CAR170" s="168"/>
      <c r="CAS170" s="168"/>
      <c r="CAT170" s="168"/>
      <c r="CAU170" s="168"/>
      <c r="CAV170" s="168"/>
      <c r="CAW170" s="168"/>
      <c r="CAX170" s="168"/>
      <c r="CAY170" s="168"/>
      <c r="CAZ170" s="168"/>
      <c r="CBA170" s="168"/>
      <c r="CBB170" s="168"/>
      <c r="CBC170" s="168"/>
      <c r="CBD170" s="168"/>
      <c r="CBE170" s="168"/>
      <c r="CBF170" s="168"/>
      <c r="CBG170" s="168"/>
      <c r="CBH170" s="168"/>
      <c r="CBI170" s="168"/>
      <c r="CBJ170" s="168"/>
      <c r="CBK170" s="168"/>
      <c r="CBL170" s="168"/>
      <c r="CBM170" s="168"/>
      <c r="CBN170" s="168"/>
      <c r="CBO170" s="168"/>
      <c r="CBP170" s="168"/>
      <c r="CBQ170" s="168"/>
      <c r="CBR170" s="168"/>
      <c r="CBS170" s="168"/>
      <c r="CBT170" s="168"/>
      <c r="CBU170" s="168"/>
      <c r="CBV170" s="168"/>
      <c r="CBW170" s="168"/>
      <c r="CBX170" s="168"/>
      <c r="CBY170" s="168"/>
      <c r="CBZ170" s="168"/>
      <c r="CCA170" s="168"/>
      <c r="CCB170" s="168"/>
      <c r="CCC170" s="168"/>
      <c r="CCD170" s="168"/>
      <c r="CCE170" s="168"/>
      <c r="CCF170" s="168"/>
      <c r="CCG170" s="168"/>
      <c r="CCH170" s="168"/>
      <c r="CCI170" s="168"/>
      <c r="CCJ170" s="168"/>
      <c r="CCK170" s="168"/>
      <c r="CCL170" s="168"/>
      <c r="CCM170" s="168"/>
      <c r="CCN170" s="168"/>
      <c r="CCO170" s="168"/>
      <c r="CCP170" s="168"/>
      <c r="CCQ170" s="168"/>
      <c r="CCR170" s="168"/>
      <c r="CCS170" s="168"/>
      <c r="CCT170" s="168"/>
      <c r="CCU170" s="168"/>
      <c r="CCV170" s="168"/>
      <c r="CCW170" s="168"/>
      <c r="CCX170" s="168"/>
      <c r="CCY170" s="168"/>
      <c r="CCZ170" s="168"/>
      <c r="CDA170" s="168"/>
      <c r="CDB170" s="168"/>
      <c r="CDC170" s="168"/>
      <c r="CDD170" s="168"/>
      <c r="CDE170" s="168"/>
      <c r="CDF170" s="168"/>
      <c r="CDG170" s="168"/>
      <c r="CDH170" s="168"/>
      <c r="CDI170" s="168"/>
      <c r="CDJ170" s="168"/>
      <c r="CDK170" s="168"/>
      <c r="CDL170" s="168"/>
      <c r="CDM170" s="168"/>
      <c r="CDN170" s="168"/>
      <c r="CDO170" s="168"/>
      <c r="CDP170" s="168"/>
      <c r="CDQ170" s="168"/>
      <c r="CDR170" s="168"/>
      <c r="CDS170" s="168"/>
      <c r="CDT170" s="168"/>
      <c r="CDU170" s="168"/>
      <c r="CDV170" s="168"/>
      <c r="CDW170" s="168"/>
      <c r="CDX170" s="168"/>
      <c r="CDY170" s="168"/>
      <c r="CDZ170" s="168"/>
      <c r="CEA170" s="168"/>
      <c r="CEB170" s="168"/>
      <c r="CEC170" s="168"/>
      <c r="CED170" s="168"/>
      <c r="CEE170" s="168"/>
      <c r="CEF170" s="168"/>
      <c r="CEG170" s="168"/>
      <c r="CEH170" s="168"/>
      <c r="CEI170" s="168"/>
      <c r="CEJ170" s="168"/>
      <c r="CEK170" s="168"/>
      <c r="CEL170" s="168"/>
      <c r="CEM170" s="168"/>
      <c r="CEN170" s="168"/>
      <c r="CEO170" s="168"/>
      <c r="CEP170" s="168"/>
      <c r="CEQ170" s="168"/>
      <c r="CER170" s="168"/>
      <c r="CES170" s="168"/>
      <c r="CET170" s="168"/>
      <c r="CEU170" s="168"/>
      <c r="CEV170" s="168"/>
      <c r="CEW170" s="168"/>
      <c r="CEX170" s="168"/>
      <c r="CEY170" s="168"/>
      <c r="CEZ170" s="168"/>
      <c r="CFA170" s="168"/>
      <c r="CFB170" s="168"/>
      <c r="CFC170" s="168"/>
      <c r="CFD170" s="168"/>
      <c r="CFE170" s="168"/>
      <c r="CFF170" s="168"/>
      <c r="CFG170" s="168"/>
      <c r="CFH170" s="168"/>
      <c r="CFI170" s="168"/>
      <c r="CFJ170" s="168"/>
      <c r="CFK170" s="168"/>
      <c r="CFL170" s="168"/>
      <c r="CFM170" s="168"/>
      <c r="CFN170" s="168"/>
      <c r="CFO170" s="168"/>
      <c r="CFP170" s="168"/>
      <c r="CFQ170" s="168"/>
      <c r="CFR170" s="168"/>
      <c r="CFS170" s="168"/>
      <c r="CFT170" s="168"/>
      <c r="CFU170" s="168"/>
      <c r="CFV170" s="168"/>
      <c r="CFW170" s="168"/>
      <c r="CFX170" s="168"/>
      <c r="CFY170" s="168"/>
      <c r="CFZ170" s="168"/>
      <c r="CGA170" s="168"/>
      <c r="CGB170" s="168"/>
      <c r="CGC170" s="168"/>
      <c r="CGD170" s="168"/>
      <c r="CGE170" s="168"/>
      <c r="CGF170" s="168"/>
      <c r="CGG170" s="168"/>
      <c r="CGH170" s="168"/>
      <c r="CGI170" s="168"/>
      <c r="CGJ170" s="168"/>
      <c r="CGK170" s="168"/>
      <c r="CGL170" s="168"/>
      <c r="CGM170" s="168"/>
      <c r="CGN170" s="168"/>
      <c r="CGO170" s="168"/>
      <c r="CGP170" s="168"/>
      <c r="CGQ170" s="168"/>
      <c r="CGR170" s="168"/>
      <c r="CGS170" s="168"/>
      <c r="CGT170" s="168"/>
      <c r="CGU170" s="168"/>
      <c r="CGV170" s="168"/>
      <c r="CGW170" s="168"/>
      <c r="CGX170" s="168"/>
      <c r="CGY170" s="168"/>
      <c r="CGZ170" s="168"/>
      <c r="CHA170" s="168"/>
      <c r="CHB170" s="168"/>
      <c r="CHC170" s="168"/>
      <c r="CHD170" s="168"/>
      <c r="CHE170" s="168"/>
      <c r="CHF170" s="168"/>
      <c r="CHG170" s="168"/>
      <c r="CHH170" s="168"/>
      <c r="CHI170" s="168"/>
      <c r="CHJ170" s="168"/>
      <c r="CHK170" s="168"/>
      <c r="CHL170" s="168"/>
      <c r="CHM170" s="168"/>
      <c r="CHN170" s="168"/>
      <c r="CHO170" s="168"/>
      <c r="CHP170" s="168"/>
      <c r="CHQ170" s="168"/>
      <c r="CHR170" s="168"/>
      <c r="CHS170" s="168"/>
      <c r="CHT170" s="168"/>
      <c r="CHU170" s="168"/>
      <c r="CHV170" s="168"/>
      <c r="CHW170" s="168"/>
      <c r="CHX170" s="168"/>
      <c r="CHY170" s="168"/>
      <c r="CHZ170" s="168"/>
      <c r="CIA170" s="168"/>
      <c r="CIB170" s="168"/>
      <c r="CIC170" s="168"/>
      <c r="CID170" s="168"/>
      <c r="CIE170" s="168"/>
      <c r="CIF170" s="168"/>
      <c r="CIG170" s="168"/>
      <c r="CIH170" s="168"/>
      <c r="CII170" s="168"/>
      <c r="CIJ170" s="168"/>
      <c r="CIK170" s="168"/>
      <c r="CIL170" s="168"/>
      <c r="CIM170" s="168"/>
      <c r="CIN170" s="168"/>
      <c r="CIO170" s="168"/>
      <c r="CIP170" s="168"/>
      <c r="CIQ170" s="168"/>
      <c r="CIR170" s="168"/>
      <c r="CIS170" s="168"/>
      <c r="CIT170" s="168"/>
      <c r="CIU170" s="168"/>
      <c r="CIV170" s="168"/>
      <c r="CIW170" s="168"/>
      <c r="CIX170" s="168"/>
      <c r="CIY170" s="168"/>
      <c r="CIZ170" s="168"/>
      <c r="CJA170" s="168"/>
      <c r="CJB170" s="168"/>
      <c r="CJC170" s="168"/>
      <c r="CJD170" s="168"/>
      <c r="CJE170" s="168"/>
      <c r="CJF170" s="168"/>
      <c r="CJG170" s="168"/>
      <c r="CJH170" s="168"/>
      <c r="CJI170" s="168"/>
      <c r="CJJ170" s="168"/>
      <c r="CJK170" s="168"/>
      <c r="CJL170" s="168"/>
      <c r="CJM170" s="168"/>
      <c r="CJN170" s="168"/>
      <c r="CJO170" s="168"/>
      <c r="CJP170" s="168"/>
      <c r="CJQ170" s="168"/>
      <c r="CJR170" s="168"/>
      <c r="CJS170" s="168"/>
      <c r="CJT170" s="168"/>
      <c r="CJU170" s="168"/>
      <c r="CJV170" s="168"/>
      <c r="CJW170" s="168"/>
      <c r="CJX170" s="168"/>
      <c r="CJY170" s="168"/>
      <c r="CJZ170" s="168"/>
      <c r="CKA170" s="168"/>
      <c r="CKB170" s="168"/>
      <c r="CKC170" s="168"/>
      <c r="CKD170" s="168"/>
      <c r="CKE170" s="168"/>
      <c r="CKF170" s="168"/>
      <c r="CKG170" s="168"/>
      <c r="CKH170" s="168"/>
      <c r="CKI170" s="168"/>
      <c r="CKJ170" s="168"/>
      <c r="CKK170" s="168"/>
      <c r="CKL170" s="168"/>
      <c r="CKM170" s="168"/>
      <c r="CKN170" s="168"/>
      <c r="CKO170" s="168"/>
      <c r="CKP170" s="168"/>
      <c r="CKQ170" s="168"/>
      <c r="CKR170" s="168"/>
      <c r="CKS170" s="168"/>
      <c r="CKT170" s="168"/>
      <c r="CKU170" s="168"/>
      <c r="CKV170" s="168"/>
      <c r="CKW170" s="168"/>
      <c r="CKX170" s="168"/>
      <c r="CKY170" s="168"/>
      <c r="CKZ170" s="168"/>
      <c r="CLA170" s="168"/>
      <c r="CLB170" s="168"/>
      <c r="CLC170" s="168"/>
      <c r="CLD170" s="168"/>
      <c r="CLE170" s="168"/>
      <c r="CLF170" s="168"/>
      <c r="CLG170" s="168"/>
      <c r="CLH170" s="168"/>
      <c r="CLI170" s="168"/>
      <c r="CLJ170" s="168"/>
      <c r="CLK170" s="168"/>
      <c r="CLL170" s="168"/>
      <c r="CLM170" s="168"/>
      <c r="CLN170" s="168"/>
      <c r="CLO170" s="168"/>
      <c r="CLP170" s="168"/>
      <c r="CLQ170" s="168"/>
      <c r="CLR170" s="168"/>
      <c r="CLS170" s="168"/>
      <c r="CLT170" s="168"/>
      <c r="CLU170" s="168"/>
      <c r="CLV170" s="168"/>
      <c r="CLW170" s="168"/>
      <c r="CLX170" s="168"/>
      <c r="CLY170" s="168"/>
      <c r="CLZ170" s="168"/>
      <c r="CMA170" s="168"/>
      <c r="CMB170" s="168"/>
      <c r="CMC170" s="168"/>
      <c r="CMD170" s="168"/>
      <c r="CME170" s="168"/>
      <c r="CMF170" s="168"/>
      <c r="CMG170" s="168"/>
      <c r="CMH170" s="168"/>
      <c r="CMI170" s="168"/>
      <c r="CMJ170" s="168"/>
      <c r="CMK170" s="168"/>
      <c r="CML170" s="168"/>
      <c r="CMM170" s="168"/>
      <c r="CMN170" s="168"/>
      <c r="CMO170" s="168"/>
      <c r="CMP170" s="168"/>
      <c r="CMQ170" s="168"/>
      <c r="CMR170" s="168"/>
      <c r="CMS170" s="168"/>
      <c r="CMT170" s="168"/>
      <c r="CMU170" s="168"/>
      <c r="CMV170" s="168"/>
      <c r="CMW170" s="168"/>
      <c r="CMX170" s="168"/>
      <c r="CMY170" s="168"/>
      <c r="CMZ170" s="168"/>
      <c r="CNA170" s="168"/>
      <c r="CNB170" s="168"/>
      <c r="CNC170" s="168"/>
      <c r="CND170" s="168"/>
      <c r="CNE170" s="168"/>
      <c r="CNF170" s="168"/>
      <c r="CNG170" s="168"/>
      <c r="CNH170" s="168"/>
      <c r="CNI170" s="168"/>
      <c r="CNJ170" s="168"/>
      <c r="CNK170" s="168"/>
      <c r="CNL170" s="168"/>
      <c r="CNM170" s="168"/>
      <c r="CNN170" s="168"/>
      <c r="CNO170" s="168"/>
      <c r="CNP170" s="168"/>
      <c r="CNQ170" s="168"/>
      <c r="CNR170" s="168"/>
      <c r="CNS170" s="168"/>
      <c r="CNT170" s="168"/>
      <c r="CNU170" s="168"/>
      <c r="CNV170" s="168"/>
      <c r="CNW170" s="168"/>
      <c r="CNX170" s="168"/>
      <c r="CNY170" s="168"/>
      <c r="CNZ170" s="168"/>
      <c r="COA170" s="168"/>
      <c r="COB170" s="168"/>
      <c r="COC170" s="168"/>
      <c r="COD170" s="168"/>
      <c r="COE170" s="168"/>
      <c r="COF170" s="168"/>
      <c r="COG170" s="168"/>
      <c r="COH170" s="168"/>
      <c r="COI170" s="168"/>
      <c r="COJ170" s="168"/>
      <c r="COK170" s="168"/>
      <c r="COL170" s="168"/>
      <c r="COM170" s="168"/>
      <c r="CON170" s="168"/>
      <c r="COO170" s="168"/>
      <c r="COP170" s="168"/>
      <c r="COQ170" s="168"/>
      <c r="COR170" s="168"/>
      <c r="COS170" s="168"/>
      <c r="COT170" s="168"/>
      <c r="COU170" s="168"/>
      <c r="COV170" s="168"/>
      <c r="COW170" s="168"/>
      <c r="COX170" s="168"/>
      <c r="COY170" s="168"/>
      <c r="COZ170" s="168"/>
      <c r="CPA170" s="168"/>
      <c r="CPB170" s="168"/>
      <c r="CPC170" s="168"/>
      <c r="CPD170" s="168"/>
      <c r="CPE170" s="168"/>
      <c r="CPF170" s="168"/>
      <c r="CPG170" s="168"/>
      <c r="CPH170" s="168"/>
      <c r="CPI170" s="168"/>
      <c r="CPJ170" s="168"/>
      <c r="CPK170" s="168"/>
      <c r="CPL170" s="168"/>
      <c r="CPM170" s="168"/>
      <c r="CPN170" s="168"/>
      <c r="CPO170" s="168"/>
      <c r="CPP170" s="168"/>
      <c r="CPQ170" s="168"/>
      <c r="CPR170" s="168"/>
      <c r="CPS170" s="168"/>
      <c r="CPT170" s="168"/>
      <c r="CPU170" s="168"/>
      <c r="CPV170" s="168"/>
      <c r="CPW170" s="168"/>
      <c r="CPX170" s="168"/>
      <c r="CPY170" s="168"/>
      <c r="CPZ170" s="168"/>
      <c r="CQA170" s="168"/>
      <c r="CQB170" s="168"/>
      <c r="CQC170" s="168"/>
      <c r="CQD170" s="168"/>
      <c r="CQE170" s="168"/>
      <c r="CQF170" s="168"/>
      <c r="CQG170" s="168"/>
      <c r="CQH170" s="168"/>
      <c r="CQI170" s="168"/>
      <c r="CQJ170" s="168"/>
      <c r="CQK170" s="168"/>
      <c r="CQL170" s="168"/>
      <c r="CQM170" s="168"/>
      <c r="CQN170" s="168"/>
      <c r="CQO170" s="168"/>
      <c r="CQP170" s="168"/>
      <c r="CQQ170" s="168"/>
      <c r="CQR170" s="168"/>
      <c r="CQS170" s="168"/>
      <c r="CQT170" s="168"/>
      <c r="CQU170" s="168"/>
      <c r="CQV170" s="168"/>
      <c r="CQW170" s="168"/>
      <c r="CQX170" s="168"/>
      <c r="CQY170" s="168"/>
      <c r="CQZ170" s="168"/>
      <c r="CRA170" s="168"/>
      <c r="CRB170" s="168"/>
      <c r="CRC170" s="168"/>
      <c r="CRD170" s="168"/>
      <c r="CRE170" s="168"/>
      <c r="CRF170" s="168"/>
      <c r="CRG170" s="168"/>
      <c r="CRH170" s="168"/>
      <c r="CRI170" s="168"/>
      <c r="CRJ170" s="168"/>
      <c r="CRK170" s="168"/>
      <c r="CRL170" s="168"/>
      <c r="CRM170" s="168"/>
      <c r="CRN170" s="168"/>
      <c r="CRO170" s="168"/>
      <c r="CRP170" s="168"/>
      <c r="CRQ170" s="168"/>
      <c r="CRR170" s="168"/>
      <c r="CRS170" s="168"/>
      <c r="CRT170" s="168"/>
      <c r="CRU170" s="168"/>
      <c r="CRV170" s="168"/>
      <c r="CRW170" s="168"/>
      <c r="CRX170" s="168"/>
      <c r="CRY170" s="168"/>
      <c r="CRZ170" s="168"/>
      <c r="CSA170" s="168"/>
      <c r="CSB170" s="168"/>
      <c r="CSC170" s="168"/>
      <c r="CSD170" s="168"/>
      <c r="CSE170" s="168"/>
      <c r="CSF170" s="168"/>
      <c r="CSG170" s="168"/>
      <c r="CSH170" s="168"/>
      <c r="CSI170" s="168"/>
      <c r="CSJ170" s="168"/>
      <c r="CSK170" s="168"/>
      <c r="CSL170" s="168"/>
      <c r="CSM170" s="168"/>
      <c r="CSN170" s="168"/>
      <c r="CSO170" s="168"/>
      <c r="CSP170" s="168"/>
      <c r="CSQ170" s="168"/>
      <c r="CSR170" s="168"/>
      <c r="CSS170" s="168"/>
      <c r="CST170" s="168"/>
      <c r="CSU170" s="168"/>
      <c r="CSV170" s="168"/>
      <c r="CSW170" s="168"/>
      <c r="CSX170" s="168"/>
      <c r="CSY170" s="168"/>
      <c r="CSZ170" s="168"/>
      <c r="CTA170" s="168"/>
      <c r="CTB170" s="168"/>
      <c r="CTC170" s="168"/>
      <c r="CTD170" s="168"/>
      <c r="CTE170" s="168"/>
      <c r="CTF170" s="168"/>
      <c r="CTG170" s="168"/>
      <c r="CTH170" s="168"/>
      <c r="CTI170" s="168"/>
      <c r="CTJ170" s="168"/>
      <c r="CTK170" s="168"/>
      <c r="CTL170" s="168"/>
      <c r="CTM170" s="168"/>
      <c r="CTN170" s="168"/>
      <c r="CTO170" s="168"/>
      <c r="CTP170" s="168"/>
      <c r="CTQ170" s="168"/>
      <c r="CTR170" s="168"/>
      <c r="CTS170" s="168"/>
      <c r="CTT170" s="168"/>
      <c r="CTU170" s="168"/>
      <c r="CTV170" s="168"/>
      <c r="CTW170" s="168"/>
      <c r="CTX170" s="168"/>
      <c r="CTY170" s="168"/>
      <c r="CTZ170" s="168"/>
      <c r="CUA170" s="168"/>
      <c r="CUB170" s="168"/>
      <c r="CUC170" s="168"/>
      <c r="CUD170" s="168"/>
      <c r="CUE170" s="168"/>
      <c r="CUF170" s="168"/>
      <c r="CUG170" s="168"/>
      <c r="CUH170" s="168"/>
      <c r="CUI170" s="168"/>
      <c r="CUJ170" s="168"/>
      <c r="CUK170" s="168"/>
      <c r="CUL170" s="168"/>
      <c r="CUM170" s="168"/>
      <c r="CUN170" s="168"/>
      <c r="CUO170" s="168"/>
      <c r="CUP170" s="168"/>
      <c r="CUQ170" s="168"/>
      <c r="CUR170" s="168"/>
      <c r="CUS170" s="168"/>
      <c r="CUT170" s="168"/>
      <c r="CUU170" s="168"/>
      <c r="CUV170" s="168"/>
      <c r="CUW170" s="168"/>
      <c r="CUX170" s="168"/>
      <c r="CUY170" s="168"/>
      <c r="CUZ170" s="168"/>
      <c r="CVA170" s="168"/>
      <c r="CVB170" s="168"/>
      <c r="CVC170" s="168"/>
      <c r="CVD170" s="168"/>
      <c r="CVE170" s="168"/>
      <c r="CVF170" s="168"/>
      <c r="CVG170" s="168"/>
      <c r="CVH170" s="168"/>
      <c r="CVI170" s="168"/>
      <c r="CVJ170" s="168"/>
      <c r="CVK170" s="168"/>
      <c r="CVL170" s="168"/>
      <c r="CVM170" s="168"/>
      <c r="CVN170" s="168"/>
      <c r="CVO170" s="168"/>
      <c r="CVP170" s="168"/>
      <c r="CVQ170" s="168"/>
      <c r="CVR170" s="168"/>
      <c r="CVS170" s="168"/>
      <c r="CVT170" s="168"/>
      <c r="CVU170" s="168"/>
      <c r="CVV170" s="168"/>
      <c r="CVW170" s="168"/>
      <c r="CVX170" s="168"/>
      <c r="CVY170" s="168"/>
      <c r="CVZ170" s="168"/>
      <c r="CWA170" s="168"/>
      <c r="CWB170" s="168"/>
      <c r="CWC170" s="168"/>
      <c r="CWD170" s="168"/>
      <c r="CWE170" s="168"/>
      <c r="CWF170" s="168"/>
      <c r="CWG170" s="168"/>
      <c r="CWH170" s="168"/>
      <c r="CWI170" s="168"/>
      <c r="CWJ170" s="168"/>
      <c r="CWK170" s="168"/>
      <c r="CWL170" s="168"/>
      <c r="CWM170" s="168"/>
      <c r="CWN170" s="168"/>
      <c r="CWO170" s="168"/>
      <c r="CWP170" s="168"/>
      <c r="CWQ170" s="168"/>
      <c r="CWR170" s="168"/>
      <c r="CWS170" s="168"/>
      <c r="CWT170" s="168"/>
      <c r="CWU170" s="168"/>
      <c r="CWV170" s="168"/>
      <c r="CWW170" s="168"/>
      <c r="CWX170" s="168"/>
      <c r="CWY170" s="168"/>
      <c r="CWZ170" s="168"/>
      <c r="CXA170" s="168"/>
      <c r="CXB170" s="168"/>
      <c r="CXC170" s="168"/>
      <c r="CXD170" s="168"/>
      <c r="CXE170" s="168"/>
      <c r="CXF170" s="168"/>
      <c r="CXG170" s="168"/>
      <c r="CXH170" s="168"/>
      <c r="CXI170" s="168"/>
      <c r="CXJ170" s="168"/>
      <c r="CXK170" s="168"/>
      <c r="CXL170" s="168"/>
      <c r="CXM170" s="168"/>
      <c r="CXN170" s="168"/>
      <c r="CXO170" s="168"/>
      <c r="CXP170" s="168"/>
      <c r="CXQ170" s="168"/>
      <c r="CXR170" s="168"/>
      <c r="CXS170" s="168"/>
      <c r="CXT170" s="168"/>
      <c r="CXU170" s="168"/>
      <c r="CXV170" s="168"/>
      <c r="CXW170" s="168"/>
      <c r="CXX170" s="168"/>
      <c r="CXY170" s="168"/>
      <c r="CXZ170" s="168"/>
      <c r="CYA170" s="168"/>
      <c r="CYB170" s="168"/>
      <c r="CYC170" s="168"/>
      <c r="CYD170" s="168"/>
      <c r="CYE170" s="168"/>
      <c r="CYF170" s="168"/>
      <c r="CYG170" s="168"/>
      <c r="CYH170" s="168"/>
      <c r="CYI170" s="168"/>
      <c r="CYJ170" s="168"/>
      <c r="CYK170" s="168"/>
      <c r="CYL170" s="168"/>
      <c r="CYM170" s="168"/>
      <c r="CYN170" s="168"/>
      <c r="CYO170" s="168"/>
      <c r="CYP170" s="168"/>
      <c r="CYQ170" s="168"/>
      <c r="CYR170" s="168"/>
      <c r="CYS170" s="168"/>
      <c r="CYT170" s="168"/>
      <c r="CYU170" s="168"/>
      <c r="CYV170" s="168"/>
      <c r="CYW170" s="168"/>
      <c r="CYX170" s="168"/>
      <c r="CYY170" s="168"/>
      <c r="CYZ170" s="168"/>
      <c r="CZA170" s="168"/>
      <c r="CZB170" s="168"/>
      <c r="CZC170" s="168"/>
      <c r="CZD170" s="168"/>
      <c r="CZE170" s="168"/>
      <c r="CZF170" s="168"/>
      <c r="CZG170" s="168"/>
      <c r="CZH170" s="168"/>
      <c r="CZI170" s="168"/>
      <c r="CZJ170" s="168"/>
      <c r="CZK170" s="168"/>
      <c r="CZL170" s="168"/>
      <c r="CZM170" s="168"/>
      <c r="CZN170" s="168"/>
      <c r="CZO170" s="168"/>
      <c r="CZP170" s="168"/>
      <c r="CZQ170" s="168"/>
      <c r="CZR170" s="168"/>
      <c r="CZS170" s="168"/>
      <c r="CZT170" s="168"/>
      <c r="CZU170" s="168"/>
      <c r="CZV170" s="168"/>
      <c r="CZW170" s="168"/>
      <c r="CZX170" s="168"/>
      <c r="CZY170" s="168"/>
      <c r="CZZ170" s="168"/>
      <c r="DAA170" s="168"/>
      <c r="DAB170" s="168"/>
      <c r="DAC170" s="168"/>
      <c r="DAD170" s="168"/>
      <c r="DAE170" s="168"/>
      <c r="DAF170" s="168"/>
      <c r="DAG170" s="168"/>
      <c r="DAH170" s="168"/>
      <c r="DAI170" s="168"/>
      <c r="DAJ170" s="168"/>
      <c r="DAK170" s="168"/>
      <c r="DAL170" s="168"/>
      <c r="DAM170" s="168"/>
      <c r="DAN170" s="168"/>
      <c r="DAO170" s="168"/>
      <c r="DAP170" s="168"/>
      <c r="DAQ170" s="168"/>
      <c r="DAR170" s="168"/>
      <c r="DAS170" s="168"/>
      <c r="DAT170" s="168"/>
      <c r="DAU170" s="168"/>
      <c r="DAV170" s="168"/>
      <c r="DAW170" s="168"/>
      <c r="DAX170" s="168"/>
      <c r="DAY170" s="168"/>
      <c r="DAZ170" s="168"/>
      <c r="DBA170" s="168"/>
      <c r="DBB170" s="168"/>
      <c r="DBC170" s="168"/>
      <c r="DBD170" s="168"/>
      <c r="DBE170" s="168"/>
      <c r="DBF170" s="168"/>
      <c r="DBG170" s="168"/>
      <c r="DBH170" s="168"/>
      <c r="DBI170" s="168"/>
      <c r="DBJ170" s="168"/>
      <c r="DBK170" s="168"/>
      <c r="DBL170" s="168"/>
      <c r="DBM170" s="168"/>
      <c r="DBN170" s="168"/>
      <c r="DBO170" s="168"/>
      <c r="DBP170" s="168"/>
      <c r="DBQ170" s="168"/>
      <c r="DBR170" s="168"/>
      <c r="DBS170" s="168"/>
      <c r="DBT170" s="168"/>
      <c r="DBU170" s="168"/>
      <c r="DBV170" s="168"/>
      <c r="DBW170" s="168"/>
      <c r="DBX170" s="168"/>
      <c r="DBY170" s="168"/>
      <c r="DBZ170" s="168"/>
      <c r="DCA170" s="168"/>
      <c r="DCB170" s="168"/>
      <c r="DCC170" s="168"/>
      <c r="DCD170" s="168"/>
      <c r="DCE170" s="168"/>
      <c r="DCF170" s="168"/>
      <c r="DCG170" s="168"/>
      <c r="DCH170" s="168"/>
      <c r="DCI170" s="168"/>
      <c r="DCJ170" s="168"/>
      <c r="DCK170" s="168"/>
      <c r="DCL170" s="168"/>
      <c r="DCM170" s="168"/>
      <c r="DCN170" s="168"/>
      <c r="DCO170" s="168"/>
      <c r="DCP170" s="168"/>
      <c r="DCQ170" s="168"/>
      <c r="DCR170" s="168"/>
      <c r="DCS170" s="168"/>
      <c r="DCT170" s="168"/>
      <c r="DCU170" s="168"/>
      <c r="DCV170" s="168"/>
      <c r="DCW170" s="168"/>
      <c r="DCX170" s="168"/>
      <c r="DCY170" s="168"/>
      <c r="DCZ170" s="168"/>
      <c r="DDA170" s="168"/>
      <c r="DDB170" s="168"/>
      <c r="DDC170" s="168"/>
      <c r="DDD170" s="168"/>
      <c r="DDE170" s="168"/>
      <c r="DDF170" s="168"/>
      <c r="DDG170" s="168"/>
      <c r="DDH170" s="168"/>
      <c r="DDI170" s="168"/>
      <c r="DDJ170" s="168"/>
      <c r="DDK170" s="168"/>
      <c r="DDL170" s="168"/>
      <c r="DDM170" s="168"/>
      <c r="DDN170" s="168"/>
      <c r="DDO170" s="168"/>
      <c r="DDP170" s="168"/>
      <c r="DDQ170" s="168"/>
      <c r="DDR170" s="168"/>
      <c r="DDS170" s="168"/>
      <c r="DDT170" s="168"/>
      <c r="DDU170" s="168"/>
      <c r="DDV170" s="168"/>
      <c r="DDW170" s="168"/>
      <c r="DDX170" s="168"/>
      <c r="DDY170" s="168"/>
      <c r="DDZ170" s="168"/>
      <c r="DEA170" s="168"/>
      <c r="DEB170" s="168"/>
      <c r="DEC170" s="168"/>
      <c r="DED170" s="168"/>
      <c r="DEE170" s="168"/>
      <c r="DEF170" s="168"/>
      <c r="DEG170" s="168"/>
      <c r="DEH170" s="168"/>
      <c r="DEI170" s="168"/>
      <c r="DEJ170" s="168"/>
      <c r="DEK170" s="168"/>
      <c r="DEL170" s="168"/>
      <c r="DEM170" s="168"/>
      <c r="DEN170" s="168"/>
      <c r="DEO170" s="168"/>
      <c r="DEP170" s="168"/>
      <c r="DEQ170" s="168"/>
      <c r="DER170" s="168"/>
      <c r="DES170" s="168"/>
      <c r="DET170" s="168"/>
      <c r="DEU170" s="168"/>
      <c r="DEV170" s="168"/>
      <c r="DEW170" s="168"/>
      <c r="DEX170" s="168"/>
      <c r="DEY170" s="168"/>
      <c r="DEZ170" s="168"/>
      <c r="DFA170" s="168"/>
      <c r="DFB170" s="168"/>
      <c r="DFC170" s="168"/>
      <c r="DFD170" s="168"/>
      <c r="DFE170" s="168"/>
      <c r="DFF170" s="168"/>
      <c r="DFG170" s="168"/>
      <c r="DFH170" s="168"/>
      <c r="DFI170" s="168"/>
      <c r="DFJ170" s="168"/>
      <c r="DFK170" s="168"/>
      <c r="DFL170" s="168"/>
      <c r="DFM170" s="168"/>
      <c r="DFN170" s="168"/>
      <c r="DFO170" s="168"/>
      <c r="DFP170" s="168"/>
      <c r="DFQ170" s="168"/>
      <c r="DFR170" s="168"/>
      <c r="DFS170" s="168"/>
      <c r="DFT170" s="168"/>
      <c r="DFU170" s="168"/>
      <c r="DFV170" s="168"/>
      <c r="DFW170" s="168"/>
      <c r="DFX170" s="168"/>
      <c r="DFY170" s="168"/>
      <c r="DFZ170" s="168"/>
      <c r="DGA170" s="168"/>
      <c r="DGB170" s="168"/>
      <c r="DGC170" s="168"/>
      <c r="DGD170" s="168"/>
      <c r="DGE170" s="168"/>
      <c r="DGF170" s="168"/>
      <c r="DGG170" s="168"/>
      <c r="DGH170" s="168"/>
      <c r="DGI170" s="168"/>
      <c r="DGJ170" s="168"/>
      <c r="DGK170" s="168"/>
      <c r="DGL170" s="168"/>
      <c r="DGM170" s="168"/>
      <c r="DGN170" s="168"/>
      <c r="DGO170" s="168"/>
      <c r="DGP170" s="168"/>
      <c r="DGQ170" s="168"/>
      <c r="DGR170" s="168"/>
      <c r="DGS170" s="168"/>
      <c r="DGT170" s="168"/>
      <c r="DGU170" s="168"/>
      <c r="DGV170" s="168"/>
      <c r="DGW170" s="168"/>
      <c r="DGX170" s="168"/>
      <c r="DGY170" s="168"/>
      <c r="DGZ170" s="168"/>
      <c r="DHA170" s="168"/>
      <c r="DHB170" s="168"/>
      <c r="DHC170" s="168"/>
      <c r="DHD170" s="168"/>
      <c r="DHE170" s="168"/>
      <c r="DHF170" s="168"/>
      <c r="DHG170" s="168"/>
      <c r="DHH170" s="168"/>
      <c r="DHI170" s="168"/>
      <c r="DHJ170" s="168"/>
      <c r="DHK170" s="168"/>
      <c r="DHL170" s="168"/>
      <c r="DHM170" s="168"/>
      <c r="DHN170" s="168"/>
      <c r="DHO170" s="168"/>
      <c r="DHP170" s="168"/>
      <c r="DHQ170" s="168"/>
      <c r="DHR170" s="168"/>
      <c r="DHS170" s="168"/>
      <c r="DHT170" s="168"/>
      <c r="DHU170" s="168"/>
      <c r="DHV170" s="168"/>
      <c r="DHW170" s="168"/>
      <c r="DHX170" s="168"/>
      <c r="DHY170" s="168"/>
      <c r="DHZ170" s="168"/>
      <c r="DIA170" s="168"/>
      <c r="DIB170" s="168"/>
      <c r="DIC170" s="168"/>
      <c r="DID170" s="168"/>
      <c r="DIE170" s="168"/>
      <c r="DIF170" s="168"/>
      <c r="DIG170" s="168"/>
      <c r="DIH170" s="168"/>
      <c r="DII170" s="168"/>
      <c r="DIJ170" s="168"/>
      <c r="DIK170" s="168"/>
      <c r="DIL170" s="168"/>
      <c r="DIM170" s="168"/>
      <c r="DIN170" s="168"/>
      <c r="DIO170" s="168"/>
      <c r="DIP170" s="168"/>
      <c r="DIQ170" s="168"/>
      <c r="DIR170" s="168"/>
      <c r="DIS170" s="168"/>
      <c r="DIT170" s="168"/>
      <c r="DIU170" s="168"/>
      <c r="DIV170" s="168"/>
      <c r="DIW170" s="168"/>
      <c r="DIX170" s="168"/>
      <c r="DIY170" s="168"/>
      <c r="DIZ170" s="168"/>
      <c r="DJA170" s="168"/>
      <c r="DJB170" s="168"/>
      <c r="DJC170" s="168"/>
      <c r="DJD170" s="168"/>
      <c r="DJE170" s="168"/>
      <c r="DJF170" s="168"/>
      <c r="DJG170" s="168"/>
      <c r="DJH170" s="168"/>
      <c r="DJI170" s="168"/>
      <c r="DJJ170" s="168"/>
      <c r="DJK170" s="168"/>
      <c r="DJL170" s="168"/>
      <c r="DJM170" s="168"/>
      <c r="DJN170" s="168"/>
      <c r="DJO170" s="168"/>
      <c r="DJP170" s="168"/>
      <c r="DJQ170" s="168"/>
      <c r="DJR170" s="168"/>
      <c r="DJS170" s="168"/>
      <c r="DJT170" s="168"/>
      <c r="DJU170" s="168"/>
      <c r="DJV170" s="168"/>
      <c r="DJW170" s="168"/>
      <c r="DJX170" s="168"/>
      <c r="DJY170" s="168"/>
      <c r="DJZ170" s="168"/>
      <c r="DKA170" s="168"/>
      <c r="DKB170" s="168"/>
      <c r="DKC170" s="168"/>
      <c r="DKD170" s="168"/>
      <c r="DKE170" s="168"/>
      <c r="DKF170" s="168"/>
      <c r="DKG170" s="168"/>
      <c r="DKH170" s="168"/>
      <c r="DKI170" s="168"/>
      <c r="DKJ170" s="168"/>
      <c r="DKK170" s="168"/>
      <c r="DKL170" s="168"/>
      <c r="DKM170" s="168"/>
      <c r="DKN170" s="168"/>
      <c r="DKO170" s="168"/>
      <c r="DKP170" s="168"/>
      <c r="DKQ170" s="168"/>
      <c r="DKR170" s="168"/>
      <c r="DKS170" s="168"/>
      <c r="DKT170" s="168"/>
      <c r="DKU170" s="168"/>
      <c r="DKV170" s="168"/>
      <c r="DKW170" s="168"/>
      <c r="DKX170" s="168"/>
      <c r="DKY170" s="168"/>
      <c r="DKZ170" s="168"/>
      <c r="DLA170" s="168"/>
      <c r="DLB170" s="168"/>
      <c r="DLC170" s="168"/>
      <c r="DLD170" s="168"/>
      <c r="DLE170" s="168"/>
      <c r="DLF170" s="168"/>
      <c r="DLG170" s="168"/>
      <c r="DLH170" s="168"/>
      <c r="DLI170" s="168"/>
      <c r="DLJ170" s="168"/>
      <c r="DLK170" s="168"/>
      <c r="DLL170" s="168"/>
      <c r="DLM170" s="168"/>
      <c r="DLN170" s="168"/>
      <c r="DLO170" s="168"/>
      <c r="DLP170" s="168"/>
      <c r="DLQ170" s="168"/>
      <c r="DLR170" s="168"/>
      <c r="DLS170" s="168"/>
      <c r="DLT170" s="168"/>
      <c r="DLU170" s="168"/>
      <c r="DLV170" s="168"/>
      <c r="DLW170" s="168"/>
      <c r="DLX170" s="168"/>
      <c r="DLY170" s="168"/>
      <c r="DLZ170" s="168"/>
      <c r="DMA170" s="168"/>
      <c r="DMB170" s="168"/>
      <c r="DMC170" s="168"/>
      <c r="DMD170" s="168"/>
      <c r="DME170" s="168"/>
      <c r="DMF170" s="168"/>
      <c r="DMG170" s="168"/>
      <c r="DMH170" s="168"/>
      <c r="DMI170" s="168"/>
      <c r="DMJ170" s="168"/>
      <c r="DMK170" s="168"/>
      <c r="DML170" s="168"/>
      <c r="DMM170" s="168"/>
      <c r="DMN170" s="168"/>
      <c r="DMO170" s="168"/>
      <c r="DMP170" s="168"/>
      <c r="DMQ170" s="168"/>
      <c r="DMR170" s="168"/>
      <c r="DMS170" s="168"/>
      <c r="DMT170" s="168"/>
      <c r="DMU170" s="168"/>
      <c r="DMV170" s="168"/>
      <c r="DMW170" s="168"/>
      <c r="DMX170" s="168"/>
      <c r="DMY170" s="168"/>
      <c r="DMZ170" s="168"/>
      <c r="DNA170" s="168"/>
      <c r="DNB170" s="168"/>
      <c r="DNC170" s="168"/>
      <c r="DND170" s="168"/>
      <c r="DNE170" s="168"/>
      <c r="DNF170" s="168"/>
      <c r="DNG170" s="168"/>
      <c r="DNH170" s="168"/>
      <c r="DNI170" s="168"/>
      <c r="DNJ170" s="168"/>
      <c r="DNK170" s="168"/>
      <c r="DNL170" s="168"/>
      <c r="DNM170" s="168"/>
      <c r="DNN170" s="168"/>
      <c r="DNO170" s="168"/>
      <c r="DNP170" s="168"/>
      <c r="DNQ170" s="168"/>
      <c r="DNR170" s="168"/>
      <c r="DNS170" s="168"/>
      <c r="DNT170" s="168"/>
      <c r="DNU170" s="168"/>
      <c r="DNV170" s="168"/>
      <c r="DNW170" s="168"/>
      <c r="DNX170" s="168"/>
      <c r="DNY170" s="168"/>
      <c r="DNZ170" s="168"/>
      <c r="DOA170" s="168"/>
      <c r="DOB170" s="168"/>
      <c r="DOC170" s="168"/>
      <c r="DOD170" s="168"/>
      <c r="DOE170" s="168"/>
      <c r="DOF170" s="168"/>
      <c r="DOG170" s="168"/>
      <c r="DOH170" s="168"/>
      <c r="DOI170" s="168"/>
      <c r="DOJ170" s="168"/>
      <c r="DOK170" s="168"/>
      <c r="DOL170" s="168"/>
      <c r="DOM170" s="168"/>
      <c r="DON170" s="168"/>
      <c r="DOO170" s="168"/>
      <c r="DOP170" s="168"/>
      <c r="DOQ170" s="168"/>
      <c r="DOR170" s="168"/>
      <c r="DOS170" s="168"/>
      <c r="DOT170" s="168"/>
      <c r="DOU170" s="168"/>
      <c r="DOV170" s="168"/>
      <c r="DOW170" s="168"/>
      <c r="DOX170" s="168"/>
      <c r="DOY170" s="168"/>
      <c r="DOZ170" s="168"/>
      <c r="DPA170" s="168"/>
      <c r="DPB170" s="168"/>
      <c r="DPC170" s="168"/>
      <c r="DPD170" s="168"/>
      <c r="DPE170" s="168"/>
      <c r="DPF170" s="168"/>
      <c r="DPG170" s="168"/>
      <c r="DPH170" s="168"/>
      <c r="DPI170" s="168"/>
      <c r="DPJ170" s="168"/>
      <c r="DPK170" s="168"/>
      <c r="DPL170" s="168"/>
      <c r="DPM170" s="168"/>
      <c r="DPN170" s="168"/>
      <c r="DPO170" s="168"/>
      <c r="DPP170" s="168"/>
      <c r="DPQ170" s="168"/>
      <c r="DPR170" s="168"/>
      <c r="DPS170" s="168"/>
      <c r="DPT170" s="168"/>
      <c r="DPU170" s="168"/>
      <c r="DPV170" s="168"/>
      <c r="DPW170" s="168"/>
      <c r="DPX170" s="168"/>
      <c r="DPY170" s="168"/>
      <c r="DPZ170" s="168"/>
      <c r="DQA170" s="168"/>
      <c r="DQB170" s="168"/>
      <c r="DQC170" s="168"/>
      <c r="DQD170" s="168"/>
      <c r="DQE170" s="168"/>
      <c r="DQF170" s="168"/>
      <c r="DQG170" s="168"/>
      <c r="DQH170" s="168"/>
      <c r="DQI170" s="168"/>
      <c r="DQJ170" s="168"/>
      <c r="DQK170" s="168"/>
      <c r="DQL170" s="168"/>
      <c r="DQM170" s="168"/>
      <c r="DQN170" s="168"/>
      <c r="DQO170" s="168"/>
      <c r="DQP170" s="168"/>
      <c r="DQQ170" s="168"/>
      <c r="DQR170" s="168"/>
      <c r="DQS170" s="168"/>
      <c r="DQT170" s="168"/>
      <c r="DQU170" s="168"/>
      <c r="DQV170" s="168"/>
      <c r="DQW170" s="168"/>
      <c r="DQX170" s="168"/>
      <c r="DQY170" s="168"/>
      <c r="DQZ170" s="168"/>
      <c r="DRA170" s="168"/>
      <c r="DRB170" s="168"/>
      <c r="DRC170" s="168"/>
      <c r="DRD170" s="168"/>
      <c r="DRE170" s="168"/>
      <c r="DRF170" s="168"/>
      <c r="DRG170" s="168"/>
      <c r="DRH170" s="168"/>
      <c r="DRI170" s="168"/>
      <c r="DRJ170" s="168"/>
      <c r="DRK170" s="168"/>
      <c r="DRL170" s="168"/>
      <c r="DRM170" s="168"/>
      <c r="DRN170" s="168"/>
      <c r="DRO170" s="168"/>
      <c r="DRP170" s="168"/>
      <c r="DRQ170" s="168"/>
      <c r="DRR170" s="168"/>
      <c r="DRS170" s="168"/>
      <c r="DRT170" s="168"/>
      <c r="DRU170" s="168"/>
      <c r="DRV170" s="168"/>
      <c r="DRW170" s="168"/>
      <c r="DRX170" s="168"/>
      <c r="DRY170" s="168"/>
      <c r="DRZ170" s="168"/>
      <c r="DSA170" s="168"/>
      <c r="DSB170" s="168"/>
      <c r="DSC170" s="168"/>
      <c r="DSD170" s="168"/>
      <c r="DSE170" s="168"/>
      <c r="DSF170" s="168"/>
      <c r="DSG170" s="168"/>
      <c r="DSH170" s="168"/>
      <c r="DSI170" s="168"/>
      <c r="DSJ170" s="168"/>
      <c r="DSK170" s="168"/>
      <c r="DSL170" s="168"/>
      <c r="DSM170" s="168"/>
      <c r="DSN170" s="168"/>
      <c r="DSO170" s="168"/>
      <c r="DSP170" s="168"/>
      <c r="DSQ170" s="168"/>
      <c r="DSR170" s="168"/>
      <c r="DSS170" s="168"/>
      <c r="DST170" s="168"/>
      <c r="DSU170" s="168"/>
      <c r="DSV170" s="168"/>
      <c r="DSW170" s="168"/>
      <c r="DSX170" s="168"/>
      <c r="DSY170" s="168"/>
      <c r="DSZ170" s="168"/>
      <c r="DTA170" s="168"/>
      <c r="DTB170" s="168"/>
      <c r="DTC170" s="168"/>
      <c r="DTD170" s="168"/>
      <c r="DTE170" s="168"/>
      <c r="DTF170" s="168"/>
      <c r="DTG170" s="168"/>
      <c r="DTH170" s="168"/>
      <c r="DTI170" s="168"/>
      <c r="DTJ170" s="168"/>
      <c r="DTK170" s="168"/>
      <c r="DTL170" s="168"/>
      <c r="DTM170" s="168"/>
      <c r="DTN170" s="168"/>
      <c r="DTO170" s="168"/>
      <c r="DTP170" s="168"/>
      <c r="DTQ170" s="168"/>
      <c r="DTR170" s="168"/>
      <c r="DTS170" s="168"/>
      <c r="DTT170" s="168"/>
      <c r="DTU170" s="168"/>
      <c r="DTV170" s="168"/>
      <c r="DTW170" s="168"/>
      <c r="DTX170" s="168"/>
      <c r="DTY170" s="168"/>
      <c r="DTZ170" s="168"/>
      <c r="DUA170" s="168"/>
      <c r="DUB170" s="168"/>
      <c r="DUC170" s="168"/>
      <c r="DUD170" s="168"/>
      <c r="DUE170" s="168"/>
      <c r="DUF170" s="168"/>
      <c r="DUG170" s="168"/>
      <c r="DUH170" s="168"/>
      <c r="DUI170" s="168"/>
      <c r="DUJ170" s="168"/>
      <c r="DUK170" s="168"/>
      <c r="DUL170" s="168"/>
      <c r="DUM170" s="168"/>
      <c r="DUN170" s="168"/>
      <c r="DUO170" s="168"/>
      <c r="DUP170" s="168"/>
      <c r="DUQ170" s="168"/>
      <c r="DUR170" s="168"/>
      <c r="DUS170" s="168"/>
      <c r="DUT170" s="168"/>
      <c r="DUU170" s="168"/>
      <c r="DUV170" s="168"/>
      <c r="DUW170" s="168"/>
      <c r="DUX170" s="168"/>
      <c r="DUY170" s="168"/>
      <c r="DUZ170" s="168"/>
      <c r="DVA170" s="168"/>
      <c r="DVB170" s="168"/>
      <c r="DVC170" s="168"/>
      <c r="DVD170" s="168"/>
      <c r="DVE170" s="168"/>
      <c r="DVF170" s="168"/>
      <c r="DVG170" s="168"/>
      <c r="DVH170" s="168"/>
      <c r="DVI170" s="168"/>
      <c r="DVJ170" s="168"/>
      <c r="DVK170" s="168"/>
      <c r="DVL170" s="168"/>
      <c r="DVM170" s="168"/>
      <c r="DVN170" s="168"/>
      <c r="DVO170" s="168"/>
      <c r="DVP170" s="168"/>
      <c r="DVQ170" s="168"/>
      <c r="DVR170" s="168"/>
      <c r="DVS170" s="168"/>
      <c r="DVT170" s="168"/>
      <c r="DVU170" s="168"/>
      <c r="DVV170" s="168"/>
      <c r="DVW170" s="168"/>
      <c r="DVX170" s="168"/>
      <c r="DVY170" s="168"/>
      <c r="DVZ170" s="168"/>
      <c r="DWA170" s="168"/>
      <c r="DWB170" s="168"/>
      <c r="DWC170" s="168"/>
      <c r="DWD170" s="168"/>
      <c r="DWE170" s="168"/>
      <c r="DWF170" s="168"/>
      <c r="DWG170" s="168"/>
      <c r="DWH170" s="168"/>
      <c r="DWI170" s="168"/>
      <c r="DWJ170" s="168"/>
      <c r="DWK170" s="168"/>
      <c r="DWL170" s="168"/>
      <c r="DWM170" s="168"/>
      <c r="DWN170" s="168"/>
      <c r="DWO170" s="168"/>
      <c r="DWP170" s="168"/>
      <c r="DWQ170" s="168"/>
      <c r="DWR170" s="168"/>
      <c r="DWS170" s="168"/>
      <c r="DWT170" s="168"/>
      <c r="DWU170" s="168"/>
      <c r="DWV170" s="168"/>
      <c r="DWW170" s="168"/>
      <c r="DWX170" s="168"/>
      <c r="DWY170" s="168"/>
      <c r="DWZ170" s="168"/>
      <c r="DXA170" s="168"/>
      <c r="DXB170" s="168"/>
      <c r="DXC170" s="168"/>
      <c r="DXD170" s="168"/>
      <c r="DXE170" s="168"/>
      <c r="DXF170" s="168"/>
      <c r="DXG170" s="168"/>
      <c r="DXH170" s="168"/>
      <c r="DXI170" s="168"/>
      <c r="DXJ170" s="168"/>
      <c r="DXK170" s="168"/>
      <c r="DXL170" s="168"/>
      <c r="DXM170" s="168"/>
      <c r="DXN170" s="168"/>
      <c r="DXO170" s="168"/>
      <c r="DXP170" s="168"/>
      <c r="DXQ170" s="168"/>
      <c r="DXR170" s="168"/>
      <c r="DXS170" s="168"/>
      <c r="DXT170" s="168"/>
      <c r="DXU170" s="168"/>
      <c r="DXV170" s="168"/>
      <c r="DXW170" s="168"/>
      <c r="DXX170" s="168"/>
      <c r="DXY170" s="168"/>
      <c r="DXZ170" s="168"/>
      <c r="DYA170" s="168"/>
      <c r="DYB170" s="168"/>
      <c r="DYC170" s="168"/>
      <c r="DYD170" s="168"/>
      <c r="DYE170" s="168"/>
      <c r="DYF170" s="168"/>
      <c r="DYG170" s="168"/>
      <c r="DYH170" s="168"/>
      <c r="DYI170" s="168"/>
      <c r="DYJ170" s="168"/>
      <c r="DYK170" s="168"/>
      <c r="DYL170" s="168"/>
      <c r="DYM170" s="168"/>
      <c r="DYN170" s="168"/>
      <c r="DYO170" s="168"/>
      <c r="DYP170" s="168"/>
      <c r="DYQ170" s="168"/>
      <c r="DYR170" s="168"/>
      <c r="DYS170" s="168"/>
      <c r="DYT170" s="168"/>
      <c r="DYU170" s="168"/>
      <c r="DYV170" s="168"/>
      <c r="DYW170" s="168"/>
      <c r="DYX170" s="168"/>
      <c r="DYY170" s="168"/>
      <c r="DYZ170" s="168"/>
      <c r="DZA170" s="168"/>
      <c r="DZB170" s="168"/>
      <c r="DZC170" s="168"/>
      <c r="DZD170" s="168"/>
      <c r="DZE170" s="168"/>
      <c r="DZF170" s="168"/>
      <c r="DZG170" s="168"/>
      <c r="DZH170" s="168"/>
      <c r="DZI170" s="168"/>
      <c r="DZJ170" s="168"/>
      <c r="DZK170" s="168"/>
      <c r="DZL170" s="168"/>
      <c r="DZM170" s="168"/>
      <c r="DZN170" s="168"/>
      <c r="DZO170" s="168"/>
      <c r="DZP170" s="168"/>
      <c r="DZQ170" s="168"/>
      <c r="DZR170" s="168"/>
      <c r="DZS170" s="168"/>
      <c r="DZT170" s="168"/>
      <c r="DZU170" s="168"/>
      <c r="DZV170" s="168"/>
      <c r="DZW170" s="168"/>
      <c r="DZX170" s="168"/>
      <c r="DZY170" s="168"/>
      <c r="DZZ170" s="168"/>
      <c r="EAA170" s="168"/>
      <c r="EAB170" s="168"/>
      <c r="EAC170" s="168"/>
      <c r="EAD170" s="168"/>
      <c r="EAE170" s="168"/>
      <c r="EAF170" s="168"/>
      <c r="EAG170" s="168"/>
      <c r="EAH170" s="168"/>
      <c r="EAI170" s="168"/>
      <c r="EAJ170" s="168"/>
      <c r="EAK170" s="168"/>
      <c r="EAL170" s="168"/>
      <c r="EAM170" s="168"/>
      <c r="EAN170" s="168"/>
      <c r="EAO170" s="168"/>
      <c r="EAP170" s="168"/>
      <c r="EAQ170" s="168"/>
      <c r="EAR170" s="168"/>
      <c r="EAS170" s="168"/>
      <c r="EAT170" s="168"/>
      <c r="EAU170" s="168"/>
      <c r="EAV170" s="168"/>
      <c r="EAW170" s="168"/>
      <c r="EAX170" s="168"/>
      <c r="EAY170" s="168"/>
      <c r="EAZ170" s="168"/>
      <c r="EBA170" s="168"/>
      <c r="EBB170" s="168"/>
      <c r="EBC170" s="168"/>
      <c r="EBD170" s="168"/>
      <c r="EBE170" s="168"/>
      <c r="EBF170" s="168"/>
      <c r="EBG170" s="168"/>
      <c r="EBH170" s="168"/>
      <c r="EBI170" s="168"/>
      <c r="EBJ170" s="168"/>
      <c r="EBK170" s="168"/>
      <c r="EBL170" s="168"/>
      <c r="EBM170" s="168"/>
      <c r="EBN170" s="168"/>
      <c r="EBO170" s="168"/>
      <c r="EBP170" s="168"/>
      <c r="EBQ170" s="168"/>
      <c r="EBR170" s="168"/>
      <c r="EBS170" s="168"/>
      <c r="EBT170" s="168"/>
      <c r="EBU170" s="168"/>
      <c r="EBV170" s="168"/>
      <c r="EBW170" s="168"/>
      <c r="EBX170" s="168"/>
      <c r="EBY170" s="168"/>
      <c r="EBZ170" s="168"/>
      <c r="ECA170" s="168"/>
      <c r="ECB170" s="168"/>
      <c r="ECC170" s="168"/>
      <c r="ECD170" s="168"/>
      <c r="ECE170" s="168"/>
      <c r="ECF170" s="168"/>
      <c r="ECG170" s="168"/>
      <c r="ECH170" s="168"/>
      <c r="ECI170" s="168"/>
      <c r="ECJ170" s="168"/>
      <c r="ECK170" s="168"/>
      <c r="ECL170" s="168"/>
      <c r="ECM170" s="168"/>
      <c r="ECN170" s="168"/>
      <c r="ECO170" s="168"/>
      <c r="ECP170" s="168"/>
      <c r="ECQ170" s="168"/>
      <c r="ECR170" s="168"/>
      <c r="ECS170" s="168"/>
      <c r="ECT170" s="168"/>
      <c r="ECU170" s="168"/>
      <c r="ECV170" s="168"/>
      <c r="ECW170" s="168"/>
      <c r="ECX170" s="168"/>
      <c r="ECY170" s="168"/>
      <c r="ECZ170" s="168"/>
      <c r="EDA170" s="168"/>
      <c r="EDB170" s="168"/>
      <c r="EDC170" s="168"/>
      <c r="EDD170" s="168"/>
      <c r="EDE170" s="168"/>
      <c r="EDF170" s="168"/>
      <c r="EDG170" s="168"/>
      <c r="EDH170" s="168"/>
      <c r="EDI170" s="168"/>
      <c r="EDJ170" s="168"/>
      <c r="EDK170" s="168"/>
      <c r="EDL170" s="168"/>
      <c r="EDM170" s="168"/>
      <c r="EDN170" s="168"/>
      <c r="EDO170" s="168"/>
      <c r="EDP170" s="168"/>
      <c r="EDQ170" s="168"/>
      <c r="EDR170" s="168"/>
      <c r="EDS170" s="168"/>
      <c r="EDT170" s="168"/>
      <c r="EDU170" s="168"/>
      <c r="EDV170" s="168"/>
      <c r="EDW170" s="168"/>
      <c r="EDX170" s="168"/>
      <c r="EDY170" s="168"/>
      <c r="EDZ170" s="168"/>
      <c r="EEA170" s="168"/>
      <c r="EEB170" s="168"/>
      <c r="EEC170" s="168"/>
      <c r="EED170" s="168"/>
      <c r="EEE170" s="168"/>
      <c r="EEF170" s="168"/>
      <c r="EEG170" s="168"/>
      <c r="EEH170" s="168"/>
      <c r="EEI170" s="168"/>
      <c r="EEJ170" s="168"/>
      <c r="EEK170" s="168"/>
      <c r="EEL170" s="168"/>
      <c r="EEM170" s="168"/>
      <c r="EEN170" s="168"/>
      <c r="EEO170" s="168"/>
      <c r="EEP170" s="168"/>
      <c r="EEQ170" s="168"/>
      <c r="EER170" s="168"/>
      <c r="EES170" s="168"/>
      <c r="EET170" s="168"/>
      <c r="EEU170" s="168"/>
      <c r="EEV170" s="168"/>
      <c r="EEW170" s="168"/>
      <c r="EEX170" s="168"/>
      <c r="EEY170" s="168"/>
      <c r="EEZ170" s="168"/>
      <c r="EFA170" s="168"/>
      <c r="EFB170" s="168"/>
      <c r="EFC170" s="168"/>
      <c r="EFD170" s="168"/>
      <c r="EFE170" s="168"/>
      <c r="EFF170" s="168"/>
      <c r="EFG170" s="168"/>
      <c r="EFH170" s="168"/>
      <c r="EFI170" s="168"/>
      <c r="EFJ170" s="168"/>
      <c r="EFK170" s="168"/>
      <c r="EFL170" s="168"/>
      <c r="EFM170" s="168"/>
      <c r="EFN170" s="168"/>
      <c r="EFO170" s="168"/>
      <c r="EFP170" s="168"/>
      <c r="EFQ170" s="168"/>
      <c r="EFR170" s="168"/>
      <c r="EFS170" s="168"/>
      <c r="EFT170" s="168"/>
      <c r="EFU170" s="168"/>
      <c r="EFV170" s="168"/>
      <c r="EFW170" s="168"/>
      <c r="EFX170" s="168"/>
      <c r="EFY170" s="168"/>
      <c r="EFZ170" s="168"/>
      <c r="EGA170" s="168"/>
      <c r="EGB170" s="168"/>
      <c r="EGC170" s="168"/>
      <c r="EGD170" s="168"/>
      <c r="EGE170" s="168"/>
      <c r="EGF170" s="168"/>
      <c r="EGG170" s="168"/>
      <c r="EGH170" s="168"/>
      <c r="EGI170" s="168"/>
      <c r="EGJ170" s="168"/>
      <c r="EGK170" s="168"/>
      <c r="EGL170" s="168"/>
      <c r="EGM170" s="168"/>
      <c r="EGN170" s="168"/>
      <c r="EGO170" s="168"/>
      <c r="EGP170" s="168"/>
      <c r="EGQ170" s="168"/>
      <c r="EGR170" s="168"/>
      <c r="EGS170" s="168"/>
      <c r="EGT170" s="168"/>
      <c r="EGU170" s="168"/>
      <c r="EGV170" s="168"/>
      <c r="EGW170" s="168"/>
      <c r="EGX170" s="168"/>
      <c r="EGY170" s="168"/>
      <c r="EGZ170" s="168"/>
      <c r="EHA170" s="168"/>
      <c r="EHB170" s="168"/>
      <c r="EHC170" s="168"/>
      <c r="EHD170" s="168"/>
      <c r="EHE170" s="168"/>
      <c r="EHF170" s="168"/>
      <c r="EHG170" s="168"/>
      <c r="EHH170" s="168"/>
      <c r="EHI170" s="168"/>
      <c r="EHJ170" s="168"/>
      <c r="EHK170" s="168"/>
      <c r="EHL170" s="168"/>
      <c r="EHM170" s="168"/>
      <c r="EHN170" s="168"/>
      <c r="EHO170" s="168"/>
      <c r="EHP170" s="168"/>
      <c r="EHQ170" s="168"/>
      <c r="EHR170" s="168"/>
      <c r="EHS170" s="168"/>
      <c r="EHT170" s="168"/>
      <c r="EHU170" s="168"/>
      <c r="EHV170" s="168"/>
      <c r="EHW170" s="168"/>
      <c r="EHX170" s="168"/>
      <c r="EHY170" s="168"/>
      <c r="EHZ170" s="168"/>
      <c r="EIA170" s="168"/>
      <c r="EIB170" s="168"/>
      <c r="EIC170" s="168"/>
      <c r="EID170" s="168"/>
      <c r="EIE170" s="168"/>
      <c r="EIF170" s="168"/>
      <c r="EIG170" s="168"/>
      <c r="EIH170" s="168"/>
      <c r="EII170" s="168"/>
      <c r="EIJ170" s="168"/>
      <c r="EIK170" s="168"/>
      <c r="EIL170" s="168"/>
      <c r="EIM170" s="168"/>
      <c r="EIN170" s="168"/>
      <c r="EIO170" s="168"/>
      <c r="EIP170" s="168"/>
      <c r="EIQ170" s="168"/>
      <c r="EIR170" s="168"/>
      <c r="EIS170" s="168"/>
      <c r="EIT170" s="168"/>
      <c r="EIU170" s="168"/>
      <c r="EIV170" s="168"/>
      <c r="EIW170" s="168"/>
      <c r="EIX170" s="168"/>
      <c r="EIY170" s="168"/>
      <c r="EIZ170" s="168"/>
      <c r="EJA170" s="168"/>
      <c r="EJB170" s="168"/>
      <c r="EJC170" s="168"/>
      <c r="EJD170" s="168"/>
      <c r="EJE170" s="168"/>
      <c r="EJF170" s="168"/>
      <c r="EJG170" s="168"/>
      <c r="EJH170" s="168"/>
      <c r="EJI170" s="168"/>
      <c r="EJJ170" s="168"/>
      <c r="EJK170" s="168"/>
      <c r="EJL170" s="168"/>
      <c r="EJM170" s="168"/>
      <c r="EJN170" s="168"/>
      <c r="EJO170" s="168"/>
      <c r="EJP170" s="168"/>
      <c r="EJQ170" s="168"/>
      <c r="EJR170" s="168"/>
      <c r="EJS170" s="168"/>
      <c r="EJT170" s="168"/>
      <c r="EJU170" s="168"/>
      <c r="EJV170" s="168"/>
      <c r="EJW170" s="168"/>
      <c r="EJX170" s="168"/>
      <c r="EJY170" s="168"/>
      <c r="EJZ170" s="168"/>
      <c r="EKA170" s="168"/>
      <c r="EKB170" s="168"/>
      <c r="EKC170" s="168"/>
      <c r="EKD170" s="168"/>
      <c r="EKE170" s="168"/>
      <c r="EKF170" s="168"/>
      <c r="EKG170" s="168"/>
      <c r="EKH170" s="168"/>
      <c r="EKI170" s="168"/>
      <c r="EKJ170" s="168"/>
      <c r="EKK170" s="168"/>
      <c r="EKL170" s="168"/>
      <c r="EKM170" s="168"/>
      <c r="EKN170" s="168"/>
      <c r="EKO170" s="168"/>
      <c r="EKP170" s="168"/>
      <c r="EKQ170" s="168"/>
      <c r="EKR170" s="168"/>
      <c r="EKS170" s="168"/>
      <c r="EKT170" s="168"/>
      <c r="EKU170" s="168"/>
      <c r="EKV170" s="168"/>
      <c r="EKW170" s="168"/>
      <c r="EKX170" s="168"/>
      <c r="EKY170" s="168"/>
      <c r="EKZ170" s="168"/>
      <c r="ELA170" s="168"/>
      <c r="ELB170" s="168"/>
      <c r="ELC170" s="168"/>
      <c r="ELD170" s="168"/>
      <c r="ELE170" s="168"/>
      <c r="ELF170" s="168"/>
      <c r="ELG170" s="168"/>
      <c r="ELH170" s="168"/>
      <c r="ELI170" s="168"/>
      <c r="ELJ170" s="168"/>
      <c r="ELK170" s="168"/>
      <c r="ELL170" s="168"/>
      <c r="ELM170" s="168"/>
      <c r="ELN170" s="168"/>
      <c r="ELO170" s="168"/>
      <c r="ELP170" s="168"/>
      <c r="ELQ170" s="168"/>
      <c r="ELR170" s="168"/>
      <c r="ELS170" s="168"/>
      <c r="ELT170" s="168"/>
      <c r="ELU170" s="168"/>
      <c r="ELV170" s="168"/>
      <c r="ELW170" s="168"/>
      <c r="ELX170" s="168"/>
      <c r="ELY170" s="168"/>
      <c r="ELZ170" s="168"/>
      <c r="EMA170" s="168"/>
      <c r="EMB170" s="168"/>
      <c r="EMC170" s="168"/>
      <c r="EMD170" s="168"/>
      <c r="EME170" s="168"/>
      <c r="EMF170" s="168"/>
      <c r="EMG170" s="168"/>
      <c r="EMH170" s="168"/>
      <c r="EMI170" s="168"/>
      <c r="EMJ170" s="168"/>
      <c r="EMK170" s="168"/>
      <c r="EML170" s="168"/>
      <c r="EMM170" s="168"/>
      <c r="EMN170" s="168"/>
      <c r="EMO170" s="168"/>
      <c r="EMP170" s="168"/>
      <c r="EMQ170" s="168"/>
      <c r="EMR170" s="168"/>
      <c r="EMS170" s="168"/>
      <c r="EMT170" s="168"/>
      <c r="EMU170" s="168"/>
      <c r="EMV170" s="168"/>
      <c r="EMW170" s="168"/>
      <c r="EMX170" s="168"/>
      <c r="EMY170" s="168"/>
      <c r="EMZ170" s="168"/>
      <c r="ENA170" s="168"/>
      <c r="ENB170" s="168"/>
      <c r="ENC170" s="168"/>
      <c r="END170" s="168"/>
      <c r="ENE170" s="168"/>
      <c r="ENF170" s="168"/>
      <c r="ENG170" s="168"/>
      <c r="ENH170" s="168"/>
      <c r="ENI170" s="168"/>
      <c r="ENJ170" s="168"/>
      <c r="ENK170" s="168"/>
      <c r="ENL170" s="168"/>
      <c r="ENM170" s="168"/>
      <c r="ENN170" s="168"/>
      <c r="ENO170" s="168"/>
      <c r="ENP170" s="168"/>
      <c r="ENQ170" s="168"/>
      <c r="ENR170" s="168"/>
      <c r="ENS170" s="168"/>
      <c r="ENT170" s="168"/>
      <c r="ENU170" s="168"/>
      <c r="ENV170" s="168"/>
      <c r="ENW170" s="168"/>
      <c r="ENX170" s="168"/>
      <c r="ENY170" s="168"/>
      <c r="ENZ170" s="168"/>
      <c r="EOA170" s="168"/>
      <c r="EOB170" s="168"/>
      <c r="EOC170" s="168"/>
      <c r="EOD170" s="168"/>
      <c r="EOE170" s="168"/>
      <c r="EOF170" s="168"/>
      <c r="EOG170" s="168"/>
      <c r="EOH170" s="168"/>
      <c r="EOI170" s="168"/>
      <c r="EOJ170" s="168"/>
      <c r="EOK170" s="168"/>
      <c r="EOL170" s="168"/>
      <c r="EOM170" s="168"/>
      <c r="EON170" s="168"/>
      <c r="EOO170" s="168"/>
      <c r="EOP170" s="168"/>
      <c r="EOQ170" s="168"/>
      <c r="EOR170" s="168"/>
      <c r="EOS170" s="168"/>
      <c r="EOT170" s="168"/>
      <c r="EOU170" s="168"/>
      <c r="EOV170" s="168"/>
      <c r="EOW170" s="168"/>
      <c r="EOX170" s="168"/>
      <c r="EOY170" s="168"/>
      <c r="EOZ170" s="168"/>
      <c r="EPA170" s="168"/>
      <c r="EPB170" s="168"/>
      <c r="EPC170" s="168"/>
      <c r="EPD170" s="168"/>
      <c r="EPE170" s="168"/>
      <c r="EPF170" s="168"/>
      <c r="EPG170" s="168"/>
      <c r="EPH170" s="168"/>
      <c r="EPI170" s="168"/>
      <c r="EPJ170" s="168"/>
      <c r="EPK170" s="168"/>
      <c r="EPL170" s="168"/>
      <c r="EPM170" s="168"/>
      <c r="EPN170" s="168"/>
      <c r="EPO170" s="168"/>
      <c r="EPP170" s="168"/>
      <c r="EPQ170" s="168"/>
      <c r="EPR170" s="168"/>
      <c r="EPS170" s="168"/>
      <c r="EPT170" s="168"/>
      <c r="EPU170" s="168"/>
      <c r="EPV170" s="168"/>
      <c r="EPW170" s="168"/>
      <c r="EPX170" s="168"/>
      <c r="EPY170" s="168"/>
      <c r="EPZ170" s="168"/>
      <c r="EQA170" s="168"/>
      <c r="EQB170" s="168"/>
      <c r="EQC170" s="168"/>
      <c r="EQD170" s="168"/>
      <c r="EQE170" s="168"/>
      <c r="EQF170" s="168"/>
      <c r="EQG170" s="168"/>
      <c r="EQH170" s="168"/>
      <c r="EQI170" s="168"/>
      <c r="EQJ170" s="168"/>
      <c r="EQK170" s="168"/>
      <c r="EQL170" s="168"/>
      <c r="EQM170" s="168"/>
      <c r="EQN170" s="168"/>
      <c r="EQO170" s="168"/>
      <c r="EQP170" s="168"/>
      <c r="EQQ170" s="168"/>
      <c r="EQR170" s="168"/>
      <c r="EQS170" s="168"/>
      <c r="EQT170" s="168"/>
      <c r="EQU170" s="168"/>
      <c r="EQV170" s="168"/>
      <c r="EQW170" s="168"/>
      <c r="EQX170" s="168"/>
      <c r="EQY170" s="168"/>
      <c r="EQZ170" s="168"/>
      <c r="ERA170" s="168"/>
      <c r="ERB170" s="168"/>
      <c r="ERC170" s="168"/>
      <c r="ERD170" s="168"/>
      <c r="ERE170" s="168"/>
      <c r="ERF170" s="168"/>
      <c r="ERG170" s="168"/>
      <c r="ERH170" s="168"/>
      <c r="ERI170" s="168"/>
      <c r="ERJ170" s="168"/>
      <c r="ERK170" s="168"/>
      <c r="ERL170" s="168"/>
      <c r="ERM170" s="168"/>
      <c r="ERN170" s="168"/>
      <c r="ERO170" s="168"/>
      <c r="ERP170" s="168"/>
      <c r="ERQ170" s="168"/>
      <c r="ERR170" s="168"/>
      <c r="ERS170" s="168"/>
      <c r="ERT170" s="168"/>
      <c r="ERU170" s="168"/>
      <c r="ERV170" s="168"/>
      <c r="ERW170" s="168"/>
      <c r="ERX170" s="168"/>
      <c r="ERY170" s="168"/>
      <c r="ERZ170" s="168"/>
      <c r="ESA170" s="168"/>
      <c r="ESB170" s="168"/>
      <c r="ESC170" s="168"/>
      <c r="ESD170" s="168"/>
      <c r="ESE170" s="168"/>
      <c r="ESF170" s="168"/>
      <c r="ESG170" s="168"/>
      <c r="ESH170" s="168"/>
      <c r="ESI170" s="168"/>
      <c r="ESJ170" s="168"/>
      <c r="ESK170" s="168"/>
      <c r="ESL170" s="168"/>
      <c r="ESM170" s="168"/>
      <c r="ESN170" s="168"/>
      <c r="ESO170" s="168"/>
      <c r="ESP170" s="168"/>
      <c r="ESQ170" s="168"/>
      <c r="ESR170" s="168"/>
      <c r="ESS170" s="168"/>
      <c r="EST170" s="168"/>
      <c r="ESU170" s="168"/>
      <c r="ESV170" s="168"/>
      <c r="ESW170" s="168"/>
      <c r="ESX170" s="168"/>
      <c r="ESY170" s="168"/>
      <c r="ESZ170" s="168"/>
      <c r="ETA170" s="168"/>
      <c r="ETB170" s="168"/>
      <c r="ETC170" s="168"/>
      <c r="ETD170" s="168"/>
      <c r="ETE170" s="168"/>
      <c r="ETF170" s="168"/>
      <c r="ETG170" s="168"/>
      <c r="ETH170" s="168"/>
      <c r="ETI170" s="168"/>
      <c r="ETJ170" s="168"/>
      <c r="ETK170" s="168"/>
      <c r="ETL170" s="168"/>
      <c r="ETM170" s="168"/>
      <c r="ETN170" s="168"/>
      <c r="ETO170" s="168"/>
      <c r="ETP170" s="168"/>
      <c r="ETQ170" s="168"/>
      <c r="ETR170" s="168"/>
      <c r="ETS170" s="168"/>
      <c r="ETT170" s="168"/>
      <c r="ETU170" s="168"/>
      <c r="ETV170" s="168"/>
      <c r="ETW170" s="168"/>
      <c r="ETX170" s="168"/>
      <c r="ETY170" s="168"/>
      <c r="ETZ170" s="168"/>
      <c r="EUA170" s="168"/>
      <c r="EUB170" s="168"/>
      <c r="EUC170" s="168"/>
      <c r="EUD170" s="168"/>
      <c r="EUE170" s="168"/>
      <c r="EUF170" s="168"/>
      <c r="EUG170" s="168"/>
      <c r="EUH170" s="168"/>
      <c r="EUI170" s="168"/>
      <c r="EUJ170" s="168"/>
      <c r="EUK170" s="168"/>
      <c r="EUL170" s="168"/>
      <c r="EUM170" s="168"/>
      <c r="EUN170" s="168"/>
      <c r="EUO170" s="168"/>
      <c r="EUP170" s="168"/>
      <c r="EUQ170" s="168"/>
      <c r="EUR170" s="168"/>
      <c r="EUS170" s="168"/>
      <c r="EUT170" s="168"/>
      <c r="EUU170" s="168"/>
      <c r="EUV170" s="168"/>
      <c r="EUW170" s="168"/>
      <c r="EUX170" s="168"/>
      <c r="EUY170" s="168"/>
      <c r="EUZ170" s="168"/>
      <c r="EVA170" s="168"/>
      <c r="EVB170" s="168"/>
      <c r="EVC170" s="168"/>
      <c r="EVD170" s="168"/>
      <c r="EVE170" s="168"/>
      <c r="EVF170" s="168"/>
      <c r="EVG170" s="168"/>
      <c r="EVH170" s="168"/>
      <c r="EVI170" s="168"/>
      <c r="EVJ170" s="168"/>
      <c r="EVK170" s="168"/>
      <c r="EVL170" s="168"/>
      <c r="EVM170" s="168"/>
      <c r="EVN170" s="168"/>
      <c r="EVO170" s="168"/>
      <c r="EVP170" s="168"/>
      <c r="EVQ170" s="168"/>
      <c r="EVR170" s="168"/>
      <c r="EVS170" s="168"/>
      <c r="EVT170" s="168"/>
      <c r="EVU170" s="168"/>
      <c r="EVV170" s="168"/>
      <c r="EVW170" s="168"/>
      <c r="EVX170" s="168"/>
      <c r="EVY170" s="168"/>
      <c r="EVZ170" s="168"/>
      <c r="EWA170" s="168"/>
      <c r="EWB170" s="168"/>
      <c r="EWC170" s="168"/>
      <c r="EWD170" s="168"/>
      <c r="EWE170" s="168"/>
      <c r="EWF170" s="168"/>
      <c r="EWG170" s="168"/>
      <c r="EWH170" s="168"/>
      <c r="EWI170" s="168"/>
      <c r="EWJ170" s="168"/>
      <c r="EWK170" s="168"/>
      <c r="EWL170" s="168"/>
      <c r="EWM170" s="168"/>
      <c r="EWN170" s="168"/>
      <c r="EWO170" s="168"/>
      <c r="EWP170" s="168"/>
      <c r="EWQ170" s="168"/>
      <c r="EWR170" s="168"/>
      <c r="EWS170" s="168"/>
      <c r="EWT170" s="168"/>
      <c r="EWU170" s="168"/>
      <c r="EWV170" s="168"/>
      <c r="EWW170" s="168"/>
      <c r="EWX170" s="168"/>
      <c r="EWY170" s="168"/>
      <c r="EWZ170" s="168"/>
      <c r="EXA170" s="168"/>
      <c r="EXB170" s="168"/>
      <c r="EXC170" s="168"/>
      <c r="EXD170" s="168"/>
      <c r="EXE170" s="168"/>
      <c r="EXF170" s="168"/>
      <c r="EXG170" s="168"/>
      <c r="EXH170" s="168"/>
      <c r="EXI170" s="168"/>
      <c r="EXJ170" s="168"/>
      <c r="EXK170" s="168"/>
      <c r="EXL170" s="168"/>
      <c r="EXM170" s="168"/>
      <c r="EXN170" s="168"/>
      <c r="EXO170" s="168"/>
      <c r="EXP170" s="168"/>
      <c r="EXQ170" s="168"/>
      <c r="EXR170" s="168"/>
      <c r="EXS170" s="168"/>
      <c r="EXT170" s="168"/>
      <c r="EXU170" s="168"/>
      <c r="EXV170" s="168"/>
      <c r="EXW170" s="168"/>
      <c r="EXX170" s="168"/>
      <c r="EXY170" s="168"/>
      <c r="EXZ170" s="168"/>
      <c r="EYA170" s="168"/>
      <c r="EYB170" s="168"/>
      <c r="EYC170" s="168"/>
      <c r="EYD170" s="168"/>
      <c r="EYE170" s="168"/>
      <c r="EYF170" s="168"/>
      <c r="EYG170" s="168"/>
      <c r="EYH170" s="168"/>
      <c r="EYI170" s="168"/>
      <c r="EYJ170" s="168"/>
      <c r="EYK170" s="168"/>
      <c r="EYL170" s="168"/>
      <c r="EYM170" s="168"/>
      <c r="EYN170" s="168"/>
      <c r="EYO170" s="168"/>
      <c r="EYP170" s="168"/>
      <c r="EYQ170" s="168"/>
      <c r="EYR170" s="168"/>
      <c r="EYS170" s="168"/>
      <c r="EYT170" s="168"/>
      <c r="EYU170" s="168"/>
      <c r="EYV170" s="168"/>
      <c r="EYW170" s="168"/>
      <c r="EYX170" s="168"/>
      <c r="EYY170" s="168"/>
      <c r="EYZ170" s="168"/>
      <c r="EZA170" s="168"/>
      <c r="EZB170" s="168"/>
      <c r="EZC170" s="168"/>
      <c r="EZD170" s="168"/>
      <c r="EZE170" s="168"/>
      <c r="EZF170" s="168"/>
      <c r="EZG170" s="168"/>
      <c r="EZH170" s="168"/>
      <c r="EZI170" s="168"/>
      <c r="EZJ170" s="168"/>
      <c r="EZK170" s="168"/>
      <c r="EZL170" s="168"/>
      <c r="EZM170" s="168"/>
      <c r="EZN170" s="168"/>
      <c r="EZO170" s="168"/>
      <c r="EZP170" s="168"/>
      <c r="EZQ170" s="168"/>
      <c r="EZR170" s="168"/>
      <c r="EZS170" s="168"/>
      <c r="EZT170" s="168"/>
      <c r="EZU170" s="168"/>
      <c r="EZV170" s="168"/>
      <c r="EZW170" s="168"/>
      <c r="EZX170" s="168"/>
      <c r="EZY170" s="168"/>
      <c r="EZZ170" s="168"/>
      <c r="FAA170" s="168"/>
      <c r="FAB170" s="168"/>
      <c r="FAC170" s="168"/>
      <c r="FAD170" s="168"/>
      <c r="FAE170" s="168"/>
      <c r="FAF170" s="168"/>
      <c r="FAG170" s="168"/>
      <c r="FAH170" s="168"/>
      <c r="FAI170" s="168"/>
      <c r="FAJ170" s="168"/>
      <c r="FAK170" s="168"/>
      <c r="FAL170" s="168"/>
      <c r="FAM170" s="168"/>
      <c r="FAN170" s="168"/>
      <c r="FAO170" s="168"/>
      <c r="FAP170" s="168"/>
      <c r="FAQ170" s="168"/>
      <c r="FAR170" s="168"/>
      <c r="FAS170" s="168"/>
      <c r="FAT170" s="168"/>
      <c r="FAU170" s="168"/>
      <c r="FAV170" s="168"/>
      <c r="FAW170" s="168"/>
      <c r="FAX170" s="168"/>
      <c r="FAY170" s="168"/>
      <c r="FAZ170" s="168"/>
      <c r="FBA170" s="168"/>
      <c r="FBB170" s="168"/>
      <c r="FBC170" s="168"/>
      <c r="FBD170" s="168"/>
      <c r="FBE170" s="168"/>
      <c r="FBF170" s="168"/>
      <c r="FBG170" s="168"/>
      <c r="FBH170" s="168"/>
      <c r="FBI170" s="168"/>
      <c r="FBJ170" s="168"/>
      <c r="FBK170" s="168"/>
      <c r="FBL170" s="168"/>
      <c r="FBM170" s="168"/>
      <c r="FBN170" s="168"/>
      <c r="FBO170" s="168"/>
      <c r="FBP170" s="168"/>
      <c r="FBQ170" s="168"/>
      <c r="FBR170" s="168"/>
      <c r="FBS170" s="168"/>
      <c r="FBT170" s="168"/>
      <c r="FBU170" s="168"/>
      <c r="FBV170" s="168"/>
      <c r="FBW170" s="168"/>
      <c r="FBX170" s="168"/>
      <c r="FBY170" s="168"/>
      <c r="FBZ170" s="168"/>
      <c r="FCA170" s="168"/>
      <c r="FCB170" s="168"/>
      <c r="FCC170" s="168"/>
      <c r="FCD170" s="168"/>
      <c r="FCE170" s="168"/>
      <c r="FCF170" s="168"/>
      <c r="FCG170" s="168"/>
      <c r="FCH170" s="168"/>
      <c r="FCI170" s="168"/>
      <c r="FCJ170" s="168"/>
      <c r="FCK170" s="168"/>
      <c r="FCL170" s="168"/>
      <c r="FCM170" s="168"/>
      <c r="FCN170" s="168"/>
      <c r="FCO170" s="168"/>
      <c r="FCP170" s="168"/>
      <c r="FCQ170" s="168"/>
      <c r="FCR170" s="168"/>
      <c r="FCS170" s="168"/>
      <c r="FCT170" s="168"/>
      <c r="FCU170" s="168"/>
      <c r="FCV170" s="168"/>
      <c r="FCW170" s="168"/>
      <c r="FCX170" s="168"/>
      <c r="FCY170" s="168"/>
      <c r="FCZ170" s="168"/>
      <c r="FDA170" s="168"/>
      <c r="FDB170" s="168"/>
      <c r="FDC170" s="168"/>
      <c r="FDD170" s="168"/>
      <c r="FDE170" s="168"/>
      <c r="FDF170" s="168"/>
      <c r="FDG170" s="168"/>
      <c r="FDH170" s="168"/>
      <c r="FDI170" s="168"/>
      <c r="FDJ170" s="168"/>
      <c r="FDK170" s="168"/>
      <c r="FDL170" s="168"/>
      <c r="FDM170" s="168"/>
      <c r="FDN170" s="168"/>
      <c r="FDO170" s="168"/>
      <c r="FDP170" s="168"/>
      <c r="FDQ170" s="168"/>
      <c r="FDR170" s="168"/>
      <c r="FDS170" s="168"/>
      <c r="FDT170" s="168"/>
      <c r="FDU170" s="168"/>
      <c r="FDV170" s="168"/>
      <c r="FDW170" s="168"/>
      <c r="FDX170" s="168"/>
      <c r="FDY170" s="168"/>
      <c r="FDZ170" s="168"/>
      <c r="FEA170" s="168"/>
      <c r="FEB170" s="168"/>
      <c r="FEC170" s="168"/>
      <c r="FED170" s="168"/>
      <c r="FEE170" s="168"/>
      <c r="FEF170" s="168"/>
      <c r="FEG170" s="168"/>
      <c r="FEH170" s="168"/>
      <c r="FEI170" s="168"/>
      <c r="FEJ170" s="168"/>
      <c r="FEK170" s="168"/>
      <c r="FEL170" s="168"/>
      <c r="FEM170" s="168"/>
      <c r="FEN170" s="168"/>
      <c r="FEO170" s="168"/>
      <c r="FEP170" s="168"/>
      <c r="FEQ170" s="168"/>
      <c r="FER170" s="168"/>
      <c r="FES170" s="168"/>
      <c r="FET170" s="168"/>
      <c r="FEU170" s="168"/>
      <c r="FEV170" s="168"/>
      <c r="FEW170" s="168"/>
      <c r="FEX170" s="168"/>
      <c r="FEY170" s="168"/>
      <c r="FEZ170" s="168"/>
      <c r="FFA170" s="168"/>
      <c r="FFB170" s="168"/>
      <c r="FFC170" s="168"/>
      <c r="FFD170" s="168"/>
      <c r="FFE170" s="168"/>
      <c r="FFF170" s="168"/>
      <c r="FFG170" s="168"/>
      <c r="FFH170" s="168"/>
      <c r="FFI170" s="168"/>
      <c r="FFJ170" s="168"/>
      <c r="FFK170" s="168"/>
      <c r="FFL170" s="168"/>
      <c r="FFM170" s="168"/>
      <c r="FFN170" s="168"/>
      <c r="FFO170" s="168"/>
      <c r="FFP170" s="168"/>
      <c r="FFQ170" s="168"/>
      <c r="FFR170" s="168"/>
      <c r="FFS170" s="168"/>
      <c r="FFT170" s="168"/>
      <c r="FFU170" s="168"/>
      <c r="FFV170" s="168"/>
      <c r="FFW170" s="168"/>
      <c r="FFX170" s="168"/>
      <c r="FFY170" s="168"/>
      <c r="FFZ170" s="168"/>
      <c r="FGA170" s="168"/>
      <c r="FGB170" s="168"/>
      <c r="FGC170" s="168"/>
      <c r="FGD170" s="168"/>
      <c r="FGE170" s="168"/>
      <c r="FGF170" s="168"/>
      <c r="FGG170" s="168"/>
      <c r="FGH170" s="168"/>
      <c r="FGI170" s="168"/>
      <c r="FGJ170" s="168"/>
      <c r="FGK170" s="168"/>
      <c r="FGL170" s="168"/>
      <c r="FGM170" s="168"/>
      <c r="FGN170" s="168"/>
      <c r="FGO170" s="168"/>
      <c r="FGP170" s="168"/>
      <c r="FGQ170" s="168"/>
      <c r="FGR170" s="168"/>
      <c r="FGS170" s="168"/>
      <c r="FGT170" s="168"/>
      <c r="FGU170" s="168"/>
      <c r="FGV170" s="168"/>
      <c r="FGW170" s="168"/>
      <c r="FGX170" s="168"/>
      <c r="FGY170" s="168"/>
      <c r="FGZ170" s="168"/>
      <c r="FHA170" s="168"/>
      <c r="FHB170" s="168"/>
      <c r="FHC170" s="168"/>
      <c r="FHD170" s="168"/>
      <c r="FHE170" s="168"/>
      <c r="FHF170" s="168"/>
      <c r="FHG170" s="168"/>
      <c r="FHH170" s="168"/>
      <c r="FHI170" s="168"/>
      <c r="FHJ170" s="168"/>
      <c r="FHK170" s="168"/>
      <c r="FHL170" s="168"/>
      <c r="FHM170" s="168"/>
      <c r="FHN170" s="168"/>
      <c r="FHO170" s="168"/>
      <c r="FHP170" s="168"/>
      <c r="FHQ170" s="168"/>
      <c r="FHR170" s="168"/>
      <c r="FHS170" s="168"/>
      <c r="FHT170" s="168"/>
      <c r="FHU170" s="168"/>
      <c r="FHV170" s="168"/>
      <c r="FHW170" s="168"/>
      <c r="FHX170" s="168"/>
      <c r="FHY170" s="168"/>
      <c r="FHZ170" s="168"/>
      <c r="FIA170" s="168"/>
      <c r="FIB170" s="168"/>
      <c r="FIC170" s="168"/>
      <c r="FID170" s="168"/>
      <c r="FIE170" s="168"/>
      <c r="FIF170" s="168"/>
      <c r="FIG170" s="168"/>
      <c r="FIH170" s="168"/>
      <c r="FII170" s="168"/>
      <c r="FIJ170" s="168"/>
      <c r="FIK170" s="168"/>
      <c r="FIL170" s="168"/>
      <c r="FIM170" s="168"/>
      <c r="FIN170" s="168"/>
      <c r="FIO170" s="168"/>
      <c r="FIP170" s="168"/>
      <c r="FIQ170" s="168"/>
      <c r="FIR170" s="168"/>
      <c r="FIS170" s="168"/>
      <c r="FIT170" s="168"/>
      <c r="FIU170" s="168"/>
      <c r="FIV170" s="168"/>
      <c r="FIW170" s="168"/>
      <c r="FIX170" s="168"/>
      <c r="FIY170" s="168"/>
      <c r="FIZ170" s="168"/>
      <c r="FJA170" s="168"/>
      <c r="FJB170" s="168"/>
      <c r="FJC170" s="168"/>
      <c r="FJD170" s="168"/>
      <c r="FJE170" s="168"/>
      <c r="FJF170" s="168"/>
      <c r="FJG170" s="168"/>
      <c r="FJH170" s="168"/>
      <c r="FJI170" s="168"/>
      <c r="FJJ170" s="168"/>
      <c r="FJK170" s="168"/>
      <c r="FJL170" s="168"/>
      <c r="FJM170" s="168"/>
      <c r="FJN170" s="168"/>
      <c r="FJO170" s="168"/>
      <c r="FJP170" s="168"/>
      <c r="FJQ170" s="168"/>
      <c r="FJR170" s="168"/>
      <c r="FJS170" s="168"/>
      <c r="FJT170" s="168"/>
      <c r="FJU170" s="168"/>
      <c r="FJV170" s="168"/>
      <c r="FJW170" s="168"/>
      <c r="FJX170" s="168"/>
      <c r="FJY170" s="168"/>
      <c r="FJZ170" s="168"/>
      <c r="FKA170" s="168"/>
      <c r="FKB170" s="168"/>
      <c r="FKC170" s="168"/>
      <c r="FKD170" s="168"/>
      <c r="FKE170" s="168"/>
      <c r="FKF170" s="168"/>
      <c r="FKG170" s="168"/>
      <c r="FKH170" s="168"/>
      <c r="FKI170" s="168"/>
      <c r="FKJ170" s="168"/>
      <c r="FKK170" s="168"/>
      <c r="FKL170" s="168"/>
      <c r="FKM170" s="168"/>
      <c r="FKN170" s="168"/>
      <c r="FKO170" s="168"/>
      <c r="FKP170" s="168"/>
      <c r="FKQ170" s="168"/>
      <c r="FKR170" s="168"/>
      <c r="FKS170" s="168"/>
      <c r="FKT170" s="168"/>
      <c r="FKU170" s="168"/>
      <c r="FKV170" s="168"/>
      <c r="FKW170" s="168"/>
      <c r="FKX170" s="168"/>
      <c r="FKY170" s="168"/>
      <c r="FKZ170" s="168"/>
      <c r="FLA170" s="168"/>
      <c r="FLB170" s="168"/>
      <c r="FLC170" s="168"/>
      <c r="FLD170" s="168"/>
      <c r="FLE170" s="168"/>
      <c r="FLF170" s="168"/>
      <c r="FLG170" s="168"/>
      <c r="FLH170" s="168"/>
      <c r="FLI170" s="168"/>
      <c r="FLJ170" s="168"/>
      <c r="FLK170" s="168"/>
      <c r="FLL170" s="168"/>
      <c r="FLM170" s="168"/>
      <c r="FLN170" s="168"/>
      <c r="FLO170" s="168"/>
      <c r="FLP170" s="168"/>
      <c r="FLQ170" s="168"/>
      <c r="FLR170" s="168"/>
      <c r="FLS170" s="168"/>
      <c r="FLT170" s="168"/>
      <c r="FLU170" s="168"/>
      <c r="FLV170" s="168"/>
      <c r="FLW170" s="168"/>
      <c r="FLX170" s="168"/>
      <c r="FLY170" s="168"/>
      <c r="FLZ170" s="168"/>
      <c r="FMA170" s="168"/>
      <c r="FMB170" s="168"/>
      <c r="FMC170" s="168"/>
      <c r="FMD170" s="168"/>
      <c r="FME170" s="168"/>
      <c r="FMF170" s="168"/>
      <c r="FMG170" s="168"/>
      <c r="FMH170" s="168"/>
      <c r="FMI170" s="168"/>
      <c r="FMJ170" s="168"/>
      <c r="FMK170" s="168"/>
      <c r="FML170" s="168"/>
      <c r="FMM170" s="168"/>
      <c r="FMN170" s="168"/>
      <c r="FMO170" s="168"/>
      <c r="FMP170" s="168"/>
      <c r="FMQ170" s="168"/>
      <c r="FMR170" s="168"/>
      <c r="FMS170" s="168"/>
      <c r="FMT170" s="168"/>
      <c r="FMU170" s="168"/>
      <c r="FMV170" s="168"/>
      <c r="FMW170" s="168"/>
      <c r="FMX170" s="168"/>
      <c r="FMY170" s="168"/>
      <c r="FMZ170" s="168"/>
      <c r="FNA170" s="168"/>
      <c r="FNB170" s="168"/>
      <c r="FNC170" s="168"/>
      <c r="FND170" s="168"/>
      <c r="FNE170" s="168"/>
      <c r="FNF170" s="168"/>
      <c r="FNG170" s="168"/>
      <c r="FNH170" s="168"/>
      <c r="FNI170" s="168"/>
      <c r="FNJ170" s="168"/>
      <c r="FNK170" s="168"/>
      <c r="FNL170" s="168"/>
      <c r="FNM170" s="168"/>
      <c r="FNN170" s="168"/>
      <c r="FNO170" s="168"/>
      <c r="FNP170" s="168"/>
      <c r="FNQ170" s="168"/>
      <c r="FNR170" s="168"/>
      <c r="FNS170" s="168"/>
      <c r="FNT170" s="168"/>
      <c r="FNU170" s="168"/>
      <c r="FNV170" s="168"/>
      <c r="FNW170" s="168"/>
      <c r="FNX170" s="168"/>
      <c r="FNY170" s="168"/>
      <c r="FNZ170" s="168"/>
      <c r="FOA170" s="168"/>
      <c r="FOB170" s="168"/>
      <c r="FOC170" s="168"/>
      <c r="FOD170" s="168"/>
      <c r="FOE170" s="168"/>
      <c r="FOF170" s="168"/>
      <c r="FOG170" s="168"/>
      <c r="FOH170" s="168"/>
      <c r="FOI170" s="168"/>
      <c r="FOJ170" s="168"/>
      <c r="FOK170" s="168"/>
      <c r="FOL170" s="168"/>
      <c r="FOM170" s="168"/>
      <c r="FON170" s="168"/>
      <c r="FOO170" s="168"/>
      <c r="FOP170" s="168"/>
      <c r="FOQ170" s="168"/>
      <c r="FOR170" s="168"/>
      <c r="FOS170" s="168"/>
      <c r="FOT170" s="168"/>
      <c r="FOU170" s="168"/>
      <c r="FOV170" s="168"/>
      <c r="FOW170" s="168"/>
      <c r="FOX170" s="168"/>
      <c r="FOY170" s="168"/>
      <c r="FOZ170" s="168"/>
      <c r="FPA170" s="168"/>
      <c r="FPB170" s="168"/>
      <c r="FPC170" s="168"/>
      <c r="FPD170" s="168"/>
      <c r="FPE170" s="168"/>
      <c r="FPF170" s="168"/>
      <c r="FPG170" s="168"/>
      <c r="FPH170" s="168"/>
      <c r="FPI170" s="168"/>
      <c r="FPJ170" s="168"/>
      <c r="FPK170" s="168"/>
      <c r="FPL170" s="168"/>
      <c r="FPM170" s="168"/>
      <c r="FPN170" s="168"/>
      <c r="FPO170" s="168"/>
      <c r="FPP170" s="168"/>
      <c r="FPQ170" s="168"/>
      <c r="FPR170" s="168"/>
      <c r="FPS170" s="168"/>
      <c r="FPT170" s="168"/>
      <c r="FPU170" s="168"/>
      <c r="FPV170" s="168"/>
      <c r="FPW170" s="168"/>
      <c r="FPX170" s="168"/>
      <c r="FPY170" s="168"/>
      <c r="FPZ170" s="168"/>
      <c r="FQA170" s="168"/>
      <c r="FQB170" s="168"/>
      <c r="FQC170" s="168"/>
      <c r="FQD170" s="168"/>
      <c r="FQE170" s="168"/>
      <c r="FQF170" s="168"/>
      <c r="FQG170" s="168"/>
      <c r="FQH170" s="168"/>
      <c r="FQI170" s="168"/>
      <c r="FQJ170" s="168"/>
      <c r="FQK170" s="168"/>
      <c r="FQL170" s="168"/>
      <c r="FQM170" s="168"/>
      <c r="FQN170" s="168"/>
      <c r="FQO170" s="168"/>
      <c r="FQP170" s="168"/>
      <c r="FQQ170" s="168"/>
      <c r="FQR170" s="168"/>
      <c r="FQS170" s="168"/>
      <c r="FQT170" s="168"/>
      <c r="FQU170" s="168"/>
      <c r="FQV170" s="168"/>
      <c r="FQW170" s="168"/>
      <c r="FQX170" s="168"/>
      <c r="FQY170" s="168"/>
      <c r="FQZ170" s="168"/>
      <c r="FRA170" s="168"/>
      <c r="FRB170" s="168"/>
      <c r="FRC170" s="168"/>
      <c r="FRD170" s="168"/>
      <c r="FRE170" s="168"/>
      <c r="FRF170" s="168"/>
      <c r="FRG170" s="168"/>
      <c r="FRH170" s="168"/>
      <c r="FRI170" s="168"/>
      <c r="FRJ170" s="168"/>
      <c r="FRK170" s="168"/>
      <c r="FRL170" s="168"/>
      <c r="FRM170" s="168"/>
      <c r="FRN170" s="168"/>
      <c r="FRO170" s="168"/>
      <c r="FRP170" s="168"/>
      <c r="FRQ170" s="168"/>
      <c r="FRR170" s="168"/>
      <c r="FRS170" s="168"/>
      <c r="FRT170" s="168"/>
      <c r="FRU170" s="168"/>
      <c r="FRV170" s="168"/>
      <c r="FRW170" s="168"/>
      <c r="FRX170" s="168"/>
      <c r="FRY170" s="168"/>
      <c r="FRZ170" s="168"/>
      <c r="FSA170" s="168"/>
      <c r="FSB170" s="168"/>
      <c r="FSC170" s="168"/>
      <c r="FSD170" s="168"/>
      <c r="FSE170" s="168"/>
      <c r="FSF170" s="168"/>
      <c r="FSG170" s="168"/>
      <c r="FSH170" s="168"/>
      <c r="FSI170" s="168"/>
      <c r="FSJ170" s="168"/>
      <c r="FSK170" s="168"/>
      <c r="FSL170" s="168"/>
      <c r="FSM170" s="168"/>
      <c r="FSN170" s="168"/>
      <c r="FSO170" s="168"/>
      <c r="FSP170" s="168"/>
      <c r="FSQ170" s="168"/>
      <c r="FSR170" s="168"/>
      <c r="FSS170" s="168"/>
      <c r="FST170" s="168"/>
      <c r="FSU170" s="168"/>
      <c r="FSV170" s="168"/>
      <c r="FSW170" s="168"/>
      <c r="FSX170" s="168"/>
      <c r="FSY170" s="168"/>
      <c r="FSZ170" s="168"/>
      <c r="FTA170" s="168"/>
      <c r="FTB170" s="168"/>
      <c r="FTC170" s="168"/>
      <c r="FTD170" s="168"/>
      <c r="FTE170" s="168"/>
      <c r="FTF170" s="168"/>
      <c r="FTG170" s="168"/>
      <c r="FTH170" s="168"/>
      <c r="FTI170" s="168"/>
      <c r="FTJ170" s="168"/>
      <c r="FTK170" s="168"/>
      <c r="FTL170" s="168"/>
      <c r="FTM170" s="168"/>
      <c r="FTN170" s="168"/>
      <c r="FTO170" s="168"/>
      <c r="FTP170" s="168"/>
      <c r="FTQ170" s="168"/>
      <c r="FTR170" s="168"/>
      <c r="FTS170" s="168"/>
      <c r="FTT170" s="168"/>
      <c r="FTU170" s="168"/>
      <c r="FTV170" s="168"/>
      <c r="FTW170" s="168"/>
      <c r="FTX170" s="168"/>
      <c r="FTY170" s="168"/>
      <c r="FTZ170" s="168"/>
      <c r="FUA170" s="168"/>
      <c r="FUB170" s="168"/>
      <c r="FUC170" s="168"/>
      <c r="FUD170" s="168"/>
      <c r="FUE170" s="168"/>
      <c r="FUF170" s="168"/>
      <c r="FUG170" s="168"/>
      <c r="FUH170" s="168"/>
      <c r="FUI170" s="168"/>
      <c r="FUJ170" s="168"/>
      <c r="FUK170" s="168"/>
      <c r="FUL170" s="168"/>
      <c r="FUM170" s="168"/>
      <c r="FUN170" s="168"/>
      <c r="FUO170" s="168"/>
      <c r="FUP170" s="168"/>
      <c r="FUQ170" s="168"/>
      <c r="FUR170" s="168"/>
      <c r="FUS170" s="168"/>
      <c r="FUT170" s="168"/>
      <c r="FUU170" s="168"/>
      <c r="FUV170" s="168"/>
      <c r="FUW170" s="168"/>
      <c r="FUX170" s="168"/>
      <c r="FUY170" s="168"/>
      <c r="FUZ170" s="168"/>
      <c r="FVA170" s="168"/>
      <c r="FVB170" s="168"/>
      <c r="FVC170" s="168"/>
      <c r="FVD170" s="168"/>
      <c r="FVE170" s="168"/>
      <c r="FVF170" s="168"/>
      <c r="FVG170" s="168"/>
      <c r="FVH170" s="168"/>
      <c r="FVI170" s="168"/>
      <c r="FVJ170" s="168"/>
      <c r="FVK170" s="168"/>
      <c r="FVL170" s="168"/>
      <c r="FVM170" s="168"/>
      <c r="FVN170" s="168"/>
      <c r="FVO170" s="168"/>
      <c r="FVP170" s="168"/>
      <c r="FVQ170" s="168"/>
      <c r="FVR170" s="168"/>
      <c r="FVS170" s="168"/>
      <c r="FVT170" s="168"/>
      <c r="FVU170" s="168"/>
      <c r="FVV170" s="168"/>
      <c r="FVW170" s="168"/>
      <c r="FVX170" s="168"/>
      <c r="FVY170" s="168"/>
      <c r="FVZ170" s="168"/>
      <c r="FWA170" s="168"/>
      <c r="FWB170" s="168"/>
      <c r="FWC170" s="168"/>
      <c r="FWD170" s="168"/>
      <c r="FWE170" s="168"/>
      <c r="FWF170" s="168"/>
      <c r="FWG170" s="168"/>
      <c r="FWH170" s="168"/>
      <c r="FWI170" s="168"/>
      <c r="FWJ170" s="168"/>
      <c r="FWK170" s="168"/>
      <c r="FWL170" s="168"/>
      <c r="FWM170" s="168"/>
      <c r="FWN170" s="168"/>
      <c r="FWO170" s="168"/>
      <c r="FWP170" s="168"/>
      <c r="FWQ170" s="168"/>
      <c r="FWR170" s="168"/>
      <c r="FWS170" s="168"/>
      <c r="FWT170" s="168"/>
      <c r="FWU170" s="168"/>
      <c r="FWV170" s="168"/>
      <c r="FWW170" s="168"/>
      <c r="FWX170" s="168"/>
      <c r="FWY170" s="168"/>
      <c r="FWZ170" s="168"/>
      <c r="FXA170" s="168"/>
      <c r="FXB170" s="168"/>
      <c r="FXC170" s="168"/>
      <c r="FXD170" s="168"/>
      <c r="FXE170" s="168"/>
      <c r="FXF170" s="168"/>
      <c r="FXG170" s="168"/>
      <c r="FXH170" s="168"/>
      <c r="FXI170" s="168"/>
      <c r="FXJ170" s="168"/>
      <c r="FXK170" s="168"/>
      <c r="FXL170" s="168"/>
      <c r="FXM170" s="168"/>
      <c r="FXN170" s="168"/>
      <c r="FXO170" s="168"/>
      <c r="FXP170" s="168"/>
      <c r="FXQ170" s="168"/>
      <c r="FXR170" s="168"/>
      <c r="FXS170" s="168"/>
      <c r="FXT170" s="168"/>
      <c r="FXU170" s="168"/>
      <c r="FXV170" s="168"/>
      <c r="FXW170" s="168"/>
      <c r="FXX170" s="168"/>
      <c r="FXY170" s="168"/>
      <c r="FXZ170" s="168"/>
      <c r="FYA170" s="168"/>
      <c r="FYB170" s="168"/>
      <c r="FYC170" s="168"/>
      <c r="FYD170" s="168"/>
      <c r="FYE170" s="168"/>
      <c r="FYF170" s="168"/>
      <c r="FYG170" s="168"/>
      <c r="FYH170" s="168"/>
      <c r="FYI170" s="168"/>
      <c r="FYJ170" s="168"/>
      <c r="FYK170" s="168"/>
      <c r="FYL170" s="168"/>
      <c r="FYM170" s="168"/>
      <c r="FYN170" s="168"/>
      <c r="FYO170" s="168"/>
      <c r="FYP170" s="168"/>
      <c r="FYQ170" s="168"/>
      <c r="FYR170" s="168"/>
      <c r="FYS170" s="168"/>
      <c r="FYT170" s="168"/>
      <c r="FYU170" s="168"/>
      <c r="FYV170" s="168"/>
      <c r="FYW170" s="168"/>
      <c r="FYX170" s="168"/>
      <c r="FYY170" s="168"/>
      <c r="FYZ170" s="168"/>
      <c r="FZA170" s="168"/>
      <c r="FZB170" s="168"/>
      <c r="FZC170" s="168"/>
      <c r="FZD170" s="168"/>
      <c r="FZE170" s="168"/>
      <c r="FZF170" s="168"/>
      <c r="FZG170" s="168"/>
      <c r="FZH170" s="168"/>
      <c r="FZI170" s="168"/>
      <c r="FZJ170" s="168"/>
      <c r="FZK170" s="168"/>
      <c r="FZL170" s="168"/>
      <c r="FZM170" s="168"/>
      <c r="FZN170" s="168"/>
      <c r="FZO170" s="168"/>
      <c r="FZP170" s="168"/>
      <c r="FZQ170" s="168"/>
      <c r="FZR170" s="168"/>
      <c r="FZS170" s="168"/>
      <c r="FZT170" s="168"/>
      <c r="FZU170" s="168"/>
      <c r="FZV170" s="168"/>
      <c r="FZW170" s="168"/>
      <c r="FZX170" s="168"/>
      <c r="FZY170" s="168"/>
      <c r="FZZ170" s="168"/>
      <c r="GAA170" s="168"/>
      <c r="GAB170" s="168"/>
      <c r="GAC170" s="168"/>
      <c r="GAD170" s="168"/>
      <c r="GAE170" s="168"/>
      <c r="GAF170" s="168"/>
      <c r="GAG170" s="168"/>
      <c r="GAH170" s="168"/>
      <c r="GAI170" s="168"/>
      <c r="GAJ170" s="168"/>
      <c r="GAK170" s="168"/>
      <c r="GAL170" s="168"/>
      <c r="GAM170" s="168"/>
      <c r="GAN170" s="168"/>
      <c r="GAO170" s="168"/>
      <c r="GAP170" s="168"/>
      <c r="GAQ170" s="168"/>
      <c r="GAR170" s="168"/>
      <c r="GAS170" s="168"/>
      <c r="GAT170" s="168"/>
      <c r="GAU170" s="168"/>
      <c r="GAV170" s="168"/>
      <c r="GAW170" s="168"/>
      <c r="GAX170" s="168"/>
      <c r="GAY170" s="168"/>
      <c r="GAZ170" s="168"/>
      <c r="GBA170" s="168"/>
      <c r="GBB170" s="168"/>
      <c r="GBC170" s="168"/>
      <c r="GBD170" s="168"/>
      <c r="GBE170" s="168"/>
      <c r="GBF170" s="168"/>
      <c r="GBG170" s="168"/>
      <c r="GBH170" s="168"/>
      <c r="GBI170" s="168"/>
      <c r="GBJ170" s="168"/>
      <c r="GBK170" s="168"/>
      <c r="GBL170" s="168"/>
      <c r="GBM170" s="168"/>
      <c r="GBN170" s="168"/>
      <c r="GBO170" s="168"/>
      <c r="GBP170" s="168"/>
      <c r="GBQ170" s="168"/>
      <c r="GBR170" s="168"/>
      <c r="GBS170" s="168"/>
      <c r="GBT170" s="168"/>
      <c r="GBU170" s="168"/>
      <c r="GBV170" s="168"/>
      <c r="GBW170" s="168"/>
      <c r="GBX170" s="168"/>
      <c r="GBY170" s="168"/>
      <c r="GBZ170" s="168"/>
      <c r="GCA170" s="168"/>
      <c r="GCB170" s="168"/>
      <c r="GCC170" s="168"/>
      <c r="GCD170" s="168"/>
      <c r="GCE170" s="168"/>
      <c r="GCF170" s="168"/>
      <c r="GCG170" s="168"/>
      <c r="GCH170" s="168"/>
      <c r="GCI170" s="168"/>
      <c r="GCJ170" s="168"/>
      <c r="GCK170" s="168"/>
      <c r="GCL170" s="168"/>
      <c r="GCM170" s="168"/>
      <c r="GCN170" s="168"/>
      <c r="GCO170" s="168"/>
      <c r="GCP170" s="168"/>
      <c r="GCQ170" s="168"/>
      <c r="GCR170" s="168"/>
      <c r="GCS170" s="168"/>
      <c r="GCT170" s="168"/>
      <c r="GCU170" s="168"/>
      <c r="GCV170" s="168"/>
      <c r="GCW170" s="168"/>
      <c r="GCX170" s="168"/>
      <c r="GCY170" s="168"/>
      <c r="GCZ170" s="168"/>
      <c r="GDA170" s="168"/>
      <c r="GDB170" s="168"/>
      <c r="GDC170" s="168"/>
      <c r="GDD170" s="168"/>
      <c r="GDE170" s="168"/>
      <c r="GDF170" s="168"/>
      <c r="GDG170" s="168"/>
      <c r="GDH170" s="168"/>
      <c r="GDI170" s="168"/>
      <c r="GDJ170" s="168"/>
      <c r="GDK170" s="168"/>
      <c r="GDL170" s="168"/>
      <c r="GDM170" s="168"/>
      <c r="GDN170" s="168"/>
      <c r="GDO170" s="168"/>
      <c r="GDP170" s="168"/>
      <c r="GDQ170" s="168"/>
      <c r="GDR170" s="168"/>
      <c r="GDS170" s="168"/>
      <c r="GDT170" s="168"/>
      <c r="GDU170" s="168"/>
      <c r="GDV170" s="168"/>
      <c r="GDW170" s="168"/>
      <c r="GDX170" s="168"/>
      <c r="GDY170" s="168"/>
      <c r="GDZ170" s="168"/>
      <c r="GEA170" s="168"/>
      <c r="GEB170" s="168"/>
      <c r="GEC170" s="168"/>
      <c r="GED170" s="168"/>
      <c r="GEE170" s="168"/>
      <c r="GEF170" s="168"/>
      <c r="GEG170" s="168"/>
      <c r="GEH170" s="168"/>
      <c r="GEI170" s="168"/>
      <c r="GEJ170" s="168"/>
      <c r="GEK170" s="168"/>
      <c r="GEL170" s="168"/>
      <c r="GEM170" s="168"/>
      <c r="GEN170" s="168"/>
      <c r="GEO170" s="168"/>
      <c r="GEP170" s="168"/>
      <c r="GEQ170" s="168"/>
      <c r="GER170" s="168"/>
      <c r="GES170" s="168"/>
      <c r="GET170" s="168"/>
      <c r="GEU170" s="168"/>
      <c r="GEV170" s="168"/>
      <c r="GEW170" s="168"/>
      <c r="GEX170" s="168"/>
      <c r="GEY170" s="168"/>
      <c r="GEZ170" s="168"/>
      <c r="GFA170" s="168"/>
      <c r="GFB170" s="168"/>
      <c r="GFC170" s="168"/>
      <c r="GFD170" s="168"/>
      <c r="GFE170" s="168"/>
      <c r="GFF170" s="168"/>
      <c r="GFG170" s="168"/>
      <c r="GFH170" s="168"/>
      <c r="GFI170" s="168"/>
      <c r="GFJ170" s="168"/>
      <c r="GFK170" s="168"/>
      <c r="GFL170" s="168"/>
      <c r="GFM170" s="168"/>
      <c r="GFN170" s="168"/>
      <c r="GFO170" s="168"/>
      <c r="GFP170" s="168"/>
      <c r="GFQ170" s="168"/>
      <c r="GFR170" s="168"/>
      <c r="GFS170" s="168"/>
      <c r="GFT170" s="168"/>
      <c r="GFU170" s="168"/>
      <c r="GFV170" s="168"/>
      <c r="GFW170" s="168"/>
      <c r="GFX170" s="168"/>
      <c r="GFY170" s="168"/>
      <c r="GFZ170" s="168"/>
      <c r="GGA170" s="168"/>
      <c r="GGB170" s="168"/>
      <c r="GGC170" s="168"/>
      <c r="GGD170" s="168"/>
      <c r="GGE170" s="168"/>
      <c r="GGF170" s="168"/>
      <c r="GGG170" s="168"/>
      <c r="GGH170" s="168"/>
      <c r="GGI170" s="168"/>
      <c r="GGJ170" s="168"/>
      <c r="GGK170" s="168"/>
      <c r="GGL170" s="168"/>
      <c r="GGM170" s="168"/>
      <c r="GGN170" s="168"/>
      <c r="GGO170" s="168"/>
      <c r="GGP170" s="168"/>
      <c r="GGQ170" s="168"/>
      <c r="GGR170" s="168"/>
      <c r="GGS170" s="168"/>
      <c r="GGT170" s="168"/>
      <c r="GGU170" s="168"/>
      <c r="GGV170" s="168"/>
      <c r="GGW170" s="168"/>
      <c r="GGX170" s="168"/>
      <c r="GGY170" s="168"/>
      <c r="GGZ170" s="168"/>
      <c r="GHA170" s="168"/>
      <c r="GHB170" s="168"/>
      <c r="GHC170" s="168"/>
      <c r="GHD170" s="168"/>
      <c r="GHE170" s="168"/>
      <c r="GHF170" s="168"/>
      <c r="GHG170" s="168"/>
      <c r="GHH170" s="168"/>
      <c r="GHI170" s="168"/>
      <c r="GHJ170" s="168"/>
      <c r="GHK170" s="168"/>
      <c r="GHL170" s="168"/>
      <c r="GHM170" s="168"/>
      <c r="GHN170" s="168"/>
      <c r="GHO170" s="168"/>
      <c r="GHP170" s="168"/>
      <c r="GHQ170" s="168"/>
      <c r="GHR170" s="168"/>
      <c r="GHS170" s="168"/>
      <c r="GHT170" s="168"/>
      <c r="GHU170" s="168"/>
      <c r="GHV170" s="168"/>
      <c r="GHW170" s="168"/>
      <c r="GHX170" s="168"/>
      <c r="GHY170" s="168"/>
      <c r="GHZ170" s="168"/>
      <c r="GIA170" s="168"/>
      <c r="GIB170" s="168"/>
      <c r="GIC170" s="168"/>
      <c r="GID170" s="168"/>
      <c r="GIE170" s="168"/>
      <c r="GIF170" s="168"/>
      <c r="GIG170" s="168"/>
      <c r="GIH170" s="168"/>
      <c r="GII170" s="168"/>
      <c r="GIJ170" s="168"/>
      <c r="GIK170" s="168"/>
      <c r="GIL170" s="168"/>
      <c r="GIM170" s="168"/>
      <c r="GIN170" s="168"/>
      <c r="GIO170" s="168"/>
      <c r="GIP170" s="168"/>
      <c r="GIQ170" s="168"/>
      <c r="GIR170" s="168"/>
      <c r="GIS170" s="168"/>
      <c r="GIT170" s="168"/>
      <c r="GIU170" s="168"/>
      <c r="GIV170" s="168"/>
      <c r="GIW170" s="168"/>
      <c r="GIX170" s="168"/>
      <c r="GIY170" s="168"/>
      <c r="GIZ170" s="168"/>
      <c r="GJA170" s="168"/>
      <c r="GJB170" s="168"/>
      <c r="GJC170" s="168"/>
      <c r="GJD170" s="168"/>
      <c r="GJE170" s="168"/>
      <c r="GJF170" s="168"/>
      <c r="GJG170" s="168"/>
      <c r="GJH170" s="168"/>
      <c r="GJI170" s="168"/>
      <c r="GJJ170" s="168"/>
      <c r="GJK170" s="168"/>
      <c r="GJL170" s="168"/>
      <c r="GJM170" s="168"/>
      <c r="GJN170" s="168"/>
      <c r="GJO170" s="168"/>
      <c r="GJP170" s="168"/>
      <c r="GJQ170" s="168"/>
      <c r="GJR170" s="168"/>
      <c r="GJS170" s="168"/>
      <c r="GJT170" s="168"/>
      <c r="GJU170" s="168"/>
      <c r="GJV170" s="168"/>
      <c r="GJW170" s="168"/>
      <c r="GJX170" s="168"/>
      <c r="GJY170" s="168"/>
      <c r="GJZ170" s="168"/>
      <c r="GKA170" s="168"/>
      <c r="GKB170" s="168"/>
      <c r="GKC170" s="168"/>
      <c r="GKD170" s="168"/>
      <c r="GKE170" s="168"/>
      <c r="GKF170" s="168"/>
      <c r="GKG170" s="168"/>
      <c r="GKH170" s="168"/>
      <c r="GKI170" s="168"/>
      <c r="GKJ170" s="168"/>
      <c r="GKK170" s="168"/>
      <c r="GKL170" s="168"/>
      <c r="GKM170" s="168"/>
      <c r="GKN170" s="168"/>
      <c r="GKO170" s="168"/>
      <c r="GKP170" s="168"/>
      <c r="GKQ170" s="168"/>
      <c r="GKR170" s="168"/>
      <c r="GKS170" s="168"/>
      <c r="GKT170" s="168"/>
      <c r="GKU170" s="168"/>
      <c r="GKV170" s="168"/>
      <c r="GKW170" s="168"/>
      <c r="GKX170" s="168"/>
      <c r="GKY170" s="168"/>
      <c r="GKZ170" s="168"/>
      <c r="GLA170" s="168"/>
      <c r="GLB170" s="168"/>
      <c r="GLC170" s="168"/>
      <c r="GLD170" s="168"/>
      <c r="GLE170" s="168"/>
      <c r="GLF170" s="168"/>
      <c r="GLG170" s="168"/>
      <c r="GLH170" s="168"/>
      <c r="GLI170" s="168"/>
      <c r="GLJ170" s="168"/>
      <c r="GLK170" s="168"/>
      <c r="GLL170" s="168"/>
      <c r="GLM170" s="168"/>
      <c r="GLN170" s="168"/>
      <c r="GLO170" s="168"/>
      <c r="GLP170" s="168"/>
      <c r="GLQ170" s="168"/>
      <c r="GLR170" s="168"/>
      <c r="GLS170" s="168"/>
      <c r="GLT170" s="168"/>
      <c r="GLU170" s="168"/>
      <c r="GLV170" s="168"/>
      <c r="GLW170" s="168"/>
      <c r="GLX170" s="168"/>
      <c r="GLY170" s="168"/>
      <c r="GLZ170" s="168"/>
      <c r="GMA170" s="168"/>
      <c r="GMB170" s="168"/>
      <c r="GMC170" s="168"/>
      <c r="GMD170" s="168"/>
      <c r="GME170" s="168"/>
      <c r="GMF170" s="168"/>
      <c r="GMG170" s="168"/>
      <c r="GMH170" s="168"/>
      <c r="GMI170" s="168"/>
      <c r="GMJ170" s="168"/>
      <c r="GMK170" s="168"/>
      <c r="GML170" s="168"/>
      <c r="GMM170" s="168"/>
      <c r="GMN170" s="168"/>
      <c r="GMO170" s="168"/>
      <c r="GMP170" s="168"/>
      <c r="GMQ170" s="168"/>
      <c r="GMR170" s="168"/>
      <c r="GMS170" s="168"/>
      <c r="GMT170" s="168"/>
      <c r="GMU170" s="168"/>
      <c r="GMV170" s="168"/>
      <c r="GMW170" s="168"/>
      <c r="GMX170" s="168"/>
      <c r="GMY170" s="168"/>
      <c r="GMZ170" s="168"/>
      <c r="GNA170" s="168"/>
      <c r="GNB170" s="168"/>
      <c r="GNC170" s="168"/>
      <c r="GND170" s="168"/>
      <c r="GNE170" s="168"/>
      <c r="GNF170" s="168"/>
      <c r="GNG170" s="168"/>
      <c r="GNH170" s="168"/>
      <c r="GNI170" s="168"/>
      <c r="GNJ170" s="168"/>
      <c r="GNK170" s="168"/>
      <c r="GNL170" s="168"/>
      <c r="GNM170" s="168"/>
      <c r="GNN170" s="168"/>
      <c r="GNO170" s="168"/>
      <c r="GNP170" s="168"/>
      <c r="GNQ170" s="168"/>
      <c r="GNR170" s="168"/>
      <c r="GNS170" s="168"/>
      <c r="GNT170" s="168"/>
      <c r="GNU170" s="168"/>
      <c r="GNV170" s="168"/>
      <c r="GNW170" s="168"/>
      <c r="GNX170" s="168"/>
      <c r="GNY170" s="168"/>
      <c r="GNZ170" s="168"/>
      <c r="GOA170" s="168"/>
      <c r="GOB170" s="168"/>
      <c r="GOC170" s="168"/>
      <c r="GOD170" s="168"/>
      <c r="GOE170" s="168"/>
      <c r="GOF170" s="168"/>
      <c r="GOG170" s="168"/>
      <c r="GOH170" s="168"/>
      <c r="GOI170" s="168"/>
      <c r="GOJ170" s="168"/>
      <c r="GOK170" s="168"/>
      <c r="GOL170" s="168"/>
      <c r="GOM170" s="168"/>
      <c r="GON170" s="168"/>
      <c r="GOO170" s="168"/>
      <c r="GOP170" s="168"/>
      <c r="GOQ170" s="168"/>
      <c r="GOR170" s="168"/>
      <c r="GOS170" s="168"/>
      <c r="GOT170" s="168"/>
      <c r="GOU170" s="168"/>
      <c r="GOV170" s="168"/>
      <c r="GOW170" s="168"/>
      <c r="GOX170" s="168"/>
      <c r="GOY170" s="168"/>
      <c r="GOZ170" s="168"/>
      <c r="GPA170" s="168"/>
      <c r="GPB170" s="168"/>
      <c r="GPC170" s="168"/>
      <c r="GPD170" s="168"/>
      <c r="GPE170" s="168"/>
      <c r="GPF170" s="168"/>
      <c r="GPG170" s="168"/>
      <c r="GPH170" s="168"/>
      <c r="GPI170" s="168"/>
      <c r="GPJ170" s="168"/>
      <c r="GPK170" s="168"/>
      <c r="GPL170" s="168"/>
      <c r="GPM170" s="168"/>
      <c r="GPN170" s="168"/>
      <c r="GPO170" s="168"/>
      <c r="GPP170" s="168"/>
      <c r="GPQ170" s="168"/>
      <c r="GPR170" s="168"/>
      <c r="GPS170" s="168"/>
      <c r="GPT170" s="168"/>
      <c r="GPU170" s="168"/>
      <c r="GPV170" s="168"/>
      <c r="GPW170" s="168"/>
      <c r="GPX170" s="168"/>
      <c r="GPY170" s="168"/>
      <c r="GPZ170" s="168"/>
      <c r="GQA170" s="168"/>
      <c r="GQB170" s="168"/>
      <c r="GQC170" s="168"/>
      <c r="GQD170" s="168"/>
      <c r="GQE170" s="168"/>
      <c r="GQF170" s="168"/>
      <c r="GQG170" s="168"/>
      <c r="GQH170" s="168"/>
      <c r="GQI170" s="168"/>
      <c r="GQJ170" s="168"/>
      <c r="GQK170" s="168"/>
      <c r="GQL170" s="168"/>
      <c r="GQM170" s="168"/>
      <c r="GQN170" s="168"/>
      <c r="GQO170" s="168"/>
      <c r="GQP170" s="168"/>
      <c r="GQQ170" s="168"/>
      <c r="GQR170" s="168"/>
      <c r="GQS170" s="168"/>
      <c r="GQT170" s="168"/>
      <c r="GQU170" s="168"/>
      <c r="GQV170" s="168"/>
      <c r="GQW170" s="168"/>
      <c r="GQX170" s="168"/>
      <c r="GQY170" s="168"/>
      <c r="GQZ170" s="168"/>
      <c r="GRA170" s="168"/>
      <c r="GRB170" s="168"/>
      <c r="GRC170" s="168"/>
      <c r="GRD170" s="168"/>
      <c r="GRE170" s="168"/>
      <c r="GRF170" s="168"/>
      <c r="GRG170" s="168"/>
      <c r="GRH170" s="168"/>
      <c r="GRI170" s="168"/>
      <c r="GRJ170" s="168"/>
      <c r="GRK170" s="168"/>
      <c r="GRL170" s="168"/>
      <c r="GRM170" s="168"/>
      <c r="GRN170" s="168"/>
      <c r="GRO170" s="168"/>
      <c r="GRP170" s="168"/>
      <c r="GRQ170" s="168"/>
      <c r="GRR170" s="168"/>
      <c r="GRS170" s="168"/>
      <c r="GRT170" s="168"/>
      <c r="GRU170" s="168"/>
      <c r="GRV170" s="168"/>
      <c r="GRW170" s="168"/>
      <c r="GRX170" s="168"/>
      <c r="GRY170" s="168"/>
      <c r="GRZ170" s="168"/>
      <c r="GSA170" s="168"/>
      <c r="GSB170" s="168"/>
      <c r="GSC170" s="168"/>
      <c r="GSD170" s="168"/>
      <c r="GSE170" s="168"/>
      <c r="GSF170" s="168"/>
      <c r="GSG170" s="168"/>
      <c r="GSH170" s="168"/>
      <c r="GSI170" s="168"/>
      <c r="GSJ170" s="168"/>
      <c r="GSK170" s="168"/>
      <c r="GSL170" s="168"/>
      <c r="GSM170" s="168"/>
      <c r="GSN170" s="168"/>
      <c r="GSO170" s="168"/>
      <c r="GSP170" s="168"/>
      <c r="GSQ170" s="168"/>
      <c r="GSR170" s="168"/>
      <c r="GSS170" s="168"/>
      <c r="GST170" s="168"/>
      <c r="GSU170" s="168"/>
      <c r="GSV170" s="168"/>
      <c r="GSW170" s="168"/>
      <c r="GSX170" s="168"/>
      <c r="GSY170" s="168"/>
      <c r="GSZ170" s="168"/>
      <c r="GTA170" s="168"/>
      <c r="GTB170" s="168"/>
      <c r="GTC170" s="168"/>
      <c r="GTD170" s="168"/>
      <c r="GTE170" s="168"/>
      <c r="GTF170" s="168"/>
      <c r="GTG170" s="168"/>
      <c r="GTH170" s="168"/>
      <c r="GTI170" s="168"/>
      <c r="GTJ170" s="168"/>
      <c r="GTK170" s="168"/>
      <c r="GTL170" s="168"/>
      <c r="GTM170" s="168"/>
      <c r="GTN170" s="168"/>
      <c r="GTO170" s="168"/>
      <c r="GTP170" s="168"/>
      <c r="GTQ170" s="168"/>
      <c r="GTR170" s="168"/>
      <c r="GTS170" s="168"/>
      <c r="GTT170" s="168"/>
      <c r="GTU170" s="168"/>
      <c r="GTV170" s="168"/>
      <c r="GTW170" s="168"/>
      <c r="GTX170" s="168"/>
      <c r="GTY170" s="168"/>
      <c r="GTZ170" s="168"/>
      <c r="GUA170" s="168"/>
      <c r="GUB170" s="168"/>
      <c r="GUC170" s="168"/>
      <c r="GUD170" s="168"/>
      <c r="GUE170" s="168"/>
      <c r="GUF170" s="168"/>
      <c r="GUG170" s="168"/>
      <c r="GUH170" s="168"/>
      <c r="GUI170" s="168"/>
      <c r="GUJ170" s="168"/>
      <c r="GUK170" s="168"/>
      <c r="GUL170" s="168"/>
      <c r="GUM170" s="168"/>
      <c r="GUN170" s="168"/>
      <c r="GUO170" s="168"/>
      <c r="GUP170" s="168"/>
      <c r="GUQ170" s="168"/>
      <c r="GUR170" s="168"/>
      <c r="GUS170" s="168"/>
      <c r="GUT170" s="168"/>
      <c r="GUU170" s="168"/>
      <c r="GUV170" s="168"/>
      <c r="GUW170" s="168"/>
      <c r="GUX170" s="168"/>
      <c r="GUY170" s="168"/>
      <c r="GUZ170" s="168"/>
      <c r="GVA170" s="168"/>
      <c r="GVB170" s="168"/>
      <c r="GVC170" s="168"/>
      <c r="GVD170" s="168"/>
      <c r="GVE170" s="168"/>
      <c r="GVF170" s="168"/>
      <c r="GVG170" s="168"/>
      <c r="GVH170" s="168"/>
      <c r="GVI170" s="168"/>
      <c r="GVJ170" s="168"/>
      <c r="GVK170" s="168"/>
      <c r="GVL170" s="168"/>
      <c r="GVM170" s="168"/>
      <c r="GVN170" s="168"/>
      <c r="GVO170" s="168"/>
      <c r="GVP170" s="168"/>
      <c r="GVQ170" s="168"/>
      <c r="GVR170" s="168"/>
      <c r="GVS170" s="168"/>
      <c r="GVT170" s="168"/>
      <c r="GVU170" s="168"/>
      <c r="GVV170" s="168"/>
      <c r="GVW170" s="168"/>
      <c r="GVX170" s="168"/>
      <c r="GVY170" s="168"/>
      <c r="GVZ170" s="168"/>
      <c r="GWA170" s="168"/>
      <c r="GWB170" s="168"/>
      <c r="GWC170" s="168"/>
      <c r="GWD170" s="168"/>
      <c r="GWE170" s="168"/>
      <c r="GWF170" s="168"/>
      <c r="GWG170" s="168"/>
      <c r="GWH170" s="168"/>
      <c r="GWI170" s="168"/>
      <c r="GWJ170" s="168"/>
      <c r="GWK170" s="168"/>
      <c r="GWL170" s="168"/>
      <c r="GWM170" s="168"/>
      <c r="GWN170" s="168"/>
      <c r="GWO170" s="168"/>
      <c r="GWP170" s="168"/>
      <c r="GWQ170" s="168"/>
      <c r="GWR170" s="168"/>
      <c r="GWS170" s="168"/>
      <c r="GWT170" s="168"/>
      <c r="GWU170" s="168"/>
      <c r="GWV170" s="168"/>
      <c r="GWW170" s="168"/>
      <c r="GWX170" s="168"/>
      <c r="GWY170" s="168"/>
      <c r="GWZ170" s="168"/>
      <c r="GXA170" s="168"/>
      <c r="GXB170" s="168"/>
      <c r="GXC170" s="168"/>
      <c r="GXD170" s="168"/>
      <c r="GXE170" s="168"/>
      <c r="GXF170" s="168"/>
      <c r="GXG170" s="168"/>
      <c r="GXH170" s="168"/>
      <c r="GXI170" s="168"/>
      <c r="GXJ170" s="168"/>
      <c r="GXK170" s="168"/>
      <c r="GXL170" s="168"/>
      <c r="GXM170" s="168"/>
      <c r="GXN170" s="168"/>
      <c r="GXO170" s="168"/>
      <c r="GXP170" s="168"/>
      <c r="GXQ170" s="168"/>
      <c r="GXR170" s="168"/>
      <c r="GXS170" s="168"/>
      <c r="GXT170" s="168"/>
      <c r="GXU170" s="168"/>
      <c r="GXV170" s="168"/>
      <c r="GXW170" s="168"/>
      <c r="GXX170" s="168"/>
      <c r="GXY170" s="168"/>
      <c r="GXZ170" s="168"/>
      <c r="GYA170" s="168"/>
      <c r="GYB170" s="168"/>
      <c r="GYC170" s="168"/>
      <c r="GYD170" s="168"/>
      <c r="GYE170" s="168"/>
      <c r="GYF170" s="168"/>
      <c r="GYG170" s="168"/>
      <c r="GYH170" s="168"/>
      <c r="GYI170" s="168"/>
      <c r="GYJ170" s="168"/>
      <c r="GYK170" s="168"/>
      <c r="GYL170" s="168"/>
      <c r="GYM170" s="168"/>
      <c r="GYN170" s="168"/>
      <c r="GYO170" s="168"/>
      <c r="GYP170" s="168"/>
      <c r="GYQ170" s="168"/>
      <c r="GYR170" s="168"/>
      <c r="GYS170" s="168"/>
      <c r="GYT170" s="168"/>
      <c r="GYU170" s="168"/>
      <c r="GYV170" s="168"/>
      <c r="GYW170" s="168"/>
      <c r="GYX170" s="168"/>
      <c r="GYY170" s="168"/>
      <c r="GYZ170" s="168"/>
      <c r="GZA170" s="168"/>
      <c r="GZB170" s="168"/>
      <c r="GZC170" s="168"/>
      <c r="GZD170" s="168"/>
      <c r="GZE170" s="168"/>
      <c r="GZF170" s="168"/>
      <c r="GZG170" s="168"/>
      <c r="GZH170" s="168"/>
      <c r="GZI170" s="168"/>
      <c r="GZJ170" s="168"/>
      <c r="GZK170" s="168"/>
      <c r="GZL170" s="168"/>
      <c r="GZM170" s="168"/>
      <c r="GZN170" s="168"/>
      <c r="GZO170" s="168"/>
      <c r="GZP170" s="168"/>
      <c r="GZQ170" s="168"/>
      <c r="GZR170" s="168"/>
      <c r="GZS170" s="168"/>
      <c r="GZT170" s="168"/>
      <c r="GZU170" s="168"/>
      <c r="GZV170" s="168"/>
      <c r="GZW170" s="168"/>
      <c r="GZX170" s="168"/>
      <c r="GZY170" s="168"/>
      <c r="GZZ170" s="168"/>
      <c r="HAA170" s="168"/>
      <c r="HAB170" s="168"/>
      <c r="HAC170" s="168"/>
      <c r="HAD170" s="168"/>
      <c r="HAE170" s="168"/>
      <c r="HAF170" s="168"/>
      <c r="HAG170" s="168"/>
      <c r="HAH170" s="168"/>
      <c r="HAI170" s="168"/>
      <c r="HAJ170" s="168"/>
      <c r="HAK170" s="168"/>
      <c r="HAL170" s="168"/>
      <c r="HAM170" s="168"/>
      <c r="HAN170" s="168"/>
      <c r="HAO170" s="168"/>
      <c r="HAP170" s="168"/>
      <c r="HAQ170" s="168"/>
      <c r="HAR170" s="168"/>
      <c r="HAS170" s="168"/>
      <c r="HAT170" s="168"/>
      <c r="HAU170" s="168"/>
      <c r="HAV170" s="168"/>
      <c r="HAW170" s="168"/>
      <c r="HAX170" s="168"/>
      <c r="HAY170" s="168"/>
      <c r="HAZ170" s="168"/>
      <c r="HBA170" s="168"/>
      <c r="HBB170" s="168"/>
      <c r="HBC170" s="168"/>
      <c r="HBD170" s="168"/>
      <c r="HBE170" s="168"/>
      <c r="HBF170" s="168"/>
      <c r="HBG170" s="168"/>
      <c r="HBH170" s="168"/>
      <c r="HBI170" s="168"/>
      <c r="HBJ170" s="168"/>
      <c r="HBK170" s="168"/>
      <c r="HBL170" s="168"/>
      <c r="HBM170" s="168"/>
      <c r="HBN170" s="168"/>
      <c r="HBO170" s="168"/>
      <c r="HBP170" s="168"/>
      <c r="HBQ170" s="168"/>
      <c r="HBR170" s="168"/>
      <c r="HBS170" s="168"/>
      <c r="HBT170" s="168"/>
      <c r="HBU170" s="168"/>
      <c r="HBV170" s="168"/>
      <c r="HBW170" s="168"/>
      <c r="HBX170" s="168"/>
      <c r="HBY170" s="168"/>
      <c r="HBZ170" s="168"/>
      <c r="HCA170" s="168"/>
      <c r="HCB170" s="168"/>
      <c r="HCC170" s="168"/>
      <c r="HCD170" s="168"/>
      <c r="HCE170" s="168"/>
      <c r="HCF170" s="168"/>
      <c r="HCG170" s="168"/>
      <c r="HCH170" s="168"/>
      <c r="HCI170" s="168"/>
      <c r="HCJ170" s="168"/>
      <c r="HCK170" s="168"/>
      <c r="HCL170" s="168"/>
      <c r="HCM170" s="168"/>
      <c r="HCN170" s="168"/>
      <c r="HCO170" s="168"/>
      <c r="HCP170" s="168"/>
      <c r="HCQ170" s="168"/>
      <c r="HCR170" s="168"/>
      <c r="HCS170" s="168"/>
      <c r="HCT170" s="168"/>
      <c r="HCU170" s="168"/>
      <c r="HCV170" s="168"/>
      <c r="HCW170" s="168"/>
      <c r="HCX170" s="168"/>
      <c r="HCY170" s="168"/>
      <c r="HCZ170" s="168"/>
      <c r="HDA170" s="168"/>
      <c r="HDB170" s="168"/>
      <c r="HDC170" s="168"/>
      <c r="HDD170" s="168"/>
      <c r="HDE170" s="168"/>
      <c r="HDF170" s="168"/>
      <c r="HDG170" s="168"/>
      <c r="HDH170" s="168"/>
      <c r="HDI170" s="168"/>
      <c r="HDJ170" s="168"/>
      <c r="HDK170" s="168"/>
      <c r="HDL170" s="168"/>
      <c r="HDM170" s="168"/>
      <c r="HDN170" s="168"/>
      <c r="HDO170" s="168"/>
      <c r="HDP170" s="168"/>
      <c r="HDQ170" s="168"/>
      <c r="HDR170" s="168"/>
      <c r="HDS170" s="168"/>
      <c r="HDT170" s="168"/>
      <c r="HDU170" s="168"/>
      <c r="HDV170" s="168"/>
      <c r="HDW170" s="168"/>
      <c r="HDX170" s="168"/>
      <c r="HDY170" s="168"/>
      <c r="HDZ170" s="168"/>
      <c r="HEA170" s="168"/>
      <c r="HEB170" s="168"/>
      <c r="HEC170" s="168"/>
      <c r="HED170" s="168"/>
      <c r="HEE170" s="168"/>
      <c r="HEF170" s="168"/>
      <c r="HEG170" s="168"/>
      <c r="HEH170" s="168"/>
      <c r="HEI170" s="168"/>
      <c r="HEJ170" s="168"/>
      <c r="HEK170" s="168"/>
      <c r="HEL170" s="168"/>
      <c r="HEM170" s="168"/>
      <c r="HEN170" s="168"/>
      <c r="HEO170" s="168"/>
      <c r="HEP170" s="168"/>
      <c r="HEQ170" s="168"/>
      <c r="HER170" s="168"/>
      <c r="HES170" s="168"/>
      <c r="HET170" s="168"/>
      <c r="HEU170" s="168"/>
      <c r="HEV170" s="168"/>
      <c r="HEW170" s="168"/>
      <c r="HEX170" s="168"/>
      <c r="HEY170" s="168"/>
      <c r="HEZ170" s="168"/>
      <c r="HFA170" s="168"/>
      <c r="HFB170" s="168"/>
      <c r="HFC170" s="168"/>
      <c r="HFD170" s="168"/>
      <c r="HFE170" s="168"/>
      <c r="HFF170" s="168"/>
      <c r="HFG170" s="168"/>
      <c r="HFH170" s="168"/>
      <c r="HFI170" s="168"/>
      <c r="HFJ170" s="168"/>
      <c r="HFK170" s="168"/>
      <c r="HFL170" s="168"/>
      <c r="HFM170" s="168"/>
      <c r="HFN170" s="168"/>
      <c r="HFO170" s="168"/>
      <c r="HFP170" s="168"/>
      <c r="HFQ170" s="168"/>
      <c r="HFR170" s="168"/>
      <c r="HFS170" s="168"/>
      <c r="HFT170" s="168"/>
      <c r="HFU170" s="168"/>
      <c r="HFV170" s="168"/>
      <c r="HFW170" s="168"/>
      <c r="HFX170" s="168"/>
      <c r="HFY170" s="168"/>
      <c r="HFZ170" s="168"/>
      <c r="HGA170" s="168"/>
      <c r="HGB170" s="168"/>
      <c r="HGC170" s="168"/>
      <c r="HGD170" s="168"/>
      <c r="HGE170" s="168"/>
      <c r="HGF170" s="168"/>
      <c r="HGG170" s="168"/>
      <c r="HGH170" s="168"/>
      <c r="HGI170" s="168"/>
      <c r="HGJ170" s="168"/>
      <c r="HGK170" s="168"/>
      <c r="HGL170" s="168"/>
      <c r="HGM170" s="168"/>
      <c r="HGN170" s="168"/>
      <c r="HGO170" s="168"/>
      <c r="HGP170" s="168"/>
      <c r="HGQ170" s="168"/>
      <c r="HGR170" s="168"/>
      <c r="HGS170" s="168"/>
      <c r="HGT170" s="168"/>
      <c r="HGU170" s="168"/>
      <c r="HGV170" s="168"/>
      <c r="HGW170" s="168"/>
      <c r="HGX170" s="168"/>
      <c r="HGY170" s="168"/>
      <c r="HGZ170" s="168"/>
      <c r="HHA170" s="168"/>
      <c r="HHB170" s="168"/>
      <c r="HHC170" s="168"/>
      <c r="HHD170" s="168"/>
      <c r="HHE170" s="168"/>
      <c r="HHF170" s="168"/>
      <c r="HHG170" s="168"/>
      <c r="HHH170" s="168"/>
      <c r="HHI170" s="168"/>
      <c r="HHJ170" s="168"/>
      <c r="HHK170" s="168"/>
      <c r="HHL170" s="168"/>
      <c r="HHM170" s="168"/>
      <c r="HHN170" s="168"/>
      <c r="HHO170" s="168"/>
      <c r="HHP170" s="168"/>
      <c r="HHQ170" s="168"/>
      <c r="HHR170" s="168"/>
      <c r="HHS170" s="168"/>
      <c r="HHT170" s="168"/>
      <c r="HHU170" s="168"/>
      <c r="HHV170" s="168"/>
      <c r="HHW170" s="168"/>
      <c r="HHX170" s="168"/>
      <c r="HHY170" s="168"/>
      <c r="HHZ170" s="168"/>
      <c r="HIA170" s="168"/>
      <c r="HIB170" s="168"/>
      <c r="HIC170" s="168"/>
      <c r="HID170" s="168"/>
      <c r="HIE170" s="168"/>
      <c r="HIF170" s="168"/>
      <c r="HIG170" s="168"/>
      <c r="HIH170" s="168"/>
      <c r="HII170" s="168"/>
      <c r="HIJ170" s="168"/>
      <c r="HIK170" s="168"/>
      <c r="HIL170" s="168"/>
      <c r="HIM170" s="168"/>
      <c r="HIN170" s="168"/>
      <c r="HIO170" s="168"/>
      <c r="HIP170" s="168"/>
      <c r="HIQ170" s="168"/>
      <c r="HIR170" s="168"/>
      <c r="HIS170" s="168"/>
      <c r="HIT170" s="168"/>
      <c r="HIU170" s="168"/>
      <c r="HIV170" s="168"/>
      <c r="HIW170" s="168"/>
      <c r="HIX170" s="168"/>
      <c r="HIY170" s="168"/>
      <c r="HIZ170" s="168"/>
      <c r="HJA170" s="168"/>
      <c r="HJB170" s="168"/>
      <c r="HJC170" s="168"/>
      <c r="HJD170" s="168"/>
      <c r="HJE170" s="168"/>
      <c r="HJF170" s="168"/>
      <c r="HJG170" s="168"/>
      <c r="HJH170" s="168"/>
      <c r="HJI170" s="168"/>
      <c r="HJJ170" s="168"/>
      <c r="HJK170" s="168"/>
      <c r="HJL170" s="168"/>
      <c r="HJM170" s="168"/>
      <c r="HJN170" s="168"/>
      <c r="HJO170" s="168"/>
      <c r="HJP170" s="168"/>
      <c r="HJQ170" s="168"/>
      <c r="HJR170" s="168"/>
      <c r="HJS170" s="168"/>
      <c r="HJT170" s="168"/>
      <c r="HJU170" s="168"/>
      <c r="HJV170" s="168"/>
      <c r="HJW170" s="168"/>
      <c r="HJX170" s="168"/>
      <c r="HJY170" s="168"/>
      <c r="HJZ170" s="168"/>
      <c r="HKA170" s="168"/>
      <c r="HKB170" s="168"/>
      <c r="HKC170" s="168"/>
      <c r="HKD170" s="168"/>
      <c r="HKE170" s="168"/>
      <c r="HKF170" s="168"/>
      <c r="HKG170" s="168"/>
      <c r="HKH170" s="168"/>
      <c r="HKI170" s="168"/>
      <c r="HKJ170" s="168"/>
      <c r="HKK170" s="168"/>
      <c r="HKL170" s="168"/>
      <c r="HKM170" s="168"/>
      <c r="HKN170" s="168"/>
      <c r="HKO170" s="168"/>
      <c r="HKP170" s="168"/>
      <c r="HKQ170" s="168"/>
      <c r="HKR170" s="168"/>
      <c r="HKS170" s="168"/>
      <c r="HKT170" s="168"/>
      <c r="HKU170" s="168"/>
      <c r="HKV170" s="168"/>
      <c r="HKW170" s="168"/>
      <c r="HKX170" s="168"/>
      <c r="HKY170" s="168"/>
      <c r="HKZ170" s="168"/>
      <c r="HLA170" s="168"/>
      <c r="HLB170" s="168"/>
      <c r="HLC170" s="168"/>
      <c r="HLD170" s="168"/>
      <c r="HLE170" s="168"/>
      <c r="HLF170" s="168"/>
      <c r="HLG170" s="168"/>
      <c r="HLH170" s="168"/>
      <c r="HLI170" s="168"/>
      <c r="HLJ170" s="168"/>
      <c r="HLK170" s="168"/>
      <c r="HLL170" s="168"/>
      <c r="HLM170" s="168"/>
      <c r="HLN170" s="168"/>
      <c r="HLO170" s="168"/>
      <c r="HLP170" s="168"/>
      <c r="HLQ170" s="168"/>
      <c r="HLR170" s="168"/>
      <c r="HLS170" s="168"/>
      <c r="HLT170" s="168"/>
      <c r="HLU170" s="168"/>
      <c r="HLV170" s="168"/>
      <c r="HLW170" s="168"/>
      <c r="HLX170" s="168"/>
      <c r="HLY170" s="168"/>
      <c r="HLZ170" s="168"/>
      <c r="HMA170" s="168"/>
      <c r="HMB170" s="168"/>
      <c r="HMC170" s="168"/>
      <c r="HMD170" s="168"/>
      <c r="HME170" s="168"/>
      <c r="HMF170" s="168"/>
      <c r="HMG170" s="168"/>
      <c r="HMH170" s="168"/>
      <c r="HMI170" s="168"/>
      <c r="HMJ170" s="168"/>
      <c r="HMK170" s="168"/>
      <c r="HML170" s="168"/>
      <c r="HMM170" s="168"/>
      <c r="HMN170" s="168"/>
      <c r="HMO170" s="168"/>
      <c r="HMP170" s="168"/>
      <c r="HMQ170" s="168"/>
      <c r="HMR170" s="168"/>
      <c r="HMS170" s="168"/>
      <c r="HMT170" s="168"/>
      <c r="HMU170" s="168"/>
      <c r="HMV170" s="168"/>
      <c r="HMW170" s="168"/>
      <c r="HMX170" s="168"/>
      <c r="HMY170" s="168"/>
      <c r="HMZ170" s="168"/>
      <c r="HNA170" s="168"/>
      <c r="HNB170" s="168"/>
      <c r="HNC170" s="168"/>
      <c r="HND170" s="168"/>
      <c r="HNE170" s="168"/>
      <c r="HNF170" s="168"/>
      <c r="HNG170" s="168"/>
      <c r="HNH170" s="168"/>
      <c r="HNI170" s="168"/>
      <c r="HNJ170" s="168"/>
      <c r="HNK170" s="168"/>
      <c r="HNL170" s="168"/>
      <c r="HNM170" s="168"/>
      <c r="HNN170" s="168"/>
      <c r="HNO170" s="168"/>
      <c r="HNP170" s="168"/>
      <c r="HNQ170" s="168"/>
      <c r="HNR170" s="168"/>
      <c r="HNS170" s="168"/>
      <c r="HNT170" s="168"/>
      <c r="HNU170" s="168"/>
      <c r="HNV170" s="168"/>
      <c r="HNW170" s="168"/>
      <c r="HNX170" s="168"/>
      <c r="HNY170" s="168"/>
      <c r="HNZ170" s="168"/>
      <c r="HOA170" s="168"/>
      <c r="HOB170" s="168"/>
      <c r="HOC170" s="168"/>
      <c r="HOD170" s="168"/>
      <c r="HOE170" s="168"/>
      <c r="HOF170" s="168"/>
      <c r="HOG170" s="168"/>
      <c r="HOH170" s="168"/>
      <c r="HOI170" s="168"/>
      <c r="HOJ170" s="168"/>
      <c r="HOK170" s="168"/>
      <c r="HOL170" s="168"/>
      <c r="HOM170" s="168"/>
      <c r="HON170" s="168"/>
      <c r="HOO170" s="168"/>
      <c r="HOP170" s="168"/>
      <c r="HOQ170" s="168"/>
      <c r="HOR170" s="168"/>
      <c r="HOS170" s="168"/>
      <c r="HOT170" s="168"/>
      <c r="HOU170" s="168"/>
      <c r="HOV170" s="168"/>
      <c r="HOW170" s="168"/>
      <c r="HOX170" s="168"/>
      <c r="HOY170" s="168"/>
      <c r="HOZ170" s="168"/>
      <c r="HPA170" s="168"/>
      <c r="HPB170" s="168"/>
      <c r="HPC170" s="168"/>
      <c r="HPD170" s="168"/>
      <c r="HPE170" s="168"/>
      <c r="HPF170" s="168"/>
      <c r="HPG170" s="168"/>
      <c r="HPH170" s="168"/>
      <c r="HPI170" s="168"/>
      <c r="HPJ170" s="168"/>
      <c r="HPK170" s="168"/>
      <c r="HPL170" s="168"/>
      <c r="HPM170" s="168"/>
      <c r="HPN170" s="168"/>
      <c r="HPO170" s="168"/>
      <c r="HPP170" s="168"/>
      <c r="HPQ170" s="168"/>
      <c r="HPR170" s="168"/>
      <c r="HPS170" s="168"/>
      <c r="HPT170" s="168"/>
      <c r="HPU170" s="168"/>
      <c r="HPV170" s="168"/>
      <c r="HPW170" s="168"/>
      <c r="HPX170" s="168"/>
      <c r="HPY170" s="168"/>
      <c r="HPZ170" s="168"/>
      <c r="HQA170" s="168"/>
      <c r="HQB170" s="168"/>
      <c r="HQC170" s="168"/>
      <c r="HQD170" s="168"/>
      <c r="HQE170" s="168"/>
      <c r="HQF170" s="168"/>
      <c r="HQG170" s="168"/>
      <c r="HQH170" s="168"/>
      <c r="HQI170" s="168"/>
      <c r="HQJ170" s="168"/>
      <c r="HQK170" s="168"/>
      <c r="HQL170" s="168"/>
      <c r="HQM170" s="168"/>
      <c r="HQN170" s="168"/>
      <c r="HQO170" s="168"/>
      <c r="HQP170" s="168"/>
      <c r="HQQ170" s="168"/>
      <c r="HQR170" s="168"/>
      <c r="HQS170" s="168"/>
      <c r="HQT170" s="168"/>
      <c r="HQU170" s="168"/>
      <c r="HQV170" s="168"/>
      <c r="HQW170" s="168"/>
      <c r="HQX170" s="168"/>
      <c r="HQY170" s="168"/>
      <c r="HQZ170" s="168"/>
      <c r="HRA170" s="168"/>
      <c r="HRB170" s="168"/>
      <c r="HRC170" s="168"/>
      <c r="HRD170" s="168"/>
      <c r="HRE170" s="168"/>
      <c r="HRF170" s="168"/>
      <c r="HRG170" s="168"/>
      <c r="HRH170" s="168"/>
      <c r="HRI170" s="168"/>
      <c r="HRJ170" s="168"/>
      <c r="HRK170" s="168"/>
      <c r="HRL170" s="168"/>
      <c r="HRM170" s="168"/>
      <c r="HRN170" s="168"/>
      <c r="HRO170" s="168"/>
      <c r="HRP170" s="168"/>
      <c r="HRQ170" s="168"/>
      <c r="HRR170" s="168"/>
      <c r="HRS170" s="168"/>
      <c r="HRT170" s="168"/>
      <c r="HRU170" s="168"/>
      <c r="HRV170" s="168"/>
      <c r="HRW170" s="168"/>
      <c r="HRX170" s="168"/>
      <c r="HRY170" s="168"/>
      <c r="HRZ170" s="168"/>
      <c r="HSA170" s="168"/>
      <c r="HSB170" s="168"/>
      <c r="HSC170" s="168"/>
      <c r="HSD170" s="168"/>
      <c r="HSE170" s="168"/>
      <c r="HSF170" s="168"/>
      <c r="HSG170" s="168"/>
      <c r="HSH170" s="168"/>
      <c r="HSI170" s="168"/>
      <c r="HSJ170" s="168"/>
      <c r="HSK170" s="168"/>
      <c r="HSL170" s="168"/>
      <c r="HSM170" s="168"/>
      <c r="HSN170" s="168"/>
      <c r="HSO170" s="168"/>
      <c r="HSP170" s="168"/>
      <c r="HSQ170" s="168"/>
      <c r="HSR170" s="168"/>
      <c r="HSS170" s="168"/>
      <c r="HST170" s="168"/>
      <c r="HSU170" s="168"/>
      <c r="HSV170" s="168"/>
      <c r="HSW170" s="168"/>
      <c r="HSX170" s="168"/>
      <c r="HSY170" s="168"/>
      <c r="HSZ170" s="168"/>
      <c r="HTA170" s="168"/>
      <c r="HTB170" s="168"/>
      <c r="HTC170" s="168"/>
      <c r="HTD170" s="168"/>
      <c r="HTE170" s="168"/>
      <c r="HTF170" s="168"/>
      <c r="HTG170" s="168"/>
      <c r="HTH170" s="168"/>
      <c r="HTI170" s="168"/>
      <c r="HTJ170" s="168"/>
      <c r="HTK170" s="168"/>
      <c r="HTL170" s="168"/>
      <c r="HTM170" s="168"/>
      <c r="HTN170" s="168"/>
      <c r="HTO170" s="168"/>
      <c r="HTP170" s="168"/>
      <c r="HTQ170" s="168"/>
      <c r="HTR170" s="168"/>
      <c r="HTS170" s="168"/>
      <c r="HTT170" s="168"/>
      <c r="HTU170" s="168"/>
      <c r="HTV170" s="168"/>
      <c r="HTW170" s="168"/>
      <c r="HTX170" s="168"/>
      <c r="HTY170" s="168"/>
      <c r="HTZ170" s="168"/>
      <c r="HUA170" s="168"/>
      <c r="HUB170" s="168"/>
      <c r="HUC170" s="168"/>
      <c r="HUD170" s="168"/>
      <c r="HUE170" s="168"/>
      <c r="HUF170" s="168"/>
      <c r="HUG170" s="168"/>
      <c r="HUH170" s="168"/>
      <c r="HUI170" s="168"/>
      <c r="HUJ170" s="168"/>
      <c r="HUK170" s="168"/>
      <c r="HUL170" s="168"/>
      <c r="HUM170" s="168"/>
      <c r="HUN170" s="168"/>
      <c r="HUO170" s="168"/>
      <c r="HUP170" s="168"/>
      <c r="HUQ170" s="168"/>
      <c r="HUR170" s="168"/>
      <c r="HUS170" s="168"/>
      <c r="HUT170" s="168"/>
      <c r="HUU170" s="168"/>
      <c r="HUV170" s="168"/>
      <c r="HUW170" s="168"/>
      <c r="HUX170" s="168"/>
      <c r="HUY170" s="168"/>
      <c r="HUZ170" s="168"/>
      <c r="HVA170" s="168"/>
      <c r="HVB170" s="168"/>
      <c r="HVC170" s="168"/>
      <c r="HVD170" s="168"/>
      <c r="HVE170" s="168"/>
      <c r="HVF170" s="168"/>
      <c r="HVG170" s="168"/>
      <c r="HVH170" s="168"/>
      <c r="HVI170" s="168"/>
      <c r="HVJ170" s="168"/>
      <c r="HVK170" s="168"/>
      <c r="HVL170" s="168"/>
      <c r="HVM170" s="168"/>
      <c r="HVN170" s="168"/>
      <c r="HVO170" s="168"/>
      <c r="HVP170" s="168"/>
      <c r="HVQ170" s="168"/>
      <c r="HVR170" s="168"/>
      <c r="HVS170" s="168"/>
      <c r="HVT170" s="168"/>
      <c r="HVU170" s="168"/>
      <c r="HVV170" s="168"/>
      <c r="HVW170" s="168"/>
      <c r="HVX170" s="168"/>
      <c r="HVY170" s="168"/>
      <c r="HVZ170" s="168"/>
      <c r="HWA170" s="168"/>
      <c r="HWB170" s="168"/>
      <c r="HWC170" s="168"/>
      <c r="HWD170" s="168"/>
      <c r="HWE170" s="168"/>
      <c r="HWF170" s="168"/>
      <c r="HWG170" s="168"/>
      <c r="HWH170" s="168"/>
      <c r="HWI170" s="168"/>
      <c r="HWJ170" s="168"/>
      <c r="HWK170" s="168"/>
      <c r="HWL170" s="168"/>
      <c r="HWM170" s="168"/>
      <c r="HWN170" s="168"/>
      <c r="HWO170" s="168"/>
      <c r="HWP170" s="168"/>
      <c r="HWQ170" s="168"/>
      <c r="HWR170" s="168"/>
      <c r="HWS170" s="168"/>
      <c r="HWT170" s="168"/>
      <c r="HWU170" s="168"/>
      <c r="HWV170" s="168"/>
      <c r="HWW170" s="168"/>
      <c r="HWX170" s="168"/>
      <c r="HWY170" s="168"/>
      <c r="HWZ170" s="168"/>
      <c r="HXA170" s="168"/>
      <c r="HXB170" s="168"/>
      <c r="HXC170" s="168"/>
      <c r="HXD170" s="168"/>
      <c r="HXE170" s="168"/>
      <c r="HXF170" s="168"/>
      <c r="HXG170" s="168"/>
      <c r="HXH170" s="168"/>
      <c r="HXI170" s="168"/>
      <c r="HXJ170" s="168"/>
      <c r="HXK170" s="168"/>
      <c r="HXL170" s="168"/>
      <c r="HXM170" s="168"/>
      <c r="HXN170" s="168"/>
      <c r="HXO170" s="168"/>
      <c r="HXP170" s="168"/>
      <c r="HXQ170" s="168"/>
      <c r="HXR170" s="168"/>
      <c r="HXS170" s="168"/>
      <c r="HXT170" s="168"/>
      <c r="HXU170" s="168"/>
      <c r="HXV170" s="168"/>
      <c r="HXW170" s="168"/>
      <c r="HXX170" s="168"/>
      <c r="HXY170" s="168"/>
      <c r="HXZ170" s="168"/>
      <c r="HYA170" s="168"/>
      <c r="HYB170" s="168"/>
      <c r="HYC170" s="168"/>
      <c r="HYD170" s="168"/>
      <c r="HYE170" s="168"/>
      <c r="HYF170" s="168"/>
      <c r="HYG170" s="168"/>
      <c r="HYH170" s="168"/>
      <c r="HYI170" s="168"/>
      <c r="HYJ170" s="168"/>
      <c r="HYK170" s="168"/>
      <c r="HYL170" s="168"/>
      <c r="HYM170" s="168"/>
      <c r="HYN170" s="168"/>
      <c r="HYO170" s="168"/>
      <c r="HYP170" s="168"/>
      <c r="HYQ170" s="168"/>
      <c r="HYR170" s="168"/>
      <c r="HYS170" s="168"/>
      <c r="HYT170" s="168"/>
      <c r="HYU170" s="168"/>
      <c r="HYV170" s="168"/>
      <c r="HYW170" s="168"/>
      <c r="HYX170" s="168"/>
      <c r="HYY170" s="168"/>
      <c r="HYZ170" s="168"/>
      <c r="HZA170" s="168"/>
      <c r="HZB170" s="168"/>
      <c r="HZC170" s="168"/>
      <c r="HZD170" s="168"/>
      <c r="HZE170" s="168"/>
      <c r="HZF170" s="168"/>
      <c r="HZG170" s="168"/>
      <c r="HZH170" s="168"/>
      <c r="HZI170" s="168"/>
      <c r="HZJ170" s="168"/>
      <c r="HZK170" s="168"/>
      <c r="HZL170" s="168"/>
      <c r="HZM170" s="168"/>
      <c r="HZN170" s="168"/>
      <c r="HZO170" s="168"/>
      <c r="HZP170" s="168"/>
      <c r="HZQ170" s="168"/>
      <c r="HZR170" s="168"/>
      <c r="HZS170" s="168"/>
      <c r="HZT170" s="168"/>
      <c r="HZU170" s="168"/>
      <c r="HZV170" s="168"/>
      <c r="HZW170" s="168"/>
      <c r="HZX170" s="168"/>
      <c r="HZY170" s="168"/>
      <c r="HZZ170" s="168"/>
      <c r="IAA170" s="168"/>
      <c r="IAB170" s="168"/>
      <c r="IAC170" s="168"/>
      <c r="IAD170" s="168"/>
      <c r="IAE170" s="168"/>
      <c r="IAF170" s="168"/>
      <c r="IAG170" s="168"/>
      <c r="IAH170" s="168"/>
      <c r="IAI170" s="168"/>
      <c r="IAJ170" s="168"/>
      <c r="IAK170" s="168"/>
      <c r="IAL170" s="168"/>
      <c r="IAM170" s="168"/>
      <c r="IAN170" s="168"/>
      <c r="IAO170" s="168"/>
      <c r="IAP170" s="168"/>
      <c r="IAQ170" s="168"/>
      <c r="IAR170" s="168"/>
      <c r="IAS170" s="168"/>
      <c r="IAT170" s="168"/>
      <c r="IAU170" s="168"/>
      <c r="IAV170" s="168"/>
      <c r="IAW170" s="168"/>
      <c r="IAX170" s="168"/>
      <c r="IAY170" s="168"/>
      <c r="IAZ170" s="168"/>
      <c r="IBA170" s="168"/>
      <c r="IBB170" s="168"/>
      <c r="IBC170" s="168"/>
      <c r="IBD170" s="168"/>
      <c r="IBE170" s="168"/>
      <c r="IBF170" s="168"/>
      <c r="IBG170" s="168"/>
      <c r="IBH170" s="168"/>
      <c r="IBI170" s="168"/>
      <c r="IBJ170" s="168"/>
      <c r="IBK170" s="168"/>
      <c r="IBL170" s="168"/>
      <c r="IBM170" s="168"/>
      <c r="IBN170" s="168"/>
      <c r="IBO170" s="168"/>
      <c r="IBP170" s="168"/>
      <c r="IBQ170" s="168"/>
      <c r="IBR170" s="168"/>
      <c r="IBS170" s="168"/>
      <c r="IBT170" s="168"/>
      <c r="IBU170" s="168"/>
      <c r="IBV170" s="168"/>
      <c r="IBW170" s="168"/>
      <c r="IBX170" s="168"/>
      <c r="IBY170" s="168"/>
      <c r="IBZ170" s="168"/>
      <c r="ICA170" s="168"/>
      <c r="ICB170" s="168"/>
      <c r="ICC170" s="168"/>
      <c r="ICD170" s="168"/>
      <c r="ICE170" s="168"/>
      <c r="ICF170" s="168"/>
      <c r="ICG170" s="168"/>
      <c r="ICH170" s="168"/>
      <c r="ICI170" s="168"/>
      <c r="ICJ170" s="168"/>
      <c r="ICK170" s="168"/>
      <c r="ICL170" s="168"/>
      <c r="ICM170" s="168"/>
      <c r="ICN170" s="168"/>
      <c r="ICO170" s="168"/>
      <c r="ICP170" s="168"/>
      <c r="ICQ170" s="168"/>
      <c r="ICR170" s="168"/>
      <c r="ICS170" s="168"/>
      <c r="ICT170" s="168"/>
      <c r="ICU170" s="168"/>
      <c r="ICV170" s="168"/>
      <c r="ICW170" s="168"/>
      <c r="ICX170" s="168"/>
      <c r="ICY170" s="168"/>
      <c r="ICZ170" s="168"/>
      <c r="IDA170" s="168"/>
      <c r="IDB170" s="168"/>
      <c r="IDC170" s="168"/>
      <c r="IDD170" s="168"/>
      <c r="IDE170" s="168"/>
      <c r="IDF170" s="168"/>
      <c r="IDG170" s="168"/>
      <c r="IDH170" s="168"/>
      <c r="IDI170" s="168"/>
      <c r="IDJ170" s="168"/>
      <c r="IDK170" s="168"/>
      <c r="IDL170" s="168"/>
      <c r="IDM170" s="168"/>
      <c r="IDN170" s="168"/>
      <c r="IDO170" s="168"/>
      <c r="IDP170" s="168"/>
      <c r="IDQ170" s="168"/>
      <c r="IDR170" s="168"/>
      <c r="IDS170" s="168"/>
      <c r="IDT170" s="168"/>
      <c r="IDU170" s="168"/>
      <c r="IDV170" s="168"/>
      <c r="IDW170" s="168"/>
      <c r="IDX170" s="168"/>
      <c r="IDY170" s="168"/>
      <c r="IDZ170" s="168"/>
      <c r="IEA170" s="168"/>
      <c r="IEB170" s="168"/>
      <c r="IEC170" s="168"/>
      <c r="IED170" s="168"/>
      <c r="IEE170" s="168"/>
      <c r="IEF170" s="168"/>
      <c r="IEG170" s="168"/>
      <c r="IEH170" s="168"/>
      <c r="IEI170" s="168"/>
      <c r="IEJ170" s="168"/>
      <c r="IEK170" s="168"/>
      <c r="IEL170" s="168"/>
      <c r="IEM170" s="168"/>
      <c r="IEN170" s="168"/>
      <c r="IEO170" s="168"/>
      <c r="IEP170" s="168"/>
      <c r="IEQ170" s="168"/>
      <c r="IER170" s="168"/>
      <c r="IES170" s="168"/>
      <c r="IET170" s="168"/>
      <c r="IEU170" s="168"/>
      <c r="IEV170" s="168"/>
      <c r="IEW170" s="168"/>
      <c r="IEX170" s="168"/>
      <c r="IEY170" s="168"/>
      <c r="IEZ170" s="168"/>
      <c r="IFA170" s="168"/>
      <c r="IFB170" s="168"/>
      <c r="IFC170" s="168"/>
      <c r="IFD170" s="168"/>
      <c r="IFE170" s="168"/>
      <c r="IFF170" s="168"/>
      <c r="IFG170" s="168"/>
      <c r="IFH170" s="168"/>
      <c r="IFI170" s="168"/>
      <c r="IFJ170" s="168"/>
      <c r="IFK170" s="168"/>
      <c r="IFL170" s="168"/>
      <c r="IFM170" s="168"/>
      <c r="IFN170" s="168"/>
      <c r="IFO170" s="168"/>
      <c r="IFP170" s="168"/>
      <c r="IFQ170" s="168"/>
      <c r="IFR170" s="168"/>
      <c r="IFS170" s="168"/>
      <c r="IFT170" s="168"/>
      <c r="IFU170" s="168"/>
      <c r="IFV170" s="168"/>
      <c r="IFW170" s="168"/>
      <c r="IFX170" s="168"/>
      <c r="IFY170" s="168"/>
      <c r="IFZ170" s="168"/>
      <c r="IGA170" s="168"/>
      <c r="IGB170" s="168"/>
      <c r="IGC170" s="168"/>
      <c r="IGD170" s="168"/>
      <c r="IGE170" s="168"/>
      <c r="IGF170" s="168"/>
      <c r="IGG170" s="168"/>
      <c r="IGH170" s="168"/>
      <c r="IGI170" s="168"/>
      <c r="IGJ170" s="168"/>
      <c r="IGK170" s="168"/>
      <c r="IGL170" s="168"/>
      <c r="IGM170" s="168"/>
      <c r="IGN170" s="168"/>
      <c r="IGO170" s="168"/>
      <c r="IGP170" s="168"/>
      <c r="IGQ170" s="168"/>
      <c r="IGR170" s="168"/>
      <c r="IGS170" s="168"/>
      <c r="IGT170" s="168"/>
      <c r="IGU170" s="168"/>
      <c r="IGV170" s="168"/>
      <c r="IGW170" s="168"/>
      <c r="IGX170" s="168"/>
      <c r="IGY170" s="168"/>
      <c r="IGZ170" s="168"/>
      <c r="IHA170" s="168"/>
      <c r="IHB170" s="168"/>
      <c r="IHC170" s="168"/>
      <c r="IHD170" s="168"/>
      <c r="IHE170" s="168"/>
      <c r="IHF170" s="168"/>
      <c r="IHG170" s="168"/>
      <c r="IHH170" s="168"/>
      <c r="IHI170" s="168"/>
      <c r="IHJ170" s="168"/>
      <c r="IHK170" s="168"/>
      <c r="IHL170" s="168"/>
      <c r="IHM170" s="168"/>
      <c r="IHN170" s="168"/>
      <c r="IHO170" s="168"/>
      <c r="IHP170" s="168"/>
      <c r="IHQ170" s="168"/>
      <c r="IHR170" s="168"/>
      <c r="IHS170" s="168"/>
      <c r="IHT170" s="168"/>
      <c r="IHU170" s="168"/>
      <c r="IHV170" s="168"/>
      <c r="IHW170" s="168"/>
      <c r="IHX170" s="168"/>
      <c r="IHY170" s="168"/>
      <c r="IHZ170" s="168"/>
      <c r="IIA170" s="168"/>
      <c r="IIB170" s="168"/>
      <c r="IIC170" s="168"/>
      <c r="IID170" s="168"/>
      <c r="IIE170" s="168"/>
      <c r="IIF170" s="168"/>
      <c r="IIG170" s="168"/>
      <c r="IIH170" s="168"/>
      <c r="III170" s="168"/>
      <c r="IIJ170" s="168"/>
      <c r="IIK170" s="168"/>
      <c r="IIL170" s="168"/>
      <c r="IIM170" s="168"/>
      <c r="IIN170" s="168"/>
      <c r="IIO170" s="168"/>
      <c r="IIP170" s="168"/>
      <c r="IIQ170" s="168"/>
      <c r="IIR170" s="168"/>
      <c r="IIS170" s="168"/>
      <c r="IIT170" s="168"/>
      <c r="IIU170" s="168"/>
      <c r="IIV170" s="168"/>
      <c r="IIW170" s="168"/>
      <c r="IIX170" s="168"/>
      <c r="IIY170" s="168"/>
      <c r="IIZ170" s="168"/>
      <c r="IJA170" s="168"/>
      <c r="IJB170" s="168"/>
      <c r="IJC170" s="168"/>
      <c r="IJD170" s="168"/>
      <c r="IJE170" s="168"/>
      <c r="IJF170" s="168"/>
      <c r="IJG170" s="168"/>
      <c r="IJH170" s="168"/>
      <c r="IJI170" s="168"/>
      <c r="IJJ170" s="168"/>
      <c r="IJK170" s="168"/>
      <c r="IJL170" s="168"/>
      <c r="IJM170" s="168"/>
      <c r="IJN170" s="168"/>
      <c r="IJO170" s="168"/>
      <c r="IJP170" s="168"/>
      <c r="IJQ170" s="168"/>
      <c r="IJR170" s="168"/>
      <c r="IJS170" s="168"/>
      <c r="IJT170" s="168"/>
      <c r="IJU170" s="168"/>
      <c r="IJV170" s="168"/>
      <c r="IJW170" s="168"/>
      <c r="IJX170" s="168"/>
      <c r="IJY170" s="168"/>
      <c r="IJZ170" s="168"/>
      <c r="IKA170" s="168"/>
      <c r="IKB170" s="168"/>
      <c r="IKC170" s="168"/>
      <c r="IKD170" s="168"/>
      <c r="IKE170" s="168"/>
      <c r="IKF170" s="168"/>
      <c r="IKG170" s="168"/>
      <c r="IKH170" s="168"/>
      <c r="IKI170" s="168"/>
      <c r="IKJ170" s="168"/>
      <c r="IKK170" s="168"/>
      <c r="IKL170" s="168"/>
      <c r="IKM170" s="168"/>
      <c r="IKN170" s="168"/>
      <c r="IKO170" s="168"/>
      <c r="IKP170" s="168"/>
      <c r="IKQ170" s="168"/>
      <c r="IKR170" s="168"/>
      <c r="IKS170" s="168"/>
      <c r="IKT170" s="168"/>
      <c r="IKU170" s="168"/>
      <c r="IKV170" s="168"/>
      <c r="IKW170" s="168"/>
      <c r="IKX170" s="168"/>
      <c r="IKY170" s="168"/>
      <c r="IKZ170" s="168"/>
      <c r="ILA170" s="168"/>
      <c r="ILB170" s="168"/>
      <c r="ILC170" s="168"/>
      <c r="ILD170" s="168"/>
      <c r="ILE170" s="168"/>
      <c r="ILF170" s="168"/>
      <c r="ILG170" s="168"/>
      <c r="ILH170" s="168"/>
      <c r="ILI170" s="168"/>
      <c r="ILJ170" s="168"/>
      <c r="ILK170" s="168"/>
      <c r="ILL170" s="168"/>
      <c r="ILM170" s="168"/>
      <c r="ILN170" s="168"/>
      <c r="ILO170" s="168"/>
      <c r="ILP170" s="168"/>
      <c r="ILQ170" s="168"/>
      <c r="ILR170" s="168"/>
      <c r="ILS170" s="168"/>
      <c r="ILT170" s="168"/>
      <c r="ILU170" s="168"/>
      <c r="ILV170" s="168"/>
      <c r="ILW170" s="168"/>
      <c r="ILX170" s="168"/>
      <c r="ILY170" s="168"/>
      <c r="ILZ170" s="168"/>
      <c r="IMA170" s="168"/>
      <c r="IMB170" s="168"/>
      <c r="IMC170" s="168"/>
      <c r="IMD170" s="168"/>
      <c r="IME170" s="168"/>
      <c r="IMF170" s="168"/>
      <c r="IMG170" s="168"/>
      <c r="IMH170" s="168"/>
      <c r="IMI170" s="168"/>
      <c r="IMJ170" s="168"/>
      <c r="IMK170" s="168"/>
      <c r="IML170" s="168"/>
      <c r="IMM170" s="168"/>
      <c r="IMN170" s="168"/>
      <c r="IMO170" s="168"/>
      <c r="IMP170" s="168"/>
      <c r="IMQ170" s="168"/>
      <c r="IMR170" s="168"/>
      <c r="IMS170" s="168"/>
      <c r="IMT170" s="168"/>
      <c r="IMU170" s="168"/>
      <c r="IMV170" s="168"/>
      <c r="IMW170" s="168"/>
      <c r="IMX170" s="168"/>
      <c r="IMY170" s="168"/>
      <c r="IMZ170" s="168"/>
      <c r="INA170" s="168"/>
      <c r="INB170" s="168"/>
      <c r="INC170" s="168"/>
      <c r="IND170" s="168"/>
      <c r="INE170" s="168"/>
      <c r="INF170" s="168"/>
      <c r="ING170" s="168"/>
      <c r="INH170" s="168"/>
      <c r="INI170" s="168"/>
      <c r="INJ170" s="168"/>
      <c r="INK170" s="168"/>
      <c r="INL170" s="168"/>
      <c r="INM170" s="168"/>
      <c r="INN170" s="168"/>
      <c r="INO170" s="168"/>
      <c r="INP170" s="168"/>
      <c r="INQ170" s="168"/>
      <c r="INR170" s="168"/>
      <c r="INS170" s="168"/>
      <c r="INT170" s="168"/>
      <c r="INU170" s="168"/>
      <c r="INV170" s="168"/>
      <c r="INW170" s="168"/>
      <c r="INX170" s="168"/>
      <c r="INY170" s="168"/>
      <c r="INZ170" s="168"/>
      <c r="IOA170" s="168"/>
      <c r="IOB170" s="168"/>
      <c r="IOC170" s="168"/>
      <c r="IOD170" s="168"/>
      <c r="IOE170" s="168"/>
      <c r="IOF170" s="168"/>
      <c r="IOG170" s="168"/>
      <c r="IOH170" s="168"/>
      <c r="IOI170" s="168"/>
      <c r="IOJ170" s="168"/>
      <c r="IOK170" s="168"/>
      <c r="IOL170" s="168"/>
      <c r="IOM170" s="168"/>
      <c r="ION170" s="168"/>
      <c r="IOO170" s="168"/>
      <c r="IOP170" s="168"/>
      <c r="IOQ170" s="168"/>
      <c r="IOR170" s="168"/>
      <c r="IOS170" s="168"/>
      <c r="IOT170" s="168"/>
      <c r="IOU170" s="168"/>
      <c r="IOV170" s="168"/>
      <c r="IOW170" s="168"/>
      <c r="IOX170" s="168"/>
      <c r="IOY170" s="168"/>
      <c r="IOZ170" s="168"/>
      <c r="IPA170" s="168"/>
      <c r="IPB170" s="168"/>
      <c r="IPC170" s="168"/>
      <c r="IPD170" s="168"/>
      <c r="IPE170" s="168"/>
      <c r="IPF170" s="168"/>
      <c r="IPG170" s="168"/>
      <c r="IPH170" s="168"/>
      <c r="IPI170" s="168"/>
      <c r="IPJ170" s="168"/>
      <c r="IPK170" s="168"/>
      <c r="IPL170" s="168"/>
      <c r="IPM170" s="168"/>
      <c r="IPN170" s="168"/>
      <c r="IPO170" s="168"/>
      <c r="IPP170" s="168"/>
      <c r="IPQ170" s="168"/>
      <c r="IPR170" s="168"/>
      <c r="IPS170" s="168"/>
      <c r="IPT170" s="168"/>
      <c r="IPU170" s="168"/>
      <c r="IPV170" s="168"/>
      <c r="IPW170" s="168"/>
      <c r="IPX170" s="168"/>
      <c r="IPY170" s="168"/>
      <c r="IPZ170" s="168"/>
      <c r="IQA170" s="168"/>
      <c r="IQB170" s="168"/>
      <c r="IQC170" s="168"/>
      <c r="IQD170" s="168"/>
      <c r="IQE170" s="168"/>
      <c r="IQF170" s="168"/>
      <c r="IQG170" s="168"/>
      <c r="IQH170" s="168"/>
      <c r="IQI170" s="168"/>
      <c r="IQJ170" s="168"/>
      <c r="IQK170" s="168"/>
      <c r="IQL170" s="168"/>
      <c r="IQM170" s="168"/>
      <c r="IQN170" s="168"/>
      <c r="IQO170" s="168"/>
      <c r="IQP170" s="168"/>
      <c r="IQQ170" s="168"/>
      <c r="IQR170" s="168"/>
      <c r="IQS170" s="168"/>
      <c r="IQT170" s="168"/>
      <c r="IQU170" s="168"/>
      <c r="IQV170" s="168"/>
      <c r="IQW170" s="168"/>
      <c r="IQX170" s="168"/>
      <c r="IQY170" s="168"/>
      <c r="IQZ170" s="168"/>
      <c r="IRA170" s="168"/>
      <c r="IRB170" s="168"/>
      <c r="IRC170" s="168"/>
      <c r="IRD170" s="168"/>
      <c r="IRE170" s="168"/>
      <c r="IRF170" s="168"/>
      <c r="IRG170" s="168"/>
      <c r="IRH170" s="168"/>
      <c r="IRI170" s="168"/>
      <c r="IRJ170" s="168"/>
      <c r="IRK170" s="168"/>
      <c r="IRL170" s="168"/>
      <c r="IRM170" s="168"/>
      <c r="IRN170" s="168"/>
      <c r="IRO170" s="168"/>
      <c r="IRP170" s="168"/>
      <c r="IRQ170" s="168"/>
      <c r="IRR170" s="168"/>
      <c r="IRS170" s="168"/>
      <c r="IRT170" s="168"/>
      <c r="IRU170" s="168"/>
      <c r="IRV170" s="168"/>
      <c r="IRW170" s="168"/>
      <c r="IRX170" s="168"/>
      <c r="IRY170" s="168"/>
      <c r="IRZ170" s="168"/>
      <c r="ISA170" s="168"/>
      <c r="ISB170" s="168"/>
      <c r="ISC170" s="168"/>
      <c r="ISD170" s="168"/>
      <c r="ISE170" s="168"/>
      <c r="ISF170" s="168"/>
      <c r="ISG170" s="168"/>
      <c r="ISH170" s="168"/>
      <c r="ISI170" s="168"/>
      <c r="ISJ170" s="168"/>
      <c r="ISK170" s="168"/>
      <c r="ISL170" s="168"/>
      <c r="ISM170" s="168"/>
      <c r="ISN170" s="168"/>
      <c r="ISO170" s="168"/>
      <c r="ISP170" s="168"/>
      <c r="ISQ170" s="168"/>
      <c r="ISR170" s="168"/>
      <c r="ISS170" s="168"/>
      <c r="IST170" s="168"/>
      <c r="ISU170" s="168"/>
      <c r="ISV170" s="168"/>
      <c r="ISW170" s="168"/>
      <c r="ISX170" s="168"/>
      <c r="ISY170" s="168"/>
      <c r="ISZ170" s="168"/>
      <c r="ITA170" s="168"/>
      <c r="ITB170" s="168"/>
      <c r="ITC170" s="168"/>
      <c r="ITD170" s="168"/>
      <c r="ITE170" s="168"/>
      <c r="ITF170" s="168"/>
      <c r="ITG170" s="168"/>
      <c r="ITH170" s="168"/>
      <c r="ITI170" s="168"/>
      <c r="ITJ170" s="168"/>
      <c r="ITK170" s="168"/>
      <c r="ITL170" s="168"/>
      <c r="ITM170" s="168"/>
      <c r="ITN170" s="168"/>
      <c r="ITO170" s="168"/>
      <c r="ITP170" s="168"/>
      <c r="ITQ170" s="168"/>
      <c r="ITR170" s="168"/>
      <c r="ITS170" s="168"/>
      <c r="ITT170" s="168"/>
      <c r="ITU170" s="168"/>
      <c r="ITV170" s="168"/>
      <c r="ITW170" s="168"/>
      <c r="ITX170" s="168"/>
      <c r="ITY170" s="168"/>
      <c r="ITZ170" s="168"/>
      <c r="IUA170" s="168"/>
      <c r="IUB170" s="168"/>
      <c r="IUC170" s="168"/>
      <c r="IUD170" s="168"/>
      <c r="IUE170" s="168"/>
      <c r="IUF170" s="168"/>
      <c r="IUG170" s="168"/>
      <c r="IUH170" s="168"/>
      <c r="IUI170" s="168"/>
      <c r="IUJ170" s="168"/>
      <c r="IUK170" s="168"/>
      <c r="IUL170" s="168"/>
      <c r="IUM170" s="168"/>
      <c r="IUN170" s="168"/>
      <c r="IUO170" s="168"/>
      <c r="IUP170" s="168"/>
      <c r="IUQ170" s="168"/>
      <c r="IUR170" s="168"/>
      <c r="IUS170" s="168"/>
      <c r="IUT170" s="168"/>
      <c r="IUU170" s="168"/>
      <c r="IUV170" s="168"/>
      <c r="IUW170" s="168"/>
      <c r="IUX170" s="168"/>
      <c r="IUY170" s="168"/>
      <c r="IUZ170" s="168"/>
      <c r="IVA170" s="168"/>
      <c r="IVB170" s="168"/>
      <c r="IVC170" s="168"/>
      <c r="IVD170" s="168"/>
      <c r="IVE170" s="168"/>
      <c r="IVF170" s="168"/>
      <c r="IVG170" s="168"/>
      <c r="IVH170" s="168"/>
      <c r="IVI170" s="168"/>
      <c r="IVJ170" s="168"/>
      <c r="IVK170" s="168"/>
      <c r="IVL170" s="168"/>
      <c r="IVM170" s="168"/>
      <c r="IVN170" s="168"/>
      <c r="IVO170" s="168"/>
      <c r="IVP170" s="168"/>
      <c r="IVQ170" s="168"/>
      <c r="IVR170" s="168"/>
      <c r="IVS170" s="168"/>
      <c r="IVT170" s="168"/>
      <c r="IVU170" s="168"/>
      <c r="IVV170" s="168"/>
      <c r="IVW170" s="168"/>
      <c r="IVX170" s="168"/>
      <c r="IVY170" s="168"/>
      <c r="IVZ170" s="168"/>
      <c r="IWA170" s="168"/>
      <c r="IWB170" s="168"/>
      <c r="IWC170" s="168"/>
      <c r="IWD170" s="168"/>
      <c r="IWE170" s="168"/>
      <c r="IWF170" s="168"/>
      <c r="IWG170" s="168"/>
      <c r="IWH170" s="168"/>
      <c r="IWI170" s="168"/>
      <c r="IWJ170" s="168"/>
      <c r="IWK170" s="168"/>
      <c r="IWL170" s="168"/>
      <c r="IWM170" s="168"/>
      <c r="IWN170" s="168"/>
      <c r="IWO170" s="168"/>
      <c r="IWP170" s="168"/>
      <c r="IWQ170" s="168"/>
      <c r="IWR170" s="168"/>
      <c r="IWS170" s="168"/>
      <c r="IWT170" s="168"/>
      <c r="IWU170" s="168"/>
      <c r="IWV170" s="168"/>
      <c r="IWW170" s="168"/>
      <c r="IWX170" s="168"/>
      <c r="IWY170" s="168"/>
      <c r="IWZ170" s="168"/>
      <c r="IXA170" s="168"/>
      <c r="IXB170" s="168"/>
      <c r="IXC170" s="168"/>
      <c r="IXD170" s="168"/>
      <c r="IXE170" s="168"/>
      <c r="IXF170" s="168"/>
      <c r="IXG170" s="168"/>
      <c r="IXH170" s="168"/>
      <c r="IXI170" s="168"/>
      <c r="IXJ170" s="168"/>
      <c r="IXK170" s="168"/>
      <c r="IXL170" s="168"/>
      <c r="IXM170" s="168"/>
      <c r="IXN170" s="168"/>
      <c r="IXO170" s="168"/>
      <c r="IXP170" s="168"/>
      <c r="IXQ170" s="168"/>
      <c r="IXR170" s="168"/>
      <c r="IXS170" s="168"/>
      <c r="IXT170" s="168"/>
      <c r="IXU170" s="168"/>
      <c r="IXV170" s="168"/>
      <c r="IXW170" s="168"/>
      <c r="IXX170" s="168"/>
      <c r="IXY170" s="168"/>
      <c r="IXZ170" s="168"/>
      <c r="IYA170" s="168"/>
      <c r="IYB170" s="168"/>
      <c r="IYC170" s="168"/>
      <c r="IYD170" s="168"/>
      <c r="IYE170" s="168"/>
      <c r="IYF170" s="168"/>
      <c r="IYG170" s="168"/>
      <c r="IYH170" s="168"/>
      <c r="IYI170" s="168"/>
      <c r="IYJ170" s="168"/>
      <c r="IYK170" s="168"/>
      <c r="IYL170" s="168"/>
      <c r="IYM170" s="168"/>
      <c r="IYN170" s="168"/>
      <c r="IYO170" s="168"/>
      <c r="IYP170" s="168"/>
      <c r="IYQ170" s="168"/>
      <c r="IYR170" s="168"/>
      <c r="IYS170" s="168"/>
      <c r="IYT170" s="168"/>
      <c r="IYU170" s="168"/>
      <c r="IYV170" s="168"/>
      <c r="IYW170" s="168"/>
      <c r="IYX170" s="168"/>
      <c r="IYY170" s="168"/>
      <c r="IYZ170" s="168"/>
      <c r="IZA170" s="168"/>
      <c r="IZB170" s="168"/>
      <c r="IZC170" s="168"/>
      <c r="IZD170" s="168"/>
      <c r="IZE170" s="168"/>
      <c r="IZF170" s="168"/>
      <c r="IZG170" s="168"/>
      <c r="IZH170" s="168"/>
      <c r="IZI170" s="168"/>
      <c r="IZJ170" s="168"/>
      <c r="IZK170" s="168"/>
      <c r="IZL170" s="168"/>
      <c r="IZM170" s="168"/>
      <c r="IZN170" s="168"/>
      <c r="IZO170" s="168"/>
      <c r="IZP170" s="168"/>
      <c r="IZQ170" s="168"/>
      <c r="IZR170" s="168"/>
      <c r="IZS170" s="168"/>
      <c r="IZT170" s="168"/>
      <c r="IZU170" s="168"/>
      <c r="IZV170" s="168"/>
      <c r="IZW170" s="168"/>
      <c r="IZX170" s="168"/>
      <c r="IZY170" s="168"/>
      <c r="IZZ170" s="168"/>
      <c r="JAA170" s="168"/>
      <c r="JAB170" s="168"/>
      <c r="JAC170" s="168"/>
      <c r="JAD170" s="168"/>
      <c r="JAE170" s="168"/>
      <c r="JAF170" s="168"/>
      <c r="JAG170" s="168"/>
      <c r="JAH170" s="168"/>
      <c r="JAI170" s="168"/>
      <c r="JAJ170" s="168"/>
      <c r="JAK170" s="168"/>
      <c r="JAL170" s="168"/>
      <c r="JAM170" s="168"/>
      <c r="JAN170" s="168"/>
      <c r="JAO170" s="168"/>
      <c r="JAP170" s="168"/>
      <c r="JAQ170" s="168"/>
      <c r="JAR170" s="168"/>
      <c r="JAS170" s="168"/>
      <c r="JAT170" s="168"/>
      <c r="JAU170" s="168"/>
      <c r="JAV170" s="168"/>
      <c r="JAW170" s="168"/>
      <c r="JAX170" s="168"/>
      <c r="JAY170" s="168"/>
      <c r="JAZ170" s="168"/>
      <c r="JBA170" s="168"/>
      <c r="JBB170" s="168"/>
      <c r="JBC170" s="168"/>
      <c r="JBD170" s="168"/>
      <c r="JBE170" s="168"/>
      <c r="JBF170" s="168"/>
      <c r="JBG170" s="168"/>
      <c r="JBH170" s="168"/>
      <c r="JBI170" s="168"/>
      <c r="JBJ170" s="168"/>
      <c r="JBK170" s="168"/>
      <c r="JBL170" s="168"/>
      <c r="JBM170" s="168"/>
      <c r="JBN170" s="168"/>
      <c r="JBO170" s="168"/>
      <c r="JBP170" s="168"/>
      <c r="JBQ170" s="168"/>
      <c r="JBR170" s="168"/>
      <c r="JBS170" s="168"/>
      <c r="JBT170" s="168"/>
      <c r="JBU170" s="168"/>
      <c r="JBV170" s="168"/>
      <c r="JBW170" s="168"/>
      <c r="JBX170" s="168"/>
      <c r="JBY170" s="168"/>
      <c r="JBZ170" s="168"/>
      <c r="JCA170" s="168"/>
      <c r="JCB170" s="168"/>
      <c r="JCC170" s="168"/>
      <c r="JCD170" s="168"/>
      <c r="JCE170" s="168"/>
      <c r="JCF170" s="168"/>
      <c r="JCG170" s="168"/>
      <c r="JCH170" s="168"/>
      <c r="JCI170" s="168"/>
      <c r="JCJ170" s="168"/>
      <c r="JCK170" s="168"/>
      <c r="JCL170" s="168"/>
      <c r="JCM170" s="168"/>
      <c r="JCN170" s="168"/>
      <c r="JCO170" s="168"/>
      <c r="JCP170" s="168"/>
      <c r="JCQ170" s="168"/>
      <c r="JCR170" s="168"/>
      <c r="JCS170" s="168"/>
      <c r="JCT170" s="168"/>
      <c r="JCU170" s="168"/>
      <c r="JCV170" s="168"/>
      <c r="JCW170" s="168"/>
      <c r="JCX170" s="168"/>
      <c r="JCY170" s="168"/>
      <c r="JCZ170" s="168"/>
      <c r="JDA170" s="168"/>
      <c r="JDB170" s="168"/>
      <c r="JDC170" s="168"/>
      <c r="JDD170" s="168"/>
      <c r="JDE170" s="168"/>
      <c r="JDF170" s="168"/>
      <c r="JDG170" s="168"/>
      <c r="JDH170" s="168"/>
      <c r="JDI170" s="168"/>
      <c r="JDJ170" s="168"/>
      <c r="JDK170" s="168"/>
      <c r="JDL170" s="168"/>
      <c r="JDM170" s="168"/>
      <c r="JDN170" s="168"/>
      <c r="JDO170" s="168"/>
      <c r="JDP170" s="168"/>
      <c r="JDQ170" s="168"/>
      <c r="JDR170" s="168"/>
      <c r="JDS170" s="168"/>
      <c r="JDT170" s="168"/>
      <c r="JDU170" s="168"/>
      <c r="JDV170" s="168"/>
      <c r="JDW170" s="168"/>
      <c r="JDX170" s="168"/>
      <c r="JDY170" s="168"/>
      <c r="JDZ170" s="168"/>
      <c r="JEA170" s="168"/>
      <c r="JEB170" s="168"/>
      <c r="JEC170" s="168"/>
      <c r="JED170" s="168"/>
      <c r="JEE170" s="168"/>
      <c r="JEF170" s="168"/>
      <c r="JEG170" s="168"/>
      <c r="JEH170" s="168"/>
      <c r="JEI170" s="168"/>
      <c r="JEJ170" s="168"/>
      <c r="JEK170" s="168"/>
      <c r="JEL170" s="168"/>
      <c r="JEM170" s="168"/>
      <c r="JEN170" s="168"/>
      <c r="JEO170" s="168"/>
      <c r="JEP170" s="168"/>
      <c r="JEQ170" s="168"/>
      <c r="JER170" s="168"/>
      <c r="JES170" s="168"/>
      <c r="JET170" s="168"/>
      <c r="JEU170" s="168"/>
      <c r="JEV170" s="168"/>
      <c r="JEW170" s="168"/>
      <c r="JEX170" s="168"/>
      <c r="JEY170" s="168"/>
      <c r="JEZ170" s="168"/>
      <c r="JFA170" s="168"/>
      <c r="JFB170" s="168"/>
      <c r="JFC170" s="168"/>
      <c r="JFD170" s="168"/>
      <c r="JFE170" s="168"/>
      <c r="JFF170" s="168"/>
      <c r="JFG170" s="168"/>
      <c r="JFH170" s="168"/>
      <c r="JFI170" s="168"/>
      <c r="JFJ170" s="168"/>
      <c r="JFK170" s="168"/>
      <c r="JFL170" s="168"/>
      <c r="JFM170" s="168"/>
      <c r="JFN170" s="168"/>
      <c r="JFO170" s="168"/>
      <c r="JFP170" s="168"/>
      <c r="JFQ170" s="168"/>
      <c r="JFR170" s="168"/>
      <c r="JFS170" s="168"/>
      <c r="JFT170" s="168"/>
      <c r="JFU170" s="168"/>
      <c r="JFV170" s="168"/>
      <c r="JFW170" s="168"/>
      <c r="JFX170" s="168"/>
      <c r="JFY170" s="168"/>
      <c r="JFZ170" s="168"/>
      <c r="JGA170" s="168"/>
      <c r="JGB170" s="168"/>
      <c r="JGC170" s="168"/>
      <c r="JGD170" s="168"/>
      <c r="JGE170" s="168"/>
      <c r="JGF170" s="168"/>
      <c r="JGG170" s="168"/>
      <c r="JGH170" s="168"/>
      <c r="JGI170" s="168"/>
      <c r="JGJ170" s="168"/>
      <c r="JGK170" s="168"/>
      <c r="JGL170" s="168"/>
      <c r="JGM170" s="168"/>
      <c r="JGN170" s="168"/>
      <c r="JGO170" s="168"/>
      <c r="JGP170" s="168"/>
      <c r="JGQ170" s="168"/>
      <c r="JGR170" s="168"/>
      <c r="JGS170" s="168"/>
      <c r="JGT170" s="168"/>
      <c r="JGU170" s="168"/>
      <c r="JGV170" s="168"/>
      <c r="JGW170" s="168"/>
      <c r="JGX170" s="168"/>
      <c r="JGY170" s="168"/>
      <c r="JGZ170" s="168"/>
      <c r="JHA170" s="168"/>
      <c r="JHB170" s="168"/>
      <c r="JHC170" s="168"/>
      <c r="JHD170" s="168"/>
      <c r="JHE170" s="168"/>
      <c r="JHF170" s="168"/>
      <c r="JHG170" s="168"/>
      <c r="JHH170" s="168"/>
      <c r="JHI170" s="168"/>
      <c r="JHJ170" s="168"/>
      <c r="JHK170" s="168"/>
      <c r="JHL170" s="168"/>
      <c r="JHM170" s="168"/>
      <c r="JHN170" s="168"/>
      <c r="JHO170" s="168"/>
      <c r="JHP170" s="168"/>
      <c r="JHQ170" s="168"/>
      <c r="JHR170" s="168"/>
      <c r="JHS170" s="168"/>
      <c r="JHT170" s="168"/>
      <c r="JHU170" s="168"/>
      <c r="JHV170" s="168"/>
      <c r="JHW170" s="168"/>
      <c r="JHX170" s="168"/>
      <c r="JHY170" s="168"/>
      <c r="JHZ170" s="168"/>
      <c r="JIA170" s="168"/>
      <c r="JIB170" s="168"/>
      <c r="JIC170" s="168"/>
      <c r="JID170" s="168"/>
      <c r="JIE170" s="168"/>
      <c r="JIF170" s="168"/>
      <c r="JIG170" s="168"/>
      <c r="JIH170" s="168"/>
      <c r="JII170" s="168"/>
      <c r="JIJ170" s="168"/>
      <c r="JIK170" s="168"/>
      <c r="JIL170" s="168"/>
      <c r="JIM170" s="168"/>
      <c r="JIN170" s="168"/>
      <c r="JIO170" s="168"/>
      <c r="JIP170" s="168"/>
      <c r="JIQ170" s="168"/>
      <c r="JIR170" s="168"/>
      <c r="JIS170" s="168"/>
      <c r="JIT170" s="168"/>
      <c r="JIU170" s="168"/>
      <c r="JIV170" s="168"/>
      <c r="JIW170" s="168"/>
      <c r="JIX170" s="168"/>
      <c r="JIY170" s="168"/>
      <c r="JIZ170" s="168"/>
      <c r="JJA170" s="168"/>
      <c r="JJB170" s="168"/>
      <c r="JJC170" s="168"/>
      <c r="JJD170" s="168"/>
      <c r="JJE170" s="168"/>
      <c r="JJF170" s="168"/>
      <c r="JJG170" s="168"/>
      <c r="JJH170" s="168"/>
      <c r="JJI170" s="168"/>
      <c r="JJJ170" s="168"/>
      <c r="JJK170" s="168"/>
      <c r="JJL170" s="168"/>
      <c r="JJM170" s="168"/>
      <c r="JJN170" s="168"/>
      <c r="JJO170" s="168"/>
      <c r="JJP170" s="168"/>
      <c r="JJQ170" s="168"/>
      <c r="JJR170" s="168"/>
      <c r="JJS170" s="168"/>
      <c r="JJT170" s="168"/>
      <c r="JJU170" s="168"/>
      <c r="JJV170" s="168"/>
      <c r="JJW170" s="168"/>
      <c r="JJX170" s="168"/>
      <c r="JJY170" s="168"/>
      <c r="JJZ170" s="168"/>
      <c r="JKA170" s="168"/>
      <c r="JKB170" s="168"/>
      <c r="JKC170" s="168"/>
      <c r="JKD170" s="168"/>
      <c r="JKE170" s="168"/>
      <c r="JKF170" s="168"/>
      <c r="JKG170" s="168"/>
      <c r="JKH170" s="168"/>
      <c r="JKI170" s="168"/>
      <c r="JKJ170" s="168"/>
      <c r="JKK170" s="168"/>
      <c r="JKL170" s="168"/>
      <c r="JKM170" s="168"/>
      <c r="JKN170" s="168"/>
      <c r="JKO170" s="168"/>
      <c r="JKP170" s="168"/>
      <c r="JKQ170" s="168"/>
      <c r="JKR170" s="168"/>
      <c r="JKS170" s="168"/>
      <c r="JKT170" s="168"/>
      <c r="JKU170" s="168"/>
      <c r="JKV170" s="168"/>
      <c r="JKW170" s="168"/>
      <c r="JKX170" s="168"/>
      <c r="JKY170" s="168"/>
      <c r="JKZ170" s="168"/>
      <c r="JLA170" s="168"/>
      <c r="JLB170" s="168"/>
      <c r="JLC170" s="168"/>
      <c r="JLD170" s="168"/>
      <c r="JLE170" s="168"/>
      <c r="JLF170" s="168"/>
      <c r="JLG170" s="168"/>
      <c r="JLH170" s="168"/>
      <c r="JLI170" s="168"/>
      <c r="JLJ170" s="168"/>
      <c r="JLK170" s="168"/>
      <c r="JLL170" s="168"/>
      <c r="JLM170" s="168"/>
      <c r="JLN170" s="168"/>
      <c r="JLO170" s="168"/>
      <c r="JLP170" s="168"/>
      <c r="JLQ170" s="168"/>
      <c r="JLR170" s="168"/>
      <c r="JLS170" s="168"/>
      <c r="JLT170" s="168"/>
      <c r="JLU170" s="168"/>
      <c r="JLV170" s="168"/>
      <c r="JLW170" s="168"/>
      <c r="JLX170" s="168"/>
      <c r="JLY170" s="168"/>
      <c r="JLZ170" s="168"/>
      <c r="JMA170" s="168"/>
      <c r="JMB170" s="168"/>
      <c r="JMC170" s="168"/>
      <c r="JMD170" s="168"/>
      <c r="JME170" s="168"/>
      <c r="JMF170" s="168"/>
      <c r="JMG170" s="168"/>
      <c r="JMH170" s="168"/>
      <c r="JMI170" s="168"/>
      <c r="JMJ170" s="168"/>
      <c r="JMK170" s="168"/>
      <c r="JML170" s="168"/>
      <c r="JMM170" s="168"/>
      <c r="JMN170" s="168"/>
      <c r="JMO170" s="168"/>
      <c r="JMP170" s="168"/>
      <c r="JMQ170" s="168"/>
      <c r="JMR170" s="168"/>
      <c r="JMS170" s="168"/>
      <c r="JMT170" s="168"/>
      <c r="JMU170" s="168"/>
      <c r="JMV170" s="168"/>
      <c r="JMW170" s="168"/>
      <c r="JMX170" s="168"/>
      <c r="JMY170" s="168"/>
      <c r="JMZ170" s="168"/>
      <c r="JNA170" s="168"/>
      <c r="JNB170" s="168"/>
      <c r="JNC170" s="168"/>
      <c r="JND170" s="168"/>
      <c r="JNE170" s="168"/>
      <c r="JNF170" s="168"/>
      <c r="JNG170" s="168"/>
      <c r="JNH170" s="168"/>
      <c r="JNI170" s="168"/>
      <c r="JNJ170" s="168"/>
      <c r="JNK170" s="168"/>
      <c r="JNL170" s="168"/>
      <c r="JNM170" s="168"/>
      <c r="JNN170" s="168"/>
      <c r="JNO170" s="168"/>
      <c r="JNP170" s="168"/>
      <c r="JNQ170" s="168"/>
      <c r="JNR170" s="168"/>
      <c r="JNS170" s="168"/>
      <c r="JNT170" s="168"/>
      <c r="JNU170" s="168"/>
      <c r="JNV170" s="168"/>
      <c r="JNW170" s="168"/>
      <c r="JNX170" s="168"/>
      <c r="JNY170" s="168"/>
      <c r="JNZ170" s="168"/>
      <c r="JOA170" s="168"/>
      <c r="JOB170" s="168"/>
      <c r="JOC170" s="168"/>
      <c r="JOD170" s="168"/>
      <c r="JOE170" s="168"/>
      <c r="JOF170" s="168"/>
      <c r="JOG170" s="168"/>
      <c r="JOH170" s="168"/>
      <c r="JOI170" s="168"/>
      <c r="JOJ170" s="168"/>
      <c r="JOK170" s="168"/>
      <c r="JOL170" s="168"/>
      <c r="JOM170" s="168"/>
      <c r="JON170" s="168"/>
      <c r="JOO170" s="168"/>
      <c r="JOP170" s="168"/>
      <c r="JOQ170" s="168"/>
      <c r="JOR170" s="168"/>
      <c r="JOS170" s="168"/>
      <c r="JOT170" s="168"/>
      <c r="JOU170" s="168"/>
      <c r="JOV170" s="168"/>
      <c r="JOW170" s="168"/>
      <c r="JOX170" s="168"/>
      <c r="JOY170" s="168"/>
      <c r="JOZ170" s="168"/>
      <c r="JPA170" s="168"/>
      <c r="JPB170" s="168"/>
      <c r="JPC170" s="168"/>
      <c r="JPD170" s="168"/>
      <c r="JPE170" s="168"/>
      <c r="JPF170" s="168"/>
      <c r="JPG170" s="168"/>
      <c r="JPH170" s="168"/>
      <c r="JPI170" s="168"/>
      <c r="JPJ170" s="168"/>
      <c r="JPK170" s="168"/>
      <c r="JPL170" s="168"/>
      <c r="JPM170" s="168"/>
      <c r="JPN170" s="168"/>
      <c r="JPO170" s="168"/>
      <c r="JPP170" s="168"/>
      <c r="JPQ170" s="168"/>
      <c r="JPR170" s="168"/>
      <c r="JPS170" s="168"/>
      <c r="JPT170" s="168"/>
      <c r="JPU170" s="168"/>
      <c r="JPV170" s="168"/>
      <c r="JPW170" s="168"/>
      <c r="JPX170" s="168"/>
      <c r="JPY170" s="168"/>
      <c r="JPZ170" s="168"/>
      <c r="JQA170" s="168"/>
      <c r="JQB170" s="168"/>
      <c r="JQC170" s="168"/>
      <c r="JQD170" s="168"/>
      <c r="JQE170" s="168"/>
      <c r="JQF170" s="168"/>
      <c r="JQG170" s="168"/>
      <c r="JQH170" s="168"/>
      <c r="JQI170" s="168"/>
      <c r="JQJ170" s="168"/>
      <c r="JQK170" s="168"/>
      <c r="JQL170" s="168"/>
      <c r="JQM170" s="168"/>
      <c r="JQN170" s="168"/>
      <c r="JQO170" s="168"/>
      <c r="JQP170" s="168"/>
      <c r="JQQ170" s="168"/>
      <c r="JQR170" s="168"/>
      <c r="JQS170" s="168"/>
      <c r="JQT170" s="168"/>
      <c r="JQU170" s="168"/>
      <c r="JQV170" s="168"/>
      <c r="JQW170" s="168"/>
      <c r="JQX170" s="168"/>
      <c r="JQY170" s="168"/>
      <c r="JQZ170" s="168"/>
      <c r="JRA170" s="168"/>
      <c r="JRB170" s="168"/>
      <c r="JRC170" s="168"/>
      <c r="JRD170" s="168"/>
      <c r="JRE170" s="168"/>
      <c r="JRF170" s="168"/>
      <c r="JRG170" s="168"/>
      <c r="JRH170" s="168"/>
      <c r="JRI170" s="168"/>
      <c r="JRJ170" s="168"/>
      <c r="JRK170" s="168"/>
      <c r="JRL170" s="168"/>
      <c r="JRM170" s="168"/>
      <c r="JRN170" s="168"/>
      <c r="JRO170" s="168"/>
      <c r="JRP170" s="168"/>
      <c r="JRQ170" s="168"/>
      <c r="JRR170" s="168"/>
      <c r="JRS170" s="168"/>
      <c r="JRT170" s="168"/>
      <c r="JRU170" s="168"/>
      <c r="JRV170" s="168"/>
      <c r="JRW170" s="168"/>
      <c r="JRX170" s="168"/>
      <c r="JRY170" s="168"/>
      <c r="JRZ170" s="168"/>
      <c r="JSA170" s="168"/>
      <c r="JSB170" s="168"/>
      <c r="JSC170" s="168"/>
      <c r="JSD170" s="168"/>
      <c r="JSE170" s="168"/>
      <c r="JSF170" s="168"/>
      <c r="JSG170" s="168"/>
      <c r="JSH170" s="168"/>
      <c r="JSI170" s="168"/>
      <c r="JSJ170" s="168"/>
      <c r="JSK170" s="168"/>
      <c r="JSL170" s="168"/>
      <c r="JSM170" s="168"/>
      <c r="JSN170" s="168"/>
      <c r="JSO170" s="168"/>
      <c r="JSP170" s="168"/>
      <c r="JSQ170" s="168"/>
      <c r="JSR170" s="168"/>
      <c r="JSS170" s="168"/>
      <c r="JST170" s="168"/>
      <c r="JSU170" s="168"/>
      <c r="JSV170" s="168"/>
      <c r="JSW170" s="168"/>
      <c r="JSX170" s="168"/>
      <c r="JSY170" s="168"/>
      <c r="JSZ170" s="168"/>
      <c r="JTA170" s="168"/>
      <c r="JTB170" s="168"/>
      <c r="JTC170" s="168"/>
      <c r="JTD170" s="168"/>
      <c r="JTE170" s="168"/>
      <c r="JTF170" s="168"/>
      <c r="JTG170" s="168"/>
      <c r="JTH170" s="168"/>
      <c r="JTI170" s="168"/>
      <c r="JTJ170" s="168"/>
      <c r="JTK170" s="168"/>
      <c r="JTL170" s="168"/>
      <c r="JTM170" s="168"/>
      <c r="JTN170" s="168"/>
      <c r="JTO170" s="168"/>
      <c r="JTP170" s="168"/>
      <c r="JTQ170" s="168"/>
      <c r="JTR170" s="168"/>
      <c r="JTS170" s="168"/>
      <c r="JTT170" s="168"/>
      <c r="JTU170" s="168"/>
      <c r="JTV170" s="168"/>
      <c r="JTW170" s="168"/>
      <c r="JTX170" s="168"/>
      <c r="JTY170" s="168"/>
      <c r="JTZ170" s="168"/>
      <c r="JUA170" s="168"/>
      <c r="JUB170" s="168"/>
      <c r="JUC170" s="168"/>
      <c r="JUD170" s="168"/>
      <c r="JUE170" s="168"/>
      <c r="JUF170" s="168"/>
      <c r="JUG170" s="168"/>
      <c r="JUH170" s="168"/>
      <c r="JUI170" s="168"/>
      <c r="JUJ170" s="168"/>
      <c r="JUK170" s="168"/>
      <c r="JUL170" s="168"/>
      <c r="JUM170" s="168"/>
      <c r="JUN170" s="168"/>
      <c r="JUO170" s="168"/>
      <c r="JUP170" s="168"/>
      <c r="JUQ170" s="168"/>
      <c r="JUR170" s="168"/>
      <c r="JUS170" s="168"/>
      <c r="JUT170" s="168"/>
      <c r="JUU170" s="168"/>
      <c r="JUV170" s="168"/>
      <c r="JUW170" s="168"/>
      <c r="JUX170" s="168"/>
      <c r="JUY170" s="168"/>
      <c r="JUZ170" s="168"/>
      <c r="JVA170" s="168"/>
      <c r="JVB170" s="168"/>
      <c r="JVC170" s="168"/>
      <c r="JVD170" s="168"/>
      <c r="JVE170" s="168"/>
      <c r="JVF170" s="168"/>
      <c r="JVG170" s="168"/>
      <c r="JVH170" s="168"/>
      <c r="JVI170" s="168"/>
      <c r="JVJ170" s="168"/>
      <c r="JVK170" s="168"/>
      <c r="JVL170" s="168"/>
      <c r="JVM170" s="168"/>
      <c r="JVN170" s="168"/>
      <c r="JVO170" s="168"/>
      <c r="JVP170" s="168"/>
      <c r="JVQ170" s="168"/>
      <c r="JVR170" s="168"/>
      <c r="JVS170" s="168"/>
      <c r="JVT170" s="168"/>
      <c r="JVU170" s="168"/>
      <c r="JVV170" s="168"/>
      <c r="JVW170" s="168"/>
      <c r="JVX170" s="168"/>
      <c r="JVY170" s="168"/>
      <c r="JVZ170" s="168"/>
      <c r="JWA170" s="168"/>
      <c r="JWB170" s="168"/>
      <c r="JWC170" s="168"/>
      <c r="JWD170" s="168"/>
      <c r="JWE170" s="168"/>
      <c r="JWF170" s="168"/>
      <c r="JWG170" s="168"/>
      <c r="JWH170" s="168"/>
      <c r="JWI170" s="168"/>
      <c r="JWJ170" s="168"/>
      <c r="JWK170" s="168"/>
      <c r="JWL170" s="168"/>
      <c r="JWM170" s="168"/>
      <c r="JWN170" s="168"/>
      <c r="JWO170" s="168"/>
      <c r="JWP170" s="168"/>
      <c r="JWQ170" s="168"/>
      <c r="JWR170" s="168"/>
      <c r="JWS170" s="168"/>
      <c r="JWT170" s="168"/>
      <c r="JWU170" s="168"/>
      <c r="JWV170" s="168"/>
      <c r="JWW170" s="168"/>
      <c r="JWX170" s="168"/>
      <c r="JWY170" s="168"/>
      <c r="JWZ170" s="168"/>
      <c r="JXA170" s="168"/>
      <c r="JXB170" s="168"/>
      <c r="JXC170" s="168"/>
      <c r="JXD170" s="168"/>
      <c r="JXE170" s="168"/>
      <c r="JXF170" s="168"/>
      <c r="JXG170" s="168"/>
      <c r="JXH170" s="168"/>
      <c r="JXI170" s="168"/>
      <c r="JXJ170" s="168"/>
      <c r="JXK170" s="168"/>
      <c r="JXL170" s="168"/>
      <c r="JXM170" s="168"/>
      <c r="JXN170" s="168"/>
      <c r="JXO170" s="168"/>
      <c r="JXP170" s="168"/>
      <c r="JXQ170" s="168"/>
      <c r="JXR170" s="168"/>
      <c r="JXS170" s="168"/>
      <c r="JXT170" s="168"/>
      <c r="JXU170" s="168"/>
      <c r="JXV170" s="168"/>
      <c r="JXW170" s="168"/>
      <c r="JXX170" s="168"/>
      <c r="JXY170" s="168"/>
      <c r="JXZ170" s="168"/>
      <c r="JYA170" s="168"/>
      <c r="JYB170" s="168"/>
      <c r="JYC170" s="168"/>
      <c r="JYD170" s="168"/>
      <c r="JYE170" s="168"/>
      <c r="JYF170" s="168"/>
      <c r="JYG170" s="168"/>
      <c r="JYH170" s="168"/>
      <c r="JYI170" s="168"/>
      <c r="JYJ170" s="168"/>
      <c r="JYK170" s="168"/>
      <c r="JYL170" s="168"/>
      <c r="JYM170" s="168"/>
      <c r="JYN170" s="168"/>
      <c r="JYO170" s="168"/>
      <c r="JYP170" s="168"/>
      <c r="JYQ170" s="168"/>
      <c r="JYR170" s="168"/>
      <c r="JYS170" s="168"/>
      <c r="JYT170" s="168"/>
      <c r="JYU170" s="168"/>
      <c r="JYV170" s="168"/>
      <c r="JYW170" s="168"/>
      <c r="JYX170" s="168"/>
      <c r="JYY170" s="168"/>
      <c r="JYZ170" s="168"/>
      <c r="JZA170" s="168"/>
      <c r="JZB170" s="168"/>
      <c r="JZC170" s="168"/>
      <c r="JZD170" s="168"/>
      <c r="JZE170" s="168"/>
      <c r="JZF170" s="168"/>
      <c r="JZG170" s="168"/>
      <c r="JZH170" s="168"/>
      <c r="JZI170" s="168"/>
      <c r="JZJ170" s="168"/>
      <c r="JZK170" s="168"/>
      <c r="JZL170" s="168"/>
      <c r="JZM170" s="168"/>
      <c r="JZN170" s="168"/>
      <c r="JZO170" s="168"/>
      <c r="JZP170" s="168"/>
      <c r="JZQ170" s="168"/>
      <c r="JZR170" s="168"/>
      <c r="JZS170" s="168"/>
      <c r="JZT170" s="168"/>
      <c r="JZU170" s="168"/>
      <c r="JZV170" s="168"/>
      <c r="JZW170" s="168"/>
      <c r="JZX170" s="168"/>
      <c r="JZY170" s="168"/>
      <c r="JZZ170" s="168"/>
      <c r="KAA170" s="168"/>
      <c r="KAB170" s="168"/>
      <c r="KAC170" s="168"/>
      <c r="KAD170" s="168"/>
      <c r="KAE170" s="168"/>
      <c r="KAF170" s="168"/>
      <c r="KAG170" s="168"/>
      <c r="KAH170" s="168"/>
      <c r="KAI170" s="168"/>
      <c r="KAJ170" s="168"/>
      <c r="KAK170" s="168"/>
      <c r="KAL170" s="168"/>
      <c r="KAM170" s="168"/>
      <c r="KAN170" s="168"/>
      <c r="KAO170" s="168"/>
      <c r="KAP170" s="168"/>
      <c r="KAQ170" s="168"/>
      <c r="KAR170" s="168"/>
      <c r="KAS170" s="168"/>
      <c r="KAT170" s="168"/>
      <c r="KAU170" s="168"/>
      <c r="KAV170" s="168"/>
      <c r="KAW170" s="168"/>
      <c r="KAX170" s="168"/>
      <c r="KAY170" s="168"/>
      <c r="KAZ170" s="168"/>
      <c r="KBA170" s="168"/>
      <c r="KBB170" s="168"/>
      <c r="KBC170" s="168"/>
      <c r="KBD170" s="168"/>
      <c r="KBE170" s="168"/>
      <c r="KBF170" s="168"/>
      <c r="KBG170" s="168"/>
      <c r="KBH170" s="168"/>
      <c r="KBI170" s="168"/>
      <c r="KBJ170" s="168"/>
      <c r="KBK170" s="168"/>
      <c r="KBL170" s="168"/>
      <c r="KBM170" s="168"/>
      <c r="KBN170" s="168"/>
      <c r="KBO170" s="168"/>
      <c r="KBP170" s="168"/>
      <c r="KBQ170" s="168"/>
      <c r="KBR170" s="168"/>
      <c r="KBS170" s="168"/>
      <c r="KBT170" s="168"/>
      <c r="KBU170" s="168"/>
      <c r="KBV170" s="168"/>
      <c r="KBW170" s="168"/>
      <c r="KBX170" s="168"/>
      <c r="KBY170" s="168"/>
      <c r="KBZ170" s="168"/>
      <c r="KCA170" s="168"/>
      <c r="KCB170" s="168"/>
      <c r="KCC170" s="168"/>
      <c r="KCD170" s="168"/>
      <c r="KCE170" s="168"/>
      <c r="KCF170" s="168"/>
      <c r="KCG170" s="168"/>
      <c r="KCH170" s="168"/>
      <c r="KCI170" s="168"/>
      <c r="KCJ170" s="168"/>
      <c r="KCK170" s="168"/>
      <c r="KCL170" s="168"/>
      <c r="KCM170" s="168"/>
      <c r="KCN170" s="168"/>
      <c r="KCO170" s="168"/>
      <c r="KCP170" s="168"/>
      <c r="KCQ170" s="168"/>
      <c r="KCR170" s="168"/>
      <c r="KCS170" s="168"/>
      <c r="KCT170" s="168"/>
      <c r="KCU170" s="168"/>
      <c r="KCV170" s="168"/>
      <c r="KCW170" s="168"/>
      <c r="KCX170" s="168"/>
      <c r="KCY170" s="168"/>
      <c r="KCZ170" s="168"/>
      <c r="KDA170" s="168"/>
      <c r="KDB170" s="168"/>
      <c r="KDC170" s="168"/>
      <c r="KDD170" s="168"/>
      <c r="KDE170" s="168"/>
      <c r="KDF170" s="168"/>
      <c r="KDG170" s="168"/>
      <c r="KDH170" s="168"/>
      <c r="KDI170" s="168"/>
      <c r="KDJ170" s="168"/>
      <c r="KDK170" s="168"/>
      <c r="KDL170" s="168"/>
      <c r="KDM170" s="168"/>
      <c r="KDN170" s="168"/>
      <c r="KDO170" s="168"/>
      <c r="KDP170" s="168"/>
      <c r="KDQ170" s="168"/>
      <c r="KDR170" s="168"/>
      <c r="KDS170" s="168"/>
      <c r="KDT170" s="168"/>
      <c r="KDU170" s="168"/>
      <c r="KDV170" s="168"/>
      <c r="KDW170" s="168"/>
      <c r="KDX170" s="168"/>
      <c r="KDY170" s="168"/>
      <c r="KDZ170" s="168"/>
      <c r="KEA170" s="168"/>
      <c r="KEB170" s="168"/>
      <c r="KEC170" s="168"/>
      <c r="KED170" s="168"/>
      <c r="KEE170" s="168"/>
      <c r="KEF170" s="168"/>
      <c r="KEG170" s="168"/>
      <c r="KEH170" s="168"/>
      <c r="KEI170" s="168"/>
      <c r="KEJ170" s="168"/>
      <c r="KEK170" s="168"/>
      <c r="KEL170" s="168"/>
      <c r="KEM170" s="168"/>
      <c r="KEN170" s="168"/>
      <c r="KEO170" s="168"/>
      <c r="KEP170" s="168"/>
      <c r="KEQ170" s="168"/>
      <c r="KER170" s="168"/>
      <c r="KES170" s="168"/>
      <c r="KET170" s="168"/>
      <c r="KEU170" s="168"/>
      <c r="KEV170" s="168"/>
      <c r="KEW170" s="168"/>
      <c r="KEX170" s="168"/>
      <c r="KEY170" s="168"/>
      <c r="KEZ170" s="168"/>
      <c r="KFA170" s="168"/>
      <c r="KFB170" s="168"/>
      <c r="KFC170" s="168"/>
      <c r="KFD170" s="168"/>
      <c r="KFE170" s="168"/>
      <c r="KFF170" s="168"/>
      <c r="KFG170" s="168"/>
      <c r="KFH170" s="168"/>
      <c r="KFI170" s="168"/>
      <c r="KFJ170" s="168"/>
      <c r="KFK170" s="168"/>
      <c r="KFL170" s="168"/>
      <c r="KFM170" s="168"/>
      <c r="KFN170" s="168"/>
      <c r="KFO170" s="168"/>
      <c r="KFP170" s="168"/>
      <c r="KFQ170" s="168"/>
      <c r="KFR170" s="168"/>
      <c r="KFS170" s="168"/>
      <c r="KFT170" s="168"/>
      <c r="KFU170" s="168"/>
      <c r="KFV170" s="168"/>
      <c r="KFW170" s="168"/>
      <c r="KFX170" s="168"/>
      <c r="KFY170" s="168"/>
      <c r="KFZ170" s="168"/>
      <c r="KGA170" s="168"/>
      <c r="KGB170" s="168"/>
      <c r="KGC170" s="168"/>
      <c r="KGD170" s="168"/>
      <c r="KGE170" s="168"/>
      <c r="KGF170" s="168"/>
      <c r="KGG170" s="168"/>
      <c r="KGH170" s="168"/>
      <c r="KGI170" s="168"/>
      <c r="KGJ170" s="168"/>
      <c r="KGK170" s="168"/>
      <c r="KGL170" s="168"/>
      <c r="KGM170" s="168"/>
      <c r="KGN170" s="168"/>
      <c r="KGO170" s="168"/>
      <c r="KGP170" s="168"/>
      <c r="KGQ170" s="168"/>
      <c r="KGR170" s="168"/>
      <c r="KGS170" s="168"/>
      <c r="KGT170" s="168"/>
      <c r="KGU170" s="168"/>
      <c r="KGV170" s="168"/>
      <c r="KGW170" s="168"/>
      <c r="KGX170" s="168"/>
      <c r="KGY170" s="168"/>
      <c r="KGZ170" s="168"/>
      <c r="KHA170" s="168"/>
      <c r="KHB170" s="168"/>
      <c r="KHC170" s="168"/>
      <c r="KHD170" s="168"/>
      <c r="KHE170" s="168"/>
      <c r="KHF170" s="168"/>
      <c r="KHG170" s="168"/>
      <c r="KHH170" s="168"/>
      <c r="KHI170" s="168"/>
      <c r="KHJ170" s="168"/>
      <c r="KHK170" s="168"/>
      <c r="KHL170" s="168"/>
      <c r="KHM170" s="168"/>
      <c r="KHN170" s="168"/>
      <c r="KHO170" s="168"/>
      <c r="KHP170" s="168"/>
      <c r="KHQ170" s="168"/>
      <c r="KHR170" s="168"/>
      <c r="KHS170" s="168"/>
      <c r="KHT170" s="168"/>
      <c r="KHU170" s="168"/>
      <c r="KHV170" s="168"/>
      <c r="KHW170" s="168"/>
      <c r="KHX170" s="168"/>
      <c r="KHY170" s="168"/>
      <c r="KHZ170" s="168"/>
      <c r="KIA170" s="168"/>
      <c r="KIB170" s="168"/>
      <c r="KIC170" s="168"/>
      <c r="KID170" s="168"/>
      <c r="KIE170" s="168"/>
      <c r="KIF170" s="168"/>
      <c r="KIG170" s="168"/>
      <c r="KIH170" s="168"/>
      <c r="KII170" s="168"/>
      <c r="KIJ170" s="168"/>
      <c r="KIK170" s="168"/>
      <c r="KIL170" s="168"/>
      <c r="KIM170" s="168"/>
      <c r="KIN170" s="168"/>
      <c r="KIO170" s="168"/>
      <c r="KIP170" s="168"/>
      <c r="KIQ170" s="168"/>
      <c r="KIR170" s="168"/>
      <c r="KIS170" s="168"/>
      <c r="KIT170" s="168"/>
      <c r="KIU170" s="168"/>
      <c r="KIV170" s="168"/>
      <c r="KIW170" s="168"/>
      <c r="KIX170" s="168"/>
      <c r="KIY170" s="168"/>
      <c r="KIZ170" s="168"/>
      <c r="KJA170" s="168"/>
      <c r="KJB170" s="168"/>
      <c r="KJC170" s="168"/>
      <c r="KJD170" s="168"/>
      <c r="KJE170" s="168"/>
      <c r="KJF170" s="168"/>
      <c r="KJG170" s="168"/>
      <c r="KJH170" s="168"/>
      <c r="KJI170" s="168"/>
      <c r="KJJ170" s="168"/>
      <c r="KJK170" s="168"/>
      <c r="KJL170" s="168"/>
      <c r="KJM170" s="168"/>
      <c r="KJN170" s="168"/>
      <c r="KJO170" s="168"/>
      <c r="KJP170" s="168"/>
      <c r="KJQ170" s="168"/>
      <c r="KJR170" s="168"/>
      <c r="KJS170" s="168"/>
      <c r="KJT170" s="168"/>
      <c r="KJU170" s="168"/>
      <c r="KJV170" s="168"/>
      <c r="KJW170" s="168"/>
      <c r="KJX170" s="168"/>
      <c r="KJY170" s="168"/>
      <c r="KJZ170" s="168"/>
      <c r="KKA170" s="168"/>
      <c r="KKB170" s="168"/>
      <c r="KKC170" s="168"/>
      <c r="KKD170" s="168"/>
      <c r="KKE170" s="168"/>
      <c r="KKF170" s="168"/>
      <c r="KKG170" s="168"/>
      <c r="KKH170" s="168"/>
      <c r="KKI170" s="168"/>
      <c r="KKJ170" s="168"/>
      <c r="KKK170" s="168"/>
      <c r="KKL170" s="168"/>
      <c r="KKM170" s="168"/>
      <c r="KKN170" s="168"/>
      <c r="KKO170" s="168"/>
      <c r="KKP170" s="168"/>
      <c r="KKQ170" s="168"/>
      <c r="KKR170" s="168"/>
      <c r="KKS170" s="168"/>
      <c r="KKT170" s="168"/>
      <c r="KKU170" s="168"/>
      <c r="KKV170" s="168"/>
      <c r="KKW170" s="168"/>
      <c r="KKX170" s="168"/>
      <c r="KKY170" s="168"/>
      <c r="KKZ170" s="168"/>
      <c r="KLA170" s="168"/>
      <c r="KLB170" s="168"/>
      <c r="KLC170" s="168"/>
      <c r="KLD170" s="168"/>
      <c r="KLE170" s="168"/>
      <c r="KLF170" s="168"/>
      <c r="KLG170" s="168"/>
      <c r="KLH170" s="168"/>
      <c r="KLI170" s="168"/>
      <c r="KLJ170" s="168"/>
      <c r="KLK170" s="168"/>
      <c r="KLL170" s="168"/>
      <c r="KLM170" s="168"/>
      <c r="KLN170" s="168"/>
      <c r="KLO170" s="168"/>
      <c r="KLP170" s="168"/>
      <c r="KLQ170" s="168"/>
      <c r="KLR170" s="168"/>
      <c r="KLS170" s="168"/>
      <c r="KLT170" s="168"/>
      <c r="KLU170" s="168"/>
      <c r="KLV170" s="168"/>
      <c r="KLW170" s="168"/>
      <c r="KLX170" s="168"/>
      <c r="KLY170" s="168"/>
      <c r="KLZ170" s="168"/>
      <c r="KMA170" s="168"/>
      <c r="KMB170" s="168"/>
      <c r="KMC170" s="168"/>
      <c r="KMD170" s="168"/>
      <c r="KME170" s="168"/>
      <c r="KMF170" s="168"/>
      <c r="KMG170" s="168"/>
      <c r="KMH170" s="168"/>
      <c r="KMI170" s="168"/>
      <c r="KMJ170" s="168"/>
      <c r="KMK170" s="168"/>
      <c r="KML170" s="168"/>
      <c r="KMM170" s="168"/>
      <c r="KMN170" s="168"/>
      <c r="KMO170" s="168"/>
      <c r="KMP170" s="168"/>
      <c r="KMQ170" s="168"/>
      <c r="KMR170" s="168"/>
      <c r="KMS170" s="168"/>
      <c r="KMT170" s="168"/>
      <c r="KMU170" s="168"/>
      <c r="KMV170" s="168"/>
      <c r="KMW170" s="168"/>
      <c r="KMX170" s="168"/>
      <c r="KMY170" s="168"/>
      <c r="KMZ170" s="168"/>
      <c r="KNA170" s="168"/>
      <c r="KNB170" s="168"/>
      <c r="KNC170" s="168"/>
      <c r="KND170" s="168"/>
      <c r="KNE170" s="168"/>
      <c r="KNF170" s="168"/>
      <c r="KNG170" s="168"/>
      <c r="KNH170" s="168"/>
      <c r="KNI170" s="168"/>
      <c r="KNJ170" s="168"/>
      <c r="KNK170" s="168"/>
      <c r="KNL170" s="168"/>
      <c r="KNM170" s="168"/>
      <c r="KNN170" s="168"/>
      <c r="KNO170" s="168"/>
      <c r="KNP170" s="168"/>
      <c r="KNQ170" s="168"/>
      <c r="KNR170" s="168"/>
      <c r="KNS170" s="168"/>
      <c r="KNT170" s="168"/>
      <c r="KNU170" s="168"/>
      <c r="KNV170" s="168"/>
      <c r="KNW170" s="168"/>
      <c r="KNX170" s="168"/>
      <c r="KNY170" s="168"/>
      <c r="KNZ170" s="168"/>
      <c r="KOA170" s="168"/>
      <c r="KOB170" s="168"/>
      <c r="KOC170" s="168"/>
      <c r="KOD170" s="168"/>
      <c r="KOE170" s="168"/>
      <c r="KOF170" s="168"/>
      <c r="KOG170" s="168"/>
      <c r="KOH170" s="168"/>
      <c r="KOI170" s="168"/>
      <c r="KOJ170" s="168"/>
      <c r="KOK170" s="168"/>
      <c r="KOL170" s="168"/>
      <c r="KOM170" s="168"/>
      <c r="KON170" s="168"/>
      <c r="KOO170" s="168"/>
      <c r="KOP170" s="168"/>
      <c r="KOQ170" s="168"/>
      <c r="KOR170" s="168"/>
      <c r="KOS170" s="168"/>
      <c r="KOT170" s="168"/>
      <c r="KOU170" s="168"/>
      <c r="KOV170" s="168"/>
      <c r="KOW170" s="168"/>
      <c r="KOX170" s="168"/>
      <c r="KOY170" s="168"/>
      <c r="KOZ170" s="168"/>
      <c r="KPA170" s="168"/>
      <c r="KPB170" s="168"/>
      <c r="KPC170" s="168"/>
      <c r="KPD170" s="168"/>
      <c r="KPE170" s="168"/>
      <c r="KPF170" s="168"/>
      <c r="KPG170" s="168"/>
      <c r="KPH170" s="168"/>
      <c r="KPI170" s="168"/>
      <c r="KPJ170" s="168"/>
      <c r="KPK170" s="168"/>
      <c r="KPL170" s="168"/>
      <c r="KPM170" s="168"/>
      <c r="KPN170" s="168"/>
      <c r="KPO170" s="168"/>
      <c r="KPP170" s="168"/>
      <c r="KPQ170" s="168"/>
      <c r="KPR170" s="168"/>
      <c r="KPS170" s="168"/>
      <c r="KPT170" s="168"/>
      <c r="KPU170" s="168"/>
      <c r="KPV170" s="168"/>
      <c r="KPW170" s="168"/>
      <c r="KPX170" s="168"/>
      <c r="KPY170" s="168"/>
      <c r="KPZ170" s="168"/>
      <c r="KQA170" s="168"/>
      <c r="KQB170" s="168"/>
      <c r="KQC170" s="168"/>
      <c r="KQD170" s="168"/>
      <c r="KQE170" s="168"/>
      <c r="KQF170" s="168"/>
      <c r="KQG170" s="168"/>
      <c r="KQH170" s="168"/>
      <c r="KQI170" s="168"/>
      <c r="KQJ170" s="168"/>
      <c r="KQK170" s="168"/>
      <c r="KQL170" s="168"/>
      <c r="KQM170" s="168"/>
      <c r="KQN170" s="168"/>
      <c r="KQO170" s="168"/>
      <c r="KQP170" s="168"/>
      <c r="KQQ170" s="168"/>
      <c r="KQR170" s="168"/>
      <c r="KQS170" s="168"/>
      <c r="KQT170" s="168"/>
      <c r="KQU170" s="168"/>
      <c r="KQV170" s="168"/>
      <c r="KQW170" s="168"/>
      <c r="KQX170" s="168"/>
      <c r="KQY170" s="168"/>
      <c r="KQZ170" s="168"/>
      <c r="KRA170" s="168"/>
      <c r="KRB170" s="168"/>
      <c r="KRC170" s="168"/>
      <c r="KRD170" s="168"/>
      <c r="KRE170" s="168"/>
      <c r="KRF170" s="168"/>
      <c r="KRG170" s="168"/>
      <c r="KRH170" s="168"/>
      <c r="KRI170" s="168"/>
      <c r="KRJ170" s="168"/>
      <c r="KRK170" s="168"/>
      <c r="KRL170" s="168"/>
      <c r="KRM170" s="168"/>
      <c r="KRN170" s="168"/>
      <c r="KRO170" s="168"/>
      <c r="KRP170" s="168"/>
      <c r="KRQ170" s="168"/>
      <c r="KRR170" s="168"/>
      <c r="KRS170" s="168"/>
      <c r="KRT170" s="168"/>
      <c r="KRU170" s="168"/>
      <c r="KRV170" s="168"/>
      <c r="KRW170" s="168"/>
      <c r="KRX170" s="168"/>
      <c r="KRY170" s="168"/>
      <c r="KRZ170" s="168"/>
      <c r="KSA170" s="168"/>
      <c r="KSB170" s="168"/>
      <c r="KSC170" s="168"/>
      <c r="KSD170" s="168"/>
      <c r="KSE170" s="168"/>
      <c r="KSF170" s="168"/>
      <c r="KSG170" s="168"/>
      <c r="KSH170" s="168"/>
      <c r="KSI170" s="168"/>
      <c r="KSJ170" s="168"/>
      <c r="KSK170" s="168"/>
      <c r="KSL170" s="168"/>
      <c r="KSM170" s="168"/>
      <c r="KSN170" s="168"/>
      <c r="KSO170" s="168"/>
      <c r="KSP170" s="168"/>
      <c r="KSQ170" s="168"/>
      <c r="KSR170" s="168"/>
      <c r="KSS170" s="168"/>
      <c r="KST170" s="168"/>
      <c r="KSU170" s="168"/>
      <c r="KSV170" s="168"/>
      <c r="KSW170" s="168"/>
      <c r="KSX170" s="168"/>
      <c r="KSY170" s="168"/>
      <c r="KSZ170" s="168"/>
      <c r="KTA170" s="168"/>
      <c r="KTB170" s="168"/>
      <c r="KTC170" s="168"/>
      <c r="KTD170" s="168"/>
      <c r="KTE170" s="168"/>
      <c r="KTF170" s="168"/>
      <c r="KTG170" s="168"/>
      <c r="KTH170" s="168"/>
      <c r="KTI170" s="168"/>
      <c r="KTJ170" s="168"/>
      <c r="KTK170" s="168"/>
      <c r="KTL170" s="168"/>
      <c r="KTM170" s="168"/>
      <c r="KTN170" s="168"/>
      <c r="KTO170" s="168"/>
      <c r="KTP170" s="168"/>
      <c r="KTQ170" s="168"/>
      <c r="KTR170" s="168"/>
      <c r="KTS170" s="168"/>
      <c r="KTT170" s="168"/>
      <c r="KTU170" s="168"/>
      <c r="KTV170" s="168"/>
      <c r="KTW170" s="168"/>
      <c r="KTX170" s="168"/>
      <c r="KTY170" s="168"/>
      <c r="KTZ170" s="168"/>
      <c r="KUA170" s="168"/>
      <c r="KUB170" s="168"/>
      <c r="KUC170" s="168"/>
      <c r="KUD170" s="168"/>
      <c r="KUE170" s="168"/>
      <c r="KUF170" s="168"/>
      <c r="KUG170" s="168"/>
      <c r="KUH170" s="168"/>
      <c r="KUI170" s="168"/>
      <c r="KUJ170" s="168"/>
      <c r="KUK170" s="168"/>
      <c r="KUL170" s="168"/>
      <c r="KUM170" s="168"/>
      <c r="KUN170" s="168"/>
      <c r="KUO170" s="168"/>
      <c r="KUP170" s="168"/>
      <c r="KUQ170" s="168"/>
      <c r="KUR170" s="168"/>
      <c r="KUS170" s="168"/>
      <c r="KUT170" s="168"/>
      <c r="KUU170" s="168"/>
      <c r="KUV170" s="168"/>
      <c r="KUW170" s="168"/>
      <c r="KUX170" s="168"/>
      <c r="KUY170" s="168"/>
      <c r="KUZ170" s="168"/>
      <c r="KVA170" s="168"/>
      <c r="KVB170" s="168"/>
      <c r="KVC170" s="168"/>
      <c r="KVD170" s="168"/>
      <c r="KVE170" s="168"/>
      <c r="KVF170" s="168"/>
      <c r="KVG170" s="168"/>
      <c r="KVH170" s="168"/>
      <c r="KVI170" s="168"/>
      <c r="KVJ170" s="168"/>
      <c r="KVK170" s="168"/>
      <c r="KVL170" s="168"/>
      <c r="KVM170" s="168"/>
      <c r="KVN170" s="168"/>
      <c r="KVO170" s="168"/>
      <c r="KVP170" s="168"/>
      <c r="KVQ170" s="168"/>
      <c r="KVR170" s="168"/>
      <c r="KVS170" s="168"/>
      <c r="KVT170" s="168"/>
      <c r="KVU170" s="168"/>
      <c r="KVV170" s="168"/>
      <c r="KVW170" s="168"/>
      <c r="KVX170" s="168"/>
      <c r="KVY170" s="168"/>
      <c r="KVZ170" s="168"/>
      <c r="KWA170" s="168"/>
      <c r="KWB170" s="168"/>
      <c r="KWC170" s="168"/>
      <c r="KWD170" s="168"/>
      <c r="KWE170" s="168"/>
      <c r="KWF170" s="168"/>
      <c r="KWG170" s="168"/>
      <c r="KWH170" s="168"/>
      <c r="KWI170" s="168"/>
      <c r="KWJ170" s="168"/>
      <c r="KWK170" s="168"/>
      <c r="KWL170" s="168"/>
      <c r="KWM170" s="168"/>
      <c r="KWN170" s="168"/>
      <c r="KWO170" s="168"/>
      <c r="KWP170" s="168"/>
      <c r="KWQ170" s="168"/>
      <c r="KWR170" s="168"/>
      <c r="KWS170" s="168"/>
      <c r="KWT170" s="168"/>
      <c r="KWU170" s="168"/>
      <c r="KWV170" s="168"/>
      <c r="KWW170" s="168"/>
      <c r="KWX170" s="168"/>
      <c r="KWY170" s="168"/>
      <c r="KWZ170" s="168"/>
      <c r="KXA170" s="168"/>
      <c r="KXB170" s="168"/>
      <c r="KXC170" s="168"/>
      <c r="KXD170" s="168"/>
      <c r="KXE170" s="168"/>
      <c r="KXF170" s="168"/>
      <c r="KXG170" s="168"/>
      <c r="KXH170" s="168"/>
      <c r="KXI170" s="168"/>
      <c r="KXJ170" s="168"/>
      <c r="KXK170" s="168"/>
      <c r="KXL170" s="168"/>
      <c r="KXM170" s="168"/>
      <c r="KXN170" s="168"/>
      <c r="KXO170" s="168"/>
      <c r="KXP170" s="168"/>
      <c r="KXQ170" s="168"/>
      <c r="KXR170" s="168"/>
      <c r="KXS170" s="168"/>
      <c r="KXT170" s="168"/>
      <c r="KXU170" s="168"/>
      <c r="KXV170" s="168"/>
      <c r="KXW170" s="168"/>
      <c r="KXX170" s="168"/>
      <c r="KXY170" s="168"/>
      <c r="KXZ170" s="168"/>
      <c r="KYA170" s="168"/>
      <c r="KYB170" s="168"/>
      <c r="KYC170" s="168"/>
      <c r="KYD170" s="168"/>
      <c r="KYE170" s="168"/>
      <c r="KYF170" s="168"/>
      <c r="KYG170" s="168"/>
      <c r="KYH170" s="168"/>
      <c r="KYI170" s="168"/>
      <c r="KYJ170" s="168"/>
      <c r="KYK170" s="168"/>
      <c r="KYL170" s="168"/>
      <c r="KYM170" s="168"/>
      <c r="KYN170" s="168"/>
      <c r="KYO170" s="168"/>
      <c r="KYP170" s="168"/>
      <c r="KYQ170" s="168"/>
      <c r="KYR170" s="168"/>
      <c r="KYS170" s="168"/>
      <c r="KYT170" s="168"/>
      <c r="KYU170" s="168"/>
      <c r="KYV170" s="168"/>
      <c r="KYW170" s="168"/>
      <c r="KYX170" s="168"/>
      <c r="KYY170" s="168"/>
      <c r="KYZ170" s="168"/>
      <c r="KZA170" s="168"/>
      <c r="KZB170" s="168"/>
      <c r="KZC170" s="168"/>
      <c r="KZD170" s="168"/>
      <c r="KZE170" s="168"/>
      <c r="KZF170" s="168"/>
      <c r="KZG170" s="168"/>
      <c r="KZH170" s="168"/>
      <c r="KZI170" s="168"/>
      <c r="KZJ170" s="168"/>
      <c r="KZK170" s="168"/>
      <c r="KZL170" s="168"/>
      <c r="KZM170" s="168"/>
      <c r="KZN170" s="168"/>
      <c r="KZO170" s="168"/>
      <c r="KZP170" s="168"/>
      <c r="KZQ170" s="168"/>
      <c r="KZR170" s="168"/>
      <c r="KZS170" s="168"/>
      <c r="KZT170" s="168"/>
      <c r="KZU170" s="168"/>
      <c r="KZV170" s="168"/>
      <c r="KZW170" s="168"/>
      <c r="KZX170" s="168"/>
      <c r="KZY170" s="168"/>
      <c r="KZZ170" s="168"/>
      <c r="LAA170" s="168"/>
      <c r="LAB170" s="168"/>
      <c r="LAC170" s="168"/>
      <c r="LAD170" s="168"/>
      <c r="LAE170" s="168"/>
      <c r="LAF170" s="168"/>
      <c r="LAG170" s="168"/>
      <c r="LAH170" s="168"/>
      <c r="LAI170" s="168"/>
      <c r="LAJ170" s="168"/>
      <c r="LAK170" s="168"/>
      <c r="LAL170" s="168"/>
      <c r="LAM170" s="168"/>
      <c r="LAN170" s="168"/>
      <c r="LAO170" s="168"/>
      <c r="LAP170" s="168"/>
      <c r="LAQ170" s="168"/>
      <c r="LAR170" s="168"/>
      <c r="LAS170" s="168"/>
      <c r="LAT170" s="168"/>
      <c r="LAU170" s="168"/>
      <c r="LAV170" s="168"/>
      <c r="LAW170" s="168"/>
      <c r="LAX170" s="168"/>
      <c r="LAY170" s="168"/>
      <c r="LAZ170" s="168"/>
      <c r="LBA170" s="168"/>
      <c r="LBB170" s="168"/>
      <c r="LBC170" s="168"/>
      <c r="LBD170" s="168"/>
      <c r="LBE170" s="168"/>
      <c r="LBF170" s="168"/>
      <c r="LBG170" s="168"/>
      <c r="LBH170" s="168"/>
      <c r="LBI170" s="168"/>
      <c r="LBJ170" s="168"/>
      <c r="LBK170" s="168"/>
      <c r="LBL170" s="168"/>
      <c r="LBM170" s="168"/>
      <c r="LBN170" s="168"/>
      <c r="LBO170" s="168"/>
      <c r="LBP170" s="168"/>
      <c r="LBQ170" s="168"/>
      <c r="LBR170" s="168"/>
      <c r="LBS170" s="168"/>
      <c r="LBT170" s="168"/>
      <c r="LBU170" s="168"/>
      <c r="LBV170" s="168"/>
      <c r="LBW170" s="168"/>
      <c r="LBX170" s="168"/>
      <c r="LBY170" s="168"/>
      <c r="LBZ170" s="168"/>
      <c r="LCA170" s="168"/>
      <c r="LCB170" s="168"/>
      <c r="LCC170" s="168"/>
      <c r="LCD170" s="168"/>
      <c r="LCE170" s="168"/>
      <c r="LCF170" s="168"/>
      <c r="LCG170" s="168"/>
      <c r="LCH170" s="168"/>
      <c r="LCI170" s="168"/>
      <c r="LCJ170" s="168"/>
      <c r="LCK170" s="168"/>
      <c r="LCL170" s="168"/>
      <c r="LCM170" s="168"/>
      <c r="LCN170" s="168"/>
      <c r="LCO170" s="168"/>
      <c r="LCP170" s="168"/>
      <c r="LCQ170" s="168"/>
      <c r="LCR170" s="168"/>
      <c r="LCS170" s="168"/>
      <c r="LCT170" s="168"/>
      <c r="LCU170" s="168"/>
      <c r="LCV170" s="168"/>
      <c r="LCW170" s="168"/>
      <c r="LCX170" s="168"/>
      <c r="LCY170" s="168"/>
      <c r="LCZ170" s="168"/>
      <c r="LDA170" s="168"/>
      <c r="LDB170" s="168"/>
      <c r="LDC170" s="168"/>
      <c r="LDD170" s="168"/>
      <c r="LDE170" s="168"/>
      <c r="LDF170" s="168"/>
      <c r="LDG170" s="168"/>
      <c r="LDH170" s="168"/>
      <c r="LDI170" s="168"/>
      <c r="LDJ170" s="168"/>
      <c r="LDK170" s="168"/>
      <c r="LDL170" s="168"/>
      <c r="LDM170" s="168"/>
      <c r="LDN170" s="168"/>
      <c r="LDO170" s="168"/>
      <c r="LDP170" s="168"/>
      <c r="LDQ170" s="168"/>
      <c r="LDR170" s="168"/>
      <c r="LDS170" s="168"/>
      <c r="LDT170" s="168"/>
      <c r="LDU170" s="168"/>
      <c r="LDV170" s="168"/>
      <c r="LDW170" s="168"/>
      <c r="LDX170" s="168"/>
      <c r="LDY170" s="168"/>
      <c r="LDZ170" s="168"/>
      <c r="LEA170" s="168"/>
      <c r="LEB170" s="168"/>
      <c r="LEC170" s="168"/>
      <c r="LED170" s="168"/>
      <c r="LEE170" s="168"/>
      <c r="LEF170" s="168"/>
      <c r="LEG170" s="168"/>
      <c r="LEH170" s="168"/>
      <c r="LEI170" s="168"/>
      <c r="LEJ170" s="168"/>
      <c r="LEK170" s="168"/>
      <c r="LEL170" s="168"/>
      <c r="LEM170" s="168"/>
      <c r="LEN170" s="168"/>
      <c r="LEO170" s="168"/>
      <c r="LEP170" s="168"/>
      <c r="LEQ170" s="168"/>
      <c r="LER170" s="168"/>
      <c r="LES170" s="168"/>
      <c r="LET170" s="168"/>
      <c r="LEU170" s="168"/>
      <c r="LEV170" s="168"/>
      <c r="LEW170" s="168"/>
      <c r="LEX170" s="168"/>
      <c r="LEY170" s="168"/>
      <c r="LEZ170" s="168"/>
      <c r="LFA170" s="168"/>
      <c r="LFB170" s="168"/>
      <c r="LFC170" s="168"/>
      <c r="LFD170" s="168"/>
      <c r="LFE170" s="168"/>
      <c r="LFF170" s="168"/>
      <c r="LFG170" s="168"/>
      <c r="LFH170" s="168"/>
      <c r="LFI170" s="168"/>
      <c r="LFJ170" s="168"/>
      <c r="LFK170" s="168"/>
      <c r="LFL170" s="168"/>
      <c r="LFM170" s="168"/>
      <c r="LFN170" s="168"/>
      <c r="LFO170" s="168"/>
      <c r="LFP170" s="168"/>
      <c r="LFQ170" s="168"/>
      <c r="LFR170" s="168"/>
      <c r="LFS170" s="168"/>
      <c r="LFT170" s="168"/>
      <c r="LFU170" s="168"/>
      <c r="LFV170" s="168"/>
      <c r="LFW170" s="168"/>
      <c r="LFX170" s="168"/>
      <c r="LFY170" s="168"/>
      <c r="LFZ170" s="168"/>
      <c r="LGA170" s="168"/>
      <c r="LGB170" s="168"/>
      <c r="LGC170" s="168"/>
      <c r="LGD170" s="168"/>
      <c r="LGE170" s="168"/>
      <c r="LGF170" s="168"/>
      <c r="LGG170" s="168"/>
      <c r="LGH170" s="168"/>
      <c r="LGI170" s="168"/>
      <c r="LGJ170" s="168"/>
      <c r="LGK170" s="168"/>
      <c r="LGL170" s="168"/>
      <c r="LGM170" s="168"/>
      <c r="LGN170" s="168"/>
      <c r="LGO170" s="168"/>
      <c r="LGP170" s="168"/>
      <c r="LGQ170" s="168"/>
      <c r="LGR170" s="168"/>
      <c r="LGS170" s="168"/>
      <c r="LGT170" s="168"/>
      <c r="LGU170" s="168"/>
      <c r="LGV170" s="168"/>
      <c r="LGW170" s="168"/>
      <c r="LGX170" s="168"/>
      <c r="LGY170" s="168"/>
      <c r="LGZ170" s="168"/>
      <c r="LHA170" s="168"/>
      <c r="LHB170" s="168"/>
      <c r="LHC170" s="168"/>
      <c r="LHD170" s="168"/>
      <c r="LHE170" s="168"/>
      <c r="LHF170" s="168"/>
      <c r="LHG170" s="168"/>
      <c r="LHH170" s="168"/>
      <c r="LHI170" s="168"/>
      <c r="LHJ170" s="168"/>
      <c r="LHK170" s="168"/>
      <c r="LHL170" s="168"/>
      <c r="LHM170" s="168"/>
      <c r="LHN170" s="168"/>
      <c r="LHO170" s="168"/>
      <c r="LHP170" s="168"/>
      <c r="LHQ170" s="168"/>
      <c r="LHR170" s="168"/>
      <c r="LHS170" s="168"/>
      <c r="LHT170" s="168"/>
      <c r="LHU170" s="168"/>
      <c r="LHV170" s="168"/>
      <c r="LHW170" s="168"/>
      <c r="LHX170" s="168"/>
      <c r="LHY170" s="168"/>
      <c r="LHZ170" s="168"/>
      <c r="LIA170" s="168"/>
      <c r="LIB170" s="168"/>
      <c r="LIC170" s="168"/>
      <c r="LID170" s="168"/>
      <c r="LIE170" s="168"/>
      <c r="LIF170" s="168"/>
      <c r="LIG170" s="168"/>
      <c r="LIH170" s="168"/>
      <c r="LII170" s="168"/>
      <c r="LIJ170" s="168"/>
      <c r="LIK170" s="168"/>
      <c r="LIL170" s="168"/>
      <c r="LIM170" s="168"/>
      <c r="LIN170" s="168"/>
      <c r="LIO170" s="168"/>
      <c r="LIP170" s="168"/>
      <c r="LIQ170" s="168"/>
      <c r="LIR170" s="168"/>
      <c r="LIS170" s="168"/>
      <c r="LIT170" s="168"/>
      <c r="LIU170" s="168"/>
      <c r="LIV170" s="168"/>
      <c r="LIW170" s="168"/>
      <c r="LIX170" s="168"/>
      <c r="LIY170" s="168"/>
      <c r="LIZ170" s="168"/>
      <c r="LJA170" s="168"/>
      <c r="LJB170" s="168"/>
      <c r="LJC170" s="168"/>
      <c r="LJD170" s="168"/>
      <c r="LJE170" s="168"/>
      <c r="LJF170" s="168"/>
      <c r="LJG170" s="168"/>
      <c r="LJH170" s="168"/>
      <c r="LJI170" s="168"/>
      <c r="LJJ170" s="168"/>
      <c r="LJK170" s="168"/>
      <c r="LJL170" s="168"/>
      <c r="LJM170" s="168"/>
      <c r="LJN170" s="168"/>
      <c r="LJO170" s="168"/>
      <c r="LJP170" s="168"/>
      <c r="LJQ170" s="168"/>
      <c r="LJR170" s="168"/>
      <c r="LJS170" s="168"/>
      <c r="LJT170" s="168"/>
      <c r="LJU170" s="168"/>
      <c r="LJV170" s="168"/>
      <c r="LJW170" s="168"/>
      <c r="LJX170" s="168"/>
      <c r="LJY170" s="168"/>
      <c r="LJZ170" s="168"/>
      <c r="LKA170" s="168"/>
      <c r="LKB170" s="168"/>
      <c r="LKC170" s="168"/>
      <c r="LKD170" s="168"/>
      <c r="LKE170" s="168"/>
      <c r="LKF170" s="168"/>
      <c r="LKG170" s="168"/>
      <c r="LKH170" s="168"/>
      <c r="LKI170" s="168"/>
      <c r="LKJ170" s="168"/>
      <c r="LKK170" s="168"/>
      <c r="LKL170" s="168"/>
      <c r="LKM170" s="168"/>
      <c r="LKN170" s="168"/>
      <c r="LKO170" s="168"/>
      <c r="LKP170" s="168"/>
      <c r="LKQ170" s="168"/>
      <c r="LKR170" s="168"/>
      <c r="LKS170" s="168"/>
      <c r="LKT170" s="168"/>
      <c r="LKU170" s="168"/>
      <c r="LKV170" s="168"/>
      <c r="LKW170" s="168"/>
      <c r="LKX170" s="168"/>
      <c r="LKY170" s="168"/>
      <c r="LKZ170" s="168"/>
      <c r="LLA170" s="168"/>
      <c r="LLB170" s="168"/>
      <c r="LLC170" s="168"/>
      <c r="LLD170" s="168"/>
      <c r="LLE170" s="168"/>
      <c r="LLF170" s="168"/>
      <c r="LLG170" s="168"/>
      <c r="LLH170" s="168"/>
      <c r="LLI170" s="168"/>
      <c r="LLJ170" s="168"/>
      <c r="LLK170" s="168"/>
      <c r="LLL170" s="168"/>
      <c r="LLM170" s="168"/>
      <c r="LLN170" s="168"/>
      <c r="LLO170" s="168"/>
      <c r="LLP170" s="168"/>
      <c r="LLQ170" s="168"/>
      <c r="LLR170" s="168"/>
      <c r="LLS170" s="168"/>
      <c r="LLT170" s="168"/>
      <c r="LLU170" s="168"/>
      <c r="LLV170" s="168"/>
      <c r="LLW170" s="168"/>
      <c r="LLX170" s="168"/>
      <c r="LLY170" s="168"/>
      <c r="LLZ170" s="168"/>
      <c r="LMA170" s="168"/>
      <c r="LMB170" s="168"/>
      <c r="LMC170" s="168"/>
      <c r="LMD170" s="168"/>
      <c r="LME170" s="168"/>
      <c r="LMF170" s="168"/>
      <c r="LMG170" s="168"/>
      <c r="LMH170" s="168"/>
      <c r="LMI170" s="168"/>
      <c r="LMJ170" s="168"/>
      <c r="LMK170" s="168"/>
      <c r="LML170" s="168"/>
      <c r="LMM170" s="168"/>
      <c r="LMN170" s="168"/>
      <c r="LMO170" s="168"/>
      <c r="LMP170" s="168"/>
      <c r="LMQ170" s="168"/>
      <c r="LMR170" s="168"/>
      <c r="LMS170" s="168"/>
      <c r="LMT170" s="168"/>
      <c r="LMU170" s="168"/>
      <c r="LMV170" s="168"/>
      <c r="LMW170" s="168"/>
      <c r="LMX170" s="168"/>
      <c r="LMY170" s="168"/>
      <c r="LMZ170" s="168"/>
      <c r="LNA170" s="168"/>
      <c r="LNB170" s="168"/>
      <c r="LNC170" s="168"/>
      <c r="LND170" s="168"/>
      <c r="LNE170" s="168"/>
      <c r="LNF170" s="168"/>
      <c r="LNG170" s="168"/>
      <c r="LNH170" s="168"/>
      <c r="LNI170" s="168"/>
      <c r="LNJ170" s="168"/>
      <c r="LNK170" s="168"/>
      <c r="LNL170" s="168"/>
      <c r="LNM170" s="168"/>
      <c r="LNN170" s="168"/>
      <c r="LNO170" s="168"/>
      <c r="LNP170" s="168"/>
      <c r="LNQ170" s="168"/>
      <c r="LNR170" s="168"/>
      <c r="LNS170" s="168"/>
      <c r="LNT170" s="168"/>
      <c r="LNU170" s="168"/>
      <c r="LNV170" s="168"/>
      <c r="LNW170" s="168"/>
      <c r="LNX170" s="168"/>
      <c r="LNY170" s="168"/>
      <c r="LNZ170" s="168"/>
      <c r="LOA170" s="168"/>
      <c r="LOB170" s="168"/>
      <c r="LOC170" s="168"/>
      <c r="LOD170" s="168"/>
      <c r="LOE170" s="168"/>
      <c r="LOF170" s="168"/>
      <c r="LOG170" s="168"/>
      <c r="LOH170" s="168"/>
      <c r="LOI170" s="168"/>
      <c r="LOJ170" s="168"/>
      <c r="LOK170" s="168"/>
      <c r="LOL170" s="168"/>
      <c r="LOM170" s="168"/>
      <c r="LON170" s="168"/>
      <c r="LOO170" s="168"/>
      <c r="LOP170" s="168"/>
      <c r="LOQ170" s="168"/>
      <c r="LOR170" s="168"/>
      <c r="LOS170" s="168"/>
      <c r="LOT170" s="168"/>
      <c r="LOU170" s="168"/>
      <c r="LOV170" s="168"/>
      <c r="LOW170" s="168"/>
      <c r="LOX170" s="168"/>
      <c r="LOY170" s="168"/>
      <c r="LOZ170" s="168"/>
      <c r="LPA170" s="168"/>
      <c r="LPB170" s="168"/>
      <c r="LPC170" s="168"/>
      <c r="LPD170" s="168"/>
      <c r="LPE170" s="168"/>
      <c r="LPF170" s="168"/>
      <c r="LPG170" s="168"/>
      <c r="LPH170" s="168"/>
      <c r="LPI170" s="168"/>
      <c r="LPJ170" s="168"/>
      <c r="LPK170" s="168"/>
      <c r="LPL170" s="168"/>
      <c r="LPM170" s="168"/>
      <c r="LPN170" s="168"/>
      <c r="LPO170" s="168"/>
      <c r="LPP170" s="168"/>
      <c r="LPQ170" s="168"/>
      <c r="LPR170" s="168"/>
      <c r="LPS170" s="168"/>
      <c r="LPT170" s="168"/>
      <c r="LPU170" s="168"/>
      <c r="LPV170" s="168"/>
      <c r="LPW170" s="168"/>
      <c r="LPX170" s="168"/>
      <c r="LPY170" s="168"/>
      <c r="LPZ170" s="168"/>
      <c r="LQA170" s="168"/>
      <c r="LQB170" s="168"/>
      <c r="LQC170" s="168"/>
      <c r="LQD170" s="168"/>
      <c r="LQE170" s="168"/>
      <c r="LQF170" s="168"/>
      <c r="LQG170" s="168"/>
      <c r="LQH170" s="168"/>
      <c r="LQI170" s="168"/>
      <c r="LQJ170" s="168"/>
      <c r="LQK170" s="168"/>
      <c r="LQL170" s="168"/>
      <c r="LQM170" s="168"/>
      <c r="LQN170" s="168"/>
      <c r="LQO170" s="168"/>
      <c r="LQP170" s="168"/>
      <c r="LQQ170" s="168"/>
      <c r="LQR170" s="168"/>
      <c r="LQS170" s="168"/>
      <c r="LQT170" s="168"/>
      <c r="LQU170" s="168"/>
      <c r="LQV170" s="168"/>
      <c r="LQW170" s="168"/>
      <c r="LQX170" s="168"/>
      <c r="LQY170" s="168"/>
      <c r="LQZ170" s="168"/>
      <c r="LRA170" s="168"/>
      <c r="LRB170" s="168"/>
      <c r="LRC170" s="168"/>
      <c r="LRD170" s="168"/>
      <c r="LRE170" s="168"/>
      <c r="LRF170" s="168"/>
      <c r="LRG170" s="168"/>
      <c r="LRH170" s="168"/>
      <c r="LRI170" s="168"/>
      <c r="LRJ170" s="168"/>
      <c r="LRK170" s="168"/>
      <c r="LRL170" s="168"/>
      <c r="LRM170" s="168"/>
      <c r="LRN170" s="168"/>
      <c r="LRO170" s="168"/>
      <c r="LRP170" s="168"/>
      <c r="LRQ170" s="168"/>
      <c r="LRR170" s="168"/>
      <c r="LRS170" s="168"/>
      <c r="LRT170" s="168"/>
      <c r="LRU170" s="168"/>
      <c r="LRV170" s="168"/>
      <c r="LRW170" s="168"/>
      <c r="LRX170" s="168"/>
      <c r="LRY170" s="168"/>
      <c r="LRZ170" s="168"/>
      <c r="LSA170" s="168"/>
      <c r="LSB170" s="168"/>
      <c r="LSC170" s="168"/>
      <c r="LSD170" s="168"/>
      <c r="LSE170" s="168"/>
      <c r="LSF170" s="168"/>
      <c r="LSG170" s="168"/>
      <c r="LSH170" s="168"/>
      <c r="LSI170" s="168"/>
      <c r="LSJ170" s="168"/>
      <c r="LSK170" s="168"/>
      <c r="LSL170" s="168"/>
      <c r="LSM170" s="168"/>
      <c r="LSN170" s="168"/>
      <c r="LSO170" s="168"/>
      <c r="LSP170" s="168"/>
      <c r="LSQ170" s="168"/>
      <c r="LSR170" s="168"/>
      <c r="LSS170" s="168"/>
      <c r="LST170" s="168"/>
      <c r="LSU170" s="168"/>
      <c r="LSV170" s="168"/>
      <c r="LSW170" s="168"/>
      <c r="LSX170" s="168"/>
      <c r="LSY170" s="168"/>
      <c r="LSZ170" s="168"/>
      <c r="LTA170" s="168"/>
      <c r="LTB170" s="168"/>
      <c r="LTC170" s="168"/>
      <c r="LTD170" s="168"/>
      <c r="LTE170" s="168"/>
      <c r="LTF170" s="168"/>
      <c r="LTG170" s="168"/>
      <c r="LTH170" s="168"/>
      <c r="LTI170" s="168"/>
      <c r="LTJ170" s="168"/>
      <c r="LTK170" s="168"/>
      <c r="LTL170" s="168"/>
      <c r="LTM170" s="168"/>
      <c r="LTN170" s="168"/>
      <c r="LTO170" s="168"/>
      <c r="LTP170" s="168"/>
      <c r="LTQ170" s="168"/>
      <c r="LTR170" s="168"/>
      <c r="LTS170" s="168"/>
      <c r="LTT170" s="168"/>
      <c r="LTU170" s="168"/>
      <c r="LTV170" s="168"/>
      <c r="LTW170" s="168"/>
      <c r="LTX170" s="168"/>
      <c r="LTY170" s="168"/>
      <c r="LTZ170" s="168"/>
      <c r="LUA170" s="168"/>
      <c r="LUB170" s="168"/>
      <c r="LUC170" s="168"/>
      <c r="LUD170" s="168"/>
      <c r="LUE170" s="168"/>
      <c r="LUF170" s="168"/>
      <c r="LUG170" s="168"/>
      <c r="LUH170" s="168"/>
      <c r="LUI170" s="168"/>
      <c r="LUJ170" s="168"/>
      <c r="LUK170" s="168"/>
      <c r="LUL170" s="168"/>
      <c r="LUM170" s="168"/>
      <c r="LUN170" s="168"/>
      <c r="LUO170" s="168"/>
      <c r="LUP170" s="168"/>
      <c r="LUQ170" s="168"/>
      <c r="LUR170" s="168"/>
      <c r="LUS170" s="168"/>
      <c r="LUT170" s="168"/>
      <c r="LUU170" s="168"/>
      <c r="LUV170" s="168"/>
      <c r="LUW170" s="168"/>
      <c r="LUX170" s="168"/>
      <c r="LUY170" s="168"/>
      <c r="LUZ170" s="168"/>
      <c r="LVA170" s="168"/>
      <c r="LVB170" s="168"/>
      <c r="LVC170" s="168"/>
      <c r="LVD170" s="168"/>
      <c r="LVE170" s="168"/>
      <c r="LVF170" s="168"/>
      <c r="LVG170" s="168"/>
      <c r="LVH170" s="168"/>
      <c r="LVI170" s="168"/>
      <c r="LVJ170" s="168"/>
      <c r="LVK170" s="168"/>
      <c r="LVL170" s="168"/>
      <c r="LVM170" s="168"/>
      <c r="LVN170" s="168"/>
      <c r="LVO170" s="168"/>
      <c r="LVP170" s="168"/>
      <c r="LVQ170" s="168"/>
      <c r="LVR170" s="168"/>
      <c r="LVS170" s="168"/>
      <c r="LVT170" s="168"/>
      <c r="LVU170" s="168"/>
      <c r="LVV170" s="168"/>
      <c r="LVW170" s="168"/>
      <c r="LVX170" s="168"/>
      <c r="LVY170" s="168"/>
      <c r="LVZ170" s="168"/>
      <c r="LWA170" s="168"/>
      <c r="LWB170" s="168"/>
      <c r="LWC170" s="168"/>
      <c r="LWD170" s="168"/>
      <c r="LWE170" s="168"/>
      <c r="LWF170" s="168"/>
      <c r="LWG170" s="168"/>
      <c r="LWH170" s="168"/>
      <c r="LWI170" s="168"/>
      <c r="LWJ170" s="168"/>
      <c r="LWK170" s="168"/>
      <c r="LWL170" s="168"/>
      <c r="LWM170" s="168"/>
      <c r="LWN170" s="168"/>
      <c r="LWO170" s="168"/>
      <c r="LWP170" s="168"/>
      <c r="LWQ170" s="168"/>
      <c r="LWR170" s="168"/>
      <c r="LWS170" s="168"/>
      <c r="LWT170" s="168"/>
      <c r="LWU170" s="168"/>
      <c r="LWV170" s="168"/>
      <c r="LWW170" s="168"/>
      <c r="LWX170" s="168"/>
      <c r="LWY170" s="168"/>
      <c r="LWZ170" s="168"/>
      <c r="LXA170" s="168"/>
      <c r="LXB170" s="168"/>
      <c r="LXC170" s="168"/>
      <c r="LXD170" s="168"/>
      <c r="LXE170" s="168"/>
      <c r="LXF170" s="168"/>
      <c r="LXG170" s="168"/>
      <c r="LXH170" s="168"/>
      <c r="LXI170" s="168"/>
      <c r="LXJ170" s="168"/>
      <c r="LXK170" s="168"/>
      <c r="LXL170" s="168"/>
      <c r="LXM170" s="168"/>
      <c r="LXN170" s="168"/>
      <c r="LXO170" s="168"/>
      <c r="LXP170" s="168"/>
      <c r="LXQ170" s="168"/>
      <c r="LXR170" s="168"/>
      <c r="LXS170" s="168"/>
      <c r="LXT170" s="168"/>
      <c r="LXU170" s="168"/>
      <c r="LXV170" s="168"/>
      <c r="LXW170" s="168"/>
      <c r="LXX170" s="168"/>
      <c r="LXY170" s="168"/>
      <c r="LXZ170" s="168"/>
      <c r="LYA170" s="168"/>
      <c r="LYB170" s="168"/>
      <c r="LYC170" s="168"/>
      <c r="LYD170" s="168"/>
      <c r="LYE170" s="168"/>
      <c r="LYF170" s="168"/>
      <c r="LYG170" s="168"/>
      <c r="LYH170" s="168"/>
      <c r="LYI170" s="168"/>
      <c r="LYJ170" s="168"/>
      <c r="LYK170" s="168"/>
      <c r="LYL170" s="168"/>
      <c r="LYM170" s="168"/>
      <c r="LYN170" s="168"/>
      <c r="LYO170" s="168"/>
      <c r="LYP170" s="168"/>
      <c r="LYQ170" s="168"/>
      <c r="LYR170" s="168"/>
      <c r="LYS170" s="168"/>
      <c r="LYT170" s="168"/>
      <c r="LYU170" s="168"/>
      <c r="LYV170" s="168"/>
      <c r="LYW170" s="168"/>
      <c r="LYX170" s="168"/>
      <c r="LYY170" s="168"/>
      <c r="LYZ170" s="168"/>
      <c r="LZA170" s="168"/>
      <c r="LZB170" s="168"/>
      <c r="LZC170" s="168"/>
      <c r="LZD170" s="168"/>
      <c r="LZE170" s="168"/>
      <c r="LZF170" s="168"/>
      <c r="LZG170" s="168"/>
      <c r="LZH170" s="168"/>
      <c r="LZI170" s="168"/>
      <c r="LZJ170" s="168"/>
      <c r="LZK170" s="168"/>
      <c r="LZL170" s="168"/>
      <c r="LZM170" s="168"/>
      <c r="LZN170" s="168"/>
      <c r="LZO170" s="168"/>
      <c r="LZP170" s="168"/>
      <c r="LZQ170" s="168"/>
      <c r="LZR170" s="168"/>
      <c r="LZS170" s="168"/>
      <c r="LZT170" s="168"/>
      <c r="LZU170" s="168"/>
      <c r="LZV170" s="168"/>
      <c r="LZW170" s="168"/>
      <c r="LZX170" s="168"/>
      <c r="LZY170" s="168"/>
      <c r="LZZ170" s="168"/>
      <c r="MAA170" s="168"/>
      <c r="MAB170" s="168"/>
      <c r="MAC170" s="168"/>
      <c r="MAD170" s="168"/>
      <c r="MAE170" s="168"/>
      <c r="MAF170" s="168"/>
      <c r="MAG170" s="168"/>
      <c r="MAH170" s="168"/>
      <c r="MAI170" s="168"/>
      <c r="MAJ170" s="168"/>
      <c r="MAK170" s="168"/>
      <c r="MAL170" s="168"/>
      <c r="MAM170" s="168"/>
      <c r="MAN170" s="168"/>
      <c r="MAO170" s="168"/>
      <c r="MAP170" s="168"/>
      <c r="MAQ170" s="168"/>
      <c r="MAR170" s="168"/>
      <c r="MAS170" s="168"/>
      <c r="MAT170" s="168"/>
      <c r="MAU170" s="168"/>
      <c r="MAV170" s="168"/>
      <c r="MAW170" s="168"/>
      <c r="MAX170" s="168"/>
      <c r="MAY170" s="168"/>
      <c r="MAZ170" s="168"/>
      <c r="MBA170" s="168"/>
      <c r="MBB170" s="168"/>
      <c r="MBC170" s="168"/>
      <c r="MBD170" s="168"/>
      <c r="MBE170" s="168"/>
      <c r="MBF170" s="168"/>
      <c r="MBG170" s="168"/>
      <c r="MBH170" s="168"/>
      <c r="MBI170" s="168"/>
      <c r="MBJ170" s="168"/>
      <c r="MBK170" s="168"/>
      <c r="MBL170" s="168"/>
      <c r="MBM170" s="168"/>
      <c r="MBN170" s="168"/>
      <c r="MBO170" s="168"/>
      <c r="MBP170" s="168"/>
      <c r="MBQ170" s="168"/>
      <c r="MBR170" s="168"/>
      <c r="MBS170" s="168"/>
      <c r="MBT170" s="168"/>
      <c r="MBU170" s="168"/>
      <c r="MBV170" s="168"/>
      <c r="MBW170" s="168"/>
      <c r="MBX170" s="168"/>
      <c r="MBY170" s="168"/>
      <c r="MBZ170" s="168"/>
      <c r="MCA170" s="168"/>
      <c r="MCB170" s="168"/>
      <c r="MCC170" s="168"/>
      <c r="MCD170" s="168"/>
      <c r="MCE170" s="168"/>
      <c r="MCF170" s="168"/>
      <c r="MCG170" s="168"/>
      <c r="MCH170" s="168"/>
      <c r="MCI170" s="168"/>
      <c r="MCJ170" s="168"/>
      <c r="MCK170" s="168"/>
      <c r="MCL170" s="168"/>
      <c r="MCM170" s="168"/>
      <c r="MCN170" s="168"/>
      <c r="MCO170" s="168"/>
      <c r="MCP170" s="168"/>
      <c r="MCQ170" s="168"/>
      <c r="MCR170" s="168"/>
      <c r="MCS170" s="168"/>
      <c r="MCT170" s="168"/>
      <c r="MCU170" s="168"/>
      <c r="MCV170" s="168"/>
      <c r="MCW170" s="168"/>
      <c r="MCX170" s="168"/>
      <c r="MCY170" s="168"/>
      <c r="MCZ170" s="168"/>
      <c r="MDA170" s="168"/>
      <c r="MDB170" s="168"/>
      <c r="MDC170" s="168"/>
      <c r="MDD170" s="168"/>
      <c r="MDE170" s="168"/>
      <c r="MDF170" s="168"/>
      <c r="MDG170" s="168"/>
      <c r="MDH170" s="168"/>
      <c r="MDI170" s="168"/>
      <c r="MDJ170" s="168"/>
      <c r="MDK170" s="168"/>
      <c r="MDL170" s="168"/>
      <c r="MDM170" s="168"/>
      <c r="MDN170" s="168"/>
      <c r="MDO170" s="168"/>
      <c r="MDP170" s="168"/>
      <c r="MDQ170" s="168"/>
      <c r="MDR170" s="168"/>
      <c r="MDS170" s="168"/>
      <c r="MDT170" s="168"/>
      <c r="MDU170" s="168"/>
      <c r="MDV170" s="168"/>
      <c r="MDW170" s="168"/>
      <c r="MDX170" s="168"/>
      <c r="MDY170" s="168"/>
      <c r="MDZ170" s="168"/>
      <c r="MEA170" s="168"/>
      <c r="MEB170" s="168"/>
      <c r="MEC170" s="168"/>
      <c r="MED170" s="168"/>
      <c r="MEE170" s="168"/>
      <c r="MEF170" s="168"/>
      <c r="MEG170" s="168"/>
      <c r="MEH170" s="168"/>
      <c r="MEI170" s="168"/>
      <c r="MEJ170" s="168"/>
      <c r="MEK170" s="168"/>
      <c r="MEL170" s="168"/>
      <c r="MEM170" s="168"/>
      <c r="MEN170" s="168"/>
      <c r="MEO170" s="168"/>
      <c r="MEP170" s="168"/>
      <c r="MEQ170" s="168"/>
      <c r="MER170" s="168"/>
      <c r="MES170" s="168"/>
      <c r="MET170" s="168"/>
      <c r="MEU170" s="168"/>
      <c r="MEV170" s="168"/>
      <c r="MEW170" s="168"/>
      <c r="MEX170" s="168"/>
      <c r="MEY170" s="168"/>
      <c r="MEZ170" s="168"/>
      <c r="MFA170" s="168"/>
      <c r="MFB170" s="168"/>
      <c r="MFC170" s="168"/>
      <c r="MFD170" s="168"/>
      <c r="MFE170" s="168"/>
      <c r="MFF170" s="168"/>
      <c r="MFG170" s="168"/>
      <c r="MFH170" s="168"/>
      <c r="MFI170" s="168"/>
      <c r="MFJ170" s="168"/>
      <c r="MFK170" s="168"/>
      <c r="MFL170" s="168"/>
      <c r="MFM170" s="168"/>
      <c r="MFN170" s="168"/>
      <c r="MFO170" s="168"/>
      <c r="MFP170" s="168"/>
      <c r="MFQ170" s="168"/>
      <c r="MFR170" s="168"/>
      <c r="MFS170" s="168"/>
      <c r="MFT170" s="168"/>
      <c r="MFU170" s="168"/>
      <c r="MFV170" s="168"/>
      <c r="MFW170" s="168"/>
      <c r="MFX170" s="168"/>
      <c r="MFY170" s="168"/>
      <c r="MFZ170" s="168"/>
      <c r="MGA170" s="168"/>
      <c r="MGB170" s="168"/>
      <c r="MGC170" s="168"/>
      <c r="MGD170" s="168"/>
      <c r="MGE170" s="168"/>
      <c r="MGF170" s="168"/>
      <c r="MGG170" s="168"/>
      <c r="MGH170" s="168"/>
      <c r="MGI170" s="168"/>
      <c r="MGJ170" s="168"/>
      <c r="MGK170" s="168"/>
      <c r="MGL170" s="168"/>
      <c r="MGM170" s="168"/>
      <c r="MGN170" s="168"/>
      <c r="MGO170" s="168"/>
      <c r="MGP170" s="168"/>
      <c r="MGQ170" s="168"/>
      <c r="MGR170" s="168"/>
      <c r="MGS170" s="168"/>
      <c r="MGT170" s="168"/>
      <c r="MGU170" s="168"/>
      <c r="MGV170" s="168"/>
      <c r="MGW170" s="168"/>
      <c r="MGX170" s="168"/>
      <c r="MGY170" s="168"/>
      <c r="MGZ170" s="168"/>
      <c r="MHA170" s="168"/>
      <c r="MHB170" s="168"/>
      <c r="MHC170" s="168"/>
      <c r="MHD170" s="168"/>
      <c r="MHE170" s="168"/>
      <c r="MHF170" s="168"/>
      <c r="MHG170" s="168"/>
      <c r="MHH170" s="168"/>
      <c r="MHI170" s="168"/>
      <c r="MHJ170" s="168"/>
      <c r="MHK170" s="168"/>
      <c r="MHL170" s="168"/>
      <c r="MHM170" s="168"/>
      <c r="MHN170" s="168"/>
      <c r="MHO170" s="168"/>
      <c r="MHP170" s="168"/>
      <c r="MHQ170" s="168"/>
      <c r="MHR170" s="168"/>
      <c r="MHS170" s="168"/>
      <c r="MHT170" s="168"/>
      <c r="MHU170" s="168"/>
      <c r="MHV170" s="168"/>
      <c r="MHW170" s="168"/>
      <c r="MHX170" s="168"/>
      <c r="MHY170" s="168"/>
      <c r="MHZ170" s="168"/>
      <c r="MIA170" s="168"/>
      <c r="MIB170" s="168"/>
      <c r="MIC170" s="168"/>
      <c r="MID170" s="168"/>
      <c r="MIE170" s="168"/>
      <c r="MIF170" s="168"/>
      <c r="MIG170" s="168"/>
      <c r="MIH170" s="168"/>
      <c r="MII170" s="168"/>
      <c r="MIJ170" s="168"/>
      <c r="MIK170" s="168"/>
      <c r="MIL170" s="168"/>
      <c r="MIM170" s="168"/>
      <c r="MIN170" s="168"/>
      <c r="MIO170" s="168"/>
      <c r="MIP170" s="168"/>
      <c r="MIQ170" s="168"/>
      <c r="MIR170" s="168"/>
      <c r="MIS170" s="168"/>
      <c r="MIT170" s="168"/>
      <c r="MIU170" s="168"/>
      <c r="MIV170" s="168"/>
      <c r="MIW170" s="168"/>
      <c r="MIX170" s="168"/>
      <c r="MIY170" s="168"/>
      <c r="MIZ170" s="168"/>
      <c r="MJA170" s="168"/>
      <c r="MJB170" s="168"/>
      <c r="MJC170" s="168"/>
      <c r="MJD170" s="168"/>
      <c r="MJE170" s="168"/>
      <c r="MJF170" s="168"/>
      <c r="MJG170" s="168"/>
      <c r="MJH170" s="168"/>
      <c r="MJI170" s="168"/>
      <c r="MJJ170" s="168"/>
      <c r="MJK170" s="168"/>
      <c r="MJL170" s="168"/>
      <c r="MJM170" s="168"/>
      <c r="MJN170" s="168"/>
      <c r="MJO170" s="168"/>
      <c r="MJP170" s="168"/>
      <c r="MJQ170" s="168"/>
      <c r="MJR170" s="168"/>
      <c r="MJS170" s="168"/>
      <c r="MJT170" s="168"/>
      <c r="MJU170" s="168"/>
      <c r="MJV170" s="168"/>
      <c r="MJW170" s="168"/>
      <c r="MJX170" s="168"/>
      <c r="MJY170" s="168"/>
      <c r="MJZ170" s="168"/>
      <c r="MKA170" s="168"/>
      <c r="MKB170" s="168"/>
      <c r="MKC170" s="168"/>
      <c r="MKD170" s="168"/>
      <c r="MKE170" s="168"/>
      <c r="MKF170" s="168"/>
      <c r="MKG170" s="168"/>
      <c r="MKH170" s="168"/>
      <c r="MKI170" s="168"/>
      <c r="MKJ170" s="168"/>
      <c r="MKK170" s="168"/>
      <c r="MKL170" s="168"/>
      <c r="MKM170" s="168"/>
      <c r="MKN170" s="168"/>
      <c r="MKO170" s="168"/>
      <c r="MKP170" s="168"/>
      <c r="MKQ170" s="168"/>
      <c r="MKR170" s="168"/>
      <c r="MKS170" s="168"/>
      <c r="MKT170" s="168"/>
      <c r="MKU170" s="168"/>
      <c r="MKV170" s="168"/>
      <c r="MKW170" s="168"/>
      <c r="MKX170" s="168"/>
      <c r="MKY170" s="168"/>
      <c r="MKZ170" s="168"/>
      <c r="MLA170" s="168"/>
      <c r="MLB170" s="168"/>
      <c r="MLC170" s="168"/>
      <c r="MLD170" s="168"/>
      <c r="MLE170" s="168"/>
      <c r="MLF170" s="168"/>
      <c r="MLG170" s="168"/>
      <c r="MLH170" s="168"/>
      <c r="MLI170" s="168"/>
      <c r="MLJ170" s="168"/>
      <c r="MLK170" s="168"/>
      <c r="MLL170" s="168"/>
      <c r="MLM170" s="168"/>
      <c r="MLN170" s="168"/>
      <c r="MLO170" s="168"/>
      <c r="MLP170" s="168"/>
      <c r="MLQ170" s="168"/>
      <c r="MLR170" s="168"/>
      <c r="MLS170" s="168"/>
      <c r="MLT170" s="168"/>
      <c r="MLU170" s="168"/>
      <c r="MLV170" s="168"/>
      <c r="MLW170" s="168"/>
      <c r="MLX170" s="168"/>
      <c r="MLY170" s="168"/>
      <c r="MLZ170" s="168"/>
      <c r="MMA170" s="168"/>
      <c r="MMB170" s="168"/>
      <c r="MMC170" s="168"/>
      <c r="MMD170" s="168"/>
      <c r="MME170" s="168"/>
      <c r="MMF170" s="168"/>
      <c r="MMG170" s="168"/>
      <c r="MMH170" s="168"/>
      <c r="MMI170" s="168"/>
      <c r="MMJ170" s="168"/>
      <c r="MMK170" s="168"/>
      <c r="MML170" s="168"/>
      <c r="MMM170" s="168"/>
      <c r="MMN170" s="168"/>
      <c r="MMO170" s="168"/>
      <c r="MMP170" s="168"/>
      <c r="MMQ170" s="168"/>
      <c r="MMR170" s="168"/>
      <c r="MMS170" s="168"/>
      <c r="MMT170" s="168"/>
      <c r="MMU170" s="168"/>
      <c r="MMV170" s="168"/>
      <c r="MMW170" s="168"/>
      <c r="MMX170" s="168"/>
      <c r="MMY170" s="168"/>
      <c r="MMZ170" s="168"/>
      <c r="MNA170" s="168"/>
      <c r="MNB170" s="168"/>
      <c r="MNC170" s="168"/>
      <c r="MND170" s="168"/>
      <c r="MNE170" s="168"/>
      <c r="MNF170" s="168"/>
      <c r="MNG170" s="168"/>
      <c r="MNH170" s="168"/>
      <c r="MNI170" s="168"/>
      <c r="MNJ170" s="168"/>
      <c r="MNK170" s="168"/>
      <c r="MNL170" s="168"/>
      <c r="MNM170" s="168"/>
      <c r="MNN170" s="168"/>
      <c r="MNO170" s="168"/>
      <c r="MNP170" s="168"/>
      <c r="MNQ170" s="168"/>
      <c r="MNR170" s="168"/>
      <c r="MNS170" s="168"/>
      <c r="MNT170" s="168"/>
      <c r="MNU170" s="168"/>
      <c r="MNV170" s="168"/>
      <c r="MNW170" s="168"/>
      <c r="MNX170" s="168"/>
      <c r="MNY170" s="168"/>
      <c r="MNZ170" s="168"/>
      <c r="MOA170" s="168"/>
      <c r="MOB170" s="168"/>
      <c r="MOC170" s="168"/>
      <c r="MOD170" s="168"/>
      <c r="MOE170" s="168"/>
      <c r="MOF170" s="168"/>
      <c r="MOG170" s="168"/>
      <c r="MOH170" s="168"/>
      <c r="MOI170" s="168"/>
      <c r="MOJ170" s="168"/>
      <c r="MOK170" s="168"/>
      <c r="MOL170" s="168"/>
      <c r="MOM170" s="168"/>
      <c r="MON170" s="168"/>
      <c r="MOO170" s="168"/>
      <c r="MOP170" s="168"/>
      <c r="MOQ170" s="168"/>
      <c r="MOR170" s="168"/>
      <c r="MOS170" s="168"/>
      <c r="MOT170" s="168"/>
      <c r="MOU170" s="168"/>
      <c r="MOV170" s="168"/>
      <c r="MOW170" s="168"/>
      <c r="MOX170" s="168"/>
      <c r="MOY170" s="168"/>
      <c r="MOZ170" s="168"/>
      <c r="MPA170" s="168"/>
      <c r="MPB170" s="168"/>
      <c r="MPC170" s="168"/>
      <c r="MPD170" s="168"/>
      <c r="MPE170" s="168"/>
      <c r="MPF170" s="168"/>
      <c r="MPG170" s="168"/>
      <c r="MPH170" s="168"/>
      <c r="MPI170" s="168"/>
      <c r="MPJ170" s="168"/>
      <c r="MPK170" s="168"/>
      <c r="MPL170" s="168"/>
      <c r="MPM170" s="168"/>
      <c r="MPN170" s="168"/>
      <c r="MPO170" s="168"/>
      <c r="MPP170" s="168"/>
      <c r="MPQ170" s="168"/>
      <c r="MPR170" s="168"/>
      <c r="MPS170" s="168"/>
      <c r="MPT170" s="168"/>
      <c r="MPU170" s="168"/>
      <c r="MPV170" s="168"/>
      <c r="MPW170" s="168"/>
      <c r="MPX170" s="168"/>
      <c r="MPY170" s="168"/>
      <c r="MPZ170" s="168"/>
      <c r="MQA170" s="168"/>
      <c r="MQB170" s="168"/>
      <c r="MQC170" s="168"/>
      <c r="MQD170" s="168"/>
      <c r="MQE170" s="168"/>
      <c r="MQF170" s="168"/>
      <c r="MQG170" s="168"/>
      <c r="MQH170" s="168"/>
      <c r="MQI170" s="168"/>
      <c r="MQJ170" s="168"/>
      <c r="MQK170" s="168"/>
      <c r="MQL170" s="168"/>
      <c r="MQM170" s="168"/>
      <c r="MQN170" s="168"/>
      <c r="MQO170" s="168"/>
      <c r="MQP170" s="168"/>
      <c r="MQQ170" s="168"/>
      <c r="MQR170" s="168"/>
      <c r="MQS170" s="168"/>
      <c r="MQT170" s="168"/>
      <c r="MQU170" s="168"/>
      <c r="MQV170" s="168"/>
      <c r="MQW170" s="168"/>
      <c r="MQX170" s="168"/>
      <c r="MQY170" s="168"/>
      <c r="MQZ170" s="168"/>
      <c r="MRA170" s="168"/>
      <c r="MRB170" s="168"/>
      <c r="MRC170" s="168"/>
      <c r="MRD170" s="168"/>
      <c r="MRE170" s="168"/>
      <c r="MRF170" s="168"/>
      <c r="MRG170" s="168"/>
      <c r="MRH170" s="168"/>
      <c r="MRI170" s="168"/>
      <c r="MRJ170" s="168"/>
      <c r="MRK170" s="168"/>
      <c r="MRL170" s="168"/>
      <c r="MRM170" s="168"/>
      <c r="MRN170" s="168"/>
      <c r="MRO170" s="168"/>
      <c r="MRP170" s="168"/>
      <c r="MRQ170" s="168"/>
      <c r="MRR170" s="168"/>
      <c r="MRS170" s="168"/>
      <c r="MRT170" s="168"/>
      <c r="MRU170" s="168"/>
      <c r="MRV170" s="168"/>
      <c r="MRW170" s="168"/>
      <c r="MRX170" s="168"/>
      <c r="MRY170" s="168"/>
      <c r="MRZ170" s="168"/>
      <c r="MSA170" s="168"/>
      <c r="MSB170" s="168"/>
      <c r="MSC170" s="168"/>
      <c r="MSD170" s="168"/>
      <c r="MSE170" s="168"/>
      <c r="MSF170" s="168"/>
      <c r="MSG170" s="168"/>
      <c r="MSH170" s="168"/>
      <c r="MSI170" s="168"/>
      <c r="MSJ170" s="168"/>
      <c r="MSK170" s="168"/>
      <c r="MSL170" s="168"/>
      <c r="MSM170" s="168"/>
      <c r="MSN170" s="168"/>
      <c r="MSO170" s="168"/>
      <c r="MSP170" s="168"/>
      <c r="MSQ170" s="168"/>
      <c r="MSR170" s="168"/>
      <c r="MSS170" s="168"/>
      <c r="MST170" s="168"/>
      <c r="MSU170" s="168"/>
      <c r="MSV170" s="168"/>
      <c r="MSW170" s="168"/>
      <c r="MSX170" s="168"/>
      <c r="MSY170" s="168"/>
      <c r="MSZ170" s="168"/>
      <c r="MTA170" s="168"/>
      <c r="MTB170" s="168"/>
      <c r="MTC170" s="168"/>
      <c r="MTD170" s="168"/>
      <c r="MTE170" s="168"/>
      <c r="MTF170" s="168"/>
      <c r="MTG170" s="168"/>
      <c r="MTH170" s="168"/>
      <c r="MTI170" s="168"/>
      <c r="MTJ170" s="168"/>
      <c r="MTK170" s="168"/>
      <c r="MTL170" s="168"/>
      <c r="MTM170" s="168"/>
      <c r="MTN170" s="168"/>
      <c r="MTO170" s="168"/>
      <c r="MTP170" s="168"/>
      <c r="MTQ170" s="168"/>
      <c r="MTR170" s="168"/>
      <c r="MTS170" s="168"/>
      <c r="MTT170" s="168"/>
      <c r="MTU170" s="168"/>
      <c r="MTV170" s="168"/>
      <c r="MTW170" s="168"/>
      <c r="MTX170" s="168"/>
      <c r="MTY170" s="168"/>
      <c r="MTZ170" s="168"/>
      <c r="MUA170" s="168"/>
      <c r="MUB170" s="168"/>
      <c r="MUC170" s="168"/>
      <c r="MUD170" s="168"/>
      <c r="MUE170" s="168"/>
      <c r="MUF170" s="168"/>
      <c r="MUG170" s="168"/>
      <c r="MUH170" s="168"/>
      <c r="MUI170" s="168"/>
      <c r="MUJ170" s="168"/>
      <c r="MUK170" s="168"/>
      <c r="MUL170" s="168"/>
      <c r="MUM170" s="168"/>
      <c r="MUN170" s="168"/>
      <c r="MUO170" s="168"/>
      <c r="MUP170" s="168"/>
      <c r="MUQ170" s="168"/>
      <c r="MUR170" s="168"/>
      <c r="MUS170" s="168"/>
      <c r="MUT170" s="168"/>
      <c r="MUU170" s="168"/>
      <c r="MUV170" s="168"/>
      <c r="MUW170" s="168"/>
      <c r="MUX170" s="168"/>
      <c r="MUY170" s="168"/>
      <c r="MUZ170" s="168"/>
      <c r="MVA170" s="168"/>
      <c r="MVB170" s="168"/>
      <c r="MVC170" s="168"/>
      <c r="MVD170" s="168"/>
      <c r="MVE170" s="168"/>
      <c r="MVF170" s="168"/>
      <c r="MVG170" s="168"/>
      <c r="MVH170" s="168"/>
      <c r="MVI170" s="168"/>
      <c r="MVJ170" s="168"/>
      <c r="MVK170" s="168"/>
      <c r="MVL170" s="168"/>
      <c r="MVM170" s="168"/>
      <c r="MVN170" s="168"/>
      <c r="MVO170" s="168"/>
      <c r="MVP170" s="168"/>
      <c r="MVQ170" s="168"/>
      <c r="MVR170" s="168"/>
      <c r="MVS170" s="168"/>
      <c r="MVT170" s="168"/>
      <c r="MVU170" s="168"/>
      <c r="MVV170" s="168"/>
      <c r="MVW170" s="168"/>
      <c r="MVX170" s="168"/>
      <c r="MVY170" s="168"/>
      <c r="MVZ170" s="168"/>
      <c r="MWA170" s="168"/>
      <c r="MWB170" s="168"/>
      <c r="MWC170" s="168"/>
      <c r="MWD170" s="168"/>
      <c r="MWE170" s="168"/>
      <c r="MWF170" s="168"/>
      <c r="MWG170" s="168"/>
      <c r="MWH170" s="168"/>
      <c r="MWI170" s="168"/>
      <c r="MWJ170" s="168"/>
      <c r="MWK170" s="168"/>
      <c r="MWL170" s="168"/>
      <c r="MWM170" s="168"/>
      <c r="MWN170" s="168"/>
      <c r="MWO170" s="168"/>
      <c r="MWP170" s="168"/>
      <c r="MWQ170" s="168"/>
      <c r="MWR170" s="168"/>
      <c r="MWS170" s="168"/>
      <c r="MWT170" s="168"/>
      <c r="MWU170" s="168"/>
      <c r="MWV170" s="168"/>
      <c r="MWW170" s="168"/>
      <c r="MWX170" s="168"/>
      <c r="MWY170" s="168"/>
      <c r="MWZ170" s="168"/>
      <c r="MXA170" s="168"/>
      <c r="MXB170" s="168"/>
      <c r="MXC170" s="168"/>
      <c r="MXD170" s="168"/>
      <c r="MXE170" s="168"/>
      <c r="MXF170" s="168"/>
      <c r="MXG170" s="168"/>
      <c r="MXH170" s="168"/>
      <c r="MXI170" s="168"/>
      <c r="MXJ170" s="168"/>
      <c r="MXK170" s="168"/>
      <c r="MXL170" s="168"/>
      <c r="MXM170" s="168"/>
      <c r="MXN170" s="168"/>
      <c r="MXO170" s="168"/>
      <c r="MXP170" s="168"/>
      <c r="MXQ170" s="168"/>
      <c r="MXR170" s="168"/>
      <c r="MXS170" s="168"/>
      <c r="MXT170" s="168"/>
      <c r="MXU170" s="168"/>
      <c r="MXV170" s="168"/>
      <c r="MXW170" s="168"/>
      <c r="MXX170" s="168"/>
      <c r="MXY170" s="168"/>
      <c r="MXZ170" s="168"/>
      <c r="MYA170" s="168"/>
      <c r="MYB170" s="168"/>
      <c r="MYC170" s="168"/>
      <c r="MYD170" s="168"/>
      <c r="MYE170" s="168"/>
      <c r="MYF170" s="168"/>
      <c r="MYG170" s="168"/>
      <c r="MYH170" s="168"/>
      <c r="MYI170" s="168"/>
      <c r="MYJ170" s="168"/>
      <c r="MYK170" s="168"/>
      <c r="MYL170" s="168"/>
      <c r="MYM170" s="168"/>
      <c r="MYN170" s="168"/>
      <c r="MYO170" s="168"/>
      <c r="MYP170" s="168"/>
      <c r="MYQ170" s="168"/>
      <c r="MYR170" s="168"/>
      <c r="MYS170" s="168"/>
      <c r="MYT170" s="168"/>
      <c r="MYU170" s="168"/>
      <c r="MYV170" s="168"/>
      <c r="MYW170" s="168"/>
      <c r="MYX170" s="168"/>
      <c r="MYY170" s="168"/>
      <c r="MYZ170" s="168"/>
      <c r="MZA170" s="168"/>
      <c r="MZB170" s="168"/>
      <c r="MZC170" s="168"/>
      <c r="MZD170" s="168"/>
      <c r="MZE170" s="168"/>
      <c r="MZF170" s="168"/>
      <c r="MZG170" s="168"/>
      <c r="MZH170" s="168"/>
      <c r="MZI170" s="168"/>
      <c r="MZJ170" s="168"/>
      <c r="MZK170" s="168"/>
      <c r="MZL170" s="168"/>
      <c r="MZM170" s="168"/>
      <c r="MZN170" s="168"/>
      <c r="MZO170" s="168"/>
      <c r="MZP170" s="168"/>
      <c r="MZQ170" s="168"/>
      <c r="MZR170" s="168"/>
      <c r="MZS170" s="168"/>
      <c r="MZT170" s="168"/>
      <c r="MZU170" s="168"/>
      <c r="MZV170" s="168"/>
      <c r="MZW170" s="168"/>
      <c r="MZX170" s="168"/>
      <c r="MZY170" s="168"/>
      <c r="MZZ170" s="168"/>
      <c r="NAA170" s="168"/>
      <c r="NAB170" s="168"/>
      <c r="NAC170" s="168"/>
      <c r="NAD170" s="168"/>
      <c r="NAE170" s="168"/>
      <c r="NAF170" s="168"/>
      <c r="NAG170" s="168"/>
      <c r="NAH170" s="168"/>
      <c r="NAI170" s="168"/>
      <c r="NAJ170" s="168"/>
      <c r="NAK170" s="168"/>
      <c r="NAL170" s="168"/>
      <c r="NAM170" s="168"/>
      <c r="NAN170" s="168"/>
      <c r="NAO170" s="168"/>
      <c r="NAP170" s="168"/>
      <c r="NAQ170" s="168"/>
      <c r="NAR170" s="168"/>
      <c r="NAS170" s="168"/>
      <c r="NAT170" s="168"/>
      <c r="NAU170" s="168"/>
      <c r="NAV170" s="168"/>
      <c r="NAW170" s="168"/>
      <c r="NAX170" s="168"/>
      <c r="NAY170" s="168"/>
      <c r="NAZ170" s="168"/>
      <c r="NBA170" s="168"/>
      <c r="NBB170" s="168"/>
      <c r="NBC170" s="168"/>
      <c r="NBD170" s="168"/>
      <c r="NBE170" s="168"/>
      <c r="NBF170" s="168"/>
      <c r="NBG170" s="168"/>
      <c r="NBH170" s="168"/>
      <c r="NBI170" s="168"/>
      <c r="NBJ170" s="168"/>
      <c r="NBK170" s="168"/>
      <c r="NBL170" s="168"/>
      <c r="NBM170" s="168"/>
      <c r="NBN170" s="168"/>
      <c r="NBO170" s="168"/>
      <c r="NBP170" s="168"/>
      <c r="NBQ170" s="168"/>
      <c r="NBR170" s="168"/>
      <c r="NBS170" s="168"/>
      <c r="NBT170" s="168"/>
      <c r="NBU170" s="168"/>
      <c r="NBV170" s="168"/>
      <c r="NBW170" s="168"/>
      <c r="NBX170" s="168"/>
      <c r="NBY170" s="168"/>
      <c r="NBZ170" s="168"/>
      <c r="NCA170" s="168"/>
      <c r="NCB170" s="168"/>
      <c r="NCC170" s="168"/>
      <c r="NCD170" s="168"/>
      <c r="NCE170" s="168"/>
      <c r="NCF170" s="168"/>
      <c r="NCG170" s="168"/>
      <c r="NCH170" s="168"/>
      <c r="NCI170" s="168"/>
      <c r="NCJ170" s="168"/>
      <c r="NCK170" s="168"/>
      <c r="NCL170" s="168"/>
      <c r="NCM170" s="168"/>
      <c r="NCN170" s="168"/>
      <c r="NCO170" s="168"/>
      <c r="NCP170" s="168"/>
      <c r="NCQ170" s="168"/>
      <c r="NCR170" s="168"/>
      <c r="NCS170" s="168"/>
      <c r="NCT170" s="168"/>
      <c r="NCU170" s="168"/>
      <c r="NCV170" s="168"/>
      <c r="NCW170" s="168"/>
      <c r="NCX170" s="168"/>
      <c r="NCY170" s="168"/>
      <c r="NCZ170" s="168"/>
      <c r="NDA170" s="168"/>
      <c r="NDB170" s="168"/>
      <c r="NDC170" s="168"/>
      <c r="NDD170" s="168"/>
      <c r="NDE170" s="168"/>
      <c r="NDF170" s="168"/>
      <c r="NDG170" s="168"/>
      <c r="NDH170" s="168"/>
      <c r="NDI170" s="168"/>
      <c r="NDJ170" s="168"/>
      <c r="NDK170" s="168"/>
      <c r="NDL170" s="168"/>
      <c r="NDM170" s="168"/>
      <c r="NDN170" s="168"/>
      <c r="NDO170" s="168"/>
      <c r="NDP170" s="168"/>
      <c r="NDQ170" s="168"/>
      <c r="NDR170" s="168"/>
      <c r="NDS170" s="168"/>
      <c r="NDT170" s="168"/>
      <c r="NDU170" s="168"/>
      <c r="NDV170" s="168"/>
      <c r="NDW170" s="168"/>
      <c r="NDX170" s="168"/>
      <c r="NDY170" s="168"/>
      <c r="NDZ170" s="168"/>
      <c r="NEA170" s="168"/>
      <c r="NEB170" s="168"/>
      <c r="NEC170" s="168"/>
      <c r="NED170" s="168"/>
      <c r="NEE170" s="168"/>
      <c r="NEF170" s="168"/>
      <c r="NEG170" s="168"/>
      <c r="NEH170" s="168"/>
      <c r="NEI170" s="168"/>
      <c r="NEJ170" s="168"/>
      <c r="NEK170" s="168"/>
      <c r="NEL170" s="168"/>
      <c r="NEM170" s="168"/>
      <c r="NEN170" s="168"/>
      <c r="NEO170" s="168"/>
      <c r="NEP170" s="168"/>
      <c r="NEQ170" s="168"/>
      <c r="NER170" s="168"/>
      <c r="NES170" s="168"/>
      <c r="NET170" s="168"/>
      <c r="NEU170" s="168"/>
      <c r="NEV170" s="168"/>
      <c r="NEW170" s="168"/>
      <c r="NEX170" s="168"/>
      <c r="NEY170" s="168"/>
      <c r="NEZ170" s="168"/>
      <c r="NFA170" s="168"/>
      <c r="NFB170" s="168"/>
      <c r="NFC170" s="168"/>
      <c r="NFD170" s="168"/>
      <c r="NFE170" s="168"/>
      <c r="NFF170" s="168"/>
      <c r="NFG170" s="168"/>
      <c r="NFH170" s="168"/>
      <c r="NFI170" s="168"/>
      <c r="NFJ170" s="168"/>
      <c r="NFK170" s="168"/>
      <c r="NFL170" s="168"/>
      <c r="NFM170" s="168"/>
      <c r="NFN170" s="168"/>
      <c r="NFO170" s="168"/>
      <c r="NFP170" s="168"/>
      <c r="NFQ170" s="168"/>
      <c r="NFR170" s="168"/>
      <c r="NFS170" s="168"/>
      <c r="NFT170" s="168"/>
      <c r="NFU170" s="168"/>
      <c r="NFV170" s="168"/>
      <c r="NFW170" s="168"/>
      <c r="NFX170" s="168"/>
      <c r="NFY170" s="168"/>
      <c r="NFZ170" s="168"/>
      <c r="NGA170" s="168"/>
      <c r="NGB170" s="168"/>
      <c r="NGC170" s="168"/>
      <c r="NGD170" s="168"/>
      <c r="NGE170" s="168"/>
      <c r="NGF170" s="168"/>
      <c r="NGG170" s="168"/>
      <c r="NGH170" s="168"/>
      <c r="NGI170" s="168"/>
      <c r="NGJ170" s="168"/>
      <c r="NGK170" s="168"/>
      <c r="NGL170" s="168"/>
      <c r="NGM170" s="168"/>
      <c r="NGN170" s="168"/>
      <c r="NGO170" s="168"/>
      <c r="NGP170" s="168"/>
      <c r="NGQ170" s="168"/>
      <c r="NGR170" s="168"/>
      <c r="NGS170" s="168"/>
      <c r="NGT170" s="168"/>
      <c r="NGU170" s="168"/>
      <c r="NGV170" s="168"/>
      <c r="NGW170" s="168"/>
      <c r="NGX170" s="168"/>
      <c r="NGY170" s="168"/>
      <c r="NGZ170" s="168"/>
      <c r="NHA170" s="168"/>
      <c r="NHB170" s="168"/>
      <c r="NHC170" s="168"/>
      <c r="NHD170" s="168"/>
      <c r="NHE170" s="168"/>
      <c r="NHF170" s="168"/>
      <c r="NHG170" s="168"/>
      <c r="NHH170" s="168"/>
      <c r="NHI170" s="168"/>
      <c r="NHJ170" s="168"/>
      <c r="NHK170" s="168"/>
      <c r="NHL170" s="168"/>
      <c r="NHM170" s="168"/>
      <c r="NHN170" s="168"/>
      <c r="NHO170" s="168"/>
      <c r="NHP170" s="168"/>
      <c r="NHQ170" s="168"/>
      <c r="NHR170" s="168"/>
      <c r="NHS170" s="168"/>
      <c r="NHT170" s="168"/>
      <c r="NHU170" s="168"/>
      <c r="NHV170" s="168"/>
      <c r="NHW170" s="168"/>
      <c r="NHX170" s="168"/>
      <c r="NHY170" s="168"/>
      <c r="NHZ170" s="168"/>
      <c r="NIA170" s="168"/>
      <c r="NIB170" s="168"/>
      <c r="NIC170" s="168"/>
      <c r="NID170" s="168"/>
      <c r="NIE170" s="168"/>
      <c r="NIF170" s="168"/>
      <c r="NIG170" s="168"/>
      <c r="NIH170" s="168"/>
      <c r="NII170" s="168"/>
      <c r="NIJ170" s="168"/>
      <c r="NIK170" s="168"/>
      <c r="NIL170" s="168"/>
      <c r="NIM170" s="168"/>
      <c r="NIN170" s="168"/>
      <c r="NIO170" s="168"/>
      <c r="NIP170" s="168"/>
      <c r="NIQ170" s="168"/>
      <c r="NIR170" s="168"/>
      <c r="NIS170" s="168"/>
      <c r="NIT170" s="168"/>
      <c r="NIU170" s="168"/>
      <c r="NIV170" s="168"/>
      <c r="NIW170" s="168"/>
      <c r="NIX170" s="168"/>
      <c r="NIY170" s="168"/>
      <c r="NIZ170" s="168"/>
      <c r="NJA170" s="168"/>
      <c r="NJB170" s="168"/>
      <c r="NJC170" s="168"/>
      <c r="NJD170" s="168"/>
      <c r="NJE170" s="168"/>
      <c r="NJF170" s="168"/>
      <c r="NJG170" s="168"/>
      <c r="NJH170" s="168"/>
      <c r="NJI170" s="168"/>
      <c r="NJJ170" s="168"/>
      <c r="NJK170" s="168"/>
      <c r="NJL170" s="168"/>
      <c r="NJM170" s="168"/>
      <c r="NJN170" s="168"/>
      <c r="NJO170" s="168"/>
      <c r="NJP170" s="168"/>
      <c r="NJQ170" s="168"/>
      <c r="NJR170" s="168"/>
      <c r="NJS170" s="168"/>
      <c r="NJT170" s="168"/>
      <c r="NJU170" s="168"/>
      <c r="NJV170" s="168"/>
      <c r="NJW170" s="168"/>
      <c r="NJX170" s="168"/>
      <c r="NJY170" s="168"/>
      <c r="NJZ170" s="168"/>
      <c r="NKA170" s="168"/>
      <c r="NKB170" s="168"/>
      <c r="NKC170" s="168"/>
      <c r="NKD170" s="168"/>
      <c r="NKE170" s="168"/>
      <c r="NKF170" s="168"/>
      <c r="NKG170" s="168"/>
      <c r="NKH170" s="168"/>
      <c r="NKI170" s="168"/>
      <c r="NKJ170" s="168"/>
      <c r="NKK170" s="168"/>
      <c r="NKL170" s="168"/>
      <c r="NKM170" s="168"/>
      <c r="NKN170" s="168"/>
      <c r="NKO170" s="168"/>
      <c r="NKP170" s="168"/>
      <c r="NKQ170" s="168"/>
      <c r="NKR170" s="168"/>
      <c r="NKS170" s="168"/>
      <c r="NKT170" s="168"/>
      <c r="NKU170" s="168"/>
      <c r="NKV170" s="168"/>
      <c r="NKW170" s="168"/>
      <c r="NKX170" s="168"/>
      <c r="NKY170" s="168"/>
      <c r="NKZ170" s="168"/>
      <c r="NLA170" s="168"/>
      <c r="NLB170" s="168"/>
      <c r="NLC170" s="168"/>
      <c r="NLD170" s="168"/>
      <c r="NLE170" s="168"/>
      <c r="NLF170" s="168"/>
      <c r="NLG170" s="168"/>
      <c r="NLH170" s="168"/>
      <c r="NLI170" s="168"/>
      <c r="NLJ170" s="168"/>
      <c r="NLK170" s="168"/>
      <c r="NLL170" s="168"/>
      <c r="NLM170" s="168"/>
      <c r="NLN170" s="168"/>
      <c r="NLO170" s="168"/>
      <c r="NLP170" s="168"/>
      <c r="NLQ170" s="168"/>
      <c r="NLR170" s="168"/>
      <c r="NLS170" s="168"/>
      <c r="NLT170" s="168"/>
      <c r="NLU170" s="168"/>
      <c r="NLV170" s="168"/>
      <c r="NLW170" s="168"/>
      <c r="NLX170" s="168"/>
      <c r="NLY170" s="168"/>
      <c r="NLZ170" s="168"/>
      <c r="NMA170" s="168"/>
      <c r="NMB170" s="168"/>
      <c r="NMC170" s="168"/>
      <c r="NMD170" s="168"/>
      <c r="NME170" s="168"/>
      <c r="NMF170" s="168"/>
      <c r="NMG170" s="168"/>
      <c r="NMH170" s="168"/>
      <c r="NMI170" s="168"/>
      <c r="NMJ170" s="168"/>
      <c r="NMK170" s="168"/>
      <c r="NML170" s="168"/>
      <c r="NMM170" s="168"/>
      <c r="NMN170" s="168"/>
      <c r="NMO170" s="168"/>
      <c r="NMP170" s="168"/>
      <c r="NMQ170" s="168"/>
      <c r="NMR170" s="168"/>
      <c r="NMS170" s="168"/>
      <c r="NMT170" s="168"/>
      <c r="NMU170" s="168"/>
      <c r="NMV170" s="168"/>
      <c r="NMW170" s="168"/>
      <c r="NMX170" s="168"/>
      <c r="NMY170" s="168"/>
      <c r="NMZ170" s="168"/>
      <c r="NNA170" s="168"/>
      <c r="NNB170" s="168"/>
      <c r="NNC170" s="168"/>
      <c r="NND170" s="168"/>
      <c r="NNE170" s="168"/>
      <c r="NNF170" s="168"/>
      <c r="NNG170" s="168"/>
      <c r="NNH170" s="168"/>
      <c r="NNI170" s="168"/>
      <c r="NNJ170" s="168"/>
      <c r="NNK170" s="168"/>
      <c r="NNL170" s="168"/>
      <c r="NNM170" s="168"/>
      <c r="NNN170" s="168"/>
      <c r="NNO170" s="168"/>
      <c r="NNP170" s="168"/>
      <c r="NNQ170" s="168"/>
      <c r="NNR170" s="168"/>
      <c r="NNS170" s="168"/>
      <c r="NNT170" s="168"/>
      <c r="NNU170" s="168"/>
      <c r="NNV170" s="168"/>
      <c r="NNW170" s="168"/>
      <c r="NNX170" s="168"/>
      <c r="NNY170" s="168"/>
      <c r="NNZ170" s="168"/>
      <c r="NOA170" s="168"/>
      <c r="NOB170" s="168"/>
      <c r="NOC170" s="168"/>
      <c r="NOD170" s="168"/>
      <c r="NOE170" s="168"/>
      <c r="NOF170" s="168"/>
      <c r="NOG170" s="168"/>
      <c r="NOH170" s="168"/>
      <c r="NOI170" s="168"/>
      <c r="NOJ170" s="168"/>
      <c r="NOK170" s="168"/>
      <c r="NOL170" s="168"/>
      <c r="NOM170" s="168"/>
      <c r="NON170" s="168"/>
      <c r="NOO170" s="168"/>
      <c r="NOP170" s="168"/>
      <c r="NOQ170" s="168"/>
      <c r="NOR170" s="168"/>
      <c r="NOS170" s="168"/>
      <c r="NOT170" s="168"/>
      <c r="NOU170" s="168"/>
      <c r="NOV170" s="168"/>
      <c r="NOW170" s="168"/>
      <c r="NOX170" s="168"/>
      <c r="NOY170" s="168"/>
      <c r="NOZ170" s="168"/>
      <c r="NPA170" s="168"/>
      <c r="NPB170" s="168"/>
      <c r="NPC170" s="168"/>
      <c r="NPD170" s="168"/>
      <c r="NPE170" s="168"/>
      <c r="NPF170" s="168"/>
      <c r="NPG170" s="168"/>
      <c r="NPH170" s="168"/>
      <c r="NPI170" s="168"/>
      <c r="NPJ170" s="168"/>
      <c r="NPK170" s="168"/>
      <c r="NPL170" s="168"/>
      <c r="NPM170" s="168"/>
      <c r="NPN170" s="168"/>
      <c r="NPO170" s="168"/>
      <c r="NPP170" s="168"/>
      <c r="NPQ170" s="168"/>
      <c r="NPR170" s="168"/>
      <c r="NPS170" s="168"/>
      <c r="NPT170" s="168"/>
      <c r="NPU170" s="168"/>
      <c r="NPV170" s="168"/>
      <c r="NPW170" s="168"/>
      <c r="NPX170" s="168"/>
      <c r="NPY170" s="168"/>
      <c r="NPZ170" s="168"/>
      <c r="NQA170" s="168"/>
      <c r="NQB170" s="168"/>
      <c r="NQC170" s="168"/>
      <c r="NQD170" s="168"/>
      <c r="NQE170" s="168"/>
      <c r="NQF170" s="168"/>
      <c r="NQG170" s="168"/>
      <c r="NQH170" s="168"/>
      <c r="NQI170" s="168"/>
      <c r="NQJ170" s="168"/>
      <c r="NQK170" s="168"/>
      <c r="NQL170" s="168"/>
      <c r="NQM170" s="168"/>
      <c r="NQN170" s="168"/>
      <c r="NQO170" s="168"/>
      <c r="NQP170" s="168"/>
      <c r="NQQ170" s="168"/>
      <c r="NQR170" s="168"/>
      <c r="NQS170" s="168"/>
      <c r="NQT170" s="168"/>
      <c r="NQU170" s="168"/>
      <c r="NQV170" s="168"/>
      <c r="NQW170" s="168"/>
      <c r="NQX170" s="168"/>
      <c r="NQY170" s="168"/>
      <c r="NQZ170" s="168"/>
      <c r="NRA170" s="168"/>
      <c r="NRB170" s="168"/>
      <c r="NRC170" s="168"/>
      <c r="NRD170" s="168"/>
      <c r="NRE170" s="168"/>
      <c r="NRF170" s="168"/>
      <c r="NRG170" s="168"/>
      <c r="NRH170" s="168"/>
      <c r="NRI170" s="168"/>
      <c r="NRJ170" s="168"/>
      <c r="NRK170" s="168"/>
      <c r="NRL170" s="168"/>
      <c r="NRM170" s="168"/>
      <c r="NRN170" s="168"/>
      <c r="NRO170" s="168"/>
      <c r="NRP170" s="168"/>
      <c r="NRQ170" s="168"/>
      <c r="NRR170" s="168"/>
      <c r="NRS170" s="168"/>
      <c r="NRT170" s="168"/>
      <c r="NRU170" s="168"/>
      <c r="NRV170" s="168"/>
      <c r="NRW170" s="168"/>
      <c r="NRX170" s="168"/>
      <c r="NRY170" s="168"/>
      <c r="NRZ170" s="168"/>
      <c r="NSA170" s="168"/>
      <c r="NSB170" s="168"/>
      <c r="NSC170" s="168"/>
      <c r="NSD170" s="168"/>
      <c r="NSE170" s="168"/>
      <c r="NSF170" s="168"/>
      <c r="NSG170" s="168"/>
      <c r="NSH170" s="168"/>
      <c r="NSI170" s="168"/>
      <c r="NSJ170" s="168"/>
      <c r="NSK170" s="168"/>
      <c r="NSL170" s="168"/>
      <c r="NSM170" s="168"/>
      <c r="NSN170" s="168"/>
      <c r="NSO170" s="168"/>
      <c r="NSP170" s="168"/>
      <c r="NSQ170" s="168"/>
      <c r="NSR170" s="168"/>
      <c r="NSS170" s="168"/>
      <c r="NST170" s="168"/>
      <c r="NSU170" s="168"/>
      <c r="NSV170" s="168"/>
      <c r="NSW170" s="168"/>
      <c r="NSX170" s="168"/>
      <c r="NSY170" s="168"/>
      <c r="NSZ170" s="168"/>
      <c r="NTA170" s="168"/>
      <c r="NTB170" s="168"/>
      <c r="NTC170" s="168"/>
      <c r="NTD170" s="168"/>
      <c r="NTE170" s="168"/>
      <c r="NTF170" s="168"/>
      <c r="NTG170" s="168"/>
      <c r="NTH170" s="168"/>
      <c r="NTI170" s="168"/>
      <c r="NTJ170" s="168"/>
      <c r="NTK170" s="168"/>
      <c r="NTL170" s="168"/>
      <c r="NTM170" s="168"/>
      <c r="NTN170" s="168"/>
      <c r="NTO170" s="168"/>
      <c r="NTP170" s="168"/>
      <c r="NTQ170" s="168"/>
      <c r="NTR170" s="168"/>
      <c r="NTS170" s="168"/>
      <c r="NTT170" s="168"/>
      <c r="NTU170" s="168"/>
      <c r="NTV170" s="168"/>
      <c r="NTW170" s="168"/>
      <c r="NTX170" s="168"/>
      <c r="NTY170" s="168"/>
      <c r="NTZ170" s="168"/>
      <c r="NUA170" s="168"/>
      <c r="NUB170" s="168"/>
      <c r="NUC170" s="168"/>
      <c r="NUD170" s="168"/>
      <c r="NUE170" s="168"/>
      <c r="NUF170" s="168"/>
      <c r="NUG170" s="168"/>
      <c r="NUH170" s="168"/>
      <c r="NUI170" s="168"/>
      <c r="NUJ170" s="168"/>
      <c r="NUK170" s="168"/>
      <c r="NUL170" s="168"/>
      <c r="NUM170" s="168"/>
      <c r="NUN170" s="168"/>
      <c r="NUO170" s="168"/>
      <c r="NUP170" s="168"/>
      <c r="NUQ170" s="168"/>
      <c r="NUR170" s="168"/>
      <c r="NUS170" s="168"/>
      <c r="NUT170" s="168"/>
      <c r="NUU170" s="168"/>
      <c r="NUV170" s="168"/>
      <c r="NUW170" s="168"/>
      <c r="NUX170" s="168"/>
      <c r="NUY170" s="168"/>
      <c r="NUZ170" s="168"/>
      <c r="NVA170" s="168"/>
      <c r="NVB170" s="168"/>
      <c r="NVC170" s="168"/>
      <c r="NVD170" s="168"/>
      <c r="NVE170" s="168"/>
      <c r="NVF170" s="168"/>
      <c r="NVG170" s="168"/>
      <c r="NVH170" s="168"/>
      <c r="NVI170" s="168"/>
      <c r="NVJ170" s="168"/>
      <c r="NVK170" s="168"/>
      <c r="NVL170" s="168"/>
      <c r="NVM170" s="168"/>
      <c r="NVN170" s="168"/>
      <c r="NVO170" s="168"/>
      <c r="NVP170" s="168"/>
      <c r="NVQ170" s="168"/>
      <c r="NVR170" s="168"/>
      <c r="NVS170" s="168"/>
      <c r="NVT170" s="168"/>
      <c r="NVU170" s="168"/>
      <c r="NVV170" s="168"/>
      <c r="NVW170" s="168"/>
      <c r="NVX170" s="168"/>
      <c r="NVY170" s="168"/>
      <c r="NVZ170" s="168"/>
      <c r="NWA170" s="168"/>
      <c r="NWB170" s="168"/>
      <c r="NWC170" s="168"/>
      <c r="NWD170" s="168"/>
      <c r="NWE170" s="168"/>
      <c r="NWF170" s="168"/>
      <c r="NWG170" s="168"/>
      <c r="NWH170" s="168"/>
      <c r="NWI170" s="168"/>
      <c r="NWJ170" s="168"/>
      <c r="NWK170" s="168"/>
      <c r="NWL170" s="168"/>
      <c r="NWM170" s="168"/>
      <c r="NWN170" s="168"/>
      <c r="NWO170" s="168"/>
      <c r="NWP170" s="168"/>
      <c r="NWQ170" s="168"/>
      <c r="NWR170" s="168"/>
      <c r="NWS170" s="168"/>
      <c r="NWT170" s="168"/>
      <c r="NWU170" s="168"/>
      <c r="NWV170" s="168"/>
      <c r="NWW170" s="168"/>
      <c r="NWX170" s="168"/>
      <c r="NWY170" s="168"/>
      <c r="NWZ170" s="168"/>
      <c r="NXA170" s="168"/>
      <c r="NXB170" s="168"/>
      <c r="NXC170" s="168"/>
      <c r="NXD170" s="168"/>
      <c r="NXE170" s="168"/>
      <c r="NXF170" s="168"/>
      <c r="NXG170" s="168"/>
      <c r="NXH170" s="168"/>
      <c r="NXI170" s="168"/>
      <c r="NXJ170" s="168"/>
      <c r="NXK170" s="168"/>
      <c r="NXL170" s="168"/>
      <c r="NXM170" s="168"/>
      <c r="NXN170" s="168"/>
      <c r="NXO170" s="168"/>
      <c r="NXP170" s="168"/>
      <c r="NXQ170" s="168"/>
      <c r="NXR170" s="168"/>
      <c r="NXS170" s="168"/>
      <c r="NXT170" s="168"/>
      <c r="NXU170" s="168"/>
      <c r="NXV170" s="168"/>
      <c r="NXW170" s="168"/>
      <c r="NXX170" s="168"/>
      <c r="NXY170" s="168"/>
      <c r="NXZ170" s="168"/>
      <c r="NYA170" s="168"/>
      <c r="NYB170" s="168"/>
      <c r="NYC170" s="168"/>
      <c r="NYD170" s="168"/>
      <c r="NYE170" s="168"/>
      <c r="NYF170" s="168"/>
      <c r="NYG170" s="168"/>
      <c r="NYH170" s="168"/>
      <c r="NYI170" s="168"/>
      <c r="NYJ170" s="168"/>
      <c r="NYK170" s="168"/>
      <c r="NYL170" s="168"/>
      <c r="NYM170" s="168"/>
      <c r="NYN170" s="168"/>
      <c r="NYO170" s="168"/>
      <c r="NYP170" s="168"/>
      <c r="NYQ170" s="168"/>
      <c r="NYR170" s="168"/>
      <c r="NYS170" s="168"/>
      <c r="NYT170" s="168"/>
      <c r="NYU170" s="168"/>
      <c r="NYV170" s="168"/>
      <c r="NYW170" s="168"/>
      <c r="NYX170" s="168"/>
      <c r="NYY170" s="168"/>
      <c r="NYZ170" s="168"/>
      <c r="NZA170" s="168"/>
      <c r="NZB170" s="168"/>
      <c r="NZC170" s="168"/>
      <c r="NZD170" s="168"/>
      <c r="NZE170" s="168"/>
      <c r="NZF170" s="168"/>
      <c r="NZG170" s="168"/>
      <c r="NZH170" s="168"/>
      <c r="NZI170" s="168"/>
      <c r="NZJ170" s="168"/>
      <c r="NZK170" s="168"/>
      <c r="NZL170" s="168"/>
      <c r="NZM170" s="168"/>
      <c r="NZN170" s="168"/>
      <c r="NZO170" s="168"/>
      <c r="NZP170" s="168"/>
      <c r="NZQ170" s="168"/>
      <c r="NZR170" s="168"/>
      <c r="NZS170" s="168"/>
      <c r="NZT170" s="168"/>
      <c r="NZU170" s="168"/>
      <c r="NZV170" s="168"/>
      <c r="NZW170" s="168"/>
      <c r="NZX170" s="168"/>
      <c r="NZY170" s="168"/>
      <c r="NZZ170" s="168"/>
      <c r="OAA170" s="168"/>
      <c r="OAB170" s="168"/>
      <c r="OAC170" s="168"/>
      <c r="OAD170" s="168"/>
      <c r="OAE170" s="168"/>
      <c r="OAF170" s="168"/>
      <c r="OAG170" s="168"/>
      <c r="OAH170" s="168"/>
      <c r="OAI170" s="168"/>
      <c r="OAJ170" s="168"/>
      <c r="OAK170" s="168"/>
      <c r="OAL170" s="168"/>
      <c r="OAM170" s="168"/>
      <c r="OAN170" s="168"/>
      <c r="OAO170" s="168"/>
      <c r="OAP170" s="168"/>
      <c r="OAQ170" s="168"/>
      <c r="OAR170" s="168"/>
      <c r="OAS170" s="168"/>
      <c r="OAT170" s="168"/>
      <c r="OAU170" s="168"/>
      <c r="OAV170" s="168"/>
      <c r="OAW170" s="168"/>
      <c r="OAX170" s="168"/>
      <c r="OAY170" s="168"/>
      <c r="OAZ170" s="168"/>
      <c r="OBA170" s="168"/>
      <c r="OBB170" s="168"/>
      <c r="OBC170" s="168"/>
      <c r="OBD170" s="168"/>
      <c r="OBE170" s="168"/>
      <c r="OBF170" s="168"/>
      <c r="OBG170" s="168"/>
      <c r="OBH170" s="168"/>
      <c r="OBI170" s="168"/>
      <c r="OBJ170" s="168"/>
      <c r="OBK170" s="168"/>
      <c r="OBL170" s="168"/>
      <c r="OBM170" s="168"/>
      <c r="OBN170" s="168"/>
      <c r="OBO170" s="168"/>
      <c r="OBP170" s="168"/>
      <c r="OBQ170" s="168"/>
      <c r="OBR170" s="168"/>
      <c r="OBS170" s="168"/>
      <c r="OBT170" s="168"/>
      <c r="OBU170" s="168"/>
      <c r="OBV170" s="168"/>
      <c r="OBW170" s="168"/>
      <c r="OBX170" s="168"/>
      <c r="OBY170" s="168"/>
      <c r="OBZ170" s="168"/>
      <c r="OCA170" s="168"/>
      <c r="OCB170" s="168"/>
      <c r="OCC170" s="168"/>
      <c r="OCD170" s="168"/>
      <c r="OCE170" s="168"/>
      <c r="OCF170" s="168"/>
      <c r="OCG170" s="168"/>
      <c r="OCH170" s="168"/>
      <c r="OCI170" s="168"/>
      <c r="OCJ170" s="168"/>
      <c r="OCK170" s="168"/>
      <c r="OCL170" s="168"/>
      <c r="OCM170" s="168"/>
      <c r="OCN170" s="168"/>
      <c r="OCO170" s="168"/>
      <c r="OCP170" s="168"/>
      <c r="OCQ170" s="168"/>
      <c r="OCR170" s="168"/>
      <c r="OCS170" s="168"/>
      <c r="OCT170" s="168"/>
      <c r="OCU170" s="168"/>
      <c r="OCV170" s="168"/>
      <c r="OCW170" s="168"/>
      <c r="OCX170" s="168"/>
      <c r="OCY170" s="168"/>
      <c r="OCZ170" s="168"/>
      <c r="ODA170" s="168"/>
      <c r="ODB170" s="168"/>
      <c r="ODC170" s="168"/>
      <c r="ODD170" s="168"/>
      <c r="ODE170" s="168"/>
      <c r="ODF170" s="168"/>
      <c r="ODG170" s="168"/>
      <c r="ODH170" s="168"/>
      <c r="ODI170" s="168"/>
      <c r="ODJ170" s="168"/>
      <c r="ODK170" s="168"/>
      <c r="ODL170" s="168"/>
      <c r="ODM170" s="168"/>
      <c r="ODN170" s="168"/>
      <c r="ODO170" s="168"/>
      <c r="ODP170" s="168"/>
      <c r="ODQ170" s="168"/>
      <c r="ODR170" s="168"/>
      <c r="ODS170" s="168"/>
      <c r="ODT170" s="168"/>
      <c r="ODU170" s="168"/>
      <c r="ODV170" s="168"/>
      <c r="ODW170" s="168"/>
      <c r="ODX170" s="168"/>
      <c r="ODY170" s="168"/>
      <c r="ODZ170" s="168"/>
      <c r="OEA170" s="168"/>
      <c r="OEB170" s="168"/>
      <c r="OEC170" s="168"/>
      <c r="OED170" s="168"/>
      <c r="OEE170" s="168"/>
      <c r="OEF170" s="168"/>
      <c r="OEG170" s="168"/>
      <c r="OEH170" s="168"/>
      <c r="OEI170" s="168"/>
      <c r="OEJ170" s="168"/>
      <c r="OEK170" s="168"/>
      <c r="OEL170" s="168"/>
      <c r="OEM170" s="168"/>
      <c r="OEN170" s="168"/>
      <c r="OEO170" s="168"/>
      <c r="OEP170" s="168"/>
      <c r="OEQ170" s="168"/>
      <c r="OER170" s="168"/>
      <c r="OES170" s="168"/>
      <c r="OET170" s="168"/>
      <c r="OEU170" s="168"/>
      <c r="OEV170" s="168"/>
      <c r="OEW170" s="168"/>
      <c r="OEX170" s="168"/>
      <c r="OEY170" s="168"/>
      <c r="OEZ170" s="168"/>
      <c r="OFA170" s="168"/>
      <c r="OFB170" s="168"/>
      <c r="OFC170" s="168"/>
      <c r="OFD170" s="168"/>
      <c r="OFE170" s="168"/>
      <c r="OFF170" s="168"/>
      <c r="OFG170" s="168"/>
      <c r="OFH170" s="168"/>
      <c r="OFI170" s="168"/>
      <c r="OFJ170" s="168"/>
      <c r="OFK170" s="168"/>
      <c r="OFL170" s="168"/>
      <c r="OFM170" s="168"/>
      <c r="OFN170" s="168"/>
      <c r="OFO170" s="168"/>
      <c r="OFP170" s="168"/>
      <c r="OFQ170" s="168"/>
      <c r="OFR170" s="168"/>
      <c r="OFS170" s="168"/>
      <c r="OFT170" s="168"/>
      <c r="OFU170" s="168"/>
      <c r="OFV170" s="168"/>
      <c r="OFW170" s="168"/>
      <c r="OFX170" s="168"/>
      <c r="OFY170" s="168"/>
      <c r="OFZ170" s="168"/>
      <c r="OGA170" s="168"/>
      <c r="OGB170" s="168"/>
      <c r="OGC170" s="168"/>
      <c r="OGD170" s="168"/>
      <c r="OGE170" s="168"/>
      <c r="OGF170" s="168"/>
      <c r="OGG170" s="168"/>
      <c r="OGH170" s="168"/>
      <c r="OGI170" s="168"/>
      <c r="OGJ170" s="168"/>
      <c r="OGK170" s="168"/>
      <c r="OGL170" s="168"/>
      <c r="OGM170" s="168"/>
      <c r="OGN170" s="168"/>
      <c r="OGO170" s="168"/>
      <c r="OGP170" s="168"/>
      <c r="OGQ170" s="168"/>
      <c r="OGR170" s="168"/>
      <c r="OGS170" s="168"/>
      <c r="OGT170" s="168"/>
      <c r="OGU170" s="168"/>
      <c r="OGV170" s="168"/>
      <c r="OGW170" s="168"/>
      <c r="OGX170" s="168"/>
      <c r="OGY170" s="168"/>
      <c r="OGZ170" s="168"/>
      <c r="OHA170" s="168"/>
      <c r="OHB170" s="168"/>
      <c r="OHC170" s="168"/>
      <c r="OHD170" s="168"/>
      <c r="OHE170" s="168"/>
      <c r="OHF170" s="168"/>
      <c r="OHG170" s="168"/>
      <c r="OHH170" s="168"/>
      <c r="OHI170" s="168"/>
      <c r="OHJ170" s="168"/>
      <c r="OHK170" s="168"/>
      <c r="OHL170" s="168"/>
      <c r="OHM170" s="168"/>
      <c r="OHN170" s="168"/>
      <c r="OHO170" s="168"/>
      <c r="OHP170" s="168"/>
      <c r="OHQ170" s="168"/>
      <c r="OHR170" s="168"/>
      <c r="OHS170" s="168"/>
      <c r="OHT170" s="168"/>
      <c r="OHU170" s="168"/>
      <c r="OHV170" s="168"/>
      <c r="OHW170" s="168"/>
      <c r="OHX170" s="168"/>
      <c r="OHY170" s="168"/>
      <c r="OHZ170" s="168"/>
      <c r="OIA170" s="168"/>
      <c r="OIB170" s="168"/>
      <c r="OIC170" s="168"/>
      <c r="OID170" s="168"/>
      <c r="OIE170" s="168"/>
      <c r="OIF170" s="168"/>
      <c r="OIG170" s="168"/>
      <c r="OIH170" s="168"/>
      <c r="OII170" s="168"/>
      <c r="OIJ170" s="168"/>
      <c r="OIK170" s="168"/>
      <c r="OIL170" s="168"/>
      <c r="OIM170" s="168"/>
      <c r="OIN170" s="168"/>
      <c r="OIO170" s="168"/>
      <c r="OIP170" s="168"/>
      <c r="OIQ170" s="168"/>
      <c r="OIR170" s="168"/>
      <c r="OIS170" s="168"/>
      <c r="OIT170" s="168"/>
      <c r="OIU170" s="168"/>
      <c r="OIV170" s="168"/>
      <c r="OIW170" s="168"/>
      <c r="OIX170" s="168"/>
      <c r="OIY170" s="168"/>
      <c r="OIZ170" s="168"/>
      <c r="OJA170" s="168"/>
      <c r="OJB170" s="168"/>
      <c r="OJC170" s="168"/>
      <c r="OJD170" s="168"/>
      <c r="OJE170" s="168"/>
      <c r="OJF170" s="168"/>
      <c r="OJG170" s="168"/>
      <c r="OJH170" s="168"/>
      <c r="OJI170" s="168"/>
      <c r="OJJ170" s="168"/>
      <c r="OJK170" s="168"/>
      <c r="OJL170" s="168"/>
      <c r="OJM170" s="168"/>
      <c r="OJN170" s="168"/>
      <c r="OJO170" s="168"/>
      <c r="OJP170" s="168"/>
      <c r="OJQ170" s="168"/>
      <c r="OJR170" s="168"/>
      <c r="OJS170" s="168"/>
      <c r="OJT170" s="168"/>
      <c r="OJU170" s="168"/>
      <c r="OJV170" s="168"/>
      <c r="OJW170" s="168"/>
      <c r="OJX170" s="168"/>
      <c r="OJY170" s="168"/>
      <c r="OJZ170" s="168"/>
      <c r="OKA170" s="168"/>
      <c r="OKB170" s="168"/>
      <c r="OKC170" s="168"/>
      <c r="OKD170" s="168"/>
      <c r="OKE170" s="168"/>
      <c r="OKF170" s="168"/>
      <c r="OKG170" s="168"/>
      <c r="OKH170" s="168"/>
      <c r="OKI170" s="168"/>
      <c r="OKJ170" s="168"/>
      <c r="OKK170" s="168"/>
      <c r="OKL170" s="168"/>
      <c r="OKM170" s="168"/>
      <c r="OKN170" s="168"/>
      <c r="OKO170" s="168"/>
      <c r="OKP170" s="168"/>
      <c r="OKQ170" s="168"/>
      <c r="OKR170" s="168"/>
      <c r="OKS170" s="168"/>
      <c r="OKT170" s="168"/>
      <c r="OKU170" s="168"/>
      <c r="OKV170" s="168"/>
      <c r="OKW170" s="168"/>
      <c r="OKX170" s="168"/>
      <c r="OKY170" s="168"/>
      <c r="OKZ170" s="168"/>
      <c r="OLA170" s="168"/>
      <c r="OLB170" s="168"/>
      <c r="OLC170" s="168"/>
      <c r="OLD170" s="168"/>
      <c r="OLE170" s="168"/>
      <c r="OLF170" s="168"/>
      <c r="OLG170" s="168"/>
      <c r="OLH170" s="168"/>
      <c r="OLI170" s="168"/>
      <c r="OLJ170" s="168"/>
      <c r="OLK170" s="168"/>
      <c r="OLL170" s="168"/>
      <c r="OLM170" s="168"/>
      <c r="OLN170" s="168"/>
      <c r="OLO170" s="168"/>
      <c r="OLP170" s="168"/>
      <c r="OLQ170" s="168"/>
      <c r="OLR170" s="168"/>
      <c r="OLS170" s="168"/>
      <c r="OLT170" s="168"/>
      <c r="OLU170" s="168"/>
      <c r="OLV170" s="168"/>
      <c r="OLW170" s="168"/>
      <c r="OLX170" s="168"/>
      <c r="OLY170" s="168"/>
      <c r="OLZ170" s="168"/>
      <c r="OMA170" s="168"/>
      <c r="OMB170" s="168"/>
      <c r="OMC170" s="168"/>
      <c r="OMD170" s="168"/>
      <c r="OME170" s="168"/>
      <c r="OMF170" s="168"/>
      <c r="OMG170" s="168"/>
      <c r="OMH170" s="168"/>
      <c r="OMI170" s="168"/>
      <c r="OMJ170" s="168"/>
      <c r="OMK170" s="168"/>
      <c r="OML170" s="168"/>
      <c r="OMM170" s="168"/>
      <c r="OMN170" s="168"/>
      <c r="OMO170" s="168"/>
      <c r="OMP170" s="168"/>
      <c r="OMQ170" s="168"/>
      <c r="OMR170" s="168"/>
      <c r="OMS170" s="168"/>
      <c r="OMT170" s="168"/>
      <c r="OMU170" s="168"/>
      <c r="OMV170" s="168"/>
      <c r="OMW170" s="168"/>
      <c r="OMX170" s="168"/>
      <c r="OMY170" s="168"/>
      <c r="OMZ170" s="168"/>
      <c r="ONA170" s="168"/>
      <c r="ONB170" s="168"/>
      <c r="ONC170" s="168"/>
      <c r="OND170" s="168"/>
      <c r="ONE170" s="168"/>
      <c r="ONF170" s="168"/>
      <c r="ONG170" s="168"/>
      <c r="ONH170" s="168"/>
      <c r="ONI170" s="168"/>
      <c r="ONJ170" s="168"/>
      <c r="ONK170" s="168"/>
      <c r="ONL170" s="168"/>
      <c r="ONM170" s="168"/>
      <c r="ONN170" s="168"/>
      <c r="ONO170" s="168"/>
      <c r="ONP170" s="168"/>
      <c r="ONQ170" s="168"/>
      <c r="ONR170" s="168"/>
      <c r="ONS170" s="168"/>
      <c r="ONT170" s="168"/>
      <c r="ONU170" s="168"/>
      <c r="ONV170" s="168"/>
      <c r="ONW170" s="168"/>
      <c r="ONX170" s="168"/>
      <c r="ONY170" s="168"/>
      <c r="ONZ170" s="168"/>
      <c r="OOA170" s="168"/>
      <c r="OOB170" s="168"/>
      <c r="OOC170" s="168"/>
      <c r="OOD170" s="168"/>
      <c r="OOE170" s="168"/>
      <c r="OOF170" s="168"/>
      <c r="OOG170" s="168"/>
      <c r="OOH170" s="168"/>
      <c r="OOI170" s="168"/>
      <c r="OOJ170" s="168"/>
      <c r="OOK170" s="168"/>
      <c r="OOL170" s="168"/>
      <c r="OOM170" s="168"/>
      <c r="OON170" s="168"/>
      <c r="OOO170" s="168"/>
      <c r="OOP170" s="168"/>
      <c r="OOQ170" s="168"/>
      <c r="OOR170" s="168"/>
      <c r="OOS170" s="168"/>
      <c r="OOT170" s="168"/>
      <c r="OOU170" s="168"/>
      <c r="OOV170" s="168"/>
      <c r="OOW170" s="168"/>
      <c r="OOX170" s="168"/>
      <c r="OOY170" s="168"/>
      <c r="OOZ170" s="168"/>
      <c r="OPA170" s="168"/>
      <c r="OPB170" s="168"/>
      <c r="OPC170" s="168"/>
      <c r="OPD170" s="168"/>
      <c r="OPE170" s="168"/>
      <c r="OPF170" s="168"/>
      <c r="OPG170" s="168"/>
      <c r="OPH170" s="168"/>
      <c r="OPI170" s="168"/>
      <c r="OPJ170" s="168"/>
      <c r="OPK170" s="168"/>
      <c r="OPL170" s="168"/>
      <c r="OPM170" s="168"/>
      <c r="OPN170" s="168"/>
      <c r="OPO170" s="168"/>
      <c r="OPP170" s="168"/>
      <c r="OPQ170" s="168"/>
      <c r="OPR170" s="168"/>
      <c r="OPS170" s="168"/>
      <c r="OPT170" s="168"/>
      <c r="OPU170" s="168"/>
      <c r="OPV170" s="168"/>
      <c r="OPW170" s="168"/>
      <c r="OPX170" s="168"/>
      <c r="OPY170" s="168"/>
      <c r="OPZ170" s="168"/>
      <c r="OQA170" s="168"/>
      <c r="OQB170" s="168"/>
      <c r="OQC170" s="168"/>
      <c r="OQD170" s="168"/>
      <c r="OQE170" s="168"/>
      <c r="OQF170" s="168"/>
      <c r="OQG170" s="168"/>
      <c r="OQH170" s="168"/>
      <c r="OQI170" s="168"/>
      <c r="OQJ170" s="168"/>
      <c r="OQK170" s="168"/>
      <c r="OQL170" s="168"/>
      <c r="OQM170" s="168"/>
      <c r="OQN170" s="168"/>
      <c r="OQO170" s="168"/>
      <c r="OQP170" s="168"/>
      <c r="OQQ170" s="168"/>
      <c r="OQR170" s="168"/>
      <c r="OQS170" s="168"/>
      <c r="OQT170" s="168"/>
      <c r="OQU170" s="168"/>
      <c r="OQV170" s="168"/>
      <c r="OQW170" s="168"/>
      <c r="OQX170" s="168"/>
      <c r="OQY170" s="168"/>
      <c r="OQZ170" s="168"/>
      <c r="ORA170" s="168"/>
      <c r="ORB170" s="168"/>
      <c r="ORC170" s="168"/>
      <c r="ORD170" s="168"/>
      <c r="ORE170" s="168"/>
      <c r="ORF170" s="168"/>
      <c r="ORG170" s="168"/>
      <c r="ORH170" s="168"/>
      <c r="ORI170" s="168"/>
      <c r="ORJ170" s="168"/>
      <c r="ORK170" s="168"/>
      <c r="ORL170" s="168"/>
      <c r="ORM170" s="168"/>
      <c r="ORN170" s="168"/>
      <c r="ORO170" s="168"/>
      <c r="ORP170" s="168"/>
      <c r="ORQ170" s="168"/>
      <c r="ORR170" s="168"/>
      <c r="ORS170" s="168"/>
      <c r="ORT170" s="168"/>
      <c r="ORU170" s="168"/>
      <c r="ORV170" s="168"/>
      <c r="ORW170" s="168"/>
      <c r="ORX170" s="168"/>
      <c r="ORY170" s="168"/>
      <c r="ORZ170" s="168"/>
      <c r="OSA170" s="168"/>
      <c r="OSB170" s="168"/>
      <c r="OSC170" s="168"/>
      <c r="OSD170" s="168"/>
      <c r="OSE170" s="168"/>
      <c r="OSF170" s="168"/>
      <c r="OSG170" s="168"/>
      <c r="OSH170" s="168"/>
      <c r="OSI170" s="168"/>
      <c r="OSJ170" s="168"/>
      <c r="OSK170" s="168"/>
      <c r="OSL170" s="168"/>
      <c r="OSM170" s="168"/>
      <c r="OSN170" s="168"/>
      <c r="OSO170" s="168"/>
      <c r="OSP170" s="168"/>
      <c r="OSQ170" s="168"/>
      <c r="OSR170" s="168"/>
      <c r="OSS170" s="168"/>
      <c r="OST170" s="168"/>
      <c r="OSU170" s="168"/>
      <c r="OSV170" s="168"/>
      <c r="OSW170" s="168"/>
      <c r="OSX170" s="168"/>
      <c r="OSY170" s="168"/>
      <c r="OSZ170" s="168"/>
      <c r="OTA170" s="168"/>
      <c r="OTB170" s="168"/>
      <c r="OTC170" s="168"/>
      <c r="OTD170" s="168"/>
      <c r="OTE170" s="168"/>
      <c r="OTF170" s="168"/>
      <c r="OTG170" s="168"/>
      <c r="OTH170" s="168"/>
      <c r="OTI170" s="168"/>
      <c r="OTJ170" s="168"/>
      <c r="OTK170" s="168"/>
      <c r="OTL170" s="168"/>
      <c r="OTM170" s="168"/>
      <c r="OTN170" s="168"/>
      <c r="OTO170" s="168"/>
      <c r="OTP170" s="168"/>
      <c r="OTQ170" s="168"/>
      <c r="OTR170" s="168"/>
      <c r="OTS170" s="168"/>
      <c r="OTT170" s="168"/>
      <c r="OTU170" s="168"/>
      <c r="OTV170" s="168"/>
      <c r="OTW170" s="168"/>
      <c r="OTX170" s="168"/>
      <c r="OTY170" s="168"/>
      <c r="OTZ170" s="168"/>
      <c r="OUA170" s="168"/>
      <c r="OUB170" s="168"/>
      <c r="OUC170" s="168"/>
      <c r="OUD170" s="168"/>
      <c r="OUE170" s="168"/>
      <c r="OUF170" s="168"/>
      <c r="OUG170" s="168"/>
      <c r="OUH170" s="168"/>
      <c r="OUI170" s="168"/>
      <c r="OUJ170" s="168"/>
      <c r="OUK170" s="168"/>
      <c r="OUL170" s="168"/>
      <c r="OUM170" s="168"/>
      <c r="OUN170" s="168"/>
      <c r="OUO170" s="168"/>
      <c r="OUP170" s="168"/>
      <c r="OUQ170" s="168"/>
      <c r="OUR170" s="168"/>
      <c r="OUS170" s="168"/>
      <c r="OUT170" s="168"/>
      <c r="OUU170" s="168"/>
      <c r="OUV170" s="168"/>
      <c r="OUW170" s="168"/>
      <c r="OUX170" s="168"/>
      <c r="OUY170" s="168"/>
      <c r="OUZ170" s="168"/>
      <c r="OVA170" s="168"/>
      <c r="OVB170" s="168"/>
      <c r="OVC170" s="168"/>
      <c r="OVD170" s="168"/>
      <c r="OVE170" s="168"/>
      <c r="OVF170" s="168"/>
      <c r="OVG170" s="168"/>
      <c r="OVH170" s="168"/>
      <c r="OVI170" s="168"/>
      <c r="OVJ170" s="168"/>
      <c r="OVK170" s="168"/>
      <c r="OVL170" s="168"/>
      <c r="OVM170" s="168"/>
      <c r="OVN170" s="168"/>
      <c r="OVO170" s="168"/>
      <c r="OVP170" s="168"/>
      <c r="OVQ170" s="168"/>
      <c r="OVR170" s="168"/>
      <c r="OVS170" s="168"/>
      <c r="OVT170" s="168"/>
      <c r="OVU170" s="168"/>
      <c r="OVV170" s="168"/>
      <c r="OVW170" s="168"/>
      <c r="OVX170" s="168"/>
      <c r="OVY170" s="168"/>
      <c r="OVZ170" s="168"/>
      <c r="OWA170" s="168"/>
      <c r="OWB170" s="168"/>
      <c r="OWC170" s="168"/>
      <c r="OWD170" s="168"/>
      <c r="OWE170" s="168"/>
      <c r="OWF170" s="168"/>
      <c r="OWG170" s="168"/>
      <c r="OWH170" s="168"/>
      <c r="OWI170" s="168"/>
      <c r="OWJ170" s="168"/>
      <c r="OWK170" s="168"/>
      <c r="OWL170" s="168"/>
      <c r="OWM170" s="168"/>
      <c r="OWN170" s="168"/>
      <c r="OWO170" s="168"/>
      <c r="OWP170" s="168"/>
      <c r="OWQ170" s="168"/>
      <c r="OWR170" s="168"/>
      <c r="OWS170" s="168"/>
      <c r="OWT170" s="168"/>
      <c r="OWU170" s="168"/>
      <c r="OWV170" s="168"/>
      <c r="OWW170" s="168"/>
      <c r="OWX170" s="168"/>
      <c r="OWY170" s="168"/>
      <c r="OWZ170" s="168"/>
      <c r="OXA170" s="168"/>
      <c r="OXB170" s="168"/>
      <c r="OXC170" s="168"/>
      <c r="OXD170" s="168"/>
      <c r="OXE170" s="168"/>
      <c r="OXF170" s="168"/>
      <c r="OXG170" s="168"/>
      <c r="OXH170" s="168"/>
      <c r="OXI170" s="168"/>
      <c r="OXJ170" s="168"/>
      <c r="OXK170" s="168"/>
      <c r="OXL170" s="168"/>
      <c r="OXM170" s="168"/>
      <c r="OXN170" s="168"/>
      <c r="OXO170" s="168"/>
      <c r="OXP170" s="168"/>
      <c r="OXQ170" s="168"/>
      <c r="OXR170" s="168"/>
      <c r="OXS170" s="168"/>
      <c r="OXT170" s="168"/>
      <c r="OXU170" s="168"/>
      <c r="OXV170" s="168"/>
      <c r="OXW170" s="168"/>
      <c r="OXX170" s="168"/>
      <c r="OXY170" s="168"/>
      <c r="OXZ170" s="168"/>
      <c r="OYA170" s="168"/>
      <c r="OYB170" s="168"/>
      <c r="OYC170" s="168"/>
      <c r="OYD170" s="168"/>
      <c r="OYE170" s="168"/>
      <c r="OYF170" s="168"/>
      <c r="OYG170" s="168"/>
      <c r="OYH170" s="168"/>
      <c r="OYI170" s="168"/>
      <c r="OYJ170" s="168"/>
      <c r="OYK170" s="168"/>
      <c r="OYL170" s="168"/>
      <c r="OYM170" s="168"/>
      <c r="OYN170" s="168"/>
      <c r="OYO170" s="168"/>
      <c r="OYP170" s="168"/>
      <c r="OYQ170" s="168"/>
      <c r="OYR170" s="168"/>
      <c r="OYS170" s="168"/>
      <c r="OYT170" s="168"/>
      <c r="OYU170" s="168"/>
      <c r="OYV170" s="168"/>
      <c r="OYW170" s="168"/>
      <c r="OYX170" s="168"/>
      <c r="OYY170" s="168"/>
      <c r="OYZ170" s="168"/>
      <c r="OZA170" s="168"/>
      <c r="OZB170" s="168"/>
      <c r="OZC170" s="168"/>
      <c r="OZD170" s="168"/>
      <c r="OZE170" s="168"/>
      <c r="OZF170" s="168"/>
      <c r="OZG170" s="168"/>
      <c r="OZH170" s="168"/>
      <c r="OZI170" s="168"/>
      <c r="OZJ170" s="168"/>
      <c r="OZK170" s="168"/>
      <c r="OZL170" s="168"/>
      <c r="OZM170" s="168"/>
      <c r="OZN170" s="168"/>
      <c r="OZO170" s="168"/>
      <c r="OZP170" s="168"/>
      <c r="OZQ170" s="168"/>
      <c r="OZR170" s="168"/>
      <c r="OZS170" s="168"/>
      <c r="OZT170" s="168"/>
      <c r="OZU170" s="168"/>
      <c r="OZV170" s="168"/>
      <c r="OZW170" s="168"/>
      <c r="OZX170" s="168"/>
      <c r="OZY170" s="168"/>
      <c r="OZZ170" s="168"/>
      <c r="PAA170" s="168"/>
      <c r="PAB170" s="168"/>
      <c r="PAC170" s="168"/>
      <c r="PAD170" s="168"/>
      <c r="PAE170" s="168"/>
      <c r="PAF170" s="168"/>
      <c r="PAG170" s="168"/>
      <c r="PAH170" s="168"/>
      <c r="PAI170" s="168"/>
      <c r="PAJ170" s="168"/>
      <c r="PAK170" s="168"/>
      <c r="PAL170" s="168"/>
      <c r="PAM170" s="168"/>
      <c r="PAN170" s="168"/>
      <c r="PAO170" s="168"/>
      <c r="PAP170" s="168"/>
      <c r="PAQ170" s="168"/>
      <c r="PAR170" s="168"/>
      <c r="PAS170" s="168"/>
      <c r="PAT170" s="168"/>
      <c r="PAU170" s="168"/>
      <c r="PAV170" s="168"/>
      <c r="PAW170" s="168"/>
      <c r="PAX170" s="168"/>
      <c r="PAY170" s="168"/>
      <c r="PAZ170" s="168"/>
      <c r="PBA170" s="168"/>
      <c r="PBB170" s="168"/>
      <c r="PBC170" s="168"/>
      <c r="PBD170" s="168"/>
      <c r="PBE170" s="168"/>
      <c r="PBF170" s="168"/>
      <c r="PBG170" s="168"/>
      <c r="PBH170" s="168"/>
      <c r="PBI170" s="168"/>
      <c r="PBJ170" s="168"/>
      <c r="PBK170" s="168"/>
      <c r="PBL170" s="168"/>
      <c r="PBM170" s="168"/>
      <c r="PBN170" s="168"/>
      <c r="PBO170" s="168"/>
      <c r="PBP170" s="168"/>
      <c r="PBQ170" s="168"/>
      <c r="PBR170" s="168"/>
      <c r="PBS170" s="168"/>
      <c r="PBT170" s="168"/>
      <c r="PBU170" s="168"/>
      <c r="PBV170" s="168"/>
      <c r="PBW170" s="168"/>
      <c r="PBX170" s="168"/>
      <c r="PBY170" s="168"/>
      <c r="PBZ170" s="168"/>
      <c r="PCA170" s="168"/>
      <c r="PCB170" s="168"/>
      <c r="PCC170" s="168"/>
      <c r="PCD170" s="168"/>
      <c r="PCE170" s="168"/>
      <c r="PCF170" s="168"/>
      <c r="PCG170" s="168"/>
      <c r="PCH170" s="168"/>
      <c r="PCI170" s="168"/>
      <c r="PCJ170" s="168"/>
      <c r="PCK170" s="168"/>
      <c r="PCL170" s="168"/>
      <c r="PCM170" s="168"/>
      <c r="PCN170" s="168"/>
      <c r="PCO170" s="168"/>
      <c r="PCP170" s="168"/>
      <c r="PCQ170" s="168"/>
      <c r="PCR170" s="168"/>
      <c r="PCS170" s="168"/>
      <c r="PCT170" s="168"/>
      <c r="PCU170" s="168"/>
      <c r="PCV170" s="168"/>
      <c r="PCW170" s="168"/>
      <c r="PCX170" s="168"/>
      <c r="PCY170" s="168"/>
      <c r="PCZ170" s="168"/>
      <c r="PDA170" s="168"/>
      <c r="PDB170" s="168"/>
      <c r="PDC170" s="168"/>
      <c r="PDD170" s="168"/>
      <c r="PDE170" s="168"/>
      <c r="PDF170" s="168"/>
      <c r="PDG170" s="168"/>
      <c r="PDH170" s="168"/>
      <c r="PDI170" s="168"/>
      <c r="PDJ170" s="168"/>
      <c r="PDK170" s="168"/>
      <c r="PDL170" s="168"/>
      <c r="PDM170" s="168"/>
      <c r="PDN170" s="168"/>
      <c r="PDO170" s="168"/>
      <c r="PDP170" s="168"/>
      <c r="PDQ170" s="168"/>
      <c r="PDR170" s="168"/>
      <c r="PDS170" s="168"/>
      <c r="PDT170" s="168"/>
      <c r="PDU170" s="168"/>
      <c r="PDV170" s="168"/>
      <c r="PDW170" s="168"/>
      <c r="PDX170" s="168"/>
      <c r="PDY170" s="168"/>
      <c r="PDZ170" s="168"/>
      <c r="PEA170" s="168"/>
      <c r="PEB170" s="168"/>
      <c r="PEC170" s="168"/>
      <c r="PED170" s="168"/>
      <c r="PEE170" s="168"/>
      <c r="PEF170" s="168"/>
      <c r="PEG170" s="168"/>
      <c r="PEH170" s="168"/>
      <c r="PEI170" s="168"/>
      <c r="PEJ170" s="168"/>
      <c r="PEK170" s="168"/>
      <c r="PEL170" s="168"/>
      <c r="PEM170" s="168"/>
      <c r="PEN170" s="168"/>
      <c r="PEO170" s="168"/>
      <c r="PEP170" s="168"/>
      <c r="PEQ170" s="168"/>
      <c r="PER170" s="168"/>
      <c r="PES170" s="168"/>
      <c r="PET170" s="168"/>
      <c r="PEU170" s="168"/>
      <c r="PEV170" s="168"/>
      <c r="PEW170" s="168"/>
      <c r="PEX170" s="168"/>
      <c r="PEY170" s="168"/>
      <c r="PEZ170" s="168"/>
      <c r="PFA170" s="168"/>
      <c r="PFB170" s="168"/>
      <c r="PFC170" s="168"/>
      <c r="PFD170" s="168"/>
      <c r="PFE170" s="168"/>
      <c r="PFF170" s="168"/>
      <c r="PFG170" s="168"/>
      <c r="PFH170" s="168"/>
      <c r="PFI170" s="168"/>
      <c r="PFJ170" s="168"/>
      <c r="PFK170" s="168"/>
      <c r="PFL170" s="168"/>
      <c r="PFM170" s="168"/>
      <c r="PFN170" s="168"/>
      <c r="PFO170" s="168"/>
      <c r="PFP170" s="168"/>
      <c r="PFQ170" s="168"/>
      <c r="PFR170" s="168"/>
      <c r="PFS170" s="168"/>
      <c r="PFT170" s="168"/>
      <c r="PFU170" s="168"/>
      <c r="PFV170" s="168"/>
      <c r="PFW170" s="168"/>
      <c r="PFX170" s="168"/>
      <c r="PFY170" s="168"/>
      <c r="PFZ170" s="168"/>
      <c r="PGA170" s="168"/>
      <c r="PGB170" s="168"/>
      <c r="PGC170" s="168"/>
      <c r="PGD170" s="168"/>
      <c r="PGE170" s="168"/>
      <c r="PGF170" s="168"/>
      <c r="PGG170" s="168"/>
      <c r="PGH170" s="168"/>
      <c r="PGI170" s="168"/>
      <c r="PGJ170" s="168"/>
      <c r="PGK170" s="168"/>
      <c r="PGL170" s="168"/>
      <c r="PGM170" s="168"/>
      <c r="PGN170" s="168"/>
      <c r="PGO170" s="168"/>
      <c r="PGP170" s="168"/>
      <c r="PGQ170" s="168"/>
      <c r="PGR170" s="168"/>
      <c r="PGS170" s="168"/>
      <c r="PGT170" s="168"/>
      <c r="PGU170" s="168"/>
      <c r="PGV170" s="168"/>
      <c r="PGW170" s="168"/>
      <c r="PGX170" s="168"/>
      <c r="PGY170" s="168"/>
      <c r="PGZ170" s="168"/>
      <c r="PHA170" s="168"/>
      <c r="PHB170" s="168"/>
      <c r="PHC170" s="168"/>
      <c r="PHD170" s="168"/>
      <c r="PHE170" s="168"/>
      <c r="PHF170" s="168"/>
      <c r="PHG170" s="168"/>
      <c r="PHH170" s="168"/>
      <c r="PHI170" s="168"/>
      <c r="PHJ170" s="168"/>
      <c r="PHK170" s="168"/>
      <c r="PHL170" s="168"/>
      <c r="PHM170" s="168"/>
      <c r="PHN170" s="168"/>
      <c r="PHO170" s="168"/>
      <c r="PHP170" s="168"/>
      <c r="PHQ170" s="168"/>
      <c r="PHR170" s="168"/>
      <c r="PHS170" s="168"/>
      <c r="PHT170" s="168"/>
      <c r="PHU170" s="168"/>
      <c r="PHV170" s="168"/>
      <c r="PHW170" s="168"/>
      <c r="PHX170" s="168"/>
      <c r="PHY170" s="168"/>
      <c r="PHZ170" s="168"/>
      <c r="PIA170" s="168"/>
      <c r="PIB170" s="168"/>
      <c r="PIC170" s="168"/>
      <c r="PID170" s="168"/>
      <c r="PIE170" s="168"/>
      <c r="PIF170" s="168"/>
      <c r="PIG170" s="168"/>
      <c r="PIH170" s="168"/>
      <c r="PII170" s="168"/>
      <c r="PIJ170" s="168"/>
      <c r="PIK170" s="168"/>
      <c r="PIL170" s="168"/>
      <c r="PIM170" s="168"/>
      <c r="PIN170" s="168"/>
      <c r="PIO170" s="168"/>
      <c r="PIP170" s="168"/>
      <c r="PIQ170" s="168"/>
      <c r="PIR170" s="168"/>
      <c r="PIS170" s="168"/>
      <c r="PIT170" s="168"/>
      <c r="PIU170" s="168"/>
      <c r="PIV170" s="168"/>
      <c r="PIW170" s="168"/>
      <c r="PIX170" s="168"/>
      <c r="PIY170" s="168"/>
      <c r="PIZ170" s="168"/>
      <c r="PJA170" s="168"/>
      <c r="PJB170" s="168"/>
      <c r="PJC170" s="168"/>
      <c r="PJD170" s="168"/>
      <c r="PJE170" s="168"/>
      <c r="PJF170" s="168"/>
      <c r="PJG170" s="168"/>
      <c r="PJH170" s="168"/>
      <c r="PJI170" s="168"/>
      <c r="PJJ170" s="168"/>
      <c r="PJK170" s="168"/>
      <c r="PJL170" s="168"/>
      <c r="PJM170" s="168"/>
      <c r="PJN170" s="168"/>
      <c r="PJO170" s="168"/>
      <c r="PJP170" s="168"/>
      <c r="PJQ170" s="168"/>
      <c r="PJR170" s="168"/>
      <c r="PJS170" s="168"/>
      <c r="PJT170" s="168"/>
      <c r="PJU170" s="168"/>
      <c r="PJV170" s="168"/>
      <c r="PJW170" s="168"/>
      <c r="PJX170" s="168"/>
      <c r="PJY170" s="168"/>
      <c r="PJZ170" s="168"/>
      <c r="PKA170" s="168"/>
      <c r="PKB170" s="168"/>
      <c r="PKC170" s="168"/>
      <c r="PKD170" s="168"/>
      <c r="PKE170" s="168"/>
      <c r="PKF170" s="168"/>
      <c r="PKG170" s="168"/>
      <c r="PKH170" s="168"/>
      <c r="PKI170" s="168"/>
      <c r="PKJ170" s="168"/>
      <c r="PKK170" s="168"/>
      <c r="PKL170" s="168"/>
      <c r="PKM170" s="168"/>
      <c r="PKN170" s="168"/>
      <c r="PKO170" s="168"/>
      <c r="PKP170" s="168"/>
      <c r="PKQ170" s="168"/>
      <c r="PKR170" s="168"/>
      <c r="PKS170" s="168"/>
      <c r="PKT170" s="168"/>
      <c r="PKU170" s="168"/>
      <c r="PKV170" s="168"/>
      <c r="PKW170" s="168"/>
      <c r="PKX170" s="168"/>
      <c r="PKY170" s="168"/>
      <c r="PKZ170" s="168"/>
      <c r="PLA170" s="168"/>
      <c r="PLB170" s="168"/>
      <c r="PLC170" s="168"/>
      <c r="PLD170" s="168"/>
      <c r="PLE170" s="168"/>
      <c r="PLF170" s="168"/>
      <c r="PLG170" s="168"/>
      <c r="PLH170" s="168"/>
      <c r="PLI170" s="168"/>
      <c r="PLJ170" s="168"/>
      <c r="PLK170" s="168"/>
      <c r="PLL170" s="168"/>
      <c r="PLM170" s="168"/>
      <c r="PLN170" s="168"/>
      <c r="PLO170" s="168"/>
      <c r="PLP170" s="168"/>
      <c r="PLQ170" s="168"/>
      <c r="PLR170" s="168"/>
      <c r="PLS170" s="168"/>
      <c r="PLT170" s="168"/>
      <c r="PLU170" s="168"/>
      <c r="PLV170" s="168"/>
      <c r="PLW170" s="168"/>
      <c r="PLX170" s="168"/>
      <c r="PLY170" s="168"/>
      <c r="PLZ170" s="168"/>
      <c r="PMA170" s="168"/>
      <c r="PMB170" s="168"/>
      <c r="PMC170" s="168"/>
      <c r="PMD170" s="168"/>
      <c r="PME170" s="168"/>
      <c r="PMF170" s="168"/>
      <c r="PMG170" s="168"/>
      <c r="PMH170" s="168"/>
      <c r="PMI170" s="168"/>
      <c r="PMJ170" s="168"/>
      <c r="PMK170" s="168"/>
      <c r="PML170" s="168"/>
      <c r="PMM170" s="168"/>
      <c r="PMN170" s="168"/>
      <c r="PMO170" s="168"/>
      <c r="PMP170" s="168"/>
      <c r="PMQ170" s="168"/>
      <c r="PMR170" s="168"/>
      <c r="PMS170" s="168"/>
      <c r="PMT170" s="168"/>
      <c r="PMU170" s="168"/>
      <c r="PMV170" s="168"/>
      <c r="PMW170" s="168"/>
      <c r="PMX170" s="168"/>
      <c r="PMY170" s="168"/>
      <c r="PMZ170" s="168"/>
      <c r="PNA170" s="168"/>
      <c r="PNB170" s="168"/>
      <c r="PNC170" s="168"/>
      <c r="PND170" s="168"/>
      <c r="PNE170" s="168"/>
      <c r="PNF170" s="168"/>
      <c r="PNG170" s="168"/>
      <c r="PNH170" s="168"/>
      <c r="PNI170" s="168"/>
      <c r="PNJ170" s="168"/>
      <c r="PNK170" s="168"/>
      <c r="PNL170" s="168"/>
      <c r="PNM170" s="168"/>
      <c r="PNN170" s="168"/>
      <c r="PNO170" s="168"/>
      <c r="PNP170" s="168"/>
      <c r="PNQ170" s="168"/>
      <c r="PNR170" s="168"/>
      <c r="PNS170" s="168"/>
      <c r="PNT170" s="168"/>
      <c r="PNU170" s="168"/>
      <c r="PNV170" s="168"/>
      <c r="PNW170" s="168"/>
      <c r="PNX170" s="168"/>
      <c r="PNY170" s="168"/>
      <c r="PNZ170" s="168"/>
      <c r="POA170" s="168"/>
      <c r="POB170" s="168"/>
      <c r="POC170" s="168"/>
      <c r="POD170" s="168"/>
      <c r="POE170" s="168"/>
      <c r="POF170" s="168"/>
      <c r="POG170" s="168"/>
      <c r="POH170" s="168"/>
      <c r="POI170" s="168"/>
      <c r="POJ170" s="168"/>
      <c r="POK170" s="168"/>
      <c r="POL170" s="168"/>
      <c r="POM170" s="168"/>
      <c r="PON170" s="168"/>
      <c r="POO170" s="168"/>
      <c r="POP170" s="168"/>
      <c r="POQ170" s="168"/>
      <c r="POR170" s="168"/>
      <c r="POS170" s="168"/>
      <c r="POT170" s="168"/>
      <c r="POU170" s="168"/>
      <c r="POV170" s="168"/>
      <c r="POW170" s="168"/>
      <c r="POX170" s="168"/>
      <c r="POY170" s="168"/>
      <c r="POZ170" s="168"/>
      <c r="PPA170" s="168"/>
      <c r="PPB170" s="168"/>
      <c r="PPC170" s="168"/>
      <c r="PPD170" s="168"/>
      <c r="PPE170" s="168"/>
      <c r="PPF170" s="168"/>
      <c r="PPG170" s="168"/>
      <c r="PPH170" s="168"/>
      <c r="PPI170" s="168"/>
      <c r="PPJ170" s="168"/>
      <c r="PPK170" s="168"/>
      <c r="PPL170" s="168"/>
      <c r="PPM170" s="168"/>
      <c r="PPN170" s="168"/>
      <c r="PPO170" s="168"/>
      <c r="PPP170" s="168"/>
      <c r="PPQ170" s="168"/>
      <c r="PPR170" s="168"/>
      <c r="PPS170" s="168"/>
      <c r="PPT170" s="168"/>
      <c r="PPU170" s="168"/>
      <c r="PPV170" s="168"/>
      <c r="PPW170" s="168"/>
      <c r="PPX170" s="168"/>
      <c r="PPY170" s="168"/>
      <c r="PPZ170" s="168"/>
      <c r="PQA170" s="168"/>
      <c r="PQB170" s="168"/>
      <c r="PQC170" s="168"/>
      <c r="PQD170" s="168"/>
      <c r="PQE170" s="168"/>
      <c r="PQF170" s="168"/>
      <c r="PQG170" s="168"/>
      <c r="PQH170" s="168"/>
      <c r="PQI170" s="168"/>
      <c r="PQJ170" s="168"/>
      <c r="PQK170" s="168"/>
      <c r="PQL170" s="168"/>
      <c r="PQM170" s="168"/>
      <c r="PQN170" s="168"/>
      <c r="PQO170" s="168"/>
      <c r="PQP170" s="168"/>
      <c r="PQQ170" s="168"/>
      <c r="PQR170" s="168"/>
      <c r="PQS170" s="168"/>
      <c r="PQT170" s="168"/>
      <c r="PQU170" s="168"/>
      <c r="PQV170" s="168"/>
      <c r="PQW170" s="168"/>
      <c r="PQX170" s="168"/>
      <c r="PQY170" s="168"/>
      <c r="PQZ170" s="168"/>
      <c r="PRA170" s="168"/>
      <c r="PRB170" s="168"/>
      <c r="PRC170" s="168"/>
      <c r="PRD170" s="168"/>
      <c r="PRE170" s="168"/>
      <c r="PRF170" s="168"/>
      <c r="PRG170" s="168"/>
      <c r="PRH170" s="168"/>
      <c r="PRI170" s="168"/>
      <c r="PRJ170" s="168"/>
      <c r="PRK170" s="168"/>
      <c r="PRL170" s="168"/>
      <c r="PRM170" s="168"/>
      <c r="PRN170" s="168"/>
      <c r="PRO170" s="168"/>
      <c r="PRP170" s="168"/>
      <c r="PRQ170" s="168"/>
      <c r="PRR170" s="168"/>
      <c r="PRS170" s="168"/>
      <c r="PRT170" s="168"/>
      <c r="PRU170" s="168"/>
      <c r="PRV170" s="168"/>
      <c r="PRW170" s="168"/>
      <c r="PRX170" s="168"/>
      <c r="PRY170" s="168"/>
      <c r="PRZ170" s="168"/>
      <c r="PSA170" s="168"/>
      <c r="PSB170" s="168"/>
      <c r="PSC170" s="168"/>
      <c r="PSD170" s="168"/>
      <c r="PSE170" s="168"/>
      <c r="PSF170" s="168"/>
      <c r="PSG170" s="168"/>
      <c r="PSH170" s="168"/>
      <c r="PSI170" s="168"/>
      <c r="PSJ170" s="168"/>
      <c r="PSK170" s="168"/>
      <c r="PSL170" s="168"/>
      <c r="PSM170" s="168"/>
      <c r="PSN170" s="168"/>
      <c r="PSO170" s="168"/>
      <c r="PSP170" s="168"/>
      <c r="PSQ170" s="168"/>
      <c r="PSR170" s="168"/>
      <c r="PSS170" s="168"/>
      <c r="PST170" s="168"/>
      <c r="PSU170" s="168"/>
      <c r="PSV170" s="168"/>
      <c r="PSW170" s="168"/>
      <c r="PSX170" s="168"/>
      <c r="PSY170" s="168"/>
      <c r="PSZ170" s="168"/>
      <c r="PTA170" s="168"/>
      <c r="PTB170" s="168"/>
      <c r="PTC170" s="168"/>
      <c r="PTD170" s="168"/>
      <c r="PTE170" s="168"/>
      <c r="PTF170" s="168"/>
      <c r="PTG170" s="168"/>
      <c r="PTH170" s="168"/>
      <c r="PTI170" s="168"/>
      <c r="PTJ170" s="168"/>
      <c r="PTK170" s="168"/>
      <c r="PTL170" s="168"/>
      <c r="PTM170" s="168"/>
      <c r="PTN170" s="168"/>
      <c r="PTO170" s="168"/>
      <c r="PTP170" s="168"/>
      <c r="PTQ170" s="168"/>
      <c r="PTR170" s="168"/>
      <c r="PTS170" s="168"/>
      <c r="PTT170" s="168"/>
      <c r="PTU170" s="168"/>
      <c r="PTV170" s="168"/>
      <c r="PTW170" s="168"/>
      <c r="PTX170" s="168"/>
      <c r="PTY170" s="168"/>
      <c r="PTZ170" s="168"/>
      <c r="PUA170" s="168"/>
      <c r="PUB170" s="168"/>
      <c r="PUC170" s="168"/>
      <c r="PUD170" s="168"/>
      <c r="PUE170" s="168"/>
      <c r="PUF170" s="168"/>
      <c r="PUG170" s="168"/>
      <c r="PUH170" s="168"/>
      <c r="PUI170" s="168"/>
      <c r="PUJ170" s="168"/>
      <c r="PUK170" s="168"/>
      <c r="PUL170" s="168"/>
      <c r="PUM170" s="168"/>
      <c r="PUN170" s="168"/>
      <c r="PUO170" s="168"/>
      <c r="PUP170" s="168"/>
      <c r="PUQ170" s="168"/>
      <c r="PUR170" s="168"/>
      <c r="PUS170" s="168"/>
      <c r="PUT170" s="168"/>
      <c r="PUU170" s="168"/>
      <c r="PUV170" s="168"/>
      <c r="PUW170" s="168"/>
      <c r="PUX170" s="168"/>
      <c r="PUY170" s="168"/>
      <c r="PUZ170" s="168"/>
      <c r="PVA170" s="168"/>
      <c r="PVB170" s="168"/>
      <c r="PVC170" s="168"/>
      <c r="PVD170" s="168"/>
      <c r="PVE170" s="168"/>
      <c r="PVF170" s="168"/>
      <c r="PVG170" s="168"/>
      <c r="PVH170" s="168"/>
      <c r="PVI170" s="168"/>
      <c r="PVJ170" s="168"/>
      <c r="PVK170" s="168"/>
      <c r="PVL170" s="168"/>
      <c r="PVM170" s="168"/>
      <c r="PVN170" s="168"/>
      <c r="PVO170" s="168"/>
      <c r="PVP170" s="168"/>
      <c r="PVQ170" s="168"/>
      <c r="PVR170" s="168"/>
      <c r="PVS170" s="168"/>
      <c r="PVT170" s="168"/>
      <c r="PVU170" s="168"/>
      <c r="PVV170" s="168"/>
      <c r="PVW170" s="168"/>
      <c r="PVX170" s="168"/>
      <c r="PVY170" s="168"/>
      <c r="PVZ170" s="168"/>
      <c r="PWA170" s="168"/>
      <c r="PWB170" s="168"/>
      <c r="PWC170" s="168"/>
      <c r="PWD170" s="168"/>
      <c r="PWE170" s="168"/>
      <c r="PWF170" s="168"/>
      <c r="PWG170" s="168"/>
      <c r="PWH170" s="168"/>
      <c r="PWI170" s="168"/>
      <c r="PWJ170" s="168"/>
      <c r="PWK170" s="168"/>
      <c r="PWL170" s="168"/>
      <c r="PWM170" s="168"/>
      <c r="PWN170" s="168"/>
      <c r="PWO170" s="168"/>
      <c r="PWP170" s="168"/>
      <c r="PWQ170" s="168"/>
      <c r="PWR170" s="168"/>
      <c r="PWS170" s="168"/>
      <c r="PWT170" s="168"/>
      <c r="PWU170" s="168"/>
      <c r="PWV170" s="168"/>
      <c r="PWW170" s="168"/>
      <c r="PWX170" s="168"/>
      <c r="PWY170" s="168"/>
      <c r="PWZ170" s="168"/>
      <c r="PXA170" s="168"/>
      <c r="PXB170" s="168"/>
      <c r="PXC170" s="168"/>
      <c r="PXD170" s="168"/>
      <c r="PXE170" s="168"/>
      <c r="PXF170" s="168"/>
      <c r="PXG170" s="168"/>
      <c r="PXH170" s="168"/>
      <c r="PXI170" s="168"/>
      <c r="PXJ170" s="168"/>
      <c r="PXK170" s="168"/>
      <c r="PXL170" s="168"/>
      <c r="PXM170" s="168"/>
      <c r="PXN170" s="168"/>
      <c r="PXO170" s="168"/>
      <c r="PXP170" s="168"/>
      <c r="PXQ170" s="168"/>
      <c r="PXR170" s="168"/>
      <c r="PXS170" s="168"/>
      <c r="PXT170" s="168"/>
      <c r="PXU170" s="168"/>
      <c r="PXV170" s="168"/>
      <c r="PXW170" s="168"/>
      <c r="PXX170" s="168"/>
      <c r="PXY170" s="168"/>
      <c r="PXZ170" s="168"/>
      <c r="PYA170" s="168"/>
      <c r="PYB170" s="168"/>
      <c r="PYC170" s="168"/>
      <c r="PYD170" s="168"/>
      <c r="PYE170" s="168"/>
      <c r="PYF170" s="168"/>
      <c r="PYG170" s="168"/>
      <c r="PYH170" s="168"/>
      <c r="PYI170" s="168"/>
      <c r="PYJ170" s="168"/>
      <c r="PYK170" s="168"/>
      <c r="PYL170" s="168"/>
      <c r="PYM170" s="168"/>
      <c r="PYN170" s="168"/>
      <c r="PYO170" s="168"/>
      <c r="PYP170" s="168"/>
      <c r="PYQ170" s="168"/>
      <c r="PYR170" s="168"/>
      <c r="PYS170" s="168"/>
      <c r="PYT170" s="168"/>
      <c r="PYU170" s="168"/>
      <c r="PYV170" s="168"/>
      <c r="PYW170" s="168"/>
      <c r="PYX170" s="168"/>
      <c r="PYY170" s="168"/>
      <c r="PYZ170" s="168"/>
      <c r="PZA170" s="168"/>
      <c r="PZB170" s="168"/>
      <c r="PZC170" s="168"/>
      <c r="PZD170" s="168"/>
      <c r="PZE170" s="168"/>
      <c r="PZF170" s="168"/>
      <c r="PZG170" s="168"/>
      <c r="PZH170" s="168"/>
      <c r="PZI170" s="168"/>
      <c r="PZJ170" s="168"/>
      <c r="PZK170" s="168"/>
      <c r="PZL170" s="168"/>
      <c r="PZM170" s="168"/>
      <c r="PZN170" s="168"/>
      <c r="PZO170" s="168"/>
      <c r="PZP170" s="168"/>
      <c r="PZQ170" s="168"/>
      <c r="PZR170" s="168"/>
      <c r="PZS170" s="168"/>
      <c r="PZT170" s="168"/>
      <c r="PZU170" s="168"/>
      <c r="PZV170" s="168"/>
      <c r="PZW170" s="168"/>
      <c r="PZX170" s="168"/>
      <c r="PZY170" s="168"/>
      <c r="PZZ170" s="168"/>
      <c r="QAA170" s="168"/>
      <c r="QAB170" s="168"/>
      <c r="QAC170" s="168"/>
      <c r="QAD170" s="168"/>
      <c r="QAE170" s="168"/>
      <c r="QAF170" s="168"/>
      <c r="QAG170" s="168"/>
      <c r="QAH170" s="168"/>
      <c r="QAI170" s="168"/>
      <c r="QAJ170" s="168"/>
      <c r="QAK170" s="168"/>
      <c r="QAL170" s="168"/>
      <c r="QAM170" s="168"/>
      <c r="QAN170" s="168"/>
      <c r="QAO170" s="168"/>
      <c r="QAP170" s="168"/>
      <c r="QAQ170" s="168"/>
      <c r="QAR170" s="168"/>
      <c r="QAS170" s="168"/>
      <c r="QAT170" s="168"/>
      <c r="QAU170" s="168"/>
      <c r="QAV170" s="168"/>
      <c r="QAW170" s="168"/>
      <c r="QAX170" s="168"/>
      <c r="QAY170" s="168"/>
      <c r="QAZ170" s="168"/>
      <c r="QBA170" s="168"/>
      <c r="QBB170" s="168"/>
      <c r="QBC170" s="168"/>
      <c r="QBD170" s="168"/>
      <c r="QBE170" s="168"/>
      <c r="QBF170" s="168"/>
      <c r="QBG170" s="168"/>
      <c r="QBH170" s="168"/>
      <c r="QBI170" s="168"/>
      <c r="QBJ170" s="168"/>
      <c r="QBK170" s="168"/>
      <c r="QBL170" s="168"/>
      <c r="QBM170" s="168"/>
      <c r="QBN170" s="168"/>
      <c r="QBO170" s="168"/>
      <c r="QBP170" s="168"/>
      <c r="QBQ170" s="168"/>
      <c r="QBR170" s="168"/>
      <c r="QBS170" s="168"/>
      <c r="QBT170" s="168"/>
      <c r="QBU170" s="168"/>
      <c r="QBV170" s="168"/>
      <c r="QBW170" s="168"/>
      <c r="QBX170" s="168"/>
      <c r="QBY170" s="168"/>
      <c r="QBZ170" s="168"/>
      <c r="QCA170" s="168"/>
      <c r="QCB170" s="168"/>
      <c r="QCC170" s="168"/>
      <c r="QCD170" s="168"/>
      <c r="QCE170" s="168"/>
      <c r="QCF170" s="168"/>
      <c r="QCG170" s="168"/>
      <c r="QCH170" s="168"/>
      <c r="QCI170" s="168"/>
      <c r="QCJ170" s="168"/>
      <c r="QCK170" s="168"/>
      <c r="QCL170" s="168"/>
      <c r="QCM170" s="168"/>
      <c r="QCN170" s="168"/>
      <c r="QCO170" s="168"/>
      <c r="QCP170" s="168"/>
      <c r="QCQ170" s="168"/>
      <c r="QCR170" s="168"/>
      <c r="QCS170" s="168"/>
      <c r="QCT170" s="168"/>
      <c r="QCU170" s="168"/>
      <c r="QCV170" s="168"/>
      <c r="QCW170" s="168"/>
      <c r="QCX170" s="168"/>
      <c r="QCY170" s="168"/>
      <c r="QCZ170" s="168"/>
      <c r="QDA170" s="168"/>
      <c r="QDB170" s="168"/>
      <c r="QDC170" s="168"/>
      <c r="QDD170" s="168"/>
      <c r="QDE170" s="168"/>
      <c r="QDF170" s="168"/>
      <c r="QDG170" s="168"/>
      <c r="QDH170" s="168"/>
      <c r="QDI170" s="168"/>
      <c r="QDJ170" s="168"/>
      <c r="QDK170" s="168"/>
      <c r="QDL170" s="168"/>
      <c r="QDM170" s="168"/>
      <c r="QDN170" s="168"/>
      <c r="QDO170" s="168"/>
      <c r="QDP170" s="168"/>
      <c r="QDQ170" s="168"/>
      <c r="QDR170" s="168"/>
      <c r="QDS170" s="168"/>
      <c r="QDT170" s="168"/>
      <c r="QDU170" s="168"/>
      <c r="QDV170" s="168"/>
      <c r="QDW170" s="168"/>
      <c r="QDX170" s="168"/>
      <c r="QDY170" s="168"/>
      <c r="QDZ170" s="168"/>
      <c r="QEA170" s="168"/>
      <c r="QEB170" s="168"/>
      <c r="QEC170" s="168"/>
      <c r="QED170" s="168"/>
      <c r="QEE170" s="168"/>
      <c r="QEF170" s="168"/>
      <c r="QEG170" s="168"/>
      <c r="QEH170" s="168"/>
      <c r="QEI170" s="168"/>
      <c r="QEJ170" s="168"/>
      <c r="QEK170" s="168"/>
      <c r="QEL170" s="168"/>
      <c r="QEM170" s="168"/>
      <c r="QEN170" s="168"/>
      <c r="QEO170" s="168"/>
      <c r="QEP170" s="168"/>
      <c r="QEQ170" s="168"/>
      <c r="QER170" s="168"/>
      <c r="QES170" s="168"/>
      <c r="QET170" s="168"/>
      <c r="QEU170" s="168"/>
      <c r="QEV170" s="168"/>
      <c r="QEW170" s="168"/>
      <c r="QEX170" s="168"/>
      <c r="QEY170" s="168"/>
      <c r="QEZ170" s="168"/>
      <c r="QFA170" s="168"/>
      <c r="QFB170" s="168"/>
      <c r="QFC170" s="168"/>
      <c r="QFD170" s="168"/>
      <c r="QFE170" s="168"/>
      <c r="QFF170" s="168"/>
      <c r="QFG170" s="168"/>
      <c r="QFH170" s="168"/>
      <c r="QFI170" s="168"/>
      <c r="QFJ170" s="168"/>
      <c r="QFK170" s="168"/>
      <c r="QFL170" s="168"/>
      <c r="QFM170" s="168"/>
      <c r="QFN170" s="168"/>
      <c r="QFO170" s="168"/>
      <c r="QFP170" s="168"/>
      <c r="QFQ170" s="168"/>
      <c r="QFR170" s="168"/>
      <c r="QFS170" s="168"/>
      <c r="QFT170" s="168"/>
      <c r="QFU170" s="168"/>
      <c r="QFV170" s="168"/>
      <c r="QFW170" s="168"/>
      <c r="QFX170" s="168"/>
      <c r="QFY170" s="168"/>
      <c r="QFZ170" s="168"/>
      <c r="QGA170" s="168"/>
      <c r="QGB170" s="168"/>
      <c r="QGC170" s="168"/>
      <c r="QGD170" s="168"/>
      <c r="QGE170" s="168"/>
      <c r="QGF170" s="168"/>
      <c r="QGG170" s="168"/>
      <c r="QGH170" s="168"/>
      <c r="QGI170" s="168"/>
      <c r="QGJ170" s="168"/>
      <c r="QGK170" s="168"/>
      <c r="QGL170" s="168"/>
      <c r="QGM170" s="168"/>
      <c r="QGN170" s="168"/>
      <c r="QGO170" s="168"/>
      <c r="QGP170" s="168"/>
      <c r="QGQ170" s="168"/>
      <c r="QGR170" s="168"/>
      <c r="QGS170" s="168"/>
      <c r="QGT170" s="168"/>
      <c r="QGU170" s="168"/>
      <c r="QGV170" s="168"/>
      <c r="QGW170" s="168"/>
      <c r="QGX170" s="168"/>
      <c r="QGY170" s="168"/>
      <c r="QGZ170" s="168"/>
      <c r="QHA170" s="168"/>
      <c r="QHB170" s="168"/>
      <c r="QHC170" s="168"/>
      <c r="QHD170" s="168"/>
      <c r="QHE170" s="168"/>
      <c r="QHF170" s="168"/>
      <c r="QHG170" s="168"/>
      <c r="QHH170" s="168"/>
      <c r="QHI170" s="168"/>
      <c r="QHJ170" s="168"/>
      <c r="QHK170" s="168"/>
      <c r="QHL170" s="168"/>
      <c r="QHM170" s="168"/>
      <c r="QHN170" s="168"/>
      <c r="QHO170" s="168"/>
      <c r="QHP170" s="168"/>
      <c r="QHQ170" s="168"/>
      <c r="QHR170" s="168"/>
      <c r="QHS170" s="168"/>
      <c r="QHT170" s="168"/>
      <c r="QHU170" s="168"/>
      <c r="QHV170" s="168"/>
      <c r="QHW170" s="168"/>
      <c r="QHX170" s="168"/>
      <c r="QHY170" s="168"/>
      <c r="QHZ170" s="168"/>
      <c r="QIA170" s="168"/>
      <c r="QIB170" s="168"/>
      <c r="QIC170" s="168"/>
      <c r="QID170" s="168"/>
      <c r="QIE170" s="168"/>
      <c r="QIF170" s="168"/>
      <c r="QIG170" s="168"/>
      <c r="QIH170" s="168"/>
      <c r="QII170" s="168"/>
      <c r="QIJ170" s="168"/>
      <c r="QIK170" s="168"/>
      <c r="QIL170" s="168"/>
      <c r="QIM170" s="168"/>
      <c r="QIN170" s="168"/>
      <c r="QIO170" s="168"/>
      <c r="QIP170" s="168"/>
      <c r="QIQ170" s="168"/>
      <c r="QIR170" s="168"/>
      <c r="QIS170" s="168"/>
      <c r="QIT170" s="168"/>
      <c r="QIU170" s="168"/>
      <c r="QIV170" s="168"/>
      <c r="QIW170" s="168"/>
      <c r="QIX170" s="168"/>
      <c r="QIY170" s="168"/>
      <c r="QIZ170" s="168"/>
      <c r="QJA170" s="168"/>
      <c r="QJB170" s="168"/>
      <c r="QJC170" s="168"/>
      <c r="QJD170" s="168"/>
      <c r="QJE170" s="168"/>
      <c r="QJF170" s="168"/>
      <c r="QJG170" s="168"/>
      <c r="QJH170" s="168"/>
      <c r="QJI170" s="168"/>
      <c r="QJJ170" s="168"/>
      <c r="QJK170" s="168"/>
      <c r="QJL170" s="168"/>
      <c r="QJM170" s="168"/>
      <c r="QJN170" s="168"/>
      <c r="QJO170" s="168"/>
      <c r="QJP170" s="168"/>
      <c r="QJQ170" s="168"/>
      <c r="QJR170" s="168"/>
      <c r="QJS170" s="168"/>
      <c r="QJT170" s="168"/>
      <c r="QJU170" s="168"/>
      <c r="QJV170" s="168"/>
      <c r="QJW170" s="168"/>
      <c r="QJX170" s="168"/>
      <c r="QJY170" s="168"/>
      <c r="QJZ170" s="168"/>
      <c r="QKA170" s="168"/>
      <c r="QKB170" s="168"/>
      <c r="QKC170" s="168"/>
      <c r="QKD170" s="168"/>
      <c r="QKE170" s="168"/>
      <c r="QKF170" s="168"/>
      <c r="QKG170" s="168"/>
      <c r="QKH170" s="168"/>
      <c r="QKI170" s="168"/>
      <c r="QKJ170" s="168"/>
      <c r="QKK170" s="168"/>
      <c r="QKL170" s="168"/>
      <c r="QKM170" s="168"/>
      <c r="QKN170" s="168"/>
      <c r="QKO170" s="168"/>
      <c r="QKP170" s="168"/>
      <c r="QKQ170" s="168"/>
      <c r="QKR170" s="168"/>
      <c r="QKS170" s="168"/>
      <c r="QKT170" s="168"/>
      <c r="QKU170" s="168"/>
      <c r="QKV170" s="168"/>
      <c r="QKW170" s="168"/>
      <c r="QKX170" s="168"/>
      <c r="QKY170" s="168"/>
      <c r="QKZ170" s="168"/>
      <c r="QLA170" s="168"/>
      <c r="QLB170" s="168"/>
      <c r="QLC170" s="168"/>
      <c r="QLD170" s="168"/>
      <c r="QLE170" s="168"/>
      <c r="QLF170" s="168"/>
      <c r="QLG170" s="168"/>
      <c r="QLH170" s="168"/>
      <c r="QLI170" s="168"/>
      <c r="QLJ170" s="168"/>
      <c r="QLK170" s="168"/>
      <c r="QLL170" s="168"/>
      <c r="QLM170" s="168"/>
      <c r="QLN170" s="168"/>
      <c r="QLO170" s="168"/>
      <c r="QLP170" s="168"/>
      <c r="QLQ170" s="168"/>
      <c r="QLR170" s="168"/>
      <c r="QLS170" s="168"/>
      <c r="QLT170" s="168"/>
      <c r="QLU170" s="168"/>
      <c r="QLV170" s="168"/>
      <c r="QLW170" s="168"/>
      <c r="QLX170" s="168"/>
      <c r="QLY170" s="168"/>
      <c r="QLZ170" s="168"/>
      <c r="QMA170" s="168"/>
      <c r="QMB170" s="168"/>
      <c r="QMC170" s="168"/>
      <c r="QMD170" s="168"/>
      <c r="QME170" s="168"/>
      <c r="QMF170" s="168"/>
      <c r="QMG170" s="168"/>
      <c r="QMH170" s="168"/>
      <c r="QMI170" s="168"/>
      <c r="QMJ170" s="168"/>
      <c r="QMK170" s="168"/>
      <c r="QML170" s="168"/>
      <c r="QMM170" s="168"/>
      <c r="QMN170" s="168"/>
      <c r="QMO170" s="168"/>
      <c r="QMP170" s="168"/>
      <c r="QMQ170" s="168"/>
      <c r="QMR170" s="168"/>
      <c r="QMS170" s="168"/>
      <c r="QMT170" s="168"/>
      <c r="QMU170" s="168"/>
      <c r="QMV170" s="168"/>
      <c r="QMW170" s="168"/>
      <c r="QMX170" s="168"/>
      <c r="QMY170" s="168"/>
      <c r="QMZ170" s="168"/>
      <c r="QNA170" s="168"/>
      <c r="QNB170" s="168"/>
      <c r="QNC170" s="168"/>
      <c r="QND170" s="168"/>
      <c r="QNE170" s="168"/>
      <c r="QNF170" s="168"/>
      <c r="QNG170" s="168"/>
      <c r="QNH170" s="168"/>
      <c r="QNI170" s="168"/>
      <c r="QNJ170" s="168"/>
      <c r="QNK170" s="168"/>
      <c r="QNL170" s="168"/>
      <c r="QNM170" s="168"/>
      <c r="QNN170" s="168"/>
      <c r="QNO170" s="168"/>
      <c r="QNP170" s="168"/>
      <c r="QNQ170" s="168"/>
      <c r="QNR170" s="168"/>
      <c r="QNS170" s="168"/>
      <c r="QNT170" s="168"/>
      <c r="QNU170" s="168"/>
      <c r="QNV170" s="168"/>
      <c r="QNW170" s="168"/>
      <c r="QNX170" s="168"/>
      <c r="QNY170" s="168"/>
      <c r="QNZ170" s="168"/>
      <c r="QOA170" s="168"/>
      <c r="QOB170" s="168"/>
      <c r="QOC170" s="168"/>
      <c r="QOD170" s="168"/>
      <c r="QOE170" s="168"/>
      <c r="QOF170" s="168"/>
      <c r="QOG170" s="168"/>
      <c r="QOH170" s="168"/>
      <c r="QOI170" s="168"/>
      <c r="QOJ170" s="168"/>
      <c r="QOK170" s="168"/>
      <c r="QOL170" s="168"/>
      <c r="QOM170" s="168"/>
      <c r="QON170" s="168"/>
      <c r="QOO170" s="168"/>
      <c r="QOP170" s="168"/>
      <c r="QOQ170" s="168"/>
      <c r="QOR170" s="168"/>
      <c r="QOS170" s="168"/>
      <c r="QOT170" s="168"/>
      <c r="QOU170" s="168"/>
      <c r="QOV170" s="168"/>
      <c r="QOW170" s="168"/>
      <c r="QOX170" s="168"/>
      <c r="QOY170" s="168"/>
      <c r="QOZ170" s="168"/>
      <c r="QPA170" s="168"/>
      <c r="QPB170" s="168"/>
      <c r="QPC170" s="168"/>
      <c r="QPD170" s="168"/>
      <c r="QPE170" s="168"/>
      <c r="QPF170" s="168"/>
      <c r="QPG170" s="168"/>
      <c r="QPH170" s="168"/>
      <c r="QPI170" s="168"/>
      <c r="QPJ170" s="168"/>
      <c r="QPK170" s="168"/>
      <c r="QPL170" s="168"/>
      <c r="QPM170" s="168"/>
      <c r="QPN170" s="168"/>
      <c r="QPO170" s="168"/>
      <c r="QPP170" s="168"/>
      <c r="QPQ170" s="168"/>
      <c r="QPR170" s="168"/>
      <c r="QPS170" s="168"/>
      <c r="QPT170" s="168"/>
      <c r="QPU170" s="168"/>
      <c r="QPV170" s="168"/>
      <c r="QPW170" s="168"/>
      <c r="QPX170" s="168"/>
      <c r="QPY170" s="168"/>
      <c r="QPZ170" s="168"/>
      <c r="QQA170" s="168"/>
      <c r="QQB170" s="168"/>
      <c r="QQC170" s="168"/>
      <c r="QQD170" s="168"/>
      <c r="QQE170" s="168"/>
      <c r="QQF170" s="168"/>
      <c r="QQG170" s="168"/>
      <c r="QQH170" s="168"/>
      <c r="QQI170" s="168"/>
      <c r="QQJ170" s="168"/>
      <c r="QQK170" s="168"/>
      <c r="QQL170" s="168"/>
      <c r="QQM170" s="168"/>
      <c r="QQN170" s="168"/>
      <c r="QQO170" s="168"/>
      <c r="QQP170" s="168"/>
      <c r="QQQ170" s="168"/>
      <c r="QQR170" s="168"/>
      <c r="QQS170" s="168"/>
      <c r="QQT170" s="168"/>
      <c r="QQU170" s="168"/>
      <c r="QQV170" s="168"/>
      <c r="QQW170" s="168"/>
      <c r="QQX170" s="168"/>
      <c r="QQY170" s="168"/>
      <c r="QQZ170" s="168"/>
      <c r="QRA170" s="168"/>
      <c r="QRB170" s="168"/>
      <c r="QRC170" s="168"/>
      <c r="QRD170" s="168"/>
      <c r="QRE170" s="168"/>
      <c r="QRF170" s="168"/>
      <c r="QRG170" s="168"/>
      <c r="QRH170" s="168"/>
      <c r="QRI170" s="168"/>
      <c r="QRJ170" s="168"/>
      <c r="QRK170" s="168"/>
      <c r="QRL170" s="168"/>
      <c r="QRM170" s="168"/>
      <c r="QRN170" s="168"/>
      <c r="QRO170" s="168"/>
      <c r="QRP170" s="168"/>
      <c r="QRQ170" s="168"/>
      <c r="QRR170" s="168"/>
      <c r="QRS170" s="168"/>
      <c r="QRT170" s="168"/>
      <c r="QRU170" s="168"/>
      <c r="QRV170" s="168"/>
      <c r="QRW170" s="168"/>
      <c r="QRX170" s="168"/>
      <c r="QRY170" s="168"/>
      <c r="QRZ170" s="168"/>
      <c r="QSA170" s="168"/>
      <c r="QSB170" s="168"/>
      <c r="QSC170" s="168"/>
      <c r="QSD170" s="168"/>
      <c r="QSE170" s="168"/>
      <c r="QSF170" s="168"/>
      <c r="QSG170" s="168"/>
      <c r="QSH170" s="168"/>
      <c r="QSI170" s="168"/>
      <c r="QSJ170" s="168"/>
      <c r="QSK170" s="168"/>
      <c r="QSL170" s="168"/>
      <c r="QSM170" s="168"/>
      <c r="QSN170" s="168"/>
      <c r="QSO170" s="168"/>
      <c r="QSP170" s="168"/>
      <c r="QSQ170" s="168"/>
      <c r="QSR170" s="168"/>
      <c r="QSS170" s="168"/>
      <c r="QST170" s="168"/>
      <c r="QSU170" s="168"/>
      <c r="QSV170" s="168"/>
      <c r="QSW170" s="168"/>
      <c r="QSX170" s="168"/>
      <c r="QSY170" s="168"/>
      <c r="QSZ170" s="168"/>
      <c r="QTA170" s="168"/>
      <c r="QTB170" s="168"/>
      <c r="QTC170" s="168"/>
      <c r="QTD170" s="168"/>
      <c r="QTE170" s="168"/>
      <c r="QTF170" s="168"/>
      <c r="QTG170" s="168"/>
      <c r="QTH170" s="168"/>
      <c r="QTI170" s="168"/>
      <c r="QTJ170" s="168"/>
      <c r="QTK170" s="168"/>
      <c r="QTL170" s="168"/>
      <c r="QTM170" s="168"/>
      <c r="QTN170" s="168"/>
      <c r="QTO170" s="168"/>
      <c r="QTP170" s="168"/>
      <c r="QTQ170" s="168"/>
      <c r="QTR170" s="168"/>
      <c r="QTS170" s="168"/>
      <c r="QTT170" s="168"/>
      <c r="QTU170" s="168"/>
      <c r="QTV170" s="168"/>
      <c r="QTW170" s="168"/>
      <c r="QTX170" s="168"/>
      <c r="QTY170" s="168"/>
      <c r="QTZ170" s="168"/>
      <c r="QUA170" s="168"/>
      <c r="QUB170" s="168"/>
      <c r="QUC170" s="168"/>
      <c r="QUD170" s="168"/>
      <c r="QUE170" s="168"/>
      <c r="QUF170" s="168"/>
      <c r="QUG170" s="168"/>
      <c r="QUH170" s="168"/>
      <c r="QUI170" s="168"/>
      <c r="QUJ170" s="168"/>
      <c r="QUK170" s="168"/>
      <c r="QUL170" s="168"/>
      <c r="QUM170" s="168"/>
      <c r="QUN170" s="168"/>
      <c r="QUO170" s="168"/>
      <c r="QUP170" s="168"/>
      <c r="QUQ170" s="168"/>
      <c r="QUR170" s="168"/>
      <c r="QUS170" s="168"/>
      <c r="QUT170" s="168"/>
      <c r="QUU170" s="168"/>
      <c r="QUV170" s="168"/>
      <c r="QUW170" s="168"/>
      <c r="QUX170" s="168"/>
      <c r="QUY170" s="168"/>
      <c r="QUZ170" s="168"/>
      <c r="QVA170" s="168"/>
      <c r="QVB170" s="168"/>
      <c r="QVC170" s="168"/>
      <c r="QVD170" s="168"/>
      <c r="QVE170" s="168"/>
      <c r="QVF170" s="168"/>
      <c r="QVG170" s="168"/>
      <c r="QVH170" s="168"/>
      <c r="QVI170" s="168"/>
      <c r="QVJ170" s="168"/>
      <c r="QVK170" s="168"/>
      <c r="QVL170" s="168"/>
      <c r="QVM170" s="168"/>
      <c r="QVN170" s="168"/>
      <c r="QVO170" s="168"/>
      <c r="QVP170" s="168"/>
      <c r="QVQ170" s="168"/>
      <c r="QVR170" s="168"/>
      <c r="QVS170" s="168"/>
      <c r="QVT170" s="168"/>
      <c r="QVU170" s="168"/>
      <c r="QVV170" s="168"/>
      <c r="QVW170" s="168"/>
      <c r="QVX170" s="168"/>
      <c r="QVY170" s="168"/>
      <c r="QVZ170" s="168"/>
      <c r="QWA170" s="168"/>
      <c r="QWB170" s="168"/>
      <c r="QWC170" s="168"/>
      <c r="QWD170" s="168"/>
      <c r="QWE170" s="168"/>
      <c r="QWF170" s="168"/>
      <c r="QWG170" s="168"/>
      <c r="QWH170" s="168"/>
      <c r="QWI170" s="168"/>
      <c r="QWJ170" s="168"/>
      <c r="QWK170" s="168"/>
      <c r="QWL170" s="168"/>
      <c r="QWM170" s="168"/>
      <c r="QWN170" s="168"/>
      <c r="QWO170" s="168"/>
      <c r="QWP170" s="168"/>
      <c r="QWQ170" s="168"/>
      <c r="QWR170" s="168"/>
      <c r="QWS170" s="168"/>
      <c r="QWT170" s="168"/>
      <c r="QWU170" s="168"/>
      <c r="QWV170" s="168"/>
      <c r="QWW170" s="168"/>
      <c r="QWX170" s="168"/>
      <c r="QWY170" s="168"/>
      <c r="QWZ170" s="168"/>
      <c r="QXA170" s="168"/>
      <c r="QXB170" s="168"/>
      <c r="QXC170" s="168"/>
      <c r="QXD170" s="168"/>
      <c r="QXE170" s="168"/>
      <c r="QXF170" s="168"/>
      <c r="QXG170" s="168"/>
      <c r="QXH170" s="168"/>
      <c r="QXI170" s="168"/>
      <c r="QXJ170" s="168"/>
      <c r="QXK170" s="168"/>
      <c r="QXL170" s="168"/>
      <c r="QXM170" s="168"/>
      <c r="QXN170" s="168"/>
      <c r="QXO170" s="168"/>
      <c r="QXP170" s="168"/>
      <c r="QXQ170" s="168"/>
      <c r="QXR170" s="168"/>
      <c r="QXS170" s="168"/>
      <c r="QXT170" s="168"/>
      <c r="QXU170" s="168"/>
      <c r="QXV170" s="168"/>
      <c r="QXW170" s="168"/>
      <c r="QXX170" s="168"/>
      <c r="QXY170" s="168"/>
      <c r="QXZ170" s="168"/>
      <c r="QYA170" s="168"/>
      <c r="QYB170" s="168"/>
      <c r="QYC170" s="168"/>
      <c r="QYD170" s="168"/>
      <c r="QYE170" s="168"/>
      <c r="QYF170" s="168"/>
      <c r="QYG170" s="168"/>
      <c r="QYH170" s="168"/>
      <c r="QYI170" s="168"/>
      <c r="QYJ170" s="168"/>
      <c r="QYK170" s="168"/>
      <c r="QYL170" s="168"/>
      <c r="QYM170" s="168"/>
      <c r="QYN170" s="168"/>
      <c r="QYO170" s="168"/>
      <c r="QYP170" s="168"/>
      <c r="QYQ170" s="168"/>
      <c r="QYR170" s="168"/>
      <c r="QYS170" s="168"/>
      <c r="QYT170" s="168"/>
      <c r="QYU170" s="168"/>
      <c r="QYV170" s="168"/>
      <c r="QYW170" s="168"/>
      <c r="QYX170" s="168"/>
      <c r="QYY170" s="168"/>
      <c r="QYZ170" s="168"/>
      <c r="QZA170" s="168"/>
      <c r="QZB170" s="168"/>
      <c r="QZC170" s="168"/>
      <c r="QZD170" s="168"/>
      <c r="QZE170" s="168"/>
      <c r="QZF170" s="168"/>
      <c r="QZG170" s="168"/>
      <c r="QZH170" s="168"/>
      <c r="QZI170" s="168"/>
      <c r="QZJ170" s="168"/>
      <c r="QZK170" s="168"/>
      <c r="QZL170" s="168"/>
      <c r="QZM170" s="168"/>
      <c r="QZN170" s="168"/>
      <c r="QZO170" s="168"/>
      <c r="QZP170" s="168"/>
      <c r="QZQ170" s="168"/>
      <c r="QZR170" s="168"/>
      <c r="QZS170" s="168"/>
      <c r="QZT170" s="168"/>
      <c r="QZU170" s="168"/>
      <c r="QZV170" s="168"/>
      <c r="QZW170" s="168"/>
      <c r="QZX170" s="168"/>
      <c r="QZY170" s="168"/>
      <c r="QZZ170" s="168"/>
      <c r="RAA170" s="168"/>
      <c r="RAB170" s="168"/>
      <c r="RAC170" s="168"/>
      <c r="RAD170" s="168"/>
      <c r="RAE170" s="168"/>
      <c r="RAF170" s="168"/>
      <c r="RAG170" s="168"/>
      <c r="RAH170" s="168"/>
      <c r="RAI170" s="168"/>
      <c r="RAJ170" s="168"/>
      <c r="RAK170" s="168"/>
      <c r="RAL170" s="168"/>
      <c r="RAM170" s="168"/>
      <c r="RAN170" s="168"/>
      <c r="RAO170" s="168"/>
      <c r="RAP170" s="168"/>
      <c r="RAQ170" s="168"/>
      <c r="RAR170" s="168"/>
      <c r="RAS170" s="168"/>
      <c r="RAT170" s="168"/>
      <c r="RAU170" s="168"/>
      <c r="RAV170" s="168"/>
      <c r="RAW170" s="168"/>
      <c r="RAX170" s="168"/>
      <c r="RAY170" s="168"/>
      <c r="RAZ170" s="168"/>
      <c r="RBA170" s="168"/>
      <c r="RBB170" s="168"/>
      <c r="RBC170" s="168"/>
      <c r="RBD170" s="168"/>
      <c r="RBE170" s="168"/>
      <c r="RBF170" s="168"/>
      <c r="RBG170" s="168"/>
      <c r="RBH170" s="168"/>
      <c r="RBI170" s="168"/>
      <c r="RBJ170" s="168"/>
      <c r="RBK170" s="168"/>
      <c r="RBL170" s="168"/>
      <c r="RBM170" s="168"/>
      <c r="RBN170" s="168"/>
      <c r="RBO170" s="168"/>
      <c r="RBP170" s="168"/>
      <c r="RBQ170" s="168"/>
      <c r="RBR170" s="168"/>
      <c r="RBS170" s="168"/>
      <c r="RBT170" s="168"/>
      <c r="RBU170" s="168"/>
      <c r="RBV170" s="168"/>
      <c r="RBW170" s="168"/>
      <c r="RBX170" s="168"/>
      <c r="RBY170" s="168"/>
      <c r="RBZ170" s="168"/>
      <c r="RCA170" s="168"/>
      <c r="RCB170" s="168"/>
      <c r="RCC170" s="168"/>
      <c r="RCD170" s="168"/>
      <c r="RCE170" s="168"/>
      <c r="RCF170" s="168"/>
      <c r="RCG170" s="168"/>
      <c r="RCH170" s="168"/>
      <c r="RCI170" s="168"/>
      <c r="RCJ170" s="168"/>
      <c r="RCK170" s="168"/>
      <c r="RCL170" s="168"/>
      <c r="RCM170" s="168"/>
      <c r="RCN170" s="168"/>
      <c r="RCO170" s="168"/>
      <c r="RCP170" s="168"/>
      <c r="RCQ170" s="168"/>
      <c r="RCR170" s="168"/>
      <c r="RCS170" s="168"/>
      <c r="RCT170" s="168"/>
      <c r="RCU170" s="168"/>
      <c r="RCV170" s="168"/>
      <c r="RCW170" s="168"/>
      <c r="RCX170" s="168"/>
      <c r="RCY170" s="168"/>
      <c r="RCZ170" s="168"/>
      <c r="RDA170" s="168"/>
      <c r="RDB170" s="168"/>
      <c r="RDC170" s="168"/>
      <c r="RDD170" s="168"/>
      <c r="RDE170" s="168"/>
      <c r="RDF170" s="168"/>
      <c r="RDG170" s="168"/>
      <c r="RDH170" s="168"/>
      <c r="RDI170" s="168"/>
      <c r="RDJ170" s="168"/>
      <c r="RDK170" s="168"/>
      <c r="RDL170" s="168"/>
      <c r="RDM170" s="168"/>
      <c r="RDN170" s="168"/>
      <c r="RDO170" s="168"/>
      <c r="RDP170" s="168"/>
      <c r="RDQ170" s="168"/>
      <c r="RDR170" s="168"/>
      <c r="RDS170" s="168"/>
      <c r="RDT170" s="168"/>
      <c r="RDU170" s="168"/>
      <c r="RDV170" s="168"/>
      <c r="RDW170" s="168"/>
      <c r="RDX170" s="168"/>
      <c r="RDY170" s="168"/>
      <c r="RDZ170" s="168"/>
      <c r="REA170" s="168"/>
      <c r="REB170" s="168"/>
      <c r="REC170" s="168"/>
      <c r="RED170" s="168"/>
      <c r="REE170" s="168"/>
      <c r="REF170" s="168"/>
      <c r="REG170" s="168"/>
      <c r="REH170" s="168"/>
      <c r="REI170" s="168"/>
      <c r="REJ170" s="168"/>
      <c r="REK170" s="168"/>
      <c r="REL170" s="168"/>
      <c r="REM170" s="168"/>
      <c r="REN170" s="168"/>
      <c r="REO170" s="168"/>
      <c r="REP170" s="168"/>
      <c r="REQ170" s="168"/>
      <c r="RER170" s="168"/>
      <c r="RES170" s="168"/>
      <c r="RET170" s="168"/>
      <c r="REU170" s="168"/>
      <c r="REV170" s="168"/>
      <c r="REW170" s="168"/>
      <c r="REX170" s="168"/>
      <c r="REY170" s="168"/>
      <c r="REZ170" s="168"/>
      <c r="RFA170" s="168"/>
      <c r="RFB170" s="168"/>
      <c r="RFC170" s="168"/>
      <c r="RFD170" s="168"/>
      <c r="RFE170" s="168"/>
      <c r="RFF170" s="168"/>
      <c r="RFG170" s="168"/>
      <c r="RFH170" s="168"/>
      <c r="RFI170" s="168"/>
      <c r="RFJ170" s="168"/>
      <c r="RFK170" s="168"/>
      <c r="RFL170" s="168"/>
      <c r="RFM170" s="168"/>
      <c r="RFN170" s="168"/>
      <c r="RFO170" s="168"/>
      <c r="RFP170" s="168"/>
      <c r="RFQ170" s="168"/>
      <c r="RFR170" s="168"/>
      <c r="RFS170" s="168"/>
      <c r="RFT170" s="168"/>
      <c r="RFU170" s="168"/>
      <c r="RFV170" s="168"/>
      <c r="RFW170" s="168"/>
      <c r="RFX170" s="168"/>
      <c r="RFY170" s="168"/>
      <c r="RFZ170" s="168"/>
      <c r="RGA170" s="168"/>
      <c r="RGB170" s="168"/>
      <c r="RGC170" s="168"/>
      <c r="RGD170" s="168"/>
      <c r="RGE170" s="168"/>
      <c r="RGF170" s="168"/>
      <c r="RGG170" s="168"/>
      <c r="RGH170" s="168"/>
      <c r="RGI170" s="168"/>
      <c r="RGJ170" s="168"/>
      <c r="RGK170" s="168"/>
      <c r="RGL170" s="168"/>
      <c r="RGM170" s="168"/>
      <c r="RGN170" s="168"/>
      <c r="RGO170" s="168"/>
      <c r="RGP170" s="168"/>
      <c r="RGQ170" s="168"/>
      <c r="RGR170" s="168"/>
      <c r="RGS170" s="168"/>
      <c r="RGT170" s="168"/>
      <c r="RGU170" s="168"/>
      <c r="RGV170" s="168"/>
      <c r="RGW170" s="168"/>
      <c r="RGX170" s="168"/>
      <c r="RGY170" s="168"/>
      <c r="RGZ170" s="168"/>
      <c r="RHA170" s="168"/>
      <c r="RHB170" s="168"/>
      <c r="RHC170" s="168"/>
      <c r="RHD170" s="168"/>
      <c r="RHE170" s="168"/>
      <c r="RHF170" s="168"/>
      <c r="RHG170" s="168"/>
      <c r="RHH170" s="168"/>
      <c r="RHI170" s="168"/>
      <c r="RHJ170" s="168"/>
      <c r="RHK170" s="168"/>
      <c r="RHL170" s="168"/>
      <c r="RHM170" s="168"/>
      <c r="RHN170" s="168"/>
      <c r="RHO170" s="168"/>
      <c r="RHP170" s="168"/>
      <c r="RHQ170" s="168"/>
      <c r="RHR170" s="168"/>
      <c r="RHS170" s="168"/>
      <c r="RHT170" s="168"/>
      <c r="RHU170" s="168"/>
      <c r="RHV170" s="168"/>
      <c r="RHW170" s="168"/>
      <c r="RHX170" s="168"/>
      <c r="RHY170" s="168"/>
      <c r="RHZ170" s="168"/>
      <c r="RIA170" s="168"/>
      <c r="RIB170" s="168"/>
      <c r="RIC170" s="168"/>
      <c r="RID170" s="168"/>
      <c r="RIE170" s="168"/>
      <c r="RIF170" s="168"/>
      <c r="RIG170" s="168"/>
      <c r="RIH170" s="168"/>
      <c r="RII170" s="168"/>
      <c r="RIJ170" s="168"/>
      <c r="RIK170" s="168"/>
      <c r="RIL170" s="168"/>
      <c r="RIM170" s="168"/>
      <c r="RIN170" s="168"/>
      <c r="RIO170" s="168"/>
      <c r="RIP170" s="168"/>
      <c r="RIQ170" s="168"/>
      <c r="RIR170" s="168"/>
      <c r="RIS170" s="168"/>
      <c r="RIT170" s="168"/>
      <c r="RIU170" s="168"/>
      <c r="RIV170" s="168"/>
      <c r="RIW170" s="168"/>
      <c r="RIX170" s="168"/>
      <c r="RIY170" s="168"/>
      <c r="RIZ170" s="168"/>
      <c r="RJA170" s="168"/>
      <c r="RJB170" s="168"/>
      <c r="RJC170" s="168"/>
      <c r="RJD170" s="168"/>
      <c r="RJE170" s="168"/>
      <c r="RJF170" s="168"/>
      <c r="RJG170" s="168"/>
      <c r="RJH170" s="168"/>
      <c r="RJI170" s="168"/>
      <c r="RJJ170" s="168"/>
      <c r="RJK170" s="168"/>
      <c r="RJL170" s="168"/>
      <c r="RJM170" s="168"/>
      <c r="RJN170" s="168"/>
      <c r="RJO170" s="168"/>
      <c r="RJP170" s="168"/>
      <c r="RJQ170" s="168"/>
      <c r="RJR170" s="168"/>
      <c r="RJS170" s="168"/>
      <c r="RJT170" s="168"/>
      <c r="RJU170" s="168"/>
      <c r="RJV170" s="168"/>
      <c r="RJW170" s="168"/>
      <c r="RJX170" s="168"/>
      <c r="RJY170" s="168"/>
      <c r="RJZ170" s="168"/>
      <c r="RKA170" s="168"/>
      <c r="RKB170" s="168"/>
      <c r="RKC170" s="168"/>
      <c r="RKD170" s="168"/>
      <c r="RKE170" s="168"/>
      <c r="RKF170" s="168"/>
      <c r="RKG170" s="168"/>
      <c r="RKH170" s="168"/>
      <c r="RKI170" s="168"/>
      <c r="RKJ170" s="168"/>
      <c r="RKK170" s="168"/>
      <c r="RKL170" s="168"/>
      <c r="RKM170" s="168"/>
      <c r="RKN170" s="168"/>
      <c r="RKO170" s="168"/>
      <c r="RKP170" s="168"/>
      <c r="RKQ170" s="168"/>
      <c r="RKR170" s="168"/>
      <c r="RKS170" s="168"/>
      <c r="RKT170" s="168"/>
      <c r="RKU170" s="168"/>
      <c r="RKV170" s="168"/>
      <c r="RKW170" s="168"/>
      <c r="RKX170" s="168"/>
      <c r="RKY170" s="168"/>
      <c r="RKZ170" s="168"/>
      <c r="RLA170" s="168"/>
      <c r="RLB170" s="168"/>
      <c r="RLC170" s="168"/>
      <c r="RLD170" s="168"/>
      <c r="RLE170" s="168"/>
      <c r="RLF170" s="168"/>
      <c r="RLG170" s="168"/>
      <c r="RLH170" s="168"/>
      <c r="RLI170" s="168"/>
      <c r="RLJ170" s="168"/>
      <c r="RLK170" s="168"/>
      <c r="RLL170" s="168"/>
      <c r="RLM170" s="168"/>
      <c r="RLN170" s="168"/>
      <c r="RLO170" s="168"/>
      <c r="RLP170" s="168"/>
      <c r="RLQ170" s="168"/>
      <c r="RLR170" s="168"/>
      <c r="RLS170" s="168"/>
      <c r="RLT170" s="168"/>
      <c r="RLU170" s="168"/>
      <c r="RLV170" s="168"/>
      <c r="RLW170" s="168"/>
      <c r="RLX170" s="168"/>
      <c r="RLY170" s="168"/>
      <c r="RLZ170" s="168"/>
      <c r="RMA170" s="168"/>
      <c r="RMB170" s="168"/>
      <c r="RMC170" s="168"/>
      <c r="RMD170" s="168"/>
      <c r="RME170" s="168"/>
      <c r="RMF170" s="168"/>
      <c r="RMG170" s="168"/>
      <c r="RMH170" s="168"/>
      <c r="RMI170" s="168"/>
      <c r="RMJ170" s="168"/>
      <c r="RMK170" s="168"/>
      <c r="RML170" s="168"/>
      <c r="RMM170" s="168"/>
      <c r="RMN170" s="168"/>
      <c r="RMO170" s="168"/>
      <c r="RMP170" s="168"/>
      <c r="RMQ170" s="168"/>
      <c r="RMR170" s="168"/>
      <c r="RMS170" s="168"/>
      <c r="RMT170" s="168"/>
      <c r="RMU170" s="168"/>
      <c r="RMV170" s="168"/>
      <c r="RMW170" s="168"/>
      <c r="RMX170" s="168"/>
      <c r="RMY170" s="168"/>
      <c r="RMZ170" s="168"/>
      <c r="RNA170" s="168"/>
      <c r="RNB170" s="168"/>
      <c r="RNC170" s="168"/>
      <c r="RND170" s="168"/>
      <c r="RNE170" s="168"/>
      <c r="RNF170" s="168"/>
      <c r="RNG170" s="168"/>
      <c r="RNH170" s="168"/>
      <c r="RNI170" s="168"/>
      <c r="RNJ170" s="168"/>
      <c r="RNK170" s="168"/>
      <c r="RNL170" s="168"/>
      <c r="RNM170" s="168"/>
      <c r="RNN170" s="168"/>
      <c r="RNO170" s="168"/>
      <c r="RNP170" s="168"/>
      <c r="RNQ170" s="168"/>
      <c r="RNR170" s="168"/>
      <c r="RNS170" s="168"/>
      <c r="RNT170" s="168"/>
      <c r="RNU170" s="168"/>
      <c r="RNV170" s="168"/>
      <c r="RNW170" s="168"/>
      <c r="RNX170" s="168"/>
      <c r="RNY170" s="168"/>
      <c r="RNZ170" s="168"/>
      <c r="ROA170" s="168"/>
      <c r="ROB170" s="168"/>
      <c r="ROC170" s="168"/>
      <c r="ROD170" s="168"/>
      <c r="ROE170" s="168"/>
      <c r="ROF170" s="168"/>
      <c r="ROG170" s="168"/>
      <c r="ROH170" s="168"/>
      <c r="ROI170" s="168"/>
      <c r="ROJ170" s="168"/>
      <c r="ROK170" s="168"/>
      <c r="ROL170" s="168"/>
      <c r="ROM170" s="168"/>
      <c r="RON170" s="168"/>
      <c r="ROO170" s="168"/>
      <c r="ROP170" s="168"/>
      <c r="ROQ170" s="168"/>
      <c r="ROR170" s="168"/>
      <c r="ROS170" s="168"/>
      <c r="ROT170" s="168"/>
      <c r="ROU170" s="168"/>
      <c r="ROV170" s="168"/>
      <c r="ROW170" s="168"/>
      <c r="ROX170" s="168"/>
      <c r="ROY170" s="168"/>
      <c r="ROZ170" s="168"/>
      <c r="RPA170" s="168"/>
      <c r="RPB170" s="168"/>
      <c r="RPC170" s="168"/>
      <c r="RPD170" s="168"/>
      <c r="RPE170" s="168"/>
      <c r="RPF170" s="168"/>
      <c r="RPG170" s="168"/>
      <c r="RPH170" s="168"/>
      <c r="RPI170" s="168"/>
      <c r="RPJ170" s="168"/>
      <c r="RPK170" s="168"/>
      <c r="RPL170" s="168"/>
      <c r="RPM170" s="168"/>
      <c r="RPN170" s="168"/>
      <c r="RPO170" s="168"/>
      <c r="RPP170" s="168"/>
      <c r="RPQ170" s="168"/>
      <c r="RPR170" s="168"/>
      <c r="RPS170" s="168"/>
      <c r="RPT170" s="168"/>
      <c r="RPU170" s="168"/>
      <c r="RPV170" s="168"/>
      <c r="RPW170" s="168"/>
      <c r="RPX170" s="168"/>
      <c r="RPY170" s="168"/>
      <c r="RPZ170" s="168"/>
      <c r="RQA170" s="168"/>
      <c r="RQB170" s="168"/>
      <c r="RQC170" s="168"/>
      <c r="RQD170" s="168"/>
      <c r="RQE170" s="168"/>
      <c r="RQF170" s="168"/>
      <c r="RQG170" s="168"/>
      <c r="RQH170" s="168"/>
      <c r="RQI170" s="168"/>
      <c r="RQJ170" s="168"/>
      <c r="RQK170" s="168"/>
      <c r="RQL170" s="168"/>
      <c r="RQM170" s="168"/>
      <c r="RQN170" s="168"/>
      <c r="RQO170" s="168"/>
      <c r="RQP170" s="168"/>
      <c r="RQQ170" s="168"/>
      <c r="RQR170" s="168"/>
      <c r="RQS170" s="168"/>
      <c r="RQT170" s="168"/>
      <c r="RQU170" s="168"/>
      <c r="RQV170" s="168"/>
      <c r="RQW170" s="168"/>
      <c r="RQX170" s="168"/>
      <c r="RQY170" s="168"/>
      <c r="RQZ170" s="168"/>
      <c r="RRA170" s="168"/>
      <c r="RRB170" s="168"/>
      <c r="RRC170" s="168"/>
      <c r="RRD170" s="168"/>
      <c r="RRE170" s="168"/>
      <c r="RRF170" s="168"/>
      <c r="RRG170" s="168"/>
      <c r="RRH170" s="168"/>
      <c r="RRI170" s="168"/>
      <c r="RRJ170" s="168"/>
      <c r="RRK170" s="168"/>
      <c r="RRL170" s="168"/>
      <c r="RRM170" s="168"/>
      <c r="RRN170" s="168"/>
      <c r="RRO170" s="168"/>
      <c r="RRP170" s="168"/>
      <c r="RRQ170" s="168"/>
      <c r="RRR170" s="168"/>
      <c r="RRS170" s="168"/>
      <c r="RRT170" s="168"/>
      <c r="RRU170" s="168"/>
      <c r="RRV170" s="168"/>
      <c r="RRW170" s="168"/>
      <c r="RRX170" s="168"/>
      <c r="RRY170" s="168"/>
      <c r="RRZ170" s="168"/>
      <c r="RSA170" s="168"/>
      <c r="RSB170" s="168"/>
      <c r="RSC170" s="168"/>
      <c r="RSD170" s="168"/>
      <c r="RSE170" s="168"/>
      <c r="RSF170" s="168"/>
      <c r="RSG170" s="168"/>
      <c r="RSH170" s="168"/>
      <c r="RSI170" s="168"/>
      <c r="RSJ170" s="168"/>
      <c r="RSK170" s="168"/>
      <c r="RSL170" s="168"/>
      <c r="RSM170" s="168"/>
      <c r="RSN170" s="168"/>
      <c r="RSO170" s="168"/>
      <c r="RSP170" s="168"/>
      <c r="RSQ170" s="168"/>
      <c r="RSR170" s="168"/>
      <c r="RSS170" s="168"/>
      <c r="RST170" s="168"/>
      <c r="RSU170" s="168"/>
      <c r="RSV170" s="168"/>
      <c r="RSW170" s="168"/>
      <c r="RSX170" s="168"/>
      <c r="RSY170" s="168"/>
      <c r="RSZ170" s="168"/>
      <c r="RTA170" s="168"/>
      <c r="RTB170" s="168"/>
      <c r="RTC170" s="168"/>
      <c r="RTD170" s="168"/>
      <c r="RTE170" s="168"/>
      <c r="RTF170" s="168"/>
      <c r="RTG170" s="168"/>
      <c r="RTH170" s="168"/>
      <c r="RTI170" s="168"/>
      <c r="RTJ170" s="168"/>
      <c r="RTK170" s="168"/>
      <c r="RTL170" s="168"/>
      <c r="RTM170" s="168"/>
      <c r="RTN170" s="168"/>
      <c r="RTO170" s="168"/>
      <c r="RTP170" s="168"/>
      <c r="RTQ170" s="168"/>
      <c r="RTR170" s="168"/>
      <c r="RTS170" s="168"/>
      <c r="RTT170" s="168"/>
      <c r="RTU170" s="168"/>
      <c r="RTV170" s="168"/>
      <c r="RTW170" s="168"/>
      <c r="RTX170" s="168"/>
      <c r="RTY170" s="168"/>
      <c r="RTZ170" s="168"/>
      <c r="RUA170" s="168"/>
      <c r="RUB170" s="168"/>
      <c r="RUC170" s="168"/>
      <c r="RUD170" s="168"/>
      <c r="RUE170" s="168"/>
      <c r="RUF170" s="168"/>
      <c r="RUG170" s="168"/>
      <c r="RUH170" s="168"/>
      <c r="RUI170" s="168"/>
      <c r="RUJ170" s="168"/>
      <c r="RUK170" s="168"/>
      <c r="RUL170" s="168"/>
      <c r="RUM170" s="168"/>
      <c r="RUN170" s="168"/>
      <c r="RUO170" s="168"/>
      <c r="RUP170" s="168"/>
      <c r="RUQ170" s="168"/>
      <c r="RUR170" s="168"/>
      <c r="RUS170" s="168"/>
      <c r="RUT170" s="168"/>
      <c r="RUU170" s="168"/>
      <c r="RUV170" s="168"/>
      <c r="RUW170" s="168"/>
      <c r="RUX170" s="168"/>
      <c r="RUY170" s="168"/>
      <c r="RUZ170" s="168"/>
      <c r="RVA170" s="168"/>
      <c r="RVB170" s="168"/>
      <c r="RVC170" s="168"/>
      <c r="RVD170" s="168"/>
      <c r="RVE170" s="168"/>
      <c r="RVF170" s="168"/>
      <c r="RVG170" s="168"/>
      <c r="RVH170" s="168"/>
      <c r="RVI170" s="168"/>
      <c r="RVJ170" s="168"/>
      <c r="RVK170" s="168"/>
      <c r="RVL170" s="168"/>
      <c r="RVM170" s="168"/>
      <c r="RVN170" s="168"/>
      <c r="RVO170" s="168"/>
      <c r="RVP170" s="168"/>
      <c r="RVQ170" s="168"/>
      <c r="RVR170" s="168"/>
      <c r="RVS170" s="168"/>
      <c r="RVT170" s="168"/>
      <c r="RVU170" s="168"/>
      <c r="RVV170" s="168"/>
      <c r="RVW170" s="168"/>
      <c r="RVX170" s="168"/>
      <c r="RVY170" s="168"/>
      <c r="RVZ170" s="168"/>
      <c r="RWA170" s="168"/>
      <c r="RWB170" s="168"/>
      <c r="RWC170" s="168"/>
      <c r="RWD170" s="168"/>
      <c r="RWE170" s="168"/>
      <c r="RWF170" s="168"/>
      <c r="RWG170" s="168"/>
      <c r="RWH170" s="168"/>
      <c r="RWI170" s="168"/>
      <c r="RWJ170" s="168"/>
      <c r="RWK170" s="168"/>
      <c r="RWL170" s="168"/>
      <c r="RWM170" s="168"/>
      <c r="RWN170" s="168"/>
      <c r="RWO170" s="168"/>
      <c r="RWP170" s="168"/>
      <c r="RWQ170" s="168"/>
      <c r="RWR170" s="168"/>
      <c r="RWS170" s="168"/>
      <c r="RWT170" s="168"/>
      <c r="RWU170" s="168"/>
      <c r="RWV170" s="168"/>
      <c r="RWW170" s="168"/>
      <c r="RWX170" s="168"/>
      <c r="RWY170" s="168"/>
      <c r="RWZ170" s="168"/>
      <c r="RXA170" s="168"/>
      <c r="RXB170" s="168"/>
      <c r="RXC170" s="168"/>
      <c r="RXD170" s="168"/>
      <c r="RXE170" s="168"/>
      <c r="RXF170" s="168"/>
      <c r="RXG170" s="168"/>
      <c r="RXH170" s="168"/>
      <c r="RXI170" s="168"/>
      <c r="RXJ170" s="168"/>
      <c r="RXK170" s="168"/>
      <c r="RXL170" s="168"/>
      <c r="RXM170" s="168"/>
      <c r="RXN170" s="168"/>
      <c r="RXO170" s="168"/>
      <c r="RXP170" s="168"/>
      <c r="RXQ170" s="168"/>
      <c r="RXR170" s="168"/>
      <c r="RXS170" s="168"/>
      <c r="RXT170" s="168"/>
      <c r="RXU170" s="168"/>
      <c r="RXV170" s="168"/>
      <c r="RXW170" s="168"/>
      <c r="RXX170" s="168"/>
      <c r="RXY170" s="168"/>
      <c r="RXZ170" s="168"/>
      <c r="RYA170" s="168"/>
      <c r="RYB170" s="168"/>
      <c r="RYC170" s="168"/>
      <c r="RYD170" s="168"/>
      <c r="RYE170" s="168"/>
      <c r="RYF170" s="168"/>
      <c r="RYG170" s="168"/>
      <c r="RYH170" s="168"/>
      <c r="RYI170" s="168"/>
      <c r="RYJ170" s="168"/>
      <c r="RYK170" s="168"/>
      <c r="RYL170" s="168"/>
      <c r="RYM170" s="168"/>
      <c r="RYN170" s="168"/>
      <c r="RYO170" s="168"/>
      <c r="RYP170" s="168"/>
      <c r="RYQ170" s="168"/>
      <c r="RYR170" s="168"/>
      <c r="RYS170" s="168"/>
      <c r="RYT170" s="168"/>
      <c r="RYU170" s="168"/>
      <c r="RYV170" s="168"/>
      <c r="RYW170" s="168"/>
      <c r="RYX170" s="168"/>
      <c r="RYY170" s="168"/>
      <c r="RYZ170" s="168"/>
      <c r="RZA170" s="168"/>
      <c r="RZB170" s="168"/>
      <c r="RZC170" s="168"/>
      <c r="RZD170" s="168"/>
      <c r="RZE170" s="168"/>
      <c r="RZF170" s="168"/>
      <c r="RZG170" s="168"/>
      <c r="RZH170" s="168"/>
      <c r="RZI170" s="168"/>
      <c r="RZJ170" s="168"/>
      <c r="RZK170" s="168"/>
      <c r="RZL170" s="168"/>
      <c r="RZM170" s="168"/>
      <c r="RZN170" s="168"/>
      <c r="RZO170" s="168"/>
      <c r="RZP170" s="168"/>
      <c r="RZQ170" s="168"/>
      <c r="RZR170" s="168"/>
      <c r="RZS170" s="168"/>
      <c r="RZT170" s="168"/>
      <c r="RZU170" s="168"/>
      <c r="RZV170" s="168"/>
      <c r="RZW170" s="168"/>
      <c r="RZX170" s="168"/>
      <c r="RZY170" s="168"/>
      <c r="RZZ170" s="168"/>
      <c r="SAA170" s="168"/>
      <c r="SAB170" s="168"/>
      <c r="SAC170" s="168"/>
      <c r="SAD170" s="168"/>
      <c r="SAE170" s="168"/>
      <c r="SAF170" s="168"/>
      <c r="SAG170" s="168"/>
      <c r="SAH170" s="168"/>
      <c r="SAI170" s="168"/>
      <c r="SAJ170" s="168"/>
      <c r="SAK170" s="168"/>
      <c r="SAL170" s="168"/>
      <c r="SAM170" s="168"/>
      <c r="SAN170" s="168"/>
      <c r="SAO170" s="168"/>
      <c r="SAP170" s="168"/>
      <c r="SAQ170" s="168"/>
      <c r="SAR170" s="168"/>
      <c r="SAS170" s="168"/>
      <c r="SAT170" s="168"/>
      <c r="SAU170" s="168"/>
      <c r="SAV170" s="168"/>
      <c r="SAW170" s="168"/>
      <c r="SAX170" s="168"/>
      <c r="SAY170" s="168"/>
      <c r="SAZ170" s="168"/>
      <c r="SBA170" s="168"/>
      <c r="SBB170" s="168"/>
      <c r="SBC170" s="168"/>
      <c r="SBD170" s="168"/>
      <c r="SBE170" s="168"/>
      <c r="SBF170" s="168"/>
      <c r="SBG170" s="168"/>
      <c r="SBH170" s="168"/>
      <c r="SBI170" s="168"/>
      <c r="SBJ170" s="168"/>
      <c r="SBK170" s="168"/>
      <c r="SBL170" s="168"/>
      <c r="SBM170" s="168"/>
      <c r="SBN170" s="168"/>
      <c r="SBO170" s="168"/>
      <c r="SBP170" s="168"/>
      <c r="SBQ170" s="168"/>
      <c r="SBR170" s="168"/>
      <c r="SBS170" s="168"/>
      <c r="SBT170" s="168"/>
      <c r="SBU170" s="168"/>
      <c r="SBV170" s="168"/>
      <c r="SBW170" s="168"/>
      <c r="SBX170" s="168"/>
      <c r="SBY170" s="168"/>
      <c r="SBZ170" s="168"/>
      <c r="SCA170" s="168"/>
      <c r="SCB170" s="168"/>
      <c r="SCC170" s="168"/>
      <c r="SCD170" s="168"/>
      <c r="SCE170" s="168"/>
      <c r="SCF170" s="168"/>
      <c r="SCG170" s="168"/>
      <c r="SCH170" s="168"/>
      <c r="SCI170" s="168"/>
      <c r="SCJ170" s="168"/>
      <c r="SCK170" s="168"/>
      <c r="SCL170" s="168"/>
      <c r="SCM170" s="168"/>
      <c r="SCN170" s="168"/>
      <c r="SCO170" s="168"/>
      <c r="SCP170" s="168"/>
      <c r="SCQ170" s="168"/>
      <c r="SCR170" s="168"/>
      <c r="SCS170" s="168"/>
      <c r="SCT170" s="168"/>
      <c r="SCU170" s="168"/>
      <c r="SCV170" s="168"/>
      <c r="SCW170" s="168"/>
      <c r="SCX170" s="168"/>
      <c r="SCY170" s="168"/>
      <c r="SCZ170" s="168"/>
      <c r="SDA170" s="168"/>
      <c r="SDB170" s="168"/>
      <c r="SDC170" s="168"/>
      <c r="SDD170" s="168"/>
      <c r="SDE170" s="168"/>
      <c r="SDF170" s="168"/>
      <c r="SDG170" s="168"/>
      <c r="SDH170" s="168"/>
      <c r="SDI170" s="168"/>
      <c r="SDJ170" s="168"/>
      <c r="SDK170" s="168"/>
      <c r="SDL170" s="168"/>
      <c r="SDM170" s="168"/>
      <c r="SDN170" s="168"/>
      <c r="SDO170" s="168"/>
      <c r="SDP170" s="168"/>
      <c r="SDQ170" s="168"/>
      <c r="SDR170" s="168"/>
      <c r="SDS170" s="168"/>
      <c r="SDT170" s="168"/>
      <c r="SDU170" s="168"/>
      <c r="SDV170" s="168"/>
      <c r="SDW170" s="168"/>
      <c r="SDX170" s="168"/>
      <c r="SDY170" s="168"/>
      <c r="SDZ170" s="168"/>
      <c r="SEA170" s="168"/>
      <c r="SEB170" s="168"/>
      <c r="SEC170" s="168"/>
      <c r="SED170" s="168"/>
      <c r="SEE170" s="168"/>
      <c r="SEF170" s="168"/>
      <c r="SEG170" s="168"/>
      <c r="SEH170" s="168"/>
      <c r="SEI170" s="168"/>
      <c r="SEJ170" s="168"/>
      <c r="SEK170" s="168"/>
      <c r="SEL170" s="168"/>
      <c r="SEM170" s="168"/>
      <c r="SEN170" s="168"/>
      <c r="SEO170" s="168"/>
      <c r="SEP170" s="168"/>
      <c r="SEQ170" s="168"/>
      <c r="SER170" s="168"/>
      <c r="SES170" s="168"/>
      <c r="SET170" s="168"/>
      <c r="SEU170" s="168"/>
      <c r="SEV170" s="168"/>
      <c r="SEW170" s="168"/>
      <c r="SEX170" s="168"/>
      <c r="SEY170" s="168"/>
      <c r="SEZ170" s="168"/>
      <c r="SFA170" s="168"/>
      <c r="SFB170" s="168"/>
      <c r="SFC170" s="168"/>
      <c r="SFD170" s="168"/>
      <c r="SFE170" s="168"/>
      <c r="SFF170" s="168"/>
      <c r="SFG170" s="168"/>
      <c r="SFH170" s="168"/>
      <c r="SFI170" s="168"/>
      <c r="SFJ170" s="168"/>
      <c r="SFK170" s="168"/>
      <c r="SFL170" s="168"/>
      <c r="SFM170" s="168"/>
      <c r="SFN170" s="168"/>
      <c r="SFO170" s="168"/>
      <c r="SFP170" s="168"/>
      <c r="SFQ170" s="168"/>
      <c r="SFR170" s="168"/>
      <c r="SFS170" s="168"/>
      <c r="SFT170" s="168"/>
      <c r="SFU170" s="168"/>
      <c r="SFV170" s="168"/>
      <c r="SFW170" s="168"/>
      <c r="SFX170" s="168"/>
      <c r="SFY170" s="168"/>
      <c r="SFZ170" s="168"/>
      <c r="SGA170" s="168"/>
      <c r="SGB170" s="168"/>
      <c r="SGC170" s="168"/>
      <c r="SGD170" s="168"/>
      <c r="SGE170" s="168"/>
      <c r="SGF170" s="168"/>
      <c r="SGG170" s="168"/>
      <c r="SGH170" s="168"/>
      <c r="SGI170" s="168"/>
      <c r="SGJ170" s="168"/>
      <c r="SGK170" s="168"/>
      <c r="SGL170" s="168"/>
      <c r="SGM170" s="168"/>
      <c r="SGN170" s="168"/>
      <c r="SGO170" s="168"/>
      <c r="SGP170" s="168"/>
      <c r="SGQ170" s="168"/>
      <c r="SGR170" s="168"/>
      <c r="SGS170" s="168"/>
      <c r="SGT170" s="168"/>
      <c r="SGU170" s="168"/>
      <c r="SGV170" s="168"/>
      <c r="SGW170" s="168"/>
      <c r="SGX170" s="168"/>
      <c r="SGY170" s="168"/>
      <c r="SGZ170" s="168"/>
      <c r="SHA170" s="168"/>
      <c r="SHB170" s="168"/>
      <c r="SHC170" s="168"/>
      <c r="SHD170" s="168"/>
      <c r="SHE170" s="168"/>
      <c r="SHF170" s="168"/>
      <c r="SHG170" s="168"/>
      <c r="SHH170" s="168"/>
      <c r="SHI170" s="168"/>
      <c r="SHJ170" s="168"/>
      <c r="SHK170" s="168"/>
      <c r="SHL170" s="168"/>
      <c r="SHM170" s="168"/>
      <c r="SHN170" s="168"/>
      <c r="SHO170" s="168"/>
      <c r="SHP170" s="168"/>
      <c r="SHQ170" s="168"/>
      <c r="SHR170" s="168"/>
      <c r="SHS170" s="168"/>
      <c r="SHT170" s="168"/>
      <c r="SHU170" s="168"/>
      <c r="SHV170" s="168"/>
      <c r="SHW170" s="168"/>
      <c r="SHX170" s="168"/>
      <c r="SHY170" s="168"/>
      <c r="SHZ170" s="168"/>
      <c r="SIA170" s="168"/>
      <c r="SIB170" s="168"/>
      <c r="SIC170" s="168"/>
      <c r="SID170" s="168"/>
      <c r="SIE170" s="168"/>
      <c r="SIF170" s="168"/>
      <c r="SIG170" s="168"/>
      <c r="SIH170" s="168"/>
      <c r="SII170" s="168"/>
      <c r="SIJ170" s="168"/>
      <c r="SIK170" s="168"/>
      <c r="SIL170" s="168"/>
      <c r="SIM170" s="168"/>
      <c r="SIN170" s="168"/>
      <c r="SIO170" s="168"/>
      <c r="SIP170" s="168"/>
      <c r="SIQ170" s="168"/>
      <c r="SIR170" s="168"/>
      <c r="SIS170" s="168"/>
      <c r="SIT170" s="168"/>
      <c r="SIU170" s="168"/>
      <c r="SIV170" s="168"/>
      <c r="SIW170" s="168"/>
      <c r="SIX170" s="168"/>
      <c r="SIY170" s="168"/>
      <c r="SIZ170" s="168"/>
      <c r="SJA170" s="168"/>
      <c r="SJB170" s="168"/>
      <c r="SJC170" s="168"/>
      <c r="SJD170" s="168"/>
      <c r="SJE170" s="168"/>
      <c r="SJF170" s="168"/>
      <c r="SJG170" s="168"/>
      <c r="SJH170" s="168"/>
      <c r="SJI170" s="168"/>
      <c r="SJJ170" s="168"/>
      <c r="SJK170" s="168"/>
      <c r="SJL170" s="168"/>
      <c r="SJM170" s="168"/>
      <c r="SJN170" s="168"/>
      <c r="SJO170" s="168"/>
      <c r="SJP170" s="168"/>
      <c r="SJQ170" s="168"/>
      <c r="SJR170" s="168"/>
      <c r="SJS170" s="168"/>
      <c r="SJT170" s="168"/>
      <c r="SJU170" s="168"/>
      <c r="SJV170" s="168"/>
      <c r="SJW170" s="168"/>
      <c r="SJX170" s="168"/>
      <c r="SJY170" s="168"/>
      <c r="SJZ170" s="168"/>
      <c r="SKA170" s="168"/>
      <c r="SKB170" s="168"/>
      <c r="SKC170" s="168"/>
      <c r="SKD170" s="168"/>
      <c r="SKE170" s="168"/>
      <c r="SKF170" s="168"/>
      <c r="SKG170" s="168"/>
      <c r="SKH170" s="168"/>
      <c r="SKI170" s="168"/>
      <c r="SKJ170" s="168"/>
      <c r="SKK170" s="168"/>
      <c r="SKL170" s="168"/>
      <c r="SKM170" s="168"/>
      <c r="SKN170" s="168"/>
      <c r="SKO170" s="168"/>
      <c r="SKP170" s="168"/>
      <c r="SKQ170" s="168"/>
      <c r="SKR170" s="168"/>
      <c r="SKS170" s="168"/>
      <c r="SKT170" s="168"/>
      <c r="SKU170" s="168"/>
      <c r="SKV170" s="168"/>
      <c r="SKW170" s="168"/>
      <c r="SKX170" s="168"/>
      <c r="SKY170" s="168"/>
      <c r="SKZ170" s="168"/>
      <c r="SLA170" s="168"/>
      <c r="SLB170" s="168"/>
      <c r="SLC170" s="168"/>
      <c r="SLD170" s="168"/>
      <c r="SLE170" s="168"/>
      <c r="SLF170" s="168"/>
      <c r="SLG170" s="168"/>
      <c r="SLH170" s="168"/>
      <c r="SLI170" s="168"/>
      <c r="SLJ170" s="168"/>
      <c r="SLK170" s="168"/>
      <c r="SLL170" s="168"/>
      <c r="SLM170" s="168"/>
      <c r="SLN170" s="168"/>
      <c r="SLO170" s="168"/>
      <c r="SLP170" s="168"/>
      <c r="SLQ170" s="168"/>
      <c r="SLR170" s="168"/>
      <c r="SLS170" s="168"/>
      <c r="SLT170" s="168"/>
      <c r="SLU170" s="168"/>
      <c r="SLV170" s="168"/>
      <c r="SLW170" s="168"/>
      <c r="SLX170" s="168"/>
      <c r="SLY170" s="168"/>
      <c r="SLZ170" s="168"/>
      <c r="SMA170" s="168"/>
      <c r="SMB170" s="168"/>
      <c r="SMC170" s="168"/>
      <c r="SMD170" s="168"/>
      <c r="SME170" s="168"/>
      <c r="SMF170" s="168"/>
      <c r="SMG170" s="168"/>
      <c r="SMH170" s="168"/>
      <c r="SMI170" s="168"/>
      <c r="SMJ170" s="168"/>
      <c r="SMK170" s="168"/>
      <c r="SML170" s="168"/>
      <c r="SMM170" s="168"/>
      <c r="SMN170" s="168"/>
      <c r="SMO170" s="168"/>
      <c r="SMP170" s="168"/>
      <c r="SMQ170" s="168"/>
      <c r="SMR170" s="168"/>
      <c r="SMS170" s="168"/>
      <c r="SMT170" s="168"/>
      <c r="SMU170" s="168"/>
      <c r="SMV170" s="168"/>
      <c r="SMW170" s="168"/>
      <c r="SMX170" s="168"/>
      <c r="SMY170" s="168"/>
      <c r="SMZ170" s="168"/>
      <c r="SNA170" s="168"/>
      <c r="SNB170" s="168"/>
      <c r="SNC170" s="168"/>
      <c r="SND170" s="168"/>
      <c r="SNE170" s="168"/>
      <c r="SNF170" s="168"/>
      <c r="SNG170" s="168"/>
      <c r="SNH170" s="168"/>
      <c r="SNI170" s="168"/>
      <c r="SNJ170" s="168"/>
      <c r="SNK170" s="168"/>
      <c r="SNL170" s="168"/>
      <c r="SNM170" s="168"/>
      <c r="SNN170" s="168"/>
      <c r="SNO170" s="168"/>
      <c r="SNP170" s="168"/>
      <c r="SNQ170" s="168"/>
      <c r="SNR170" s="168"/>
      <c r="SNS170" s="168"/>
      <c r="SNT170" s="168"/>
      <c r="SNU170" s="168"/>
      <c r="SNV170" s="168"/>
      <c r="SNW170" s="168"/>
      <c r="SNX170" s="168"/>
      <c r="SNY170" s="168"/>
      <c r="SNZ170" s="168"/>
      <c r="SOA170" s="168"/>
      <c r="SOB170" s="168"/>
      <c r="SOC170" s="168"/>
      <c r="SOD170" s="168"/>
      <c r="SOE170" s="168"/>
      <c r="SOF170" s="168"/>
      <c r="SOG170" s="168"/>
      <c r="SOH170" s="168"/>
      <c r="SOI170" s="168"/>
      <c r="SOJ170" s="168"/>
      <c r="SOK170" s="168"/>
      <c r="SOL170" s="168"/>
      <c r="SOM170" s="168"/>
      <c r="SON170" s="168"/>
      <c r="SOO170" s="168"/>
      <c r="SOP170" s="168"/>
      <c r="SOQ170" s="168"/>
      <c r="SOR170" s="168"/>
      <c r="SOS170" s="168"/>
      <c r="SOT170" s="168"/>
      <c r="SOU170" s="168"/>
      <c r="SOV170" s="168"/>
      <c r="SOW170" s="168"/>
      <c r="SOX170" s="168"/>
      <c r="SOY170" s="168"/>
      <c r="SOZ170" s="168"/>
      <c r="SPA170" s="168"/>
      <c r="SPB170" s="168"/>
      <c r="SPC170" s="168"/>
      <c r="SPD170" s="168"/>
      <c r="SPE170" s="168"/>
      <c r="SPF170" s="168"/>
      <c r="SPG170" s="168"/>
      <c r="SPH170" s="168"/>
      <c r="SPI170" s="168"/>
      <c r="SPJ170" s="168"/>
      <c r="SPK170" s="168"/>
      <c r="SPL170" s="168"/>
      <c r="SPM170" s="168"/>
      <c r="SPN170" s="168"/>
      <c r="SPO170" s="168"/>
      <c r="SPP170" s="168"/>
      <c r="SPQ170" s="168"/>
      <c r="SPR170" s="168"/>
      <c r="SPS170" s="168"/>
      <c r="SPT170" s="168"/>
      <c r="SPU170" s="168"/>
      <c r="SPV170" s="168"/>
      <c r="SPW170" s="168"/>
      <c r="SPX170" s="168"/>
      <c r="SPY170" s="168"/>
      <c r="SPZ170" s="168"/>
      <c r="SQA170" s="168"/>
      <c r="SQB170" s="168"/>
      <c r="SQC170" s="168"/>
      <c r="SQD170" s="168"/>
      <c r="SQE170" s="168"/>
      <c r="SQF170" s="168"/>
      <c r="SQG170" s="168"/>
      <c r="SQH170" s="168"/>
      <c r="SQI170" s="168"/>
      <c r="SQJ170" s="168"/>
      <c r="SQK170" s="168"/>
      <c r="SQL170" s="168"/>
      <c r="SQM170" s="168"/>
      <c r="SQN170" s="168"/>
      <c r="SQO170" s="168"/>
      <c r="SQP170" s="168"/>
      <c r="SQQ170" s="168"/>
      <c r="SQR170" s="168"/>
      <c r="SQS170" s="168"/>
      <c r="SQT170" s="168"/>
      <c r="SQU170" s="168"/>
      <c r="SQV170" s="168"/>
      <c r="SQW170" s="168"/>
      <c r="SQX170" s="168"/>
      <c r="SQY170" s="168"/>
      <c r="SQZ170" s="168"/>
      <c r="SRA170" s="168"/>
      <c r="SRB170" s="168"/>
      <c r="SRC170" s="168"/>
      <c r="SRD170" s="168"/>
      <c r="SRE170" s="168"/>
      <c r="SRF170" s="168"/>
      <c r="SRG170" s="168"/>
      <c r="SRH170" s="168"/>
      <c r="SRI170" s="168"/>
      <c r="SRJ170" s="168"/>
      <c r="SRK170" s="168"/>
      <c r="SRL170" s="168"/>
      <c r="SRM170" s="168"/>
      <c r="SRN170" s="168"/>
      <c r="SRO170" s="168"/>
      <c r="SRP170" s="168"/>
      <c r="SRQ170" s="168"/>
      <c r="SRR170" s="168"/>
      <c r="SRS170" s="168"/>
      <c r="SRT170" s="168"/>
      <c r="SRU170" s="168"/>
      <c r="SRV170" s="168"/>
      <c r="SRW170" s="168"/>
      <c r="SRX170" s="168"/>
      <c r="SRY170" s="168"/>
      <c r="SRZ170" s="168"/>
      <c r="SSA170" s="168"/>
      <c r="SSB170" s="168"/>
      <c r="SSC170" s="168"/>
      <c r="SSD170" s="168"/>
      <c r="SSE170" s="168"/>
      <c r="SSF170" s="168"/>
      <c r="SSG170" s="168"/>
      <c r="SSH170" s="168"/>
      <c r="SSI170" s="168"/>
      <c r="SSJ170" s="168"/>
      <c r="SSK170" s="168"/>
      <c r="SSL170" s="168"/>
      <c r="SSM170" s="168"/>
      <c r="SSN170" s="168"/>
      <c r="SSO170" s="168"/>
      <c r="SSP170" s="168"/>
      <c r="SSQ170" s="168"/>
      <c r="SSR170" s="168"/>
      <c r="SSS170" s="168"/>
      <c r="SST170" s="168"/>
      <c r="SSU170" s="168"/>
      <c r="SSV170" s="168"/>
      <c r="SSW170" s="168"/>
      <c r="SSX170" s="168"/>
      <c r="SSY170" s="168"/>
      <c r="SSZ170" s="168"/>
      <c r="STA170" s="168"/>
      <c r="STB170" s="168"/>
      <c r="STC170" s="168"/>
      <c r="STD170" s="168"/>
      <c r="STE170" s="168"/>
      <c r="STF170" s="168"/>
      <c r="STG170" s="168"/>
      <c r="STH170" s="168"/>
      <c r="STI170" s="168"/>
      <c r="STJ170" s="168"/>
      <c r="STK170" s="168"/>
      <c r="STL170" s="168"/>
      <c r="STM170" s="168"/>
      <c r="STN170" s="168"/>
      <c r="STO170" s="168"/>
      <c r="STP170" s="168"/>
      <c r="STQ170" s="168"/>
      <c r="STR170" s="168"/>
      <c r="STS170" s="168"/>
      <c r="STT170" s="168"/>
      <c r="STU170" s="168"/>
      <c r="STV170" s="168"/>
      <c r="STW170" s="168"/>
      <c r="STX170" s="168"/>
      <c r="STY170" s="168"/>
      <c r="STZ170" s="168"/>
      <c r="SUA170" s="168"/>
      <c r="SUB170" s="168"/>
      <c r="SUC170" s="168"/>
      <c r="SUD170" s="168"/>
      <c r="SUE170" s="168"/>
      <c r="SUF170" s="168"/>
      <c r="SUG170" s="168"/>
      <c r="SUH170" s="168"/>
      <c r="SUI170" s="168"/>
      <c r="SUJ170" s="168"/>
      <c r="SUK170" s="168"/>
      <c r="SUL170" s="168"/>
      <c r="SUM170" s="168"/>
      <c r="SUN170" s="168"/>
      <c r="SUO170" s="168"/>
      <c r="SUP170" s="168"/>
      <c r="SUQ170" s="168"/>
      <c r="SUR170" s="168"/>
      <c r="SUS170" s="168"/>
      <c r="SUT170" s="168"/>
      <c r="SUU170" s="168"/>
      <c r="SUV170" s="168"/>
      <c r="SUW170" s="168"/>
      <c r="SUX170" s="168"/>
      <c r="SUY170" s="168"/>
      <c r="SUZ170" s="168"/>
      <c r="SVA170" s="168"/>
      <c r="SVB170" s="168"/>
      <c r="SVC170" s="168"/>
      <c r="SVD170" s="168"/>
      <c r="SVE170" s="168"/>
      <c r="SVF170" s="168"/>
      <c r="SVG170" s="168"/>
      <c r="SVH170" s="168"/>
      <c r="SVI170" s="168"/>
      <c r="SVJ170" s="168"/>
      <c r="SVK170" s="168"/>
      <c r="SVL170" s="168"/>
      <c r="SVM170" s="168"/>
      <c r="SVN170" s="168"/>
      <c r="SVO170" s="168"/>
      <c r="SVP170" s="168"/>
      <c r="SVQ170" s="168"/>
      <c r="SVR170" s="168"/>
      <c r="SVS170" s="168"/>
      <c r="SVT170" s="168"/>
      <c r="SVU170" s="168"/>
      <c r="SVV170" s="168"/>
      <c r="SVW170" s="168"/>
      <c r="SVX170" s="168"/>
      <c r="SVY170" s="168"/>
      <c r="SVZ170" s="168"/>
      <c r="SWA170" s="168"/>
      <c r="SWB170" s="168"/>
      <c r="SWC170" s="168"/>
      <c r="SWD170" s="168"/>
      <c r="SWE170" s="168"/>
      <c r="SWF170" s="168"/>
      <c r="SWG170" s="168"/>
      <c r="SWH170" s="168"/>
      <c r="SWI170" s="168"/>
      <c r="SWJ170" s="168"/>
      <c r="SWK170" s="168"/>
      <c r="SWL170" s="168"/>
      <c r="SWM170" s="168"/>
      <c r="SWN170" s="168"/>
      <c r="SWO170" s="168"/>
      <c r="SWP170" s="168"/>
      <c r="SWQ170" s="168"/>
      <c r="SWR170" s="168"/>
      <c r="SWS170" s="168"/>
      <c r="SWT170" s="168"/>
      <c r="SWU170" s="168"/>
      <c r="SWV170" s="168"/>
      <c r="SWW170" s="168"/>
      <c r="SWX170" s="168"/>
      <c r="SWY170" s="168"/>
      <c r="SWZ170" s="168"/>
      <c r="SXA170" s="168"/>
      <c r="SXB170" s="168"/>
      <c r="SXC170" s="168"/>
      <c r="SXD170" s="168"/>
      <c r="SXE170" s="168"/>
      <c r="SXF170" s="168"/>
      <c r="SXG170" s="168"/>
      <c r="SXH170" s="168"/>
      <c r="SXI170" s="168"/>
      <c r="SXJ170" s="168"/>
      <c r="SXK170" s="168"/>
      <c r="SXL170" s="168"/>
      <c r="SXM170" s="168"/>
      <c r="SXN170" s="168"/>
      <c r="SXO170" s="168"/>
      <c r="SXP170" s="168"/>
      <c r="SXQ170" s="168"/>
      <c r="SXR170" s="168"/>
      <c r="SXS170" s="168"/>
      <c r="SXT170" s="168"/>
      <c r="SXU170" s="168"/>
      <c r="SXV170" s="168"/>
      <c r="SXW170" s="168"/>
      <c r="SXX170" s="168"/>
      <c r="SXY170" s="168"/>
      <c r="SXZ170" s="168"/>
      <c r="SYA170" s="168"/>
      <c r="SYB170" s="168"/>
      <c r="SYC170" s="168"/>
      <c r="SYD170" s="168"/>
      <c r="SYE170" s="168"/>
      <c r="SYF170" s="168"/>
      <c r="SYG170" s="168"/>
      <c r="SYH170" s="168"/>
      <c r="SYI170" s="168"/>
      <c r="SYJ170" s="168"/>
      <c r="SYK170" s="168"/>
      <c r="SYL170" s="168"/>
      <c r="SYM170" s="168"/>
      <c r="SYN170" s="168"/>
      <c r="SYO170" s="168"/>
      <c r="SYP170" s="168"/>
      <c r="SYQ170" s="168"/>
      <c r="SYR170" s="168"/>
      <c r="SYS170" s="168"/>
      <c r="SYT170" s="168"/>
      <c r="SYU170" s="168"/>
      <c r="SYV170" s="168"/>
      <c r="SYW170" s="168"/>
      <c r="SYX170" s="168"/>
      <c r="SYY170" s="168"/>
      <c r="SYZ170" s="168"/>
      <c r="SZA170" s="168"/>
      <c r="SZB170" s="168"/>
      <c r="SZC170" s="168"/>
      <c r="SZD170" s="168"/>
      <c r="SZE170" s="168"/>
      <c r="SZF170" s="168"/>
      <c r="SZG170" s="168"/>
      <c r="SZH170" s="168"/>
      <c r="SZI170" s="168"/>
      <c r="SZJ170" s="168"/>
      <c r="SZK170" s="168"/>
      <c r="SZL170" s="168"/>
      <c r="SZM170" s="168"/>
      <c r="SZN170" s="168"/>
      <c r="SZO170" s="168"/>
      <c r="SZP170" s="168"/>
      <c r="SZQ170" s="168"/>
      <c r="SZR170" s="168"/>
      <c r="SZS170" s="168"/>
      <c r="SZT170" s="168"/>
      <c r="SZU170" s="168"/>
      <c r="SZV170" s="168"/>
      <c r="SZW170" s="168"/>
      <c r="SZX170" s="168"/>
      <c r="SZY170" s="168"/>
      <c r="SZZ170" s="168"/>
      <c r="TAA170" s="168"/>
      <c r="TAB170" s="168"/>
      <c r="TAC170" s="168"/>
      <c r="TAD170" s="168"/>
      <c r="TAE170" s="168"/>
      <c r="TAF170" s="168"/>
      <c r="TAG170" s="168"/>
      <c r="TAH170" s="168"/>
      <c r="TAI170" s="168"/>
      <c r="TAJ170" s="168"/>
      <c r="TAK170" s="168"/>
      <c r="TAL170" s="168"/>
      <c r="TAM170" s="168"/>
      <c r="TAN170" s="168"/>
      <c r="TAO170" s="168"/>
      <c r="TAP170" s="168"/>
      <c r="TAQ170" s="168"/>
      <c r="TAR170" s="168"/>
      <c r="TAS170" s="168"/>
      <c r="TAT170" s="168"/>
      <c r="TAU170" s="168"/>
      <c r="TAV170" s="168"/>
      <c r="TAW170" s="168"/>
      <c r="TAX170" s="168"/>
      <c r="TAY170" s="168"/>
      <c r="TAZ170" s="168"/>
      <c r="TBA170" s="168"/>
      <c r="TBB170" s="168"/>
      <c r="TBC170" s="168"/>
      <c r="TBD170" s="168"/>
      <c r="TBE170" s="168"/>
      <c r="TBF170" s="168"/>
      <c r="TBG170" s="168"/>
      <c r="TBH170" s="168"/>
      <c r="TBI170" s="168"/>
      <c r="TBJ170" s="168"/>
      <c r="TBK170" s="168"/>
      <c r="TBL170" s="168"/>
      <c r="TBM170" s="168"/>
      <c r="TBN170" s="168"/>
      <c r="TBO170" s="168"/>
      <c r="TBP170" s="168"/>
      <c r="TBQ170" s="168"/>
      <c r="TBR170" s="168"/>
      <c r="TBS170" s="168"/>
      <c r="TBT170" s="168"/>
      <c r="TBU170" s="168"/>
      <c r="TBV170" s="168"/>
      <c r="TBW170" s="168"/>
      <c r="TBX170" s="168"/>
      <c r="TBY170" s="168"/>
      <c r="TBZ170" s="168"/>
      <c r="TCA170" s="168"/>
      <c r="TCB170" s="168"/>
      <c r="TCC170" s="168"/>
      <c r="TCD170" s="168"/>
      <c r="TCE170" s="168"/>
      <c r="TCF170" s="168"/>
      <c r="TCG170" s="168"/>
      <c r="TCH170" s="168"/>
      <c r="TCI170" s="168"/>
      <c r="TCJ170" s="168"/>
      <c r="TCK170" s="168"/>
      <c r="TCL170" s="168"/>
      <c r="TCM170" s="168"/>
      <c r="TCN170" s="168"/>
      <c r="TCO170" s="168"/>
      <c r="TCP170" s="168"/>
      <c r="TCQ170" s="168"/>
      <c r="TCR170" s="168"/>
      <c r="TCS170" s="168"/>
      <c r="TCT170" s="168"/>
      <c r="TCU170" s="168"/>
      <c r="TCV170" s="168"/>
      <c r="TCW170" s="168"/>
      <c r="TCX170" s="168"/>
      <c r="TCY170" s="168"/>
      <c r="TCZ170" s="168"/>
      <c r="TDA170" s="168"/>
      <c r="TDB170" s="168"/>
      <c r="TDC170" s="168"/>
      <c r="TDD170" s="168"/>
      <c r="TDE170" s="168"/>
      <c r="TDF170" s="168"/>
      <c r="TDG170" s="168"/>
      <c r="TDH170" s="168"/>
      <c r="TDI170" s="168"/>
      <c r="TDJ170" s="168"/>
      <c r="TDK170" s="168"/>
      <c r="TDL170" s="168"/>
      <c r="TDM170" s="168"/>
      <c r="TDN170" s="168"/>
      <c r="TDO170" s="168"/>
      <c r="TDP170" s="168"/>
      <c r="TDQ170" s="168"/>
      <c r="TDR170" s="168"/>
      <c r="TDS170" s="168"/>
      <c r="TDT170" s="168"/>
      <c r="TDU170" s="168"/>
      <c r="TDV170" s="168"/>
      <c r="TDW170" s="168"/>
      <c r="TDX170" s="168"/>
      <c r="TDY170" s="168"/>
      <c r="TDZ170" s="168"/>
      <c r="TEA170" s="168"/>
      <c r="TEB170" s="168"/>
      <c r="TEC170" s="168"/>
      <c r="TED170" s="168"/>
      <c r="TEE170" s="168"/>
      <c r="TEF170" s="168"/>
      <c r="TEG170" s="168"/>
      <c r="TEH170" s="168"/>
      <c r="TEI170" s="168"/>
      <c r="TEJ170" s="168"/>
      <c r="TEK170" s="168"/>
      <c r="TEL170" s="168"/>
      <c r="TEM170" s="168"/>
      <c r="TEN170" s="168"/>
      <c r="TEO170" s="168"/>
      <c r="TEP170" s="168"/>
      <c r="TEQ170" s="168"/>
      <c r="TER170" s="168"/>
      <c r="TES170" s="168"/>
      <c r="TET170" s="168"/>
      <c r="TEU170" s="168"/>
      <c r="TEV170" s="168"/>
      <c r="TEW170" s="168"/>
      <c r="TEX170" s="168"/>
      <c r="TEY170" s="168"/>
      <c r="TEZ170" s="168"/>
      <c r="TFA170" s="168"/>
      <c r="TFB170" s="168"/>
      <c r="TFC170" s="168"/>
      <c r="TFD170" s="168"/>
      <c r="TFE170" s="168"/>
      <c r="TFF170" s="168"/>
      <c r="TFG170" s="168"/>
      <c r="TFH170" s="168"/>
      <c r="TFI170" s="168"/>
      <c r="TFJ170" s="168"/>
      <c r="TFK170" s="168"/>
      <c r="TFL170" s="168"/>
      <c r="TFM170" s="168"/>
      <c r="TFN170" s="168"/>
      <c r="TFO170" s="168"/>
      <c r="TFP170" s="168"/>
      <c r="TFQ170" s="168"/>
      <c r="TFR170" s="168"/>
      <c r="TFS170" s="168"/>
      <c r="TFT170" s="168"/>
      <c r="TFU170" s="168"/>
      <c r="TFV170" s="168"/>
      <c r="TFW170" s="168"/>
      <c r="TFX170" s="168"/>
      <c r="TFY170" s="168"/>
      <c r="TFZ170" s="168"/>
      <c r="TGA170" s="168"/>
      <c r="TGB170" s="168"/>
      <c r="TGC170" s="168"/>
      <c r="TGD170" s="168"/>
      <c r="TGE170" s="168"/>
      <c r="TGF170" s="168"/>
      <c r="TGG170" s="168"/>
      <c r="TGH170" s="168"/>
      <c r="TGI170" s="168"/>
      <c r="TGJ170" s="168"/>
      <c r="TGK170" s="168"/>
      <c r="TGL170" s="168"/>
      <c r="TGM170" s="168"/>
      <c r="TGN170" s="168"/>
      <c r="TGO170" s="168"/>
      <c r="TGP170" s="168"/>
      <c r="TGQ170" s="168"/>
      <c r="TGR170" s="168"/>
      <c r="TGS170" s="168"/>
      <c r="TGT170" s="168"/>
      <c r="TGU170" s="168"/>
      <c r="TGV170" s="168"/>
      <c r="TGW170" s="168"/>
      <c r="TGX170" s="168"/>
      <c r="TGY170" s="168"/>
      <c r="TGZ170" s="168"/>
      <c r="THA170" s="168"/>
      <c r="THB170" s="168"/>
      <c r="THC170" s="168"/>
      <c r="THD170" s="168"/>
      <c r="THE170" s="168"/>
      <c r="THF170" s="168"/>
      <c r="THG170" s="168"/>
      <c r="THH170" s="168"/>
      <c r="THI170" s="168"/>
      <c r="THJ170" s="168"/>
      <c r="THK170" s="168"/>
      <c r="THL170" s="168"/>
      <c r="THM170" s="168"/>
      <c r="THN170" s="168"/>
      <c r="THO170" s="168"/>
      <c r="THP170" s="168"/>
      <c r="THQ170" s="168"/>
      <c r="THR170" s="168"/>
      <c r="THS170" s="168"/>
      <c r="THT170" s="168"/>
      <c r="THU170" s="168"/>
      <c r="THV170" s="168"/>
      <c r="THW170" s="168"/>
      <c r="THX170" s="168"/>
      <c r="THY170" s="168"/>
      <c r="THZ170" s="168"/>
      <c r="TIA170" s="168"/>
      <c r="TIB170" s="168"/>
      <c r="TIC170" s="168"/>
      <c r="TID170" s="168"/>
      <c r="TIE170" s="168"/>
      <c r="TIF170" s="168"/>
      <c r="TIG170" s="168"/>
      <c r="TIH170" s="168"/>
      <c r="TII170" s="168"/>
      <c r="TIJ170" s="168"/>
      <c r="TIK170" s="168"/>
      <c r="TIL170" s="168"/>
      <c r="TIM170" s="168"/>
      <c r="TIN170" s="168"/>
      <c r="TIO170" s="168"/>
      <c r="TIP170" s="168"/>
      <c r="TIQ170" s="168"/>
      <c r="TIR170" s="168"/>
      <c r="TIS170" s="168"/>
      <c r="TIT170" s="168"/>
      <c r="TIU170" s="168"/>
      <c r="TIV170" s="168"/>
      <c r="TIW170" s="168"/>
      <c r="TIX170" s="168"/>
      <c r="TIY170" s="168"/>
      <c r="TIZ170" s="168"/>
      <c r="TJA170" s="168"/>
      <c r="TJB170" s="168"/>
      <c r="TJC170" s="168"/>
      <c r="TJD170" s="168"/>
      <c r="TJE170" s="168"/>
      <c r="TJF170" s="168"/>
      <c r="TJG170" s="168"/>
      <c r="TJH170" s="168"/>
      <c r="TJI170" s="168"/>
      <c r="TJJ170" s="168"/>
      <c r="TJK170" s="168"/>
      <c r="TJL170" s="168"/>
      <c r="TJM170" s="168"/>
      <c r="TJN170" s="168"/>
      <c r="TJO170" s="168"/>
      <c r="TJP170" s="168"/>
      <c r="TJQ170" s="168"/>
      <c r="TJR170" s="168"/>
      <c r="TJS170" s="168"/>
      <c r="TJT170" s="168"/>
      <c r="TJU170" s="168"/>
      <c r="TJV170" s="168"/>
      <c r="TJW170" s="168"/>
      <c r="TJX170" s="168"/>
      <c r="TJY170" s="168"/>
      <c r="TJZ170" s="168"/>
      <c r="TKA170" s="168"/>
      <c r="TKB170" s="168"/>
      <c r="TKC170" s="168"/>
      <c r="TKD170" s="168"/>
      <c r="TKE170" s="168"/>
      <c r="TKF170" s="168"/>
      <c r="TKG170" s="168"/>
      <c r="TKH170" s="168"/>
      <c r="TKI170" s="168"/>
      <c r="TKJ170" s="168"/>
      <c r="TKK170" s="168"/>
      <c r="TKL170" s="168"/>
      <c r="TKM170" s="168"/>
      <c r="TKN170" s="168"/>
      <c r="TKO170" s="168"/>
      <c r="TKP170" s="168"/>
      <c r="TKQ170" s="168"/>
      <c r="TKR170" s="168"/>
      <c r="TKS170" s="168"/>
      <c r="TKT170" s="168"/>
      <c r="TKU170" s="168"/>
      <c r="TKV170" s="168"/>
      <c r="TKW170" s="168"/>
      <c r="TKX170" s="168"/>
      <c r="TKY170" s="168"/>
      <c r="TKZ170" s="168"/>
      <c r="TLA170" s="168"/>
      <c r="TLB170" s="168"/>
      <c r="TLC170" s="168"/>
      <c r="TLD170" s="168"/>
      <c r="TLE170" s="168"/>
      <c r="TLF170" s="168"/>
      <c r="TLG170" s="168"/>
      <c r="TLH170" s="168"/>
      <c r="TLI170" s="168"/>
      <c r="TLJ170" s="168"/>
      <c r="TLK170" s="168"/>
      <c r="TLL170" s="168"/>
      <c r="TLM170" s="168"/>
      <c r="TLN170" s="168"/>
      <c r="TLO170" s="168"/>
      <c r="TLP170" s="168"/>
      <c r="TLQ170" s="168"/>
      <c r="TLR170" s="168"/>
      <c r="TLS170" s="168"/>
      <c r="TLT170" s="168"/>
      <c r="TLU170" s="168"/>
      <c r="TLV170" s="168"/>
      <c r="TLW170" s="168"/>
      <c r="TLX170" s="168"/>
      <c r="TLY170" s="168"/>
      <c r="TLZ170" s="168"/>
      <c r="TMA170" s="168"/>
      <c r="TMB170" s="168"/>
      <c r="TMC170" s="168"/>
      <c r="TMD170" s="168"/>
      <c r="TME170" s="168"/>
      <c r="TMF170" s="168"/>
      <c r="TMG170" s="168"/>
      <c r="TMH170" s="168"/>
      <c r="TMI170" s="168"/>
      <c r="TMJ170" s="168"/>
      <c r="TMK170" s="168"/>
      <c r="TML170" s="168"/>
      <c r="TMM170" s="168"/>
      <c r="TMN170" s="168"/>
      <c r="TMO170" s="168"/>
      <c r="TMP170" s="168"/>
      <c r="TMQ170" s="168"/>
      <c r="TMR170" s="168"/>
      <c r="TMS170" s="168"/>
      <c r="TMT170" s="168"/>
      <c r="TMU170" s="168"/>
      <c r="TMV170" s="168"/>
      <c r="TMW170" s="168"/>
      <c r="TMX170" s="168"/>
      <c r="TMY170" s="168"/>
      <c r="TMZ170" s="168"/>
      <c r="TNA170" s="168"/>
      <c r="TNB170" s="168"/>
      <c r="TNC170" s="168"/>
      <c r="TND170" s="168"/>
      <c r="TNE170" s="168"/>
      <c r="TNF170" s="168"/>
      <c r="TNG170" s="168"/>
      <c r="TNH170" s="168"/>
      <c r="TNI170" s="168"/>
      <c r="TNJ170" s="168"/>
      <c r="TNK170" s="168"/>
      <c r="TNL170" s="168"/>
      <c r="TNM170" s="168"/>
      <c r="TNN170" s="168"/>
      <c r="TNO170" s="168"/>
      <c r="TNP170" s="168"/>
      <c r="TNQ170" s="168"/>
      <c r="TNR170" s="168"/>
      <c r="TNS170" s="168"/>
      <c r="TNT170" s="168"/>
      <c r="TNU170" s="168"/>
      <c r="TNV170" s="168"/>
      <c r="TNW170" s="168"/>
      <c r="TNX170" s="168"/>
      <c r="TNY170" s="168"/>
      <c r="TNZ170" s="168"/>
      <c r="TOA170" s="168"/>
      <c r="TOB170" s="168"/>
      <c r="TOC170" s="168"/>
      <c r="TOD170" s="168"/>
      <c r="TOE170" s="168"/>
      <c r="TOF170" s="168"/>
      <c r="TOG170" s="168"/>
      <c r="TOH170" s="168"/>
      <c r="TOI170" s="168"/>
      <c r="TOJ170" s="168"/>
      <c r="TOK170" s="168"/>
      <c r="TOL170" s="168"/>
      <c r="TOM170" s="168"/>
      <c r="TON170" s="168"/>
      <c r="TOO170" s="168"/>
      <c r="TOP170" s="168"/>
      <c r="TOQ170" s="168"/>
      <c r="TOR170" s="168"/>
      <c r="TOS170" s="168"/>
      <c r="TOT170" s="168"/>
      <c r="TOU170" s="168"/>
      <c r="TOV170" s="168"/>
      <c r="TOW170" s="168"/>
      <c r="TOX170" s="168"/>
      <c r="TOY170" s="168"/>
      <c r="TOZ170" s="168"/>
      <c r="TPA170" s="168"/>
      <c r="TPB170" s="168"/>
      <c r="TPC170" s="168"/>
      <c r="TPD170" s="168"/>
      <c r="TPE170" s="168"/>
      <c r="TPF170" s="168"/>
      <c r="TPG170" s="168"/>
      <c r="TPH170" s="168"/>
      <c r="TPI170" s="168"/>
      <c r="TPJ170" s="168"/>
      <c r="TPK170" s="168"/>
      <c r="TPL170" s="168"/>
      <c r="TPM170" s="168"/>
      <c r="TPN170" s="168"/>
      <c r="TPO170" s="168"/>
      <c r="TPP170" s="168"/>
      <c r="TPQ170" s="168"/>
      <c r="TPR170" s="168"/>
      <c r="TPS170" s="168"/>
      <c r="TPT170" s="168"/>
      <c r="TPU170" s="168"/>
      <c r="TPV170" s="168"/>
      <c r="TPW170" s="168"/>
      <c r="TPX170" s="168"/>
      <c r="TPY170" s="168"/>
      <c r="TPZ170" s="168"/>
      <c r="TQA170" s="168"/>
      <c r="TQB170" s="168"/>
      <c r="TQC170" s="168"/>
      <c r="TQD170" s="168"/>
      <c r="TQE170" s="168"/>
      <c r="TQF170" s="168"/>
      <c r="TQG170" s="168"/>
      <c r="TQH170" s="168"/>
      <c r="TQI170" s="168"/>
      <c r="TQJ170" s="168"/>
      <c r="TQK170" s="168"/>
      <c r="TQL170" s="168"/>
      <c r="TQM170" s="168"/>
      <c r="TQN170" s="168"/>
      <c r="TQO170" s="168"/>
      <c r="TQP170" s="168"/>
      <c r="TQQ170" s="168"/>
      <c r="TQR170" s="168"/>
      <c r="TQS170" s="168"/>
      <c r="TQT170" s="168"/>
      <c r="TQU170" s="168"/>
      <c r="TQV170" s="168"/>
      <c r="TQW170" s="168"/>
      <c r="TQX170" s="168"/>
      <c r="TQY170" s="168"/>
      <c r="TQZ170" s="168"/>
      <c r="TRA170" s="168"/>
      <c r="TRB170" s="168"/>
      <c r="TRC170" s="168"/>
      <c r="TRD170" s="168"/>
      <c r="TRE170" s="168"/>
      <c r="TRF170" s="168"/>
      <c r="TRG170" s="168"/>
      <c r="TRH170" s="168"/>
      <c r="TRI170" s="168"/>
      <c r="TRJ170" s="168"/>
      <c r="TRK170" s="168"/>
      <c r="TRL170" s="168"/>
      <c r="TRM170" s="168"/>
      <c r="TRN170" s="168"/>
      <c r="TRO170" s="168"/>
      <c r="TRP170" s="168"/>
      <c r="TRQ170" s="168"/>
      <c r="TRR170" s="168"/>
      <c r="TRS170" s="168"/>
      <c r="TRT170" s="168"/>
      <c r="TRU170" s="168"/>
      <c r="TRV170" s="168"/>
      <c r="TRW170" s="168"/>
      <c r="TRX170" s="168"/>
      <c r="TRY170" s="168"/>
      <c r="TRZ170" s="168"/>
      <c r="TSA170" s="168"/>
      <c r="TSB170" s="168"/>
      <c r="TSC170" s="168"/>
      <c r="TSD170" s="168"/>
      <c r="TSE170" s="168"/>
      <c r="TSF170" s="168"/>
      <c r="TSG170" s="168"/>
      <c r="TSH170" s="168"/>
      <c r="TSI170" s="168"/>
      <c r="TSJ170" s="168"/>
      <c r="TSK170" s="168"/>
      <c r="TSL170" s="168"/>
      <c r="TSM170" s="168"/>
      <c r="TSN170" s="168"/>
      <c r="TSO170" s="168"/>
      <c r="TSP170" s="168"/>
      <c r="TSQ170" s="168"/>
      <c r="TSR170" s="168"/>
      <c r="TSS170" s="168"/>
      <c r="TST170" s="168"/>
      <c r="TSU170" s="168"/>
      <c r="TSV170" s="168"/>
      <c r="TSW170" s="168"/>
      <c r="TSX170" s="168"/>
      <c r="TSY170" s="168"/>
      <c r="TSZ170" s="168"/>
      <c r="TTA170" s="168"/>
      <c r="TTB170" s="168"/>
      <c r="TTC170" s="168"/>
      <c r="TTD170" s="168"/>
      <c r="TTE170" s="168"/>
      <c r="TTF170" s="168"/>
      <c r="TTG170" s="168"/>
      <c r="TTH170" s="168"/>
      <c r="TTI170" s="168"/>
      <c r="TTJ170" s="168"/>
      <c r="TTK170" s="168"/>
      <c r="TTL170" s="168"/>
      <c r="TTM170" s="168"/>
      <c r="TTN170" s="168"/>
      <c r="TTO170" s="168"/>
      <c r="TTP170" s="168"/>
      <c r="TTQ170" s="168"/>
      <c r="TTR170" s="168"/>
      <c r="TTS170" s="168"/>
      <c r="TTT170" s="168"/>
      <c r="TTU170" s="168"/>
      <c r="TTV170" s="168"/>
      <c r="TTW170" s="168"/>
      <c r="TTX170" s="168"/>
      <c r="TTY170" s="168"/>
      <c r="TTZ170" s="168"/>
      <c r="TUA170" s="168"/>
      <c r="TUB170" s="168"/>
      <c r="TUC170" s="168"/>
      <c r="TUD170" s="168"/>
      <c r="TUE170" s="168"/>
      <c r="TUF170" s="168"/>
      <c r="TUG170" s="168"/>
      <c r="TUH170" s="168"/>
      <c r="TUI170" s="168"/>
      <c r="TUJ170" s="168"/>
      <c r="TUK170" s="168"/>
      <c r="TUL170" s="168"/>
      <c r="TUM170" s="168"/>
      <c r="TUN170" s="168"/>
      <c r="TUO170" s="168"/>
      <c r="TUP170" s="168"/>
      <c r="TUQ170" s="168"/>
      <c r="TUR170" s="168"/>
      <c r="TUS170" s="168"/>
      <c r="TUT170" s="168"/>
      <c r="TUU170" s="168"/>
      <c r="TUV170" s="168"/>
      <c r="TUW170" s="168"/>
      <c r="TUX170" s="168"/>
      <c r="TUY170" s="168"/>
      <c r="TUZ170" s="168"/>
      <c r="TVA170" s="168"/>
      <c r="TVB170" s="168"/>
      <c r="TVC170" s="168"/>
      <c r="TVD170" s="168"/>
      <c r="TVE170" s="168"/>
      <c r="TVF170" s="168"/>
      <c r="TVG170" s="168"/>
      <c r="TVH170" s="168"/>
      <c r="TVI170" s="168"/>
      <c r="TVJ170" s="168"/>
      <c r="TVK170" s="168"/>
      <c r="TVL170" s="168"/>
      <c r="TVM170" s="168"/>
      <c r="TVN170" s="168"/>
      <c r="TVO170" s="168"/>
      <c r="TVP170" s="168"/>
      <c r="TVQ170" s="168"/>
      <c r="TVR170" s="168"/>
      <c r="TVS170" s="168"/>
      <c r="TVT170" s="168"/>
      <c r="TVU170" s="168"/>
      <c r="TVV170" s="168"/>
      <c r="TVW170" s="168"/>
      <c r="TVX170" s="168"/>
      <c r="TVY170" s="168"/>
      <c r="TVZ170" s="168"/>
      <c r="TWA170" s="168"/>
      <c r="TWB170" s="168"/>
      <c r="TWC170" s="168"/>
      <c r="TWD170" s="168"/>
      <c r="TWE170" s="168"/>
      <c r="TWF170" s="168"/>
      <c r="TWG170" s="168"/>
      <c r="TWH170" s="168"/>
      <c r="TWI170" s="168"/>
      <c r="TWJ170" s="168"/>
      <c r="TWK170" s="168"/>
      <c r="TWL170" s="168"/>
      <c r="TWM170" s="168"/>
      <c r="TWN170" s="168"/>
      <c r="TWO170" s="168"/>
      <c r="TWP170" s="168"/>
      <c r="TWQ170" s="168"/>
      <c r="TWR170" s="168"/>
      <c r="TWS170" s="168"/>
      <c r="TWT170" s="168"/>
      <c r="TWU170" s="168"/>
      <c r="TWV170" s="168"/>
      <c r="TWW170" s="168"/>
      <c r="TWX170" s="168"/>
      <c r="TWY170" s="168"/>
      <c r="TWZ170" s="168"/>
      <c r="TXA170" s="168"/>
      <c r="TXB170" s="168"/>
      <c r="TXC170" s="168"/>
      <c r="TXD170" s="168"/>
      <c r="TXE170" s="168"/>
      <c r="TXF170" s="168"/>
      <c r="TXG170" s="168"/>
      <c r="TXH170" s="168"/>
      <c r="TXI170" s="168"/>
      <c r="TXJ170" s="168"/>
      <c r="TXK170" s="168"/>
      <c r="TXL170" s="168"/>
      <c r="TXM170" s="168"/>
      <c r="TXN170" s="168"/>
      <c r="TXO170" s="168"/>
      <c r="TXP170" s="168"/>
      <c r="TXQ170" s="168"/>
      <c r="TXR170" s="168"/>
      <c r="TXS170" s="168"/>
      <c r="TXT170" s="168"/>
      <c r="TXU170" s="168"/>
      <c r="TXV170" s="168"/>
      <c r="TXW170" s="168"/>
      <c r="TXX170" s="168"/>
      <c r="TXY170" s="168"/>
      <c r="TXZ170" s="168"/>
      <c r="TYA170" s="168"/>
      <c r="TYB170" s="168"/>
      <c r="TYC170" s="168"/>
      <c r="TYD170" s="168"/>
      <c r="TYE170" s="168"/>
      <c r="TYF170" s="168"/>
      <c r="TYG170" s="168"/>
      <c r="TYH170" s="168"/>
      <c r="TYI170" s="168"/>
      <c r="TYJ170" s="168"/>
      <c r="TYK170" s="168"/>
      <c r="TYL170" s="168"/>
      <c r="TYM170" s="168"/>
      <c r="TYN170" s="168"/>
      <c r="TYO170" s="168"/>
      <c r="TYP170" s="168"/>
      <c r="TYQ170" s="168"/>
      <c r="TYR170" s="168"/>
      <c r="TYS170" s="168"/>
      <c r="TYT170" s="168"/>
      <c r="TYU170" s="168"/>
      <c r="TYV170" s="168"/>
      <c r="TYW170" s="168"/>
      <c r="TYX170" s="168"/>
      <c r="TYY170" s="168"/>
      <c r="TYZ170" s="168"/>
      <c r="TZA170" s="168"/>
      <c r="TZB170" s="168"/>
      <c r="TZC170" s="168"/>
      <c r="TZD170" s="168"/>
      <c r="TZE170" s="168"/>
      <c r="TZF170" s="168"/>
      <c r="TZG170" s="168"/>
      <c r="TZH170" s="168"/>
      <c r="TZI170" s="168"/>
      <c r="TZJ170" s="168"/>
      <c r="TZK170" s="168"/>
      <c r="TZL170" s="168"/>
      <c r="TZM170" s="168"/>
      <c r="TZN170" s="168"/>
      <c r="TZO170" s="168"/>
      <c r="TZP170" s="168"/>
      <c r="TZQ170" s="168"/>
      <c r="TZR170" s="168"/>
      <c r="TZS170" s="168"/>
      <c r="TZT170" s="168"/>
      <c r="TZU170" s="168"/>
      <c r="TZV170" s="168"/>
      <c r="TZW170" s="168"/>
      <c r="TZX170" s="168"/>
      <c r="TZY170" s="168"/>
      <c r="TZZ170" s="168"/>
      <c r="UAA170" s="168"/>
      <c r="UAB170" s="168"/>
      <c r="UAC170" s="168"/>
      <c r="UAD170" s="168"/>
      <c r="UAE170" s="168"/>
      <c r="UAF170" s="168"/>
      <c r="UAG170" s="168"/>
      <c r="UAH170" s="168"/>
      <c r="UAI170" s="168"/>
      <c r="UAJ170" s="168"/>
      <c r="UAK170" s="168"/>
      <c r="UAL170" s="168"/>
      <c r="UAM170" s="168"/>
      <c r="UAN170" s="168"/>
      <c r="UAO170" s="168"/>
      <c r="UAP170" s="168"/>
      <c r="UAQ170" s="168"/>
      <c r="UAR170" s="168"/>
      <c r="UAS170" s="168"/>
      <c r="UAT170" s="168"/>
      <c r="UAU170" s="168"/>
      <c r="UAV170" s="168"/>
      <c r="UAW170" s="168"/>
      <c r="UAX170" s="168"/>
      <c r="UAY170" s="168"/>
      <c r="UAZ170" s="168"/>
      <c r="UBA170" s="168"/>
      <c r="UBB170" s="168"/>
      <c r="UBC170" s="168"/>
      <c r="UBD170" s="168"/>
      <c r="UBE170" s="168"/>
      <c r="UBF170" s="168"/>
      <c r="UBG170" s="168"/>
      <c r="UBH170" s="168"/>
      <c r="UBI170" s="168"/>
      <c r="UBJ170" s="168"/>
      <c r="UBK170" s="168"/>
      <c r="UBL170" s="168"/>
      <c r="UBM170" s="168"/>
      <c r="UBN170" s="168"/>
      <c r="UBO170" s="168"/>
      <c r="UBP170" s="168"/>
      <c r="UBQ170" s="168"/>
      <c r="UBR170" s="168"/>
      <c r="UBS170" s="168"/>
      <c r="UBT170" s="168"/>
      <c r="UBU170" s="168"/>
      <c r="UBV170" s="168"/>
      <c r="UBW170" s="168"/>
      <c r="UBX170" s="168"/>
      <c r="UBY170" s="168"/>
      <c r="UBZ170" s="168"/>
      <c r="UCA170" s="168"/>
      <c r="UCB170" s="168"/>
      <c r="UCC170" s="168"/>
      <c r="UCD170" s="168"/>
      <c r="UCE170" s="168"/>
      <c r="UCF170" s="168"/>
      <c r="UCG170" s="168"/>
      <c r="UCH170" s="168"/>
      <c r="UCI170" s="168"/>
      <c r="UCJ170" s="168"/>
      <c r="UCK170" s="168"/>
      <c r="UCL170" s="168"/>
      <c r="UCM170" s="168"/>
      <c r="UCN170" s="168"/>
      <c r="UCO170" s="168"/>
      <c r="UCP170" s="168"/>
      <c r="UCQ170" s="168"/>
      <c r="UCR170" s="168"/>
      <c r="UCS170" s="168"/>
      <c r="UCT170" s="168"/>
      <c r="UCU170" s="168"/>
      <c r="UCV170" s="168"/>
      <c r="UCW170" s="168"/>
      <c r="UCX170" s="168"/>
      <c r="UCY170" s="168"/>
      <c r="UCZ170" s="168"/>
      <c r="UDA170" s="168"/>
      <c r="UDB170" s="168"/>
      <c r="UDC170" s="168"/>
      <c r="UDD170" s="168"/>
      <c r="UDE170" s="168"/>
      <c r="UDF170" s="168"/>
      <c r="UDG170" s="168"/>
      <c r="UDH170" s="168"/>
      <c r="UDI170" s="168"/>
      <c r="UDJ170" s="168"/>
      <c r="UDK170" s="168"/>
      <c r="UDL170" s="168"/>
      <c r="UDM170" s="168"/>
      <c r="UDN170" s="168"/>
      <c r="UDO170" s="168"/>
      <c r="UDP170" s="168"/>
      <c r="UDQ170" s="168"/>
      <c r="UDR170" s="168"/>
      <c r="UDS170" s="168"/>
      <c r="UDT170" s="168"/>
      <c r="UDU170" s="168"/>
      <c r="UDV170" s="168"/>
      <c r="UDW170" s="168"/>
      <c r="UDX170" s="168"/>
      <c r="UDY170" s="168"/>
      <c r="UDZ170" s="168"/>
      <c r="UEA170" s="168"/>
      <c r="UEB170" s="168"/>
      <c r="UEC170" s="168"/>
      <c r="UED170" s="168"/>
      <c r="UEE170" s="168"/>
      <c r="UEF170" s="168"/>
      <c r="UEG170" s="168"/>
      <c r="UEH170" s="168"/>
      <c r="UEI170" s="168"/>
      <c r="UEJ170" s="168"/>
      <c r="UEK170" s="168"/>
      <c r="UEL170" s="168"/>
      <c r="UEM170" s="168"/>
      <c r="UEN170" s="168"/>
      <c r="UEO170" s="168"/>
      <c r="UEP170" s="168"/>
      <c r="UEQ170" s="168"/>
      <c r="UER170" s="168"/>
      <c r="UES170" s="168"/>
      <c r="UET170" s="168"/>
      <c r="UEU170" s="168"/>
      <c r="UEV170" s="168"/>
      <c r="UEW170" s="168"/>
      <c r="UEX170" s="168"/>
      <c r="UEY170" s="168"/>
      <c r="UEZ170" s="168"/>
      <c r="UFA170" s="168"/>
      <c r="UFB170" s="168"/>
      <c r="UFC170" s="168"/>
      <c r="UFD170" s="168"/>
      <c r="UFE170" s="168"/>
      <c r="UFF170" s="168"/>
      <c r="UFG170" s="168"/>
      <c r="UFH170" s="168"/>
      <c r="UFI170" s="168"/>
      <c r="UFJ170" s="168"/>
      <c r="UFK170" s="168"/>
      <c r="UFL170" s="168"/>
      <c r="UFM170" s="168"/>
      <c r="UFN170" s="168"/>
      <c r="UFO170" s="168"/>
      <c r="UFP170" s="168"/>
      <c r="UFQ170" s="168"/>
      <c r="UFR170" s="168"/>
      <c r="UFS170" s="168"/>
      <c r="UFT170" s="168"/>
      <c r="UFU170" s="168"/>
      <c r="UFV170" s="168"/>
      <c r="UFW170" s="168"/>
      <c r="UFX170" s="168"/>
      <c r="UFY170" s="168"/>
      <c r="UFZ170" s="168"/>
      <c r="UGA170" s="168"/>
      <c r="UGB170" s="168"/>
      <c r="UGC170" s="168"/>
      <c r="UGD170" s="168"/>
      <c r="UGE170" s="168"/>
      <c r="UGF170" s="168"/>
      <c r="UGG170" s="168"/>
      <c r="UGH170" s="168"/>
      <c r="UGI170" s="168"/>
      <c r="UGJ170" s="168"/>
      <c r="UGK170" s="168"/>
      <c r="UGL170" s="168"/>
      <c r="UGM170" s="168"/>
      <c r="UGN170" s="168"/>
      <c r="UGO170" s="168"/>
      <c r="UGP170" s="168"/>
      <c r="UGQ170" s="168"/>
      <c r="UGR170" s="168"/>
      <c r="UGS170" s="168"/>
      <c r="UGT170" s="168"/>
      <c r="UGU170" s="168"/>
      <c r="UGV170" s="168"/>
      <c r="UGW170" s="168"/>
      <c r="UGX170" s="168"/>
      <c r="UGY170" s="168"/>
      <c r="UGZ170" s="168"/>
      <c r="UHA170" s="168"/>
      <c r="UHB170" s="168"/>
      <c r="UHC170" s="168"/>
      <c r="UHD170" s="168"/>
      <c r="UHE170" s="168"/>
      <c r="UHF170" s="168"/>
      <c r="UHG170" s="168"/>
      <c r="UHH170" s="168"/>
      <c r="UHI170" s="168"/>
      <c r="UHJ170" s="168"/>
      <c r="UHK170" s="168"/>
      <c r="UHL170" s="168"/>
      <c r="UHM170" s="168"/>
      <c r="UHN170" s="168"/>
      <c r="UHO170" s="168"/>
      <c r="UHP170" s="168"/>
      <c r="UHQ170" s="168"/>
      <c r="UHR170" s="168"/>
      <c r="UHS170" s="168"/>
      <c r="UHT170" s="168"/>
      <c r="UHU170" s="168"/>
      <c r="UHV170" s="168"/>
      <c r="UHW170" s="168"/>
      <c r="UHX170" s="168"/>
      <c r="UHY170" s="168"/>
      <c r="UHZ170" s="168"/>
      <c r="UIA170" s="168"/>
      <c r="UIB170" s="168"/>
      <c r="UIC170" s="168"/>
      <c r="UID170" s="168"/>
      <c r="UIE170" s="168"/>
      <c r="UIF170" s="168"/>
      <c r="UIG170" s="168"/>
      <c r="UIH170" s="168"/>
      <c r="UII170" s="168"/>
      <c r="UIJ170" s="168"/>
      <c r="UIK170" s="168"/>
      <c r="UIL170" s="168"/>
      <c r="UIM170" s="168"/>
      <c r="UIN170" s="168"/>
      <c r="UIO170" s="168"/>
      <c r="UIP170" s="168"/>
      <c r="UIQ170" s="168"/>
      <c r="UIR170" s="168"/>
      <c r="UIS170" s="168"/>
      <c r="UIT170" s="168"/>
      <c r="UIU170" s="168"/>
      <c r="UIV170" s="168"/>
      <c r="UIW170" s="168"/>
      <c r="UIX170" s="168"/>
      <c r="UIY170" s="168"/>
      <c r="UIZ170" s="168"/>
      <c r="UJA170" s="168"/>
      <c r="UJB170" s="168"/>
      <c r="UJC170" s="168"/>
      <c r="UJD170" s="168"/>
      <c r="UJE170" s="168"/>
      <c r="UJF170" s="168"/>
      <c r="UJG170" s="168"/>
      <c r="UJH170" s="168"/>
      <c r="UJI170" s="168"/>
      <c r="UJJ170" s="168"/>
      <c r="UJK170" s="168"/>
      <c r="UJL170" s="168"/>
      <c r="UJM170" s="168"/>
      <c r="UJN170" s="168"/>
      <c r="UJO170" s="168"/>
      <c r="UJP170" s="168"/>
      <c r="UJQ170" s="168"/>
      <c r="UJR170" s="168"/>
      <c r="UJS170" s="168"/>
      <c r="UJT170" s="168"/>
      <c r="UJU170" s="168"/>
      <c r="UJV170" s="168"/>
      <c r="UJW170" s="168"/>
      <c r="UJX170" s="168"/>
      <c r="UJY170" s="168"/>
      <c r="UJZ170" s="168"/>
      <c r="UKA170" s="168"/>
      <c r="UKB170" s="168"/>
      <c r="UKC170" s="168"/>
      <c r="UKD170" s="168"/>
      <c r="UKE170" s="168"/>
      <c r="UKF170" s="168"/>
      <c r="UKG170" s="168"/>
      <c r="UKH170" s="168"/>
      <c r="UKI170" s="168"/>
      <c r="UKJ170" s="168"/>
      <c r="UKK170" s="168"/>
      <c r="UKL170" s="168"/>
      <c r="UKM170" s="168"/>
      <c r="UKN170" s="168"/>
      <c r="UKO170" s="168"/>
      <c r="UKP170" s="168"/>
      <c r="UKQ170" s="168"/>
      <c r="UKR170" s="168"/>
      <c r="UKS170" s="168"/>
      <c r="UKT170" s="168"/>
      <c r="UKU170" s="168"/>
      <c r="UKV170" s="168"/>
      <c r="UKW170" s="168"/>
      <c r="UKX170" s="168"/>
      <c r="UKY170" s="168"/>
      <c r="UKZ170" s="168"/>
      <c r="ULA170" s="168"/>
      <c r="ULB170" s="168"/>
      <c r="ULC170" s="168"/>
      <c r="ULD170" s="168"/>
      <c r="ULE170" s="168"/>
      <c r="ULF170" s="168"/>
      <c r="ULG170" s="168"/>
      <c r="ULH170" s="168"/>
      <c r="ULI170" s="168"/>
      <c r="ULJ170" s="168"/>
      <c r="ULK170" s="168"/>
      <c r="ULL170" s="168"/>
      <c r="ULM170" s="168"/>
      <c r="ULN170" s="168"/>
      <c r="ULO170" s="168"/>
      <c r="ULP170" s="168"/>
      <c r="ULQ170" s="168"/>
      <c r="ULR170" s="168"/>
      <c r="ULS170" s="168"/>
      <c r="ULT170" s="168"/>
      <c r="ULU170" s="168"/>
      <c r="ULV170" s="168"/>
      <c r="ULW170" s="168"/>
      <c r="ULX170" s="168"/>
      <c r="ULY170" s="168"/>
      <c r="ULZ170" s="168"/>
      <c r="UMA170" s="168"/>
      <c r="UMB170" s="168"/>
      <c r="UMC170" s="168"/>
      <c r="UMD170" s="168"/>
      <c r="UME170" s="168"/>
      <c r="UMF170" s="168"/>
      <c r="UMG170" s="168"/>
      <c r="UMH170" s="168"/>
      <c r="UMI170" s="168"/>
      <c r="UMJ170" s="168"/>
      <c r="UMK170" s="168"/>
      <c r="UML170" s="168"/>
      <c r="UMM170" s="168"/>
      <c r="UMN170" s="168"/>
      <c r="UMO170" s="168"/>
      <c r="UMP170" s="168"/>
      <c r="UMQ170" s="168"/>
      <c r="UMR170" s="168"/>
      <c r="UMS170" s="168"/>
      <c r="UMT170" s="168"/>
      <c r="UMU170" s="168"/>
      <c r="UMV170" s="168"/>
      <c r="UMW170" s="168"/>
      <c r="UMX170" s="168"/>
      <c r="UMY170" s="168"/>
      <c r="UMZ170" s="168"/>
      <c r="UNA170" s="168"/>
      <c r="UNB170" s="168"/>
      <c r="UNC170" s="168"/>
      <c r="UND170" s="168"/>
      <c r="UNE170" s="168"/>
      <c r="UNF170" s="168"/>
      <c r="UNG170" s="168"/>
      <c r="UNH170" s="168"/>
      <c r="UNI170" s="168"/>
      <c r="UNJ170" s="168"/>
      <c r="UNK170" s="168"/>
      <c r="UNL170" s="168"/>
      <c r="UNM170" s="168"/>
      <c r="UNN170" s="168"/>
      <c r="UNO170" s="168"/>
      <c r="UNP170" s="168"/>
      <c r="UNQ170" s="168"/>
      <c r="UNR170" s="168"/>
      <c r="UNS170" s="168"/>
      <c r="UNT170" s="168"/>
      <c r="UNU170" s="168"/>
      <c r="UNV170" s="168"/>
      <c r="UNW170" s="168"/>
      <c r="UNX170" s="168"/>
      <c r="UNY170" s="168"/>
      <c r="UNZ170" s="168"/>
      <c r="UOA170" s="168"/>
      <c r="UOB170" s="168"/>
      <c r="UOC170" s="168"/>
      <c r="UOD170" s="168"/>
      <c r="UOE170" s="168"/>
      <c r="UOF170" s="168"/>
      <c r="UOG170" s="168"/>
      <c r="UOH170" s="168"/>
      <c r="UOI170" s="168"/>
      <c r="UOJ170" s="168"/>
      <c r="UOK170" s="168"/>
      <c r="UOL170" s="168"/>
      <c r="UOM170" s="168"/>
      <c r="UON170" s="168"/>
      <c r="UOO170" s="168"/>
      <c r="UOP170" s="168"/>
      <c r="UOQ170" s="168"/>
      <c r="UOR170" s="168"/>
      <c r="UOS170" s="168"/>
      <c r="UOT170" s="168"/>
      <c r="UOU170" s="168"/>
      <c r="UOV170" s="168"/>
      <c r="UOW170" s="168"/>
      <c r="UOX170" s="168"/>
      <c r="UOY170" s="168"/>
      <c r="UOZ170" s="168"/>
      <c r="UPA170" s="168"/>
      <c r="UPB170" s="168"/>
      <c r="UPC170" s="168"/>
      <c r="UPD170" s="168"/>
      <c r="UPE170" s="168"/>
      <c r="UPF170" s="168"/>
      <c r="UPG170" s="168"/>
      <c r="UPH170" s="168"/>
      <c r="UPI170" s="168"/>
      <c r="UPJ170" s="168"/>
      <c r="UPK170" s="168"/>
      <c r="UPL170" s="168"/>
      <c r="UPM170" s="168"/>
      <c r="UPN170" s="168"/>
      <c r="UPO170" s="168"/>
      <c r="UPP170" s="168"/>
      <c r="UPQ170" s="168"/>
      <c r="UPR170" s="168"/>
      <c r="UPS170" s="168"/>
      <c r="UPT170" s="168"/>
      <c r="UPU170" s="168"/>
      <c r="UPV170" s="168"/>
      <c r="UPW170" s="168"/>
      <c r="UPX170" s="168"/>
      <c r="UPY170" s="168"/>
      <c r="UPZ170" s="168"/>
      <c r="UQA170" s="168"/>
      <c r="UQB170" s="168"/>
      <c r="UQC170" s="168"/>
      <c r="UQD170" s="168"/>
      <c r="UQE170" s="168"/>
      <c r="UQF170" s="168"/>
      <c r="UQG170" s="168"/>
      <c r="UQH170" s="168"/>
      <c r="UQI170" s="168"/>
      <c r="UQJ170" s="168"/>
      <c r="UQK170" s="168"/>
      <c r="UQL170" s="168"/>
      <c r="UQM170" s="168"/>
      <c r="UQN170" s="168"/>
      <c r="UQO170" s="168"/>
      <c r="UQP170" s="168"/>
      <c r="UQQ170" s="168"/>
      <c r="UQR170" s="168"/>
      <c r="UQS170" s="168"/>
      <c r="UQT170" s="168"/>
      <c r="UQU170" s="168"/>
      <c r="UQV170" s="168"/>
      <c r="UQW170" s="168"/>
      <c r="UQX170" s="168"/>
      <c r="UQY170" s="168"/>
      <c r="UQZ170" s="168"/>
      <c r="URA170" s="168"/>
      <c r="URB170" s="168"/>
      <c r="URC170" s="168"/>
      <c r="URD170" s="168"/>
      <c r="URE170" s="168"/>
      <c r="URF170" s="168"/>
      <c r="URG170" s="168"/>
      <c r="URH170" s="168"/>
      <c r="URI170" s="168"/>
      <c r="URJ170" s="168"/>
      <c r="URK170" s="168"/>
      <c r="URL170" s="168"/>
      <c r="URM170" s="168"/>
      <c r="URN170" s="168"/>
      <c r="URO170" s="168"/>
      <c r="URP170" s="168"/>
      <c r="URQ170" s="168"/>
      <c r="URR170" s="168"/>
      <c r="URS170" s="168"/>
      <c r="URT170" s="168"/>
      <c r="URU170" s="168"/>
      <c r="URV170" s="168"/>
      <c r="URW170" s="168"/>
      <c r="URX170" s="168"/>
      <c r="URY170" s="168"/>
      <c r="URZ170" s="168"/>
      <c r="USA170" s="168"/>
      <c r="USB170" s="168"/>
      <c r="USC170" s="168"/>
      <c r="USD170" s="168"/>
      <c r="USE170" s="168"/>
      <c r="USF170" s="168"/>
      <c r="USG170" s="168"/>
      <c r="USH170" s="168"/>
      <c r="USI170" s="168"/>
      <c r="USJ170" s="168"/>
      <c r="USK170" s="168"/>
      <c r="USL170" s="168"/>
      <c r="USM170" s="168"/>
      <c r="USN170" s="168"/>
      <c r="USO170" s="168"/>
      <c r="USP170" s="168"/>
      <c r="USQ170" s="168"/>
      <c r="USR170" s="168"/>
      <c r="USS170" s="168"/>
      <c r="UST170" s="168"/>
      <c r="USU170" s="168"/>
      <c r="USV170" s="168"/>
      <c r="USW170" s="168"/>
      <c r="USX170" s="168"/>
      <c r="USY170" s="168"/>
      <c r="USZ170" s="168"/>
      <c r="UTA170" s="168"/>
      <c r="UTB170" s="168"/>
      <c r="UTC170" s="168"/>
      <c r="UTD170" s="168"/>
      <c r="UTE170" s="168"/>
      <c r="UTF170" s="168"/>
      <c r="UTG170" s="168"/>
      <c r="UTH170" s="168"/>
      <c r="UTI170" s="168"/>
      <c r="UTJ170" s="168"/>
      <c r="UTK170" s="168"/>
      <c r="UTL170" s="168"/>
      <c r="UTM170" s="168"/>
      <c r="UTN170" s="168"/>
      <c r="UTO170" s="168"/>
      <c r="UTP170" s="168"/>
      <c r="UTQ170" s="168"/>
      <c r="UTR170" s="168"/>
      <c r="UTS170" s="168"/>
      <c r="UTT170" s="168"/>
      <c r="UTU170" s="168"/>
      <c r="UTV170" s="168"/>
      <c r="UTW170" s="168"/>
      <c r="UTX170" s="168"/>
      <c r="UTY170" s="168"/>
      <c r="UTZ170" s="168"/>
      <c r="UUA170" s="168"/>
      <c r="UUB170" s="168"/>
      <c r="UUC170" s="168"/>
      <c r="UUD170" s="168"/>
      <c r="UUE170" s="168"/>
      <c r="UUF170" s="168"/>
      <c r="UUG170" s="168"/>
      <c r="UUH170" s="168"/>
      <c r="UUI170" s="168"/>
      <c r="UUJ170" s="168"/>
      <c r="UUK170" s="168"/>
      <c r="UUL170" s="168"/>
      <c r="UUM170" s="168"/>
      <c r="UUN170" s="168"/>
      <c r="UUO170" s="168"/>
      <c r="UUP170" s="168"/>
      <c r="UUQ170" s="168"/>
      <c r="UUR170" s="168"/>
      <c r="UUS170" s="168"/>
      <c r="UUT170" s="168"/>
      <c r="UUU170" s="168"/>
      <c r="UUV170" s="168"/>
      <c r="UUW170" s="168"/>
      <c r="UUX170" s="168"/>
      <c r="UUY170" s="168"/>
      <c r="UUZ170" s="168"/>
      <c r="UVA170" s="168"/>
      <c r="UVB170" s="168"/>
      <c r="UVC170" s="168"/>
      <c r="UVD170" s="168"/>
      <c r="UVE170" s="168"/>
      <c r="UVF170" s="168"/>
      <c r="UVG170" s="168"/>
      <c r="UVH170" s="168"/>
      <c r="UVI170" s="168"/>
      <c r="UVJ170" s="168"/>
      <c r="UVK170" s="168"/>
      <c r="UVL170" s="168"/>
      <c r="UVM170" s="168"/>
      <c r="UVN170" s="168"/>
      <c r="UVO170" s="168"/>
      <c r="UVP170" s="168"/>
      <c r="UVQ170" s="168"/>
      <c r="UVR170" s="168"/>
      <c r="UVS170" s="168"/>
      <c r="UVT170" s="168"/>
      <c r="UVU170" s="168"/>
      <c r="UVV170" s="168"/>
      <c r="UVW170" s="168"/>
      <c r="UVX170" s="168"/>
      <c r="UVY170" s="168"/>
      <c r="UVZ170" s="168"/>
      <c r="UWA170" s="168"/>
      <c r="UWB170" s="168"/>
      <c r="UWC170" s="168"/>
      <c r="UWD170" s="168"/>
      <c r="UWE170" s="168"/>
      <c r="UWF170" s="168"/>
      <c r="UWG170" s="168"/>
      <c r="UWH170" s="168"/>
      <c r="UWI170" s="168"/>
      <c r="UWJ170" s="168"/>
      <c r="UWK170" s="168"/>
      <c r="UWL170" s="168"/>
      <c r="UWM170" s="168"/>
      <c r="UWN170" s="168"/>
      <c r="UWO170" s="168"/>
      <c r="UWP170" s="168"/>
      <c r="UWQ170" s="168"/>
      <c r="UWR170" s="168"/>
      <c r="UWS170" s="168"/>
      <c r="UWT170" s="168"/>
      <c r="UWU170" s="168"/>
      <c r="UWV170" s="168"/>
      <c r="UWW170" s="168"/>
      <c r="UWX170" s="168"/>
      <c r="UWY170" s="168"/>
      <c r="UWZ170" s="168"/>
      <c r="UXA170" s="168"/>
      <c r="UXB170" s="168"/>
      <c r="UXC170" s="168"/>
      <c r="UXD170" s="168"/>
      <c r="UXE170" s="168"/>
      <c r="UXF170" s="168"/>
      <c r="UXG170" s="168"/>
      <c r="UXH170" s="168"/>
      <c r="UXI170" s="168"/>
      <c r="UXJ170" s="168"/>
      <c r="UXK170" s="168"/>
      <c r="UXL170" s="168"/>
      <c r="UXM170" s="168"/>
      <c r="UXN170" s="168"/>
      <c r="UXO170" s="168"/>
      <c r="UXP170" s="168"/>
      <c r="UXQ170" s="168"/>
      <c r="UXR170" s="168"/>
      <c r="UXS170" s="168"/>
      <c r="UXT170" s="168"/>
      <c r="UXU170" s="168"/>
      <c r="UXV170" s="168"/>
      <c r="UXW170" s="168"/>
      <c r="UXX170" s="168"/>
      <c r="UXY170" s="168"/>
      <c r="UXZ170" s="168"/>
      <c r="UYA170" s="168"/>
      <c r="UYB170" s="168"/>
      <c r="UYC170" s="168"/>
      <c r="UYD170" s="168"/>
      <c r="UYE170" s="168"/>
      <c r="UYF170" s="168"/>
      <c r="UYG170" s="168"/>
      <c r="UYH170" s="168"/>
      <c r="UYI170" s="168"/>
      <c r="UYJ170" s="168"/>
      <c r="UYK170" s="168"/>
      <c r="UYL170" s="168"/>
      <c r="UYM170" s="168"/>
      <c r="UYN170" s="168"/>
      <c r="UYO170" s="168"/>
      <c r="UYP170" s="168"/>
      <c r="UYQ170" s="168"/>
      <c r="UYR170" s="168"/>
      <c r="UYS170" s="168"/>
      <c r="UYT170" s="168"/>
      <c r="UYU170" s="168"/>
      <c r="UYV170" s="168"/>
      <c r="UYW170" s="168"/>
      <c r="UYX170" s="168"/>
      <c r="UYY170" s="168"/>
      <c r="UYZ170" s="168"/>
      <c r="UZA170" s="168"/>
      <c r="UZB170" s="168"/>
      <c r="UZC170" s="168"/>
      <c r="UZD170" s="168"/>
      <c r="UZE170" s="168"/>
      <c r="UZF170" s="168"/>
      <c r="UZG170" s="168"/>
      <c r="UZH170" s="168"/>
      <c r="UZI170" s="168"/>
      <c r="UZJ170" s="168"/>
      <c r="UZK170" s="168"/>
      <c r="UZL170" s="168"/>
      <c r="UZM170" s="168"/>
      <c r="UZN170" s="168"/>
      <c r="UZO170" s="168"/>
      <c r="UZP170" s="168"/>
      <c r="UZQ170" s="168"/>
      <c r="UZR170" s="168"/>
      <c r="UZS170" s="168"/>
      <c r="UZT170" s="168"/>
      <c r="UZU170" s="168"/>
      <c r="UZV170" s="168"/>
      <c r="UZW170" s="168"/>
      <c r="UZX170" s="168"/>
      <c r="UZY170" s="168"/>
      <c r="UZZ170" s="168"/>
      <c r="VAA170" s="168"/>
      <c r="VAB170" s="168"/>
      <c r="VAC170" s="168"/>
      <c r="VAD170" s="168"/>
      <c r="VAE170" s="168"/>
      <c r="VAF170" s="168"/>
      <c r="VAG170" s="168"/>
      <c r="VAH170" s="168"/>
      <c r="VAI170" s="168"/>
      <c r="VAJ170" s="168"/>
      <c r="VAK170" s="168"/>
      <c r="VAL170" s="168"/>
      <c r="VAM170" s="168"/>
      <c r="VAN170" s="168"/>
      <c r="VAO170" s="168"/>
      <c r="VAP170" s="168"/>
      <c r="VAQ170" s="168"/>
      <c r="VAR170" s="168"/>
      <c r="VAS170" s="168"/>
      <c r="VAT170" s="168"/>
      <c r="VAU170" s="168"/>
      <c r="VAV170" s="168"/>
      <c r="VAW170" s="168"/>
      <c r="VAX170" s="168"/>
      <c r="VAY170" s="168"/>
      <c r="VAZ170" s="168"/>
      <c r="VBA170" s="168"/>
      <c r="VBB170" s="168"/>
      <c r="VBC170" s="168"/>
      <c r="VBD170" s="168"/>
      <c r="VBE170" s="168"/>
      <c r="VBF170" s="168"/>
      <c r="VBG170" s="168"/>
      <c r="VBH170" s="168"/>
      <c r="VBI170" s="168"/>
      <c r="VBJ170" s="168"/>
      <c r="VBK170" s="168"/>
      <c r="VBL170" s="168"/>
      <c r="VBM170" s="168"/>
      <c r="VBN170" s="168"/>
      <c r="VBO170" s="168"/>
      <c r="VBP170" s="168"/>
      <c r="VBQ170" s="168"/>
      <c r="VBR170" s="168"/>
      <c r="VBS170" s="168"/>
      <c r="VBT170" s="168"/>
      <c r="VBU170" s="168"/>
      <c r="VBV170" s="168"/>
      <c r="VBW170" s="168"/>
      <c r="VBX170" s="168"/>
      <c r="VBY170" s="168"/>
      <c r="VBZ170" s="168"/>
      <c r="VCA170" s="168"/>
      <c r="VCB170" s="168"/>
      <c r="VCC170" s="168"/>
      <c r="VCD170" s="168"/>
      <c r="VCE170" s="168"/>
      <c r="VCF170" s="168"/>
      <c r="VCG170" s="168"/>
      <c r="VCH170" s="168"/>
      <c r="VCI170" s="168"/>
      <c r="VCJ170" s="168"/>
      <c r="VCK170" s="168"/>
      <c r="VCL170" s="168"/>
      <c r="VCM170" s="168"/>
      <c r="VCN170" s="168"/>
      <c r="VCO170" s="168"/>
      <c r="VCP170" s="168"/>
      <c r="VCQ170" s="168"/>
      <c r="VCR170" s="168"/>
      <c r="VCS170" s="168"/>
      <c r="VCT170" s="168"/>
      <c r="VCU170" s="168"/>
      <c r="VCV170" s="168"/>
      <c r="VCW170" s="168"/>
      <c r="VCX170" s="168"/>
      <c r="VCY170" s="168"/>
      <c r="VCZ170" s="168"/>
      <c r="VDA170" s="168"/>
      <c r="VDB170" s="168"/>
      <c r="VDC170" s="168"/>
      <c r="VDD170" s="168"/>
      <c r="VDE170" s="168"/>
      <c r="VDF170" s="168"/>
      <c r="VDG170" s="168"/>
      <c r="VDH170" s="168"/>
      <c r="VDI170" s="168"/>
      <c r="VDJ170" s="168"/>
      <c r="VDK170" s="168"/>
      <c r="VDL170" s="168"/>
      <c r="VDM170" s="168"/>
      <c r="VDN170" s="168"/>
      <c r="VDO170" s="168"/>
      <c r="VDP170" s="168"/>
      <c r="VDQ170" s="168"/>
      <c r="VDR170" s="168"/>
      <c r="VDS170" s="168"/>
      <c r="VDT170" s="168"/>
      <c r="VDU170" s="168"/>
      <c r="VDV170" s="168"/>
      <c r="VDW170" s="168"/>
      <c r="VDX170" s="168"/>
      <c r="VDY170" s="168"/>
      <c r="VDZ170" s="168"/>
      <c r="VEA170" s="168"/>
      <c r="VEB170" s="168"/>
      <c r="VEC170" s="168"/>
      <c r="VED170" s="168"/>
      <c r="VEE170" s="168"/>
      <c r="VEF170" s="168"/>
      <c r="VEG170" s="168"/>
      <c r="VEH170" s="168"/>
      <c r="VEI170" s="168"/>
      <c r="VEJ170" s="168"/>
      <c r="VEK170" s="168"/>
      <c r="VEL170" s="168"/>
      <c r="VEM170" s="168"/>
      <c r="VEN170" s="168"/>
      <c r="VEO170" s="168"/>
      <c r="VEP170" s="168"/>
      <c r="VEQ170" s="168"/>
      <c r="VER170" s="168"/>
      <c r="VES170" s="168"/>
      <c r="VET170" s="168"/>
      <c r="VEU170" s="168"/>
      <c r="VEV170" s="168"/>
      <c r="VEW170" s="168"/>
      <c r="VEX170" s="168"/>
      <c r="VEY170" s="168"/>
      <c r="VEZ170" s="168"/>
      <c r="VFA170" s="168"/>
      <c r="VFB170" s="168"/>
      <c r="VFC170" s="168"/>
      <c r="VFD170" s="168"/>
      <c r="VFE170" s="168"/>
      <c r="VFF170" s="168"/>
      <c r="VFG170" s="168"/>
      <c r="VFH170" s="168"/>
      <c r="VFI170" s="168"/>
      <c r="VFJ170" s="168"/>
      <c r="VFK170" s="168"/>
      <c r="VFL170" s="168"/>
      <c r="VFM170" s="168"/>
      <c r="VFN170" s="168"/>
      <c r="VFO170" s="168"/>
      <c r="VFP170" s="168"/>
      <c r="VFQ170" s="168"/>
      <c r="VFR170" s="168"/>
      <c r="VFS170" s="168"/>
      <c r="VFT170" s="168"/>
      <c r="VFU170" s="168"/>
      <c r="VFV170" s="168"/>
      <c r="VFW170" s="168"/>
      <c r="VFX170" s="168"/>
      <c r="VFY170" s="168"/>
      <c r="VFZ170" s="168"/>
      <c r="VGA170" s="168"/>
      <c r="VGB170" s="168"/>
      <c r="VGC170" s="168"/>
      <c r="VGD170" s="168"/>
      <c r="VGE170" s="168"/>
      <c r="VGF170" s="168"/>
      <c r="VGG170" s="168"/>
      <c r="VGH170" s="168"/>
      <c r="VGI170" s="168"/>
      <c r="VGJ170" s="168"/>
      <c r="VGK170" s="168"/>
      <c r="VGL170" s="168"/>
      <c r="VGM170" s="168"/>
      <c r="VGN170" s="168"/>
      <c r="VGO170" s="168"/>
      <c r="VGP170" s="168"/>
      <c r="VGQ170" s="168"/>
      <c r="VGR170" s="168"/>
      <c r="VGS170" s="168"/>
      <c r="VGT170" s="168"/>
      <c r="VGU170" s="168"/>
      <c r="VGV170" s="168"/>
      <c r="VGW170" s="168"/>
      <c r="VGX170" s="168"/>
      <c r="VGY170" s="168"/>
      <c r="VGZ170" s="168"/>
      <c r="VHA170" s="168"/>
      <c r="VHB170" s="168"/>
      <c r="VHC170" s="168"/>
      <c r="VHD170" s="168"/>
      <c r="VHE170" s="168"/>
      <c r="VHF170" s="168"/>
      <c r="VHG170" s="168"/>
      <c r="VHH170" s="168"/>
      <c r="VHI170" s="168"/>
      <c r="VHJ170" s="168"/>
      <c r="VHK170" s="168"/>
      <c r="VHL170" s="168"/>
      <c r="VHM170" s="168"/>
      <c r="VHN170" s="168"/>
      <c r="VHO170" s="168"/>
      <c r="VHP170" s="168"/>
      <c r="VHQ170" s="168"/>
      <c r="VHR170" s="168"/>
      <c r="VHS170" s="168"/>
      <c r="VHT170" s="168"/>
      <c r="VHU170" s="168"/>
      <c r="VHV170" s="168"/>
      <c r="VHW170" s="168"/>
      <c r="VHX170" s="168"/>
      <c r="VHY170" s="168"/>
      <c r="VHZ170" s="168"/>
      <c r="VIA170" s="168"/>
      <c r="VIB170" s="168"/>
      <c r="VIC170" s="168"/>
      <c r="VID170" s="168"/>
      <c r="VIE170" s="168"/>
      <c r="VIF170" s="168"/>
      <c r="VIG170" s="168"/>
      <c r="VIH170" s="168"/>
      <c r="VII170" s="168"/>
      <c r="VIJ170" s="168"/>
      <c r="VIK170" s="168"/>
      <c r="VIL170" s="168"/>
      <c r="VIM170" s="168"/>
      <c r="VIN170" s="168"/>
      <c r="VIO170" s="168"/>
      <c r="VIP170" s="168"/>
      <c r="VIQ170" s="168"/>
      <c r="VIR170" s="168"/>
      <c r="VIS170" s="168"/>
      <c r="VIT170" s="168"/>
      <c r="VIU170" s="168"/>
      <c r="VIV170" s="168"/>
      <c r="VIW170" s="168"/>
      <c r="VIX170" s="168"/>
      <c r="VIY170" s="168"/>
      <c r="VIZ170" s="168"/>
      <c r="VJA170" s="168"/>
      <c r="VJB170" s="168"/>
      <c r="VJC170" s="168"/>
      <c r="VJD170" s="168"/>
      <c r="VJE170" s="168"/>
      <c r="VJF170" s="168"/>
      <c r="VJG170" s="168"/>
      <c r="VJH170" s="168"/>
      <c r="VJI170" s="168"/>
      <c r="VJJ170" s="168"/>
      <c r="VJK170" s="168"/>
      <c r="VJL170" s="168"/>
      <c r="VJM170" s="168"/>
      <c r="VJN170" s="168"/>
      <c r="VJO170" s="168"/>
      <c r="VJP170" s="168"/>
      <c r="VJQ170" s="168"/>
      <c r="VJR170" s="168"/>
      <c r="VJS170" s="168"/>
      <c r="VJT170" s="168"/>
      <c r="VJU170" s="168"/>
      <c r="VJV170" s="168"/>
      <c r="VJW170" s="168"/>
      <c r="VJX170" s="168"/>
      <c r="VJY170" s="168"/>
      <c r="VJZ170" s="168"/>
      <c r="VKA170" s="168"/>
      <c r="VKB170" s="168"/>
      <c r="VKC170" s="168"/>
      <c r="VKD170" s="168"/>
      <c r="VKE170" s="168"/>
      <c r="VKF170" s="168"/>
      <c r="VKG170" s="168"/>
      <c r="VKH170" s="168"/>
      <c r="VKI170" s="168"/>
      <c r="VKJ170" s="168"/>
      <c r="VKK170" s="168"/>
      <c r="VKL170" s="168"/>
      <c r="VKM170" s="168"/>
      <c r="VKN170" s="168"/>
      <c r="VKO170" s="168"/>
      <c r="VKP170" s="168"/>
      <c r="VKQ170" s="168"/>
      <c r="VKR170" s="168"/>
      <c r="VKS170" s="168"/>
      <c r="VKT170" s="168"/>
      <c r="VKU170" s="168"/>
      <c r="VKV170" s="168"/>
      <c r="VKW170" s="168"/>
      <c r="VKX170" s="168"/>
      <c r="VKY170" s="168"/>
      <c r="VKZ170" s="168"/>
      <c r="VLA170" s="168"/>
      <c r="VLB170" s="168"/>
      <c r="VLC170" s="168"/>
      <c r="VLD170" s="168"/>
      <c r="VLE170" s="168"/>
      <c r="VLF170" s="168"/>
      <c r="VLG170" s="168"/>
      <c r="VLH170" s="168"/>
      <c r="VLI170" s="168"/>
      <c r="VLJ170" s="168"/>
      <c r="VLK170" s="168"/>
      <c r="VLL170" s="168"/>
      <c r="VLM170" s="168"/>
      <c r="VLN170" s="168"/>
      <c r="VLO170" s="168"/>
      <c r="VLP170" s="168"/>
      <c r="VLQ170" s="168"/>
      <c r="VLR170" s="168"/>
      <c r="VLS170" s="168"/>
      <c r="VLT170" s="168"/>
      <c r="VLU170" s="168"/>
      <c r="VLV170" s="168"/>
      <c r="VLW170" s="168"/>
      <c r="VLX170" s="168"/>
      <c r="VLY170" s="168"/>
      <c r="VLZ170" s="168"/>
      <c r="VMA170" s="168"/>
      <c r="VMB170" s="168"/>
      <c r="VMC170" s="168"/>
      <c r="VMD170" s="168"/>
      <c r="VME170" s="168"/>
      <c r="VMF170" s="168"/>
      <c r="VMG170" s="168"/>
      <c r="VMH170" s="168"/>
      <c r="VMI170" s="168"/>
      <c r="VMJ170" s="168"/>
      <c r="VMK170" s="168"/>
      <c r="VML170" s="168"/>
      <c r="VMM170" s="168"/>
      <c r="VMN170" s="168"/>
      <c r="VMO170" s="168"/>
      <c r="VMP170" s="168"/>
      <c r="VMQ170" s="168"/>
      <c r="VMR170" s="168"/>
      <c r="VMS170" s="168"/>
      <c r="VMT170" s="168"/>
      <c r="VMU170" s="168"/>
      <c r="VMV170" s="168"/>
      <c r="VMW170" s="168"/>
      <c r="VMX170" s="168"/>
      <c r="VMY170" s="168"/>
      <c r="VMZ170" s="168"/>
      <c r="VNA170" s="168"/>
      <c r="VNB170" s="168"/>
      <c r="VNC170" s="168"/>
      <c r="VND170" s="168"/>
      <c r="VNE170" s="168"/>
      <c r="VNF170" s="168"/>
      <c r="VNG170" s="168"/>
      <c r="VNH170" s="168"/>
      <c r="VNI170" s="168"/>
      <c r="VNJ170" s="168"/>
      <c r="VNK170" s="168"/>
      <c r="VNL170" s="168"/>
      <c r="VNM170" s="168"/>
      <c r="VNN170" s="168"/>
      <c r="VNO170" s="168"/>
      <c r="VNP170" s="168"/>
      <c r="VNQ170" s="168"/>
      <c r="VNR170" s="168"/>
      <c r="VNS170" s="168"/>
      <c r="VNT170" s="168"/>
      <c r="VNU170" s="168"/>
      <c r="VNV170" s="168"/>
      <c r="VNW170" s="168"/>
      <c r="VNX170" s="168"/>
      <c r="VNY170" s="168"/>
      <c r="VNZ170" s="168"/>
      <c r="VOA170" s="168"/>
      <c r="VOB170" s="168"/>
      <c r="VOC170" s="168"/>
      <c r="VOD170" s="168"/>
      <c r="VOE170" s="168"/>
      <c r="VOF170" s="168"/>
      <c r="VOG170" s="168"/>
      <c r="VOH170" s="168"/>
      <c r="VOI170" s="168"/>
      <c r="VOJ170" s="168"/>
      <c r="VOK170" s="168"/>
      <c r="VOL170" s="168"/>
      <c r="VOM170" s="168"/>
      <c r="VON170" s="168"/>
      <c r="VOO170" s="168"/>
      <c r="VOP170" s="168"/>
      <c r="VOQ170" s="168"/>
      <c r="VOR170" s="168"/>
      <c r="VOS170" s="168"/>
      <c r="VOT170" s="168"/>
      <c r="VOU170" s="168"/>
      <c r="VOV170" s="168"/>
      <c r="VOW170" s="168"/>
      <c r="VOX170" s="168"/>
      <c r="VOY170" s="168"/>
      <c r="VOZ170" s="168"/>
      <c r="VPA170" s="168"/>
      <c r="VPB170" s="168"/>
      <c r="VPC170" s="168"/>
      <c r="VPD170" s="168"/>
      <c r="VPE170" s="168"/>
      <c r="VPF170" s="168"/>
      <c r="VPG170" s="168"/>
      <c r="VPH170" s="168"/>
      <c r="VPI170" s="168"/>
      <c r="VPJ170" s="168"/>
      <c r="VPK170" s="168"/>
      <c r="VPL170" s="168"/>
      <c r="VPM170" s="168"/>
      <c r="VPN170" s="168"/>
      <c r="VPO170" s="168"/>
      <c r="VPP170" s="168"/>
      <c r="VPQ170" s="168"/>
      <c r="VPR170" s="168"/>
      <c r="VPS170" s="168"/>
      <c r="VPT170" s="168"/>
      <c r="VPU170" s="168"/>
      <c r="VPV170" s="168"/>
      <c r="VPW170" s="168"/>
      <c r="VPX170" s="168"/>
      <c r="VPY170" s="168"/>
      <c r="VPZ170" s="168"/>
      <c r="VQA170" s="168"/>
      <c r="VQB170" s="168"/>
      <c r="VQC170" s="168"/>
      <c r="VQD170" s="168"/>
      <c r="VQE170" s="168"/>
      <c r="VQF170" s="168"/>
      <c r="VQG170" s="168"/>
      <c r="VQH170" s="168"/>
      <c r="VQI170" s="168"/>
      <c r="VQJ170" s="168"/>
      <c r="VQK170" s="168"/>
      <c r="VQL170" s="168"/>
      <c r="VQM170" s="168"/>
      <c r="VQN170" s="168"/>
      <c r="VQO170" s="168"/>
      <c r="VQP170" s="168"/>
      <c r="VQQ170" s="168"/>
      <c r="VQR170" s="168"/>
      <c r="VQS170" s="168"/>
      <c r="VQT170" s="168"/>
      <c r="VQU170" s="168"/>
      <c r="VQV170" s="168"/>
      <c r="VQW170" s="168"/>
      <c r="VQX170" s="168"/>
      <c r="VQY170" s="168"/>
      <c r="VQZ170" s="168"/>
      <c r="VRA170" s="168"/>
      <c r="VRB170" s="168"/>
      <c r="VRC170" s="168"/>
      <c r="VRD170" s="168"/>
      <c r="VRE170" s="168"/>
      <c r="VRF170" s="168"/>
      <c r="VRG170" s="168"/>
      <c r="VRH170" s="168"/>
      <c r="VRI170" s="168"/>
      <c r="VRJ170" s="168"/>
      <c r="VRK170" s="168"/>
      <c r="VRL170" s="168"/>
      <c r="VRM170" s="168"/>
      <c r="VRN170" s="168"/>
      <c r="VRO170" s="168"/>
      <c r="VRP170" s="168"/>
      <c r="VRQ170" s="168"/>
      <c r="VRR170" s="168"/>
      <c r="VRS170" s="168"/>
      <c r="VRT170" s="168"/>
      <c r="VRU170" s="168"/>
      <c r="VRV170" s="168"/>
      <c r="VRW170" s="168"/>
      <c r="VRX170" s="168"/>
      <c r="VRY170" s="168"/>
      <c r="VRZ170" s="168"/>
      <c r="VSA170" s="168"/>
      <c r="VSB170" s="168"/>
      <c r="VSC170" s="168"/>
      <c r="VSD170" s="168"/>
      <c r="VSE170" s="168"/>
      <c r="VSF170" s="168"/>
      <c r="VSG170" s="168"/>
      <c r="VSH170" s="168"/>
      <c r="VSI170" s="168"/>
      <c r="VSJ170" s="168"/>
      <c r="VSK170" s="168"/>
      <c r="VSL170" s="168"/>
      <c r="VSM170" s="168"/>
      <c r="VSN170" s="168"/>
      <c r="VSO170" s="168"/>
      <c r="VSP170" s="168"/>
      <c r="VSQ170" s="168"/>
      <c r="VSR170" s="168"/>
      <c r="VSS170" s="168"/>
      <c r="VST170" s="168"/>
      <c r="VSU170" s="168"/>
      <c r="VSV170" s="168"/>
      <c r="VSW170" s="168"/>
      <c r="VSX170" s="168"/>
      <c r="VSY170" s="168"/>
      <c r="VSZ170" s="168"/>
      <c r="VTA170" s="168"/>
      <c r="VTB170" s="168"/>
      <c r="VTC170" s="168"/>
      <c r="VTD170" s="168"/>
      <c r="VTE170" s="168"/>
      <c r="VTF170" s="168"/>
      <c r="VTG170" s="168"/>
      <c r="VTH170" s="168"/>
      <c r="VTI170" s="168"/>
      <c r="VTJ170" s="168"/>
      <c r="VTK170" s="168"/>
      <c r="VTL170" s="168"/>
      <c r="VTM170" s="168"/>
      <c r="VTN170" s="168"/>
      <c r="VTO170" s="168"/>
      <c r="VTP170" s="168"/>
      <c r="VTQ170" s="168"/>
      <c r="VTR170" s="168"/>
      <c r="VTS170" s="168"/>
      <c r="VTT170" s="168"/>
      <c r="VTU170" s="168"/>
      <c r="VTV170" s="168"/>
      <c r="VTW170" s="168"/>
      <c r="VTX170" s="168"/>
      <c r="VTY170" s="168"/>
      <c r="VTZ170" s="168"/>
      <c r="VUA170" s="168"/>
      <c r="VUB170" s="168"/>
      <c r="VUC170" s="168"/>
      <c r="VUD170" s="168"/>
      <c r="VUE170" s="168"/>
      <c r="VUF170" s="168"/>
      <c r="VUG170" s="168"/>
      <c r="VUH170" s="168"/>
      <c r="VUI170" s="168"/>
      <c r="VUJ170" s="168"/>
      <c r="VUK170" s="168"/>
      <c r="VUL170" s="168"/>
      <c r="VUM170" s="168"/>
      <c r="VUN170" s="168"/>
      <c r="VUO170" s="168"/>
      <c r="VUP170" s="168"/>
      <c r="VUQ170" s="168"/>
      <c r="VUR170" s="168"/>
      <c r="VUS170" s="168"/>
      <c r="VUT170" s="168"/>
      <c r="VUU170" s="168"/>
      <c r="VUV170" s="168"/>
      <c r="VUW170" s="168"/>
      <c r="VUX170" s="168"/>
      <c r="VUY170" s="168"/>
      <c r="VUZ170" s="168"/>
      <c r="VVA170" s="168"/>
      <c r="VVB170" s="168"/>
      <c r="VVC170" s="168"/>
      <c r="VVD170" s="168"/>
      <c r="VVE170" s="168"/>
      <c r="VVF170" s="168"/>
      <c r="VVG170" s="168"/>
      <c r="VVH170" s="168"/>
      <c r="VVI170" s="168"/>
      <c r="VVJ170" s="168"/>
      <c r="VVK170" s="168"/>
      <c r="VVL170" s="168"/>
      <c r="VVM170" s="168"/>
      <c r="VVN170" s="168"/>
      <c r="VVO170" s="168"/>
      <c r="VVP170" s="168"/>
      <c r="VVQ170" s="168"/>
      <c r="VVR170" s="168"/>
      <c r="VVS170" s="168"/>
      <c r="VVT170" s="168"/>
      <c r="VVU170" s="168"/>
      <c r="VVV170" s="168"/>
      <c r="VVW170" s="168"/>
      <c r="VVX170" s="168"/>
      <c r="VVY170" s="168"/>
      <c r="VVZ170" s="168"/>
      <c r="VWA170" s="168"/>
      <c r="VWB170" s="168"/>
      <c r="VWC170" s="168"/>
      <c r="VWD170" s="168"/>
      <c r="VWE170" s="168"/>
      <c r="VWF170" s="168"/>
      <c r="VWG170" s="168"/>
      <c r="VWH170" s="168"/>
      <c r="VWI170" s="168"/>
      <c r="VWJ170" s="168"/>
      <c r="VWK170" s="168"/>
      <c r="VWL170" s="168"/>
      <c r="VWM170" s="168"/>
      <c r="VWN170" s="168"/>
      <c r="VWO170" s="168"/>
      <c r="VWP170" s="168"/>
      <c r="VWQ170" s="168"/>
      <c r="VWR170" s="168"/>
      <c r="VWS170" s="168"/>
      <c r="VWT170" s="168"/>
      <c r="VWU170" s="168"/>
      <c r="VWV170" s="168"/>
      <c r="VWW170" s="168"/>
      <c r="VWX170" s="168"/>
      <c r="VWY170" s="168"/>
      <c r="VWZ170" s="168"/>
      <c r="VXA170" s="168"/>
      <c r="VXB170" s="168"/>
      <c r="VXC170" s="168"/>
      <c r="VXD170" s="168"/>
      <c r="VXE170" s="168"/>
      <c r="VXF170" s="168"/>
      <c r="VXG170" s="168"/>
      <c r="VXH170" s="168"/>
      <c r="VXI170" s="168"/>
      <c r="VXJ170" s="168"/>
      <c r="VXK170" s="168"/>
      <c r="VXL170" s="168"/>
      <c r="VXM170" s="168"/>
      <c r="VXN170" s="168"/>
      <c r="VXO170" s="168"/>
      <c r="VXP170" s="168"/>
      <c r="VXQ170" s="168"/>
      <c r="VXR170" s="168"/>
      <c r="VXS170" s="168"/>
      <c r="VXT170" s="168"/>
      <c r="VXU170" s="168"/>
      <c r="VXV170" s="168"/>
      <c r="VXW170" s="168"/>
      <c r="VXX170" s="168"/>
      <c r="VXY170" s="168"/>
      <c r="VXZ170" s="168"/>
      <c r="VYA170" s="168"/>
      <c r="VYB170" s="168"/>
      <c r="VYC170" s="168"/>
      <c r="VYD170" s="168"/>
      <c r="VYE170" s="168"/>
      <c r="VYF170" s="168"/>
      <c r="VYG170" s="168"/>
      <c r="VYH170" s="168"/>
      <c r="VYI170" s="168"/>
      <c r="VYJ170" s="168"/>
      <c r="VYK170" s="168"/>
      <c r="VYL170" s="168"/>
      <c r="VYM170" s="168"/>
      <c r="VYN170" s="168"/>
      <c r="VYO170" s="168"/>
      <c r="VYP170" s="168"/>
      <c r="VYQ170" s="168"/>
      <c r="VYR170" s="168"/>
      <c r="VYS170" s="168"/>
      <c r="VYT170" s="168"/>
      <c r="VYU170" s="168"/>
      <c r="VYV170" s="168"/>
      <c r="VYW170" s="168"/>
      <c r="VYX170" s="168"/>
      <c r="VYY170" s="168"/>
      <c r="VYZ170" s="168"/>
      <c r="VZA170" s="168"/>
      <c r="VZB170" s="168"/>
      <c r="VZC170" s="168"/>
      <c r="VZD170" s="168"/>
      <c r="VZE170" s="168"/>
      <c r="VZF170" s="168"/>
      <c r="VZG170" s="168"/>
      <c r="VZH170" s="168"/>
      <c r="VZI170" s="168"/>
      <c r="VZJ170" s="168"/>
      <c r="VZK170" s="168"/>
      <c r="VZL170" s="168"/>
      <c r="VZM170" s="168"/>
      <c r="VZN170" s="168"/>
      <c r="VZO170" s="168"/>
      <c r="VZP170" s="168"/>
      <c r="VZQ170" s="168"/>
      <c r="VZR170" s="168"/>
      <c r="VZS170" s="168"/>
      <c r="VZT170" s="168"/>
      <c r="VZU170" s="168"/>
      <c r="VZV170" s="168"/>
      <c r="VZW170" s="168"/>
      <c r="VZX170" s="168"/>
      <c r="VZY170" s="168"/>
      <c r="VZZ170" s="168"/>
      <c r="WAA170" s="168"/>
      <c r="WAB170" s="168"/>
      <c r="WAC170" s="168"/>
      <c r="WAD170" s="168"/>
      <c r="WAE170" s="168"/>
      <c r="WAF170" s="168"/>
      <c r="WAG170" s="168"/>
      <c r="WAH170" s="168"/>
      <c r="WAI170" s="168"/>
      <c r="WAJ170" s="168"/>
      <c r="WAK170" s="168"/>
      <c r="WAL170" s="168"/>
      <c r="WAM170" s="168"/>
      <c r="WAN170" s="168"/>
      <c r="WAO170" s="168"/>
      <c r="WAP170" s="168"/>
      <c r="WAQ170" s="168"/>
      <c r="WAR170" s="168"/>
      <c r="WAS170" s="168"/>
      <c r="WAT170" s="168"/>
      <c r="WAU170" s="168"/>
      <c r="WAV170" s="168"/>
      <c r="WAW170" s="168"/>
      <c r="WAX170" s="168"/>
      <c r="WAY170" s="168"/>
      <c r="WAZ170" s="168"/>
      <c r="WBA170" s="168"/>
      <c r="WBB170" s="168"/>
      <c r="WBC170" s="168"/>
      <c r="WBD170" s="168"/>
      <c r="WBE170" s="168"/>
      <c r="WBF170" s="168"/>
      <c r="WBG170" s="168"/>
      <c r="WBH170" s="168"/>
      <c r="WBI170" s="168"/>
      <c r="WBJ170" s="168"/>
      <c r="WBK170" s="168"/>
      <c r="WBL170" s="168"/>
      <c r="WBM170" s="168"/>
      <c r="WBN170" s="168"/>
      <c r="WBO170" s="168"/>
      <c r="WBP170" s="168"/>
      <c r="WBQ170" s="168"/>
      <c r="WBR170" s="168"/>
      <c r="WBS170" s="168"/>
      <c r="WBT170" s="168"/>
      <c r="WBU170" s="168"/>
      <c r="WBV170" s="168"/>
      <c r="WBW170" s="168"/>
      <c r="WBX170" s="168"/>
      <c r="WBY170" s="168"/>
      <c r="WBZ170" s="168"/>
      <c r="WCA170" s="168"/>
      <c r="WCB170" s="168"/>
      <c r="WCC170" s="168"/>
      <c r="WCD170" s="168"/>
      <c r="WCE170" s="168"/>
      <c r="WCF170" s="168"/>
      <c r="WCG170" s="168"/>
      <c r="WCH170" s="168"/>
      <c r="WCI170" s="168"/>
      <c r="WCJ170" s="168"/>
      <c r="WCK170" s="168"/>
      <c r="WCL170" s="168"/>
      <c r="WCM170" s="168"/>
      <c r="WCN170" s="168"/>
      <c r="WCO170" s="168"/>
      <c r="WCP170" s="168"/>
      <c r="WCQ170" s="168"/>
      <c r="WCR170" s="168"/>
      <c r="WCS170" s="168"/>
      <c r="WCT170" s="168"/>
      <c r="WCU170" s="168"/>
      <c r="WCV170" s="168"/>
      <c r="WCW170" s="168"/>
      <c r="WCX170" s="168"/>
      <c r="WCY170" s="168"/>
      <c r="WCZ170" s="168"/>
      <c r="WDA170" s="168"/>
      <c r="WDB170" s="168"/>
      <c r="WDC170" s="168"/>
      <c r="WDD170" s="168"/>
      <c r="WDE170" s="168"/>
      <c r="WDF170" s="168"/>
      <c r="WDG170" s="168"/>
      <c r="WDH170" s="168"/>
      <c r="WDI170" s="168"/>
      <c r="WDJ170" s="168"/>
      <c r="WDK170" s="168"/>
      <c r="WDL170" s="168"/>
      <c r="WDM170" s="168"/>
      <c r="WDN170" s="168"/>
      <c r="WDO170" s="168"/>
      <c r="WDP170" s="168"/>
      <c r="WDQ170" s="168"/>
      <c r="WDR170" s="168"/>
      <c r="WDS170" s="168"/>
      <c r="WDT170" s="168"/>
      <c r="WDU170" s="168"/>
      <c r="WDV170" s="168"/>
      <c r="WDW170" s="168"/>
      <c r="WDX170" s="168"/>
      <c r="WDY170" s="168"/>
      <c r="WDZ170" s="168"/>
      <c r="WEA170" s="168"/>
      <c r="WEB170" s="168"/>
      <c r="WEC170" s="168"/>
      <c r="WED170" s="168"/>
      <c r="WEE170" s="168"/>
      <c r="WEF170" s="168"/>
      <c r="WEG170" s="168"/>
      <c r="WEH170" s="168"/>
      <c r="WEI170" s="168"/>
      <c r="WEJ170" s="168"/>
      <c r="WEK170" s="168"/>
      <c r="WEL170" s="168"/>
      <c r="WEM170" s="168"/>
      <c r="WEN170" s="168"/>
      <c r="WEO170" s="168"/>
      <c r="WEP170" s="168"/>
      <c r="WEQ170" s="168"/>
      <c r="WER170" s="168"/>
      <c r="WES170" s="168"/>
      <c r="WET170" s="168"/>
      <c r="WEU170" s="168"/>
      <c r="WEV170" s="168"/>
      <c r="WEW170" s="168"/>
      <c r="WEX170" s="168"/>
      <c r="WEY170" s="168"/>
      <c r="WEZ170" s="168"/>
      <c r="WFA170" s="168"/>
      <c r="WFB170" s="168"/>
      <c r="WFC170" s="168"/>
      <c r="WFD170" s="168"/>
      <c r="WFE170" s="168"/>
      <c r="WFF170" s="168"/>
      <c r="WFG170" s="168"/>
      <c r="WFH170" s="168"/>
      <c r="WFI170" s="168"/>
      <c r="WFJ170" s="168"/>
      <c r="WFK170" s="168"/>
      <c r="WFL170" s="168"/>
      <c r="WFM170" s="168"/>
      <c r="WFN170" s="168"/>
      <c r="WFO170" s="168"/>
      <c r="WFP170" s="168"/>
      <c r="WFQ170" s="168"/>
      <c r="WFR170" s="168"/>
      <c r="WFS170" s="168"/>
      <c r="WFT170" s="168"/>
      <c r="WFU170" s="168"/>
      <c r="WFV170" s="168"/>
      <c r="WFW170" s="168"/>
      <c r="WFX170" s="168"/>
      <c r="WFY170" s="168"/>
      <c r="WFZ170" s="168"/>
      <c r="WGA170" s="168"/>
      <c r="WGB170" s="168"/>
      <c r="WGC170" s="168"/>
      <c r="WGD170" s="168"/>
      <c r="WGE170" s="168"/>
      <c r="WGF170" s="168"/>
      <c r="WGG170" s="168"/>
      <c r="WGH170" s="168"/>
      <c r="WGI170" s="168"/>
      <c r="WGJ170" s="168"/>
      <c r="WGK170" s="168"/>
      <c r="WGL170" s="168"/>
      <c r="WGM170" s="168"/>
      <c r="WGN170" s="168"/>
      <c r="WGO170" s="168"/>
      <c r="WGP170" s="168"/>
      <c r="WGQ170" s="168"/>
      <c r="WGR170" s="168"/>
      <c r="WGS170" s="168"/>
      <c r="WGT170" s="168"/>
      <c r="WGU170" s="168"/>
      <c r="WGV170" s="168"/>
      <c r="WGW170" s="168"/>
      <c r="WGX170" s="168"/>
      <c r="WGY170" s="168"/>
      <c r="WGZ170" s="168"/>
      <c r="WHA170" s="168"/>
      <c r="WHB170" s="168"/>
      <c r="WHC170" s="168"/>
      <c r="WHD170" s="168"/>
      <c r="WHE170" s="168"/>
      <c r="WHF170" s="168"/>
      <c r="WHG170" s="168"/>
      <c r="WHH170" s="168"/>
      <c r="WHI170" s="168"/>
      <c r="WHJ170" s="168"/>
      <c r="WHK170" s="168"/>
      <c r="WHL170" s="168"/>
      <c r="WHM170" s="168"/>
      <c r="WHN170" s="168"/>
      <c r="WHO170" s="168"/>
      <c r="WHP170" s="168"/>
      <c r="WHQ170" s="168"/>
      <c r="WHR170" s="168"/>
      <c r="WHS170" s="168"/>
      <c r="WHT170" s="168"/>
      <c r="WHU170" s="168"/>
      <c r="WHV170" s="168"/>
      <c r="WHW170" s="168"/>
      <c r="WHX170" s="168"/>
      <c r="WHY170" s="168"/>
      <c r="WHZ170" s="168"/>
      <c r="WIA170" s="168"/>
      <c r="WIB170" s="168"/>
      <c r="WIC170" s="168"/>
      <c r="WID170" s="168"/>
      <c r="WIE170" s="168"/>
      <c r="WIF170" s="168"/>
      <c r="WIG170" s="168"/>
      <c r="WIH170" s="168"/>
      <c r="WII170" s="168"/>
      <c r="WIJ170" s="168"/>
      <c r="WIK170" s="168"/>
      <c r="WIL170" s="168"/>
      <c r="WIM170" s="168"/>
      <c r="WIN170" s="168"/>
      <c r="WIO170" s="168"/>
      <c r="WIP170" s="168"/>
      <c r="WIQ170" s="168"/>
      <c r="WIR170" s="168"/>
      <c r="WIS170" s="168"/>
      <c r="WIT170" s="168"/>
      <c r="WIU170" s="168"/>
      <c r="WIV170" s="168"/>
      <c r="WIW170" s="168"/>
      <c r="WIX170" s="168"/>
      <c r="WIY170" s="168"/>
      <c r="WIZ170" s="168"/>
      <c r="WJA170" s="168"/>
      <c r="WJB170" s="168"/>
      <c r="WJC170" s="168"/>
      <c r="WJD170" s="168"/>
      <c r="WJE170" s="168"/>
      <c r="WJF170" s="168"/>
      <c r="WJG170" s="168"/>
      <c r="WJH170" s="168"/>
      <c r="WJI170" s="168"/>
      <c r="WJJ170" s="168"/>
      <c r="WJK170" s="168"/>
      <c r="WJL170" s="168"/>
      <c r="WJM170" s="168"/>
      <c r="WJN170" s="168"/>
      <c r="WJO170" s="168"/>
      <c r="WJP170" s="168"/>
      <c r="WJQ170" s="168"/>
      <c r="WJR170" s="168"/>
      <c r="WJS170" s="168"/>
      <c r="WJT170" s="168"/>
      <c r="WJU170" s="168"/>
      <c r="WJV170" s="168"/>
      <c r="WJW170" s="168"/>
      <c r="WJX170" s="168"/>
      <c r="WJY170" s="168"/>
      <c r="WJZ170" s="168"/>
      <c r="WKA170" s="168"/>
      <c r="WKB170" s="168"/>
      <c r="WKC170" s="168"/>
      <c r="WKD170" s="168"/>
      <c r="WKE170" s="168"/>
      <c r="WKF170" s="168"/>
      <c r="WKG170" s="168"/>
      <c r="WKH170" s="168"/>
      <c r="WKI170" s="168"/>
      <c r="WKJ170" s="168"/>
      <c r="WKK170" s="168"/>
      <c r="WKL170" s="168"/>
      <c r="WKM170" s="168"/>
      <c r="WKN170" s="168"/>
      <c r="WKO170" s="168"/>
      <c r="WKP170" s="168"/>
      <c r="WKQ170" s="168"/>
      <c r="WKR170" s="168"/>
      <c r="WKS170" s="168"/>
      <c r="WKT170" s="168"/>
      <c r="WKU170" s="168"/>
      <c r="WKV170" s="168"/>
      <c r="WKW170" s="168"/>
      <c r="WKX170" s="168"/>
      <c r="WKY170" s="168"/>
      <c r="WKZ170" s="168"/>
      <c r="WLA170" s="168"/>
      <c r="WLB170" s="168"/>
      <c r="WLC170" s="168"/>
      <c r="WLD170" s="168"/>
      <c r="WLE170" s="168"/>
      <c r="WLF170" s="168"/>
      <c r="WLG170" s="168"/>
      <c r="WLH170" s="168"/>
      <c r="WLI170" s="168"/>
      <c r="WLJ170" s="168"/>
      <c r="WLK170" s="168"/>
      <c r="WLL170" s="168"/>
      <c r="WLM170" s="168"/>
      <c r="WLN170" s="168"/>
      <c r="WLO170" s="168"/>
      <c r="WLP170" s="168"/>
      <c r="WLQ170" s="168"/>
      <c r="WLR170" s="168"/>
      <c r="WLS170" s="168"/>
      <c r="WLT170" s="168"/>
      <c r="WLU170" s="168"/>
      <c r="WLV170" s="168"/>
      <c r="WLW170" s="168"/>
      <c r="WLX170" s="168"/>
      <c r="WLY170" s="168"/>
      <c r="WLZ170" s="168"/>
      <c r="WMA170" s="168"/>
      <c r="WMB170" s="168"/>
      <c r="WMC170" s="168"/>
      <c r="WMD170" s="168"/>
      <c r="WME170" s="168"/>
      <c r="WMF170" s="168"/>
      <c r="WMG170" s="168"/>
      <c r="WMH170" s="168"/>
      <c r="WMI170" s="168"/>
      <c r="WMJ170" s="168"/>
      <c r="WMK170" s="168"/>
      <c r="WML170" s="168"/>
      <c r="WMM170" s="168"/>
      <c r="WMN170" s="168"/>
      <c r="WMO170" s="168"/>
      <c r="WMP170" s="168"/>
      <c r="WMQ170" s="168"/>
      <c r="WMR170" s="168"/>
      <c r="WMS170" s="168"/>
      <c r="WMT170" s="168"/>
      <c r="WMU170" s="168"/>
      <c r="WMV170" s="168"/>
      <c r="WMW170" s="168"/>
      <c r="WMX170" s="168"/>
      <c r="WMY170" s="168"/>
      <c r="WMZ170" s="168"/>
      <c r="WNA170" s="168"/>
      <c r="WNB170" s="168"/>
      <c r="WNC170" s="168"/>
      <c r="WND170" s="168"/>
      <c r="WNE170" s="168"/>
      <c r="WNF170" s="168"/>
      <c r="WNG170" s="168"/>
      <c r="WNH170" s="168"/>
      <c r="WNI170" s="168"/>
      <c r="WNJ170" s="168"/>
      <c r="WNK170" s="168"/>
      <c r="WNL170" s="168"/>
      <c r="WNM170" s="168"/>
      <c r="WNN170" s="168"/>
      <c r="WNO170" s="168"/>
      <c r="WNP170" s="168"/>
      <c r="WNQ170" s="168"/>
      <c r="WNR170" s="168"/>
      <c r="WNS170" s="168"/>
      <c r="WNT170" s="168"/>
      <c r="WNU170" s="168"/>
      <c r="WNV170" s="168"/>
      <c r="WNW170" s="168"/>
      <c r="WNX170" s="168"/>
      <c r="WNY170" s="168"/>
      <c r="WNZ170" s="168"/>
      <c r="WOA170" s="168"/>
      <c r="WOB170" s="168"/>
      <c r="WOC170" s="168"/>
      <c r="WOD170" s="168"/>
      <c r="WOE170" s="168"/>
      <c r="WOF170" s="168"/>
      <c r="WOG170" s="168"/>
      <c r="WOH170" s="168"/>
      <c r="WOI170" s="168"/>
      <c r="WOJ170" s="168"/>
      <c r="WOK170" s="168"/>
      <c r="WOL170" s="168"/>
      <c r="WOM170" s="168"/>
      <c r="WON170" s="168"/>
      <c r="WOO170" s="168"/>
      <c r="WOP170" s="168"/>
      <c r="WOQ170" s="168"/>
      <c r="WOR170" s="168"/>
      <c r="WOS170" s="168"/>
      <c r="WOT170" s="168"/>
      <c r="WOU170" s="168"/>
      <c r="WOV170" s="168"/>
      <c r="WOW170" s="168"/>
      <c r="WOX170" s="168"/>
      <c r="WOY170" s="168"/>
      <c r="WOZ170" s="168"/>
      <c r="WPA170" s="168"/>
      <c r="WPB170" s="168"/>
      <c r="WPC170" s="168"/>
      <c r="WPD170" s="168"/>
      <c r="WPE170" s="168"/>
      <c r="WPF170" s="168"/>
      <c r="WPG170" s="168"/>
      <c r="WPH170" s="168"/>
      <c r="WPI170" s="168"/>
      <c r="WPJ170" s="168"/>
      <c r="WPK170" s="168"/>
      <c r="WPL170" s="168"/>
      <c r="WPM170" s="168"/>
      <c r="WPN170" s="168"/>
      <c r="WPO170" s="168"/>
      <c r="WPP170" s="168"/>
      <c r="WPQ170" s="168"/>
      <c r="WPR170" s="168"/>
      <c r="WPS170" s="168"/>
      <c r="WPT170" s="168"/>
      <c r="WPU170" s="168"/>
      <c r="WPV170" s="168"/>
      <c r="WPW170" s="168"/>
      <c r="WPX170" s="168"/>
      <c r="WPY170" s="168"/>
      <c r="WPZ170" s="168"/>
      <c r="WQA170" s="168"/>
      <c r="WQB170" s="168"/>
      <c r="WQC170" s="168"/>
      <c r="WQD170" s="168"/>
      <c r="WQE170" s="168"/>
      <c r="WQF170" s="168"/>
      <c r="WQG170" s="168"/>
      <c r="WQH170" s="168"/>
      <c r="WQI170" s="168"/>
      <c r="WQJ170" s="168"/>
      <c r="WQK170" s="168"/>
      <c r="WQL170" s="168"/>
      <c r="WQM170" s="168"/>
      <c r="WQN170" s="168"/>
      <c r="WQO170" s="168"/>
      <c r="WQP170" s="168"/>
      <c r="WQQ170" s="168"/>
      <c r="WQR170" s="168"/>
      <c r="WQS170" s="168"/>
      <c r="WQT170" s="168"/>
      <c r="WQU170" s="168"/>
      <c r="WQV170" s="168"/>
      <c r="WQW170" s="168"/>
      <c r="WQX170" s="168"/>
      <c r="WQY170" s="168"/>
      <c r="WQZ170" s="168"/>
      <c r="WRA170" s="168"/>
      <c r="WRB170" s="168"/>
      <c r="WRC170" s="168"/>
      <c r="WRD170" s="168"/>
      <c r="WRE170" s="168"/>
      <c r="WRF170" s="168"/>
      <c r="WRG170" s="168"/>
      <c r="WRH170" s="168"/>
      <c r="WRI170" s="168"/>
      <c r="WRJ170" s="168"/>
      <c r="WRK170" s="168"/>
      <c r="WRL170" s="168"/>
      <c r="WRM170" s="168"/>
      <c r="WRN170" s="168"/>
      <c r="WRO170" s="168"/>
      <c r="WRP170" s="168"/>
      <c r="WRQ170" s="168"/>
      <c r="WRR170" s="168"/>
      <c r="WRS170" s="168"/>
      <c r="WRT170" s="168"/>
      <c r="WRU170" s="168"/>
      <c r="WRV170" s="168"/>
      <c r="WRW170" s="168"/>
      <c r="WRX170" s="168"/>
      <c r="WRY170" s="168"/>
      <c r="WRZ170" s="168"/>
      <c r="WSA170" s="168"/>
      <c r="WSB170" s="168"/>
      <c r="WSC170" s="168"/>
      <c r="WSD170" s="168"/>
      <c r="WSE170" s="168"/>
      <c r="WSF170" s="168"/>
      <c r="WSG170" s="168"/>
      <c r="WSH170" s="168"/>
      <c r="WSI170" s="168"/>
      <c r="WSJ170" s="168"/>
      <c r="WSK170" s="168"/>
      <c r="WSL170" s="168"/>
      <c r="WSM170" s="168"/>
      <c r="WSN170" s="168"/>
      <c r="WSO170" s="168"/>
      <c r="WSP170" s="168"/>
      <c r="WSQ170" s="168"/>
      <c r="WSR170" s="168"/>
      <c r="WSS170" s="168"/>
      <c r="WST170" s="168"/>
      <c r="WSU170" s="168"/>
      <c r="WSV170" s="168"/>
      <c r="WSW170" s="168"/>
      <c r="WSX170" s="168"/>
      <c r="WSY170" s="168"/>
      <c r="WSZ170" s="168"/>
      <c r="WTA170" s="168"/>
      <c r="WTB170" s="168"/>
      <c r="WTC170" s="168"/>
      <c r="WTD170" s="168"/>
      <c r="WTE170" s="168"/>
      <c r="WTF170" s="168"/>
      <c r="WTG170" s="168"/>
      <c r="WTH170" s="168"/>
      <c r="WTI170" s="168"/>
      <c r="WTJ170" s="168"/>
      <c r="WTK170" s="168"/>
      <c r="WTL170" s="168"/>
      <c r="WTM170" s="168"/>
      <c r="WTN170" s="168"/>
      <c r="WTO170" s="168"/>
      <c r="WTP170" s="168"/>
      <c r="WTQ170" s="168"/>
      <c r="WTR170" s="168"/>
      <c r="WTS170" s="168"/>
      <c r="WTT170" s="168"/>
      <c r="WTU170" s="168"/>
      <c r="WTV170" s="168"/>
      <c r="WTW170" s="168"/>
      <c r="WTX170" s="168"/>
      <c r="WTY170" s="168"/>
      <c r="WTZ170" s="168"/>
      <c r="WUA170" s="168"/>
      <c r="WUB170" s="168"/>
      <c r="WUC170" s="168"/>
      <c r="WUD170" s="168"/>
      <c r="WUE170" s="168"/>
      <c r="WUF170" s="168"/>
      <c r="WUG170" s="168"/>
      <c r="WUH170" s="168"/>
      <c r="WUI170" s="168"/>
      <c r="WUJ170" s="168"/>
      <c r="WUK170" s="168"/>
      <c r="WUL170" s="168"/>
      <c r="WUM170" s="168"/>
      <c r="WUN170" s="168"/>
      <c r="WUO170" s="168"/>
      <c r="WUP170" s="168"/>
      <c r="WUQ170" s="168"/>
      <c r="WUR170" s="168"/>
      <c r="WUS170" s="168"/>
      <c r="WUT170" s="168"/>
      <c r="WUU170" s="168"/>
      <c r="WUV170" s="168"/>
      <c r="WUW170" s="168"/>
      <c r="WUX170" s="168"/>
      <c r="WUY170" s="168"/>
      <c r="WUZ170" s="168"/>
      <c r="WVA170" s="168"/>
      <c r="WVB170" s="168"/>
      <c r="WVC170" s="168"/>
      <c r="WVD170" s="168"/>
      <c r="WVE170" s="168"/>
      <c r="WVF170" s="168"/>
      <c r="WVG170" s="168"/>
      <c r="WVH170" s="168"/>
      <c r="WVI170" s="168"/>
      <c r="WVJ170" s="168"/>
      <c r="WVK170" s="168"/>
      <c r="WVL170" s="168"/>
      <c r="WVM170" s="168"/>
      <c r="WVN170" s="168"/>
      <c r="WVO170" s="168"/>
      <c r="WVP170" s="168"/>
      <c r="WVQ170" s="168"/>
      <c r="WVR170" s="168"/>
      <c r="WVS170" s="168"/>
      <c r="WVT170" s="168"/>
      <c r="WVU170" s="168"/>
      <c r="WVV170" s="168"/>
      <c r="WVW170" s="168"/>
      <c r="WVX170" s="168"/>
      <c r="WVY170" s="168"/>
      <c r="WVZ170" s="168"/>
      <c r="WWA170" s="168"/>
      <c r="WWB170" s="168"/>
      <c r="WWC170" s="168"/>
      <c r="WWD170" s="168"/>
      <c r="WWE170" s="168"/>
      <c r="WWF170" s="168"/>
      <c r="WWG170" s="168"/>
      <c r="WWH170" s="168"/>
      <c r="WWI170" s="168"/>
      <c r="WWJ170" s="168"/>
      <c r="WWK170" s="168"/>
      <c r="WWL170" s="168"/>
      <c r="WWM170" s="168"/>
      <c r="WWN170" s="168"/>
      <c r="WWO170" s="168"/>
      <c r="WWP170" s="168"/>
      <c r="WWQ170" s="168"/>
      <c r="WWR170" s="168"/>
      <c r="WWS170" s="168"/>
      <c r="WWT170" s="168"/>
      <c r="WWU170" s="168"/>
      <c r="WWV170" s="168"/>
      <c r="WWW170" s="168"/>
      <c r="WWX170" s="168"/>
      <c r="WWY170" s="168"/>
      <c r="WWZ170" s="168"/>
      <c r="WXA170" s="168"/>
      <c r="WXB170" s="168"/>
      <c r="WXC170" s="168"/>
      <c r="WXD170" s="168"/>
      <c r="WXE170" s="168"/>
      <c r="WXF170" s="168"/>
      <c r="WXG170" s="168"/>
      <c r="WXH170" s="168"/>
      <c r="WXI170" s="168"/>
      <c r="WXJ170" s="168"/>
      <c r="WXK170" s="168"/>
      <c r="WXL170" s="168"/>
      <c r="WXM170" s="168"/>
      <c r="WXN170" s="168"/>
      <c r="WXO170" s="168"/>
      <c r="WXP170" s="168"/>
      <c r="WXQ170" s="168"/>
      <c r="WXR170" s="168"/>
      <c r="WXS170" s="168"/>
      <c r="WXT170" s="168"/>
      <c r="WXU170" s="168"/>
      <c r="WXV170" s="168"/>
      <c r="WXW170" s="168"/>
      <c r="WXX170" s="168"/>
      <c r="WXY170" s="168"/>
      <c r="WXZ170" s="168"/>
      <c r="WYA170" s="168"/>
      <c r="WYB170" s="168"/>
      <c r="WYC170" s="168"/>
      <c r="WYD170" s="168"/>
      <c r="WYE170" s="168"/>
      <c r="WYF170" s="168"/>
      <c r="WYG170" s="168"/>
      <c r="WYH170" s="168"/>
      <c r="WYI170" s="168"/>
      <c r="WYJ170" s="168"/>
      <c r="WYK170" s="168"/>
      <c r="WYL170" s="168"/>
      <c r="WYM170" s="168"/>
      <c r="WYN170" s="168"/>
      <c r="WYO170" s="168"/>
      <c r="WYP170" s="168"/>
      <c r="WYQ170" s="168"/>
      <c r="WYR170" s="168"/>
      <c r="WYS170" s="168"/>
      <c r="WYT170" s="168"/>
      <c r="WYU170" s="168"/>
      <c r="WYV170" s="168"/>
      <c r="WYW170" s="168"/>
      <c r="WYX170" s="168"/>
      <c r="WYY170" s="168"/>
      <c r="WYZ170" s="168"/>
      <c r="WZA170" s="168"/>
      <c r="WZB170" s="168"/>
      <c r="WZC170" s="168"/>
      <c r="WZD170" s="168"/>
      <c r="WZE170" s="168"/>
      <c r="WZF170" s="168"/>
      <c r="WZG170" s="168"/>
      <c r="WZH170" s="168"/>
      <c r="WZI170" s="168"/>
      <c r="WZJ170" s="168"/>
      <c r="WZK170" s="168"/>
      <c r="WZL170" s="168"/>
      <c r="WZM170" s="168"/>
      <c r="WZN170" s="168"/>
      <c r="WZO170" s="168"/>
      <c r="WZP170" s="168"/>
      <c r="WZQ170" s="168"/>
      <c r="WZR170" s="168"/>
      <c r="WZS170" s="168"/>
      <c r="WZT170" s="168"/>
      <c r="WZU170" s="168"/>
      <c r="WZV170" s="168"/>
      <c r="WZW170" s="168"/>
      <c r="WZX170" s="168"/>
      <c r="WZY170" s="168"/>
      <c r="WZZ170" s="168"/>
      <c r="XAA170" s="168"/>
      <c r="XAB170" s="168"/>
      <c r="XAC170" s="168"/>
      <c r="XAD170" s="168"/>
      <c r="XAE170" s="168"/>
      <c r="XAF170" s="168"/>
      <c r="XAG170" s="168"/>
      <c r="XAH170" s="168"/>
      <c r="XAI170" s="168"/>
      <c r="XAJ170" s="168"/>
      <c r="XAK170" s="168"/>
      <c r="XAL170" s="168"/>
      <c r="XAM170" s="168"/>
      <c r="XAN170" s="168"/>
      <c r="XAO170" s="168"/>
      <c r="XAP170" s="168"/>
      <c r="XAQ170" s="168"/>
      <c r="XAR170" s="168"/>
      <c r="XAS170" s="168"/>
      <c r="XAT170" s="168"/>
      <c r="XAU170" s="168"/>
      <c r="XAV170" s="168"/>
      <c r="XAW170" s="168"/>
      <c r="XAX170" s="168"/>
      <c r="XAY170" s="168"/>
      <c r="XAZ170" s="168"/>
      <c r="XBA170" s="168"/>
      <c r="XBB170" s="168"/>
      <c r="XBC170" s="168"/>
      <c r="XBD170" s="168"/>
      <c r="XBE170" s="168"/>
      <c r="XBF170" s="168"/>
      <c r="XBG170" s="168"/>
      <c r="XBH170" s="168"/>
      <c r="XBI170" s="168"/>
      <c r="XBJ170" s="168"/>
      <c r="XBK170" s="168"/>
      <c r="XBL170" s="168"/>
      <c r="XBM170" s="168"/>
      <c r="XBN170" s="168"/>
      <c r="XBO170" s="168"/>
      <c r="XBP170" s="168"/>
      <c r="XBQ170" s="168"/>
      <c r="XBR170" s="168"/>
      <c r="XBS170" s="168"/>
      <c r="XBT170" s="168"/>
      <c r="XBU170" s="168"/>
      <c r="XBV170" s="168"/>
      <c r="XBW170" s="168"/>
      <c r="XBX170" s="168"/>
      <c r="XBY170" s="168"/>
      <c r="XBZ170" s="168"/>
      <c r="XCA170" s="168"/>
      <c r="XCB170" s="168"/>
      <c r="XCC170" s="168"/>
      <c r="XCD170" s="168"/>
      <c r="XCE170" s="168"/>
      <c r="XCF170" s="168"/>
      <c r="XCG170" s="168"/>
      <c r="XCH170" s="168"/>
      <c r="XCI170" s="168"/>
      <c r="XCJ170" s="168"/>
      <c r="XCK170" s="168"/>
      <c r="XCL170" s="168"/>
      <c r="XCM170" s="168"/>
      <c r="XCN170" s="168"/>
      <c r="XCO170" s="168"/>
      <c r="XCP170" s="168"/>
      <c r="XCQ170" s="168"/>
      <c r="XCR170" s="168"/>
      <c r="XCS170" s="168"/>
      <c r="XCT170" s="168"/>
      <c r="XCU170" s="168"/>
      <c r="XCV170" s="168"/>
      <c r="XCW170" s="168"/>
      <c r="XCX170" s="168"/>
      <c r="XCY170" s="168"/>
      <c r="XCZ170" s="168"/>
      <c r="XDA170" s="168"/>
      <c r="XDB170" s="168"/>
      <c r="XDC170" s="168"/>
      <c r="XDD170" s="168"/>
      <c r="XDE170" s="168"/>
      <c r="XDF170" s="168"/>
      <c r="XDG170" s="168"/>
      <c r="XDH170" s="168"/>
      <c r="XDI170" s="168"/>
      <c r="XDJ170" s="168"/>
      <c r="XDK170" s="168"/>
      <c r="XDL170" s="168"/>
      <c r="XDM170" s="168"/>
      <c r="XDN170" s="168"/>
      <c r="XDO170" s="168"/>
      <c r="XDP170" s="168"/>
      <c r="XDQ170" s="168"/>
      <c r="XDR170" s="168"/>
      <c r="XDS170" s="168"/>
      <c r="XDT170" s="168"/>
      <c r="XDU170" s="168"/>
      <c r="XDV170" s="168"/>
      <c r="XDW170" s="168"/>
      <c r="XDX170" s="168"/>
      <c r="XDY170" s="168"/>
      <c r="XDZ170" s="168"/>
      <c r="XEA170" s="168"/>
      <c r="XEB170" s="168"/>
      <c r="XEC170" s="168"/>
      <c r="XED170" s="168"/>
      <c r="XEE170" s="168"/>
      <c r="XEF170" s="168"/>
    </row>
    <row r="171" spans="1:16360" s="168" customFormat="1" ht="44.25" customHeight="1" x14ac:dyDescent="0.3">
      <c r="A171" s="171">
        <v>603</v>
      </c>
      <c r="B171" s="174" t="s">
        <v>103</v>
      </c>
      <c r="C171" s="120">
        <v>5678602</v>
      </c>
      <c r="D171" s="120" t="s">
        <v>661</v>
      </c>
      <c r="E171" s="145" t="s">
        <v>733</v>
      </c>
      <c r="F171" s="171" t="s">
        <v>274</v>
      </c>
      <c r="G171" s="172">
        <v>45684</v>
      </c>
      <c r="H171" s="172">
        <v>45694</v>
      </c>
      <c r="I171" s="171"/>
      <c r="J171" s="195">
        <v>288</v>
      </c>
      <c r="K171" s="236">
        <v>0.1</v>
      </c>
      <c r="L171" s="180">
        <f>Table3[[#This Row],[PoW]]*Table3[[#This Row],[ToV in 1.000]]</f>
        <v>28.8</v>
      </c>
      <c r="M171" s="180" t="s">
        <v>107</v>
      </c>
      <c r="N171" s="180" t="s">
        <v>4024</v>
      </c>
      <c r="O171" s="94" t="s">
        <v>4011</v>
      </c>
      <c r="P171" s="94" t="s">
        <v>226</v>
      </c>
      <c r="Q171" s="180" t="s">
        <v>539</v>
      </c>
      <c r="R171" s="145"/>
      <c r="S171" s="145" t="s">
        <v>207</v>
      </c>
      <c r="T171" s="171" t="s">
        <v>4086</v>
      </c>
      <c r="U171" s="171"/>
      <c r="V171" s="120"/>
      <c r="W171" s="171"/>
      <c r="X171" s="171" t="s">
        <v>522</v>
      </c>
      <c r="Y171" s="159">
        <v>45680</v>
      </c>
      <c r="Z171" s="100"/>
      <c r="AA171" s="159"/>
      <c r="AB171" s="159"/>
      <c r="AC171" s="227"/>
      <c r="AD171" s="228"/>
      <c r="AE171" s="229"/>
      <c r="AF171" s="96"/>
      <c r="AG171" s="97"/>
      <c r="AH171" s="97"/>
      <c r="AI171" s="148">
        <v>0.4</v>
      </c>
      <c r="AJ171" s="237" t="s">
        <v>735</v>
      </c>
      <c r="AK171" s="262"/>
      <c r="AL171" s="95"/>
      <c r="AM171" s="95">
        <v>45694</v>
      </c>
      <c r="AN171" s="100">
        <v>45714</v>
      </c>
      <c r="AO171" s="95">
        <v>45717</v>
      </c>
      <c r="AP171" s="95">
        <v>46081</v>
      </c>
      <c r="AQ171" s="95"/>
      <c r="AR171" s="94"/>
      <c r="AS171" s="95"/>
    </row>
    <row r="172" spans="1:16360" s="168" customFormat="1" ht="44.25" customHeight="1" x14ac:dyDescent="0.3">
      <c r="A172" s="171">
        <v>602</v>
      </c>
      <c r="B172" s="174"/>
      <c r="C172" s="235"/>
      <c r="D172" s="120" t="s">
        <v>736</v>
      </c>
      <c r="E172" s="120" t="s">
        <v>737</v>
      </c>
      <c r="F172" s="171" t="s">
        <v>97</v>
      </c>
      <c r="G172" s="172"/>
      <c r="H172" s="172">
        <v>45679.416666666664</v>
      </c>
      <c r="I172" s="171"/>
      <c r="J172" s="195"/>
      <c r="K172" s="218"/>
      <c r="L172" s="180">
        <f>Table3[[#This Row],[PoW]]*Table3[[#This Row],[ToV in 1.000]]</f>
        <v>0</v>
      </c>
      <c r="M172" s="180"/>
      <c r="N172" s="180"/>
      <c r="O172" s="94" t="s">
        <v>636</v>
      </c>
      <c r="P172" s="94"/>
      <c r="Q172" s="180"/>
      <c r="R172" s="145" t="s">
        <v>738</v>
      </c>
      <c r="S172" s="145"/>
      <c r="T172" s="171" t="s">
        <v>739</v>
      </c>
      <c r="U172" s="171"/>
      <c r="V172" s="120"/>
      <c r="W172" s="171"/>
      <c r="X172" s="171" t="s">
        <v>522</v>
      </c>
      <c r="Y172" s="159">
        <v>45674</v>
      </c>
      <c r="Z172" s="100">
        <v>45710</v>
      </c>
      <c r="AA172" s="159"/>
      <c r="AB172" s="159"/>
      <c r="AC172" s="227"/>
      <c r="AD172" s="228"/>
      <c r="AE172" s="229"/>
      <c r="AF172" s="96"/>
      <c r="AG172" s="97"/>
      <c r="AH172" s="97"/>
      <c r="AI172" s="96"/>
      <c r="AJ172" s="97"/>
      <c r="AK172" s="237" t="s">
        <v>740</v>
      </c>
      <c r="AL172" s="95">
        <v>45663</v>
      </c>
      <c r="AM172" s="95"/>
      <c r="AN172" s="99">
        <v>45710</v>
      </c>
      <c r="AO172" s="95">
        <v>45691</v>
      </c>
      <c r="AP172" s="95">
        <v>47517</v>
      </c>
      <c r="AQ172" s="95"/>
      <c r="AR172" s="94"/>
      <c r="AS172" s="95"/>
    </row>
    <row r="173" spans="1:16360" s="168" customFormat="1" ht="44.25" customHeight="1" x14ac:dyDescent="0.3">
      <c r="A173" s="171">
        <v>601</v>
      </c>
      <c r="B173" s="174"/>
      <c r="C173" s="235"/>
      <c r="D173" s="120" t="s">
        <v>741</v>
      </c>
      <c r="E173" s="145" t="s">
        <v>742</v>
      </c>
      <c r="F173" s="171" t="s">
        <v>122</v>
      </c>
      <c r="G173" s="172">
        <v>45687</v>
      </c>
      <c r="H173" s="172">
        <v>45695.5</v>
      </c>
      <c r="I173" s="171"/>
      <c r="J173" s="195"/>
      <c r="K173" s="218"/>
      <c r="L173" s="180">
        <f>Table3[[#This Row],[PoW]]*Table3[[#This Row],[ToV in 1.000]]</f>
        <v>0</v>
      </c>
      <c r="M173" s="180" t="s">
        <v>615</v>
      </c>
      <c r="N173" s="180" t="s">
        <v>743</v>
      </c>
      <c r="O173" s="94" t="s">
        <v>196</v>
      </c>
      <c r="P173" s="94"/>
      <c r="Q173" s="180"/>
      <c r="R173" s="145" t="s">
        <v>744</v>
      </c>
      <c r="S173" s="145"/>
      <c r="T173" s="171" t="s">
        <v>745</v>
      </c>
      <c r="U173" s="171"/>
      <c r="V173" s="120"/>
      <c r="W173" s="171"/>
      <c r="X173" s="171" t="s">
        <v>522</v>
      </c>
      <c r="Y173" s="159">
        <v>45674</v>
      </c>
      <c r="Z173" s="100"/>
      <c r="AA173" s="159"/>
      <c r="AB173" s="159"/>
      <c r="AC173" s="227"/>
      <c r="AD173" s="228"/>
      <c r="AE173" s="229"/>
      <c r="AF173" s="96"/>
      <c r="AG173" s="97"/>
      <c r="AH173" s="97"/>
      <c r="AI173" s="96"/>
      <c r="AJ173" s="97"/>
      <c r="AK173" s="237" t="s">
        <v>746</v>
      </c>
      <c r="AL173" s="95">
        <v>45665</v>
      </c>
      <c r="AM173" s="95"/>
      <c r="AN173" s="100" t="s">
        <v>747</v>
      </c>
      <c r="AO173" s="95"/>
      <c r="AP173" s="95"/>
      <c r="AQ173" s="95"/>
      <c r="AR173" s="94"/>
      <c r="AS173" s="95"/>
    </row>
    <row r="174" spans="1:16360" s="168" customFormat="1" ht="44.25" hidden="1" customHeight="1" x14ac:dyDescent="0.3">
      <c r="A174" s="120">
        <v>604</v>
      </c>
      <c r="B174" s="120" t="s">
        <v>103</v>
      </c>
      <c r="C174" s="120">
        <v>5632166</v>
      </c>
      <c r="D174" s="120" t="s">
        <v>370</v>
      </c>
      <c r="E174" s="120" t="s">
        <v>651</v>
      </c>
      <c r="F174" s="120" t="s">
        <v>279</v>
      </c>
      <c r="G174" s="159"/>
      <c r="H174" s="159"/>
      <c r="I174" s="120"/>
      <c r="J174" s="219">
        <v>28</v>
      </c>
      <c r="K174" s="86">
        <v>100</v>
      </c>
      <c r="L174" s="261">
        <v>28</v>
      </c>
      <c r="M174" s="86" t="s">
        <v>107</v>
      </c>
      <c r="N174" s="120" t="s">
        <v>4030</v>
      </c>
      <c r="O174" s="79" t="s">
        <v>4011</v>
      </c>
      <c r="P174" s="79"/>
      <c r="Q174" s="169"/>
      <c r="R174" s="169"/>
      <c r="S174" s="169"/>
      <c r="T174" s="79" t="s">
        <v>732</v>
      </c>
      <c r="U174" s="79"/>
      <c r="V174" s="79"/>
      <c r="W174" s="79"/>
      <c r="X174" s="79"/>
      <c r="Y174" s="86"/>
      <c r="Z174" s="159"/>
      <c r="AA174" s="159"/>
      <c r="AB174" s="159"/>
      <c r="AC174" s="159"/>
      <c r="AD174" s="233"/>
      <c r="AE174" s="79"/>
      <c r="AF174" s="79"/>
      <c r="AG174" s="79"/>
      <c r="AH174" s="120"/>
      <c r="AI174" s="79"/>
      <c r="AJ174" s="79"/>
      <c r="AK174" s="79"/>
      <c r="AL174" s="87"/>
      <c r="AM174" s="87"/>
      <c r="AN174" s="87"/>
      <c r="AO174" s="87"/>
      <c r="AP174" s="87"/>
      <c r="AQ174" s="87"/>
      <c r="AR174" s="79"/>
      <c r="AS174" s="79"/>
    </row>
    <row r="175" spans="1:16360" s="168" customFormat="1" ht="44.25" customHeight="1" x14ac:dyDescent="0.3">
      <c r="A175" s="171">
        <v>600</v>
      </c>
      <c r="B175" s="174" t="s">
        <v>103</v>
      </c>
      <c r="C175" s="120">
        <v>5662599</v>
      </c>
      <c r="D175" s="171" t="s">
        <v>462</v>
      </c>
      <c r="E175" s="120" t="s">
        <v>748</v>
      </c>
      <c r="F175" s="171" t="s">
        <v>274</v>
      </c>
      <c r="G175" s="172">
        <v>45691</v>
      </c>
      <c r="H175" s="172">
        <v>45714</v>
      </c>
      <c r="I175" s="171"/>
      <c r="J175" s="195">
        <v>419</v>
      </c>
      <c r="K175" s="236">
        <v>0.3</v>
      </c>
      <c r="L175" s="180">
        <f>Table3[[#This Row],[PoW]]*Table3[[#This Row],[ToV in 1.000]]</f>
        <v>125.69999999999999</v>
      </c>
      <c r="M175" s="180" t="s">
        <v>3958</v>
      </c>
      <c r="N175" s="180" t="s">
        <v>4027</v>
      </c>
      <c r="O175" s="79" t="s">
        <v>4011</v>
      </c>
      <c r="P175" s="79" t="s">
        <v>4057</v>
      </c>
      <c r="Q175" s="180"/>
      <c r="R175" s="145" t="s">
        <v>594</v>
      </c>
      <c r="S175" s="145"/>
      <c r="T175" s="171" t="s">
        <v>4087</v>
      </c>
      <c r="U175" s="171"/>
      <c r="V175" s="120"/>
      <c r="W175" s="171"/>
      <c r="X175" s="171" t="s">
        <v>522</v>
      </c>
      <c r="Y175" s="159">
        <v>45674</v>
      </c>
      <c r="Z175" s="100">
        <v>45777</v>
      </c>
      <c r="AA175" s="159"/>
      <c r="AB175" s="159"/>
      <c r="AC175" s="227"/>
      <c r="AD175" s="228"/>
      <c r="AE175" s="229"/>
      <c r="AF175" s="96"/>
      <c r="AG175" s="97"/>
      <c r="AH175" s="97"/>
      <c r="AI175" s="96"/>
      <c r="AJ175" s="97"/>
      <c r="AK175" s="237" t="s">
        <v>749</v>
      </c>
      <c r="AL175" s="95">
        <v>45669</v>
      </c>
      <c r="AM175" s="95"/>
      <c r="AN175" s="100">
        <v>45777</v>
      </c>
      <c r="AO175" s="95">
        <v>45777</v>
      </c>
      <c r="AP175" s="95">
        <v>46872</v>
      </c>
      <c r="AQ175" s="95"/>
      <c r="AR175" s="94" t="s">
        <v>750</v>
      </c>
      <c r="AS175" s="95" t="s">
        <v>751</v>
      </c>
    </row>
    <row r="176" spans="1:16360" s="79" customFormat="1" ht="44.25" customHeight="1" x14ac:dyDescent="0.3">
      <c r="A176" s="120">
        <v>598</v>
      </c>
      <c r="B176" s="174"/>
      <c r="C176" s="235"/>
      <c r="D176" s="120" t="s">
        <v>470</v>
      </c>
      <c r="E176" s="120" t="s">
        <v>756</v>
      </c>
      <c r="F176" s="171" t="s">
        <v>97</v>
      </c>
      <c r="G176" s="172"/>
      <c r="H176" s="172">
        <v>45684</v>
      </c>
      <c r="I176" s="171"/>
      <c r="J176" s="195">
        <v>20</v>
      </c>
      <c r="K176" s="236">
        <v>0.3</v>
      </c>
      <c r="L176" s="180">
        <f>Table3[[#This Row],[PoW]]*Table3[[#This Row],[ToV in 1.000]]</f>
        <v>6</v>
      </c>
      <c r="M176" s="180"/>
      <c r="N176" s="180"/>
      <c r="O176" s="94" t="s">
        <v>636</v>
      </c>
      <c r="P176" s="94"/>
      <c r="Q176" s="180"/>
      <c r="R176" s="145" t="s">
        <v>757</v>
      </c>
      <c r="S176" s="145" t="s">
        <v>207</v>
      </c>
      <c r="T176" s="171" t="s">
        <v>758</v>
      </c>
      <c r="U176" s="171" t="s">
        <v>209</v>
      </c>
      <c r="V176" s="120"/>
      <c r="W176" s="171"/>
      <c r="X176" s="171" t="s">
        <v>522</v>
      </c>
      <c r="Y176" s="159">
        <v>45674</v>
      </c>
      <c r="Z176" s="100">
        <v>45718</v>
      </c>
      <c r="AA176" s="159"/>
      <c r="AB176" s="159"/>
      <c r="AC176" s="227"/>
      <c r="AD176" s="228"/>
      <c r="AE176" s="229"/>
      <c r="AF176" s="96"/>
      <c r="AG176" s="97"/>
      <c r="AH176" s="97"/>
      <c r="AI176" s="96"/>
      <c r="AJ176" s="97"/>
      <c r="AK176" s="237" t="s">
        <v>759</v>
      </c>
      <c r="AL176" s="95"/>
      <c r="AM176" s="95"/>
      <c r="AN176" s="100">
        <v>45718</v>
      </c>
      <c r="AO176" s="95">
        <v>45719</v>
      </c>
      <c r="AP176" s="95">
        <v>46265</v>
      </c>
      <c r="AQ176" s="95"/>
      <c r="AR176" s="94"/>
      <c r="AS176" s="95"/>
    </row>
    <row r="177" spans="1:45" s="79" customFormat="1" ht="44.25" customHeight="1" x14ac:dyDescent="0.3">
      <c r="A177" s="120">
        <v>597</v>
      </c>
      <c r="B177" s="120"/>
      <c r="C177" s="120">
        <v>5664261</v>
      </c>
      <c r="D177" s="120" t="s">
        <v>760</v>
      </c>
      <c r="E177" s="120" t="s">
        <v>761</v>
      </c>
      <c r="F177" s="120" t="s">
        <v>97</v>
      </c>
      <c r="G177" s="159"/>
      <c r="H177" s="159">
        <v>45685</v>
      </c>
      <c r="I177" s="120"/>
      <c r="J177" s="232"/>
      <c r="K177" s="86"/>
      <c r="L177" s="261">
        <f>Table3[[#This Row],[PoW]]*Table3[[#This Row],[ToV in 1.000]]</f>
        <v>0</v>
      </c>
      <c r="M177" s="86" t="s">
        <v>112</v>
      </c>
      <c r="N177" s="120"/>
      <c r="O177" s="79" t="s">
        <v>4008</v>
      </c>
      <c r="P177" s="79" t="s">
        <v>4058</v>
      </c>
      <c r="Q177" s="169"/>
      <c r="R177" s="169" t="s">
        <v>762</v>
      </c>
      <c r="S177" s="169" t="s">
        <v>207</v>
      </c>
      <c r="T177" s="79" t="s">
        <v>4180</v>
      </c>
      <c r="Y177" s="86"/>
      <c r="Z177" s="159"/>
      <c r="AA177" s="159"/>
      <c r="AB177" s="159"/>
      <c r="AC177" s="159"/>
      <c r="AD177" s="233"/>
      <c r="AH177" s="120"/>
      <c r="AL177" s="87"/>
      <c r="AM177" s="87"/>
      <c r="AN177" s="87"/>
      <c r="AO177" s="87"/>
      <c r="AP177" s="87"/>
      <c r="AQ177" s="87"/>
    </row>
    <row r="178" spans="1:45" s="79" customFormat="1" ht="44.25" customHeight="1" x14ac:dyDescent="0.3">
      <c r="A178" s="171">
        <v>596</v>
      </c>
      <c r="B178" s="174" t="s">
        <v>103</v>
      </c>
      <c r="C178" s="235">
        <v>5650146</v>
      </c>
      <c r="D178" s="120" t="s">
        <v>763</v>
      </c>
      <c r="E178" s="120" t="s">
        <v>764</v>
      </c>
      <c r="F178" s="171" t="s">
        <v>97</v>
      </c>
      <c r="G178" s="172"/>
      <c r="H178" s="172">
        <v>45692</v>
      </c>
      <c r="I178" s="171"/>
      <c r="J178" s="195"/>
      <c r="K178" s="218"/>
      <c r="L178" s="180">
        <f>Table3[[#This Row],[PoW]]*Table3[[#This Row],[ToV in 1.000]]</f>
        <v>0</v>
      </c>
      <c r="M178" s="180" t="s">
        <v>3958</v>
      </c>
      <c r="N178" s="180" t="s">
        <v>4069</v>
      </c>
      <c r="O178" s="79" t="s">
        <v>4011</v>
      </c>
      <c r="P178" s="79" t="s">
        <v>252</v>
      </c>
      <c r="Q178" s="180" t="s">
        <v>4056</v>
      </c>
      <c r="R178" s="145"/>
      <c r="S178" s="145"/>
      <c r="T178" s="171" t="s">
        <v>765</v>
      </c>
      <c r="U178" s="171"/>
      <c r="V178" s="120"/>
      <c r="W178" s="171"/>
      <c r="X178" s="171"/>
      <c r="Y178" s="120"/>
      <c r="Z178" s="100"/>
      <c r="AA178" s="159"/>
      <c r="AB178" s="159"/>
      <c r="AC178" s="227"/>
      <c r="AD178" s="228"/>
      <c r="AE178" s="229"/>
      <c r="AF178" s="96"/>
      <c r="AG178" s="97"/>
      <c r="AH178" s="97"/>
      <c r="AI178" s="96"/>
      <c r="AJ178" s="97"/>
      <c r="AK178" s="97"/>
      <c r="AL178" s="95"/>
      <c r="AM178" s="95"/>
      <c r="AN178" s="100"/>
      <c r="AO178" s="95"/>
      <c r="AP178" s="95"/>
      <c r="AQ178" s="95"/>
      <c r="AR178" s="94"/>
      <c r="AS178" s="95"/>
    </row>
    <row r="179" spans="1:45" s="79" customFormat="1" ht="44.25" hidden="1" customHeight="1" x14ac:dyDescent="0.3">
      <c r="A179" s="171">
        <v>599</v>
      </c>
      <c r="B179" s="174"/>
      <c r="C179" s="235"/>
      <c r="D179" s="120" t="s">
        <v>752</v>
      </c>
      <c r="E179" s="120" t="s">
        <v>753</v>
      </c>
      <c r="F179" s="171" t="s">
        <v>97</v>
      </c>
      <c r="G179" s="172"/>
      <c r="H179" s="172"/>
      <c r="I179" s="171"/>
      <c r="J179" s="195"/>
      <c r="K179" s="218"/>
      <c r="L179" s="180">
        <f>Table3[[#This Row],[PoW]]*Table3[[#This Row],[ToV in 1.000]]</f>
        <v>0</v>
      </c>
      <c r="M179" s="79" t="s">
        <v>3958</v>
      </c>
      <c r="N179" s="180"/>
      <c r="O179" s="94" t="s">
        <v>754</v>
      </c>
      <c r="P179" s="94"/>
      <c r="Q179" s="180"/>
      <c r="R179" s="145"/>
      <c r="S179" s="145"/>
      <c r="T179" s="171" t="s">
        <v>755</v>
      </c>
      <c r="U179" s="171"/>
      <c r="V179" s="120"/>
      <c r="W179" s="171"/>
      <c r="X179" s="171" t="s">
        <v>522</v>
      </c>
      <c r="Y179" s="159">
        <v>45674</v>
      </c>
      <c r="Z179" s="100"/>
      <c r="AA179" s="159"/>
      <c r="AB179" s="159"/>
      <c r="AC179" s="227"/>
      <c r="AD179" s="228"/>
      <c r="AE179" s="229"/>
      <c r="AF179" s="96"/>
      <c r="AG179" s="97"/>
      <c r="AH179" s="97"/>
      <c r="AI179" s="96"/>
      <c r="AJ179" s="97"/>
      <c r="AK179" s="97"/>
      <c r="AL179" s="95"/>
      <c r="AM179" s="95"/>
      <c r="AN179" s="100"/>
      <c r="AO179" s="95"/>
      <c r="AP179" s="95"/>
      <c r="AQ179" s="95"/>
      <c r="AR179" s="94"/>
      <c r="AS179" s="95"/>
    </row>
    <row r="180" spans="1:45" s="79" customFormat="1" ht="44.25" customHeight="1" x14ac:dyDescent="0.3">
      <c r="A180" s="171">
        <v>595</v>
      </c>
      <c r="B180" s="174" t="s">
        <v>103</v>
      </c>
      <c r="C180" s="120">
        <v>5663406</v>
      </c>
      <c r="D180" s="171" t="s">
        <v>766</v>
      </c>
      <c r="E180" s="171" t="s">
        <v>767</v>
      </c>
      <c r="F180" s="171" t="s">
        <v>274</v>
      </c>
      <c r="G180" s="172"/>
      <c r="H180" s="172">
        <v>45695</v>
      </c>
      <c r="I180" s="171"/>
      <c r="J180" s="195">
        <v>140</v>
      </c>
      <c r="K180" s="236">
        <v>0.3</v>
      </c>
      <c r="L180" s="180">
        <f>Table3[[#This Row],[PoW]]*Table3[[#This Row],[ToV in 1.000]]</f>
        <v>42</v>
      </c>
      <c r="M180" s="180" t="s">
        <v>107</v>
      </c>
      <c r="N180" s="180" t="s">
        <v>768</v>
      </c>
      <c r="O180" s="168" t="s">
        <v>4008</v>
      </c>
      <c r="P180" s="79" t="s">
        <v>4061</v>
      </c>
      <c r="Q180" s="180" t="s">
        <v>4058</v>
      </c>
      <c r="R180" s="145"/>
      <c r="S180" s="145" t="s">
        <v>207</v>
      </c>
      <c r="T180" s="171" t="s">
        <v>769</v>
      </c>
      <c r="U180" s="171" t="s">
        <v>209</v>
      </c>
      <c r="V180" s="171" t="s">
        <v>770</v>
      </c>
      <c r="W180" s="171" t="s">
        <v>771</v>
      </c>
      <c r="X180" s="171" t="s">
        <v>117</v>
      </c>
      <c r="Y180" s="172">
        <v>45670</v>
      </c>
      <c r="Z180" s="100"/>
      <c r="AA180" s="172" t="s">
        <v>754</v>
      </c>
      <c r="AB180" s="172" t="s">
        <v>772</v>
      </c>
      <c r="AC180" s="227" t="s">
        <v>773</v>
      </c>
      <c r="AD180" s="228"/>
      <c r="AE180" s="229" t="s">
        <v>774</v>
      </c>
      <c r="AF180" s="96"/>
      <c r="AG180" s="97"/>
      <c r="AH180" s="97"/>
      <c r="AI180" s="148">
        <v>0.38</v>
      </c>
      <c r="AJ180" s="237" t="s">
        <v>775</v>
      </c>
      <c r="AK180" s="237" t="s">
        <v>776</v>
      </c>
      <c r="AL180" s="245">
        <v>45666</v>
      </c>
      <c r="AM180" s="245">
        <v>45694</v>
      </c>
      <c r="AN180" s="100">
        <v>45723</v>
      </c>
      <c r="AO180" s="245">
        <v>45748</v>
      </c>
      <c r="AP180" s="245">
        <v>46142</v>
      </c>
      <c r="AQ180" s="245">
        <v>45723</v>
      </c>
      <c r="AR180" s="168" t="s">
        <v>777</v>
      </c>
      <c r="AS180" s="245" t="s">
        <v>778</v>
      </c>
    </row>
    <row r="181" spans="1:45" s="79" customFormat="1" ht="44.25" customHeight="1" x14ac:dyDescent="0.3">
      <c r="A181" s="171">
        <v>594</v>
      </c>
      <c r="B181" s="171" t="s">
        <v>103</v>
      </c>
      <c r="C181" s="171"/>
      <c r="D181" s="120" t="s">
        <v>404</v>
      </c>
      <c r="E181" s="171" t="s">
        <v>779</v>
      </c>
      <c r="F181" s="171" t="s">
        <v>97</v>
      </c>
      <c r="G181" s="172"/>
      <c r="H181" s="172">
        <v>45686</v>
      </c>
      <c r="I181" s="171"/>
      <c r="J181" s="243"/>
      <c r="K181" s="218"/>
      <c r="L181" s="218">
        <f>Table3[[#This Row],[PoW]]*Table3[[#This Row],[ToV in 1.000]]</f>
        <v>0</v>
      </c>
      <c r="M181" s="218"/>
      <c r="N181" s="171"/>
      <c r="O181" s="168"/>
      <c r="P181" s="168"/>
      <c r="Q181" s="168" t="s">
        <v>539</v>
      </c>
      <c r="R181" s="168"/>
      <c r="S181" s="168"/>
      <c r="T181" s="168" t="s">
        <v>780</v>
      </c>
      <c r="U181" s="168"/>
      <c r="V181" s="168"/>
      <c r="W181" s="168"/>
      <c r="X181" s="168"/>
      <c r="Y181" s="222">
        <v>45670</v>
      </c>
      <c r="Z181" s="172"/>
      <c r="AA181" s="172"/>
      <c r="AB181" s="172"/>
      <c r="AC181" s="172"/>
      <c r="AD181" s="244"/>
      <c r="AE181" s="168"/>
      <c r="AF181" s="168"/>
      <c r="AG181" s="168"/>
      <c r="AH181" s="171"/>
      <c r="AI181" s="168"/>
      <c r="AJ181" s="168"/>
      <c r="AK181" s="168"/>
      <c r="AL181" s="245"/>
      <c r="AM181" s="245"/>
      <c r="AN181" s="245"/>
      <c r="AO181" s="245"/>
      <c r="AP181" s="245"/>
      <c r="AQ181" s="245"/>
      <c r="AR181" s="168"/>
      <c r="AS181" s="168"/>
    </row>
    <row r="182" spans="1:45" s="79" customFormat="1" ht="44.25" customHeight="1" x14ac:dyDescent="0.3">
      <c r="A182" s="120">
        <v>593</v>
      </c>
      <c r="B182" s="120" t="s">
        <v>103</v>
      </c>
      <c r="C182" s="120">
        <v>5638573</v>
      </c>
      <c r="D182" s="120" t="s">
        <v>781</v>
      </c>
      <c r="E182" s="120" t="s">
        <v>782</v>
      </c>
      <c r="F182" s="120" t="s">
        <v>274</v>
      </c>
      <c r="G182" s="159"/>
      <c r="H182" s="159">
        <v>45672</v>
      </c>
      <c r="I182" s="120"/>
      <c r="J182" s="219">
        <v>40</v>
      </c>
      <c r="K182" s="246">
        <v>0.9</v>
      </c>
      <c r="L182" s="180">
        <f>Table3[[#This Row],[PoW]]*Table3[[#This Row],[ToV in 1.000]]</f>
        <v>36</v>
      </c>
      <c r="M182" s="120" t="s">
        <v>112</v>
      </c>
      <c r="N182" s="120" t="s">
        <v>3587</v>
      </c>
      <c r="O182" s="79" t="s">
        <v>4011</v>
      </c>
      <c r="P182" s="253" t="s">
        <v>226</v>
      </c>
      <c r="Q182" s="169"/>
      <c r="R182" s="169" t="s">
        <v>783</v>
      </c>
      <c r="S182" s="169" t="s">
        <v>682</v>
      </c>
      <c r="T182" s="79" t="s">
        <v>784</v>
      </c>
      <c r="Y182" s="86"/>
      <c r="Z182" s="159"/>
      <c r="AA182" s="159"/>
      <c r="AB182" s="159"/>
      <c r="AC182" s="159"/>
      <c r="AD182" s="233"/>
      <c r="AH182" s="120"/>
      <c r="AL182" s="87"/>
      <c r="AM182" s="87"/>
      <c r="AN182" s="87"/>
      <c r="AO182" s="87"/>
      <c r="AP182" s="87"/>
      <c r="AQ182" s="87"/>
    </row>
    <row r="183" spans="1:45" s="79" customFormat="1" ht="44.25" customHeight="1" x14ac:dyDescent="0.3">
      <c r="A183" s="171">
        <v>592</v>
      </c>
      <c r="B183" s="171" t="s">
        <v>103</v>
      </c>
      <c r="C183" s="120">
        <v>5634653</v>
      </c>
      <c r="D183" s="120" t="s">
        <v>785</v>
      </c>
      <c r="E183" s="120" t="s">
        <v>786</v>
      </c>
      <c r="F183" s="120" t="s">
        <v>90</v>
      </c>
      <c r="G183" s="159"/>
      <c r="H183" s="105">
        <v>45869</v>
      </c>
      <c r="I183" s="120"/>
      <c r="J183" s="232">
        <v>70</v>
      </c>
      <c r="K183" s="246">
        <v>0.3</v>
      </c>
      <c r="L183" s="180">
        <f>Table3[[#This Row],[PoW]]*Table3[[#This Row],[ToV in 1.000]]</f>
        <v>21</v>
      </c>
      <c r="M183" s="120" t="s">
        <v>3959</v>
      </c>
      <c r="N183" s="120" t="s">
        <v>704</v>
      </c>
      <c r="O183" s="79" t="s">
        <v>4011</v>
      </c>
      <c r="P183" s="253" t="s">
        <v>226</v>
      </c>
      <c r="Q183" s="169"/>
      <c r="R183" s="169"/>
      <c r="S183" s="169"/>
      <c r="T183" s="79" t="s">
        <v>787</v>
      </c>
      <c r="Y183" s="86"/>
      <c r="Z183" s="159"/>
      <c r="AA183" s="159"/>
      <c r="AB183" s="159"/>
      <c r="AC183" s="159"/>
      <c r="AD183" s="233"/>
      <c r="AH183" s="120"/>
      <c r="AL183" s="87"/>
      <c r="AM183" s="87"/>
      <c r="AN183" s="87"/>
      <c r="AO183" s="87"/>
      <c r="AP183" s="87"/>
      <c r="AQ183" s="87"/>
    </row>
    <row r="184" spans="1:45" s="79" customFormat="1" ht="44.25" customHeight="1" x14ac:dyDescent="0.3">
      <c r="A184" s="120">
        <v>591</v>
      </c>
      <c r="B184" s="120" t="s">
        <v>119</v>
      </c>
      <c r="C184" s="120">
        <v>5609757</v>
      </c>
      <c r="D184" s="120" t="s">
        <v>788</v>
      </c>
      <c r="E184" s="120" t="s">
        <v>789</v>
      </c>
      <c r="F184" s="120" t="s">
        <v>790</v>
      </c>
      <c r="G184" s="159"/>
      <c r="H184" s="159">
        <v>45677</v>
      </c>
      <c r="I184" s="120"/>
      <c r="J184" s="268">
        <v>9450</v>
      </c>
      <c r="K184" s="246">
        <v>0.3</v>
      </c>
      <c r="L184" s="180">
        <f>Table3[[#This Row],[PoW]]*Table3[[#This Row],[ToV in 1.000]]</f>
        <v>2835</v>
      </c>
      <c r="M184" s="120" t="s">
        <v>112</v>
      </c>
      <c r="N184" s="120" t="s">
        <v>112</v>
      </c>
      <c r="O184" s="79" t="s">
        <v>4008</v>
      </c>
      <c r="P184" s="253" t="s">
        <v>226</v>
      </c>
      <c r="Q184" s="169" t="s">
        <v>224</v>
      </c>
      <c r="R184" s="169" t="s">
        <v>791</v>
      </c>
      <c r="S184" s="169" t="s">
        <v>682</v>
      </c>
      <c r="T184" s="79" t="s">
        <v>4088</v>
      </c>
      <c r="Y184" s="86"/>
      <c r="Z184" s="159"/>
      <c r="AA184" s="159" t="s">
        <v>792</v>
      </c>
      <c r="AB184" s="159"/>
      <c r="AC184" s="159" t="s">
        <v>793</v>
      </c>
      <c r="AH184" s="120"/>
      <c r="AI184" s="79">
        <v>0.35</v>
      </c>
      <c r="AL184" s="87"/>
      <c r="AM184" s="87">
        <v>45675</v>
      </c>
      <c r="AN184" s="87"/>
      <c r="AO184" s="87"/>
      <c r="AP184" s="87"/>
      <c r="AQ184" s="87"/>
    </row>
    <row r="185" spans="1:45" s="79" customFormat="1" ht="76.5" customHeight="1" x14ac:dyDescent="0.3">
      <c r="A185" s="171">
        <v>590</v>
      </c>
      <c r="B185" s="171" t="s">
        <v>103</v>
      </c>
      <c r="C185" s="171"/>
      <c r="D185" s="171" t="s">
        <v>794</v>
      </c>
      <c r="E185" s="171" t="s">
        <v>795</v>
      </c>
      <c r="F185" s="171" t="s">
        <v>97</v>
      </c>
      <c r="G185" s="172">
        <v>45665</v>
      </c>
      <c r="H185" s="172">
        <v>45674</v>
      </c>
      <c r="I185" s="171"/>
      <c r="J185" s="243"/>
      <c r="K185" s="218"/>
      <c r="L185" s="218">
        <f>Table3[[#This Row],[PoW]]*Table3[[#This Row],[ToV in 1.000]]</f>
        <v>0</v>
      </c>
      <c r="M185" s="168"/>
      <c r="N185" s="171"/>
      <c r="O185" s="168"/>
      <c r="P185" s="168"/>
      <c r="Q185" s="168" t="s">
        <v>539</v>
      </c>
      <c r="R185" s="168" t="s">
        <v>434</v>
      </c>
      <c r="S185" s="168" t="s">
        <v>207</v>
      </c>
      <c r="T185" s="168"/>
      <c r="U185" s="168"/>
      <c r="V185" s="168"/>
      <c r="W185" s="168"/>
      <c r="X185" s="168"/>
      <c r="Y185" s="222">
        <v>45665</v>
      </c>
      <c r="Z185" s="172"/>
      <c r="AA185" s="172"/>
      <c r="AB185" s="172"/>
      <c r="AC185" s="172"/>
      <c r="AD185" s="244"/>
      <c r="AE185" s="168"/>
      <c r="AF185" s="168"/>
      <c r="AG185" s="168"/>
      <c r="AH185" s="171"/>
      <c r="AI185" s="168"/>
      <c r="AJ185" s="168"/>
      <c r="AK185" s="168"/>
      <c r="AL185" s="245"/>
      <c r="AM185" s="245"/>
      <c r="AN185" s="245"/>
      <c r="AO185" s="245"/>
      <c r="AP185" s="245"/>
      <c r="AQ185" s="245"/>
      <c r="AR185" s="168"/>
      <c r="AS185" s="168"/>
    </row>
    <row r="186" spans="1:45" s="79" customFormat="1" ht="44.25" hidden="1" customHeight="1" x14ac:dyDescent="0.3">
      <c r="A186" s="145">
        <v>765</v>
      </c>
      <c r="B186" s="120" t="s">
        <v>103</v>
      </c>
      <c r="C186" s="120">
        <v>10127137</v>
      </c>
      <c r="D186" s="145" t="s">
        <v>222</v>
      </c>
      <c r="E186" s="145" t="s">
        <v>223</v>
      </c>
      <c r="F186" s="145" t="s">
        <v>148</v>
      </c>
      <c r="G186" s="159">
        <v>45827</v>
      </c>
      <c r="H186" s="105"/>
      <c r="I186" s="120"/>
      <c r="J186" s="195">
        <v>200</v>
      </c>
      <c r="K186" s="145"/>
      <c r="L186" s="145">
        <f>Table3[[#This Row],[PoW]]*Table3[[#This Row],[ToV in 1.000]]</f>
        <v>0</v>
      </c>
      <c r="M186" s="145" t="s">
        <v>112</v>
      </c>
      <c r="N186" s="145" t="s">
        <v>225</v>
      </c>
      <c r="O186" s="79" t="s">
        <v>4008</v>
      </c>
      <c r="P186" s="79" t="s">
        <v>226</v>
      </c>
      <c r="Q186" s="169"/>
      <c r="R186" s="169"/>
      <c r="S186" s="169"/>
      <c r="T186" s="79" t="s">
        <v>227</v>
      </c>
      <c r="Y186" s="86"/>
      <c r="Z186" s="159"/>
      <c r="AA186" s="159"/>
      <c r="AB186" s="159"/>
      <c r="AC186" s="159"/>
      <c r="AH186" s="120"/>
      <c r="AL186" s="87"/>
      <c r="AM186" s="87"/>
      <c r="AN186" s="87"/>
      <c r="AO186" s="87"/>
      <c r="AP186" s="87"/>
      <c r="AQ186" s="87"/>
    </row>
    <row r="187" spans="1:45" s="79" customFormat="1" ht="44.25" customHeight="1" x14ac:dyDescent="0.3">
      <c r="A187" s="187">
        <v>589</v>
      </c>
      <c r="B187" s="174" t="s">
        <v>125</v>
      </c>
      <c r="C187" s="235"/>
      <c r="D187" s="120" t="s">
        <v>796</v>
      </c>
      <c r="E187" s="120" t="s">
        <v>797</v>
      </c>
      <c r="F187" s="171" t="s">
        <v>97</v>
      </c>
      <c r="G187" s="159"/>
      <c r="H187" s="159">
        <v>45686</v>
      </c>
      <c r="I187" s="171"/>
      <c r="J187" s="195"/>
      <c r="K187" s="218"/>
      <c r="L187" s="180">
        <f>Table3[[#This Row],[PoW]]*Table3[[#This Row],[ToV in 1.000]]</f>
        <v>0</v>
      </c>
      <c r="M187" s="120" t="s">
        <v>112</v>
      </c>
      <c r="N187" s="180" t="s">
        <v>112</v>
      </c>
      <c r="O187" s="79" t="s">
        <v>196</v>
      </c>
      <c r="Q187" s="180" t="s">
        <v>798</v>
      </c>
      <c r="R187" s="145"/>
      <c r="S187" s="145" t="s">
        <v>207</v>
      </c>
      <c r="T187" s="171" t="s">
        <v>4138</v>
      </c>
      <c r="U187" s="171"/>
      <c r="V187" s="120"/>
      <c r="W187" s="171"/>
      <c r="X187" s="171"/>
      <c r="Y187" s="159">
        <v>45663</v>
      </c>
      <c r="Z187" s="100"/>
      <c r="AA187" s="159"/>
      <c r="AB187" s="159"/>
      <c r="AC187" s="227"/>
      <c r="AD187" s="228"/>
      <c r="AE187" s="229"/>
      <c r="AF187" s="96"/>
      <c r="AG187" s="97"/>
      <c r="AH187" s="97"/>
      <c r="AI187" s="96"/>
      <c r="AJ187" s="237" t="s">
        <v>799</v>
      </c>
      <c r="AK187" s="97"/>
      <c r="AL187" s="95"/>
      <c r="AM187" s="95"/>
      <c r="AN187" s="100"/>
      <c r="AO187" s="95"/>
      <c r="AP187" s="95"/>
      <c r="AQ187" s="95"/>
      <c r="AR187" s="94"/>
      <c r="AS187" s="95"/>
    </row>
    <row r="188" spans="1:45" s="79" customFormat="1" ht="44.25" customHeight="1" x14ac:dyDescent="0.3">
      <c r="A188" s="187">
        <v>588</v>
      </c>
      <c r="B188" s="174" t="s">
        <v>125</v>
      </c>
      <c r="C188" s="235"/>
      <c r="D188" s="120" t="s">
        <v>800</v>
      </c>
      <c r="E188" s="120" t="s">
        <v>801</v>
      </c>
      <c r="F188" s="171" t="s">
        <v>97</v>
      </c>
      <c r="G188" s="159"/>
      <c r="H188" s="159">
        <v>45681</v>
      </c>
      <c r="I188" s="171"/>
      <c r="J188" s="195"/>
      <c r="K188" s="218"/>
      <c r="L188" s="180">
        <f>Table3[[#This Row],[PoW]]*Table3[[#This Row],[ToV in 1.000]]</f>
        <v>0</v>
      </c>
      <c r="M188" s="120" t="s">
        <v>3958</v>
      </c>
      <c r="N188" s="180" t="s">
        <v>498</v>
      </c>
      <c r="O188" s="79" t="s">
        <v>4011</v>
      </c>
      <c r="P188" s="79" t="s">
        <v>252</v>
      </c>
      <c r="Q188" s="180" t="s">
        <v>4058</v>
      </c>
      <c r="R188" s="145" t="s">
        <v>802</v>
      </c>
      <c r="S188" s="145" t="s">
        <v>207</v>
      </c>
      <c r="T188" s="171" t="s">
        <v>4139</v>
      </c>
      <c r="U188" s="171"/>
      <c r="V188" s="120"/>
      <c r="W188" s="171"/>
      <c r="X188" s="171"/>
      <c r="Y188" s="159">
        <v>45663</v>
      </c>
      <c r="Z188" s="100"/>
      <c r="AA188" s="159"/>
      <c r="AB188" s="159"/>
      <c r="AC188" s="227"/>
      <c r="AD188" s="228"/>
      <c r="AE188" s="229"/>
      <c r="AF188" s="96"/>
      <c r="AG188" s="97"/>
      <c r="AH188" s="97"/>
      <c r="AI188" s="96"/>
      <c r="AJ188" s="97"/>
      <c r="AK188" s="97"/>
      <c r="AL188" s="95"/>
      <c r="AM188" s="95"/>
      <c r="AN188" s="100"/>
      <c r="AO188" s="95"/>
      <c r="AP188" s="95"/>
      <c r="AQ188" s="95"/>
      <c r="AR188" s="94"/>
      <c r="AS188" s="95"/>
    </row>
    <row r="189" spans="1:45" s="168" customFormat="1" ht="44.25" customHeight="1" x14ac:dyDescent="0.3">
      <c r="A189" s="171">
        <v>587</v>
      </c>
      <c r="B189" s="174" t="s">
        <v>125</v>
      </c>
      <c r="C189" s="235"/>
      <c r="D189" s="120" t="s">
        <v>803</v>
      </c>
      <c r="E189" s="120" t="s">
        <v>804</v>
      </c>
      <c r="F189" s="171" t="s">
        <v>102</v>
      </c>
      <c r="G189" s="159"/>
      <c r="H189" s="159">
        <v>45698</v>
      </c>
      <c r="I189" s="171"/>
      <c r="J189" s="195"/>
      <c r="K189" s="218"/>
      <c r="L189" s="180">
        <f>Table3[[#This Row],[PoW]]*Table3[[#This Row],[ToV in 1.000]]</f>
        <v>0</v>
      </c>
      <c r="M189" s="120" t="s">
        <v>3958</v>
      </c>
      <c r="N189" s="180" t="s">
        <v>636</v>
      </c>
      <c r="O189" s="79" t="s">
        <v>4011</v>
      </c>
      <c r="P189" s="79" t="s">
        <v>252</v>
      </c>
      <c r="Q189" s="180" t="s">
        <v>4058</v>
      </c>
      <c r="R189" s="145" t="s">
        <v>805</v>
      </c>
      <c r="S189" s="145" t="s">
        <v>682</v>
      </c>
      <c r="T189" s="171" t="s">
        <v>4140</v>
      </c>
      <c r="U189" s="171"/>
      <c r="V189" s="120"/>
      <c r="W189" s="171"/>
      <c r="X189" s="171" t="s">
        <v>522</v>
      </c>
      <c r="Y189" s="159">
        <v>45663</v>
      </c>
      <c r="Z189" s="100"/>
      <c r="AA189" s="159"/>
      <c r="AB189" s="159"/>
      <c r="AC189" s="227"/>
      <c r="AD189" s="228"/>
      <c r="AE189" s="229"/>
      <c r="AF189" s="96"/>
      <c r="AG189" s="97"/>
      <c r="AH189" s="97"/>
      <c r="AI189" s="96"/>
      <c r="AJ189" s="97"/>
      <c r="AK189" s="97"/>
      <c r="AL189" s="95"/>
      <c r="AM189" s="95"/>
      <c r="AN189" s="100"/>
      <c r="AO189" s="95"/>
      <c r="AP189" s="95"/>
      <c r="AQ189" s="95"/>
      <c r="AR189" s="94"/>
      <c r="AS189" s="95"/>
    </row>
    <row r="190" spans="1:45" s="168" customFormat="1" ht="44.25" customHeight="1" x14ac:dyDescent="0.3">
      <c r="A190" s="187">
        <v>586</v>
      </c>
      <c r="B190" s="174" t="s">
        <v>103</v>
      </c>
      <c r="C190" s="235"/>
      <c r="D190" s="120" t="s">
        <v>712</v>
      </c>
      <c r="E190" s="120" t="s">
        <v>806</v>
      </c>
      <c r="F190" s="171" t="s">
        <v>302</v>
      </c>
      <c r="G190" s="159">
        <v>45673</v>
      </c>
      <c r="H190" s="159">
        <v>45685</v>
      </c>
      <c r="I190" s="171"/>
      <c r="J190" s="195">
        <v>100</v>
      </c>
      <c r="K190" s="236">
        <v>0.2</v>
      </c>
      <c r="L190" s="258">
        <f>Table3[[#This Row],[PoW]]*Table3[[#This Row],[ToV in 1.000]]</f>
        <v>20</v>
      </c>
      <c r="M190" s="120" t="s">
        <v>615</v>
      </c>
      <c r="N190" s="180" t="s">
        <v>4192</v>
      </c>
      <c r="O190" s="168" t="s">
        <v>196</v>
      </c>
      <c r="P190" s="79"/>
      <c r="Q190" s="180" t="s">
        <v>4058</v>
      </c>
      <c r="R190" s="145" t="s">
        <v>807</v>
      </c>
      <c r="S190" s="145" t="s">
        <v>207</v>
      </c>
      <c r="T190" s="171" t="s">
        <v>4193</v>
      </c>
      <c r="U190" s="171"/>
      <c r="V190" s="120"/>
      <c r="W190" s="171"/>
      <c r="X190" s="171" t="s">
        <v>522</v>
      </c>
      <c r="Y190" s="159">
        <v>45663</v>
      </c>
      <c r="Z190" s="100"/>
      <c r="AA190" s="159"/>
      <c r="AB190" s="159"/>
      <c r="AC190" s="227"/>
      <c r="AD190" s="228"/>
      <c r="AE190" s="229"/>
      <c r="AF190" s="96"/>
      <c r="AG190" s="97"/>
      <c r="AH190" s="97"/>
      <c r="AI190" s="96"/>
      <c r="AJ190" s="97"/>
      <c r="AK190" s="97"/>
      <c r="AL190" s="95"/>
      <c r="AM190" s="95"/>
      <c r="AN190" s="100"/>
      <c r="AO190" s="95"/>
      <c r="AP190" s="95"/>
      <c r="AQ190" s="95"/>
      <c r="AR190" s="94"/>
      <c r="AS190" s="95"/>
    </row>
    <row r="191" spans="1:45" s="79" customFormat="1" ht="44.25" customHeight="1" x14ac:dyDescent="0.3">
      <c r="A191" s="171">
        <v>585</v>
      </c>
      <c r="B191" s="174" t="s">
        <v>103</v>
      </c>
      <c r="C191" s="235"/>
      <c r="D191" s="120" t="s">
        <v>808</v>
      </c>
      <c r="E191" s="120" t="s">
        <v>809</v>
      </c>
      <c r="F191" s="171" t="s">
        <v>97</v>
      </c>
      <c r="G191" s="159">
        <v>45689</v>
      </c>
      <c r="H191" s="159">
        <v>45702</v>
      </c>
      <c r="I191" s="171"/>
      <c r="J191" s="195"/>
      <c r="K191" s="218"/>
      <c r="L191" s="180">
        <f>Table3[[#This Row],[PoW]]*Table3[[#This Row],[ToV in 1.000]]</f>
        <v>0</v>
      </c>
      <c r="M191" s="120"/>
      <c r="N191" s="180"/>
      <c r="O191" s="94"/>
      <c r="P191" s="94"/>
      <c r="Q191" s="180" t="s">
        <v>4056</v>
      </c>
      <c r="R191" s="145"/>
      <c r="S191" s="145" t="s">
        <v>207</v>
      </c>
      <c r="T191" s="171" t="s">
        <v>4141</v>
      </c>
      <c r="U191" s="171"/>
      <c r="V191" s="120"/>
      <c r="W191" s="171"/>
      <c r="X191" s="171"/>
      <c r="Y191" s="159">
        <v>45663</v>
      </c>
      <c r="Z191" s="100"/>
      <c r="AA191" s="159"/>
      <c r="AB191" s="159"/>
      <c r="AC191" s="227"/>
      <c r="AD191" s="228"/>
      <c r="AE191" s="229"/>
      <c r="AF191" s="96"/>
      <c r="AG191" s="97"/>
      <c r="AH191" s="97"/>
      <c r="AI191" s="96"/>
      <c r="AJ191" s="97"/>
      <c r="AK191" s="97"/>
      <c r="AL191" s="95"/>
      <c r="AM191" s="95"/>
      <c r="AN191" s="100"/>
      <c r="AO191" s="95"/>
      <c r="AP191" s="95"/>
      <c r="AQ191" s="95"/>
      <c r="AR191" s="94"/>
      <c r="AS191" s="95"/>
    </row>
    <row r="192" spans="1:45" s="79" customFormat="1" ht="44.25" customHeight="1" x14ac:dyDescent="0.3">
      <c r="A192" s="187">
        <v>584</v>
      </c>
      <c r="B192" s="174" t="s">
        <v>125</v>
      </c>
      <c r="C192" s="235"/>
      <c r="D192" s="120" t="s">
        <v>810</v>
      </c>
      <c r="E192" s="120" t="s">
        <v>811</v>
      </c>
      <c r="F192" s="171" t="s">
        <v>302</v>
      </c>
      <c r="G192" s="159">
        <v>45674</v>
      </c>
      <c r="H192" s="159">
        <v>45681</v>
      </c>
      <c r="I192" s="171"/>
      <c r="J192" s="195">
        <v>1000</v>
      </c>
      <c r="K192" s="218"/>
      <c r="L192" s="180">
        <f>Table3[[#This Row],[PoW]]*Table3[[#This Row],[ToV in 1.000]]</f>
        <v>0</v>
      </c>
      <c r="M192" s="120" t="s">
        <v>615</v>
      </c>
      <c r="N192" s="180" t="s">
        <v>812</v>
      </c>
      <c r="O192" s="94" t="s">
        <v>196</v>
      </c>
      <c r="P192" s="94"/>
      <c r="Q192" s="180" t="s">
        <v>93</v>
      </c>
      <c r="R192" s="145" t="s">
        <v>813</v>
      </c>
      <c r="S192" s="145" t="s">
        <v>814</v>
      </c>
      <c r="T192" s="171" t="s">
        <v>815</v>
      </c>
      <c r="U192" s="171"/>
      <c r="V192" s="120" t="s">
        <v>722</v>
      </c>
      <c r="W192" s="171" t="s">
        <v>816</v>
      </c>
      <c r="X192" s="171"/>
      <c r="Y192" s="159">
        <v>45645</v>
      </c>
      <c r="Z192" s="100"/>
      <c r="AA192" s="159"/>
      <c r="AB192" s="159"/>
      <c r="AC192" s="227"/>
      <c r="AD192" s="228"/>
      <c r="AE192" s="229"/>
      <c r="AF192" s="96"/>
      <c r="AG192" s="97"/>
      <c r="AH192" s="97"/>
      <c r="AI192" s="96"/>
      <c r="AJ192" s="97"/>
      <c r="AK192" s="97"/>
      <c r="AL192" s="95"/>
      <c r="AM192" s="95"/>
      <c r="AN192" s="100"/>
      <c r="AO192" s="95"/>
      <c r="AP192" s="95"/>
      <c r="AQ192" s="95"/>
      <c r="AR192" s="94"/>
      <c r="AS192" s="95"/>
    </row>
    <row r="193" spans="1:16360" s="170" customFormat="1" ht="44.25" customHeight="1" x14ac:dyDescent="0.3">
      <c r="A193" s="171">
        <v>583</v>
      </c>
      <c r="B193" s="171" t="s">
        <v>119</v>
      </c>
      <c r="C193" s="235" t="s">
        <v>754</v>
      </c>
      <c r="D193" s="120" t="s">
        <v>817</v>
      </c>
      <c r="E193" s="120" t="s">
        <v>818</v>
      </c>
      <c r="F193" s="171" t="s">
        <v>97</v>
      </c>
      <c r="G193" s="159">
        <v>45684</v>
      </c>
      <c r="H193" s="159">
        <v>45693</v>
      </c>
      <c r="I193" s="171"/>
      <c r="J193" s="195">
        <v>2400</v>
      </c>
      <c r="K193" s="236">
        <v>0.1</v>
      </c>
      <c r="L193" s="180">
        <f>Table3[[#This Row],[PoW]]*Table3[[#This Row],[ToV in 1.000]]</f>
        <v>240</v>
      </c>
      <c r="M193" s="79" t="s">
        <v>3958</v>
      </c>
      <c r="N193" s="180"/>
      <c r="O193" s="79" t="s">
        <v>4008</v>
      </c>
      <c r="P193" s="79"/>
      <c r="Q193" s="180" t="s">
        <v>4058</v>
      </c>
      <c r="R193" s="145" t="s">
        <v>819</v>
      </c>
      <c r="S193" s="145" t="s">
        <v>207</v>
      </c>
      <c r="T193" s="172" t="s">
        <v>4003</v>
      </c>
      <c r="U193" s="171"/>
      <c r="V193" s="120"/>
      <c r="W193" s="171"/>
      <c r="X193" s="171" t="s">
        <v>522</v>
      </c>
      <c r="Y193" s="159">
        <v>45297</v>
      </c>
      <c r="Z193" s="100"/>
      <c r="AA193" s="159"/>
      <c r="AB193" s="159"/>
      <c r="AC193" s="227"/>
      <c r="AD193" s="228"/>
      <c r="AE193" s="229"/>
      <c r="AF193" s="96"/>
      <c r="AG193" s="97"/>
      <c r="AH193" s="97"/>
      <c r="AI193" s="96"/>
      <c r="AJ193" s="97"/>
      <c r="AK193" s="97"/>
      <c r="AL193" s="95"/>
      <c r="AM193" s="95"/>
      <c r="AN193" s="100"/>
      <c r="AO193" s="95"/>
      <c r="AP193" s="95"/>
      <c r="AQ193" s="95"/>
      <c r="AR193" s="94"/>
      <c r="AS193" s="95"/>
      <c r="AT193" s="79"/>
      <c r="AU193" s="79"/>
      <c r="AV193" s="79"/>
      <c r="AW193" s="79"/>
      <c r="AX193" s="79"/>
      <c r="AY193" s="79"/>
      <c r="AZ193" s="79"/>
      <c r="BA193" s="79"/>
      <c r="BB193" s="79"/>
      <c r="BC193" s="79"/>
      <c r="BD193" s="79"/>
      <c r="BE193" s="79"/>
      <c r="BF193" s="79"/>
      <c r="BG193" s="79"/>
      <c r="BH193" s="79"/>
      <c r="BI193" s="79"/>
      <c r="BJ193" s="79"/>
      <c r="BK193" s="79"/>
      <c r="BL193" s="79"/>
      <c r="BM193" s="79"/>
      <c r="BN193" s="79"/>
      <c r="BO193" s="79"/>
      <c r="BP193" s="79"/>
      <c r="BQ193" s="79"/>
      <c r="BR193" s="79"/>
      <c r="BS193" s="79"/>
      <c r="BT193" s="79"/>
      <c r="BU193" s="79"/>
      <c r="BV193" s="79"/>
      <c r="BW193" s="79"/>
      <c r="BX193" s="79"/>
      <c r="BY193" s="79"/>
      <c r="BZ193" s="79"/>
      <c r="CA193" s="79"/>
      <c r="CB193" s="79"/>
      <c r="CC193" s="79"/>
      <c r="CD193" s="79"/>
      <c r="CE193" s="79"/>
      <c r="CF193" s="79"/>
      <c r="CG193" s="79"/>
      <c r="CH193" s="79"/>
      <c r="CI193" s="79"/>
      <c r="CJ193" s="79"/>
      <c r="CK193" s="79"/>
      <c r="CL193" s="79"/>
      <c r="CM193" s="79"/>
      <c r="CN193" s="79"/>
      <c r="CO193" s="79"/>
      <c r="CP193" s="79"/>
      <c r="CQ193" s="79"/>
      <c r="CR193" s="79"/>
      <c r="CS193" s="79"/>
      <c r="CT193" s="79"/>
      <c r="CU193" s="79"/>
      <c r="CV193" s="79"/>
      <c r="CW193" s="79"/>
      <c r="CX193" s="79"/>
      <c r="CY193" s="79"/>
      <c r="CZ193" s="79"/>
      <c r="DA193" s="79"/>
      <c r="DB193" s="79"/>
      <c r="DC193" s="79"/>
      <c r="DD193" s="79"/>
      <c r="DE193" s="79"/>
      <c r="DF193" s="79"/>
      <c r="DG193" s="79"/>
      <c r="DH193" s="79"/>
      <c r="DI193" s="79"/>
      <c r="DJ193" s="79"/>
      <c r="DK193" s="79"/>
      <c r="DL193" s="79"/>
      <c r="DM193" s="79"/>
      <c r="DN193" s="79"/>
      <c r="DO193" s="79"/>
      <c r="DP193" s="79"/>
      <c r="DQ193" s="79"/>
      <c r="DR193" s="79"/>
      <c r="DS193" s="79"/>
      <c r="DT193" s="79"/>
      <c r="DU193" s="79"/>
      <c r="DV193" s="79"/>
      <c r="DW193" s="79"/>
      <c r="DX193" s="79"/>
      <c r="DY193" s="79"/>
      <c r="DZ193" s="79"/>
      <c r="EA193" s="79"/>
      <c r="EB193" s="79"/>
      <c r="EC193" s="79"/>
      <c r="ED193" s="79"/>
      <c r="EE193" s="79"/>
      <c r="EF193" s="79"/>
      <c r="EG193" s="79"/>
      <c r="EH193" s="79"/>
      <c r="EI193" s="79"/>
      <c r="EJ193" s="79"/>
      <c r="EK193" s="79"/>
      <c r="EL193" s="79"/>
      <c r="EM193" s="79"/>
      <c r="EN193" s="79"/>
      <c r="EO193" s="79"/>
      <c r="EP193" s="79"/>
      <c r="EQ193" s="79"/>
      <c r="ER193" s="79"/>
      <c r="ES193" s="79"/>
      <c r="ET193" s="79"/>
      <c r="EU193" s="79"/>
      <c r="EV193" s="79"/>
      <c r="EW193" s="79"/>
      <c r="EX193" s="79"/>
      <c r="EY193" s="79"/>
      <c r="EZ193" s="79"/>
      <c r="FA193" s="79"/>
      <c r="FB193" s="79"/>
      <c r="FC193" s="79"/>
      <c r="FD193" s="79"/>
      <c r="FE193" s="79"/>
      <c r="FF193" s="79"/>
      <c r="FG193" s="79"/>
      <c r="FH193" s="79"/>
      <c r="FI193" s="79"/>
      <c r="FJ193" s="79"/>
      <c r="FK193" s="79"/>
      <c r="FL193" s="79"/>
      <c r="FM193" s="79"/>
      <c r="FN193" s="79"/>
      <c r="FO193" s="79"/>
      <c r="FP193" s="79"/>
      <c r="FQ193" s="79"/>
      <c r="FR193" s="79"/>
      <c r="FS193" s="79"/>
      <c r="FT193" s="79"/>
      <c r="FU193" s="79"/>
      <c r="FV193" s="79"/>
      <c r="FW193" s="79"/>
      <c r="FX193" s="79"/>
      <c r="FY193" s="79"/>
      <c r="FZ193" s="79"/>
      <c r="GA193" s="79"/>
      <c r="GB193" s="79"/>
      <c r="GC193" s="79"/>
      <c r="GD193" s="79"/>
      <c r="GE193" s="79"/>
      <c r="GF193" s="79"/>
      <c r="GG193" s="79"/>
      <c r="GH193" s="79"/>
      <c r="GI193" s="79"/>
      <c r="GJ193" s="79"/>
      <c r="GK193" s="79"/>
      <c r="GL193" s="79"/>
      <c r="GM193" s="79"/>
      <c r="GN193" s="79"/>
      <c r="GO193" s="79"/>
      <c r="GP193" s="79"/>
      <c r="GQ193" s="79"/>
      <c r="GR193" s="79"/>
      <c r="GS193" s="79"/>
      <c r="GT193" s="79"/>
      <c r="GU193" s="79"/>
      <c r="GV193" s="79"/>
      <c r="GW193" s="79"/>
      <c r="GX193" s="79"/>
      <c r="GY193" s="79"/>
      <c r="GZ193" s="79"/>
      <c r="HA193" s="79"/>
      <c r="HB193" s="79"/>
      <c r="HC193" s="79"/>
      <c r="HD193" s="79"/>
      <c r="HE193" s="79"/>
      <c r="HF193" s="79"/>
      <c r="HG193" s="79"/>
      <c r="HH193" s="79"/>
      <c r="HI193" s="79"/>
      <c r="HJ193" s="79"/>
      <c r="HK193" s="79"/>
      <c r="HL193" s="79"/>
      <c r="HM193" s="79"/>
      <c r="HN193" s="79"/>
      <c r="HO193" s="79"/>
      <c r="HP193" s="79"/>
      <c r="HQ193" s="79"/>
      <c r="HR193" s="79"/>
      <c r="HS193" s="79"/>
      <c r="HT193" s="79"/>
      <c r="HU193" s="79"/>
      <c r="HV193" s="79"/>
      <c r="HW193" s="79"/>
      <c r="HX193" s="79"/>
      <c r="HY193" s="79"/>
      <c r="HZ193" s="79"/>
      <c r="IA193" s="79"/>
      <c r="IB193" s="79"/>
      <c r="IC193" s="79"/>
      <c r="ID193" s="79"/>
      <c r="IE193" s="79"/>
      <c r="IF193" s="79"/>
      <c r="IG193" s="79"/>
      <c r="IH193" s="79"/>
      <c r="II193" s="79"/>
      <c r="IJ193" s="79"/>
      <c r="IK193" s="79"/>
      <c r="IL193" s="79"/>
      <c r="IM193" s="79"/>
      <c r="IN193" s="79"/>
      <c r="IO193" s="79"/>
      <c r="IP193" s="79"/>
      <c r="IQ193" s="79"/>
      <c r="IR193" s="79"/>
      <c r="IS193" s="79"/>
      <c r="IT193" s="79"/>
      <c r="IU193" s="79"/>
      <c r="IV193" s="79"/>
      <c r="IW193" s="79"/>
      <c r="IX193" s="79"/>
      <c r="IY193" s="79"/>
      <c r="IZ193" s="79"/>
      <c r="JA193" s="79"/>
      <c r="JB193" s="79"/>
      <c r="JC193" s="79"/>
      <c r="JD193" s="79"/>
      <c r="JE193" s="79"/>
      <c r="JF193" s="79"/>
      <c r="JG193" s="79"/>
      <c r="JH193" s="79"/>
      <c r="JI193" s="79"/>
      <c r="JJ193" s="79"/>
      <c r="JK193" s="79"/>
      <c r="JL193" s="79"/>
      <c r="JM193" s="79"/>
      <c r="JN193" s="79"/>
      <c r="JO193" s="79"/>
      <c r="JP193" s="79"/>
      <c r="JQ193" s="79"/>
      <c r="JR193" s="79"/>
      <c r="JS193" s="79"/>
      <c r="JT193" s="79"/>
      <c r="JU193" s="79"/>
      <c r="JV193" s="79"/>
      <c r="JW193" s="79"/>
      <c r="JX193" s="79"/>
      <c r="JY193" s="79"/>
      <c r="JZ193" s="79"/>
      <c r="KA193" s="79"/>
      <c r="KB193" s="79"/>
      <c r="KC193" s="79"/>
      <c r="KD193" s="79"/>
      <c r="KE193" s="79"/>
      <c r="KF193" s="79"/>
      <c r="KG193" s="79"/>
      <c r="KH193" s="79"/>
      <c r="KI193" s="79"/>
      <c r="KJ193" s="79"/>
      <c r="KK193" s="79"/>
      <c r="KL193" s="79"/>
      <c r="KM193" s="79"/>
      <c r="KN193" s="79"/>
      <c r="KO193" s="79"/>
      <c r="KP193" s="79"/>
      <c r="KQ193" s="79"/>
      <c r="KR193" s="79"/>
      <c r="KS193" s="79"/>
      <c r="KT193" s="79"/>
      <c r="KU193" s="79"/>
      <c r="KV193" s="79"/>
      <c r="KW193" s="79"/>
      <c r="KX193" s="79"/>
      <c r="KY193" s="79"/>
      <c r="KZ193" s="79"/>
      <c r="LA193" s="79"/>
      <c r="LB193" s="79"/>
      <c r="LC193" s="79"/>
      <c r="LD193" s="79"/>
      <c r="LE193" s="79"/>
      <c r="LF193" s="79"/>
      <c r="LG193" s="79"/>
      <c r="LH193" s="79"/>
      <c r="LI193" s="79"/>
      <c r="LJ193" s="79"/>
      <c r="LK193" s="79"/>
      <c r="LL193" s="79"/>
      <c r="LM193" s="79"/>
      <c r="LN193" s="79"/>
      <c r="LO193" s="79"/>
      <c r="LP193" s="79"/>
      <c r="LQ193" s="79"/>
      <c r="LR193" s="79"/>
      <c r="LS193" s="79"/>
      <c r="LT193" s="79"/>
      <c r="LU193" s="79"/>
      <c r="LV193" s="79"/>
      <c r="LW193" s="79"/>
      <c r="LX193" s="79"/>
      <c r="LY193" s="79"/>
      <c r="LZ193" s="79"/>
      <c r="MA193" s="79"/>
      <c r="MB193" s="79"/>
      <c r="MC193" s="79"/>
      <c r="MD193" s="79"/>
      <c r="ME193" s="79"/>
      <c r="MF193" s="79"/>
      <c r="MG193" s="79"/>
      <c r="MH193" s="79"/>
      <c r="MI193" s="79"/>
      <c r="MJ193" s="79"/>
      <c r="MK193" s="79"/>
      <c r="ML193" s="79"/>
      <c r="MM193" s="79"/>
      <c r="MN193" s="79"/>
      <c r="MO193" s="79"/>
      <c r="MP193" s="79"/>
      <c r="MQ193" s="79"/>
      <c r="MR193" s="79"/>
      <c r="MS193" s="79"/>
      <c r="MT193" s="79"/>
      <c r="MU193" s="79"/>
      <c r="MV193" s="79"/>
      <c r="MW193" s="79"/>
      <c r="MX193" s="79"/>
      <c r="MY193" s="79"/>
      <c r="MZ193" s="79"/>
      <c r="NA193" s="79"/>
      <c r="NB193" s="79"/>
      <c r="NC193" s="79"/>
      <c r="ND193" s="79"/>
      <c r="NE193" s="79"/>
      <c r="NF193" s="79"/>
      <c r="NG193" s="79"/>
      <c r="NH193" s="79"/>
      <c r="NI193" s="79"/>
      <c r="NJ193" s="79"/>
      <c r="NK193" s="79"/>
      <c r="NL193" s="79"/>
      <c r="NM193" s="79"/>
      <c r="NN193" s="79"/>
      <c r="NO193" s="79"/>
      <c r="NP193" s="79"/>
      <c r="NQ193" s="79"/>
      <c r="NR193" s="79"/>
      <c r="NS193" s="79"/>
      <c r="NT193" s="79"/>
      <c r="NU193" s="79"/>
      <c r="NV193" s="79"/>
      <c r="NW193" s="79"/>
      <c r="NX193" s="79"/>
      <c r="NY193" s="79"/>
      <c r="NZ193" s="79"/>
      <c r="OA193" s="79"/>
      <c r="OB193" s="79"/>
      <c r="OC193" s="79"/>
      <c r="OD193" s="79"/>
      <c r="OE193" s="79"/>
      <c r="OF193" s="79"/>
      <c r="OG193" s="79"/>
      <c r="OH193" s="79"/>
      <c r="OI193" s="79"/>
      <c r="OJ193" s="79"/>
      <c r="OK193" s="79"/>
      <c r="OL193" s="79"/>
      <c r="OM193" s="79"/>
      <c r="ON193" s="79"/>
      <c r="OO193" s="79"/>
      <c r="OP193" s="79"/>
      <c r="OQ193" s="79"/>
      <c r="OR193" s="79"/>
      <c r="OS193" s="79"/>
      <c r="OT193" s="79"/>
      <c r="OU193" s="79"/>
      <c r="OV193" s="79"/>
      <c r="OW193" s="79"/>
      <c r="OX193" s="79"/>
      <c r="OY193" s="79"/>
      <c r="OZ193" s="79"/>
      <c r="PA193" s="79"/>
      <c r="PB193" s="79"/>
      <c r="PC193" s="79"/>
      <c r="PD193" s="79"/>
      <c r="PE193" s="79"/>
      <c r="PF193" s="79"/>
      <c r="PG193" s="79"/>
      <c r="PH193" s="79"/>
      <c r="PI193" s="79"/>
      <c r="PJ193" s="79"/>
      <c r="PK193" s="79"/>
      <c r="PL193" s="79"/>
      <c r="PM193" s="79"/>
      <c r="PN193" s="79"/>
      <c r="PO193" s="79"/>
      <c r="PP193" s="79"/>
      <c r="PQ193" s="79"/>
      <c r="PR193" s="79"/>
      <c r="PS193" s="79"/>
      <c r="PT193" s="79"/>
      <c r="PU193" s="79"/>
      <c r="PV193" s="79"/>
      <c r="PW193" s="79"/>
      <c r="PX193" s="79"/>
      <c r="PY193" s="79"/>
      <c r="PZ193" s="79"/>
      <c r="QA193" s="79"/>
      <c r="QB193" s="79"/>
      <c r="QC193" s="79"/>
      <c r="QD193" s="79"/>
      <c r="QE193" s="79"/>
      <c r="QF193" s="79"/>
      <c r="QG193" s="79"/>
      <c r="QH193" s="79"/>
      <c r="QI193" s="79"/>
      <c r="QJ193" s="79"/>
      <c r="QK193" s="79"/>
      <c r="QL193" s="79"/>
      <c r="QM193" s="79"/>
      <c r="QN193" s="79"/>
      <c r="QO193" s="79"/>
      <c r="QP193" s="79"/>
      <c r="QQ193" s="79"/>
      <c r="QR193" s="79"/>
      <c r="QS193" s="79"/>
      <c r="QT193" s="79"/>
      <c r="QU193" s="79"/>
      <c r="QV193" s="79"/>
      <c r="QW193" s="79"/>
      <c r="QX193" s="79"/>
      <c r="QY193" s="79"/>
      <c r="QZ193" s="79"/>
      <c r="RA193" s="79"/>
      <c r="RB193" s="79"/>
      <c r="RC193" s="79"/>
      <c r="RD193" s="79"/>
      <c r="RE193" s="79"/>
      <c r="RF193" s="79"/>
      <c r="RG193" s="79"/>
      <c r="RH193" s="79"/>
      <c r="RI193" s="79"/>
      <c r="RJ193" s="79"/>
      <c r="RK193" s="79"/>
      <c r="RL193" s="79"/>
      <c r="RM193" s="79"/>
      <c r="RN193" s="79"/>
      <c r="RO193" s="79"/>
      <c r="RP193" s="79"/>
      <c r="RQ193" s="79"/>
      <c r="RR193" s="79"/>
      <c r="RS193" s="79"/>
      <c r="RT193" s="79"/>
      <c r="RU193" s="79"/>
      <c r="RV193" s="79"/>
      <c r="RW193" s="79"/>
      <c r="RX193" s="79"/>
      <c r="RY193" s="79"/>
      <c r="RZ193" s="79"/>
      <c r="SA193" s="79"/>
      <c r="SB193" s="79"/>
      <c r="SC193" s="79"/>
      <c r="SD193" s="79"/>
      <c r="SE193" s="79"/>
      <c r="SF193" s="79"/>
      <c r="SG193" s="79"/>
      <c r="SH193" s="79"/>
      <c r="SI193" s="79"/>
      <c r="SJ193" s="79"/>
      <c r="SK193" s="79"/>
      <c r="SL193" s="79"/>
      <c r="SM193" s="79"/>
      <c r="SN193" s="79"/>
      <c r="SO193" s="79"/>
      <c r="SP193" s="79"/>
      <c r="SQ193" s="79"/>
      <c r="SR193" s="79"/>
      <c r="SS193" s="79"/>
      <c r="ST193" s="79"/>
      <c r="SU193" s="79"/>
      <c r="SV193" s="79"/>
      <c r="SW193" s="79"/>
      <c r="SX193" s="79"/>
      <c r="SY193" s="79"/>
      <c r="SZ193" s="79"/>
      <c r="TA193" s="79"/>
      <c r="TB193" s="79"/>
      <c r="TC193" s="79"/>
      <c r="TD193" s="79"/>
      <c r="TE193" s="79"/>
      <c r="TF193" s="79"/>
      <c r="TG193" s="79"/>
      <c r="TH193" s="79"/>
      <c r="TI193" s="79"/>
      <c r="TJ193" s="79"/>
      <c r="TK193" s="79"/>
      <c r="TL193" s="79"/>
      <c r="TM193" s="79"/>
      <c r="TN193" s="79"/>
      <c r="TO193" s="79"/>
      <c r="TP193" s="79"/>
      <c r="TQ193" s="79"/>
      <c r="TR193" s="79"/>
      <c r="TS193" s="79"/>
      <c r="TT193" s="79"/>
      <c r="TU193" s="79"/>
      <c r="TV193" s="79"/>
      <c r="TW193" s="79"/>
      <c r="TX193" s="79"/>
      <c r="TY193" s="79"/>
      <c r="TZ193" s="79"/>
      <c r="UA193" s="79"/>
      <c r="UB193" s="79"/>
      <c r="UC193" s="79"/>
      <c r="UD193" s="79"/>
      <c r="UE193" s="79"/>
      <c r="UF193" s="79"/>
      <c r="UG193" s="79"/>
      <c r="UH193" s="79"/>
      <c r="UI193" s="79"/>
      <c r="UJ193" s="79"/>
      <c r="UK193" s="79"/>
      <c r="UL193" s="79"/>
      <c r="UM193" s="79"/>
      <c r="UN193" s="79"/>
      <c r="UO193" s="79"/>
      <c r="UP193" s="79"/>
      <c r="UQ193" s="79"/>
      <c r="UR193" s="79"/>
      <c r="US193" s="79"/>
      <c r="UT193" s="79"/>
      <c r="UU193" s="79"/>
      <c r="UV193" s="79"/>
      <c r="UW193" s="79"/>
      <c r="UX193" s="79"/>
      <c r="UY193" s="79"/>
      <c r="UZ193" s="79"/>
      <c r="VA193" s="79"/>
      <c r="VB193" s="79"/>
      <c r="VC193" s="79"/>
      <c r="VD193" s="79"/>
      <c r="VE193" s="79"/>
      <c r="VF193" s="79"/>
      <c r="VG193" s="79"/>
      <c r="VH193" s="79"/>
      <c r="VI193" s="79"/>
      <c r="VJ193" s="79"/>
      <c r="VK193" s="79"/>
      <c r="VL193" s="79"/>
      <c r="VM193" s="79"/>
      <c r="VN193" s="79"/>
      <c r="VO193" s="79"/>
      <c r="VP193" s="79"/>
      <c r="VQ193" s="79"/>
      <c r="VR193" s="79"/>
      <c r="VS193" s="79"/>
      <c r="VT193" s="79"/>
      <c r="VU193" s="79"/>
      <c r="VV193" s="79"/>
      <c r="VW193" s="79"/>
      <c r="VX193" s="79"/>
      <c r="VY193" s="79"/>
      <c r="VZ193" s="79"/>
      <c r="WA193" s="79"/>
      <c r="WB193" s="79"/>
      <c r="WC193" s="79"/>
      <c r="WD193" s="79"/>
      <c r="WE193" s="79"/>
      <c r="WF193" s="79"/>
      <c r="WG193" s="79"/>
      <c r="WH193" s="79"/>
      <c r="WI193" s="79"/>
      <c r="WJ193" s="79"/>
      <c r="WK193" s="79"/>
      <c r="WL193" s="79"/>
      <c r="WM193" s="79"/>
      <c r="WN193" s="79"/>
      <c r="WO193" s="79"/>
      <c r="WP193" s="79"/>
      <c r="WQ193" s="79"/>
      <c r="WR193" s="79"/>
      <c r="WS193" s="79"/>
      <c r="WT193" s="79"/>
      <c r="WU193" s="79"/>
      <c r="WV193" s="79"/>
      <c r="WW193" s="79"/>
      <c r="WX193" s="79"/>
      <c r="WY193" s="79"/>
      <c r="WZ193" s="79"/>
      <c r="XA193" s="79"/>
      <c r="XB193" s="79"/>
      <c r="XC193" s="79"/>
      <c r="XD193" s="79"/>
      <c r="XE193" s="79"/>
      <c r="XF193" s="79"/>
      <c r="XG193" s="79"/>
      <c r="XH193" s="79"/>
      <c r="XI193" s="79"/>
      <c r="XJ193" s="79"/>
      <c r="XK193" s="79"/>
      <c r="XL193" s="79"/>
      <c r="XM193" s="79"/>
      <c r="XN193" s="79"/>
      <c r="XO193" s="79"/>
      <c r="XP193" s="79"/>
      <c r="XQ193" s="79"/>
      <c r="XR193" s="79"/>
      <c r="XS193" s="79"/>
      <c r="XT193" s="79"/>
      <c r="XU193" s="79"/>
      <c r="XV193" s="79"/>
      <c r="XW193" s="79"/>
      <c r="XX193" s="79"/>
      <c r="XY193" s="79"/>
      <c r="XZ193" s="79"/>
      <c r="YA193" s="79"/>
      <c r="YB193" s="79"/>
      <c r="YC193" s="79"/>
      <c r="YD193" s="79"/>
      <c r="YE193" s="79"/>
      <c r="YF193" s="79"/>
      <c r="YG193" s="79"/>
      <c r="YH193" s="79"/>
      <c r="YI193" s="79"/>
      <c r="YJ193" s="79"/>
      <c r="YK193" s="79"/>
      <c r="YL193" s="79"/>
      <c r="YM193" s="79"/>
      <c r="YN193" s="79"/>
      <c r="YO193" s="79"/>
      <c r="YP193" s="79"/>
      <c r="YQ193" s="79"/>
      <c r="YR193" s="79"/>
      <c r="YS193" s="79"/>
      <c r="YT193" s="79"/>
      <c r="YU193" s="79"/>
      <c r="YV193" s="79"/>
      <c r="YW193" s="79"/>
      <c r="YX193" s="79"/>
      <c r="YY193" s="79"/>
      <c r="YZ193" s="79"/>
      <c r="ZA193" s="79"/>
      <c r="ZB193" s="79"/>
      <c r="ZC193" s="79"/>
      <c r="ZD193" s="79"/>
      <c r="ZE193" s="79"/>
      <c r="ZF193" s="79"/>
      <c r="ZG193" s="79"/>
      <c r="ZH193" s="79"/>
      <c r="ZI193" s="79"/>
      <c r="ZJ193" s="79"/>
      <c r="ZK193" s="79"/>
      <c r="ZL193" s="79"/>
      <c r="ZM193" s="79"/>
      <c r="ZN193" s="79"/>
      <c r="ZO193" s="79"/>
      <c r="ZP193" s="79"/>
      <c r="ZQ193" s="79"/>
      <c r="ZR193" s="79"/>
      <c r="ZS193" s="79"/>
      <c r="ZT193" s="79"/>
      <c r="ZU193" s="79"/>
      <c r="ZV193" s="79"/>
      <c r="ZW193" s="79"/>
      <c r="ZX193" s="79"/>
      <c r="ZY193" s="79"/>
      <c r="ZZ193" s="79"/>
      <c r="AAA193" s="79"/>
      <c r="AAB193" s="79"/>
      <c r="AAC193" s="79"/>
      <c r="AAD193" s="79"/>
      <c r="AAE193" s="79"/>
      <c r="AAF193" s="79"/>
      <c r="AAG193" s="79"/>
      <c r="AAH193" s="79"/>
      <c r="AAI193" s="79"/>
      <c r="AAJ193" s="79"/>
      <c r="AAK193" s="79"/>
      <c r="AAL193" s="79"/>
      <c r="AAM193" s="79"/>
      <c r="AAN193" s="79"/>
      <c r="AAO193" s="79"/>
      <c r="AAP193" s="79"/>
      <c r="AAQ193" s="79"/>
      <c r="AAR193" s="79"/>
      <c r="AAS193" s="79"/>
      <c r="AAT193" s="79"/>
      <c r="AAU193" s="79"/>
      <c r="AAV193" s="79"/>
      <c r="AAW193" s="79"/>
      <c r="AAX193" s="79"/>
      <c r="AAY193" s="79"/>
      <c r="AAZ193" s="79"/>
      <c r="ABA193" s="79"/>
      <c r="ABB193" s="79"/>
      <c r="ABC193" s="79"/>
      <c r="ABD193" s="79"/>
      <c r="ABE193" s="79"/>
      <c r="ABF193" s="79"/>
      <c r="ABG193" s="79"/>
      <c r="ABH193" s="79"/>
      <c r="ABI193" s="79"/>
      <c r="ABJ193" s="79"/>
      <c r="ABK193" s="79"/>
      <c r="ABL193" s="79"/>
      <c r="ABM193" s="79"/>
      <c r="ABN193" s="79"/>
      <c r="ABO193" s="79"/>
      <c r="ABP193" s="79"/>
      <c r="ABQ193" s="79"/>
      <c r="ABR193" s="79"/>
      <c r="ABS193" s="79"/>
      <c r="ABT193" s="79"/>
      <c r="ABU193" s="79"/>
      <c r="ABV193" s="79"/>
      <c r="ABW193" s="79"/>
      <c r="ABX193" s="79"/>
      <c r="ABY193" s="79"/>
      <c r="ABZ193" s="79"/>
      <c r="ACA193" s="79"/>
      <c r="ACB193" s="79"/>
      <c r="ACC193" s="79"/>
      <c r="ACD193" s="79"/>
      <c r="ACE193" s="79"/>
      <c r="ACF193" s="79"/>
      <c r="ACG193" s="79"/>
      <c r="ACH193" s="79"/>
      <c r="ACI193" s="79"/>
      <c r="ACJ193" s="79"/>
      <c r="ACK193" s="79"/>
      <c r="ACL193" s="79"/>
      <c r="ACM193" s="79"/>
      <c r="ACN193" s="79"/>
      <c r="ACO193" s="79"/>
      <c r="ACP193" s="79"/>
      <c r="ACQ193" s="79"/>
      <c r="ACR193" s="79"/>
      <c r="ACS193" s="79"/>
      <c r="ACT193" s="79"/>
      <c r="ACU193" s="79"/>
      <c r="ACV193" s="79"/>
      <c r="ACW193" s="79"/>
      <c r="ACX193" s="79"/>
      <c r="ACY193" s="79"/>
      <c r="ACZ193" s="79"/>
      <c r="ADA193" s="79"/>
      <c r="ADB193" s="79"/>
      <c r="ADC193" s="79"/>
      <c r="ADD193" s="79"/>
      <c r="ADE193" s="79"/>
      <c r="ADF193" s="79"/>
      <c r="ADG193" s="79"/>
      <c r="ADH193" s="79"/>
      <c r="ADI193" s="79"/>
      <c r="ADJ193" s="79"/>
      <c r="ADK193" s="79"/>
      <c r="ADL193" s="79"/>
      <c r="ADM193" s="79"/>
      <c r="ADN193" s="79"/>
      <c r="ADO193" s="79"/>
      <c r="ADP193" s="79"/>
      <c r="ADQ193" s="79"/>
      <c r="ADR193" s="79"/>
      <c r="ADS193" s="79"/>
      <c r="ADT193" s="79"/>
      <c r="ADU193" s="79"/>
      <c r="ADV193" s="79"/>
      <c r="ADW193" s="79"/>
      <c r="ADX193" s="79"/>
      <c r="ADY193" s="79"/>
      <c r="ADZ193" s="79"/>
      <c r="AEA193" s="79"/>
      <c r="AEB193" s="79"/>
      <c r="AEC193" s="79"/>
      <c r="AED193" s="79"/>
      <c r="AEE193" s="79"/>
      <c r="AEF193" s="79"/>
      <c r="AEG193" s="79"/>
      <c r="AEH193" s="79"/>
      <c r="AEI193" s="79"/>
      <c r="AEJ193" s="79"/>
      <c r="AEK193" s="79"/>
      <c r="AEL193" s="79"/>
      <c r="AEM193" s="79"/>
      <c r="AEN193" s="79"/>
      <c r="AEO193" s="79"/>
      <c r="AEP193" s="79"/>
      <c r="AEQ193" s="79"/>
      <c r="AER193" s="79"/>
      <c r="AES193" s="79"/>
      <c r="AET193" s="79"/>
      <c r="AEU193" s="79"/>
      <c r="AEV193" s="79"/>
      <c r="AEW193" s="79"/>
      <c r="AEX193" s="79"/>
      <c r="AEY193" s="79"/>
      <c r="AEZ193" s="79"/>
      <c r="AFA193" s="79"/>
      <c r="AFB193" s="79"/>
      <c r="AFC193" s="79"/>
      <c r="AFD193" s="79"/>
      <c r="AFE193" s="79"/>
      <c r="AFF193" s="79"/>
      <c r="AFG193" s="79"/>
      <c r="AFH193" s="79"/>
      <c r="AFI193" s="79"/>
      <c r="AFJ193" s="79"/>
      <c r="AFK193" s="79"/>
      <c r="AFL193" s="79"/>
      <c r="AFM193" s="79"/>
      <c r="AFN193" s="79"/>
      <c r="AFO193" s="79"/>
      <c r="AFP193" s="79"/>
      <c r="AFQ193" s="79"/>
      <c r="AFR193" s="79"/>
      <c r="AFS193" s="79"/>
      <c r="AFT193" s="79"/>
      <c r="AFU193" s="79"/>
      <c r="AFV193" s="79"/>
      <c r="AFW193" s="79"/>
      <c r="AFX193" s="79"/>
      <c r="AFY193" s="79"/>
      <c r="AFZ193" s="79"/>
      <c r="AGA193" s="79"/>
      <c r="AGB193" s="79"/>
      <c r="AGC193" s="79"/>
      <c r="AGD193" s="79"/>
      <c r="AGE193" s="79"/>
      <c r="AGF193" s="79"/>
      <c r="AGG193" s="79"/>
      <c r="AGH193" s="79"/>
      <c r="AGI193" s="79"/>
      <c r="AGJ193" s="79"/>
      <c r="AGK193" s="79"/>
      <c r="AGL193" s="79"/>
      <c r="AGM193" s="79"/>
      <c r="AGN193" s="79"/>
      <c r="AGO193" s="79"/>
      <c r="AGP193" s="79"/>
      <c r="AGQ193" s="79"/>
      <c r="AGR193" s="79"/>
      <c r="AGS193" s="79"/>
      <c r="AGT193" s="79"/>
      <c r="AGU193" s="79"/>
      <c r="AGV193" s="79"/>
      <c r="AGW193" s="79"/>
      <c r="AGX193" s="79"/>
      <c r="AGY193" s="79"/>
      <c r="AGZ193" s="79"/>
      <c r="AHA193" s="79"/>
      <c r="AHB193" s="79"/>
      <c r="AHC193" s="79"/>
      <c r="AHD193" s="79"/>
      <c r="AHE193" s="79"/>
      <c r="AHF193" s="79"/>
      <c r="AHG193" s="79"/>
      <c r="AHH193" s="79"/>
      <c r="AHI193" s="79"/>
      <c r="AHJ193" s="79"/>
      <c r="AHK193" s="79"/>
      <c r="AHL193" s="79"/>
      <c r="AHM193" s="79"/>
      <c r="AHN193" s="79"/>
      <c r="AHO193" s="79"/>
      <c r="AHP193" s="79"/>
      <c r="AHQ193" s="79"/>
      <c r="AHR193" s="79"/>
      <c r="AHS193" s="79"/>
      <c r="AHT193" s="79"/>
      <c r="AHU193" s="79"/>
      <c r="AHV193" s="79"/>
      <c r="AHW193" s="79"/>
      <c r="AHX193" s="79"/>
      <c r="AHY193" s="79"/>
      <c r="AHZ193" s="79"/>
      <c r="AIA193" s="79"/>
      <c r="AIB193" s="79"/>
      <c r="AIC193" s="79"/>
      <c r="AID193" s="79"/>
      <c r="AIE193" s="79"/>
      <c r="AIF193" s="79"/>
      <c r="AIG193" s="79"/>
      <c r="AIH193" s="79"/>
      <c r="AII193" s="79"/>
      <c r="AIJ193" s="79"/>
      <c r="AIK193" s="79"/>
      <c r="AIL193" s="79"/>
      <c r="AIM193" s="79"/>
      <c r="AIN193" s="79"/>
      <c r="AIO193" s="79"/>
      <c r="AIP193" s="79"/>
      <c r="AIQ193" s="79"/>
      <c r="AIR193" s="79"/>
      <c r="AIS193" s="79"/>
      <c r="AIT193" s="79"/>
      <c r="AIU193" s="79"/>
      <c r="AIV193" s="79"/>
      <c r="AIW193" s="79"/>
      <c r="AIX193" s="79"/>
      <c r="AIY193" s="79"/>
      <c r="AIZ193" s="79"/>
      <c r="AJA193" s="79"/>
      <c r="AJB193" s="79"/>
      <c r="AJC193" s="79"/>
      <c r="AJD193" s="79"/>
      <c r="AJE193" s="79"/>
      <c r="AJF193" s="79"/>
      <c r="AJG193" s="79"/>
      <c r="AJH193" s="79"/>
      <c r="AJI193" s="79"/>
      <c r="AJJ193" s="79"/>
      <c r="AJK193" s="79"/>
      <c r="AJL193" s="79"/>
      <c r="AJM193" s="79"/>
      <c r="AJN193" s="79"/>
      <c r="AJO193" s="79"/>
      <c r="AJP193" s="79"/>
      <c r="AJQ193" s="79"/>
      <c r="AJR193" s="79"/>
      <c r="AJS193" s="79"/>
      <c r="AJT193" s="79"/>
      <c r="AJU193" s="79"/>
      <c r="AJV193" s="79"/>
      <c r="AJW193" s="79"/>
      <c r="AJX193" s="79"/>
      <c r="AJY193" s="79"/>
      <c r="AJZ193" s="79"/>
      <c r="AKA193" s="79"/>
      <c r="AKB193" s="79"/>
      <c r="AKC193" s="79"/>
      <c r="AKD193" s="79"/>
      <c r="AKE193" s="79"/>
      <c r="AKF193" s="79"/>
      <c r="AKG193" s="79"/>
      <c r="AKH193" s="79"/>
      <c r="AKI193" s="79"/>
      <c r="AKJ193" s="79"/>
      <c r="AKK193" s="79"/>
      <c r="AKL193" s="79"/>
      <c r="AKM193" s="79"/>
      <c r="AKN193" s="79"/>
      <c r="AKO193" s="79"/>
      <c r="AKP193" s="79"/>
      <c r="AKQ193" s="79"/>
      <c r="AKR193" s="79"/>
      <c r="AKS193" s="79"/>
      <c r="AKT193" s="79"/>
      <c r="AKU193" s="79"/>
      <c r="AKV193" s="79"/>
      <c r="AKW193" s="79"/>
      <c r="AKX193" s="79"/>
      <c r="AKY193" s="79"/>
      <c r="AKZ193" s="79"/>
      <c r="ALA193" s="79"/>
      <c r="ALB193" s="79"/>
      <c r="ALC193" s="79"/>
      <c r="ALD193" s="79"/>
      <c r="ALE193" s="79"/>
      <c r="ALF193" s="79"/>
      <c r="ALG193" s="79"/>
      <c r="ALH193" s="79"/>
      <c r="ALI193" s="79"/>
      <c r="ALJ193" s="79"/>
      <c r="ALK193" s="79"/>
      <c r="ALL193" s="79"/>
      <c r="ALM193" s="79"/>
      <c r="ALN193" s="79"/>
      <c r="ALO193" s="79"/>
      <c r="ALP193" s="79"/>
      <c r="ALQ193" s="79"/>
      <c r="ALR193" s="79"/>
      <c r="ALS193" s="79"/>
      <c r="ALT193" s="79"/>
      <c r="ALU193" s="79"/>
      <c r="ALV193" s="79"/>
      <c r="ALW193" s="79"/>
      <c r="ALX193" s="79"/>
      <c r="ALY193" s="79"/>
      <c r="ALZ193" s="79"/>
      <c r="AMA193" s="79"/>
      <c r="AMB193" s="79"/>
      <c r="AMC193" s="79"/>
      <c r="AMD193" s="79"/>
      <c r="AME193" s="79"/>
      <c r="AMF193" s="79"/>
      <c r="AMG193" s="79"/>
      <c r="AMH193" s="79"/>
      <c r="AMI193" s="79"/>
      <c r="AMJ193" s="79"/>
      <c r="AMK193" s="79"/>
      <c r="AML193" s="79"/>
      <c r="AMM193" s="79"/>
      <c r="AMN193" s="79"/>
      <c r="AMO193" s="79"/>
      <c r="AMP193" s="79"/>
      <c r="AMQ193" s="79"/>
      <c r="AMR193" s="79"/>
      <c r="AMS193" s="79"/>
      <c r="AMT193" s="79"/>
      <c r="AMU193" s="79"/>
      <c r="AMV193" s="79"/>
      <c r="AMW193" s="79"/>
      <c r="AMX193" s="79"/>
      <c r="AMY193" s="79"/>
      <c r="AMZ193" s="79"/>
      <c r="ANA193" s="79"/>
      <c r="ANB193" s="79"/>
      <c r="ANC193" s="79"/>
      <c r="AND193" s="79"/>
      <c r="ANE193" s="79"/>
      <c r="ANF193" s="79"/>
      <c r="ANG193" s="79"/>
      <c r="ANH193" s="79"/>
      <c r="ANI193" s="79"/>
      <c r="ANJ193" s="79"/>
      <c r="ANK193" s="79"/>
      <c r="ANL193" s="79"/>
      <c r="ANM193" s="79"/>
      <c r="ANN193" s="79"/>
      <c r="ANO193" s="79"/>
      <c r="ANP193" s="79"/>
      <c r="ANQ193" s="79"/>
      <c r="ANR193" s="79"/>
      <c r="ANS193" s="79"/>
      <c r="ANT193" s="79"/>
      <c r="ANU193" s="79"/>
      <c r="ANV193" s="79"/>
      <c r="ANW193" s="79"/>
      <c r="ANX193" s="79"/>
      <c r="ANY193" s="79"/>
      <c r="ANZ193" s="79"/>
      <c r="AOA193" s="79"/>
      <c r="AOB193" s="79"/>
      <c r="AOC193" s="79"/>
      <c r="AOD193" s="79"/>
      <c r="AOE193" s="79"/>
      <c r="AOF193" s="79"/>
      <c r="AOG193" s="79"/>
      <c r="AOH193" s="79"/>
      <c r="AOI193" s="79"/>
      <c r="AOJ193" s="79"/>
      <c r="AOK193" s="79"/>
      <c r="AOL193" s="79"/>
      <c r="AOM193" s="79"/>
      <c r="AON193" s="79"/>
      <c r="AOO193" s="79"/>
      <c r="AOP193" s="79"/>
      <c r="AOQ193" s="79"/>
      <c r="AOR193" s="79"/>
      <c r="AOS193" s="79"/>
      <c r="AOT193" s="79"/>
      <c r="AOU193" s="79"/>
      <c r="AOV193" s="79"/>
      <c r="AOW193" s="79"/>
      <c r="AOX193" s="79"/>
      <c r="AOY193" s="79"/>
      <c r="AOZ193" s="79"/>
      <c r="APA193" s="79"/>
      <c r="APB193" s="79"/>
      <c r="APC193" s="79"/>
      <c r="APD193" s="79"/>
      <c r="APE193" s="79"/>
      <c r="APF193" s="79"/>
      <c r="APG193" s="79"/>
      <c r="APH193" s="79"/>
      <c r="API193" s="79"/>
      <c r="APJ193" s="79"/>
      <c r="APK193" s="79"/>
      <c r="APL193" s="79"/>
      <c r="APM193" s="79"/>
      <c r="APN193" s="79"/>
      <c r="APO193" s="79"/>
      <c r="APP193" s="79"/>
      <c r="APQ193" s="79"/>
      <c r="APR193" s="79"/>
      <c r="APS193" s="79"/>
      <c r="APT193" s="79"/>
      <c r="APU193" s="79"/>
      <c r="APV193" s="79"/>
      <c r="APW193" s="79"/>
      <c r="APX193" s="79"/>
      <c r="APY193" s="79"/>
      <c r="APZ193" s="79"/>
      <c r="AQA193" s="79"/>
      <c r="AQB193" s="79"/>
      <c r="AQC193" s="79"/>
      <c r="AQD193" s="79"/>
      <c r="AQE193" s="79"/>
      <c r="AQF193" s="79"/>
      <c r="AQG193" s="79"/>
      <c r="AQH193" s="79"/>
      <c r="AQI193" s="79"/>
      <c r="AQJ193" s="79"/>
      <c r="AQK193" s="79"/>
      <c r="AQL193" s="79"/>
      <c r="AQM193" s="79"/>
      <c r="AQN193" s="79"/>
      <c r="AQO193" s="79"/>
      <c r="AQP193" s="79"/>
      <c r="AQQ193" s="79"/>
      <c r="AQR193" s="79"/>
      <c r="AQS193" s="79"/>
      <c r="AQT193" s="79"/>
      <c r="AQU193" s="79"/>
      <c r="AQV193" s="79"/>
      <c r="AQW193" s="79"/>
      <c r="AQX193" s="79"/>
      <c r="AQY193" s="79"/>
      <c r="AQZ193" s="79"/>
      <c r="ARA193" s="79"/>
      <c r="ARB193" s="79"/>
      <c r="ARC193" s="79"/>
      <c r="ARD193" s="79"/>
      <c r="ARE193" s="79"/>
      <c r="ARF193" s="79"/>
      <c r="ARG193" s="79"/>
      <c r="ARH193" s="79"/>
      <c r="ARI193" s="79"/>
      <c r="ARJ193" s="79"/>
      <c r="ARK193" s="79"/>
      <c r="ARL193" s="79"/>
      <c r="ARM193" s="79"/>
      <c r="ARN193" s="79"/>
      <c r="ARO193" s="79"/>
      <c r="ARP193" s="79"/>
      <c r="ARQ193" s="79"/>
      <c r="ARR193" s="79"/>
      <c r="ARS193" s="79"/>
      <c r="ART193" s="79"/>
      <c r="ARU193" s="79"/>
      <c r="ARV193" s="79"/>
      <c r="ARW193" s="79"/>
      <c r="ARX193" s="79"/>
      <c r="ARY193" s="79"/>
      <c r="ARZ193" s="79"/>
      <c r="ASA193" s="79"/>
      <c r="ASB193" s="79"/>
      <c r="ASC193" s="79"/>
      <c r="ASD193" s="79"/>
      <c r="ASE193" s="79"/>
      <c r="ASF193" s="79"/>
      <c r="ASG193" s="79"/>
      <c r="ASH193" s="79"/>
      <c r="ASI193" s="79"/>
      <c r="ASJ193" s="79"/>
      <c r="ASK193" s="79"/>
      <c r="ASL193" s="79"/>
      <c r="ASM193" s="79"/>
      <c r="ASN193" s="79"/>
      <c r="ASO193" s="79"/>
      <c r="ASP193" s="79"/>
      <c r="ASQ193" s="79"/>
      <c r="ASR193" s="79"/>
      <c r="ASS193" s="79"/>
      <c r="AST193" s="79"/>
      <c r="ASU193" s="79"/>
      <c r="ASV193" s="79"/>
      <c r="ASW193" s="79"/>
      <c r="ASX193" s="79"/>
      <c r="ASY193" s="79"/>
      <c r="ASZ193" s="79"/>
      <c r="ATA193" s="79"/>
      <c r="ATB193" s="79"/>
      <c r="ATC193" s="79"/>
      <c r="ATD193" s="79"/>
      <c r="ATE193" s="79"/>
      <c r="ATF193" s="79"/>
      <c r="ATG193" s="79"/>
      <c r="ATH193" s="79"/>
      <c r="ATI193" s="79"/>
      <c r="ATJ193" s="79"/>
      <c r="ATK193" s="79"/>
      <c r="ATL193" s="79"/>
      <c r="ATM193" s="79"/>
      <c r="ATN193" s="79"/>
      <c r="ATO193" s="79"/>
      <c r="ATP193" s="79"/>
      <c r="ATQ193" s="79"/>
      <c r="ATR193" s="79"/>
      <c r="ATS193" s="79"/>
      <c r="ATT193" s="79"/>
      <c r="ATU193" s="79"/>
      <c r="ATV193" s="79"/>
      <c r="ATW193" s="79"/>
      <c r="ATX193" s="79"/>
      <c r="ATY193" s="79"/>
      <c r="ATZ193" s="79"/>
      <c r="AUA193" s="79"/>
      <c r="AUB193" s="79"/>
      <c r="AUC193" s="79"/>
      <c r="AUD193" s="79"/>
      <c r="AUE193" s="79"/>
      <c r="AUF193" s="79"/>
      <c r="AUG193" s="79"/>
      <c r="AUH193" s="79"/>
      <c r="AUI193" s="79"/>
      <c r="AUJ193" s="79"/>
      <c r="AUK193" s="79"/>
      <c r="AUL193" s="79"/>
      <c r="AUM193" s="79"/>
      <c r="AUN193" s="79"/>
      <c r="AUO193" s="79"/>
      <c r="AUP193" s="79"/>
      <c r="AUQ193" s="79"/>
      <c r="AUR193" s="79"/>
      <c r="AUS193" s="79"/>
      <c r="AUT193" s="79"/>
      <c r="AUU193" s="79"/>
      <c r="AUV193" s="79"/>
      <c r="AUW193" s="79"/>
      <c r="AUX193" s="79"/>
      <c r="AUY193" s="79"/>
      <c r="AUZ193" s="79"/>
      <c r="AVA193" s="79"/>
      <c r="AVB193" s="79"/>
      <c r="AVC193" s="79"/>
      <c r="AVD193" s="79"/>
      <c r="AVE193" s="79"/>
      <c r="AVF193" s="79"/>
      <c r="AVG193" s="79"/>
      <c r="AVH193" s="79"/>
      <c r="AVI193" s="79"/>
      <c r="AVJ193" s="79"/>
      <c r="AVK193" s="79"/>
      <c r="AVL193" s="79"/>
      <c r="AVM193" s="79"/>
      <c r="AVN193" s="79"/>
      <c r="AVO193" s="79"/>
      <c r="AVP193" s="79"/>
      <c r="AVQ193" s="79"/>
      <c r="AVR193" s="79"/>
      <c r="AVS193" s="79"/>
      <c r="AVT193" s="79"/>
      <c r="AVU193" s="79"/>
      <c r="AVV193" s="79"/>
      <c r="AVW193" s="79"/>
      <c r="AVX193" s="79"/>
      <c r="AVY193" s="79"/>
      <c r="AVZ193" s="79"/>
      <c r="AWA193" s="79"/>
      <c r="AWB193" s="79"/>
      <c r="AWC193" s="79"/>
      <c r="AWD193" s="79"/>
      <c r="AWE193" s="79"/>
      <c r="AWF193" s="79"/>
      <c r="AWG193" s="79"/>
      <c r="AWH193" s="79"/>
      <c r="AWI193" s="79"/>
      <c r="AWJ193" s="79"/>
      <c r="AWK193" s="79"/>
      <c r="AWL193" s="79"/>
      <c r="AWM193" s="79"/>
      <c r="AWN193" s="79"/>
      <c r="AWO193" s="79"/>
      <c r="AWP193" s="79"/>
      <c r="AWQ193" s="79"/>
      <c r="AWR193" s="79"/>
      <c r="AWS193" s="79"/>
      <c r="AWT193" s="79"/>
      <c r="AWU193" s="79"/>
      <c r="AWV193" s="79"/>
      <c r="AWW193" s="79"/>
      <c r="AWX193" s="79"/>
      <c r="AWY193" s="79"/>
      <c r="AWZ193" s="79"/>
      <c r="AXA193" s="79"/>
      <c r="AXB193" s="79"/>
      <c r="AXC193" s="79"/>
      <c r="AXD193" s="79"/>
      <c r="AXE193" s="79"/>
      <c r="AXF193" s="79"/>
      <c r="AXG193" s="79"/>
      <c r="AXH193" s="79"/>
      <c r="AXI193" s="79"/>
      <c r="AXJ193" s="79"/>
      <c r="AXK193" s="79"/>
      <c r="AXL193" s="79"/>
      <c r="AXM193" s="79"/>
      <c r="AXN193" s="79"/>
      <c r="AXO193" s="79"/>
      <c r="AXP193" s="79"/>
      <c r="AXQ193" s="79"/>
      <c r="AXR193" s="79"/>
      <c r="AXS193" s="79"/>
      <c r="AXT193" s="79"/>
      <c r="AXU193" s="79"/>
      <c r="AXV193" s="79"/>
      <c r="AXW193" s="79"/>
      <c r="AXX193" s="79"/>
      <c r="AXY193" s="79"/>
      <c r="AXZ193" s="79"/>
      <c r="AYA193" s="79"/>
      <c r="AYB193" s="79"/>
      <c r="AYC193" s="79"/>
      <c r="AYD193" s="79"/>
      <c r="AYE193" s="79"/>
      <c r="AYF193" s="79"/>
      <c r="AYG193" s="79"/>
      <c r="AYH193" s="79"/>
      <c r="AYI193" s="79"/>
      <c r="AYJ193" s="79"/>
      <c r="AYK193" s="79"/>
      <c r="AYL193" s="79"/>
      <c r="AYM193" s="79"/>
      <c r="AYN193" s="79"/>
      <c r="AYO193" s="79"/>
      <c r="AYP193" s="79"/>
      <c r="AYQ193" s="79"/>
      <c r="AYR193" s="79"/>
      <c r="AYS193" s="79"/>
      <c r="AYT193" s="79"/>
      <c r="AYU193" s="79"/>
      <c r="AYV193" s="79"/>
      <c r="AYW193" s="79"/>
      <c r="AYX193" s="79"/>
      <c r="AYY193" s="79"/>
      <c r="AYZ193" s="79"/>
      <c r="AZA193" s="79"/>
      <c r="AZB193" s="79"/>
      <c r="AZC193" s="79"/>
      <c r="AZD193" s="79"/>
      <c r="AZE193" s="79"/>
      <c r="AZF193" s="79"/>
      <c r="AZG193" s="79"/>
      <c r="AZH193" s="79"/>
      <c r="AZI193" s="79"/>
      <c r="AZJ193" s="79"/>
      <c r="AZK193" s="79"/>
      <c r="AZL193" s="79"/>
      <c r="AZM193" s="79"/>
      <c r="AZN193" s="79"/>
      <c r="AZO193" s="79"/>
      <c r="AZP193" s="79"/>
      <c r="AZQ193" s="79"/>
      <c r="AZR193" s="79"/>
      <c r="AZS193" s="79"/>
      <c r="AZT193" s="79"/>
      <c r="AZU193" s="79"/>
      <c r="AZV193" s="79"/>
      <c r="AZW193" s="79"/>
      <c r="AZX193" s="79"/>
      <c r="AZY193" s="79"/>
      <c r="AZZ193" s="79"/>
      <c r="BAA193" s="79"/>
      <c r="BAB193" s="79"/>
      <c r="BAC193" s="79"/>
      <c r="BAD193" s="79"/>
      <c r="BAE193" s="79"/>
      <c r="BAF193" s="79"/>
      <c r="BAG193" s="79"/>
      <c r="BAH193" s="79"/>
      <c r="BAI193" s="79"/>
      <c r="BAJ193" s="79"/>
      <c r="BAK193" s="79"/>
      <c r="BAL193" s="79"/>
      <c r="BAM193" s="79"/>
      <c r="BAN193" s="79"/>
      <c r="BAO193" s="79"/>
      <c r="BAP193" s="79"/>
      <c r="BAQ193" s="79"/>
      <c r="BAR193" s="79"/>
      <c r="BAS193" s="79"/>
      <c r="BAT193" s="79"/>
      <c r="BAU193" s="79"/>
      <c r="BAV193" s="79"/>
      <c r="BAW193" s="79"/>
      <c r="BAX193" s="79"/>
      <c r="BAY193" s="79"/>
      <c r="BAZ193" s="79"/>
      <c r="BBA193" s="79"/>
      <c r="BBB193" s="79"/>
      <c r="BBC193" s="79"/>
      <c r="BBD193" s="79"/>
      <c r="BBE193" s="79"/>
      <c r="BBF193" s="79"/>
      <c r="BBG193" s="79"/>
      <c r="BBH193" s="79"/>
      <c r="BBI193" s="79"/>
      <c r="BBJ193" s="79"/>
      <c r="BBK193" s="79"/>
      <c r="BBL193" s="79"/>
      <c r="BBM193" s="79"/>
      <c r="BBN193" s="79"/>
      <c r="BBO193" s="79"/>
      <c r="BBP193" s="79"/>
      <c r="BBQ193" s="79"/>
      <c r="BBR193" s="79"/>
      <c r="BBS193" s="79"/>
      <c r="BBT193" s="79"/>
      <c r="BBU193" s="79"/>
      <c r="BBV193" s="79"/>
      <c r="BBW193" s="79"/>
      <c r="BBX193" s="79"/>
      <c r="BBY193" s="79"/>
      <c r="BBZ193" s="79"/>
      <c r="BCA193" s="79"/>
      <c r="BCB193" s="79"/>
      <c r="BCC193" s="79"/>
      <c r="BCD193" s="79"/>
      <c r="BCE193" s="79"/>
      <c r="BCF193" s="79"/>
      <c r="BCG193" s="79"/>
      <c r="BCH193" s="79"/>
      <c r="BCI193" s="79"/>
      <c r="BCJ193" s="79"/>
      <c r="BCK193" s="79"/>
      <c r="BCL193" s="79"/>
      <c r="BCM193" s="79"/>
      <c r="BCN193" s="79"/>
      <c r="BCO193" s="79"/>
      <c r="BCP193" s="79"/>
      <c r="BCQ193" s="79"/>
      <c r="BCR193" s="79"/>
      <c r="BCS193" s="79"/>
      <c r="BCT193" s="79"/>
      <c r="BCU193" s="79"/>
      <c r="BCV193" s="79"/>
      <c r="BCW193" s="79"/>
      <c r="BCX193" s="79"/>
      <c r="BCY193" s="79"/>
      <c r="BCZ193" s="79"/>
      <c r="BDA193" s="79"/>
      <c r="BDB193" s="79"/>
      <c r="BDC193" s="79"/>
      <c r="BDD193" s="79"/>
      <c r="BDE193" s="79"/>
      <c r="BDF193" s="79"/>
      <c r="BDG193" s="79"/>
      <c r="BDH193" s="79"/>
      <c r="BDI193" s="79"/>
      <c r="BDJ193" s="79"/>
      <c r="BDK193" s="79"/>
      <c r="BDL193" s="79"/>
      <c r="BDM193" s="79"/>
      <c r="BDN193" s="79"/>
      <c r="BDO193" s="79"/>
      <c r="BDP193" s="79"/>
      <c r="BDQ193" s="79"/>
      <c r="BDR193" s="79"/>
      <c r="BDS193" s="79"/>
      <c r="BDT193" s="79"/>
      <c r="BDU193" s="79"/>
      <c r="BDV193" s="79"/>
      <c r="BDW193" s="79"/>
      <c r="BDX193" s="79"/>
      <c r="BDY193" s="79"/>
      <c r="BDZ193" s="79"/>
      <c r="BEA193" s="79"/>
      <c r="BEB193" s="79"/>
      <c r="BEC193" s="79"/>
      <c r="BED193" s="79"/>
      <c r="BEE193" s="79"/>
      <c r="BEF193" s="79"/>
      <c r="BEG193" s="79"/>
      <c r="BEH193" s="79"/>
      <c r="BEI193" s="79"/>
      <c r="BEJ193" s="79"/>
      <c r="BEK193" s="79"/>
      <c r="BEL193" s="79"/>
      <c r="BEM193" s="79"/>
      <c r="BEN193" s="79"/>
      <c r="BEO193" s="79"/>
      <c r="BEP193" s="79"/>
      <c r="BEQ193" s="79"/>
      <c r="BER193" s="79"/>
      <c r="BES193" s="79"/>
      <c r="BET193" s="79"/>
      <c r="BEU193" s="79"/>
      <c r="BEV193" s="79"/>
      <c r="BEW193" s="79"/>
      <c r="BEX193" s="79"/>
      <c r="BEY193" s="79"/>
      <c r="BEZ193" s="79"/>
      <c r="BFA193" s="79"/>
      <c r="BFB193" s="79"/>
      <c r="BFC193" s="79"/>
      <c r="BFD193" s="79"/>
      <c r="BFE193" s="79"/>
      <c r="BFF193" s="79"/>
      <c r="BFG193" s="79"/>
      <c r="BFH193" s="79"/>
      <c r="BFI193" s="79"/>
      <c r="BFJ193" s="79"/>
      <c r="BFK193" s="79"/>
      <c r="BFL193" s="79"/>
      <c r="BFM193" s="79"/>
      <c r="BFN193" s="79"/>
      <c r="BFO193" s="79"/>
      <c r="BFP193" s="79"/>
      <c r="BFQ193" s="79"/>
      <c r="BFR193" s="79"/>
      <c r="BFS193" s="79"/>
      <c r="BFT193" s="79"/>
      <c r="BFU193" s="79"/>
      <c r="BFV193" s="79"/>
      <c r="BFW193" s="79"/>
      <c r="BFX193" s="79"/>
      <c r="BFY193" s="79"/>
      <c r="BFZ193" s="79"/>
      <c r="BGA193" s="79"/>
      <c r="BGB193" s="79"/>
      <c r="BGC193" s="79"/>
      <c r="BGD193" s="79"/>
      <c r="BGE193" s="79"/>
      <c r="BGF193" s="79"/>
      <c r="BGG193" s="79"/>
      <c r="BGH193" s="79"/>
      <c r="BGI193" s="79"/>
      <c r="BGJ193" s="79"/>
      <c r="BGK193" s="79"/>
      <c r="BGL193" s="79"/>
      <c r="BGM193" s="79"/>
      <c r="BGN193" s="79"/>
      <c r="BGO193" s="79"/>
      <c r="BGP193" s="79"/>
      <c r="BGQ193" s="79"/>
      <c r="BGR193" s="79"/>
      <c r="BGS193" s="79"/>
      <c r="BGT193" s="79"/>
      <c r="BGU193" s="79"/>
      <c r="BGV193" s="79"/>
      <c r="BGW193" s="79"/>
      <c r="BGX193" s="79"/>
      <c r="BGY193" s="79"/>
      <c r="BGZ193" s="79"/>
      <c r="BHA193" s="79"/>
      <c r="BHB193" s="79"/>
      <c r="BHC193" s="79"/>
      <c r="BHD193" s="79"/>
      <c r="BHE193" s="79"/>
      <c r="BHF193" s="79"/>
      <c r="BHG193" s="79"/>
      <c r="BHH193" s="79"/>
      <c r="BHI193" s="79"/>
      <c r="BHJ193" s="79"/>
      <c r="BHK193" s="79"/>
      <c r="BHL193" s="79"/>
      <c r="BHM193" s="79"/>
      <c r="BHN193" s="79"/>
      <c r="BHO193" s="79"/>
      <c r="BHP193" s="79"/>
      <c r="BHQ193" s="79"/>
      <c r="BHR193" s="79"/>
      <c r="BHS193" s="79"/>
      <c r="BHT193" s="79"/>
      <c r="BHU193" s="79"/>
      <c r="BHV193" s="79"/>
      <c r="BHW193" s="79"/>
      <c r="BHX193" s="79"/>
      <c r="BHY193" s="79"/>
      <c r="BHZ193" s="79"/>
      <c r="BIA193" s="79"/>
      <c r="BIB193" s="79"/>
      <c r="BIC193" s="79"/>
      <c r="BID193" s="79"/>
      <c r="BIE193" s="79"/>
      <c r="BIF193" s="79"/>
      <c r="BIG193" s="79"/>
      <c r="BIH193" s="79"/>
      <c r="BII193" s="79"/>
      <c r="BIJ193" s="79"/>
      <c r="BIK193" s="79"/>
      <c r="BIL193" s="79"/>
      <c r="BIM193" s="79"/>
      <c r="BIN193" s="79"/>
      <c r="BIO193" s="79"/>
      <c r="BIP193" s="79"/>
      <c r="BIQ193" s="79"/>
      <c r="BIR193" s="79"/>
      <c r="BIS193" s="79"/>
      <c r="BIT193" s="79"/>
      <c r="BIU193" s="79"/>
      <c r="BIV193" s="79"/>
      <c r="BIW193" s="79"/>
      <c r="BIX193" s="79"/>
      <c r="BIY193" s="79"/>
      <c r="BIZ193" s="79"/>
      <c r="BJA193" s="79"/>
      <c r="BJB193" s="79"/>
      <c r="BJC193" s="79"/>
      <c r="BJD193" s="79"/>
      <c r="BJE193" s="79"/>
      <c r="BJF193" s="79"/>
      <c r="BJG193" s="79"/>
      <c r="BJH193" s="79"/>
      <c r="BJI193" s="79"/>
      <c r="BJJ193" s="79"/>
      <c r="BJK193" s="79"/>
      <c r="BJL193" s="79"/>
      <c r="BJM193" s="79"/>
      <c r="BJN193" s="79"/>
      <c r="BJO193" s="79"/>
      <c r="BJP193" s="79"/>
      <c r="BJQ193" s="79"/>
      <c r="BJR193" s="79"/>
      <c r="BJS193" s="79"/>
      <c r="BJT193" s="79"/>
      <c r="BJU193" s="79"/>
      <c r="BJV193" s="79"/>
      <c r="BJW193" s="79"/>
      <c r="BJX193" s="79"/>
      <c r="BJY193" s="79"/>
      <c r="BJZ193" s="79"/>
      <c r="BKA193" s="79"/>
      <c r="BKB193" s="79"/>
      <c r="BKC193" s="79"/>
      <c r="BKD193" s="79"/>
      <c r="BKE193" s="79"/>
      <c r="BKF193" s="79"/>
      <c r="BKG193" s="79"/>
      <c r="BKH193" s="79"/>
      <c r="BKI193" s="79"/>
      <c r="BKJ193" s="79"/>
      <c r="BKK193" s="79"/>
      <c r="BKL193" s="79"/>
      <c r="BKM193" s="79"/>
      <c r="BKN193" s="79"/>
      <c r="BKO193" s="79"/>
      <c r="BKP193" s="79"/>
      <c r="BKQ193" s="79"/>
      <c r="BKR193" s="79"/>
      <c r="BKS193" s="79"/>
      <c r="BKT193" s="79"/>
      <c r="BKU193" s="79"/>
      <c r="BKV193" s="79"/>
      <c r="BKW193" s="79"/>
      <c r="BKX193" s="79"/>
      <c r="BKY193" s="79"/>
      <c r="BKZ193" s="79"/>
      <c r="BLA193" s="79"/>
      <c r="BLB193" s="79"/>
      <c r="BLC193" s="79"/>
      <c r="BLD193" s="79"/>
      <c r="BLE193" s="79"/>
      <c r="BLF193" s="79"/>
      <c r="BLG193" s="79"/>
      <c r="BLH193" s="79"/>
      <c r="BLI193" s="79"/>
      <c r="BLJ193" s="79"/>
      <c r="BLK193" s="79"/>
      <c r="BLL193" s="79"/>
      <c r="BLM193" s="79"/>
      <c r="BLN193" s="79"/>
      <c r="BLO193" s="79"/>
      <c r="BLP193" s="79"/>
      <c r="BLQ193" s="79"/>
      <c r="BLR193" s="79"/>
      <c r="BLS193" s="79"/>
      <c r="BLT193" s="79"/>
      <c r="BLU193" s="79"/>
      <c r="BLV193" s="79"/>
      <c r="BLW193" s="79"/>
      <c r="BLX193" s="79"/>
      <c r="BLY193" s="79"/>
      <c r="BLZ193" s="79"/>
      <c r="BMA193" s="79"/>
      <c r="BMB193" s="79"/>
      <c r="BMC193" s="79"/>
      <c r="BMD193" s="79"/>
      <c r="BME193" s="79"/>
      <c r="BMF193" s="79"/>
      <c r="BMG193" s="79"/>
      <c r="BMH193" s="79"/>
      <c r="BMI193" s="79"/>
      <c r="BMJ193" s="79"/>
      <c r="BMK193" s="79"/>
      <c r="BML193" s="79"/>
      <c r="BMM193" s="79"/>
      <c r="BMN193" s="79"/>
      <c r="BMO193" s="79"/>
      <c r="BMP193" s="79"/>
      <c r="BMQ193" s="79"/>
      <c r="BMR193" s="79"/>
      <c r="BMS193" s="79"/>
      <c r="BMT193" s="79"/>
      <c r="BMU193" s="79"/>
      <c r="BMV193" s="79"/>
      <c r="BMW193" s="79"/>
      <c r="BMX193" s="79"/>
      <c r="BMY193" s="79"/>
      <c r="BMZ193" s="79"/>
      <c r="BNA193" s="79"/>
      <c r="BNB193" s="79"/>
      <c r="BNC193" s="79"/>
      <c r="BND193" s="79"/>
      <c r="BNE193" s="79"/>
      <c r="BNF193" s="79"/>
      <c r="BNG193" s="79"/>
      <c r="BNH193" s="79"/>
      <c r="BNI193" s="79"/>
      <c r="BNJ193" s="79"/>
      <c r="BNK193" s="79"/>
      <c r="BNL193" s="79"/>
      <c r="BNM193" s="79"/>
      <c r="BNN193" s="79"/>
      <c r="BNO193" s="79"/>
      <c r="BNP193" s="79"/>
      <c r="BNQ193" s="79"/>
      <c r="BNR193" s="79"/>
      <c r="BNS193" s="79"/>
      <c r="BNT193" s="79"/>
      <c r="BNU193" s="79"/>
      <c r="BNV193" s="79"/>
      <c r="BNW193" s="79"/>
      <c r="BNX193" s="79"/>
      <c r="BNY193" s="79"/>
      <c r="BNZ193" s="79"/>
      <c r="BOA193" s="79"/>
      <c r="BOB193" s="79"/>
      <c r="BOC193" s="79"/>
      <c r="BOD193" s="79"/>
      <c r="BOE193" s="79"/>
      <c r="BOF193" s="79"/>
      <c r="BOG193" s="79"/>
      <c r="BOH193" s="79"/>
      <c r="BOI193" s="79"/>
      <c r="BOJ193" s="79"/>
      <c r="BOK193" s="79"/>
      <c r="BOL193" s="79"/>
      <c r="BOM193" s="79"/>
      <c r="BON193" s="79"/>
      <c r="BOO193" s="79"/>
      <c r="BOP193" s="79"/>
      <c r="BOQ193" s="79"/>
      <c r="BOR193" s="79"/>
      <c r="BOS193" s="79"/>
      <c r="BOT193" s="79"/>
      <c r="BOU193" s="79"/>
      <c r="BOV193" s="79"/>
      <c r="BOW193" s="79"/>
      <c r="BOX193" s="79"/>
      <c r="BOY193" s="79"/>
      <c r="BOZ193" s="79"/>
      <c r="BPA193" s="79"/>
      <c r="BPB193" s="79"/>
      <c r="BPC193" s="79"/>
      <c r="BPD193" s="79"/>
      <c r="BPE193" s="79"/>
      <c r="BPF193" s="79"/>
      <c r="BPG193" s="79"/>
      <c r="BPH193" s="79"/>
      <c r="BPI193" s="79"/>
      <c r="BPJ193" s="79"/>
      <c r="BPK193" s="79"/>
      <c r="BPL193" s="79"/>
      <c r="BPM193" s="79"/>
      <c r="BPN193" s="79"/>
      <c r="BPO193" s="79"/>
      <c r="BPP193" s="79"/>
      <c r="BPQ193" s="79"/>
      <c r="BPR193" s="79"/>
      <c r="BPS193" s="79"/>
      <c r="BPT193" s="79"/>
      <c r="BPU193" s="79"/>
      <c r="BPV193" s="79"/>
      <c r="BPW193" s="79"/>
      <c r="BPX193" s="79"/>
      <c r="BPY193" s="79"/>
      <c r="BPZ193" s="79"/>
      <c r="BQA193" s="79"/>
      <c r="BQB193" s="79"/>
      <c r="BQC193" s="79"/>
      <c r="BQD193" s="79"/>
      <c r="BQE193" s="79"/>
      <c r="BQF193" s="79"/>
      <c r="BQG193" s="79"/>
      <c r="BQH193" s="79"/>
      <c r="BQI193" s="79"/>
      <c r="BQJ193" s="79"/>
      <c r="BQK193" s="79"/>
      <c r="BQL193" s="79"/>
      <c r="BQM193" s="79"/>
      <c r="BQN193" s="79"/>
      <c r="BQO193" s="79"/>
      <c r="BQP193" s="79"/>
      <c r="BQQ193" s="79"/>
      <c r="BQR193" s="79"/>
      <c r="BQS193" s="79"/>
      <c r="BQT193" s="79"/>
      <c r="BQU193" s="79"/>
      <c r="BQV193" s="79"/>
      <c r="BQW193" s="79"/>
      <c r="BQX193" s="79"/>
      <c r="BQY193" s="79"/>
      <c r="BQZ193" s="79"/>
      <c r="BRA193" s="79"/>
      <c r="BRB193" s="79"/>
      <c r="BRC193" s="79"/>
      <c r="BRD193" s="79"/>
      <c r="BRE193" s="79"/>
      <c r="BRF193" s="79"/>
      <c r="BRG193" s="79"/>
      <c r="BRH193" s="79"/>
      <c r="BRI193" s="79"/>
      <c r="BRJ193" s="79"/>
      <c r="BRK193" s="79"/>
      <c r="BRL193" s="79"/>
      <c r="BRM193" s="79"/>
      <c r="BRN193" s="79"/>
      <c r="BRO193" s="79"/>
      <c r="BRP193" s="79"/>
      <c r="BRQ193" s="79"/>
      <c r="BRR193" s="79"/>
      <c r="BRS193" s="79"/>
      <c r="BRT193" s="79"/>
      <c r="BRU193" s="79"/>
      <c r="BRV193" s="79"/>
      <c r="BRW193" s="79"/>
      <c r="BRX193" s="79"/>
      <c r="BRY193" s="79"/>
      <c r="BRZ193" s="79"/>
      <c r="BSA193" s="79"/>
      <c r="BSB193" s="79"/>
      <c r="BSC193" s="79"/>
      <c r="BSD193" s="79"/>
      <c r="BSE193" s="79"/>
      <c r="BSF193" s="79"/>
      <c r="BSG193" s="79"/>
      <c r="BSH193" s="79"/>
      <c r="BSI193" s="79"/>
      <c r="BSJ193" s="79"/>
      <c r="BSK193" s="79"/>
      <c r="BSL193" s="79"/>
      <c r="BSM193" s="79"/>
      <c r="BSN193" s="79"/>
      <c r="BSO193" s="79"/>
      <c r="BSP193" s="79"/>
      <c r="BSQ193" s="79"/>
      <c r="BSR193" s="79"/>
      <c r="BSS193" s="79"/>
      <c r="BST193" s="79"/>
      <c r="BSU193" s="79"/>
      <c r="BSV193" s="79"/>
      <c r="BSW193" s="79"/>
      <c r="BSX193" s="79"/>
      <c r="BSY193" s="79"/>
      <c r="BSZ193" s="79"/>
      <c r="BTA193" s="79"/>
      <c r="BTB193" s="79"/>
      <c r="BTC193" s="79"/>
      <c r="BTD193" s="79"/>
      <c r="BTE193" s="79"/>
      <c r="BTF193" s="79"/>
      <c r="BTG193" s="79"/>
      <c r="BTH193" s="79"/>
      <c r="BTI193" s="79"/>
      <c r="BTJ193" s="79"/>
      <c r="BTK193" s="79"/>
      <c r="BTL193" s="79"/>
      <c r="BTM193" s="79"/>
      <c r="BTN193" s="79"/>
      <c r="BTO193" s="79"/>
      <c r="BTP193" s="79"/>
      <c r="BTQ193" s="79"/>
      <c r="BTR193" s="79"/>
      <c r="BTS193" s="79"/>
      <c r="BTT193" s="79"/>
      <c r="BTU193" s="79"/>
      <c r="BTV193" s="79"/>
      <c r="BTW193" s="79"/>
      <c r="BTX193" s="79"/>
      <c r="BTY193" s="79"/>
      <c r="BTZ193" s="79"/>
      <c r="BUA193" s="79"/>
      <c r="BUB193" s="79"/>
      <c r="BUC193" s="79"/>
      <c r="BUD193" s="79"/>
      <c r="BUE193" s="79"/>
      <c r="BUF193" s="79"/>
      <c r="BUG193" s="79"/>
      <c r="BUH193" s="79"/>
      <c r="BUI193" s="79"/>
      <c r="BUJ193" s="79"/>
      <c r="BUK193" s="79"/>
      <c r="BUL193" s="79"/>
      <c r="BUM193" s="79"/>
      <c r="BUN193" s="79"/>
      <c r="BUO193" s="79"/>
      <c r="BUP193" s="79"/>
      <c r="BUQ193" s="79"/>
      <c r="BUR193" s="79"/>
      <c r="BUS193" s="79"/>
      <c r="BUT193" s="79"/>
      <c r="BUU193" s="79"/>
      <c r="BUV193" s="79"/>
      <c r="BUW193" s="79"/>
      <c r="BUX193" s="79"/>
      <c r="BUY193" s="79"/>
      <c r="BUZ193" s="79"/>
      <c r="BVA193" s="79"/>
      <c r="BVB193" s="79"/>
      <c r="BVC193" s="79"/>
      <c r="BVD193" s="79"/>
      <c r="BVE193" s="79"/>
      <c r="BVF193" s="79"/>
      <c r="BVG193" s="79"/>
      <c r="BVH193" s="79"/>
      <c r="BVI193" s="79"/>
      <c r="BVJ193" s="79"/>
      <c r="BVK193" s="79"/>
      <c r="BVL193" s="79"/>
      <c r="BVM193" s="79"/>
      <c r="BVN193" s="79"/>
      <c r="BVO193" s="79"/>
      <c r="BVP193" s="79"/>
      <c r="BVQ193" s="79"/>
      <c r="BVR193" s="79"/>
      <c r="BVS193" s="79"/>
      <c r="BVT193" s="79"/>
      <c r="BVU193" s="79"/>
      <c r="BVV193" s="79"/>
      <c r="BVW193" s="79"/>
      <c r="BVX193" s="79"/>
      <c r="BVY193" s="79"/>
      <c r="BVZ193" s="79"/>
      <c r="BWA193" s="79"/>
      <c r="BWB193" s="79"/>
      <c r="BWC193" s="79"/>
      <c r="BWD193" s="79"/>
      <c r="BWE193" s="79"/>
      <c r="BWF193" s="79"/>
      <c r="BWG193" s="79"/>
      <c r="BWH193" s="79"/>
      <c r="BWI193" s="79"/>
      <c r="BWJ193" s="79"/>
      <c r="BWK193" s="79"/>
      <c r="BWL193" s="79"/>
      <c r="BWM193" s="79"/>
      <c r="BWN193" s="79"/>
      <c r="BWO193" s="79"/>
      <c r="BWP193" s="79"/>
      <c r="BWQ193" s="79"/>
      <c r="BWR193" s="79"/>
      <c r="BWS193" s="79"/>
      <c r="BWT193" s="79"/>
      <c r="BWU193" s="79"/>
      <c r="BWV193" s="79"/>
      <c r="BWW193" s="79"/>
      <c r="BWX193" s="79"/>
      <c r="BWY193" s="79"/>
      <c r="BWZ193" s="79"/>
      <c r="BXA193" s="79"/>
      <c r="BXB193" s="79"/>
      <c r="BXC193" s="79"/>
      <c r="BXD193" s="79"/>
      <c r="BXE193" s="79"/>
      <c r="BXF193" s="79"/>
      <c r="BXG193" s="79"/>
      <c r="BXH193" s="79"/>
      <c r="BXI193" s="79"/>
      <c r="BXJ193" s="79"/>
      <c r="BXK193" s="79"/>
      <c r="BXL193" s="79"/>
      <c r="BXM193" s="79"/>
      <c r="BXN193" s="79"/>
      <c r="BXO193" s="79"/>
      <c r="BXP193" s="79"/>
      <c r="BXQ193" s="79"/>
      <c r="BXR193" s="79"/>
      <c r="BXS193" s="79"/>
      <c r="BXT193" s="79"/>
      <c r="BXU193" s="79"/>
      <c r="BXV193" s="79"/>
      <c r="BXW193" s="79"/>
      <c r="BXX193" s="79"/>
      <c r="BXY193" s="79"/>
      <c r="BXZ193" s="79"/>
      <c r="BYA193" s="79"/>
      <c r="BYB193" s="79"/>
      <c r="BYC193" s="79"/>
      <c r="BYD193" s="79"/>
      <c r="BYE193" s="79"/>
      <c r="BYF193" s="79"/>
      <c r="BYG193" s="79"/>
      <c r="BYH193" s="79"/>
      <c r="BYI193" s="79"/>
      <c r="BYJ193" s="79"/>
      <c r="BYK193" s="79"/>
      <c r="BYL193" s="79"/>
      <c r="BYM193" s="79"/>
      <c r="BYN193" s="79"/>
      <c r="BYO193" s="79"/>
      <c r="BYP193" s="79"/>
      <c r="BYQ193" s="79"/>
      <c r="BYR193" s="79"/>
      <c r="BYS193" s="79"/>
      <c r="BYT193" s="79"/>
      <c r="BYU193" s="79"/>
      <c r="BYV193" s="79"/>
      <c r="BYW193" s="79"/>
      <c r="BYX193" s="79"/>
      <c r="BYY193" s="79"/>
      <c r="BYZ193" s="79"/>
      <c r="BZA193" s="79"/>
      <c r="BZB193" s="79"/>
      <c r="BZC193" s="79"/>
      <c r="BZD193" s="79"/>
      <c r="BZE193" s="79"/>
      <c r="BZF193" s="79"/>
      <c r="BZG193" s="79"/>
      <c r="BZH193" s="79"/>
      <c r="BZI193" s="79"/>
      <c r="BZJ193" s="79"/>
      <c r="BZK193" s="79"/>
      <c r="BZL193" s="79"/>
      <c r="BZM193" s="79"/>
      <c r="BZN193" s="79"/>
      <c r="BZO193" s="79"/>
      <c r="BZP193" s="79"/>
      <c r="BZQ193" s="79"/>
      <c r="BZR193" s="79"/>
      <c r="BZS193" s="79"/>
      <c r="BZT193" s="79"/>
      <c r="BZU193" s="79"/>
      <c r="BZV193" s="79"/>
      <c r="BZW193" s="79"/>
      <c r="BZX193" s="79"/>
      <c r="BZY193" s="79"/>
      <c r="BZZ193" s="79"/>
      <c r="CAA193" s="79"/>
      <c r="CAB193" s="79"/>
      <c r="CAC193" s="79"/>
      <c r="CAD193" s="79"/>
      <c r="CAE193" s="79"/>
      <c r="CAF193" s="79"/>
      <c r="CAG193" s="79"/>
      <c r="CAH193" s="79"/>
      <c r="CAI193" s="79"/>
      <c r="CAJ193" s="79"/>
      <c r="CAK193" s="79"/>
      <c r="CAL193" s="79"/>
      <c r="CAM193" s="79"/>
      <c r="CAN193" s="79"/>
      <c r="CAO193" s="79"/>
      <c r="CAP193" s="79"/>
      <c r="CAQ193" s="79"/>
      <c r="CAR193" s="79"/>
      <c r="CAS193" s="79"/>
      <c r="CAT193" s="79"/>
      <c r="CAU193" s="79"/>
      <c r="CAV193" s="79"/>
      <c r="CAW193" s="79"/>
      <c r="CAX193" s="79"/>
      <c r="CAY193" s="79"/>
      <c r="CAZ193" s="79"/>
      <c r="CBA193" s="79"/>
      <c r="CBB193" s="79"/>
      <c r="CBC193" s="79"/>
      <c r="CBD193" s="79"/>
      <c r="CBE193" s="79"/>
      <c r="CBF193" s="79"/>
      <c r="CBG193" s="79"/>
      <c r="CBH193" s="79"/>
      <c r="CBI193" s="79"/>
      <c r="CBJ193" s="79"/>
      <c r="CBK193" s="79"/>
      <c r="CBL193" s="79"/>
      <c r="CBM193" s="79"/>
      <c r="CBN193" s="79"/>
      <c r="CBO193" s="79"/>
      <c r="CBP193" s="79"/>
      <c r="CBQ193" s="79"/>
      <c r="CBR193" s="79"/>
      <c r="CBS193" s="79"/>
      <c r="CBT193" s="79"/>
      <c r="CBU193" s="79"/>
      <c r="CBV193" s="79"/>
      <c r="CBW193" s="79"/>
      <c r="CBX193" s="79"/>
      <c r="CBY193" s="79"/>
      <c r="CBZ193" s="79"/>
      <c r="CCA193" s="79"/>
      <c r="CCB193" s="79"/>
      <c r="CCC193" s="79"/>
      <c r="CCD193" s="79"/>
      <c r="CCE193" s="79"/>
      <c r="CCF193" s="79"/>
      <c r="CCG193" s="79"/>
      <c r="CCH193" s="79"/>
      <c r="CCI193" s="79"/>
      <c r="CCJ193" s="79"/>
      <c r="CCK193" s="79"/>
      <c r="CCL193" s="79"/>
      <c r="CCM193" s="79"/>
      <c r="CCN193" s="79"/>
      <c r="CCO193" s="79"/>
      <c r="CCP193" s="79"/>
      <c r="CCQ193" s="79"/>
      <c r="CCR193" s="79"/>
      <c r="CCS193" s="79"/>
      <c r="CCT193" s="79"/>
      <c r="CCU193" s="79"/>
      <c r="CCV193" s="79"/>
      <c r="CCW193" s="79"/>
      <c r="CCX193" s="79"/>
      <c r="CCY193" s="79"/>
      <c r="CCZ193" s="79"/>
      <c r="CDA193" s="79"/>
      <c r="CDB193" s="79"/>
      <c r="CDC193" s="79"/>
      <c r="CDD193" s="79"/>
      <c r="CDE193" s="79"/>
      <c r="CDF193" s="79"/>
      <c r="CDG193" s="79"/>
      <c r="CDH193" s="79"/>
      <c r="CDI193" s="79"/>
      <c r="CDJ193" s="79"/>
      <c r="CDK193" s="79"/>
      <c r="CDL193" s="79"/>
      <c r="CDM193" s="79"/>
      <c r="CDN193" s="79"/>
      <c r="CDO193" s="79"/>
      <c r="CDP193" s="79"/>
      <c r="CDQ193" s="79"/>
      <c r="CDR193" s="79"/>
      <c r="CDS193" s="79"/>
      <c r="CDT193" s="79"/>
      <c r="CDU193" s="79"/>
      <c r="CDV193" s="79"/>
      <c r="CDW193" s="79"/>
      <c r="CDX193" s="79"/>
      <c r="CDY193" s="79"/>
      <c r="CDZ193" s="79"/>
      <c r="CEA193" s="79"/>
      <c r="CEB193" s="79"/>
      <c r="CEC193" s="79"/>
      <c r="CED193" s="79"/>
      <c r="CEE193" s="79"/>
      <c r="CEF193" s="79"/>
      <c r="CEG193" s="79"/>
      <c r="CEH193" s="79"/>
      <c r="CEI193" s="79"/>
      <c r="CEJ193" s="79"/>
      <c r="CEK193" s="79"/>
      <c r="CEL193" s="79"/>
      <c r="CEM193" s="79"/>
      <c r="CEN193" s="79"/>
      <c r="CEO193" s="79"/>
      <c r="CEP193" s="79"/>
      <c r="CEQ193" s="79"/>
      <c r="CER193" s="79"/>
      <c r="CES193" s="79"/>
      <c r="CET193" s="79"/>
      <c r="CEU193" s="79"/>
      <c r="CEV193" s="79"/>
      <c r="CEW193" s="79"/>
      <c r="CEX193" s="79"/>
      <c r="CEY193" s="79"/>
      <c r="CEZ193" s="79"/>
      <c r="CFA193" s="79"/>
      <c r="CFB193" s="79"/>
      <c r="CFC193" s="79"/>
      <c r="CFD193" s="79"/>
      <c r="CFE193" s="79"/>
      <c r="CFF193" s="79"/>
      <c r="CFG193" s="79"/>
      <c r="CFH193" s="79"/>
      <c r="CFI193" s="79"/>
      <c r="CFJ193" s="79"/>
      <c r="CFK193" s="79"/>
      <c r="CFL193" s="79"/>
      <c r="CFM193" s="79"/>
      <c r="CFN193" s="79"/>
      <c r="CFO193" s="79"/>
      <c r="CFP193" s="79"/>
      <c r="CFQ193" s="79"/>
      <c r="CFR193" s="79"/>
      <c r="CFS193" s="79"/>
      <c r="CFT193" s="79"/>
      <c r="CFU193" s="79"/>
      <c r="CFV193" s="79"/>
      <c r="CFW193" s="79"/>
      <c r="CFX193" s="79"/>
      <c r="CFY193" s="79"/>
      <c r="CFZ193" s="79"/>
      <c r="CGA193" s="79"/>
      <c r="CGB193" s="79"/>
      <c r="CGC193" s="79"/>
      <c r="CGD193" s="79"/>
      <c r="CGE193" s="79"/>
      <c r="CGF193" s="79"/>
      <c r="CGG193" s="79"/>
      <c r="CGH193" s="79"/>
      <c r="CGI193" s="79"/>
      <c r="CGJ193" s="79"/>
      <c r="CGK193" s="79"/>
      <c r="CGL193" s="79"/>
      <c r="CGM193" s="79"/>
      <c r="CGN193" s="79"/>
      <c r="CGO193" s="79"/>
      <c r="CGP193" s="79"/>
      <c r="CGQ193" s="79"/>
      <c r="CGR193" s="79"/>
      <c r="CGS193" s="79"/>
      <c r="CGT193" s="79"/>
      <c r="CGU193" s="79"/>
      <c r="CGV193" s="79"/>
      <c r="CGW193" s="79"/>
      <c r="CGX193" s="79"/>
      <c r="CGY193" s="79"/>
      <c r="CGZ193" s="79"/>
      <c r="CHA193" s="79"/>
      <c r="CHB193" s="79"/>
      <c r="CHC193" s="79"/>
      <c r="CHD193" s="79"/>
      <c r="CHE193" s="79"/>
      <c r="CHF193" s="79"/>
      <c r="CHG193" s="79"/>
      <c r="CHH193" s="79"/>
      <c r="CHI193" s="79"/>
      <c r="CHJ193" s="79"/>
      <c r="CHK193" s="79"/>
      <c r="CHL193" s="79"/>
      <c r="CHM193" s="79"/>
      <c r="CHN193" s="79"/>
      <c r="CHO193" s="79"/>
      <c r="CHP193" s="79"/>
      <c r="CHQ193" s="79"/>
      <c r="CHR193" s="79"/>
      <c r="CHS193" s="79"/>
      <c r="CHT193" s="79"/>
      <c r="CHU193" s="79"/>
      <c r="CHV193" s="79"/>
      <c r="CHW193" s="79"/>
      <c r="CHX193" s="79"/>
      <c r="CHY193" s="79"/>
      <c r="CHZ193" s="79"/>
      <c r="CIA193" s="79"/>
      <c r="CIB193" s="79"/>
      <c r="CIC193" s="79"/>
      <c r="CID193" s="79"/>
      <c r="CIE193" s="79"/>
      <c r="CIF193" s="79"/>
      <c r="CIG193" s="79"/>
      <c r="CIH193" s="79"/>
      <c r="CII193" s="79"/>
      <c r="CIJ193" s="79"/>
      <c r="CIK193" s="79"/>
      <c r="CIL193" s="79"/>
      <c r="CIM193" s="79"/>
      <c r="CIN193" s="79"/>
      <c r="CIO193" s="79"/>
      <c r="CIP193" s="79"/>
      <c r="CIQ193" s="79"/>
      <c r="CIR193" s="79"/>
      <c r="CIS193" s="79"/>
      <c r="CIT193" s="79"/>
      <c r="CIU193" s="79"/>
      <c r="CIV193" s="79"/>
      <c r="CIW193" s="79"/>
      <c r="CIX193" s="79"/>
      <c r="CIY193" s="79"/>
      <c r="CIZ193" s="79"/>
      <c r="CJA193" s="79"/>
      <c r="CJB193" s="79"/>
      <c r="CJC193" s="79"/>
      <c r="CJD193" s="79"/>
      <c r="CJE193" s="79"/>
      <c r="CJF193" s="79"/>
      <c r="CJG193" s="79"/>
      <c r="CJH193" s="79"/>
      <c r="CJI193" s="79"/>
      <c r="CJJ193" s="79"/>
      <c r="CJK193" s="79"/>
      <c r="CJL193" s="79"/>
      <c r="CJM193" s="79"/>
      <c r="CJN193" s="79"/>
      <c r="CJO193" s="79"/>
      <c r="CJP193" s="79"/>
      <c r="CJQ193" s="79"/>
      <c r="CJR193" s="79"/>
      <c r="CJS193" s="79"/>
      <c r="CJT193" s="79"/>
      <c r="CJU193" s="79"/>
      <c r="CJV193" s="79"/>
      <c r="CJW193" s="79"/>
      <c r="CJX193" s="79"/>
      <c r="CJY193" s="79"/>
      <c r="CJZ193" s="79"/>
      <c r="CKA193" s="79"/>
      <c r="CKB193" s="79"/>
      <c r="CKC193" s="79"/>
      <c r="CKD193" s="79"/>
      <c r="CKE193" s="79"/>
      <c r="CKF193" s="79"/>
      <c r="CKG193" s="79"/>
      <c r="CKH193" s="79"/>
      <c r="CKI193" s="79"/>
      <c r="CKJ193" s="79"/>
      <c r="CKK193" s="79"/>
      <c r="CKL193" s="79"/>
      <c r="CKM193" s="79"/>
      <c r="CKN193" s="79"/>
      <c r="CKO193" s="79"/>
      <c r="CKP193" s="79"/>
      <c r="CKQ193" s="79"/>
      <c r="CKR193" s="79"/>
      <c r="CKS193" s="79"/>
      <c r="CKT193" s="79"/>
      <c r="CKU193" s="79"/>
      <c r="CKV193" s="79"/>
      <c r="CKW193" s="79"/>
      <c r="CKX193" s="79"/>
      <c r="CKY193" s="79"/>
      <c r="CKZ193" s="79"/>
      <c r="CLA193" s="79"/>
      <c r="CLB193" s="79"/>
      <c r="CLC193" s="79"/>
      <c r="CLD193" s="79"/>
      <c r="CLE193" s="79"/>
      <c r="CLF193" s="79"/>
      <c r="CLG193" s="79"/>
      <c r="CLH193" s="79"/>
      <c r="CLI193" s="79"/>
      <c r="CLJ193" s="79"/>
      <c r="CLK193" s="79"/>
      <c r="CLL193" s="79"/>
      <c r="CLM193" s="79"/>
      <c r="CLN193" s="79"/>
      <c r="CLO193" s="79"/>
      <c r="CLP193" s="79"/>
      <c r="CLQ193" s="79"/>
      <c r="CLR193" s="79"/>
      <c r="CLS193" s="79"/>
      <c r="CLT193" s="79"/>
      <c r="CLU193" s="79"/>
      <c r="CLV193" s="79"/>
      <c r="CLW193" s="79"/>
      <c r="CLX193" s="79"/>
      <c r="CLY193" s="79"/>
      <c r="CLZ193" s="79"/>
      <c r="CMA193" s="79"/>
      <c r="CMB193" s="79"/>
      <c r="CMC193" s="79"/>
      <c r="CMD193" s="79"/>
      <c r="CME193" s="79"/>
      <c r="CMF193" s="79"/>
      <c r="CMG193" s="79"/>
      <c r="CMH193" s="79"/>
      <c r="CMI193" s="79"/>
      <c r="CMJ193" s="79"/>
      <c r="CMK193" s="79"/>
      <c r="CML193" s="79"/>
      <c r="CMM193" s="79"/>
      <c r="CMN193" s="79"/>
      <c r="CMO193" s="79"/>
      <c r="CMP193" s="79"/>
      <c r="CMQ193" s="79"/>
      <c r="CMR193" s="79"/>
      <c r="CMS193" s="79"/>
      <c r="CMT193" s="79"/>
      <c r="CMU193" s="79"/>
      <c r="CMV193" s="79"/>
      <c r="CMW193" s="79"/>
      <c r="CMX193" s="79"/>
      <c r="CMY193" s="79"/>
      <c r="CMZ193" s="79"/>
      <c r="CNA193" s="79"/>
      <c r="CNB193" s="79"/>
      <c r="CNC193" s="79"/>
      <c r="CND193" s="79"/>
      <c r="CNE193" s="79"/>
      <c r="CNF193" s="79"/>
      <c r="CNG193" s="79"/>
      <c r="CNH193" s="79"/>
      <c r="CNI193" s="79"/>
      <c r="CNJ193" s="79"/>
      <c r="CNK193" s="79"/>
      <c r="CNL193" s="79"/>
      <c r="CNM193" s="79"/>
      <c r="CNN193" s="79"/>
      <c r="CNO193" s="79"/>
      <c r="CNP193" s="79"/>
      <c r="CNQ193" s="79"/>
      <c r="CNR193" s="79"/>
      <c r="CNS193" s="79"/>
      <c r="CNT193" s="79"/>
      <c r="CNU193" s="79"/>
      <c r="CNV193" s="79"/>
      <c r="CNW193" s="79"/>
      <c r="CNX193" s="79"/>
      <c r="CNY193" s="79"/>
      <c r="CNZ193" s="79"/>
      <c r="COA193" s="79"/>
      <c r="COB193" s="79"/>
      <c r="COC193" s="79"/>
      <c r="COD193" s="79"/>
      <c r="COE193" s="79"/>
      <c r="COF193" s="79"/>
      <c r="COG193" s="79"/>
      <c r="COH193" s="79"/>
      <c r="COI193" s="79"/>
      <c r="COJ193" s="79"/>
      <c r="COK193" s="79"/>
      <c r="COL193" s="79"/>
      <c r="COM193" s="79"/>
      <c r="CON193" s="79"/>
      <c r="COO193" s="79"/>
      <c r="COP193" s="79"/>
      <c r="COQ193" s="79"/>
      <c r="COR193" s="79"/>
      <c r="COS193" s="79"/>
      <c r="COT193" s="79"/>
      <c r="COU193" s="79"/>
      <c r="COV193" s="79"/>
      <c r="COW193" s="79"/>
      <c r="COX193" s="79"/>
      <c r="COY193" s="79"/>
      <c r="COZ193" s="79"/>
      <c r="CPA193" s="79"/>
      <c r="CPB193" s="79"/>
      <c r="CPC193" s="79"/>
      <c r="CPD193" s="79"/>
      <c r="CPE193" s="79"/>
      <c r="CPF193" s="79"/>
      <c r="CPG193" s="79"/>
      <c r="CPH193" s="79"/>
      <c r="CPI193" s="79"/>
      <c r="CPJ193" s="79"/>
      <c r="CPK193" s="79"/>
      <c r="CPL193" s="79"/>
      <c r="CPM193" s="79"/>
      <c r="CPN193" s="79"/>
      <c r="CPO193" s="79"/>
      <c r="CPP193" s="79"/>
      <c r="CPQ193" s="79"/>
      <c r="CPR193" s="79"/>
      <c r="CPS193" s="79"/>
      <c r="CPT193" s="79"/>
      <c r="CPU193" s="79"/>
      <c r="CPV193" s="79"/>
      <c r="CPW193" s="79"/>
      <c r="CPX193" s="79"/>
      <c r="CPY193" s="79"/>
      <c r="CPZ193" s="79"/>
      <c r="CQA193" s="79"/>
      <c r="CQB193" s="79"/>
      <c r="CQC193" s="79"/>
      <c r="CQD193" s="79"/>
      <c r="CQE193" s="79"/>
      <c r="CQF193" s="79"/>
      <c r="CQG193" s="79"/>
      <c r="CQH193" s="79"/>
      <c r="CQI193" s="79"/>
      <c r="CQJ193" s="79"/>
      <c r="CQK193" s="79"/>
      <c r="CQL193" s="79"/>
      <c r="CQM193" s="79"/>
      <c r="CQN193" s="79"/>
      <c r="CQO193" s="79"/>
      <c r="CQP193" s="79"/>
      <c r="CQQ193" s="79"/>
      <c r="CQR193" s="79"/>
      <c r="CQS193" s="79"/>
      <c r="CQT193" s="79"/>
      <c r="CQU193" s="79"/>
      <c r="CQV193" s="79"/>
      <c r="CQW193" s="79"/>
      <c r="CQX193" s="79"/>
      <c r="CQY193" s="79"/>
      <c r="CQZ193" s="79"/>
      <c r="CRA193" s="79"/>
      <c r="CRB193" s="79"/>
      <c r="CRC193" s="79"/>
      <c r="CRD193" s="79"/>
      <c r="CRE193" s="79"/>
      <c r="CRF193" s="79"/>
      <c r="CRG193" s="79"/>
      <c r="CRH193" s="79"/>
      <c r="CRI193" s="79"/>
      <c r="CRJ193" s="79"/>
      <c r="CRK193" s="79"/>
      <c r="CRL193" s="79"/>
      <c r="CRM193" s="79"/>
      <c r="CRN193" s="79"/>
      <c r="CRO193" s="79"/>
      <c r="CRP193" s="79"/>
      <c r="CRQ193" s="79"/>
      <c r="CRR193" s="79"/>
      <c r="CRS193" s="79"/>
      <c r="CRT193" s="79"/>
      <c r="CRU193" s="79"/>
      <c r="CRV193" s="79"/>
      <c r="CRW193" s="79"/>
      <c r="CRX193" s="79"/>
      <c r="CRY193" s="79"/>
      <c r="CRZ193" s="79"/>
      <c r="CSA193" s="79"/>
      <c r="CSB193" s="79"/>
      <c r="CSC193" s="79"/>
      <c r="CSD193" s="79"/>
      <c r="CSE193" s="79"/>
      <c r="CSF193" s="79"/>
      <c r="CSG193" s="79"/>
      <c r="CSH193" s="79"/>
      <c r="CSI193" s="79"/>
      <c r="CSJ193" s="79"/>
      <c r="CSK193" s="79"/>
      <c r="CSL193" s="79"/>
      <c r="CSM193" s="79"/>
      <c r="CSN193" s="79"/>
      <c r="CSO193" s="79"/>
      <c r="CSP193" s="79"/>
      <c r="CSQ193" s="79"/>
      <c r="CSR193" s="79"/>
      <c r="CSS193" s="79"/>
      <c r="CST193" s="79"/>
      <c r="CSU193" s="79"/>
      <c r="CSV193" s="79"/>
      <c r="CSW193" s="79"/>
      <c r="CSX193" s="79"/>
      <c r="CSY193" s="79"/>
      <c r="CSZ193" s="79"/>
      <c r="CTA193" s="79"/>
      <c r="CTB193" s="79"/>
      <c r="CTC193" s="79"/>
      <c r="CTD193" s="79"/>
      <c r="CTE193" s="79"/>
      <c r="CTF193" s="79"/>
      <c r="CTG193" s="79"/>
      <c r="CTH193" s="79"/>
      <c r="CTI193" s="79"/>
      <c r="CTJ193" s="79"/>
      <c r="CTK193" s="79"/>
      <c r="CTL193" s="79"/>
      <c r="CTM193" s="79"/>
      <c r="CTN193" s="79"/>
      <c r="CTO193" s="79"/>
      <c r="CTP193" s="79"/>
      <c r="CTQ193" s="79"/>
      <c r="CTR193" s="79"/>
      <c r="CTS193" s="79"/>
      <c r="CTT193" s="79"/>
      <c r="CTU193" s="79"/>
      <c r="CTV193" s="79"/>
      <c r="CTW193" s="79"/>
      <c r="CTX193" s="79"/>
      <c r="CTY193" s="79"/>
      <c r="CTZ193" s="79"/>
      <c r="CUA193" s="79"/>
      <c r="CUB193" s="79"/>
      <c r="CUC193" s="79"/>
      <c r="CUD193" s="79"/>
      <c r="CUE193" s="79"/>
      <c r="CUF193" s="79"/>
      <c r="CUG193" s="79"/>
      <c r="CUH193" s="79"/>
      <c r="CUI193" s="79"/>
      <c r="CUJ193" s="79"/>
      <c r="CUK193" s="79"/>
      <c r="CUL193" s="79"/>
      <c r="CUM193" s="79"/>
      <c r="CUN193" s="79"/>
      <c r="CUO193" s="79"/>
      <c r="CUP193" s="79"/>
      <c r="CUQ193" s="79"/>
      <c r="CUR193" s="79"/>
      <c r="CUS193" s="79"/>
      <c r="CUT193" s="79"/>
      <c r="CUU193" s="79"/>
      <c r="CUV193" s="79"/>
      <c r="CUW193" s="79"/>
      <c r="CUX193" s="79"/>
      <c r="CUY193" s="79"/>
      <c r="CUZ193" s="79"/>
      <c r="CVA193" s="79"/>
      <c r="CVB193" s="79"/>
      <c r="CVC193" s="79"/>
      <c r="CVD193" s="79"/>
      <c r="CVE193" s="79"/>
      <c r="CVF193" s="79"/>
      <c r="CVG193" s="79"/>
      <c r="CVH193" s="79"/>
      <c r="CVI193" s="79"/>
      <c r="CVJ193" s="79"/>
      <c r="CVK193" s="79"/>
      <c r="CVL193" s="79"/>
      <c r="CVM193" s="79"/>
      <c r="CVN193" s="79"/>
      <c r="CVO193" s="79"/>
      <c r="CVP193" s="79"/>
      <c r="CVQ193" s="79"/>
      <c r="CVR193" s="79"/>
      <c r="CVS193" s="79"/>
      <c r="CVT193" s="79"/>
      <c r="CVU193" s="79"/>
      <c r="CVV193" s="79"/>
      <c r="CVW193" s="79"/>
      <c r="CVX193" s="79"/>
      <c r="CVY193" s="79"/>
      <c r="CVZ193" s="79"/>
      <c r="CWA193" s="79"/>
      <c r="CWB193" s="79"/>
      <c r="CWC193" s="79"/>
      <c r="CWD193" s="79"/>
      <c r="CWE193" s="79"/>
      <c r="CWF193" s="79"/>
      <c r="CWG193" s="79"/>
      <c r="CWH193" s="79"/>
      <c r="CWI193" s="79"/>
      <c r="CWJ193" s="79"/>
      <c r="CWK193" s="79"/>
      <c r="CWL193" s="79"/>
      <c r="CWM193" s="79"/>
      <c r="CWN193" s="79"/>
      <c r="CWO193" s="79"/>
      <c r="CWP193" s="79"/>
      <c r="CWQ193" s="79"/>
      <c r="CWR193" s="79"/>
      <c r="CWS193" s="79"/>
      <c r="CWT193" s="79"/>
      <c r="CWU193" s="79"/>
      <c r="CWV193" s="79"/>
      <c r="CWW193" s="79"/>
      <c r="CWX193" s="79"/>
      <c r="CWY193" s="79"/>
      <c r="CWZ193" s="79"/>
      <c r="CXA193" s="79"/>
      <c r="CXB193" s="79"/>
      <c r="CXC193" s="79"/>
      <c r="CXD193" s="79"/>
      <c r="CXE193" s="79"/>
      <c r="CXF193" s="79"/>
      <c r="CXG193" s="79"/>
      <c r="CXH193" s="79"/>
      <c r="CXI193" s="79"/>
      <c r="CXJ193" s="79"/>
      <c r="CXK193" s="79"/>
      <c r="CXL193" s="79"/>
      <c r="CXM193" s="79"/>
      <c r="CXN193" s="79"/>
      <c r="CXO193" s="79"/>
      <c r="CXP193" s="79"/>
      <c r="CXQ193" s="79"/>
      <c r="CXR193" s="79"/>
      <c r="CXS193" s="79"/>
      <c r="CXT193" s="79"/>
      <c r="CXU193" s="79"/>
      <c r="CXV193" s="79"/>
      <c r="CXW193" s="79"/>
      <c r="CXX193" s="79"/>
      <c r="CXY193" s="79"/>
      <c r="CXZ193" s="79"/>
      <c r="CYA193" s="79"/>
      <c r="CYB193" s="79"/>
      <c r="CYC193" s="79"/>
      <c r="CYD193" s="79"/>
      <c r="CYE193" s="79"/>
      <c r="CYF193" s="79"/>
      <c r="CYG193" s="79"/>
      <c r="CYH193" s="79"/>
      <c r="CYI193" s="79"/>
      <c r="CYJ193" s="79"/>
      <c r="CYK193" s="79"/>
      <c r="CYL193" s="79"/>
      <c r="CYM193" s="79"/>
      <c r="CYN193" s="79"/>
      <c r="CYO193" s="79"/>
      <c r="CYP193" s="79"/>
      <c r="CYQ193" s="79"/>
      <c r="CYR193" s="79"/>
      <c r="CYS193" s="79"/>
      <c r="CYT193" s="79"/>
      <c r="CYU193" s="79"/>
      <c r="CYV193" s="79"/>
      <c r="CYW193" s="79"/>
      <c r="CYX193" s="79"/>
      <c r="CYY193" s="79"/>
      <c r="CYZ193" s="79"/>
      <c r="CZA193" s="79"/>
      <c r="CZB193" s="79"/>
      <c r="CZC193" s="79"/>
      <c r="CZD193" s="79"/>
      <c r="CZE193" s="79"/>
      <c r="CZF193" s="79"/>
      <c r="CZG193" s="79"/>
      <c r="CZH193" s="79"/>
      <c r="CZI193" s="79"/>
      <c r="CZJ193" s="79"/>
      <c r="CZK193" s="79"/>
      <c r="CZL193" s="79"/>
      <c r="CZM193" s="79"/>
      <c r="CZN193" s="79"/>
      <c r="CZO193" s="79"/>
      <c r="CZP193" s="79"/>
      <c r="CZQ193" s="79"/>
      <c r="CZR193" s="79"/>
      <c r="CZS193" s="79"/>
      <c r="CZT193" s="79"/>
      <c r="CZU193" s="79"/>
      <c r="CZV193" s="79"/>
      <c r="CZW193" s="79"/>
      <c r="CZX193" s="79"/>
      <c r="CZY193" s="79"/>
      <c r="CZZ193" s="79"/>
      <c r="DAA193" s="79"/>
      <c r="DAB193" s="79"/>
      <c r="DAC193" s="79"/>
      <c r="DAD193" s="79"/>
      <c r="DAE193" s="79"/>
      <c r="DAF193" s="79"/>
      <c r="DAG193" s="79"/>
      <c r="DAH193" s="79"/>
      <c r="DAI193" s="79"/>
      <c r="DAJ193" s="79"/>
      <c r="DAK193" s="79"/>
      <c r="DAL193" s="79"/>
      <c r="DAM193" s="79"/>
      <c r="DAN193" s="79"/>
      <c r="DAO193" s="79"/>
      <c r="DAP193" s="79"/>
      <c r="DAQ193" s="79"/>
      <c r="DAR193" s="79"/>
      <c r="DAS193" s="79"/>
      <c r="DAT193" s="79"/>
      <c r="DAU193" s="79"/>
      <c r="DAV193" s="79"/>
      <c r="DAW193" s="79"/>
      <c r="DAX193" s="79"/>
      <c r="DAY193" s="79"/>
      <c r="DAZ193" s="79"/>
      <c r="DBA193" s="79"/>
      <c r="DBB193" s="79"/>
      <c r="DBC193" s="79"/>
      <c r="DBD193" s="79"/>
      <c r="DBE193" s="79"/>
      <c r="DBF193" s="79"/>
      <c r="DBG193" s="79"/>
      <c r="DBH193" s="79"/>
      <c r="DBI193" s="79"/>
      <c r="DBJ193" s="79"/>
      <c r="DBK193" s="79"/>
      <c r="DBL193" s="79"/>
      <c r="DBM193" s="79"/>
      <c r="DBN193" s="79"/>
      <c r="DBO193" s="79"/>
      <c r="DBP193" s="79"/>
      <c r="DBQ193" s="79"/>
      <c r="DBR193" s="79"/>
      <c r="DBS193" s="79"/>
      <c r="DBT193" s="79"/>
      <c r="DBU193" s="79"/>
      <c r="DBV193" s="79"/>
      <c r="DBW193" s="79"/>
      <c r="DBX193" s="79"/>
      <c r="DBY193" s="79"/>
      <c r="DBZ193" s="79"/>
      <c r="DCA193" s="79"/>
      <c r="DCB193" s="79"/>
      <c r="DCC193" s="79"/>
      <c r="DCD193" s="79"/>
      <c r="DCE193" s="79"/>
      <c r="DCF193" s="79"/>
      <c r="DCG193" s="79"/>
      <c r="DCH193" s="79"/>
      <c r="DCI193" s="79"/>
      <c r="DCJ193" s="79"/>
      <c r="DCK193" s="79"/>
      <c r="DCL193" s="79"/>
      <c r="DCM193" s="79"/>
      <c r="DCN193" s="79"/>
      <c r="DCO193" s="79"/>
      <c r="DCP193" s="79"/>
      <c r="DCQ193" s="79"/>
      <c r="DCR193" s="79"/>
      <c r="DCS193" s="79"/>
      <c r="DCT193" s="79"/>
      <c r="DCU193" s="79"/>
      <c r="DCV193" s="79"/>
      <c r="DCW193" s="79"/>
      <c r="DCX193" s="79"/>
      <c r="DCY193" s="79"/>
      <c r="DCZ193" s="79"/>
      <c r="DDA193" s="79"/>
      <c r="DDB193" s="79"/>
      <c r="DDC193" s="79"/>
      <c r="DDD193" s="79"/>
      <c r="DDE193" s="79"/>
      <c r="DDF193" s="79"/>
      <c r="DDG193" s="79"/>
      <c r="DDH193" s="79"/>
      <c r="DDI193" s="79"/>
      <c r="DDJ193" s="79"/>
      <c r="DDK193" s="79"/>
      <c r="DDL193" s="79"/>
      <c r="DDM193" s="79"/>
      <c r="DDN193" s="79"/>
      <c r="DDO193" s="79"/>
      <c r="DDP193" s="79"/>
      <c r="DDQ193" s="79"/>
      <c r="DDR193" s="79"/>
      <c r="DDS193" s="79"/>
      <c r="DDT193" s="79"/>
      <c r="DDU193" s="79"/>
      <c r="DDV193" s="79"/>
      <c r="DDW193" s="79"/>
      <c r="DDX193" s="79"/>
      <c r="DDY193" s="79"/>
      <c r="DDZ193" s="79"/>
      <c r="DEA193" s="79"/>
      <c r="DEB193" s="79"/>
      <c r="DEC193" s="79"/>
      <c r="DED193" s="79"/>
      <c r="DEE193" s="79"/>
      <c r="DEF193" s="79"/>
      <c r="DEG193" s="79"/>
      <c r="DEH193" s="79"/>
      <c r="DEI193" s="79"/>
      <c r="DEJ193" s="79"/>
      <c r="DEK193" s="79"/>
      <c r="DEL193" s="79"/>
      <c r="DEM193" s="79"/>
      <c r="DEN193" s="79"/>
      <c r="DEO193" s="79"/>
      <c r="DEP193" s="79"/>
      <c r="DEQ193" s="79"/>
      <c r="DER193" s="79"/>
      <c r="DES193" s="79"/>
      <c r="DET193" s="79"/>
      <c r="DEU193" s="79"/>
      <c r="DEV193" s="79"/>
      <c r="DEW193" s="79"/>
      <c r="DEX193" s="79"/>
      <c r="DEY193" s="79"/>
      <c r="DEZ193" s="79"/>
      <c r="DFA193" s="79"/>
      <c r="DFB193" s="79"/>
      <c r="DFC193" s="79"/>
      <c r="DFD193" s="79"/>
      <c r="DFE193" s="79"/>
      <c r="DFF193" s="79"/>
      <c r="DFG193" s="79"/>
      <c r="DFH193" s="79"/>
      <c r="DFI193" s="79"/>
      <c r="DFJ193" s="79"/>
      <c r="DFK193" s="79"/>
      <c r="DFL193" s="79"/>
      <c r="DFM193" s="79"/>
      <c r="DFN193" s="79"/>
      <c r="DFO193" s="79"/>
      <c r="DFP193" s="79"/>
      <c r="DFQ193" s="79"/>
      <c r="DFR193" s="79"/>
      <c r="DFS193" s="79"/>
      <c r="DFT193" s="79"/>
      <c r="DFU193" s="79"/>
      <c r="DFV193" s="79"/>
      <c r="DFW193" s="79"/>
      <c r="DFX193" s="79"/>
      <c r="DFY193" s="79"/>
      <c r="DFZ193" s="79"/>
      <c r="DGA193" s="79"/>
      <c r="DGB193" s="79"/>
      <c r="DGC193" s="79"/>
      <c r="DGD193" s="79"/>
      <c r="DGE193" s="79"/>
      <c r="DGF193" s="79"/>
      <c r="DGG193" s="79"/>
      <c r="DGH193" s="79"/>
      <c r="DGI193" s="79"/>
      <c r="DGJ193" s="79"/>
      <c r="DGK193" s="79"/>
      <c r="DGL193" s="79"/>
      <c r="DGM193" s="79"/>
      <c r="DGN193" s="79"/>
      <c r="DGO193" s="79"/>
      <c r="DGP193" s="79"/>
      <c r="DGQ193" s="79"/>
      <c r="DGR193" s="79"/>
      <c r="DGS193" s="79"/>
      <c r="DGT193" s="79"/>
      <c r="DGU193" s="79"/>
      <c r="DGV193" s="79"/>
      <c r="DGW193" s="79"/>
      <c r="DGX193" s="79"/>
      <c r="DGY193" s="79"/>
      <c r="DGZ193" s="79"/>
      <c r="DHA193" s="79"/>
      <c r="DHB193" s="79"/>
      <c r="DHC193" s="79"/>
      <c r="DHD193" s="79"/>
      <c r="DHE193" s="79"/>
      <c r="DHF193" s="79"/>
      <c r="DHG193" s="79"/>
      <c r="DHH193" s="79"/>
      <c r="DHI193" s="79"/>
      <c r="DHJ193" s="79"/>
      <c r="DHK193" s="79"/>
      <c r="DHL193" s="79"/>
      <c r="DHM193" s="79"/>
      <c r="DHN193" s="79"/>
      <c r="DHO193" s="79"/>
      <c r="DHP193" s="79"/>
      <c r="DHQ193" s="79"/>
      <c r="DHR193" s="79"/>
      <c r="DHS193" s="79"/>
      <c r="DHT193" s="79"/>
      <c r="DHU193" s="79"/>
      <c r="DHV193" s="79"/>
      <c r="DHW193" s="79"/>
      <c r="DHX193" s="79"/>
      <c r="DHY193" s="79"/>
      <c r="DHZ193" s="79"/>
      <c r="DIA193" s="79"/>
      <c r="DIB193" s="79"/>
      <c r="DIC193" s="79"/>
      <c r="DID193" s="79"/>
      <c r="DIE193" s="79"/>
      <c r="DIF193" s="79"/>
      <c r="DIG193" s="79"/>
      <c r="DIH193" s="79"/>
      <c r="DII193" s="79"/>
      <c r="DIJ193" s="79"/>
      <c r="DIK193" s="79"/>
      <c r="DIL193" s="79"/>
      <c r="DIM193" s="79"/>
      <c r="DIN193" s="79"/>
      <c r="DIO193" s="79"/>
      <c r="DIP193" s="79"/>
      <c r="DIQ193" s="79"/>
      <c r="DIR193" s="79"/>
      <c r="DIS193" s="79"/>
      <c r="DIT193" s="79"/>
      <c r="DIU193" s="79"/>
      <c r="DIV193" s="79"/>
      <c r="DIW193" s="79"/>
      <c r="DIX193" s="79"/>
      <c r="DIY193" s="79"/>
      <c r="DIZ193" s="79"/>
      <c r="DJA193" s="79"/>
      <c r="DJB193" s="79"/>
      <c r="DJC193" s="79"/>
      <c r="DJD193" s="79"/>
      <c r="DJE193" s="79"/>
      <c r="DJF193" s="79"/>
      <c r="DJG193" s="79"/>
      <c r="DJH193" s="79"/>
      <c r="DJI193" s="79"/>
      <c r="DJJ193" s="79"/>
      <c r="DJK193" s="79"/>
      <c r="DJL193" s="79"/>
      <c r="DJM193" s="79"/>
      <c r="DJN193" s="79"/>
      <c r="DJO193" s="79"/>
      <c r="DJP193" s="79"/>
      <c r="DJQ193" s="79"/>
      <c r="DJR193" s="79"/>
      <c r="DJS193" s="79"/>
      <c r="DJT193" s="79"/>
      <c r="DJU193" s="79"/>
      <c r="DJV193" s="79"/>
      <c r="DJW193" s="79"/>
      <c r="DJX193" s="79"/>
      <c r="DJY193" s="79"/>
      <c r="DJZ193" s="79"/>
      <c r="DKA193" s="79"/>
      <c r="DKB193" s="79"/>
      <c r="DKC193" s="79"/>
      <c r="DKD193" s="79"/>
      <c r="DKE193" s="79"/>
      <c r="DKF193" s="79"/>
      <c r="DKG193" s="79"/>
      <c r="DKH193" s="79"/>
      <c r="DKI193" s="79"/>
      <c r="DKJ193" s="79"/>
      <c r="DKK193" s="79"/>
      <c r="DKL193" s="79"/>
      <c r="DKM193" s="79"/>
      <c r="DKN193" s="79"/>
      <c r="DKO193" s="79"/>
      <c r="DKP193" s="79"/>
      <c r="DKQ193" s="79"/>
      <c r="DKR193" s="79"/>
      <c r="DKS193" s="79"/>
      <c r="DKT193" s="79"/>
      <c r="DKU193" s="79"/>
      <c r="DKV193" s="79"/>
      <c r="DKW193" s="79"/>
      <c r="DKX193" s="79"/>
      <c r="DKY193" s="79"/>
      <c r="DKZ193" s="79"/>
      <c r="DLA193" s="79"/>
      <c r="DLB193" s="79"/>
      <c r="DLC193" s="79"/>
      <c r="DLD193" s="79"/>
      <c r="DLE193" s="79"/>
      <c r="DLF193" s="79"/>
      <c r="DLG193" s="79"/>
      <c r="DLH193" s="79"/>
      <c r="DLI193" s="79"/>
      <c r="DLJ193" s="79"/>
      <c r="DLK193" s="79"/>
      <c r="DLL193" s="79"/>
      <c r="DLM193" s="79"/>
      <c r="DLN193" s="79"/>
      <c r="DLO193" s="79"/>
      <c r="DLP193" s="79"/>
      <c r="DLQ193" s="79"/>
      <c r="DLR193" s="79"/>
      <c r="DLS193" s="79"/>
      <c r="DLT193" s="79"/>
      <c r="DLU193" s="79"/>
      <c r="DLV193" s="79"/>
      <c r="DLW193" s="79"/>
      <c r="DLX193" s="79"/>
      <c r="DLY193" s="79"/>
      <c r="DLZ193" s="79"/>
      <c r="DMA193" s="79"/>
      <c r="DMB193" s="79"/>
      <c r="DMC193" s="79"/>
      <c r="DMD193" s="79"/>
      <c r="DME193" s="79"/>
      <c r="DMF193" s="79"/>
      <c r="DMG193" s="79"/>
      <c r="DMH193" s="79"/>
      <c r="DMI193" s="79"/>
      <c r="DMJ193" s="79"/>
      <c r="DMK193" s="79"/>
      <c r="DML193" s="79"/>
      <c r="DMM193" s="79"/>
      <c r="DMN193" s="79"/>
      <c r="DMO193" s="79"/>
      <c r="DMP193" s="79"/>
      <c r="DMQ193" s="79"/>
      <c r="DMR193" s="79"/>
      <c r="DMS193" s="79"/>
      <c r="DMT193" s="79"/>
      <c r="DMU193" s="79"/>
      <c r="DMV193" s="79"/>
      <c r="DMW193" s="79"/>
      <c r="DMX193" s="79"/>
      <c r="DMY193" s="79"/>
      <c r="DMZ193" s="79"/>
      <c r="DNA193" s="79"/>
      <c r="DNB193" s="79"/>
      <c r="DNC193" s="79"/>
      <c r="DND193" s="79"/>
      <c r="DNE193" s="79"/>
      <c r="DNF193" s="79"/>
      <c r="DNG193" s="79"/>
      <c r="DNH193" s="79"/>
      <c r="DNI193" s="79"/>
      <c r="DNJ193" s="79"/>
      <c r="DNK193" s="79"/>
      <c r="DNL193" s="79"/>
      <c r="DNM193" s="79"/>
      <c r="DNN193" s="79"/>
      <c r="DNO193" s="79"/>
      <c r="DNP193" s="79"/>
      <c r="DNQ193" s="79"/>
      <c r="DNR193" s="79"/>
      <c r="DNS193" s="79"/>
      <c r="DNT193" s="79"/>
      <c r="DNU193" s="79"/>
      <c r="DNV193" s="79"/>
      <c r="DNW193" s="79"/>
      <c r="DNX193" s="79"/>
      <c r="DNY193" s="79"/>
      <c r="DNZ193" s="79"/>
      <c r="DOA193" s="79"/>
      <c r="DOB193" s="79"/>
      <c r="DOC193" s="79"/>
      <c r="DOD193" s="79"/>
      <c r="DOE193" s="79"/>
      <c r="DOF193" s="79"/>
      <c r="DOG193" s="79"/>
      <c r="DOH193" s="79"/>
      <c r="DOI193" s="79"/>
      <c r="DOJ193" s="79"/>
      <c r="DOK193" s="79"/>
      <c r="DOL193" s="79"/>
      <c r="DOM193" s="79"/>
      <c r="DON193" s="79"/>
      <c r="DOO193" s="79"/>
      <c r="DOP193" s="79"/>
      <c r="DOQ193" s="79"/>
      <c r="DOR193" s="79"/>
      <c r="DOS193" s="79"/>
      <c r="DOT193" s="79"/>
      <c r="DOU193" s="79"/>
      <c r="DOV193" s="79"/>
      <c r="DOW193" s="79"/>
      <c r="DOX193" s="79"/>
      <c r="DOY193" s="79"/>
      <c r="DOZ193" s="79"/>
      <c r="DPA193" s="79"/>
      <c r="DPB193" s="79"/>
      <c r="DPC193" s="79"/>
      <c r="DPD193" s="79"/>
      <c r="DPE193" s="79"/>
      <c r="DPF193" s="79"/>
      <c r="DPG193" s="79"/>
      <c r="DPH193" s="79"/>
      <c r="DPI193" s="79"/>
      <c r="DPJ193" s="79"/>
      <c r="DPK193" s="79"/>
      <c r="DPL193" s="79"/>
      <c r="DPM193" s="79"/>
      <c r="DPN193" s="79"/>
      <c r="DPO193" s="79"/>
      <c r="DPP193" s="79"/>
      <c r="DPQ193" s="79"/>
      <c r="DPR193" s="79"/>
      <c r="DPS193" s="79"/>
      <c r="DPT193" s="79"/>
      <c r="DPU193" s="79"/>
      <c r="DPV193" s="79"/>
      <c r="DPW193" s="79"/>
      <c r="DPX193" s="79"/>
      <c r="DPY193" s="79"/>
      <c r="DPZ193" s="79"/>
      <c r="DQA193" s="79"/>
      <c r="DQB193" s="79"/>
      <c r="DQC193" s="79"/>
      <c r="DQD193" s="79"/>
      <c r="DQE193" s="79"/>
      <c r="DQF193" s="79"/>
      <c r="DQG193" s="79"/>
      <c r="DQH193" s="79"/>
      <c r="DQI193" s="79"/>
      <c r="DQJ193" s="79"/>
      <c r="DQK193" s="79"/>
      <c r="DQL193" s="79"/>
      <c r="DQM193" s="79"/>
      <c r="DQN193" s="79"/>
      <c r="DQO193" s="79"/>
      <c r="DQP193" s="79"/>
      <c r="DQQ193" s="79"/>
      <c r="DQR193" s="79"/>
      <c r="DQS193" s="79"/>
      <c r="DQT193" s="79"/>
      <c r="DQU193" s="79"/>
      <c r="DQV193" s="79"/>
      <c r="DQW193" s="79"/>
      <c r="DQX193" s="79"/>
      <c r="DQY193" s="79"/>
      <c r="DQZ193" s="79"/>
      <c r="DRA193" s="79"/>
      <c r="DRB193" s="79"/>
      <c r="DRC193" s="79"/>
      <c r="DRD193" s="79"/>
      <c r="DRE193" s="79"/>
      <c r="DRF193" s="79"/>
      <c r="DRG193" s="79"/>
      <c r="DRH193" s="79"/>
      <c r="DRI193" s="79"/>
      <c r="DRJ193" s="79"/>
      <c r="DRK193" s="79"/>
      <c r="DRL193" s="79"/>
      <c r="DRM193" s="79"/>
      <c r="DRN193" s="79"/>
      <c r="DRO193" s="79"/>
      <c r="DRP193" s="79"/>
      <c r="DRQ193" s="79"/>
      <c r="DRR193" s="79"/>
      <c r="DRS193" s="79"/>
      <c r="DRT193" s="79"/>
      <c r="DRU193" s="79"/>
      <c r="DRV193" s="79"/>
      <c r="DRW193" s="79"/>
      <c r="DRX193" s="79"/>
      <c r="DRY193" s="79"/>
      <c r="DRZ193" s="79"/>
      <c r="DSA193" s="79"/>
      <c r="DSB193" s="79"/>
      <c r="DSC193" s="79"/>
      <c r="DSD193" s="79"/>
      <c r="DSE193" s="79"/>
      <c r="DSF193" s="79"/>
      <c r="DSG193" s="79"/>
      <c r="DSH193" s="79"/>
      <c r="DSI193" s="79"/>
      <c r="DSJ193" s="79"/>
      <c r="DSK193" s="79"/>
      <c r="DSL193" s="79"/>
      <c r="DSM193" s="79"/>
      <c r="DSN193" s="79"/>
      <c r="DSO193" s="79"/>
      <c r="DSP193" s="79"/>
      <c r="DSQ193" s="79"/>
      <c r="DSR193" s="79"/>
      <c r="DSS193" s="79"/>
      <c r="DST193" s="79"/>
      <c r="DSU193" s="79"/>
      <c r="DSV193" s="79"/>
      <c r="DSW193" s="79"/>
      <c r="DSX193" s="79"/>
      <c r="DSY193" s="79"/>
      <c r="DSZ193" s="79"/>
      <c r="DTA193" s="79"/>
      <c r="DTB193" s="79"/>
      <c r="DTC193" s="79"/>
      <c r="DTD193" s="79"/>
      <c r="DTE193" s="79"/>
      <c r="DTF193" s="79"/>
      <c r="DTG193" s="79"/>
      <c r="DTH193" s="79"/>
      <c r="DTI193" s="79"/>
      <c r="DTJ193" s="79"/>
      <c r="DTK193" s="79"/>
      <c r="DTL193" s="79"/>
      <c r="DTM193" s="79"/>
      <c r="DTN193" s="79"/>
      <c r="DTO193" s="79"/>
      <c r="DTP193" s="79"/>
      <c r="DTQ193" s="79"/>
      <c r="DTR193" s="79"/>
      <c r="DTS193" s="79"/>
      <c r="DTT193" s="79"/>
      <c r="DTU193" s="79"/>
      <c r="DTV193" s="79"/>
      <c r="DTW193" s="79"/>
      <c r="DTX193" s="79"/>
      <c r="DTY193" s="79"/>
      <c r="DTZ193" s="79"/>
      <c r="DUA193" s="79"/>
      <c r="DUB193" s="79"/>
      <c r="DUC193" s="79"/>
      <c r="DUD193" s="79"/>
      <c r="DUE193" s="79"/>
      <c r="DUF193" s="79"/>
      <c r="DUG193" s="79"/>
      <c r="DUH193" s="79"/>
      <c r="DUI193" s="79"/>
      <c r="DUJ193" s="79"/>
      <c r="DUK193" s="79"/>
      <c r="DUL193" s="79"/>
      <c r="DUM193" s="79"/>
      <c r="DUN193" s="79"/>
      <c r="DUO193" s="79"/>
      <c r="DUP193" s="79"/>
      <c r="DUQ193" s="79"/>
      <c r="DUR193" s="79"/>
      <c r="DUS193" s="79"/>
      <c r="DUT193" s="79"/>
      <c r="DUU193" s="79"/>
      <c r="DUV193" s="79"/>
      <c r="DUW193" s="79"/>
      <c r="DUX193" s="79"/>
      <c r="DUY193" s="79"/>
      <c r="DUZ193" s="79"/>
      <c r="DVA193" s="79"/>
      <c r="DVB193" s="79"/>
      <c r="DVC193" s="79"/>
      <c r="DVD193" s="79"/>
      <c r="DVE193" s="79"/>
      <c r="DVF193" s="79"/>
      <c r="DVG193" s="79"/>
      <c r="DVH193" s="79"/>
      <c r="DVI193" s="79"/>
      <c r="DVJ193" s="79"/>
      <c r="DVK193" s="79"/>
      <c r="DVL193" s="79"/>
      <c r="DVM193" s="79"/>
      <c r="DVN193" s="79"/>
      <c r="DVO193" s="79"/>
      <c r="DVP193" s="79"/>
      <c r="DVQ193" s="79"/>
      <c r="DVR193" s="79"/>
      <c r="DVS193" s="79"/>
      <c r="DVT193" s="79"/>
      <c r="DVU193" s="79"/>
      <c r="DVV193" s="79"/>
      <c r="DVW193" s="79"/>
      <c r="DVX193" s="79"/>
      <c r="DVY193" s="79"/>
      <c r="DVZ193" s="79"/>
      <c r="DWA193" s="79"/>
      <c r="DWB193" s="79"/>
      <c r="DWC193" s="79"/>
      <c r="DWD193" s="79"/>
      <c r="DWE193" s="79"/>
      <c r="DWF193" s="79"/>
      <c r="DWG193" s="79"/>
      <c r="DWH193" s="79"/>
      <c r="DWI193" s="79"/>
      <c r="DWJ193" s="79"/>
      <c r="DWK193" s="79"/>
      <c r="DWL193" s="79"/>
      <c r="DWM193" s="79"/>
      <c r="DWN193" s="79"/>
      <c r="DWO193" s="79"/>
      <c r="DWP193" s="79"/>
      <c r="DWQ193" s="79"/>
      <c r="DWR193" s="79"/>
      <c r="DWS193" s="79"/>
      <c r="DWT193" s="79"/>
      <c r="DWU193" s="79"/>
      <c r="DWV193" s="79"/>
      <c r="DWW193" s="79"/>
      <c r="DWX193" s="79"/>
      <c r="DWY193" s="79"/>
      <c r="DWZ193" s="79"/>
      <c r="DXA193" s="79"/>
      <c r="DXB193" s="79"/>
      <c r="DXC193" s="79"/>
      <c r="DXD193" s="79"/>
      <c r="DXE193" s="79"/>
      <c r="DXF193" s="79"/>
      <c r="DXG193" s="79"/>
      <c r="DXH193" s="79"/>
      <c r="DXI193" s="79"/>
      <c r="DXJ193" s="79"/>
      <c r="DXK193" s="79"/>
      <c r="DXL193" s="79"/>
      <c r="DXM193" s="79"/>
      <c r="DXN193" s="79"/>
      <c r="DXO193" s="79"/>
      <c r="DXP193" s="79"/>
      <c r="DXQ193" s="79"/>
      <c r="DXR193" s="79"/>
      <c r="DXS193" s="79"/>
      <c r="DXT193" s="79"/>
      <c r="DXU193" s="79"/>
      <c r="DXV193" s="79"/>
      <c r="DXW193" s="79"/>
      <c r="DXX193" s="79"/>
      <c r="DXY193" s="79"/>
      <c r="DXZ193" s="79"/>
      <c r="DYA193" s="79"/>
      <c r="DYB193" s="79"/>
      <c r="DYC193" s="79"/>
      <c r="DYD193" s="79"/>
      <c r="DYE193" s="79"/>
      <c r="DYF193" s="79"/>
      <c r="DYG193" s="79"/>
      <c r="DYH193" s="79"/>
      <c r="DYI193" s="79"/>
      <c r="DYJ193" s="79"/>
      <c r="DYK193" s="79"/>
      <c r="DYL193" s="79"/>
      <c r="DYM193" s="79"/>
      <c r="DYN193" s="79"/>
      <c r="DYO193" s="79"/>
      <c r="DYP193" s="79"/>
      <c r="DYQ193" s="79"/>
      <c r="DYR193" s="79"/>
      <c r="DYS193" s="79"/>
      <c r="DYT193" s="79"/>
      <c r="DYU193" s="79"/>
      <c r="DYV193" s="79"/>
      <c r="DYW193" s="79"/>
      <c r="DYX193" s="79"/>
      <c r="DYY193" s="79"/>
      <c r="DYZ193" s="79"/>
      <c r="DZA193" s="79"/>
      <c r="DZB193" s="79"/>
      <c r="DZC193" s="79"/>
      <c r="DZD193" s="79"/>
      <c r="DZE193" s="79"/>
      <c r="DZF193" s="79"/>
      <c r="DZG193" s="79"/>
      <c r="DZH193" s="79"/>
      <c r="DZI193" s="79"/>
      <c r="DZJ193" s="79"/>
      <c r="DZK193" s="79"/>
      <c r="DZL193" s="79"/>
      <c r="DZM193" s="79"/>
      <c r="DZN193" s="79"/>
      <c r="DZO193" s="79"/>
      <c r="DZP193" s="79"/>
      <c r="DZQ193" s="79"/>
      <c r="DZR193" s="79"/>
      <c r="DZS193" s="79"/>
      <c r="DZT193" s="79"/>
      <c r="DZU193" s="79"/>
      <c r="DZV193" s="79"/>
      <c r="DZW193" s="79"/>
      <c r="DZX193" s="79"/>
      <c r="DZY193" s="79"/>
      <c r="DZZ193" s="79"/>
      <c r="EAA193" s="79"/>
      <c r="EAB193" s="79"/>
      <c r="EAC193" s="79"/>
      <c r="EAD193" s="79"/>
      <c r="EAE193" s="79"/>
      <c r="EAF193" s="79"/>
      <c r="EAG193" s="79"/>
      <c r="EAH193" s="79"/>
      <c r="EAI193" s="79"/>
      <c r="EAJ193" s="79"/>
      <c r="EAK193" s="79"/>
      <c r="EAL193" s="79"/>
      <c r="EAM193" s="79"/>
      <c r="EAN193" s="79"/>
      <c r="EAO193" s="79"/>
      <c r="EAP193" s="79"/>
      <c r="EAQ193" s="79"/>
      <c r="EAR193" s="79"/>
      <c r="EAS193" s="79"/>
      <c r="EAT193" s="79"/>
      <c r="EAU193" s="79"/>
      <c r="EAV193" s="79"/>
      <c r="EAW193" s="79"/>
      <c r="EAX193" s="79"/>
      <c r="EAY193" s="79"/>
      <c r="EAZ193" s="79"/>
      <c r="EBA193" s="79"/>
      <c r="EBB193" s="79"/>
      <c r="EBC193" s="79"/>
      <c r="EBD193" s="79"/>
      <c r="EBE193" s="79"/>
      <c r="EBF193" s="79"/>
      <c r="EBG193" s="79"/>
      <c r="EBH193" s="79"/>
      <c r="EBI193" s="79"/>
      <c r="EBJ193" s="79"/>
      <c r="EBK193" s="79"/>
      <c r="EBL193" s="79"/>
      <c r="EBM193" s="79"/>
      <c r="EBN193" s="79"/>
      <c r="EBO193" s="79"/>
      <c r="EBP193" s="79"/>
      <c r="EBQ193" s="79"/>
      <c r="EBR193" s="79"/>
      <c r="EBS193" s="79"/>
      <c r="EBT193" s="79"/>
      <c r="EBU193" s="79"/>
      <c r="EBV193" s="79"/>
      <c r="EBW193" s="79"/>
      <c r="EBX193" s="79"/>
      <c r="EBY193" s="79"/>
      <c r="EBZ193" s="79"/>
      <c r="ECA193" s="79"/>
      <c r="ECB193" s="79"/>
      <c r="ECC193" s="79"/>
      <c r="ECD193" s="79"/>
      <c r="ECE193" s="79"/>
      <c r="ECF193" s="79"/>
      <c r="ECG193" s="79"/>
      <c r="ECH193" s="79"/>
      <c r="ECI193" s="79"/>
      <c r="ECJ193" s="79"/>
      <c r="ECK193" s="79"/>
      <c r="ECL193" s="79"/>
      <c r="ECM193" s="79"/>
      <c r="ECN193" s="79"/>
      <c r="ECO193" s="79"/>
      <c r="ECP193" s="79"/>
      <c r="ECQ193" s="79"/>
      <c r="ECR193" s="79"/>
      <c r="ECS193" s="79"/>
      <c r="ECT193" s="79"/>
      <c r="ECU193" s="79"/>
      <c r="ECV193" s="79"/>
      <c r="ECW193" s="79"/>
      <c r="ECX193" s="79"/>
      <c r="ECY193" s="79"/>
      <c r="ECZ193" s="79"/>
      <c r="EDA193" s="79"/>
      <c r="EDB193" s="79"/>
      <c r="EDC193" s="79"/>
      <c r="EDD193" s="79"/>
      <c r="EDE193" s="79"/>
      <c r="EDF193" s="79"/>
      <c r="EDG193" s="79"/>
      <c r="EDH193" s="79"/>
      <c r="EDI193" s="79"/>
      <c r="EDJ193" s="79"/>
      <c r="EDK193" s="79"/>
      <c r="EDL193" s="79"/>
      <c r="EDM193" s="79"/>
      <c r="EDN193" s="79"/>
      <c r="EDO193" s="79"/>
      <c r="EDP193" s="79"/>
      <c r="EDQ193" s="79"/>
      <c r="EDR193" s="79"/>
      <c r="EDS193" s="79"/>
      <c r="EDT193" s="79"/>
      <c r="EDU193" s="79"/>
      <c r="EDV193" s="79"/>
      <c r="EDW193" s="79"/>
      <c r="EDX193" s="79"/>
      <c r="EDY193" s="79"/>
      <c r="EDZ193" s="79"/>
      <c r="EEA193" s="79"/>
      <c r="EEB193" s="79"/>
      <c r="EEC193" s="79"/>
      <c r="EED193" s="79"/>
      <c r="EEE193" s="79"/>
      <c r="EEF193" s="79"/>
      <c r="EEG193" s="79"/>
      <c r="EEH193" s="79"/>
      <c r="EEI193" s="79"/>
      <c r="EEJ193" s="79"/>
      <c r="EEK193" s="79"/>
      <c r="EEL193" s="79"/>
      <c r="EEM193" s="79"/>
      <c r="EEN193" s="79"/>
      <c r="EEO193" s="79"/>
      <c r="EEP193" s="79"/>
      <c r="EEQ193" s="79"/>
      <c r="EER193" s="79"/>
      <c r="EES193" s="79"/>
      <c r="EET193" s="79"/>
      <c r="EEU193" s="79"/>
      <c r="EEV193" s="79"/>
      <c r="EEW193" s="79"/>
      <c r="EEX193" s="79"/>
      <c r="EEY193" s="79"/>
      <c r="EEZ193" s="79"/>
      <c r="EFA193" s="79"/>
      <c r="EFB193" s="79"/>
      <c r="EFC193" s="79"/>
      <c r="EFD193" s="79"/>
      <c r="EFE193" s="79"/>
      <c r="EFF193" s="79"/>
      <c r="EFG193" s="79"/>
      <c r="EFH193" s="79"/>
      <c r="EFI193" s="79"/>
      <c r="EFJ193" s="79"/>
      <c r="EFK193" s="79"/>
      <c r="EFL193" s="79"/>
      <c r="EFM193" s="79"/>
      <c r="EFN193" s="79"/>
      <c r="EFO193" s="79"/>
      <c r="EFP193" s="79"/>
      <c r="EFQ193" s="79"/>
      <c r="EFR193" s="79"/>
      <c r="EFS193" s="79"/>
      <c r="EFT193" s="79"/>
      <c r="EFU193" s="79"/>
      <c r="EFV193" s="79"/>
      <c r="EFW193" s="79"/>
      <c r="EFX193" s="79"/>
      <c r="EFY193" s="79"/>
      <c r="EFZ193" s="79"/>
      <c r="EGA193" s="79"/>
      <c r="EGB193" s="79"/>
      <c r="EGC193" s="79"/>
      <c r="EGD193" s="79"/>
      <c r="EGE193" s="79"/>
      <c r="EGF193" s="79"/>
      <c r="EGG193" s="79"/>
      <c r="EGH193" s="79"/>
      <c r="EGI193" s="79"/>
      <c r="EGJ193" s="79"/>
      <c r="EGK193" s="79"/>
      <c r="EGL193" s="79"/>
      <c r="EGM193" s="79"/>
      <c r="EGN193" s="79"/>
      <c r="EGO193" s="79"/>
      <c r="EGP193" s="79"/>
      <c r="EGQ193" s="79"/>
      <c r="EGR193" s="79"/>
      <c r="EGS193" s="79"/>
      <c r="EGT193" s="79"/>
      <c r="EGU193" s="79"/>
      <c r="EGV193" s="79"/>
      <c r="EGW193" s="79"/>
      <c r="EGX193" s="79"/>
      <c r="EGY193" s="79"/>
      <c r="EGZ193" s="79"/>
      <c r="EHA193" s="79"/>
      <c r="EHB193" s="79"/>
      <c r="EHC193" s="79"/>
      <c r="EHD193" s="79"/>
      <c r="EHE193" s="79"/>
      <c r="EHF193" s="79"/>
      <c r="EHG193" s="79"/>
      <c r="EHH193" s="79"/>
      <c r="EHI193" s="79"/>
      <c r="EHJ193" s="79"/>
      <c r="EHK193" s="79"/>
      <c r="EHL193" s="79"/>
      <c r="EHM193" s="79"/>
      <c r="EHN193" s="79"/>
      <c r="EHO193" s="79"/>
      <c r="EHP193" s="79"/>
      <c r="EHQ193" s="79"/>
      <c r="EHR193" s="79"/>
      <c r="EHS193" s="79"/>
      <c r="EHT193" s="79"/>
      <c r="EHU193" s="79"/>
      <c r="EHV193" s="79"/>
      <c r="EHW193" s="79"/>
      <c r="EHX193" s="79"/>
      <c r="EHY193" s="79"/>
      <c r="EHZ193" s="79"/>
      <c r="EIA193" s="79"/>
      <c r="EIB193" s="79"/>
      <c r="EIC193" s="79"/>
      <c r="EID193" s="79"/>
      <c r="EIE193" s="79"/>
      <c r="EIF193" s="79"/>
      <c r="EIG193" s="79"/>
      <c r="EIH193" s="79"/>
      <c r="EII193" s="79"/>
      <c r="EIJ193" s="79"/>
      <c r="EIK193" s="79"/>
      <c r="EIL193" s="79"/>
      <c r="EIM193" s="79"/>
      <c r="EIN193" s="79"/>
      <c r="EIO193" s="79"/>
      <c r="EIP193" s="79"/>
      <c r="EIQ193" s="79"/>
      <c r="EIR193" s="79"/>
      <c r="EIS193" s="79"/>
      <c r="EIT193" s="79"/>
      <c r="EIU193" s="79"/>
      <c r="EIV193" s="79"/>
      <c r="EIW193" s="79"/>
      <c r="EIX193" s="79"/>
      <c r="EIY193" s="79"/>
      <c r="EIZ193" s="79"/>
      <c r="EJA193" s="79"/>
      <c r="EJB193" s="79"/>
      <c r="EJC193" s="79"/>
      <c r="EJD193" s="79"/>
      <c r="EJE193" s="79"/>
      <c r="EJF193" s="79"/>
      <c r="EJG193" s="79"/>
      <c r="EJH193" s="79"/>
      <c r="EJI193" s="79"/>
      <c r="EJJ193" s="79"/>
      <c r="EJK193" s="79"/>
      <c r="EJL193" s="79"/>
      <c r="EJM193" s="79"/>
      <c r="EJN193" s="79"/>
      <c r="EJO193" s="79"/>
      <c r="EJP193" s="79"/>
      <c r="EJQ193" s="79"/>
      <c r="EJR193" s="79"/>
      <c r="EJS193" s="79"/>
      <c r="EJT193" s="79"/>
      <c r="EJU193" s="79"/>
      <c r="EJV193" s="79"/>
      <c r="EJW193" s="79"/>
      <c r="EJX193" s="79"/>
      <c r="EJY193" s="79"/>
      <c r="EJZ193" s="79"/>
      <c r="EKA193" s="79"/>
      <c r="EKB193" s="79"/>
      <c r="EKC193" s="79"/>
      <c r="EKD193" s="79"/>
      <c r="EKE193" s="79"/>
      <c r="EKF193" s="79"/>
      <c r="EKG193" s="79"/>
      <c r="EKH193" s="79"/>
      <c r="EKI193" s="79"/>
      <c r="EKJ193" s="79"/>
      <c r="EKK193" s="79"/>
      <c r="EKL193" s="79"/>
      <c r="EKM193" s="79"/>
      <c r="EKN193" s="79"/>
      <c r="EKO193" s="79"/>
      <c r="EKP193" s="79"/>
      <c r="EKQ193" s="79"/>
      <c r="EKR193" s="79"/>
      <c r="EKS193" s="79"/>
      <c r="EKT193" s="79"/>
      <c r="EKU193" s="79"/>
      <c r="EKV193" s="79"/>
      <c r="EKW193" s="79"/>
      <c r="EKX193" s="79"/>
      <c r="EKY193" s="79"/>
      <c r="EKZ193" s="79"/>
      <c r="ELA193" s="79"/>
      <c r="ELB193" s="79"/>
      <c r="ELC193" s="79"/>
      <c r="ELD193" s="79"/>
      <c r="ELE193" s="79"/>
      <c r="ELF193" s="79"/>
      <c r="ELG193" s="79"/>
      <c r="ELH193" s="79"/>
      <c r="ELI193" s="79"/>
      <c r="ELJ193" s="79"/>
      <c r="ELK193" s="79"/>
      <c r="ELL193" s="79"/>
      <c r="ELM193" s="79"/>
      <c r="ELN193" s="79"/>
      <c r="ELO193" s="79"/>
      <c r="ELP193" s="79"/>
      <c r="ELQ193" s="79"/>
      <c r="ELR193" s="79"/>
      <c r="ELS193" s="79"/>
      <c r="ELT193" s="79"/>
      <c r="ELU193" s="79"/>
      <c r="ELV193" s="79"/>
      <c r="ELW193" s="79"/>
      <c r="ELX193" s="79"/>
      <c r="ELY193" s="79"/>
      <c r="ELZ193" s="79"/>
      <c r="EMA193" s="79"/>
      <c r="EMB193" s="79"/>
      <c r="EMC193" s="79"/>
      <c r="EMD193" s="79"/>
      <c r="EME193" s="79"/>
      <c r="EMF193" s="79"/>
      <c r="EMG193" s="79"/>
      <c r="EMH193" s="79"/>
      <c r="EMI193" s="79"/>
      <c r="EMJ193" s="79"/>
      <c r="EMK193" s="79"/>
      <c r="EML193" s="79"/>
      <c r="EMM193" s="79"/>
      <c r="EMN193" s="79"/>
      <c r="EMO193" s="79"/>
      <c r="EMP193" s="79"/>
      <c r="EMQ193" s="79"/>
      <c r="EMR193" s="79"/>
      <c r="EMS193" s="79"/>
      <c r="EMT193" s="79"/>
      <c r="EMU193" s="79"/>
      <c r="EMV193" s="79"/>
      <c r="EMW193" s="79"/>
      <c r="EMX193" s="79"/>
      <c r="EMY193" s="79"/>
      <c r="EMZ193" s="79"/>
      <c r="ENA193" s="79"/>
      <c r="ENB193" s="79"/>
      <c r="ENC193" s="79"/>
      <c r="END193" s="79"/>
      <c r="ENE193" s="79"/>
      <c r="ENF193" s="79"/>
      <c r="ENG193" s="79"/>
      <c r="ENH193" s="79"/>
      <c r="ENI193" s="79"/>
      <c r="ENJ193" s="79"/>
      <c r="ENK193" s="79"/>
      <c r="ENL193" s="79"/>
      <c r="ENM193" s="79"/>
      <c r="ENN193" s="79"/>
      <c r="ENO193" s="79"/>
      <c r="ENP193" s="79"/>
      <c r="ENQ193" s="79"/>
      <c r="ENR193" s="79"/>
      <c r="ENS193" s="79"/>
      <c r="ENT193" s="79"/>
      <c r="ENU193" s="79"/>
      <c r="ENV193" s="79"/>
      <c r="ENW193" s="79"/>
      <c r="ENX193" s="79"/>
      <c r="ENY193" s="79"/>
      <c r="ENZ193" s="79"/>
      <c r="EOA193" s="79"/>
      <c r="EOB193" s="79"/>
      <c r="EOC193" s="79"/>
      <c r="EOD193" s="79"/>
      <c r="EOE193" s="79"/>
      <c r="EOF193" s="79"/>
      <c r="EOG193" s="79"/>
      <c r="EOH193" s="79"/>
      <c r="EOI193" s="79"/>
      <c r="EOJ193" s="79"/>
      <c r="EOK193" s="79"/>
      <c r="EOL193" s="79"/>
      <c r="EOM193" s="79"/>
      <c r="EON193" s="79"/>
      <c r="EOO193" s="79"/>
      <c r="EOP193" s="79"/>
      <c r="EOQ193" s="79"/>
      <c r="EOR193" s="79"/>
      <c r="EOS193" s="79"/>
      <c r="EOT193" s="79"/>
      <c r="EOU193" s="79"/>
      <c r="EOV193" s="79"/>
      <c r="EOW193" s="79"/>
      <c r="EOX193" s="79"/>
      <c r="EOY193" s="79"/>
      <c r="EOZ193" s="79"/>
      <c r="EPA193" s="79"/>
      <c r="EPB193" s="79"/>
      <c r="EPC193" s="79"/>
      <c r="EPD193" s="79"/>
      <c r="EPE193" s="79"/>
      <c r="EPF193" s="79"/>
      <c r="EPG193" s="79"/>
      <c r="EPH193" s="79"/>
      <c r="EPI193" s="79"/>
      <c r="EPJ193" s="79"/>
      <c r="EPK193" s="79"/>
      <c r="EPL193" s="79"/>
      <c r="EPM193" s="79"/>
      <c r="EPN193" s="79"/>
      <c r="EPO193" s="79"/>
      <c r="EPP193" s="79"/>
      <c r="EPQ193" s="79"/>
      <c r="EPR193" s="79"/>
      <c r="EPS193" s="79"/>
      <c r="EPT193" s="79"/>
      <c r="EPU193" s="79"/>
      <c r="EPV193" s="79"/>
      <c r="EPW193" s="79"/>
      <c r="EPX193" s="79"/>
      <c r="EPY193" s="79"/>
      <c r="EPZ193" s="79"/>
      <c r="EQA193" s="79"/>
      <c r="EQB193" s="79"/>
      <c r="EQC193" s="79"/>
      <c r="EQD193" s="79"/>
      <c r="EQE193" s="79"/>
      <c r="EQF193" s="79"/>
      <c r="EQG193" s="79"/>
      <c r="EQH193" s="79"/>
      <c r="EQI193" s="79"/>
      <c r="EQJ193" s="79"/>
      <c r="EQK193" s="79"/>
      <c r="EQL193" s="79"/>
      <c r="EQM193" s="79"/>
      <c r="EQN193" s="79"/>
      <c r="EQO193" s="79"/>
      <c r="EQP193" s="79"/>
      <c r="EQQ193" s="79"/>
      <c r="EQR193" s="79"/>
      <c r="EQS193" s="79"/>
      <c r="EQT193" s="79"/>
      <c r="EQU193" s="79"/>
      <c r="EQV193" s="79"/>
      <c r="EQW193" s="79"/>
      <c r="EQX193" s="79"/>
      <c r="EQY193" s="79"/>
      <c r="EQZ193" s="79"/>
      <c r="ERA193" s="79"/>
      <c r="ERB193" s="79"/>
      <c r="ERC193" s="79"/>
      <c r="ERD193" s="79"/>
      <c r="ERE193" s="79"/>
      <c r="ERF193" s="79"/>
      <c r="ERG193" s="79"/>
      <c r="ERH193" s="79"/>
      <c r="ERI193" s="79"/>
      <c r="ERJ193" s="79"/>
      <c r="ERK193" s="79"/>
      <c r="ERL193" s="79"/>
      <c r="ERM193" s="79"/>
      <c r="ERN193" s="79"/>
      <c r="ERO193" s="79"/>
      <c r="ERP193" s="79"/>
      <c r="ERQ193" s="79"/>
      <c r="ERR193" s="79"/>
      <c r="ERS193" s="79"/>
      <c r="ERT193" s="79"/>
      <c r="ERU193" s="79"/>
      <c r="ERV193" s="79"/>
      <c r="ERW193" s="79"/>
      <c r="ERX193" s="79"/>
      <c r="ERY193" s="79"/>
      <c r="ERZ193" s="79"/>
      <c r="ESA193" s="79"/>
      <c r="ESB193" s="79"/>
      <c r="ESC193" s="79"/>
      <c r="ESD193" s="79"/>
      <c r="ESE193" s="79"/>
      <c r="ESF193" s="79"/>
      <c r="ESG193" s="79"/>
      <c r="ESH193" s="79"/>
      <c r="ESI193" s="79"/>
      <c r="ESJ193" s="79"/>
      <c r="ESK193" s="79"/>
      <c r="ESL193" s="79"/>
      <c r="ESM193" s="79"/>
      <c r="ESN193" s="79"/>
      <c r="ESO193" s="79"/>
      <c r="ESP193" s="79"/>
      <c r="ESQ193" s="79"/>
      <c r="ESR193" s="79"/>
      <c r="ESS193" s="79"/>
      <c r="EST193" s="79"/>
      <c r="ESU193" s="79"/>
      <c r="ESV193" s="79"/>
      <c r="ESW193" s="79"/>
      <c r="ESX193" s="79"/>
      <c r="ESY193" s="79"/>
      <c r="ESZ193" s="79"/>
      <c r="ETA193" s="79"/>
      <c r="ETB193" s="79"/>
      <c r="ETC193" s="79"/>
      <c r="ETD193" s="79"/>
      <c r="ETE193" s="79"/>
      <c r="ETF193" s="79"/>
      <c r="ETG193" s="79"/>
      <c r="ETH193" s="79"/>
      <c r="ETI193" s="79"/>
      <c r="ETJ193" s="79"/>
      <c r="ETK193" s="79"/>
      <c r="ETL193" s="79"/>
      <c r="ETM193" s="79"/>
      <c r="ETN193" s="79"/>
      <c r="ETO193" s="79"/>
      <c r="ETP193" s="79"/>
      <c r="ETQ193" s="79"/>
      <c r="ETR193" s="79"/>
      <c r="ETS193" s="79"/>
      <c r="ETT193" s="79"/>
      <c r="ETU193" s="79"/>
      <c r="ETV193" s="79"/>
      <c r="ETW193" s="79"/>
      <c r="ETX193" s="79"/>
      <c r="ETY193" s="79"/>
      <c r="ETZ193" s="79"/>
      <c r="EUA193" s="79"/>
      <c r="EUB193" s="79"/>
      <c r="EUC193" s="79"/>
      <c r="EUD193" s="79"/>
      <c r="EUE193" s="79"/>
      <c r="EUF193" s="79"/>
      <c r="EUG193" s="79"/>
      <c r="EUH193" s="79"/>
      <c r="EUI193" s="79"/>
      <c r="EUJ193" s="79"/>
      <c r="EUK193" s="79"/>
      <c r="EUL193" s="79"/>
      <c r="EUM193" s="79"/>
      <c r="EUN193" s="79"/>
      <c r="EUO193" s="79"/>
      <c r="EUP193" s="79"/>
      <c r="EUQ193" s="79"/>
      <c r="EUR193" s="79"/>
      <c r="EUS193" s="79"/>
      <c r="EUT193" s="79"/>
      <c r="EUU193" s="79"/>
      <c r="EUV193" s="79"/>
      <c r="EUW193" s="79"/>
      <c r="EUX193" s="79"/>
      <c r="EUY193" s="79"/>
      <c r="EUZ193" s="79"/>
      <c r="EVA193" s="79"/>
      <c r="EVB193" s="79"/>
      <c r="EVC193" s="79"/>
      <c r="EVD193" s="79"/>
      <c r="EVE193" s="79"/>
      <c r="EVF193" s="79"/>
      <c r="EVG193" s="79"/>
      <c r="EVH193" s="79"/>
      <c r="EVI193" s="79"/>
      <c r="EVJ193" s="79"/>
      <c r="EVK193" s="79"/>
      <c r="EVL193" s="79"/>
      <c r="EVM193" s="79"/>
      <c r="EVN193" s="79"/>
      <c r="EVO193" s="79"/>
      <c r="EVP193" s="79"/>
      <c r="EVQ193" s="79"/>
      <c r="EVR193" s="79"/>
      <c r="EVS193" s="79"/>
      <c r="EVT193" s="79"/>
      <c r="EVU193" s="79"/>
      <c r="EVV193" s="79"/>
      <c r="EVW193" s="79"/>
      <c r="EVX193" s="79"/>
      <c r="EVY193" s="79"/>
      <c r="EVZ193" s="79"/>
      <c r="EWA193" s="79"/>
      <c r="EWB193" s="79"/>
      <c r="EWC193" s="79"/>
      <c r="EWD193" s="79"/>
      <c r="EWE193" s="79"/>
      <c r="EWF193" s="79"/>
      <c r="EWG193" s="79"/>
      <c r="EWH193" s="79"/>
      <c r="EWI193" s="79"/>
      <c r="EWJ193" s="79"/>
      <c r="EWK193" s="79"/>
      <c r="EWL193" s="79"/>
      <c r="EWM193" s="79"/>
      <c r="EWN193" s="79"/>
      <c r="EWO193" s="79"/>
      <c r="EWP193" s="79"/>
      <c r="EWQ193" s="79"/>
      <c r="EWR193" s="79"/>
      <c r="EWS193" s="79"/>
      <c r="EWT193" s="79"/>
      <c r="EWU193" s="79"/>
      <c r="EWV193" s="79"/>
      <c r="EWW193" s="79"/>
      <c r="EWX193" s="79"/>
      <c r="EWY193" s="79"/>
      <c r="EWZ193" s="79"/>
      <c r="EXA193" s="79"/>
      <c r="EXB193" s="79"/>
      <c r="EXC193" s="79"/>
      <c r="EXD193" s="79"/>
      <c r="EXE193" s="79"/>
      <c r="EXF193" s="79"/>
      <c r="EXG193" s="79"/>
      <c r="EXH193" s="79"/>
      <c r="EXI193" s="79"/>
      <c r="EXJ193" s="79"/>
      <c r="EXK193" s="79"/>
      <c r="EXL193" s="79"/>
      <c r="EXM193" s="79"/>
      <c r="EXN193" s="79"/>
      <c r="EXO193" s="79"/>
      <c r="EXP193" s="79"/>
      <c r="EXQ193" s="79"/>
      <c r="EXR193" s="79"/>
      <c r="EXS193" s="79"/>
      <c r="EXT193" s="79"/>
      <c r="EXU193" s="79"/>
      <c r="EXV193" s="79"/>
      <c r="EXW193" s="79"/>
      <c r="EXX193" s="79"/>
      <c r="EXY193" s="79"/>
      <c r="EXZ193" s="79"/>
      <c r="EYA193" s="79"/>
      <c r="EYB193" s="79"/>
      <c r="EYC193" s="79"/>
      <c r="EYD193" s="79"/>
      <c r="EYE193" s="79"/>
      <c r="EYF193" s="79"/>
      <c r="EYG193" s="79"/>
      <c r="EYH193" s="79"/>
      <c r="EYI193" s="79"/>
      <c r="EYJ193" s="79"/>
      <c r="EYK193" s="79"/>
      <c r="EYL193" s="79"/>
      <c r="EYM193" s="79"/>
      <c r="EYN193" s="79"/>
      <c r="EYO193" s="79"/>
      <c r="EYP193" s="79"/>
      <c r="EYQ193" s="79"/>
      <c r="EYR193" s="79"/>
      <c r="EYS193" s="79"/>
      <c r="EYT193" s="79"/>
      <c r="EYU193" s="79"/>
      <c r="EYV193" s="79"/>
      <c r="EYW193" s="79"/>
      <c r="EYX193" s="79"/>
      <c r="EYY193" s="79"/>
      <c r="EYZ193" s="79"/>
      <c r="EZA193" s="79"/>
      <c r="EZB193" s="79"/>
      <c r="EZC193" s="79"/>
      <c r="EZD193" s="79"/>
      <c r="EZE193" s="79"/>
      <c r="EZF193" s="79"/>
      <c r="EZG193" s="79"/>
      <c r="EZH193" s="79"/>
      <c r="EZI193" s="79"/>
      <c r="EZJ193" s="79"/>
      <c r="EZK193" s="79"/>
      <c r="EZL193" s="79"/>
      <c r="EZM193" s="79"/>
      <c r="EZN193" s="79"/>
      <c r="EZO193" s="79"/>
      <c r="EZP193" s="79"/>
      <c r="EZQ193" s="79"/>
      <c r="EZR193" s="79"/>
      <c r="EZS193" s="79"/>
      <c r="EZT193" s="79"/>
      <c r="EZU193" s="79"/>
      <c r="EZV193" s="79"/>
      <c r="EZW193" s="79"/>
      <c r="EZX193" s="79"/>
      <c r="EZY193" s="79"/>
      <c r="EZZ193" s="79"/>
      <c r="FAA193" s="79"/>
      <c r="FAB193" s="79"/>
      <c r="FAC193" s="79"/>
      <c r="FAD193" s="79"/>
      <c r="FAE193" s="79"/>
      <c r="FAF193" s="79"/>
      <c r="FAG193" s="79"/>
      <c r="FAH193" s="79"/>
      <c r="FAI193" s="79"/>
      <c r="FAJ193" s="79"/>
      <c r="FAK193" s="79"/>
      <c r="FAL193" s="79"/>
      <c r="FAM193" s="79"/>
      <c r="FAN193" s="79"/>
      <c r="FAO193" s="79"/>
      <c r="FAP193" s="79"/>
      <c r="FAQ193" s="79"/>
      <c r="FAR193" s="79"/>
      <c r="FAS193" s="79"/>
      <c r="FAT193" s="79"/>
      <c r="FAU193" s="79"/>
      <c r="FAV193" s="79"/>
      <c r="FAW193" s="79"/>
      <c r="FAX193" s="79"/>
      <c r="FAY193" s="79"/>
      <c r="FAZ193" s="79"/>
      <c r="FBA193" s="79"/>
      <c r="FBB193" s="79"/>
      <c r="FBC193" s="79"/>
      <c r="FBD193" s="79"/>
      <c r="FBE193" s="79"/>
      <c r="FBF193" s="79"/>
      <c r="FBG193" s="79"/>
      <c r="FBH193" s="79"/>
      <c r="FBI193" s="79"/>
      <c r="FBJ193" s="79"/>
      <c r="FBK193" s="79"/>
      <c r="FBL193" s="79"/>
      <c r="FBM193" s="79"/>
      <c r="FBN193" s="79"/>
      <c r="FBO193" s="79"/>
      <c r="FBP193" s="79"/>
      <c r="FBQ193" s="79"/>
      <c r="FBR193" s="79"/>
      <c r="FBS193" s="79"/>
      <c r="FBT193" s="79"/>
      <c r="FBU193" s="79"/>
      <c r="FBV193" s="79"/>
      <c r="FBW193" s="79"/>
      <c r="FBX193" s="79"/>
      <c r="FBY193" s="79"/>
      <c r="FBZ193" s="79"/>
      <c r="FCA193" s="79"/>
      <c r="FCB193" s="79"/>
      <c r="FCC193" s="79"/>
      <c r="FCD193" s="79"/>
      <c r="FCE193" s="79"/>
      <c r="FCF193" s="79"/>
      <c r="FCG193" s="79"/>
      <c r="FCH193" s="79"/>
      <c r="FCI193" s="79"/>
      <c r="FCJ193" s="79"/>
      <c r="FCK193" s="79"/>
      <c r="FCL193" s="79"/>
      <c r="FCM193" s="79"/>
      <c r="FCN193" s="79"/>
      <c r="FCO193" s="79"/>
      <c r="FCP193" s="79"/>
      <c r="FCQ193" s="79"/>
      <c r="FCR193" s="79"/>
      <c r="FCS193" s="79"/>
      <c r="FCT193" s="79"/>
      <c r="FCU193" s="79"/>
      <c r="FCV193" s="79"/>
      <c r="FCW193" s="79"/>
      <c r="FCX193" s="79"/>
      <c r="FCY193" s="79"/>
      <c r="FCZ193" s="79"/>
      <c r="FDA193" s="79"/>
      <c r="FDB193" s="79"/>
      <c r="FDC193" s="79"/>
      <c r="FDD193" s="79"/>
      <c r="FDE193" s="79"/>
      <c r="FDF193" s="79"/>
      <c r="FDG193" s="79"/>
      <c r="FDH193" s="79"/>
      <c r="FDI193" s="79"/>
      <c r="FDJ193" s="79"/>
      <c r="FDK193" s="79"/>
      <c r="FDL193" s="79"/>
      <c r="FDM193" s="79"/>
      <c r="FDN193" s="79"/>
      <c r="FDO193" s="79"/>
      <c r="FDP193" s="79"/>
      <c r="FDQ193" s="79"/>
      <c r="FDR193" s="79"/>
      <c r="FDS193" s="79"/>
      <c r="FDT193" s="79"/>
      <c r="FDU193" s="79"/>
      <c r="FDV193" s="79"/>
      <c r="FDW193" s="79"/>
      <c r="FDX193" s="79"/>
      <c r="FDY193" s="79"/>
      <c r="FDZ193" s="79"/>
      <c r="FEA193" s="79"/>
      <c r="FEB193" s="79"/>
      <c r="FEC193" s="79"/>
      <c r="FED193" s="79"/>
      <c r="FEE193" s="79"/>
      <c r="FEF193" s="79"/>
      <c r="FEG193" s="79"/>
      <c r="FEH193" s="79"/>
      <c r="FEI193" s="79"/>
      <c r="FEJ193" s="79"/>
      <c r="FEK193" s="79"/>
      <c r="FEL193" s="79"/>
      <c r="FEM193" s="79"/>
      <c r="FEN193" s="79"/>
      <c r="FEO193" s="79"/>
      <c r="FEP193" s="79"/>
      <c r="FEQ193" s="79"/>
      <c r="FER193" s="79"/>
      <c r="FES193" s="79"/>
      <c r="FET193" s="79"/>
      <c r="FEU193" s="79"/>
      <c r="FEV193" s="79"/>
      <c r="FEW193" s="79"/>
      <c r="FEX193" s="79"/>
      <c r="FEY193" s="79"/>
      <c r="FEZ193" s="79"/>
      <c r="FFA193" s="79"/>
      <c r="FFB193" s="79"/>
      <c r="FFC193" s="79"/>
      <c r="FFD193" s="79"/>
      <c r="FFE193" s="79"/>
      <c r="FFF193" s="79"/>
      <c r="FFG193" s="79"/>
      <c r="FFH193" s="79"/>
      <c r="FFI193" s="79"/>
      <c r="FFJ193" s="79"/>
      <c r="FFK193" s="79"/>
      <c r="FFL193" s="79"/>
      <c r="FFM193" s="79"/>
      <c r="FFN193" s="79"/>
      <c r="FFO193" s="79"/>
      <c r="FFP193" s="79"/>
      <c r="FFQ193" s="79"/>
      <c r="FFR193" s="79"/>
      <c r="FFS193" s="79"/>
      <c r="FFT193" s="79"/>
      <c r="FFU193" s="79"/>
      <c r="FFV193" s="79"/>
      <c r="FFW193" s="79"/>
      <c r="FFX193" s="79"/>
      <c r="FFY193" s="79"/>
      <c r="FFZ193" s="79"/>
      <c r="FGA193" s="79"/>
      <c r="FGB193" s="79"/>
      <c r="FGC193" s="79"/>
      <c r="FGD193" s="79"/>
      <c r="FGE193" s="79"/>
      <c r="FGF193" s="79"/>
      <c r="FGG193" s="79"/>
      <c r="FGH193" s="79"/>
      <c r="FGI193" s="79"/>
      <c r="FGJ193" s="79"/>
      <c r="FGK193" s="79"/>
      <c r="FGL193" s="79"/>
      <c r="FGM193" s="79"/>
      <c r="FGN193" s="79"/>
      <c r="FGO193" s="79"/>
      <c r="FGP193" s="79"/>
      <c r="FGQ193" s="79"/>
      <c r="FGR193" s="79"/>
      <c r="FGS193" s="79"/>
      <c r="FGT193" s="79"/>
      <c r="FGU193" s="79"/>
      <c r="FGV193" s="79"/>
      <c r="FGW193" s="79"/>
      <c r="FGX193" s="79"/>
      <c r="FGY193" s="79"/>
      <c r="FGZ193" s="79"/>
      <c r="FHA193" s="79"/>
      <c r="FHB193" s="79"/>
      <c r="FHC193" s="79"/>
      <c r="FHD193" s="79"/>
      <c r="FHE193" s="79"/>
      <c r="FHF193" s="79"/>
      <c r="FHG193" s="79"/>
      <c r="FHH193" s="79"/>
      <c r="FHI193" s="79"/>
      <c r="FHJ193" s="79"/>
      <c r="FHK193" s="79"/>
      <c r="FHL193" s="79"/>
      <c r="FHM193" s="79"/>
      <c r="FHN193" s="79"/>
      <c r="FHO193" s="79"/>
      <c r="FHP193" s="79"/>
      <c r="FHQ193" s="79"/>
      <c r="FHR193" s="79"/>
      <c r="FHS193" s="79"/>
      <c r="FHT193" s="79"/>
      <c r="FHU193" s="79"/>
      <c r="FHV193" s="79"/>
      <c r="FHW193" s="79"/>
      <c r="FHX193" s="79"/>
      <c r="FHY193" s="79"/>
      <c r="FHZ193" s="79"/>
      <c r="FIA193" s="79"/>
      <c r="FIB193" s="79"/>
      <c r="FIC193" s="79"/>
      <c r="FID193" s="79"/>
      <c r="FIE193" s="79"/>
      <c r="FIF193" s="79"/>
      <c r="FIG193" s="79"/>
      <c r="FIH193" s="79"/>
      <c r="FII193" s="79"/>
      <c r="FIJ193" s="79"/>
      <c r="FIK193" s="79"/>
      <c r="FIL193" s="79"/>
      <c r="FIM193" s="79"/>
      <c r="FIN193" s="79"/>
      <c r="FIO193" s="79"/>
      <c r="FIP193" s="79"/>
      <c r="FIQ193" s="79"/>
      <c r="FIR193" s="79"/>
      <c r="FIS193" s="79"/>
      <c r="FIT193" s="79"/>
      <c r="FIU193" s="79"/>
      <c r="FIV193" s="79"/>
      <c r="FIW193" s="79"/>
      <c r="FIX193" s="79"/>
      <c r="FIY193" s="79"/>
      <c r="FIZ193" s="79"/>
      <c r="FJA193" s="79"/>
      <c r="FJB193" s="79"/>
      <c r="FJC193" s="79"/>
      <c r="FJD193" s="79"/>
      <c r="FJE193" s="79"/>
      <c r="FJF193" s="79"/>
      <c r="FJG193" s="79"/>
      <c r="FJH193" s="79"/>
      <c r="FJI193" s="79"/>
      <c r="FJJ193" s="79"/>
      <c r="FJK193" s="79"/>
      <c r="FJL193" s="79"/>
      <c r="FJM193" s="79"/>
      <c r="FJN193" s="79"/>
      <c r="FJO193" s="79"/>
      <c r="FJP193" s="79"/>
      <c r="FJQ193" s="79"/>
      <c r="FJR193" s="79"/>
      <c r="FJS193" s="79"/>
      <c r="FJT193" s="79"/>
      <c r="FJU193" s="79"/>
      <c r="FJV193" s="79"/>
      <c r="FJW193" s="79"/>
      <c r="FJX193" s="79"/>
      <c r="FJY193" s="79"/>
      <c r="FJZ193" s="79"/>
      <c r="FKA193" s="79"/>
      <c r="FKB193" s="79"/>
      <c r="FKC193" s="79"/>
      <c r="FKD193" s="79"/>
      <c r="FKE193" s="79"/>
      <c r="FKF193" s="79"/>
      <c r="FKG193" s="79"/>
      <c r="FKH193" s="79"/>
      <c r="FKI193" s="79"/>
      <c r="FKJ193" s="79"/>
      <c r="FKK193" s="79"/>
      <c r="FKL193" s="79"/>
      <c r="FKM193" s="79"/>
      <c r="FKN193" s="79"/>
      <c r="FKO193" s="79"/>
      <c r="FKP193" s="79"/>
      <c r="FKQ193" s="79"/>
      <c r="FKR193" s="79"/>
      <c r="FKS193" s="79"/>
      <c r="FKT193" s="79"/>
      <c r="FKU193" s="79"/>
      <c r="FKV193" s="79"/>
      <c r="FKW193" s="79"/>
      <c r="FKX193" s="79"/>
      <c r="FKY193" s="79"/>
      <c r="FKZ193" s="79"/>
      <c r="FLA193" s="79"/>
      <c r="FLB193" s="79"/>
      <c r="FLC193" s="79"/>
      <c r="FLD193" s="79"/>
      <c r="FLE193" s="79"/>
      <c r="FLF193" s="79"/>
      <c r="FLG193" s="79"/>
      <c r="FLH193" s="79"/>
      <c r="FLI193" s="79"/>
      <c r="FLJ193" s="79"/>
      <c r="FLK193" s="79"/>
      <c r="FLL193" s="79"/>
      <c r="FLM193" s="79"/>
      <c r="FLN193" s="79"/>
      <c r="FLO193" s="79"/>
      <c r="FLP193" s="79"/>
      <c r="FLQ193" s="79"/>
      <c r="FLR193" s="79"/>
      <c r="FLS193" s="79"/>
      <c r="FLT193" s="79"/>
      <c r="FLU193" s="79"/>
      <c r="FLV193" s="79"/>
      <c r="FLW193" s="79"/>
      <c r="FLX193" s="79"/>
      <c r="FLY193" s="79"/>
      <c r="FLZ193" s="79"/>
      <c r="FMA193" s="79"/>
      <c r="FMB193" s="79"/>
      <c r="FMC193" s="79"/>
      <c r="FMD193" s="79"/>
      <c r="FME193" s="79"/>
      <c r="FMF193" s="79"/>
      <c r="FMG193" s="79"/>
      <c r="FMH193" s="79"/>
      <c r="FMI193" s="79"/>
      <c r="FMJ193" s="79"/>
      <c r="FMK193" s="79"/>
      <c r="FML193" s="79"/>
      <c r="FMM193" s="79"/>
      <c r="FMN193" s="79"/>
      <c r="FMO193" s="79"/>
      <c r="FMP193" s="79"/>
      <c r="FMQ193" s="79"/>
      <c r="FMR193" s="79"/>
      <c r="FMS193" s="79"/>
      <c r="FMT193" s="79"/>
      <c r="FMU193" s="79"/>
      <c r="FMV193" s="79"/>
      <c r="FMW193" s="79"/>
      <c r="FMX193" s="79"/>
      <c r="FMY193" s="79"/>
      <c r="FMZ193" s="79"/>
      <c r="FNA193" s="79"/>
      <c r="FNB193" s="79"/>
      <c r="FNC193" s="79"/>
      <c r="FND193" s="79"/>
      <c r="FNE193" s="79"/>
      <c r="FNF193" s="79"/>
      <c r="FNG193" s="79"/>
      <c r="FNH193" s="79"/>
      <c r="FNI193" s="79"/>
      <c r="FNJ193" s="79"/>
      <c r="FNK193" s="79"/>
      <c r="FNL193" s="79"/>
      <c r="FNM193" s="79"/>
      <c r="FNN193" s="79"/>
      <c r="FNO193" s="79"/>
      <c r="FNP193" s="79"/>
      <c r="FNQ193" s="79"/>
      <c r="FNR193" s="79"/>
      <c r="FNS193" s="79"/>
      <c r="FNT193" s="79"/>
      <c r="FNU193" s="79"/>
      <c r="FNV193" s="79"/>
      <c r="FNW193" s="79"/>
      <c r="FNX193" s="79"/>
      <c r="FNY193" s="79"/>
      <c r="FNZ193" s="79"/>
      <c r="FOA193" s="79"/>
      <c r="FOB193" s="79"/>
      <c r="FOC193" s="79"/>
      <c r="FOD193" s="79"/>
      <c r="FOE193" s="79"/>
      <c r="FOF193" s="79"/>
      <c r="FOG193" s="79"/>
      <c r="FOH193" s="79"/>
      <c r="FOI193" s="79"/>
      <c r="FOJ193" s="79"/>
      <c r="FOK193" s="79"/>
      <c r="FOL193" s="79"/>
      <c r="FOM193" s="79"/>
      <c r="FON193" s="79"/>
      <c r="FOO193" s="79"/>
      <c r="FOP193" s="79"/>
      <c r="FOQ193" s="79"/>
      <c r="FOR193" s="79"/>
      <c r="FOS193" s="79"/>
      <c r="FOT193" s="79"/>
      <c r="FOU193" s="79"/>
      <c r="FOV193" s="79"/>
      <c r="FOW193" s="79"/>
      <c r="FOX193" s="79"/>
      <c r="FOY193" s="79"/>
      <c r="FOZ193" s="79"/>
      <c r="FPA193" s="79"/>
      <c r="FPB193" s="79"/>
      <c r="FPC193" s="79"/>
      <c r="FPD193" s="79"/>
      <c r="FPE193" s="79"/>
      <c r="FPF193" s="79"/>
      <c r="FPG193" s="79"/>
      <c r="FPH193" s="79"/>
      <c r="FPI193" s="79"/>
      <c r="FPJ193" s="79"/>
      <c r="FPK193" s="79"/>
      <c r="FPL193" s="79"/>
      <c r="FPM193" s="79"/>
      <c r="FPN193" s="79"/>
      <c r="FPO193" s="79"/>
      <c r="FPP193" s="79"/>
      <c r="FPQ193" s="79"/>
      <c r="FPR193" s="79"/>
      <c r="FPS193" s="79"/>
      <c r="FPT193" s="79"/>
      <c r="FPU193" s="79"/>
      <c r="FPV193" s="79"/>
      <c r="FPW193" s="79"/>
      <c r="FPX193" s="79"/>
      <c r="FPY193" s="79"/>
      <c r="FPZ193" s="79"/>
      <c r="FQA193" s="79"/>
      <c r="FQB193" s="79"/>
      <c r="FQC193" s="79"/>
      <c r="FQD193" s="79"/>
      <c r="FQE193" s="79"/>
      <c r="FQF193" s="79"/>
      <c r="FQG193" s="79"/>
      <c r="FQH193" s="79"/>
      <c r="FQI193" s="79"/>
      <c r="FQJ193" s="79"/>
      <c r="FQK193" s="79"/>
      <c r="FQL193" s="79"/>
      <c r="FQM193" s="79"/>
      <c r="FQN193" s="79"/>
      <c r="FQO193" s="79"/>
      <c r="FQP193" s="79"/>
      <c r="FQQ193" s="79"/>
      <c r="FQR193" s="79"/>
      <c r="FQS193" s="79"/>
      <c r="FQT193" s="79"/>
      <c r="FQU193" s="79"/>
      <c r="FQV193" s="79"/>
      <c r="FQW193" s="79"/>
      <c r="FQX193" s="79"/>
      <c r="FQY193" s="79"/>
      <c r="FQZ193" s="79"/>
      <c r="FRA193" s="79"/>
      <c r="FRB193" s="79"/>
      <c r="FRC193" s="79"/>
      <c r="FRD193" s="79"/>
      <c r="FRE193" s="79"/>
      <c r="FRF193" s="79"/>
      <c r="FRG193" s="79"/>
      <c r="FRH193" s="79"/>
      <c r="FRI193" s="79"/>
      <c r="FRJ193" s="79"/>
      <c r="FRK193" s="79"/>
      <c r="FRL193" s="79"/>
      <c r="FRM193" s="79"/>
      <c r="FRN193" s="79"/>
      <c r="FRO193" s="79"/>
      <c r="FRP193" s="79"/>
      <c r="FRQ193" s="79"/>
      <c r="FRR193" s="79"/>
      <c r="FRS193" s="79"/>
      <c r="FRT193" s="79"/>
      <c r="FRU193" s="79"/>
      <c r="FRV193" s="79"/>
      <c r="FRW193" s="79"/>
      <c r="FRX193" s="79"/>
      <c r="FRY193" s="79"/>
      <c r="FRZ193" s="79"/>
      <c r="FSA193" s="79"/>
      <c r="FSB193" s="79"/>
      <c r="FSC193" s="79"/>
      <c r="FSD193" s="79"/>
      <c r="FSE193" s="79"/>
      <c r="FSF193" s="79"/>
      <c r="FSG193" s="79"/>
      <c r="FSH193" s="79"/>
      <c r="FSI193" s="79"/>
      <c r="FSJ193" s="79"/>
      <c r="FSK193" s="79"/>
      <c r="FSL193" s="79"/>
      <c r="FSM193" s="79"/>
      <c r="FSN193" s="79"/>
      <c r="FSO193" s="79"/>
      <c r="FSP193" s="79"/>
      <c r="FSQ193" s="79"/>
      <c r="FSR193" s="79"/>
      <c r="FSS193" s="79"/>
      <c r="FST193" s="79"/>
      <c r="FSU193" s="79"/>
      <c r="FSV193" s="79"/>
      <c r="FSW193" s="79"/>
      <c r="FSX193" s="79"/>
      <c r="FSY193" s="79"/>
      <c r="FSZ193" s="79"/>
      <c r="FTA193" s="79"/>
      <c r="FTB193" s="79"/>
      <c r="FTC193" s="79"/>
      <c r="FTD193" s="79"/>
      <c r="FTE193" s="79"/>
      <c r="FTF193" s="79"/>
      <c r="FTG193" s="79"/>
      <c r="FTH193" s="79"/>
      <c r="FTI193" s="79"/>
      <c r="FTJ193" s="79"/>
      <c r="FTK193" s="79"/>
      <c r="FTL193" s="79"/>
      <c r="FTM193" s="79"/>
      <c r="FTN193" s="79"/>
      <c r="FTO193" s="79"/>
      <c r="FTP193" s="79"/>
      <c r="FTQ193" s="79"/>
      <c r="FTR193" s="79"/>
      <c r="FTS193" s="79"/>
      <c r="FTT193" s="79"/>
      <c r="FTU193" s="79"/>
      <c r="FTV193" s="79"/>
      <c r="FTW193" s="79"/>
      <c r="FTX193" s="79"/>
      <c r="FTY193" s="79"/>
      <c r="FTZ193" s="79"/>
      <c r="FUA193" s="79"/>
      <c r="FUB193" s="79"/>
      <c r="FUC193" s="79"/>
      <c r="FUD193" s="79"/>
      <c r="FUE193" s="79"/>
      <c r="FUF193" s="79"/>
      <c r="FUG193" s="79"/>
      <c r="FUH193" s="79"/>
      <c r="FUI193" s="79"/>
      <c r="FUJ193" s="79"/>
      <c r="FUK193" s="79"/>
      <c r="FUL193" s="79"/>
      <c r="FUM193" s="79"/>
      <c r="FUN193" s="79"/>
      <c r="FUO193" s="79"/>
      <c r="FUP193" s="79"/>
      <c r="FUQ193" s="79"/>
      <c r="FUR193" s="79"/>
      <c r="FUS193" s="79"/>
      <c r="FUT193" s="79"/>
      <c r="FUU193" s="79"/>
      <c r="FUV193" s="79"/>
      <c r="FUW193" s="79"/>
      <c r="FUX193" s="79"/>
      <c r="FUY193" s="79"/>
      <c r="FUZ193" s="79"/>
      <c r="FVA193" s="79"/>
      <c r="FVB193" s="79"/>
      <c r="FVC193" s="79"/>
      <c r="FVD193" s="79"/>
      <c r="FVE193" s="79"/>
      <c r="FVF193" s="79"/>
      <c r="FVG193" s="79"/>
      <c r="FVH193" s="79"/>
      <c r="FVI193" s="79"/>
      <c r="FVJ193" s="79"/>
      <c r="FVK193" s="79"/>
      <c r="FVL193" s="79"/>
      <c r="FVM193" s="79"/>
      <c r="FVN193" s="79"/>
      <c r="FVO193" s="79"/>
      <c r="FVP193" s="79"/>
      <c r="FVQ193" s="79"/>
      <c r="FVR193" s="79"/>
      <c r="FVS193" s="79"/>
      <c r="FVT193" s="79"/>
      <c r="FVU193" s="79"/>
      <c r="FVV193" s="79"/>
      <c r="FVW193" s="79"/>
      <c r="FVX193" s="79"/>
      <c r="FVY193" s="79"/>
      <c r="FVZ193" s="79"/>
      <c r="FWA193" s="79"/>
      <c r="FWB193" s="79"/>
      <c r="FWC193" s="79"/>
      <c r="FWD193" s="79"/>
      <c r="FWE193" s="79"/>
      <c r="FWF193" s="79"/>
      <c r="FWG193" s="79"/>
      <c r="FWH193" s="79"/>
      <c r="FWI193" s="79"/>
      <c r="FWJ193" s="79"/>
      <c r="FWK193" s="79"/>
      <c r="FWL193" s="79"/>
      <c r="FWM193" s="79"/>
      <c r="FWN193" s="79"/>
      <c r="FWO193" s="79"/>
      <c r="FWP193" s="79"/>
      <c r="FWQ193" s="79"/>
      <c r="FWR193" s="79"/>
      <c r="FWS193" s="79"/>
      <c r="FWT193" s="79"/>
      <c r="FWU193" s="79"/>
      <c r="FWV193" s="79"/>
      <c r="FWW193" s="79"/>
      <c r="FWX193" s="79"/>
      <c r="FWY193" s="79"/>
      <c r="FWZ193" s="79"/>
      <c r="FXA193" s="79"/>
      <c r="FXB193" s="79"/>
      <c r="FXC193" s="79"/>
      <c r="FXD193" s="79"/>
      <c r="FXE193" s="79"/>
      <c r="FXF193" s="79"/>
      <c r="FXG193" s="79"/>
      <c r="FXH193" s="79"/>
      <c r="FXI193" s="79"/>
      <c r="FXJ193" s="79"/>
      <c r="FXK193" s="79"/>
      <c r="FXL193" s="79"/>
      <c r="FXM193" s="79"/>
      <c r="FXN193" s="79"/>
      <c r="FXO193" s="79"/>
      <c r="FXP193" s="79"/>
      <c r="FXQ193" s="79"/>
      <c r="FXR193" s="79"/>
      <c r="FXS193" s="79"/>
      <c r="FXT193" s="79"/>
      <c r="FXU193" s="79"/>
      <c r="FXV193" s="79"/>
      <c r="FXW193" s="79"/>
      <c r="FXX193" s="79"/>
      <c r="FXY193" s="79"/>
      <c r="FXZ193" s="79"/>
      <c r="FYA193" s="79"/>
      <c r="FYB193" s="79"/>
      <c r="FYC193" s="79"/>
      <c r="FYD193" s="79"/>
      <c r="FYE193" s="79"/>
      <c r="FYF193" s="79"/>
      <c r="FYG193" s="79"/>
      <c r="FYH193" s="79"/>
      <c r="FYI193" s="79"/>
      <c r="FYJ193" s="79"/>
      <c r="FYK193" s="79"/>
      <c r="FYL193" s="79"/>
      <c r="FYM193" s="79"/>
      <c r="FYN193" s="79"/>
      <c r="FYO193" s="79"/>
      <c r="FYP193" s="79"/>
      <c r="FYQ193" s="79"/>
      <c r="FYR193" s="79"/>
      <c r="FYS193" s="79"/>
      <c r="FYT193" s="79"/>
      <c r="FYU193" s="79"/>
      <c r="FYV193" s="79"/>
      <c r="FYW193" s="79"/>
      <c r="FYX193" s="79"/>
      <c r="FYY193" s="79"/>
      <c r="FYZ193" s="79"/>
      <c r="FZA193" s="79"/>
      <c r="FZB193" s="79"/>
      <c r="FZC193" s="79"/>
      <c r="FZD193" s="79"/>
      <c r="FZE193" s="79"/>
      <c r="FZF193" s="79"/>
      <c r="FZG193" s="79"/>
      <c r="FZH193" s="79"/>
      <c r="FZI193" s="79"/>
      <c r="FZJ193" s="79"/>
      <c r="FZK193" s="79"/>
      <c r="FZL193" s="79"/>
      <c r="FZM193" s="79"/>
      <c r="FZN193" s="79"/>
      <c r="FZO193" s="79"/>
      <c r="FZP193" s="79"/>
      <c r="FZQ193" s="79"/>
      <c r="FZR193" s="79"/>
      <c r="FZS193" s="79"/>
      <c r="FZT193" s="79"/>
      <c r="FZU193" s="79"/>
      <c r="FZV193" s="79"/>
      <c r="FZW193" s="79"/>
      <c r="FZX193" s="79"/>
      <c r="FZY193" s="79"/>
      <c r="FZZ193" s="79"/>
      <c r="GAA193" s="79"/>
      <c r="GAB193" s="79"/>
      <c r="GAC193" s="79"/>
      <c r="GAD193" s="79"/>
      <c r="GAE193" s="79"/>
      <c r="GAF193" s="79"/>
      <c r="GAG193" s="79"/>
      <c r="GAH193" s="79"/>
      <c r="GAI193" s="79"/>
      <c r="GAJ193" s="79"/>
      <c r="GAK193" s="79"/>
      <c r="GAL193" s="79"/>
      <c r="GAM193" s="79"/>
      <c r="GAN193" s="79"/>
      <c r="GAO193" s="79"/>
      <c r="GAP193" s="79"/>
      <c r="GAQ193" s="79"/>
      <c r="GAR193" s="79"/>
      <c r="GAS193" s="79"/>
      <c r="GAT193" s="79"/>
      <c r="GAU193" s="79"/>
      <c r="GAV193" s="79"/>
      <c r="GAW193" s="79"/>
      <c r="GAX193" s="79"/>
      <c r="GAY193" s="79"/>
      <c r="GAZ193" s="79"/>
      <c r="GBA193" s="79"/>
      <c r="GBB193" s="79"/>
      <c r="GBC193" s="79"/>
      <c r="GBD193" s="79"/>
      <c r="GBE193" s="79"/>
      <c r="GBF193" s="79"/>
      <c r="GBG193" s="79"/>
      <c r="GBH193" s="79"/>
      <c r="GBI193" s="79"/>
      <c r="GBJ193" s="79"/>
      <c r="GBK193" s="79"/>
      <c r="GBL193" s="79"/>
      <c r="GBM193" s="79"/>
      <c r="GBN193" s="79"/>
      <c r="GBO193" s="79"/>
      <c r="GBP193" s="79"/>
      <c r="GBQ193" s="79"/>
      <c r="GBR193" s="79"/>
      <c r="GBS193" s="79"/>
      <c r="GBT193" s="79"/>
      <c r="GBU193" s="79"/>
      <c r="GBV193" s="79"/>
      <c r="GBW193" s="79"/>
      <c r="GBX193" s="79"/>
      <c r="GBY193" s="79"/>
      <c r="GBZ193" s="79"/>
      <c r="GCA193" s="79"/>
      <c r="GCB193" s="79"/>
      <c r="GCC193" s="79"/>
      <c r="GCD193" s="79"/>
      <c r="GCE193" s="79"/>
      <c r="GCF193" s="79"/>
      <c r="GCG193" s="79"/>
      <c r="GCH193" s="79"/>
      <c r="GCI193" s="79"/>
      <c r="GCJ193" s="79"/>
      <c r="GCK193" s="79"/>
      <c r="GCL193" s="79"/>
      <c r="GCM193" s="79"/>
      <c r="GCN193" s="79"/>
      <c r="GCO193" s="79"/>
      <c r="GCP193" s="79"/>
      <c r="GCQ193" s="79"/>
      <c r="GCR193" s="79"/>
      <c r="GCS193" s="79"/>
      <c r="GCT193" s="79"/>
      <c r="GCU193" s="79"/>
      <c r="GCV193" s="79"/>
      <c r="GCW193" s="79"/>
      <c r="GCX193" s="79"/>
      <c r="GCY193" s="79"/>
      <c r="GCZ193" s="79"/>
      <c r="GDA193" s="79"/>
      <c r="GDB193" s="79"/>
      <c r="GDC193" s="79"/>
      <c r="GDD193" s="79"/>
      <c r="GDE193" s="79"/>
      <c r="GDF193" s="79"/>
      <c r="GDG193" s="79"/>
      <c r="GDH193" s="79"/>
      <c r="GDI193" s="79"/>
      <c r="GDJ193" s="79"/>
      <c r="GDK193" s="79"/>
      <c r="GDL193" s="79"/>
      <c r="GDM193" s="79"/>
      <c r="GDN193" s="79"/>
      <c r="GDO193" s="79"/>
      <c r="GDP193" s="79"/>
      <c r="GDQ193" s="79"/>
      <c r="GDR193" s="79"/>
      <c r="GDS193" s="79"/>
      <c r="GDT193" s="79"/>
      <c r="GDU193" s="79"/>
      <c r="GDV193" s="79"/>
      <c r="GDW193" s="79"/>
      <c r="GDX193" s="79"/>
      <c r="GDY193" s="79"/>
      <c r="GDZ193" s="79"/>
      <c r="GEA193" s="79"/>
      <c r="GEB193" s="79"/>
      <c r="GEC193" s="79"/>
      <c r="GED193" s="79"/>
      <c r="GEE193" s="79"/>
      <c r="GEF193" s="79"/>
      <c r="GEG193" s="79"/>
      <c r="GEH193" s="79"/>
      <c r="GEI193" s="79"/>
      <c r="GEJ193" s="79"/>
      <c r="GEK193" s="79"/>
      <c r="GEL193" s="79"/>
      <c r="GEM193" s="79"/>
      <c r="GEN193" s="79"/>
      <c r="GEO193" s="79"/>
      <c r="GEP193" s="79"/>
      <c r="GEQ193" s="79"/>
      <c r="GER193" s="79"/>
      <c r="GES193" s="79"/>
      <c r="GET193" s="79"/>
      <c r="GEU193" s="79"/>
      <c r="GEV193" s="79"/>
      <c r="GEW193" s="79"/>
      <c r="GEX193" s="79"/>
      <c r="GEY193" s="79"/>
      <c r="GEZ193" s="79"/>
      <c r="GFA193" s="79"/>
      <c r="GFB193" s="79"/>
      <c r="GFC193" s="79"/>
      <c r="GFD193" s="79"/>
      <c r="GFE193" s="79"/>
      <c r="GFF193" s="79"/>
      <c r="GFG193" s="79"/>
      <c r="GFH193" s="79"/>
      <c r="GFI193" s="79"/>
      <c r="GFJ193" s="79"/>
      <c r="GFK193" s="79"/>
      <c r="GFL193" s="79"/>
      <c r="GFM193" s="79"/>
      <c r="GFN193" s="79"/>
      <c r="GFO193" s="79"/>
      <c r="GFP193" s="79"/>
      <c r="GFQ193" s="79"/>
      <c r="GFR193" s="79"/>
      <c r="GFS193" s="79"/>
      <c r="GFT193" s="79"/>
      <c r="GFU193" s="79"/>
      <c r="GFV193" s="79"/>
      <c r="GFW193" s="79"/>
      <c r="GFX193" s="79"/>
      <c r="GFY193" s="79"/>
      <c r="GFZ193" s="79"/>
      <c r="GGA193" s="79"/>
      <c r="GGB193" s="79"/>
      <c r="GGC193" s="79"/>
      <c r="GGD193" s="79"/>
      <c r="GGE193" s="79"/>
      <c r="GGF193" s="79"/>
      <c r="GGG193" s="79"/>
      <c r="GGH193" s="79"/>
      <c r="GGI193" s="79"/>
      <c r="GGJ193" s="79"/>
      <c r="GGK193" s="79"/>
      <c r="GGL193" s="79"/>
      <c r="GGM193" s="79"/>
      <c r="GGN193" s="79"/>
      <c r="GGO193" s="79"/>
      <c r="GGP193" s="79"/>
      <c r="GGQ193" s="79"/>
      <c r="GGR193" s="79"/>
      <c r="GGS193" s="79"/>
      <c r="GGT193" s="79"/>
      <c r="GGU193" s="79"/>
      <c r="GGV193" s="79"/>
      <c r="GGW193" s="79"/>
      <c r="GGX193" s="79"/>
      <c r="GGY193" s="79"/>
      <c r="GGZ193" s="79"/>
      <c r="GHA193" s="79"/>
      <c r="GHB193" s="79"/>
      <c r="GHC193" s="79"/>
      <c r="GHD193" s="79"/>
      <c r="GHE193" s="79"/>
      <c r="GHF193" s="79"/>
      <c r="GHG193" s="79"/>
      <c r="GHH193" s="79"/>
      <c r="GHI193" s="79"/>
      <c r="GHJ193" s="79"/>
      <c r="GHK193" s="79"/>
      <c r="GHL193" s="79"/>
      <c r="GHM193" s="79"/>
      <c r="GHN193" s="79"/>
      <c r="GHO193" s="79"/>
      <c r="GHP193" s="79"/>
      <c r="GHQ193" s="79"/>
      <c r="GHR193" s="79"/>
      <c r="GHS193" s="79"/>
      <c r="GHT193" s="79"/>
      <c r="GHU193" s="79"/>
      <c r="GHV193" s="79"/>
      <c r="GHW193" s="79"/>
      <c r="GHX193" s="79"/>
      <c r="GHY193" s="79"/>
      <c r="GHZ193" s="79"/>
      <c r="GIA193" s="79"/>
      <c r="GIB193" s="79"/>
      <c r="GIC193" s="79"/>
      <c r="GID193" s="79"/>
      <c r="GIE193" s="79"/>
      <c r="GIF193" s="79"/>
      <c r="GIG193" s="79"/>
      <c r="GIH193" s="79"/>
      <c r="GII193" s="79"/>
      <c r="GIJ193" s="79"/>
      <c r="GIK193" s="79"/>
      <c r="GIL193" s="79"/>
      <c r="GIM193" s="79"/>
      <c r="GIN193" s="79"/>
      <c r="GIO193" s="79"/>
      <c r="GIP193" s="79"/>
      <c r="GIQ193" s="79"/>
      <c r="GIR193" s="79"/>
      <c r="GIS193" s="79"/>
      <c r="GIT193" s="79"/>
      <c r="GIU193" s="79"/>
      <c r="GIV193" s="79"/>
      <c r="GIW193" s="79"/>
      <c r="GIX193" s="79"/>
      <c r="GIY193" s="79"/>
      <c r="GIZ193" s="79"/>
      <c r="GJA193" s="79"/>
      <c r="GJB193" s="79"/>
      <c r="GJC193" s="79"/>
      <c r="GJD193" s="79"/>
      <c r="GJE193" s="79"/>
      <c r="GJF193" s="79"/>
      <c r="GJG193" s="79"/>
      <c r="GJH193" s="79"/>
      <c r="GJI193" s="79"/>
      <c r="GJJ193" s="79"/>
      <c r="GJK193" s="79"/>
      <c r="GJL193" s="79"/>
      <c r="GJM193" s="79"/>
      <c r="GJN193" s="79"/>
      <c r="GJO193" s="79"/>
      <c r="GJP193" s="79"/>
      <c r="GJQ193" s="79"/>
      <c r="GJR193" s="79"/>
      <c r="GJS193" s="79"/>
      <c r="GJT193" s="79"/>
      <c r="GJU193" s="79"/>
      <c r="GJV193" s="79"/>
      <c r="GJW193" s="79"/>
      <c r="GJX193" s="79"/>
      <c r="GJY193" s="79"/>
      <c r="GJZ193" s="79"/>
      <c r="GKA193" s="79"/>
      <c r="GKB193" s="79"/>
      <c r="GKC193" s="79"/>
      <c r="GKD193" s="79"/>
      <c r="GKE193" s="79"/>
      <c r="GKF193" s="79"/>
      <c r="GKG193" s="79"/>
      <c r="GKH193" s="79"/>
      <c r="GKI193" s="79"/>
      <c r="GKJ193" s="79"/>
      <c r="GKK193" s="79"/>
      <c r="GKL193" s="79"/>
      <c r="GKM193" s="79"/>
      <c r="GKN193" s="79"/>
      <c r="GKO193" s="79"/>
      <c r="GKP193" s="79"/>
      <c r="GKQ193" s="79"/>
      <c r="GKR193" s="79"/>
      <c r="GKS193" s="79"/>
      <c r="GKT193" s="79"/>
      <c r="GKU193" s="79"/>
      <c r="GKV193" s="79"/>
      <c r="GKW193" s="79"/>
      <c r="GKX193" s="79"/>
      <c r="GKY193" s="79"/>
      <c r="GKZ193" s="79"/>
      <c r="GLA193" s="79"/>
      <c r="GLB193" s="79"/>
      <c r="GLC193" s="79"/>
      <c r="GLD193" s="79"/>
      <c r="GLE193" s="79"/>
      <c r="GLF193" s="79"/>
      <c r="GLG193" s="79"/>
      <c r="GLH193" s="79"/>
      <c r="GLI193" s="79"/>
      <c r="GLJ193" s="79"/>
      <c r="GLK193" s="79"/>
      <c r="GLL193" s="79"/>
      <c r="GLM193" s="79"/>
      <c r="GLN193" s="79"/>
      <c r="GLO193" s="79"/>
      <c r="GLP193" s="79"/>
      <c r="GLQ193" s="79"/>
      <c r="GLR193" s="79"/>
      <c r="GLS193" s="79"/>
      <c r="GLT193" s="79"/>
      <c r="GLU193" s="79"/>
      <c r="GLV193" s="79"/>
      <c r="GLW193" s="79"/>
      <c r="GLX193" s="79"/>
      <c r="GLY193" s="79"/>
      <c r="GLZ193" s="79"/>
      <c r="GMA193" s="79"/>
      <c r="GMB193" s="79"/>
      <c r="GMC193" s="79"/>
      <c r="GMD193" s="79"/>
      <c r="GME193" s="79"/>
      <c r="GMF193" s="79"/>
      <c r="GMG193" s="79"/>
      <c r="GMH193" s="79"/>
      <c r="GMI193" s="79"/>
      <c r="GMJ193" s="79"/>
      <c r="GMK193" s="79"/>
      <c r="GML193" s="79"/>
      <c r="GMM193" s="79"/>
      <c r="GMN193" s="79"/>
      <c r="GMO193" s="79"/>
      <c r="GMP193" s="79"/>
      <c r="GMQ193" s="79"/>
      <c r="GMR193" s="79"/>
      <c r="GMS193" s="79"/>
      <c r="GMT193" s="79"/>
      <c r="GMU193" s="79"/>
      <c r="GMV193" s="79"/>
      <c r="GMW193" s="79"/>
      <c r="GMX193" s="79"/>
      <c r="GMY193" s="79"/>
      <c r="GMZ193" s="79"/>
      <c r="GNA193" s="79"/>
      <c r="GNB193" s="79"/>
      <c r="GNC193" s="79"/>
      <c r="GND193" s="79"/>
      <c r="GNE193" s="79"/>
      <c r="GNF193" s="79"/>
      <c r="GNG193" s="79"/>
      <c r="GNH193" s="79"/>
      <c r="GNI193" s="79"/>
      <c r="GNJ193" s="79"/>
      <c r="GNK193" s="79"/>
      <c r="GNL193" s="79"/>
      <c r="GNM193" s="79"/>
      <c r="GNN193" s="79"/>
      <c r="GNO193" s="79"/>
      <c r="GNP193" s="79"/>
      <c r="GNQ193" s="79"/>
      <c r="GNR193" s="79"/>
      <c r="GNS193" s="79"/>
      <c r="GNT193" s="79"/>
      <c r="GNU193" s="79"/>
      <c r="GNV193" s="79"/>
      <c r="GNW193" s="79"/>
      <c r="GNX193" s="79"/>
      <c r="GNY193" s="79"/>
      <c r="GNZ193" s="79"/>
      <c r="GOA193" s="79"/>
      <c r="GOB193" s="79"/>
      <c r="GOC193" s="79"/>
      <c r="GOD193" s="79"/>
      <c r="GOE193" s="79"/>
      <c r="GOF193" s="79"/>
      <c r="GOG193" s="79"/>
      <c r="GOH193" s="79"/>
      <c r="GOI193" s="79"/>
      <c r="GOJ193" s="79"/>
      <c r="GOK193" s="79"/>
      <c r="GOL193" s="79"/>
      <c r="GOM193" s="79"/>
      <c r="GON193" s="79"/>
      <c r="GOO193" s="79"/>
      <c r="GOP193" s="79"/>
      <c r="GOQ193" s="79"/>
      <c r="GOR193" s="79"/>
      <c r="GOS193" s="79"/>
      <c r="GOT193" s="79"/>
      <c r="GOU193" s="79"/>
      <c r="GOV193" s="79"/>
      <c r="GOW193" s="79"/>
      <c r="GOX193" s="79"/>
      <c r="GOY193" s="79"/>
      <c r="GOZ193" s="79"/>
      <c r="GPA193" s="79"/>
      <c r="GPB193" s="79"/>
      <c r="GPC193" s="79"/>
      <c r="GPD193" s="79"/>
      <c r="GPE193" s="79"/>
      <c r="GPF193" s="79"/>
      <c r="GPG193" s="79"/>
      <c r="GPH193" s="79"/>
      <c r="GPI193" s="79"/>
      <c r="GPJ193" s="79"/>
      <c r="GPK193" s="79"/>
      <c r="GPL193" s="79"/>
      <c r="GPM193" s="79"/>
      <c r="GPN193" s="79"/>
      <c r="GPO193" s="79"/>
      <c r="GPP193" s="79"/>
      <c r="GPQ193" s="79"/>
      <c r="GPR193" s="79"/>
      <c r="GPS193" s="79"/>
      <c r="GPT193" s="79"/>
      <c r="GPU193" s="79"/>
      <c r="GPV193" s="79"/>
      <c r="GPW193" s="79"/>
      <c r="GPX193" s="79"/>
      <c r="GPY193" s="79"/>
      <c r="GPZ193" s="79"/>
      <c r="GQA193" s="79"/>
      <c r="GQB193" s="79"/>
      <c r="GQC193" s="79"/>
      <c r="GQD193" s="79"/>
      <c r="GQE193" s="79"/>
      <c r="GQF193" s="79"/>
      <c r="GQG193" s="79"/>
      <c r="GQH193" s="79"/>
      <c r="GQI193" s="79"/>
      <c r="GQJ193" s="79"/>
      <c r="GQK193" s="79"/>
      <c r="GQL193" s="79"/>
      <c r="GQM193" s="79"/>
      <c r="GQN193" s="79"/>
      <c r="GQO193" s="79"/>
      <c r="GQP193" s="79"/>
      <c r="GQQ193" s="79"/>
      <c r="GQR193" s="79"/>
      <c r="GQS193" s="79"/>
      <c r="GQT193" s="79"/>
      <c r="GQU193" s="79"/>
      <c r="GQV193" s="79"/>
      <c r="GQW193" s="79"/>
      <c r="GQX193" s="79"/>
      <c r="GQY193" s="79"/>
      <c r="GQZ193" s="79"/>
      <c r="GRA193" s="79"/>
      <c r="GRB193" s="79"/>
      <c r="GRC193" s="79"/>
      <c r="GRD193" s="79"/>
      <c r="GRE193" s="79"/>
      <c r="GRF193" s="79"/>
      <c r="GRG193" s="79"/>
      <c r="GRH193" s="79"/>
      <c r="GRI193" s="79"/>
      <c r="GRJ193" s="79"/>
      <c r="GRK193" s="79"/>
      <c r="GRL193" s="79"/>
      <c r="GRM193" s="79"/>
      <c r="GRN193" s="79"/>
      <c r="GRO193" s="79"/>
      <c r="GRP193" s="79"/>
      <c r="GRQ193" s="79"/>
      <c r="GRR193" s="79"/>
      <c r="GRS193" s="79"/>
      <c r="GRT193" s="79"/>
      <c r="GRU193" s="79"/>
      <c r="GRV193" s="79"/>
      <c r="GRW193" s="79"/>
      <c r="GRX193" s="79"/>
      <c r="GRY193" s="79"/>
      <c r="GRZ193" s="79"/>
      <c r="GSA193" s="79"/>
      <c r="GSB193" s="79"/>
      <c r="GSC193" s="79"/>
      <c r="GSD193" s="79"/>
      <c r="GSE193" s="79"/>
      <c r="GSF193" s="79"/>
      <c r="GSG193" s="79"/>
      <c r="GSH193" s="79"/>
      <c r="GSI193" s="79"/>
      <c r="GSJ193" s="79"/>
      <c r="GSK193" s="79"/>
      <c r="GSL193" s="79"/>
      <c r="GSM193" s="79"/>
      <c r="GSN193" s="79"/>
      <c r="GSO193" s="79"/>
      <c r="GSP193" s="79"/>
      <c r="GSQ193" s="79"/>
      <c r="GSR193" s="79"/>
      <c r="GSS193" s="79"/>
      <c r="GST193" s="79"/>
      <c r="GSU193" s="79"/>
      <c r="GSV193" s="79"/>
      <c r="GSW193" s="79"/>
      <c r="GSX193" s="79"/>
      <c r="GSY193" s="79"/>
      <c r="GSZ193" s="79"/>
      <c r="GTA193" s="79"/>
      <c r="GTB193" s="79"/>
      <c r="GTC193" s="79"/>
      <c r="GTD193" s="79"/>
      <c r="GTE193" s="79"/>
      <c r="GTF193" s="79"/>
      <c r="GTG193" s="79"/>
      <c r="GTH193" s="79"/>
      <c r="GTI193" s="79"/>
      <c r="GTJ193" s="79"/>
      <c r="GTK193" s="79"/>
      <c r="GTL193" s="79"/>
      <c r="GTM193" s="79"/>
      <c r="GTN193" s="79"/>
      <c r="GTO193" s="79"/>
      <c r="GTP193" s="79"/>
      <c r="GTQ193" s="79"/>
      <c r="GTR193" s="79"/>
      <c r="GTS193" s="79"/>
      <c r="GTT193" s="79"/>
      <c r="GTU193" s="79"/>
      <c r="GTV193" s="79"/>
      <c r="GTW193" s="79"/>
      <c r="GTX193" s="79"/>
      <c r="GTY193" s="79"/>
      <c r="GTZ193" s="79"/>
      <c r="GUA193" s="79"/>
      <c r="GUB193" s="79"/>
      <c r="GUC193" s="79"/>
      <c r="GUD193" s="79"/>
      <c r="GUE193" s="79"/>
      <c r="GUF193" s="79"/>
      <c r="GUG193" s="79"/>
      <c r="GUH193" s="79"/>
      <c r="GUI193" s="79"/>
      <c r="GUJ193" s="79"/>
      <c r="GUK193" s="79"/>
      <c r="GUL193" s="79"/>
      <c r="GUM193" s="79"/>
      <c r="GUN193" s="79"/>
      <c r="GUO193" s="79"/>
      <c r="GUP193" s="79"/>
      <c r="GUQ193" s="79"/>
      <c r="GUR193" s="79"/>
      <c r="GUS193" s="79"/>
      <c r="GUT193" s="79"/>
      <c r="GUU193" s="79"/>
      <c r="GUV193" s="79"/>
      <c r="GUW193" s="79"/>
      <c r="GUX193" s="79"/>
      <c r="GUY193" s="79"/>
      <c r="GUZ193" s="79"/>
      <c r="GVA193" s="79"/>
      <c r="GVB193" s="79"/>
      <c r="GVC193" s="79"/>
      <c r="GVD193" s="79"/>
      <c r="GVE193" s="79"/>
      <c r="GVF193" s="79"/>
      <c r="GVG193" s="79"/>
      <c r="GVH193" s="79"/>
      <c r="GVI193" s="79"/>
      <c r="GVJ193" s="79"/>
      <c r="GVK193" s="79"/>
      <c r="GVL193" s="79"/>
      <c r="GVM193" s="79"/>
      <c r="GVN193" s="79"/>
      <c r="GVO193" s="79"/>
      <c r="GVP193" s="79"/>
      <c r="GVQ193" s="79"/>
      <c r="GVR193" s="79"/>
      <c r="GVS193" s="79"/>
      <c r="GVT193" s="79"/>
      <c r="GVU193" s="79"/>
      <c r="GVV193" s="79"/>
      <c r="GVW193" s="79"/>
      <c r="GVX193" s="79"/>
      <c r="GVY193" s="79"/>
      <c r="GVZ193" s="79"/>
      <c r="GWA193" s="79"/>
      <c r="GWB193" s="79"/>
      <c r="GWC193" s="79"/>
      <c r="GWD193" s="79"/>
      <c r="GWE193" s="79"/>
      <c r="GWF193" s="79"/>
      <c r="GWG193" s="79"/>
      <c r="GWH193" s="79"/>
      <c r="GWI193" s="79"/>
      <c r="GWJ193" s="79"/>
      <c r="GWK193" s="79"/>
      <c r="GWL193" s="79"/>
      <c r="GWM193" s="79"/>
      <c r="GWN193" s="79"/>
      <c r="GWO193" s="79"/>
      <c r="GWP193" s="79"/>
      <c r="GWQ193" s="79"/>
      <c r="GWR193" s="79"/>
      <c r="GWS193" s="79"/>
      <c r="GWT193" s="79"/>
      <c r="GWU193" s="79"/>
      <c r="GWV193" s="79"/>
      <c r="GWW193" s="79"/>
      <c r="GWX193" s="79"/>
      <c r="GWY193" s="79"/>
      <c r="GWZ193" s="79"/>
      <c r="GXA193" s="79"/>
      <c r="GXB193" s="79"/>
      <c r="GXC193" s="79"/>
      <c r="GXD193" s="79"/>
      <c r="GXE193" s="79"/>
      <c r="GXF193" s="79"/>
      <c r="GXG193" s="79"/>
      <c r="GXH193" s="79"/>
      <c r="GXI193" s="79"/>
      <c r="GXJ193" s="79"/>
      <c r="GXK193" s="79"/>
      <c r="GXL193" s="79"/>
      <c r="GXM193" s="79"/>
      <c r="GXN193" s="79"/>
      <c r="GXO193" s="79"/>
      <c r="GXP193" s="79"/>
      <c r="GXQ193" s="79"/>
      <c r="GXR193" s="79"/>
      <c r="GXS193" s="79"/>
      <c r="GXT193" s="79"/>
      <c r="GXU193" s="79"/>
      <c r="GXV193" s="79"/>
      <c r="GXW193" s="79"/>
      <c r="GXX193" s="79"/>
      <c r="GXY193" s="79"/>
      <c r="GXZ193" s="79"/>
      <c r="GYA193" s="79"/>
      <c r="GYB193" s="79"/>
      <c r="GYC193" s="79"/>
      <c r="GYD193" s="79"/>
      <c r="GYE193" s="79"/>
      <c r="GYF193" s="79"/>
      <c r="GYG193" s="79"/>
      <c r="GYH193" s="79"/>
      <c r="GYI193" s="79"/>
      <c r="GYJ193" s="79"/>
      <c r="GYK193" s="79"/>
      <c r="GYL193" s="79"/>
      <c r="GYM193" s="79"/>
      <c r="GYN193" s="79"/>
      <c r="GYO193" s="79"/>
      <c r="GYP193" s="79"/>
      <c r="GYQ193" s="79"/>
      <c r="GYR193" s="79"/>
      <c r="GYS193" s="79"/>
      <c r="GYT193" s="79"/>
      <c r="GYU193" s="79"/>
      <c r="GYV193" s="79"/>
      <c r="GYW193" s="79"/>
      <c r="GYX193" s="79"/>
      <c r="GYY193" s="79"/>
      <c r="GYZ193" s="79"/>
      <c r="GZA193" s="79"/>
      <c r="GZB193" s="79"/>
      <c r="GZC193" s="79"/>
      <c r="GZD193" s="79"/>
      <c r="GZE193" s="79"/>
      <c r="GZF193" s="79"/>
      <c r="GZG193" s="79"/>
      <c r="GZH193" s="79"/>
      <c r="GZI193" s="79"/>
      <c r="GZJ193" s="79"/>
      <c r="GZK193" s="79"/>
      <c r="GZL193" s="79"/>
      <c r="GZM193" s="79"/>
      <c r="GZN193" s="79"/>
      <c r="GZO193" s="79"/>
      <c r="GZP193" s="79"/>
      <c r="GZQ193" s="79"/>
      <c r="GZR193" s="79"/>
      <c r="GZS193" s="79"/>
      <c r="GZT193" s="79"/>
      <c r="GZU193" s="79"/>
      <c r="GZV193" s="79"/>
      <c r="GZW193" s="79"/>
      <c r="GZX193" s="79"/>
      <c r="GZY193" s="79"/>
      <c r="GZZ193" s="79"/>
      <c r="HAA193" s="79"/>
      <c r="HAB193" s="79"/>
      <c r="HAC193" s="79"/>
      <c r="HAD193" s="79"/>
      <c r="HAE193" s="79"/>
      <c r="HAF193" s="79"/>
      <c r="HAG193" s="79"/>
      <c r="HAH193" s="79"/>
      <c r="HAI193" s="79"/>
      <c r="HAJ193" s="79"/>
      <c r="HAK193" s="79"/>
      <c r="HAL193" s="79"/>
      <c r="HAM193" s="79"/>
      <c r="HAN193" s="79"/>
      <c r="HAO193" s="79"/>
      <c r="HAP193" s="79"/>
      <c r="HAQ193" s="79"/>
      <c r="HAR193" s="79"/>
      <c r="HAS193" s="79"/>
      <c r="HAT193" s="79"/>
      <c r="HAU193" s="79"/>
      <c r="HAV193" s="79"/>
      <c r="HAW193" s="79"/>
      <c r="HAX193" s="79"/>
      <c r="HAY193" s="79"/>
      <c r="HAZ193" s="79"/>
      <c r="HBA193" s="79"/>
      <c r="HBB193" s="79"/>
      <c r="HBC193" s="79"/>
      <c r="HBD193" s="79"/>
      <c r="HBE193" s="79"/>
      <c r="HBF193" s="79"/>
      <c r="HBG193" s="79"/>
      <c r="HBH193" s="79"/>
      <c r="HBI193" s="79"/>
      <c r="HBJ193" s="79"/>
      <c r="HBK193" s="79"/>
      <c r="HBL193" s="79"/>
      <c r="HBM193" s="79"/>
      <c r="HBN193" s="79"/>
      <c r="HBO193" s="79"/>
      <c r="HBP193" s="79"/>
      <c r="HBQ193" s="79"/>
      <c r="HBR193" s="79"/>
      <c r="HBS193" s="79"/>
      <c r="HBT193" s="79"/>
      <c r="HBU193" s="79"/>
      <c r="HBV193" s="79"/>
      <c r="HBW193" s="79"/>
      <c r="HBX193" s="79"/>
      <c r="HBY193" s="79"/>
      <c r="HBZ193" s="79"/>
      <c r="HCA193" s="79"/>
      <c r="HCB193" s="79"/>
      <c r="HCC193" s="79"/>
      <c r="HCD193" s="79"/>
      <c r="HCE193" s="79"/>
      <c r="HCF193" s="79"/>
      <c r="HCG193" s="79"/>
      <c r="HCH193" s="79"/>
      <c r="HCI193" s="79"/>
      <c r="HCJ193" s="79"/>
      <c r="HCK193" s="79"/>
      <c r="HCL193" s="79"/>
      <c r="HCM193" s="79"/>
      <c r="HCN193" s="79"/>
      <c r="HCO193" s="79"/>
      <c r="HCP193" s="79"/>
      <c r="HCQ193" s="79"/>
      <c r="HCR193" s="79"/>
      <c r="HCS193" s="79"/>
      <c r="HCT193" s="79"/>
      <c r="HCU193" s="79"/>
      <c r="HCV193" s="79"/>
      <c r="HCW193" s="79"/>
      <c r="HCX193" s="79"/>
      <c r="HCY193" s="79"/>
      <c r="HCZ193" s="79"/>
      <c r="HDA193" s="79"/>
      <c r="HDB193" s="79"/>
      <c r="HDC193" s="79"/>
      <c r="HDD193" s="79"/>
      <c r="HDE193" s="79"/>
      <c r="HDF193" s="79"/>
      <c r="HDG193" s="79"/>
      <c r="HDH193" s="79"/>
      <c r="HDI193" s="79"/>
      <c r="HDJ193" s="79"/>
      <c r="HDK193" s="79"/>
      <c r="HDL193" s="79"/>
      <c r="HDM193" s="79"/>
      <c r="HDN193" s="79"/>
      <c r="HDO193" s="79"/>
      <c r="HDP193" s="79"/>
      <c r="HDQ193" s="79"/>
      <c r="HDR193" s="79"/>
      <c r="HDS193" s="79"/>
      <c r="HDT193" s="79"/>
      <c r="HDU193" s="79"/>
      <c r="HDV193" s="79"/>
      <c r="HDW193" s="79"/>
      <c r="HDX193" s="79"/>
      <c r="HDY193" s="79"/>
      <c r="HDZ193" s="79"/>
      <c r="HEA193" s="79"/>
      <c r="HEB193" s="79"/>
      <c r="HEC193" s="79"/>
      <c r="HED193" s="79"/>
      <c r="HEE193" s="79"/>
      <c r="HEF193" s="79"/>
      <c r="HEG193" s="79"/>
      <c r="HEH193" s="79"/>
      <c r="HEI193" s="79"/>
      <c r="HEJ193" s="79"/>
      <c r="HEK193" s="79"/>
      <c r="HEL193" s="79"/>
      <c r="HEM193" s="79"/>
      <c r="HEN193" s="79"/>
      <c r="HEO193" s="79"/>
      <c r="HEP193" s="79"/>
      <c r="HEQ193" s="79"/>
      <c r="HER193" s="79"/>
      <c r="HES193" s="79"/>
      <c r="HET193" s="79"/>
      <c r="HEU193" s="79"/>
      <c r="HEV193" s="79"/>
      <c r="HEW193" s="79"/>
      <c r="HEX193" s="79"/>
      <c r="HEY193" s="79"/>
      <c r="HEZ193" s="79"/>
      <c r="HFA193" s="79"/>
      <c r="HFB193" s="79"/>
      <c r="HFC193" s="79"/>
      <c r="HFD193" s="79"/>
      <c r="HFE193" s="79"/>
      <c r="HFF193" s="79"/>
      <c r="HFG193" s="79"/>
      <c r="HFH193" s="79"/>
      <c r="HFI193" s="79"/>
      <c r="HFJ193" s="79"/>
      <c r="HFK193" s="79"/>
      <c r="HFL193" s="79"/>
      <c r="HFM193" s="79"/>
      <c r="HFN193" s="79"/>
      <c r="HFO193" s="79"/>
      <c r="HFP193" s="79"/>
      <c r="HFQ193" s="79"/>
      <c r="HFR193" s="79"/>
      <c r="HFS193" s="79"/>
      <c r="HFT193" s="79"/>
      <c r="HFU193" s="79"/>
      <c r="HFV193" s="79"/>
      <c r="HFW193" s="79"/>
      <c r="HFX193" s="79"/>
      <c r="HFY193" s="79"/>
      <c r="HFZ193" s="79"/>
      <c r="HGA193" s="79"/>
      <c r="HGB193" s="79"/>
      <c r="HGC193" s="79"/>
      <c r="HGD193" s="79"/>
      <c r="HGE193" s="79"/>
      <c r="HGF193" s="79"/>
      <c r="HGG193" s="79"/>
      <c r="HGH193" s="79"/>
      <c r="HGI193" s="79"/>
      <c r="HGJ193" s="79"/>
      <c r="HGK193" s="79"/>
      <c r="HGL193" s="79"/>
      <c r="HGM193" s="79"/>
      <c r="HGN193" s="79"/>
      <c r="HGO193" s="79"/>
      <c r="HGP193" s="79"/>
      <c r="HGQ193" s="79"/>
      <c r="HGR193" s="79"/>
      <c r="HGS193" s="79"/>
      <c r="HGT193" s="79"/>
      <c r="HGU193" s="79"/>
      <c r="HGV193" s="79"/>
      <c r="HGW193" s="79"/>
      <c r="HGX193" s="79"/>
      <c r="HGY193" s="79"/>
      <c r="HGZ193" s="79"/>
      <c r="HHA193" s="79"/>
      <c r="HHB193" s="79"/>
      <c r="HHC193" s="79"/>
      <c r="HHD193" s="79"/>
      <c r="HHE193" s="79"/>
      <c r="HHF193" s="79"/>
      <c r="HHG193" s="79"/>
      <c r="HHH193" s="79"/>
      <c r="HHI193" s="79"/>
      <c r="HHJ193" s="79"/>
      <c r="HHK193" s="79"/>
      <c r="HHL193" s="79"/>
      <c r="HHM193" s="79"/>
      <c r="HHN193" s="79"/>
      <c r="HHO193" s="79"/>
      <c r="HHP193" s="79"/>
      <c r="HHQ193" s="79"/>
      <c r="HHR193" s="79"/>
      <c r="HHS193" s="79"/>
      <c r="HHT193" s="79"/>
      <c r="HHU193" s="79"/>
      <c r="HHV193" s="79"/>
      <c r="HHW193" s="79"/>
      <c r="HHX193" s="79"/>
      <c r="HHY193" s="79"/>
      <c r="HHZ193" s="79"/>
      <c r="HIA193" s="79"/>
      <c r="HIB193" s="79"/>
      <c r="HIC193" s="79"/>
      <c r="HID193" s="79"/>
      <c r="HIE193" s="79"/>
      <c r="HIF193" s="79"/>
      <c r="HIG193" s="79"/>
      <c r="HIH193" s="79"/>
      <c r="HII193" s="79"/>
      <c r="HIJ193" s="79"/>
      <c r="HIK193" s="79"/>
      <c r="HIL193" s="79"/>
      <c r="HIM193" s="79"/>
      <c r="HIN193" s="79"/>
      <c r="HIO193" s="79"/>
      <c r="HIP193" s="79"/>
      <c r="HIQ193" s="79"/>
      <c r="HIR193" s="79"/>
      <c r="HIS193" s="79"/>
      <c r="HIT193" s="79"/>
      <c r="HIU193" s="79"/>
      <c r="HIV193" s="79"/>
      <c r="HIW193" s="79"/>
      <c r="HIX193" s="79"/>
      <c r="HIY193" s="79"/>
      <c r="HIZ193" s="79"/>
      <c r="HJA193" s="79"/>
      <c r="HJB193" s="79"/>
      <c r="HJC193" s="79"/>
      <c r="HJD193" s="79"/>
      <c r="HJE193" s="79"/>
      <c r="HJF193" s="79"/>
      <c r="HJG193" s="79"/>
      <c r="HJH193" s="79"/>
      <c r="HJI193" s="79"/>
      <c r="HJJ193" s="79"/>
      <c r="HJK193" s="79"/>
      <c r="HJL193" s="79"/>
      <c r="HJM193" s="79"/>
      <c r="HJN193" s="79"/>
      <c r="HJO193" s="79"/>
      <c r="HJP193" s="79"/>
      <c r="HJQ193" s="79"/>
      <c r="HJR193" s="79"/>
      <c r="HJS193" s="79"/>
      <c r="HJT193" s="79"/>
      <c r="HJU193" s="79"/>
      <c r="HJV193" s="79"/>
      <c r="HJW193" s="79"/>
      <c r="HJX193" s="79"/>
      <c r="HJY193" s="79"/>
      <c r="HJZ193" s="79"/>
      <c r="HKA193" s="79"/>
      <c r="HKB193" s="79"/>
      <c r="HKC193" s="79"/>
      <c r="HKD193" s="79"/>
      <c r="HKE193" s="79"/>
      <c r="HKF193" s="79"/>
      <c r="HKG193" s="79"/>
      <c r="HKH193" s="79"/>
      <c r="HKI193" s="79"/>
      <c r="HKJ193" s="79"/>
      <c r="HKK193" s="79"/>
      <c r="HKL193" s="79"/>
      <c r="HKM193" s="79"/>
      <c r="HKN193" s="79"/>
      <c r="HKO193" s="79"/>
      <c r="HKP193" s="79"/>
      <c r="HKQ193" s="79"/>
      <c r="HKR193" s="79"/>
      <c r="HKS193" s="79"/>
      <c r="HKT193" s="79"/>
      <c r="HKU193" s="79"/>
      <c r="HKV193" s="79"/>
      <c r="HKW193" s="79"/>
      <c r="HKX193" s="79"/>
      <c r="HKY193" s="79"/>
      <c r="HKZ193" s="79"/>
      <c r="HLA193" s="79"/>
      <c r="HLB193" s="79"/>
      <c r="HLC193" s="79"/>
      <c r="HLD193" s="79"/>
      <c r="HLE193" s="79"/>
      <c r="HLF193" s="79"/>
      <c r="HLG193" s="79"/>
      <c r="HLH193" s="79"/>
      <c r="HLI193" s="79"/>
      <c r="HLJ193" s="79"/>
      <c r="HLK193" s="79"/>
      <c r="HLL193" s="79"/>
      <c r="HLM193" s="79"/>
      <c r="HLN193" s="79"/>
      <c r="HLO193" s="79"/>
      <c r="HLP193" s="79"/>
      <c r="HLQ193" s="79"/>
      <c r="HLR193" s="79"/>
      <c r="HLS193" s="79"/>
      <c r="HLT193" s="79"/>
      <c r="HLU193" s="79"/>
      <c r="HLV193" s="79"/>
      <c r="HLW193" s="79"/>
      <c r="HLX193" s="79"/>
      <c r="HLY193" s="79"/>
      <c r="HLZ193" s="79"/>
      <c r="HMA193" s="79"/>
      <c r="HMB193" s="79"/>
      <c r="HMC193" s="79"/>
      <c r="HMD193" s="79"/>
      <c r="HME193" s="79"/>
      <c r="HMF193" s="79"/>
      <c r="HMG193" s="79"/>
      <c r="HMH193" s="79"/>
      <c r="HMI193" s="79"/>
      <c r="HMJ193" s="79"/>
      <c r="HMK193" s="79"/>
      <c r="HML193" s="79"/>
      <c r="HMM193" s="79"/>
      <c r="HMN193" s="79"/>
      <c r="HMO193" s="79"/>
      <c r="HMP193" s="79"/>
      <c r="HMQ193" s="79"/>
      <c r="HMR193" s="79"/>
      <c r="HMS193" s="79"/>
      <c r="HMT193" s="79"/>
      <c r="HMU193" s="79"/>
      <c r="HMV193" s="79"/>
      <c r="HMW193" s="79"/>
      <c r="HMX193" s="79"/>
      <c r="HMY193" s="79"/>
      <c r="HMZ193" s="79"/>
      <c r="HNA193" s="79"/>
      <c r="HNB193" s="79"/>
      <c r="HNC193" s="79"/>
      <c r="HND193" s="79"/>
      <c r="HNE193" s="79"/>
      <c r="HNF193" s="79"/>
      <c r="HNG193" s="79"/>
      <c r="HNH193" s="79"/>
      <c r="HNI193" s="79"/>
      <c r="HNJ193" s="79"/>
      <c r="HNK193" s="79"/>
      <c r="HNL193" s="79"/>
      <c r="HNM193" s="79"/>
      <c r="HNN193" s="79"/>
      <c r="HNO193" s="79"/>
      <c r="HNP193" s="79"/>
      <c r="HNQ193" s="79"/>
      <c r="HNR193" s="79"/>
      <c r="HNS193" s="79"/>
      <c r="HNT193" s="79"/>
      <c r="HNU193" s="79"/>
      <c r="HNV193" s="79"/>
      <c r="HNW193" s="79"/>
      <c r="HNX193" s="79"/>
      <c r="HNY193" s="79"/>
      <c r="HNZ193" s="79"/>
      <c r="HOA193" s="79"/>
      <c r="HOB193" s="79"/>
      <c r="HOC193" s="79"/>
      <c r="HOD193" s="79"/>
      <c r="HOE193" s="79"/>
      <c r="HOF193" s="79"/>
      <c r="HOG193" s="79"/>
      <c r="HOH193" s="79"/>
      <c r="HOI193" s="79"/>
      <c r="HOJ193" s="79"/>
      <c r="HOK193" s="79"/>
      <c r="HOL193" s="79"/>
      <c r="HOM193" s="79"/>
      <c r="HON193" s="79"/>
      <c r="HOO193" s="79"/>
      <c r="HOP193" s="79"/>
      <c r="HOQ193" s="79"/>
      <c r="HOR193" s="79"/>
      <c r="HOS193" s="79"/>
      <c r="HOT193" s="79"/>
      <c r="HOU193" s="79"/>
      <c r="HOV193" s="79"/>
      <c r="HOW193" s="79"/>
      <c r="HOX193" s="79"/>
      <c r="HOY193" s="79"/>
      <c r="HOZ193" s="79"/>
      <c r="HPA193" s="79"/>
      <c r="HPB193" s="79"/>
      <c r="HPC193" s="79"/>
      <c r="HPD193" s="79"/>
      <c r="HPE193" s="79"/>
      <c r="HPF193" s="79"/>
      <c r="HPG193" s="79"/>
      <c r="HPH193" s="79"/>
      <c r="HPI193" s="79"/>
      <c r="HPJ193" s="79"/>
      <c r="HPK193" s="79"/>
      <c r="HPL193" s="79"/>
      <c r="HPM193" s="79"/>
      <c r="HPN193" s="79"/>
      <c r="HPO193" s="79"/>
      <c r="HPP193" s="79"/>
      <c r="HPQ193" s="79"/>
      <c r="HPR193" s="79"/>
      <c r="HPS193" s="79"/>
      <c r="HPT193" s="79"/>
      <c r="HPU193" s="79"/>
      <c r="HPV193" s="79"/>
      <c r="HPW193" s="79"/>
      <c r="HPX193" s="79"/>
      <c r="HPY193" s="79"/>
      <c r="HPZ193" s="79"/>
      <c r="HQA193" s="79"/>
      <c r="HQB193" s="79"/>
      <c r="HQC193" s="79"/>
      <c r="HQD193" s="79"/>
      <c r="HQE193" s="79"/>
      <c r="HQF193" s="79"/>
      <c r="HQG193" s="79"/>
      <c r="HQH193" s="79"/>
      <c r="HQI193" s="79"/>
      <c r="HQJ193" s="79"/>
      <c r="HQK193" s="79"/>
      <c r="HQL193" s="79"/>
      <c r="HQM193" s="79"/>
      <c r="HQN193" s="79"/>
      <c r="HQO193" s="79"/>
      <c r="HQP193" s="79"/>
      <c r="HQQ193" s="79"/>
      <c r="HQR193" s="79"/>
      <c r="HQS193" s="79"/>
      <c r="HQT193" s="79"/>
      <c r="HQU193" s="79"/>
      <c r="HQV193" s="79"/>
      <c r="HQW193" s="79"/>
      <c r="HQX193" s="79"/>
      <c r="HQY193" s="79"/>
      <c r="HQZ193" s="79"/>
      <c r="HRA193" s="79"/>
      <c r="HRB193" s="79"/>
      <c r="HRC193" s="79"/>
      <c r="HRD193" s="79"/>
      <c r="HRE193" s="79"/>
      <c r="HRF193" s="79"/>
      <c r="HRG193" s="79"/>
      <c r="HRH193" s="79"/>
      <c r="HRI193" s="79"/>
      <c r="HRJ193" s="79"/>
      <c r="HRK193" s="79"/>
      <c r="HRL193" s="79"/>
      <c r="HRM193" s="79"/>
      <c r="HRN193" s="79"/>
      <c r="HRO193" s="79"/>
      <c r="HRP193" s="79"/>
      <c r="HRQ193" s="79"/>
      <c r="HRR193" s="79"/>
      <c r="HRS193" s="79"/>
      <c r="HRT193" s="79"/>
      <c r="HRU193" s="79"/>
      <c r="HRV193" s="79"/>
      <c r="HRW193" s="79"/>
      <c r="HRX193" s="79"/>
      <c r="HRY193" s="79"/>
      <c r="HRZ193" s="79"/>
      <c r="HSA193" s="79"/>
      <c r="HSB193" s="79"/>
      <c r="HSC193" s="79"/>
      <c r="HSD193" s="79"/>
      <c r="HSE193" s="79"/>
      <c r="HSF193" s="79"/>
      <c r="HSG193" s="79"/>
      <c r="HSH193" s="79"/>
      <c r="HSI193" s="79"/>
      <c r="HSJ193" s="79"/>
      <c r="HSK193" s="79"/>
      <c r="HSL193" s="79"/>
      <c r="HSM193" s="79"/>
      <c r="HSN193" s="79"/>
      <c r="HSO193" s="79"/>
      <c r="HSP193" s="79"/>
      <c r="HSQ193" s="79"/>
      <c r="HSR193" s="79"/>
      <c r="HSS193" s="79"/>
      <c r="HST193" s="79"/>
      <c r="HSU193" s="79"/>
      <c r="HSV193" s="79"/>
      <c r="HSW193" s="79"/>
      <c r="HSX193" s="79"/>
      <c r="HSY193" s="79"/>
      <c r="HSZ193" s="79"/>
      <c r="HTA193" s="79"/>
      <c r="HTB193" s="79"/>
      <c r="HTC193" s="79"/>
      <c r="HTD193" s="79"/>
      <c r="HTE193" s="79"/>
      <c r="HTF193" s="79"/>
      <c r="HTG193" s="79"/>
      <c r="HTH193" s="79"/>
      <c r="HTI193" s="79"/>
      <c r="HTJ193" s="79"/>
      <c r="HTK193" s="79"/>
      <c r="HTL193" s="79"/>
      <c r="HTM193" s="79"/>
      <c r="HTN193" s="79"/>
      <c r="HTO193" s="79"/>
      <c r="HTP193" s="79"/>
      <c r="HTQ193" s="79"/>
      <c r="HTR193" s="79"/>
      <c r="HTS193" s="79"/>
      <c r="HTT193" s="79"/>
      <c r="HTU193" s="79"/>
      <c r="HTV193" s="79"/>
      <c r="HTW193" s="79"/>
      <c r="HTX193" s="79"/>
      <c r="HTY193" s="79"/>
      <c r="HTZ193" s="79"/>
      <c r="HUA193" s="79"/>
      <c r="HUB193" s="79"/>
      <c r="HUC193" s="79"/>
      <c r="HUD193" s="79"/>
      <c r="HUE193" s="79"/>
      <c r="HUF193" s="79"/>
      <c r="HUG193" s="79"/>
      <c r="HUH193" s="79"/>
      <c r="HUI193" s="79"/>
      <c r="HUJ193" s="79"/>
      <c r="HUK193" s="79"/>
      <c r="HUL193" s="79"/>
      <c r="HUM193" s="79"/>
      <c r="HUN193" s="79"/>
      <c r="HUO193" s="79"/>
      <c r="HUP193" s="79"/>
      <c r="HUQ193" s="79"/>
      <c r="HUR193" s="79"/>
      <c r="HUS193" s="79"/>
      <c r="HUT193" s="79"/>
      <c r="HUU193" s="79"/>
      <c r="HUV193" s="79"/>
      <c r="HUW193" s="79"/>
      <c r="HUX193" s="79"/>
      <c r="HUY193" s="79"/>
      <c r="HUZ193" s="79"/>
      <c r="HVA193" s="79"/>
      <c r="HVB193" s="79"/>
      <c r="HVC193" s="79"/>
      <c r="HVD193" s="79"/>
      <c r="HVE193" s="79"/>
      <c r="HVF193" s="79"/>
      <c r="HVG193" s="79"/>
      <c r="HVH193" s="79"/>
      <c r="HVI193" s="79"/>
      <c r="HVJ193" s="79"/>
      <c r="HVK193" s="79"/>
      <c r="HVL193" s="79"/>
      <c r="HVM193" s="79"/>
      <c r="HVN193" s="79"/>
      <c r="HVO193" s="79"/>
      <c r="HVP193" s="79"/>
      <c r="HVQ193" s="79"/>
      <c r="HVR193" s="79"/>
      <c r="HVS193" s="79"/>
      <c r="HVT193" s="79"/>
      <c r="HVU193" s="79"/>
      <c r="HVV193" s="79"/>
      <c r="HVW193" s="79"/>
      <c r="HVX193" s="79"/>
      <c r="HVY193" s="79"/>
      <c r="HVZ193" s="79"/>
      <c r="HWA193" s="79"/>
      <c r="HWB193" s="79"/>
      <c r="HWC193" s="79"/>
      <c r="HWD193" s="79"/>
      <c r="HWE193" s="79"/>
      <c r="HWF193" s="79"/>
      <c r="HWG193" s="79"/>
      <c r="HWH193" s="79"/>
      <c r="HWI193" s="79"/>
      <c r="HWJ193" s="79"/>
      <c r="HWK193" s="79"/>
      <c r="HWL193" s="79"/>
      <c r="HWM193" s="79"/>
      <c r="HWN193" s="79"/>
      <c r="HWO193" s="79"/>
      <c r="HWP193" s="79"/>
      <c r="HWQ193" s="79"/>
      <c r="HWR193" s="79"/>
      <c r="HWS193" s="79"/>
      <c r="HWT193" s="79"/>
      <c r="HWU193" s="79"/>
      <c r="HWV193" s="79"/>
      <c r="HWW193" s="79"/>
      <c r="HWX193" s="79"/>
      <c r="HWY193" s="79"/>
      <c r="HWZ193" s="79"/>
      <c r="HXA193" s="79"/>
      <c r="HXB193" s="79"/>
      <c r="HXC193" s="79"/>
      <c r="HXD193" s="79"/>
      <c r="HXE193" s="79"/>
      <c r="HXF193" s="79"/>
      <c r="HXG193" s="79"/>
      <c r="HXH193" s="79"/>
      <c r="HXI193" s="79"/>
      <c r="HXJ193" s="79"/>
      <c r="HXK193" s="79"/>
      <c r="HXL193" s="79"/>
      <c r="HXM193" s="79"/>
      <c r="HXN193" s="79"/>
      <c r="HXO193" s="79"/>
      <c r="HXP193" s="79"/>
      <c r="HXQ193" s="79"/>
      <c r="HXR193" s="79"/>
      <c r="HXS193" s="79"/>
      <c r="HXT193" s="79"/>
      <c r="HXU193" s="79"/>
      <c r="HXV193" s="79"/>
      <c r="HXW193" s="79"/>
      <c r="HXX193" s="79"/>
      <c r="HXY193" s="79"/>
      <c r="HXZ193" s="79"/>
      <c r="HYA193" s="79"/>
      <c r="HYB193" s="79"/>
      <c r="HYC193" s="79"/>
      <c r="HYD193" s="79"/>
      <c r="HYE193" s="79"/>
      <c r="HYF193" s="79"/>
      <c r="HYG193" s="79"/>
      <c r="HYH193" s="79"/>
      <c r="HYI193" s="79"/>
      <c r="HYJ193" s="79"/>
      <c r="HYK193" s="79"/>
      <c r="HYL193" s="79"/>
      <c r="HYM193" s="79"/>
      <c r="HYN193" s="79"/>
      <c r="HYO193" s="79"/>
      <c r="HYP193" s="79"/>
      <c r="HYQ193" s="79"/>
      <c r="HYR193" s="79"/>
      <c r="HYS193" s="79"/>
      <c r="HYT193" s="79"/>
      <c r="HYU193" s="79"/>
      <c r="HYV193" s="79"/>
      <c r="HYW193" s="79"/>
      <c r="HYX193" s="79"/>
      <c r="HYY193" s="79"/>
      <c r="HYZ193" s="79"/>
      <c r="HZA193" s="79"/>
      <c r="HZB193" s="79"/>
      <c r="HZC193" s="79"/>
      <c r="HZD193" s="79"/>
      <c r="HZE193" s="79"/>
      <c r="HZF193" s="79"/>
      <c r="HZG193" s="79"/>
      <c r="HZH193" s="79"/>
      <c r="HZI193" s="79"/>
      <c r="HZJ193" s="79"/>
      <c r="HZK193" s="79"/>
      <c r="HZL193" s="79"/>
      <c r="HZM193" s="79"/>
      <c r="HZN193" s="79"/>
      <c r="HZO193" s="79"/>
      <c r="HZP193" s="79"/>
      <c r="HZQ193" s="79"/>
      <c r="HZR193" s="79"/>
      <c r="HZS193" s="79"/>
      <c r="HZT193" s="79"/>
      <c r="HZU193" s="79"/>
      <c r="HZV193" s="79"/>
      <c r="HZW193" s="79"/>
      <c r="HZX193" s="79"/>
      <c r="HZY193" s="79"/>
      <c r="HZZ193" s="79"/>
      <c r="IAA193" s="79"/>
      <c r="IAB193" s="79"/>
      <c r="IAC193" s="79"/>
      <c r="IAD193" s="79"/>
      <c r="IAE193" s="79"/>
      <c r="IAF193" s="79"/>
      <c r="IAG193" s="79"/>
      <c r="IAH193" s="79"/>
      <c r="IAI193" s="79"/>
      <c r="IAJ193" s="79"/>
      <c r="IAK193" s="79"/>
      <c r="IAL193" s="79"/>
      <c r="IAM193" s="79"/>
      <c r="IAN193" s="79"/>
      <c r="IAO193" s="79"/>
      <c r="IAP193" s="79"/>
      <c r="IAQ193" s="79"/>
      <c r="IAR193" s="79"/>
      <c r="IAS193" s="79"/>
      <c r="IAT193" s="79"/>
      <c r="IAU193" s="79"/>
      <c r="IAV193" s="79"/>
      <c r="IAW193" s="79"/>
      <c r="IAX193" s="79"/>
      <c r="IAY193" s="79"/>
      <c r="IAZ193" s="79"/>
      <c r="IBA193" s="79"/>
      <c r="IBB193" s="79"/>
      <c r="IBC193" s="79"/>
      <c r="IBD193" s="79"/>
      <c r="IBE193" s="79"/>
      <c r="IBF193" s="79"/>
      <c r="IBG193" s="79"/>
      <c r="IBH193" s="79"/>
      <c r="IBI193" s="79"/>
      <c r="IBJ193" s="79"/>
      <c r="IBK193" s="79"/>
      <c r="IBL193" s="79"/>
      <c r="IBM193" s="79"/>
      <c r="IBN193" s="79"/>
      <c r="IBO193" s="79"/>
      <c r="IBP193" s="79"/>
      <c r="IBQ193" s="79"/>
      <c r="IBR193" s="79"/>
      <c r="IBS193" s="79"/>
      <c r="IBT193" s="79"/>
      <c r="IBU193" s="79"/>
      <c r="IBV193" s="79"/>
      <c r="IBW193" s="79"/>
      <c r="IBX193" s="79"/>
      <c r="IBY193" s="79"/>
      <c r="IBZ193" s="79"/>
      <c r="ICA193" s="79"/>
      <c r="ICB193" s="79"/>
      <c r="ICC193" s="79"/>
      <c r="ICD193" s="79"/>
      <c r="ICE193" s="79"/>
      <c r="ICF193" s="79"/>
      <c r="ICG193" s="79"/>
      <c r="ICH193" s="79"/>
      <c r="ICI193" s="79"/>
      <c r="ICJ193" s="79"/>
      <c r="ICK193" s="79"/>
      <c r="ICL193" s="79"/>
      <c r="ICM193" s="79"/>
      <c r="ICN193" s="79"/>
      <c r="ICO193" s="79"/>
      <c r="ICP193" s="79"/>
      <c r="ICQ193" s="79"/>
      <c r="ICR193" s="79"/>
      <c r="ICS193" s="79"/>
      <c r="ICT193" s="79"/>
      <c r="ICU193" s="79"/>
      <c r="ICV193" s="79"/>
      <c r="ICW193" s="79"/>
      <c r="ICX193" s="79"/>
      <c r="ICY193" s="79"/>
      <c r="ICZ193" s="79"/>
      <c r="IDA193" s="79"/>
      <c r="IDB193" s="79"/>
      <c r="IDC193" s="79"/>
      <c r="IDD193" s="79"/>
      <c r="IDE193" s="79"/>
      <c r="IDF193" s="79"/>
      <c r="IDG193" s="79"/>
      <c r="IDH193" s="79"/>
      <c r="IDI193" s="79"/>
      <c r="IDJ193" s="79"/>
      <c r="IDK193" s="79"/>
      <c r="IDL193" s="79"/>
      <c r="IDM193" s="79"/>
      <c r="IDN193" s="79"/>
      <c r="IDO193" s="79"/>
      <c r="IDP193" s="79"/>
      <c r="IDQ193" s="79"/>
      <c r="IDR193" s="79"/>
      <c r="IDS193" s="79"/>
      <c r="IDT193" s="79"/>
      <c r="IDU193" s="79"/>
      <c r="IDV193" s="79"/>
      <c r="IDW193" s="79"/>
      <c r="IDX193" s="79"/>
      <c r="IDY193" s="79"/>
      <c r="IDZ193" s="79"/>
      <c r="IEA193" s="79"/>
      <c r="IEB193" s="79"/>
      <c r="IEC193" s="79"/>
      <c r="IED193" s="79"/>
      <c r="IEE193" s="79"/>
      <c r="IEF193" s="79"/>
      <c r="IEG193" s="79"/>
      <c r="IEH193" s="79"/>
      <c r="IEI193" s="79"/>
      <c r="IEJ193" s="79"/>
      <c r="IEK193" s="79"/>
      <c r="IEL193" s="79"/>
      <c r="IEM193" s="79"/>
      <c r="IEN193" s="79"/>
      <c r="IEO193" s="79"/>
      <c r="IEP193" s="79"/>
      <c r="IEQ193" s="79"/>
      <c r="IER193" s="79"/>
      <c r="IES193" s="79"/>
      <c r="IET193" s="79"/>
      <c r="IEU193" s="79"/>
      <c r="IEV193" s="79"/>
      <c r="IEW193" s="79"/>
      <c r="IEX193" s="79"/>
      <c r="IEY193" s="79"/>
      <c r="IEZ193" s="79"/>
      <c r="IFA193" s="79"/>
      <c r="IFB193" s="79"/>
      <c r="IFC193" s="79"/>
      <c r="IFD193" s="79"/>
      <c r="IFE193" s="79"/>
      <c r="IFF193" s="79"/>
      <c r="IFG193" s="79"/>
      <c r="IFH193" s="79"/>
      <c r="IFI193" s="79"/>
      <c r="IFJ193" s="79"/>
      <c r="IFK193" s="79"/>
      <c r="IFL193" s="79"/>
      <c r="IFM193" s="79"/>
      <c r="IFN193" s="79"/>
      <c r="IFO193" s="79"/>
      <c r="IFP193" s="79"/>
      <c r="IFQ193" s="79"/>
      <c r="IFR193" s="79"/>
      <c r="IFS193" s="79"/>
      <c r="IFT193" s="79"/>
      <c r="IFU193" s="79"/>
      <c r="IFV193" s="79"/>
      <c r="IFW193" s="79"/>
      <c r="IFX193" s="79"/>
      <c r="IFY193" s="79"/>
      <c r="IFZ193" s="79"/>
      <c r="IGA193" s="79"/>
      <c r="IGB193" s="79"/>
      <c r="IGC193" s="79"/>
      <c r="IGD193" s="79"/>
      <c r="IGE193" s="79"/>
      <c r="IGF193" s="79"/>
      <c r="IGG193" s="79"/>
      <c r="IGH193" s="79"/>
      <c r="IGI193" s="79"/>
      <c r="IGJ193" s="79"/>
      <c r="IGK193" s="79"/>
      <c r="IGL193" s="79"/>
      <c r="IGM193" s="79"/>
      <c r="IGN193" s="79"/>
      <c r="IGO193" s="79"/>
      <c r="IGP193" s="79"/>
      <c r="IGQ193" s="79"/>
      <c r="IGR193" s="79"/>
      <c r="IGS193" s="79"/>
      <c r="IGT193" s="79"/>
      <c r="IGU193" s="79"/>
      <c r="IGV193" s="79"/>
      <c r="IGW193" s="79"/>
      <c r="IGX193" s="79"/>
      <c r="IGY193" s="79"/>
      <c r="IGZ193" s="79"/>
      <c r="IHA193" s="79"/>
      <c r="IHB193" s="79"/>
      <c r="IHC193" s="79"/>
      <c r="IHD193" s="79"/>
      <c r="IHE193" s="79"/>
      <c r="IHF193" s="79"/>
      <c r="IHG193" s="79"/>
      <c r="IHH193" s="79"/>
      <c r="IHI193" s="79"/>
      <c r="IHJ193" s="79"/>
      <c r="IHK193" s="79"/>
      <c r="IHL193" s="79"/>
      <c r="IHM193" s="79"/>
      <c r="IHN193" s="79"/>
      <c r="IHO193" s="79"/>
      <c r="IHP193" s="79"/>
      <c r="IHQ193" s="79"/>
      <c r="IHR193" s="79"/>
      <c r="IHS193" s="79"/>
      <c r="IHT193" s="79"/>
      <c r="IHU193" s="79"/>
      <c r="IHV193" s="79"/>
      <c r="IHW193" s="79"/>
      <c r="IHX193" s="79"/>
      <c r="IHY193" s="79"/>
      <c r="IHZ193" s="79"/>
      <c r="IIA193" s="79"/>
      <c r="IIB193" s="79"/>
      <c r="IIC193" s="79"/>
      <c r="IID193" s="79"/>
      <c r="IIE193" s="79"/>
      <c r="IIF193" s="79"/>
      <c r="IIG193" s="79"/>
      <c r="IIH193" s="79"/>
      <c r="III193" s="79"/>
      <c r="IIJ193" s="79"/>
      <c r="IIK193" s="79"/>
      <c r="IIL193" s="79"/>
      <c r="IIM193" s="79"/>
      <c r="IIN193" s="79"/>
      <c r="IIO193" s="79"/>
      <c r="IIP193" s="79"/>
      <c r="IIQ193" s="79"/>
      <c r="IIR193" s="79"/>
      <c r="IIS193" s="79"/>
      <c r="IIT193" s="79"/>
      <c r="IIU193" s="79"/>
      <c r="IIV193" s="79"/>
      <c r="IIW193" s="79"/>
      <c r="IIX193" s="79"/>
      <c r="IIY193" s="79"/>
      <c r="IIZ193" s="79"/>
      <c r="IJA193" s="79"/>
      <c r="IJB193" s="79"/>
      <c r="IJC193" s="79"/>
      <c r="IJD193" s="79"/>
      <c r="IJE193" s="79"/>
      <c r="IJF193" s="79"/>
      <c r="IJG193" s="79"/>
      <c r="IJH193" s="79"/>
      <c r="IJI193" s="79"/>
      <c r="IJJ193" s="79"/>
      <c r="IJK193" s="79"/>
      <c r="IJL193" s="79"/>
      <c r="IJM193" s="79"/>
      <c r="IJN193" s="79"/>
      <c r="IJO193" s="79"/>
      <c r="IJP193" s="79"/>
      <c r="IJQ193" s="79"/>
      <c r="IJR193" s="79"/>
      <c r="IJS193" s="79"/>
      <c r="IJT193" s="79"/>
      <c r="IJU193" s="79"/>
      <c r="IJV193" s="79"/>
      <c r="IJW193" s="79"/>
      <c r="IJX193" s="79"/>
      <c r="IJY193" s="79"/>
      <c r="IJZ193" s="79"/>
      <c r="IKA193" s="79"/>
      <c r="IKB193" s="79"/>
      <c r="IKC193" s="79"/>
      <c r="IKD193" s="79"/>
      <c r="IKE193" s="79"/>
      <c r="IKF193" s="79"/>
      <c r="IKG193" s="79"/>
      <c r="IKH193" s="79"/>
      <c r="IKI193" s="79"/>
      <c r="IKJ193" s="79"/>
      <c r="IKK193" s="79"/>
      <c r="IKL193" s="79"/>
      <c r="IKM193" s="79"/>
      <c r="IKN193" s="79"/>
      <c r="IKO193" s="79"/>
      <c r="IKP193" s="79"/>
      <c r="IKQ193" s="79"/>
      <c r="IKR193" s="79"/>
      <c r="IKS193" s="79"/>
      <c r="IKT193" s="79"/>
      <c r="IKU193" s="79"/>
      <c r="IKV193" s="79"/>
      <c r="IKW193" s="79"/>
      <c r="IKX193" s="79"/>
      <c r="IKY193" s="79"/>
      <c r="IKZ193" s="79"/>
      <c r="ILA193" s="79"/>
      <c r="ILB193" s="79"/>
      <c r="ILC193" s="79"/>
      <c r="ILD193" s="79"/>
      <c r="ILE193" s="79"/>
      <c r="ILF193" s="79"/>
      <c r="ILG193" s="79"/>
      <c r="ILH193" s="79"/>
      <c r="ILI193" s="79"/>
      <c r="ILJ193" s="79"/>
      <c r="ILK193" s="79"/>
      <c r="ILL193" s="79"/>
      <c r="ILM193" s="79"/>
      <c r="ILN193" s="79"/>
      <c r="ILO193" s="79"/>
      <c r="ILP193" s="79"/>
      <c r="ILQ193" s="79"/>
      <c r="ILR193" s="79"/>
      <c r="ILS193" s="79"/>
      <c r="ILT193" s="79"/>
      <c r="ILU193" s="79"/>
      <c r="ILV193" s="79"/>
      <c r="ILW193" s="79"/>
      <c r="ILX193" s="79"/>
      <c r="ILY193" s="79"/>
      <c r="ILZ193" s="79"/>
      <c r="IMA193" s="79"/>
      <c r="IMB193" s="79"/>
      <c r="IMC193" s="79"/>
      <c r="IMD193" s="79"/>
      <c r="IME193" s="79"/>
      <c r="IMF193" s="79"/>
      <c r="IMG193" s="79"/>
      <c r="IMH193" s="79"/>
      <c r="IMI193" s="79"/>
      <c r="IMJ193" s="79"/>
      <c r="IMK193" s="79"/>
      <c r="IML193" s="79"/>
      <c r="IMM193" s="79"/>
      <c r="IMN193" s="79"/>
      <c r="IMO193" s="79"/>
      <c r="IMP193" s="79"/>
      <c r="IMQ193" s="79"/>
      <c r="IMR193" s="79"/>
      <c r="IMS193" s="79"/>
      <c r="IMT193" s="79"/>
      <c r="IMU193" s="79"/>
      <c r="IMV193" s="79"/>
      <c r="IMW193" s="79"/>
      <c r="IMX193" s="79"/>
      <c r="IMY193" s="79"/>
      <c r="IMZ193" s="79"/>
      <c r="INA193" s="79"/>
      <c r="INB193" s="79"/>
      <c r="INC193" s="79"/>
      <c r="IND193" s="79"/>
      <c r="INE193" s="79"/>
      <c r="INF193" s="79"/>
      <c r="ING193" s="79"/>
      <c r="INH193" s="79"/>
      <c r="INI193" s="79"/>
      <c r="INJ193" s="79"/>
      <c r="INK193" s="79"/>
      <c r="INL193" s="79"/>
      <c r="INM193" s="79"/>
      <c r="INN193" s="79"/>
      <c r="INO193" s="79"/>
      <c r="INP193" s="79"/>
      <c r="INQ193" s="79"/>
      <c r="INR193" s="79"/>
      <c r="INS193" s="79"/>
      <c r="INT193" s="79"/>
      <c r="INU193" s="79"/>
      <c r="INV193" s="79"/>
      <c r="INW193" s="79"/>
      <c r="INX193" s="79"/>
      <c r="INY193" s="79"/>
      <c r="INZ193" s="79"/>
      <c r="IOA193" s="79"/>
      <c r="IOB193" s="79"/>
      <c r="IOC193" s="79"/>
      <c r="IOD193" s="79"/>
      <c r="IOE193" s="79"/>
      <c r="IOF193" s="79"/>
      <c r="IOG193" s="79"/>
      <c r="IOH193" s="79"/>
      <c r="IOI193" s="79"/>
      <c r="IOJ193" s="79"/>
      <c r="IOK193" s="79"/>
      <c r="IOL193" s="79"/>
      <c r="IOM193" s="79"/>
      <c r="ION193" s="79"/>
      <c r="IOO193" s="79"/>
      <c r="IOP193" s="79"/>
      <c r="IOQ193" s="79"/>
      <c r="IOR193" s="79"/>
      <c r="IOS193" s="79"/>
      <c r="IOT193" s="79"/>
      <c r="IOU193" s="79"/>
      <c r="IOV193" s="79"/>
      <c r="IOW193" s="79"/>
      <c r="IOX193" s="79"/>
      <c r="IOY193" s="79"/>
      <c r="IOZ193" s="79"/>
      <c r="IPA193" s="79"/>
      <c r="IPB193" s="79"/>
      <c r="IPC193" s="79"/>
      <c r="IPD193" s="79"/>
      <c r="IPE193" s="79"/>
      <c r="IPF193" s="79"/>
      <c r="IPG193" s="79"/>
      <c r="IPH193" s="79"/>
      <c r="IPI193" s="79"/>
      <c r="IPJ193" s="79"/>
      <c r="IPK193" s="79"/>
      <c r="IPL193" s="79"/>
      <c r="IPM193" s="79"/>
      <c r="IPN193" s="79"/>
      <c r="IPO193" s="79"/>
      <c r="IPP193" s="79"/>
      <c r="IPQ193" s="79"/>
      <c r="IPR193" s="79"/>
      <c r="IPS193" s="79"/>
      <c r="IPT193" s="79"/>
      <c r="IPU193" s="79"/>
      <c r="IPV193" s="79"/>
      <c r="IPW193" s="79"/>
      <c r="IPX193" s="79"/>
      <c r="IPY193" s="79"/>
      <c r="IPZ193" s="79"/>
      <c r="IQA193" s="79"/>
      <c r="IQB193" s="79"/>
      <c r="IQC193" s="79"/>
      <c r="IQD193" s="79"/>
      <c r="IQE193" s="79"/>
      <c r="IQF193" s="79"/>
      <c r="IQG193" s="79"/>
      <c r="IQH193" s="79"/>
      <c r="IQI193" s="79"/>
      <c r="IQJ193" s="79"/>
      <c r="IQK193" s="79"/>
      <c r="IQL193" s="79"/>
      <c r="IQM193" s="79"/>
      <c r="IQN193" s="79"/>
      <c r="IQO193" s="79"/>
      <c r="IQP193" s="79"/>
      <c r="IQQ193" s="79"/>
      <c r="IQR193" s="79"/>
      <c r="IQS193" s="79"/>
      <c r="IQT193" s="79"/>
      <c r="IQU193" s="79"/>
      <c r="IQV193" s="79"/>
      <c r="IQW193" s="79"/>
      <c r="IQX193" s="79"/>
      <c r="IQY193" s="79"/>
      <c r="IQZ193" s="79"/>
      <c r="IRA193" s="79"/>
      <c r="IRB193" s="79"/>
      <c r="IRC193" s="79"/>
      <c r="IRD193" s="79"/>
      <c r="IRE193" s="79"/>
      <c r="IRF193" s="79"/>
      <c r="IRG193" s="79"/>
      <c r="IRH193" s="79"/>
      <c r="IRI193" s="79"/>
      <c r="IRJ193" s="79"/>
      <c r="IRK193" s="79"/>
      <c r="IRL193" s="79"/>
      <c r="IRM193" s="79"/>
      <c r="IRN193" s="79"/>
      <c r="IRO193" s="79"/>
      <c r="IRP193" s="79"/>
      <c r="IRQ193" s="79"/>
      <c r="IRR193" s="79"/>
      <c r="IRS193" s="79"/>
      <c r="IRT193" s="79"/>
      <c r="IRU193" s="79"/>
      <c r="IRV193" s="79"/>
      <c r="IRW193" s="79"/>
      <c r="IRX193" s="79"/>
      <c r="IRY193" s="79"/>
      <c r="IRZ193" s="79"/>
      <c r="ISA193" s="79"/>
      <c r="ISB193" s="79"/>
      <c r="ISC193" s="79"/>
      <c r="ISD193" s="79"/>
      <c r="ISE193" s="79"/>
      <c r="ISF193" s="79"/>
      <c r="ISG193" s="79"/>
      <c r="ISH193" s="79"/>
      <c r="ISI193" s="79"/>
      <c r="ISJ193" s="79"/>
      <c r="ISK193" s="79"/>
      <c r="ISL193" s="79"/>
      <c r="ISM193" s="79"/>
      <c r="ISN193" s="79"/>
      <c r="ISO193" s="79"/>
      <c r="ISP193" s="79"/>
      <c r="ISQ193" s="79"/>
      <c r="ISR193" s="79"/>
      <c r="ISS193" s="79"/>
      <c r="IST193" s="79"/>
      <c r="ISU193" s="79"/>
      <c r="ISV193" s="79"/>
      <c r="ISW193" s="79"/>
      <c r="ISX193" s="79"/>
      <c r="ISY193" s="79"/>
      <c r="ISZ193" s="79"/>
      <c r="ITA193" s="79"/>
      <c r="ITB193" s="79"/>
      <c r="ITC193" s="79"/>
      <c r="ITD193" s="79"/>
      <c r="ITE193" s="79"/>
      <c r="ITF193" s="79"/>
      <c r="ITG193" s="79"/>
      <c r="ITH193" s="79"/>
      <c r="ITI193" s="79"/>
      <c r="ITJ193" s="79"/>
      <c r="ITK193" s="79"/>
      <c r="ITL193" s="79"/>
      <c r="ITM193" s="79"/>
      <c r="ITN193" s="79"/>
      <c r="ITO193" s="79"/>
      <c r="ITP193" s="79"/>
      <c r="ITQ193" s="79"/>
      <c r="ITR193" s="79"/>
      <c r="ITS193" s="79"/>
      <c r="ITT193" s="79"/>
      <c r="ITU193" s="79"/>
      <c r="ITV193" s="79"/>
      <c r="ITW193" s="79"/>
      <c r="ITX193" s="79"/>
      <c r="ITY193" s="79"/>
      <c r="ITZ193" s="79"/>
      <c r="IUA193" s="79"/>
      <c r="IUB193" s="79"/>
      <c r="IUC193" s="79"/>
      <c r="IUD193" s="79"/>
      <c r="IUE193" s="79"/>
      <c r="IUF193" s="79"/>
      <c r="IUG193" s="79"/>
      <c r="IUH193" s="79"/>
      <c r="IUI193" s="79"/>
      <c r="IUJ193" s="79"/>
      <c r="IUK193" s="79"/>
      <c r="IUL193" s="79"/>
      <c r="IUM193" s="79"/>
      <c r="IUN193" s="79"/>
      <c r="IUO193" s="79"/>
      <c r="IUP193" s="79"/>
      <c r="IUQ193" s="79"/>
      <c r="IUR193" s="79"/>
      <c r="IUS193" s="79"/>
      <c r="IUT193" s="79"/>
      <c r="IUU193" s="79"/>
      <c r="IUV193" s="79"/>
      <c r="IUW193" s="79"/>
      <c r="IUX193" s="79"/>
      <c r="IUY193" s="79"/>
      <c r="IUZ193" s="79"/>
      <c r="IVA193" s="79"/>
      <c r="IVB193" s="79"/>
      <c r="IVC193" s="79"/>
      <c r="IVD193" s="79"/>
      <c r="IVE193" s="79"/>
      <c r="IVF193" s="79"/>
      <c r="IVG193" s="79"/>
      <c r="IVH193" s="79"/>
      <c r="IVI193" s="79"/>
      <c r="IVJ193" s="79"/>
      <c r="IVK193" s="79"/>
      <c r="IVL193" s="79"/>
      <c r="IVM193" s="79"/>
      <c r="IVN193" s="79"/>
      <c r="IVO193" s="79"/>
      <c r="IVP193" s="79"/>
      <c r="IVQ193" s="79"/>
      <c r="IVR193" s="79"/>
      <c r="IVS193" s="79"/>
      <c r="IVT193" s="79"/>
      <c r="IVU193" s="79"/>
      <c r="IVV193" s="79"/>
      <c r="IVW193" s="79"/>
      <c r="IVX193" s="79"/>
      <c r="IVY193" s="79"/>
      <c r="IVZ193" s="79"/>
      <c r="IWA193" s="79"/>
      <c r="IWB193" s="79"/>
      <c r="IWC193" s="79"/>
      <c r="IWD193" s="79"/>
      <c r="IWE193" s="79"/>
      <c r="IWF193" s="79"/>
      <c r="IWG193" s="79"/>
      <c r="IWH193" s="79"/>
      <c r="IWI193" s="79"/>
      <c r="IWJ193" s="79"/>
      <c r="IWK193" s="79"/>
      <c r="IWL193" s="79"/>
      <c r="IWM193" s="79"/>
      <c r="IWN193" s="79"/>
      <c r="IWO193" s="79"/>
      <c r="IWP193" s="79"/>
      <c r="IWQ193" s="79"/>
      <c r="IWR193" s="79"/>
      <c r="IWS193" s="79"/>
      <c r="IWT193" s="79"/>
      <c r="IWU193" s="79"/>
      <c r="IWV193" s="79"/>
      <c r="IWW193" s="79"/>
      <c r="IWX193" s="79"/>
      <c r="IWY193" s="79"/>
      <c r="IWZ193" s="79"/>
      <c r="IXA193" s="79"/>
      <c r="IXB193" s="79"/>
      <c r="IXC193" s="79"/>
      <c r="IXD193" s="79"/>
      <c r="IXE193" s="79"/>
      <c r="IXF193" s="79"/>
      <c r="IXG193" s="79"/>
      <c r="IXH193" s="79"/>
      <c r="IXI193" s="79"/>
      <c r="IXJ193" s="79"/>
      <c r="IXK193" s="79"/>
      <c r="IXL193" s="79"/>
      <c r="IXM193" s="79"/>
      <c r="IXN193" s="79"/>
      <c r="IXO193" s="79"/>
      <c r="IXP193" s="79"/>
      <c r="IXQ193" s="79"/>
      <c r="IXR193" s="79"/>
      <c r="IXS193" s="79"/>
      <c r="IXT193" s="79"/>
      <c r="IXU193" s="79"/>
      <c r="IXV193" s="79"/>
      <c r="IXW193" s="79"/>
      <c r="IXX193" s="79"/>
      <c r="IXY193" s="79"/>
      <c r="IXZ193" s="79"/>
      <c r="IYA193" s="79"/>
      <c r="IYB193" s="79"/>
      <c r="IYC193" s="79"/>
      <c r="IYD193" s="79"/>
      <c r="IYE193" s="79"/>
      <c r="IYF193" s="79"/>
      <c r="IYG193" s="79"/>
      <c r="IYH193" s="79"/>
      <c r="IYI193" s="79"/>
      <c r="IYJ193" s="79"/>
      <c r="IYK193" s="79"/>
      <c r="IYL193" s="79"/>
      <c r="IYM193" s="79"/>
      <c r="IYN193" s="79"/>
      <c r="IYO193" s="79"/>
      <c r="IYP193" s="79"/>
      <c r="IYQ193" s="79"/>
      <c r="IYR193" s="79"/>
      <c r="IYS193" s="79"/>
      <c r="IYT193" s="79"/>
      <c r="IYU193" s="79"/>
      <c r="IYV193" s="79"/>
      <c r="IYW193" s="79"/>
      <c r="IYX193" s="79"/>
      <c r="IYY193" s="79"/>
      <c r="IYZ193" s="79"/>
      <c r="IZA193" s="79"/>
      <c r="IZB193" s="79"/>
      <c r="IZC193" s="79"/>
      <c r="IZD193" s="79"/>
      <c r="IZE193" s="79"/>
      <c r="IZF193" s="79"/>
      <c r="IZG193" s="79"/>
      <c r="IZH193" s="79"/>
      <c r="IZI193" s="79"/>
      <c r="IZJ193" s="79"/>
      <c r="IZK193" s="79"/>
      <c r="IZL193" s="79"/>
      <c r="IZM193" s="79"/>
      <c r="IZN193" s="79"/>
      <c r="IZO193" s="79"/>
      <c r="IZP193" s="79"/>
      <c r="IZQ193" s="79"/>
      <c r="IZR193" s="79"/>
      <c r="IZS193" s="79"/>
      <c r="IZT193" s="79"/>
      <c r="IZU193" s="79"/>
      <c r="IZV193" s="79"/>
      <c r="IZW193" s="79"/>
      <c r="IZX193" s="79"/>
      <c r="IZY193" s="79"/>
      <c r="IZZ193" s="79"/>
      <c r="JAA193" s="79"/>
      <c r="JAB193" s="79"/>
      <c r="JAC193" s="79"/>
      <c r="JAD193" s="79"/>
      <c r="JAE193" s="79"/>
      <c r="JAF193" s="79"/>
      <c r="JAG193" s="79"/>
      <c r="JAH193" s="79"/>
      <c r="JAI193" s="79"/>
      <c r="JAJ193" s="79"/>
      <c r="JAK193" s="79"/>
      <c r="JAL193" s="79"/>
      <c r="JAM193" s="79"/>
      <c r="JAN193" s="79"/>
      <c r="JAO193" s="79"/>
      <c r="JAP193" s="79"/>
      <c r="JAQ193" s="79"/>
      <c r="JAR193" s="79"/>
      <c r="JAS193" s="79"/>
      <c r="JAT193" s="79"/>
      <c r="JAU193" s="79"/>
      <c r="JAV193" s="79"/>
      <c r="JAW193" s="79"/>
      <c r="JAX193" s="79"/>
      <c r="JAY193" s="79"/>
      <c r="JAZ193" s="79"/>
      <c r="JBA193" s="79"/>
      <c r="JBB193" s="79"/>
      <c r="JBC193" s="79"/>
      <c r="JBD193" s="79"/>
      <c r="JBE193" s="79"/>
      <c r="JBF193" s="79"/>
      <c r="JBG193" s="79"/>
      <c r="JBH193" s="79"/>
      <c r="JBI193" s="79"/>
      <c r="JBJ193" s="79"/>
      <c r="JBK193" s="79"/>
      <c r="JBL193" s="79"/>
      <c r="JBM193" s="79"/>
      <c r="JBN193" s="79"/>
      <c r="JBO193" s="79"/>
      <c r="JBP193" s="79"/>
      <c r="JBQ193" s="79"/>
      <c r="JBR193" s="79"/>
      <c r="JBS193" s="79"/>
      <c r="JBT193" s="79"/>
      <c r="JBU193" s="79"/>
      <c r="JBV193" s="79"/>
      <c r="JBW193" s="79"/>
      <c r="JBX193" s="79"/>
      <c r="JBY193" s="79"/>
      <c r="JBZ193" s="79"/>
      <c r="JCA193" s="79"/>
      <c r="JCB193" s="79"/>
      <c r="JCC193" s="79"/>
      <c r="JCD193" s="79"/>
      <c r="JCE193" s="79"/>
      <c r="JCF193" s="79"/>
      <c r="JCG193" s="79"/>
      <c r="JCH193" s="79"/>
      <c r="JCI193" s="79"/>
      <c r="JCJ193" s="79"/>
      <c r="JCK193" s="79"/>
      <c r="JCL193" s="79"/>
      <c r="JCM193" s="79"/>
      <c r="JCN193" s="79"/>
      <c r="JCO193" s="79"/>
      <c r="JCP193" s="79"/>
      <c r="JCQ193" s="79"/>
      <c r="JCR193" s="79"/>
      <c r="JCS193" s="79"/>
      <c r="JCT193" s="79"/>
      <c r="JCU193" s="79"/>
      <c r="JCV193" s="79"/>
      <c r="JCW193" s="79"/>
      <c r="JCX193" s="79"/>
      <c r="JCY193" s="79"/>
      <c r="JCZ193" s="79"/>
      <c r="JDA193" s="79"/>
      <c r="JDB193" s="79"/>
      <c r="JDC193" s="79"/>
      <c r="JDD193" s="79"/>
      <c r="JDE193" s="79"/>
      <c r="JDF193" s="79"/>
      <c r="JDG193" s="79"/>
      <c r="JDH193" s="79"/>
      <c r="JDI193" s="79"/>
      <c r="JDJ193" s="79"/>
      <c r="JDK193" s="79"/>
      <c r="JDL193" s="79"/>
      <c r="JDM193" s="79"/>
      <c r="JDN193" s="79"/>
      <c r="JDO193" s="79"/>
      <c r="JDP193" s="79"/>
      <c r="JDQ193" s="79"/>
      <c r="JDR193" s="79"/>
      <c r="JDS193" s="79"/>
      <c r="JDT193" s="79"/>
      <c r="JDU193" s="79"/>
      <c r="JDV193" s="79"/>
      <c r="JDW193" s="79"/>
      <c r="JDX193" s="79"/>
      <c r="JDY193" s="79"/>
      <c r="JDZ193" s="79"/>
      <c r="JEA193" s="79"/>
      <c r="JEB193" s="79"/>
      <c r="JEC193" s="79"/>
      <c r="JED193" s="79"/>
      <c r="JEE193" s="79"/>
      <c r="JEF193" s="79"/>
      <c r="JEG193" s="79"/>
      <c r="JEH193" s="79"/>
      <c r="JEI193" s="79"/>
      <c r="JEJ193" s="79"/>
      <c r="JEK193" s="79"/>
      <c r="JEL193" s="79"/>
      <c r="JEM193" s="79"/>
      <c r="JEN193" s="79"/>
      <c r="JEO193" s="79"/>
      <c r="JEP193" s="79"/>
      <c r="JEQ193" s="79"/>
      <c r="JER193" s="79"/>
      <c r="JES193" s="79"/>
      <c r="JET193" s="79"/>
      <c r="JEU193" s="79"/>
      <c r="JEV193" s="79"/>
      <c r="JEW193" s="79"/>
      <c r="JEX193" s="79"/>
      <c r="JEY193" s="79"/>
      <c r="JEZ193" s="79"/>
      <c r="JFA193" s="79"/>
      <c r="JFB193" s="79"/>
      <c r="JFC193" s="79"/>
      <c r="JFD193" s="79"/>
      <c r="JFE193" s="79"/>
      <c r="JFF193" s="79"/>
      <c r="JFG193" s="79"/>
      <c r="JFH193" s="79"/>
      <c r="JFI193" s="79"/>
      <c r="JFJ193" s="79"/>
      <c r="JFK193" s="79"/>
      <c r="JFL193" s="79"/>
      <c r="JFM193" s="79"/>
      <c r="JFN193" s="79"/>
      <c r="JFO193" s="79"/>
      <c r="JFP193" s="79"/>
      <c r="JFQ193" s="79"/>
      <c r="JFR193" s="79"/>
      <c r="JFS193" s="79"/>
      <c r="JFT193" s="79"/>
      <c r="JFU193" s="79"/>
      <c r="JFV193" s="79"/>
      <c r="JFW193" s="79"/>
      <c r="JFX193" s="79"/>
      <c r="JFY193" s="79"/>
      <c r="JFZ193" s="79"/>
      <c r="JGA193" s="79"/>
      <c r="JGB193" s="79"/>
      <c r="JGC193" s="79"/>
      <c r="JGD193" s="79"/>
      <c r="JGE193" s="79"/>
      <c r="JGF193" s="79"/>
      <c r="JGG193" s="79"/>
      <c r="JGH193" s="79"/>
      <c r="JGI193" s="79"/>
      <c r="JGJ193" s="79"/>
      <c r="JGK193" s="79"/>
      <c r="JGL193" s="79"/>
      <c r="JGM193" s="79"/>
      <c r="JGN193" s="79"/>
      <c r="JGO193" s="79"/>
      <c r="JGP193" s="79"/>
      <c r="JGQ193" s="79"/>
      <c r="JGR193" s="79"/>
      <c r="JGS193" s="79"/>
      <c r="JGT193" s="79"/>
      <c r="JGU193" s="79"/>
      <c r="JGV193" s="79"/>
      <c r="JGW193" s="79"/>
      <c r="JGX193" s="79"/>
      <c r="JGY193" s="79"/>
      <c r="JGZ193" s="79"/>
      <c r="JHA193" s="79"/>
      <c r="JHB193" s="79"/>
      <c r="JHC193" s="79"/>
      <c r="JHD193" s="79"/>
      <c r="JHE193" s="79"/>
      <c r="JHF193" s="79"/>
      <c r="JHG193" s="79"/>
      <c r="JHH193" s="79"/>
      <c r="JHI193" s="79"/>
      <c r="JHJ193" s="79"/>
      <c r="JHK193" s="79"/>
      <c r="JHL193" s="79"/>
      <c r="JHM193" s="79"/>
      <c r="JHN193" s="79"/>
      <c r="JHO193" s="79"/>
      <c r="JHP193" s="79"/>
      <c r="JHQ193" s="79"/>
      <c r="JHR193" s="79"/>
      <c r="JHS193" s="79"/>
      <c r="JHT193" s="79"/>
      <c r="JHU193" s="79"/>
      <c r="JHV193" s="79"/>
      <c r="JHW193" s="79"/>
      <c r="JHX193" s="79"/>
      <c r="JHY193" s="79"/>
      <c r="JHZ193" s="79"/>
      <c r="JIA193" s="79"/>
      <c r="JIB193" s="79"/>
      <c r="JIC193" s="79"/>
      <c r="JID193" s="79"/>
      <c r="JIE193" s="79"/>
      <c r="JIF193" s="79"/>
      <c r="JIG193" s="79"/>
      <c r="JIH193" s="79"/>
      <c r="JII193" s="79"/>
      <c r="JIJ193" s="79"/>
      <c r="JIK193" s="79"/>
      <c r="JIL193" s="79"/>
      <c r="JIM193" s="79"/>
      <c r="JIN193" s="79"/>
      <c r="JIO193" s="79"/>
      <c r="JIP193" s="79"/>
      <c r="JIQ193" s="79"/>
      <c r="JIR193" s="79"/>
      <c r="JIS193" s="79"/>
      <c r="JIT193" s="79"/>
      <c r="JIU193" s="79"/>
      <c r="JIV193" s="79"/>
      <c r="JIW193" s="79"/>
      <c r="JIX193" s="79"/>
      <c r="JIY193" s="79"/>
      <c r="JIZ193" s="79"/>
      <c r="JJA193" s="79"/>
      <c r="JJB193" s="79"/>
      <c r="JJC193" s="79"/>
      <c r="JJD193" s="79"/>
      <c r="JJE193" s="79"/>
      <c r="JJF193" s="79"/>
      <c r="JJG193" s="79"/>
      <c r="JJH193" s="79"/>
      <c r="JJI193" s="79"/>
      <c r="JJJ193" s="79"/>
      <c r="JJK193" s="79"/>
      <c r="JJL193" s="79"/>
      <c r="JJM193" s="79"/>
      <c r="JJN193" s="79"/>
      <c r="JJO193" s="79"/>
      <c r="JJP193" s="79"/>
      <c r="JJQ193" s="79"/>
      <c r="JJR193" s="79"/>
      <c r="JJS193" s="79"/>
      <c r="JJT193" s="79"/>
      <c r="JJU193" s="79"/>
      <c r="JJV193" s="79"/>
      <c r="JJW193" s="79"/>
      <c r="JJX193" s="79"/>
      <c r="JJY193" s="79"/>
      <c r="JJZ193" s="79"/>
      <c r="JKA193" s="79"/>
      <c r="JKB193" s="79"/>
      <c r="JKC193" s="79"/>
      <c r="JKD193" s="79"/>
      <c r="JKE193" s="79"/>
      <c r="JKF193" s="79"/>
      <c r="JKG193" s="79"/>
      <c r="JKH193" s="79"/>
      <c r="JKI193" s="79"/>
      <c r="JKJ193" s="79"/>
      <c r="JKK193" s="79"/>
      <c r="JKL193" s="79"/>
      <c r="JKM193" s="79"/>
      <c r="JKN193" s="79"/>
      <c r="JKO193" s="79"/>
      <c r="JKP193" s="79"/>
      <c r="JKQ193" s="79"/>
      <c r="JKR193" s="79"/>
      <c r="JKS193" s="79"/>
      <c r="JKT193" s="79"/>
      <c r="JKU193" s="79"/>
      <c r="JKV193" s="79"/>
      <c r="JKW193" s="79"/>
      <c r="JKX193" s="79"/>
      <c r="JKY193" s="79"/>
      <c r="JKZ193" s="79"/>
      <c r="JLA193" s="79"/>
      <c r="JLB193" s="79"/>
      <c r="JLC193" s="79"/>
      <c r="JLD193" s="79"/>
      <c r="JLE193" s="79"/>
      <c r="JLF193" s="79"/>
      <c r="JLG193" s="79"/>
      <c r="JLH193" s="79"/>
      <c r="JLI193" s="79"/>
      <c r="JLJ193" s="79"/>
      <c r="JLK193" s="79"/>
      <c r="JLL193" s="79"/>
      <c r="JLM193" s="79"/>
      <c r="JLN193" s="79"/>
      <c r="JLO193" s="79"/>
      <c r="JLP193" s="79"/>
      <c r="JLQ193" s="79"/>
      <c r="JLR193" s="79"/>
      <c r="JLS193" s="79"/>
      <c r="JLT193" s="79"/>
      <c r="JLU193" s="79"/>
      <c r="JLV193" s="79"/>
      <c r="JLW193" s="79"/>
      <c r="JLX193" s="79"/>
      <c r="JLY193" s="79"/>
      <c r="JLZ193" s="79"/>
      <c r="JMA193" s="79"/>
      <c r="JMB193" s="79"/>
      <c r="JMC193" s="79"/>
      <c r="JMD193" s="79"/>
      <c r="JME193" s="79"/>
      <c r="JMF193" s="79"/>
      <c r="JMG193" s="79"/>
      <c r="JMH193" s="79"/>
      <c r="JMI193" s="79"/>
      <c r="JMJ193" s="79"/>
      <c r="JMK193" s="79"/>
      <c r="JML193" s="79"/>
      <c r="JMM193" s="79"/>
      <c r="JMN193" s="79"/>
      <c r="JMO193" s="79"/>
      <c r="JMP193" s="79"/>
      <c r="JMQ193" s="79"/>
      <c r="JMR193" s="79"/>
      <c r="JMS193" s="79"/>
      <c r="JMT193" s="79"/>
      <c r="JMU193" s="79"/>
      <c r="JMV193" s="79"/>
      <c r="JMW193" s="79"/>
      <c r="JMX193" s="79"/>
      <c r="JMY193" s="79"/>
      <c r="JMZ193" s="79"/>
      <c r="JNA193" s="79"/>
      <c r="JNB193" s="79"/>
      <c r="JNC193" s="79"/>
      <c r="JND193" s="79"/>
      <c r="JNE193" s="79"/>
      <c r="JNF193" s="79"/>
      <c r="JNG193" s="79"/>
      <c r="JNH193" s="79"/>
      <c r="JNI193" s="79"/>
      <c r="JNJ193" s="79"/>
      <c r="JNK193" s="79"/>
      <c r="JNL193" s="79"/>
      <c r="JNM193" s="79"/>
      <c r="JNN193" s="79"/>
      <c r="JNO193" s="79"/>
      <c r="JNP193" s="79"/>
      <c r="JNQ193" s="79"/>
      <c r="JNR193" s="79"/>
      <c r="JNS193" s="79"/>
      <c r="JNT193" s="79"/>
      <c r="JNU193" s="79"/>
      <c r="JNV193" s="79"/>
      <c r="JNW193" s="79"/>
      <c r="JNX193" s="79"/>
      <c r="JNY193" s="79"/>
      <c r="JNZ193" s="79"/>
      <c r="JOA193" s="79"/>
      <c r="JOB193" s="79"/>
      <c r="JOC193" s="79"/>
      <c r="JOD193" s="79"/>
      <c r="JOE193" s="79"/>
      <c r="JOF193" s="79"/>
      <c r="JOG193" s="79"/>
      <c r="JOH193" s="79"/>
      <c r="JOI193" s="79"/>
      <c r="JOJ193" s="79"/>
      <c r="JOK193" s="79"/>
      <c r="JOL193" s="79"/>
      <c r="JOM193" s="79"/>
      <c r="JON193" s="79"/>
      <c r="JOO193" s="79"/>
      <c r="JOP193" s="79"/>
      <c r="JOQ193" s="79"/>
      <c r="JOR193" s="79"/>
      <c r="JOS193" s="79"/>
      <c r="JOT193" s="79"/>
      <c r="JOU193" s="79"/>
      <c r="JOV193" s="79"/>
      <c r="JOW193" s="79"/>
      <c r="JOX193" s="79"/>
      <c r="JOY193" s="79"/>
      <c r="JOZ193" s="79"/>
      <c r="JPA193" s="79"/>
      <c r="JPB193" s="79"/>
      <c r="JPC193" s="79"/>
      <c r="JPD193" s="79"/>
      <c r="JPE193" s="79"/>
      <c r="JPF193" s="79"/>
      <c r="JPG193" s="79"/>
      <c r="JPH193" s="79"/>
      <c r="JPI193" s="79"/>
      <c r="JPJ193" s="79"/>
      <c r="JPK193" s="79"/>
      <c r="JPL193" s="79"/>
      <c r="JPM193" s="79"/>
      <c r="JPN193" s="79"/>
      <c r="JPO193" s="79"/>
      <c r="JPP193" s="79"/>
      <c r="JPQ193" s="79"/>
      <c r="JPR193" s="79"/>
      <c r="JPS193" s="79"/>
      <c r="JPT193" s="79"/>
      <c r="JPU193" s="79"/>
      <c r="JPV193" s="79"/>
      <c r="JPW193" s="79"/>
      <c r="JPX193" s="79"/>
      <c r="JPY193" s="79"/>
      <c r="JPZ193" s="79"/>
      <c r="JQA193" s="79"/>
      <c r="JQB193" s="79"/>
      <c r="JQC193" s="79"/>
      <c r="JQD193" s="79"/>
      <c r="JQE193" s="79"/>
      <c r="JQF193" s="79"/>
      <c r="JQG193" s="79"/>
      <c r="JQH193" s="79"/>
      <c r="JQI193" s="79"/>
      <c r="JQJ193" s="79"/>
      <c r="JQK193" s="79"/>
      <c r="JQL193" s="79"/>
      <c r="JQM193" s="79"/>
      <c r="JQN193" s="79"/>
      <c r="JQO193" s="79"/>
      <c r="JQP193" s="79"/>
      <c r="JQQ193" s="79"/>
      <c r="JQR193" s="79"/>
      <c r="JQS193" s="79"/>
      <c r="JQT193" s="79"/>
      <c r="JQU193" s="79"/>
      <c r="JQV193" s="79"/>
      <c r="JQW193" s="79"/>
      <c r="JQX193" s="79"/>
      <c r="JQY193" s="79"/>
      <c r="JQZ193" s="79"/>
      <c r="JRA193" s="79"/>
      <c r="JRB193" s="79"/>
      <c r="JRC193" s="79"/>
      <c r="JRD193" s="79"/>
      <c r="JRE193" s="79"/>
      <c r="JRF193" s="79"/>
      <c r="JRG193" s="79"/>
      <c r="JRH193" s="79"/>
      <c r="JRI193" s="79"/>
      <c r="JRJ193" s="79"/>
      <c r="JRK193" s="79"/>
      <c r="JRL193" s="79"/>
      <c r="JRM193" s="79"/>
      <c r="JRN193" s="79"/>
      <c r="JRO193" s="79"/>
      <c r="JRP193" s="79"/>
      <c r="JRQ193" s="79"/>
      <c r="JRR193" s="79"/>
      <c r="JRS193" s="79"/>
      <c r="JRT193" s="79"/>
      <c r="JRU193" s="79"/>
      <c r="JRV193" s="79"/>
      <c r="JRW193" s="79"/>
      <c r="JRX193" s="79"/>
      <c r="JRY193" s="79"/>
      <c r="JRZ193" s="79"/>
      <c r="JSA193" s="79"/>
      <c r="JSB193" s="79"/>
      <c r="JSC193" s="79"/>
      <c r="JSD193" s="79"/>
      <c r="JSE193" s="79"/>
      <c r="JSF193" s="79"/>
      <c r="JSG193" s="79"/>
      <c r="JSH193" s="79"/>
      <c r="JSI193" s="79"/>
      <c r="JSJ193" s="79"/>
      <c r="JSK193" s="79"/>
      <c r="JSL193" s="79"/>
      <c r="JSM193" s="79"/>
      <c r="JSN193" s="79"/>
      <c r="JSO193" s="79"/>
      <c r="JSP193" s="79"/>
      <c r="JSQ193" s="79"/>
      <c r="JSR193" s="79"/>
      <c r="JSS193" s="79"/>
      <c r="JST193" s="79"/>
      <c r="JSU193" s="79"/>
      <c r="JSV193" s="79"/>
      <c r="JSW193" s="79"/>
      <c r="JSX193" s="79"/>
      <c r="JSY193" s="79"/>
      <c r="JSZ193" s="79"/>
      <c r="JTA193" s="79"/>
      <c r="JTB193" s="79"/>
      <c r="JTC193" s="79"/>
      <c r="JTD193" s="79"/>
      <c r="JTE193" s="79"/>
      <c r="JTF193" s="79"/>
      <c r="JTG193" s="79"/>
      <c r="JTH193" s="79"/>
      <c r="JTI193" s="79"/>
      <c r="JTJ193" s="79"/>
      <c r="JTK193" s="79"/>
      <c r="JTL193" s="79"/>
      <c r="JTM193" s="79"/>
      <c r="JTN193" s="79"/>
      <c r="JTO193" s="79"/>
      <c r="JTP193" s="79"/>
      <c r="JTQ193" s="79"/>
      <c r="JTR193" s="79"/>
      <c r="JTS193" s="79"/>
      <c r="JTT193" s="79"/>
      <c r="JTU193" s="79"/>
      <c r="JTV193" s="79"/>
      <c r="JTW193" s="79"/>
      <c r="JTX193" s="79"/>
      <c r="JTY193" s="79"/>
      <c r="JTZ193" s="79"/>
      <c r="JUA193" s="79"/>
      <c r="JUB193" s="79"/>
      <c r="JUC193" s="79"/>
      <c r="JUD193" s="79"/>
      <c r="JUE193" s="79"/>
      <c r="JUF193" s="79"/>
      <c r="JUG193" s="79"/>
      <c r="JUH193" s="79"/>
      <c r="JUI193" s="79"/>
      <c r="JUJ193" s="79"/>
      <c r="JUK193" s="79"/>
      <c r="JUL193" s="79"/>
      <c r="JUM193" s="79"/>
      <c r="JUN193" s="79"/>
      <c r="JUO193" s="79"/>
      <c r="JUP193" s="79"/>
      <c r="JUQ193" s="79"/>
      <c r="JUR193" s="79"/>
      <c r="JUS193" s="79"/>
      <c r="JUT193" s="79"/>
      <c r="JUU193" s="79"/>
      <c r="JUV193" s="79"/>
      <c r="JUW193" s="79"/>
      <c r="JUX193" s="79"/>
      <c r="JUY193" s="79"/>
      <c r="JUZ193" s="79"/>
      <c r="JVA193" s="79"/>
      <c r="JVB193" s="79"/>
      <c r="JVC193" s="79"/>
      <c r="JVD193" s="79"/>
      <c r="JVE193" s="79"/>
      <c r="JVF193" s="79"/>
      <c r="JVG193" s="79"/>
      <c r="JVH193" s="79"/>
      <c r="JVI193" s="79"/>
      <c r="JVJ193" s="79"/>
      <c r="JVK193" s="79"/>
      <c r="JVL193" s="79"/>
      <c r="JVM193" s="79"/>
      <c r="JVN193" s="79"/>
      <c r="JVO193" s="79"/>
      <c r="JVP193" s="79"/>
      <c r="JVQ193" s="79"/>
      <c r="JVR193" s="79"/>
      <c r="JVS193" s="79"/>
      <c r="JVT193" s="79"/>
      <c r="JVU193" s="79"/>
      <c r="JVV193" s="79"/>
      <c r="JVW193" s="79"/>
      <c r="JVX193" s="79"/>
      <c r="JVY193" s="79"/>
      <c r="JVZ193" s="79"/>
      <c r="JWA193" s="79"/>
      <c r="JWB193" s="79"/>
      <c r="JWC193" s="79"/>
      <c r="JWD193" s="79"/>
      <c r="JWE193" s="79"/>
      <c r="JWF193" s="79"/>
      <c r="JWG193" s="79"/>
      <c r="JWH193" s="79"/>
      <c r="JWI193" s="79"/>
      <c r="JWJ193" s="79"/>
      <c r="JWK193" s="79"/>
      <c r="JWL193" s="79"/>
      <c r="JWM193" s="79"/>
      <c r="JWN193" s="79"/>
      <c r="JWO193" s="79"/>
      <c r="JWP193" s="79"/>
      <c r="JWQ193" s="79"/>
      <c r="JWR193" s="79"/>
      <c r="JWS193" s="79"/>
      <c r="JWT193" s="79"/>
      <c r="JWU193" s="79"/>
      <c r="JWV193" s="79"/>
      <c r="JWW193" s="79"/>
      <c r="JWX193" s="79"/>
      <c r="JWY193" s="79"/>
      <c r="JWZ193" s="79"/>
      <c r="JXA193" s="79"/>
      <c r="JXB193" s="79"/>
      <c r="JXC193" s="79"/>
      <c r="JXD193" s="79"/>
      <c r="JXE193" s="79"/>
      <c r="JXF193" s="79"/>
      <c r="JXG193" s="79"/>
      <c r="JXH193" s="79"/>
      <c r="JXI193" s="79"/>
      <c r="JXJ193" s="79"/>
      <c r="JXK193" s="79"/>
      <c r="JXL193" s="79"/>
      <c r="JXM193" s="79"/>
      <c r="JXN193" s="79"/>
      <c r="JXO193" s="79"/>
      <c r="JXP193" s="79"/>
      <c r="JXQ193" s="79"/>
      <c r="JXR193" s="79"/>
      <c r="JXS193" s="79"/>
      <c r="JXT193" s="79"/>
      <c r="JXU193" s="79"/>
      <c r="JXV193" s="79"/>
      <c r="JXW193" s="79"/>
      <c r="JXX193" s="79"/>
      <c r="JXY193" s="79"/>
      <c r="JXZ193" s="79"/>
      <c r="JYA193" s="79"/>
      <c r="JYB193" s="79"/>
      <c r="JYC193" s="79"/>
      <c r="JYD193" s="79"/>
      <c r="JYE193" s="79"/>
      <c r="JYF193" s="79"/>
      <c r="JYG193" s="79"/>
      <c r="JYH193" s="79"/>
      <c r="JYI193" s="79"/>
      <c r="JYJ193" s="79"/>
      <c r="JYK193" s="79"/>
      <c r="JYL193" s="79"/>
      <c r="JYM193" s="79"/>
      <c r="JYN193" s="79"/>
      <c r="JYO193" s="79"/>
      <c r="JYP193" s="79"/>
      <c r="JYQ193" s="79"/>
      <c r="JYR193" s="79"/>
      <c r="JYS193" s="79"/>
      <c r="JYT193" s="79"/>
      <c r="JYU193" s="79"/>
      <c r="JYV193" s="79"/>
      <c r="JYW193" s="79"/>
      <c r="JYX193" s="79"/>
      <c r="JYY193" s="79"/>
      <c r="JYZ193" s="79"/>
      <c r="JZA193" s="79"/>
      <c r="JZB193" s="79"/>
      <c r="JZC193" s="79"/>
      <c r="JZD193" s="79"/>
      <c r="JZE193" s="79"/>
      <c r="JZF193" s="79"/>
      <c r="JZG193" s="79"/>
      <c r="JZH193" s="79"/>
      <c r="JZI193" s="79"/>
      <c r="JZJ193" s="79"/>
      <c r="JZK193" s="79"/>
      <c r="JZL193" s="79"/>
      <c r="JZM193" s="79"/>
      <c r="JZN193" s="79"/>
      <c r="JZO193" s="79"/>
      <c r="JZP193" s="79"/>
      <c r="JZQ193" s="79"/>
      <c r="JZR193" s="79"/>
      <c r="JZS193" s="79"/>
      <c r="JZT193" s="79"/>
      <c r="JZU193" s="79"/>
      <c r="JZV193" s="79"/>
      <c r="JZW193" s="79"/>
      <c r="JZX193" s="79"/>
      <c r="JZY193" s="79"/>
      <c r="JZZ193" s="79"/>
      <c r="KAA193" s="79"/>
      <c r="KAB193" s="79"/>
      <c r="KAC193" s="79"/>
      <c r="KAD193" s="79"/>
      <c r="KAE193" s="79"/>
      <c r="KAF193" s="79"/>
      <c r="KAG193" s="79"/>
      <c r="KAH193" s="79"/>
      <c r="KAI193" s="79"/>
      <c r="KAJ193" s="79"/>
      <c r="KAK193" s="79"/>
      <c r="KAL193" s="79"/>
      <c r="KAM193" s="79"/>
      <c r="KAN193" s="79"/>
      <c r="KAO193" s="79"/>
      <c r="KAP193" s="79"/>
      <c r="KAQ193" s="79"/>
      <c r="KAR193" s="79"/>
      <c r="KAS193" s="79"/>
      <c r="KAT193" s="79"/>
      <c r="KAU193" s="79"/>
      <c r="KAV193" s="79"/>
      <c r="KAW193" s="79"/>
      <c r="KAX193" s="79"/>
      <c r="KAY193" s="79"/>
      <c r="KAZ193" s="79"/>
      <c r="KBA193" s="79"/>
      <c r="KBB193" s="79"/>
      <c r="KBC193" s="79"/>
      <c r="KBD193" s="79"/>
      <c r="KBE193" s="79"/>
      <c r="KBF193" s="79"/>
      <c r="KBG193" s="79"/>
      <c r="KBH193" s="79"/>
      <c r="KBI193" s="79"/>
      <c r="KBJ193" s="79"/>
      <c r="KBK193" s="79"/>
      <c r="KBL193" s="79"/>
      <c r="KBM193" s="79"/>
      <c r="KBN193" s="79"/>
      <c r="KBO193" s="79"/>
      <c r="KBP193" s="79"/>
      <c r="KBQ193" s="79"/>
      <c r="KBR193" s="79"/>
      <c r="KBS193" s="79"/>
      <c r="KBT193" s="79"/>
      <c r="KBU193" s="79"/>
      <c r="KBV193" s="79"/>
      <c r="KBW193" s="79"/>
      <c r="KBX193" s="79"/>
      <c r="KBY193" s="79"/>
      <c r="KBZ193" s="79"/>
      <c r="KCA193" s="79"/>
      <c r="KCB193" s="79"/>
      <c r="KCC193" s="79"/>
      <c r="KCD193" s="79"/>
      <c r="KCE193" s="79"/>
      <c r="KCF193" s="79"/>
      <c r="KCG193" s="79"/>
      <c r="KCH193" s="79"/>
      <c r="KCI193" s="79"/>
      <c r="KCJ193" s="79"/>
      <c r="KCK193" s="79"/>
      <c r="KCL193" s="79"/>
      <c r="KCM193" s="79"/>
      <c r="KCN193" s="79"/>
      <c r="KCO193" s="79"/>
      <c r="KCP193" s="79"/>
      <c r="KCQ193" s="79"/>
      <c r="KCR193" s="79"/>
      <c r="KCS193" s="79"/>
      <c r="KCT193" s="79"/>
      <c r="KCU193" s="79"/>
      <c r="KCV193" s="79"/>
      <c r="KCW193" s="79"/>
      <c r="KCX193" s="79"/>
      <c r="KCY193" s="79"/>
      <c r="KCZ193" s="79"/>
      <c r="KDA193" s="79"/>
      <c r="KDB193" s="79"/>
      <c r="KDC193" s="79"/>
      <c r="KDD193" s="79"/>
      <c r="KDE193" s="79"/>
      <c r="KDF193" s="79"/>
      <c r="KDG193" s="79"/>
      <c r="KDH193" s="79"/>
      <c r="KDI193" s="79"/>
      <c r="KDJ193" s="79"/>
      <c r="KDK193" s="79"/>
      <c r="KDL193" s="79"/>
      <c r="KDM193" s="79"/>
      <c r="KDN193" s="79"/>
      <c r="KDO193" s="79"/>
      <c r="KDP193" s="79"/>
      <c r="KDQ193" s="79"/>
      <c r="KDR193" s="79"/>
      <c r="KDS193" s="79"/>
      <c r="KDT193" s="79"/>
      <c r="KDU193" s="79"/>
      <c r="KDV193" s="79"/>
      <c r="KDW193" s="79"/>
      <c r="KDX193" s="79"/>
      <c r="KDY193" s="79"/>
      <c r="KDZ193" s="79"/>
      <c r="KEA193" s="79"/>
      <c r="KEB193" s="79"/>
      <c r="KEC193" s="79"/>
      <c r="KED193" s="79"/>
      <c r="KEE193" s="79"/>
      <c r="KEF193" s="79"/>
      <c r="KEG193" s="79"/>
      <c r="KEH193" s="79"/>
      <c r="KEI193" s="79"/>
      <c r="KEJ193" s="79"/>
      <c r="KEK193" s="79"/>
      <c r="KEL193" s="79"/>
      <c r="KEM193" s="79"/>
      <c r="KEN193" s="79"/>
      <c r="KEO193" s="79"/>
      <c r="KEP193" s="79"/>
      <c r="KEQ193" s="79"/>
      <c r="KER193" s="79"/>
      <c r="KES193" s="79"/>
      <c r="KET193" s="79"/>
      <c r="KEU193" s="79"/>
      <c r="KEV193" s="79"/>
      <c r="KEW193" s="79"/>
      <c r="KEX193" s="79"/>
      <c r="KEY193" s="79"/>
      <c r="KEZ193" s="79"/>
      <c r="KFA193" s="79"/>
      <c r="KFB193" s="79"/>
      <c r="KFC193" s="79"/>
      <c r="KFD193" s="79"/>
      <c r="KFE193" s="79"/>
      <c r="KFF193" s="79"/>
      <c r="KFG193" s="79"/>
      <c r="KFH193" s="79"/>
      <c r="KFI193" s="79"/>
      <c r="KFJ193" s="79"/>
      <c r="KFK193" s="79"/>
      <c r="KFL193" s="79"/>
      <c r="KFM193" s="79"/>
      <c r="KFN193" s="79"/>
      <c r="KFO193" s="79"/>
      <c r="KFP193" s="79"/>
      <c r="KFQ193" s="79"/>
      <c r="KFR193" s="79"/>
      <c r="KFS193" s="79"/>
      <c r="KFT193" s="79"/>
      <c r="KFU193" s="79"/>
      <c r="KFV193" s="79"/>
      <c r="KFW193" s="79"/>
      <c r="KFX193" s="79"/>
      <c r="KFY193" s="79"/>
      <c r="KFZ193" s="79"/>
      <c r="KGA193" s="79"/>
      <c r="KGB193" s="79"/>
      <c r="KGC193" s="79"/>
      <c r="KGD193" s="79"/>
      <c r="KGE193" s="79"/>
      <c r="KGF193" s="79"/>
      <c r="KGG193" s="79"/>
      <c r="KGH193" s="79"/>
      <c r="KGI193" s="79"/>
      <c r="KGJ193" s="79"/>
      <c r="KGK193" s="79"/>
      <c r="KGL193" s="79"/>
      <c r="KGM193" s="79"/>
      <c r="KGN193" s="79"/>
      <c r="KGO193" s="79"/>
      <c r="KGP193" s="79"/>
      <c r="KGQ193" s="79"/>
      <c r="KGR193" s="79"/>
      <c r="KGS193" s="79"/>
      <c r="KGT193" s="79"/>
      <c r="KGU193" s="79"/>
      <c r="KGV193" s="79"/>
      <c r="KGW193" s="79"/>
      <c r="KGX193" s="79"/>
      <c r="KGY193" s="79"/>
      <c r="KGZ193" s="79"/>
      <c r="KHA193" s="79"/>
      <c r="KHB193" s="79"/>
      <c r="KHC193" s="79"/>
      <c r="KHD193" s="79"/>
      <c r="KHE193" s="79"/>
      <c r="KHF193" s="79"/>
      <c r="KHG193" s="79"/>
      <c r="KHH193" s="79"/>
      <c r="KHI193" s="79"/>
      <c r="KHJ193" s="79"/>
      <c r="KHK193" s="79"/>
      <c r="KHL193" s="79"/>
      <c r="KHM193" s="79"/>
      <c r="KHN193" s="79"/>
      <c r="KHO193" s="79"/>
      <c r="KHP193" s="79"/>
      <c r="KHQ193" s="79"/>
      <c r="KHR193" s="79"/>
      <c r="KHS193" s="79"/>
      <c r="KHT193" s="79"/>
      <c r="KHU193" s="79"/>
      <c r="KHV193" s="79"/>
      <c r="KHW193" s="79"/>
      <c r="KHX193" s="79"/>
      <c r="KHY193" s="79"/>
      <c r="KHZ193" s="79"/>
      <c r="KIA193" s="79"/>
      <c r="KIB193" s="79"/>
      <c r="KIC193" s="79"/>
      <c r="KID193" s="79"/>
      <c r="KIE193" s="79"/>
      <c r="KIF193" s="79"/>
      <c r="KIG193" s="79"/>
      <c r="KIH193" s="79"/>
      <c r="KII193" s="79"/>
      <c r="KIJ193" s="79"/>
      <c r="KIK193" s="79"/>
      <c r="KIL193" s="79"/>
      <c r="KIM193" s="79"/>
      <c r="KIN193" s="79"/>
      <c r="KIO193" s="79"/>
      <c r="KIP193" s="79"/>
      <c r="KIQ193" s="79"/>
      <c r="KIR193" s="79"/>
      <c r="KIS193" s="79"/>
      <c r="KIT193" s="79"/>
      <c r="KIU193" s="79"/>
      <c r="KIV193" s="79"/>
      <c r="KIW193" s="79"/>
      <c r="KIX193" s="79"/>
      <c r="KIY193" s="79"/>
      <c r="KIZ193" s="79"/>
      <c r="KJA193" s="79"/>
      <c r="KJB193" s="79"/>
      <c r="KJC193" s="79"/>
      <c r="KJD193" s="79"/>
      <c r="KJE193" s="79"/>
      <c r="KJF193" s="79"/>
      <c r="KJG193" s="79"/>
      <c r="KJH193" s="79"/>
      <c r="KJI193" s="79"/>
      <c r="KJJ193" s="79"/>
      <c r="KJK193" s="79"/>
      <c r="KJL193" s="79"/>
      <c r="KJM193" s="79"/>
      <c r="KJN193" s="79"/>
      <c r="KJO193" s="79"/>
      <c r="KJP193" s="79"/>
      <c r="KJQ193" s="79"/>
      <c r="KJR193" s="79"/>
      <c r="KJS193" s="79"/>
      <c r="KJT193" s="79"/>
      <c r="KJU193" s="79"/>
      <c r="KJV193" s="79"/>
      <c r="KJW193" s="79"/>
      <c r="KJX193" s="79"/>
      <c r="KJY193" s="79"/>
      <c r="KJZ193" s="79"/>
      <c r="KKA193" s="79"/>
      <c r="KKB193" s="79"/>
      <c r="KKC193" s="79"/>
      <c r="KKD193" s="79"/>
      <c r="KKE193" s="79"/>
      <c r="KKF193" s="79"/>
      <c r="KKG193" s="79"/>
      <c r="KKH193" s="79"/>
      <c r="KKI193" s="79"/>
      <c r="KKJ193" s="79"/>
      <c r="KKK193" s="79"/>
      <c r="KKL193" s="79"/>
      <c r="KKM193" s="79"/>
      <c r="KKN193" s="79"/>
      <c r="KKO193" s="79"/>
      <c r="KKP193" s="79"/>
      <c r="KKQ193" s="79"/>
      <c r="KKR193" s="79"/>
      <c r="KKS193" s="79"/>
      <c r="KKT193" s="79"/>
      <c r="KKU193" s="79"/>
      <c r="KKV193" s="79"/>
      <c r="KKW193" s="79"/>
      <c r="KKX193" s="79"/>
      <c r="KKY193" s="79"/>
      <c r="KKZ193" s="79"/>
      <c r="KLA193" s="79"/>
      <c r="KLB193" s="79"/>
      <c r="KLC193" s="79"/>
      <c r="KLD193" s="79"/>
      <c r="KLE193" s="79"/>
      <c r="KLF193" s="79"/>
      <c r="KLG193" s="79"/>
      <c r="KLH193" s="79"/>
      <c r="KLI193" s="79"/>
      <c r="KLJ193" s="79"/>
      <c r="KLK193" s="79"/>
      <c r="KLL193" s="79"/>
      <c r="KLM193" s="79"/>
      <c r="KLN193" s="79"/>
      <c r="KLO193" s="79"/>
      <c r="KLP193" s="79"/>
      <c r="KLQ193" s="79"/>
      <c r="KLR193" s="79"/>
      <c r="KLS193" s="79"/>
      <c r="KLT193" s="79"/>
      <c r="KLU193" s="79"/>
      <c r="KLV193" s="79"/>
      <c r="KLW193" s="79"/>
      <c r="KLX193" s="79"/>
      <c r="KLY193" s="79"/>
      <c r="KLZ193" s="79"/>
      <c r="KMA193" s="79"/>
      <c r="KMB193" s="79"/>
      <c r="KMC193" s="79"/>
      <c r="KMD193" s="79"/>
      <c r="KME193" s="79"/>
      <c r="KMF193" s="79"/>
      <c r="KMG193" s="79"/>
      <c r="KMH193" s="79"/>
      <c r="KMI193" s="79"/>
      <c r="KMJ193" s="79"/>
      <c r="KMK193" s="79"/>
      <c r="KML193" s="79"/>
      <c r="KMM193" s="79"/>
      <c r="KMN193" s="79"/>
      <c r="KMO193" s="79"/>
      <c r="KMP193" s="79"/>
      <c r="KMQ193" s="79"/>
      <c r="KMR193" s="79"/>
      <c r="KMS193" s="79"/>
      <c r="KMT193" s="79"/>
      <c r="KMU193" s="79"/>
      <c r="KMV193" s="79"/>
      <c r="KMW193" s="79"/>
      <c r="KMX193" s="79"/>
      <c r="KMY193" s="79"/>
      <c r="KMZ193" s="79"/>
      <c r="KNA193" s="79"/>
      <c r="KNB193" s="79"/>
      <c r="KNC193" s="79"/>
      <c r="KND193" s="79"/>
      <c r="KNE193" s="79"/>
      <c r="KNF193" s="79"/>
      <c r="KNG193" s="79"/>
      <c r="KNH193" s="79"/>
      <c r="KNI193" s="79"/>
      <c r="KNJ193" s="79"/>
      <c r="KNK193" s="79"/>
      <c r="KNL193" s="79"/>
      <c r="KNM193" s="79"/>
      <c r="KNN193" s="79"/>
      <c r="KNO193" s="79"/>
      <c r="KNP193" s="79"/>
      <c r="KNQ193" s="79"/>
      <c r="KNR193" s="79"/>
      <c r="KNS193" s="79"/>
      <c r="KNT193" s="79"/>
      <c r="KNU193" s="79"/>
      <c r="KNV193" s="79"/>
      <c r="KNW193" s="79"/>
      <c r="KNX193" s="79"/>
      <c r="KNY193" s="79"/>
      <c r="KNZ193" s="79"/>
      <c r="KOA193" s="79"/>
      <c r="KOB193" s="79"/>
      <c r="KOC193" s="79"/>
      <c r="KOD193" s="79"/>
      <c r="KOE193" s="79"/>
      <c r="KOF193" s="79"/>
      <c r="KOG193" s="79"/>
      <c r="KOH193" s="79"/>
      <c r="KOI193" s="79"/>
      <c r="KOJ193" s="79"/>
      <c r="KOK193" s="79"/>
      <c r="KOL193" s="79"/>
      <c r="KOM193" s="79"/>
      <c r="KON193" s="79"/>
      <c r="KOO193" s="79"/>
      <c r="KOP193" s="79"/>
      <c r="KOQ193" s="79"/>
      <c r="KOR193" s="79"/>
      <c r="KOS193" s="79"/>
      <c r="KOT193" s="79"/>
      <c r="KOU193" s="79"/>
      <c r="KOV193" s="79"/>
      <c r="KOW193" s="79"/>
      <c r="KOX193" s="79"/>
      <c r="KOY193" s="79"/>
      <c r="KOZ193" s="79"/>
      <c r="KPA193" s="79"/>
      <c r="KPB193" s="79"/>
      <c r="KPC193" s="79"/>
      <c r="KPD193" s="79"/>
      <c r="KPE193" s="79"/>
      <c r="KPF193" s="79"/>
      <c r="KPG193" s="79"/>
      <c r="KPH193" s="79"/>
      <c r="KPI193" s="79"/>
      <c r="KPJ193" s="79"/>
      <c r="KPK193" s="79"/>
      <c r="KPL193" s="79"/>
      <c r="KPM193" s="79"/>
      <c r="KPN193" s="79"/>
      <c r="KPO193" s="79"/>
      <c r="KPP193" s="79"/>
      <c r="KPQ193" s="79"/>
      <c r="KPR193" s="79"/>
      <c r="KPS193" s="79"/>
      <c r="KPT193" s="79"/>
      <c r="KPU193" s="79"/>
      <c r="KPV193" s="79"/>
      <c r="KPW193" s="79"/>
      <c r="KPX193" s="79"/>
      <c r="KPY193" s="79"/>
      <c r="KPZ193" s="79"/>
      <c r="KQA193" s="79"/>
      <c r="KQB193" s="79"/>
      <c r="KQC193" s="79"/>
      <c r="KQD193" s="79"/>
      <c r="KQE193" s="79"/>
      <c r="KQF193" s="79"/>
      <c r="KQG193" s="79"/>
      <c r="KQH193" s="79"/>
      <c r="KQI193" s="79"/>
      <c r="KQJ193" s="79"/>
      <c r="KQK193" s="79"/>
      <c r="KQL193" s="79"/>
      <c r="KQM193" s="79"/>
      <c r="KQN193" s="79"/>
      <c r="KQO193" s="79"/>
      <c r="KQP193" s="79"/>
      <c r="KQQ193" s="79"/>
      <c r="KQR193" s="79"/>
      <c r="KQS193" s="79"/>
      <c r="KQT193" s="79"/>
      <c r="KQU193" s="79"/>
      <c r="KQV193" s="79"/>
      <c r="KQW193" s="79"/>
      <c r="KQX193" s="79"/>
      <c r="KQY193" s="79"/>
      <c r="KQZ193" s="79"/>
      <c r="KRA193" s="79"/>
      <c r="KRB193" s="79"/>
      <c r="KRC193" s="79"/>
      <c r="KRD193" s="79"/>
      <c r="KRE193" s="79"/>
      <c r="KRF193" s="79"/>
      <c r="KRG193" s="79"/>
      <c r="KRH193" s="79"/>
      <c r="KRI193" s="79"/>
      <c r="KRJ193" s="79"/>
      <c r="KRK193" s="79"/>
      <c r="KRL193" s="79"/>
      <c r="KRM193" s="79"/>
      <c r="KRN193" s="79"/>
      <c r="KRO193" s="79"/>
      <c r="KRP193" s="79"/>
      <c r="KRQ193" s="79"/>
      <c r="KRR193" s="79"/>
      <c r="KRS193" s="79"/>
      <c r="KRT193" s="79"/>
      <c r="KRU193" s="79"/>
      <c r="KRV193" s="79"/>
      <c r="KRW193" s="79"/>
      <c r="KRX193" s="79"/>
      <c r="KRY193" s="79"/>
      <c r="KRZ193" s="79"/>
      <c r="KSA193" s="79"/>
      <c r="KSB193" s="79"/>
      <c r="KSC193" s="79"/>
      <c r="KSD193" s="79"/>
      <c r="KSE193" s="79"/>
      <c r="KSF193" s="79"/>
      <c r="KSG193" s="79"/>
      <c r="KSH193" s="79"/>
      <c r="KSI193" s="79"/>
      <c r="KSJ193" s="79"/>
      <c r="KSK193" s="79"/>
      <c r="KSL193" s="79"/>
      <c r="KSM193" s="79"/>
      <c r="KSN193" s="79"/>
      <c r="KSO193" s="79"/>
      <c r="KSP193" s="79"/>
      <c r="KSQ193" s="79"/>
      <c r="KSR193" s="79"/>
      <c r="KSS193" s="79"/>
      <c r="KST193" s="79"/>
      <c r="KSU193" s="79"/>
      <c r="KSV193" s="79"/>
      <c r="KSW193" s="79"/>
      <c r="KSX193" s="79"/>
      <c r="KSY193" s="79"/>
      <c r="KSZ193" s="79"/>
      <c r="KTA193" s="79"/>
      <c r="KTB193" s="79"/>
      <c r="KTC193" s="79"/>
      <c r="KTD193" s="79"/>
      <c r="KTE193" s="79"/>
      <c r="KTF193" s="79"/>
      <c r="KTG193" s="79"/>
      <c r="KTH193" s="79"/>
      <c r="KTI193" s="79"/>
      <c r="KTJ193" s="79"/>
      <c r="KTK193" s="79"/>
      <c r="KTL193" s="79"/>
      <c r="KTM193" s="79"/>
      <c r="KTN193" s="79"/>
      <c r="KTO193" s="79"/>
      <c r="KTP193" s="79"/>
      <c r="KTQ193" s="79"/>
      <c r="KTR193" s="79"/>
      <c r="KTS193" s="79"/>
      <c r="KTT193" s="79"/>
      <c r="KTU193" s="79"/>
      <c r="KTV193" s="79"/>
      <c r="KTW193" s="79"/>
      <c r="KTX193" s="79"/>
      <c r="KTY193" s="79"/>
      <c r="KTZ193" s="79"/>
      <c r="KUA193" s="79"/>
      <c r="KUB193" s="79"/>
      <c r="KUC193" s="79"/>
      <c r="KUD193" s="79"/>
      <c r="KUE193" s="79"/>
      <c r="KUF193" s="79"/>
      <c r="KUG193" s="79"/>
      <c r="KUH193" s="79"/>
      <c r="KUI193" s="79"/>
      <c r="KUJ193" s="79"/>
      <c r="KUK193" s="79"/>
      <c r="KUL193" s="79"/>
      <c r="KUM193" s="79"/>
      <c r="KUN193" s="79"/>
      <c r="KUO193" s="79"/>
      <c r="KUP193" s="79"/>
      <c r="KUQ193" s="79"/>
      <c r="KUR193" s="79"/>
      <c r="KUS193" s="79"/>
      <c r="KUT193" s="79"/>
      <c r="KUU193" s="79"/>
      <c r="KUV193" s="79"/>
      <c r="KUW193" s="79"/>
      <c r="KUX193" s="79"/>
      <c r="KUY193" s="79"/>
      <c r="KUZ193" s="79"/>
      <c r="KVA193" s="79"/>
      <c r="KVB193" s="79"/>
      <c r="KVC193" s="79"/>
      <c r="KVD193" s="79"/>
      <c r="KVE193" s="79"/>
      <c r="KVF193" s="79"/>
      <c r="KVG193" s="79"/>
      <c r="KVH193" s="79"/>
      <c r="KVI193" s="79"/>
      <c r="KVJ193" s="79"/>
      <c r="KVK193" s="79"/>
      <c r="KVL193" s="79"/>
      <c r="KVM193" s="79"/>
      <c r="KVN193" s="79"/>
      <c r="KVO193" s="79"/>
      <c r="KVP193" s="79"/>
      <c r="KVQ193" s="79"/>
      <c r="KVR193" s="79"/>
      <c r="KVS193" s="79"/>
      <c r="KVT193" s="79"/>
      <c r="KVU193" s="79"/>
      <c r="KVV193" s="79"/>
      <c r="KVW193" s="79"/>
      <c r="KVX193" s="79"/>
      <c r="KVY193" s="79"/>
      <c r="KVZ193" s="79"/>
      <c r="KWA193" s="79"/>
      <c r="KWB193" s="79"/>
      <c r="KWC193" s="79"/>
      <c r="KWD193" s="79"/>
      <c r="KWE193" s="79"/>
      <c r="KWF193" s="79"/>
      <c r="KWG193" s="79"/>
      <c r="KWH193" s="79"/>
      <c r="KWI193" s="79"/>
      <c r="KWJ193" s="79"/>
      <c r="KWK193" s="79"/>
      <c r="KWL193" s="79"/>
      <c r="KWM193" s="79"/>
      <c r="KWN193" s="79"/>
      <c r="KWO193" s="79"/>
      <c r="KWP193" s="79"/>
      <c r="KWQ193" s="79"/>
      <c r="KWR193" s="79"/>
      <c r="KWS193" s="79"/>
      <c r="KWT193" s="79"/>
      <c r="KWU193" s="79"/>
      <c r="KWV193" s="79"/>
      <c r="KWW193" s="79"/>
      <c r="KWX193" s="79"/>
      <c r="KWY193" s="79"/>
      <c r="KWZ193" s="79"/>
      <c r="KXA193" s="79"/>
      <c r="KXB193" s="79"/>
      <c r="KXC193" s="79"/>
      <c r="KXD193" s="79"/>
      <c r="KXE193" s="79"/>
      <c r="KXF193" s="79"/>
      <c r="KXG193" s="79"/>
      <c r="KXH193" s="79"/>
      <c r="KXI193" s="79"/>
      <c r="KXJ193" s="79"/>
      <c r="KXK193" s="79"/>
      <c r="KXL193" s="79"/>
      <c r="KXM193" s="79"/>
      <c r="KXN193" s="79"/>
      <c r="KXO193" s="79"/>
      <c r="KXP193" s="79"/>
      <c r="KXQ193" s="79"/>
      <c r="KXR193" s="79"/>
      <c r="KXS193" s="79"/>
      <c r="KXT193" s="79"/>
      <c r="KXU193" s="79"/>
      <c r="KXV193" s="79"/>
      <c r="KXW193" s="79"/>
      <c r="KXX193" s="79"/>
      <c r="KXY193" s="79"/>
      <c r="KXZ193" s="79"/>
      <c r="KYA193" s="79"/>
      <c r="KYB193" s="79"/>
      <c r="KYC193" s="79"/>
      <c r="KYD193" s="79"/>
      <c r="KYE193" s="79"/>
      <c r="KYF193" s="79"/>
      <c r="KYG193" s="79"/>
      <c r="KYH193" s="79"/>
      <c r="KYI193" s="79"/>
      <c r="KYJ193" s="79"/>
      <c r="KYK193" s="79"/>
      <c r="KYL193" s="79"/>
      <c r="KYM193" s="79"/>
      <c r="KYN193" s="79"/>
      <c r="KYO193" s="79"/>
      <c r="KYP193" s="79"/>
      <c r="KYQ193" s="79"/>
      <c r="KYR193" s="79"/>
      <c r="KYS193" s="79"/>
      <c r="KYT193" s="79"/>
      <c r="KYU193" s="79"/>
      <c r="KYV193" s="79"/>
      <c r="KYW193" s="79"/>
      <c r="KYX193" s="79"/>
      <c r="KYY193" s="79"/>
      <c r="KYZ193" s="79"/>
      <c r="KZA193" s="79"/>
      <c r="KZB193" s="79"/>
      <c r="KZC193" s="79"/>
      <c r="KZD193" s="79"/>
      <c r="KZE193" s="79"/>
      <c r="KZF193" s="79"/>
      <c r="KZG193" s="79"/>
      <c r="KZH193" s="79"/>
      <c r="KZI193" s="79"/>
      <c r="KZJ193" s="79"/>
      <c r="KZK193" s="79"/>
      <c r="KZL193" s="79"/>
      <c r="KZM193" s="79"/>
      <c r="KZN193" s="79"/>
      <c r="KZO193" s="79"/>
      <c r="KZP193" s="79"/>
      <c r="KZQ193" s="79"/>
      <c r="KZR193" s="79"/>
      <c r="KZS193" s="79"/>
      <c r="KZT193" s="79"/>
      <c r="KZU193" s="79"/>
      <c r="KZV193" s="79"/>
      <c r="KZW193" s="79"/>
      <c r="KZX193" s="79"/>
      <c r="KZY193" s="79"/>
      <c r="KZZ193" s="79"/>
      <c r="LAA193" s="79"/>
      <c r="LAB193" s="79"/>
      <c r="LAC193" s="79"/>
      <c r="LAD193" s="79"/>
      <c r="LAE193" s="79"/>
      <c r="LAF193" s="79"/>
      <c r="LAG193" s="79"/>
      <c r="LAH193" s="79"/>
      <c r="LAI193" s="79"/>
      <c r="LAJ193" s="79"/>
      <c r="LAK193" s="79"/>
      <c r="LAL193" s="79"/>
      <c r="LAM193" s="79"/>
      <c r="LAN193" s="79"/>
      <c r="LAO193" s="79"/>
      <c r="LAP193" s="79"/>
      <c r="LAQ193" s="79"/>
      <c r="LAR193" s="79"/>
      <c r="LAS193" s="79"/>
      <c r="LAT193" s="79"/>
      <c r="LAU193" s="79"/>
      <c r="LAV193" s="79"/>
      <c r="LAW193" s="79"/>
      <c r="LAX193" s="79"/>
      <c r="LAY193" s="79"/>
      <c r="LAZ193" s="79"/>
      <c r="LBA193" s="79"/>
      <c r="LBB193" s="79"/>
      <c r="LBC193" s="79"/>
      <c r="LBD193" s="79"/>
      <c r="LBE193" s="79"/>
      <c r="LBF193" s="79"/>
      <c r="LBG193" s="79"/>
      <c r="LBH193" s="79"/>
      <c r="LBI193" s="79"/>
      <c r="LBJ193" s="79"/>
      <c r="LBK193" s="79"/>
      <c r="LBL193" s="79"/>
      <c r="LBM193" s="79"/>
      <c r="LBN193" s="79"/>
      <c r="LBO193" s="79"/>
      <c r="LBP193" s="79"/>
      <c r="LBQ193" s="79"/>
      <c r="LBR193" s="79"/>
      <c r="LBS193" s="79"/>
      <c r="LBT193" s="79"/>
      <c r="LBU193" s="79"/>
      <c r="LBV193" s="79"/>
      <c r="LBW193" s="79"/>
      <c r="LBX193" s="79"/>
      <c r="LBY193" s="79"/>
      <c r="LBZ193" s="79"/>
      <c r="LCA193" s="79"/>
      <c r="LCB193" s="79"/>
      <c r="LCC193" s="79"/>
      <c r="LCD193" s="79"/>
      <c r="LCE193" s="79"/>
      <c r="LCF193" s="79"/>
      <c r="LCG193" s="79"/>
      <c r="LCH193" s="79"/>
      <c r="LCI193" s="79"/>
      <c r="LCJ193" s="79"/>
      <c r="LCK193" s="79"/>
      <c r="LCL193" s="79"/>
      <c r="LCM193" s="79"/>
      <c r="LCN193" s="79"/>
      <c r="LCO193" s="79"/>
      <c r="LCP193" s="79"/>
      <c r="LCQ193" s="79"/>
      <c r="LCR193" s="79"/>
      <c r="LCS193" s="79"/>
      <c r="LCT193" s="79"/>
      <c r="LCU193" s="79"/>
      <c r="LCV193" s="79"/>
      <c r="LCW193" s="79"/>
      <c r="LCX193" s="79"/>
      <c r="LCY193" s="79"/>
      <c r="LCZ193" s="79"/>
      <c r="LDA193" s="79"/>
      <c r="LDB193" s="79"/>
      <c r="LDC193" s="79"/>
      <c r="LDD193" s="79"/>
      <c r="LDE193" s="79"/>
      <c r="LDF193" s="79"/>
      <c r="LDG193" s="79"/>
      <c r="LDH193" s="79"/>
      <c r="LDI193" s="79"/>
      <c r="LDJ193" s="79"/>
      <c r="LDK193" s="79"/>
      <c r="LDL193" s="79"/>
      <c r="LDM193" s="79"/>
      <c r="LDN193" s="79"/>
      <c r="LDO193" s="79"/>
      <c r="LDP193" s="79"/>
      <c r="LDQ193" s="79"/>
      <c r="LDR193" s="79"/>
      <c r="LDS193" s="79"/>
      <c r="LDT193" s="79"/>
      <c r="LDU193" s="79"/>
      <c r="LDV193" s="79"/>
      <c r="LDW193" s="79"/>
      <c r="LDX193" s="79"/>
      <c r="LDY193" s="79"/>
      <c r="LDZ193" s="79"/>
      <c r="LEA193" s="79"/>
      <c r="LEB193" s="79"/>
      <c r="LEC193" s="79"/>
      <c r="LED193" s="79"/>
      <c r="LEE193" s="79"/>
      <c r="LEF193" s="79"/>
      <c r="LEG193" s="79"/>
      <c r="LEH193" s="79"/>
      <c r="LEI193" s="79"/>
      <c r="LEJ193" s="79"/>
      <c r="LEK193" s="79"/>
      <c r="LEL193" s="79"/>
      <c r="LEM193" s="79"/>
      <c r="LEN193" s="79"/>
      <c r="LEO193" s="79"/>
      <c r="LEP193" s="79"/>
      <c r="LEQ193" s="79"/>
      <c r="LER193" s="79"/>
      <c r="LES193" s="79"/>
      <c r="LET193" s="79"/>
      <c r="LEU193" s="79"/>
      <c r="LEV193" s="79"/>
      <c r="LEW193" s="79"/>
      <c r="LEX193" s="79"/>
      <c r="LEY193" s="79"/>
      <c r="LEZ193" s="79"/>
      <c r="LFA193" s="79"/>
      <c r="LFB193" s="79"/>
      <c r="LFC193" s="79"/>
      <c r="LFD193" s="79"/>
      <c r="LFE193" s="79"/>
      <c r="LFF193" s="79"/>
      <c r="LFG193" s="79"/>
      <c r="LFH193" s="79"/>
      <c r="LFI193" s="79"/>
      <c r="LFJ193" s="79"/>
      <c r="LFK193" s="79"/>
      <c r="LFL193" s="79"/>
      <c r="LFM193" s="79"/>
      <c r="LFN193" s="79"/>
      <c r="LFO193" s="79"/>
      <c r="LFP193" s="79"/>
      <c r="LFQ193" s="79"/>
      <c r="LFR193" s="79"/>
      <c r="LFS193" s="79"/>
      <c r="LFT193" s="79"/>
      <c r="LFU193" s="79"/>
      <c r="LFV193" s="79"/>
      <c r="LFW193" s="79"/>
      <c r="LFX193" s="79"/>
      <c r="LFY193" s="79"/>
      <c r="LFZ193" s="79"/>
      <c r="LGA193" s="79"/>
      <c r="LGB193" s="79"/>
      <c r="LGC193" s="79"/>
      <c r="LGD193" s="79"/>
      <c r="LGE193" s="79"/>
      <c r="LGF193" s="79"/>
      <c r="LGG193" s="79"/>
      <c r="LGH193" s="79"/>
      <c r="LGI193" s="79"/>
      <c r="LGJ193" s="79"/>
      <c r="LGK193" s="79"/>
      <c r="LGL193" s="79"/>
      <c r="LGM193" s="79"/>
      <c r="LGN193" s="79"/>
      <c r="LGO193" s="79"/>
      <c r="LGP193" s="79"/>
      <c r="LGQ193" s="79"/>
      <c r="LGR193" s="79"/>
      <c r="LGS193" s="79"/>
      <c r="LGT193" s="79"/>
      <c r="LGU193" s="79"/>
      <c r="LGV193" s="79"/>
      <c r="LGW193" s="79"/>
      <c r="LGX193" s="79"/>
      <c r="LGY193" s="79"/>
      <c r="LGZ193" s="79"/>
      <c r="LHA193" s="79"/>
      <c r="LHB193" s="79"/>
      <c r="LHC193" s="79"/>
      <c r="LHD193" s="79"/>
      <c r="LHE193" s="79"/>
      <c r="LHF193" s="79"/>
      <c r="LHG193" s="79"/>
      <c r="LHH193" s="79"/>
      <c r="LHI193" s="79"/>
      <c r="LHJ193" s="79"/>
      <c r="LHK193" s="79"/>
      <c r="LHL193" s="79"/>
      <c r="LHM193" s="79"/>
      <c r="LHN193" s="79"/>
      <c r="LHO193" s="79"/>
      <c r="LHP193" s="79"/>
      <c r="LHQ193" s="79"/>
      <c r="LHR193" s="79"/>
      <c r="LHS193" s="79"/>
      <c r="LHT193" s="79"/>
      <c r="LHU193" s="79"/>
      <c r="LHV193" s="79"/>
      <c r="LHW193" s="79"/>
      <c r="LHX193" s="79"/>
      <c r="LHY193" s="79"/>
      <c r="LHZ193" s="79"/>
      <c r="LIA193" s="79"/>
      <c r="LIB193" s="79"/>
      <c r="LIC193" s="79"/>
      <c r="LID193" s="79"/>
      <c r="LIE193" s="79"/>
      <c r="LIF193" s="79"/>
      <c r="LIG193" s="79"/>
      <c r="LIH193" s="79"/>
      <c r="LII193" s="79"/>
      <c r="LIJ193" s="79"/>
      <c r="LIK193" s="79"/>
      <c r="LIL193" s="79"/>
      <c r="LIM193" s="79"/>
      <c r="LIN193" s="79"/>
      <c r="LIO193" s="79"/>
      <c r="LIP193" s="79"/>
      <c r="LIQ193" s="79"/>
      <c r="LIR193" s="79"/>
      <c r="LIS193" s="79"/>
      <c r="LIT193" s="79"/>
      <c r="LIU193" s="79"/>
      <c r="LIV193" s="79"/>
      <c r="LIW193" s="79"/>
      <c r="LIX193" s="79"/>
      <c r="LIY193" s="79"/>
      <c r="LIZ193" s="79"/>
      <c r="LJA193" s="79"/>
      <c r="LJB193" s="79"/>
      <c r="LJC193" s="79"/>
      <c r="LJD193" s="79"/>
      <c r="LJE193" s="79"/>
      <c r="LJF193" s="79"/>
      <c r="LJG193" s="79"/>
      <c r="LJH193" s="79"/>
      <c r="LJI193" s="79"/>
      <c r="LJJ193" s="79"/>
      <c r="LJK193" s="79"/>
      <c r="LJL193" s="79"/>
      <c r="LJM193" s="79"/>
      <c r="LJN193" s="79"/>
      <c r="LJO193" s="79"/>
      <c r="LJP193" s="79"/>
      <c r="LJQ193" s="79"/>
      <c r="LJR193" s="79"/>
      <c r="LJS193" s="79"/>
      <c r="LJT193" s="79"/>
      <c r="LJU193" s="79"/>
      <c r="LJV193" s="79"/>
      <c r="LJW193" s="79"/>
      <c r="LJX193" s="79"/>
      <c r="LJY193" s="79"/>
      <c r="LJZ193" s="79"/>
      <c r="LKA193" s="79"/>
      <c r="LKB193" s="79"/>
      <c r="LKC193" s="79"/>
      <c r="LKD193" s="79"/>
      <c r="LKE193" s="79"/>
      <c r="LKF193" s="79"/>
      <c r="LKG193" s="79"/>
      <c r="LKH193" s="79"/>
      <c r="LKI193" s="79"/>
      <c r="LKJ193" s="79"/>
      <c r="LKK193" s="79"/>
      <c r="LKL193" s="79"/>
      <c r="LKM193" s="79"/>
      <c r="LKN193" s="79"/>
      <c r="LKO193" s="79"/>
      <c r="LKP193" s="79"/>
      <c r="LKQ193" s="79"/>
      <c r="LKR193" s="79"/>
      <c r="LKS193" s="79"/>
      <c r="LKT193" s="79"/>
      <c r="LKU193" s="79"/>
      <c r="LKV193" s="79"/>
      <c r="LKW193" s="79"/>
      <c r="LKX193" s="79"/>
      <c r="LKY193" s="79"/>
      <c r="LKZ193" s="79"/>
      <c r="LLA193" s="79"/>
      <c r="LLB193" s="79"/>
      <c r="LLC193" s="79"/>
      <c r="LLD193" s="79"/>
      <c r="LLE193" s="79"/>
      <c r="LLF193" s="79"/>
      <c r="LLG193" s="79"/>
      <c r="LLH193" s="79"/>
      <c r="LLI193" s="79"/>
      <c r="LLJ193" s="79"/>
      <c r="LLK193" s="79"/>
      <c r="LLL193" s="79"/>
      <c r="LLM193" s="79"/>
      <c r="LLN193" s="79"/>
      <c r="LLO193" s="79"/>
      <c r="LLP193" s="79"/>
      <c r="LLQ193" s="79"/>
      <c r="LLR193" s="79"/>
      <c r="LLS193" s="79"/>
      <c r="LLT193" s="79"/>
      <c r="LLU193" s="79"/>
      <c r="LLV193" s="79"/>
      <c r="LLW193" s="79"/>
      <c r="LLX193" s="79"/>
      <c r="LLY193" s="79"/>
      <c r="LLZ193" s="79"/>
      <c r="LMA193" s="79"/>
      <c r="LMB193" s="79"/>
      <c r="LMC193" s="79"/>
      <c r="LMD193" s="79"/>
      <c r="LME193" s="79"/>
      <c r="LMF193" s="79"/>
      <c r="LMG193" s="79"/>
      <c r="LMH193" s="79"/>
      <c r="LMI193" s="79"/>
      <c r="LMJ193" s="79"/>
      <c r="LMK193" s="79"/>
      <c r="LML193" s="79"/>
      <c r="LMM193" s="79"/>
      <c r="LMN193" s="79"/>
      <c r="LMO193" s="79"/>
      <c r="LMP193" s="79"/>
      <c r="LMQ193" s="79"/>
      <c r="LMR193" s="79"/>
      <c r="LMS193" s="79"/>
      <c r="LMT193" s="79"/>
      <c r="LMU193" s="79"/>
      <c r="LMV193" s="79"/>
      <c r="LMW193" s="79"/>
      <c r="LMX193" s="79"/>
      <c r="LMY193" s="79"/>
      <c r="LMZ193" s="79"/>
      <c r="LNA193" s="79"/>
      <c r="LNB193" s="79"/>
      <c r="LNC193" s="79"/>
      <c r="LND193" s="79"/>
      <c r="LNE193" s="79"/>
      <c r="LNF193" s="79"/>
      <c r="LNG193" s="79"/>
      <c r="LNH193" s="79"/>
      <c r="LNI193" s="79"/>
      <c r="LNJ193" s="79"/>
      <c r="LNK193" s="79"/>
      <c r="LNL193" s="79"/>
      <c r="LNM193" s="79"/>
      <c r="LNN193" s="79"/>
      <c r="LNO193" s="79"/>
      <c r="LNP193" s="79"/>
      <c r="LNQ193" s="79"/>
      <c r="LNR193" s="79"/>
      <c r="LNS193" s="79"/>
      <c r="LNT193" s="79"/>
      <c r="LNU193" s="79"/>
      <c r="LNV193" s="79"/>
      <c r="LNW193" s="79"/>
      <c r="LNX193" s="79"/>
      <c r="LNY193" s="79"/>
      <c r="LNZ193" s="79"/>
      <c r="LOA193" s="79"/>
      <c r="LOB193" s="79"/>
      <c r="LOC193" s="79"/>
      <c r="LOD193" s="79"/>
      <c r="LOE193" s="79"/>
      <c r="LOF193" s="79"/>
      <c r="LOG193" s="79"/>
      <c r="LOH193" s="79"/>
      <c r="LOI193" s="79"/>
      <c r="LOJ193" s="79"/>
      <c r="LOK193" s="79"/>
      <c r="LOL193" s="79"/>
      <c r="LOM193" s="79"/>
      <c r="LON193" s="79"/>
      <c r="LOO193" s="79"/>
      <c r="LOP193" s="79"/>
      <c r="LOQ193" s="79"/>
      <c r="LOR193" s="79"/>
      <c r="LOS193" s="79"/>
      <c r="LOT193" s="79"/>
      <c r="LOU193" s="79"/>
      <c r="LOV193" s="79"/>
      <c r="LOW193" s="79"/>
      <c r="LOX193" s="79"/>
      <c r="LOY193" s="79"/>
      <c r="LOZ193" s="79"/>
      <c r="LPA193" s="79"/>
      <c r="LPB193" s="79"/>
      <c r="LPC193" s="79"/>
      <c r="LPD193" s="79"/>
      <c r="LPE193" s="79"/>
      <c r="LPF193" s="79"/>
      <c r="LPG193" s="79"/>
      <c r="LPH193" s="79"/>
      <c r="LPI193" s="79"/>
      <c r="LPJ193" s="79"/>
      <c r="LPK193" s="79"/>
      <c r="LPL193" s="79"/>
      <c r="LPM193" s="79"/>
      <c r="LPN193" s="79"/>
      <c r="LPO193" s="79"/>
      <c r="LPP193" s="79"/>
      <c r="LPQ193" s="79"/>
      <c r="LPR193" s="79"/>
      <c r="LPS193" s="79"/>
      <c r="LPT193" s="79"/>
      <c r="LPU193" s="79"/>
      <c r="LPV193" s="79"/>
      <c r="LPW193" s="79"/>
      <c r="LPX193" s="79"/>
      <c r="LPY193" s="79"/>
      <c r="LPZ193" s="79"/>
      <c r="LQA193" s="79"/>
      <c r="LQB193" s="79"/>
      <c r="LQC193" s="79"/>
      <c r="LQD193" s="79"/>
      <c r="LQE193" s="79"/>
      <c r="LQF193" s="79"/>
      <c r="LQG193" s="79"/>
      <c r="LQH193" s="79"/>
      <c r="LQI193" s="79"/>
      <c r="LQJ193" s="79"/>
      <c r="LQK193" s="79"/>
      <c r="LQL193" s="79"/>
      <c r="LQM193" s="79"/>
      <c r="LQN193" s="79"/>
      <c r="LQO193" s="79"/>
      <c r="LQP193" s="79"/>
      <c r="LQQ193" s="79"/>
      <c r="LQR193" s="79"/>
      <c r="LQS193" s="79"/>
      <c r="LQT193" s="79"/>
      <c r="LQU193" s="79"/>
      <c r="LQV193" s="79"/>
      <c r="LQW193" s="79"/>
      <c r="LQX193" s="79"/>
      <c r="LQY193" s="79"/>
      <c r="LQZ193" s="79"/>
      <c r="LRA193" s="79"/>
      <c r="LRB193" s="79"/>
      <c r="LRC193" s="79"/>
      <c r="LRD193" s="79"/>
      <c r="LRE193" s="79"/>
      <c r="LRF193" s="79"/>
      <c r="LRG193" s="79"/>
      <c r="LRH193" s="79"/>
      <c r="LRI193" s="79"/>
      <c r="LRJ193" s="79"/>
      <c r="LRK193" s="79"/>
      <c r="LRL193" s="79"/>
      <c r="LRM193" s="79"/>
      <c r="LRN193" s="79"/>
      <c r="LRO193" s="79"/>
      <c r="LRP193" s="79"/>
      <c r="LRQ193" s="79"/>
      <c r="LRR193" s="79"/>
      <c r="LRS193" s="79"/>
      <c r="LRT193" s="79"/>
      <c r="LRU193" s="79"/>
      <c r="LRV193" s="79"/>
      <c r="LRW193" s="79"/>
      <c r="LRX193" s="79"/>
      <c r="LRY193" s="79"/>
      <c r="LRZ193" s="79"/>
      <c r="LSA193" s="79"/>
      <c r="LSB193" s="79"/>
      <c r="LSC193" s="79"/>
      <c r="LSD193" s="79"/>
      <c r="LSE193" s="79"/>
      <c r="LSF193" s="79"/>
      <c r="LSG193" s="79"/>
      <c r="LSH193" s="79"/>
      <c r="LSI193" s="79"/>
      <c r="LSJ193" s="79"/>
      <c r="LSK193" s="79"/>
      <c r="LSL193" s="79"/>
      <c r="LSM193" s="79"/>
      <c r="LSN193" s="79"/>
      <c r="LSO193" s="79"/>
      <c r="LSP193" s="79"/>
      <c r="LSQ193" s="79"/>
      <c r="LSR193" s="79"/>
      <c r="LSS193" s="79"/>
      <c r="LST193" s="79"/>
      <c r="LSU193" s="79"/>
      <c r="LSV193" s="79"/>
      <c r="LSW193" s="79"/>
      <c r="LSX193" s="79"/>
      <c r="LSY193" s="79"/>
      <c r="LSZ193" s="79"/>
      <c r="LTA193" s="79"/>
      <c r="LTB193" s="79"/>
      <c r="LTC193" s="79"/>
      <c r="LTD193" s="79"/>
      <c r="LTE193" s="79"/>
      <c r="LTF193" s="79"/>
      <c r="LTG193" s="79"/>
      <c r="LTH193" s="79"/>
      <c r="LTI193" s="79"/>
      <c r="LTJ193" s="79"/>
      <c r="LTK193" s="79"/>
      <c r="LTL193" s="79"/>
      <c r="LTM193" s="79"/>
      <c r="LTN193" s="79"/>
      <c r="LTO193" s="79"/>
      <c r="LTP193" s="79"/>
      <c r="LTQ193" s="79"/>
      <c r="LTR193" s="79"/>
      <c r="LTS193" s="79"/>
      <c r="LTT193" s="79"/>
      <c r="LTU193" s="79"/>
      <c r="LTV193" s="79"/>
      <c r="LTW193" s="79"/>
      <c r="LTX193" s="79"/>
      <c r="LTY193" s="79"/>
      <c r="LTZ193" s="79"/>
      <c r="LUA193" s="79"/>
      <c r="LUB193" s="79"/>
      <c r="LUC193" s="79"/>
      <c r="LUD193" s="79"/>
      <c r="LUE193" s="79"/>
      <c r="LUF193" s="79"/>
      <c r="LUG193" s="79"/>
      <c r="LUH193" s="79"/>
      <c r="LUI193" s="79"/>
      <c r="LUJ193" s="79"/>
      <c r="LUK193" s="79"/>
      <c r="LUL193" s="79"/>
      <c r="LUM193" s="79"/>
      <c r="LUN193" s="79"/>
      <c r="LUO193" s="79"/>
      <c r="LUP193" s="79"/>
      <c r="LUQ193" s="79"/>
      <c r="LUR193" s="79"/>
      <c r="LUS193" s="79"/>
      <c r="LUT193" s="79"/>
      <c r="LUU193" s="79"/>
      <c r="LUV193" s="79"/>
      <c r="LUW193" s="79"/>
      <c r="LUX193" s="79"/>
      <c r="LUY193" s="79"/>
      <c r="LUZ193" s="79"/>
      <c r="LVA193" s="79"/>
      <c r="LVB193" s="79"/>
      <c r="LVC193" s="79"/>
      <c r="LVD193" s="79"/>
      <c r="LVE193" s="79"/>
      <c r="LVF193" s="79"/>
      <c r="LVG193" s="79"/>
      <c r="LVH193" s="79"/>
      <c r="LVI193" s="79"/>
      <c r="LVJ193" s="79"/>
      <c r="LVK193" s="79"/>
      <c r="LVL193" s="79"/>
      <c r="LVM193" s="79"/>
      <c r="LVN193" s="79"/>
      <c r="LVO193" s="79"/>
      <c r="LVP193" s="79"/>
      <c r="LVQ193" s="79"/>
      <c r="LVR193" s="79"/>
      <c r="LVS193" s="79"/>
      <c r="LVT193" s="79"/>
      <c r="LVU193" s="79"/>
      <c r="LVV193" s="79"/>
      <c r="LVW193" s="79"/>
      <c r="LVX193" s="79"/>
      <c r="LVY193" s="79"/>
      <c r="LVZ193" s="79"/>
      <c r="LWA193" s="79"/>
      <c r="LWB193" s="79"/>
      <c r="LWC193" s="79"/>
      <c r="LWD193" s="79"/>
      <c r="LWE193" s="79"/>
      <c r="LWF193" s="79"/>
      <c r="LWG193" s="79"/>
      <c r="LWH193" s="79"/>
      <c r="LWI193" s="79"/>
      <c r="LWJ193" s="79"/>
      <c r="LWK193" s="79"/>
      <c r="LWL193" s="79"/>
      <c r="LWM193" s="79"/>
      <c r="LWN193" s="79"/>
      <c r="LWO193" s="79"/>
      <c r="LWP193" s="79"/>
      <c r="LWQ193" s="79"/>
      <c r="LWR193" s="79"/>
      <c r="LWS193" s="79"/>
      <c r="LWT193" s="79"/>
      <c r="LWU193" s="79"/>
      <c r="LWV193" s="79"/>
      <c r="LWW193" s="79"/>
      <c r="LWX193" s="79"/>
      <c r="LWY193" s="79"/>
      <c r="LWZ193" s="79"/>
      <c r="LXA193" s="79"/>
      <c r="LXB193" s="79"/>
      <c r="LXC193" s="79"/>
      <c r="LXD193" s="79"/>
      <c r="LXE193" s="79"/>
      <c r="LXF193" s="79"/>
      <c r="LXG193" s="79"/>
      <c r="LXH193" s="79"/>
      <c r="LXI193" s="79"/>
      <c r="LXJ193" s="79"/>
      <c r="LXK193" s="79"/>
      <c r="LXL193" s="79"/>
      <c r="LXM193" s="79"/>
      <c r="LXN193" s="79"/>
      <c r="LXO193" s="79"/>
      <c r="LXP193" s="79"/>
      <c r="LXQ193" s="79"/>
      <c r="LXR193" s="79"/>
      <c r="LXS193" s="79"/>
      <c r="LXT193" s="79"/>
      <c r="LXU193" s="79"/>
      <c r="LXV193" s="79"/>
      <c r="LXW193" s="79"/>
      <c r="LXX193" s="79"/>
      <c r="LXY193" s="79"/>
      <c r="LXZ193" s="79"/>
      <c r="LYA193" s="79"/>
      <c r="LYB193" s="79"/>
      <c r="LYC193" s="79"/>
      <c r="LYD193" s="79"/>
      <c r="LYE193" s="79"/>
      <c r="LYF193" s="79"/>
      <c r="LYG193" s="79"/>
      <c r="LYH193" s="79"/>
      <c r="LYI193" s="79"/>
      <c r="LYJ193" s="79"/>
      <c r="LYK193" s="79"/>
      <c r="LYL193" s="79"/>
      <c r="LYM193" s="79"/>
      <c r="LYN193" s="79"/>
      <c r="LYO193" s="79"/>
      <c r="LYP193" s="79"/>
      <c r="LYQ193" s="79"/>
      <c r="LYR193" s="79"/>
      <c r="LYS193" s="79"/>
      <c r="LYT193" s="79"/>
      <c r="LYU193" s="79"/>
      <c r="LYV193" s="79"/>
      <c r="LYW193" s="79"/>
      <c r="LYX193" s="79"/>
      <c r="LYY193" s="79"/>
      <c r="LYZ193" s="79"/>
      <c r="LZA193" s="79"/>
      <c r="LZB193" s="79"/>
      <c r="LZC193" s="79"/>
      <c r="LZD193" s="79"/>
      <c r="LZE193" s="79"/>
      <c r="LZF193" s="79"/>
      <c r="LZG193" s="79"/>
      <c r="LZH193" s="79"/>
      <c r="LZI193" s="79"/>
      <c r="LZJ193" s="79"/>
      <c r="LZK193" s="79"/>
      <c r="LZL193" s="79"/>
      <c r="LZM193" s="79"/>
      <c r="LZN193" s="79"/>
      <c r="LZO193" s="79"/>
      <c r="LZP193" s="79"/>
      <c r="LZQ193" s="79"/>
      <c r="LZR193" s="79"/>
      <c r="LZS193" s="79"/>
      <c r="LZT193" s="79"/>
      <c r="LZU193" s="79"/>
      <c r="LZV193" s="79"/>
      <c r="LZW193" s="79"/>
      <c r="LZX193" s="79"/>
      <c r="LZY193" s="79"/>
      <c r="LZZ193" s="79"/>
      <c r="MAA193" s="79"/>
      <c r="MAB193" s="79"/>
      <c r="MAC193" s="79"/>
      <c r="MAD193" s="79"/>
      <c r="MAE193" s="79"/>
      <c r="MAF193" s="79"/>
      <c r="MAG193" s="79"/>
      <c r="MAH193" s="79"/>
      <c r="MAI193" s="79"/>
      <c r="MAJ193" s="79"/>
      <c r="MAK193" s="79"/>
      <c r="MAL193" s="79"/>
      <c r="MAM193" s="79"/>
      <c r="MAN193" s="79"/>
      <c r="MAO193" s="79"/>
      <c r="MAP193" s="79"/>
      <c r="MAQ193" s="79"/>
      <c r="MAR193" s="79"/>
      <c r="MAS193" s="79"/>
      <c r="MAT193" s="79"/>
      <c r="MAU193" s="79"/>
      <c r="MAV193" s="79"/>
      <c r="MAW193" s="79"/>
      <c r="MAX193" s="79"/>
      <c r="MAY193" s="79"/>
      <c r="MAZ193" s="79"/>
      <c r="MBA193" s="79"/>
      <c r="MBB193" s="79"/>
      <c r="MBC193" s="79"/>
      <c r="MBD193" s="79"/>
      <c r="MBE193" s="79"/>
      <c r="MBF193" s="79"/>
      <c r="MBG193" s="79"/>
      <c r="MBH193" s="79"/>
      <c r="MBI193" s="79"/>
      <c r="MBJ193" s="79"/>
      <c r="MBK193" s="79"/>
      <c r="MBL193" s="79"/>
      <c r="MBM193" s="79"/>
      <c r="MBN193" s="79"/>
      <c r="MBO193" s="79"/>
      <c r="MBP193" s="79"/>
      <c r="MBQ193" s="79"/>
      <c r="MBR193" s="79"/>
      <c r="MBS193" s="79"/>
      <c r="MBT193" s="79"/>
      <c r="MBU193" s="79"/>
      <c r="MBV193" s="79"/>
      <c r="MBW193" s="79"/>
      <c r="MBX193" s="79"/>
      <c r="MBY193" s="79"/>
      <c r="MBZ193" s="79"/>
      <c r="MCA193" s="79"/>
      <c r="MCB193" s="79"/>
      <c r="MCC193" s="79"/>
      <c r="MCD193" s="79"/>
      <c r="MCE193" s="79"/>
      <c r="MCF193" s="79"/>
      <c r="MCG193" s="79"/>
      <c r="MCH193" s="79"/>
      <c r="MCI193" s="79"/>
      <c r="MCJ193" s="79"/>
      <c r="MCK193" s="79"/>
      <c r="MCL193" s="79"/>
      <c r="MCM193" s="79"/>
      <c r="MCN193" s="79"/>
      <c r="MCO193" s="79"/>
      <c r="MCP193" s="79"/>
      <c r="MCQ193" s="79"/>
      <c r="MCR193" s="79"/>
      <c r="MCS193" s="79"/>
      <c r="MCT193" s="79"/>
      <c r="MCU193" s="79"/>
      <c r="MCV193" s="79"/>
      <c r="MCW193" s="79"/>
      <c r="MCX193" s="79"/>
      <c r="MCY193" s="79"/>
      <c r="MCZ193" s="79"/>
      <c r="MDA193" s="79"/>
      <c r="MDB193" s="79"/>
      <c r="MDC193" s="79"/>
      <c r="MDD193" s="79"/>
      <c r="MDE193" s="79"/>
      <c r="MDF193" s="79"/>
      <c r="MDG193" s="79"/>
      <c r="MDH193" s="79"/>
      <c r="MDI193" s="79"/>
      <c r="MDJ193" s="79"/>
      <c r="MDK193" s="79"/>
      <c r="MDL193" s="79"/>
      <c r="MDM193" s="79"/>
      <c r="MDN193" s="79"/>
      <c r="MDO193" s="79"/>
      <c r="MDP193" s="79"/>
      <c r="MDQ193" s="79"/>
      <c r="MDR193" s="79"/>
      <c r="MDS193" s="79"/>
      <c r="MDT193" s="79"/>
      <c r="MDU193" s="79"/>
      <c r="MDV193" s="79"/>
      <c r="MDW193" s="79"/>
      <c r="MDX193" s="79"/>
      <c r="MDY193" s="79"/>
      <c r="MDZ193" s="79"/>
      <c r="MEA193" s="79"/>
      <c r="MEB193" s="79"/>
      <c r="MEC193" s="79"/>
      <c r="MED193" s="79"/>
      <c r="MEE193" s="79"/>
      <c r="MEF193" s="79"/>
      <c r="MEG193" s="79"/>
      <c r="MEH193" s="79"/>
      <c r="MEI193" s="79"/>
      <c r="MEJ193" s="79"/>
      <c r="MEK193" s="79"/>
      <c r="MEL193" s="79"/>
      <c r="MEM193" s="79"/>
      <c r="MEN193" s="79"/>
      <c r="MEO193" s="79"/>
      <c r="MEP193" s="79"/>
      <c r="MEQ193" s="79"/>
      <c r="MER193" s="79"/>
      <c r="MES193" s="79"/>
      <c r="MET193" s="79"/>
      <c r="MEU193" s="79"/>
      <c r="MEV193" s="79"/>
      <c r="MEW193" s="79"/>
      <c r="MEX193" s="79"/>
      <c r="MEY193" s="79"/>
      <c r="MEZ193" s="79"/>
      <c r="MFA193" s="79"/>
      <c r="MFB193" s="79"/>
      <c r="MFC193" s="79"/>
      <c r="MFD193" s="79"/>
      <c r="MFE193" s="79"/>
      <c r="MFF193" s="79"/>
      <c r="MFG193" s="79"/>
      <c r="MFH193" s="79"/>
      <c r="MFI193" s="79"/>
      <c r="MFJ193" s="79"/>
      <c r="MFK193" s="79"/>
      <c r="MFL193" s="79"/>
      <c r="MFM193" s="79"/>
      <c r="MFN193" s="79"/>
      <c r="MFO193" s="79"/>
      <c r="MFP193" s="79"/>
      <c r="MFQ193" s="79"/>
      <c r="MFR193" s="79"/>
      <c r="MFS193" s="79"/>
      <c r="MFT193" s="79"/>
      <c r="MFU193" s="79"/>
      <c r="MFV193" s="79"/>
      <c r="MFW193" s="79"/>
      <c r="MFX193" s="79"/>
      <c r="MFY193" s="79"/>
      <c r="MFZ193" s="79"/>
      <c r="MGA193" s="79"/>
      <c r="MGB193" s="79"/>
      <c r="MGC193" s="79"/>
      <c r="MGD193" s="79"/>
      <c r="MGE193" s="79"/>
      <c r="MGF193" s="79"/>
      <c r="MGG193" s="79"/>
      <c r="MGH193" s="79"/>
      <c r="MGI193" s="79"/>
      <c r="MGJ193" s="79"/>
      <c r="MGK193" s="79"/>
      <c r="MGL193" s="79"/>
      <c r="MGM193" s="79"/>
      <c r="MGN193" s="79"/>
      <c r="MGO193" s="79"/>
      <c r="MGP193" s="79"/>
      <c r="MGQ193" s="79"/>
      <c r="MGR193" s="79"/>
      <c r="MGS193" s="79"/>
      <c r="MGT193" s="79"/>
      <c r="MGU193" s="79"/>
      <c r="MGV193" s="79"/>
      <c r="MGW193" s="79"/>
      <c r="MGX193" s="79"/>
      <c r="MGY193" s="79"/>
      <c r="MGZ193" s="79"/>
      <c r="MHA193" s="79"/>
      <c r="MHB193" s="79"/>
      <c r="MHC193" s="79"/>
      <c r="MHD193" s="79"/>
      <c r="MHE193" s="79"/>
      <c r="MHF193" s="79"/>
      <c r="MHG193" s="79"/>
      <c r="MHH193" s="79"/>
      <c r="MHI193" s="79"/>
      <c r="MHJ193" s="79"/>
      <c r="MHK193" s="79"/>
      <c r="MHL193" s="79"/>
      <c r="MHM193" s="79"/>
      <c r="MHN193" s="79"/>
      <c r="MHO193" s="79"/>
      <c r="MHP193" s="79"/>
      <c r="MHQ193" s="79"/>
      <c r="MHR193" s="79"/>
      <c r="MHS193" s="79"/>
      <c r="MHT193" s="79"/>
      <c r="MHU193" s="79"/>
      <c r="MHV193" s="79"/>
      <c r="MHW193" s="79"/>
      <c r="MHX193" s="79"/>
      <c r="MHY193" s="79"/>
      <c r="MHZ193" s="79"/>
      <c r="MIA193" s="79"/>
      <c r="MIB193" s="79"/>
      <c r="MIC193" s="79"/>
      <c r="MID193" s="79"/>
      <c r="MIE193" s="79"/>
      <c r="MIF193" s="79"/>
      <c r="MIG193" s="79"/>
      <c r="MIH193" s="79"/>
      <c r="MII193" s="79"/>
      <c r="MIJ193" s="79"/>
      <c r="MIK193" s="79"/>
      <c r="MIL193" s="79"/>
      <c r="MIM193" s="79"/>
      <c r="MIN193" s="79"/>
      <c r="MIO193" s="79"/>
      <c r="MIP193" s="79"/>
      <c r="MIQ193" s="79"/>
      <c r="MIR193" s="79"/>
      <c r="MIS193" s="79"/>
      <c r="MIT193" s="79"/>
      <c r="MIU193" s="79"/>
      <c r="MIV193" s="79"/>
      <c r="MIW193" s="79"/>
      <c r="MIX193" s="79"/>
      <c r="MIY193" s="79"/>
      <c r="MIZ193" s="79"/>
      <c r="MJA193" s="79"/>
      <c r="MJB193" s="79"/>
      <c r="MJC193" s="79"/>
      <c r="MJD193" s="79"/>
      <c r="MJE193" s="79"/>
      <c r="MJF193" s="79"/>
      <c r="MJG193" s="79"/>
      <c r="MJH193" s="79"/>
      <c r="MJI193" s="79"/>
      <c r="MJJ193" s="79"/>
      <c r="MJK193" s="79"/>
      <c r="MJL193" s="79"/>
      <c r="MJM193" s="79"/>
      <c r="MJN193" s="79"/>
      <c r="MJO193" s="79"/>
      <c r="MJP193" s="79"/>
      <c r="MJQ193" s="79"/>
      <c r="MJR193" s="79"/>
      <c r="MJS193" s="79"/>
      <c r="MJT193" s="79"/>
      <c r="MJU193" s="79"/>
      <c r="MJV193" s="79"/>
      <c r="MJW193" s="79"/>
      <c r="MJX193" s="79"/>
      <c r="MJY193" s="79"/>
      <c r="MJZ193" s="79"/>
      <c r="MKA193" s="79"/>
      <c r="MKB193" s="79"/>
      <c r="MKC193" s="79"/>
      <c r="MKD193" s="79"/>
      <c r="MKE193" s="79"/>
      <c r="MKF193" s="79"/>
      <c r="MKG193" s="79"/>
      <c r="MKH193" s="79"/>
      <c r="MKI193" s="79"/>
      <c r="MKJ193" s="79"/>
      <c r="MKK193" s="79"/>
      <c r="MKL193" s="79"/>
      <c r="MKM193" s="79"/>
      <c r="MKN193" s="79"/>
      <c r="MKO193" s="79"/>
      <c r="MKP193" s="79"/>
      <c r="MKQ193" s="79"/>
      <c r="MKR193" s="79"/>
      <c r="MKS193" s="79"/>
      <c r="MKT193" s="79"/>
      <c r="MKU193" s="79"/>
      <c r="MKV193" s="79"/>
      <c r="MKW193" s="79"/>
      <c r="MKX193" s="79"/>
      <c r="MKY193" s="79"/>
      <c r="MKZ193" s="79"/>
      <c r="MLA193" s="79"/>
      <c r="MLB193" s="79"/>
      <c r="MLC193" s="79"/>
      <c r="MLD193" s="79"/>
      <c r="MLE193" s="79"/>
      <c r="MLF193" s="79"/>
      <c r="MLG193" s="79"/>
      <c r="MLH193" s="79"/>
      <c r="MLI193" s="79"/>
      <c r="MLJ193" s="79"/>
      <c r="MLK193" s="79"/>
      <c r="MLL193" s="79"/>
      <c r="MLM193" s="79"/>
      <c r="MLN193" s="79"/>
      <c r="MLO193" s="79"/>
      <c r="MLP193" s="79"/>
      <c r="MLQ193" s="79"/>
      <c r="MLR193" s="79"/>
      <c r="MLS193" s="79"/>
      <c r="MLT193" s="79"/>
      <c r="MLU193" s="79"/>
      <c r="MLV193" s="79"/>
      <c r="MLW193" s="79"/>
      <c r="MLX193" s="79"/>
      <c r="MLY193" s="79"/>
      <c r="MLZ193" s="79"/>
      <c r="MMA193" s="79"/>
      <c r="MMB193" s="79"/>
      <c r="MMC193" s="79"/>
      <c r="MMD193" s="79"/>
      <c r="MME193" s="79"/>
      <c r="MMF193" s="79"/>
      <c r="MMG193" s="79"/>
      <c r="MMH193" s="79"/>
      <c r="MMI193" s="79"/>
      <c r="MMJ193" s="79"/>
      <c r="MMK193" s="79"/>
      <c r="MML193" s="79"/>
      <c r="MMM193" s="79"/>
      <c r="MMN193" s="79"/>
      <c r="MMO193" s="79"/>
      <c r="MMP193" s="79"/>
      <c r="MMQ193" s="79"/>
      <c r="MMR193" s="79"/>
      <c r="MMS193" s="79"/>
      <c r="MMT193" s="79"/>
      <c r="MMU193" s="79"/>
      <c r="MMV193" s="79"/>
      <c r="MMW193" s="79"/>
      <c r="MMX193" s="79"/>
      <c r="MMY193" s="79"/>
      <c r="MMZ193" s="79"/>
      <c r="MNA193" s="79"/>
      <c r="MNB193" s="79"/>
      <c r="MNC193" s="79"/>
      <c r="MND193" s="79"/>
      <c r="MNE193" s="79"/>
      <c r="MNF193" s="79"/>
      <c r="MNG193" s="79"/>
      <c r="MNH193" s="79"/>
      <c r="MNI193" s="79"/>
      <c r="MNJ193" s="79"/>
      <c r="MNK193" s="79"/>
      <c r="MNL193" s="79"/>
      <c r="MNM193" s="79"/>
      <c r="MNN193" s="79"/>
      <c r="MNO193" s="79"/>
      <c r="MNP193" s="79"/>
      <c r="MNQ193" s="79"/>
      <c r="MNR193" s="79"/>
      <c r="MNS193" s="79"/>
      <c r="MNT193" s="79"/>
      <c r="MNU193" s="79"/>
      <c r="MNV193" s="79"/>
      <c r="MNW193" s="79"/>
      <c r="MNX193" s="79"/>
      <c r="MNY193" s="79"/>
      <c r="MNZ193" s="79"/>
      <c r="MOA193" s="79"/>
      <c r="MOB193" s="79"/>
      <c r="MOC193" s="79"/>
      <c r="MOD193" s="79"/>
      <c r="MOE193" s="79"/>
      <c r="MOF193" s="79"/>
      <c r="MOG193" s="79"/>
      <c r="MOH193" s="79"/>
      <c r="MOI193" s="79"/>
      <c r="MOJ193" s="79"/>
      <c r="MOK193" s="79"/>
      <c r="MOL193" s="79"/>
      <c r="MOM193" s="79"/>
      <c r="MON193" s="79"/>
      <c r="MOO193" s="79"/>
      <c r="MOP193" s="79"/>
      <c r="MOQ193" s="79"/>
      <c r="MOR193" s="79"/>
      <c r="MOS193" s="79"/>
      <c r="MOT193" s="79"/>
      <c r="MOU193" s="79"/>
      <c r="MOV193" s="79"/>
      <c r="MOW193" s="79"/>
      <c r="MOX193" s="79"/>
      <c r="MOY193" s="79"/>
      <c r="MOZ193" s="79"/>
      <c r="MPA193" s="79"/>
      <c r="MPB193" s="79"/>
      <c r="MPC193" s="79"/>
      <c r="MPD193" s="79"/>
      <c r="MPE193" s="79"/>
      <c r="MPF193" s="79"/>
      <c r="MPG193" s="79"/>
      <c r="MPH193" s="79"/>
      <c r="MPI193" s="79"/>
      <c r="MPJ193" s="79"/>
      <c r="MPK193" s="79"/>
      <c r="MPL193" s="79"/>
      <c r="MPM193" s="79"/>
      <c r="MPN193" s="79"/>
      <c r="MPO193" s="79"/>
      <c r="MPP193" s="79"/>
      <c r="MPQ193" s="79"/>
      <c r="MPR193" s="79"/>
      <c r="MPS193" s="79"/>
      <c r="MPT193" s="79"/>
      <c r="MPU193" s="79"/>
      <c r="MPV193" s="79"/>
      <c r="MPW193" s="79"/>
      <c r="MPX193" s="79"/>
      <c r="MPY193" s="79"/>
      <c r="MPZ193" s="79"/>
      <c r="MQA193" s="79"/>
      <c r="MQB193" s="79"/>
      <c r="MQC193" s="79"/>
      <c r="MQD193" s="79"/>
      <c r="MQE193" s="79"/>
      <c r="MQF193" s="79"/>
      <c r="MQG193" s="79"/>
      <c r="MQH193" s="79"/>
      <c r="MQI193" s="79"/>
      <c r="MQJ193" s="79"/>
      <c r="MQK193" s="79"/>
      <c r="MQL193" s="79"/>
      <c r="MQM193" s="79"/>
      <c r="MQN193" s="79"/>
      <c r="MQO193" s="79"/>
      <c r="MQP193" s="79"/>
      <c r="MQQ193" s="79"/>
      <c r="MQR193" s="79"/>
      <c r="MQS193" s="79"/>
      <c r="MQT193" s="79"/>
      <c r="MQU193" s="79"/>
      <c r="MQV193" s="79"/>
      <c r="MQW193" s="79"/>
      <c r="MQX193" s="79"/>
      <c r="MQY193" s="79"/>
      <c r="MQZ193" s="79"/>
      <c r="MRA193" s="79"/>
      <c r="MRB193" s="79"/>
      <c r="MRC193" s="79"/>
      <c r="MRD193" s="79"/>
      <c r="MRE193" s="79"/>
      <c r="MRF193" s="79"/>
      <c r="MRG193" s="79"/>
      <c r="MRH193" s="79"/>
      <c r="MRI193" s="79"/>
      <c r="MRJ193" s="79"/>
      <c r="MRK193" s="79"/>
      <c r="MRL193" s="79"/>
      <c r="MRM193" s="79"/>
      <c r="MRN193" s="79"/>
      <c r="MRO193" s="79"/>
      <c r="MRP193" s="79"/>
      <c r="MRQ193" s="79"/>
      <c r="MRR193" s="79"/>
      <c r="MRS193" s="79"/>
      <c r="MRT193" s="79"/>
      <c r="MRU193" s="79"/>
      <c r="MRV193" s="79"/>
      <c r="MRW193" s="79"/>
      <c r="MRX193" s="79"/>
      <c r="MRY193" s="79"/>
      <c r="MRZ193" s="79"/>
      <c r="MSA193" s="79"/>
      <c r="MSB193" s="79"/>
      <c r="MSC193" s="79"/>
      <c r="MSD193" s="79"/>
      <c r="MSE193" s="79"/>
      <c r="MSF193" s="79"/>
      <c r="MSG193" s="79"/>
      <c r="MSH193" s="79"/>
      <c r="MSI193" s="79"/>
      <c r="MSJ193" s="79"/>
      <c r="MSK193" s="79"/>
      <c r="MSL193" s="79"/>
      <c r="MSM193" s="79"/>
      <c r="MSN193" s="79"/>
      <c r="MSO193" s="79"/>
      <c r="MSP193" s="79"/>
      <c r="MSQ193" s="79"/>
      <c r="MSR193" s="79"/>
      <c r="MSS193" s="79"/>
      <c r="MST193" s="79"/>
      <c r="MSU193" s="79"/>
      <c r="MSV193" s="79"/>
      <c r="MSW193" s="79"/>
      <c r="MSX193" s="79"/>
      <c r="MSY193" s="79"/>
      <c r="MSZ193" s="79"/>
      <c r="MTA193" s="79"/>
      <c r="MTB193" s="79"/>
      <c r="MTC193" s="79"/>
      <c r="MTD193" s="79"/>
      <c r="MTE193" s="79"/>
      <c r="MTF193" s="79"/>
      <c r="MTG193" s="79"/>
      <c r="MTH193" s="79"/>
      <c r="MTI193" s="79"/>
      <c r="MTJ193" s="79"/>
      <c r="MTK193" s="79"/>
      <c r="MTL193" s="79"/>
      <c r="MTM193" s="79"/>
      <c r="MTN193" s="79"/>
      <c r="MTO193" s="79"/>
      <c r="MTP193" s="79"/>
      <c r="MTQ193" s="79"/>
      <c r="MTR193" s="79"/>
      <c r="MTS193" s="79"/>
      <c r="MTT193" s="79"/>
      <c r="MTU193" s="79"/>
      <c r="MTV193" s="79"/>
      <c r="MTW193" s="79"/>
      <c r="MTX193" s="79"/>
      <c r="MTY193" s="79"/>
      <c r="MTZ193" s="79"/>
      <c r="MUA193" s="79"/>
      <c r="MUB193" s="79"/>
      <c r="MUC193" s="79"/>
      <c r="MUD193" s="79"/>
      <c r="MUE193" s="79"/>
      <c r="MUF193" s="79"/>
      <c r="MUG193" s="79"/>
      <c r="MUH193" s="79"/>
      <c r="MUI193" s="79"/>
      <c r="MUJ193" s="79"/>
      <c r="MUK193" s="79"/>
      <c r="MUL193" s="79"/>
      <c r="MUM193" s="79"/>
      <c r="MUN193" s="79"/>
      <c r="MUO193" s="79"/>
      <c r="MUP193" s="79"/>
      <c r="MUQ193" s="79"/>
      <c r="MUR193" s="79"/>
      <c r="MUS193" s="79"/>
      <c r="MUT193" s="79"/>
      <c r="MUU193" s="79"/>
      <c r="MUV193" s="79"/>
      <c r="MUW193" s="79"/>
      <c r="MUX193" s="79"/>
      <c r="MUY193" s="79"/>
      <c r="MUZ193" s="79"/>
      <c r="MVA193" s="79"/>
      <c r="MVB193" s="79"/>
      <c r="MVC193" s="79"/>
      <c r="MVD193" s="79"/>
      <c r="MVE193" s="79"/>
      <c r="MVF193" s="79"/>
      <c r="MVG193" s="79"/>
      <c r="MVH193" s="79"/>
      <c r="MVI193" s="79"/>
      <c r="MVJ193" s="79"/>
      <c r="MVK193" s="79"/>
      <c r="MVL193" s="79"/>
      <c r="MVM193" s="79"/>
      <c r="MVN193" s="79"/>
      <c r="MVO193" s="79"/>
      <c r="MVP193" s="79"/>
      <c r="MVQ193" s="79"/>
      <c r="MVR193" s="79"/>
      <c r="MVS193" s="79"/>
      <c r="MVT193" s="79"/>
      <c r="MVU193" s="79"/>
      <c r="MVV193" s="79"/>
      <c r="MVW193" s="79"/>
      <c r="MVX193" s="79"/>
      <c r="MVY193" s="79"/>
      <c r="MVZ193" s="79"/>
      <c r="MWA193" s="79"/>
      <c r="MWB193" s="79"/>
      <c r="MWC193" s="79"/>
      <c r="MWD193" s="79"/>
      <c r="MWE193" s="79"/>
      <c r="MWF193" s="79"/>
      <c r="MWG193" s="79"/>
      <c r="MWH193" s="79"/>
      <c r="MWI193" s="79"/>
      <c r="MWJ193" s="79"/>
      <c r="MWK193" s="79"/>
      <c r="MWL193" s="79"/>
      <c r="MWM193" s="79"/>
      <c r="MWN193" s="79"/>
      <c r="MWO193" s="79"/>
      <c r="MWP193" s="79"/>
      <c r="MWQ193" s="79"/>
      <c r="MWR193" s="79"/>
      <c r="MWS193" s="79"/>
      <c r="MWT193" s="79"/>
      <c r="MWU193" s="79"/>
      <c r="MWV193" s="79"/>
      <c r="MWW193" s="79"/>
      <c r="MWX193" s="79"/>
      <c r="MWY193" s="79"/>
      <c r="MWZ193" s="79"/>
      <c r="MXA193" s="79"/>
      <c r="MXB193" s="79"/>
      <c r="MXC193" s="79"/>
      <c r="MXD193" s="79"/>
      <c r="MXE193" s="79"/>
      <c r="MXF193" s="79"/>
      <c r="MXG193" s="79"/>
      <c r="MXH193" s="79"/>
      <c r="MXI193" s="79"/>
      <c r="MXJ193" s="79"/>
      <c r="MXK193" s="79"/>
      <c r="MXL193" s="79"/>
      <c r="MXM193" s="79"/>
      <c r="MXN193" s="79"/>
      <c r="MXO193" s="79"/>
      <c r="MXP193" s="79"/>
      <c r="MXQ193" s="79"/>
      <c r="MXR193" s="79"/>
      <c r="MXS193" s="79"/>
      <c r="MXT193" s="79"/>
      <c r="MXU193" s="79"/>
      <c r="MXV193" s="79"/>
      <c r="MXW193" s="79"/>
      <c r="MXX193" s="79"/>
      <c r="MXY193" s="79"/>
      <c r="MXZ193" s="79"/>
      <c r="MYA193" s="79"/>
      <c r="MYB193" s="79"/>
      <c r="MYC193" s="79"/>
      <c r="MYD193" s="79"/>
      <c r="MYE193" s="79"/>
      <c r="MYF193" s="79"/>
      <c r="MYG193" s="79"/>
      <c r="MYH193" s="79"/>
      <c r="MYI193" s="79"/>
      <c r="MYJ193" s="79"/>
      <c r="MYK193" s="79"/>
      <c r="MYL193" s="79"/>
      <c r="MYM193" s="79"/>
      <c r="MYN193" s="79"/>
      <c r="MYO193" s="79"/>
      <c r="MYP193" s="79"/>
      <c r="MYQ193" s="79"/>
      <c r="MYR193" s="79"/>
      <c r="MYS193" s="79"/>
      <c r="MYT193" s="79"/>
      <c r="MYU193" s="79"/>
      <c r="MYV193" s="79"/>
      <c r="MYW193" s="79"/>
      <c r="MYX193" s="79"/>
      <c r="MYY193" s="79"/>
      <c r="MYZ193" s="79"/>
      <c r="MZA193" s="79"/>
      <c r="MZB193" s="79"/>
      <c r="MZC193" s="79"/>
      <c r="MZD193" s="79"/>
      <c r="MZE193" s="79"/>
      <c r="MZF193" s="79"/>
      <c r="MZG193" s="79"/>
      <c r="MZH193" s="79"/>
      <c r="MZI193" s="79"/>
      <c r="MZJ193" s="79"/>
      <c r="MZK193" s="79"/>
      <c r="MZL193" s="79"/>
      <c r="MZM193" s="79"/>
      <c r="MZN193" s="79"/>
      <c r="MZO193" s="79"/>
      <c r="MZP193" s="79"/>
      <c r="MZQ193" s="79"/>
      <c r="MZR193" s="79"/>
      <c r="MZS193" s="79"/>
      <c r="MZT193" s="79"/>
      <c r="MZU193" s="79"/>
      <c r="MZV193" s="79"/>
      <c r="MZW193" s="79"/>
      <c r="MZX193" s="79"/>
      <c r="MZY193" s="79"/>
      <c r="MZZ193" s="79"/>
      <c r="NAA193" s="79"/>
      <c r="NAB193" s="79"/>
      <c r="NAC193" s="79"/>
      <c r="NAD193" s="79"/>
      <c r="NAE193" s="79"/>
      <c r="NAF193" s="79"/>
      <c r="NAG193" s="79"/>
      <c r="NAH193" s="79"/>
      <c r="NAI193" s="79"/>
      <c r="NAJ193" s="79"/>
      <c r="NAK193" s="79"/>
      <c r="NAL193" s="79"/>
      <c r="NAM193" s="79"/>
      <c r="NAN193" s="79"/>
      <c r="NAO193" s="79"/>
      <c r="NAP193" s="79"/>
      <c r="NAQ193" s="79"/>
      <c r="NAR193" s="79"/>
      <c r="NAS193" s="79"/>
      <c r="NAT193" s="79"/>
      <c r="NAU193" s="79"/>
      <c r="NAV193" s="79"/>
      <c r="NAW193" s="79"/>
      <c r="NAX193" s="79"/>
      <c r="NAY193" s="79"/>
      <c r="NAZ193" s="79"/>
      <c r="NBA193" s="79"/>
      <c r="NBB193" s="79"/>
      <c r="NBC193" s="79"/>
      <c r="NBD193" s="79"/>
      <c r="NBE193" s="79"/>
      <c r="NBF193" s="79"/>
      <c r="NBG193" s="79"/>
      <c r="NBH193" s="79"/>
      <c r="NBI193" s="79"/>
      <c r="NBJ193" s="79"/>
      <c r="NBK193" s="79"/>
      <c r="NBL193" s="79"/>
      <c r="NBM193" s="79"/>
      <c r="NBN193" s="79"/>
      <c r="NBO193" s="79"/>
      <c r="NBP193" s="79"/>
      <c r="NBQ193" s="79"/>
      <c r="NBR193" s="79"/>
      <c r="NBS193" s="79"/>
      <c r="NBT193" s="79"/>
      <c r="NBU193" s="79"/>
      <c r="NBV193" s="79"/>
      <c r="NBW193" s="79"/>
      <c r="NBX193" s="79"/>
      <c r="NBY193" s="79"/>
      <c r="NBZ193" s="79"/>
      <c r="NCA193" s="79"/>
      <c r="NCB193" s="79"/>
      <c r="NCC193" s="79"/>
      <c r="NCD193" s="79"/>
      <c r="NCE193" s="79"/>
      <c r="NCF193" s="79"/>
      <c r="NCG193" s="79"/>
      <c r="NCH193" s="79"/>
      <c r="NCI193" s="79"/>
      <c r="NCJ193" s="79"/>
      <c r="NCK193" s="79"/>
      <c r="NCL193" s="79"/>
      <c r="NCM193" s="79"/>
      <c r="NCN193" s="79"/>
      <c r="NCO193" s="79"/>
      <c r="NCP193" s="79"/>
      <c r="NCQ193" s="79"/>
      <c r="NCR193" s="79"/>
      <c r="NCS193" s="79"/>
      <c r="NCT193" s="79"/>
      <c r="NCU193" s="79"/>
      <c r="NCV193" s="79"/>
      <c r="NCW193" s="79"/>
      <c r="NCX193" s="79"/>
      <c r="NCY193" s="79"/>
      <c r="NCZ193" s="79"/>
      <c r="NDA193" s="79"/>
      <c r="NDB193" s="79"/>
      <c r="NDC193" s="79"/>
      <c r="NDD193" s="79"/>
      <c r="NDE193" s="79"/>
      <c r="NDF193" s="79"/>
      <c r="NDG193" s="79"/>
      <c r="NDH193" s="79"/>
      <c r="NDI193" s="79"/>
      <c r="NDJ193" s="79"/>
      <c r="NDK193" s="79"/>
      <c r="NDL193" s="79"/>
      <c r="NDM193" s="79"/>
      <c r="NDN193" s="79"/>
      <c r="NDO193" s="79"/>
      <c r="NDP193" s="79"/>
      <c r="NDQ193" s="79"/>
      <c r="NDR193" s="79"/>
      <c r="NDS193" s="79"/>
      <c r="NDT193" s="79"/>
      <c r="NDU193" s="79"/>
      <c r="NDV193" s="79"/>
      <c r="NDW193" s="79"/>
      <c r="NDX193" s="79"/>
      <c r="NDY193" s="79"/>
      <c r="NDZ193" s="79"/>
      <c r="NEA193" s="79"/>
      <c r="NEB193" s="79"/>
      <c r="NEC193" s="79"/>
      <c r="NED193" s="79"/>
      <c r="NEE193" s="79"/>
      <c r="NEF193" s="79"/>
      <c r="NEG193" s="79"/>
      <c r="NEH193" s="79"/>
      <c r="NEI193" s="79"/>
      <c r="NEJ193" s="79"/>
      <c r="NEK193" s="79"/>
      <c r="NEL193" s="79"/>
      <c r="NEM193" s="79"/>
      <c r="NEN193" s="79"/>
      <c r="NEO193" s="79"/>
      <c r="NEP193" s="79"/>
      <c r="NEQ193" s="79"/>
      <c r="NER193" s="79"/>
      <c r="NES193" s="79"/>
      <c r="NET193" s="79"/>
      <c r="NEU193" s="79"/>
      <c r="NEV193" s="79"/>
      <c r="NEW193" s="79"/>
      <c r="NEX193" s="79"/>
      <c r="NEY193" s="79"/>
      <c r="NEZ193" s="79"/>
      <c r="NFA193" s="79"/>
      <c r="NFB193" s="79"/>
      <c r="NFC193" s="79"/>
      <c r="NFD193" s="79"/>
      <c r="NFE193" s="79"/>
      <c r="NFF193" s="79"/>
      <c r="NFG193" s="79"/>
      <c r="NFH193" s="79"/>
      <c r="NFI193" s="79"/>
      <c r="NFJ193" s="79"/>
      <c r="NFK193" s="79"/>
      <c r="NFL193" s="79"/>
      <c r="NFM193" s="79"/>
      <c r="NFN193" s="79"/>
      <c r="NFO193" s="79"/>
      <c r="NFP193" s="79"/>
      <c r="NFQ193" s="79"/>
      <c r="NFR193" s="79"/>
      <c r="NFS193" s="79"/>
      <c r="NFT193" s="79"/>
      <c r="NFU193" s="79"/>
      <c r="NFV193" s="79"/>
      <c r="NFW193" s="79"/>
      <c r="NFX193" s="79"/>
      <c r="NFY193" s="79"/>
      <c r="NFZ193" s="79"/>
      <c r="NGA193" s="79"/>
      <c r="NGB193" s="79"/>
      <c r="NGC193" s="79"/>
      <c r="NGD193" s="79"/>
      <c r="NGE193" s="79"/>
      <c r="NGF193" s="79"/>
      <c r="NGG193" s="79"/>
      <c r="NGH193" s="79"/>
      <c r="NGI193" s="79"/>
      <c r="NGJ193" s="79"/>
      <c r="NGK193" s="79"/>
      <c r="NGL193" s="79"/>
      <c r="NGM193" s="79"/>
      <c r="NGN193" s="79"/>
      <c r="NGO193" s="79"/>
      <c r="NGP193" s="79"/>
      <c r="NGQ193" s="79"/>
      <c r="NGR193" s="79"/>
      <c r="NGS193" s="79"/>
      <c r="NGT193" s="79"/>
      <c r="NGU193" s="79"/>
      <c r="NGV193" s="79"/>
      <c r="NGW193" s="79"/>
      <c r="NGX193" s="79"/>
      <c r="NGY193" s="79"/>
      <c r="NGZ193" s="79"/>
      <c r="NHA193" s="79"/>
      <c r="NHB193" s="79"/>
      <c r="NHC193" s="79"/>
      <c r="NHD193" s="79"/>
      <c r="NHE193" s="79"/>
      <c r="NHF193" s="79"/>
      <c r="NHG193" s="79"/>
      <c r="NHH193" s="79"/>
      <c r="NHI193" s="79"/>
      <c r="NHJ193" s="79"/>
      <c r="NHK193" s="79"/>
      <c r="NHL193" s="79"/>
      <c r="NHM193" s="79"/>
      <c r="NHN193" s="79"/>
      <c r="NHO193" s="79"/>
      <c r="NHP193" s="79"/>
      <c r="NHQ193" s="79"/>
      <c r="NHR193" s="79"/>
      <c r="NHS193" s="79"/>
      <c r="NHT193" s="79"/>
      <c r="NHU193" s="79"/>
      <c r="NHV193" s="79"/>
      <c r="NHW193" s="79"/>
      <c r="NHX193" s="79"/>
      <c r="NHY193" s="79"/>
      <c r="NHZ193" s="79"/>
      <c r="NIA193" s="79"/>
      <c r="NIB193" s="79"/>
      <c r="NIC193" s="79"/>
      <c r="NID193" s="79"/>
      <c r="NIE193" s="79"/>
      <c r="NIF193" s="79"/>
      <c r="NIG193" s="79"/>
      <c r="NIH193" s="79"/>
      <c r="NII193" s="79"/>
      <c r="NIJ193" s="79"/>
      <c r="NIK193" s="79"/>
      <c r="NIL193" s="79"/>
      <c r="NIM193" s="79"/>
      <c r="NIN193" s="79"/>
      <c r="NIO193" s="79"/>
      <c r="NIP193" s="79"/>
      <c r="NIQ193" s="79"/>
      <c r="NIR193" s="79"/>
      <c r="NIS193" s="79"/>
      <c r="NIT193" s="79"/>
      <c r="NIU193" s="79"/>
      <c r="NIV193" s="79"/>
      <c r="NIW193" s="79"/>
      <c r="NIX193" s="79"/>
      <c r="NIY193" s="79"/>
      <c r="NIZ193" s="79"/>
      <c r="NJA193" s="79"/>
      <c r="NJB193" s="79"/>
      <c r="NJC193" s="79"/>
      <c r="NJD193" s="79"/>
      <c r="NJE193" s="79"/>
      <c r="NJF193" s="79"/>
      <c r="NJG193" s="79"/>
      <c r="NJH193" s="79"/>
      <c r="NJI193" s="79"/>
      <c r="NJJ193" s="79"/>
      <c r="NJK193" s="79"/>
      <c r="NJL193" s="79"/>
      <c r="NJM193" s="79"/>
      <c r="NJN193" s="79"/>
      <c r="NJO193" s="79"/>
      <c r="NJP193" s="79"/>
      <c r="NJQ193" s="79"/>
      <c r="NJR193" s="79"/>
      <c r="NJS193" s="79"/>
      <c r="NJT193" s="79"/>
      <c r="NJU193" s="79"/>
      <c r="NJV193" s="79"/>
      <c r="NJW193" s="79"/>
      <c r="NJX193" s="79"/>
      <c r="NJY193" s="79"/>
      <c r="NJZ193" s="79"/>
      <c r="NKA193" s="79"/>
      <c r="NKB193" s="79"/>
      <c r="NKC193" s="79"/>
      <c r="NKD193" s="79"/>
      <c r="NKE193" s="79"/>
      <c r="NKF193" s="79"/>
      <c r="NKG193" s="79"/>
      <c r="NKH193" s="79"/>
      <c r="NKI193" s="79"/>
      <c r="NKJ193" s="79"/>
      <c r="NKK193" s="79"/>
      <c r="NKL193" s="79"/>
      <c r="NKM193" s="79"/>
      <c r="NKN193" s="79"/>
      <c r="NKO193" s="79"/>
      <c r="NKP193" s="79"/>
      <c r="NKQ193" s="79"/>
      <c r="NKR193" s="79"/>
      <c r="NKS193" s="79"/>
      <c r="NKT193" s="79"/>
      <c r="NKU193" s="79"/>
      <c r="NKV193" s="79"/>
      <c r="NKW193" s="79"/>
      <c r="NKX193" s="79"/>
      <c r="NKY193" s="79"/>
      <c r="NKZ193" s="79"/>
      <c r="NLA193" s="79"/>
      <c r="NLB193" s="79"/>
      <c r="NLC193" s="79"/>
      <c r="NLD193" s="79"/>
      <c r="NLE193" s="79"/>
      <c r="NLF193" s="79"/>
      <c r="NLG193" s="79"/>
      <c r="NLH193" s="79"/>
      <c r="NLI193" s="79"/>
      <c r="NLJ193" s="79"/>
      <c r="NLK193" s="79"/>
      <c r="NLL193" s="79"/>
      <c r="NLM193" s="79"/>
      <c r="NLN193" s="79"/>
      <c r="NLO193" s="79"/>
      <c r="NLP193" s="79"/>
      <c r="NLQ193" s="79"/>
      <c r="NLR193" s="79"/>
      <c r="NLS193" s="79"/>
      <c r="NLT193" s="79"/>
      <c r="NLU193" s="79"/>
      <c r="NLV193" s="79"/>
      <c r="NLW193" s="79"/>
      <c r="NLX193" s="79"/>
      <c r="NLY193" s="79"/>
      <c r="NLZ193" s="79"/>
      <c r="NMA193" s="79"/>
      <c r="NMB193" s="79"/>
      <c r="NMC193" s="79"/>
      <c r="NMD193" s="79"/>
      <c r="NME193" s="79"/>
      <c r="NMF193" s="79"/>
      <c r="NMG193" s="79"/>
      <c r="NMH193" s="79"/>
      <c r="NMI193" s="79"/>
      <c r="NMJ193" s="79"/>
      <c r="NMK193" s="79"/>
      <c r="NML193" s="79"/>
      <c r="NMM193" s="79"/>
      <c r="NMN193" s="79"/>
      <c r="NMO193" s="79"/>
      <c r="NMP193" s="79"/>
      <c r="NMQ193" s="79"/>
      <c r="NMR193" s="79"/>
      <c r="NMS193" s="79"/>
      <c r="NMT193" s="79"/>
      <c r="NMU193" s="79"/>
      <c r="NMV193" s="79"/>
      <c r="NMW193" s="79"/>
      <c r="NMX193" s="79"/>
      <c r="NMY193" s="79"/>
      <c r="NMZ193" s="79"/>
      <c r="NNA193" s="79"/>
      <c r="NNB193" s="79"/>
      <c r="NNC193" s="79"/>
      <c r="NND193" s="79"/>
      <c r="NNE193" s="79"/>
      <c r="NNF193" s="79"/>
      <c r="NNG193" s="79"/>
      <c r="NNH193" s="79"/>
      <c r="NNI193" s="79"/>
      <c r="NNJ193" s="79"/>
      <c r="NNK193" s="79"/>
      <c r="NNL193" s="79"/>
      <c r="NNM193" s="79"/>
      <c r="NNN193" s="79"/>
      <c r="NNO193" s="79"/>
      <c r="NNP193" s="79"/>
      <c r="NNQ193" s="79"/>
      <c r="NNR193" s="79"/>
      <c r="NNS193" s="79"/>
      <c r="NNT193" s="79"/>
      <c r="NNU193" s="79"/>
      <c r="NNV193" s="79"/>
      <c r="NNW193" s="79"/>
      <c r="NNX193" s="79"/>
      <c r="NNY193" s="79"/>
      <c r="NNZ193" s="79"/>
      <c r="NOA193" s="79"/>
      <c r="NOB193" s="79"/>
      <c r="NOC193" s="79"/>
      <c r="NOD193" s="79"/>
      <c r="NOE193" s="79"/>
      <c r="NOF193" s="79"/>
      <c r="NOG193" s="79"/>
      <c r="NOH193" s="79"/>
      <c r="NOI193" s="79"/>
      <c r="NOJ193" s="79"/>
      <c r="NOK193" s="79"/>
      <c r="NOL193" s="79"/>
      <c r="NOM193" s="79"/>
      <c r="NON193" s="79"/>
      <c r="NOO193" s="79"/>
      <c r="NOP193" s="79"/>
      <c r="NOQ193" s="79"/>
      <c r="NOR193" s="79"/>
      <c r="NOS193" s="79"/>
      <c r="NOT193" s="79"/>
      <c r="NOU193" s="79"/>
      <c r="NOV193" s="79"/>
      <c r="NOW193" s="79"/>
      <c r="NOX193" s="79"/>
      <c r="NOY193" s="79"/>
      <c r="NOZ193" s="79"/>
      <c r="NPA193" s="79"/>
      <c r="NPB193" s="79"/>
      <c r="NPC193" s="79"/>
      <c r="NPD193" s="79"/>
      <c r="NPE193" s="79"/>
      <c r="NPF193" s="79"/>
      <c r="NPG193" s="79"/>
      <c r="NPH193" s="79"/>
      <c r="NPI193" s="79"/>
      <c r="NPJ193" s="79"/>
      <c r="NPK193" s="79"/>
      <c r="NPL193" s="79"/>
      <c r="NPM193" s="79"/>
      <c r="NPN193" s="79"/>
      <c r="NPO193" s="79"/>
      <c r="NPP193" s="79"/>
      <c r="NPQ193" s="79"/>
      <c r="NPR193" s="79"/>
      <c r="NPS193" s="79"/>
      <c r="NPT193" s="79"/>
      <c r="NPU193" s="79"/>
      <c r="NPV193" s="79"/>
      <c r="NPW193" s="79"/>
      <c r="NPX193" s="79"/>
      <c r="NPY193" s="79"/>
      <c r="NPZ193" s="79"/>
      <c r="NQA193" s="79"/>
      <c r="NQB193" s="79"/>
      <c r="NQC193" s="79"/>
      <c r="NQD193" s="79"/>
      <c r="NQE193" s="79"/>
      <c r="NQF193" s="79"/>
      <c r="NQG193" s="79"/>
      <c r="NQH193" s="79"/>
      <c r="NQI193" s="79"/>
      <c r="NQJ193" s="79"/>
      <c r="NQK193" s="79"/>
      <c r="NQL193" s="79"/>
      <c r="NQM193" s="79"/>
      <c r="NQN193" s="79"/>
      <c r="NQO193" s="79"/>
      <c r="NQP193" s="79"/>
      <c r="NQQ193" s="79"/>
      <c r="NQR193" s="79"/>
      <c r="NQS193" s="79"/>
      <c r="NQT193" s="79"/>
      <c r="NQU193" s="79"/>
      <c r="NQV193" s="79"/>
      <c r="NQW193" s="79"/>
      <c r="NQX193" s="79"/>
      <c r="NQY193" s="79"/>
      <c r="NQZ193" s="79"/>
      <c r="NRA193" s="79"/>
      <c r="NRB193" s="79"/>
      <c r="NRC193" s="79"/>
      <c r="NRD193" s="79"/>
      <c r="NRE193" s="79"/>
      <c r="NRF193" s="79"/>
      <c r="NRG193" s="79"/>
      <c r="NRH193" s="79"/>
      <c r="NRI193" s="79"/>
      <c r="NRJ193" s="79"/>
      <c r="NRK193" s="79"/>
      <c r="NRL193" s="79"/>
      <c r="NRM193" s="79"/>
      <c r="NRN193" s="79"/>
      <c r="NRO193" s="79"/>
      <c r="NRP193" s="79"/>
      <c r="NRQ193" s="79"/>
      <c r="NRR193" s="79"/>
      <c r="NRS193" s="79"/>
      <c r="NRT193" s="79"/>
      <c r="NRU193" s="79"/>
      <c r="NRV193" s="79"/>
      <c r="NRW193" s="79"/>
      <c r="NRX193" s="79"/>
      <c r="NRY193" s="79"/>
      <c r="NRZ193" s="79"/>
      <c r="NSA193" s="79"/>
      <c r="NSB193" s="79"/>
      <c r="NSC193" s="79"/>
      <c r="NSD193" s="79"/>
      <c r="NSE193" s="79"/>
      <c r="NSF193" s="79"/>
      <c r="NSG193" s="79"/>
      <c r="NSH193" s="79"/>
      <c r="NSI193" s="79"/>
      <c r="NSJ193" s="79"/>
      <c r="NSK193" s="79"/>
      <c r="NSL193" s="79"/>
      <c r="NSM193" s="79"/>
      <c r="NSN193" s="79"/>
      <c r="NSO193" s="79"/>
      <c r="NSP193" s="79"/>
      <c r="NSQ193" s="79"/>
      <c r="NSR193" s="79"/>
      <c r="NSS193" s="79"/>
      <c r="NST193" s="79"/>
      <c r="NSU193" s="79"/>
      <c r="NSV193" s="79"/>
      <c r="NSW193" s="79"/>
      <c r="NSX193" s="79"/>
      <c r="NSY193" s="79"/>
      <c r="NSZ193" s="79"/>
      <c r="NTA193" s="79"/>
      <c r="NTB193" s="79"/>
      <c r="NTC193" s="79"/>
      <c r="NTD193" s="79"/>
      <c r="NTE193" s="79"/>
      <c r="NTF193" s="79"/>
      <c r="NTG193" s="79"/>
      <c r="NTH193" s="79"/>
      <c r="NTI193" s="79"/>
      <c r="NTJ193" s="79"/>
      <c r="NTK193" s="79"/>
      <c r="NTL193" s="79"/>
      <c r="NTM193" s="79"/>
      <c r="NTN193" s="79"/>
      <c r="NTO193" s="79"/>
      <c r="NTP193" s="79"/>
      <c r="NTQ193" s="79"/>
      <c r="NTR193" s="79"/>
      <c r="NTS193" s="79"/>
      <c r="NTT193" s="79"/>
      <c r="NTU193" s="79"/>
      <c r="NTV193" s="79"/>
      <c r="NTW193" s="79"/>
      <c r="NTX193" s="79"/>
      <c r="NTY193" s="79"/>
      <c r="NTZ193" s="79"/>
      <c r="NUA193" s="79"/>
      <c r="NUB193" s="79"/>
      <c r="NUC193" s="79"/>
      <c r="NUD193" s="79"/>
      <c r="NUE193" s="79"/>
      <c r="NUF193" s="79"/>
      <c r="NUG193" s="79"/>
      <c r="NUH193" s="79"/>
      <c r="NUI193" s="79"/>
      <c r="NUJ193" s="79"/>
      <c r="NUK193" s="79"/>
      <c r="NUL193" s="79"/>
      <c r="NUM193" s="79"/>
      <c r="NUN193" s="79"/>
      <c r="NUO193" s="79"/>
      <c r="NUP193" s="79"/>
      <c r="NUQ193" s="79"/>
      <c r="NUR193" s="79"/>
      <c r="NUS193" s="79"/>
      <c r="NUT193" s="79"/>
      <c r="NUU193" s="79"/>
      <c r="NUV193" s="79"/>
      <c r="NUW193" s="79"/>
      <c r="NUX193" s="79"/>
      <c r="NUY193" s="79"/>
      <c r="NUZ193" s="79"/>
      <c r="NVA193" s="79"/>
      <c r="NVB193" s="79"/>
      <c r="NVC193" s="79"/>
      <c r="NVD193" s="79"/>
      <c r="NVE193" s="79"/>
      <c r="NVF193" s="79"/>
      <c r="NVG193" s="79"/>
      <c r="NVH193" s="79"/>
      <c r="NVI193" s="79"/>
      <c r="NVJ193" s="79"/>
      <c r="NVK193" s="79"/>
      <c r="NVL193" s="79"/>
      <c r="NVM193" s="79"/>
      <c r="NVN193" s="79"/>
      <c r="NVO193" s="79"/>
      <c r="NVP193" s="79"/>
      <c r="NVQ193" s="79"/>
      <c r="NVR193" s="79"/>
      <c r="NVS193" s="79"/>
      <c r="NVT193" s="79"/>
      <c r="NVU193" s="79"/>
      <c r="NVV193" s="79"/>
      <c r="NVW193" s="79"/>
      <c r="NVX193" s="79"/>
      <c r="NVY193" s="79"/>
      <c r="NVZ193" s="79"/>
      <c r="NWA193" s="79"/>
      <c r="NWB193" s="79"/>
      <c r="NWC193" s="79"/>
      <c r="NWD193" s="79"/>
      <c r="NWE193" s="79"/>
      <c r="NWF193" s="79"/>
      <c r="NWG193" s="79"/>
      <c r="NWH193" s="79"/>
      <c r="NWI193" s="79"/>
      <c r="NWJ193" s="79"/>
      <c r="NWK193" s="79"/>
      <c r="NWL193" s="79"/>
      <c r="NWM193" s="79"/>
      <c r="NWN193" s="79"/>
      <c r="NWO193" s="79"/>
      <c r="NWP193" s="79"/>
      <c r="NWQ193" s="79"/>
      <c r="NWR193" s="79"/>
      <c r="NWS193" s="79"/>
      <c r="NWT193" s="79"/>
      <c r="NWU193" s="79"/>
      <c r="NWV193" s="79"/>
      <c r="NWW193" s="79"/>
      <c r="NWX193" s="79"/>
      <c r="NWY193" s="79"/>
      <c r="NWZ193" s="79"/>
      <c r="NXA193" s="79"/>
      <c r="NXB193" s="79"/>
      <c r="NXC193" s="79"/>
      <c r="NXD193" s="79"/>
      <c r="NXE193" s="79"/>
      <c r="NXF193" s="79"/>
      <c r="NXG193" s="79"/>
      <c r="NXH193" s="79"/>
      <c r="NXI193" s="79"/>
      <c r="NXJ193" s="79"/>
      <c r="NXK193" s="79"/>
      <c r="NXL193" s="79"/>
      <c r="NXM193" s="79"/>
      <c r="NXN193" s="79"/>
      <c r="NXO193" s="79"/>
      <c r="NXP193" s="79"/>
      <c r="NXQ193" s="79"/>
      <c r="NXR193" s="79"/>
      <c r="NXS193" s="79"/>
      <c r="NXT193" s="79"/>
      <c r="NXU193" s="79"/>
      <c r="NXV193" s="79"/>
      <c r="NXW193" s="79"/>
      <c r="NXX193" s="79"/>
      <c r="NXY193" s="79"/>
      <c r="NXZ193" s="79"/>
      <c r="NYA193" s="79"/>
      <c r="NYB193" s="79"/>
      <c r="NYC193" s="79"/>
      <c r="NYD193" s="79"/>
      <c r="NYE193" s="79"/>
      <c r="NYF193" s="79"/>
      <c r="NYG193" s="79"/>
      <c r="NYH193" s="79"/>
      <c r="NYI193" s="79"/>
      <c r="NYJ193" s="79"/>
      <c r="NYK193" s="79"/>
      <c r="NYL193" s="79"/>
      <c r="NYM193" s="79"/>
      <c r="NYN193" s="79"/>
      <c r="NYO193" s="79"/>
      <c r="NYP193" s="79"/>
      <c r="NYQ193" s="79"/>
      <c r="NYR193" s="79"/>
      <c r="NYS193" s="79"/>
      <c r="NYT193" s="79"/>
      <c r="NYU193" s="79"/>
      <c r="NYV193" s="79"/>
      <c r="NYW193" s="79"/>
      <c r="NYX193" s="79"/>
      <c r="NYY193" s="79"/>
      <c r="NYZ193" s="79"/>
      <c r="NZA193" s="79"/>
      <c r="NZB193" s="79"/>
      <c r="NZC193" s="79"/>
      <c r="NZD193" s="79"/>
      <c r="NZE193" s="79"/>
      <c r="NZF193" s="79"/>
      <c r="NZG193" s="79"/>
      <c r="NZH193" s="79"/>
      <c r="NZI193" s="79"/>
      <c r="NZJ193" s="79"/>
      <c r="NZK193" s="79"/>
      <c r="NZL193" s="79"/>
      <c r="NZM193" s="79"/>
      <c r="NZN193" s="79"/>
      <c r="NZO193" s="79"/>
      <c r="NZP193" s="79"/>
      <c r="NZQ193" s="79"/>
      <c r="NZR193" s="79"/>
      <c r="NZS193" s="79"/>
      <c r="NZT193" s="79"/>
      <c r="NZU193" s="79"/>
      <c r="NZV193" s="79"/>
      <c r="NZW193" s="79"/>
      <c r="NZX193" s="79"/>
      <c r="NZY193" s="79"/>
      <c r="NZZ193" s="79"/>
      <c r="OAA193" s="79"/>
      <c r="OAB193" s="79"/>
      <c r="OAC193" s="79"/>
      <c r="OAD193" s="79"/>
      <c r="OAE193" s="79"/>
      <c r="OAF193" s="79"/>
      <c r="OAG193" s="79"/>
      <c r="OAH193" s="79"/>
      <c r="OAI193" s="79"/>
      <c r="OAJ193" s="79"/>
      <c r="OAK193" s="79"/>
      <c r="OAL193" s="79"/>
      <c r="OAM193" s="79"/>
      <c r="OAN193" s="79"/>
      <c r="OAO193" s="79"/>
      <c r="OAP193" s="79"/>
      <c r="OAQ193" s="79"/>
      <c r="OAR193" s="79"/>
      <c r="OAS193" s="79"/>
      <c r="OAT193" s="79"/>
      <c r="OAU193" s="79"/>
      <c r="OAV193" s="79"/>
      <c r="OAW193" s="79"/>
      <c r="OAX193" s="79"/>
      <c r="OAY193" s="79"/>
      <c r="OAZ193" s="79"/>
      <c r="OBA193" s="79"/>
      <c r="OBB193" s="79"/>
      <c r="OBC193" s="79"/>
      <c r="OBD193" s="79"/>
      <c r="OBE193" s="79"/>
      <c r="OBF193" s="79"/>
      <c r="OBG193" s="79"/>
      <c r="OBH193" s="79"/>
      <c r="OBI193" s="79"/>
      <c r="OBJ193" s="79"/>
      <c r="OBK193" s="79"/>
      <c r="OBL193" s="79"/>
      <c r="OBM193" s="79"/>
      <c r="OBN193" s="79"/>
      <c r="OBO193" s="79"/>
      <c r="OBP193" s="79"/>
      <c r="OBQ193" s="79"/>
      <c r="OBR193" s="79"/>
      <c r="OBS193" s="79"/>
      <c r="OBT193" s="79"/>
      <c r="OBU193" s="79"/>
      <c r="OBV193" s="79"/>
      <c r="OBW193" s="79"/>
      <c r="OBX193" s="79"/>
      <c r="OBY193" s="79"/>
      <c r="OBZ193" s="79"/>
      <c r="OCA193" s="79"/>
      <c r="OCB193" s="79"/>
      <c r="OCC193" s="79"/>
      <c r="OCD193" s="79"/>
      <c r="OCE193" s="79"/>
      <c r="OCF193" s="79"/>
      <c r="OCG193" s="79"/>
      <c r="OCH193" s="79"/>
      <c r="OCI193" s="79"/>
      <c r="OCJ193" s="79"/>
      <c r="OCK193" s="79"/>
      <c r="OCL193" s="79"/>
      <c r="OCM193" s="79"/>
      <c r="OCN193" s="79"/>
      <c r="OCO193" s="79"/>
      <c r="OCP193" s="79"/>
      <c r="OCQ193" s="79"/>
      <c r="OCR193" s="79"/>
      <c r="OCS193" s="79"/>
      <c r="OCT193" s="79"/>
      <c r="OCU193" s="79"/>
      <c r="OCV193" s="79"/>
      <c r="OCW193" s="79"/>
      <c r="OCX193" s="79"/>
      <c r="OCY193" s="79"/>
      <c r="OCZ193" s="79"/>
      <c r="ODA193" s="79"/>
      <c r="ODB193" s="79"/>
      <c r="ODC193" s="79"/>
      <c r="ODD193" s="79"/>
      <c r="ODE193" s="79"/>
      <c r="ODF193" s="79"/>
      <c r="ODG193" s="79"/>
      <c r="ODH193" s="79"/>
      <c r="ODI193" s="79"/>
      <c r="ODJ193" s="79"/>
      <c r="ODK193" s="79"/>
      <c r="ODL193" s="79"/>
      <c r="ODM193" s="79"/>
      <c r="ODN193" s="79"/>
      <c r="ODO193" s="79"/>
      <c r="ODP193" s="79"/>
      <c r="ODQ193" s="79"/>
      <c r="ODR193" s="79"/>
      <c r="ODS193" s="79"/>
      <c r="ODT193" s="79"/>
      <c r="ODU193" s="79"/>
      <c r="ODV193" s="79"/>
      <c r="ODW193" s="79"/>
      <c r="ODX193" s="79"/>
      <c r="ODY193" s="79"/>
      <c r="ODZ193" s="79"/>
      <c r="OEA193" s="79"/>
      <c r="OEB193" s="79"/>
      <c r="OEC193" s="79"/>
      <c r="OED193" s="79"/>
      <c r="OEE193" s="79"/>
      <c r="OEF193" s="79"/>
      <c r="OEG193" s="79"/>
      <c r="OEH193" s="79"/>
      <c r="OEI193" s="79"/>
      <c r="OEJ193" s="79"/>
      <c r="OEK193" s="79"/>
      <c r="OEL193" s="79"/>
      <c r="OEM193" s="79"/>
      <c r="OEN193" s="79"/>
      <c r="OEO193" s="79"/>
      <c r="OEP193" s="79"/>
      <c r="OEQ193" s="79"/>
      <c r="OER193" s="79"/>
      <c r="OES193" s="79"/>
      <c r="OET193" s="79"/>
      <c r="OEU193" s="79"/>
      <c r="OEV193" s="79"/>
      <c r="OEW193" s="79"/>
      <c r="OEX193" s="79"/>
      <c r="OEY193" s="79"/>
      <c r="OEZ193" s="79"/>
      <c r="OFA193" s="79"/>
      <c r="OFB193" s="79"/>
      <c r="OFC193" s="79"/>
      <c r="OFD193" s="79"/>
      <c r="OFE193" s="79"/>
      <c r="OFF193" s="79"/>
      <c r="OFG193" s="79"/>
      <c r="OFH193" s="79"/>
      <c r="OFI193" s="79"/>
      <c r="OFJ193" s="79"/>
      <c r="OFK193" s="79"/>
      <c r="OFL193" s="79"/>
      <c r="OFM193" s="79"/>
      <c r="OFN193" s="79"/>
      <c r="OFO193" s="79"/>
      <c r="OFP193" s="79"/>
      <c r="OFQ193" s="79"/>
      <c r="OFR193" s="79"/>
      <c r="OFS193" s="79"/>
      <c r="OFT193" s="79"/>
      <c r="OFU193" s="79"/>
      <c r="OFV193" s="79"/>
      <c r="OFW193" s="79"/>
      <c r="OFX193" s="79"/>
      <c r="OFY193" s="79"/>
      <c r="OFZ193" s="79"/>
      <c r="OGA193" s="79"/>
      <c r="OGB193" s="79"/>
      <c r="OGC193" s="79"/>
      <c r="OGD193" s="79"/>
      <c r="OGE193" s="79"/>
      <c r="OGF193" s="79"/>
      <c r="OGG193" s="79"/>
      <c r="OGH193" s="79"/>
      <c r="OGI193" s="79"/>
      <c r="OGJ193" s="79"/>
      <c r="OGK193" s="79"/>
      <c r="OGL193" s="79"/>
      <c r="OGM193" s="79"/>
      <c r="OGN193" s="79"/>
      <c r="OGO193" s="79"/>
      <c r="OGP193" s="79"/>
      <c r="OGQ193" s="79"/>
      <c r="OGR193" s="79"/>
      <c r="OGS193" s="79"/>
      <c r="OGT193" s="79"/>
      <c r="OGU193" s="79"/>
      <c r="OGV193" s="79"/>
      <c r="OGW193" s="79"/>
      <c r="OGX193" s="79"/>
      <c r="OGY193" s="79"/>
      <c r="OGZ193" s="79"/>
      <c r="OHA193" s="79"/>
      <c r="OHB193" s="79"/>
      <c r="OHC193" s="79"/>
      <c r="OHD193" s="79"/>
      <c r="OHE193" s="79"/>
      <c r="OHF193" s="79"/>
      <c r="OHG193" s="79"/>
      <c r="OHH193" s="79"/>
      <c r="OHI193" s="79"/>
      <c r="OHJ193" s="79"/>
      <c r="OHK193" s="79"/>
      <c r="OHL193" s="79"/>
      <c r="OHM193" s="79"/>
      <c r="OHN193" s="79"/>
      <c r="OHO193" s="79"/>
      <c r="OHP193" s="79"/>
      <c r="OHQ193" s="79"/>
      <c r="OHR193" s="79"/>
      <c r="OHS193" s="79"/>
      <c r="OHT193" s="79"/>
      <c r="OHU193" s="79"/>
      <c r="OHV193" s="79"/>
      <c r="OHW193" s="79"/>
      <c r="OHX193" s="79"/>
      <c r="OHY193" s="79"/>
      <c r="OHZ193" s="79"/>
      <c r="OIA193" s="79"/>
      <c r="OIB193" s="79"/>
      <c r="OIC193" s="79"/>
      <c r="OID193" s="79"/>
      <c r="OIE193" s="79"/>
      <c r="OIF193" s="79"/>
      <c r="OIG193" s="79"/>
      <c r="OIH193" s="79"/>
      <c r="OII193" s="79"/>
      <c r="OIJ193" s="79"/>
      <c r="OIK193" s="79"/>
      <c r="OIL193" s="79"/>
      <c r="OIM193" s="79"/>
      <c r="OIN193" s="79"/>
      <c r="OIO193" s="79"/>
      <c r="OIP193" s="79"/>
      <c r="OIQ193" s="79"/>
      <c r="OIR193" s="79"/>
      <c r="OIS193" s="79"/>
      <c r="OIT193" s="79"/>
      <c r="OIU193" s="79"/>
      <c r="OIV193" s="79"/>
      <c r="OIW193" s="79"/>
      <c r="OIX193" s="79"/>
      <c r="OIY193" s="79"/>
      <c r="OIZ193" s="79"/>
      <c r="OJA193" s="79"/>
      <c r="OJB193" s="79"/>
      <c r="OJC193" s="79"/>
      <c r="OJD193" s="79"/>
      <c r="OJE193" s="79"/>
      <c r="OJF193" s="79"/>
      <c r="OJG193" s="79"/>
      <c r="OJH193" s="79"/>
      <c r="OJI193" s="79"/>
      <c r="OJJ193" s="79"/>
      <c r="OJK193" s="79"/>
      <c r="OJL193" s="79"/>
      <c r="OJM193" s="79"/>
      <c r="OJN193" s="79"/>
      <c r="OJO193" s="79"/>
      <c r="OJP193" s="79"/>
      <c r="OJQ193" s="79"/>
      <c r="OJR193" s="79"/>
      <c r="OJS193" s="79"/>
      <c r="OJT193" s="79"/>
      <c r="OJU193" s="79"/>
      <c r="OJV193" s="79"/>
      <c r="OJW193" s="79"/>
      <c r="OJX193" s="79"/>
      <c r="OJY193" s="79"/>
      <c r="OJZ193" s="79"/>
      <c r="OKA193" s="79"/>
      <c r="OKB193" s="79"/>
      <c r="OKC193" s="79"/>
      <c r="OKD193" s="79"/>
      <c r="OKE193" s="79"/>
      <c r="OKF193" s="79"/>
      <c r="OKG193" s="79"/>
      <c r="OKH193" s="79"/>
      <c r="OKI193" s="79"/>
      <c r="OKJ193" s="79"/>
      <c r="OKK193" s="79"/>
      <c r="OKL193" s="79"/>
      <c r="OKM193" s="79"/>
      <c r="OKN193" s="79"/>
      <c r="OKO193" s="79"/>
      <c r="OKP193" s="79"/>
      <c r="OKQ193" s="79"/>
      <c r="OKR193" s="79"/>
      <c r="OKS193" s="79"/>
      <c r="OKT193" s="79"/>
      <c r="OKU193" s="79"/>
      <c r="OKV193" s="79"/>
      <c r="OKW193" s="79"/>
      <c r="OKX193" s="79"/>
      <c r="OKY193" s="79"/>
      <c r="OKZ193" s="79"/>
      <c r="OLA193" s="79"/>
      <c r="OLB193" s="79"/>
      <c r="OLC193" s="79"/>
      <c r="OLD193" s="79"/>
      <c r="OLE193" s="79"/>
      <c r="OLF193" s="79"/>
      <c r="OLG193" s="79"/>
      <c r="OLH193" s="79"/>
      <c r="OLI193" s="79"/>
      <c r="OLJ193" s="79"/>
      <c r="OLK193" s="79"/>
      <c r="OLL193" s="79"/>
      <c r="OLM193" s="79"/>
      <c r="OLN193" s="79"/>
      <c r="OLO193" s="79"/>
      <c r="OLP193" s="79"/>
      <c r="OLQ193" s="79"/>
      <c r="OLR193" s="79"/>
      <c r="OLS193" s="79"/>
      <c r="OLT193" s="79"/>
      <c r="OLU193" s="79"/>
      <c r="OLV193" s="79"/>
      <c r="OLW193" s="79"/>
      <c r="OLX193" s="79"/>
      <c r="OLY193" s="79"/>
      <c r="OLZ193" s="79"/>
      <c r="OMA193" s="79"/>
      <c r="OMB193" s="79"/>
      <c r="OMC193" s="79"/>
      <c r="OMD193" s="79"/>
      <c r="OME193" s="79"/>
      <c r="OMF193" s="79"/>
      <c r="OMG193" s="79"/>
      <c r="OMH193" s="79"/>
      <c r="OMI193" s="79"/>
      <c r="OMJ193" s="79"/>
      <c r="OMK193" s="79"/>
      <c r="OML193" s="79"/>
      <c r="OMM193" s="79"/>
      <c r="OMN193" s="79"/>
      <c r="OMO193" s="79"/>
      <c r="OMP193" s="79"/>
      <c r="OMQ193" s="79"/>
      <c r="OMR193" s="79"/>
      <c r="OMS193" s="79"/>
      <c r="OMT193" s="79"/>
      <c r="OMU193" s="79"/>
      <c r="OMV193" s="79"/>
      <c r="OMW193" s="79"/>
      <c r="OMX193" s="79"/>
      <c r="OMY193" s="79"/>
      <c r="OMZ193" s="79"/>
      <c r="ONA193" s="79"/>
      <c r="ONB193" s="79"/>
      <c r="ONC193" s="79"/>
      <c r="OND193" s="79"/>
      <c r="ONE193" s="79"/>
      <c r="ONF193" s="79"/>
      <c r="ONG193" s="79"/>
      <c r="ONH193" s="79"/>
      <c r="ONI193" s="79"/>
      <c r="ONJ193" s="79"/>
      <c r="ONK193" s="79"/>
      <c r="ONL193" s="79"/>
      <c r="ONM193" s="79"/>
      <c r="ONN193" s="79"/>
      <c r="ONO193" s="79"/>
      <c r="ONP193" s="79"/>
      <c r="ONQ193" s="79"/>
      <c r="ONR193" s="79"/>
      <c r="ONS193" s="79"/>
      <c r="ONT193" s="79"/>
      <c r="ONU193" s="79"/>
      <c r="ONV193" s="79"/>
      <c r="ONW193" s="79"/>
      <c r="ONX193" s="79"/>
      <c r="ONY193" s="79"/>
      <c r="ONZ193" s="79"/>
      <c r="OOA193" s="79"/>
      <c r="OOB193" s="79"/>
      <c r="OOC193" s="79"/>
      <c r="OOD193" s="79"/>
      <c r="OOE193" s="79"/>
      <c r="OOF193" s="79"/>
      <c r="OOG193" s="79"/>
      <c r="OOH193" s="79"/>
      <c r="OOI193" s="79"/>
      <c r="OOJ193" s="79"/>
      <c r="OOK193" s="79"/>
      <c r="OOL193" s="79"/>
      <c r="OOM193" s="79"/>
      <c r="OON193" s="79"/>
      <c r="OOO193" s="79"/>
      <c r="OOP193" s="79"/>
      <c r="OOQ193" s="79"/>
      <c r="OOR193" s="79"/>
      <c r="OOS193" s="79"/>
      <c r="OOT193" s="79"/>
      <c r="OOU193" s="79"/>
      <c r="OOV193" s="79"/>
      <c r="OOW193" s="79"/>
      <c r="OOX193" s="79"/>
      <c r="OOY193" s="79"/>
      <c r="OOZ193" s="79"/>
      <c r="OPA193" s="79"/>
      <c r="OPB193" s="79"/>
      <c r="OPC193" s="79"/>
      <c r="OPD193" s="79"/>
      <c r="OPE193" s="79"/>
      <c r="OPF193" s="79"/>
      <c r="OPG193" s="79"/>
      <c r="OPH193" s="79"/>
      <c r="OPI193" s="79"/>
      <c r="OPJ193" s="79"/>
      <c r="OPK193" s="79"/>
      <c r="OPL193" s="79"/>
      <c r="OPM193" s="79"/>
      <c r="OPN193" s="79"/>
      <c r="OPO193" s="79"/>
      <c r="OPP193" s="79"/>
      <c r="OPQ193" s="79"/>
      <c r="OPR193" s="79"/>
      <c r="OPS193" s="79"/>
      <c r="OPT193" s="79"/>
      <c r="OPU193" s="79"/>
      <c r="OPV193" s="79"/>
      <c r="OPW193" s="79"/>
      <c r="OPX193" s="79"/>
      <c r="OPY193" s="79"/>
      <c r="OPZ193" s="79"/>
      <c r="OQA193" s="79"/>
      <c r="OQB193" s="79"/>
      <c r="OQC193" s="79"/>
      <c r="OQD193" s="79"/>
      <c r="OQE193" s="79"/>
      <c r="OQF193" s="79"/>
      <c r="OQG193" s="79"/>
      <c r="OQH193" s="79"/>
      <c r="OQI193" s="79"/>
      <c r="OQJ193" s="79"/>
      <c r="OQK193" s="79"/>
      <c r="OQL193" s="79"/>
      <c r="OQM193" s="79"/>
      <c r="OQN193" s="79"/>
      <c r="OQO193" s="79"/>
      <c r="OQP193" s="79"/>
      <c r="OQQ193" s="79"/>
      <c r="OQR193" s="79"/>
      <c r="OQS193" s="79"/>
      <c r="OQT193" s="79"/>
      <c r="OQU193" s="79"/>
      <c r="OQV193" s="79"/>
      <c r="OQW193" s="79"/>
      <c r="OQX193" s="79"/>
      <c r="OQY193" s="79"/>
      <c r="OQZ193" s="79"/>
      <c r="ORA193" s="79"/>
      <c r="ORB193" s="79"/>
      <c r="ORC193" s="79"/>
      <c r="ORD193" s="79"/>
      <c r="ORE193" s="79"/>
      <c r="ORF193" s="79"/>
      <c r="ORG193" s="79"/>
      <c r="ORH193" s="79"/>
      <c r="ORI193" s="79"/>
      <c r="ORJ193" s="79"/>
      <c r="ORK193" s="79"/>
      <c r="ORL193" s="79"/>
      <c r="ORM193" s="79"/>
      <c r="ORN193" s="79"/>
      <c r="ORO193" s="79"/>
      <c r="ORP193" s="79"/>
      <c r="ORQ193" s="79"/>
      <c r="ORR193" s="79"/>
      <c r="ORS193" s="79"/>
      <c r="ORT193" s="79"/>
      <c r="ORU193" s="79"/>
      <c r="ORV193" s="79"/>
      <c r="ORW193" s="79"/>
      <c r="ORX193" s="79"/>
      <c r="ORY193" s="79"/>
      <c r="ORZ193" s="79"/>
      <c r="OSA193" s="79"/>
      <c r="OSB193" s="79"/>
      <c r="OSC193" s="79"/>
      <c r="OSD193" s="79"/>
      <c r="OSE193" s="79"/>
      <c r="OSF193" s="79"/>
      <c r="OSG193" s="79"/>
      <c r="OSH193" s="79"/>
      <c r="OSI193" s="79"/>
      <c r="OSJ193" s="79"/>
      <c r="OSK193" s="79"/>
      <c r="OSL193" s="79"/>
      <c r="OSM193" s="79"/>
      <c r="OSN193" s="79"/>
      <c r="OSO193" s="79"/>
      <c r="OSP193" s="79"/>
      <c r="OSQ193" s="79"/>
      <c r="OSR193" s="79"/>
      <c r="OSS193" s="79"/>
      <c r="OST193" s="79"/>
      <c r="OSU193" s="79"/>
      <c r="OSV193" s="79"/>
      <c r="OSW193" s="79"/>
      <c r="OSX193" s="79"/>
      <c r="OSY193" s="79"/>
      <c r="OSZ193" s="79"/>
      <c r="OTA193" s="79"/>
      <c r="OTB193" s="79"/>
      <c r="OTC193" s="79"/>
      <c r="OTD193" s="79"/>
      <c r="OTE193" s="79"/>
      <c r="OTF193" s="79"/>
      <c r="OTG193" s="79"/>
      <c r="OTH193" s="79"/>
      <c r="OTI193" s="79"/>
      <c r="OTJ193" s="79"/>
      <c r="OTK193" s="79"/>
      <c r="OTL193" s="79"/>
      <c r="OTM193" s="79"/>
      <c r="OTN193" s="79"/>
      <c r="OTO193" s="79"/>
      <c r="OTP193" s="79"/>
      <c r="OTQ193" s="79"/>
      <c r="OTR193" s="79"/>
      <c r="OTS193" s="79"/>
      <c r="OTT193" s="79"/>
      <c r="OTU193" s="79"/>
      <c r="OTV193" s="79"/>
      <c r="OTW193" s="79"/>
      <c r="OTX193" s="79"/>
      <c r="OTY193" s="79"/>
      <c r="OTZ193" s="79"/>
      <c r="OUA193" s="79"/>
      <c r="OUB193" s="79"/>
      <c r="OUC193" s="79"/>
      <c r="OUD193" s="79"/>
      <c r="OUE193" s="79"/>
      <c r="OUF193" s="79"/>
      <c r="OUG193" s="79"/>
      <c r="OUH193" s="79"/>
      <c r="OUI193" s="79"/>
      <c r="OUJ193" s="79"/>
      <c r="OUK193" s="79"/>
      <c r="OUL193" s="79"/>
      <c r="OUM193" s="79"/>
      <c r="OUN193" s="79"/>
      <c r="OUO193" s="79"/>
      <c r="OUP193" s="79"/>
      <c r="OUQ193" s="79"/>
      <c r="OUR193" s="79"/>
      <c r="OUS193" s="79"/>
      <c r="OUT193" s="79"/>
      <c r="OUU193" s="79"/>
      <c r="OUV193" s="79"/>
      <c r="OUW193" s="79"/>
      <c r="OUX193" s="79"/>
      <c r="OUY193" s="79"/>
      <c r="OUZ193" s="79"/>
      <c r="OVA193" s="79"/>
      <c r="OVB193" s="79"/>
      <c r="OVC193" s="79"/>
      <c r="OVD193" s="79"/>
      <c r="OVE193" s="79"/>
      <c r="OVF193" s="79"/>
      <c r="OVG193" s="79"/>
      <c r="OVH193" s="79"/>
      <c r="OVI193" s="79"/>
      <c r="OVJ193" s="79"/>
      <c r="OVK193" s="79"/>
      <c r="OVL193" s="79"/>
      <c r="OVM193" s="79"/>
      <c r="OVN193" s="79"/>
      <c r="OVO193" s="79"/>
      <c r="OVP193" s="79"/>
      <c r="OVQ193" s="79"/>
      <c r="OVR193" s="79"/>
      <c r="OVS193" s="79"/>
      <c r="OVT193" s="79"/>
      <c r="OVU193" s="79"/>
      <c r="OVV193" s="79"/>
      <c r="OVW193" s="79"/>
      <c r="OVX193" s="79"/>
      <c r="OVY193" s="79"/>
      <c r="OVZ193" s="79"/>
      <c r="OWA193" s="79"/>
      <c r="OWB193" s="79"/>
      <c r="OWC193" s="79"/>
      <c r="OWD193" s="79"/>
      <c r="OWE193" s="79"/>
      <c r="OWF193" s="79"/>
      <c r="OWG193" s="79"/>
      <c r="OWH193" s="79"/>
      <c r="OWI193" s="79"/>
      <c r="OWJ193" s="79"/>
      <c r="OWK193" s="79"/>
      <c r="OWL193" s="79"/>
      <c r="OWM193" s="79"/>
      <c r="OWN193" s="79"/>
      <c r="OWO193" s="79"/>
      <c r="OWP193" s="79"/>
      <c r="OWQ193" s="79"/>
      <c r="OWR193" s="79"/>
      <c r="OWS193" s="79"/>
      <c r="OWT193" s="79"/>
      <c r="OWU193" s="79"/>
      <c r="OWV193" s="79"/>
      <c r="OWW193" s="79"/>
      <c r="OWX193" s="79"/>
      <c r="OWY193" s="79"/>
      <c r="OWZ193" s="79"/>
      <c r="OXA193" s="79"/>
      <c r="OXB193" s="79"/>
      <c r="OXC193" s="79"/>
      <c r="OXD193" s="79"/>
      <c r="OXE193" s="79"/>
      <c r="OXF193" s="79"/>
      <c r="OXG193" s="79"/>
      <c r="OXH193" s="79"/>
      <c r="OXI193" s="79"/>
      <c r="OXJ193" s="79"/>
      <c r="OXK193" s="79"/>
      <c r="OXL193" s="79"/>
      <c r="OXM193" s="79"/>
      <c r="OXN193" s="79"/>
      <c r="OXO193" s="79"/>
      <c r="OXP193" s="79"/>
      <c r="OXQ193" s="79"/>
      <c r="OXR193" s="79"/>
      <c r="OXS193" s="79"/>
      <c r="OXT193" s="79"/>
      <c r="OXU193" s="79"/>
      <c r="OXV193" s="79"/>
      <c r="OXW193" s="79"/>
      <c r="OXX193" s="79"/>
      <c r="OXY193" s="79"/>
      <c r="OXZ193" s="79"/>
      <c r="OYA193" s="79"/>
      <c r="OYB193" s="79"/>
      <c r="OYC193" s="79"/>
      <c r="OYD193" s="79"/>
      <c r="OYE193" s="79"/>
      <c r="OYF193" s="79"/>
      <c r="OYG193" s="79"/>
      <c r="OYH193" s="79"/>
      <c r="OYI193" s="79"/>
      <c r="OYJ193" s="79"/>
      <c r="OYK193" s="79"/>
      <c r="OYL193" s="79"/>
      <c r="OYM193" s="79"/>
      <c r="OYN193" s="79"/>
      <c r="OYO193" s="79"/>
      <c r="OYP193" s="79"/>
      <c r="OYQ193" s="79"/>
      <c r="OYR193" s="79"/>
      <c r="OYS193" s="79"/>
      <c r="OYT193" s="79"/>
      <c r="OYU193" s="79"/>
      <c r="OYV193" s="79"/>
      <c r="OYW193" s="79"/>
      <c r="OYX193" s="79"/>
      <c r="OYY193" s="79"/>
      <c r="OYZ193" s="79"/>
      <c r="OZA193" s="79"/>
      <c r="OZB193" s="79"/>
      <c r="OZC193" s="79"/>
      <c r="OZD193" s="79"/>
      <c r="OZE193" s="79"/>
      <c r="OZF193" s="79"/>
      <c r="OZG193" s="79"/>
      <c r="OZH193" s="79"/>
      <c r="OZI193" s="79"/>
      <c r="OZJ193" s="79"/>
      <c r="OZK193" s="79"/>
      <c r="OZL193" s="79"/>
      <c r="OZM193" s="79"/>
      <c r="OZN193" s="79"/>
      <c r="OZO193" s="79"/>
      <c r="OZP193" s="79"/>
      <c r="OZQ193" s="79"/>
      <c r="OZR193" s="79"/>
      <c r="OZS193" s="79"/>
      <c r="OZT193" s="79"/>
      <c r="OZU193" s="79"/>
      <c r="OZV193" s="79"/>
      <c r="OZW193" s="79"/>
      <c r="OZX193" s="79"/>
      <c r="OZY193" s="79"/>
      <c r="OZZ193" s="79"/>
      <c r="PAA193" s="79"/>
      <c r="PAB193" s="79"/>
      <c r="PAC193" s="79"/>
      <c r="PAD193" s="79"/>
      <c r="PAE193" s="79"/>
      <c r="PAF193" s="79"/>
      <c r="PAG193" s="79"/>
      <c r="PAH193" s="79"/>
      <c r="PAI193" s="79"/>
      <c r="PAJ193" s="79"/>
      <c r="PAK193" s="79"/>
      <c r="PAL193" s="79"/>
      <c r="PAM193" s="79"/>
      <c r="PAN193" s="79"/>
      <c r="PAO193" s="79"/>
      <c r="PAP193" s="79"/>
      <c r="PAQ193" s="79"/>
      <c r="PAR193" s="79"/>
      <c r="PAS193" s="79"/>
      <c r="PAT193" s="79"/>
      <c r="PAU193" s="79"/>
      <c r="PAV193" s="79"/>
      <c r="PAW193" s="79"/>
      <c r="PAX193" s="79"/>
      <c r="PAY193" s="79"/>
      <c r="PAZ193" s="79"/>
      <c r="PBA193" s="79"/>
      <c r="PBB193" s="79"/>
      <c r="PBC193" s="79"/>
      <c r="PBD193" s="79"/>
      <c r="PBE193" s="79"/>
      <c r="PBF193" s="79"/>
      <c r="PBG193" s="79"/>
      <c r="PBH193" s="79"/>
      <c r="PBI193" s="79"/>
      <c r="PBJ193" s="79"/>
      <c r="PBK193" s="79"/>
      <c r="PBL193" s="79"/>
      <c r="PBM193" s="79"/>
      <c r="PBN193" s="79"/>
      <c r="PBO193" s="79"/>
      <c r="PBP193" s="79"/>
      <c r="PBQ193" s="79"/>
      <c r="PBR193" s="79"/>
      <c r="PBS193" s="79"/>
      <c r="PBT193" s="79"/>
      <c r="PBU193" s="79"/>
      <c r="PBV193" s="79"/>
      <c r="PBW193" s="79"/>
      <c r="PBX193" s="79"/>
      <c r="PBY193" s="79"/>
      <c r="PBZ193" s="79"/>
      <c r="PCA193" s="79"/>
      <c r="PCB193" s="79"/>
      <c r="PCC193" s="79"/>
      <c r="PCD193" s="79"/>
      <c r="PCE193" s="79"/>
      <c r="PCF193" s="79"/>
      <c r="PCG193" s="79"/>
      <c r="PCH193" s="79"/>
      <c r="PCI193" s="79"/>
      <c r="PCJ193" s="79"/>
      <c r="PCK193" s="79"/>
      <c r="PCL193" s="79"/>
      <c r="PCM193" s="79"/>
      <c r="PCN193" s="79"/>
      <c r="PCO193" s="79"/>
      <c r="PCP193" s="79"/>
      <c r="PCQ193" s="79"/>
      <c r="PCR193" s="79"/>
      <c r="PCS193" s="79"/>
      <c r="PCT193" s="79"/>
      <c r="PCU193" s="79"/>
      <c r="PCV193" s="79"/>
      <c r="PCW193" s="79"/>
      <c r="PCX193" s="79"/>
      <c r="PCY193" s="79"/>
      <c r="PCZ193" s="79"/>
      <c r="PDA193" s="79"/>
      <c r="PDB193" s="79"/>
      <c r="PDC193" s="79"/>
      <c r="PDD193" s="79"/>
      <c r="PDE193" s="79"/>
      <c r="PDF193" s="79"/>
      <c r="PDG193" s="79"/>
      <c r="PDH193" s="79"/>
      <c r="PDI193" s="79"/>
      <c r="PDJ193" s="79"/>
      <c r="PDK193" s="79"/>
      <c r="PDL193" s="79"/>
      <c r="PDM193" s="79"/>
      <c r="PDN193" s="79"/>
      <c r="PDO193" s="79"/>
      <c r="PDP193" s="79"/>
      <c r="PDQ193" s="79"/>
      <c r="PDR193" s="79"/>
      <c r="PDS193" s="79"/>
      <c r="PDT193" s="79"/>
      <c r="PDU193" s="79"/>
      <c r="PDV193" s="79"/>
      <c r="PDW193" s="79"/>
      <c r="PDX193" s="79"/>
      <c r="PDY193" s="79"/>
      <c r="PDZ193" s="79"/>
      <c r="PEA193" s="79"/>
      <c r="PEB193" s="79"/>
      <c r="PEC193" s="79"/>
      <c r="PED193" s="79"/>
      <c r="PEE193" s="79"/>
      <c r="PEF193" s="79"/>
      <c r="PEG193" s="79"/>
      <c r="PEH193" s="79"/>
      <c r="PEI193" s="79"/>
      <c r="PEJ193" s="79"/>
      <c r="PEK193" s="79"/>
      <c r="PEL193" s="79"/>
      <c r="PEM193" s="79"/>
      <c r="PEN193" s="79"/>
      <c r="PEO193" s="79"/>
      <c r="PEP193" s="79"/>
      <c r="PEQ193" s="79"/>
      <c r="PER193" s="79"/>
      <c r="PES193" s="79"/>
      <c r="PET193" s="79"/>
      <c r="PEU193" s="79"/>
      <c r="PEV193" s="79"/>
      <c r="PEW193" s="79"/>
      <c r="PEX193" s="79"/>
      <c r="PEY193" s="79"/>
      <c r="PEZ193" s="79"/>
      <c r="PFA193" s="79"/>
      <c r="PFB193" s="79"/>
      <c r="PFC193" s="79"/>
      <c r="PFD193" s="79"/>
      <c r="PFE193" s="79"/>
      <c r="PFF193" s="79"/>
      <c r="PFG193" s="79"/>
      <c r="PFH193" s="79"/>
      <c r="PFI193" s="79"/>
      <c r="PFJ193" s="79"/>
      <c r="PFK193" s="79"/>
      <c r="PFL193" s="79"/>
      <c r="PFM193" s="79"/>
      <c r="PFN193" s="79"/>
      <c r="PFO193" s="79"/>
      <c r="PFP193" s="79"/>
      <c r="PFQ193" s="79"/>
      <c r="PFR193" s="79"/>
      <c r="PFS193" s="79"/>
      <c r="PFT193" s="79"/>
      <c r="PFU193" s="79"/>
      <c r="PFV193" s="79"/>
      <c r="PFW193" s="79"/>
      <c r="PFX193" s="79"/>
      <c r="PFY193" s="79"/>
      <c r="PFZ193" s="79"/>
      <c r="PGA193" s="79"/>
      <c r="PGB193" s="79"/>
      <c r="PGC193" s="79"/>
      <c r="PGD193" s="79"/>
      <c r="PGE193" s="79"/>
      <c r="PGF193" s="79"/>
      <c r="PGG193" s="79"/>
      <c r="PGH193" s="79"/>
      <c r="PGI193" s="79"/>
      <c r="PGJ193" s="79"/>
      <c r="PGK193" s="79"/>
      <c r="PGL193" s="79"/>
      <c r="PGM193" s="79"/>
      <c r="PGN193" s="79"/>
      <c r="PGO193" s="79"/>
      <c r="PGP193" s="79"/>
      <c r="PGQ193" s="79"/>
      <c r="PGR193" s="79"/>
      <c r="PGS193" s="79"/>
      <c r="PGT193" s="79"/>
      <c r="PGU193" s="79"/>
      <c r="PGV193" s="79"/>
      <c r="PGW193" s="79"/>
      <c r="PGX193" s="79"/>
      <c r="PGY193" s="79"/>
      <c r="PGZ193" s="79"/>
      <c r="PHA193" s="79"/>
      <c r="PHB193" s="79"/>
      <c r="PHC193" s="79"/>
      <c r="PHD193" s="79"/>
      <c r="PHE193" s="79"/>
      <c r="PHF193" s="79"/>
      <c r="PHG193" s="79"/>
      <c r="PHH193" s="79"/>
      <c r="PHI193" s="79"/>
      <c r="PHJ193" s="79"/>
      <c r="PHK193" s="79"/>
      <c r="PHL193" s="79"/>
      <c r="PHM193" s="79"/>
      <c r="PHN193" s="79"/>
      <c r="PHO193" s="79"/>
      <c r="PHP193" s="79"/>
      <c r="PHQ193" s="79"/>
      <c r="PHR193" s="79"/>
      <c r="PHS193" s="79"/>
      <c r="PHT193" s="79"/>
      <c r="PHU193" s="79"/>
      <c r="PHV193" s="79"/>
      <c r="PHW193" s="79"/>
      <c r="PHX193" s="79"/>
      <c r="PHY193" s="79"/>
      <c r="PHZ193" s="79"/>
      <c r="PIA193" s="79"/>
      <c r="PIB193" s="79"/>
      <c r="PIC193" s="79"/>
      <c r="PID193" s="79"/>
      <c r="PIE193" s="79"/>
      <c r="PIF193" s="79"/>
      <c r="PIG193" s="79"/>
      <c r="PIH193" s="79"/>
      <c r="PII193" s="79"/>
      <c r="PIJ193" s="79"/>
      <c r="PIK193" s="79"/>
      <c r="PIL193" s="79"/>
      <c r="PIM193" s="79"/>
      <c r="PIN193" s="79"/>
      <c r="PIO193" s="79"/>
      <c r="PIP193" s="79"/>
      <c r="PIQ193" s="79"/>
      <c r="PIR193" s="79"/>
      <c r="PIS193" s="79"/>
      <c r="PIT193" s="79"/>
      <c r="PIU193" s="79"/>
      <c r="PIV193" s="79"/>
      <c r="PIW193" s="79"/>
      <c r="PIX193" s="79"/>
      <c r="PIY193" s="79"/>
      <c r="PIZ193" s="79"/>
      <c r="PJA193" s="79"/>
      <c r="PJB193" s="79"/>
      <c r="PJC193" s="79"/>
      <c r="PJD193" s="79"/>
      <c r="PJE193" s="79"/>
      <c r="PJF193" s="79"/>
      <c r="PJG193" s="79"/>
      <c r="PJH193" s="79"/>
      <c r="PJI193" s="79"/>
      <c r="PJJ193" s="79"/>
      <c r="PJK193" s="79"/>
      <c r="PJL193" s="79"/>
      <c r="PJM193" s="79"/>
      <c r="PJN193" s="79"/>
      <c r="PJO193" s="79"/>
      <c r="PJP193" s="79"/>
      <c r="PJQ193" s="79"/>
      <c r="PJR193" s="79"/>
      <c r="PJS193" s="79"/>
      <c r="PJT193" s="79"/>
      <c r="PJU193" s="79"/>
      <c r="PJV193" s="79"/>
      <c r="PJW193" s="79"/>
      <c r="PJX193" s="79"/>
      <c r="PJY193" s="79"/>
      <c r="PJZ193" s="79"/>
      <c r="PKA193" s="79"/>
      <c r="PKB193" s="79"/>
      <c r="PKC193" s="79"/>
      <c r="PKD193" s="79"/>
      <c r="PKE193" s="79"/>
      <c r="PKF193" s="79"/>
      <c r="PKG193" s="79"/>
      <c r="PKH193" s="79"/>
      <c r="PKI193" s="79"/>
      <c r="PKJ193" s="79"/>
      <c r="PKK193" s="79"/>
      <c r="PKL193" s="79"/>
      <c r="PKM193" s="79"/>
      <c r="PKN193" s="79"/>
      <c r="PKO193" s="79"/>
      <c r="PKP193" s="79"/>
      <c r="PKQ193" s="79"/>
      <c r="PKR193" s="79"/>
      <c r="PKS193" s="79"/>
      <c r="PKT193" s="79"/>
      <c r="PKU193" s="79"/>
      <c r="PKV193" s="79"/>
      <c r="PKW193" s="79"/>
      <c r="PKX193" s="79"/>
      <c r="PKY193" s="79"/>
      <c r="PKZ193" s="79"/>
      <c r="PLA193" s="79"/>
      <c r="PLB193" s="79"/>
      <c r="PLC193" s="79"/>
      <c r="PLD193" s="79"/>
      <c r="PLE193" s="79"/>
      <c r="PLF193" s="79"/>
      <c r="PLG193" s="79"/>
      <c r="PLH193" s="79"/>
      <c r="PLI193" s="79"/>
      <c r="PLJ193" s="79"/>
      <c r="PLK193" s="79"/>
      <c r="PLL193" s="79"/>
      <c r="PLM193" s="79"/>
      <c r="PLN193" s="79"/>
      <c r="PLO193" s="79"/>
      <c r="PLP193" s="79"/>
      <c r="PLQ193" s="79"/>
      <c r="PLR193" s="79"/>
      <c r="PLS193" s="79"/>
      <c r="PLT193" s="79"/>
      <c r="PLU193" s="79"/>
      <c r="PLV193" s="79"/>
      <c r="PLW193" s="79"/>
      <c r="PLX193" s="79"/>
      <c r="PLY193" s="79"/>
      <c r="PLZ193" s="79"/>
      <c r="PMA193" s="79"/>
      <c r="PMB193" s="79"/>
      <c r="PMC193" s="79"/>
      <c r="PMD193" s="79"/>
      <c r="PME193" s="79"/>
      <c r="PMF193" s="79"/>
      <c r="PMG193" s="79"/>
      <c r="PMH193" s="79"/>
      <c r="PMI193" s="79"/>
      <c r="PMJ193" s="79"/>
      <c r="PMK193" s="79"/>
      <c r="PML193" s="79"/>
      <c r="PMM193" s="79"/>
      <c r="PMN193" s="79"/>
      <c r="PMO193" s="79"/>
      <c r="PMP193" s="79"/>
      <c r="PMQ193" s="79"/>
      <c r="PMR193" s="79"/>
      <c r="PMS193" s="79"/>
      <c r="PMT193" s="79"/>
      <c r="PMU193" s="79"/>
      <c r="PMV193" s="79"/>
      <c r="PMW193" s="79"/>
      <c r="PMX193" s="79"/>
      <c r="PMY193" s="79"/>
      <c r="PMZ193" s="79"/>
      <c r="PNA193" s="79"/>
      <c r="PNB193" s="79"/>
      <c r="PNC193" s="79"/>
      <c r="PND193" s="79"/>
      <c r="PNE193" s="79"/>
      <c r="PNF193" s="79"/>
      <c r="PNG193" s="79"/>
      <c r="PNH193" s="79"/>
      <c r="PNI193" s="79"/>
      <c r="PNJ193" s="79"/>
      <c r="PNK193" s="79"/>
      <c r="PNL193" s="79"/>
      <c r="PNM193" s="79"/>
      <c r="PNN193" s="79"/>
      <c r="PNO193" s="79"/>
      <c r="PNP193" s="79"/>
      <c r="PNQ193" s="79"/>
      <c r="PNR193" s="79"/>
      <c r="PNS193" s="79"/>
      <c r="PNT193" s="79"/>
      <c r="PNU193" s="79"/>
      <c r="PNV193" s="79"/>
      <c r="PNW193" s="79"/>
      <c r="PNX193" s="79"/>
      <c r="PNY193" s="79"/>
      <c r="PNZ193" s="79"/>
      <c r="POA193" s="79"/>
      <c r="POB193" s="79"/>
      <c r="POC193" s="79"/>
      <c r="POD193" s="79"/>
      <c r="POE193" s="79"/>
      <c r="POF193" s="79"/>
      <c r="POG193" s="79"/>
      <c r="POH193" s="79"/>
      <c r="POI193" s="79"/>
      <c r="POJ193" s="79"/>
      <c r="POK193" s="79"/>
      <c r="POL193" s="79"/>
      <c r="POM193" s="79"/>
      <c r="PON193" s="79"/>
      <c r="POO193" s="79"/>
      <c r="POP193" s="79"/>
      <c r="POQ193" s="79"/>
      <c r="POR193" s="79"/>
      <c r="POS193" s="79"/>
      <c r="POT193" s="79"/>
      <c r="POU193" s="79"/>
      <c r="POV193" s="79"/>
      <c r="POW193" s="79"/>
      <c r="POX193" s="79"/>
      <c r="POY193" s="79"/>
      <c r="POZ193" s="79"/>
      <c r="PPA193" s="79"/>
      <c r="PPB193" s="79"/>
      <c r="PPC193" s="79"/>
      <c r="PPD193" s="79"/>
      <c r="PPE193" s="79"/>
      <c r="PPF193" s="79"/>
      <c r="PPG193" s="79"/>
      <c r="PPH193" s="79"/>
      <c r="PPI193" s="79"/>
      <c r="PPJ193" s="79"/>
      <c r="PPK193" s="79"/>
      <c r="PPL193" s="79"/>
      <c r="PPM193" s="79"/>
      <c r="PPN193" s="79"/>
      <c r="PPO193" s="79"/>
      <c r="PPP193" s="79"/>
      <c r="PPQ193" s="79"/>
      <c r="PPR193" s="79"/>
      <c r="PPS193" s="79"/>
      <c r="PPT193" s="79"/>
      <c r="PPU193" s="79"/>
      <c r="PPV193" s="79"/>
      <c r="PPW193" s="79"/>
      <c r="PPX193" s="79"/>
      <c r="PPY193" s="79"/>
      <c r="PPZ193" s="79"/>
      <c r="PQA193" s="79"/>
      <c r="PQB193" s="79"/>
      <c r="PQC193" s="79"/>
      <c r="PQD193" s="79"/>
      <c r="PQE193" s="79"/>
      <c r="PQF193" s="79"/>
      <c r="PQG193" s="79"/>
      <c r="PQH193" s="79"/>
      <c r="PQI193" s="79"/>
      <c r="PQJ193" s="79"/>
      <c r="PQK193" s="79"/>
      <c r="PQL193" s="79"/>
      <c r="PQM193" s="79"/>
      <c r="PQN193" s="79"/>
      <c r="PQO193" s="79"/>
      <c r="PQP193" s="79"/>
      <c r="PQQ193" s="79"/>
      <c r="PQR193" s="79"/>
      <c r="PQS193" s="79"/>
      <c r="PQT193" s="79"/>
      <c r="PQU193" s="79"/>
      <c r="PQV193" s="79"/>
      <c r="PQW193" s="79"/>
      <c r="PQX193" s="79"/>
      <c r="PQY193" s="79"/>
      <c r="PQZ193" s="79"/>
      <c r="PRA193" s="79"/>
      <c r="PRB193" s="79"/>
      <c r="PRC193" s="79"/>
      <c r="PRD193" s="79"/>
      <c r="PRE193" s="79"/>
      <c r="PRF193" s="79"/>
      <c r="PRG193" s="79"/>
      <c r="PRH193" s="79"/>
      <c r="PRI193" s="79"/>
      <c r="PRJ193" s="79"/>
      <c r="PRK193" s="79"/>
      <c r="PRL193" s="79"/>
      <c r="PRM193" s="79"/>
      <c r="PRN193" s="79"/>
      <c r="PRO193" s="79"/>
      <c r="PRP193" s="79"/>
      <c r="PRQ193" s="79"/>
      <c r="PRR193" s="79"/>
      <c r="PRS193" s="79"/>
      <c r="PRT193" s="79"/>
      <c r="PRU193" s="79"/>
      <c r="PRV193" s="79"/>
      <c r="PRW193" s="79"/>
      <c r="PRX193" s="79"/>
      <c r="PRY193" s="79"/>
      <c r="PRZ193" s="79"/>
      <c r="PSA193" s="79"/>
      <c r="PSB193" s="79"/>
      <c r="PSC193" s="79"/>
      <c r="PSD193" s="79"/>
      <c r="PSE193" s="79"/>
      <c r="PSF193" s="79"/>
      <c r="PSG193" s="79"/>
      <c r="PSH193" s="79"/>
      <c r="PSI193" s="79"/>
      <c r="PSJ193" s="79"/>
      <c r="PSK193" s="79"/>
      <c r="PSL193" s="79"/>
      <c r="PSM193" s="79"/>
      <c r="PSN193" s="79"/>
      <c r="PSO193" s="79"/>
      <c r="PSP193" s="79"/>
      <c r="PSQ193" s="79"/>
      <c r="PSR193" s="79"/>
      <c r="PSS193" s="79"/>
      <c r="PST193" s="79"/>
      <c r="PSU193" s="79"/>
      <c r="PSV193" s="79"/>
      <c r="PSW193" s="79"/>
      <c r="PSX193" s="79"/>
      <c r="PSY193" s="79"/>
      <c r="PSZ193" s="79"/>
      <c r="PTA193" s="79"/>
      <c r="PTB193" s="79"/>
      <c r="PTC193" s="79"/>
      <c r="PTD193" s="79"/>
      <c r="PTE193" s="79"/>
      <c r="PTF193" s="79"/>
      <c r="PTG193" s="79"/>
      <c r="PTH193" s="79"/>
      <c r="PTI193" s="79"/>
      <c r="PTJ193" s="79"/>
      <c r="PTK193" s="79"/>
      <c r="PTL193" s="79"/>
      <c r="PTM193" s="79"/>
      <c r="PTN193" s="79"/>
      <c r="PTO193" s="79"/>
      <c r="PTP193" s="79"/>
      <c r="PTQ193" s="79"/>
      <c r="PTR193" s="79"/>
      <c r="PTS193" s="79"/>
      <c r="PTT193" s="79"/>
      <c r="PTU193" s="79"/>
      <c r="PTV193" s="79"/>
      <c r="PTW193" s="79"/>
      <c r="PTX193" s="79"/>
      <c r="PTY193" s="79"/>
      <c r="PTZ193" s="79"/>
      <c r="PUA193" s="79"/>
      <c r="PUB193" s="79"/>
      <c r="PUC193" s="79"/>
      <c r="PUD193" s="79"/>
      <c r="PUE193" s="79"/>
      <c r="PUF193" s="79"/>
      <c r="PUG193" s="79"/>
      <c r="PUH193" s="79"/>
      <c r="PUI193" s="79"/>
      <c r="PUJ193" s="79"/>
      <c r="PUK193" s="79"/>
      <c r="PUL193" s="79"/>
      <c r="PUM193" s="79"/>
      <c r="PUN193" s="79"/>
      <c r="PUO193" s="79"/>
      <c r="PUP193" s="79"/>
      <c r="PUQ193" s="79"/>
      <c r="PUR193" s="79"/>
      <c r="PUS193" s="79"/>
      <c r="PUT193" s="79"/>
      <c r="PUU193" s="79"/>
      <c r="PUV193" s="79"/>
      <c r="PUW193" s="79"/>
      <c r="PUX193" s="79"/>
      <c r="PUY193" s="79"/>
      <c r="PUZ193" s="79"/>
      <c r="PVA193" s="79"/>
      <c r="PVB193" s="79"/>
      <c r="PVC193" s="79"/>
      <c r="PVD193" s="79"/>
      <c r="PVE193" s="79"/>
      <c r="PVF193" s="79"/>
      <c r="PVG193" s="79"/>
      <c r="PVH193" s="79"/>
      <c r="PVI193" s="79"/>
      <c r="PVJ193" s="79"/>
      <c r="PVK193" s="79"/>
      <c r="PVL193" s="79"/>
      <c r="PVM193" s="79"/>
      <c r="PVN193" s="79"/>
      <c r="PVO193" s="79"/>
      <c r="PVP193" s="79"/>
      <c r="PVQ193" s="79"/>
      <c r="PVR193" s="79"/>
      <c r="PVS193" s="79"/>
      <c r="PVT193" s="79"/>
      <c r="PVU193" s="79"/>
      <c r="PVV193" s="79"/>
      <c r="PVW193" s="79"/>
      <c r="PVX193" s="79"/>
      <c r="PVY193" s="79"/>
      <c r="PVZ193" s="79"/>
      <c r="PWA193" s="79"/>
      <c r="PWB193" s="79"/>
      <c r="PWC193" s="79"/>
      <c r="PWD193" s="79"/>
      <c r="PWE193" s="79"/>
      <c r="PWF193" s="79"/>
      <c r="PWG193" s="79"/>
      <c r="PWH193" s="79"/>
      <c r="PWI193" s="79"/>
      <c r="PWJ193" s="79"/>
      <c r="PWK193" s="79"/>
      <c r="PWL193" s="79"/>
      <c r="PWM193" s="79"/>
      <c r="PWN193" s="79"/>
      <c r="PWO193" s="79"/>
      <c r="PWP193" s="79"/>
      <c r="PWQ193" s="79"/>
      <c r="PWR193" s="79"/>
      <c r="PWS193" s="79"/>
      <c r="PWT193" s="79"/>
      <c r="PWU193" s="79"/>
      <c r="PWV193" s="79"/>
      <c r="PWW193" s="79"/>
      <c r="PWX193" s="79"/>
      <c r="PWY193" s="79"/>
      <c r="PWZ193" s="79"/>
      <c r="PXA193" s="79"/>
      <c r="PXB193" s="79"/>
      <c r="PXC193" s="79"/>
      <c r="PXD193" s="79"/>
      <c r="PXE193" s="79"/>
      <c r="PXF193" s="79"/>
      <c r="PXG193" s="79"/>
      <c r="PXH193" s="79"/>
      <c r="PXI193" s="79"/>
      <c r="PXJ193" s="79"/>
      <c r="PXK193" s="79"/>
      <c r="PXL193" s="79"/>
      <c r="PXM193" s="79"/>
      <c r="PXN193" s="79"/>
      <c r="PXO193" s="79"/>
      <c r="PXP193" s="79"/>
      <c r="PXQ193" s="79"/>
      <c r="PXR193" s="79"/>
      <c r="PXS193" s="79"/>
      <c r="PXT193" s="79"/>
      <c r="PXU193" s="79"/>
      <c r="PXV193" s="79"/>
      <c r="PXW193" s="79"/>
      <c r="PXX193" s="79"/>
      <c r="PXY193" s="79"/>
      <c r="PXZ193" s="79"/>
      <c r="PYA193" s="79"/>
      <c r="PYB193" s="79"/>
      <c r="PYC193" s="79"/>
      <c r="PYD193" s="79"/>
      <c r="PYE193" s="79"/>
      <c r="PYF193" s="79"/>
      <c r="PYG193" s="79"/>
      <c r="PYH193" s="79"/>
      <c r="PYI193" s="79"/>
      <c r="PYJ193" s="79"/>
      <c r="PYK193" s="79"/>
      <c r="PYL193" s="79"/>
      <c r="PYM193" s="79"/>
      <c r="PYN193" s="79"/>
      <c r="PYO193" s="79"/>
      <c r="PYP193" s="79"/>
      <c r="PYQ193" s="79"/>
      <c r="PYR193" s="79"/>
      <c r="PYS193" s="79"/>
      <c r="PYT193" s="79"/>
      <c r="PYU193" s="79"/>
      <c r="PYV193" s="79"/>
      <c r="PYW193" s="79"/>
      <c r="PYX193" s="79"/>
      <c r="PYY193" s="79"/>
      <c r="PYZ193" s="79"/>
      <c r="PZA193" s="79"/>
      <c r="PZB193" s="79"/>
      <c r="PZC193" s="79"/>
      <c r="PZD193" s="79"/>
      <c r="PZE193" s="79"/>
      <c r="PZF193" s="79"/>
      <c r="PZG193" s="79"/>
      <c r="PZH193" s="79"/>
      <c r="PZI193" s="79"/>
      <c r="PZJ193" s="79"/>
      <c r="PZK193" s="79"/>
      <c r="PZL193" s="79"/>
      <c r="PZM193" s="79"/>
      <c r="PZN193" s="79"/>
      <c r="PZO193" s="79"/>
      <c r="PZP193" s="79"/>
      <c r="PZQ193" s="79"/>
      <c r="PZR193" s="79"/>
      <c r="PZS193" s="79"/>
      <c r="PZT193" s="79"/>
      <c r="PZU193" s="79"/>
      <c r="PZV193" s="79"/>
      <c r="PZW193" s="79"/>
      <c r="PZX193" s="79"/>
      <c r="PZY193" s="79"/>
      <c r="PZZ193" s="79"/>
      <c r="QAA193" s="79"/>
      <c r="QAB193" s="79"/>
      <c r="QAC193" s="79"/>
      <c r="QAD193" s="79"/>
      <c r="QAE193" s="79"/>
      <c r="QAF193" s="79"/>
      <c r="QAG193" s="79"/>
      <c r="QAH193" s="79"/>
      <c r="QAI193" s="79"/>
      <c r="QAJ193" s="79"/>
      <c r="QAK193" s="79"/>
      <c r="QAL193" s="79"/>
      <c r="QAM193" s="79"/>
      <c r="QAN193" s="79"/>
      <c r="QAO193" s="79"/>
      <c r="QAP193" s="79"/>
      <c r="QAQ193" s="79"/>
      <c r="QAR193" s="79"/>
      <c r="QAS193" s="79"/>
      <c r="QAT193" s="79"/>
      <c r="QAU193" s="79"/>
      <c r="QAV193" s="79"/>
      <c r="QAW193" s="79"/>
      <c r="QAX193" s="79"/>
      <c r="QAY193" s="79"/>
      <c r="QAZ193" s="79"/>
      <c r="QBA193" s="79"/>
      <c r="QBB193" s="79"/>
      <c r="QBC193" s="79"/>
      <c r="QBD193" s="79"/>
      <c r="QBE193" s="79"/>
      <c r="QBF193" s="79"/>
      <c r="QBG193" s="79"/>
      <c r="QBH193" s="79"/>
      <c r="QBI193" s="79"/>
      <c r="QBJ193" s="79"/>
      <c r="QBK193" s="79"/>
      <c r="QBL193" s="79"/>
      <c r="QBM193" s="79"/>
      <c r="QBN193" s="79"/>
      <c r="QBO193" s="79"/>
      <c r="QBP193" s="79"/>
      <c r="QBQ193" s="79"/>
      <c r="QBR193" s="79"/>
      <c r="QBS193" s="79"/>
      <c r="QBT193" s="79"/>
      <c r="QBU193" s="79"/>
      <c r="QBV193" s="79"/>
      <c r="QBW193" s="79"/>
      <c r="QBX193" s="79"/>
      <c r="QBY193" s="79"/>
      <c r="QBZ193" s="79"/>
      <c r="QCA193" s="79"/>
      <c r="QCB193" s="79"/>
      <c r="QCC193" s="79"/>
      <c r="QCD193" s="79"/>
      <c r="QCE193" s="79"/>
      <c r="QCF193" s="79"/>
      <c r="QCG193" s="79"/>
      <c r="QCH193" s="79"/>
      <c r="QCI193" s="79"/>
      <c r="QCJ193" s="79"/>
      <c r="QCK193" s="79"/>
      <c r="QCL193" s="79"/>
      <c r="QCM193" s="79"/>
      <c r="QCN193" s="79"/>
      <c r="QCO193" s="79"/>
      <c r="QCP193" s="79"/>
      <c r="QCQ193" s="79"/>
      <c r="QCR193" s="79"/>
      <c r="QCS193" s="79"/>
      <c r="QCT193" s="79"/>
      <c r="QCU193" s="79"/>
      <c r="QCV193" s="79"/>
      <c r="QCW193" s="79"/>
      <c r="QCX193" s="79"/>
      <c r="QCY193" s="79"/>
      <c r="QCZ193" s="79"/>
      <c r="QDA193" s="79"/>
      <c r="QDB193" s="79"/>
      <c r="QDC193" s="79"/>
      <c r="QDD193" s="79"/>
      <c r="QDE193" s="79"/>
      <c r="QDF193" s="79"/>
      <c r="QDG193" s="79"/>
      <c r="QDH193" s="79"/>
      <c r="QDI193" s="79"/>
      <c r="QDJ193" s="79"/>
      <c r="QDK193" s="79"/>
      <c r="QDL193" s="79"/>
      <c r="QDM193" s="79"/>
      <c r="QDN193" s="79"/>
      <c r="QDO193" s="79"/>
      <c r="QDP193" s="79"/>
      <c r="QDQ193" s="79"/>
      <c r="QDR193" s="79"/>
      <c r="QDS193" s="79"/>
      <c r="QDT193" s="79"/>
      <c r="QDU193" s="79"/>
      <c r="QDV193" s="79"/>
      <c r="QDW193" s="79"/>
      <c r="QDX193" s="79"/>
      <c r="QDY193" s="79"/>
      <c r="QDZ193" s="79"/>
      <c r="QEA193" s="79"/>
      <c r="QEB193" s="79"/>
      <c r="QEC193" s="79"/>
      <c r="QED193" s="79"/>
      <c r="QEE193" s="79"/>
      <c r="QEF193" s="79"/>
      <c r="QEG193" s="79"/>
      <c r="QEH193" s="79"/>
      <c r="QEI193" s="79"/>
      <c r="QEJ193" s="79"/>
      <c r="QEK193" s="79"/>
      <c r="QEL193" s="79"/>
      <c r="QEM193" s="79"/>
      <c r="QEN193" s="79"/>
      <c r="QEO193" s="79"/>
      <c r="QEP193" s="79"/>
      <c r="QEQ193" s="79"/>
      <c r="QER193" s="79"/>
      <c r="QES193" s="79"/>
      <c r="QET193" s="79"/>
      <c r="QEU193" s="79"/>
      <c r="QEV193" s="79"/>
      <c r="QEW193" s="79"/>
      <c r="QEX193" s="79"/>
      <c r="QEY193" s="79"/>
      <c r="QEZ193" s="79"/>
      <c r="QFA193" s="79"/>
      <c r="QFB193" s="79"/>
      <c r="QFC193" s="79"/>
      <c r="QFD193" s="79"/>
      <c r="QFE193" s="79"/>
      <c r="QFF193" s="79"/>
      <c r="QFG193" s="79"/>
      <c r="QFH193" s="79"/>
      <c r="QFI193" s="79"/>
      <c r="QFJ193" s="79"/>
      <c r="QFK193" s="79"/>
      <c r="QFL193" s="79"/>
      <c r="QFM193" s="79"/>
      <c r="QFN193" s="79"/>
      <c r="QFO193" s="79"/>
      <c r="QFP193" s="79"/>
      <c r="QFQ193" s="79"/>
      <c r="QFR193" s="79"/>
      <c r="QFS193" s="79"/>
      <c r="QFT193" s="79"/>
      <c r="QFU193" s="79"/>
      <c r="QFV193" s="79"/>
      <c r="QFW193" s="79"/>
      <c r="QFX193" s="79"/>
      <c r="QFY193" s="79"/>
      <c r="QFZ193" s="79"/>
      <c r="QGA193" s="79"/>
      <c r="QGB193" s="79"/>
      <c r="QGC193" s="79"/>
      <c r="QGD193" s="79"/>
      <c r="QGE193" s="79"/>
      <c r="QGF193" s="79"/>
      <c r="QGG193" s="79"/>
      <c r="QGH193" s="79"/>
      <c r="QGI193" s="79"/>
      <c r="QGJ193" s="79"/>
      <c r="QGK193" s="79"/>
      <c r="QGL193" s="79"/>
      <c r="QGM193" s="79"/>
      <c r="QGN193" s="79"/>
      <c r="QGO193" s="79"/>
      <c r="QGP193" s="79"/>
      <c r="QGQ193" s="79"/>
      <c r="QGR193" s="79"/>
      <c r="QGS193" s="79"/>
      <c r="QGT193" s="79"/>
      <c r="QGU193" s="79"/>
      <c r="QGV193" s="79"/>
      <c r="QGW193" s="79"/>
      <c r="QGX193" s="79"/>
      <c r="QGY193" s="79"/>
      <c r="QGZ193" s="79"/>
      <c r="QHA193" s="79"/>
      <c r="QHB193" s="79"/>
      <c r="QHC193" s="79"/>
      <c r="QHD193" s="79"/>
      <c r="QHE193" s="79"/>
      <c r="QHF193" s="79"/>
      <c r="QHG193" s="79"/>
      <c r="QHH193" s="79"/>
      <c r="QHI193" s="79"/>
      <c r="QHJ193" s="79"/>
      <c r="QHK193" s="79"/>
      <c r="QHL193" s="79"/>
      <c r="QHM193" s="79"/>
      <c r="QHN193" s="79"/>
      <c r="QHO193" s="79"/>
      <c r="QHP193" s="79"/>
      <c r="QHQ193" s="79"/>
      <c r="QHR193" s="79"/>
      <c r="QHS193" s="79"/>
      <c r="QHT193" s="79"/>
      <c r="QHU193" s="79"/>
      <c r="QHV193" s="79"/>
      <c r="QHW193" s="79"/>
      <c r="QHX193" s="79"/>
      <c r="QHY193" s="79"/>
      <c r="QHZ193" s="79"/>
      <c r="QIA193" s="79"/>
      <c r="QIB193" s="79"/>
      <c r="QIC193" s="79"/>
      <c r="QID193" s="79"/>
      <c r="QIE193" s="79"/>
      <c r="QIF193" s="79"/>
      <c r="QIG193" s="79"/>
      <c r="QIH193" s="79"/>
      <c r="QII193" s="79"/>
      <c r="QIJ193" s="79"/>
      <c r="QIK193" s="79"/>
      <c r="QIL193" s="79"/>
      <c r="QIM193" s="79"/>
      <c r="QIN193" s="79"/>
      <c r="QIO193" s="79"/>
      <c r="QIP193" s="79"/>
      <c r="QIQ193" s="79"/>
      <c r="QIR193" s="79"/>
      <c r="QIS193" s="79"/>
      <c r="QIT193" s="79"/>
      <c r="QIU193" s="79"/>
      <c r="QIV193" s="79"/>
      <c r="QIW193" s="79"/>
      <c r="QIX193" s="79"/>
      <c r="QIY193" s="79"/>
      <c r="QIZ193" s="79"/>
      <c r="QJA193" s="79"/>
      <c r="QJB193" s="79"/>
      <c r="QJC193" s="79"/>
      <c r="QJD193" s="79"/>
      <c r="QJE193" s="79"/>
      <c r="QJF193" s="79"/>
      <c r="QJG193" s="79"/>
      <c r="QJH193" s="79"/>
      <c r="QJI193" s="79"/>
      <c r="QJJ193" s="79"/>
      <c r="QJK193" s="79"/>
      <c r="QJL193" s="79"/>
      <c r="QJM193" s="79"/>
      <c r="QJN193" s="79"/>
      <c r="QJO193" s="79"/>
      <c r="QJP193" s="79"/>
      <c r="QJQ193" s="79"/>
      <c r="QJR193" s="79"/>
      <c r="QJS193" s="79"/>
      <c r="QJT193" s="79"/>
      <c r="QJU193" s="79"/>
      <c r="QJV193" s="79"/>
      <c r="QJW193" s="79"/>
      <c r="QJX193" s="79"/>
      <c r="QJY193" s="79"/>
      <c r="QJZ193" s="79"/>
      <c r="QKA193" s="79"/>
      <c r="QKB193" s="79"/>
      <c r="QKC193" s="79"/>
      <c r="QKD193" s="79"/>
      <c r="QKE193" s="79"/>
      <c r="QKF193" s="79"/>
      <c r="QKG193" s="79"/>
      <c r="QKH193" s="79"/>
      <c r="QKI193" s="79"/>
      <c r="QKJ193" s="79"/>
      <c r="QKK193" s="79"/>
      <c r="QKL193" s="79"/>
      <c r="QKM193" s="79"/>
      <c r="QKN193" s="79"/>
      <c r="QKO193" s="79"/>
      <c r="QKP193" s="79"/>
      <c r="QKQ193" s="79"/>
      <c r="QKR193" s="79"/>
      <c r="QKS193" s="79"/>
      <c r="QKT193" s="79"/>
      <c r="QKU193" s="79"/>
      <c r="QKV193" s="79"/>
      <c r="QKW193" s="79"/>
      <c r="QKX193" s="79"/>
      <c r="QKY193" s="79"/>
      <c r="QKZ193" s="79"/>
      <c r="QLA193" s="79"/>
      <c r="QLB193" s="79"/>
      <c r="QLC193" s="79"/>
      <c r="QLD193" s="79"/>
      <c r="QLE193" s="79"/>
      <c r="QLF193" s="79"/>
      <c r="QLG193" s="79"/>
      <c r="QLH193" s="79"/>
      <c r="QLI193" s="79"/>
      <c r="QLJ193" s="79"/>
      <c r="QLK193" s="79"/>
      <c r="QLL193" s="79"/>
      <c r="QLM193" s="79"/>
      <c r="QLN193" s="79"/>
      <c r="QLO193" s="79"/>
      <c r="QLP193" s="79"/>
      <c r="QLQ193" s="79"/>
      <c r="QLR193" s="79"/>
      <c r="QLS193" s="79"/>
      <c r="QLT193" s="79"/>
      <c r="QLU193" s="79"/>
      <c r="QLV193" s="79"/>
      <c r="QLW193" s="79"/>
      <c r="QLX193" s="79"/>
      <c r="QLY193" s="79"/>
      <c r="QLZ193" s="79"/>
      <c r="QMA193" s="79"/>
      <c r="QMB193" s="79"/>
      <c r="QMC193" s="79"/>
      <c r="QMD193" s="79"/>
      <c r="QME193" s="79"/>
      <c r="QMF193" s="79"/>
      <c r="QMG193" s="79"/>
      <c r="QMH193" s="79"/>
      <c r="QMI193" s="79"/>
      <c r="QMJ193" s="79"/>
      <c r="QMK193" s="79"/>
      <c r="QML193" s="79"/>
      <c r="QMM193" s="79"/>
      <c r="QMN193" s="79"/>
      <c r="QMO193" s="79"/>
      <c r="QMP193" s="79"/>
      <c r="QMQ193" s="79"/>
      <c r="QMR193" s="79"/>
      <c r="QMS193" s="79"/>
      <c r="QMT193" s="79"/>
      <c r="QMU193" s="79"/>
      <c r="QMV193" s="79"/>
      <c r="QMW193" s="79"/>
      <c r="QMX193" s="79"/>
      <c r="QMY193" s="79"/>
      <c r="QMZ193" s="79"/>
      <c r="QNA193" s="79"/>
      <c r="QNB193" s="79"/>
      <c r="QNC193" s="79"/>
      <c r="QND193" s="79"/>
      <c r="QNE193" s="79"/>
      <c r="QNF193" s="79"/>
      <c r="QNG193" s="79"/>
      <c r="QNH193" s="79"/>
      <c r="QNI193" s="79"/>
      <c r="QNJ193" s="79"/>
      <c r="QNK193" s="79"/>
      <c r="QNL193" s="79"/>
      <c r="QNM193" s="79"/>
      <c r="QNN193" s="79"/>
      <c r="QNO193" s="79"/>
      <c r="QNP193" s="79"/>
      <c r="QNQ193" s="79"/>
      <c r="QNR193" s="79"/>
      <c r="QNS193" s="79"/>
      <c r="QNT193" s="79"/>
      <c r="QNU193" s="79"/>
      <c r="QNV193" s="79"/>
      <c r="QNW193" s="79"/>
      <c r="QNX193" s="79"/>
      <c r="QNY193" s="79"/>
      <c r="QNZ193" s="79"/>
      <c r="QOA193" s="79"/>
      <c r="QOB193" s="79"/>
      <c r="QOC193" s="79"/>
      <c r="QOD193" s="79"/>
      <c r="QOE193" s="79"/>
      <c r="QOF193" s="79"/>
      <c r="QOG193" s="79"/>
      <c r="QOH193" s="79"/>
      <c r="QOI193" s="79"/>
      <c r="QOJ193" s="79"/>
      <c r="QOK193" s="79"/>
      <c r="QOL193" s="79"/>
      <c r="QOM193" s="79"/>
      <c r="QON193" s="79"/>
      <c r="QOO193" s="79"/>
      <c r="QOP193" s="79"/>
      <c r="QOQ193" s="79"/>
      <c r="QOR193" s="79"/>
      <c r="QOS193" s="79"/>
      <c r="QOT193" s="79"/>
      <c r="QOU193" s="79"/>
      <c r="QOV193" s="79"/>
      <c r="QOW193" s="79"/>
      <c r="QOX193" s="79"/>
      <c r="QOY193" s="79"/>
      <c r="QOZ193" s="79"/>
      <c r="QPA193" s="79"/>
      <c r="QPB193" s="79"/>
      <c r="QPC193" s="79"/>
      <c r="QPD193" s="79"/>
      <c r="QPE193" s="79"/>
      <c r="QPF193" s="79"/>
      <c r="QPG193" s="79"/>
      <c r="QPH193" s="79"/>
      <c r="QPI193" s="79"/>
      <c r="QPJ193" s="79"/>
      <c r="QPK193" s="79"/>
      <c r="QPL193" s="79"/>
      <c r="QPM193" s="79"/>
      <c r="QPN193" s="79"/>
      <c r="QPO193" s="79"/>
      <c r="QPP193" s="79"/>
      <c r="QPQ193" s="79"/>
      <c r="QPR193" s="79"/>
      <c r="QPS193" s="79"/>
      <c r="QPT193" s="79"/>
      <c r="QPU193" s="79"/>
      <c r="QPV193" s="79"/>
      <c r="QPW193" s="79"/>
      <c r="QPX193" s="79"/>
      <c r="QPY193" s="79"/>
      <c r="QPZ193" s="79"/>
      <c r="QQA193" s="79"/>
      <c r="QQB193" s="79"/>
      <c r="QQC193" s="79"/>
      <c r="QQD193" s="79"/>
      <c r="QQE193" s="79"/>
      <c r="QQF193" s="79"/>
      <c r="QQG193" s="79"/>
      <c r="QQH193" s="79"/>
      <c r="QQI193" s="79"/>
      <c r="QQJ193" s="79"/>
      <c r="QQK193" s="79"/>
      <c r="QQL193" s="79"/>
      <c r="QQM193" s="79"/>
      <c r="QQN193" s="79"/>
      <c r="QQO193" s="79"/>
      <c r="QQP193" s="79"/>
      <c r="QQQ193" s="79"/>
      <c r="QQR193" s="79"/>
      <c r="QQS193" s="79"/>
      <c r="QQT193" s="79"/>
      <c r="QQU193" s="79"/>
      <c r="QQV193" s="79"/>
      <c r="QQW193" s="79"/>
      <c r="QQX193" s="79"/>
      <c r="QQY193" s="79"/>
      <c r="QQZ193" s="79"/>
      <c r="QRA193" s="79"/>
      <c r="QRB193" s="79"/>
      <c r="QRC193" s="79"/>
      <c r="QRD193" s="79"/>
      <c r="QRE193" s="79"/>
      <c r="QRF193" s="79"/>
      <c r="QRG193" s="79"/>
      <c r="QRH193" s="79"/>
      <c r="QRI193" s="79"/>
      <c r="QRJ193" s="79"/>
      <c r="QRK193" s="79"/>
      <c r="QRL193" s="79"/>
      <c r="QRM193" s="79"/>
      <c r="QRN193" s="79"/>
      <c r="QRO193" s="79"/>
      <c r="QRP193" s="79"/>
      <c r="QRQ193" s="79"/>
      <c r="QRR193" s="79"/>
      <c r="QRS193" s="79"/>
      <c r="QRT193" s="79"/>
      <c r="QRU193" s="79"/>
      <c r="QRV193" s="79"/>
      <c r="QRW193" s="79"/>
      <c r="QRX193" s="79"/>
      <c r="QRY193" s="79"/>
      <c r="QRZ193" s="79"/>
      <c r="QSA193" s="79"/>
      <c r="QSB193" s="79"/>
      <c r="QSC193" s="79"/>
      <c r="QSD193" s="79"/>
      <c r="QSE193" s="79"/>
      <c r="QSF193" s="79"/>
      <c r="QSG193" s="79"/>
      <c r="QSH193" s="79"/>
      <c r="QSI193" s="79"/>
      <c r="QSJ193" s="79"/>
      <c r="QSK193" s="79"/>
      <c r="QSL193" s="79"/>
      <c r="QSM193" s="79"/>
      <c r="QSN193" s="79"/>
      <c r="QSO193" s="79"/>
      <c r="QSP193" s="79"/>
      <c r="QSQ193" s="79"/>
      <c r="QSR193" s="79"/>
      <c r="QSS193" s="79"/>
      <c r="QST193" s="79"/>
      <c r="QSU193" s="79"/>
      <c r="QSV193" s="79"/>
      <c r="QSW193" s="79"/>
      <c r="QSX193" s="79"/>
      <c r="QSY193" s="79"/>
      <c r="QSZ193" s="79"/>
      <c r="QTA193" s="79"/>
      <c r="QTB193" s="79"/>
      <c r="QTC193" s="79"/>
      <c r="QTD193" s="79"/>
      <c r="QTE193" s="79"/>
      <c r="QTF193" s="79"/>
      <c r="QTG193" s="79"/>
      <c r="QTH193" s="79"/>
      <c r="QTI193" s="79"/>
      <c r="QTJ193" s="79"/>
      <c r="QTK193" s="79"/>
      <c r="QTL193" s="79"/>
      <c r="QTM193" s="79"/>
      <c r="QTN193" s="79"/>
      <c r="QTO193" s="79"/>
      <c r="QTP193" s="79"/>
      <c r="QTQ193" s="79"/>
      <c r="QTR193" s="79"/>
      <c r="QTS193" s="79"/>
      <c r="QTT193" s="79"/>
      <c r="QTU193" s="79"/>
      <c r="QTV193" s="79"/>
      <c r="QTW193" s="79"/>
      <c r="QTX193" s="79"/>
      <c r="QTY193" s="79"/>
      <c r="QTZ193" s="79"/>
      <c r="QUA193" s="79"/>
      <c r="QUB193" s="79"/>
      <c r="QUC193" s="79"/>
      <c r="QUD193" s="79"/>
      <c r="QUE193" s="79"/>
      <c r="QUF193" s="79"/>
      <c r="QUG193" s="79"/>
      <c r="QUH193" s="79"/>
      <c r="QUI193" s="79"/>
      <c r="QUJ193" s="79"/>
      <c r="QUK193" s="79"/>
      <c r="QUL193" s="79"/>
      <c r="QUM193" s="79"/>
      <c r="QUN193" s="79"/>
      <c r="QUO193" s="79"/>
      <c r="QUP193" s="79"/>
      <c r="QUQ193" s="79"/>
      <c r="QUR193" s="79"/>
      <c r="QUS193" s="79"/>
      <c r="QUT193" s="79"/>
      <c r="QUU193" s="79"/>
      <c r="QUV193" s="79"/>
      <c r="QUW193" s="79"/>
      <c r="QUX193" s="79"/>
      <c r="QUY193" s="79"/>
      <c r="QUZ193" s="79"/>
      <c r="QVA193" s="79"/>
      <c r="QVB193" s="79"/>
      <c r="QVC193" s="79"/>
      <c r="QVD193" s="79"/>
      <c r="QVE193" s="79"/>
      <c r="QVF193" s="79"/>
      <c r="QVG193" s="79"/>
      <c r="QVH193" s="79"/>
      <c r="QVI193" s="79"/>
      <c r="QVJ193" s="79"/>
      <c r="QVK193" s="79"/>
      <c r="QVL193" s="79"/>
      <c r="QVM193" s="79"/>
      <c r="QVN193" s="79"/>
      <c r="QVO193" s="79"/>
      <c r="QVP193" s="79"/>
      <c r="QVQ193" s="79"/>
      <c r="QVR193" s="79"/>
      <c r="QVS193" s="79"/>
      <c r="QVT193" s="79"/>
      <c r="QVU193" s="79"/>
      <c r="QVV193" s="79"/>
      <c r="QVW193" s="79"/>
      <c r="QVX193" s="79"/>
      <c r="QVY193" s="79"/>
      <c r="QVZ193" s="79"/>
      <c r="QWA193" s="79"/>
      <c r="QWB193" s="79"/>
      <c r="QWC193" s="79"/>
      <c r="QWD193" s="79"/>
      <c r="QWE193" s="79"/>
      <c r="QWF193" s="79"/>
      <c r="QWG193" s="79"/>
      <c r="QWH193" s="79"/>
      <c r="QWI193" s="79"/>
      <c r="QWJ193" s="79"/>
      <c r="QWK193" s="79"/>
      <c r="QWL193" s="79"/>
      <c r="QWM193" s="79"/>
      <c r="QWN193" s="79"/>
      <c r="QWO193" s="79"/>
      <c r="QWP193" s="79"/>
      <c r="QWQ193" s="79"/>
      <c r="QWR193" s="79"/>
      <c r="QWS193" s="79"/>
      <c r="QWT193" s="79"/>
      <c r="QWU193" s="79"/>
      <c r="QWV193" s="79"/>
      <c r="QWW193" s="79"/>
      <c r="QWX193" s="79"/>
      <c r="QWY193" s="79"/>
      <c r="QWZ193" s="79"/>
      <c r="QXA193" s="79"/>
      <c r="QXB193" s="79"/>
      <c r="QXC193" s="79"/>
      <c r="QXD193" s="79"/>
      <c r="QXE193" s="79"/>
      <c r="QXF193" s="79"/>
      <c r="QXG193" s="79"/>
      <c r="QXH193" s="79"/>
      <c r="QXI193" s="79"/>
      <c r="QXJ193" s="79"/>
      <c r="QXK193" s="79"/>
      <c r="QXL193" s="79"/>
      <c r="QXM193" s="79"/>
      <c r="QXN193" s="79"/>
      <c r="QXO193" s="79"/>
      <c r="QXP193" s="79"/>
      <c r="QXQ193" s="79"/>
      <c r="QXR193" s="79"/>
      <c r="QXS193" s="79"/>
      <c r="QXT193" s="79"/>
      <c r="QXU193" s="79"/>
      <c r="QXV193" s="79"/>
      <c r="QXW193" s="79"/>
      <c r="QXX193" s="79"/>
      <c r="QXY193" s="79"/>
      <c r="QXZ193" s="79"/>
      <c r="QYA193" s="79"/>
      <c r="QYB193" s="79"/>
      <c r="QYC193" s="79"/>
      <c r="QYD193" s="79"/>
      <c r="QYE193" s="79"/>
      <c r="QYF193" s="79"/>
      <c r="QYG193" s="79"/>
      <c r="QYH193" s="79"/>
      <c r="QYI193" s="79"/>
      <c r="QYJ193" s="79"/>
      <c r="QYK193" s="79"/>
      <c r="QYL193" s="79"/>
      <c r="QYM193" s="79"/>
      <c r="QYN193" s="79"/>
      <c r="QYO193" s="79"/>
      <c r="QYP193" s="79"/>
      <c r="QYQ193" s="79"/>
      <c r="QYR193" s="79"/>
      <c r="QYS193" s="79"/>
      <c r="QYT193" s="79"/>
      <c r="QYU193" s="79"/>
      <c r="QYV193" s="79"/>
      <c r="QYW193" s="79"/>
      <c r="QYX193" s="79"/>
      <c r="QYY193" s="79"/>
      <c r="QYZ193" s="79"/>
      <c r="QZA193" s="79"/>
      <c r="QZB193" s="79"/>
      <c r="QZC193" s="79"/>
      <c r="QZD193" s="79"/>
      <c r="QZE193" s="79"/>
      <c r="QZF193" s="79"/>
      <c r="QZG193" s="79"/>
      <c r="QZH193" s="79"/>
      <c r="QZI193" s="79"/>
      <c r="QZJ193" s="79"/>
      <c r="QZK193" s="79"/>
      <c r="QZL193" s="79"/>
      <c r="QZM193" s="79"/>
      <c r="QZN193" s="79"/>
      <c r="QZO193" s="79"/>
      <c r="QZP193" s="79"/>
      <c r="QZQ193" s="79"/>
      <c r="QZR193" s="79"/>
      <c r="QZS193" s="79"/>
      <c r="QZT193" s="79"/>
      <c r="QZU193" s="79"/>
      <c r="QZV193" s="79"/>
      <c r="QZW193" s="79"/>
      <c r="QZX193" s="79"/>
      <c r="QZY193" s="79"/>
      <c r="QZZ193" s="79"/>
      <c r="RAA193" s="79"/>
      <c r="RAB193" s="79"/>
      <c r="RAC193" s="79"/>
      <c r="RAD193" s="79"/>
      <c r="RAE193" s="79"/>
      <c r="RAF193" s="79"/>
      <c r="RAG193" s="79"/>
      <c r="RAH193" s="79"/>
      <c r="RAI193" s="79"/>
      <c r="RAJ193" s="79"/>
      <c r="RAK193" s="79"/>
      <c r="RAL193" s="79"/>
      <c r="RAM193" s="79"/>
      <c r="RAN193" s="79"/>
      <c r="RAO193" s="79"/>
      <c r="RAP193" s="79"/>
      <c r="RAQ193" s="79"/>
      <c r="RAR193" s="79"/>
      <c r="RAS193" s="79"/>
      <c r="RAT193" s="79"/>
      <c r="RAU193" s="79"/>
      <c r="RAV193" s="79"/>
      <c r="RAW193" s="79"/>
      <c r="RAX193" s="79"/>
      <c r="RAY193" s="79"/>
      <c r="RAZ193" s="79"/>
      <c r="RBA193" s="79"/>
      <c r="RBB193" s="79"/>
      <c r="RBC193" s="79"/>
      <c r="RBD193" s="79"/>
      <c r="RBE193" s="79"/>
      <c r="RBF193" s="79"/>
      <c r="RBG193" s="79"/>
      <c r="RBH193" s="79"/>
      <c r="RBI193" s="79"/>
      <c r="RBJ193" s="79"/>
      <c r="RBK193" s="79"/>
      <c r="RBL193" s="79"/>
      <c r="RBM193" s="79"/>
      <c r="RBN193" s="79"/>
      <c r="RBO193" s="79"/>
      <c r="RBP193" s="79"/>
      <c r="RBQ193" s="79"/>
      <c r="RBR193" s="79"/>
      <c r="RBS193" s="79"/>
      <c r="RBT193" s="79"/>
      <c r="RBU193" s="79"/>
      <c r="RBV193" s="79"/>
      <c r="RBW193" s="79"/>
      <c r="RBX193" s="79"/>
      <c r="RBY193" s="79"/>
      <c r="RBZ193" s="79"/>
      <c r="RCA193" s="79"/>
      <c r="RCB193" s="79"/>
      <c r="RCC193" s="79"/>
      <c r="RCD193" s="79"/>
      <c r="RCE193" s="79"/>
      <c r="RCF193" s="79"/>
      <c r="RCG193" s="79"/>
      <c r="RCH193" s="79"/>
      <c r="RCI193" s="79"/>
      <c r="RCJ193" s="79"/>
      <c r="RCK193" s="79"/>
      <c r="RCL193" s="79"/>
      <c r="RCM193" s="79"/>
      <c r="RCN193" s="79"/>
      <c r="RCO193" s="79"/>
      <c r="RCP193" s="79"/>
      <c r="RCQ193" s="79"/>
      <c r="RCR193" s="79"/>
      <c r="RCS193" s="79"/>
      <c r="RCT193" s="79"/>
      <c r="RCU193" s="79"/>
      <c r="RCV193" s="79"/>
      <c r="RCW193" s="79"/>
      <c r="RCX193" s="79"/>
      <c r="RCY193" s="79"/>
      <c r="RCZ193" s="79"/>
      <c r="RDA193" s="79"/>
      <c r="RDB193" s="79"/>
      <c r="RDC193" s="79"/>
      <c r="RDD193" s="79"/>
      <c r="RDE193" s="79"/>
      <c r="RDF193" s="79"/>
      <c r="RDG193" s="79"/>
      <c r="RDH193" s="79"/>
      <c r="RDI193" s="79"/>
      <c r="RDJ193" s="79"/>
      <c r="RDK193" s="79"/>
      <c r="RDL193" s="79"/>
      <c r="RDM193" s="79"/>
      <c r="RDN193" s="79"/>
      <c r="RDO193" s="79"/>
      <c r="RDP193" s="79"/>
      <c r="RDQ193" s="79"/>
      <c r="RDR193" s="79"/>
      <c r="RDS193" s="79"/>
      <c r="RDT193" s="79"/>
      <c r="RDU193" s="79"/>
      <c r="RDV193" s="79"/>
      <c r="RDW193" s="79"/>
      <c r="RDX193" s="79"/>
      <c r="RDY193" s="79"/>
      <c r="RDZ193" s="79"/>
      <c r="REA193" s="79"/>
      <c r="REB193" s="79"/>
      <c r="REC193" s="79"/>
      <c r="RED193" s="79"/>
      <c r="REE193" s="79"/>
      <c r="REF193" s="79"/>
      <c r="REG193" s="79"/>
      <c r="REH193" s="79"/>
      <c r="REI193" s="79"/>
      <c r="REJ193" s="79"/>
      <c r="REK193" s="79"/>
      <c r="REL193" s="79"/>
      <c r="REM193" s="79"/>
      <c r="REN193" s="79"/>
      <c r="REO193" s="79"/>
      <c r="REP193" s="79"/>
      <c r="REQ193" s="79"/>
      <c r="RER193" s="79"/>
      <c r="RES193" s="79"/>
      <c r="RET193" s="79"/>
      <c r="REU193" s="79"/>
      <c r="REV193" s="79"/>
      <c r="REW193" s="79"/>
      <c r="REX193" s="79"/>
      <c r="REY193" s="79"/>
      <c r="REZ193" s="79"/>
      <c r="RFA193" s="79"/>
      <c r="RFB193" s="79"/>
      <c r="RFC193" s="79"/>
      <c r="RFD193" s="79"/>
      <c r="RFE193" s="79"/>
      <c r="RFF193" s="79"/>
      <c r="RFG193" s="79"/>
      <c r="RFH193" s="79"/>
      <c r="RFI193" s="79"/>
      <c r="RFJ193" s="79"/>
      <c r="RFK193" s="79"/>
      <c r="RFL193" s="79"/>
      <c r="RFM193" s="79"/>
      <c r="RFN193" s="79"/>
      <c r="RFO193" s="79"/>
      <c r="RFP193" s="79"/>
      <c r="RFQ193" s="79"/>
      <c r="RFR193" s="79"/>
      <c r="RFS193" s="79"/>
      <c r="RFT193" s="79"/>
      <c r="RFU193" s="79"/>
      <c r="RFV193" s="79"/>
      <c r="RFW193" s="79"/>
      <c r="RFX193" s="79"/>
      <c r="RFY193" s="79"/>
      <c r="RFZ193" s="79"/>
      <c r="RGA193" s="79"/>
      <c r="RGB193" s="79"/>
      <c r="RGC193" s="79"/>
      <c r="RGD193" s="79"/>
      <c r="RGE193" s="79"/>
      <c r="RGF193" s="79"/>
      <c r="RGG193" s="79"/>
      <c r="RGH193" s="79"/>
      <c r="RGI193" s="79"/>
      <c r="RGJ193" s="79"/>
      <c r="RGK193" s="79"/>
      <c r="RGL193" s="79"/>
      <c r="RGM193" s="79"/>
      <c r="RGN193" s="79"/>
      <c r="RGO193" s="79"/>
      <c r="RGP193" s="79"/>
      <c r="RGQ193" s="79"/>
      <c r="RGR193" s="79"/>
      <c r="RGS193" s="79"/>
      <c r="RGT193" s="79"/>
      <c r="RGU193" s="79"/>
      <c r="RGV193" s="79"/>
      <c r="RGW193" s="79"/>
      <c r="RGX193" s="79"/>
      <c r="RGY193" s="79"/>
      <c r="RGZ193" s="79"/>
      <c r="RHA193" s="79"/>
      <c r="RHB193" s="79"/>
      <c r="RHC193" s="79"/>
      <c r="RHD193" s="79"/>
      <c r="RHE193" s="79"/>
      <c r="RHF193" s="79"/>
      <c r="RHG193" s="79"/>
      <c r="RHH193" s="79"/>
      <c r="RHI193" s="79"/>
      <c r="RHJ193" s="79"/>
      <c r="RHK193" s="79"/>
      <c r="RHL193" s="79"/>
      <c r="RHM193" s="79"/>
      <c r="RHN193" s="79"/>
      <c r="RHO193" s="79"/>
      <c r="RHP193" s="79"/>
      <c r="RHQ193" s="79"/>
      <c r="RHR193" s="79"/>
      <c r="RHS193" s="79"/>
      <c r="RHT193" s="79"/>
      <c r="RHU193" s="79"/>
      <c r="RHV193" s="79"/>
      <c r="RHW193" s="79"/>
      <c r="RHX193" s="79"/>
      <c r="RHY193" s="79"/>
      <c r="RHZ193" s="79"/>
      <c r="RIA193" s="79"/>
      <c r="RIB193" s="79"/>
      <c r="RIC193" s="79"/>
      <c r="RID193" s="79"/>
      <c r="RIE193" s="79"/>
      <c r="RIF193" s="79"/>
      <c r="RIG193" s="79"/>
      <c r="RIH193" s="79"/>
      <c r="RII193" s="79"/>
      <c r="RIJ193" s="79"/>
      <c r="RIK193" s="79"/>
      <c r="RIL193" s="79"/>
      <c r="RIM193" s="79"/>
      <c r="RIN193" s="79"/>
      <c r="RIO193" s="79"/>
      <c r="RIP193" s="79"/>
      <c r="RIQ193" s="79"/>
      <c r="RIR193" s="79"/>
      <c r="RIS193" s="79"/>
      <c r="RIT193" s="79"/>
      <c r="RIU193" s="79"/>
      <c r="RIV193" s="79"/>
      <c r="RIW193" s="79"/>
      <c r="RIX193" s="79"/>
      <c r="RIY193" s="79"/>
      <c r="RIZ193" s="79"/>
      <c r="RJA193" s="79"/>
      <c r="RJB193" s="79"/>
      <c r="RJC193" s="79"/>
      <c r="RJD193" s="79"/>
      <c r="RJE193" s="79"/>
      <c r="RJF193" s="79"/>
      <c r="RJG193" s="79"/>
      <c r="RJH193" s="79"/>
      <c r="RJI193" s="79"/>
      <c r="RJJ193" s="79"/>
      <c r="RJK193" s="79"/>
      <c r="RJL193" s="79"/>
      <c r="RJM193" s="79"/>
      <c r="RJN193" s="79"/>
      <c r="RJO193" s="79"/>
      <c r="RJP193" s="79"/>
      <c r="RJQ193" s="79"/>
      <c r="RJR193" s="79"/>
      <c r="RJS193" s="79"/>
      <c r="RJT193" s="79"/>
      <c r="RJU193" s="79"/>
      <c r="RJV193" s="79"/>
      <c r="RJW193" s="79"/>
      <c r="RJX193" s="79"/>
      <c r="RJY193" s="79"/>
      <c r="RJZ193" s="79"/>
      <c r="RKA193" s="79"/>
      <c r="RKB193" s="79"/>
      <c r="RKC193" s="79"/>
      <c r="RKD193" s="79"/>
      <c r="RKE193" s="79"/>
      <c r="RKF193" s="79"/>
      <c r="RKG193" s="79"/>
      <c r="RKH193" s="79"/>
      <c r="RKI193" s="79"/>
      <c r="RKJ193" s="79"/>
      <c r="RKK193" s="79"/>
      <c r="RKL193" s="79"/>
      <c r="RKM193" s="79"/>
      <c r="RKN193" s="79"/>
      <c r="RKO193" s="79"/>
      <c r="RKP193" s="79"/>
      <c r="RKQ193" s="79"/>
      <c r="RKR193" s="79"/>
      <c r="RKS193" s="79"/>
      <c r="RKT193" s="79"/>
      <c r="RKU193" s="79"/>
      <c r="RKV193" s="79"/>
      <c r="RKW193" s="79"/>
      <c r="RKX193" s="79"/>
      <c r="RKY193" s="79"/>
      <c r="RKZ193" s="79"/>
      <c r="RLA193" s="79"/>
      <c r="RLB193" s="79"/>
      <c r="RLC193" s="79"/>
      <c r="RLD193" s="79"/>
      <c r="RLE193" s="79"/>
      <c r="RLF193" s="79"/>
      <c r="RLG193" s="79"/>
      <c r="RLH193" s="79"/>
      <c r="RLI193" s="79"/>
      <c r="RLJ193" s="79"/>
      <c r="RLK193" s="79"/>
      <c r="RLL193" s="79"/>
      <c r="RLM193" s="79"/>
      <c r="RLN193" s="79"/>
      <c r="RLO193" s="79"/>
      <c r="RLP193" s="79"/>
      <c r="RLQ193" s="79"/>
      <c r="RLR193" s="79"/>
      <c r="RLS193" s="79"/>
      <c r="RLT193" s="79"/>
      <c r="RLU193" s="79"/>
      <c r="RLV193" s="79"/>
      <c r="RLW193" s="79"/>
      <c r="RLX193" s="79"/>
      <c r="RLY193" s="79"/>
      <c r="RLZ193" s="79"/>
      <c r="RMA193" s="79"/>
      <c r="RMB193" s="79"/>
      <c r="RMC193" s="79"/>
      <c r="RMD193" s="79"/>
      <c r="RME193" s="79"/>
      <c r="RMF193" s="79"/>
      <c r="RMG193" s="79"/>
      <c r="RMH193" s="79"/>
      <c r="RMI193" s="79"/>
      <c r="RMJ193" s="79"/>
      <c r="RMK193" s="79"/>
      <c r="RML193" s="79"/>
      <c r="RMM193" s="79"/>
      <c r="RMN193" s="79"/>
      <c r="RMO193" s="79"/>
      <c r="RMP193" s="79"/>
      <c r="RMQ193" s="79"/>
      <c r="RMR193" s="79"/>
      <c r="RMS193" s="79"/>
      <c r="RMT193" s="79"/>
      <c r="RMU193" s="79"/>
      <c r="RMV193" s="79"/>
      <c r="RMW193" s="79"/>
      <c r="RMX193" s="79"/>
      <c r="RMY193" s="79"/>
      <c r="RMZ193" s="79"/>
      <c r="RNA193" s="79"/>
      <c r="RNB193" s="79"/>
      <c r="RNC193" s="79"/>
      <c r="RND193" s="79"/>
      <c r="RNE193" s="79"/>
      <c r="RNF193" s="79"/>
      <c r="RNG193" s="79"/>
      <c r="RNH193" s="79"/>
      <c r="RNI193" s="79"/>
      <c r="RNJ193" s="79"/>
      <c r="RNK193" s="79"/>
      <c r="RNL193" s="79"/>
      <c r="RNM193" s="79"/>
      <c r="RNN193" s="79"/>
      <c r="RNO193" s="79"/>
      <c r="RNP193" s="79"/>
      <c r="RNQ193" s="79"/>
      <c r="RNR193" s="79"/>
      <c r="RNS193" s="79"/>
      <c r="RNT193" s="79"/>
      <c r="RNU193" s="79"/>
      <c r="RNV193" s="79"/>
      <c r="RNW193" s="79"/>
      <c r="RNX193" s="79"/>
      <c r="RNY193" s="79"/>
      <c r="RNZ193" s="79"/>
      <c r="ROA193" s="79"/>
      <c r="ROB193" s="79"/>
      <c r="ROC193" s="79"/>
      <c r="ROD193" s="79"/>
      <c r="ROE193" s="79"/>
      <c r="ROF193" s="79"/>
      <c r="ROG193" s="79"/>
      <c r="ROH193" s="79"/>
      <c r="ROI193" s="79"/>
      <c r="ROJ193" s="79"/>
      <c r="ROK193" s="79"/>
      <c r="ROL193" s="79"/>
      <c r="ROM193" s="79"/>
      <c r="RON193" s="79"/>
      <c r="ROO193" s="79"/>
      <c r="ROP193" s="79"/>
      <c r="ROQ193" s="79"/>
      <c r="ROR193" s="79"/>
      <c r="ROS193" s="79"/>
      <c r="ROT193" s="79"/>
      <c r="ROU193" s="79"/>
      <c r="ROV193" s="79"/>
      <c r="ROW193" s="79"/>
      <c r="ROX193" s="79"/>
      <c r="ROY193" s="79"/>
      <c r="ROZ193" s="79"/>
      <c r="RPA193" s="79"/>
      <c r="RPB193" s="79"/>
      <c r="RPC193" s="79"/>
      <c r="RPD193" s="79"/>
      <c r="RPE193" s="79"/>
      <c r="RPF193" s="79"/>
      <c r="RPG193" s="79"/>
      <c r="RPH193" s="79"/>
      <c r="RPI193" s="79"/>
      <c r="RPJ193" s="79"/>
      <c r="RPK193" s="79"/>
      <c r="RPL193" s="79"/>
      <c r="RPM193" s="79"/>
      <c r="RPN193" s="79"/>
      <c r="RPO193" s="79"/>
      <c r="RPP193" s="79"/>
      <c r="RPQ193" s="79"/>
      <c r="RPR193" s="79"/>
      <c r="RPS193" s="79"/>
      <c r="RPT193" s="79"/>
      <c r="RPU193" s="79"/>
      <c r="RPV193" s="79"/>
      <c r="RPW193" s="79"/>
      <c r="RPX193" s="79"/>
      <c r="RPY193" s="79"/>
      <c r="RPZ193" s="79"/>
      <c r="RQA193" s="79"/>
      <c r="RQB193" s="79"/>
      <c r="RQC193" s="79"/>
      <c r="RQD193" s="79"/>
      <c r="RQE193" s="79"/>
      <c r="RQF193" s="79"/>
      <c r="RQG193" s="79"/>
      <c r="RQH193" s="79"/>
      <c r="RQI193" s="79"/>
      <c r="RQJ193" s="79"/>
      <c r="RQK193" s="79"/>
      <c r="RQL193" s="79"/>
      <c r="RQM193" s="79"/>
      <c r="RQN193" s="79"/>
      <c r="RQO193" s="79"/>
      <c r="RQP193" s="79"/>
      <c r="RQQ193" s="79"/>
      <c r="RQR193" s="79"/>
      <c r="RQS193" s="79"/>
      <c r="RQT193" s="79"/>
      <c r="RQU193" s="79"/>
      <c r="RQV193" s="79"/>
      <c r="RQW193" s="79"/>
      <c r="RQX193" s="79"/>
      <c r="RQY193" s="79"/>
      <c r="RQZ193" s="79"/>
      <c r="RRA193" s="79"/>
      <c r="RRB193" s="79"/>
      <c r="RRC193" s="79"/>
      <c r="RRD193" s="79"/>
      <c r="RRE193" s="79"/>
      <c r="RRF193" s="79"/>
      <c r="RRG193" s="79"/>
      <c r="RRH193" s="79"/>
      <c r="RRI193" s="79"/>
      <c r="RRJ193" s="79"/>
      <c r="RRK193" s="79"/>
      <c r="RRL193" s="79"/>
      <c r="RRM193" s="79"/>
      <c r="RRN193" s="79"/>
      <c r="RRO193" s="79"/>
      <c r="RRP193" s="79"/>
      <c r="RRQ193" s="79"/>
      <c r="RRR193" s="79"/>
      <c r="RRS193" s="79"/>
      <c r="RRT193" s="79"/>
      <c r="RRU193" s="79"/>
      <c r="RRV193" s="79"/>
      <c r="RRW193" s="79"/>
      <c r="RRX193" s="79"/>
      <c r="RRY193" s="79"/>
      <c r="RRZ193" s="79"/>
      <c r="RSA193" s="79"/>
      <c r="RSB193" s="79"/>
      <c r="RSC193" s="79"/>
      <c r="RSD193" s="79"/>
      <c r="RSE193" s="79"/>
      <c r="RSF193" s="79"/>
      <c r="RSG193" s="79"/>
      <c r="RSH193" s="79"/>
      <c r="RSI193" s="79"/>
      <c r="RSJ193" s="79"/>
      <c r="RSK193" s="79"/>
      <c r="RSL193" s="79"/>
      <c r="RSM193" s="79"/>
      <c r="RSN193" s="79"/>
      <c r="RSO193" s="79"/>
      <c r="RSP193" s="79"/>
      <c r="RSQ193" s="79"/>
      <c r="RSR193" s="79"/>
      <c r="RSS193" s="79"/>
      <c r="RST193" s="79"/>
      <c r="RSU193" s="79"/>
      <c r="RSV193" s="79"/>
      <c r="RSW193" s="79"/>
      <c r="RSX193" s="79"/>
      <c r="RSY193" s="79"/>
      <c r="RSZ193" s="79"/>
      <c r="RTA193" s="79"/>
      <c r="RTB193" s="79"/>
      <c r="RTC193" s="79"/>
      <c r="RTD193" s="79"/>
      <c r="RTE193" s="79"/>
      <c r="RTF193" s="79"/>
      <c r="RTG193" s="79"/>
      <c r="RTH193" s="79"/>
      <c r="RTI193" s="79"/>
      <c r="RTJ193" s="79"/>
      <c r="RTK193" s="79"/>
      <c r="RTL193" s="79"/>
      <c r="RTM193" s="79"/>
      <c r="RTN193" s="79"/>
      <c r="RTO193" s="79"/>
      <c r="RTP193" s="79"/>
      <c r="RTQ193" s="79"/>
      <c r="RTR193" s="79"/>
      <c r="RTS193" s="79"/>
      <c r="RTT193" s="79"/>
      <c r="RTU193" s="79"/>
      <c r="RTV193" s="79"/>
      <c r="RTW193" s="79"/>
      <c r="RTX193" s="79"/>
      <c r="RTY193" s="79"/>
      <c r="RTZ193" s="79"/>
      <c r="RUA193" s="79"/>
      <c r="RUB193" s="79"/>
      <c r="RUC193" s="79"/>
      <c r="RUD193" s="79"/>
      <c r="RUE193" s="79"/>
      <c r="RUF193" s="79"/>
      <c r="RUG193" s="79"/>
      <c r="RUH193" s="79"/>
      <c r="RUI193" s="79"/>
      <c r="RUJ193" s="79"/>
      <c r="RUK193" s="79"/>
      <c r="RUL193" s="79"/>
      <c r="RUM193" s="79"/>
      <c r="RUN193" s="79"/>
      <c r="RUO193" s="79"/>
      <c r="RUP193" s="79"/>
      <c r="RUQ193" s="79"/>
      <c r="RUR193" s="79"/>
      <c r="RUS193" s="79"/>
      <c r="RUT193" s="79"/>
      <c r="RUU193" s="79"/>
      <c r="RUV193" s="79"/>
      <c r="RUW193" s="79"/>
      <c r="RUX193" s="79"/>
      <c r="RUY193" s="79"/>
      <c r="RUZ193" s="79"/>
      <c r="RVA193" s="79"/>
      <c r="RVB193" s="79"/>
      <c r="RVC193" s="79"/>
      <c r="RVD193" s="79"/>
      <c r="RVE193" s="79"/>
      <c r="RVF193" s="79"/>
      <c r="RVG193" s="79"/>
      <c r="RVH193" s="79"/>
      <c r="RVI193" s="79"/>
      <c r="RVJ193" s="79"/>
      <c r="RVK193" s="79"/>
      <c r="RVL193" s="79"/>
      <c r="RVM193" s="79"/>
      <c r="RVN193" s="79"/>
      <c r="RVO193" s="79"/>
      <c r="RVP193" s="79"/>
      <c r="RVQ193" s="79"/>
      <c r="RVR193" s="79"/>
      <c r="RVS193" s="79"/>
      <c r="RVT193" s="79"/>
      <c r="RVU193" s="79"/>
      <c r="RVV193" s="79"/>
      <c r="RVW193" s="79"/>
      <c r="RVX193" s="79"/>
      <c r="RVY193" s="79"/>
      <c r="RVZ193" s="79"/>
      <c r="RWA193" s="79"/>
      <c r="RWB193" s="79"/>
      <c r="RWC193" s="79"/>
      <c r="RWD193" s="79"/>
      <c r="RWE193" s="79"/>
      <c r="RWF193" s="79"/>
      <c r="RWG193" s="79"/>
      <c r="RWH193" s="79"/>
      <c r="RWI193" s="79"/>
      <c r="RWJ193" s="79"/>
      <c r="RWK193" s="79"/>
      <c r="RWL193" s="79"/>
      <c r="RWM193" s="79"/>
      <c r="RWN193" s="79"/>
      <c r="RWO193" s="79"/>
      <c r="RWP193" s="79"/>
      <c r="RWQ193" s="79"/>
      <c r="RWR193" s="79"/>
      <c r="RWS193" s="79"/>
      <c r="RWT193" s="79"/>
      <c r="RWU193" s="79"/>
      <c r="RWV193" s="79"/>
      <c r="RWW193" s="79"/>
      <c r="RWX193" s="79"/>
      <c r="RWY193" s="79"/>
      <c r="RWZ193" s="79"/>
      <c r="RXA193" s="79"/>
      <c r="RXB193" s="79"/>
      <c r="RXC193" s="79"/>
      <c r="RXD193" s="79"/>
      <c r="RXE193" s="79"/>
      <c r="RXF193" s="79"/>
      <c r="RXG193" s="79"/>
      <c r="RXH193" s="79"/>
      <c r="RXI193" s="79"/>
      <c r="RXJ193" s="79"/>
      <c r="RXK193" s="79"/>
      <c r="RXL193" s="79"/>
      <c r="RXM193" s="79"/>
      <c r="RXN193" s="79"/>
      <c r="RXO193" s="79"/>
      <c r="RXP193" s="79"/>
      <c r="RXQ193" s="79"/>
      <c r="RXR193" s="79"/>
      <c r="RXS193" s="79"/>
      <c r="RXT193" s="79"/>
      <c r="RXU193" s="79"/>
      <c r="RXV193" s="79"/>
      <c r="RXW193" s="79"/>
      <c r="RXX193" s="79"/>
      <c r="RXY193" s="79"/>
      <c r="RXZ193" s="79"/>
      <c r="RYA193" s="79"/>
      <c r="RYB193" s="79"/>
      <c r="RYC193" s="79"/>
      <c r="RYD193" s="79"/>
      <c r="RYE193" s="79"/>
      <c r="RYF193" s="79"/>
      <c r="RYG193" s="79"/>
      <c r="RYH193" s="79"/>
      <c r="RYI193" s="79"/>
      <c r="RYJ193" s="79"/>
      <c r="RYK193" s="79"/>
      <c r="RYL193" s="79"/>
      <c r="RYM193" s="79"/>
      <c r="RYN193" s="79"/>
      <c r="RYO193" s="79"/>
      <c r="RYP193" s="79"/>
      <c r="RYQ193" s="79"/>
      <c r="RYR193" s="79"/>
      <c r="RYS193" s="79"/>
      <c r="RYT193" s="79"/>
      <c r="RYU193" s="79"/>
      <c r="RYV193" s="79"/>
      <c r="RYW193" s="79"/>
      <c r="RYX193" s="79"/>
      <c r="RYY193" s="79"/>
      <c r="RYZ193" s="79"/>
      <c r="RZA193" s="79"/>
      <c r="RZB193" s="79"/>
      <c r="RZC193" s="79"/>
      <c r="RZD193" s="79"/>
      <c r="RZE193" s="79"/>
      <c r="RZF193" s="79"/>
      <c r="RZG193" s="79"/>
      <c r="RZH193" s="79"/>
      <c r="RZI193" s="79"/>
      <c r="RZJ193" s="79"/>
      <c r="RZK193" s="79"/>
      <c r="RZL193" s="79"/>
      <c r="RZM193" s="79"/>
      <c r="RZN193" s="79"/>
      <c r="RZO193" s="79"/>
      <c r="RZP193" s="79"/>
      <c r="RZQ193" s="79"/>
      <c r="RZR193" s="79"/>
      <c r="RZS193" s="79"/>
      <c r="RZT193" s="79"/>
      <c r="RZU193" s="79"/>
      <c r="RZV193" s="79"/>
      <c r="RZW193" s="79"/>
      <c r="RZX193" s="79"/>
      <c r="RZY193" s="79"/>
      <c r="RZZ193" s="79"/>
      <c r="SAA193" s="79"/>
      <c r="SAB193" s="79"/>
      <c r="SAC193" s="79"/>
      <c r="SAD193" s="79"/>
      <c r="SAE193" s="79"/>
      <c r="SAF193" s="79"/>
      <c r="SAG193" s="79"/>
      <c r="SAH193" s="79"/>
      <c r="SAI193" s="79"/>
      <c r="SAJ193" s="79"/>
      <c r="SAK193" s="79"/>
      <c r="SAL193" s="79"/>
      <c r="SAM193" s="79"/>
      <c r="SAN193" s="79"/>
      <c r="SAO193" s="79"/>
      <c r="SAP193" s="79"/>
      <c r="SAQ193" s="79"/>
      <c r="SAR193" s="79"/>
      <c r="SAS193" s="79"/>
      <c r="SAT193" s="79"/>
      <c r="SAU193" s="79"/>
      <c r="SAV193" s="79"/>
      <c r="SAW193" s="79"/>
      <c r="SAX193" s="79"/>
      <c r="SAY193" s="79"/>
      <c r="SAZ193" s="79"/>
      <c r="SBA193" s="79"/>
      <c r="SBB193" s="79"/>
      <c r="SBC193" s="79"/>
      <c r="SBD193" s="79"/>
      <c r="SBE193" s="79"/>
      <c r="SBF193" s="79"/>
      <c r="SBG193" s="79"/>
      <c r="SBH193" s="79"/>
      <c r="SBI193" s="79"/>
      <c r="SBJ193" s="79"/>
      <c r="SBK193" s="79"/>
      <c r="SBL193" s="79"/>
      <c r="SBM193" s="79"/>
      <c r="SBN193" s="79"/>
      <c r="SBO193" s="79"/>
      <c r="SBP193" s="79"/>
      <c r="SBQ193" s="79"/>
      <c r="SBR193" s="79"/>
      <c r="SBS193" s="79"/>
      <c r="SBT193" s="79"/>
      <c r="SBU193" s="79"/>
      <c r="SBV193" s="79"/>
      <c r="SBW193" s="79"/>
      <c r="SBX193" s="79"/>
      <c r="SBY193" s="79"/>
      <c r="SBZ193" s="79"/>
      <c r="SCA193" s="79"/>
      <c r="SCB193" s="79"/>
      <c r="SCC193" s="79"/>
      <c r="SCD193" s="79"/>
      <c r="SCE193" s="79"/>
      <c r="SCF193" s="79"/>
      <c r="SCG193" s="79"/>
      <c r="SCH193" s="79"/>
      <c r="SCI193" s="79"/>
      <c r="SCJ193" s="79"/>
      <c r="SCK193" s="79"/>
      <c r="SCL193" s="79"/>
      <c r="SCM193" s="79"/>
      <c r="SCN193" s="79"/>
      <c r="SCO193" s="79"/>
      <c r="SCP193" s="79"/>
      <c r="SCQ193" s="79"/>
      <c r="SCR193" s="79"/>
      <c r="SCS193" s="79"/>
      <c r="SCT193" s="79"/>
      <c r="SCU193" s="79"/>
      <c r="SCV193" s="79"/>
      <c r="SCW193" s="79"/>
      <c r="SCX193" s="79"/>
      <c r="SCY193" s="79"/>
      <c r="SCZ193" s="79"/>
      <c r="SDA193" s="79"/>
      <c r="SDB193" s="79"/>
      <c r="SDC193" s="79"/>
      <c r="SDD193" s="79"/>
      <c r="SDE193" s="79"/>
      <c r="SDF193" s="79"/>
      <c r="SDG193" s="79"/>
      <c r="SDH193" s="79"/>
      <c r="SDI193" s="79"/>
      <c r="SDJ193" s="79"/>
      <c r="SDK193" s="79"/>
      <c r="SDL193" s="79"/>
      <c r="SDM193" s="79"/>
      <c r="SDN193" s="79"/>
      <c r="SDO193" s="79"/>
      <c r="SDP193" s="79"/>
      <c r="SDQ193" s="79"/>
      <c r="SDR193" s="79"/>
      <c r="SDS193" s="79"/>
      <c r="SDT193" s="79"/>
      <c r="SDU193" s="79"/>
      <c r="SDV193" s="79"/>
      <c r="SDW193" s="79"/>
      <c r="SDX193" s="79"/>
      <c r="SDY193" s="79"/>
      <c r="SDZ193" s="79"/>
      <c r="SEA193" s="79"/>
      <c r="SEB193" s="79"/>
      <c r="SEC193" s="79"/>
      <c r="SED193" s="79"/>
      <c r="SEE193" s="79"/>
      <c r="SEF193" s="79"/>
      <c r="SEG193" s="79"/>
      <c r="SEH193" s="79"/>
      <c r="SEI193" s="79"/>
      <c r="SEJ193" s="79"/>
      <c r="SEK193" s="79"/>
      <c r="SEL193" s="79"/>
      <c r="SEM193" s="79"/>
      <c r="SEN193" s="79"/>
      <c r="SEO193" s="79"/>
      <c r="SEP193" s="79"/>
      <c r="SEQ193" s="79"/>
      <c r="SER193" s="79"/>
      <c r="SES193" s="79"/>
      <c r="SET193" s="79"/>
      <c r="SEU193" s="79"/>
      <c r="SEV193" s="79"/>
      <c r="SEW193" s="79"/>
      <c r="SEX193" s="79"/>
      <c r="SEY193" s="79"/>
      <c r="SEZ193" s="79"/>
      <c r="SFA193" s="79"/>
      <c r="SFB193" s="79"/>
      <c r="SFC193" s="79"/>
      <c r="SFD193" s="79"/>
      <c r="SFE193" s="79"/>
      <c r="SFF193" s="79"/>
      <c r="SFG193" s="79"/>
      <c r="SFH193" s="79"/>
      <c r="SFI193" s="79"/>
      <c r="SFJ193" s="79"/>
      <c r="SFK193" s="79"/>
      <c r="SFL193" s="79"/>
      <c r="SFM193" s="79"/>
      <c r="SFN193" s="79"/>
      <c r="SFO193" s="79"/>
      <c r="SFP193" s="79"/>
      <c r="SFQ193" s="79"/>
      <c r="SFR193" s="79"/>
      <c r="SFS193" s="79"/>
      <c r="SFT193" s="79"/>
      <c r="SFU193" s="79"/>
      <c r="SFV193" s="79"/>
      <c r="SFW193" s="79"/>
      <c r="SFX193" s="79"/>
      <c r="SFY193" s="79"/>
      <c r="SFZ193" s="79"/>
      <c r="SGA193" s="79"/>
      <c r="SGB193" s="79"/>
      <c r="SGC193" s="79"/>
      <c r="SGD193" s="79"/>
      <c r="SGE193" s="79"/>
      <c r="SGF193" s="79"/>
      <c r="SGG193" s="79"/>
      <c r="SGH193" s="79"/>
      <c r="SGI193" s="79"/>
      <c r="SGJ193" s="79"/>
      <c r="SGK193" s="79"/>
      <c r="SGL193" s="79"/>
      <c r="SGM193" s="79"/>
      <c r="SGN193" s="79"/>
      <c r="SGO193" s="79"/>
      <c r="SGP193" s="79"/>
      <c r="SGQ193" s="79"/>
      <c r="SGR193" s="79"/>
      <c r="SGS193" s="79"/>
      <c r="SGT193" s="79"/>
      <c r="SGU193" s="79"/>
      <c r="SGV193" s="79"/>
      <c r="SGW193" s="79"/>
      <c r="SGX193" s="79"/>
      <c r="SGY193" s="79"/>
      <c r="SGZ193" s="79"/>
      <c r="SHA193" s="79"/>
      <c r="SHB193" s="79"/>
      <c r="SHC193" s="79"/>
      <c r="SHD193" s="79"/>
      <c r="SHE193" s="79"/>
      <c r="SHF193" s="79"/>
      <c r="SHG193" s="79"/>
      <c r="SHH193" s="79"/>
      <c r="SHI193" s="79"/>
      <c r="SHJ193" s="79"/>
      <c r="SHK193" s="79"/>
      <c r="SHL193" s="79"/>
      <c r="SHM193" s="79"/>
      <c r="SHN193" s="79"/>
      <c r="SHO193" s="79"/>
      <c r="SHP193" s="79"/>
      <c r="SHQ193" s="79"/>
      <c r="SHR193" s="79"/>
      <c r="SHS193" s="79"/>
      <c r="SHT193" s="79"/>
      <c r="SHU193" s="79"/>
      <c r="SHV193" s="79"/>
      <c r="SHW193" s="79"/>
      <c r="SHX193" s="79"/>
      <c r="SHY193" s="79"/>
      <c r="SHZ193" s="79"/>
      <c r="SIA193" s="79"/>
      <c r="SIB193" s="79"/>
      <c r="SIC193" s="79"/>
      <c r="SID193" s="79"/>
      <c r="SIE193" s="79"/>
      <c r="SIF193" s="79"/>
      <c r="SIG193" s="79"/>
      <c r="SIH193" s="79"/>
      <c r="SII193" s="79"/>
      <c r="SIJ193" s="79"/>
      <c r="SIK193" s="79"/>
      <c r="SIL193" s="79"/>
      <c r="SIM193" s="79"/>
      <c r="SIN193" s="79"/>
      <c r="SIO193" s="79"/>
      <c r="SIP193" s="79"/>
      <c r="SIQ193" s="79"/>
      <c r="SIR193" s="79"/>
      <c r="SIS193" s="79"/>
      <c r="SIT193" s="79"/>
      <c r="SIU193" s="79"/>
      <c r="SIV193" s="79"/>
      <c r="SIW193" s="79"/>
      <c r="SIX193" s="79"/>
      <c r="SIY193" s="79"/>
      <c r="SIZ193" s="79"/>
      <c r="SJA193" s="79"/>
      <c r="SJB193" s="79"/>
      <c r="SJC193" s="79"/>
      <c r="SJD193" s="79"/>
      <c r="SJE193" s="79"/>
      <c r="SJF193" s="79"/>
      <c r="SJG193" s="79"/>
      <c r="SJH193" s="79"/>
      <c r="SJI193" s="79"/>
      <c r="SJJ193" s="79"/>
      <c r="SJK193" s="79"/>
      <c r="SJL193" s="79"/>
      <c r="SJM193" s="79"/>
      <c r="SJN193" s="79"/>
      <c r="SJO193" s="79"/>
      <c r="SJP193" s="79"/>
      <c r="SJQ193" s="79"/>
      <c r="SJR193" s="79"/>
      <c r="SJS193" s="79"/>
      <c r="SJT193" s="79"/>
      <c r="SJU193" s="79"/>
      <c r="SJV193" s="79"/>
      <c r="SJW193" s="79"/>
      <c r="SJX193" s="79"/>
      <c r="SJY193" s="79"/>
      <c r="SJZ193" s="79"/>
      <c r="SKA193" s="79"/>
      <c r="SKB193" s="79"/>
      <c r="SKC193" s="79"/>
      <c r="SKD193" s="79"/>
      <c r="SKE193" s="79"/>
      <c r="SKF193" s="79"/>
      <c r="SKG193" s="79"/>
      <c r="SKH193" s="79"/>
      <c r="SKI193" s="79"/>
      <c r="SKJ193" s="79"/>
      <c r="SKK193" s="79"/>
      <c r="SKL193" s="79"/>
      <c r="SKM193" s="79"/>
      <c r="SKN193" s="79"/>
      <c r="SKO193" s="79"/>
      <c r="SKP193" s="79"/>
      <c r="SKQ193" s="79"/>
      <c r="SKR193" s="79"/>
      <c r="SKS193" s="79"/>
      <c r="SKT193" s="79"/>
      <c r="SKU193" s="79"/>
      <c r="SKV193" s="79"/>
      <c r="SKW193" s="79"/>
      <c r="SKX193" s="79"/>
      <c r="SKY193" s="79"/>
      <c r="SKZ193" s="79"/>
      <c r="SLA193" s="79"/>
      <c r="SLB193" s="79"/>
      <c r="SLC193" s="79"/>
      <c r="SLD193" s="79"/>
      <c r="SLE193" s="79"/>
      <c r="SLF193" s="79"/>
      <c r="SLG193" s="79"/>
      <c r="SLH193" s="79"/>
      <c r="SLI193" s="79"/>
      <c r="SLJ193" s="79"/>
      <c r="SLK193" s="79"/>
      <c r="SLL193" s="79"/>
      <c r="SLM193" s="79"/>
      <c r="SLN193" s="79"/>
      <c r="SLO193" s="79"/>
      <c r="SLP193" s="79"/>
      <c r="SLQ193" s="79"/>
      <c r="SLR193" s="79"/>
      <c r="SLS193" s="79"/>
      <c r="SLT193" s="79"/>
      <c r="SLU193" s="79"/>
      <c r="SLV193" s="79"/>
      <c r="SLW193" s="79"/>
      <c r="SLX193" s="79"/>
      <c r="SLY193" s="79"/>
      <c r="SLZ193" s="79"/>
      <c r="SMA193" s="79"/>
      <c r="SMB193" s="79"/>
      <c r="SMC193" s="79"/>
      <c r="SMD193" s="79"/>
      <c r="SME193" s="79"/>
      <c r="SMF193" s="79"/>
      <c r="SMG193" s="79"/>
      <c r="SMH193" s="79"/>
      <c r="SMI193" s="79"/>
      <c r="SMJ193" s="79"/>
      <c r="SMK193" s="79"/>
      <c r="SML193" s="79"/>
      <c r="SMM193" s="79"/>
      <c r="SMN193" s="79"/>
      <c r="SMO193" s="79"/>
      <c r="SMP193" s="79"/>
      <c r="SMQ193" s="79"/>
      <c r="SMR193" s="79"/>
      <c r="SMS193" s="79"/>
      <c r="SMT193" s="79"/>
      <c r="SMU193" s="79"/>
      <c r="SMV193" s="79"/>
      <c r="SMW193" s="79"/>
      <c r="SMX193" s="79"/>
      <c r="SMY193" s="79"/>
      <c r="SMZ193" s="79"/>
      <c r="SNA193" s="79"/>
      <c r="SNB193" s="79"/>
      <c r="SNC193" s="79"/>
      <c r="SND193" s="79"/>
      <c r="SNE193" s="79"/>
      <c r="SNF193" s="79"/>
      <c r="SNG193" s="79"/>
      <c r="SNH193" s="79"/>
      <c r="SNI193" s="79"/>
      <c r="SNJ193" s="79"/>
      <c r="SNK193" s="79"/>
      <c r="SNL193" s="79"/>
      <c r="SNM193" s="79"/>
      <c r="SNN193" s="79"/>
      <c r="SNO193" s="79"/>
      <c r="SNP193" s="79"/>
      <c r="SNQ193" s="79"/>
      <c r="SNR193" s="79"/>
      <c r="SNS193" s="79"/>
      <c r="SNT193" s="79"/>
      <c r="SNU193" s="79"/>
      <c r="SNV193" s="79"/>
      <c r="SNW193" s="79"/>
      <c r="SNX193" s="79"/>
      <c r="SNY193" s="79"/>
      <c r="SNZ193" s="79"/>
      <c r="SOA193" s="79"/>
      <c r="SOB193" s="79"/>
      <c r="SOC193" s="79"/>
      <c r="SOD193" s="79"/>
      <c r="SOE193" s="79"/>
      <c r="SOF193" s="79"/>
      <c r="SOG193" s="79"/>
      <c r="SOH193" s="79"/>
      <c r="SOI193" s="79"/>
      <c r="SOJ193" s="79"/>
      <c r="SOK193" s="79"/>
      <c r="SOL193" s="79"/>
      <c r="SOM193" s="79"/>
      <c r="SON193" s="79"/>
      <c r="SOO193" s="79"/>
      <c r="SOP193" s="79"/>
      <c r="SOQ193" s="79"/>
      <c r="SOR193" s="79"/>
      <c r="SOS193" s="79"/>
      <c r="SOT193" s="79"/>
      <c r="SOU193" s="79"/>
      <c r="SOV193" s="79"/>
      <c r="SOW193" s="79"/>
      <c r="SOX193" s="79"/>
      <c r="SOY193" s="79"/>
      <c r="SOZ193" s="79"/>
      <c r="SPA193" s="79"/>
      <c r="SPB193" s="79"/>
      <c r="SPC193" s="79"/>
      <c r="SPD193" s="79"/>
      <c r="SPE193" s="79"/>
      <c r="SPF193" s="79"/>
      <c r="SPG193" s="79"/>
      <c r="SPH193" s="79"/>
      <c r="SPI193" s="79"/>
      <c r="SPJ193" s="79"/>
      <c r="SPK193" s="79"/>
      <c r="SPL193" s="79"/>
      <c r="SPM193" s="79"/>
      <c r="SPN193" s="79"/>
      <c r="SPO193" s="79"/>
      <c r="SPP193" s="79"/>
      <c r="SPQ193" s="79"/>
      <c r="SPR193" s="79"/>
      <c r="SPS193" s="79"/>
      <c r="SPT193" s="79"/>
      <c r="SPU193" s="79"/>
      <c r="SPV193" s="79"/>
      <c r="SPW193" s="79"/>
      <c r="SPX193" s="79"/>
      <c r="SPY193" s="79"/>
      <c r="SPZ193" s="79"/>
      <c r="SQA193" s="79"/>
      <c r="SQB193" s="79"/>
      <c r="SQC193" s="79"/>
      <c r="SQD193" s="79"/>
      <c r="SQE193" s="79"/>
      <c r="SQF193" s="79"/>
      <c r="SQG193" s="79"/>
      <c r="SQH193" s="79"/>
      <c r="SQI193" s="79"/>
      <c r="SQJ193" s="79"/>
      <c r="SQK193" s="79"/>
      <c r="SQL193" s="79"/>
      <c r="SQM193" s="79"/>
      <c r="SQN193" s="79"/>
      <c r="SQO193" s="79"/>
      <c r="SQP193" s="79"/>
      <c r="SQQ193" s="79"/>
      <c r="SQR193" s="79"/>
      <c r="SQS193" s="79"/>
      <c r="SQT193" s="79"/>
      <c r="SQU193" s="79"/>
      <c r="SQV193" s="79"/>
      <c r="SQW193" s="79"/>
      <c r="SQX193" s="79"/>
      <c r="SQY193" s="79"/>
      <c r="SQZ193" s="79"/>
      <c r="SRA193" s="79"/>
      <c r="SRB193" s="79"/>
      <c r="SRC193" s="79"/>
      <c r="SRD193" s="79"/>
      <c r="SRE193" s="79"/>
      <c r="SRF193" s="79"/>
      <c r="SRG193" s="79"/>
      <c r="SRH193" s="79"/>
      <c r="SRI193" s="79"/>
      <c r="SRJ193" s="79"/>
      <c r="SRK193" s="79"/>
      <c r="SRL193" s="79"/>
      <c r="SRM193" s="79"/>
      <c r="SRN193" s="79"/>
      <c r="SRO193" s="79"/>
      <c r="SRP193" s="79"/>
      <c r="SRQ193" s="79"/>
      <c r="SRR193" s="79"/>
      <c r="SRS193" s="79"/>
      <c r="SRT193" s="79"/>
      <c r="SRU193" s="79"/>
      <c r="SRV193" s="79"/>
      <c r="SRW193" s="79"/>
      <c r="SRX193" s="79"/>
      <c r="SRY193" s="79"/>
      <c r="SRZ193" s="79"/>
      <c r="SSA193" s="79"/>
      <c r="SSB193" s="79"/>
      <c r="SSC193" s="79"/>
      <c r="SSD193" s="79"/>
      <c r="SSE193" s="79"/>
      <c r="SSF193" s="79"/>
      <c r="SSG193" s="79"/>
      <c r="SSH193" s="79"/>
      <c r="SSI193" s="79"/>
      <c r="SSJ193" s="79"/>
      <c r="SSK193" s="79"/>
      <c r="SSL193" s="79"/>
      <c r="SSM193" s="79"/>
      <c r="SSN193" s="79"/>
      <c r="SSO193" s="79"/>
      <c r="SSP193" s="79"/>
      <c r="SSQ193" s="79"/>
      <c r="SSR193" s="79"/>
      <c r="SSS193" s="79"/>
      <c r="SST193" s="79"/>
      <c r="SSU193" s="79"/>
      <c r="SSV193" s="79"/>
      <c r="SSW193" s="79"/>
      <c r="SSX193" s="79"/>
      <c r="SSY193" s="79"/>
      <c r="SSZ193" s="79"/>
      <c r="STA193" s="79"/>
      <c r="STB193" s="79"/>
      <c r="STC193" s="79"/>
      <c r="STD193" s="79"/>
      <c r="STE193" s="79"/>
      <c r="STF193" s="79"/>
      <c r="STG193" s="79"/>
      <c r="STH193" s="79"/>
      <c r="STI193" s="79"/>
      <c r="STJ193" s="79"/>
      <c r="STK193" s="79"/>
      <c r="STL193" s="79"/>
      <c r="STM193" s="79"/>
      <c r="STN193" s="79"/>
      <c r="STO193" s="79"/>
      <c r="STP193" s="79"/>
      <c r="STQ193" s="79"/>
      <c r="STR193" s="79"/>
      <c r="STS193" s="79"/>
      <c r="STT193" s="79"/>
      <c r="STU193" s="79"/>
      <c r="STV193" s="79"/>
      <c r="STW193" s="79"/>
      <c r="STX193" s="79"/>
      <c r="STY193" s="79"/>
      <c r="STZ193" s="79"/>
      <c r="SUA193" s="79"/>
      <c r="SUB193" s="79"/>
      <c r="SUC193" s="79"/>
      <c r="SUD193" s="79"/>
      <c r="SUE193" s="79"/>
      <c r="SUF193" s="79"/>
      <c r="SUG193" s="79"/>
      <c r="SUH193" s="79"/>
      <c r="SUI193" s="79"/>
      <c r="SUJ193" s="79"/>
      <c r="SUK193" s="79"/>
      <c r="SUL193" s="79"/>
      <c r="SUM193" s="79"/>
      <c r="SUN193" s="79"/>
      <c r="SUO193" s="79"/>
      <c r="SUP193" s="79"/>
      <c r="SUQ193" s="79"/>
      <c r="SUR193" s="79"/>
      <c r="SUS193" s="79"/>
      <c r="SUT193" s="79"/>
      <c r="SUU193" s="79"/>
      <c r="SUV193" s="79"/>
      <c r="SUW193" s="79"/>
      <c r="SUX193" s="79"/>
      <c r="SUY193" s="79"/>
      <c r="SUZ193" s="79"/>
      <c r="SVA193" s="79"/>
      <c r="SVB193" s="79"/>
      <c r="SVC193" s="79"/>
      <c r="SVD193" s="79"/>
      <c r="SVE193" s="79"/>
      <c r="SVF193" s="79"/>
      <c r="SVG193" s="79"/>
      <c r="SVH193" s="79"/>
      <c r="SVI193" s="79"/>
      <c r="SVJ193" s="79"/>
      <c r="SVK193" s="79"/>
      <c r="SVL193" s="79"/>
      <c r="SVM193" s="79"/>
      <c r="SVN193" s="79"/>
      <c r="SVO193" s="79"/>
      <c r="SVP193" s="79"/>
      <c r="SVQ193" s="79"/>
      <c r="SVR193" s="79"/>
      <c r="SVS193" s="79"/>
      <c r="SVT193" s="79"/>
      <c r="SVU193" s="79"/>
      <c r="SVV193" s="79"/>
      <c r="SVW193" s="79"/>
      <c r="SVX193" s="79"/>
      <c r="SVY193" s="79"/>
      <c r="SVZ193" s="79"/>
      <c r="SWA193" s="79"/>
      <c r="SWB193" s="79"/>
      <c r="SWC193" s="79"/>
      <c r="SWD193" s="79"/>
      <c r="SWE193" s="79"/>
      <c r="SWF193" s="79"/>
      <c r="SWG193" s="79"/>
      <c r="SWH193" s="79"/>
      <c r="SWI193" s="79"/>
      <c r="SWJ193" s="79"/>
      <c r="SWK193" s="79"/>
      <c r="SWL193" s="79"/>
      <c r="SWM193" s="79"/>
      <c r="SWN193" s="79"/>
      <c r="SWO193" s="79"/>
      <c r="SWP193" s="79"/>
      <c r="SWQ193" s="79"/>
      <c r="SWR193" s="79"/>
      <c r="SWS193" s="79"/>
      <c r="SWT193" s="79"/>
      <c r="SWU193" s="79"/>
      <c r="SWV193" s="79"/>
      <c r="SWW193" s="79"/>
      <c r="SWX193" s="79"/>
      <c r="SWY193" s="79"/>
      <c r="SWZ193" s="79"/>
      <c r="SXA193" s="79"/>
      <c r="SXB193" s="79"/>
      <c r="SXC193" s="79"/>
      <c r="SXD193" s="79"/>
      <c r="SXE193" s="79"/>
      <c r="SXF193" s="79"/>
      <c r="SXG193" s="79"/>
      <c r="SXH193" s="79"/>
      <c r="SXI193" s="79"/>
      <c r="SXJ193" s="79"/>
      <c r="SXK193" s="79"/>
      <c r="SXL193" s="79"/>
      <c r="SXM193" s="79"/>
      <c r="SXN193" s="79"/>
      <c r="SXO193" s="79"/>
      <c r="SXP193" s="79"/>
      <c r="SXQ193" s="79"/>
      <c r="SXR193" s="79"/>
      <c r="SXS193" s="79"/>
      <c r="SXT193" s="79"/>
      <c r="SXU193" s="79"/>
      <c r="SXV193" s="79"/>
      <c r="SXW193" s="79"/>
      <c r="SXX193" s="79"/>
      <c r="SXY193" s="79"/>
      <c r="SXZ193" s="79"/>
      <c r="SYA193" s="79"/>
      <c r="SYB193" s="79"/>
      <c r="SYC193" s="79"/>
      <c r="SYD193" s="79"/>
      <c r="SYE193" s="79"/>
      <c r="SYF193" s="79"/>
      <c r="SYG193" s="79"/>
      <c r="SYH193" s="79"/>
      <c r="SYI193" s="79"/>
      <c r="SYJ193" s="79"/>
      <c r="SYK193" s="79"/>
      <c r="SYL193" s="79"/>
      <c r="SYM193" s="79"/>
      <c r="SYN193" s="79"/>
      <c r="SYO193" s="79"/>
      <c r="SYP193" s="79"/>
      <c r="SYQ193" s="79"/>
      <c r="SYR193" s="79"/>
      <c r="SYS193" s="79"/>
      <c r="SYT193" s="79"/>
      <c r="SYU193" s="79"/>
      <c r="SYV193" s="79"/>
      <c r="SYW193" s="79"/>
      <c r="SYX193" s="79"/>
      <c r="SYY193" s="79"/>
      <c r="SYZ193" s="79"/>
      <c r="SZA193" s="79"/>
      <c r="SZB193" s="79"/>
      <c r="SZC193" s="79"/>
      <c r="SZD193" s="79"/>
      <c r="SZE193" s="79"/>
      <c r="SZF193" s="79"/>
      <c r="SZG193" s="79"/>
      <c r="SZH193" s="79"/>
      <c r="SZI193" s="79"/>
      <c r="SZJ193" s="79"/>
      <c r="SZK193" s="79"/>
      <c r="SZL193" s="79"/>
      <c r="SZM193" s="79"/>
      <c r="SZN193" s="79"/>
      <c r="SZO193" s="79"/>
      <c r="SZP193" s="79"/>
      <c r="SZQ193" s="79"/>
      <c r="SZR193" s="79"/>
      <c r="SZS193" s="79"/>
      <c r="SZT193" s="79"/>
      <c r="SZU193" s="79"/>
      <c r="SZV193" s="79"/>
      <c r="SZW193" s="79"/>
      <c r="SZX193" s="79"/>
      <c r="SZY193" s="79"/>
      <c r="SZZ193" s="79"/>
      <c r="TAA193" s="79"/>
      <c r="TAB193" s="79"/>
      <c r="TAC193" s="79"/>
      <c r="TAD193" s="79"/>
      <c r="TAE193" s="79"/>
      <c r="TAF193" s="79"/>
      <c r="TAG193" s="79"/>
      <c r="TAH193" s="79"/>
      <c r="TAI193" s="79"/>
      <c r="TAJ193" s="79"/>
      <c r="TAK193" s="79"/>
      <c r="TAL193" s="79"/>
      <c r="TAM193" s="79"/>
      <c r="TAN193" s="79"/>
      <c r="TAO193" s="79"/>
      <c r="TAP193" s="79"/>
      <c r="TAQ193" s="79"/>
      <c r="TAR193" s="79"/>
      <c r="TAS193" s="79"/>
      <c r="TAT193" s="79"/>
      <c r="TAU193" s="79"/>
      <c r="TAV193" s="79"/>
      <c r="TAW193" s="79"/>
      <c r="TAX193" s="79"/>
      <c r="TAY193" s="79"/>
      <c r="TAZ193" s="79"/>
      <c r="TBA193" s="79"/>
      <c r="TBB193" s="79"/>
      <c r="TBC193" s="79"/>
      <c r="TBD193" s="79"/>
      <c r="TBE193" s="79"/>
      <c r="TBF193" s="79"/>
      <c r="TBG193" s="79"/>
      <c r="TBH193" s="79"/>
      <c r="TBI193" s="79"/>
      <c r="TBJ193" s="79"/>
      <c r="TBK193" s="79"/>
      <c r="TBL193" s="79"/>
      <c r="TBM193" s="79"/>
      <c r="TBN193" s="79"/>
      <c r="TBO193" s="79"/>
      <c r="TBP193" s="79"/>
      <c r="TBQ193" s="79"/>
      <c r="TBR193" s="79"/>
      <c r="TBS193" s="79"/>
      <c r="TBT193" s="79"/>
      <c r="TBU193" s="79"/>
      <c r="TBV193" s="79"/>
      <c r="TBW193" s="79"/>
      <c r="TBX193" s="79"/>
      <c r="TBY193" s="79"/>
      <c r="TBZ193" s="79"/>
      <c r="TCA193" s="79"/>
      <c r="TCB193" s="79"/>
      <c r="TCC193" s="79"/>
      <c r="TCD193" s="79"/>
      <c r="TCE193" s="79"/>
      <c r="TCF193" s="79"/>
      <c r="TCG193" s="79"/>
      <c r="TCH193" s="79"/>
      <c r="TCI193" s="79"/>
      <c r="TCJ193" s="79"/>
      <c r="TCK193" s="79"/>
      <c r="TCL193" s="79"/>
      <c r="TCM193" s="79"/>
      <c r="TCN193" s="79"/>
      <c r="TCO193" s="79"/>
      <c r="TCP193" s="79"/>
      <c r="TCQ193" s="79"/>
      <c r="TCR193" s="79"/>
      <c r="TCS193" s="79"/>
      <c r="TCT193" s="79"/>
      <c r="TCU193" s="79"/>
      <c r="TCV193" s="79"/>
      <c r="TCW193" s="79"/>
      <c r="TCX193" s="79"/>
      <c r="TCY193" s="79"/>
      <c r="TCZ193" s="79"/>
      <c r="TDA193" s="79"/>
      <c r="TDB193" s="79"/>
      <c r="TDC193" s="79"/>
      <c r="TDD193" s="79"/>
      <c r="TDE193" s="79"/>
      <c r="TDF193" s="79"/>
      <c r="TDG193" s="79"/>
      <c r="TDH193" s="79"/>
      <c r="TDI193" s="79"/>
      <c r="TDJ193" s="79"/>
      <c r="TDK193" s="79"/>
      <c r="TDL193" s="79"/>
      <c r="TDM193" s="79"/>
      <c r="TDN193" s="79"/>
      <c r="TDO193" s="79"/>
      <c r="TDP193" s="79"/>
      <c r="TDQ193" s="79"/>
      <c r="TDR193" s="79"/>
      <c r="TDS193" s="79"/>
      <c r="TDT193" s="79"/>
      <c r="TDU193" s="79"/>
      <c r="TDV193" s="79"/>
      <c r="TDW193" s="79"/>
      <c r="TDX193" s="79"/>
      <c r="TDY193" s="79"/>
      <c r="TDZ193" s="79"/>
      <c r="TEA193" s="79"/>
      <c r="TEB193" s="79"/>
      <c r="TEC193" s="79"/>
      <c r="TED193" s="79"/>
      <c r="TEE193" s="79"/>
      <c r="TEF193" s="79"/>
      <c r="TEG193" s="79"/>
      <c r="TEH193" s="79"/>
      <c r="TEI193" s="79"/>
      <c r="TEJ193" s="79"/>
      <c r="TEK193" s="79"/>
      <c r="TEL193" s="79"/>
      <c r="TEM193" s="79"/>
      <c r="TEN193" s="79"/>
      <c r="TEO193" s="79"/>
      <c r="TEP193" s="79"/>
      <c r="TEQ193" s="79"/>
      <c r="TER193" s="79"/>
      <c r="TES193" s="79"/>
      <c r="TET193" s="79"/>
      <c r="TEU193" s="79"/>
      <c r="TEV193" s="79"/>
      <c r="TEW193" s="79"/>
      <c r="TEX193" s="79"/>
      <c r="TEY193" s="79"/>
      <c r="TEZ193" s="79"/>
      <c r="TFA193" s="79"/>
      <c r="TFB193" s="79"/>
      <c r="TFC193" s="79"/>
      <c r="TFD193" s="79"/>
      <c r="TFE193" s="79"/>
      <c r="TFF193" s="79"/>
      <c r="TFG193" s="79"/>
      <c r="TFH193" s="79"/>
      <c r="TFI193" s="79"/>
      <c r="TFJ193" s="79"/>
      <c r="TFK193" s="79"/>
      <c r="TFL193" s="79"/>
      <c r="TFM193" s="79"/>
      <c r="TFN193" s="79"/>
      <c r="TFO193" s="79"/>
      <c r="TFP193" s="79"/>
      <c r="TFQ193" s="79"/>
      <c r="TFR193" s="79"/>
      <c r="TFS193" s="79"/>
      <c r="TFT193" s="79"/>
      <c r="TFU193" s="79"/>
      <c r="TFV193" s="79"/>
      <c r="TFW193" s="79"/>
      <c r="TFX193" s="79"/>
      <c r="TFY193" s="79"/>
      <c r="TFZ193" s="79"/>
      <c r="TGA193" s="79"/>
      <c r="TGB193" s="79"/>
      <c r="TGC193" s="79"/>
      <c r="TGD193" s="79"/>
      <c r="TGE193" s="79"/>
      <c r="TGF193" s="79"/>
      <c r="TGG193" s="79"/>
      <c r="TGH193" s="79"/>
      <c r="TGI193" s="79"/>
      <c r="TGJ193" s="79"/>
      <c r="TGK193" s="79"/>
      <c r="TGL193" s="79"/>
      <c r="TGM193" s="79"/>
      <c r="TGN193" s="79"/>
      <c r="TGO193" s="79"/>
      <c r="TGP193" s="79"/>
      <c r="TGQ193" s="79"/>
      <c r="TGR193" s="79"/>
      <c r="TGS193" s="79"/>
      <c r="TGT193" s="79"/>
      <c r="TGU193" s="79"/>
      <c r="TGV193" s="79"/>
      <c r="TGW193" s="79"/>
      <c r="TGX193" s="79"/>
      <c r="TGY193" s="79"/>
      <c r="TGZ193" s="79"/>
      <c r="THA193" s="79"/>
      <c r="THB193" s="79"/>
      <c r="THC193" s="79"/>
      <c r="THD193" s="79"/>
      <c r="THE193" s="79"/>
      <c r="THF193" s="79"/>
      <c r="THG193" s="79"/>
      <c r="THH193" s="79"/>
      <c r="THI193" s="79"/>
      <c r="THJ193" s="79"/>
      <c r="THK193" s="79"/>
      <c r="THL193" s="79"/>
      <c r="THM193" s="79"/>
      <c r="THN193" s="79"/>
      <c r="THO193" s="79"/>
      <c r="THP193" s="79"/>
      <c r="THQ193" s="79"/>
      <c r="THR193" s="79"/>
      <c r="THS193" s="79"/>
      <c r="THT193" s="79"/>
      <c r="THU193" s="79"/>
      <c r="THV193" s="79"/>
      <c r="THW193" s="79"/>
      <c r="THX193" s="79"/>
      <c r="THY193" s="79"/>
      <c r="THZ193" s="79"/>
      <c r="TIA193" s="79"/>
      <c r="TIB193" s="79"/>
      <c r="TIC193" s="79"/>
      <c r="TID193" s="79"/>
      <c r="TIE193" s="79"/>
      <c r="TIF193" s="79"/>
      <c r="TIG193" s="79"/>
      <c r="TIH193" s="79"/>
      <c r="TII193" s="79"/>
      <c r="TIJ193" s="79"/>
      <c r="TIK193" s="79"/>
      <c r="TIL193" s="79"/>
      <c r="TIM193" s="79"/>
      <c r="TIN193" s="79"/>
      <c r="TIO193" s="79"/>
      <c r="TIP193" s="79"/>
      <c r="TIQ193" s="79"/>
      <c r="TIR193" s="79"/>
      <c r="TIS193" s="79"/>
      <c r="TIT193" s="79"/>
      <c r="TIU193" s="79"/>
      <c r="TIV193" s="79"/>
      <c r="TIW193" s="79"/>
      <c r="TIX193" s="79"/>
      <c r="TIY193" s="79"/>
      <c r="TIZ193" s="79"/>
      <c r="TJA193" s="79"/>
      <c r="TJB193" s="79"/>
      <c r="TJC193" s="79"/>
      <c r="TJD193" s="79"/>
      <c r="TJE193" s="79"/>
      <c r="TJF193" s="79"/>
      <c r="TJG193" s="79"/>
      <c r="TJH193" s="79"/>
      <c r="TJI193" s="79"/>
      <c r="TJJ193" s="79"/>
      <c r="TJK193" s="79"/>
      <c r="TJL193" s="79"/>
      <c r="TJM193" s="79"/>
      <c r="TJN193" s="79"/>
      <c r="TJO193" s="79"/>
      <c r="TJP193" s="79"/>
      <c r="TJQ193" s="79"/>
      <c r="TJR193" s="79"/>
      <c r="TJS193" s="79"/>
      <c r="TJT193" s="79"/>
      <c r="TJU193" s="79"/>
      <c r="TJV193" s="79"/>
      <c r="TJW193" s="79"/>
      <c r="TJX193" s="79"/>
      <c r="TJY193" s="79"/>
      <c r="TJZ193" s="79"/>
      <c r="TKA193" s="79"/>
      <c r="TKB193" s="79"/>
      <c r="TKC193" s="79"/>
      <c r="TKD193" s="79"/>
      <c r="TKE193" s="79"/>
      <c r="TKF193" s="79"/>
      <c r="TKG193" s="79"/>
      <c r="TKH193" s="79"/>
      <c r="TKI193" s="79"/>
      <c r="TKJ193" s="79"/>
      <c r="TKK193" s="79"/>
      <c r="TKL193" s="79"/>
      <c r="TKM193" s="79"/>
      <c r="TKN193" s="79"/>
      <c r="TKO193" s="79"/>
      <c r="TKP193" s="79"/>
      <c r="TKQ193" s="79"/>
      <c r="TKR193" s="79"/>
      <c r="TKS193" s="79"/>
      <c r="TKT193" s="79"/>
      <c r="TKU193" s="79"/>
      <c r="TKV193" s="79"/>
      <c r="TKW193" s="79"/>
      <c r="TKX193" s="79"/>
      <c r="TKY193" s="79"/>
      <c r="TKZ193" s="79"/>
      <c r="TLA193" s="79"/>
      <c r="TLB193" s="79"/>
      <c r="TLC193" s="79"/>
      <c r="TLD193" s="79"/>
      <c r="TLE193" s="79"/>
      <c r="TLF193" s="79"/>
      <c r="TLG193" s="79"/>
      <c r="TLH193" s="79"/>
      <c r="TLI193" s="79"/>
      <c r="TLJ193" s="79"/>
      <c r="TLK193" s="79"/>
      <c r="TLL193" s="79"/>
      <c r="TLM193" s="79"/>
      <c r="TLN193" s="79"/>
      <c r="TLO193" s="79"/>
      <c r="TLP193" s="79"/>
      <c r="TLQ193" s="79"/>
      <c r="TLR193" s="79"/>
      <c r="TLS193" s="79"/>
      <c r="TLT193" s="79"/>
      <c r="TLU193" s="79"/>
      <c r="TLV193" s="79"/>
      <c r="TLW193" s="79"/>
      <c r="TLX193" s="79"/>
      <c r="TLY193" s="79"/>
      <c r="TLZ193" s="79"/>
      <c r="TMA193" s="79"/>
      <c r="TMB193" s="79"/>
      <c r="TMC193" s="79"/>
      <c r="TMD193" s="79"/>
      <c r="TME193" s="79"/>
      <c r="TMF193" s="79"/>
      <c r="TMG193" s="79"/>
      <c r="TMH193" s="79"/>
      <c r="TMI193" s="79"/>
      <c r="TMJ193" s="79"/>
      <c r="TMK193" s="79"/>
      <c r="TML193" s="79"/>
      <c r="TMM193" s="79"/>
      <c r="TMN193" s="79"/>
      <c r="TMO193" s="79"/>
      <c r="TMP193" s="79"/>
      <c r="TMQ193" s="79"/>
      <c r="TMR193" s="79"/>
      <c r="TMS193" s="79"/>
      <c r="TMT193" s="79"/>
      <c r="TMU193" s="79"/>
      <c r="TMV193" s="79"/>
      <c r="TMW193" s="79"/>
      <c r="TMX193" s="79"/>
      <c r="TMY193" s="79"/>
      <c r="TMZ193" s="79"/>
      <c r="TNA193" s="79"/>
      <c r="TNB193" s="79"/>
      <c r="TNC193" s="79"/>
      <c r="TND193" s="79"/>
      <c r="TNE193" s="79"/>
      <c r="TNF193" s="79"/>
      <c r="TNG193" s="79"/>
      <c r="TNH193" s="79"/>
      <c r="TNI193" s="79"/>
      <c r="TNJ193" s="79"/>
      <c r="TNK193" s="79"/>
      <c r="TNL193" s="79"/>
      <c r="TNM193" s="79"/>
      <c r="TNN193" s="79"/>
      <c r="TNO193" s="79"/>
      <c r="TNP193" s="79"/>
      <c r="TNQ193" s="79"/>
      <c r="TNR193" s="79"/>
      <c r="TNS193" s="79"/>
      <c r="TNT193" s="79"/>
      <c r="TNU193" s="79"/>
      <c r="TNV193" s="79"/>
      <c r="TNW193" s="79"/>
      <c r="TNX193" s="79"/>
      <c r="TNY193" s="79"/>
      <c r="TNZ193" s="79"/>
      <c r="TOA193" s="79"/>
      <c r="TOB193" s="79"/>
      <c r="TOC193" s="79"/>
      <c r="TOD193" s="79"/>
      <c r="TOE193" s="79"/>
      <c r="TOF193" s="79"/>
      <c r="TOG193" s="79"/>
      <c r="TOH193" s="79"/>
      <c r="TOI193" s="79"/>
      <c r="TOJ193" s="79"/>
      <c r="TOK193" s="79"/>
      <c r="TOL193" s="79"/>
      <c r="TOM193" s="79"/>
      <c r="TON193" s="79"/>
      <c r="TOO193" s="79"/>
      <c r="TOP193" s="79"/>
      <c r="TOQ193" s="79"/>
      <c r="TOR193" s="79"/>
      <c r="TOS193" s="79"/>
      <c r="TOT193" s="79"/>
      <c r="TOU193" s="79"/>
      <c r="TOV193" s="79"/>
      <c r="TOW193" s="79"/>
      <c r="TOX193" s="79"/>
      <c r="TOY193" s="79"/>
      <c r="TOZ193" s="79"/>
      <c r="TPA193" s="79"/>
      <c r="TPB193" s="79"/>
      <c r="TPC193" s="79"/>
      <c r="TPD193" s="79"/>
      <c r="TPE193" s="79"/>
      <c r="TPF193" s="79"/>
      <c r="TPG193" s="79"/>
      <c r="TPH193" s="79"/>
      <c r="TPI193" s="79"/>
      <c r="TPJ193" s="79"/>
      <c r="TPK193" s="79"/>
      <c r="TPL193" s="79"/>
      <c r="TPM193" s="79"/>
      <c r="TPN193" s="79"/>
      <c r="TPO193" s="79"/>
      <c r="TPP193" s="79"/>
      <c r="TPQ193" s="79"/>
      <c r="TPR193" s="79"/>
      <c r="TPS193" s="79"/>
      <c r="TPT193" s="79"/>
      <c r="TPU193" s="79"/>
      <c r="TPV193" s="79"/>
      <c r="TPW193" s="79"/>
      <c r="TPX193" s="79"/>
      <c r="TPY193" s="79"/>
      <c r="TPZ193" s="79"/>
      <c r="TQA193" s="79"/>
      <c r="TQB193" s="79"/>
      <c r="TQC193" s="79"/>
      <c r="TQD193" s="79"/>
      <c r="TQE193" s="79"/>
      <c r="TQF193" s="79"/>
      <c r="TQG193" s="79"/>
      <c r="TQH193" s="79"/>
      <c r="TQI193" s="79"/>
      <c r="TQJ193" s="79"/>
      <c r="TQK193" s="79"/>
      <c r="TQL193" s="79"/>
      <c r="TQM193" s="79"/>
      <c r="TQN193" s="79"/>
      <c r="TQO193" s="79"/>
      <c r="TQP193" s="79"/>
      <c r="TQQ193" s="79"/>
      <c r="TQR193" s="79"/>
      <c r="TQS193" s="79"/>
      <c r="TQT193" s="79"/>
      <c r="TQU193" s="79"/>
      <c r="TQV193" s="79"/>
      <c r="TQW193" s="79"/>
      <c r="TQX193" s="79"/>
      <c r="TQY193" s="79"/>
      <c r="TQZ193" s="79"/>
      <c r="TRA193" s="79"/>
      <c r="TRB193" s="79"/>
      <c r="TRC193" s="79"/>
      <c r="TRD193" s="79"/>
      <c r="TRE193" s="79"/>
      <c r="TRF193" s="79"/>
      <c r="TRG193" s="79"/>
      <c r="TRH193" s="79"/>
      <c r="TRI193" s="79"/>
      <c r="TRJ193" s="79"/>
      <c r="TRK193" s="79"/>
      <c r="TRL193" s="79"/>
      <c r="TRM193" s="79"/>
      <c r="TRN193" s="79"/>
      <c r="TRO193" s="79"/>
      <c r="TRP193" s="79"/>
      <c r="TRQ193" s="79"/>
      <c r="TRR193" s="79"/>
      <c r="TRS193" s="79"/>
      <c r="TRT193" s="79"/>
      <c r="TRU193" s="79"/>
      <c r="TRV193" s="79"/>
      <c r="TRW193" s="79"/>
      <c r="TRX193" s="79"/>
      <c r="TRY193" s="79"/>
      <c r="TRZ193" s="79"/>
      <c r="TSA193" s="79"/>
      <c r="TSB193" s="79"/>
      <c r="TSC193" s="79"/>
      <c r="TSD193" s="79"/>
      <c r="TSE193" s="79"/>
      <c r="TSF193" s="79"/>
      <c r="TSG193" s="79"/>
      <c r="TSH193" s="79"/>
      <c r="TSI193" s="79"/>
      <c r="TSJ193" s="79"/>
      <c r="TSK193" s="79"/>
      <c r="TSL193" s="79"/>
      <c r="TSM193" s="79"/>
      <c r="TSN193" s="79"/>
      <c r="TSO193" s="79"/>
      <c r="TSP193" s="79"/>
      <c r="TSQ193" s="79"/>
      <c r="TSR193" s="79"/>
      <c r="TSS193" s="79"/>
      <c r="TST193" s="79"/>
      <c r="TSU193" s="79"/>
      <c r="TSV193" s="79"/>
      <c r="TSW193" s="79"/>
      <c r="TSX193" s="79"/>
      <c r="TSY193" s="79"/>
      <c r="TSZ193" s="79"/>
      <c r="TTA193" s="79"/>
      <c r="TTB193" s="79"/>
      <c r="TTC193" s="79"/>
      <c r="TTD193" s="79"/>
      <c r="TTE193" s="79"/>
      <c r="TTF193" s="79"/>
      <c r="TTG193" s="79"/>
      <c r="TTH193" s="79"/>
      <c r="TTI193" s="79"/>
      <c r="TTJ193" s="79"/>
      <c r="TTK193" s="79"/>
      <c r="TTL193" s="79"/>
      <c r="TTM193" s="79"/>
      <c r="TTN193" s="79"/>
      <c r="TTO193" s="79"/>
      <c r="TTP193" s="79"/>
      <c r="TTQ193" s="79"/>
      <c r="TTR193" s="79"/>
      <c r="TTS193" s="79"/>
      <c r="TTT193" s="79"/>
      <c r="TTU193" s="79"/>
      <c r="TTV193" s="79"/>
      <c r="TTW193" s="79"/>
      <c r="TTX193" s="79"/>
      <c r="TTY193" s="79"/>
      <c r="TTZ193" s="79"/>
      <c r="TUA193" s="79"/>
      <c r="TUB193" s="79"/>
      <c r="TUC193" s="79"/>
      <c r="TUD193" s="79"/>
      <c r="TUE193" s="79"/>
      <c r="TUF193" s="79"/>
      <c r="TUG193" s="79"/>
      <c r="TUH193" s="79"/>
      <c r="TUI193" s="79"/>
      <c r="TUJ193" s="79"/>
      <c r="TUK193" s="79"/>
      <c r="TUL193" s="79"/>
      <c r="TUM193" s="79"/>
      <c r="TUN193" s="79"/>
      <c r="TUO193" s="79"/>
      <c r="TUP193" s="79"/>
      <c r="TUQ193" s="79"/>
      <c r="TUR193" s="79"/>
      <c r="TUS193" s="79"/>
      <c r="TUT193" s="79"/>
      <c r="TUU193" s="79"/>
      <c r="TUV193" s="79"/>
      <c r="TUW193" s="79"/>
      <c r="TUX193" s="79"/>
      <c r="TUY193" s="79"/>
      <c r="TUZ193" s="79"/>
      <c r="TVA193" s="79"/>
      <c r="TVB193" s="79"/>
      <c r="TVC193" s="79"/>
      <c r="TVD193" s="79"/>
      <c r="TVE193" s="79"/>
      <c r="TVF193" s="79"/>
      <c r="TVG193" s="79"/>
      <c r="TVH193" s="79"/>
      <c r="TVI193" s="79"/>
      <c r="TVJ193" s="79"/>
      <c r="TVK193" s="79"/>
      <c r="TVL193" s="79"/>
      <c r="TVM193" s="79"/>
      <c r="TVN193" s="79"/>
      <c r="TVO193" s="79"/>
      <c r="TVP193" s="79"/>
      <c r="TVQ193" s="79"/>
      <c r="TVR193" s="79"/>
      <c r="TVS193" s="79"/>
      <c r="TVT193" s="79"/>
      <c r="TVU193" s="79"/>
      <c r="TVV193" s="79"/>
      <c r="TVW193" s="79"/>
      <c r="TVX193" s="79"/>
      <c r="TVY193" s="79"/>
      <c r="TVZ193" s="79"/>
      <c r="TWA193" s="79"/>
      <c r="TWB193" s="79"/>
      <c r="TWC193" s="79"/>
      <c r="TWD193" s="79"/>
      <c r="TWE193" s="79"/>
      <c r="TWF193" s="79"/>
      <c r="TWG193" s="79"/>
      <c r="TWH193" s="79"/>
      <c r="TWI193" s="79"/>
      <c r="TWJ193" s="79"/>
      <c r="TWK193" s="79"/>
      <c r="TWL193" s="79"/>
      <c r="TWM193" s="79"/>
      <c r="TWN193" s="79"/>
      <c r="TWO193" s="79"/>
      <c r="TWP193" s="79"/>
      <c r="TWQ193" s="79"/>
      <c r="TWR193" s="79"/>
      <c r="TWS193" s="79"/>
      <c r="TWT193" s="79"/>
      <c r="TWU193" s="79"/>
      <c r="TWV193" s="79"/>
      <c r="TWW193" s="79"/>
      <c r="TWX193" s="79"/>
      <c r="TWY193" s="79"/>
      <c r="TWZ193" s="79"/>
      <c r="TXA193" s="79"/>
      <c r="TXB193" s="79"/>
      <c r="TXC193" s="79"/>
      <c r="TXD193" s="79"/>
      <c r="TXE193" s="79"/>
      <c r="TXF193" s="79"/>
      <c r="TXG193" s="79"/>
      <c r="TXH193" s="79"/>
      <c r="TXI193" s="79"/>
      <c r="TXJ193" s="79"/>
      <c r="TXK193" s="79"/>
      <c r="TXL193" s="79"/>
      <c r="TXM193" s="79"/>
      <c r="TXN193" s="79"/>
      <c r="TXO193" s="79"/>
      <c r="TXP193" s="79"/>
      <c r="TXQ193" s="79"/>
      <c r="TXR193" s="79"/>
      <c r="TXS193" s="79"/>
      <c r="TXT193" s="79"/>
      <c r="TXU193" s="79"/>
      <c r="TXV193" s="79"/>
      <c r="TXW193" s="79"/>
      <c r="TXX193" s="79"/>
      <c r="TXY193" s="79"/>
      <c r="TXZ193" s="79"/>
      <c r="TYA193" s="79"/>
      <c r="TYB193" s="79"/>
      <c r="TYC193" s="79"/>
      <c r="TYD193" s="79"/>
      <c r="TYE193" s="79"/>
      <c r="TYF193" s="79"/>
      <c r="TYG193" s="79"/>
      <c r="TYH193" s="79"/>
      <c r="TYI193" s="79"/>
      <c r="TYJ193" s="79"/>
      <c r="TYK193" s="79"/>
      <c r="TYL193" s="79"/>
      <c r="TYM193" s="79"/>
      <c r="TYN193" s="79"/>
      <c r="TYO193" s="79"/>
      <c r="TYP193" s="79"/>
      <c r="TYQ193" s="79"/>
      <c r="TYR193" s="79"/>
      <c r="TYS193" s="79"/>
      <c r="TYT193" s="79"/>
      <c r="TYU193" s="79"/>
      <c r="TYV193" s="79"/>
      <c r="TYW193" s="79"/>
      <c r="TYX193" s="79"/>
      <c r="TYY193" s="79"/>
      <c r="TYZ193" s="79"/>
      <c r="TZA193" s="79"/>
      <c r="TZB193" s="79"/>
      <c r="TZC193" s="79"/>
      <c r="TZD193" s="79"/>
      <c r="TZE193" s="79"/>
      <c r="TZF193" s="79"/>
      <c r="TZG193" s="79"/>
      <c r="TZH193" s="79"/>
      <c r="TZI193" s="79"/>
      <c r="TZJ193" s="79"/>
      <c r="TZK193" s="79"/>
      <c r="TZL193" s="79"/>
      <c r="TZM193" s="79"/>
      <c r="TZN193" s="79"/>
      <c r="TZO193" s="79"/>
      <c r="TZP193" s="79"/>
      <c r="TZQ193" s="79"/>
      <c r="TZR193" s="79"/>
      <c r="TZS193" s="79"/>
      <c r="TZT193" s="79"/>
      <c r="TZU193" s="79"/>
      <c r="TZV193" s="79"/>
      <c r="TZW193" s="79"/>
      <c r="TZX193" s="79"/>
      <c r="TZY193" s="79"/>
      <c r="TZZ193" s="79"/>
      <c r="UAA193" s="79"/>
      <c r="UAB193" s="79"/>
      <c r="UAC193" s="79"/>
      <c r="UAD193" s="79"/>
      <c r="UAE193" s="79"/>
      <c r="UAF193" s="79"/>
      <c r="UAG193" s="79"/>
      <c r="UAH193" s="79"/>
      <c r="UAI193" s="79"/>
      <c r="UAJ193" s="79"/>
      <c r="UAK193" s="79"/>
      <c r="UAL193" s="79"/>
      <c r="UAM193" s="79"/>
      <c r="UAN193" s="79"/>
      <c r="UAO193" s="79"/>
      <c r="UAP193" s="79"/>
      <c r="UAQ193" s="79"/>
      <c r="UAR193" s="79"/>
      <c r="UAS193" s="79"/>
      <c r="UAT193" s="79"/>
      <c r="UAU193" s="79"/>
      <c r="UAV193" s="79"/>
      <c r="UAW193" s="79"/>
      <c r="UAX193" s="79"/>
      <c r="UAY193" s="79"/>
      <c r="UAZ193" s="79"/>
      <c r="UBA193" s="79"/>
      <c r="UBB193" s="79"/>
      <c r="UBC193" s="79"/>
      <c r="UBD193" s="79"/>
      <c r="UBE193" s="79"/>
      <c r="UBF193" s="79"/>
      <c r="UBG193" s="79"/>
      <c r="UBH193" s="79"/>
      <c r="UBI193" s="79"/>
      <c r="UBJ193" s="79"/>
      <c r="UBK193" s="79"/>
      <c r="UBL193" s="79"/>
      <c r="UBM193" s="79"/>
      <c r="UBN193" s="79"/>
      <c r="UBO193" s="79"/>
      <c r="UBP193" s="79"/>
      <c r="UBQ193" s="79"/>
      <c r="UBR193" s="79"/>
      <c r="UBS193" s="79"/>
      <c r="UBT193" s="79"/>
      <c r="UBU193" s="79"/>
      <c r="UBV193" s="79"/>
      <c r="UBW193" s="79"/>
      <c r="UBX193" s="79"/>
      <c r="UBY193" s="79"/>
      <c r="UBZ193" s="79"/>
      <c r="UCA193" s="79"/>
      <c r="UCB193" s="79"/>
      <c r="UCC193" s="79"/>
      <c r="UCD193" s="79"/>
      <c r="UCE193" s="79"/>
      <c r="UCF193" s="79"/>
      <c r="UCG193" s="79"/>
      <c r="UCH193" s="79"/>
      <c r="UCI193" s="79"/>
      <c r="UCJ193" s="79"/>
      <c r="UCK193" s="79"/>
      <c r="UCL193" s="79"/>
      <c r="UCM193" s="79"/>
      <c r="UCN193" s="79"/>
      <c r="UCO193" s="79"/>
      <c r="UCP193" s="79"/>
      <c r="UCQ193" s="79"/>
      <c r="UCR193" s="79"/>
      <c r="UCS193" s="79"/>
      <c r="UCT193" s="79"/>
      <c r="UCU193" s="79"/>
      <c r="UCV193" s="79"/>
      <c r="UCW193" s="79"/>
      <c r="UCX193" s="79"/>
      <c r="UCY193" s="79"/>
      <c r="UCZ193" s="79"/>
      <c r="UDA193" s="79"/>
      <c r="UDB193" s="79"/>
      <c r="UDC193" s="79"/>
      <c r="UDD193" s="79"/>
      <c r="UDE193" s="79"/>
      <c r="UDF193" s="79"/>
      <c r="UDG193" s="79"/>
      <c r="UDH193" s="79"/>
      <c r="UDI193" s="79"/>
      <c r="UDJ193" s="79"/>
      <c r="UDK193" s="79"/>
      <c r="UDL193" s="79"/>
      <c r="UDM193" s="79"/>
      <c r="UDN193" s="79"/>
      <c r="UDO193" s="79"/>
      <c r="UDP193" s="79"/>
      <c r="UDQ193" s="79"/>
      <c r="UDR193" s="79"/>
      <c r="UDS193" s="79"/>
      <c r="UDT193" s="79"/>
      <c r="UDU193" s="79"/>
      <c r="UDV193" s="79"/>
      <c r="UDW193" s="79"/>
      <c r="UDX193" s="79"/>
      <c r="UDY193" s="79"/>
      <c r="UDZ193" s="79"/>
      <c r="UEA193" s="79"/>
      <c r="UEB193" s="79"/>
      <c r="UEC193" s="79"/>
      <c r="UED193" s="79"/>
      <c r="UEE193" s="79"/>
      <c r="UEF193" s="79"/>
      <c r="UEG193" s="79"/>
      <c r="UEH193" s="79"/>
      <c r="UEI193" s="79"/>
      <c r="UEJ193" s="79"/>
      <c r="UEK193" s="79"/>
      <c r="UEL193" s="79"/>
      <c r="UEM193" s="79"/>
      <c r="UEN193" s="79"/>
      <c r="UEO193" s="79"/>
      <c r="UEP193" s="79"/>
      <c r="UEQ193" s="79"/>
      <c r="UER193" s="79"/>
      <c r="UES193" s="79"/>
      <c r="UET193" s="79"/>
      <c r="UEU193" s="79"/>
      <c r="UEV193" s="79"/>
      <c r="UEW193" s="79"/>
      <c r="UEX193" s="79"/>
      <c r="UEY193" s="79"/>
      <c r="UEZ193" s="79"/>
      <c r="UFA193" s="79"/>
      <c r="UFB193" s="79"/>
      <c r="UFC193" s="79"/>
      <c r="UFD193" s="79"/>
      <c r="UFE193" s="79"/>
      <c r="UFF193" s="79"/>
      <c r="UFG193" s="79"/>
      <c r="UFH193" s="79"/>
      <c r="UFI193" s="79"/>
      <c r="UFJ193" s="79"/>
      <c r="UFK193" s="79"/>
      <c r="UFL193" s="79"/>
      <c r="UFM193" s="79"/>
      <c r="UFN193" s="79"/>
      <c r="UFO193" s="79"/>
      <c r="UFP193" s="79"/>
      <c r="UFQ193" s="79"/>
      <c r="UFR193" s="79"/>
      <c r="UFS193" s="79"/>
      <c r="UFT193" s="79"/>
      <c r="UFU193" s="79"/>
      <c r="UFV193" s="79"/>
      <c r="UFW193" s="79"/>
      <c r="UFX193" s="79"/>
      <c r="UFY193" s="79"/>
      <c r="UFZ193" s="79"/>
      <c r="UGA193" s="79"/>
      <c r="UGB193" s="79"/>
      <c r="UGC193" s="79"/>
      <c r="UGD193" s="79"/>
      <c r="UGE193" s="79"/>
      <c r="UGF193" s="79"/>
      <c r="UGG193" s="79"/>
      <c r="UGH193" s="79"/>
      <c r="UGI193" s="79"/>
      <c r="UGJ193" s="79"/>
      <c r="UGK193" s="79"/>
      <c r="UGL193" s="79"/>
      <c r="UGM193" s="79"/>
      <c r="UGN193" s="79"/>
      <c r="UGO193" s="79"/>
      <c r="UGP193" s="79"/>
      <c r="UGQ193" s="79"/>
      <c r="UGR193" s="79"/>
      <c r="UGS193" s="79"/>
      <c r="UGT193" s="79"/>
      <c r="UGU193" s="79"/>
      <c r="UGV193" s="79"/>
      <c r="UGW193" s="79"/>
      <c r="UGX193" s="79"/>
      <c r="UGY193" s="79"/>
      <c r="UGZ193" s="79"/>
      <c r="UHA193" s="79"/>
      <c r="UHB193" s="79"/>
      <c r="UHC193" s="79"/>
      <c r="UHD193" s="79"/>
      <c r="UHE193" s="79"/>
      <c r="UHF193" s="79"/>
      <c r="UHG193" s="79"/>
      <c r="UHH193" s="79"/>
      <c r="UHI193" s="79"/>
      <c r="UHJ193" s="79"/>
      <c r="UHK193" s="79"/>
      <c r="UHL193" s="79"/>
      <c r="UHM193" s="79"/>
      <c r="UHN193" s="79"/>
      <c r="UHO193" s="79"/>
      <c r="UHP193" s="79"/>
      <c r="UHQ193" s="79"/>
      <c r="UHR193" s="79"/>
      <c r="UHS193" s="79"/>
      <c r="UHT193" s="79"/>
      <c r="UHU193" s="79"/>
      <c r="UHV193" s="79"/>
      <c r="UHW193" s="79"/>
      <c r="UHX193" s="79"/>
      <c r="UHY193" s="79"/>
      <c r="UHZ193" s="79"/>
      <c r="UIA193" s="79"/>
      <c r="UIB193" s="79"/>
      <c r="UIC193" s="79"/>
      <c r="UID193" s="79"/>
      <c r="UIE193" s="79"/>
      <c r="UIF193" s="79"/>
      <c r="UIG193" s="79"/>
      <c r="UIH193" s="79"/>
      <c r="UII193" s="79"/>
      <c r="UIJ193" s="79"/>
      <c r="UIK193" s="79"/>
      <c r="UIL193" s="79"/>
      <c r="UIM193" s="79"/>
      <c r="UIN193" s="79"/>
      <c r="UIO193" s="79"/>
      <c r="UIP193" s="79"/>
      <c r="UIQ193" s="79"/>
      <c r="UIR193" s="79"/>
      <c r="UIS193" s="79"/>
      <c r="UIT193" s="79"/>
      <c r="UIU193" s="79"/>
      <c r="UIV193" s="79"/>
      <c r="UIW193" s="79"/>
      <c r="UIX193" s="79"/>
      <c r="UIY193" s="79"/>
      <c r="UIZ193" s="79"/>
      <c r="UJA193" s="79"/>
      <c r="UJB193" s="79"/>
      <c r="UJC193" s="79"/>
      <c r="UJD193" s="79"/>
      <c r="UJE193" s="79"/>
      <c r="UJF193" s="79"/>
      <c r="UJG193" s="79"/>
      <c r="UJH193" s="79"/>
      <c r="UJI193" s="79"/>
      <c r="UJJ193" s="79"/>
      <c r="UJK193" s="79"/>
      <c r="UJL193" s="79"/>
      <c r="UJM193" s="79"/>
      <c r="UJN193" s="79"/>
      <c r="UJO193" s="79"/>
      <c r="UJP193" s="79"/>
      <c r="UJQ193" s="79"/>
      <c r="UJR193" s="79"/>
      <c r="UJS193" s="79"/>
      <c r="UJT193" s="79"/>
      <c r="UJU193" s="79"/>
      <c r="UJV193" s="79"/>
      <c r="UJW193" s="79"/>
      <c r="UJX193" s="79"/>
      <c r="UJY193" s="79"/>
      <c r="UJZ193" s="79"/>
      <c r="UKA193" s="79"/>
      <c r="UKB193" s="79"/>
      <c r="UKC193" s="79"/>
      <c r="UKD193" s="79"/>
      <c r="UKE193" s="79"/>
      <c r="UKF193" s="79"/>
      <c r="UKG193" s="79"/>
      <c r="UKH193" s="79"/>
      <c r="UKI193" s="79"/>
      <c r="UKJ193" s="79"/>
      <c r="UKK193" s="79"/>
      <c r="UKL193" s="79"/>
      <c r="UKM193" s="79"/>
      <c r="UKN193" s="79"/>
      <c r="UKO193" s="79"/>
      <c r="UKP193" s="79"/>
      <c r="UKQ193" s="79"/>
      <c r="UKR193" s="79"/>
      <c r="UKS193" s="79"/>
      <c r="UKT193" s="79"/>
      <c r="UKU193" s="79"/>
      <c r="UKV193" s="79"/>
      <c r="UKW193" s="79"/>
      <c r="UKX193" s="79"/>
      <c r="UKY193" s="79"/>
      <c r="UKZ193" s="79"/>
      <c r="ULA193" s="79"/>
      <c r="ULB193" s="79"/>
      <c r="ULC193" s="79"/>
      <c r="ULD193" s="79"/>
      <c r="ULE193" s="79"/>
      <c r="ULF193" s="79"/>
      <c r="ULG193" s="79"/>
      <c r="ULH193" s="79"/>
      <c r="ULI193" s="79"/>
      <c r="ULJ193" s="79"/>
      <c r="ULK193" s="79"/>
      <c r="ULL193" s="79"/>
      <c r="ULM193" s="79"/>
      <c r="ULN193" s="79"/>
      <c r="ULO193" s="79"/>
      <c r="ULP193" s="79"/>
      <c r="ULQ193" s="79"/>
      <c r="ULR193" s="79"/>
      <c r="ULS193" s="79"/>
      <c r="ULT193" s="79"/>
      <c r="ULU193" s="79"/>
      <c r="ULV193" s="79"/>
      <c r="ULW193" s="79"/>
      <c r="ULX193" s="79"/>
      <c r="ULY193" s="79"/>
      <c r="ULZ193" s="79"/>
      <c r="UMA193" s="79"/>
      <c r="UMB193" s="79"/>
      <c r="UMC193" s="79"/>
      <c r="UMD193" s="79"/>
      <c r="UME193" s="79"/>
      <c r="UMF193" s="79"/>
      <c r="UMG193" s="79"/>
      <c r="UMH193" s="79"/>
      <c r="UMI193" s="79"/>
      <c r="UMJ193" s="79"/>
      <c r="UMK193" s="79"/>
      <c r="UML193" s="79"/>
      <c r="UMM193" s="79"/>
      <c r="UMN193" s="79"/>
      <c r="UMO193" s="79"/>
      <c r="UMP193" s="79"/>
      <c r="UMQ193" s="79"/>
      <c r="UMR193" s="79"/>
      <c r="UMS193" s="79"/>
      <c r="UMT193" s="79"/>
      <c r="UMU193" s="79"/>
      <c r="UMV193" s="79"/>
      <c r="UMW193" s="79"/>
      <c r="UMX193" s="79"/>
      <c r="UMY193" s="79"/>
      <c r="UMZ193" s="79"/>
      <c r="UNA193" s="79"/>
      <c r="UNB193" s="79"/>
      <c r="UNC193" s="79"/>
      <c r="UND193" s="79"/>
      <c r="UNE193" s="79"/>
      <c r="UNF193" s="79"/>
      <c r="UNG193" s="79"/>
      <c r="UNH193" s="79"/>
      <c r="UNI193" s="79"/>
      <c r="UNJ193" s="79"/>
      <c r="UNK193" s="79"/>
      <c r="UNL193" s="79"/>
      <c r="UNM193" s="79"/>
      <c r="UNN193" s="79"/>
      <c r="UNO193" s="79"/>
      <c r="UNP193" s="79"/>
      <c r="UNQ193" s="79"/>
      <c r="UNR193" s="79"/>
      <c r="UNS193" s="79"/>
      <c r="UNT193" s="79"/>
      <c r="UNU193" s="79"/>
      <c r="UNV193" s="79"/>
      <c r="UNW193" s="79"/>
      <c r="UNX193" s="79"/>
      <c r="UNY193" s="79"/>
      <c r="UNZ193" s="79"/>
      <c r="UOA193" s="79"/>
      <c r="UOB193" s="79"/>
      <c r="UOC193" s="79"/>
      <c r="UOD193" s="79"/>
      <c r="UOE193" s="79"/>
      <c r="UOF193" s="79"/>
      <c r="UOG193" s="79"/>
      <c r="UOH193" s="79"/>
      <c r="UOI193" s="79"/>
      <c r="UOJ193" s="79"/>
      <c r="UOK193" s="79"/>
      <c r="UOL193" s="79"/>
      <c r="UOM193" s="79"/>
      <c r="UON193" s="79"/>
      <c r="UOO193" s="79"/>
      <c r="UOP193" s="79"/>
      <c r="UOQ193" s="79"/>
      <c r="UOR193" s="79"/>
      <c r="UOS193" s="79"/>
      <c r="UOT193" s="79"/>
      <c r="UOU193" s="79"/>
      <c r="UOV193" s="79"/>
      <c r="UOW193" s="79"/>
      <c r="UOX193" s="79"/>
      <c r="UOY193" s="79"/>
      <c r="UOZ193" s="79"/>
      <c r="UPA193" s="79"/>
      <c r="UPB193" s="79"/>
      <c r="UPC193" s="79"/>
      <c r="UPD193" s="79"/>
      <c r="UPE193" s="79"/>
      <c r="UPF193" s="79"/>
      <c r="UPG193" s="79"/>
      <c r="UPH193" s="79"/>
      <c r="UPI193" s="79"/>
      <c r="UPJ193" s="79"/>
      <c r="UPK193" s="79"/>
      <c r="UPL193" s="79"/>
      <c r="UPM193" s="79"/>
      <c r="UPN193" s="79"/>
      <c r="UPO193" s="79"/>
      <c r="UPP193" s="79"/>
      <c r="UPQ193" s="79"/>
      <c r="UPR193" s="79"/>
      <c r="UPS193" s="79"/>
      <c r="UPT193" s="79"/>
      <c r="UPU193" s="79"/>
      <c r="UPV193" s="79"/>
      <c r="UPW193" s="79"/>
      <c r="UPX193" s="79"/>
      <c r="UPY193" s="79"/>
      <c r="UPZ193" s="79"/>
      <c r="UQA193" s="79"/>
      <c r="UQB193" s="79"/>
      <c r="UQC193" s="79"/>
      <c r="UQD193" s="79"/>
      <c r="UQE193" s="79"/>
      <c r="UQF193" s="79"/>
      <c r="UQG193" s="79"/>
      <c r="UQH193" s="79"/>
      <c r="UQI193" s="79"/>
      <c r="UQJ193" s="79"/>
      <c r="UQK193" s="79"/>
      <c r="UQL193" s="79"/>
      <c r="UQM193" s="79"/>
      <c r="UQN193" s="79"/>
      <c r="UQO193" s="79"/>
      <c r="UQP193" s="79"/>
      <c r="UQQ193" s="79"/>
      <c r="UQR193" s="79"/>
      <c r="UQS193" s="79"/>
      <c r="UQT193" s="79"/>
      <c r="UQU193" s="79"/>
      <c r="UQV193" s="79"/>
      <c r="UQW193" s="79"/>
      <c r="UQX193" s="79"/>
      <c r="UQY193" s="79"/>
      <c r="UQZ193" s="79"/>
      <c r="URA193" s="79"/>
      <c r="URB193" s="79"/>
      <c r="URC193" s="79"/>
      <c r="URD193" s="79"/>
      <c r="URE193" s="79"/>
      <c r="URF193" s="79"/>
      <c r="URG193" s="79"/>
      <c r="URH193" s="79"/>
      <c r="URI193" s="79"/>
      <c r="URJ193" s="79"/>
      <c r="URK193" s="79"/>
      <c r="URL193" s="79"/>
      <c r="URM193" s="79"/>
      <c r="URN193" s="79"/>
      <c r="URO193" s="79"/>
      <c r="URP193" s="79"/>
      <c r="URQ193" s="79"/>
      <c r="URR193" s="79"/>
      <c r="URS193" s="79"/>
      <c r="URT193" s="79"/>
      <c r="URU193" s="79"/>
      <c r="URV193" s="79"/>
      <c r="URW193" s="79"/>
      <c r="URX193" s="79"/>
      <c r="URY193" s="79"/>
      <c r="URZ193" s="79"/>
      <c r="USA193" s="79"/>
      <c r="USB193" s="79"/>
      <c r="USC193" s="79"/>
      <c r="USD193" s="79"/>
      <c r="USE193" s="79"/>
      <c r="USF193" s="79"/>
      <c r="USG193" s="79"/>
      <c r="USH193" s="79"/>
      <c r="USI193" s="79"/>
      <c r="USJ193" s="79"/>
      <c r="USK193" s="79"/>
      <c r="USL193" s="79"/>
      <c r="USM193" s="79"/>
      <c r="USN193" s="79"/>
      <c r="USO193" s="79"/>
      <c r="USP193" s="79"/>
      <c r="USQ193" s="79"/>
      <c r="USR193" s="79"/>
      <c r="USS193" s="79"/>
      <c r="UST193" s="79"/>
      <c r="USU193" s="79"/>
      <c r="USV193" s="79"/>
      <c r="USW193" s="79"/>
      <c r="USX193" s="79"/>
      <c r="USY193" s="79"/>
      <c r="USZ193" s="79"/>
      <c r="UTA193" s="79"/>
      <c r="UTB193" s="79"/>
      <c r="UTC193" s="79"/>
      <c r="UTD193" s="79"/>
      <c r="UTE193" s="79"/>
      <c r="UTF193" s="79"/>
      <c r="UTG193" s="79"/>
      <c r="UTH193" s="79"/>
      <c r="UTI193" s="79"/>
      <c r="UTJ193" s="79"/>
      <c r="UTK193" s="79"/>
      <c r="UTL193" s="79"/>
      <c r="UTM193" s="79"/>
      <c r="UTN193" s="79"/>
      <c r="UTO193" s="79"/>
      <c r="UTP193" s="79"/>
      <c r="UTQ193" s="79"/>
      <c r="UTR193" s="79"/>
      <c r="UTS193" s="79"/>
      <c r="UTT193" s="79"/>
      <c r="UTU193" s="79"/>
      <c r="UTV193" s="79"/>
      <c r="UTW193" s="79"/>
      <c r="UTX193" s="79"/>
      <c r="UTY193" s="79"/>
      <c r="UTZ193" s="79"/>
      <c r="UUA193" s="79"/>
      <c r="UUB193" s="79"/>
      <c r="UUC193" s="79"/>
      <c r="UUD193" s="79"/>
      <c r="UUE193" s="79"/>
      <c r="UUF193" s="79"/>
      <c r="UUG193" s="79"/>
      <c r="UUH193" s="79"/>
      <c r="UUI193" s="79"/>
      <c r="UUJ193" s="79"/>
      <c r="UUK193" s="79"/>
      <c r="UUL193" s="79"/>
      <c r="UUM193" s="79"/>
      <c r="UUN193" s="79"/>
      <c r="UUO193" s="79"/>
      <c r="UUP193" s="79"/>
      <c r="UUQ193" s="79"/>
      <c r="UUR193" s="79"/>
      <c r="UUS193" s="79"/>
      <c r="UUT193" s="79"/>
      <c r="UUU193" s="79"/>
      <c r="UUV193" s="79"/>
      <c r="UUW193" s="79"/>
      <c r="UUX193" s="79"/>
      <c r="UUY193" s="79"/>
      <c r="UUZ193" s="79"/>
      <c r="UVA193" s="79"/>
      <c r="UVB193" s="79"/>
      <c r="UVC193" s="79"/>
      <c r="UVD193" s="79"/>
      <c r="UVE193" s="79"/>
      <c r="UVF193" s="79"/>
      <c r="UVG193" s="79"/>
      <c r="UVH193" s="79"/>
      <c r="UVI193" s="79"/>
      <c r="UVJ193" s="79"/>
      <c r="UVK193" s="79"/>
      <c r="UVL193" s="79"/>
      <c r="UVM193" s="79"/>
      <c r="UVN193" s="79"/>
      <c r="UVO193" s="79"/>
      <c r="UVP193" s="79"/>
      <c r="UVQ193" s="79"/>
      <c r="UVR193" s="79"/>
      <c r="UVS193" s="79"/>
      <c r="UVT193" s="79"/>
      <c r="UVU193" s="79"/>
      <c r="UVV193" s="79"/>
      <c r="UVW193" s="79"/>
      <c r="UVX193" s="79"/>
      <c r="UVY193" s="79"/>
      <c r="UVZ193" s="79"/>
      <c r="UWA193" s="79"/>
      <c r="UWB193" s="79"/>
      <c r="UWC193" s="79"/>
      <c r="UWD193" s="79"/>
      <c r="UWE193" s="79"/>
      <c r="UWF193" s="79"/>
      <c r="UWG193" s="79"/>
      <c r="UWH193" s="79"/>
      <c r="UWI193" s="79"/>
      <c r="UWJ193" s="79"/>
      <c r="UWK193" s="79"/>
      <c r="UWL193" s="79"/>
      <c r="UWM193" s="79"/>
      <c r="UWN193" s="79"/>
      <c r="UWO193" s="79"/>
      <c r="UWP193" s="79"/>
      <c r="UWQ193" s="79"/>
      <c r="UWR193" s="79"/>
      <c r="UWS193" s="79"/>
      <c r="UWT193" s="79"/>
      <c r="UWU193" s="79"/>
      <c r="UWV193" s="79"/>
      <c r="UWW193" s="79"/>
      <c r="UWX193" s="79"/>
      <c r="UWY193" s="79"/>
      <c r="UWZ193" s="79"/>
      <c r="UXA193" s="79"/>
      <c r="UXB193" s="79"/>
      <c r="UXC193" s="79"/>
      <c r="UXD193" s="79"/>
      <c r="UXE193" s="79"/>
      <c r="UXF193" s="79"/>
      <c r="UXG193" s="79"/>
      <c r="UXH193" s="79"/>
      <c r="UXI193" s="79"/>
      <c r="UXJ193" s="79"/>
      <c r="UXK193" s="79"/>
      <c r="UXL193" s="79"/>
      <c r="UXM193" s="79"/>
      <c r="UXN193" s="79"/>
      <c r="UXO193" s="79"/>
      <c r="UXP193" s="79"/>
      <c r="UXQ193" s="79"/>
      <c r="UXR193" s="79"/>
      <c r="UXS193" s="79"/>
      <c r="UXT193" s="79"/>
      <c r="UXU193" s="79"/>
      <c r="UXV193" s="79"/>
      <c r="UXW193" s="79"/>
      <c r="UXX193" s="79"/>
      <c r="UXY193" s="79"/>
      <c r="UXZ193" s="79"/>
      <c r="UYA193" s="79"/>
      <c r="UYB193" s="79"/>
      <c r="UYC193" s="79"/>
      <c r="UYD193" s="79"/>
      <c r="UYE193" s="79"/>
      <c r="UYF193" s="79"/>
      <c r="UYG193" s="79"/>
      <c r="UYH193" s="79"/>
      <c r="UYI193" s="79"/>
      <c r="UYJ193" s="79"/>
      <c r="UYK193" s="79"/>
      <c r="UYL193" s="79"/>
      <c r="UYM193" s="79"/>
      <c r="UYN193" s="79"/>
      <c r="UYO193" s="79"/>
      <c r="UYP193" s="79"/>
      <c r="UYQ193" s="79"/>
      <c r="UYR193" s="79"/>
      <c r="UYS193" s="79"/>
      <c r="UYT193" s="79"/>
      <c r="UYU193" s="79"/>
      <c r="UYV193" s="79"/>
      <c r="UYW193" s="79"/>
      <c r="UYX193" s="79"/>
      <c r="UYY193" s="79"/>
      <c r="UYZ193" s="79"/>
      <c r="UZA193" s="79"/>
      <c r="UZB193" s="79"/>
      <c r="UZC193" s="79"/>
      <c r="UZD193" s="79"/>
      <c r="UZE193" s="79"/>
      <c r="UZF193" s="79"/>
      <c r="UZG193" s="79"/>
      <c r="UZH193" s="79"/>
      <c r="UZI193" s="79"/>
      <c r="UZJ193" s="79"/>
      <c r="UZK193" s="79"/>
      <c r="UZL193" s="79"/>
      <c r="UZM193" s="79"/>
      <c r="UZN193" s="79"/>
      <c r="UZO193" s="79"/>
      <c r="UZP193" s="79"/>
      <c r="UZQ193" s="79"/>
      <c r="UZR193" s="79"/>
      <c r="UZS193" s="79"/>
      <c r="UZT193" s="79"/>
      <c r="UZU193" s="79"/>
      <c r="UZV193" s="79"/>
      <c r="UZW193" s="79"/>
      <c r="UZX193" s="79"/>
      <c r="UZY193" s="79"/>
      <c r="UZZ193" s="79"/>
      <c r="VAA193" s="79"/>
      <c r="VAB193" s="79"/>
      <c r="VAC193" s="79"/>
      <c r="VAD193" s="79"/>
      <c r="VAE193" s="79"/>
      <c r="VAF193" s="79"/>
      <c r="VAG193" s="79"/>
      <c r="VAH193" s="79"/>
      <c r="VAI193" s="79"/>
      <c r="VAJ193" s="79"/>
      <c r="VAK193" s="79"/>
      <c r="VAL193" s="79"/>
      <c r="VAM193" s="79"/>
      <c r="VAN193" s="79"/>
      <c r="VAO193" s="79"/>
      <c r="VAP193" s="79"/>
      <c r="VAQ193" s="79"/>
      <c r="VAR193" s="79"/>
      <c r="VAS193" s="79"/>
      <c r="VAT193" s="79"/>
      <c r="VAU193" s="79"/>
      <c r="VAV193" s="79"/>
      <c r="VAW193" s="79"/>
      <c r="VAX193" s="79"/>
      <c r="VAY193" s="79"/>
      <c r="VAZ193" s="79"/>
      <c r="VBA193" s="79"/>
      <c r="VBB193" s="79"/>
      <c r="VBC193" s="79"/>
      <c r="VBD193" s="79"/>
      <c r="VBE193" s="79"/>
      <c r="VBF193" s="79"/>
      <c r="VBG193" s="79"/>
      <c r="VBH193" s="79"/>
      <c r="VBI193" s="79"/>
      <c r="VBJ193" s="79"/>
      <c r="VBK193" s="79"/>
      <c r="VBL193" s="79"/>
      <c r="VBM193" s="79"/>
      <c r="VBN193" s="79"/>
      <c r="VBO193" s="79"/>
      <c r="VBP193" s="79"/>
      <c r="VBQ193" s="79"/>
      <c r="VBR193" s="79"/>
      <c r="VBS193" s="79"/>
      <c r="VBT193" s="79"/>
      <c r="VBU193" s="79"/>
      <c r="VBV193" s="79"/>
      <c r="VBW193" s="79"/>
      <c r="VBX193" s="79"/>
      <c r="VBY193" s="79"/>
      <c r="VBZ193" s="79"/>
      <c r="VCA193" s="79"/>
      <c r="VCB193" s="79"/>
      <c r="VCC193" s="79"/>
      <c r="VCD193" s="79"/>
      <c r="VCE193" s="79"/>
      <c r="VCF193" s="79"/>
      <c r="VCG193" s="79"/>
      <c r="VCH193" s="79"/>
      <c r="VCI193" s="79"/>
      <c r="VCJ193" s="79"/>
      <c r="VCK193" s="79"/>
      <c r="VCL193" s="79"/>
      <c r="VCM193" s="79"/>
      <c r="VCN193" s="79"/>
      <c r="VCO193" s="79"/>
      <c r="VCP193" s="79"/>
      <c r="VCQ193" s="79"/>
      <c r="VCR193" s="79"/>
      <c r="VCS193" s="79"/>
      <c r="VCT193" s="79"/>
      <c r="VCU193" s="79"/>
      <c r="VCV193" s="79"/>
      <c r="VCW193" s="79"/>
      <c r="VCX193" s="79"/>
      <c r="VCY193" s="79"/>
      <c r="VCZ193" s="79"/>
      <c r="VDA193" s="79"/>
      <c r="VDB193" s="79"/>
      <c r="VDC193" s="79"/>
      <c r="VDD193" s="79"/>
      <c r="VDE193" s="79"/>
      <c r="VDF193" s="79"/>
      <c r="VDG193" s="79"/>
      <c r="VDH193" s="79"/>
      <c r="VDI193" s="79"/>
      <c r="VDJ193" s="79"/>
      <c r="VDK193" s="79"/>
      <c r="VDL193" s="79"/>
      <c r="VDM193" s="79"/>
      <c r="VDN193" s="79"/>
      <c r="VDO193" s="79"/>
      <c r="VDP193" s="79"/>
      <c r="VDQ193" s="79"/>
      <c r="VDR193" s="79"/>
      <c r="VDS193" s="79"/>
      <c r="VDT193" s="79"/>
      <c r="VDU193" s="79"/>
      <c r="VDV193" s="79"/>
      <c r="VDW193" s="79"/>
      <c r="VDX193" s="79"/>
      <c r="VDY193" s="79"/>
      <c r="VDZ193" s="79"/>
      <c r="VEA193" s="79"/>
      <c r="VEB193" s="79"/>
      <c r="VEC193" s="79"/>
      <c r="VED193" s="79"/>
      <c r="VEE193" s="79"/>
      <c r="VEF193" s="79"/>
      <c r="VEG193" s="79"/>
      <c r="VEH193" s="79"/>
      <c r="VEI193" s="79"/>
      <c r="VEJ193" s="79"/>
      <c r="VEK193" s="79"/>
      <c r="VEL193" s="79"/>
      <c r="VEM193" s="79"/>
      <c r="VEN193" s="79"/>
      <c r="VEO193" s="79"/>
      <c r="VEP193" s="79"/>
      <c r="VEQ193" s="79"/>
      <c r="VER193" s="79"/>
      <c r="VES193" s="79"/>
      <c r="VET193" s="79"/>
      <c r="VEU193" s="79"/>
      <c r="VEV193" s="79"/>
      <c r="VEW193" s="79"/>
      <c r="VEX193" s="79"/>
      <c r="VEY193" s="79"/>
      <c r="VEZ193" s="79"/>
      <c r="VFA193" s="79"/>
      <c r="VFB193" s="79"/>
      <c r="VFC193" s="79"/>
      <c r="VFD193" s="79"/>
      <c r="VFE193" s="79"/>
      <c r="VFF193" s="79"/>
      <c r="VFG193" s="79"/>
      <c r="VFH193" s="79"/>
      <c r="VFI193" s="79"/>
      <c r="VFJ193" s="79"/>
      <c r="VFK193" s="79"/>
      <c r="VFL193" s="79"/>
      <c r="VFM193" s="79"/>
      <c r="VFN193" s="79"/>
      <c r="VFO193" s="79"/>
      <c r="VFP193" s="79"/>
      <c r="VFQ193" s="79"/>
      <c r="VFR193" s="79"/>
      <c r="VFS193" s="79"/>
      <c r="VFT193" s="79"/>
      <c r="VFU193" s="79"/>
      <c r="VFV193" s="79"/>
      <c r="VFW193" s="79"/>
      <c r="VFX193" s="79"/>
      <c r="VFY193" s="79"/>
      <c r="VFZ193" s="79"/>
      <c r="VGA193" s="79"/>
      <c r="VGB193" s="79"/>
      <c r="VGC193" s="79"/>
      <c r="VGD193" s="79"/>
      <c r="VGE193" s="79"/>
      <c r="VGF193" s="79"/>
      <c r="VGG193" s="79"/>
      <c r="VGH193" s="79"/>
      <c r="VGI193" s="79"/>
      <c r="VGJ193" s="79"/>
      <c r="VGK193" s="79"/>
      <c r="VGL193" s="79"/>
      <c r="VGM193" s="79"/>
      <c r="VGN193" s="79"/>
      <c r="VGO193" s="79"/>
      <c r="VGP193" s="79"/>
      <c r="VGQ193" s="79"/>
      <c r="VGR193" s="79"/>
      <c r="VGS193" s="79"/>
      <c r="VGT193" s="79"/>
      <c r="VGU193" s="79"/>
      <c r="VGV193" s="79"/>
      <c r="VGW193" s="79"/>
      <c r="VGX193" s="79"/>
      <c r="VGY193" s="79"/>
      <c r="VGZ193" s="79"/>
      <c r="VHA193" s="79"/>
      <c r="VHB193" s="79"/>
      <c r="VHC193" s="79"/>
      <c r="VHD193" s="79"/>
      <c r="VHE193" s="79"/>
      <c r="VHF193" s="79"/>
      <c r="VHG193" s="79"/>
      <c r="VHH193" s="79"/>
      <c r="VHI193" s="79"/>
      <c r="VHJ193" s="79"/>
      <c r="VHK193" s="79"/>
      <c r="VHL193" s="79"/>
      <c r="VHM193" s="79"/>
      <c r="VHN193" s="79"/>
      <c r="VHO193" s="79"/>
      <c r="VHP193" s="79"/>
      <c r="VHQ193" s="79"/>
      <c r="VHR193" s="79"/>
      <c r="VHS193" s="79"/>
      <c r="VHT193" s="79"/>
      <c r="VHU193" s="79"/>
      <c r="VHV193" s="79"/>
      <c r="VHW193" s="79"/>
      <c r="VHX193" s="79"/>
      <c r="VHY193" s="79"/>
      <c r="VHZ193" s="79"/>
      <c r="VIA193" s="79"/>
      <c r="VIB193" s="79"/>
      <c r="VIC193" s="79"/>
      <c r="VID193" s="79"/>
      <c r="VIE193" s="79"/>
      <c r="VIF193" s="79"/>
      <c r="VIG193" s="79"/>
      <c r="VIH193" s="79"/>
      <c r="VII193" s="79"/>
      <c r="VIJ193" s="79"/>
      <c r="VIK193" s="79"/>
      <c r="VIL193" s="79"/>
      <c r="VIM193" s="79"/>
      <c r="VIN193" s="79"/>
      <c r="VIO193" s="79"/>
      <c r="VIP193" s="79"/>
      <c r="VIQ193" s="79"/>
      <c r="VIR193" s="79"/>
      <c r="VIS193" s="79"/>
      <c r="VIT193" s="79"/>
      <c r="VIU193" s="79"/>
      <c r="VIV193" s="79"/>
      <c r="VIW193" s="79"/>
      <c r="VIX193" s="79"/>
      <c r="VIY193" s="79"/>
      <c r="VIZ193" s="79"/>
      <c r="VJA193" s="79"/>
      <c r="VJB193" s="79"/>
      <c r="VJC193" s="79"/>
      <c r="VJD193" s="79"/>
      <c r="VJE193" s="79"/>
      <c r="VJF193" s="79"/>
      <c r="VJG193" s="79"/>
      <c r="VJH193" s="79"/>
      <c r="VJI193" s="79"/>
      <c r="VJJ193" s="79"/>
      <c r="VJK193" s="79"/>
      <c r="VJL193" s="79"/>
      <c r="VJM193" s="79"/>
      <c r="VJN193" s="79"/>
      <c r="VJO193" s="79"/>
      <c r="VJP193" s="79"/>
      <c r="VJQ193" s="79"/>
      <c r="VJR193" s="79"/>
      <c r="VJS193" s="79"/>
      <c r="VJT193" s="79"/>
      <c r="VJU193" s="79"/>
      <c r="VJV193" s="79"/>
      <c r="VJW193" s="79"/>
      <c r="VJX193" s="79"/>
      <c r="VJY193" s="79"/>
      <c r="VJZ193" s="79"/>
      <c r="VKA193" s="79"/>
      <c r="VKB193" s="79"/>
      <c r="VKC193" s="79"/>
      <c r="VKD193" s="79"/>
      <c r="VKE193" s="79"/>
      <c r="VKF193" s="79"/>
      <c r="VKG193" s="79"/>
      <c r="VKH193" s="79"/>
      <c r="VKI193" s="79"/>
      <c r="VKJ193" s="79"/>
      <c r="VKK193" s="79"/>
      <c r="VKL193" s="79"/>
      <c r="VKM193" s="79"/>
      <c r="VKN193" s="79"/>
      <c r="VKO193" s="79"/>
      <c r="VKP193" s="79"/>
      <c r="VKQ193" s="79"/>
      <c r="VKR193" s="79"/>
      <c r="VKS193" s="79"/>
      <c r="VKT193" s="79"/>
      <c r="VKU193" s="79"/>
      <c r="VKV193" s="79"/>
      <c r="VKW193" s="79"/>
      <c r="VKX193" s="79"/>
      <c r="VKY193" s="79"/>
      <c r="VKZ193" s="79"/>
      <c r="VLA193" s="79"/>
      <c r="VLB193" s="79"/>
      <c r="VLC193" s="79"/>
      <c r="VLD193" s="79"/>
      <c r="VLE193" s="79"/>
      <c r="VLF193" s="79"/>
      <c r="VLG193" s="79"/>
      <c r="VLH193" s="79"/>
      <c r="VLI193" s="79"/>
      <c r="VLJ193" s="79"/>
      <c r="VLK193" s="79"/>
      <c r="VLL193" s="79"/>
      <c r="VLM193" s="79"/>
      <c r="VLN193" s="79"/>
      <c r="VLO193" s="79"/>
      <c r="VLP193" s="79"/>
      <c r="VLQ193" s="79"/>
      <c r="VLR193" s="79"/>
      <c r="VLS193" s="79"/>
      <c r="VLT193" s="79"/>
      <c r="VLU193" s="79"/>
      <c r="VLV193" s="79"/>
      <c r="VLW193" s="79"/>
      <c r="VLX193" s="79"/>
      <c r="VLY193" s="79"/>
      <c r="VLZ193" s="79"/>
      <c r="VMA193" s="79"/>
      <c r="VMB193" s="79"/>
      <c r="VMC193" s="79"/>
      <c r="VMD193" s="79"/>
      <c r="VME193" s="79"/>
      <c r="VMF193" s="79"/>
      <c r="VMG193" s="79"/>
      <c r="VMH193" s="79"/>
      <c r="VMI193" s="79"/>
      <c r="VMJ193" s="79"/>
      <c r="VMK193" s="79"/>
      <c r="VML193" s="79"/>
      <c r="VMM193" s="79"/>
      <c r="VMN193" s="79"/>
      <c r="VMO193" s="79"/>
      <c r="VMP193" s="79"/>
      <c r="VMQ193" s="79"/>
      <c r="VMR193" s="79"/>
      <c r="VMS193" s="79"/>
      <c r="VMT193" s="79"/>
      <c r="VMU193" s="79"/>
      <c r="VMV193" s="79"/>
      <c r="VMW193" s="79"/>
      <c r="VMX193" s="79"/>
      <c r="VMY193" s="79"/>
      <c r="VMZ193" s="79"/>
      <c r="VNA193" s="79"/>
      <c r="VNB193" s="79"/>
      <c r="VNC193" s="79"/>
      <c r="VND193" s="79"/>
      <c r="VNE193" s="79"/>
      <c r="VNF193" s="79"/>
      <c r="VNG193" s="79"/>
      <c r="VNH193" s="79"/>
      <c r="VNI193" s="79"/>
      <c r="VNJ193" s="79"/>
      <c r="VNK193" s="79"/>
      <c r="VNL193" s="79"/>
      <c r="VNM193" s="79"/>
      <c r="VNN193" s="79"/>
      <c r="VNO193" s="79"/>
      <c r="VNP193" s="79"/>
      <c r="VNQ193" s="79"/>
      <c r="VNR193" s="79"/>
      <c r="VNS193" s="79"/>
      <c r="VNT193" s="79"/>
      <c r="VNU193" s="79"/>
      <c r="VNV193" s="79"/>
      <c r="VNW193" s="79"/>
      <c r="VNX193" s="79"/>
      <c r="VNY193" s="79"/>
      <c r="VNZ193" s="79"/>
      <c r="VOA193" s="79"/>
      <c r="VOB193" s="79"/>
      <c r="VOC193" s="79"/>
      <c r="VOD193" s="79"/>
      <c r="VOE193" s="79"/>
      <c r="VOF193" s="79"/>
      <c r="VOG193" s="79"/>
      <c r="VOH193" s="79"/>
      <c r="VOI193" s="79"/>
      <c r="VOJ193" s="79"/>
      <c r="VOK193" s="79"/>
      <c r="VOL193" s="79"/>
      <c r="VOM193" s="79"/>
      <c r="VON193" s="79"/>
      <c r="VOO193" s="79"/>
      <c r="VOP193" s="79"/>
      <c r="VOQ193" s="79"/>
      <c r="VOR193" s="79"/>
      <c r="VOS193" s="79"/>
      <c r="VOT193" s="79"/>
      <c r="VOU193" s="79"/>
      <c r="VOV193" s="79"/>
      <c r="VOW193" s="79"/>
      <c r="VOX193" s="79"/>
      <c r="VOY193" s="79"/>
      <c r="VOZ193" s="79"/>
      <c r="VPA193" s="79"/>
      <c r="VPB193" s="79"/>
      <c r="VPC193" s="79"/>
      <c r="VPD193" s="79"/>
      <c r="VPE193" s="79"/>
      <c r="VPF193" s="79"/>
      <c r="VPG193" s="79"/>
      <c r="VPH193" s="79"/>
      <c r="VPI193" s="79"/>
      <c r="VPJ193" s="79"/>
      <c r="VPK193" s="79"/>
      <c r="VPL193" s="79"/>
      <c r="VPM193" s="79"/>
      <c r="VPN193" s="79"/>
      <c r="VPO193" s="79"/>
      <c r="VPP193" s="79"/>
      <c r="VPQ193" s="79"/>
      <c r="VPR193" s="79"/>
      <c r="VPS193" s="79"/>
      <c r="VPT193" s="79"/>
      <c r="VPU193" s="79"/>
      <c r="VPV193" s="79"/>
      <c r="VPW193" s="79"/>
      <c r="VPX193" s="79"/>
      <c r="VPY193" s="79"/>
      <c r="VPZ193" s="79"/>
      <c r="VQA193" s="79"/>
      <c r="VQB193" s="79"/>
      <c r="VQC193" s="79"/>
      <c r="VQD193" s="79"/>
      <c r="VQE193" s="79"/>
      <c r="VQF193" s="79"/>
      <c r="VQG193" s="79"/>
      <c r="VQH193" s="79"/>
      <c r="VQI193" s="79"/>
      <c r="VQJ193" s="79"/>
      <c r="VQK193" s="79"/>
      <c r="VQL193" s="79"/>
      <c r="VQM193" s="79"/>
      <c r="VQN193" s="79"/>
      <c r="VQO193" s="79"/>
      <c r="VQP193" s="79"/>
      <c r="VQQ193" s="79"/>
      <c r="VQR193" s="79"/>
      <c r="VQS193" s="79"/>
      <c r="VQT193" s="79"/>
      <c r="VQU193" s="79"/>
      <c r="VQV193" s="79"/>
      <c r="VQW193" s="79"/>
      <c r="VQX193" s="79"/>
      <c r="VQY193" s="79"/>
      <c r="VQZ193" s="79"/>
      <c r="VRA193" s="79"/>
      <c r="VRB193" s="79"/>
      <c r="VRC193" s="79"/>
      <c r="VRD193" s="79"/>
      <c r="VRE193" s="79"/>
      <c r="VRF193" s="79"/>
      <c r="VRG193" s="79"/>
      <c r="VRH193" s="79"/>
      <c r="VRI193" s="79"/>
      <c r="VRJ193" s="79"/>
      <c r="VRK193" s="79"/>
      <c r="VRL193" s="79"/>
      <c r="VRM193" s="79"/>
      <c r="VRN193" s="79"/>
      <c r="VRO193" s="79"/>
      <c r="VRP193" s="79"/>
      <c r="VRQ193" s="79"/>
      <c r="VRR193" s="79"/>
      <c r="VRS193" s="79"/>
      <c r="VRT193" s="79"/>
      <c r="VRU193" s="79"/>
      <c r="VRV193" s="79"/>
      <c r="VRW193" s="79"/>
      <c r="VRX193" s="79"/>
      <c r="VRY193" s="79"/>
      <c r="VRZ193" s="79"/>
      <c r="VSA193" s="79"/>
      <c r="VSB193" s="79"/>
      <c r="VSC193" s="79"/>
      <c r="VSD193" s="79"/>
      <c r="VSE193" s="79"/>
      <c r="VSF193" s="79"/>
      <c r="VSG193" s="79"/>
      <c r="VSH193" s="79"/>
      <c r="VSI193" s="79"/>
      <c r="VSJ193" s="79"/>
      <c r="VSK193" s="79"/>
      <c r="VSL193" s="79"/>
      <c r="VSM193" s="79"/>
      <c r="VSN193" s="79"/>
      <c r="VSO193" s="79"/>
      <c r="VSP193" s="79"/>
      <c r="VSQ193" s="79"/>
      <c r="VSR193" s="79"/>
      <c r="VSS193" s="79"/>
      <c r="VST193" s="79"/>
      <c r="VSU193" s="79"/>
      <c r="VSV193" s="79"/>
      <c r="VSW193" s="79"/>
      <c r="VSX193" s="79"/>
      <c r="VSY193" s="79"/>
      <c r="VSZ193" s="79"/>
      <c r="VTA193" s="79"/>
      <c r="VTB193" s="79"/>
      <c r="VTC193" s="79"/>
      <c r="VTD193" s="79"/>
      <c r="VTE193" s="79"/>
      <c r="VTF193" s="79"/>
      <c r="VTG193" s="79"/>
      <c r="VTH193" s="79"/>
      <c r="VTI193" s="79"/>
      <c r="VTJ193" s="79"/>
      <c r="VTK193" s="79"/>
      <c r="VTL193" s="79"/>
      <c r="VTM193" s="79"/>
      <c r="VTN193" s="79"/>
      <c r="VTO193" s="79"/>
      <c r="VTP193" s="79"/>
      <c r="VTQ193" s="79"/>
      <c r="VTR193" s="79"/>
      <c r="VTS193" s="79"/>
      <c r="VTT193" s="79"/>
      <c r="VTU193" s="79"/>
      <c r="VTV193" s="79"/>
      <c r="VTW193" s="79"/>
      <c r="VTX193" s="79"/>
      <c r="VTY193" s="79"/>
      <c r="VTZ193" s="79"/>
      <c r="VUA193" s="79"/>
      <c r="VUB193" s="79"/>
      <c r="VUC193" s="79"/>
      <c r="VUD193" s="79"/>
      <c r="VUE193" s="79"/>
      <c r="VUF193" s="79"/>
      <c r="VUG193" s="79"/>
      <c r="VUH193" s="79"/>
      <c r="VUI193" s="79"/>
      <c r="VUJ193" s="79"/>
      <c r="VUK193" s="79"/>
      <c r="VUL193" s="79"/>
      <c r="VUM193" s="79"/>
      <c r="VUN193" s="79"/>
      <c r="VUO193" s="79"/>
      <c r="VUP193" s="79"/>
      <c r="VUQ193" s="79"/>
      <c r="VUR193" s="79"/>
      <c r="VUS193" s="79"/>
      <c r="VUT193" s="79"/>
      <c r="VUU193" s="79"/>
      <c r="VUV193" s="79"/>
      <c r="VUW193" s="79"/>
      <c r="VUX193" s="79"/>
      <c r="VUY193" s="79"/>
      <c r="VUZ193" s="79"/>
      <c r="VVA193" s="79"/>
      <c r="VVB193" s="79"/>
      <c r="VVC193" s="79"/>
      <c r="VVD193" s="79"/>
      <c r="VVE193" s="79"/>
      <c r="VVF193" s="79"/>
      <c r="VVG193" s="79"/>
      <c r="VVH193" s="79"/>
      <c r="VVI193" s="79"/>
      <c r="VVJ193" s="79"/>
      <c r="VVK193" s="79"/>
      <c r="VVL193" s="79"/>
      <c r="VVM193" s="79"/>
      <c r="VVN193" s="79"/>
      <c r="VVO193" s="79"/>
      <c r="VVP193" s="79"/>
      <c r="VVQ193" s="79"/>
      <c r="VVR193" s="79"/>
      <c r="VVS193" s="79"/>
      <c r="VVT193" s="79"/>
      <c r="VVU193" s="79"/>
      <c r="VVV193" s="79"/>
      <c r="VVW193" s="79"/>
      <c r="VVX193" s="79"/>
      <c r="VVY193" s="79"/>
      <c r="VVZ193" s="79"/>
      <c r="VWA193" s="79"/>
      <c r="VWB193" s="79"/>
      <c r="VWC193" s="79"/>
      <c r="VWD193" s="79"/>
      <c r="VWE193" s="79"/>
      <c r="VWF193" s="79"/>
      <c r="VWG193" s="79"/>
      <c r="VWH193" s="79"/>
      <c r="VWI193" s="79"/>
      <c r="VWJ193" s="79"/>
      <c r="VWK193" s="79"/>
      <c r="VWL193" s="79"/>
      <c r="VWM193" s="79"/>
      <c r="VWN193" s="79"/>
      <c r="VWO193" s="79"/>
      <c r="VWP193" s="79"/>
      <c r="VWQ193" s="79"/>
      <c r="VWR193" s="79"/>
      <c r="VWS193" s="79"/>
      <c r="VWT193" s="79"/>
      <c r="VWU193" s="79"/>
      <c r="VWV193" s="79"/>
      <c r="VWW193" s="79"/>
      <c r="VWX193" s="79"/>
      <c r="VWY193" s="79"/>
      <c r="VWZ193" s="79"/>
      <c r="VXA193" s="79"/>
      <c r="VXB193" s="79"/>
      <c r="VXC193" s="79"/>
      <c r="VXD193" s="79"/>
      <c r="VXE193" s="79"/>
      <c r="VXF193" s="79"/>
      <c r="VXG193" s="79"/>
      <c r="VXH193" s="79"/>
      <c r="VXI193" s="79"/>
      <c r="VXJ193" s="79"/>
      <c r="VXK193" s="79"/>
      <c r="VXL193" s="79"/>
      <c r="VXM193" s="79"/>
      <c r="VXN193" s="79"/>
      <c r="VXO193" s="79"/>
      <c r="VXP193" s="79"/>
      <c r="VXQ193" s="79"/>
      <c r="VXR193" s="79"/>
      <c r="VXS193" s="79"/>
      <c r="VXT193" s="79"/>
      <c r="VXU193" s="79"/>
      <c r="VXV193" s="79"/>
      <c r="VXW193" s="79"/>
      <c r="VXX193" s="79"/>
      <c r="VXY193" s="79"/>
      <c r="VXZ193" s="79"/>
      <c r="VYA193" s="79"/>
      <c r="VYB193" s="79"/>
      <c r="VYC193" s="79"/>
      <c r="VYD193" s="79"/>
      <c r="VYE193" s="79"/>
      <c r="VYF193" s="79"/>
      <c r="VYG193" s="79"/>
      <c r="VYH193" s="79"/>
      <c r="VYI193" s="79"/>
      <c r="VYJ193" s="79"/>
      <c r="VYK193" s="79"/>
      <c r="VYL193" s="79"/>
      <c r="VYM193" s="79"/>
      <c r="VYN193" s="79"/>
      <c r="VYO193" s="79"/>
      <c r="VYP193" s="79"/>
      <c r="VYQ193" s="79"/>
      <c r="VYR193" s="79"/>
      <c r="VYS193" s="79"/>
      <c r="VYT193" s="79"/>
      <c r="VYU193" s="79"/>
      <c r="VYV193" s="79"/>
      <c r="VYW193" s="79"/>
      <c r="VYX193" s="79"/>
      <c r="VYY193" s="79"/>
      <c r="VYZ193" s="79"/>
      <c r="VZA193" s="79"/>
      <c r="VZB193" s="79"/>
      <c r="VZC193" s="79"/>
      <c r="VZD193" s="79"/>
      <c r="VZE193" s="79"/>
      <c r="VZF193" s="79"/>
      <c r="VZG193" s="79"/>
      <c r="VZH193" s="79"/>
      <c r="VZI193" s="79"/>
      <c r="VZJ193" s="79"/>
      <c r="VZK193" s="79"/>
      <c r="VZL193" s="79"/>
      <c r="VZM193" s="79"/>
      <c r="VZN193" s="79"/>
      <c r="VZO193" s="79"/>
      <c r="VZP193" s="79"/>
      <c r="VZQ193" s="79"/>
      <c r="VZR193" s="79"/>
      <c r="VZS193" s="79"/>
      <c r="VZT193" s="79"/>
      <c r="VZU193" s="79"/>
      <c r="VZV193" s="79"/>
      <c r="VZW193" s="79"/>
      <c r="VZX193" s="79"/>
      <c r="VZY193" s="79"/>
      <c r="VZZ193" s="79"/>
      <c r="WAA193" s="79"/>
      <c r="WAB193" s="79"/>
      <c r="WAC193" s="79"/>
      <c r="WAD193" s="79"/>
      <c r="WAE193" s="79"/>
      <c r="WAF193" s="79"/>
      <c r="WAG193" s="79"/>
      <c r="WAH193" s="79"/>
      <c r="WAI193" s="79"/>
      <c r="WAJ193" s="79"/>
      <c r="WAK193" s="79"/>
      <c r="WAL193" s="79"/>
      <c r="WAM193" s="79"/>
      <c r="WAN193" s="79"/>
      <c r="WAO193" s="79"/>
      <c r="WAP193" s="79"/>
      <c r="WAQ193" s="79"/>
      <c r="WAR193" s="79"/>
      <c r="WAS193" s="79"/>
      <c r="WAT193" s="79"/>
      <c r="WAU193" s="79"/>
      <c r="WAV193" s="79"/>
      <c r="WAW193" s="79"/>
      <c r="WAX193" s="79"/>
      <c r="WAY193" s="79"/>
      <c r="WAZ193" s="79"/>
      <c r="WBA193" s="79"/>
      <c r="WBB193" s="79"/>
      <c r="WBC193" s="79"/>
      <c r="WBD193" s="79"/>
      <c r="WBE193" s="79"/>
      <c r="WBF193" s="79"/>
      <c r="WBG193" s="79"/>
      <c r="WBH193" s="79"/>
      <c r="WBI193" s="79"/>
      <c r="WBJ193" s="79"/>
      <c r="WBK193" s="79"/>
      <c r="WBL193" s="79"/>
      <c r="WBM193" s="79"/>
      <c r="WBN193" s="79"/>
      <c r="WBO193" s="79"/>
      <c r="WBP193" s="79"/>
      <c r="WBQ193" s="79"/>
      <c r="WBR193" s="79"/>
      <c r="WBS193" s="79"/>
      <c r="WBT193" s="79"/>
      <c r="WBU193" s="79"/>
      <c r="WBV193" s="79"/>
      <c r="WBW193" s="79"/>
      <c r="WBX193" s="79"/>
      <c r="WBY193" s="79"/>
      <c r="WBZ193" s="79"/>
      <c r="WCA193" s="79"/>
      <c r="WCB193" s="79"/>
      <c r="WCC193" s="79"/>
      <c r="WCD193" s="79"/>
      <c r="WCE193" s="79"/>
      <c r="WCF193" s="79"/>
      <c r="WCG193" s="79"/>
      <c r="WCH193" s="79"/>
      <c r="WCI193" s="79"/>
      <c r="WCJ193" s="79"/>
      <c r="WCK193" s="79"/>
      <c r="WCL193" s="79"/>
      <c r="WCM193" s="79"/>
      <c r="WCN193" s="79"/>
      <c r="WCO193" s="79"/>
      <c r="WCP193" s="79"/>
      <c r="WCQ193" s="79"/>
      <c r="WCR193" s="79"/>
      <c r="WCS193" s="79"/>
      <c r="WCT193" s="79"/>
      <c r="WCU193" s="79"/>
      <c r="WCV193" s="79"/>
      <c r="WCW193" s="79"/>
      <c r="WCX193" s="79"/>
      <c r="WCY193" s="79"/>
      <c r="WCZ193" s="79"/>
      <c r="WDA193" s="79"/>
      <c r="WDB193" s="79"/>
      <c r="WDC193" s="79"/>
      <c r="WDD193" s="79"/>
      <c r="WDE193" s="79"/>
      <c r="WDF193" s="79"/>
      <c r="WDG193" s="79"/>
      <c r="WDH193" s="79"/>
      <c r="WDI193" s="79"/>
      <c r="WDJ193" s="79"/>
      <c r="WDK193" s="79"/>
      <c r="WDL193" s="79"/>
      <c r="WDM193" s="79"/>
      <c r="WDN193" s="79"/>
      <c r="WDO193" s="79"/>
      <c r="WDP193" s="79"/>
      <c r="WDQ193" s="79"/>
      <c r="WDR193" s="79"/>
      <c r="WDS193" s="79"/>
      <c r="WDT193" s="79"/>
      <c r="WDU193" s="79"/>
      <c r="WDV193" s="79"/>
      <c r="WDW193" s="79"/>
      <c r="WDX193" s="79"/>
      <c r="WDY193" s="79"/>
      <c r="WDZ193" s="79"/>
      <c r="WEA193" s="79"/>
      <c r="WEB193" s="79"/>
      <c r="WEC193" s="79"/>
      <c r="WED193" s="79"/>
      <c r="WEE193" s="79"/>
      <c r="WEF193" s="79"/>
      <c r="WEG193" s="79"/>
      <c r="WEH193" s="79"/>
      <c r="WEI193" s="79"/>
      <c r="WEJ193" s="79"/>
      <c r="WEK193" s="79"/>
      <c r="WEL193" s="79"/>
      <c r="WEM193" s="79"/>
      <c r="WEN193" s="79"/>
      <c r="WEO193" s="79"/>
      <c r="WEP193" s="79"/>
      <c r="WEQ193" s="79"/>
      <c r="WER193" s="79"/>
      <c r="WES193" s="79"/>
      <c r="WET193" s="79"/>
      <c r="WEU193" s="79"/>
      <c r="WEV193" s="79"/>
      <c r="WEW193" s="79"/>
      <c r="WEX193" s="79"/>
      <c r="WEY193" s="79"/>
      <c r="WEZ193" s="79"/>
      <c r="WFA193" s="79"/>
      <c r="WFB193" s="79"/>
      <c r="WFC193" s="79"/>
      <c r="WFD193" s="79"/>
      <c r="WFE193" s="79"/>
      <c r="WFF193" s="79"/>
      <c r="WFG193" s="79"/>
      <c r="WFH193" s="79"/>
      <c r="WFI193" s="79"/>
      <c r="WFJ193" s="79"/>
      <c r="WFK193" s="79"/>
      <c r="WFL193" s="79"/>
      <c r="WFM193" s="79"/>
      <c r="WFN193" s="79"/>
      <c r="WFO193" s="79"/>
      <c r="WFP193" s="79"/>
      <c r="WFQ193" s="79"/>
      <c r="WFR193" s="79"/>
      <c r="WFS193" s="79"/>
      <c r="WFT193" s="79"/>
      <c r="WFU193" s="79"/>
      <c r="WFV193" s="79"/>
      <c r="WFW193" s="79"/>
      <c r="WFX193" s="79"/>
      <c r="WFY193" s="79"/>
      <c r="WFZ193" s="79"/>
      <c r="WGA193" s="79"/>
      <c r="WGB193" s="79"/>
      <c r="WGC193" s="79"/>
      <c r="WGD193" s="79"/>
      <c r="WGE193" s="79"/>
      <c r="WGF193" s="79"/>
      <c r="WGG193" s="79"/>
      <c r="WGH193" s="79"/>
      <c r="WGI193" s="79"/>
      <c r="WGJ193" s="79"/>
      <c r="WGK193" s="79"/>
      <c r="WGL193" s="79"/>
      <c r="WGM193" s="79"/>
      <c r="WGN193" s="79"/>
      <c r="WGO193" s="79"/>
      <c r="WGP193" s="79"/>
      <c r="WGQ193" s="79"/>
      <c r="WGR193" s="79"/>
      <c r="WGS193" s="79"/>
      <c r="WGT193" s="79"/>
      <c r="WGU193" s="79"/>
      <c r="WGV193" s="79"/>
      <c r="WGW193" s="79"/>
      <c r="WGX193" s="79"/>
      <c r="WGY193" s="79"/>
      <c r="WGZ193" s="79"/>
      <c r="WHA193" s="79"/>
      <c r="WHB193" s="79"/>
      <c r="WHC193" s="79"/>
      <c r="WHD193" s="79"/>
      <c r="WHE193" s="79"/>
      <c r="WHF193" s="79"/>
      <c r="WHG193" s="79"/>
      <c r="WHH193" s="79"/>
      <c r="WHI193" s="79"/>
      <c r="WHJ193" s="79"/>
      <c r="WHK193" s="79"/>
      <c r="WHL193" s="79"/>
      <c r="WHM193" s="79"/>
      <c r="WHN193" s="79"/>
      <c r="WHO193" s="79"/>
      <c r="WHP193" s="79"/>
      <c r="WHQ193" s="79"/>
      <c r="WHR193" s="79"/>
      <c r="WHS193" s="79"/>
      <c r="WHT193" s="79"/>
      <c r="WHU193" s="79"/>
      <c r="WHV193" s="79"/>
      <c r="WHW193" s="79"/>
      <c r="WHX193" s="79"/>
      <c r="WHY193" s="79"/>
      <c r="WHZ193" s="79"/>
      <c r="WIA193" s="79"/>
      <c r="WIB193" s="79"/>
      <c r="WIC193" s="79"/>
      <c r="WID193" s="79"/>
      <c r="WIE193" s="79"/>
      <c r="WIF193" s="79"/>
      <c r="WIG193" s="79"/>
      <c r="WIH193" s="79"/>
      <c r="WII193" s="79"/>
      <c r="WIJ193" s="79"/>
      <c r="WIK193" s="79"/>
      <c r="WIL193" s="79"/>
      <c r="WIM193" s="79"/>
      <c r="WIN193" s="79"/>
      <c r="WIO193" s="79"/>
      <c r="WIP193" s="79"/>
      <c r="WIQ193" s="79"/>
      <c r="WIR193" s="79"/>
      <c r="WIS193" s="79"/>
      <c r="WIT193" s="79"/>
      <c r="WIU193" s="79"/>
      <c r="WIV193" s="79"/>
      <c r="WIW193" s="79"/>
      <c r="WIX193" s="79"/>
      <c r="WIY193" s="79"/>
      <c r="WIZ193" s="79"/>
      <c r="WJA193" s="79"/>
      <c r="WJB193" s="79"/>
      <c r="WJC193" s="79"/>
      <c r="WJD193" s="79"/>
      <c r="WJE193" s="79"/>
      <c r="WJF193" s="79"/>
      <c r="WJG193" s="79"/>
      <c r="WJH193" s="79"/>
      <c r="WJI193" s="79"/>
      <c r="WJJ193" s="79"/>
      <c r="WJK193" s="79"/>
      <c r="WJL193" s="79"/>
      <c r="WJM193" s="79"/>
      <c r="WJN193" s="79"/>
      <c r="WJO193" s="79"/>
      <c r="WJP193" s="79"/>
      <c r="WJQ193" s="79"/>
      <c r="WJR193" s="79"/>
      <c r="WJS193" s="79"/>
      <c r="WJT193" s="79"/>
      <c r="WJU193" s="79"/>
      <c r="WJV193" s="79"/>
      <c r="WJW193" s="79"/>
      <c r="WJX193" s="79"/>
      <c r="WJY193" s="79"/>
      <c r="WJZ193" s="79"/>
      <c r="WKA193" s="79"/>
      <c r="WKB193" s="79"/>
      <c r="WKC193" s="79"/>
      <c r="WKD193" s="79"/>
      <c r="WKE193" s="79"/>
      <c r="WKF193" s="79"/>
      <c r="WKG193" s="79"/>
      <c r="WKH193" s="79"/>
      <c r="WKI193" s="79"/>
      <c r="WKJ193" s="79"/>
      <c r="WKK193" s="79"/>
      <c r="WKL193" s="79"/>
      <c r="WKM193" s="79"/>
      <c r="WKN193" s="79"/>
      <c r="WKO193" s="79"/>
      <c r="WKP193" s="79"/>
      <c r="WKQ193" s="79"/>
      <c r="WKR193" s="79"/>
      <c r="WKS193" s="79"/>
      <c r="WKT193" s="79"/>
      <c r="WKU193" s="79"/>
      <c r="WKV193" s="79"/>
      <c r="WKW193" s="79"/>
      <c r="WKX193" s="79"/>
      <c r="WKY193" s="79"/>
      <c r="WKZ193" s="79"/>
      <c r="WLA193" s="79"/>
      <c r="WLB193" s="79"/>
      <c r="WLC193" s="79"/>
      <c r="WLD193" s="79"/>
      <c r="WLE193" s="79"/>
      <c r="WLF193" s="79"/>
      <c r="WLG193" s="79"/>
      <c r="WLH193" s="79"/>
      <c r="WLI193" s="79"/>
      <c r="WLJ193" s="79"/>
      <c r="WLK193" s="79"/>
      <c r="WLL193" s="79"/>
      <c r="WLM193" s="79"/>
      <c r="WLN193" s="79"/>
      <c r="WLO193" s="79"/>
      <c r="WLP193" s="79"/>
      <c r="WLQ193" s="79"/>
      <c r="WLR193" s="79"/>
      <c r="WLS193" s="79"/>
      <c r="WLT193" s="79"/>
      <c r="WLU193" s="79"/>
      <c r="WLV193" s="79"/>
      <c r="WLW193" s="79"/>
      <c r="WLX193" s="79"/>
      <c r="WLY193" s="79"/>
      <c r="WLZ193" s="79"/>
      <c r="WMA193" s="79"/>
      <c r="WMB193" s="79"/>
      <c r="WMC193" s="79"/>
      <c r="WMD193" s="79"/>
      <c r="WME193" s="79"/>
      <c r="WMF193" s="79"/>
      <c r="WMG193" s="79"/>
      <c r="WMH193" s="79"/>
      <c r="WMI193" s="79"/>
      <c r="WMJ193" s="79"/>
      <c r="WMK193" s="79"/>
      <c r="WML193" s="79"/>
      <c r="WMM193" s="79"/>
      <c r="WMN193" s="79"/>
      <c r="WMO193" s="79"/>
      <c r="WMP193" s="79"/>
      <c r="WMQ193" s="79"/>
      <c r="WMR193" s="79"/>
      <c r="WMS193" s="79"/>
      <c r="WMT193" s="79"/>
      <c r="WMU193" s="79"/>
      <c r="WMV193" s="79"/>
      <c r="WMW193" s="79"/>
      <c r="WMX193" s="79"/>
      <c r="WMY193" s="79"/>
      <c r="WMZ193" s="79"/>
      <c r="WNA193" s="79"/>
      <c r="WNB193" s="79"/>
      <c r="WNC193" s="79"/>
      <c r="WND193" s="79"/>
      <c r="WNE193" s="79"/>
      <c r="WNF193" s="79"/>
      <c r="WNG193" s="79"/>
      <c r="WNH193" s="79"/>
      <c r="WNI193" s="79"/>
      <c r="WNJ193" s="79"/>
      <c r="WNK193" s="79"/>
      <c r="WNL193" s="79"/>
      <c r="WNM193" s="79"/>
      <c r="WNN193" s="79"/>
      <c r="WNO193" s="79"/>
      <c r="WNP193" s="79"/>
      <c r="WNQ193" s="79"/>
      <c r="WNR193" s="79"/>
      <c r="WNS193" s="79"/>
      <c r="WNT193" s="79"/>
      <c r="WNU193" s="79"/>
      <c r="WNV193" s="79"/>
      <c r="WNW193" s="79"/>
      <c r="WNX193" s="79"/>
      <c r="WNY193" s="79"/>
      <c r="WNZ193" s="79"/>
      <c r="WOA193" s="79"/>
      <c r="WOB193" s="79"/>
      <c r="WOC193" s="79"/>
      <c r="WOD193" s="79"/>
      <c r="WOE193" s="79"/>
      <c r="WOF193" s="79"/>
      <c r="WOG193" s="79"/>
      <c r="WOH193" s="79"/>
      <c r="WOI193" s="79"/>
      <c r="WOJ193" s="79"/>
      <c r="WOK193" s="79"/>
      <c r="WOL193" s="79"/>
      <c r="WOM193" s="79"/>
      <c r="WON193" s="79"/>
      <c r="WOO193" s="79"/>
      <c r="WOP193" s="79"/>
      <c r="WOQ193" s="79"/>
      <c r="WOR193" s="79"/>
      <c r="WOS193" s="79"/>
      <c r="WOT193" s="79"/>
      <c r="WOU193" s="79"/>
      <c r="WOV193" s="79"/>
      <c r="WOW193" s="79"/>
      <c r="WOX193" s="79"/>
      <c r="WOY193" s="79"/>
      <c r="WOZ193" s="79"/>
      <c r="WPA193" s="79"/>
      <c r="WPB193" s="79"/>
      <c r="WPC193" s="79"/>
      <c r="WPD193" s="79"/>
      <c r="WPE193" s="79"/>
      <c r="WPF193" s="79"/>
      <c r="WPG193" s="79"/>
      <c r="WPH193" s="79"/>
      <c r="WPI193" s="79"/>
      <c r="WPJ193" s="79"/>
      <c r="WPK193" s="79"/>
      <c r="WPL193" s="79"/>
      <c r="WPM193" s="79"/>
      <c r="WPN193" s="79"/>
      <c r="WPO193" s="79"/>
      <c r="WPP193" s="79"/>
      <c r="WPQ193" s="79"/>
      <c r="WPR193" s="79"/>
      <c r="WPS193" s="79"/>
      <c r="WPT193" s="79"/>
      <c r="WPU193" s="79"/>
      <c r="WPV193" s="79"/>
      <c r="WPW193" s="79"/>
      <c r="WPX193" s="79"/>
      <c r="WPY193" s="79"/>
      <c r="WPZ193" s="79"/>
      <c r="WQA193" s="79"/>
      <c r="WQB193" s="79"/>
      <c r="WQC193" s="79"/>
      <c r="WQD193" s="79"/>
      <c r="WQE193" s="79"/>
      <c r="WQF193" s="79"/>
      <c r="WQG193" s="79"/>
      <c r="WQH193" s="79"/>
      <c r="WQI193" s="79"/>
      <c r="WQJ193" s="79"/>
      <c r="WQK193" s="79"/>
      <c r="WQL193" s="79"/>
      <c r="WQM193" s="79"/>
      <c r="WQN193" s="79"/>
      <c r="WQO193" s="79"/>
      <c r="WQP193" s="79"/>
      <c r="WQQ193" s="79"/>
      <c r="WQR193" s="79"/>
      <c r="WQS193" s="79"/>
      <c r="WQT193" s="79"/>
      <c r="WQU193" s="79"/>
      <c r="WQV193" s="79"/>
      <c r="WQW193" s="79"/>
      <c r="WQX193" s="79"/>
      <c r="WQY193" s="79"/>
      <c r="WQZ193" s="79"/>
      <c r="WRA193" s="79"/>
      <c r="WRB193" s="79"/>
      <c r="WRC193" s="79"/>
      <c r="WRD193" s="79"/>
      <c r="WRE193" s="79"/>
      <c r="WRF193" s="79"/>
      <c r="WRG193" s="79"/>
      <c r="WRH193" s="79"/>
      <c r="WRI193" s="79"/>
      <c r="WRJ193" s="79"/>
      <c r="WRK193" s="79"/>
      <c r="WRL193" s="79"/>
      <c r="WRM193" s="79"/>
      <c r="WRN193" s="79"/>
      <c r="WRO193" s="79"/>
      <c r="WRP193" s="79"/>
      <c r="WRQ193" s="79"/>
      <c r="WRR193" s="79"/>
      <c r="WRS193" s="79"/>
      <c r="WRT193" s="79"/>
      <c r="WRU193" s="79"/>
      <c r="WRV193" s="79"/>
      <c r="WRW193" s="79"/>
      <c r="WRX193" s="79"/>
      <c r="WRY193" s="79"/>
      <c r="WRZ193" s="79"/>
      <c r="WSA193" s="79"/>
      <c r="WSB193" s="79"/>
      <c r="WSC193" s="79"/>
      <c r="WSD193" s="79"/>
      <c r="WSE193" s="79"/>
      <c r="WSF193" s="79"/>
      <c r="WSG193" s="79"/>
      <c r="WSH193" s="79"/>
      <c r="WSI193" s="79"/>
      <c r="WSJ193" s="79"/>
      <c r="WSK193" s="79"/>
      <c r="WSL193" s="79"/>
      <c r="WSM193" s="79"/>
      <c r="WSN193" s="79"/>
      <c r="WSO193" s="79"/>
      <c r="WSP193" s="79"/>
      <c r="WSQ193" s="79"/>
      <c r="WSR193" s="79"/>
      <c r="WSS193" s="79"/>
      <c r="WST193" s="79"/>
      <c r="WSU193" s="79"/>
      <c r="WSV193" s="79"/>
      <c r="WSW193" s="79"/>
      <c r="WSX193" s="79"/>
      <c r="WSY193" s="79"/>
      <c r="WSZ193" s="79"/>
      <c r="WTA193" s="79"/>
      <c r="WTB193" s="79"/>
      <c r="WTC193" s="79"/>
      <c r="WTD193" s="79"/>
      <c r="WTE193" s="79"/>
      <c r="WTF193" s="79"/>
      <c r="WTG193" s="79"/>
      <c r="WTH193" s="79"/>
      <c r="WTI193" s="79"/>
      <c r="WTJ193" s="79"/>
      <c r="WTK193" s="79"/>
      <c r="WTL193" s="79"/>
      <c r="WTM193" s="79"/>
      <c r="WTN193" s="79"/>
      <c r="WTO193" s="79"/>
      <c r="WTP193" s="79"/>
      <c r="WTQ193" s="79"/>
      <c r="WTR193" s="79"/>
      <c r="WTS193" s="79"/>
      <c r="WTT193" s="79"/>
      <c r="WTU193" s="79"/>
      <c r="WTV193" s="79"/>
      <c r="WTW193" s="79"/>
      <c r="WTX193" s="79"/>
      <c r="WTY193" s="79"/>
      <c r="WTZ193" s="79"/>
      <c r="WUA193" s="79"/>
      <c r="WUB193" s="79"/>
      <c r="WUC193" s="79"/>
      <c r="WUD193" s="79"/>
      <c r="WUE193" s="79"/>
      <c r="WUF193" s="79"/>
      <c r="WUG193" s="79"/>
      <c r="WUH193" s="79"/>
      <c r="WUI193" s="79"/>
      <c r="WUJ193" s="79"/>
      <c r="WUK193" s="79"/>
      <c r="WUL193" s="79"/>
      <c r="WUM193" s="79"/>
      <c r="WUN193" s="79"/>
      <c r="WUO193" s="79"/>
      <c r="WUP193" s="79"/>
      <c r="WUQ193" s="79"/>
      <c r="WUR193" s="79"/>
      <c r="WUS193" s="79"/>
      <c r="WUT193" s="79"/>
      <c r="WUU193" s="79"/>
      <c r="WUV193" s="79"/>
      <c r="WUW193" s="79"/>
      <c r="WUX193" s="79"/>
      <c r="WUY193" s="79"/>
      <c r="WUZ193" s="79"/>
      <c r="WVA193" s="79"/>
      <c r="WVB193" s="79"/>
      <c r="WVC193" s="79"/>
      <c r="WVD193" s="79"/>
      <c r="WVE193" s="79"/>
      <c r="WVF193" s="79"/>
      <c r="WVG193" s="79"/>
      <c r="WVH193" s="79"/>
      <c r="WVI193" s="79"/>
      <c r="WVJ193" s="79"/>
      <c r="WVK193" s="79"/>
      <c r="WVL193" s="79"/>
      <c r="WVM193" s="79"/>
      <c r="WVN193" s="79"/>
      <c r="WVO193" s="79"/>
      <c r="WVP193" s="79"/>
      <c r="WVQ193" s="79"/>
      <c r="WVR193" s="79"/>
      <c r="WVS193" s="79"/>
      <c r="WVT193" s="79"/>
      <c r="WVU193" s="79"/>
      <c r="WVV193" s="79"/>
      <c r="WVW193" s="79"/>
      <c r="WVX193" s="79"/>
      <c r="WVY193" s="79"/>
      <c r="WVZ193" s="79"/>
      <c r="WWA193" s="79"/>
      <c r="WWB193" s="79"/>
      <c r="WWC193" s="79"/>
      <c r="WWD193" s="79"/>
      <c r="WWE193" s="79"/>
      <c r="WWF193" s="79"/>
      <c r="WWG193" s="79"/>
      <c r="WWH193" s="79"/>
      <c r="WWI193" s="79"/>
      <c r="WWJ193" s="79"/>
      <c r="WWK193" s="79"/>
      <c r="WWL193" s="79"/>
      <c r="WWM193" s="79"/>
      <c r="WWN193" s="79"/>
      <c r="WWO193" s="79"/>
      <c r="WWP193" s="79"/>
      <c r="WWQ193" s="79"/>
      <c r="WWR193" s="79"/>
      <c r="WWS193" s="79"/>
      <c r="WWT193" s="79"/>
      <c r="WWU193" s="79"/>
      <c r="WWV193" s="79"/>
      <c r="WWW193" s="79"/>
      <c r="WWX193" s="79"/>
      <c r="WWY193" s="79"/>
      <c r="WWZ193" s="79"/>
      <c r="WXA193" s="79"/>
      <c r="WXB193" s="79"/>
      <c r="WXC193" s="79"/>
      <c r="WXD193" s="79"/>
      <c r="WXE193" s="79"/>
      <c r="WXF193" s="79"/>
      <c r="WXG193" s="79"/>
      <c r="WXH193" s="79"/>
      <c r="WXI193" s="79"/>
      <c r="WXJ193" s="79"/>
      <c r="WXK193" s="79"/>
      <c r="WXL193" s="79"/>
      <c r="WXM193" s="79"/>
      <c r="WXN193" s="79"/>
      <c r="WXO193" s="79"/>
      <c r="WXP193" s="79"/>
      <c r="WXQ193" s="79"/>
      <c r="WXR193" s="79"/>
      <c r="WXS193" s="79"/>
      <c r="WXT193" s="79"/>
      <c r="WXU193" s="79"/>
      <c r="WXV193" s="79"/>
      <c r="WXW193" s="79"/>
      <c r="WXX193" s="79"/>
      <c r="WXY193" s="79"/>
      <c r="WXZ193" s="79"/>
      <c r="WYA193" s="79"/>
      <c r="WYB193" s="79"/>
      <c r="WYC193" s="79"/>
      <c r="WYD193" s="79"/>
      <c r="WYE193" s="79"/>
      <c r="WYF193" s="79"/>
      <c r="WYG193" s="79"/>
      <c r="WYH193" s="79"/>
      <c r="WYI193" s="79"/>
      <c r="WYJ193" s="79"/>
      <c r="WYK193" s="79"/>
      <c r="WYL193" s="79"/>
      <c r="WYM193" s="79"/>
      <c r="WYN193" s="79"/>
      <c r="WYO193" s="79"/>
      <c r="WYP193" s="79"/>
      <c r="WYQ193" s="79"/>
      <c r="WYR193" s="79"/>
      <c r="WYS193" s="79"/>
      <c r="WYT193" s="79"/>
      <c r="WYU193" s="79"/>
      <c r="WYV193" s="79"/>
      <c r="WYW193" s="79"/>
      <c r="WYX193" s="79"/>
      <c r="WYY193" s="79"/>
      <c r="WYZ193" s="79"/>
      <c r="WZA193" s="79"/>
      <c r="WZB193" s="79"/>
      <c r="WZC193" s="79"/>
      <c r="WZD193" s="79"/>
      <c r="WZE193" s="79"/>
      <c r="WZF193" s="79"/>
      <c r="WZG193" s="79"/>
      <c r="WZH193" s="79"/>
      <c r="WZI193" s="79"/>
      <c r="WZJ193" s="79"/>
      <c r="WZK193" s="79"/>
      <c r="WZL193" s="79"/>
      <c r="WZM193" s="79"/>
      <c r="WZN193" s="79"/>
      <c r="WZO193" s="79"/>
      <c r="WZP193" s="79"/>
      <c r="WZQ193" s="79"/>
      <c r="WZR193" s="79"/>
      <c r="WZS193" s="79"/>
      <c r="WZT193" s="79"/>
      <c r="WZU193" s="79"/>
      <c r="WZV193" s="79"/>
      <c r="WZW193" s="79"/>
      <c r="WZX193" s="79"/>
      <c r="WZY193" s="79"/>
      <c r="WZZ193" s="79"/>
      <c r="XAA193" s="79"/>
      <c r="XAB193" s="79"/>
      <c r="XAC193" s="79"/>
      <c r="XAD193" s="79"/>
      <c r="XAE193" s="79"/>
      <c r="XAF193" s="79"/>
      <c r="XAG193" s="79"/>
      <c r="XAH193" s="79"/>
      <c r="XAI193" s="79"/>
      <c r="XAJ193" s="79"/>
      <c r="XAK193" s="79"/>
      <c r="XAL193" s="79"/>
      <c r="XAM193" s="79"/>
      <c r="XAN193" s="79"/>
      <c r="XAO193" s="79"/>
      <c r="XAP193" s="79"/>
      <c r="XAQ193" s="79"/>
      <c r="XAR193" s="79"/>
      <c r="XAS193" s="79"/>
      <c r="XAT193" s="79"/>
      <c r="XAU193" s="79"/>
      <c r="XAV193" s="79"/>
      <c r="XAW193" s="79"/>
      <c r="XAX193" s="79"/>
      <c r="XAY193" s="79"/>
      <c r="XAZ193" s="79"/>
      <c r="XBA193" s="79"/>
      <c r="XBB193" s="79"/>
      <c r="XBC193" s="79"/>
      <c r="XBD193" s="79"/>
      <c r="XBE193" s="79"/>
      <c r="XBF193" s="79"/>
      <c r="XBG193" s="79"/>
      <c r="XBH193" s="79"/>
      <c r="XBI193" s="79"/>
      <c r="XBJ193" s="79"/>
      <c r="XBK193" s="79"/>
      <c r="XBL193" s="79"/>
      <c r="XBM193" s="79"/>
      <c r="XBN193" s="79"/>
      <c r="XBO193" s="79"/>
      <c r="XBP193" s="79"/>
      <c r="XBQ193" s="79"/>
      <c r="XBR193" s="79"/>
      <c r="XBS193" s="79"/>
      <c r="XBT193" s="79"/>
      <c r="XBU193" s="79"/>
      <c r="XBV193" s="79"/>
      <c r="XBW193" s="79"/>
      <c r="XBX193" s="79"/>
      <c r="XBY193" s="79"/>
      <c r="XBZ193" s="79"/>
      <c r="XCA193" s="79"/>
      <c r="XCB193" s="79"/>
      <c r="XCC193" s="79"/>
      <c r="XCD193" s="79"/>
      <c r="XCE193" s="79"/>
      <c r="XCF193" s="79"/>
      <c r="XCG193" s="79"/>
      <c r="XCH193" s="79"/>
      <c r="XCI193" s="79"/>
      <c r="XCJ193" s="79"/>
      <c r="XCK193" s="79"/>
      <c r="XCL193" s="79"/>
      <c r="XCM193" s="79"/>
      <c r="XCN193" s="79"/>
      <c r="XCO193" s="79"/>
      <c r="XCP193" s="79"/>
      <c r="XCQ193" s="79"/>
      <c r="XCR193" s="79"/>
      <c r="XCS193" s="79"/>
      <c r="XCT193" s="79"/>
      <c r="XCU193" s="79"/>
      <c r="XCV193" s="79"/>
      <c r="XCW193" s="79"/>
      <c r="XCX193" s="79"/>
      <c r="XCY193" s="79"/>
      <c r="XCZ193" s="79"/>
      <c r="XDA193" s="79"/>
      <c r="XDB193" s="79"/>
      <c r="XDC193" s="79"/>
      <c r="XDD193" s="79"/>
      <c r="XDE193" s="79"/>
      <c r="XDF193" s="79"/>
      <c r="XDG193" s="79"/>
      <c r="XDH193" s="79"/>
      <c r="XDI193" s="79"/>
      <c r="XDJ193" s="79"/>
      <c r="XDK193" s="79"/>
      <c r="XDL193" s="79"/>
      <c r="XDM193" s="79"/>
      <c r="XDN193" s="79"/>
      <c r="XDO193" s="79"/>
      <c r="XDP193" s="79"/>
      <c r="XDQ193" s="79"/>
      <c r="XDR193" s="79"/>
      <c r="XDS193" s="79"/>
      <c r="XDT193" s="79"/>
      <c r="XDU193" s="79"/>
      <c r="XDV193" s="79"/>
      <c r="XDW193" s="79"/>
      <c r="XDX193" s="79"/>
      <c r="XDY193" s="79"/>
      <c r="XDZ193" s="79"/>
      <c r="XEA193" s="79"/>
      <c r="XEB193" s="79"/>
      <c r="XEC193" s="79"/>
      <c r="XED193" s="79"/>
      <c r="XEE193" s="79"/>
      <c r="XEF193" s="79"/>
    </row>
    <row r="194" spans="1:16360" s="168" customFormat="1" ht="44.25" customHeight="1" x14ac:dyDescent="0.3">
      <c r="A194" s="171">
        <v>582</v>
      </c>
      <c r="B194" s="171" t="s">
        <v>103</v>
      </c>
      <c r="C194" s="103">
        <v>5632086</v>
      </c>
      <c r="D194" s="120" t="s">
        <v>404</v>
      </c>
      <c r="E194" s="120" t="s">
        <v>820</v>
      </c>
      <c r="F194" s="171" t="s">
        <v>279</v>
      </c>
      <c r="G194" s="159">
        <v>45672</v>
      </c>
      <c r="H194" s="159">
        <v>45680</v>
      </c>
      <c r="I194" s="171"/>
      <c r="J194" s="195">
        <v>94.3</v>
      </c>
      <c r="K194" s="236">
        <v>1</v>
      </c>
      <c r="L194" s="180">
        <f>Table3[[#This Row],[PoW]]*Table3[[#This Row],[ToV in 1.000]]</f>
        <v>94.3</v>
      </c>
      <c r="M194" s="79" t="s">
        <v>3958</v>
      </c>
      <c r="N194" s="180" t="s">
        <v>4017</v>
      </c>
      <c r="O194" s="79" t="s">
        <v>4011</v>
      </c>
      <c r="P194" s="253" t="s">
        <v>226</v>
      </c>
      <c r="Q194" s="180" t="s">
        <v>4056</v>
      </c>
      <c r="R194" s="145" t="s">
        <v>813</v>
      </c>
      <c r="S194" s="145" t="s">
        <v>207</v>
      </c>
      <c r="T194" s="171" t="s">
        <v>4142</v>
      </c>
      <c r="U194" s="171"/>
      <c r="V194" s="120"/>
      <c r="W194" s="171"/>
      <c r="X194" s="171"/>
      <c r="Y194" s="159">
        <v>45663</v>
      </c>
      <c r="Z194" s="100"/>
      <c r="AA194" s="159"/>
      <c r="AB194" s="159"/>
      <c r="AC194" s="227"/>
      <c r="AD194" s="228"/>
      <c r="AE194" s="229"/>
      <c r="AF194" s="96"/>
      <c r="AG194" s="97"/>
      <c r="AH194" s="97"/>
      <c r="AI194" s="96"/>
      <c r="AJ194" s="97"/>
      <c r="AK194" s="97"/>
      <c r="AL194" s="95"/>
      <c r="AM194" s="95"/>
      <c r="AN194" s="100"/>
      <c r="AO194" s="95"/>
      <c r="AP194" s="95"/>
      <c r="AQ194" s="95"/>
      <c r="AR194" s="94"/>
      <c r="AS194" s="95"/>
    </row>
    <row r="195" spans="1:16360" s="79" customFormat="1" ht="44.25" customHeight="1" x14ac:dyDescent="0.3">
      <c r="A195" s="120">
        <v>581</v>
      </c>
      <c r="B195" s="174" t="s">
        <v>119</v>
      </c>
      <c r="C195" s="120">
        <v>5645514</v>
      </c>
      <c r="D195" s="171" t="s">
        <v>245</v>
      </c>
      <c r="E195" s="120" t="s">
        <v>821</v>
      </c>
      <c r="F195" s="171" t="s">
        <v>279</v>
      </c>
      <c r="G195" s="159"/>
      <c r="H195" s="159">
        <v>45699</v>
      </c>
      <c r="I195" s="171"/>
      <c r="J195" s="195">
        <v>2500</v>
      </c>
      <c r="K195" s="236">
        <v>0.1</v>
      </c>
      <c r="L195" s="258">
        <f>Table3[[#This Row],[PoW]]*Table3[[#This Row],[ToV in 1.000]]</f>
        <v>250</v>
      </c>
      <c r="M195" s="120" t="s">
        <v>112</v>
      </c>
      <c r="N195" s="180" t="s">
        <v>768</v>
      </c>
      <c r="O195" s="79" t="s">
        <v>4008</v>
      </c>
      <c r="P195" s="79" t="s">
        <v>4061</v>
      </c>
      <c r="Q195" s="180" t="s">
        <v>4058</v>
      </c>
      <c r="R195" s="145"/>
      <c r="S195" s="145" t="s">
        <v>207</v>
      </c>
      <c r="T195" s="171" t="s">
        <v>4143</v>
      </c>
      <c r="U195" s="171" t="s">
        <v>209</v>
      </c>
      <c r="V195" s="120"/>
      <c r="W195" s="171"/>
      <c r="X195" s="171"/>
      <c r="Y195" s="159">
        <v>45663</v>
      </c>
      <c r="Z195" s="100"/>
      <c r="AA195" s="159"/>
      <c r="AB195" s="159"/>
      <c r="AC195" s="159" t="s">
        <v>822</v>
      </c>
      <c r="AD195" s="228"/>
      <c r="AE195" s="229"/>
      <c r="AF195" s="96"/>
      <c r="AG195" s="97"/>
      <c r="AH195" s="260"/>
      <c r="AI195" s="148">
        <v>0.36</v>
      </c>
      <c r="AJ195" s="237" t="s">
        <v>823</v>
      </c>
      <c r="AK195" s="97"/>
      <c r="AL195" s="95"/>
      <c r="AM195" s="95"/>
      <c r="AN195" s="100"/>
      <c r="AO195" s="95"/>
      <c r="AP195" s="95"/>
      <c r="AQ195" s="95"/>
      <c r="AR195" s="94"/>
      <c r="AS195" s="95"/>
    </row>
    <row r="196" spans="1:16360" s="79" customFormat="1" ht="44.25" customHeight="1" x14ac:dyDescent="0.3">
      <c r="A196" s="187">
        <v>579</v>
      </c>
      <c r="B196" s="174" t="s">
        <v>125</v>
      </c>
      <c r="C196" s="235"/>
      <c r="D196" s="120" t="s">
        <v>828</v>
      </c>
      <c r="E196" s="120" t="s">
        <v>829</v>
      </c>
      <c r="F196" s="171" t="s">
        <v>97</v>
      </c>
      <c r="G196" s="159">
        <v>45670</v>
      </c>
      <c r="H196" s="159">
        <v>45677</v>
      </c>
      <c r="I196" s="171"/>
      <c r="J196" s="195"/>
      <c r="K196" s="218"/>
      <c r="L196" s="180">
        <f>Table3[[#This Row],[PoW]]*Table3[[#This Row],[ToV in 1.000]]</f>
        <v>0</v>
      </c>
      <c r="M196" s="120" t="s">
        <v>3958</v>
      </c>
      <c r="N196" s="180" t="s">
        <v>3958</v>
      </c>
      <c r="O196" s="79" t="s">
        <v>4011</v>
      </c>
      <c r="Q196" s="180" t="s">
        <v>4058</v>
      </c>
      <c r="R196" s="145"/>
      <c r="S196" s="145" t="s">
        <v>207</v>
      </c>
      <c r="T196" s="171" t="s">
        <v>4124</v>
      </c>
      <c r="U196" s="171"/>
      <c r="V196" s="120"/>
      <c r="W196" s="171"/>
      <c r="X196" s="171"/>
      <c r="Y196" s="159">
        <v>45645</v>
      </c>
      <c r="Z196" s="100"/>
      <c r="AA196" s="159"/>
      <c r="AB196" s="159"/>
      <c r="AC196" s="227"/>
      <c r="AD196" s="228"/>
      <c r="AE196" s="229"/>
      <c r="AF196" s="96"/>
      <c r="AG196" s="97"/>
      <c r="AH196" s="97"/>
      <c r="AI196" s="96"/>
      <c r="AJ196" s="97"/>
      <c r="AK196" s="97"/>
      <c r="AL196" s="95"/>
      <c r="AM196" s="95"/>
      <c r="AN196" s="100"/>
      <c r="AO196" s="95"/>
      <c r="AP196" s="95"/>
      <c r="AQ196" s="95"/>
      <c r="AR196" s="94"/>
      <c r="AS196" s="95"/>
    </row>
    <row r="197" spans="1:16360" s="79" customFormat="1" ht="44.25" customHeight="1" x14ac:dyDescent="0.3">
      <c r="A197" s="171">
        <v>578</v>
      </c>
      <c r="B197" s="171" t="s">
        <v>119</v>
      </c>
      <c r="C197" s="235"/>
      <c r="D197" s="120" t="s">
        <v>830</v>
      </c>
      <c r="E197" s="120" t="s">
        <v>831</v>
      </c>
      <c r="F197" s="171" t="s">
        <v>97</v>
      </c>
      <c r="G197" s="159"/>
      <c r="H197" s="159">
        <v>45673</v>
      </c>
      <c r="I197" s="171"/>
      <c r="J197" s="195"/>
      <c r="K197" s="218"/>
      <c r="L197" s="180">
        <f>Table3[[#This Row],[PoW]]*Table3[[#This Row],[ToV in 1.000]]</f>
        <v>0</v>
      </c>
      <c r="M197" s="120"/>
      <c r="N197" s="180" t="s">
        <v>636</v>
      </c>
      <c r="O197" s="79" t="s">
        <v>636</v>
      </c>
      <c r="Q197" s="180" t="s">
        <v>4058</v>
      </c>
      <c r="R197" s="145"/>
      <c r="S197" s="145" t="s">
        <v>682</v>
      </c>
      <c r="T197" s="171" t="s">
        <v>4125</v>
      </c>
      <c r="U197" s="171"/>
      <c r="V197" s="120"/>
      <c r="W197" s="171"/>
      <c r="X197" s="171"/>
      <c r="Y197" s="159">
        <v>45645</v>
      </c>
      <c r="Z197" s="100"/>
      <c r="AA197" s="159"/>
      <c r="AB197" s="159"/>
      <c r="AC197" s="227"/>
      <c r="AD197" s="228"/>
      <c r="AE197" s="229"/>
      <c r="AF197" s="96"/>
      <c r="AG197" s="97"/>
      <c r="AH197" s="97"/>
      <c r="AI197" s="96"/>
      <c r="AJ197" s="97"/>
      <c r="AK197" s="97"/>
      <c r="AL197" s="95"/>
      <c r="AM197" s="95"/>
      <c r="AN197" s="100"/>
      <c r="AO197" s="95"/>
      <c r="AP197" s="95"/>
      <c r="AQ197" s="95"/>
      <c r="AR197" s="94"/>
      <c r="AS197" s="95"/>
    </row>
    <row r="198" spans="1:16360" s="79" customFormat="1" ht="44.25" hidden="1" customHeight="1" x14ac:dyDescent="0.3">
      <c r="A198" s="171"/>
      <c r="B198" s="174" t="s">
        <v>103</v>
      </c>
      <c r="C198" s="103" t="s">
        <v>2685</v>
      </c>
      <c r="D198" s="171" t="s">
        <v>1187</v>
      </c>
      <c r="E198" s="145" t="s">
        <v>2686</v>
      </c>
      <c r="F198" s="171" t="s">
        <v>148</v>
      </c>
      <c r="G198" s="172"/>
      <c r="H198" s="172"/>
      <c r="I198" s="171"/>
      <c r="J198" s="180"/>
      <c r="K198" s="218"/>
      <c r="L198" s="180">
        <f>Table3[[#This Row],[PoW]]*Table3[[#This Row],[ToV in 1.000]]</f>
        <v>0</v>
      </c>
      <c r="M198" s="171" t="s">
        <v>112</v>
      </c>
      <c r="N198" s="180" t="s">
        <v>2687</v>
      </c>
      <c r="O198" s="79" t="s">
        <v>4008</v>
      </c>
      <c r="Q198" s="180"/>
      <c r="R198" s="145" t="s">
        <v>846</v>
      </c>
      <c r="S198" s="171" t="s">
        <v>1189</v>
      </c>
      <c r="T198" s="171" t="s">
        <v>2688</v>
      </c>
      <c r="U198" s="171"/>
      <c r="V198" s="120"/>
      <c r="W198" s="171"/>
      <c r="X198" s="171"/>
      <c r="Y198" s="120"/>
      <c r="Z198" s="100"/>
      <c r="AA198" s="159"/>
      <c r="AB198" s="159"/>
      <c r="AC198" s="227"/>
      <c r="AD198" s="96"/>
      <c r="AE198" s="229"/>
      <c r="AF198" s="96"/>
      <c r="AG198" s="97"/>
      <c r="AH198" s="97"/>
      <c r="AI198" s="96"/>
      <c r="AJ198" s="97"/>
      <c r="AK198" s="97"/>
      <c r="AL198" s="87"/>
      <c r="AM198" s="87"/>
      <c r="AN198" s="100"/>
      <c r="AO198" s="87"/>
      <c r="AP198" s="87"/>
      <c r="AQ198" s="87"/>
      <c r="AS198" s="87"/>
    </row>
    <row r="199" spans="1:16360" s="79" customFormat="1" ht="44.25" customHeight="1" x14ac:dyDescent="0.3">
      <c r="A199" s="171">
        <v>577</v>
      </c>
      <c r="B199" s="171" t="s">
        <v>103</v>
      </c>
      <c r="C199" s="235"/>
      <c r="D199" s="120" t="s">
        <v>328</v>
      </c>
      <c r="E199" s="120" t="s">
        <v>832</v>
      </c>
      <c r="F199" s="171" t="s">
        <v>97</v>
      </c>
      <c r="G199" s="159">
        <v>45671</v>
      </c>
      <c r="H199" s="159">
        <v>45679</v>
      </c>
      <c r="I199" s="171"/>
      <c r="J199" s="195">
        <v>230</v>
      </c>
      <c r="K199" s="218"/>
      <c r="L199" s="180">
        <f>Table3[[#This Row],[PoW]]*Table3[[#This Row],[ToV in 1.000]]</f>
        <v>0</v>
      </c>
      <c r="M199" s="120"/>
      <c r="N199" s="180" t="s">
        <v>636</v>
      </c>
      <c r="O199" s="79" t="s">
        <v>636</v>
      </c>
      <c r="Q199" s="180" t="s">
        <v>4058</v>
      </c>
      <c r="R199" s="145"/>
      <c r="S199" s="145" t="s">
        <v>207</v>
      </c>
      <c r="T199" s="171" t="s">
        <v>4126</v>
      </c>
      <c r="U199" s="171"/>
      <c r="V199" s="120"/>
      <c r="W199" s="171"/>
      <c r="X199" s="171"/>
      <c r="Y199" s="159">
        <v>45645</v>
      </c>
      <c r="Z199" s="100"/>
      <c r="AA199" s="159"/>
      <c r="AB199" s="159"/>
      <c r="AC199" s="227"/>
      <c r="AD199" s="228"/>
      <c r="AE199" s="229"/>
      <c r="AF199" s="96"/>
      <c r="AG199" s="97"/>
      <c r="AH199" s="97"/>
      <c r="AI199" s="96"/>
      <c r="AJ199" s="97"/>
      <c r="AK199" s="97"/>
      <c r="AL199" s="95"/>
      <c r="AM199" s="95"/>
      <c r="AN199" s="100"/>
      <c r="AO199" s="95"/>
      <c r="AP199" s="95"/>
      <c r="AQ199" s="95"/>
      <c r="AR199" s="94"/>
      <c r="AS199" s="95"/>
    </row>
    <row r="200" spans="1:16360" s="79" customFormat="1" ht="44.25" customHeight="1" x14ac:dyDescent="0.3">
      <c r="A200" s="171">
        <v>574</v>
      </c>
      <c r="B200" s="171" t="s">
        <v>103</v>
      </c>
      <c r="C200" s="235"/>
      <c r="D200" s="120" t="s">
        <v>840</v>
      </c>
      <c r="E200" s="120" t="s">
        <v>841</v>
      </c>
      <c r="F200" s="171" t="s">
        <v>97</v>
      </c>
      <c r="G200" s="159">
        <v>45670</v>
      </c>
      <c r="H200" s="159">
        <v>45678</v>
      </c>
      <c r="I200" s="171" t="s">
        <v>839</v>
      </c>
      <c r="J200" s="195">
        <v>750</v>
      </c>
      <c r="K200" s="236">
        <v>0.3</v>
      </c>
      <c r="L200" s="180">
        <f>Table3[[#This Row],[PoW]]*Table3[[#This Row],[ToV in 1.000]]</f>
        <v>225</v>
      </c>
      <c r="M200" s="79" t="s">
        <v>3958</v>
      </c>
      <c r="N200" s="180" t="s">
        <v>3958</v>
      </c>
      <c r="O200" s="79" t="s">
        <v>4008</v>
      </c>
      <c r="Q200" s="180" t="s">
        <v>4058</v>
      </c>
      <c r="R200" s="145"/>
      <c r="S200" s="145" t="s">
        <v>682</v>
      </c>
      <c r="T200" s="171" t="s">
        <v>842</v>
      </c>
      <c r="U200" s="171" t="s">
        <v>843</v>
      </c>
      <c r="V200" s="120"/>
      <c r="W200" s="171"/>
      <c r="X200" s="171"/>
      <c r="Y200" s="159">
        <v>45643</v>
      </c>
      <c r="Z200" s="100"/>
      <c r="AA200" s="159"/>
      <c r="AB200" s="159"/>
      <c r="AC200" s="227"/>
      <c r="AD200" s="228"/>
      <c r="AE200" s="229"/>
      <c r="AF200" s="96"/>
      <c r="AG200" s="97"/>
      <c r="AH200" s="97"/>
      <c r="AI200" s="96"/>
      <c r="AJ200" s="237" t="s">
        <v>844</v>
      </c>
      <c r="AK200" s="97"/>
      <c r="AL200" s="95"/>
      <c r="AM200" s="95"/>
      <c r="AN200" s="100"/>
      <c r="AO200" s="95"/>
      <c r="AP200" s="95"/>
      <c r="AQ200" s="95"/>
      <c r="AR200" s="94"/>
      <c r="AS200" s="95"/>
    </row>
    <row r="201" spans="1:16360" s="79" customFormat="1" ht="44.25" customHeight="1" x14ac:dyDescent="0.3">
      <c r="A201" s="171">
        <v>573</v>
      </c>
      <c r="B201" s="174" t="s">
        <v>103</v>
      </c>
      <c r="C201" s="235">
        <v>5595203</v>
      </c>
      <c r="D201" s="171" t="s">
        <v>563</v>
      </c>
      <c r="E201" s="120" t="s">
        <v>845</v>
      </c>
      <c r="F201" s="120" t="s">
        <v>279</v>
      </c>
      <c r="G201" s="159"/>
      <c r="H201" s="159">
        <v>45657</v>
      </c>
      <c r="I201" s="171" t="s">
        <v>839</v>
      </c>
      <c r="J201" s="195">
        <v>130</v>
      </c>
      <c r="K201" s="236">
        <v>0.99</v>
      </c>
      <c r="L201" s="180">
        <f>Table3[[#This Row],[PoW]]*Table3[[#This Row],[ToV in 1.000]]</f>
        <v>128.69999999999999</v>
      </c>
      <c r="M201" s="120" t="s">
        <v>112</v>
      </c>
      <c r="N201" s="180"/>
      <c r="O201" s="94" t="s">
        <v>4008</v>
      </c>
      <c r="P201" s="94"/>
      <c r="Q201" s="180" t="s">
        <v>4008</v>
      </c>
      <c r="R201" s="145" t="s">
        <v>846</v>
      </c>
      <c r="S201" s="145" t="s">
        <v>207</v>
      </c>
      <c r="T201" s="171" t="s">
        <v>847</v>
      </c>
      <c r="U201" s="171"/>
      <c r="V201" s="120"/>
      <c r="W201" s="171" t="s">
        <v>734</v>
      </c>
      <c r="X201" s="171" t="s">
        <v>848</v>
      </c>
      <c r="Y201" s="159">
        <v>45638</v>
      </c>
      <c r="Z201" s="100"/>
      <c r="AA201" s="159"/>
      <c r="AB201" s="159"/>
      <c r="AC201" s="227"/>
      <c r="AD201" s="228"/>
      <c r="AE201" s="229"/>
      <c r="AF201" s="96"/>
      <c r="AG201" s="97"/>
      <c r="AH201" s="97" t="s">
        <v>849</v>
      </c>
      <c r="AI201" s="148">
        <v>0.4</v>
      </c>
      <c r="AJ201" s="97"/>
      <c r="AK201" s="97"/>
      <c r="AL201" s="95"/>
      <c r="AM201" s="95"/>
      <c r="AN201" s="100"/>
      <c r="AO201" s="95"/>
      <c r="AP201" s="95"/>
      <c r="AQ201" s="95"/>
      <c r="AR201" s="94"/>
      <c r="AS201" s="95"/>
    </row>
    <row r="202" spans="1:16360" s="79" customFormat="1" ht="44.25" hidden="1" customHeight="1" x14ac:dyDescent="0.3">
      <c r="A202" s="145">
        <v>783</v>
      </c>
      <c r="B202" s="120" t="s">
        <v>103</v>
      </c>
      <c r="C202" s="120">
        <v>10157153</v>
      </c>
      <c r="D202" s="145" t="s">
        <v>146</v>
      </c>
      <c r="E202" s="145" t="s">
        <v>147</v>
      </c>
      <c r="F202" s="145" t="s">
        <v>148</v>
      </c>
      <c r="G202" s="159"/>
      <c r="H202" s="105"/>
      <c r="I202" s="120"/>
      <c r="J202" s="145">
        <v>100</v>
      </c>
      <c r="K202" s="145"/>
      <c r="L202" s="145">
        <f>Table3[[#This Row],[PoW]]*Table3[[#This Row],[ToV in 1.000]]</f>
        <v>0</v>
      </c>
      <c r="M202" s="145" t="s">
        <v>112</v>
      </c>
      <c r="N202" s="145" t="s">
        <v>149</v>
      </c>
      <c r="O202" s="79" t="s">
        <v>4011</v>
      </c>
      <c r="Q202" s="169"/>
      <c r="R202" s="169"/>
      <c r="S202" s="169"/>
      <c r="T202" s="79" t="s">
        <v>150</v>
      </c>
      <c r="Y202" s="86"/>
      <c r="Z202" s="159"/>
      <c r="AA202" s="159"/>
      <c r="AB202" s="159"/>
      <c r="AC202" s="159"/>
      <c r="AH202" s="120"/>
      <c r="AL202" s="87"/>
      <c r="AM202" s="87"/>
      <c r="AN202" s="87"/>
      <c r="AO202" s="87"/>
      <c r="AP202" s="87"/>
      <c r="AQ202" s="87"/>
    </row>
    <row r="203" spans="1:16360" s="79" customFormat="1" ht="68.5" hidden="1" customHeight="1" x14ac:dyDescent="0.3">
      <c r="A203" s="171">
        <v>760</v>
      </c>
      <c r="B203" s="174" t="s">
        <v>119</v>
      </c>
      <c r="C203" s="103">
        <v>10135667</v>
      </c>
      <c r="D203" s="120" t="s">
        <v>245</v>
      </c>
      <c r="E203" s="145" t="s">
        <v>246</v>
      </c>
      <c r="F203" s="171" t="s">
        <v>148</v>
      </c>
      <c r="G203" s="172">
        <v>45840</v>
      </c>
      <c r="H203" s="172"/>
      <c r="I203" s="171"/>
      <c r="J203" s="265">
        <v>7000</v>
      </c>
      <c r="K203" s="218"/>
      <c r="L203" s="180">
        <f>Table3[[#This Row],[PoW]]*Table3[[#This Row],[ToV in 1.000]]</f>
        <v>0</v>
      </c>
      <c r="M203" s="145" t="s">
        <v>3958</v>
      </c>
      <c r="N203" s="145" t="s">
        <v>247</v>
      </c>
      <c r="O203" s="79" t="s">
        <v>4011</v>
      </c>
      <c r="P203" s="79" t="s">
        <v>134</v>
      </c>
      <c r="Q203" s="180"/>
      <c r="R203" s="145"/>
      <c r="S203" s="145"/>
      <c r="T203" s="171"/>
      <c r="U203" s="171"/>
      <c r="V203" s="120"/>
      <c r="W203" s="171"/>
      <c r="X203" s="171"/>
      <c r="Y203" s="159"/>
      <c r="Z203" s="100"/>
      <c r="AA203" s="159"/>
      <c r="AB203" s="159"/>
      <c r="AC203" s="227"/>
      <c r="AD203" s="96"/>
      <c r="AE203" s="229"/>
      <c r="AF203" s="96"/>
      <c r="AG203" s="97"/>
      <c r="AH203" s="97"/>
      <c r="AI203" s="96"/>
      <c r="AJ203" s="262"/>
      <c r="AK203" s="97"/>
      <c r="AL203" s="87"/>
      <c r="AM203" s="87"/>
      <c r="AN203" s="100"/>
      <c r="AO203" s="87"/>
      <c r="AP203" s="87"/>
      <c r="AQ203" s="87"/>
      <c r="AS203" s="87"/>
    </row>
    <row r="204" spans="1:16360" s="79" customFormat="1" ht="44.25" customHeight="1" x14ac:dyDescent="0.3">
      <c r="A204" s="171">
        <v>572</v>
      </c>
      <c r="B204" s="171" t="s">
        <v>125</v>
      </c>
      <c r="C204" s="103">
        <v>5587345</v>
      </c>
      <c r="D204" s="120" t="s">
        <v>763</v>
      </c>
      <c r="E204" s="120" t="s">
        <v>850</v>
      </c>
      <c r="F204" s="171" t="s">
        <v>279</v>
      </c>
      <c r="G204" s="159">
        <v>45667</v>
      </c>
      <c r="H204" s="159">
        <v>45684</v>
      </c>
      <c r="I204" s="171" t="s">
        <v>839</v>
      </c>
      <c r="J204" s="265">
        <v>10000</v>
      </c>
      <c r="K204" s="236">
        <v>0.1</v>
      </c>
      <c r="L204" s="180">
        <f>Table3[[#This Row],[PoW]]*Table3[[#This Row],[ToV in 1.000]]</f>
        <v>1000</v>
      </c>
      <c r="M204" s="120" t="s">
        <v>112</v>
      </c>
      <c r="N204" s="180" t="s">
        <v>4197</v>
      </c>
      <c r="O204" s="79" t="s">
        <v>4011</v>
      </c>
      <c r="P204" s="79" t="s">
        <v>4056</v>
      </c>
      <c r="Q204" s="180" t="s">
        <v>93</v>
      </c>
      <c r="R204" s="145" t="s">
        <v>851</v>
      </c>
      <c r="S204" s="145" t="s">
        <v>207</v>
      </c>
      <c r="T204" s="171" t="s">
        <v>4194</v>
      </c>
      <c r="U204" s="171"/>
      <c r="V204" s="120"/>
      <c r="W204" s="171"/>
      <c r="X204" s="171" t="s">
        <v>522</v>
      </c>
      <c r="Y204" s="159">
        <v>45637</v>
      </c>
      <c r="Z204" s="98"/>
      <c r="AA204" s="159"/>
      <c r="AB204" s="159"/>
      <c r="AC204" s="172"/>
      <c r="AD204" s="96"/>
      <c r="AE204" s="266"/>
      <c r="AF204" s="96"/>
      <c r="AG204" s="96"/>
      <c r="AH204" s="96"/>
      <c r="AI204" s="96"/>
      <c r="AJ204" s="267" t="s">
        <v>852</v>
      </c>
      <c r="AK204" s="96"/>
      <c r="AL204" s="95"/>
      <c r="AM204" s="95"/>
      <c r="AN204" s="98"/>
      <c r="AO204" s="95"/>
      <c r="AP204" s="95"/>
      <c r="AQ204" s="95"/>
      <c r="AR204" s="94"/>
      <c r="AS204" s="95"/>
    </row>
    <row r="205" spans="1:16360" s="79" customFormat="1" ht="44.25" customHeight="1" x14ac:dyDescent="0.3">
      <c r="A205" s="171">
        <v>571</v>
      </c>
      <c r="B205" s="171" t="s">
        <v>103</v>
      </c>
      <c r="C205" s="235">
        <v>5594755</v>
      </c>
      <c r="D205" s="120"/>
      <c r="E205" s="120" t="s">
        <v>853</v>
      </c>
      <c r="F205" s="171" t="s">
        <v>97</v>
      </c>
      <c r="G205" s="159">
        <v>45673</v>
      </c>
      <c r="H205" s="159">
        <v>45684</v>
      </c>
      <c r="I205" s="171"/>
      <c r="J205" s="195">
        <v>300</v>
      </c>
      <c r="K205" s="236">
        <v>0.3</v>
      </c>
      <c r="L205" s="180">
        <f>Table3[[#This Row],[PoW]]*Table3[[#This Row],[ToV in 1.000]]</f>
        <v>90</v>
      </c>
      <c r="M205" s="79" t="s">
        <v>3958</v>
      </c>
      <c r="N205" s="180" t="s">
        <v>107</v>
      </c>
      <c r="O205" s="79" t="s">
        <v>4011</v>
      </c>
      <c r="Q205" s="79" t="s">
        <v>4011</v>
      </c>
      <c r="R205" s="145"/>
      <c r="S205" s="145" t="s">
        <v>854</v>
      </c>
      <c r="T205" s="171" t="s">
        <v>855</v>
      </c>
      <c r="U205" s="171" t="s">
        <v>209</v>
      </c>
      <c r="V205" s="120"/>
      <c r="W205" s="171"/>
      <c r="X205" s="171" t="s">
        <v>522</v>
      </c>
      <c r="Y205" s="159">
        <v>45637</v>
      </c>
      <c r="Z205" s="100"/>
      <c r="AA205" s="159"/>
      <c r="AB205" s="159"/>
      <c r="AC205" s="227"/>
      <c r="AD205" s="228"/>
      <c r="AE205" s="229"/>
      <c r="AF205" s="96"/>
      <c r="AG205" s="97"/>
      <c r="AH205" s="97"/>
      <c r="AI205" s="96"/>
      <c r="AJ205" s="88" t="s">
        <v>856</v>
      </c>
      <c r="AK205" s="237" t="s">
        <v>4118</v>
      </c>
      <c r="AL205" s="95"/>
      <c r="AM205" s="95"/>
      <c r="AN205" s="100"/>
      <c r="AO205" s="95"/>
      <c r="AP205" s="95"/>
      <c r="AQ205" s="95"/>
      <c r="AR205" s="94"/>
      <c r="AS205" s="95"/>
    </row>
    <row r="206" spans="1:16360" s="79" customFormat="1" ht="44.25" customHeight="1" x14ac:dyDescent="0.3">
      <c r="A206" s="171">
        <v>570</v>
      </c>
      <c r="B206" s="174" t="s">
        <v>125</v>
      </c>
      <c r="C206" s="120" t="s">
        <v>754</v>
      </c>
      <c r="D206" s="120" t="s">
        <v>794</v>
      </c>
      <c r="E206" s="120" t="s">
        <v>857</v>
      </c>
      <c r="F206" s="171" t="s">
        <v>97</v>
      </c>
      <c r="G206" s="159"/>
      <c r="H206" s="159">
        <v>45672</v>
      </c>
      <c r="I206" s="171" t="s">
        <v>754</v>
      </c>
      <c r="J206" s="195">
        <v>12000</v>
      </c>
      <c r="K206" s="236">
        <v>0.1</v>
      </c>
      <c r="L206" s="180">
        <f>Table3[[#This Row],[PoW]]*Table3[[#This Row],[ToV in 1.000]]</f>
        <v>1200</v>
      </c>
      <c r="M206" s="120" t="s">
        <v>3975</v>
      </c>
      <c r="N206" s="180" t="s">
        <v>225</v>
      </c>
      <c r="O206" s="79" t="s">
        <v>4008</v>
      </c>
      <c r="Q206" s="180" t="s">
        <v>858</v>
      </c>
      <c r="R206" s="145" t="s">
        <v>859</v>
      </c>
      <c r="S206" s="145" t="s">
        <v>682</v>
      </c>
      <c r="T206" s="171" t="s">
        <v>860</v>
      </c>
      <c r="U206" s="171"/>
      <c r="V206" s="120" t="s">
        <v>722</v>
      </c>
      <c r="W206" s="171"/>
      <c r="X206" s="171" t="s">
        <v>522</v>
      </c>
      <c r="Y206" s="159">
        <v>45637</v>
      </c>
      <c r="Z206" s="100"/>
      <c r="AA206" s="159"/>
      <c r="AB206" s="159"/>
      <c r="AC206" s="227"/>
      <c r="AD206" s="228"/>
      <c r="AE206" s="229"/>
      <c r="AF206" s="96"/>
      <c r="AG206" s="97"/>
      <c r="AH206" s="97"/>
      <c r="AI206" s="96"/>
      <c r="AJ206" s="237" t="s">
        <v>861</v>
      </c>
      <c r="AK206" s="97"/>
      <c r="AL206" s="95"/>
      <c r="AM206" s="95"/>
      <c r="AN206" s="100"/>
      <c r="AO206" s="95"/>
      <c r="AP206" s="95"/>
      <c r="AQ206" s="95"/>
      <c r="AR206" s="94"/>
      <c r="AS206" s="95"/>
    </row>
    <row r="207" spans="1:16360" s="79" customFormat="1" ht="44.25" customHeight="1" x14ac:dyDescent="0.3">
      <c r="A207" s="171">
        <v>569</v>
      </c>
      <c r="B207" s="171" t="s">
        <v>125</v>
      </c>
      <c r="C207" s="103">
        <v>5585884</v>
      </c>
      <c r="D207" s="120" t="s">
        <v>862</v>
      </c>
      <c r="E207" s="120" t="s">
        <v>863</v>
      </c>
      <c r="F207" s="171" t="s">
        <v>97</v>
      </c>
      <c r="G207" s="159"/>
      <c r="H207" s="159">
        <v>45667</v>
      </c>
      <c r="I207" s="171" t="s">
        <v>864</v>
      </c>
      <c r="J207" s="195"/>
      <c r="K207" s="218"/>
      <c r="L207" s="180">
        <f>Table3[[#This Row],[PoW]]*Table3[[#This Row],[ToV in 1.000]]</f>
        <v>0</v>
      </c>
      <c r="M207" s="79" t="s">
        <v>3958</v>
      </c>
      <c r="N207" s="120" t="s">
        <v>3958</v>
      </c>
      <c r="O207" s="79" t="s">
        <v>4011</v>
      </c>
      <c r="Q207" s="180" t="s">
        <v>539</v>
      </c>
      <c r="R207" s="145" t="s">
        <v>865</v>
      </c>
      <c r="S207" s="145" t="s">
        <v>207</v>
      </c>
      <c r="T207" s="171" t="s">
        <v>866</v>
      </c>
      <c r="U207" s="171"/>
      <c r="V207" s="120"/>
      <c r="W207" s="171"/>
      <c r="X207" s="171"/>
      <c r="Y207" s="159">
        <v>45631</v>
      </c>
      <c r="Z207" s="100"/>
      <c r="AA207" s="159"/>
      <c r="AB207" s="159"/>
      <c r="AC207" s="227"/>
      <c r="AD207" s="228"/>
      <c r="AE207" s="229"/>
      <c r="AF207" s="96"/>
      <c r="AG207" s="97"/>
      <c r="AH207" s="97"/>
      <c r="AI207" s="96"/>
      <c r="AJ207" s="97"/>
      <c r="AK207" s="97"/>
      <c r="AL207" s="95"/>
      <c r="AM207" s="95"/>
      <c r="AN207" s="100"/>
      <c r="AO207" s="95"/>
      <c r="AP207" s="95"/>
      <c r="AQ207" s="95"/>
      <c r="AR207" s="94"/>
      <c r="AS207" s="95"/>
    </row>
    <row r="208" spans="1:16360" s="79" customFormat="1" ht="44.25" customHeight="1" x14ac:dyDescent="0.3">
      <c r="A208" s="171">
        <v>568</v>
      </c>
      <c r="B208" s="171" t="s">
        <v>125</v>
      </c>
      <c r="C208" s="120">
        <v>5582300</v>
      </c>
      <c r="D208" s="120" t="s">
        <v>867</v>
      </c>
      <c r="E208" s="120" t="s">
        <v>868</v>
      </c>
      <c r="F208" s="120" t="s">
        <v>274</v>
      </c>
      <c r="G208" s="159">
        <v>46018</v>
      </c>
      <c r="H208" s="159">
        <v>45667</v>
      </c>
      <c r="I208" s="171" t="s">
        <v>839</v>
      </c>
      <c r="J208" s="195">
        <v>500</v>
      </c>
      <c r="K208" s="236">
        <v>0.3</v>
      </c>
      <c r="L208" s="180">
        <f>Table3[[#This Row],[PoW]]*Table3[[#This Row],[ToV in 1.000]]</f>
        <v>150</v>
      </c>
      <c r="M208" s="120" t="s">
        <v>112</v>
      </c>
      <c r="N208" s="180"/>
      <c r="O208" s="79" t="s">
        <v>4008</v>
      </c>
      <c r="Q208" s="180" t="s">
        <v>4011</v>
      </c>
      <c r="R208" s="145"/>
      <c r="S208" s="145" t="s">
        <v>869</v>
      </c>
      <c r="T208" s="145" t="s">
        <v>4159</v>
      </c>
      <c r="U208" s="171" t="s">
        <v>209</v>
      </c>
      <c r="V208" s="120" t="s">
        <v>770</v>
      </c>
      <c r="W208" s="171"/>
      <c r="X208" s="171" t="s">
        <v>522</v>
      </c>
      <c r="Y208" s="159">
        <v>45631</v>
      </c>
      <c r="Z208" s="100"/>
      <c r="AA208" s="159"/>
      <c r="AB208" s="159"/>
      <c r="AC208" s="227"/>
      <c r="AD208" s="228"/>
      <c r="AE208" s="229"/>
      <c r="AF208" s="96"/>
      <c r="AG208" s="97"/>
      <c r="AH208" s="97"/>
      <c r="AI208" s="96"/>
      <c r="AJ208" s="97"/>
      <c r="AK208" s="237" t="s">
        <v>870</v>
      </c>
      <c r="AL208" s="95">
        <v>45624</v>
      </c>
      <c r="AM208" s="95"/>
      <c r="AN208" s="100"/>
      <c r="AO208" s="95"/>
      <c r="AP208" s="95"/>
      <c r="AQ208" s="95"/>
      <c r="AR208" s="94"/>
      <c r="AS208" s="95"/>
    </row>
    <row r="209" spans="1:45" s="79" customFormat="1" ht="44.25" customHeight="1" x14ac:dyDescent="0.3">
      <c r="A209" s="171">
        <v>561</v>
      </c>
      <c r="B209" s="174" t="s">
        <v>119</v>
      </c>
      <c r="C209" s="235"/>
      <c r="D209" s="120" t="s">
        <v>894</v>
      </c>
      <c r="E209" s="120" t="s">
        <v>895</v>
      </c>
      <c r="F209" s="171" t="s">
        <v>97</v>
      </c>
      <c r="G209" s="159">
        <v>45635</v>
      </c>
      <c r="H209" s="159">
        <v>45664</v>
      </c>
      <c r="I209" s="171" t="s">
        <v>839</v>
      </c>
      <c r="J209" s="195"/>
      <c r="K209" s="218"/>
      <c r="L209" s="180">
        <f>Table3[[#This Row],[PoW]]*Table3[[#This Row],[ToV in 1.000]]</f>
        <v>0</v>
      </c>
      <c r="M209" s="120"/>
      <c r="N209" s="180"/>
      <c r="O209" s="94"/>
      <c r="P209" s="94"/>
      <c r="Q209" s="180"/>
      <c r="R209" s="145"/>
      <c r="S209" s="145" t="s">
        <v>682</v>
      </c>
      <c r="T209" s="171" t="s">
        <v>896</v>
      </c>
      <c r="U209" s="171"/>
      <c r="V209" s="120"/>
      <c r="W209" s="171"/>
      <c r="X209" s="171"/>
      <c r="Y209" s="159">
        <v>45628</v>
      </c>
      <c r="Z209" s="100"/>
      <c r="AA209" s="159"/>
      <c r="AB209" s="159"/>
      <c r="AC209" s="227"/>
      <c r="AD209" s="228"/>
      <c r="AE209" s="229"/>
      <c r="AF209" s="96"/>
      <c r="AG209" s="97"/>
      <c r="AH209" s="97"/>
      <c r="AI209" s="96"/>
      <c r="AJ209" s="237" t="s">
        <v>897</v>
      </c>
      <c r="AK209" s="97"/>
      <c r="AL209" s="95"/>
      <c r="AM209" s="95"/>
      <c r="AN209" s="100"/>
      <c r="AO209" s="95">
        <v>45962</v>
      </c>
      <c r="AP209" s="95">
        <v>46096</v>
      </c>
      <c r="AQ209" s="95"/>
      <c r="AR209" s="94"/>
      <c r="AS209" s="95"/>
    </row>
    <row r="210" spans="1:45" s="79" customFormat="1" ht="44.25" customHeight="1" x14ac:dyDescent="0.3">
      <c r="A210" s="171">
        <v>560</v>
      </c>
      <c r="B210" s="174" t="s">
        <v>103</v>
      </c>
      <c r="C210" s="235"/>
      <c r="D210" s="120" t="s">
        <v>898</v>
      </c>
      <c r="E210" s="120" t="s">
        <v>899</v>
      </c>
      <c r="F210" s="171" t="s">
        <v>97</v>
      </c>
      <c r="G210" s="159">
        <v>45636</v>
      </c>
      <c r="H210" s="159">
        <v>45639</v>
      </c>
      <c r="I210" s="171" t="s">
        <v>839</v>
      </c>
      <c r="J210" s="195"/>
      <c r="K210" s="218"/>
      <c r="L210" s="180">
        <f>Table3[[#This Row],[PoW]]*Table3[[#This Row],[ToV in 1.000]]</f>
        <v>0</v>
      </c>
      <c r="M210" s="120"/>
      <c r="N210" s="180"/>
      <c r="O210" s="94"/>
      <c r="P210" s="94"/>
      <c r="Q210" s="180" t="s">
        <v>4056</v>
      </c>
      <c r="R210" s="145"/>
      <c r="S210" s="145" t="s">
        <v>682</v>
      </c>
      <c r="T210" s="171" t="s">
        <v>896</v>
      </c>
      <c r="U210" s="171"/>
      <c r="V210" s="120"/>
      <c r="W210" s="171"/>
      <c r="X210" s="171"/>
      <c r="Y210" s="159">
        <v>45628</v>
      </c>
      <c r="Z210" s="100">
        <v>45678</v>
      </c>
      <c r="AA210" s="159"/>
      <c r="AB210" s="159"/>
      <c r="AC210" s="227"/>
      <c r="AD210" s="228"/>
      <c r="AE210" s="229"/>
      <c r="AF210" s="96"/>
      <c r="AG210" s="97"/>
      <c r="AH210" s="97"/>
      <c r="AI210" s="96"/>
      <c r="AJ210" s="97" t="s">
        <v>900</v>
      </c>
      <c r="AK210" s="97"/>
      <c r="AL210" s="95"/>
      <c r="AM210" s="95"/>
      <c r="AN210" s="100"/>
      <c r="AO210" s="95">
        <v>45809</v>
      </c>
      <c r="AP210" s="95">
        <v>45888</v>
      </c>
      <c r="AQ210" s="95"/>
      <c r="AR210" s="94"/>
      <c r="AS210" s="95"/>
    </row>
    <row r="211" spans="1:45" s="79" customFormat="1" ht="44.25" hidden="1" customHeight="1" x14ac:dyDescent="0.3">
      <c r="A211" s="171">
        <v>695</v>
      </c>
      <c r="B211" s="174" t="s">
        <v>451</v>
      </c>
      <c r="C211" s="103">
        <v>5858067</v>
      </c>
      <c r="D211" s="145" t="s">
        <v>499</v>
      </c>
      <c r="E211" s="145" t="s">
        <v>500</v>
      </c>
      <c r="F211" s="171" t="s">
        <v>90</v>
      </c>
      <c r="G211" s="172">
        <v>45754</v>
      </c>
      <c r="H211" s="172"/>
      <c r="I211" s="171"/>
      <c r="J211" s="195"/>
      <c r="K211" s="218"/>
      <c r="L211" s="180">
        <f>Table3[[#This Row],[PoW]]*Table3[[#This Row],[ToV in 1.000]]</f>
        <v>0</v>
      </c>
      <c r="M211" s="180" t="s">
        <v>3958</v>
      </c>
      <c r="N211" s="180" t="s">
        <v>501</v>
      </c>
      <c r="O211" s="79" t="s">
        <v>4008</v>
      </c>
      <c r="P211" s="79" t="s">
        <v>226</v>
      </c>
      <c r="Q211" s="180"/>
      <c r="R211" s="145"/>
      <c r="S211" s="145"/>
      <c r="T211" s="79" t="s">
        <v>502</v>
      </c>
      <c r="U211" s="171"/>
      <c r="V211" s="120"/>
      <c r="W211" s="171"/>
      <c r="X211" s="171"/>
      <c r="Y211" s="90">
        <v>45736</v>
      </c>
      <c r="Z211" s="100"/>
      <c r="AA211" s="159"/>
      <c r="AB211" s="159"/>
      <c r="AC211" s="227"/>
      <c r="AD211" s="96"/>
      <c r="AE211" s="229"/>
      <c r="AF211" s="96"/>
      <c r="AG211" s="97"/>
      <c r="AH211" s="97"/>
      <c r="AI211" s="96"/>
      <c r="AJ211" s="88" t="s">
        <v>503</v>
      </c>
      <c r="AK211" s="88" t="s">
        <v>504</v>
      </c>
      <c r="AL211" s="87"/>
      <c r="AM211" s="87"/>
      <c r="AN211" s="100"/>
      <c r="AO211" s="87"/>
      <c r="AP211" s="87"/>
      <c r="AQ211" s="87"/>
      <c r="AS211" s="87"/>
    </row>
    <row r="212" spans="1:45" s="79" customFormat="1" ht="44.25" hidden="1" customHeight="1" x14ac:dyDescent="0.3">
      <c r="A212" s="171">
        <v>566</v>
      </c>
      <c r="B212" s="174" t="s">
        <v>103</v>
      </c>
      <c r="C212" s="120">
        <v>5351089</v>
      </c>
      <c r="D212" s="120" t="s">
        <v>877</v>
      </c>
      <c r="E212" s="120" t="s">
        <v>878</v>
      </c>
      <c r="F212" s="171" t="s">
        <v>302</v>
      </c>
      <c r="G212" s="159"/>
      <c r="H212" s="159"/>
      <c r="I212" s="171" t="s">
        <v>839</v>
      </c>
      <c r="J212" s="195">
        <v>3500</v>
      </c>
      <c r="K212" s="236">
        <v>0.3</v>
      </c>
      <c r="L212" s="180">
        <f>Table3[[#This Row],[PoW]]*Table3[[#This Row],[ToV in 1.000]]</f>
        <v>1050</v>
      </c>
      <c r="M212" s="120" t="s">
        <v>4015</v>
      </c>
      <c r="N212" s="180" t="s">
        <v>4197</v>
      </c>
      <c r="O212" s="94"/>
      <c r="P212" s="94"/>
      <c r="Q212" s="180"/>
      <c r="R212" s="145" t="s">
        <v>879</v>
      </c>
      <c r="S212" s="145" t="s">
        <v>814</v>
      </c>
      <c r="T212" s="171" t="s">
        <v>880</v>
      </c>
      <c r="U212" s="171"/>
      <c r="V212" s="120"/>
      <c r="W212" s="171"/>
      <c r="X212" s="171"/>
      <c r="Y212" s="120"/>
      <c r="Z212" s="100"/>
      <c r="AA212" s="159"/>
      <c r="AB212" s="159"/>
      <c r="AC212" s="227"/>
      <c r="AD212" s="228"/>
      <c r="AE212" s="229"/>
      <c r="AF212" s="96"/>
      <c r="AG212" s="97"/>
      <c r="AH212" s="97"/>
      <c r="AI212" s="96"/>
      <c r="AJ212" s="97"/>
      <c r="AK212" s="97"/>
      <c r="AL212" s="95"/>
      <c r="AM212" s="95"/>
      <c r="AN212" s="100"/>
      <c r="AO212" s="95"/>
      <c r="AP212" s="95"/>
      <c r="AQ212" s="95"/>
      <c r="AR212" s="94"/>
      <c r="AS212" s="95"/>
    </row>
    <row r="213" spans="1:45" s="164" customFormat="1" ht="44.25" hidden="1" customHeight="1" x14ac:dyDescent="0.3">
      <c r="A213" s="171">
        <v>565</v>
      </c>
      <c r="B213" s="174" t="s">
        <v>103</v>
      </c>
      <c r="C213" s="120">
        <v>5542382</v>
      </c>
      <c r="D213" s="120" t="s">
        <v>881</v>
      </c>
      <c r="E213" s="120" t="s">
        <v>882</v>
      </c>
      <c r="F213" s="171" t="s">
        <v>302</v>
      </c>
      <c r="G213" s="159"/>
      <c r="H213" s="159"/>
      <c r="I213" s="171" t="s">
        <v>839</v>
      </c>
      <c r="J213" s="195">
        <v>845</v>
      </c>
      <c r="K213" s="236">
        <v>0.3</v>
      </c>
      <c r="L213" s="180">
        <f>Table3[[#This Row],[PoW]]*Table3[[#This Row],[ToV in 1.000]]</f>
        <v>253.5</v>
      </c>
      <c r="M213" s="120" t="s">
        <v>4015</v>
      </c>
      <c r="N213" s="180" t="s">
        <v>4197</v>
      </c>
      <c r="O213" s="94"/>
      <c r="P213" s="94"/>
      <c r="Q213" s="180"/>
      <c r="R213" s="145" t="s">
        <v>879</v>
      </c>
      <c r="S213" s="145" t="s">
        <v>814</v>
      </c>
      <c r="T213" s="171" t="s">
        <v>883</v>
      </c>
      <c r="U213" s="171"/>
      <c r="V213" s="120"/>
      <c r="W213" s="171"/>
      <c r="X213" s="171"/>
      <c r="Y213" s="120"/>
      <c r="Z213" s="100"/>
      <c r="AA213" s="159"/>
      <c r="AB213" s="159"/>
      <c r="AC213" s="227"/>
      <c r="AD213" s="228"/>
      <c r="AE213" s="229"/>
      <c r="AF213" s="96"/>
      <c r="AG213" s="97"/>
      <c r="AH213" s="97"/>
      <c r="AI213" s="96"/>
      <c r="AJ213" s="97"/>
      <c r="AK213" s="97"/>
      <c r="AL213" s="95"/>
      <c r="AM213" s="95"/>
      <c r="AN213" s="100"/>
      <c r="AO213" s="95"/>
      <c r="AP213" s="95"/>
      <c r="AQ213" s="95"/>
      <c r="AR213" s="94"/>
      <c r="AS213" s="95"/>
    </row>
    <row r="214" spans="1:45" s="79" customFormat="1" ht="44.25" hidden="1" customHeight="1" x14ac:dyDescent="0.3">
      <c r="A214" s="171">
        <v>564</v>
      </c>
      <c r="B214" s="174" t="s">
        <v>103</v>
      </c>
      <c r="C214" s="120">
        <v>5564913</v>
      </c>
      <c r="D214" s="120" t="s">
        <v>884</v>
      </c>
      <c r="E214" s="120" t="s">
        <v>885</v>
      </c>
      <c r="F214" s="171" t="s">
        <v>302</v>
      </c>
      <c r="G214" s="159"/>
      <c r="H214" s="159"/>
      <c r="I214" s="171" t="s">
        <v>839</v>
      </c>
      <c r="J214" s="195">
        <v>303</v>
      </c>
      <c r="K214" s="236">
        <v>0.3</v>
      </c>
      <c r="L214" s="180">
        <f>Table3[[#This Row],[PoW]]*Table3[[#This Row],[ToV in 1.000]]</f>
        <v>90.899999999999991</v>
      </c>
      <c r="M214" s="120" t="s">
        <v>4015</v>
      </c>
      <c r="N214" s="180" t="s">
        <v>4197</v>
      </c>
      <c r="O214" s="94"/>
      <c r="P214" s="94"/>
      <c r="Q214" s="180"/>
      <c r="R214" s="145" t="s">
        <v>879</v>
      </c>
      <c r="S214" s="145" t="s">
        <v>814</v>
      </c>
      <c r="T214" s="171" t="s">
        <v>886</v>
      </c>
      <c r="U214" s="171"/>
      <c r="V214" s="120"/>
      <c r="W214" s="171"/>
      <c r="X214" s="171"/>
      <c r="Y214" s="120"/>
      <c r="Z214" s="100"/>
      <c r="AA214" s="159"/>
      <c r="AB214" s="159"/>
      <c r="AC214" s="227"/>
      <c r="AD214" s="228"/>
      <c r="AE214" s="229"/>
      <c r="AF214" s="96"/>
      <c r="AG214" s="97"/>
      <c r="AH214" s="97"/>
      <c r="AI214" s="96"/>
      <c r="AJ214" s="97"/>
      <c r="AK214" s="97"/>
      <c r="AL214" s="95"/>
      <c r="AM214" s="95"/>
      <c r="AN214" s="100"/>
      <c r="AO214" s="95"/>
      <c r="AP214" s="95"/>
      <c r="AQ214" s="95"/>
      <c r="AR214" s="94"/>
      <c r="AS214" s="95"/>
    </row>
    <row r="215" spans="1:45" s="79" customFormat="1" ht="44.25" hidden="1" customHeight="1" x14ac:dyDescent="0.3">
      <c r="A215" s="171">
        <v>563</v>
      </c>
      <c r="B215" s="174" t="s">
        <v>103</v>
      </c>
      <c r="C215" s="120">
        <v>5346455</v>
      </c>
      <c r="D215" s="120" t="s">
        <v>887</v>
      </c>
      <c r="E215" s="120" t="s">
        <v>888</v>
      </c>
      <c r="F215" s="171" t="s">
        <v>411</v>
      </c>
      <c r="G215" s="159"/>
      <c r="H215" s="159"/>
      <c r="I215" s="171" t="s">
        <v>839</v>
      </c>
      <c r="J215" s="195">
        <v>8</v>
      </c>
      <c r="K215" s="236">
        <v>1</v>
      </c>
      <c r="L215" s="180">
        <f>Table3[[#This Row],[PoW]]*Table3[[#This Row],[ToV in 1.000]]</f>
        <v>8</v>
      </c>
      <c r="M215" s="120" t="s">
        <v>4015</v>
      </c>
      <c r="N215" s="180" t="s">
        <v>4197</v>
      </c>
      <c r="O215" s="94"/>
      <c r="P215" s="94"/>
      <c r="Q215" s="180"/>
      <c r="R215" s="145" t="s">
        <v>879</v>
      </c>
      <c r="S215" s="145" t="s">
        <v>814</v>
      </c>
      <c r="T215" s="171" t="s">
        <v>889</v>
      </c>
      <c r="U215" s="171"/>
      <c r="V215" s="120"/>
      <c r="W215" s="171"/>
      <c r="X215" s="171"/>
      <c r="Y215" s="120"/>
      <c r="Z215" s="100"/>
      <c r="AA215" s="159"/>
      <c r="AB215" s="159"/>
      <c r="AC215" s="227"/>
      <c r="AD215" s="228"/>
      <c r="AE215" s="229"/>
      <c r="AF215" s="96"/>
      <c r="AG215" s="97"/>
      <c r="AH215" s="97"/>
      <c r="AI215" s="96"/>
      <c r="AJ215" s="97"/>
      <c r="AK215" s="97"/>
      <c r="AL215" s="95"/>
      <c r="AM215" s="95"/>
      <c r="AN215" s="100"/>
      <c r="AO215" s="95"/>
      <c r="AP215" s="95"/>
      <c r="AQ215" s="95"/>
      <c r="AR215" s="94"/>
      <c r="AS215" s="95"/>
    </row>
    <row r="216" spans="1:45" s="79" customFormat="1" ht="44.25" hidden="1" customHeight="1" x14ac:dyDescent="0.3">
      <c r="A216" s="171">
        <v>616</v>
      </c>
      <c r="B216" s="174" t="s">
        <v>103</v>
      </c>
      <c r="C216" s="173">
        <v>10123094</v>
      </c>
      <c r="D216" s="171" t="s">
        <v>691</v>
      </c>
      <c r="E216" s="171" t="s">
        <v>692</v>
      </c>
      <c r="F216" s="171" t="s">
        <v>90</v>
      </c>
      <c r="G216" s="172"/>
      <c r="H216" s="172"/>
      <c r="I216" s="171"/>
      <c r="J216" s="195">
        <v>40</v>
      </c>
      <c r="K216" s="236">
        <v>0.01</v>
      </c>
      <c r="L216" s="180">
        <f>Table3[[#This Row],[PoW]]*Table3[[#This Row],[ToV in 1.000]]</f>
        <v>0.4</v>
      </c>
      <c r="M216" s="180" t="s">
        <v>3959</v>
      </c>
      <c r="N216" s="180" t="s">
        <v>4031</v>
      </c>
      <c r="O216" s="168" t="s">
        <v>4008</v>
      </c>
      <c r="P216" s="168"/>
      <c r="Q216" s="180"/>
      <c r="R216" s="145"/>
      <c r="S216" s="145"/>
      <c r="T216" s="171" t="s">
        <v>4169</v>
      </c>
      <c r="U216" s="171"/>
      <c r="V216" s="171"/>
      <c r="W216" s="171"/>
      <c r="Y216" s="172"/>
      <c r="Z216" s="100"/>
      <c r="AA216" s="172"/>
      <c r="AB216" s="172"/>
      <c r="AC216" s="227"/>
      <c r="AD216" s="228"/>
      <c r="AE216" s="229"/>
      <c r="AF216" s="96"/>
      <c r="AG216" s="97"/>
      <c r="AH216" s="97"/>
      <c r="AI216" s="96"/>
      <c r="AJ216" s="97"/>
      <c r="AK216" s="97"/>
      <c r="AL216" s="245"/>
      <c r="AM216" s="245"/>
      <c r="AN216" s="100"/>
      <c r="AO216" s="245"/>
      <c r="AP216" s="245"/>
      <c r="AQ216" s="245"/>
      <c r="AR216" s="168"/>
      <c r="AS216" s="245"/>
    </row>
    <row r="217" spans="1:45" s="79" customFormat="1" ht="44.25" customHeight="1" x14ac:dyDescent="0.3">
      <c r="A217" s="171">
        <v>558</v>
      </c>
      <c r="B217" s="174" t="s">
        <v>103</v>
      </c>
      <c r="C217" s="235"/>
      <c r="D217" s="120" t="s">
        <v>245</v>
      </c>
      <c r="E217" s="120" t="s">
        <v>901</v>
      </c>
      <c r="F217" s="171" t="s">
        <v>97</v>
      </c>
      <c r="G217" s="159"/>
      <c r="H217" s="159">
        <v>45646</v>
      </c>
      <c r="I217" s="171" t="s">
        <v>839</v>
      </c>
      <c r="J217" s="195"/>
      <c r="K217" s="218"/>
      <c r="L217" s="180">
        <v>1680</v>
      </c>
      <c r="M217" s="120"/>
      <c r="N217" s="180"/>
      <c r="O217" s="94"/>
      <c r="P217" s="94"/>
      <c r="Q217" s="180" t="s">
        <v>4056</v>
      </c>
      <c r="R217" s="145"/>
      <c r="S217" s="145" t="s">
        <v>207</v>
      </c>
      <c r="T217" s="171" t="s">
        <v>902</v>
      </c>
      <c r="U217" s="171"/>
      <c r="V217" s="120"/>
      <c r="W217" s="171"/>
      <c r="X217" s="171"/>
      <c r="Y217" s="159">
        <v>45618</v>
      </c>
      <c r="Z217" s="100"/>
      <c r="AA217" s="159"/>
      <c r="AB217" s="159"/>
      <c r="AC217" s="227"/>
      <c r="AD217" s="228"/>
      <c r="AE217" s="229"/>
      <c r="AF217" s="96"/>
      <c r="AG217" s="97"/>
      <c r="AH217" s="97"/>
      <c r="AI217" s="96"/>
      <c r="AJ217" s="97"/>
      <c r="AK217" s="97"/>
      <c r="AL217" s="95"/>
      <c r="AM217" s="95"/>
      <c r="AN217" s="100"/>
      <c r="AO217" s="95"/>
      <c r="AP217" s="95"/>
      <c r="AQ217" s="95"/>
      <c r="AR217" s="94"/>
      <c r="AS217" s="95"/>
    </row>
    <row r="218" spans="1:45" s="79" customFormat="1" ht="44.25" customHeight="1" x14ac:dyDescent="0.3">
      <c r="A218" s="171">
        <v>557</v>
      </c>
      <c r="B218" s="171" t="s">
        <v>119</v>
      </c>
      <c r="C218" s="103">
        <v>5566177</v>
      </c>
      <c r="D218" s="120" t="s">
        <v>871</v>
      </c>
      <c r="E218" s="145" t="s">
        <v>903</v>
      </c>
      <c r="F218" s="171" t="s">
        <v>97</v>
      </c>
      <c r="G218" s="159"/>
      <c r="H218" s="159">
        <v>45733</v>
      </c>
      <c r="I218" s="171" t="s">
        <v>839</v>
      </c>
      <c r="J218" s="195">
        <v>2500</v>
      </c>
      <c r="K218" s="236">
        <v>0.1</v>
      </c>
      <c r="L218" s="232">
        <f>Table3[[#This Row],[PoW]]*Table3[[#This Row],[ToV in 1.000]]</f>
        <v>250</v>
      </c>
      <c r="M218" s="120" t="s">
        <v>112</v>
      </c>
      <c r="N218" s="180" t="s">
        <v>112</v>
      </c>
      <c r="O218" s="79" t="s">
        <v>4011</v>
      </c>
      <c r="Q218" s="180" t="s">
        <v>4056</v>
      </c>
      <c r="R218" s="145" t="s">
        <v>904</v>
      </c>
      <c r="S218" s="145" t="s">
        <v>207</v>
      </c>
      <c r="T218" s="171" t="s">
        <v>4090</v>
      </c>
      <c r="U218" s="171"/>
      <c r="V218" s="120"/>
      <c r="W218" s="171"/>
      <c r="X218" s="171"/>
      <c r="Y218" s="159">
        <v>45628</v>
      </c>
      <c r="Z218" s="100"/>
      <c r="AA218" s="159"/>
      <c r="AB218" s="159"/>
      <c r="AC218" s="227"/>
      <c r="AD218" s="228"/>
      <c r="AE218" s="229"/>
      <c r="AF218" s="96"/>
      <c r="AG218" s="97"/>
      <c r="AH218" s="97"/>
      <c r="AI218" s="96"/>
      <c r="AJ218" s="237" t="s">
        <v>905</v>
      </c>
      <c r="AK218" s="97"/>
      <c r="AL218" s="95"/>
      <c r="AM218" s="95"/>
      <c r="AN218" s="100"/>
      <c r="AO218" s="95"/>
      <c r="AP218" s="95"/>
      <c r="AQ218" s="95"/>
      <c r="AR218" s="94"/>
      <c r="AS218" s="95"/>
    </row>
    <row r="219" spans="1:45" s="164" customFormat="1" ht="44.25" customHeight="1" x14ac:dyDescent="0.3">
      <c r="A219" s="137">
        <v>555</v>
      </c>
      <c r="B219" s="290" t="s">
        <v>119</v>
      </c>
      <c r="C219" s="292">
        <v>5533444</v>
      </c>
      <c r="D219" s="137" t="s">
        <v>884</v>
      </c>
      <c r="E219" s="137" t="s">
        <v>909</v>
      </c>
      <c r="F219" s="137" t="s">
        <v>274</v>
      </c>
      <c r="G219" s="101"/>
      <c r="H219" s="101">
        <v>45621</v>
      </c>
      <c r="I219" s="171" t="s">
        <v>839</v>
      </c>
      <c r="J219" s="215">
        <v>344</v>
      </c>
      <c r="K219" s="236">
        <v>0.3</v>
      </c>
      <c r="L219" s="180">
        <f>Table3[[#This Row],[PoW]]*Table3[[#This Row],[ToV in 1.000]]</f>
        <v>103.2</v>
      </c>
      <c r="M219" s="137" t="s">
        <v>4015</v>
      </c>
      <c r="N219" s="217" t="s">
        <v>4197</v>
      </c>
      <c r="O219" s="162"/>
      <c r="P219" s="162"/>
      <c r="Q219" s="217"/>
      <c r="R219" s="137"/>
      <c r="S219" s="137" t="s">
        <v>814</v>
      </c>
      <c r="T219" s="137" t="s">
        <v>910</v>
      </c>
      <c r="U219" s="137"/>
      <c r="V219" s="137"/>
      <c r="W219" s="137"/>
      <c r="X219" s="137" t="s">
        <v>911</v>
      </c>
      <c r="Y219" s="101">
        <v>45616</v>
      </c>
      <c r="Z219" s="117"/>
      <c r="AA219" s="101"/>
      <c r="AB219" s="101"/>
      <c r="AC219" s="117"/>
      <c r="AD219" s="228"/>
      <c r="AE219" s="229"/>
      <c r="AF219" s="96"/>
      <c r="AG219" s="97"/>
      <c r="AH219" s="97"/>
      <c r="AI219" s="137"/>
      <c r="AJ219" s="290"/>
      <c r="AK219" s="290"/>
      <c r="AL219" s="163"/>
      <c r="AM219" s="163"/>
      <c r="AN219" s="117"/>
      <c r="AO219" s="163"/>
      <c r="AP219" s="163"/>
      <c r="AQ219" s="163"/>
      <c r="AR219" s="162"/>
      <c r="AS219" s="163"/>
    </row>
    <row r="220" spans="1:45" s="79" customFormat="1" ht="44.25" customHeight="1" x14ac:dyDescent="0.3">
      <c r="A220" s="171">
        <v>554</v>
      </c>
      <c r="B220" s="174" t="s">
        <v>119</v>
      </c>
      <c r="C220" s="103">
        <v>5547697</v>
      </c>
      <c r="D220" s="120" t="s">
        <v>912</v>
      </c>
      <c r="E220" s="120" t="s">
        <v>913</v>
      </c>
      <c r="F220" s="171" t="s">
        <v>274</v>
      </c>
      <c r="G220" s="159">
        <v>45639</v>
      </c>
      <c r="H220" s="159">
        <v>45674</v>
      </c>
      <c r="I220" s="171" t="s">
        <v>839</v>
      </c>
      <c r="J220" s="195">
        <v>810</v>
      </c>
      <c r="K220" s="236">
        <v>0.3</v>
      </c>
      <c r="L220" s="258">
        <f>Table3[[#This Row],[PoW]]*Table3[[#This Row],[ToV in 1.000]]</f>
        <v>243</v>
      </c>
      <c r="M220" s="120" t="s">
        <v>112</v>
      </c>
      <c r="N220" s="180" t="s">
        <v>714</v>
      </c>
      <c r="O220" s="180" t="s">
        <v>4008</v>
      </c>
      <c r="P220" s="180" t="s">
        <v>4058</v>
      </c>
      <c r="Q220" s="180" t="s">
        <v>4008</v>
      </c>
      <c r="R220" s="145" t="s">
        <v>904</v>
      </c>
      <c r="S220" s="145" t="s">
        <v>207</v>
      </c>
      <c r="T220" s="171" t="s">
        <v>914</v>
      </c>
      <c r="U220" s="171"/>
      <c r="V220" s="120"/>
      <c r="W220" s="171"/>
      <c r="X220" s="171" t="s">
        <v>117</v>
      </c>
      <c r="Y220" s="159">
        <v>45618</v>
      </c>
      <c r="Z220" s="100"/>
      <c r="AA220" s="159"/>
      <c r="AB220" s="159"/>
      <c r="AC220" s="159" t="s">
        <v>915</v>
      </c>
      <c r="AD220" s="228"/>
      <c r="AE220" s="229"/>
      <c r="AF220" s="96"/>
      <c r="AG220" s="97"/>
      <c r="AH220" s="97"/>
      <c r="AI220" s="96"/>
      <c r="AJ220" s="97"/>
      <c r="AK220" s="97"/>
      <c r="AL220" s="95"/>
      <c r="AM220" s="95"/>
      <c r="AN220" s="100">
        <v>45726</v>
      </c>
      <c r="AO220" s="95"/>
      <c r="AP220" s="95"/>
      <c r="AQ220" s="95"/>
      <c r="AR220" s="94" t="s">
        <v>916</v>
      </c>
      <c r="AS220" s="95" t="s">
        <v>917</v>
      </c>
    </row>
    <row r="221" spans="1:45" s="79" customFormat="1" ht="44.25" hidden="1" customHeight="1" x14ac:dyDescent="0.3">
      <c r="A221" s="171">
        <v>556</v>
      </c>
      <c r="B221" s="171" t="s">
        <v>103</v>
      </c>
      <c r="C221" s="171">
        <v>5539821</v>
      </c>
      <c r="D221" s="171" t="s">
        <v>906</v>
      </c>
      <c r="E221" s="171" t="s">
        <v>907</v>
      </c>
      <c r="F221" s="171" t="s">
        <v>97</v>
      </c>
      <c r="G221" s="172"/>
      <c r="H221" s="172"/>
      <c r="I221" s="171" t="s">
        <v>754</v>
      </c>
      <c r="J221" s="243"/>
      <c r="K221" s="218"/>
      <c r="L221" s="218">
        <f>Table3[[#This Row],[PoW]]*Table3[[#This Row],[ToV in 1.000]]</f>
        <v>0</v>
      </c>
      <c r="M221" s="168"/>
      <c r="N221" s="171"/>
      <c r="O221" s="168"/>
      <c r="P221" s="168"/>
      <c r="Q221" s="168"/>
      <c r="R221" s="168"/>
      <c r="S221" s="168"/>
      <c r="T221" s="172" t="s">
        <v>908</v>
      </c>
      <c r="U221" s="168"/>
      <c r="V221" s="168"/>
      <c r="W221" s="168"/>
      <c r="X221" s="168"/>
      <c r="Y221" s="218"/>
      <c r="Z221" s="172"/>
      <c r="AA221" s="172"/>
      <c r="AB221" s="172"/>
      <c r="AC221" s="172"/>
      <c r="AD221" s="244"/>
      <c r="AE221" s="168"/>
      <c r="AF221" s="168"/>
      <c r="AG221" s="168"/>
      <c r="AH221" s="171"/>
      <c r="AI221" s="168"/>
      <c r="AJ221" s="168"/>
      <c r="AK221" s="168"/>
      <c r="AL221" s="245"/>
      <c r="AM221" s="245"/>
      <c r="AN221" s="245"/>
      <c r="AO221" s="245"/>
      <c r="AP221" s="245"/>
      <c r="AQ221" s="245"/>
      <c r="AR221" s="168"/>
      <c r="AS221" s="168"/>
    </row>
    <row r="222" spans="1:45" s="79" customFormat="1" ht="44.25" customHeight="1" x14ac:dyDescent="0.3">
      <c r="A222" s="171">
        <v>553</v>
      </c>
      <c r="B222" s="174" t="s">
        <v>103</v>
      </c>
      <c r="C222" s="235"/>
      <c r="D222" s="79" t="s">
        <v>918</v>
      </c>
      <c r="E222" s="79" t="s">
        <v>919</v>
      </c>
      <c r="F222" s="171" t="s">
        <v>302</v>
      </c>
      <c r="G222" s="159">
        <v>45639</v>
      </c>
      <c r="H222" s="159">
        <v>45646</v>
      </c>
      <c r="I222" s="171" t="s">
        <v>839</v>
      </c>
      <c r="J222" s="195"/>
      <c r="K222" s="218"/>
      <c r="L222" s="180">
        <f>Table3[[#This Row],[PoW]]*Table3[[#This Row],[ToV in 1.000]]</f>
        <v>0</v>
      </c>
      <c r="M222" s="120"/>
      <c r="N222" s="180"/>
      <c r="O222" s="94" t="s">
        <v>4008</v>
      </c>
      <c r="P222" s="94"/>
      <c r="Q222" s="180" t="s">
        <v>4056</v>
      </c>
      <c r="R222" s="145"/>
      <c r="S222" s="145" t="s">
        <v>207</v>
      </c>
      <c r="T222" s="171" t="s">
        <v>920</v>
      </c>
      <c r="U222" s="171"/>
      <c r="V222" s="120"/>
      <c r="W222" s="171"/>
      <c r="X222" s="171" t="s">
        <v>117</v>
      </c>
      <c r="Y222" s="159">
        <v>45618</v>
      </c>
      <c r="Z222" s="100"/>
      <c r="AA222" s="159"/>
      <c r="AB222" s="159"/>
      <c r="AC222" s="159" t="s">
        <v>921</v>
      </c>
      <c r="AD222" s="228"/>
      <c r="AE222" s="229"/>
      <c r="AF222" s="96"/>
      <c r="AG222" s="97"/>
      <c r="AH222" s="97"/>
      <c r="AI222" s="96"/>
      <c r="AJ222" s="97"/>
      <c r="AK222" s="97"/>
      <c r="AL222" s="95"/>
      <c r="AM222" s="95"/>
      <c r="AN222" s="100"/>
      <c r="AO222" s="95"/>
      <c r="AP222" s="95"/>
      <c r="AQ222" s="95"/>
      <c r="AR222" s="94"/>
      <c r="AS222" s="95"/>
    </row>
    <row r="223" spans="1:45" s="79" customFormat="1" ht="44.25" customHeight="1" x14ac:dyDescent="0.3">
      <c r="A223" s="171">
        <v>551</v>
      </c>
      <c r="B223" s="171" t="s">
        <v>119</v>
      </c>
      <c r="C223" s="171">
        <v>5561228</v>
      </c>
      <c r="D223" s="171" t="s">
        <v>923</v>
      </c>
      <c r="E223" s="171" t="s">
        <v>924</v>
      </c>
      <c r="F223" s="171" t="s">
        <v>274</v>
      </c>
      <c r="G223" s="172">
        <v>45702</v>
      </c>
      <c r="H223" s="172">
        <v>45730</v>
      </c>
      <c r="I223" s="171" t="s">
        <v>839</v>
      </c>
      <c r="J223" s="243">
        <v>5000</v>
      </c>
      <c r="K223" s="236">
        <v>0.1</v>
      </c>
      <c r="L223" s="180">
        <f>Table3[[#This Row],[PoW]]*Table3[[#This Row],[ToV in 1.000]]</f>
        <v>500</v>
      </c>
      <c r="M223" s="145" t="s">
        <v>3958</v>
      </c>
      <c r="N223" s="171" t="s">
        <v>493</v>
      </c>
      <c r="O223" s="168" t="s">
        <v>4011</v>
      </c>
      <c r="P223" s="168"/>
      <c r="Q223" s="168" t="s">
        <v>539</v>
      </c>
      <c r="R223" s="168" t="s">
        <v>925</v>
      </c>
      <c r="S223" s="168" t="s">
        <v>207</v>
      </c>
      <c r="T223" s="168" t="s">
        <v>926</v>
      </c>
      <c r="U223" s="168"/>
      <c r="V223" s="168"/>
      <c r="W223" s="168"/>
      <c r="X223" s="168"/>
      <c r="Y223" s="222">
        <v>45617</v>
      </c>
      <c r="Z223" s="172">
        <v>45644</v>
      </c>
      <c r="AA223" s="172"/>
      <c r="AB223" s="172"/>
      <c r="AC223" s="172"/>
      <c r="AD223" s="244"/>
      <c r="AE223" s="168"/>
      <c r="AF223" s="168"/>
      <c r="AG223" s="168"/>
      <c r="AH223" s="171"/>
      <c r="AI223" s="168"/>
      <c r="AJ223" s="168"/>
      <c r="AK223" s="168"/>
      <c r="AL223" s="245">
        <v>45614</v>
      </c>
      <c r="AM223" s="245"/>
      <c r="AN223" s="245">
        <v>45688</v>
      </c>
      <c r="AO223" s="245"/>
      <c r="AP223" s="245"/>
      <c r="AQ223" s="245"/>
      <c r="AR223" s="168"/>
      <c r="AS223" s="168"/>
    </row>
    <row r="224" spans="1:45" s="79" customFormat="1" ht="44.25" customHeight="1" x14ac:dyDescent="0.3">
      <c r="A224" s="171">
        <v>550</v>
      </c>
      <c r="B224" s="174" t="s">
        <v>119</v>
      </c>
      <c r="C224" s="235" t="s">
        <v>927</v>
      </c>
      <c r="D224" s="171" t="s">
        <v>462</v>
      </c>
      <c r="E224" s="120" t="s">
        <v>928</v>
      </c>
      <c r="F224" s="171" t="s">
        <v>279</v>
      </c>
      <c r="G224" s="159"/>
      <c r="H224" s="159">
        <v>45703</v>
      </c>
      <c r="I224" s="171" t="s">
        <v>839</v>
      </c>
      <c r="J224" s="195">
        <v>2000</v>
      </c>
      <c r="K224" s="236">
        <v>0.8</v>
      </c>
      <c r="L224" s="180">
        <f>Table3[[#This Row],[PoW]]*Table3[[#This Row],[ToV in 1.000]]</f>
        <v>1600</v>
      </c>
      <c r="M224" s="120" t="s">
        <v>112</v>
      </c>
      <c r="N224" s="180" t="s">
        <v>464</v>
      </c>
      <c r="O224" s="79" t="s">
        <v>4008</v>
      </c>
      <c r="Q224" s="180" t="s">
        <v>464</v>
      </c>
      <c r="R224" s="145" t="s">
        <v>929</v>
      </c>
      <c r="S224" s="145" t="s">
        <v>207</v>
      </c>
      <c r="T224" s="171" t="s">
        <v>930</v>
      </c>
      <c r="U224" s="171"/>
      <c r="V224" s="120"/>
      <c r="W224" s="171"/>
      <c r="X224" s="171" t="s">
        <v>848</v>
      </c>
      <c r="Y224" s="159">
        <v>45616</v>
      </c>
      <c r="Z224" s="100"/>
      <c r="AA224" s="159"/>
      <c r="AB224" s="159"/>
      <c r="AC224" s="227"/>
      <c r="AD224" s="228"/>
      <c r="AE224" s="229"/>
      <c r="AF224" s="96"/>
      <c r="AG224" s="97"/>
      <c r="AH224" s="97"/>
      <c r="AI224" s="96"/>
      <c r="AJ224" s="97"/>
      <c r="AK224" s="97"/>
      <c r="AL224" s="95"/>
      <c r="AM224" s="95"/>
      <c r="AN224" s="100"/>
      <c r="AO224" s="95"/>
      <c r="AP224" s="95"/>
      <c r="AQ224" s="95"/>
      <c r="AR224" s="94"/>
      <c r="AS224" s="95"/>
    </row>
    <row r="225" spans="1:45" s="79" customFormat="1" ht="44.25" hidden="1" customHeight="1" x14ac:dyDescent="0.3">
      <c r="A225" s="171">
        <v>552</v>
      </c>
      <c r="B225" s="171"/>
      <c r="C225" s="171"/>
      <c r="D225" s="171" t="s">
        <v>300</v>
      </c>
      <c r="E225" s="171" t="s">
        <v>922</v>
      </c>
      <c r="F225" s="171" t="s">
        <v>97</v>
      </c>
      <c r="G225" s="172"/>
      <c r="H225" s="172"/>
      <c r="I225" s="171" t="s">
        <v>839</v>
      </c>
      <c r="J225" s="243">
        <v>150</v>
      </c>
      <c r="K225" s="218"/>
      <c r="L225" s="243">
        <v>50</v>
      </c>
      <c r="M225" s="168"/>
      <c r="N225" s="171" t="s">
        <v>493</v>
      </c>
      <c r="O225" s="168"/>
      <c r="P225" s="168"/>
      <c r="Q225" s="168" t="s">
        <v>539</v>
      </c>
      <c r="R225" s="168"/>
      <c r="S225" s="168" t="s">
        <v>207</v>
      </c>
      <c r="T225" s="168"/>
      <c r="U225" s="168"/>
      <c r="V225" s="168"/>
      <c r="W225" s="168"/>
      <c r="X225" s="168" t="s">
        <v>522</v>
      </c>
      <c r="Y225" s="222">
        <v>45617</v>
      </c>
      <c r="Z225" s="172"/>
      <c r="AA225" s="172"/>
      <c r="AB225" s="172"/>
      <c r="AC225" s="172"/>
      <c r="AD225" s="244"/>
      <c r="AE225" s="168"/>
      <c r="AF225" s="168"/>
      <c r="AG225" s="168"/>
      <c r="AH225" s="171"/>
      <c r="AI225" s="168"/>
      <c r="AJ225" s="168"/>
      <c r="AK225" s="168"/>
      <c r="AL225" s="245"/>
      <c r="AM225" s="245"/>
      <c r="AN225" s="245"/>
      <c r="AO225" s="245"/>
      <c r="AP225" s="245"/>
      <c r="AQ225" s="245"/>
      <c r="AR225" s="168"/>
      <c r="AS225" s="168"/>
    </row>
    <row r="226" spans="1:45" s="79" customFormat="1" ht="44.25" customHeight="1" x14ac:dyDescent="0.3">
      <c r="A226" s="171">
        <v>546</v>
      </c>
      <c r="B226" s="174" t="s">
        <v>119</v>
      </c>
      <c r="C226" s="235"/>
      <c r="D226" s="120" t="s">
        <v>947</v>
      </c>
      <c r="E226" s="120" t="s">
        <v>948</v>
      </c>
      <c r="F226" s="171" t="s">
        <v>97</v>
      </c>
      <c r="G226" s="159"/>
      <c r="H226" s="159">
        <v>45672</v>
      </c>
      <c r="I226" s="171" t="s">
        <v>839</v>
      </c>
      <c r="J226" s="195"/>
      <c r="K226" s="218"/>
      <c r="L226" s="180">
        <f>Table3[[#This Row],[PoW]]*Table3[[#This Row],[ToV in 1.000]]</f>
        <v>0</v>
      </c>
      <c r="M226" s="120"/>
      <c r="N226" s="180" t="s">
        <v>4014</v>
      </c>
      <c r="O226" s="94"/>
      <c r="P226" s="94"/>
      <c r="Q226" s="180" t="s">
        <v>539</v>
      </c>
      <c r="R226" s="145"/>
      <c r="S226" s="145" t="s">
        <v>207</v>
      </c>
      <c r="T226" s="171" t="s">
        <v>949</v>
      </c>
      <c r="U226" s="171"/>
      <c r="V226" s="120"/>
      <c r="W226" s="171"/>
      <c r="X226" s="171" t="s">
        <v>950</v>
      </c>
      <c r="Y226" s="90">
        <v>45609</v>
      </c>
      <c r="Z226" s="100">
        <v>45807</v>
      </c>
      <c r="AA226" s="159"/>
      <c r="AB226" s="159"/>
      <c r="AC226" s="227"/>
      <c r="AD226" s="228"/>
      <c r="AE226" s="229"/>
      <c r="AF226" s="96"/>
      <c r="AG226" s="97"/>
      <c r="AH226" s="97"/>
      <c r="AI226" s="96"/>
      <c r="AJ226" s="97"/>
      <c r="AK226" s="97"/>
      <c r="AL226" s="95"/>
      <c r="AM226" s="95"/>
      <c r="AN226" s="100"/>
      <c r="AO226" s="95"/>
      <c r="AP226" s="95"/>
      <c r="AQ226" s="95"/>
      <c r="AR226" s="94"/>
      <c r="AS226" s="95"/>
    </row>
    <row r="227" spans="1:45" s="168" customFormat="1" ht="44.25" customHeight="1" x14ac:dyDescent="0.3">
      <c r="A227" s="171">
        <v>544</v>
      </c>
      <c r="B227" s="174" t="s">
        <v>119</v>
      </c>
      <c r="C227" s="161"/>
      <c r="D227" s="120" t="s">
        <v>955</v>
      </c>
      <c r="E227" s="120" t="s">
        <v>956</v>
      </c>
      <c r="F227" s="171" t="s">
        <v>97</v>
      </c>
      <c r="G227" s="159"/>
      <c r="H227" s="159">
        <v>45632</v>
      </c>
      <c r="I227" s="171" t="s">
        <v>839</v>
      </c>
      <c r="J227" s="232">
        <v>5643</v>
      </c>
      <c r="K227" s="192"/>
      <c r="L227" s="192">
        <f>Table3[[#This Row],[PoW]]*Table3[[#This Row],[ToV in 1.000]]</f>
        <v>0</v>
      </c>
      <c r="M227" s="120"/>
      <c r="N227" s="161"/>
      <c r="O227" s="94"/>
      <c r="P227" s="94"/>
      <c r="Q227" s="180" t="s">
        <v>539</v>
      </c>
      <c r="R227" s="145" t="s">
        <v>957</v>
      </c>
      <c r="S227" s="145" t="s">
        <v>207</v>
      </c>
      <c r="T227" s="170" t="s">
        <v>4154</v>
      </c>
      <c r="U227" s="79"/>
      <c r="V227" s="79"/>
      <c r="W227" s="79"/>
      <c r="X227" s="79" t="s">
        <v>522</v>
      </c>
      <c r="Y227" s="90">
        <v>45609</v>
      </c>
      <c r="Z227" s="159"/>
      <c r="AA227" s="159"/>
      <c r="AB227" s="159"/>
      <c r="AC227" s="159"/>
      <c r="AD227" s="184"/>
      <c r="AE227" s="94"/>
      <c r="AF227" s="94"/>
      <c r="AG227" s="94"/>
      <c r="AH227" s="120"/>
      <c r="AI227" s="94"/>
      <c r="AJ227" s="94"/>
      <c r="AK227" s="94"/>
      <c r="AL227" s="95"/>
      <c r="AM227" s="95"/>
      <c r="AN227" s="95"/>
      <c r="AO227" s="95"/>
      <c r="AP227" s="95"/>
      <c r="AQ227" s="95"/>
      <c r="AR227" s="94"/>
      <c r="AS227" s="94"/>
    </row>
    <row r="228" spans="1:45" s="79" customFormat="1" ht="44.25" hidden="1" customHeight="1" x14ac:dyDescent="0.3">
      <c r="A228" s="171">
        <v>549</v>
      </c>
      <c r="B228" s="174" t="s">
        <v>119</v>
      </c>
      <c r="C228" s="235" t="s">
        <v>931</v>
      </c>
      <c r="D228" s="171" t="s">
        <v>462</v>
      </c>
      <c r="E228" s="120" t="s">
        <v>932</v>
      </c>
      <c r="F228" s="171" t="s">
        <v>279</v>
      </c>
      <c r="G228" s="159"/>
      <c r="H228" s="159"/>
      <c r="I228" s="171" t="s">
        <v>839</v>
      </c>
      <c r="J228" s="195">
        <v>2000</v>
      </c>
      <c r="K228" s="236">
        <v>0.8</v>
      </c>
      <c r="L228" s="180">
        <f>Table3[[#This Row],[PoW]]*Table3[[#This Row],[ToV in 1.000]]</f>
        <v>1600</v>
      </c>
      <c r="M228" s="120" t="s">
        <v>112</v>
      </c>
      <c r="N228" s="180"/>
      <c r="O228" s="79" t="s">
        <v>4008</v>
      </c>
      <c r="Q228" s="180" t="s">
        <v>464</v>
      </c>
      <c r="R228" s="145" t="s">
        <v>929</v>
      </c>
      <c r="S228" s="145" t="s">
        <v>207</v>
      </c>
      <c r="T228" s="171" t="s">
        <v>933</v>
      </c>
      <c r="U228" s="171"/>
      <c r="V228" s="120"/>
      <c r="W228" s="171"/>
      <c r="X228" s="171" t="s">
        <v>848</v>
      </c>
      <c r="Y228" s="159">
        <v>45616</v>
      </c>
      <c r="Z228" s="100"/>
      <c r="AA228" s="159"/>
      <c r="AB228" s="159"/>
      <c r="AC228" s="227"/>
      <c r="AD228" s="228"/>
      <c r="AE228" s="229"/>
      <c r="AF228" s="96"/>
      <c r="AG228" s="97"/>
      <c r="AH228" s="97"/>
      <c r="AI228" s="96"/>
      <c r="AJ228" s="97"/>
      <c r="AK228" s="97"/>
      <c r="AL228" s="95"/>
      <c r="AM228" s="95"/>
      <c r="AN228" s="100"/>
      <c r="AO228" s="95"/>
      <c r="AP228" s="95"/>
      <c r="AQ228" s="95"/>
      <c r="AR228" s="94"/>
      <c r="AS228" s="95"/>
    </row>
    <row r="229" spans="1:45" s="79" customFormat="1" ht="44.25" hidden="1" customHeight="1" x14ac:dyDescent="0.3">
      <c r="A229" s="171">
        <v>548</v>
      </c>
      <c r="B229" s="174" t="s">
        <v>119</v>
      </c>
      <c r="C229" s="103">
        <v>5283155</v>
      </c>
      <c r="D229" s="120" t="s">
        <v>934</v>
      </c>
      <c r="E229" s="120" t="s">
        <v>935</v>
      </c>
      <c r="F229" s="171" t="s">
        <v>279</v>
      </c>
      <c r="G229" s="159"/>
      <c r="H229" s="159"/>
      <c r="I229" s="171" t="s">
        <v>839</v>
      </c>
      <c r="J229" s="195">
        <v>2000</v>
      </c>
      <c r="K229" s="236">
        <v>0.7</v>
      </c>
      <c r="L229" s="180">
        <f>Table3[[#This Row],[PoW]]*Table3[[#This Row],[ToV in 1.000]]</f>
        <v>1400</v>
      </c>
      <c r="M229" s="120" t="s">
        <v>112</v>
      </c>
      <c r="N229" s="180" t="s">
        <v>464</v>
      </c>
      <c r="O229" s="79" t="s">
        <v>4008</v>
      </c>
      <c r="Q229" s="180" t="s">
        <v>464</v>
      </c>
      <c r="R229" s="145" t="s">
        <v>936</v>
      </c>
      <c r="S229" s="145" t="s">
        <v>207</v>
      </c>
      <c r="T229" s="171" t="s">
        <v>937</v>
      </c>
      <c r="U229" s="171"/>
      <c r="V229" s="120"/>
      <c r="W229" s="171"/>
      <c r="X229" s="171" t="s">
        <v>848</v>
      </c>
      <c r="Y229" s="159">
        <v>45614</v>
      </c>
      <c r="Z229" s="100"/>
      <c r="AA229" s="159"/>
      <c r="AB229" s="159"/>
      <c r="AC229" s="227"/>
      <c r="AD229" s="228"/>
      <c r="AE229" s="229"/>
      <c r="AF229" s="96"/>
      <c r="AG229" s="97"/>
      <c r="AH229" s="97"/>
      <c r="AI229" s="96"/>
      <c r="AJ229" s="97"/>
      <c r="AK229" s="97"/>
      <c r="AL229" s="95"/>
      <c r="AM229" s="95"/>
      <c r="AN229" s="100"/>
      <c r="AO229" s="95"/>
      <c r="AP229" s="95"/>
      <c r="AQ229" s="95"/>
      <c r="AR229" s="94"/>
      <c r="AS229" s="95"/>
    </row>
    <row r="230" spans="1:45" s="79" customFormat="1" ht="44.25" hidden="1" customHeight="1" x14ac:dyDescent="0.3">
      <c r="A230" s="145">
        <v>725</v>
      </c>
      <c r="B230" s="120" t="s">
        <v>103</v>
      </c>
      <c r="C230" s="120">
        <v>10017324</v>
      </c>
      <c r="D230" s="145" t="s">
        <v>377</v>
      </c>
      <c r="E230" s="145" t="s">
        <v>378</v>
      </c>
      <c r="F230" s="145" t="s">
        <v>90</v>
      </c>
      <c r="G230" s="159">
        <v>45770</v>
      </c>
      <c r="H230" s="105"/>
      <c r="I230" s="120"/>
      <c r="J230" s="145"/>
      <c r="K230" s="145"/>
      <c r="L230" s="145">
        <f>Table3[[#This Row],[PoW]]*Table3[[#This Row],[ToV in 1.000]]</f>
        <v>0</v>
      </c>
      <c r="M230" s="145" t="s">
        <v>112</v>
      </c>
      <c r="N230" s="145" t="s">
        <v>714</v>
      </c>
      <c r="O230" s="79" t="s">
        <v>4011</v>
      </c>
      <c r="P230" s="168" t="s">
        <v>134</v>
      </c>
      <c r="Q230" s="169"/>
      <c r="R230" s="169"/>
      <c r="S230" s="169"/>
      <c r="T230" s="79" t="s">
        <v>4074</v>
      </c>
      <c r="Y230" s="86"/>
      <c r="Z230" s="159"/>
      <c r="AA230" s="159"/>
      <c r="AB230" s="159"/>
      <c r="AC230" s="159"/>
      <c r="AH230" s="120"/>
      <c r="AL230" s="87"/>
      <c r="AM230" s="87"/>
      <c r="AN230" s="87"/>
      <c r="AO230" s="87"/>
      <c r="AP230" s="87"/>
      <c r="AQ230" s="87"/>
    </row>
    <row r="231" spans="1:45" s="168" customFormat="1" ht="44.25" customHeight="1" x14ac:dyDescent="0.3">
      <c r="A231" s="171">
        <v>543</v>
      </c>
      <c r="B231" s="174" t="s">
        <v>119</v>
      </c>
      <c r="C231" s="120"/>
      <c r="D231" s="120" t="s">
        <v>958</v>
      </c>
      <c r="E231" s="120" t="s">
        <v>959</v>
      </c>
      <c r="F231" s="171" t="s">
        <v>97</v>
      </c>
      <c r="G231" s="159"/>
      <c r="H231" s="159">
        <v>45625</v>
      </c>
      <c r="I231" s="171" t="s">
        <v>839</v>
      </c>
      <c r="J231" s="219">
        <v>50</v>
      </c>
      <c r="K231" s="86"/>
      <c r="L231" s="86">
        <f>Table3[[#This Row],[PoW]]*Table3[[#This Row],[ToV in 1.000]]</f>
        <v>0</v>
      </c>
      <c r="M231" s="79"/>
      <c r="N231" s="120" t="s">
        <v>3975</v>
      </c>
      <c r="O231" s="79"/>
      <c r="P231" s="79"/>
      <c r="Q231" s="180" t="s">
        <v>539</v>
      </c>
      <c r="R231" s="145"/>
      <c r="S231" s="145" t="s">
        <v>207</v>
      </c>
      <c r="T231" s="79" t="s">
        <v>960</v>
      </c>
      <c r="U231" s="79"/>
      <c r="V231" s="79"/>
      <c r="W231" s="79"/>
      <c r="X231" s="79" t="s">
        <v>522</v>
      </c>
      <c r="Y231" s="90">
        <v>45609</v>
      </c>
      <c r="Z231" s="159"/>
      <c r="AA231" s="159"/>
      <c r="AB231" s="159"/>
      <c r="AC231" s="159"/>
      <c r="AD231" s="233"/>
      <c r="AE231" s="79"/>
      <c r="AF231" s="79"/>
      <c r="AG231" s="79"/>
      <c r="AH231" s="120"/>
      <c r="AI231" s="79"/>
      <c r="AJ231" s="79"/>
      <c r="AK231" s="79"/>
      <c r="AL231" s="87"/>
      <c r="AM231" s="87"/>
      <c r="AN231" s="87"/>
      <c r="AO231" s="87"/>
      <c r="AP231" s="87"/>
      <c r="AQ231" s="87"/>
      <c r="AR231" s="79"/>
      <c r="AS231" s="79"/>
    </row>
    <row r="232" spans="1:45" s="168" customFormat="1" ht="44.25" hidden="1" customHeight="1" x14ac:dyDescent="0.3">
      <c r="A232" s="171">
        <v>545</v>
      </c>
      <c r="B232" s="174" t="s">
        <v>119</v>
      </c>
      <c r="C232" s="235"/>
      <c r="D232" s="120" t="s">
        <v>951</v>
      </c>
      <c r="E232" s="120" t="s">
        <v>952</v>
      </c>
      <c r="F232" s="171" t="s">
        <v>97</v>
      </c>
      <c r="G232" s="159"/>
      <c r="H232" s="159"/>
      <c r="I232" s="171" t="s">
        <v>839</v>
      </c>
      <c r="J232" s="195">
        <v>100</v>
      </c>
      <c r="K232" s="218"/>
      <c r="L232" s="180">
        <f>Table3[[#This Row],[PoW]]*Table3[[#This Row],[ToV in 1.000]]</f>
        <v>0</v>
      </c>
      <c r="M232" s="120"/>
      <c r="N232" s="180" t="s">
        <v>953</v>
      </c>
      <c r="O232" s="94" t="s">
        <v>754</v>
      </c>
      <c r="P232" s="94"/>
      <c r="Q232" s="180" t="s">
        <v>539</v>
      </c>
      <c r="R232" s="145"/>
      <c r="S232" s="145" t="s">
        <v>207</v>
      </c>
      <c r="T232" s="171" t="s">
        <v>954</v>
      </c>
      <c r="U232" s="171"/>
      <c r="V232" s="120"/>
      <c r="W232" s="171"/>
      <c r="X232" s="171" t="s">
        <v>950</v>
      </c>
      <c r="Y232" s="90">
        <v>45609</v>
      </c>
      <c r="Z232" s="100"/>
      <c r="AA232" s="159"/>
      <c r="AB232" s="159"/>
      <c r="AC232" s="227"/>
      <c r="AD232" s="228"/>
      <c r="AE232" s="229"/>
      <c r="AF232" s="96"/>
      <c r="AG232" s="97"/>
      <c r="AH232" s="97"/>
      <c r="AI232" s="96"/>
      <c r="AJ232" s="97"/>
      <c r="AK232" s="97"/>
      <c r="AL232" s="95"/>
      <c r="AM232" s="95"/>
      <c r="AN232" s="100">
        <v>45688</v>
      </c>
      <c r="AO232" s="95"/>
      <c r="AP232" s="95"/>
      <c r="AQ232" s="95"/>
      <c r="AR232" s="94"/>
      <c r="AS232" s="95"/>
    </row>
    <row r="233" spans="1:45" s="79" customFormat="1" ht="44.25" customHeight="1" x14ac:dyDescent="0.3">
      <c r="A233" s="171">
        <v>542</v>
      </c>
      <c r="B233" s="174" t="s">
        <v>119</v>
      </c>
      <c r="C233" s="120"/>
      <c r="D233" s="120" t="s">
        <v>961</v>
      </c>
      <c r="E233" s="120" t="s">
        <v>962</v>
      </c>
      <c r="F233" s="171" t="s">
        <v>97</v>
      </c>
      <c r="G233" s="159"/>
      <c r="H233" s="159">
        <v>45624</v>
      </c>
      <c r="I233" s="171" t="s">
        <v>839</v>
      </c>
      <c r="J233" s="219">
        <v>200</v>
      </c>
      <c r="K233" s="86"/>
      <c r="L233" s="86">
        <f>Table3[[#This Row],[PoW]]*Table3[[#This Row],[ToV in 1.000]]</f>
        <v>0</v>
      </c>
      <c r="N233" s="120"/>
      <c r="Q233" s="180" t="s">
        <v>963</v>
      </c>
      <c r="R233" s="145"/>
      <c r="S233" s="145" t="s">
        <v>682</v>
      </c>
      <c r="T233" s="79" t="s">
        <v>964</v>
      </c>
      <c r="X233" s="79" t="s">
        <v>522</v>
      </c>
      <c r="Y233" s="90">
        <v>45609</v>
      </c>
      <c r="Z233" s="159"/>
      <c r="AA233" s="159"/>
      <c r="AB233" s="159"/>
      <c r="AC233" s="159"/>
      <c r="AD233" s="233"/>
      <c r="AH233" s="120"/>
      <c r="AL233" s="87"/>
      <c r="AM233" s="87"/>
      <c r="AN233" s="87"/>
      <c r="AO233" s="87"/>
      <c r="AP233" s="87"/>
      <c r="AQ233" s="87"/>
    </row>
    <row r="234" spans="1:45" s="79" customFormat="1" ht="44.25" customHeight="1" x14ac:dyDescent="0.3">
      <c r="A234" s="171">
        <v>541</v>
      </c>
      <c r="B234" s="174" t="s">
        <v>119</v>
      </c>
      <c r="C234" s="120"/>
      <c r="D234" s="120" t="s">
        <v>961</v>
      </c>
      <c r="E234" s="120" t="s">
        <v>965</v>
      </c>
      <c r="F234" s="171" t="s">
        <v>122</v>
      </c>
      <c r="G234" s="159" t="s">
        <v>754</v>
      </c>
      <c r="H234" s="159">
        <v>45624</v>
      </c>
      <c r="I234" s="171" t="s">
        <v>839</v>
      </c>
      <c r="J234" s="219">
        <v>80</v>
      </c>
      <c r="K234" s="86"/>
      <c r="L234" s="86">
        <f>Table3[[#This Row],[PoW]]*Table3[[#This Row],[ToV in 1.000]]</f>
        <v>0</v>
      </c>
      <c r="N234" s="120" t="s">
        <v>4017</v>
      </c>
      <c r="O234" s="79" t="s">
        <v>196</v>
      </c>
      <c r="Q234" s="180" t="s">
        <v>963</v>
      </c>
      <c r="R234" s="145"/>
      <c r="S234" s="145" t="s">
        <v>682</v>
      </c>
      <c r="T234" s="79" t="s">
        <v>966</v>
      </c>
      <c r="X234" s="79" t="s">
        <v>522</v>
      </c>
      <c r="Y234" s="90">
        <v>45609</v>
      </c>
      <c r="Z234" s="159"/>
      <c r="AA234" s="159"/>
      <c r="AB234" s="159"/>
      <c r="AC234" s="159"/>
      <c r="AD234" s="233"/>
      <c r="AH234" s="120"/>
      <c r="AL234" s="87"/>
      <c r="AM234" s="87"/>
      <c r="AN234" s="87"/>
      <c r="AO234" s="87"/>
      <c r="AP234" s="87"/>
      <c r="AQ234" s="87"/>
    </row>
    <row r="235" spans="1:45" s="79" customFormat="1" ht="44.25" customHeight="1" x14ac:dyDescent="0.3">
      <c r="A235" s="171">
        <v>540</v>
      </c>
      <c r="B235" s="174" t="s">
        <v>119</v>
      </c>
      <c r="C235" s="120">
        <v>5538799</v>
      </c>
      <c r="D235" s="120" t="s">
        <v>967</v>
      </c>
      <c r="E235" s="120" t="s">
        <v>968</v>
      </c>
      <c r="F235" s="171" t="s">
        <v>97</v>
      </c>
      <c r="G235" s="159"/>
      <c r="H235" s="159">
        <v>45637</v>
      </c>
      <c r="I235" s="171" t="s">
        <v>839</v>
      </c>
      <c r="J235" s="219">
        <v>1000</v>
      </c>
      <c r="K235" s="86"/>
      <c r="L235" s="86">
        <f>Table3[[#This Row],[PoW]]*Table3[[#This Row],[ToV in 1.000]]</f>
        <v>0</v>
      </c>
      <c r="M235" s="79" t="s">
        <v>4048</v>
      </c>
      <c r="N235" s="120" t="s">
        <v>493</v>
      </c>
      <c r="O235" s="79" t="s">
        <v>4011</v>
      </c>
      <c r="Q235" s="180" t="s">
        <v>963</v>
      </c>
      <c r="R235" s="169"/>
      <c r="S235" s="145" t="s">
        <v>207</v>
      </c>
      <c r="T235" s="79" t="s">
        <v>4091</v>
      </c>
      <c r="X235" s="79" t="s">
        <v>522</v>
      </c>
      <c r="Y235" s="90">
        <v>45609</v>
      </c>
      <c r="Z235" s="159"/>
      <c r="AA235" s="159"/>
      <c r="AB235" s="159"/>
      <c r="AC235" s="159"/>
      <c r="AD235" s="233"/>
      <c r="AH235" s="120"/>
      <c r="AL235" s="87"/>
      <c r="AM235" s="87"/>
      <c r="AN235" s="87"/>
      <c r="AO235" s="87"/>
      <c r="AP235" s="87"/>
      <c r="AQ235" s="87"/>
    </row>
    <row r="236" spans="1:45" s="79" customFormat="1" ht="44.25" customHeight="1" x14ac:dyDescent="0.3">
      <c r="A236" s="120">
        <v>539</v>
      </c>
      <c r="B236" s="174" t="s">
        <v>119</v>
      </c>
      <c r="C236" s="120"/>
      <c r="D236" s="120" t="s">
        <v>969</v>
      </c>
      <c r="E236" s="120" t="s">
        <v>970</v>
      </c>
      <c r="F236" s="171" t="s">
        <v>97</v>
      </c>
      <c r="G236" s="159"/>
      <c r="H236" s="159">
        <v>45617</v>
      </c>
      <c r="I236" s="171" t="s">
        <v>839</v>
      </c>
      <c r="J236" s="219">
        <v>80</v>
      </c>
      <c r="K236" s="86"/>
      <c r="L236" s="86">
        <f>Table3[[#This Row],[PoW]]*Table3[[#This Row],[ToV in 1.000]]</f>
        <v>0</v>
      </c>
      <c r="N236" s="120"/>
      <c r="Q236" s="180" t="s">
        <v>963</v>
      </c>
      <c r="R236" s="169"/>
      <c r="S236" s="145" t="s">
        <v>971</v>
      </c>
      <c r="T236" s="79" t="s">
        <v>972</v>
      </c>
      <c r="X236" s="79" t="s">
        <v>522</v>
      </c>
      <c r="Y236" s="90">
        <v>45609</v>
      </c>
      <c r="Z236" s="159"/>
      <c r="AA236" s="159"/>
      <c r="AB236" s="159"/>
      <c r="AC236" s="159"/>
      <c r="AD236" s="233"/>
      <c r="AH236" s="120"/>
      <c r="AL236" s="87"/>
      <c r="AM236" s="87"/>
      <c r="AN236" s="87"/>
      <c r="AO236" s="87"/>
      <c r="AP236" s="87"/>
      <c r="AQ236" s="87"/>
    </row>
    <row r="237" spans="1:45" s="79" customFormat="1" ht="44.25" customHeight="1" x14ac:dyDescent="0.3">
      <c r="A237" s="171">
        <v>538</v>
      </c>
      <c r="B237" s="174" t="s">
        <v>119</v>
      </c>
      <c r="C237" s="235"/>
      <c r="D237" s="120" t="s">
        <v>973</v>
      </c>
      <c r="E237" s="120" t="s">
        <v>974</v>
      </c>
      <c r="F237" s="171" t="s">
        <v>97</v>
      </c>
      <c r="G237" s="159"/>
      <c r="H237" s="159" t="s">
        <v>975</v>
      </c>
      <c r="I237" s="171" t="s">
        <v>839</v>
      </c>
      <c r="J237" s="195">
        <v>250</v>
      </c>
      <c r="K237" s="218"/>
      <c r="L237" s="180">
        <f>Table3[[#This Row],[PoW]]*Table3[[#This Row],[ToV in 1.000]]</f>
        <v>0</v>
      </c>
      <c r="M237" s="120"/>
      <c r="N237" s="180"/>
      <c r="O237" s="94"/>
      <c r="P237" s="94"/>
      <c r="Q237" s="180" t="s">
        <v>4008</v>
      </c>
      <c r="R237" s="145" t="s">
        <v>936</v>
      </c>
      <c r="S237" s="145" t="s">
        <v>682</v>
      </c>
      <c r="T237" s="171" t="s">
        <v>976</v>
      </c>
      <c r="U237" s="171"/>
      <c r="V237" s="120"/>
      <c r="W237" s="171"/>
      <c r="X237" s="79" t="s">
        <v>117</v>
      </c>
      <c r="Y237" s="159">
        <v>45609</v>
      </c>
      <c r="Z237" s="100"/>
      <c r="AA237" s="159"/>
      <c r="AB237" s="159"/>
      <c r="AC237" s="227"/>
      <c r="AD237" s="228"/>
      <c r="AE237" s="229"/>
      <c r="AF237" s="96"/>
      <c r="AG237" s="97"/>
      <c r="AH237" s="97"/>
      <c r="AI237" s="96"/>
      <c r="AJ237" s="97"/>
      <c r="AK237" s="237" t="s">
        <v>977</v>
      </c>
      <c r="AL237" s="95">
        <v>45608</v>
      </c>
      <c r="AM237" s="95"/>
      <c r="AN237" s="100"/>
      <c r="AO237" s="95"/>
      <c r="AP237" s="95"/>
      <c r="AQ237" s="95"/>
      <c r="AR237" s="94"/>
      <c r="AS237" s="95"/>
    </row>
    <row r="238" spans="1:45" s="79" customFormat="1" ht="44.25" customHeight="1" x14ac:dyDescent="0.3">
      <c r="A238" s="120">
        <v>537</v>
      </c>
      <c r="B238" s="120" t="s">
        <v>119</v>
      </c>
      <c r="C238" s="120">
        <v>5531614</v>
      </c>
      <c r="D238" s="120" t="s">
        <v>978</v>
      </c>
      <c r="E238" s="120" t="s">
        <v>979</v>
      </c>
      <c r="F238" s="120" t="s">
        <v>341</v>
      </c>
      <c r="G238" s="159">
        <v>45713</v>
      </c>
      <c r="H238" s="159">
        <v>45722</v>
      </c>
      <c r="I238" s="120" t="s">
        <v>839</v>
      </c>
      <c r="J238" s="219">
        <v>10000</v>
      </c>
      <c r="K238" s="246">
        <v>0.1</v>
      </c>
      <c r="L238" s="180">
        <f>Table3[[#This Row],[PoW]]*Table3[[#This Row],[ToV in 1.000]]</f>
        <v>1000</v>
      </c>
      <c r="M238" s="79" t="s">
        <v>3959</v>
      </c>
      <c r="N238" s="120" t="s">
        <v>704</v>
      </c>
      <c r="O238" s="79" t="s">
        <v>4008</v>
      </c>
      <c r="Q238" s="180" t="s">
        <v>704</v>
      </c>
      <c r="R238" s="168" t="s">
        <v>892</v>
      </c>
      <c r="S238" s="145" t="s">
        <v>980</v>
      </c>
      <c r="T238" s="79" t="s">
        <v>981</v>
      </c>
      <c r="U238" s="79" t="s">
        <v>209</v>
      </c>
      <c r="W238" s="111" t="s">
        <v>982</v>
      </c>
      <c r="X238" s="79" t="s">
        <v>522</v>
      </c>
      <c r="Y238" s="90"/>
      <c r="Z238" s="159"/>
      <c r="AA238" s="159" t="s">
        <v>4181</v>
      </c>
      <c r="AB238" s="159"/>
      <c r="AC238" s="159" t="s">
        <v>983</v>
      </c>
      <c r="AD238" s="233"/>
      <c r="AH238" s="120"/>
      <c r="AJ238" s="111" t="s">
        <v>984</v>
      </c>
      <c r="AK238" s="111" t="s">
        <v>985</v>
      </c>
      <c r="AL238" s="87">
        <v>45681</v>
      </c>
      <c r="AM238" s="87"/>
      <c r="AN238" s="87">
        <v>46022</v>
      </c>
      <c r="AO238" s="87"/>
      <c r="AP238" s="87"/>
      <c r="AQ238" s="87"/>
    </row>
    <row r="239" spans="1:45" s="79" customFormat="1" ht="44.25" customHeight="1" x14ac:dyDescent="0.3">
      <c r="A239" s="120">
        <v>535</v>
      </c>
      <c r="B239" s="120" t="s">
        <v>103</v>
      </c>
      <c r="C239" s="120"/>
      <c r="D239" s="120" t="s">
        <v>717</v>
      </c>
      <c r="E239" s="120" t="s">
        <v>992</v>
      </c>
      <c r="F239" s="120" t="s">
        <v>302</v>
      </c>
      <c r="G239" s="159"/>
      <c r="H239" s="159">
        <v>45603</v>
      </c>
      <c r="I239" s="120" t="s">
        <v>839</v>
      </c>
      <c r="J239" s="219">
        <v>100</v>
      </c>
      <c r="K239" s="86"/>
      <c r="L239" s="86">
        <f>Table3[[#This Row],[PoW]]*Table3[[#This Row],[ToV in 1.000]]</f>
        <v>0</v>
      </c>
      <c r="M239" s="79" t="s">
        <v>3974</v>
      </c>
      <c r="N239" s="120" t="s">
        <v>539</v>
      </c>
      <c r="O239" s="79" t="s">
        <v>3974</v>
      </c>
      <c r="Q239" s="180" t="s">
        <v>754</v>
      </c>
      <c r="R239" s="169"/>
      <c r="S239" s="168" t="s">
        <v>993</v>
      </c>
      <c r="Y239" s="90">
        <v>45607</v>
      </c>
      <c r="Z239" s="159"/>
      <c r="AA239" s="159"/>
      <c r="AB239" s="159"/>
      <c r="AC239" s="159"/>
      <c r="AD239" s="233"/>
      <c r="AH239" s="120"/>
      <c r="AL239" s="87"/>
      <c r="AM239" s="87"/>
      <c r="AN239" s="87"/>
      <c r="AO239" s="87"/>
      <c r="AP239" s="87"/>
      <c r="AQ239" s="87"/>
    </row>
    <row r="240" spans="1:45" s="79" customFormat="1" ht="44.25" customHeight="1" x14ac:dyDescent="0.3">
      <c r="A240" s="171">
        <v>534</v>
      </c>
      <c r="B240" s="174" t="s">
        <v>103</v>
      </c>
      <c r="C240" s="103" t="s">
        <v>994</v>
      </c>
      <c r="D240" s="171" t="s">
        <v>995</v>
      </c>
      <c r="E240" s="171" t="s">
        <v>996</v>
      </c>
      <c r="F240" s="171" t="s">
        <v>279</v>
      </c>
      <c r="G240" s="159"/>
      <c r="H240" s="159">
        <v>45611</v>
      </c>
      <c r="I240" s="171" t="s">
        <v>839</v>
      </c>
      <c r="J240" s="195">
        <v>224</v>
      </c>
      <c r="K240" s="218">
        <v>80</v>
      </c>
      <c r="L240" s="180">
        <f>Table3[[#This Row],[PoW]]*Table3[[#This Row],[ToV in 1.000]]</f>
        <v>17920</v>
      </c>
      <c r="M240" s="171" t="s">
        <v>112</v>
      </c>
      <c r="N240" s="120" t="s">
        <v>768</v>
      </c>
      <c r="O240" s="79" t="s">
        <v>4009</v>
      </c>
      <c r="Q240" s="120" t="s">
        <v>768</v>
      </c>
      <c r="R240" s="145" t="s">
        <v>997</v>
      </c>
      <c r="S240" s="145" t="s">
        <v>998</v>
      </c>
      <c r="T240" s="171" t="s">
        <v>999</v>
      </c>
      <c r="U240" s="171" t="s">
        <v>209</v>
      </c>
      <c r="V240" s="120"/>
      <c r="W240" s="171"/>
      <c r="X240" s="171"/>
      <c r="Y240" s="159">
        <v>45607</v>
      </c>
      <c r="Z240" s="100"/>
      <c r="AA240" s="159"/>
      <c r="AB240" s="159"/>
      <c r="AC240" s="227" t="s">
        <v>1000</v>
      </c>
      <c r="AD240" s="228"/>
      <c r="AE240" s="229" t="s">
        <v>774</v>
      </c>
      <c r="AF240" s="96"/>
      <c r="AG240" s="97"/>
      <c r="AH240" s="97" t="s">
        <v>849</v>
      </c>
      <c r="AI240" s="148">
        <v>0.51</v>
      </c>
      <c r="AJ240" s="97"/>
      <c r="AK240" s="97"/>
      <c r="AL240" s="95"/>
      <c r="AM240" s="95"/>
      <c r="AN240" s="100"/>
      <c r="AO240" s="95"/>
      <c r="AP240" s="95"/>
      <c r="AQ240" s="95"/>
      <c r="AR240" s="94"/>
      <c r="AS240" s="95"/>
    </row>
    <row r="241" spans="1:45" s="79" customFormat="1" ht="44.25" hidden="1" customHeight="1" x14ac:dyDescent="0.3">
      <c r="A241" s="171">
        <v>536</v>
      </c>
      <c r="B241" s="174" t="s">
        <v>119</v>
      </c>
      <c r="C241" s="103" t="s">
        <v>986</v>
      </c>
      <c r="D241" s="168" t="s">
        <v>335</v>
      </c>
      <c r="E241" s="171" t="s">
        <v>987</v>
      </c>
      <c r="F241" s="171" t="s">
        <v>279</v>
      </c>
      <c r="G241" s="159"/>
      <c r="H241" s="159"/>
      <c r="I241" s="171" t="s">
        <v>754</v>
      </c>
      <c r="J241" s="195">
        <v>2750</v>
      </c>
      <c r="K241" s="236">
        <v>0.99</v>
      </c>
      <c r="L241" s="180">
        <f>Table3[[#This Row],[PoW]]*Table3[[#This Row],[ToV in 1.000]]</f>
        <v>2722.5</v>
      </c>
      <c r="M241" s="120" t="s">
        <v>107</v>
      </c>
      <c r="N241" s="180" t="s">
        <v>107</v>
      </c>
      <c r="O241" s="79" t="s">
        <v>4008</v>
      </c>
      <c r="Q241" s="180" t="s">
        <v>337</v>
      </c>
      <c r="R241" s="145" t="s">
        <v>988</v>
      </c>
      <c r="S241" s="168" t="s">
        <v>207</v>
      </c>
      <c r="T241" s="171" t="s">
        <v>989</v>
      </c>
      <c r="U241" s="171" t="s">
        <v>569</v>
      </c>
      <c r="V241" s="120"/>
      <c r="W241" s="171"/>
      <c r="X241" s="171" t="s">
        <v>848</v>
      </c>
      <c r="Y241" s="159">
        <v>45607</v>
      </c>
      <c r="Z241" s="100"/>
      <c r="AA241" s="159" t="s">
        <v>990</v>
      </c>
      <c r="AB241" s="159"/>
      <c r="AC241" s="159" t="s">
        <v>991</v>
      </c>
      <c r="AD241" s="228"/>
      <c r="AE241" s="229"/>
      <c r="AF241" s="96"/>
      <c r="AG241" s="97"/>
      <c r="AH241" s="97"/>
      <c r="AI241" s="96"/>
      <c r="AJ241" s="97"/>
      <c r="AK241" s="97"/>
      <c r="AL241" s="95"/>
      <c r="AM241" s="95"/>
      <c r="AN241" s="100"/>
      <c r="AO241" s="95"/>
      <c r="AP241" s="95"/>
      <c r="AQ241" s="95"/>
      <c r="AR241" s="94"/>
      <c r="AS241" s="95"/>
    </row>
    <row r="242" spans="1:45" s="79" customFormat="1" ht="44.25" customHeight="1" x14ac:dyDescent="0.3">
      <c r="A242" s="120">
        <v>525</v>
      </c>
      <c r="B242" s="120" t="s">
        <v>103</v>
      </c>
      <c r="C242" s="120">
        <v>5448775</v>
      </c>
      <c r="D242" s="120" t="s">
        <v>1027</v>
      </c>
      <c r="E242" s="120" t="s">
        <v>838</v>
      </c>
      <c r="F242" s="120" t="s">
        <v>274</v>
      </c>
      <c r="G242" s="159">
        <v>45600</v>
      </c>
      <c r="H242" s="159">
        <v>45609</v>
      </c>
      <c r="I242" s="120" t="s">
        <v>839</v>
      </c>
      <c r="J242" s="232">
        <v>1500</v>
      </c>
      <c r="K242" s="86"/>
      <c r="L242" s="86">
        <f>Table3[[#This Row],[PoW]]*Table3[[#This Row],[ToV in 1.000]]</f>
        <v>0</v>
      </c>
      <c r="M242" s="79" t="s">
        <v>3958</v>
      </c>
      <c r="N242" s="120" t="s">
        <v>4025</v>
      </c>
      <c r="O242" s="79" t="s">
        <v>4011</v>
      </c>
      <c r="Q242" s="168" t="s">
        <v>493</v>
      </c>
      <c r="R242" s="168" t="s">
        <v>603</v>
      </c>
      <c r="S242" s="168" t="s">
        <v>1028</v>
      </c>
      <c r="T242" s="79" t="s">
        <v>1029</v>
      </c>
      <c r="X242" s="79" t="s">
        <v>522</v>
      </c>
      <c r="Y242" s="86"/>
      <c r="Z242" s="159"/>
      <c r="AA242" s="159"/>
      <c r="AB242" s="159"/>
      <c r="AC242" s="159"/>
      <c r="AD242" s="233"/>
      <c r="AH242" s="120"/>
      <c r="AL242" s="87"/>
      <c r="AM242" s="87"/>
      <c r="AN242" s="87"/>
      <c r="AO242" s="87"/>
      <c r="AP242" s="87"/>
      <c r="AQ242" s="87"/>
    </row>
    <row r="243" spans="1:45" s="79" customFormat="1" ht="44.25" customHeight="1" x14ac:dyDescent="0.3">
      <c r="A243" s="120">
        <v>524</v>
      </c>
      <c r="B243" s="120" t="s">
        <v>103</v>
      </c>
      <c r="C243" s="120"/>
      <c r="D243" s="120" t="s">
        <v>1030</v>
      </c>
      <c r="E243" s="120" t="s">
        <v>1031</v>
      </c>
      <c r="F243" s="120" t="s">
        <v>97</v>
      </c>
      <c r="G243" s="159"/>
      <c r="H243" s="159">
        <v>45618</v>
      </c>
      <c r="I243" s="120"/>
      <c r="J243" s="232"/>
      <c r="K243" s="86"/>
      <c r="L243" s="86">
        <f>Table3[[#This Row],[PoW]]*Table3[[#This Row],[ToV in 1.000]]</f>
        <v>0</v>
      </c>
      <c r="N243" s="120"/>
      <c r="Q243" s="168" t="s">
        <v>539</v>
      </c>
      <c r="R243" s="169"/>
      <c r="S243" s="168" t="s">
        <v>1032</v>
      </c>
      <c r="T243" s="79" t="s">
        <v>1033</v>
      </c>
      <c r="Y243" s="86"/>
      <c r="Z243" s="159"/>
      <c r="AA243" s="159"/>
      <c r="AB243" s="159"/>
      <c r="AC243" s="159"/>
      <c r="AD243" s="233"/>
      <c r="AH243" s="120"/>
      <c r="AL243" s="87"/>
      <c r="AM243" s="87"/>
      <c r="AN243" s="87"/>
      <c r="AO243" s="87"/>
      <c r="AP243" s="87"/>
      <c r="AQ243" s="87"/>
    </row>
    <row r="244" spans="1:45" s="79" customFormat="1" ht="44.25" hidden="1" customHeight="1" x14ac:dyDescent="0.3">
      <c r="A244" s="171">
        <v>533</v>
      </c>
      <c r="B244" s="120" t="s">
        <v>119</v>
      </c>
      <c r="C244" s="120">
        <v>5385831</v>
      </c>
      <c r="D244" s="120" t="s">
        <v>1001</v>
      </c>
      <c r="E244" s="120" t="s">
        <v>1002</v>
      </c>
      <c r="F244" s="120" t="s">
        <v>279</v>
      </c>
      <c r="G244" s="159"/>
      <c r="H244" s="159"/>
      <c r="I244" s="120" t="s">
        <v>839</v>
      </c>
      <c r="J244" s="232">
        <v>25</v>
      </c>
      <c r="K244" s="86"/>
      <c r="L244" s="86">
        <f>Table3[[#This Row],[PoW]]*Table3[[#This Row],[ToV in 1.000]]</f>
        <v>0</v>
      </c>
      <c r="M244" s="79" t="s">
        <v>3964</v>
      </c>
      <c r="N244" s="180" t="s">
        <v>123</v>
      </c>
      <c r="O244" s="179" t="s">
        <v>4011</v>
      </c>
      <c r="P244" s="179"/>
      <c r="Q244" s="180" t="s">
        <v>123</v>
      </c>
      <c r="R244" s="145" t="s">
        <v>1003</v>
      </c>
      <c r="S244" s="145" t="s">
        <v>1004</v>
      </c>
      <c r="Y244" s="86"/>
      <c r="Z244" s="159"/>
      <c r="AA244" s="159"/>
      <c r="AB244" s="159"/>
      <c r="AC244" s="159"/>
      <c r="AD244" s="184"/>
      <c r="AE244" s="94"/>
      <c r="AF244" s="94"/>
      <c r="AG244" s="94"/>
      <c r="AH244" s="120"/>
      <c r="AI244" s="94"/>
      <c r="AJ244" s="94"/>
      <c r="AK244" s="94"/>
      <c r="AL244" s="95"/>
      <c r="AM244" s="95"/>
      <c r="AN244" s="95"/>
      <c r="AO244" s="95"/>
      <c r="AP244" s="95"/>
      <c r="AQ244" s="95"/>
      <c r="AR244" s="94"/>
      <c r="AS244" s="94"/>
    </row>
    <row r="245" spans="1:45" s="79" customFormat="1" ht="44.25" hidden="1" customHeight="1" x14ac:dyDescent="0.3">
      <c r="A245" s="171">
        <v>532</v>
      </c>
      <c r="B245" s="171" t="s">
        <v>119</v>
      </c>
      <c r="C245" s="173">
        <v>5534827</v>
      </c>
      <c r="D245" s="171" t="s">
        <v>1005</v>
      </c>
      <c r="E245" s="171" t="s">
        <v>1006</v>
      </c>
      <c r="F245" s="171" t="s">
        <v>279</v>
      </c>
      <c r="G245" s="171"/>
      <c r="H245" s="171"/>
      <c r="I245" s="171" t="s">
        <v>839</v>
      </c>
      <c r="J245" s="195">
        <v>170</v>
      </c>
      <c r="K245" s="218"/>
      <c r="L245" s="180">
        <f>Table3[[#This Row],[PoW]]*Table3[[#This Row],[ToV in 1.000]]</f>
        <v>0</v>
      </c>
      <c r="M245" s="171" t="s">
        <v>107</v>
      </c>
      <c r="N245" s="180" t="s">
        <v>3989</v>
      </c>
      <c r="O245" s="179" t="s">
        <v>4008</v>
      </c>
      <c r="P245" s="179"/>
      <c r="Q245" s="180" t="s">
        <v>3978</v>
      </c>
      <c r="R245" s="171"/>
      <c r="S245" s="171" t="s">
        <v>207</v>
      </c>
      <c r="T245" s="171" t="s">
        <v>3979</v>
      </c>
      <c r="U245" s="171"/>
      <c r="V245" s="171"/>
      <c r="W245" s="171"/>
      <c r="X245" s="171"/>
      <c r="Y245" s="171"/>
      <c r="Z245" s="171"/>
      <c r="AA245" s="171"/>
      <c r="AB245" s="171"/>
      <c r="AC245" s="171"/>
      <c r="AD245" s="238"/>
      <c r="AE245" s="171"/>
      <c r="AF245" s="171"/>
      <c r="AG245" s="174"/>
      <c r="AH245" s="174"/>
      <c r="AI245" s="171"/>
      <c r="AJ245" s="174"/>
      <c r="AK245" s="174"/>
      <c r="AL245" s="175"/>
      <c r="AM245" s="175"/>
      <c r="AN245" s="227"/>
      <c r="AO245" s="175"/>
      <c r="AP245" s="175"/>
      <c r="AQ245" s="175"/>
      <c r="AR245" s="176"/>
      <c r="AS245" s="175"/>
    </row>
    <row r="246" spans="1:45" s="79" customFormat="1" ht="44.25" hidden="1" customHeight="1" x14ac:dyDescent="0.3">
      <c r="A246" s="171">
        <v>531</v>
      </c>
      <c r="B246" s="120" t="s">
        <v>119</v>
      </c>
      <c r="C246" s="103">
        <v>5516443</v>
      </c>
      <c r="D246" s="120" t="s">
        <v>1007</v>
      </c>
      <c r="E246" s="120" t="s">
        <v>1008</v>
      </c>
      <c r="F246" s="171" t="s">
        <v>274</v>
      </c>
      <c r="G246" s="120"/>
      <c r="H246" s="120"/>
      <c r="I246" s="171"/>
      <c r="J246" s="195">
        <v>400</v>
      </c>
      <c r="K246" s="236">
        <v>0.3</v>
      </c>
      <c r="L246" s="243">
        <f>Table3[[#This Row],[PoW]]*Table3[[#This Row],[ToV in 1.000]]</f>
        <v>120</v>
      </c>
      <c r="M246" s="120" t="s">
        <v>615</v>
      </c>
      <c r="N246" s="180" t="s">
        <v>123</v>
      </c>
      <c r="O246" s="179" t="s">
        <v>4011</v>
      </c>
      <c r="P246" s="254" t="s">
        <v>226</v>
      </c>
      <c r="Q246" s="180" t="s">
        <v>123</v>
      </c>
      <c r="R246" s="145" t="s">
        <v>1009</v>
      </c>
      <c r="S246" s="145" t="s">
        <v>1010</v>
      </c>
      <c r="T246" s="171" t="s">
        <v>1011</v>
      </c>
      <c r="U246" s="171"/>
      <c r="V246" s="120"/>
      <c r="W246" s="171"/>
      <c r="X246" s="171"/>
      <c r="Y246" s="120"/>
      <c r="Z246" s="120"/>
      <c r="AA246" s="120"/>
      <c r="AB246" s="120"/>
      <c r="AC246" s="120"/>
      <c r="AD246" s="228"/>
      <c r="AE246" s="94"/>
      <c r="AF246" s="96"/>
      <c r="AG246" s="97"/>
      <c r="AH246" s="97"/>
      <c r="AI246" s="96"/>
      <c r="AJ246" s="97"/>
      <c r="AK246" s="97"/>
      <c r="AL246" s="95"/>
      <c r="AM246" s="95"/>
      <c r="AN246" s="100"/>
      <c r="AO246" s="95"/>
      <c r="AP246" s="95"/>
      <c r="AQ246" s="95"/>
      <c r="AR246" s="94"/>
      <c r="AS246" s="95"/>
    </row>
    <row r="247" spans="1:45" s="164" customFormat="1" ht="44.25" hidden="1" customHeight="1" x14ac:dyDescent="0.3">
      <c r="A247" s="171">
        <v>530</v>
      </c>
      <c r="B247" s="120" t="s">
        <v>119</v>
      </c>
      <c r="C247" s="103">
        <v>5482009</v>
      </c>
      <c r="D247" s="120" t="s">
        <v>1012</v>
      </c>
      <c r="E247" s="120" t="s">
        <v>1013</v>
      </c>
      <c r="F247" s="171" t="s">
        <v>302</v>
      </c>
      <c r="G247" s="120"/>
      <c r="H247" s="120"/>
      <c r="I247" s="171"/>
      <c r="J247" s="195">
        <v>460</v>
      </c>
      <c r="K247" s="218">
        <v>10</v>
      </c>
      <c r="L247" s="180">
        <f>Table3[[#This Row],[PoW]]*Table3[[#This Row],[ToV in 1.000]]</f>
        <v>4600</v>
      </c>
      <c r="M247" s="79" t="s">
        <v>3964</v>
      </c>
      <c r="N247" s="180" t="s">
        <v>123</v>
      </c>
      <c r="O247" s="179" t="s">
        <v>3990</v>
      </c>
      <c r="P247" s="179"/>
      <c r="Q247" s="180" t="s">
        <v>3990</v>
      </c>
      <c r="R247" s="145"/>
      <c r="S247" s="145" t="s">
        <v>814</v>
      </c>
      <c r="T247" s="171" t="s">
        <v>1014</v>
      </c>
      <c r="U247" s="171"/>
      <c r="V247" s="120"/>
      <c r="W247" s="171"/>
      <c r="X247" s="171"/>
      <c r="Y247" s="120"/>
      <c r="Z247" s="120"/>
      <c r="AA247" s="120"/>
      <c r="AB247" s="120"/>
      <c r="AC247" s="120"/>
      <c r="AD247" s="228"/>
      <c r="AE247" s="94"/>
      <c r="AF247" s="96"/>
      <c r="AG247" s="97"/>
      <c r="AH247" s="97"/>
      <c r="AI247" s="96"/>
      <c r="AJ247" s="97"/>
      <c r="AK247" s="97"/>
      <c r="AL247" s="95"/>
      <c r="AM247" s="95"/>
      <c r="AN247" s="100"/>
      <c r="AO247" s="95"/>
      <c r="AP247" s="95"/>
      <c r="AQ247" s="95"/>
      <c r="AR247" s="94"/>
      <c r="AS247" s="95"/>
    </row>
    <row r="248" spans="1:45" s="164" customFormat="1" ht="44.25" hidden="1" customHeight="1" x14ac:dyDescent="0.3">
      <c r="A248" s="171">
        <v>529</v>
      </c>
      <c r="B248" s="120" t="s">
        <v>451</v>
      </c>
      <c r="C248" s="103">
        <v>5526435</v>
      </c>
      <c r="D248" s="120" t="s">
        <v>1015</v>
      </c>
      <c r="E248" s="120" t="s">
        <v>1016</v>
      </c>
      <c r="F248" s="171" t="s">
        <v>279</v>
      </c>
      <c r="G248" s="120"/>
      <c r="H248" s="120"/>
      <c r="I248" s="171"/>
      <c r="J248" s="195">
        <v>35</v>
      </c>
      <c r="K248" s="218"/>
      <c r="L248" s="180">
        <f>Table3[[#This Row],[PoW]]*Table3[[#This Row],[ToV in 1.000]]</f>
        <v>0</v>
      </c>
      <c r="M248" s="120" t="s">
        <v>3976</v>
      </c>
      <c r="N248" s="180" t="s">
        <v>123</v>
      </c>
      <c r="O248" s="79" t="s">
        <v>3976</v>
      </c>
      <c r="P248" s="79"/>
      <c r="Q248" s="180" t="s">
        <v>123</v>
      </c>
      <c r="R248" s="145"/>
      <c r="S248" s="145" t="s">
        <v>623</v>
      </c>
      <c r="T248" s="171" t="s">
        <v>1017</v>
      </c>
      <c r="U248" s="171"/>
      <c r="V248" s="120"/>
      <c r="W248" s="171"/>
      <c r="X248" s="171"/>
      <c r="Y248" s="120"/>
      <c r="Z248" s="120"/>
      <c r="AA248" s="120"/>
      <c r="AB248" s="120"/>
      <c r="AC248" s="120"/>
      <c r="AD248" s="228"/>
      <c r="AE248" s="94"/>
      <c r="AF248" s="96"/>
      <c r="AG248" s="97"/>
      <c r="AH248" s="97"/>
      <c r="AI248" s="96"/>
      <c r="AJ248" s="97"/>
      <c r="AK248" s="97"/>
      <c r="AL248" s="95"/>
      <c r="AM248" s="95"/>
      <c r="AN248" s="100"/>
      <c r="AO248" s="95"/>
      <c r="AP248" s="95"/>
      <c r="AQ248" s="95"/>
      <c r="AR248" s="94"/>
      <c r="AS248" s="95"/>
    </row>
    <row r="249" spans="1:45" s="79" customFormat="1" ht="44.25" hidden="1" customHeight="1" x14ac:dyDescent="0.3">
      <c r="A249" s="171">
        <v>528</v>
      </c>
      <c r="B249" s="120" t="s">
        <v>119</v>
      </c>
      <c r="C249" s="103">
        <v>5521074</v>
      </c>
      <c r="D249" s="120" t="s">
        <v>1018</v>
      </c>
      <c r="E249" s="120" t="s">
        <v>1019</v>
      </c>
      <c r="F249" s="120" t="s">
        <v>790</v>
      </c>
      <c r="G249" s="120"/>
      <c r="H249" s="120"/>
      <c r="I249" s="171" t="s">
        <v>839</v>
      </c>
      <c r="J249" s="195">
        <v>112</v>
      </c>
      <c r="K249" s="218">
        <v>30</v>
      </c>
      <c r="L249" s="180">
        <f>Table3[[#This Row],[PoW]]*Table3[[#This Row],[ToV in 1.000]]</f>
        <v>3360</v>
      </c>
      <c r="M249" s="120" t="s">
        <v>3977</v>
      </c>
      <c r="N249" s="180" t="s">
        <v>123</v>
      </c>
      <c r="O249" s="179" t="s">
        <v>3977</v>
      </c>
      <c r="P249" s="179"/>
      <c r="Q249" s="180" t="s">
        <v>123</v>
      </c>
      <c r="R249" s="145" t="s">
        <v>1009</v>
      </c>
      <c r="S249" s="145" t="s">
        <v>623</v>
      </c>
      <c r="T249" s="171" t="s">
        <v>1020</v>
      </c>
      <c r="U249" s="171"/>
      <c r="V249" s="120"/>
      <c r="W249" s="171"/>
      <c r="X249" s="171"/>
      <c r="Y249" s="120"/>
      <c r="Z249" s="120"/>
      <c r="AA249" s="120"/>
      <c r="AB249" s="120"/>
      <c r="AC249" s="120"/>
      <c r="AD249" s="228"/>
      <c r="AE249" s="94"/>
      <c r="AF249" s="96"/>
      <c r="AG249" s="97"/>
      <c r="AH249" s="97"/>
      <c r="AI249" s="96"/>
      <c r="AJ249" s="97"/>
      <c r="AK249" s="97"/>
      <c r="AL249" s="95"/>
      <c r="AM249" s="95"/>
      <c r="AN249" s="100"/>
      <c r="AO249" s="95"/>
      <c r="AP249" s="95"/>
      <c r="AQ249" s="95"/>
      <c r="AR249" s="94"/>
      <c r="AS249" s="95"/>
    </row>
    <row r="250" spans="1:45" s="79" customFormat="1" ht="44.25" hidden="1" customHeight="1" x14ac:dyDescent="0.3">
      <c r="A250" s="171"/>
      <c r="B250" s="174"/>
      <c r="C250" s="103" t="s">
        <v>2681</v>
      </c>
      <c r="D250" s="145" t="s">
        <v>222</v>
      </c>
      <c r="E250" s="145" t="s">
        <v>2682</v>
      </c>
      <c r="F250" s="171" t="s">
        <v>90</v>
      </c>
      <c r="G250" s="172"/>
      <c r="H250" s="172"/>
      <c r="I250" s="171"/>
      <c r="J250" s="180">
        <v>55</v>
      </c>
      <c r="K250" s="218"/>
      <c r="L250" s="180">
        <f>Table3[[#This Row],[PoW]]*Table3[[#This Row],[ToV in 1.000]]</f>
        <v>0</v>
      </c>
      <c r="M250" s="180"/>
      <c r="N250" s="180"/>
      <c r="Q250" s="180"/>
      <c r="R250" s="145"/>
      <c r="S250" s="145"/>
      <c r="T250" s="171" t="s">
        <v>2683</v>
      </c>
      <c r="U250" s="171" t="s">
        <v>2684</v>
      </c>
      <c r="V250" s="120"/>
      <c r="W250" s="171"/>
      <c r="X250" s="171"/>
      <c r="Y250" s="120"/>
      <c r="Z250" s="100"/>
      <c r="AA250" s="159"/>
      <c r="AB250" s="159"/>
      <c r="AC250" s="227"/>
      <c r="AD250" s="96"/>
      <c r="AE250" s="229"/>
      <c r="AF250" s="96"/>
      <c r="AG250" s="97"/>
      <c r="AH250" s="97"/>
      <c r="AI250" s="96"/>
      <c r="AJ250" s="97"/>
      <c r="AK250" s="97"/>
      <c r="AL250" s="87"/>
      <c r="AM250" s="87"/>
      <c r="AN250" s="100"/>
      <c r="AO250" s="87"/>
      <c r="AP250" s="87"/>
      <c r="AQ250" s="87"/>
      <c r="AS250" s="87"/>
    </row>
    <row r="251" spans="1:45" s="168" customFormat="1" ht="44.25" hidden="1" customHeight="1" x14ac:dyDescent="0.3">
      <c r="A251" s="171">
        <v>769</v>
      </c>
      <c r="B251" s="174" t="s">
        <v>103</v>
      </c>
      <c r="C251" s="235">
        <v>10135659</v>
      </c>
      <c r="D251" s="145" t="s">
        <v>204</v>
      </c>
      <c r="E251" s="145" t="s">
        <v>205</v>
      </c>
      <c r="F251" s="145" t="s">
        <v>90</v>
      </c>
      <c r="G251" s="159">
        <v>45839</v>
      </c>
      <c r="H251" s="105"/>
      <c r="I251" s="120"/>
      <c r="J251" s="145">
        <v>40</v>
      </c>
      <c r="K251" s="145"/>
      <c r="L251" s="145">
        <f>Table3[[#This Row],[PoW]]*Table3[[#This Row],[ToV in 1.000]]</f>
        <v>0</v>
      </c>
      <c r="M251" s="145" t="s">
        <v>3958</v>
      </c>
      <c r="N251" s="145" t="s">
        <v>200</v>
      </c>
      <c r="O251" s="168" t="s">
        <v>4008</v>
      </c>
      <c r="P251" s="79" t="s">
        <v>134</v>
      </c>
      <c r="Q251" s="180"/>
      <c r="R251" s="145" t="s">
        <v>206</v>
      </c>
      <c r="S251" s="145" t="s">
        <v>207</v>
      </c>
      <c r="T251" s="171" t="s">
        <v>208</v>
      </c>
      <c r="U251" s="171" t="s">
        <v>209</v>
      </c>
      <c r="V251" s="120"/>
      <c r="W251" s="171"/>
      <c r="X251" s="171"/>
      <c r="Y251" s="159">
        <v>45831</v>
      </c>
      <c r="Z251" s="100"/>
      <c r="AA251" s="159"/>
      <c r="AB251" s="159"/>
      <c r="AC251" s="227"/>
      <c r="AD251" s="228"/>
      <c r="AE251" s="229"/>
      <c r="AF251" s="96"/>
      <c r="AG251" s="97"/>
      <c r="AH251" s="97"/>
      <c r="AI251" s="96"/>
      <c r="AJ251" s="237" t="s">
        <v>210</v>
      </c>
      <c r="AK251" s="97"/>
      <c r="AL251" s="95"/>
      <c r="AM251" s="95"/>
      <c r="AN251" s="100">
        <v>45915</v>
      </c>
      <c r="AO251" s="95"/>
      <c r="AP251" s="95"/>
      <c r="AQ251" s="95"/>
      <c r="AR251" s="94"/>
      <c r="AS251" s="95"/>
    </row>
    <row r="252" spans="1:45" s="79" customFormat="1" ht="44.25" customHeight="1" x14ac:dyDescent="0.3">
      <c r="A252" s="120">
        <v>523</v>
      </c>
      <c r="B252" s="120" t="s">
        <v>103</v>
      </c>
      <c r="C252" s="120"/>
      <c r="D252" s="120" t="s">
        <v>1034</v>
      </c>
      <c r="E252" s="120" t="s">
        <v>1035</v>
      </c>
      <c r="F252" s="171"/>
      <c r="G252" s="159"/>
      <c r="H252" s="159">
        <v>45618</v>
      </c>
      <c r="I252" s="120"/>
      <c r="J252" s="232"/>
      <c r="K252" s="86"/>
      <c r="L252" s="86">
        <f>Table3[[#This Row],[PoW]]*Table3[[#This Row],[ToV in 1.000]]</f>
        <v>0</v>
      </c>
      <c r="N252" s="120"/>
      <c r="O252" s="79" t="s">
        <v>1037</v>
      </c>
      <c r="Q252" s="168" t="s">
        <v>743</v>
      </c>
      <c r="R252" s="169"/>
      <c r="S252" s="168" t="s">
        <v>207</v>
      </c>
      <c r="X252" s="79" t="s">
        <v>522</v>
      </c>
      <c r="Y252" s="86"/>
      <c r="Z252" s="159"/>
      <c r="AA252" s="159"/>
      <c r="AB252" s="159"/>
      <c r="AC252" s="159"/>
      <c r="AD252" s="233"/>
      <c r="AH252" s="120"/>
      <c r="AL252" s="87"/>
      <c r="AM252" s="87"/>
      <c r="AN252" s="87"/>
      <c r="AO252" s="87"/>
      <c r="AP252" s="87"/>
      <c r="AQ252" s="87"/>
    </row>
    <row r="253" spans="1:45" s="79" customFormat="1" ht="44.25" customHeight="1" x14ac:dyDescent="0.3">
      <c r="A253" s="120">
        <v>522</v>
      </c>
      <c r="B253" s="120" t="s">
        <v>103</v>
      </c>
      <c r="C253" s="120"/>
      <c r="D253" s="120" t="s">
        <v>1038</v>
      </c>
      <c r="E253" s="120" t="s">
        <v>1039</v>
      </c>
      <c r="F253" s="120" t="s">
        <v>97</v>
      </c>
      <c r="G253" s="159"/>
      <c r="H253" s="159">
        <v>45607</v>
      </c>
      <c r="I253" s="120"/>
      <c r="J253" s="232"/>
      <c r="K253" s="86"/>
      <c r="L253" s="86">
        <f>Table3[[#This Row],[PoW]]*Table3[[#This Row],[ToV in 1.000]]</f>
        <v>0</v>
      </c>
      <c r="N253" s="120"/>
      <c r="Q253" s="168" t="s">
        <v>539</v>
      </c>
      <c r="R253" s="169"/>
      <c r="S253" s="168" t="s">
        <v>1032</v>
      </c>
      <c r="T253" s="79" t="s">
        <v>1040</v>
      </c>
      <c r="X253" s="79" t="s">
        <v>522</v>
      </c>
      <c r="Y253" s="86"/>
      <c r="Z253" s="159"/>
      <c r="AA253" s="159"/>
      <c r="AB253" s="159"/>
      <c r="AC253" s="159"/>
      <c r="AD253" s="233"/>
      <c r="AH253" s="120"/>
      <c r="AL253" s="87"/>
      <c r="AM253" s="87"/>
      <c r="AN253" s="87"/>
      <c r="AO253" s="87"/>
      <c r="AP253" s="87"/>
      <c r="AQ253" s="87"/>
      <c r="AR253" s="79" t="s">
        <v>598</v>
      </c>
    </row>
    <row r="254" spans="1:45" s="79" customFormat="1" ht="44.25" customHeight="1" x14ac:dyDescent="0.3">
      <c r="A254" s="120">
        <v>521</v>
      </c>
      <c r="B254" s="120" t="s">
        <v>103</v>
      </c>
      <c r="C254" s="120"/>
      <c r="D254" s="120" t="s">
        <v>1041</v>
      </c>
      <c r="E254" s="120" t="s">
        <v>1042</v>
      </c>
      <c r="F254" s="120" t="s">
        <v>97</v>
      </c>
      <c r="G254" s="159"/>
      <c r="H254" s="159">
        <v>45604</v>
      </c>
      <c r="I254" s="120"/>
      <c r="J254" s="232"/>
      <c r="K254" s="86"/>
      <c r="L254" s="86">
        <f>Table3[[#This Row],[PoW]]*Table3[[#This Row],[ToV in 1.000]]</f>
        <v>0</v>
      </c>
      <c r="N254" s="120"/>
      <c r="Q254" s="168" t="s">
        <v>539</v>
      </c>
      <c r="R254" s="169"/>
      <c r="S254" s="168" t="s">
        <v>207</v>
      </c>
      <c r="T254" s="79" t="s">
        <v>1043</v>
      </c>
      <c r="Y254" s="86"/>
      <c r="Z254" s="159"/>
      <c r="AA254" s="159"/>
      <c r="AB254" s="159"/>
      <c r="AC254" s="159"/>
      <c r="AD254" s="233"/>
      <c r="AH254" s="120"/>
      <c r="AL254" s="87"/>
      <c r="AM254" s="87"/>
      <c r="AN254" s="87"/>
      <c r="AO254" s="87"/>
      <c r="AP254" s="87"/>
      <c r="AQ254" s="87"/>
    </row>
    <row r="255" spans="1:45" s="79" customFormat="1" ht="44.25" customHeight="1" x14ac:dyDescent="0.3">
      <c r="A255" s="120">
        <v>520</v>
      </c>
      <c r="B255" s="120" t="s">
        <v>103</v>
      </c>
      <c r="C255" s="120"/>
      <c r="D255" s="120" t="s">
        <v>1044</v>
      </c>
      <c r="E255" s="120" t="s">
        <v>1045</v>
      </c>
      <c r="F255" s="120" t="s">
        <v>97</v>
      </c>
      <c r="G255" s="159"/>
      <c r="H255" s="159">
        <v>45610</v>
      </c>
      <c r="I255" s="120"/>
      <c r="J255" s="232"/>
      <c r="K255" s="86"/>
      <c r="L255" s="86">
        <f>Table3[[#This Row],[PoW]]*Table3[[#This Row],[ToV in 1.000]]</f>
        <v>0</v>
      </c>
      <c r="N255" s="120"/>
      <c r="Q255" s="168" t="s">
        <v>768</v>
      </c>
      <c r="R255" s="169"/>
      <c r="S255" s="168" t="s">
        <v>1032</v>
      </c>
      <c r="T255" s="79" t="s">
        <v>1033</v>
      </c>
      <c r="Y255" s="86"/>
      <c r="Z255" s="159"/>
      <c r="AA255" s="159"/>
      <c r="AB255" s="159"/>
      <c r="AC255" s="159"/>
      <c r="AD255" s="233"/>
      <c r="AH255" s="120"/>
      <c r="AL255" s="87"/>
      <c r="AM255" s="87"/>
      <c r="AN255" s="87"/>
      <c r="AO255" s="87"/>
      <c r="AP255" s="87"/>
      <c r="AQ255" s="87"/>
    </row>
    <row r="256" spans="1:45" s="164" customFormat="1" ht="44.25" customHeight="1" x14ac:dyDescent="0.3">
      <c r="A256" s="120">
        <v>519</v>
      </c>
      <c r="B256" s="120" t="s">
        <v>103</v>
      </c>
      <c r="C256" s="120"/>
      <c r="D256" s="120" t="s">
        <v>1044</v>
      </c>
      <c r="E256" s="120" t="s">
        <v>1046</v>
      </c>
      <c r="F256" s="120" t="s">
        <v>97</v>
      </c>
      <c r="G256" s="159"/>
      <c r="H256" s="159">
        <v>45621</v>
      </c>
      <c r="I256" s="120"/>
      <c r="J256" s="232"/>
      <c r="K256" s="86"/>
      <c r="L256" s="86">
        <f>Table3[[#This Row],[PoW]]*Table3[[#This Row],[ToV in 1.000]]</f>
        <v>0</v>
      </c>
      <c r="M256" s="79"/>
      <c r="N256" s="120"/>
      <c r="O256" s="79"/>
      <c r="P256" s="79"/>
      <c r="Q256" s="168" t="s">
        <v>768</v>
      </c>
      <c r="R256" s="169"/>
      <c r="S256" s="168" t="s">
        <v>1032</v>
      </c>
      <c r="T256" s="79" t="s">
        <v>1033</v>
      </c>
      <c r="U256" s="79"/>
      <c r="V256" s="79"/>
      <c r="W256" s="79"/>
      <c r="X256" s="79"/>
      <c r="Y256" s="86"/>
      <c r="Z256" s="159"/>
      <c r="AA256" s="159"/>
      <c r="AB256" s="159"/>
      <c r="AC256" s="159"/>
      <c r="AD256" s="233"/>
      <c r="AE256" s="79"/>
      <c r="AF256" s="79"/>
      <c r="AG256" s="79"/>
      <c r="AH256" s="120"/>
      <c r="AI256" s="79"/>
      <c r="AJ256" s="79"/>
      <c r="AK256" s="79"/>
      <c r="AL256" s="87"/>
      <c r="AM256" s="87"/>
      <c r="AN256" s="87"/>
      <c r="AO256" s="87"/>
      <c r="AP256" s="87"/>
      <c r="AQ256" s="87"/>
      <c r="AR256" s="79"/>
      <c r="AS256" s="79"/>
    </row>
    <row r="257" spans="1:45" s="79" customFormat="1" ht="44.25" customHeight="1" x14ac:dyDescent="0.3">
      <c r="A257" s="120">
        <v>518</v>
      </c>
      <c r="B257" s="120" t="s">
        <v>103</v>
      </c>
      <c r="C257" s="120"/>
      <c r="D257" s="120" t="s">
        <v>1044</v>
      </c>
      <c r="E257" s="120" t="s">
        <v>1047</v>
      </c>
      <c r="F257" s="120" t="s">
        <v>97</v>
      </c>
      <c r="G257" s="159"/>
      <c r="H257" s="159">
        <v>45614</v>
      </c>
      <c r="I257" s="120"/>
      <c r="J257" s="232"/>
      <c r="K257" s="86"/>
      <c r="L257" s="86">
        <f>Table3[[#This Row],[PoW]]*Table3[[#This Row],[ToV in 1.000]]</f>
        <v>0</v>
      </c>
      <c r="N257" s="120"/>
      <c r="Q257" s="171" t="s">
        <v>4011</v>
      </c>
      <c r="R257" s="169"/>
      <c r="S257" s="168" t="s">
        <v>1032</v>
      </c>
      <c r="T257" s="79" t="s">
        <v>1048</v>
      </c>
      <c r="Y257" s="86"/>
      <c r="Z257" s="159"/>
      <c r="AA257" s="159"/>
      <c r="AB257" s="159"/>
      <c r="AC257" s="159"/>
      <c r="AD257" s="233"/>
      <c r="AH257" s="120"/>
      <c r="AL257" s="87"/>
      <c r="AM257" s="87"/>
      <c r="AN257" s="87"/>
      <c r="AO257" s="87"/>
      <c r="AP257" s="87"/>
      <c r="AQ257" s="87"/>
    </row>
    <row r="258" spans="1:45" s="79" customFormat="1" ht="44.25" customHeight="1" x14ac:dyDescent="0.3">
      <c r="A258" s="120">
        <v>517</v>
      </c>
      <c r="B258" s="120" t="s">
        <v>103</v>
      </c>
      <c r="C258" s="120"/>
      <c r="D258" s="120" t="s">
        <v>1049</v>
      </c>
      <c r="E258" s="120" t="s">
        <v>1050</v>
      </c>
      <c r="F258" s="171"/>
      <c r="G258" s="159"/>
      <c r="H258" s="159">
        <v>45621</v>
      </c>
      <c r="I258" s="120"/>
      <c r="J258" s="232"/>
      <c r="K258" s="86"/>
      <c r="L258" s="86">
        <f>Table3[[#This Row],[PoW]]*Table3[[#This Row],[ToV in 1.000]]</f>
        <v>0</v>
      </c>
      <c r="N258" s="120"/>
      <c r="O258" s="79" t="s">
        <v>754</v>
      </c>
      <c r="Q258" s="168" t="s">
        <v>743</v>
      </c>
      <c r="R258" s="169"/>
      <c r="S258" s="168" t="s">
        <v>207</v>
      </c>
      <c r="X258" s="79" t="s">
        <v>522</v>
      </c>
      <c r="Y258" s="86"/>
      <c r="Z258" s="159"/>
      <c r="AA258" s="159"/>
      <c r="AB258" s="159"/>
      <c r="AC258" s="159"/>
      <c r="AD258" s="233"/>
      <c r="AH258" s="120"/>
      <c r="AL258" s="87"/>
      <c r="AM258" s="87"/>
      <c r="AN258" s="87"/>
      <c r="AO258" s="87"/>
      <c r="AP258" s="87"/>
      <c r="AQ258" s="87"/>
    </row>
    <row r="259" spans="1:45" s="79" customFormat="1" ht="44.25" customHeight="1" x14ac:dyDescent="0.3">
      <c r="A259" s="120">
        <v>516</v>
      </c>
      <c r="B259" s="120" t="s">
        <v>103</v>
      </c>
      <c r="C259" s="120">
        <v>5690356</v>
      </c>
      <c r="D259" s="120" t="s">
        <v>1051</v>
      </c>
      <c r="E259" s="120" t="s">
        <v>1052</v>
      </c>
      <c r="F259" s="120" t="s">
        <v>97</v>
      </c>
      <c r="G259" s="159">
        <v>45608</v>
      </c>
      <c r="H259" s="159">
        <v>45776</v>
      </c>
      <c r="I259" s="120"/>
      <c r="J259" s="232">
        <v>1000</v>
      </c>
      <c r="K259" s="86"/>
      <c r="L259" s="180">
        <f>Table3[[#This Row],[PoW]]*Table3[[#This Row],[ToV in 1.000]]</f>
        <v>0</v>
      </c>
      <c r="M259" s="79" t="s">
        <v>3958</v>
      </c>
      <c r="N259" s="120" t="s">
        <v>493</v>
      </c>
      <c r="O259" s="79" t="s">
        <v>4011</v>
      </c>
      <c r="Q259" s="168" t="s">
        <v>493</v>
      </c>
      <c r="R259" s="169"/>
      <c r="S259" s="168" t="s">
        <v>207</v>
      </c>
      <c r="T259" s="79" t="s">
        <v>1053</v>
      </c>
      <c r="X259" s="79" t="s">
        <v>522</v>
      </c>
      <c r="Y259" s="86"/>
      <c r="Z259" s="159"/>
      <c r="AA259" s="159"/>
      <c r="AB259" s="159"/>
      <c r="AC259" s="159"/>
      <c r="AD259" s="233"/>
      <c r="AH259" s="120"/>
      <c r="AL259" s="87"/>
      <c r="AM259" s="87"/>
      <c r="AN259" s="87"/>
      <c r="AO259" s="87"/>
      <c r="AP259" s="87"/>
      <c r="AQ259" s="87"/>
    </row>
    <row r="260" spans="1:45" s="79" customFormat="1" ht="44.25" customHeight="1" x14ac:dyDescent="0.3">
      <c r="A260" s="120">
        <v>515</v>
      </c>
      <c r="B260" s="120" t="s">
        <v>103</v>
      </c>
      <c r="C260" s="120"/>
      <c r="D260" s="120" t="s">
        <v>1054</v>
      </c>
      <c r="E260" s="120" t="s">
        <v>1055</v>
      </c>
      <c r="F260" s="120" t="s">
        <v>97</v>
      </c>
      <c r="G260" s="159"/>
      <c r="H260" s="159">
        <v>45623</v>
      </c>
      <c r="I260" s="120"/>
      <c r="J260" s="232"/>
      <c r="K260" s="86"/>
      <c r="L260" s="86">
        <f>Table3[[#This Row],[PoW]]*Table3[[#This Row],[ToV in 1.000]]</f>
        <v>0</v>
      </c>
      <c r="N260" s="120"/>
      <c r="Q260" s="171" t="s">
        <v>4011</v>
      </c>
      <c r="R260" s="169"/>
      <c r="S260" s="168" t="s">
        <v>207</v>
      </c>
      <c r="Y260" s="86"/>
      <c r="Z260" s="159"/>
      <c r="AA260" s="159"/>
      <c r="AB260" s="159"/>
      <c r="AC260" s="159"/>
      <c r="AD260" s="233"/>
      <c r="AH260" s="120"/>
      <c r="AL260" s="87"/>
      <c r="AM260" s="87"/>
      <c r="AN260" s="87"/>
      <c r="AO260" s="87"/>
      <c r="AP260" s="87"/>
      <c r="AQ260" s="87"/>
    </row>
    <row r="261" spans="1:45" s="79" customFormat="1" ht="44.25" customHeight="1" x14ac:dyDescent="0.3">
      <c r="A261" s="120">
        <v>514</v>
      </c>
      <c r="B261" s="120" t="s">
        <v>103</v>
      </c>
      <c r="C261" s="120">
        <v>5501621</v>
      </c>
      <c r="D261" s="120" t="s">
        <v>1056</v>
      </c>
      <c r="E261" s="120" t="s">
        <v>1057</v>
      </c>
      <c r="F261" s="120" t="s">
        <v>97</v>
      </c>
      <c r="G261" s="159" t="s">
        <v>1058</v>
      </c>
      <c r="H261" s="159">
        <v>45622</v>
      </c>
      <c r="I261" s="120" t="s">
        <v>839</v>
      </c>
      <c r="J261" s="232"/>
      <c r="K261" s="86"/>
      <c r="L261" s="86">
        <f>Table3[[#This Row],[PoW]]*Table3[[#This Row],[ToV in 1.000]]</f>
        <v>0</v>
      </c>
      <c r="N261" s="120" t="s">
        <v>1059</v>
      </c>
      <c r="O261" s="79" t="s">
        <v>4011</v>
      </c>
      <c r="Q261" s="168" t="s">
        <v>493</v>
      </c>
      <c r="R261" s="168" t="s">
        <v>603</v>
      </c>
      <c r="S261" s="168" t="s">
        <v>1032</v>
      </c>
      <c r="T261" s="79" t="s">
        <v>1060</v>
      </c>
      <c r="X261" s="79" t="s">
        <v>522</v>
      </c>
      <c r="Y261" s="90">
        <v>45596</v>
      </c>
      <c r="Z261" s="159"/>
      <c r="AA261" s="159"/>
      <c r="AB261" s="159"/>
      <c r="AC261" s="159"/>
      <c r="AD261" s="233"/>
      <c r="AH261" s="120"/>
      <c r="AL261" s="87"/>
      <c r="AM261" s="87"/>
      <c r="AN261" s="87"/>
      <c r="AO261" s="87"/>
      <c r="AP261" s="87"/>
      <c r="AQ261" s="87"/>
    </row>
    <row r="262" spans="1:45" s="79" customFormat="1" ht="44.25" customHeight="1" x14ac:dyDescent="0.3">
      <c r="A262" s="120">
        <v>513</v>
      </c>
      <c r="B262" s="120" t="s">
        <v>103</v>
      </c>
      <c r="C262" s="120"/>
      <c r="D262" s="120" t="s">
        <v>1061</v>
      </c>
      <c r="E262" s="120" t="s">
        <v>1062</v>
      </c>
      <c r="F262" s="171"/>
      <c r="G262" s="159"/>
      <c r="H262" s="159">
        <v>45610</v>
      </c>
      <c r="I262" s="120"/>
      <c r="J262" s="232"/>
      <c r="K262" s="86"/>
      <c r="L262" s="86">
        <f>Table3[[#This Row],[PoW]]*Table3[[#This Row],[ToV in 1.000]]</f>
        <v>0</v>
      </c>
      <c r="N262" s="120"/>
      <c r="O262" s="79" t="s">
        <v>754</v>
      </c>
      <c r="Q262" s="168" t="s">
        <v>743</v>
      </c>
      <c r="R262" s="169"/>
      <c r="S262" s="168" t="s">
        <v>1028</v>
      </c>
      <c r="X262" s="79" t="s">
        <v>522</v>
      </c>
      <c r="Y262" s="90">
        <v>45596</v>
      </c>
      <c r="Z262" s="159"/>
      <c r="AA262" s="159"/>
      <c r="AB262" s="159"/>
      <c r="AC262" s="159"/>
      <c r="AD262" s="233"/>
      <c r="AH262" s="120"/>
      <c r="AL262" s="87"/>
      <c r="AM262" s="87"/>
      <c r="AN262" s="87"/>
      <c r="AO262" s="87"/>
      <c r="AP262" s="87"/>
      <c r="AQ262" s="87"/>
    </row>
    <row r="263" spans="1:45" s="79" customFormat="1" ht="44.25" customHeight="1" x14ac:dyDescent="0.3">
      <c r="A263" s="120">
        <v>512</v>
      </c>
      <c r="B263" s="120" t="s">
        <v>103</v>
      </c>
      <c r="C263" s="120">
        <v>5499489</v>
      </c>
      <c r="D263" s="120" t="s">
        <v>1063</v>
      </c>
      <c r="E263" s="120" t="s">
        <v>1064</v>
      </c>
      <c r="F263" s="120" t="s">
        <v>97</v>
      </c>
      <c r="G263" s="159"/>
      <c r="H263" s="159">
        <v>45609</v>
      </c>
      <c r="I263" s="120"/>
      <c r="J263" s="232"/>
      <c r="K263" s="86"/>
      <c r="L263" s="86">
        <f>Table3[[#This Row],[PoW]]*Table3[[#This Row],[ToV in 1.000]]</f>
        <v>0</v>
      </c>
      <c r="N263" s="120"/>
      <c r="Q263" s="171" t="s">
        <v>4011</v>
      </c>
      <c r="R263" s="169"/>
      <c r="S263" s="168" t="s">
        <v>207</v>
      </c>
      <c r="T263" s="79" t="s">
        <v>4183</v>
      </c>
      <c r="Y263" s="90">
        <v>45596</v>
      </c>
      <c r="Z263" s="159"/>
      <c r="AA263" s="159"/>
      <c r="AB263" s="159"/>
      <c r="AC263" s="159"/>
      <c r="AD263" s="233"/>
      <c r="AH263" s="120"/>
      <c r="AL263" s="87"/>
      <c r="AM263" s="87"/>
      <c r="AN263" s="87"/>
      <c r="AO263" s="87"/>
      <c r="AP263" s="87"/>
      <c r="AQ263" s="87"/>
    </row>
    <row r="264" spans="1:45" s="79" customFormat="1" ht="44.25" customHeight="1" x14ac:dyDescent="0.3">
      <c r="A264" s="120">
        <v>511</v>
      </c>
      <c r="B264" s="120" t="s">
        <v>103</v>
      </c>
      <c r="C264" s="120"/>
      <c r="D264" s="120" t="s">
        <v>1065</v>
      </c>
      <c r="E264" s="120" t="s">
        <v>1066</v>
      </c>
      <c r="F264" s="171"/>
      <c r="G264" s="159"/>
      <c r="H264" s="159">
        <v>45621</v>
      </c>
      <c r="I264" s="120"/>
      <c r="J264" s="232"/>
      <c r="K264" s="86"/>
      <c r="L264" s="86">
        <f>Table3[[#This Row],[PoW]]*Table3[[#This Row],[ToV in 1.000]]</f>
        <v>0</v>
      </c>
      <c r="N264" s="120"/>
      <c r="O264" s="79" t="s">
        <v>754</v>
      </c>
      <c r="Q264" s="168" t="s">
        <v>1067</v>
      </c>
      <c r="R264" s="120" t="s">
        <v>1068</v>
      </c>
      <c r="S264" s="120" t="s">
        <v>207</v>
      </c>
      <c r="T264" s="79" t="s">
        <v>1069</v>
      </c>
      <c r="X264" s="79" t="s">
        <v>522</v>
      </c>
      <c r="Y264" s="90">
        <v>45596</v>
      </c>
      <c r="Z264" s="159"/>
      <c r="AA264" s="159"/>
      <c r="AB264" s="159"/>
      <c r="AC264" s="159"/>
      <c r="AD264" s="233"/>
      <c r="AH264" s="120"/>
      <c r="AL264" s="87"/>
      <c r="AM264" s="87"/>
      <c r="AN264" s="87"/>
      <c r="AO264" s="87"/>
      <c r="AP264" s="87"/>
      <c r="AQ264" s="87"/>
    </row>
    <row r="265" spans="1:45" s="79" customFormat="1" ht="44.25" customHeight="1" x14ac:dyDescent="0.3">
      <c r="A265" s="120">
        <v>510</v>
      </c>
      <c r="B265" s="120" t="s">
        <v>119</v>
      </c>
      <c r="C265" s="120">
        <v>5501633</v>
      </c>
      <c r="D265" s="120" t="s">
        <v>1070</v>
      </c>
      <c r="E265" s="120" t="s">
        <v>1071</v>
      </c>
      <c r="F265" s="120" t="s">
        <v>341</v>
      </c>
      <c r="G265" s="159"/>
      <c r="H265" s="159">
        <v>45719</v>
      </c>
      <c r="I265" s="120" t="s">
        <v>839</v>
      </c>
      <c r="J265" s="232">
        <v>3900</v>
      </c>
      <c r="K265" s="246">
        <v>0.2</v>
      </c>
      <c r="L265" s="180">
        <f>Table3[[#This Row],[PoW]]*Table3[[#This Row],[ToV in 1.000]]</f>
        <v>780</v>
      </c>
      <c r="M265" s="79" t="s">
        <v>112</v>
      </c>
      <c r="N265" s="120" t="s">
        <v>636</v>
      </c>
      <c r="O265" s="79" t="s">
        <v>4008</v>
      </c>
      <c r="Q265" s="171" t="s">
        <v>4011</v>
      </c>
      <c r="R265" s="168" t="s">
        <v>1072</v>
      </c>
      <c r="S265" s="120" t="s">
        <v>207</v>
      </c>
      <c r="T265" s="79" t="s">
        <v>1073</v>
      </c>
      <c r="U265" s="79" t="s">
        <v>209</v>
      </c>
      <c r="V265" s="79" t="s">
        <v>722</v>
      </c>
      <c r="X265" s="79" t="s">
        <v>522</v>
      </c>
      <c r="Y265" s="90">
        <v>45596</v>
      </c>
      <c r="Z265" s="159"/>
      <c r="AA265" s="159"/>
      <c r="AB265" s="159"/>
      <c r="AC265" s="159"/>
      <c r="AD265" s="184"/>
      <c r="AE265" s="94"/>
      <c r="AF265" s="94"/>
      <c r="AG265" s="94"/>
      <c r="AH265" s="120"/>
      <c r="AI265" s="94"/>
      <c r="AJ265" s="94"/>
      <c r="AK265" s="94"/>
      <c r="AL265" s="95"/>
      <c r="AM265" s="95"/>
      <c r="AN265" s="95"/>
      <c r="AO265" s="95"/>
      <c r="AP265" s="95"/>
      <c r="AQ265" s="95"/>
      <c r="AR265" s="94"/>
      <c r="AS265" s="94"/>
    </row>
    <row r="266" spans="1:45" s="79" customFormat="1" ht="44.25" customHeight="1" x14ac:dyDescent="0.3">
      <c r="A266" s="171">
        <v>509</v>
      </c>
      <c r="B266" s="174" t="s">
        <v>103</v>
      </c>
      <c r="C266" s="161"/>
      <c r="D266" s="120" t="s">
        <v>1074</v>
      </c>
      <c r="E266" s="120" t="s">
        <v>1075</v>
      </c>
      <c r="F266" s="171" t="s">
        <v>97</v>
      </c>
      <c r="G266" s="159"/>
      <c r="H266" s="159">
        <v>45617</v>
      </c>
      <c r="I266" s="171"/>
      <c r="J266" s="195"/>
      <c r="K266" s="218"/>
      <c r="L266" s="180">
        <f>Table3[[#This Row],[PoW]]*Table3[[#This Row],[ToV in 1.000]]</f>
        <v>0</v>
      </c>
      <c r="M266" s="120"/>
      <c r="N266" s="180"/>
      <c r="O266" s="179"/>
      <c r="P266" s="179"/>
      <c r="Q266" s="180" t="s">
        <v>4058</v>
      </c>
      <c r="R266" s="145"/>
      <c r="S266" s="145"/>
      <c r="T266" s="171" t="s">
        <v>1076</v>
      </c>
      <c r="U266" s="171"/>
      <c r="V266" s="120"/>
      <c r="W266" s="171"/>
      <c r="X266" s="171"/>
      <c r="Y266" s="90">
        <v>45593</v>
      </c>
      <c r="Z266" s="100"/>
      <c r="AA266" s="159"/>
      <c r="AB266" s="159"/>
      <c r="AC266" s="227"/>
      <c r="AD266" s="228"/>
      <c r="AE266" s="229"/>
      <c r="AF266" s="96"/>
      <c r="AG266" s="97"/>
      <c r="AH266" s="97"/>
      <c r="AI266" s="96"/>
      <c r="AJ266" s="97"/>
      <c r="AK266" s="97"/>
      <c r="AL266" s="95"/>
      <c r="AM266" s="95"/>
      <c r="AN266" s="100"/>
      <c r="AO266" s="95"/>
      <c r="AP266" s="95"/>
      <c r="AQ266" s="95"/>
      <c r="AR266" s="94"/>
      <c r="AS266" s="95"/>
    </row>
    <row r="267" spans="1:45" s="79" customFormat="1" ht="44.25" customHeight="1" x14ac:dyDescent="0.3">
      <c r="A267" s="171">
        <v>508</v>
      </c>
      <c r="B267" s="174" t="s">
        <v>119</v>
      </c>
      <c r="C267" s="161"/>
      <c r="D267" s="171" t="s">
        <v>245</v>
      </c>
      <c r="E267" s="120" t="s">
        <v>1077</v>
      </c>
      <c r="F267" s="171" t="s">
        <v>97</v>
      </c>
      <c r="G267" s="159"/>
      <c r="H267" s="159">
        <v>45618</v>
      </c>
      <c r="I267" s="171"/>
      <c r="J267" s="195"/>
      <c r="K267" s="218"/>
      <c r="L267" s="180">
        <f>Table3[[#This Row],[PoW]]*Table3[[#This Row],[ToV in 1.000]]</f>
        <v>0</v>
      </c>
      <c r="M267" s="120"/>
      <c r="N267" s="180"/>
      <c r="O267" s="179"/>
      <c r="P267" s="179"/>
      <c r="Q267" s="180" t="s">
        <v>4058</v>
      </c>
      <c r="R267" s="145"/>
      <c r="S267" s="145"/>
      <c r="T267" s="171" t="s">
        <v>4184</v>
      </c>
      <c r="U267" s="171"/>
      <c r="V267" s="120"/>
      <c r="W267" s="171"/>
      <c r="X267" s="171"/>
      <c r="Y267" s="90">
        <v>45593</v>
      </c>
      <c r="Z267" s="100"/>
      <c r="AA267" s="159"/>
      <c r="AB267" s="159"/>
      <c r="AC267" s="227"/>
      <c r="AD267" s="228"/>
      <c r="AE267" s="229"/>
      <c r="AF267" s="96"/>
      <c r="AG267" s="97"/>
      <c r="AH267" s="97"/>
      <c r="AI267" s="96"/>
      <c r="AJ267" s="97"/>
      <c r="AK267" s="97"/>
      <c r="AL267" s="95"/>
      <c r="AM267" s="95"/>
      <c r="AN267" s="100"/>
      <c r="AO267" s="95"/>
      <c r="AP267" s="95"/>
      <c r="AQ267" s="95"/>
      <c r="AR267" s="94"/>
      <c r="AS267" s="95"/>
    </row>
    <row r="268" spans="1:45" s="79" customFormat="1" ht="44.25" customHeight="1" x14ac:dyDescent="0.3">
      <c r="A268" s="171">
        <v>507</v>
      </c>
      <c r="B268" s="174" t="s">
        <v>119</v>
      </c>
      <c r="C268" s="161"/>
      <c r="D268" s="120" t="s">
        <v>1078</v>
      </c>
      <c r="E268" s="120" t="s">
        <v>1079</v>
      </c>
      <c r="F268" s="171" t="s">
        <v>97</v>
      </c>
      <c r="G268" s="159"/>
      <c r="H268" s="159">
        <v>45607</v>
      </c>
      <c r="I268" s="171"/>
      <c r="J268" s="195"/>
      <c r="K268" s="218"/>
      <c r="L268" s="180">
        <f>Table3[[#This Row],[PoW]]*Table3[[#This Row],[ToV in 1.000]]</f>
        <v>0</v>
      </c>
      <c r="M268" s="120"/>
      <c r="N268" s="180"/>
      <c r="O268" s="179"/>
      <c r="P268" s="179"/>
      <c r="Q268" s="180" t="s">
        <v>4058</v>
      </c>
      <c r="R268" s="145"/>
      <c r="S268" s="145"/>
      <c r="T268" s="171" t="s">
        <v>1080</v>
      </c>
      <c r="U268" s="171"/>
      <c r="V268" s="120"/>
      <c r="W268" s="171"/>
      <c r="X268" s="171"/>
      <c r="Y268" s="90">
        <v>45593</v>
      </c>
      <c r="Z268" s="100"/>
      <c r="AA268" s="159"/>
      <c r="AB268" s="159"/>
      <c r="AC268" s="227"/>
      <c r="AD268" s="228"/>
      <c r="AE268" s="229"/>
      <c r="AF268" s="96"/>
      <c r="AG268" s="97"/>
      <c r="AH268" s="97"/>
      <c r="AI268" s="96"/>
      <c r="AJ268" s="97"/>
      <c r="AK268" s="97"/>
      <c r="AL268" s="95"/>
      <c r="AM268" s="95"/>
      <c r="AN268" s="100"/>
      <c r="AO268" s="95"/>
      <c r="AP268" s="95"/>
      <c r="AQ268" s="95"/>
      <c r="AR268" s="94"/>
      <c r="AS268" s="95"/>
    </row>
    <row r="269" spans="1:45" s="79" customFormat="1" ht="44.25" customHeight="1" x14ac:dyDescent="0.3">
      <c r="A269" s="171">
        <v>506</v>
      </c>
      <c r="B269" s="174" t="s">
        <v>119</v>
      </c>
      <c r="C269" s="161"/>
      <c r="D269" s="120" t="s">
        <v>1081</v>
      </c>
      <c r="E269" s="120" t="s">
        <v>1082</v>
      </c>
      <c r="F269" s="171" t="s">
        <v>302</v>
      </c>
      <c r="G269" s="159"/>
      <c r="H269" s="159">
        <v>45623</v>
      </c>
      <c r="I269" s="171"/>
      <c r="J269" s="195"/>
      <c r="K269" s="218"/>
      <c r="L269" s="180">
        <f>Table3[[#This Row],[PoW]]*Table3[[#This Row],[ToV in 1.000]]</f>
        <v>0</v>
      </c>
      <c r="M269" s="120" t="s">
        <v>4000</v>
      </c>
      <c r="N269" s="180"/>
      <c r="O269" s="179"/>
      <c r="P269" s="179"/>
      <c r="Q269" s="180"/>
      <c r="R269" s="145" t="s">
        <v>1083</v>
      </c>
      <c r="S269" s="145" t="s">
        <v>1084</v>
      </c>
      <c r="T269" s="171" t="s">
        <v>4185</v>
      </c>
      <c r="U269" s="171"/>
      <c r="V269" s="120"/>
      <c r="W269" s="171"/>
      <c r="X269" s="171"/>
      <c r="Y269" s="90">
        <v>45593</v>
      </c>
      <c r="Z269" s="100"/>
      <c r="AA269" s="159"/>
      <c r="AB269" s="159"/>
      <c r="AC269" s="227"/>
      <c r="AD269" s="228"/>
      <c r="AE269" s="229"/>
      <c r="AF269" s="96"/>
      <c r="AG269" s="97"/>
      <c r="AH269" s="97"/>
      <c r="AI269" s="96"/>
      <c r="AJ269" s="97"/>
      <c r="AK269" s="97"/>
      <c r="AL269" s="95"/>
      <c r="AM269" s="95"/>
      <c r="AN269" s="100"/>
      <c r="AO269" s="95"/>
      <c r="AP269" s="95"/>
      <c r="AQ269" s="95"/>
      <c r="AR269" s="94"/>
      <c r="AS269" s="95"/>
    </row>
    <row r="270" spans="1:45" s="79" customFormat="1" ht="44.25" customHeight="1" x14ac:dyDescent="0.3">
      <c r="A270" s="120">
        <v>505</v>
      </c>
      <c r="B270" s="120" t="s">
        <v>103</v>
      </c>
      <c r="C270" s="120">
        <v>5439643</v>
      </c>
      <c r="D270" s="120" t="s">
        <v>1085</v>
      </c>
      <c r="E270" s="120" t="s">
        <v>1086</v>
      </c>
      <c r="F270" s="120" t="s">
        <v>302</v>
      </c>
      <c r="G270" s="159"/>
      <c r="H270" s="159">
        <v>45586</v>
      </c>
      <c r="I270" s="120" t="s">
        <v>839</v>
      </c>
      <c r="J270" s="197">
        <v>6000</v>
      </c>
      <c r="K270" s="151">
        <v>0.1</v>
      </c>
      <c r="L270" s="178">
        <f>Table3[[#This Row],[PoW]]*Table3[[#This Row],[ToV in 1.000]]</f>
        <v>600</v>
      </c>
      <c r="M270" s="79" t="s">
        <v>3964</v>
      </c>
      <c r="N270" s="120" t="s">
        <v>4111</v>
      </c>
      <c r="Q270" s="120"/>
      <c r="R270" s="120"/>
      <c r="S270" s="120" t="s">
        <v>1087</v>
      </c>
      <c r="Y270" s="90">
        <v>45590</v>
      </c>
      <c r="Z270" s="159"/>
      <c r="AA270" s="159"/>
      <c r="AB270" s="159"/>
      <c r="AC270" s="159"/>
      <c r="AD270" s="96"/>
      <c r="AE270" s="96"/>
      <c r="AF270" s="96"/>
      <c r="AG270" s="96"/>
      <c r="AH270" s="120"/>
      <c r="AI270" s="94"/>
      <c r="AJ270" s="94"/>
      <c r="AK270" s="94"/>
      <c r="AL270" s="95"/>
      <c r="AM270" s="95"/>
      <c r="AN270" s="95"/>
      <c r="AO270" s="95"/>
      <c r="AP270" s="95"/>
      <c r="AQ270" s="95"/>
      <c r="AR270" s="94"/>
      <c r="AS270" s="94"/>
    </row>
    <row r="271" spans="1:45" s="79" customFormat="1" ht="44.25" customHeight="1" x14ac:dyDescent="0.3">
      <c r="A271" s="120">
        <v>503</v>
      </c>
      <c r="B271" s="120" t="s">
        <v>103</v>
      </c>
      <c r="C271" s="120" t="s">
        <v>754</v>
      </c>
      <c r="D271" s="120" t="s">
        <v>1090</v>
      </c>
      <c r="E271" s="120" t="s">
        <v>1091</v>
      </c>
      <c r="F271" s="120" t="s">
        <v>97</v>
      </c>
      <c r="G271" s="159"/>
      <c r="H271" s="159">
        <v>45595</v>
      </c>
      <c r="I271" s="120" t="s">
        <v>839</v>
      </c>
      <c r="J271" s="197"/>
      <c r="K271" s="151"/>
      <c r="L271" s="178">
        <f>Table3[[#This Row],[PoW]]*Table3[[#This Row],[ToV in 1.000]]</f>
        <v>0</v>
      </c>
      <c r="N271" s="120"/>
      <c r="Q271" s="120" t="s">
        <v>4008</v>
      </c>
      <c r="R271" s="120" t="s">
        <v>1092</v>
      </c>
      <c r="S271" s="120" t="s">
        <v>207</v>
      </c>
      <c r="T271" s="79" t="s">
        <v>1093</v>
      </c>
      <c r="X271" s="79" t="s">
        <v>522</v>
      </c>
      <c r="Y271" s="90">
        <v>45588</v>
      </c>
      <c r="Z271" s="159"/>
      <c r="AA271" s="159"/>
      <c r="AB271" s="159"/>
      <c r="AC271" s="159"/>
      <c r="AD271" s="96"/>
      <c r="AE271" s="96"/>
      <c r="AF271" s="96"/>
      <c r="AG271" s="96"/>
      <c r="AH271" s="120"/>
      <c r="AI271" s="94"/>
      <c r="AJ271" s="94"/>
      <c r="AK271" s="94"/>
      <c r="AL271" s="95"/>
      <c r="AM271" s="95"/>
      <c r="AN271" s="95"/>
      <c r="AO271" s="95"/>
      <c r="AP271" s="95"/>
      <c r="AQ271" s="95"/>
      <c r="AR271" s="94"/>
      <c r="AS271" s="94"/>
    </row>
    <row r="272" spans="1:45" s="79" customFormat="1" ht="44.25" customHeight="1" x14ac:dyDescent="0.3">
      <c r="A272" s="120">
        <v>502</v>
      </c>
      <c r="B272" s="120" t="s">
        <v>119</v>
      </c>
      <c r="C272" s="120" t="s">
        <v>754</v>
      </c>
      <c r="D272" s="120" t="s">
        <v>1094</v>
      </c>
      <c r="E272" s="120" t="s">
        <v>1095</v>
      </c>
      <c r="F272" s="171"/>
      <c r="G272" s="159"/>
      <c r="H272" s="159">
        <v>45618</v>
      </c>
      <c r="I272" s="120" t="s">
        <v>839</v>
      </c>
      <c r="J272" s="197"/>
      <c r="K272" s="151"/>
      <c r="L272" s="178">
        <f>Table3[[#This Row],[PoW]]*Table3[[#This Row],[ToV in 1.000]]</f>
        <v>0</v>
      </c>
      <c r="M272" s="79" t="s">
        <v>615</v>
      </c>
      <c r="N272" s="120" t="s">
        <v>743</v>
      </c>
      <c r="O272" s="79" t="s">
        <v>754</v>
      </c>
      <c r="Q272" s="120" t="s">
        <v>743</v>
      </c>
      <c r="R272" s="120"/>
      <c r="S272" s="120"/>
      <c r="T272" s="79" t="s">
        <v>1096</v>
      </c>
      <c r="X272" s="79" t="s">
        <v>522</v>
      </c>
      <c r="Y272" s="90">
        <v>45588</v>
      </c>
      <c r="Z272" s="159"/>
      <c r="AA272" s="159"/>
      <c r="AB272" s="159"/>
      <c r="AC272" s="159"/>
      <c r="AD272" s="96"/>
      <c r="AE272" s="96"/>
      <c r="AF272" s="96"/>
      <c r="AG272" s="96"/>
      <c r="AH272" s="120"/>
      <c r="AI272" s="94"/>
      <c r="AJ272" s="94"/>
      <c r="AK272" s="94"/>
      <c r="AL272" s="95"/>
      <c r="AM272" s="95"/>
      <c r="AN272" s="95"/>
      <c r="AO272" s="95"/>
      <c r="AP272" s="95"/>
      <c r="AQ272" s="95"/>
      <c r="AR272" s="94"/>
      <c r="AS272" s="94"/>
    </row>
    <row r="273" spans="1:45" s="79" customFormat="1" ht="44.25" hidden="1" customHeight="1" x14ac:dyDescent="0.3">
      <c r="A273" s="120">
        <v>504</v>
      </c>
      <c r="B273" s="120" t="s">
        <v>119</v>
      </c>
      <c r="C273" s="120">
        <v>5365113</v>
      </c>
      <c r="D273" s="120" t="s">
        <v>1088</v>
      </c>
      <c r="E273" s="120" t="s">
        <v>1089</v>
      </c>
      <c r="F273" s="120" t="s">
        <v>302</v>
      </c>
      <c r="G273" s="159"/>
      <c r="H273" s="159"/>
      <c r="I273" s="120" t="s">
        <v>839</v>
      </c>
      <c r="J273" s="197"/>
      <c r="K273" s="151"/>
      <c r="L273" s="178">
        <f>Table3[[#This Row],[PoW]]*Table3[[#This Row],[ToV in 1.000]]</f>
        <v>0</v>
      </c>
      <c r="M273" s="79" t="s">
        <v>615</v>
      </c>
      <c r="N273" s="120"/>
      <c r="Q273" s="120"/>
      <c r="R273" s="120"/>
      <c r="S273" s="120" t="s">
        <v>207</v>
      </c>
      <c r="X273" s="79" t="s">
        <v>117</v>
      </c>
      <c r="Y273" s="90"/>
      <c r="Z273" s="159">
        <v>45657</v>
      </c>
      <c r="AA273" s="159"/>
      <c r="AB273" s="159"/>
      <c r="AC273" s="159"/>
      <c r="AD273" s="96"/>
      <c r="AE273" s="96"/>
      <c r="AF273" s="96"/>
      <c r="AG273" s="96"/>
      <c r="AH273" s="120"/>
      <c r="AI273" s="94"/>
      <c r="AJ273" s="94"/>
      <c r="AK273" s="94"/>
      <c r="AL273" s="95"/>
      <c r="AM273" s="95"/>
      <c r="AN273" s="95"/>
      <c r="AO273" s="95"/>
      <c r="AP273" s="95"/>
      <c r="AQ273" s="95"/>
      <c r="AR273" s="94"/>
      <c r="AS273" s="94"/>
    </row>
    <row r="274" spans="1:45" s="79" customFormat="1" ht="44.25" customHeight="1" x14ac:dyDescent="0.3">
      <c r="A274" s="120">
        <v>501</v>
      </c>
      <c r="B274" s="120" t="s">
        <v>119</v>
      </c>
      <c r="C274" s="120" t="s">
        <v>754</v>
      </c>
      <c r="D274" s="120" t="s">
        <v>1097</v>
      </c>
      <c r="E274" s="120" t="s">
        <v>1098</v>
      </c>
      <c r="F274" s="120" t="s">
        <v>97</v>
      </c>
      <c r="G274" s="159"/>
      <c r="H274" s="159">
        <v>45614</v>
      </c>
      <c r="I274" s="120" t="s">
        <v>839</v>
      </c>
      <c r="J274" s="197"/>
      <c r="K274" s="151"/>
      <c r="L274" s="178">
        <f>Table3[[#This Row],[PoW]]*Table3[[#This Row],[ToV in 1.000]]</f>
        <v>0</v>
      </c>
      <c r="M274" s="79" t="s">
        <v>163</v>
      </c>
      <c r="N274" s="120"/>
      <c r="Q274" s="120"/>
      <c r="R274" s="120"/>
      <c r="S274" s="120" t="s">
        <v>1023</v>
      </c>
      <c r="T274" s="79" t="s">
        <v>1099</v>
      </c>
      <c r="X274" s="79" t="s">
        <v>522</v>
      </c>
      <c r="Y274" s="90">
        <v>45588</v>
      </c>
      <c r="Z274" s="159"/>
      <c r="AA274" s="159"/>
      <c r="AB274" s="159"/>
      <c r="AC274" s="159"/>
      <c r="AD274" s="96"/>
      <c r="AE274" s="96"/>
      <c r="AF274" s="96"/>
      <c r="AG274" s="96"/>
      <c r="AH274" s="120"/>
      <c r="AI274" s="94"/>
      <c r="AJ274" s="94"/>
      <c r="AK274" s="94"/>
      <c r="AL274" s="95"/>
      <c r="AM274" s="95"/>
      <c r="AN274" s="95"/>
      <c r="AO274" s="95"/>
      <c r="AP274" s="95"/>
      <c r="AQ274" s="95"/>
      <c r="AR274" s="94" t="s">
        <v>1100</v>
      </c>
      <c r="AS274" s="94"/>
    </row>
    <row r="275" spans="1:45" s="79" customFormat="1" ht="44.25" customHeight="1" x14ac:dyDescent="0.3">
      <c r="A275" s="120">
        <v>500</v>
      </c>
      <c r="B275" s="120" t="s">
        <v>119</v>
      </c>
      <c r="C275" s="120" t="s">
        <v>754</v>
      </c>
      <c r="D275" s="120" t="s">
        <v>589</v>
      </c>
      <c r="E275" s="120" t="s">
        <v>1101</v>
      </c>
      <c r="F275" s="120" t="s">
        <v>97</v>
      </c>
      <c r="G275" s="159"/>
      <c r="H275" s="159" t="s">
        <v>1102</v>
      </c>
      <c r="I275" s="120" t="s">
        <v>839</v>
      </c>
      <c r="J275" s="197"/>
      <c r="K275" s="151"/>
      <c r="L275" s="178">
        <f>Table3[[#This Row],[PoW]]*Table3[[#This Row],[ToV in 1.000]]</f>
        <v>0</v>
      </c>
      <c r="M275" s="79" t="s">
        <v>112</v>
      </c>
      <c r="N275" s="120"/>
      <c r="Q275" s="120" t="s">
        <v>539</v>
      </c>
      <c r="R275" s="120" t="s">
        <v>1103</v>
      </c>
      <c r="S275" s="120"/>
      <c r="T275" s="79" t="s">
        <v>1104</v>
      </c>
      <c r="X275" s="79" t="s">
        <v>522</v>
      </c>
      <c r="Y275" s="90">
        <v>45582</v>
      </c>
      <c r="Z275" s="159"/>
      <c r="AA275" s="159"/>
      <c r="AB275" s="159"/>
      <c r="AC275" s="159"/>
      <c r="AD275" s="96"/>
      <c r="AE275" s="96"/>
      <c r="AF275" s="96"/>
      <c r="AG275" s="96"/>
      <c r="AH275" s="120"/>
      <c r="AI275" s="94"/>
      <c r="AJ275" s="94"/>
      <c r="AK275" s="94"/>
      <c r="AL275" s="95"/>
      <c r="AM275" s="95">
        <v>45580</v>
      </c>
      <c r="AN275" s="95"/>
      <c r="AO275" s="95"/>
      <c r="AP275" s="95"/>
      <c r="AQ275" s="95"/>
      <c r="AR275" s="94"/>
      <c r="AS275" s="94"/>
    </row>
    <row r="276" spans="1:45" s="79" customFormat="1" ht="44.25" customHeight="1" x14ac:dyDescent="0.3">
      <c r="A276" s="120">
        <v>499</v>
      </c>
      <c r="B276" s="120" t="s">
        <v>119</v>
      </c>
      <c r="C276" s="120" t="s">
        <v>754</v>
      </c>
      <c r="D276" s="120" t="s">
        <v>1105</v>
      </c>
      <c r="E276" s="120" t="s">
        <v>1106</v>
      </c>
      <c r="F276" s="120" t="s">
        <v>97</v>
      </c>
      <c r="G276" s="159"/>
      <c r="H276" s="159">
        <v>45596</v>
      </c>
      <c r="I276" s="120" t="s">
        <v>839</v>
      </c>
      <c r="J276" s="197"/>
      <c r="K276" s="151"/>
      <c r="L276" s="178">
        <f>Table3[[#This Row],[PoW]]*Table3[[#This Row],[ToV in 1.000]]</f>
        <v>0</v>
      </c>
      <c r="N276" s="120"/>
      <c r="Q276" s="120" t="s">
        <v>4129</v>
      </c>
      <c r="R276" s="120" t="s">
        <v>1107</v>
      </c>
      <c r="S276" s="120"/>
      <c r="T276" s="79" t="s">
        <v>1108</v>
      </c>
      <c r="X276" s="79" t="s">
        <v>522</v>
      </c>
      <c r="Y276" s="90">
        <v>45582</v>
      </c>
      <c r="Z276" s="159"/>
      <c r="AA276" s="159"/>
      <c r="AB276" s="159"/>
      <c r="AC276" s="159"/>
      <c r="AD276" s="96"/>
      <c r="AE276" s="96"/>
      <c r="AF276" s="96"/>
      <c r="AG276" s="96"/>
      <c r="AH276" s="120"/>
      <c r="AI276" s="94"/>
      <c r="AJ276" s="94"/>
      <c r="AK276" s="94"/>
      <c r="AL276" s="95"/>
      <c r="AM276" s="95"/>
      <c r="AN276" s="95"/>
      <c r="AO276" s="95"/>
      <c r="AP276" s="95"/>
      <c r="AQ276" s="95"/>
      <c r="AR276" s="94"/>
      <c r="AS276" s="94"/>
    </row>
    <row r="277" spans="1:45" s="79" customFormat="1" ht="44.25" customHeight="1" x14ac:dyDescent="0.3">
      <c r="A277" s="120">
        <v>498</v>
      </c>
      <c r="B277" s="120" t="s">
        <v>119</v>
      </c>
      <c r="C277" s="120" t="s">
        <v>754</v>
      </c>
      <c r="D277" s="120" t="s">
        <v>1109</v>
      </c>
      <c r="E277" s="120" t="s">
        <v>1110</v>
      </c>
      <c r="F277" s="120" t="s">
        <v>97</v>
      </c>
      <c r="G277" s="159">
        <v>45607</v>
      </c>
      <c r="H277" s="159">
        <v>45611</v>
      </c>
      <c r="I277" s="120" t="s">
        <v>864</v>
      </c>
      <c r="J277" s="197">
        <v>250</v>
      </c>
      <c r="K277" s="151">
        <v>0.2</v>
      </c>
      <c r="L277" s="178">
        <f>Table3[[#This Row],[PoW]]*Table3[[#This Row],[ToV in 1.000]]</f>
        <v>50</v>
      </c>
      <c r="M277" s="79" t="s">
        <v>112</v>
      </c>
      <c r="N277" s="120"/>
      <c r="Q277" s="120" t="s">
        <v>539</v>
      </c>
      <c r="R277" s="120" t="s">
        <v>1111</v>
      </c>
      <c r="S277" s="120"/>
      <c r="T277" s="79" t="s">
        <v>1112</v>
      </c>
      <c r="V277" s="79" t="s">
        <v>722</v>
      </c>
      <c r="X277" s="79" t="s">
        <v>117</v>
      </c>
      <c r="Y277" s="90">
        <v>45583</v>
      </c>
      <c r="Z277" s="159"/>
      <c r="AA277" s="159"/>
      <c r="AB277" s="159"/>
      <c r="AC277" s="159"/>
      <c r="AD277" s="96"/>
      <c r="AE277" s="96"/>
      <c r="AF277" s="96"/>
      <c r="AG277" s="96"/>
      <c r="AH277" s="120"/>
      <c r="AI277" s="94"/>
      <c r="AJ277" s="94"/>
      <c r="AK277" s="94"/>
      <c r="AL277" s="95"/>
      <c r="AM277" s="95"/>
      <c r="AN277" s="95"/>
      <c r="AO277" s="95"/>
      <c r="AP277" s="95"/>
      <c r="AQ277" s="95"/>
      <c r="AR277" s="94"/>
      <c r="AS277" s="94"/>
    </row>
    <row r="278" spans="1:45" s="79" customFormat="1" ht="44.25" customHeight="1" x14ac:dyDescent="0.3">
      <c r="A278" s="120">
        <v>496</v>
      </c>
      <c r="B278" s="120" t="s">
        <v>103</v>
      </c>
      <c r="C278" s="120" t="s">
        <v>754</v>
      </c>
      <c r="D278" s="120" t="s">
        <v>1117</v>
      </c>
      <c r="E278" s="120" t="s">
        <v>695</v>
      </c>
      <c r="F278" s="120" t="s">
        <v>97</v>
      </c>
      <c r="G278" s="159">
        <v>45599</v>
      </c>
      <c r="H278" s="159">
        <v>45608</v>
      </c>
      <c r="I278" s="120" t="s">
        <v>839</v>
      </c>
      <c r="J278" s="197"/>
      <c r="K278" s="151"/>
      <c r="L278" s="178">
        <f>Table3[[#This Row],[PoW]]*Table3[[#This Row],[ToV in 1.000]]</f>
        <v>0</v>
      </c>
      <c r="N278" s="120"/>
      <c r="Q278" s="120" t="s">
        <v>539</v>
      </c>
      <c r="R278" s="120" t="s">
        <v>695</v>
      </c>
      <c r="S278" s="120"/>
      <c r="T278" s="79" t="s">
        <v>1118</v>
      </c>
      <c r="X278" s="79" t="s">
        <v>117</v>
      </c>
      <c r="Y278" s="90">
        <v>45587</v>
      </c>
      <c r="Z278" s="159"/>
      <c r="AA278" s="159"/>
      <c r="AB278" s="159"/>
      <c r="AC278" s="159"/>
      <c r="AD278" s="96"/>
      <c r="AE278" s="96"/>
      <c r="AF278" s="96"/>
      <c r="AG278" s="96"/>
      <c r="AH278" s="120"/>
      <c r="AI278" s="94"/>
      <c r="AJ278" s="94"/>
      <c r="AK278" s="94"/>
      <c r="AL278" s="95"/>
      <c r="AM278" s="95"/>
      <c r="AN278" s="95"/>
      <c r="AO278" s="95"/>
      <c r="AP278" s="95"/>
      <c r="AQ278" s="95"/>
      <c r="AR278" s="94"/>
      <c r="AS278" s="94"/>
    </row>
    <row r="279" spans="1:45" s="79" customFormat="1" ht="44.25" customHeight="1" x14ac:dyDescent="0.3">
      <c r="A279" s="120">
        <v>495</v>
      </c>
      <c r="B279" s="120" t="s">
        <v>103</v>
      </c>
      <c r="C279" s="120" t="s">
        <v>754</v>
      </c>
      <c r="D279" s="120" t="s">
        <v>1119</v>
      </c>
      <c r="E279" s="120" t="s">
        <v>1120</v>
      </c>
      <c r="F279" s="120" t="s">
        <v>97</v>
      </c>
      <c r="G279" s="159"/>
      <c r="H279" s="159" t="s">
        <v>1121</v>
      </c>
      <c r="I279" s="120" t="s">
        <v>839</v>
      </c>
      <c r="J279" s="197">
        <v>500</v>
      </c>
      <c r="K279" s="151">
        <v>0.2</v>
      </c>
      <c r="L279" s="178">
        <f>Table3[[#This Row],[PoW]]*Table3[[#This Row],[ToV in 1.000]]</f>
        <v>100</v>
      </c>
      <c r="N279" s="120"/>
      <c r="Q279" s="120" t="s">
        <v>539</v>
      </c>
      <c r="R279" s="120"/>
      <c r="S279" s="120" t="s">
        <v>1122</v>
      </c>
      <c r="T279" s="79" t="s">
        <v>1123</v>
      </c>
      <c r="X279" s="79" t="s">
        <v>117</v>
      </c>
      <c r="Y279" s="90">
        <v>45582</v>
      </c>
      <c r="Z279" s="159">
        <v>45657</v>
      </c>
      <c r="AA279" s="159"/>
      <c r="AB279" s="159"/>
      <c r="AC279" s="159"/>
      <c r="AD279" s="96"/>
      <c r="AE279" s="96"/>
      <c r="AF279" s="96"/>
      <c r="AG279" s="96"/>
      <c r="AH279" s="120"/>
      <c r="AI279" s="94"/>
      <c r="AJ279" s="94"/>
      <c r="AK279" s="94"/>
      <c r="AL279" s="95">
        <v>45580</v>
      </c>
      <c r="AM279" s="95"/>
      <c r="AN279" s="95">
        <v>45657</v>
      </c>
      <c r="AO279" s="95"/>
      <c r="AP279" s="95"/>
      <c r="AQ279" s="95"/>
      <c r="AR279" s="94"/>
      <c r="AS279" s="94"/>
    </row>
    <row r="280" spans="1:45" s="79" customFormat="1" ht="44.25" hidden="1" customHeight="1" x14ac:dyDescent="0.3">
      <c r="A280" s="120">
        <v>497</v>
      </c>
      <c r="B280" s="120" t="s">
        <v>119</v>
      </c>
      <c r="C280" s="120" t="s">
        <v>754</v>
      </c>
      <c r="D280" s="120" t="s">
        <v>1113</v>
      </c>
      <c r="E280" s="120" t="s">
        <v>1114</v>
      </c>
      <c r="F280" s="120" t="s">
        <v>97</v>
      </c>
      <c r="G280" s="159"/>
      <c r="H280" s="159"/>
      <c r="I280" s="120" t="s">
        <v>839</v>
      </c>
      <c r="J280" s="197"/>
      <c r="K280" s="151"/>
      <c r="L280" s="178">
        <f>Table3[[#This Row],[PoW]]*Table3[[#This Row],[ToV in 1.000]]</f>
        <v>0</v>
      </c>
      <c r="M280" s="79" t="s">
        <v>3980</v>
      </c>
      <c r="N280" s="120"/>
      <c r="Q280" s="120" t="s">
        <v>4058</v>
      </c>
      <c r="R280" s="120"/>
      <c r="S280" s="120" t="s">
        <v>207</v>
      </c>
      <c r="T280" s="79" t="s">
        <v>1115</v>
      </c>
      <c r="X280" s="79" t="s">
        <v>117</v>
      </c>
      <c r="Y280" s="90">
        <v>45586</v>
      </c>
      <c r="Z280" s="159"/>
      <c r="AA280" s="159"/>
      <c r="AB280" s="159"/>
      <c r="AC280" s="159"/>
      <c r="AD280" s="96"/>
      <c r="AE280" s="96"/>
      <c r="AF280" s="96"/>
      <c r="AG280" s="96"/>
      <c r="AH280" s="120"/>
      <c r="AI280" s="94"/>
      <c r="AJ280" s="94"/>
      <c r="AK280" s="94"/>
      <c r="AL280" s="95"/>
      <c r="AM280" s="95"/>
      <c r="AN280" s="95"/>
      <c r="AO280" s="95"/>
      <c r="AP280" s="95"/>
      <c r="AQ280" s="95"/>
      <c r="AR280" s="94" t="s">
        <v>1116</v>
      </c>
      <c r="AS280" s="94"/>
    </row>
    <row r="281" spans="1:45" s="79" customFormat="1" ht="44.25" customHeight="1" x14ac:dyDescent="0.3">
      <c r="A281" s="120">
        <v>494</v>
      </c>
      <c r="B281" s="120" t="s">
        <v>119</v>
      </c>
      <c r="C281" s="120">
        <v>5493860</v>
      </c>
      <c r="D281" s="120" t="s">
        <v>1065</v>
      </c>
      <c r="E281" s="120" t="s">
        <v>1124</v>
      </c>
      <c r="F281" s="120" t="s">
        <v>97</v>
      </c>
      <c r="G281" s="159">
        <v>45608</v>
      </c>
      <c r="H281" s="159">
        <v>45614</v>
      </c>
      <c r="I281" s="120" t="s">
        <v>839</v>
      </c>
      <c r="J281" s="197"/>
      <c r="K281" s="151"/>
      <c r="L281" s="178">
        <f>Table3[[#This Row],[PoW]]*Table3[[#This Row],[ToV in 1.000]]</f>
        <v>0</v>
      </c>
      <c r="M281" s="79" t="s">
        <v>3958</v>
      </c>
      <c r="N281" s="120" t="s">
        <v>4017</v>
      </c>
      <c r="O281" s="79" t="s">
        <v>4008</v>
      </c>
      <c r="Q281" s="120" t="s">
        <v>539</v>
      </c>
      <c r="R281" s="120" t="s">
        <v>1125</v>
      </c>
      <c r="S281" s="120" t="s">
        <v>207</v>
      </c>
      <c r="T281" s="79" t="s">
        <v>1126</v>
      </c>
      <c r="X281" s="79" t="s">
        <v>117</v>
      </c>
      <c r="Y281" s="90">
        <v>45586</v>
      </c>
      <c r="Z281" s="159"/>
      <c r="AA281" s="159"/>
      <c r="AB281" s="159"/>
      <c r="AC281" s="159" t="s">
        <v>1127</v>
      </c>
      <c r="AD281" s="96"/>
      <c r="AE281" s="96"/>
      <c r="AF281" s="96"/>
      <c r="AG281" s="96"/>
      <c r="AH281" s="120"/>
      <c r="AI281" s="94"/>
      <c r="AJ281" s="94"/>
      <c r="AK281" s="94"/>
      <c r="AL281" s="95"/>
      <c r="AM281" s="95"/>
      <c r="AN281" s="95"/>
      <c r="AO281" s="95"/>
      <c r="AP281" s="95"/>
      <c r="AQ281" s="95"/>
      <c r="AR281" s="94"/>
      <c r="AS281" s="94"/>
    </row>
    <row r="282" spans="1:45" s="79" customFormat="1" ht="44.25" customHeight="1" x14ac:dyDescent="0.3">
      <c r="A282" s="120">
        <v>490</v>
      </c>
      <c r="B282" s="120" t="s">
        <v>119</v>
      </c>
      <c r="C282" s="120" t="s">
        <v>754</v>
      </c>
      <c r="D282" s="120" t="s">
        <v>1065</v>
      </c>
      <c r="E282" s="120" t="s">
        <v>1142</v>
      </c>
      <c r="F282" s="120" t="s">
        <v>97</v>
      </c>
      <c r="G282" s="159"/>
      <c r="H282" s="159" t="s">
        <v>1143</v>
      </c>
      <c r="I282" s="120" t="s">
        <v>839</v>
      </c>
      <c r="J282" s="196"/>
      <c r="K282" s="120"/>
      <c r="L282" s="178">
        <f>Table3[[#This Row],[PoW]]*Table3[[#This Row],[ToV in 1.000]]</f>
        <v>0</v>
      </c>
      <c r="M282" s="79" t="s">
        <v>112</v>
      </c>
      <c r="N282" s="120"/>
      <c r="Q282" s="120" t="s">
        <v>4058</v>
      </c>
      <c r="R282" s="120" t="s">
        <v>1144</v>
      </c>
      <c r="S282" s="120" t="s">
        <v>207</v>
      </c>
      <c r="T282" s="79" t="s">
        <v>1145</v>
      </c>
      <c r="X282" s="79" t="s">
        <v>522</v>
      </c>
      <c r="Y282" s="90">
        <v>45582</v>
      </c>
      <c r="Z282" s="159"/>
      <c r="AA282" s="159"/>
      <c r="AB282" s="159"/>
      <c r="AC282" s="159"/>
      <c r="AD282" s="96"/>
      <c r="AE282" s="96"/>
      <c r="AF282" s="96"/>
      <c r="AG282" s="96"/>
      <c r="AH282" s="120"/>
      <c r="AI282" s="94"/>
      <c r="AJ282" s="94"/>
      <c r="AK282" s="94"/>
      <c r="AL282" s="95"/>
      <c r="AM282" s="95"/>
      <c r="AN282" s="95"/>
      <c r="AO282" s="95"/>
      <c r="AP282" s="95"/>
      <c r="AQ282" s="95"/>
      <c r="AR282" s="94"/>
      <c r="AS282" s="94"/>
    </row>
    <row r="283" spans="1:45" s="164" customFormat="1" ht="44.25" customHeight="1" x14ac:dyDescent="0.3">
      <c r="A283" s="120">
        <v>489</v>
      </c>
      <c r="B283" s="120" t="s">
        <v>119</v>
      </c>
      <c r="C283" s="120" t="s">
        <v>754</v>
      </c>
      <c r="D283" s="120" t="s">
        <v>171</v>
      </c>
      <c r="E283" s="120" t="s">
        <v>1146</v>
      </c>
      <c r="F283" s="120" t="s">
        <v>97</v>
      </c>
      <c r="G283" s="159"/>
      <c r="H283" s="159">
        <v>45600</v>
      </c>
      <c r="I283" s="120" t="s">
        <v>839</v>
      </c>
      <c r="J283" s="120"/>
      <c r="K283" s="120"/>
      <c r="L283" s="178">
        <f>Table3[[#This Row],[PoW]]*Table3[[#This Row],[ToV in 1.000]]</f>
        <v>0</v>
      </c>
      <c r="M283" s="79" t="s">
        <v>615</v>
      </c>
      <c r="N283" s="120"/>
      <c r="O283" s="79"/>
      <c r="P283" s="79"/>
      <c r="Q283" s="120" t="s">
        <v>743</v>
      </c>
      <c r="R283" s="120" t="s">
        <v>1147</v>
      </c>
      <c r="S283" s="120" t="s">
        <v>207</v>
      </c>
      <c r="T283" s="79" t="s">
        <v>1148</v>
      </c>
      <c r="U283" s="79"/>
      <c r="V283" s="79"/>
      <c r="W283" s="79"/>
      <c r="X283" s="79" t="s">
        <v>522</v>
      </c>
      <c r="Y283" s="90">
        <v>45582</v>
      </c>
      <c r="Z283" s="159"/>
      <c r="AA283" s="159"/>
      <c r="AB283" s="159"/>
      <c r="AC283" s="159"/>
      <c r="AD283" s="96"/>
      <c r="AE283" s="96"/>
      <c r="AF283" s="96"/>
      <c r="AG283" s="96"/>
      <c r="AH283" s="120"/>
      <c r="AI283" s="94"/>
      <c r="AJ283" s="94"/>
      <c r="AK283" s="94"/>
      <c r="AL283" s="95"/>
      <c r="AM283" s="95"/>
      <c r="AN283" s="95"/>
      <c r="AO283" s="95"/>
      <c r="AP283" s="95"/>
      <c r="AQ283" s="95"/>
      <c r="AR283" s="94" t="s">
        <v>1149</v>
      </c>
      <c r="AS283" s="94"/>
    </row>
    <row r="284" spans="1:45" s="79" customFormat="1" ht="44.25" hidden="1" customHeight="1" x14ac:dyDescent="0.3">
      <c r="A284" s="120">
        <v>493</v>
      </c>
      <c r="B284" s="120" t="s">
        <v>103</v>
      </c>
      <c r="C284" s="120">
        <v>5465239</v>
      </c>
      <c r="D284" s="120" t="s">
        <v>1128</v>
      </c>
      <c r="E284" s="120" t="s">
        <v>1129</v>
      </c>
      <c r="F284" s="120" t="s">
        <v>279</v>
      </c>
      <c r="G284" s="159"/>
      <c r="H284" s="159"/>
      <c r="I284" s="120" t="s">
        <v>839</v>
      </c>
      <c r="J284" s="197">
        <f>50*1.12</f>
        <v>56.000000000000007</v>
      </c>
      <c r="K284" s="151">
        <v>0.99</v>
      </c>
      <c r="L284" s="178">
        <f>Table3[[#This Row],[PoW]]*Table3[[#This Row],[ToV in 1.000]]</f>
        <v>55.440000000000005</v>
      </c>
      <c r="M284" s="79" t="s">
        <v>112</v>
      </c>
      <c r="N284" s="120" t="s">
        <v>704</v>
      </c>
      <c r="O284" s="79" t="s">
        <v>4008</v>
      </c>
      <c r="P284" s="79" t="s">
        <v>226</v>
      </c>
      <c r="Q284" s="120" t="s">
        <v>704</v>
      </c>
      <c r="R284" s="120" t="s">
        <v>892</v>
      </c>
      <c r="S284" s="120" t="s">
        <v>207</v>
      </c>
      <c r="T284" s="79" t="s">
        <v>4186</v>
      </c>
      <c r="X284" s="79" t="s">
        <v>1130</v>
      </c>
      <c r="Y284" s="90">
        <v>45582</v>
      </c>
      <c r="Z284" s="159">
        <v>45618</v>
      </c>
      <c r="AA284" s="159"/>
      <c r="AB284" s="159"/>
      <c r="AC284" s="159" t="s">
        <v>1131</v>
      </c>
      <c r="AD284" s="96"/>
      <c r="AE284" s="96"/>
      <c r="AF284" s="96"/>
      <c r="AG284" s="96" t="s">
        <v>1132</v>
      </c>
      <c r="AH284" s="120"/>
      <c r="AI284" s="94"/>
      <c r="AJ284" s="94"/>
      <c r="AK284" s="94"/>
      <c r="AL284" s="95"/>
      <c r="AM284" s="95"/>
      <c r="AN284" s="95"/>
      <c r="AO284" s="95"/>
      <c r="AP284" s="95"/>
      <c r="AQ284" s="95"/>
      <c r="AR284" s="94"/>
      <c r="AS284" s="94"/>
    </row>
    <row r="285" spans="1:45" s="79" customFormat="1" ht="44.25" hidden="1" customHeight="1" x14ac:dyDescent="0.3">
      <c r="A285" s="120">
        <v>492</v>
      </c>
      <c r="B285" s="120" t="s">
        <v>119</v>
      </c>
      <c r="C285" s="120" t="s">
        <v>754</v>
      </c>
      <c r="D285" s="120" t="s">
        <v>1133</v>
      </c>
      <c r="E285" s="120" t="s">
        <v>1134</v>
      </c>
      <c r="F285" s="120" t="s">
        <v>97</v>
      </c>
      <c r="G285" s="159"/>
      <c r="H285" s="159"/>
      <c r="I285" s="120" t="s">
        <v>839</v>
      </c>
      <c r="J285" s="120"/>
      <c r="K285" s="120"/>
      <c r="L285" s="178">
        <f>Table3[[#This Row],[PoW]]*Table3[[#This Row],[ToV in 1.000]]</f>
        <v>0</v>
      </c>
      <c r="M285" s="79" t="s">
        <v>3958</v>
      </c>
      <c r="N285" s="120" t="s">
        <v>704</v>
      </c>
      <c r="Q285" s="120" t="s">
        <v>704</v>
      </c>
      <c r="R285" s="120" t="s">
        <v>892</v>
      </c>
      <c r="S285" s="120" t="s">
        <v>207</v>
      </c>
      <c r="T285" s="79" t="s">
        <v>1135</v>
      </c>
      <c r="X285" s="79" t="s">
        <v>950</v>
      </c>
      <c r="Y285" s="90">
        <v>45582</v>
      </c>
      <c r="Z285" s="159"/>
      <c r="AA285" s="159"/>
      <c r="AB285" s="159"/>
      <c r="AC285" s="159"/>
      <c r="AD285" s="96"/>
      <c r="AE285" s="96"/>
      <c r="AF285" s="96"/>
      <c r="AG285" s="96"/>
      <c r="AH285" s="120"/>
      <c r="AI285" s="94"/>
      <c r="AJ285" s="94"/>
      <c r="AK285" s="94"/>
      <c r="AL285" s="95"/>
      <c r="AM285" s="95"/>
      <c r="AN285" s="95"/>
      <c r="AO285" s="95"/>
      <c r="AP285" s="95"/>
      <c r="AQ285" s="95"/>
      <c r="AR285" s="94" t="s">
        <v>1136</v>
      </c>
      <c r="AS285" s="94"/>
    </row>
    <row r="286" spans="1:45" s="79" customFormat="1" ht="44.25" hidden="1" customHeight="1" x14ac:dyDescent="0.3">
      <c r="A286" s="145">
        <v>757</v>
      </c>
      <c r="B286" s="120" t="s">
        <v>119</v>
      </c>
      <c r="C286" s="120">
        <v>10112329</v>
      </c>
      <c r="D286" s="145" t="s">
        <v>254</v>
      </c>
      <c r="E286" s="145" t="s">
        <v>255</v>
      </c>
      <c r="F286" s="145" t="s">
        <v>90</v>
      </c>
      <c r="G286" s="159">
        <v>45852</v>
      </c>
      <c r="H286" s="105"/>
      <c r="I286" s="120"/>
      <c r="J286" s="278"/>
      <c r="K286" s="145"/>
      <c r="L286" s="145">
        <f>Table3[[#This Row],[PoW]]*Table3[[#This Row],[ToV in 1.000]]</f>
        <v>0</v>
      </c>
      <c r="M286" s="145"/>
      <c r="N286" s="145" t="s">
        <v>4019</v>
      </c>
      <c r="O286" s="79" t="s">
        <v>4008</v>
      </c>
      <c r="P286" s="79" t="s">
        <v>134</v>
      </c>
      <c r="Q286" s="169"/>
      <c r="R286" s="169"/>
      <c r="S286" s="169"/>
      <c r="T286" s="79" t="s">
        <v>256</v>
      </c>
      <c r="Y286" s="90">
        <v>45810</v>
      </c>
      <c r="Z286" s="159"/>
      <c r="AA286" s="159"/>
      <c r="AB286" s="159"/>
      <c r="AC286" s="159"/>
      <c r="AH286" s="120"/>
      <c r="AJ286" s="111" t="s">
        <v>257</v>
      </c>
      <c r="AK286" s="111" t="s">
        <v>4115</v>
      </c>
      <c r="AL286" s="87"/>
      <c r="AM286" s="87"/>
      <c r="AN286" s="87"/>
      <c r="AO286" s="87"/>
      <c r="AP286" s="87"/>
      <c r="AQ286" s="87"/>
    </row>
    <row r="287" spans="1:45" s="79" customFormat="1" ht="44.25" customHeight="1" x14ac:dyDescent="0.3">
      <c r="A287" s="120">
        <v>488</v>
      </c>
      <c r="B287" s="120" t="s">
        <v>119</v>
      </c>
      <c r="C287" s="120" t="s">
        <v>754</v>
      </c>
      <c r="D287" s="120" t="s">
        <v>1150</v>
      </c>
      <c r="E287" s="120" t="s">
        <v>1151</v>
      </c>
      <c r="F287" s="120" t="s">
        <v>302</v>
      </c>
      <c r="G287" s="159"/>
      <c r="H287" s="159">
        <v>45601</v>
      </c>
      <c r="I287" s="120" t="s">
        <v>839</v>
      </c>
      <c r="J287" s="196"/>
      <c r="K287" s="120"/>
      <c r="L287" s="178">
        <f>Table3[[#This Row],[PoW]]*Table3[[#This Row],[ToV in 1.000]]</f>
        <v>0</v>
      </c>
      <c r="M287" s="79" t="s">
        <v>615</v>
      </c>
      <c r="N287" s="120"/>
      <c r="Q287" s="120" t="s">
        <v>1152</v>
      </c>
      <c r="R287" s="120" t="s">
        <v>206</v>
      </c>
      <c r="S287" s="145" t="s">
        <v>682</v>
      </c>
      <c r="T287" s="79" t="s">
        <v>1153</v>
      </c>
      <c r="X287" s="79" t="s">
        <v>522</v>
      </c>
      <c r="Y287" s="90">
        <v>45582</v>
      </c>
      <c r="Z287" s="159"/>
      <c r="AA287" s="159"/>
      <c r="AB287" s="159"/>
      <c r="AC287" s="159"/>
      <c r="AD287" s="96"/>
      <c r="AE287" s="96"/>
      <c r="AF287" s="96"/>
      <c r="AG287" s="96"/>
      <c r="AH287" s="120"/>
      <c r="AI287" s="94"/>
      <c r="AJ287" s="94"/>
      <c r="AK287" s="94"/>
      <c r="AL287" s="95"/>
      <c r="AM287" s="95"/>
      <c r="AN287" s="95"/>
      <c r="AO287" s="95"/>
      <c r="AP287" s="95"/>
      <c r="AQ287" s="95"/>
      <c r="AR287" s="94"/>
      <c r="AS287" s="94"/>
    </row>
    <row r="288" spans="1:45" s="79" customFormat="1" ht="44.25" customHeight="1" x14ac:dyDescent="0.3">
      <c r="A288" s="120">
        <v>486</v>
      </c>
      <c r="B288" s="120" t="s">
        <v>119</v>
      </c>
      <c r="C288" s="120">
        <v>5508111</v>
      </c>
      <c r="D288" s="120" t="s">
        <v>1154</v>
      </c>
      <c r="E288" s="120" t="s">
        <v>1155</v>
      </c>
      <c r="F288" s="120" t="s">
        <v>97</v>
      </c>
      <c r="G288" s="159"/>
      <c r="H288" s="159">
        <v>45614</v>
      </c>
      <c r="I288" s="120" t="s">
        <v>839</v>
      </c>
      <c r="J288" s="197">
        <v>1200</v>
      </c>
      <c r="K288" s="151">
        <v>0.2</v>
      </c>
      <c r="L288" s="178">
        <f>Table3[[#This Row],[PoW]]*Table3[[#This Row],[ToV in 1.000]]</f>
        <v>240</v>
      </c>
      <c r="M288" s="79" t="s">
        <v>3986</v>
      </c>
      <c r="N288" s="120" t="s">
        <v>4025</v>
      </c>
      <c r="O288" s="79" t="s">
        <v>4011</v>
      </c>
      <c r="Q288" s="120" t="s">
        <v>93</v>
      </c>
      <c r="R288" s="120" t="s">
        <v>603</v>
      </c>
      <c r="S288" s="120"/>
      <c r="T288" s="79" t="s">
        <v>3987</v>
      </c>
      <c r="X288" s="79" t="s">
        <v>522</v>
      </c>
      <c r="Y288" s="90">
        <v>45582</v>
      </c>
      <c r="Z288" s="159"/>
      <c r="AA288" s="159"/>
      <c r="AB288" s="159"/>
      <c r="AC288" s="159"/>
      <c r="AD288" s="96"/>
      <c r="AE288" s="96"/>
      <c r="AF288" s="96"/>
      <c r="AG288" s="96"/>
      <c r="AH288" s="120"/>
      <c r="AI288" s="94"/>
      <c r="AJ288" s="94"/>
      <c r="AK288" s="94"/>
      <c r="AL288" s="95"/>
      <c r="AM288" s="95"/>
      <c r="AN288" s="95"/>
      <c r="AO288" s="95"/>
      <c r="AP288" s="95"/>
      <c r="AQ288" s="95"/>
      <c r="AR288" s="94"/>
      <c r="AS288" s="94"/>
    </row>
    <row r="289" spans="1:45" s="79" customFormat="1" ht="44.25" customHeight="1" x14ac:dyDescent="0.3">
      <c r="A289" s="120">
        <v>485</v>
      </c>
      <c r="B289" s="120" t="s">
        <v>103</v>
      </c>
      <c r="C289" s="120">
        <v>5470799</v>
      </c>
      <c r="D289" s="120" t="s">
        <v>1156</v>
      </c>
      <c r="E289" s="120" t="s">
        <v>1157</v>
      </c>
      <c r="F289" s="120" t="s">
        <v>279</v>
      </c>
      <c r="G289" s="159">
        <v>45692</v>
      </c>
      <c r="H289" s="159">
        <v>45702</v>
      </c>
      <c r="I289" s="120" t="s">
        <v>839</v>
      </c>
      <c r="J289" s="197">
        <v>2000</v>
      </c>
      <c r="K289" s="236">
        <v>0.1</v>
      </c>
      <c r="L289" s="178">
        <f>Table3[[#This Row],[PoW]]*Table3[[#This Row],[ToV in 1.000]]</f>
        <v>200</v>
      </c>
      <c r="M289" s="79" t="s">
        <v>4054</v>
      </c>
      <c r="N289" s="120" t="s">
        <v>3958</v>
      </c>
      <c r="O289" s="79" t="s">
        <v>4011</v>
      </c>
      <c r="Q289" s="120" t="s">
        <v>4011</v>
      </c>
      <c r="R289" s="120" t="s">
        <v>1158</v>
      </c>
      <c r="S289" s="120" t="s">
        <v>207</v>
      </c>
      <c r="T289" s="79" t="s">
        <v>4092</v>
      </c>
      <c r="X289" s="79" t="s">
        <v>522</v>
      </c>
      <c r="Y289" s="90">
        <v>45582</v>
      </c>
      <c r="Z289" s="159"/>
      <c r="AA289" s="159"/>
      <c r="AB289" s="159"/>
      <c r="AC289" s="159"/>
      <c r="AD289" s="96"/>
      <c r="AE289" s="96"/>
      <c r="AF289" s="96"/>
      <c r="AG289" s="96"/>
      <c r="AH289" s="120"/>
      <c r="AI289" s="94"/>
      <c r="AJ289" s="94"/>
      <c r="AK289" s="94"/>
      <c r="AL289" s="95"/>
      <c r="AM289" s="95"/>
      <c r="AN289" s="95"/>
      <c r="AO289" s="95"/>
      <c r="AP289" s="95"/>
      <c r="AQ289" s="95"/>
      <c r="AR289" s="94"/>
      <c r="AS289" s="94"/>
    </row>
    <row r="290" spans="1:45" s="79" customFormat="1" ht="44.25" customHeight="1" x14ac:dyDescent="0.3">
      <c r="A290" s="120">
        <v>482</v>
      </c>
      <c r="B290" s="120" t="s">
        <v>103</v>
      </c>
      <c r="C290" s="120">
        <v>5448775</v>
      </c>
      <c r="D290" s="120" t="s">
        <v>1027</v>
      </c>
      <c r="E290" s="120" t="s">
        <v>1163</v>
      </c>
      <c r="F290" s="120" t="s">
        <v>274</v>
      </c>
      <c r="G290" s="159" t="s">
        <v>1164</v>
      </c>
      <c r="H290" s="159" t="s">
        <v>1165</v>
      </c>
      <c r="I290" s="120" t="s">
        <v>839</v>
      </c>
      <c r="J290" s="196"/>
      <c r="K290" s="86"/>
      <c r="L290" s="178">
        <f>Table3[[#This Row],[PoW]]*Table3[[#This Row],[ToV in 1.000]]</f>
        <v>0</v>
      </c>
      <c r="M290" s="79" t="s">
        <v>3958</v>
      </c>
      <c r="N290" s="120" t="s">
        <v>1059</v>
      </c>
      <c r="O290" s="168" t="s">
        <v>4011</v>
      </c>
      <c r="P290" s="168"/>
      <c r="Q290" s="171" t="s">
        <v>4011</v>
      </c>
      <c r="R290" s="120" t="s">
        <v>603</v>
      </c>
      <c r="S290" s="171"/>
      <c r="Y290" s="86"/>
      <c r="Z290" s="159"/>
      <c r="AA290" s="159"/>
      <c r="AB290" s="159"/>
      <c r="AC290" s="159"/>
      <c r="AD290" s="96"/>
      <c r="AE290" s="96"/>
      <c r="AF290" s="96"/>
      <c r="AG290" s="96"/>
      <c r="AH290" s="120"/>
      <c r="AL290" s="87"/>
      <c r="AM290" s="87"/>
      <c r="AN290" s="87"/>
      <c r="AO290" s="87"/>
      <c r="AP290" s="87"/>
      <c r="AQ290" s="87"/>
    </row>
    <row r="291" spans="1:45" s="79" customFormat="1" ht="44.25" customHeight="1" x14ac:dyDescent="0.3">
      <c r="A291" s="120">
        <v>481</v>
      </c>
      <c r="B291" s="120" t="s">
        <v>103</v>
      </c>
      <c r="C291" s="120">
        <v>5448161</v>
      </c>
      <c r="D291" s="120" t="s">
        <v>830</v>
      </c>
      <c r="E291" s="120" t="s">
        <v>1166</v>
      </c>
      <c r="F291" s="120" t="s">
        <v>279</v>
      </c>
      <c r="G291" s="159"/>
      <c r="H291" s="159" t="s">
        <v>1167</v>
      </c>
      <c r="I291" s="120" t="s">
        <v>839</v>
      </c>
      <c r="J291" s="196">
        <v>148080</v>
      </c>
      <c r="K291" s="86"/>
      <c r="L291" s="178">
        <f>Table3[[#This Row],[PoW]]*Table3[[#This Row],[ToV in 1.000]]</f>
        <v>0</v>
      </c>
      <c r="M291" s="79" t="s">
        <v>3958</v>
      </c>
      <c r="N291" s="120" t="s">
        <v>493</v>
      </c>
      <c r="Q291" s="171" t="s">
        <v>4011</v>
      </c>
      <c r="R291" s="171" t="s">
        <v>1168</v>
      </c>
      <c r="S291" s="171" t="s">
        <v>682</v>
      </c>
      <c r="T291" s="79" t="s">
        <v>1169</v>
      </c>
      <c r="Y291" s="86"/>
      <c r="Z291" s="159"/>
      <c r="AA291" s="159"/>
      <c r="AB291" s="159"/>
      <c r="AC291" s="159"/>
      <c r="AD291" s="96"/>
      <c r="AE291" s="96"/>
      <c r="AF291" s="96"/>
      <c r="AG291" s="96"/>
      <c r="AH291" s="120"/>
      <c r="AL291" s="87"/>
      <c r="AM291" s="87"/>
      <c r="AN291" s="87"/>
      <c r="AO291" s="87"/>
      <c r="AP291" s="87"/>
      <c r="AQ291" s="87"/>
    </row>
    <row r="292" spans="1:45" s="79" customFormat="1" ht="44.25" hidden="1" customHeight="1" x14ac:dyDescent="0.3">
      <c r="A292" s="120">
        <v>484</v>
      </c>
      <c r="B292" s="120" t="s">
        <v>103</v>
      </c>
      <c r="C292" s="120">
        <v>5379922</v>
      </c>
      <c r="D292" s="120" t="s">
        <v>1159</v>
      </c>
      <c r="E292" s="120" t="s">
        <v>3991</v>
      </c>
      <c r="F292" s="120" t="s">
        <v>790</v>
      </c>
      <c r="G292" s="159"/>
      <c r="H292" s="159"/>
      <c r="I292" s="120" t="s">
        <v>839</v>
      </c>
      <c r="J292" s="196"/>
      <c r="K292" s="192"/>
      <c r="L292" s="178">
        <f>Table3[[#This Row],[PoW]]*Table3[[#This Row],[ToV in 1.000]]</f>
        <v>0</v>
      </c>
      <c r="M292" s="79" t="s">
        <v>3992</v>
      </c>
      <c r="N292" s="120" t="s">
        <v>123</v>
      </c>
      <c r="Q292" s="171" t="s">
        <v>4011</v>
      </c>
      <c r="R292" s="171"/>
      <c r="S292" s="171"/>
      <c r="T292" s="79" t="s">
        <v>1160</v>
      </c>
      <c r="Y292" s="86"/>
      <c r="Z292" s="159"/>
      <c r="AA292" s="159"/>
      <c r="AB292" s="159"/>
      <c r="AC292" s="159"/>
      <c r="AD292" s="96"/>
      <c r="AE292" s="96"/>
      <c r="AF292" s="96"/>
      <c r="AG292" s="96"/>
      <c r="AH292" s="120"/>
      <c r="AI292" s="94"/>
      <c r="AJ292" s="94"/>
      <c r="AK292" s="94"/>
      <c r="AL292" s="95"/>
      <c r="AM292" s="95"/>
      <c r="AN292" s="95"/>
      <c r="AO292" s="95"/>
      <c r="AP292" s="95"/>
      <c r="AQ292" s="95"/>
      <c r="AR292" s="94"/>
      <c r="AS292" s="94"/>
    </row>
    <row r="293" spans="1:45" s="79" customFormat="1" ht="44.25" hidden="1" customHeight="1" x14ac:dyDescent="0.3">
      <c r="A293" s="120">
        <v>483</v>
      </c>
      <c r="B293" s="120" t="s">
        <v>125</v>
      </c>
      <c r="C293" s="120">
        <v>5419408</v>
      </c>
      <c r="D293" s="120" t="s">
        <v>1161</v>
      </c>
      <c r="E293" s="120" t="s">
        <v>1162</v>
      </c>
      <c r="F293" s="120" t="s">
        <v>790</v>
      </c>
      <c r="G293" s="159"/>
      <c r="H293" s="159"/>
      <c r="I293" s="120"/>
      <c r="J293" s="219"/>
      <c r="K293" s="86"/>
      <c r="L293" s="178">
        <f>Table3[[#This Row],[PoW]]*Table3[[#This Row],[ToV in 1.000]]</f>
        <v>0</v>
      </c>
      <c r="N293" s="120"/>
      <c r="Q293" s="171" t="s">
        <v>4011</v>
      </c>
      <c r="R293" s="171"/>
      <c r="S293" s="171"/>
      <c r="T293" s="79" t="s">
        <v>1160</v>
      </c>
      <c r="Y293" s="86"/>
      <c r="Z293" s="159"/>
      <c r="AA293" s="159"/>
      <c r="AB293" s="159"/>
      <c r="AC293" s="159"/>
      <c r="AD293" s="96"/>
      <c r="AE293" s="96"/>
      <c r="AF293" s="96"/>
      <c r="AG293" s="96"/>
      <c r="AH293" s="120"/>
      <c r="AL293" s="87"/>
      <c r="AM293" s="87"/>
      <c r="AN293" s="87"/>
      <c r="AO293" s="87"/>
      <c r="AP293" s="87"/>
      <c r="AQ293" s="87"/>
    </row>
    <row r="294" spans="1:45" s="79" customFormat="1" ht="44.25" customHeight="1" x14ac:dyDescent="0.3">
      <c r="A294" s="171">
        <v>479</v>
      </c>
      <c r="B294" s="174" t="s">
        <v>119</v>
      </c>
      <c r="C294" s="161" t="s">
        <v>754</v>
      </c>
      <c r="D294" s="171" t="s">
        <v>245</v>
      </c>
      <c r="E294" s="120" t="s">
        <v>1171</v>
      </c>
      <c r="F294" s="171" t="s">
        <v>302</v>
      </c>
      <c r="G294" s="159">
        <v>45586</v>
      </c>
      <c r="H294" s="159">
        <v>45596</v>
      </c>
      <c r="I294" s="171" t="s">
        <v>754</v>
      </c>
      <c r="J294" s="195"/>
      <c r="K294" s="218"/>
      <c r="L294" s="178">
        <f>Table3[[#This Row],[PoW]]*Table3[[#This Row],[ToV in 1.000]]</f>
        <v>0</v>
      </c>
      <c r="M294" s="120" t="s">
        <v>3994</v>
      </c>
      <c r="N294" s="180"/>
      <c r="O294" s="179"/>
      <c r="P294" s="179"/>
      <c r="Q294" s="171" t="s">
        <v>4008</v>
      </c>
      <c r="R294" s="171"/>
      <c r="S294" s="171" t="s">
        <v>207</v>
      </c>
      <c r="T294" s="171" t="s">
        <v>1172</v>
      </c>
      <c r="U294" s="171"/>
      <c r="V294" s="120"/>
      <c r="W294" s="120"/>
      <c r="X294" s="171" t="s">
        <v>522</v>
      </c>
      <c r="Y294" s="90">
        <v>45573</v>
      </c>
      <c r="Z294" s="100"/>
      <c r="AA294" s="100"/>
      <c r="AB294" s="100"/>
      <c r="AC294" s="159"/>
      <c r="AD294" s="96"/>
      <c r="AE294" s="96"/>
      <c r="AF294" s="96"/>
      <c r="AG294" s="96"/>
      <c r="AH294" s="97"/>
      <c r="AI294" s="96"/>
      <c r="AJ294" s="97"/>
      <c r="AK294" s="97"/>
      <c r="AL294" s="95"/>
      <c r="AM294" s="95"/>
      <c r="AN294" s="100"/>
      <c r="AO294" s="95"/>
      <c r="AP294" s="95"/>
      <c r="AQ294" s="95"/>
      <c r="AR294" s="94"/>
      <c r="AS294" s="95"/>
    </row>
    <row r="295" spans="1:45" s="128" customFormat="1" ht="44.25" customHeight="1" x14ac:dyDescent="0.3">
      <c r="A295" s="171">
        <v>478</v>
      </c>
      <c r="B295" s="171" t="s">
        <v>103</v>
      </c>
      <c r="C295" s="171" t="s">
        <v>754</v>
      </c>
      <c r="D295" s="120" t="s">
        <v>1173</v>
      </c>
      <c r="E295" s="120" t="s">
        <v>1174</v>
      </c>
      <c r="F295" s="171" t="s">
        <v>97</v>
      </c>
      <c r="G295" s="159">
        <v>45582</v>
      </c>
      <c r="H295" s="159">
        <v>45600</v>
      </c>
      <c r="I295" s="168" t="s">
        <v>754</v>
      </c>
      <c r="J295" s="196"/>
      <c r="K295" s="182"/>
      <c r="L295" s="178"/>
      <c r="M295" s="120"/>
      <c r="N295" s="120"/>
      <c r="O295" s="79"/>
      <c r="P295" s="79"/>
      <c r="Q295" s="171" t="s">
        <v>4093</v>
      </c>
      <c r="R295" s="145" t="s">
        <v>603</v>
      </c>
      <c r="S295" s="145" t="s">
        <v>682</v>
      </c>
      <c r="T295" s="171" t="s">
        <v>4094</v>
      </c>
      <c r="U295" s="171"/>
      <c r="V295" s="120"/>
      <c r="W295" s="120"/>
      <c r="X295" s="120" t="s">
        <v>522</v>
      </c>
      <c r="Y295" s="90">
        <v>45572</v>
      </c>
      <c r="Z295" s="159">
        <v>45628</v>
      </c>
      <c r="AA295" s="159"/>
      <c r="AB295" s="159"/>
      <c r="AC295" s="159"/>
      <c r="AD295" s="96"/>
      <c r="AE295" s="96"/>
      <c r="AF295" s="96"/>
      <c r="AG295" s="96"/>
      <c r="AH295" s="161"/>
      <c r="AI295" s="96"/>
      <c r="AJ295" s="94"/>
      <c r="AK295" s="94"/>
      <c r="AL295" s="95"/>
      <c r="AM295" s="95"/>
      <c r="AN295" s="95"/>
      <c r="AO295" s="95"/>
      <c r="AP295" s="95"/>
      <c r="AQ295" s="95"/>
      <c r="AR295" s="94"/>
      <c r="AS295" s="95"/>
    </row>
    <row r="296" spans="1:45" s="79" customFormat="1" ht="44.25" hidden="1" customHeight="1" x14ac:dyDescent="0.3">
      <c r="A296" s="120">
        <v>480</v>
      </c>
      <c r="B296" s="120"/>
      <c r="C296" s="120"/>
      <c r="D296" s="120" t="s">
        <v>1170</v>
      </c>
      <c r="E296" s="120" t="s">
        <v>1162</v>
      </c>
      <c r="F296" s="120" t="s">
        <v>274</v>
      </c>
      <c r="G296" s="159"/>
      <c r="H296" s="159"/>
      <c r="I296" s="120"/>
      <c r="J296" s="219"/>
      <c r="K296" s="86"/>
      <c r="L296" s="178">
        <f>Table3[[#This Row],[PoW]]*Table3[[#This Row],[ToV in 1.000]]</f>
        <v>0</v>
      </c>
      <c r="N296" s="120"/>
      <c r="Q296" s="171"/>
      <c r="R296" s="171"/>
      <c r="S296" s="171"/>
      <c r="Y296" s="86"/>
      <c r="Z296" s="159"/>
      <c r="AA296" s="159"/>
      <c r="AB296" s="159"/>
      <c r="AC296" s="159"/>
      <c r="AD296" s="96"/>
      <c r="AE296" s="96"/>
      <c r="AF296" s="96"/>
      <c r="AG296" s="96"/>
      <c r="AH296" s="120"/>
      <c r="AL296" s="87"/>
      <c r="AM296" s="87"/>
      <c r="AN296" s="87"/>
      <c r="AO296" s="87"/>
      <c r="AP296" s="87"/>
      <c r="AQ296" s="87"/>
    </row>
    <row r="297" spans="1:45" s="79" customFormat="1" ht="44.25" customHeight="1" x14ac:dyDescent="0.3">
      <c r="A297" s="171">
        <v>477</v>
      </c>
      <c r="B297" s="171" t="s">
        <v>103</v>
      </c>
      <c r="C297" s="171" t="s">
        <v>754</v>
      </c>
      <c r="D297" s="120" t="s">
        <v>1175</v>
      </c>
      <c r="E297" s="120" t="s">
        <v>1176</v>
      </c>
      <c r="F297" s="171"/>
      <c r="G297" s="159"/>
      <c r="H297" s="159">
        <v>45581</v>
      </c>
      <c r="I297" s="168" t="s">
        <v>754</v>
      </c>
      <c r="J297" s="196"/>
      <c r="K297" s="182"/>
      <c r="L297" s="178">
        <f>Table3[[#This Row],[PoW]]*Table3[[#This Row],[ToV in 1.000]]</f>
        <v>0</v>
      </c>
      <c r="M297" s="120" t="s">
        <v>615</v>
      </c>
      <c r="N297" s="120"/>
      <c r="O297" s="79" t="s">
        <v>754</v>
      </c>
      <c r="Q297" s="171" t="s">
        <v>743</v>
      </c>
      <c r="R297" s="145" t="s">
        <v>1068</v>
      </c>
      <c r="S297" s="145" t="s">
        <v>1122</v>
      </c>
      <c r="T297" s="171" t="s">
        <v>1177</v>
      </c>
      <c r="U297" s="171"/>
      <c r="V297" s="120"/>
      <c r="W297" s="120"/>
      <c r="X297" s="120" t="s">
        <v>522</v>
      </c>
      <c r="Y297" s="90">
        <v>45561</v>
      </c>
      <c r="Z297" s="159"/>
      <c r="AA297" s="159"/>
      <c r="AB297" s="159"/>
      <c r="AC297" s="159"/>
      <c r="AD297" s="96"/>
      <c r="AE297" s="96"/>
      <c r="AF297" s="96"/>
      <c r="AG297" s="96"/>
      <c r="AH297" s="161"/>
      <c r="AI297" s="96"/>
      <c r="AJ297" s="94"/>
      <c r="AK297" s="94"/>
      <c r="AL297" s="95"/>
      <c r="AM297" s="95"/>
      <c r="AN297" s="95"/>
      <c r="AO297" s="95"/>
      <c r="AP297" s="95"/>
      <c r="AQ297" s="95"/>
      <c r="AR297" s="94"/>
      <c r="AS297" s="95"/>
    </row>
    <row r="298" spans="1:45" s="79" customFormat="1" ht="44.25" customHeight="1" x14ac:dyDescent="0.3">
      <c r="A298" s="171">
        <v>476</v>
      </c>
      <c r="B298" s="171" t="s">
        <v>103</v>
      </c>
      <c r="C298" s="171" t="s">
        <v>754</v>
      </c>
      <c r="D298" s="120" t="s">
        <v>1178</v>
      </c>
      <c r="E298" s="120" t="s">
        <v>1179</v>
      </c>
      <c r="F298" s="171" t="s">
        <v>97</v>
      </c>
      <c r="G298" s="159"/>
      <c r="H298" s="159">
        <v>45589</v>
      </c>
      <c r="I298" s="168" t="s">
        <v>754</v>
      </c>
      <c r="J298" s="196">
        <v>40</v>
      </c>
      <c r="K298" s="182">
        <v>0.01</v>
      </c>
      <c r="L298" s="178">
        <f>Table3[[#This Row],[PoW]]*Table3[[#This Row],[ToV in 1.000]]</f>
        <v>0.4</v>
      </c>
      <c r="M298" s="120"/>
      <c r="N298" s="120"/>
      <c r="Q298" s="171" t="s">
        <v>4008</v>
      </c>
      <c r="R298" s="145" t="s">
        <v>1180</v>
      </c>
      <c r="S298" s="145" t="s">
        <v>1032</v>
      </c>
      <c r="T298" s="171" t="s">
        <v>1181</v>
      </c>
      <c r="U298" s="171"/>
      <c r="V298" s="120"/>
      <c r="W298" s="120"/>
      <c r="X298" s="120" t="s">
        <v>522</v>
      </c>
      <c r="Y298" s="90">
        <v>45561</v>
      </c>
      <c r="Z298" s="159"/>
      <c r="AA298" s="159"/>
      <c r="AB298" s="159"/>
      <c r="AC298" s="159"/>
      <c r="AD298" s="96"/>
      <c r="AE298" s="96"/>
      <c r="AF298" s="96"/>
      <c r="AG298" s="96"/>
      <c r="AH298" s="161"/>
      <c r="AI298" s="96"/>
      <c r="AJ298" s="94"/>
      <c r="AK298" s="94"/>
      <c r="AL298" s="95"/>
      <c r="AM298" s="95"/>
      <c r="AN298" s="95"/>
      <c r="AO298" s="95"/>
      <c r="AP298" s="95"/>
      <c r="AQ298" s="95"/>
      <c r="AR298" s="94"/>
      <c r="AS298" s="95"/>
    </row>
    <row r="299" spans="1:45" s="79" customFormat="1" ht="44.25" customHeight="1" x14ac:dyDescent="0.3">
      <c r="A299" s="171">
        <v>475</v>
      </c>
      <c r="B299" s="171" t="s">
        <v>125</v>
      </c>
      <c r="C299" s="171" t="s">
        <v>754</v>
      </c>
      <c r="D299" s="120" t="s">
        <v>1051</v>
      </c>
      <c r="E299" s="120" t="s">
        <v>1182</v>
      </c>
      <c r="F299" s="171" t="s">
        <v>279</v>
      </c>
      <c r="G299" s="159"/>
      <c r="H299" s="159">
        <v>45572</v>
      </c>
      <c r="I299" s="168" t="s">
        <v>754</v>
      </c>
      <c r="J299" s="196">
        <v>1000</v>
      </c>
      <c r="K299" s="182">
        <v>0</v>
      </c>
      <c r="L299" s="178">
        <f>Table3[[#This Row],[PoW]]*Table3[[#This Row],[ToV in 1.000]]</f>
        <v>0</v>
      </c>
      <c r="M299" s="120"/>
      <c r="N299" s="120" t="s">
        <v>4197</v>
      </c>
      <c r="O299" s="79" t="s">
        <v>4011</v>
      </c>
      <c r="Q299" s="171" t="s">
        <v>4093</v>
      </c>
      <c r="R299" s="145" t="s">
        <v>434</v>
      </c>
      <c r="S299" s="145" t="s">
        <v>207</v>
      </c>
      <c r="T299" s="171" t="s">
        <v>4196</v>
      </c>
      <c r="U299" s="171"/>
      <c r="V299" s="120"/>
      <c r="W299" s="120"/>
      <c r="X299" s="120" t="s">
        <v>522</v>
      </c>
      <c r="Y299" s="90">
        <v>45561</v>
      </c>
      <c r="Z299" s="159"/>
      <c r="AA299" s="159"/>
      <c r="AB299" s="159"/>
      <c r="AC299" s="159"/>
      <c r="AD299" s="96"/>
      <c r="AE299" s="96"/>
      <c r="AF299" s="96"/>
      <c r="AG299" s="96"/>
      <c r="AH299" s="161"/>
      <c r="AI299" s="96"/>
      <c r="AJ299" s="94"/>
      <c r="AK299" s="94"/>
      <c r="AL299" s="95"/>
      <c r="AM299" s="95"/>
      <c r="AN299" s="95"/>
      <c r="AO299" s="95"/>
      <c r="AP299" s="95"/>
      <c r="AQ299" s="95"/>
      <c r="AR299" s="94"/>
      <c r="AS299" s="95"/>
    </row>
    <row r="300" spans="1:45" s="79" customFormat="1" ht="44.25" customHeight="1" x14ac:dyDescent="0.3">
      <c r="A300" s="171">
        <v>474</v>
      </c>
      <c r="B300" s="171" t="s">
        <v>103</v>
      </c>
      <c r="C300" s="171" t="s">
        <v>754</v>
      </c>
      <c r="D300" s="120" t="s">
        <v>1183</v>
      </c>
      <c r="E300" s="120" t="s">
        <v>1184</v>
      </c>
      <c r="F300" s="171"/>
      <c r="G300" s="159"/>
      <c r="H300" s="159">
        <v>45573</v>
      </c>
      <c r="I300" s="168" t="s">
        <v>754</v>
      </c>
      <c r="J300" s="196">
        <v>100</v>
      </c>
      <c r="K300" s="182">
        <v>0</v>
      </c>
      <c r="L300" s="178">
        <f>Table3[[#This Row],[PoW]]*Table3[[#This Row],[ToV in 1.000]]</f>
        <v>0</v>
      </c>
      <c r="M300" s="120" t="s">
        <v>4199</v>
      </c>
      <c r="N300" s="120"/>
      <c r="O300" s="79" t="s">
        <v>754</v>
      </c>
      <c r="Q300" s="171" t="s">
        <v>1185</v>
      </c>
      <c r="R300" s="145" t="s">
        <v>677</v>
      </c>
      <c r="S300" s="145" t="s">
        <v>682</v>
      </c>
      <c r="T300" s="171" t="s">
        <v>1186</v>
      </c>
      <c r="U300" s="171"/>
      <c r="V300" s="120"/>
      <c r="W300" s="120"/>
      <c r="X300" s="120" t="s">
        <v>522</v>
      </c>
      <c r="Y300" s="90">
        <v>45561</v>
      </c>
      <c r="Z300" s="159"/>
      <c r="AA300" s="159"/>
      <c r="AB300" s="159"/>
      <c r="AC300" s="159"/>
      <c r="AD300" s="96"/>
      <c r="AE300" s="96"/>
      <c r="AF300" s="94"/>
      <c r="AG300" s="96"/>
      <c r="AH300" s="161"/>
      <c r="AI300" s="96"/>
      <c r="AJ300" s="94"/>
      <c r="AK300" s="94"/>
      <c r="AL300" s="95"/>
      <c r="AM300" s="95"/>
      <c r="AN300" s="95"/>
      <c r="AO300" s="95"/>
      <c r="AP300" s="95"/>
      <c r="AQ300" s="95"/>
      <c r="AR300" s="94"/>
      <c r="AS300" s="95"/>
    </row>
    <row r="301" spans="1:45" s="79" customFormat="1" ht="44.25" customHeight="1" x14ac:dyDescent="0.3">
      <c r="A301" s="171">
        <v>473</v>
      </c>
      <c r="B301" s="171" t="s">
        <v>119</v>
      </c>
      <c r="C301" s="171" t="s">
        <v>754</v>
      </c>
      <c r="D301" s="120" t="s">
        <v>1187</v>
      </c>
      <c r="E301" s="120" t="s">
        <v>1188</v>
      </c>
      <c r="F301" s="171" t="s">
        <v>274</v>
      </c>
      <c r="G301" s="159"/>
      <c r="H301" s="159">
        <v>45586</v>
      </c>
      <c r="I301" s="168" t="s">
        <v>754</v>
      </c>
      <c r="J301" s="196">
        <v>4000</v>
      </c>
      <c r="K301" s="182">
        <v>0.1</v>
      </c>
      <c r="L301" s="178">
        <f>Table3[[#This Row],[PoW]]*Table3[[#This Row],[ToV in 1.000]]</f>
        <v>400</v>
      </c>
      <c r="M301" s="120" t="s">
        <v>4040</v>
      </c>
      <c r="N301" s="120"/>
      <c r="Q301" s="171" t="s">
        <v>1152</v>
      </c>
      <c r="R301" s="145" t="s">
        <v>206</v>
      </c>
      <c r="S301" s="145" t="s">
        <v>1189</v>
      </c>
      <c r="T301" s="171" t="s">
        <v>4105</v>
      </c>
      <c r="U301" s="171"/>
      <c r="V301" s="120"/>
      <c r="W301" s="120"/>
      <c r="X301" s="120" t="s">
        <v>117</v>
      </c>
      <c r="Y301" s="90">
        <v>45561</v>
      </c>
      <c r="Z301" s="159"/>
      <c r="AA301" s="159"/>
      <c r="AB301" s="159"/>
      <c r="AC301" s="159"/>
      <c r="AD301" s="96"/>
      <c r="AE301" s="96"/>
      <c r="AF301" s="96"/>
      <c r="AG301" s="96"/>
      <c r="AH301" s="161"/>
      <c r="AI301" s="96"/>
      <c r="AJ301" s="94"/>
      <c r="AK301" s="94"/>
      <c r="AL301" s="95"/>
      <c r="AM301" s="95"/>
      <c r="AN301" s="95"/>
      <c r="AO301" s="95"/>
      <c r="AP301" s="95"/>
      <c r="AQ301" s="95"/>
      <c r="AR301" s="94"/>
      <c r="AS301" s="95" t="s">
        <v>1190</v>
      </c>
    </row>
    <row r="302" spans="1:45" s="79" customFormat="1" ht="44.25" customHeight="1" x14ac:dyDescent="0.3">
      <c r="A302" s="171">
        <v>472</v>
      </c>
      <c r="B302" s="171" t="s">
        <v>103</v>
      </c>
      <c r="C302" s="171" t="s">
        <v>754</v>
      </c>
      <c r="D302" s="120" t="s">
        <v>198</v>
      </c>
      <c r="E302" s="120" t="s">
        <v>1191</v>
      </c>
      <c r="F302" s="171" t="s">
        <v>97</v>
      </c>
      <c r="G302" s="159">
        <v>45593</v>
      </c>
      <c r="H302" s="159">
        <v>45600</v>
      </c>
      <c r="I302" s="168" t="s">
        <v>754</v>
      </c>
      <c r="J302" s="196">
        <v>358</v>
      </c>
      <c r="K302" s="182">
        <v>0.2</v>
      </c>
      <c r="L302" s="178">
        <f>Table3[[#This Row],[PoW]]*Table3[[#This Row],[ToV in 1.000]]</f>
        <v>71.600000000000009</v>
      </c>
      <c r="M302" s="120" t="s">
        <v>112</v>
      </c>
      <c r="N302" s="120"/>
      <c r="Q302" s="171" t="s">
        <v>4008</v>
      </c>
      <c r="R302" s="145" t="s">
        <v>846</v>
      </c>
      <c r="S302" s="145" t="s">
        <v>207</v>
      </c>
      <c r="T302" s="171" t="s">
        <v>1192</v>
      </c>
      <c r="U302" s="171"/>
      <c r="V302" s="120"/>
      <c r="W302" s="120"/>
      <c r="X302" s="120" t="s">
        <v>522</v>
      </c>
      <c r="Y302" s="90">
        <v>45558</v>
      </c>
      <c r="Z302" s="159"/>
      <c r="AA302" s="159"/>
      <c r="AB302" s="159"/>
      <c r="AC302" s="159"/>
      <c r="AD302" s="96"/>
      <c r="AE302" s="96"/>
      <c r="AF302" s="94"/>
      <c r="AG302" s="96"/>
      <c r="AH302" s="161"/>
      <c r="AI302" s="96"/>
      <c r="AJ302" s="94"/>
      <c r="AK302" s="94"/>
      <c r="AL302" s="95"/>
      <c r="AM302" s="95"/>
      <c r="AN302" s="95"/>
      <c r="AO302" s="95"/>
      <c r="AP302" s="95" t="s">
        <v>1193</v>
      </c>
      <c r="AQ302" s="95"/>
      <c r="AR302" s="94"/>
      <c r="AS302" s="95"/>
    </row>
    <row r="303" spans="1:45" s="79" customFormat="1" ht="44.25" customHeight="1" x14ac:dyDescent="0.3">
      <c r="A303" s="171">
        <v>471</v>
      </c>
      <c r="B303" s="171" t="s">
        <v>103</v>
      </c>
      <c r="C303" s="171" t="s">
        <v>754</v>
      </c>
      <c r="D303" s="120" t="s">
        <v>1194</v>
      </c>
      <c r="E303" s="120" t="s">
        <v>1195</v>
      </c>
      <c r="F303" s="171" t="s">
        <v>97</v>
      </c>
      <c r="G303" s="159"/>
      <c r="H303" s="159">
        <v>45582</v>
      </c>
      <c r="I303" s="168"/>
      <c r="J303" s="196">
        <v>100</v>
      </c>
      <c r="K303" s="182">
        <v>0</v>
      </c>
      <c r="L303" s="178">
        <f>Table3[[#This Row],[PoW]]*Table3[[#This Row],[ToV in 1.000]]</f>
        <v>0</v>
      </c>
      <c r="M303" s="120" t="s">
        <v>107</v>
      </c>
      <c r="N303" s="120"/>
      <c r="Q303" s="171" t="s">
        <v>4008</v>
      </c>
      <c r="R303" s="145" t="s">
        <v>846</v>
      </c>
      <c r="S303" s="145" t="s">
        <v>207</v>
      </c>
      <c r="T303" s="171" t="s">
        <v>1196</v>
      </c>
      <c r="U303" s="171"/>
      <c r="V303" s="120"/>
      <c r="W303" s="120"/>
      <c r="X303" s="120" t="s">
        <v>522</v>
      </c>
      <c r="Y303" s="90">
        <v>45554</v>
      </c>
      <c r="Z303" s="159"/>
      <c r="AA303" s="159"/>
      <c r="AB303" s="159"/>
      <c r="AC303" s="159"/>
      <c r="AD303" s="96"/>
      <c r="AE303" s="96"/>
      <c r="AF303" s="94"/>
      <c r="AG303" s="96"/>
      <c r="AH303" s="161"/>
      <c r="AI303" s="96"/>
      <c r="AJ303" s="94"/>
      <c r="AK303" s="94"/>
      <c r="AL303" s="95"/>
      <c r="AM303" s="95"/>
      <c r="AN303" s="95"/>
      <c r="AO303" s="95"/>
      <c r="AP303" s="95"/>
      <c r="AQ303" s="95"/>
      <c r="AR303" s="94" t="s">
        <v>1197</v>
      </c>
      <c r="AS303" s="95"/>
    </row>
    <row r="304" spans="1:45" s="79" customFormat="1" ht="44.25" customHeight="1" x14ac:dyDescent="0.3">
      <c r="A304" s="171">
        <v>470</v>
      </c>
      <c r="B304" s="171" t="s">
        <v>103</v>
      </c>
      <c r="C304" s="171" t="s">
        <v>754</v>
      </c>
      <c r="D304" s="120" t="s">
        <v>1198</v>
      </c>
      <c r="E304" s="120" t="s">
        <v>1199</v>
      </c>
      <c r="F304" s="171" t="s">
        <v>97</v>
      </c>
      <c r="G304" s="159"/>
      <c r="H304" s="159">
        <v>45566</v>
      </c>
      <c r="I304" s="168" t="s">
        <v>754</v>
      </c>
      <c r="J304" s="196"/>
      <c r="K304" s="182"/>
      <c r="L304" s="178">
        <f>Table3[[#This Row],[PoW]]*Table3[[#This Row],[ToV in 1.000]]</f>
        <v>0</v>
      </c>
      <c r="M304" s="120" t="s">
        <v>112</v>
      </c>
      <c r="N304" s="120"/>
      <c r="Q304" s="171" t="s">
        <v>4119</v>
      </c>
      <c r="R304" s="145" t="s">
        <v>846</v>
      </c>
      <c r="S304" s="145" t="s">
        <v>1200</v>
      </c>
      <c r="T304" s="171" t="s">
        <v>1201</v>
      </c>
      <c r="U304" s="171"/>
      <c r="V304" s="120"/>
      <c r="W304" s="120"/>
      <c r="X304" s="120" t="s">
        <v>522</v>
      </c>
      <c r="Y304" s="90">
        <v>45554</v>
      </c>
      <c r="Z304" s="159"/>
      <c r="AA304" s="159"/>
      <c r="AB304" s="159"/>
      <c r="AC304" s="159"/>
      <c r="AD304" s="96"/>
      <c r="AE304" s="96"/>
      <c r="AF304" s="94"/>
      <c r="AG304" s="96"/>
      <c r="AH304" s="161"/>
      <c r="AI304" s="96"/>
      <c r="AJ304" s="94"/>
      <c r="AK304" s="94"/>
      <c r="AL304" s="95"/>
      <c r="AM304" s="95"/>
      <c r="AN304" s="95"/>
      <c r="AO304" s="95"/>
      <c r="AP304" s="95" t="s">
        <v>1202</v>
      </c>
      <c r="AQ304" s="95"/>
      <c r="AR304" s="94"/>
      <c r="AS304" s="95"/>
    </row>
    <row r="305" spans="1:45" s="79" customFormat="1" ht="44.25" customHeight="1" x14ac:dyDescent="0.3">
      <c r="A305" s="171">
        <v>469</v>
      </c>
      <c r="B305" s="171" t="s">
        <v>103</v>
      </c>
      <c r="C305" s="171" t="s">
        <v>754</v>
      </c>
      <c r="D305" s="120" t="s">
        <v>1203</v>
      </c>
      <c r="E305" s="120" t="s">
        <v>1204</v>
      </c>
      <c r="F305" s="171" t="s">
        <v>97</v>
      </c>
      <c r="G305" s="159"/>
      <c r="H305" s="159">
        <v>45575</v>
      </c>
      <c r="I305" s="168" t="s">
        <v>754</v>
      </c>
      <c r="J305" s="196">
        <v>500</v>
      </c>
      <c r="K305" s="182">
        <v>0.1</v>
      </c>
      <c r="L305" s="178">
        <f>Table3[[#This Row],[PoW]]*Table3[[#This Row],[ToV in 1.000]]</f>
        <v>50</v>
      </c>
      <c r="M305" s="120" t="s">
        <v>112</v>
      </c>
      <c r="N305" s="120"/>
      <c r="Q305" s="171" t="s">
        <v>4119</v>
      </c>
      <c r="R305" s="145" t="s">
        <v>846</v>
      </c>
      <c r="S305" s="145" t="s">
        <v>207</v>
      </c>
      <c r="T305" s="171" t="s">
        <v>1205</v>
      </c>
      <c r="U305" s="171"/>
      <c r="V305" s="120"/>
      <c r="W305" s="120"/>
      <c r="X305" s="120" t="s">
        <v>522</v>
      </c>
      <c r="Y305" s="90">
        <v>45554</v>
      </c>
      <c r="Z305" s="159"/>
      <c r="AA305" s="159"/>
      <c r="AB305" s="159"/>
      <c r="AC305" s="159"/>
      <c r="AD305" s="96"/>
      <c r="AE305" s="96"/>
      <c r="AF305" s="94"/>
      <c r="AG305" s="96"/>
      <c r="AH305" s="161"/>
      <c r="AI305" s="96"/>
      <c r="AJ305" s="94"/>
      <c r="AK305" s="94"/>
      <c r="AL305" s="95"/>
      <c r="AM305" s="95"/>
      <c r="AN305" s="95"/>
      <c r="AO305" s="95"/>
      <c r="AP305" s="95"/>
      <c r="AQ305" s="95"/>
      <c r="AR305" s="94" t="s">
        <v>1206</v>
      </c>
      <c r="AS305" s="95"/>
    </row>
    <row r="306" spans="1:45" s="79" customFormat="1" ht="44.25" customHeight="1" x14ac:dyDescent="0.3">
      <c r="A306" s="171">
        <v>468</v>
      </c>
      <c r="B306" s="171" t="s">
        <v>103</v>
      </c>
      <c r="C306" s="171" t="s">
        <v>754</v>
      </c>
      <c r="D306" s="120" t="s">
        <v>1207</v>
      </c>
      <c r="E306" s="120" t="s">
        <v>1208</v>
      </c>
      <c r="F306" s="171" t="s">
        <v>97</v>
      </c>
      <c r="G306" s="159"/>
      <c r="H306" s="159">
        <v>45579</v>
      </c>
      <c r="I306" s="168" t="s">
        <v>754</v>
      </c>
      <c r="J306" s="196">
        <v>460</v>
      </c>
      <c r="K306" s="182"/>
      <c r="L306" s="178">
        <f>Table3[[#This Row],[PoW]]*Table3[[#This Row],[ToV in 1.000]]</f>
        <v>0</v>
      </c>
      <c r="M306" s="79" t="s">
        <v>3958</v>
      </c>
      <c r="N306" s="120"/>
      <c r="Q306" s="171" t="s">
        <v>93</v>
      </c>
      <c r="R306" s="145" t="s">
        <v>1209</v>
      </c>
      <c r="S306" s="145" t="s">
        <v>207</v>
      </c>
      <c r="T306" s="171" t="s">
        <v>1210</v>
      </c>
      <c r="U306" s="171"/>
      <c r="V306" s="120" t="s">
        <v>770</v>
      </c>
      <c r="W306" s="120"/>
      <c r="X306" s="120" t="s">
        <v>522</v>
      </c>
      <c r="Y306" s="90">
        <v>45554</v>
      </c>
      <c r="Z306" s="159"/>
      <c r="AA306" s="159"/>
      <c r="AB306" s="159"/>
      <c r="AC306" s="159"/>
      <c r="AD306" s="96"/>
      <c r="AE306" s="96"/>
      <c r="AF306" s="94"/>
      <c r="AG306" s="96"/>
      <c r="AH306" s="161"/>
      <c r="AI306" s="96"/>
      <c r="AJ306" s="94"/>
      <c r="AK306" s="94"/>
      <c r="AL306" s="95"/>
      <c r="AM306" s="95"/>
      <c r="AN306" s="95"/>
      <c r="AO306" s="95"/>
      <c r="AP306" s="95"/>
      <c r="AQ306" s="95"/>
      <c r="AR306" s="94"/>
      <c r="AS306" s="95"/>
    </row>
    <row r="307" spans="1:45" s="79" customFormat="1" ht="44.25" customHeight="1" x14ac:dyDescent="0.3">
      <c r="A307" s="171">
        <v>467</v>
      </c>
      <c r="B307" s="171" t="s">
        <v>103</v>
      </c>
      <c r="C307" s="171" t="s">
        <v>754</v>
      </c>
      <c r="D307" s="120" t="s">
        <v>1211</v>
      </c>
      <c r="E307" s="120" t="s">
        <v>1212</v>
      </c>
      <c r="F307" s="171" t="s">
        <v>97</v>
      </c>
      <c r="G307" s="159"/>
      <c r="H307" s="159">
        <v>45580</v>
      </c>
      <c r="I307" s="168" t="s">
        <v>754</v>
      </c>
      <c r="J307" s="196">
        <v>120</v>
      </c>
      <c r="K307" s="182">
        <v>0</v>
      </c>
      <c r="L307" s="178">
        <f>Table3[[#This Row],[PoW]]*Table3[[#This Row],[ToV in 1.000]]</f>
        <v>0</v>
      </c>
      <c r="M307" s="120" t="s">
        <v>3755</v>
      </c>
      <c r="N307" s="120"/>
      <c r="O307" s="79" t="s">
        <v>754</v>
      </c>
      <c r="Q307" s="171" t="s">
        <v>3755</v>
      </c>
      <c r="R307" s="145"/>
      <c r="S307" s="145" t="s">
        <v>1200</v>
      </c>
      <c r="T307" s="171" t="s">
        <v>4049</v>
      </c>
      <c r="U307" s="171"/>
      <c r="V307" s="120"/>
      <c r="W307" s="120"/>
      <c r="X307" s="120" t="s">
        <v>522</v>
      </c>
      <c r="Y307" s="90">
        <v>45554</v>
      </c>
      <c r="Z307" s="159"/>
      <c r="AA307" s="159"/>
      <c r="AB307" s="159"/>
      <c r="AC307" s="159"/>
      <c r="AD307" s="96"/>
      <c r="AE307" s="96"/>
      <c r="AF307" s="94"/>
      <c r="AG307" s="96"/>
      <c r="AH307" s="161"/>
      <c r="AI307" s="96"/>
      <c r="AJ307" s="94"/>
      <c r="AK307" s="94"/>
      <c r="AL307" s="95"/>
      <c r="AM307" s="95"/>
      <c r="AN307" s="95"/>
      <c r="AO307" s="95"/>
      <c r="AP307" s="95"/>
      <c r="AQ307" s="95"/>
      <c r="AR307" s="94" t="s">
        <v>1213</v>
      </c>
      <c r="AS307" s="95"/>
    </row>
    <row r="308" spans="1:45" s="79" customFormat="1" ht="44.25" customHeight="1" x14ac:dyDescent="0.3">
      <c r="A308" s="171">
        <v>466</v>
      </c>
      <c r="B308" s="171" t="s">
        <v>119</v>
      </c>
      <c r="C308" s="171" t="s">
        <v>754</v>
      </c>
      <c r="D308" s="120" t="s">
        <v>1214</v>
      </c>
      <c r="E308" s="120" t="s">
        <v>1215</v>
      </c>
      <c r="F308" s="171" t="s">
        <v>97</v>
      </c>
      <c r="G308" s="159"/>
      <c r="H308" s="159">
        <v>45580</v>
      </c>
      <c r="I308" s="168" t="s">
        <v>754</v>
      </c>
      <c r="J308" s="196">
        <v>1000</v>
      </c>
      <c r="K308" s="182">
        <v>0.1</v>
      </c>
      <c r="L308" s="178">
        <f>Table3[[#This Row],[PoW]]*Table3[[#This Row],[ToV in 1.000]]</f>
        <v>100</v>
      </c>
      <c r="M308" s="120" t="s">
        <v>754</v>
      </c>
      <c r="N308" s="120"/>
      <c r="Q308" s="171" t="s">
        <v>493</v>
      </c>
      <c r="R308" s="145" t="s">
        <v>434</v>
      </c>
      <c r="S308" s="145" t="s">
        <v>1032</v>
      </c>
      <c r="T308" s="171" t="s">
        <v>1216</v>
      </c>
      <c r="U308" s="171"/>
      <c r="V308" s="120"/>
      <c r="W308" s="120"/>
      <c r="X308" s="120" t="s">
        <v>522</v>
      </c>
      <c r="Y308" s="90">
        <v>45554</v>
      </c>
      <c r="Z308" s="159"/>
      <c r="AA308" s="159"/>
      <c r="AB308" s="159"/>
      <c r="AC308" s="159"/>
      <c r="AD308" s="96"/>
      <c r="AE308" s="96"/>
      <c r="AF308" s="94"/>
      <c r="AG308" s="96"/>
      <c r="AH308" s="161"/>
      <c r="AI308" s="96"/>
      <c r="AJ308" s="94"/>
      <c r="AK308" s="94"/>
      <c r="AL308" s="95"/>
      <c r="AM308" s="95"/>
      <c r="AN308" s="95"/>
      <c r="AO308" s="95"/>
      <c r="AP308" s="95"/>
      <c r="AQ308" s="95"/>
      <c r="AR308" s="94"/>
      <c r="AS308" s="95"/>
    </row>
    <row r="309" spans="1:45" s="79" customFormat="1" ht="44.25" customHeight="1" x14ac:dyDescent="0.3">
      <c r="A309" s="171">
        <v>465</v>
      </c>
      <c r="B309" s="171" t="s">
        <v>103</v>
      </c>
      <c r="C309" s="171" t="s">
        <v>754</v>
      </c>
      <c r="D309" s="120" t="s">
        <v>1161</v>
      </c>
      <c r="E309" s="120" t="s">
        <v>1217</v>
      </c>
      <c r="F309" s="171" t="s">
        <v>97</v>
      </c>
      <c r="G309" s="159"/>
      <c r="H309" s="159">
        <v>45579</v>
      </c>
      <c r="I309" s="168" t="s">
        <v>754</v>
      </c>
      <c r="J309" s="196">
        <v>2000</v>
      </c>
      <c r="K309" s="182">
        <v>0.1</v>
      </c>
      <c r="L309" s="178">
        <f>Table3[[#This Row],[PoW]]*Table3[[#This Row],[ToV in 1.000]]</f>
        <v>200</v>
      </c>
      <c r="M309" s="120" t="s">
        <v>754</v>
      </c>
      <c r="N309" s="120"/>
      <c r="Q309" s="171" t="s">
        <v>493</v>
      </c>
      <c r="R309" s="145" t="s">
        <v>434</v>
      </c>
      <c r="S309" s="145" t="s">
        <v>1032</v>
      </c>
      <c r="T309" s="171" t="s">
        <v>1216</v>
      </c>
      <c r="U309" s="171"/>
      <c r="V309" s="120"/>
      <c r="W309" s="120"/>
      <c r="X309" s="120" t="s">
        <v>522</v>
      </c>
      <c r="Y309" s="90">
        <v>45554</v>
      </c>
      <c r="Z309" s="159"/>
      <c r="AA309" s="159"/>
      <c r="AB309" s="159"/>
      <c r="AC309" s="159"/>
      <c r="AD309" s="96"/>
      <c r="AE309" s="96"/>
      <c r="AF309" s="94"/>
      <c r="AG309" s="96"/>
      <c r="AH309" s="161"/>
      <c r="AI309" s="96"/>
      <c r="AJ309" s="94"/>
      <c r="AK309" s="94"/>
      <c r="AL309" s="95"/>
      <c r="AM309" s="95"/>
      <c r="AN309" s="95"/>
      <c r="AO309" s="95"/>
      <c r="AP309" s="95"/>
      <c r="AQ309" s="95"/>
      <c r="AR309" s="94"/>
      <c r="AS309" s="95"/>
    </row>
    <row r="310" spans="1:45" s="220" customFormat="1" ht="44.25" customHeight="1" x14ac:dyDescent="0.3">
      <c r="A310" s="171">
        <v>464</v>
      </c>
      <c r="B310" s="171" t="s">
        <v>103</v>
      </c>
      <c r="C310" s="171" t="s">
        <v>754</v>
      </c>
      <c r="D310" s="120" t="s">
        <v>1218</v>
      </c>
      <c r="E310" s="120" t="s">
        <v>1219</v>
      </c>
      <c r="F310" s="171" t="s">
        <v>97</v>
      </c>
      <c r="G310" s="159"/>
      <c r="H310" s="159">
        <v>45582</v>
      </c>
      <c r="I310" s="168" t="s">
        <v>754</v>
      </c>
      <c r="J310" s="196">
        <v>2000</v>
      </c>
      <c r="K310" s="182">
        <v>0.1</v>
      </c>
      <c r="L310" s="178">
        <f>Table3[[#This Row],[PoW]]*Table3[[#This Row],[ToV in 1.000]]</f>
        <v>200</v>
      </c>
      <c r="M310" s="120" t="s">
        <v>754</v>
      </c>
      <c r="N310" s="120"/>
      <c r="O310" s="79"/>
      <c r="P310" s="79"/>
      <c r="Q310" s="171" t="s">
        <v>493</v>
      </c>
      <c r="R310" s="145" t="s">
        <v>1220</v>
      </c>
      <c r="S310" s="145" t="s">
        <v>942</v>
      </c>
      <c r="T310" s="171" t="s">
        <v>1221</v>
      </c>
      <c r="U310" s="171"/>
      <c r="V310" s="120"/>
      <c r="W310" s="120"/>
      <c r="X310" s="120" t="s">
        <v>522</v>
      </c>
      <c r="Y310" s="90">
        <v>45554</v>
      </c>
      <c r="Z310" s="159"/>
      <c r="AA310" s="159"/>
      <c r="AB310" s="159"/>
      <c r="AC310" s="159"/>
      <c r="AD310" s="96"/>
      <c r="AE310" s="96"/>
      <c r="AF310" s="94"/>
      <c r="AG310" s="96"/>
      <c r="AH310" s="161"/>
      <c r="AI310" s="96"/>
      <c r="AJ310" s="94"/>
      <c r="AK310" s="94"/>
      <c r="AL310" s="95"/>
      <c r="AM310" s="95"/>
      <c r="AN310" s="95"/>
      <c r="AO310" s="95"/>
      <c r="AP310" s="95"/>
      <c r="AQ310" s="95"/>
      <c r="AR310" s="94" t="s">
        <v>1222</v>
      </c>
      <c r="AS310" s="95"/>
    </row>
    <row r="311" spans="1:45" s="79" customFormat="1" ht="44.25" customHeight="1" x14ac:dyDescent="0.3">
      <c r="A311" s="171">
        <v>463</v>
      </c>
      <c r="B311" s="171" t="s">
        <v>103</v>
      </c>
      <c r="C311" s="171" t="s">
        <v>754</v>
      </c>
      <c r="D311" s="120" t="s">
        <v>1223</v>
      </c>
      <c r="E311" s="120" t="s">
        <v>1224</v>
      </c>
      <c r="F311" s="171" t="s">
        <v>274</v>
      </c>
      <c r="G311" s="159"/>
      <c r="H311" s="159">
        <v>45588</v>
      </c>
      <c r="I311" s="168" t="s">
        <v>839</v>
      </c>
      <c r="J311" s="196">
        <v>1000</v>
      </c>
      <c r="K311" s="182">
        <v>0.1</v>
      </c>
      <c r="L311" s="178">
        <f>Table3[[#This Row],[PoW]]*Table3[[#This Row],[ToV in 1.000]]</f>
        <v>100</v>
      </c>
      <c r="M311" s="120" t="s">
        <v>112</v>
      </c>
      <c r="N311" s="120" t="s">
        <v>493</v>
      </c>
      <c r="Q311" s="171" t="s">
        <v>493</v>
      </c>
      <c r="R311" s="145" t="s">
        <v>925</v>
      </c>
      <c r="S311" s="145" t="s">
        <v>207</v>
      </c>
      <c r="T311" s="171" t="s">
        <v>4095</v>
      </c>
      <c r="U311" s="171"/>
      <c r="V311" s="120"/>
      <c r="W311" s="120"/>
      <c r="X311" s="120" t="s">
        <v>522</v>
      </c>
      <c r="Y311" s="90">
        <v>45554</v>
      </c>
      <c r="Z311" s="159"/>
      <c r="AA311" s="159"/>
      <c r="AB311" s="159"/>
      <c r="AC311" s="159"/>
      <c r="AD311" s="96"/>
      <c r="AE311" s="96"/>
      <c r="AF311" s="94"/>
      <c r="AG311" s="96"/>
      <c r="AH311" s="161"/>
      <c r="AI311" s="96"/>
      <c r="AJ311" s="94"/>
      <c r="AK311" s="94"/>
      <c r="AL311" s="95"/>
      <c r="AM311" s="95"/>
      <c r="AN311" s="95"/>
      <c r="AO311" s="95"/>
      <c r="AP311" s="95"/>
      <c r="AQ311" s="95"/>
      <c r="AR311" s="94"/>
      <c r="AS311" s="95"/>
    </row>
    <row r="312" spans="1:45" s="164" customFormat="1" ht="44.25" customHeight="1" x14ac:dyDescent="0.3">
      <c r="A312" s="171">
        <v>462</v>
      </c>
      <c r="B312" s="171" t="s">
        <v>103</v>
      </c>
      <c r="C312" s="171" t="s">
        <v>754</v>
      </c>
      <c r="D312" s="120" t="s">
        <v>1065</v>
      </c>
      <c r="E312" s="120" t="s">
        <v>1225</v>
      </c>
      <c r="F312" s="171" t="s">
        <v>97</v>
      </c>
      <c r="G312" s="159"/>
      <c r="H312" s="159">
        <v>45593</v>
      </c>
      <c r="I312" s="168" t="s">
        <v>754</v>
      </c>
      <c r="J312" s="196">
        <v>400</v>
      </c>
      <c r="K312" s="182">
        <v>0</v>
      </c>
      <c r="L312" s="178">
        <f>Table3[[#This Row],[PoW]]*Table3[[#This Row],[ToV in 1.000]]</f>
        <v>0</v>
      </c>
      <c r="M312" s="120" t="s">
        <v>754</v>
      </c>
      <c r="N312" s="120"/>
      <c r="O312" s="79"/>
      <c r="P312" s="79"/>
      <c r="Q312" s="171" t="s">
        <v>4008</v>
      </c>
      <c r="R312" s="145" t="s">
        <v>1226</v>
      </c>
      <c r="S312" s="145" t="s">
        <v>207</v>
      </c>
      <c r="T312" s="171" t="s">
        <v>1227</v>
      </c>
      <c r="U312" s="171"/>
      <c r="V312" s="120"/>
      <c r="W312" s="120"/>
      <c r="X312" s="120" t="s">
        <v>522</v>
      </c>
      <c r="Y312" s="90">
        <v>45554</v>
      </c>
      <c r="Z312" s="159"/>
      <c r="AA312" s="159"/>
      <c r="AB312" s="159"/>
      <c r="AC312" s="159"/>
      <c r="AD312" s="96"/>
      <c r="AE312" s="96"/>
      <c r="AF312" s="94"/>
      <c r="AG312" s="96"/>
      <c r="AH312" s="161"/>
      <c r="AI312" s="96"/>
      <c r="AJ312" s="94"/>
      <c r="AK312" s="94"/>
      <c r="AL312" s="95"/>
      <c r="AM312" s="95"/>
      <c r="AN312" s="95"/>
      <c r="AO312" s="95"/>
      <c r="AP312" s="95"/>
      <c r="AQ312" s="95"/>
      <c r="AR312" s="94"/>
      <c r="AS312" s="95"/>
    </row>
    <row r="313" spans="1:45" s="79" customFormat="1" ht="44.25" customHeight="1" x14ac:dyDescent="0.3">
      <c r="A313" s="171">
        <v>461</v>
      </c>
      <c r="B313" s="171" t="s">
        <v>119</v>
      </c>
      <c r="C313" s="171" t="s">
        <v>754</v>
      </c>
      <c r="D313" s="120" t="s">
        <v>1228</v>
      </c>
      <c r="E313" s="120" t="s">
        <v>1229</v>
      </c>
      <c r="F313" s="171" t="s">
        <v>302</v>
      </c>
      <c r="G313" s="159"/>
      <c r="H313" s="159">
        <v>45587</v>
      </c>
      <c r="I313" s="168" t="s">
        <v>754</v>
      </c>
      <c r="J313" s="196">
        <v>1400</v>
      </c>
      <c r="K313" s="182">
        <v>1E-4</v>
      </c>
      <c r="L313" s="178">
        <f>Table3[[#This Row],[PoW]]*Table3[[#This Row],[ToV in 1.000]]</f>
        <v>0.14000000000000001</v>
      </c>
      <c r="M313" s="120" t="s">
        <v>754</v>
      </c>
      <c r="N313" s="120"/>
      <c r="Q313" s="171" t="s">
        <v>4008</v>
      </c>
      <c r="R313" s="145" t="s">
        <v>1230</v>
      </c>
      <c r="S313" s="145" t="s">
        <v>207</v>
      </c>
      <c r="T313" s="171" t="s">
        <v>1231</v>
      </c>
      <c r="U313" s="171"/>
      <c r="V313" s="120"/>
      <c r="W313" s="120"/>
      <c r="X313" s="120" t="s">
        <v>522</v>
      </c>
      <c r="Y313" s="90">
        <v>45554</v>
      </c>
      <c r="Z313" s="159"/>
      <c r="AA313" s="159"/>
      <c r="AB313" s="159"/>
      <c r="AC313" s="159"/>
      <c r="AD313" s="96"/>
      <c r="AE313" s="96"/>
      <c r="AF313" s="94"/>
      <c r="AG313" s="96"/>
      <c r="AH313" s="161"/>
      <c r="AI313" s="96"/>
      <c r="AJ313" s="94"/>
      <c r="AK313" s="94"/>
      <c r="AL313" s="95"/>
      <c r="AM313" s="95"/>
      <c r="AN313" s="95"/>
      <c r="AO313" s="95"/>
      <c r="AP313" s="95"/>
      <c r="AQ313" s="95"/>
      <c r="AR313" s="94"/>
      <c r="AS313" s="95"/>
    </row>
    <row r="314" spans="1:45" s="79" customFormat="1" ht="44.25" customHeight="1" x14ac:dyDescent="0.3">
      <c r="A314" s="171">
        <v>452</v>
      </c>
      <c r="B314" s="171" t="s">
        <v>103</v>
      </c>
      <c r="C314" s="171" t="s">
        <v>754</v>
      </c>
      <c r="D314" s="120" t="s">
        <v>1258</v>
      </c>
      <c r="E314" s="120" t="s">
        <v>1259</v>
      </c>
      <c r="F314" s="171" t="s">
        <v>302</v>
      </c>
      <c r="G314" s="159"/>
      <c r="H314" s="159">
        <v>45555</v>
      </c>
      <c r="I314" s="168" t="s">
        <v>839</v>
      </c>
      <c r="J314" s="196">
        <v>5000</v>
      </c>
      <c r="K314" s="182">
        <v>0.3</v>
      </c>
      <c r="L314" s="178">
        <f>Table3[[#This Row],[PoW]]*Table3[[#This Row],[ToV in 1.000]]</f>
        <v>1500</v>
      </c>
      <c r="M314" s="120" t="s">
        <v>3964</v>
      </c>
      <c r="N314" s="120" t="s">
        <v>163</v>
      </c>
      <c r="Q314" s="171" t="s">
        <v>493</v>
      </c>
      <c r="R314" s="145" t="s">
        <v>434</v>
      </c>
      <c r="S314" s="145" t="s">
        <v>1010</v>
      </c>
      <c r="T314" s="171"/>
      <c r="U314" s="171"/>
      <c r="V314" s="120"/>
      <c r="W314" s="120"/>
      <c r="X314" s="120"/>
      <c r="Y314" s="90">
        <v>45546</v>
      </c>
      <c r="Z314" s="159"/>
      <c r="AA314" s="159"/>
      <c r="AB314" s="159"/>
      <c r="AC314" s="159"/>
      <c r="AD314" s="96"/>
      <c r="AE314" s="96"/>
      <c r="AF314" s="94"/>
      <c r="AG314" s="96"/>
      <c r="AH314" s="161"/>
      <c r="AI314" s="96"/>
      <c r="AJ314" s="94"/>
      <c r="AK314" s="94"/>
      <c r="AL314" s="95"/>
      <c r="AM314" s="95"/>
      <c r="AN314" s="95"/>
      <c r="AO314" s="95"/>
      <c r="AP314" s="95"/>
      <c r="AQ314" s="95"/>
      <c r="AR314" s="94"/>
      <c r="AS314" s="95"/>
    </row>
    <row r="315" spans="1:45" s="79" customFormat="1" ht="44.25" customHeight="1" x14ac:dyDescent="0.3">
      <c r="A315" s="171">
        <v>451</v>
      </c>
      <c r="B315" s="171" t="s">
        <v>119</v>
      </c>
      <c r="C315" s="171">
        <v>5367166</v>
      </c>
      <c r="D315" s="171" t="s">
        <v>1260</v>
      </c>
      <c r="E315" s="120" t="s">
        <v>1261</v>
      </c>
      <c r="F315" s="171" t="s">
        <v>274</v>
      </c>
      <c r="G315" s="159">
        <v>45558</v>
      </c>
      <c r="H315" s="159" t="s">
        <v>1262</v>
      </c>
      <c r="I315" s="168" t="s">
        <v>1263</v>
      </c>
      <c r="J315" s="197">
        <v>6000</v>
      </c>
      <c r="K315" s="189">
        <v>0.3</v>
      </c>
      <c r="L315" s="178">
        <f>Table3[[#This Row],[PoW]]*Table3[[#This Row],[ToV in 1.000]]</f>
        <v>1800</v>
      </c>
      <c r="M315" s="120" t="s">
        <v>112</v>
      </c>
      <c r="N315" s="120" t="s">
        <v>754</v>
      </c>
      <c r="Q315" s="171" t="s">
        <v>4008</v>
      </c>
      <c r="R315" s="145" t="s">
        <v>1264</v>
      </c>
      <c r="S315" s="145" t="s">
        <v>207</v>
      </c>
      <c r="T315" s="171" t="s">
        <v>3981</v>
      </c>
      <c r="U315" s="171"/>
      <c r="V315" s="120" t="s">
        <v>722</v>
      </c>
      <c r="W315" s="120"/>
      <c r="X315" s="120" t="s">
        <v>522</v>
      </c>
      <c r="Y315" s="90">
        <v>45537</v>
      </c>
      <c r="Z315" s="159"/>
      <c r="AA315" s="159"/>
      <c r="AB315" s="159"/>
      <c r="AC315" s="159" t="s">
        <v>1127</v>
      </c>
      <c r="AD315" s="96"/>
      <c r="AE315" s="96"/>
      <c r="AF315" s="94"/>
      <c r="AG315" s="96"/>
      <c r="AH315" s="161"/>
      <c r="AI315" s="96"/>
      <c r="AJ315" s="94"/>
      <c r="AK315" s="94"/>
      <c r="AL315" s="95"/>
      <c r="AM315" s="95"/>
      <c r="AN315" s="95"/>
      <c r="AO315" s="95"/>
      <c r="AP315" s="95"/>
      <c r="AQ315" s="95"/>
      <c r="AR315" s="94"/>
      <c r="AS315" s="95"/>
    </row>
    <row r="316" spans="1:45" s="79" customFormat="1" ht="44.25" hidden="1" customHeight="1" x14ac:dyDescent="0.3">
      <c r="A316" s="171">
        <v>460</v>
      </c>
      <c r="B316" s="171" t="s">
        <v>103</v>
      </c>
      <c r="C316" s="171" t="s">
        <v>754</v>
      </c>
      <c r="D316" s="120" t="s">
        <v>1232</v>
      </c>
      <c r="E316" s="120" t="s">
        <v>1233</v>
      </c>
      <c r="F316" s="171" t="s">
        <v>97</v>
      </c>
      <c r="G316" s="159"/>
      <c r="H316" s="159"/>
      <c r="I316" s="168" t="s">
        <v>839</v>
      </c>
      <c r="J316" s="196"/>
      <c r="K316" s="182"/>
      <c r="L316" s="178">
        <f>Table3[[#This Row],[PoW]]*Table3[[#This Row],[ToV in 1.000]]</f>
        <v>0</v>
      </c>
      <c r="M316" s="120"/>
      <c r="N316" s="120"/>
      <c r="Q316" s="171" t="s">
        <v>539</v>
      </c>
      <c r="R316" s="145"/>
      <c r="S316" s="145" t="s">
        <v>1032</v>
      </c>
      <c r="T316" s="171" t="s">
        <v>1234</v>
      </c>
      <c r="U316" s="171"/>
      <c r="V316" s="120"/>
      <c r="W316" s="120"/>
      <c r="X316" s="120"/>
      <c r="Y316" s="90"/>
      <c r="Z316" s="159"/>
      <c r="AA316" s="159"/>
      <c r="AB316" s="159"/>
      <c r="AC316" s="159"/>
      <c r="AD316" s="96"/>
      <c r="AE316" s="96"/>
      <c r="AF316" s="94"/>
      <c r="AG316" s="96"/>
      <c r="AH316" s="161"/>
      <c r="AI316" s="96"/>
      <c r="AJ316" s="94"/>
      <c r="AK316" s="94"/>
      <c r="AL316" s="95"/>
      <c r="AM316" s="95"/>
      <c r="AN316" s="95"/>
      <c r="AO316" s="95"/>
      <c r="AP316" s="95"/>
      <c r="AQ316" s="95"/>
      <c r="AR316" s="94"/>
      <c r="AS316" s="95"/>
    </row>
    <row r="317" spans="1:45" s="79" customFormat="1" ht="44.25" hidden="1" customHeight="1" x14ac:dyDescent="0.3">
      <c r="A317" s="171">
        <v>459</v>
      </c>
      <c r="B317" s="171" t="s">
        <v>451</v>
      </c>
      <c r="C317" s="171" t="s">
        <v>754</v>
      </c>
      <c r="D317" s="120" t="s">
        <v>1235</v>
      </c>
      <c r="E317" s="120" t="s">
        <v>1236</v>
      </c>
      <c r="F317" s="171" t="s">
        <v>1036</v>
      </c>
      <c r="G317" s="159"/>
      <c r="H317" s="159"/>
      <c r="I317" s="168" t="s">
        <v>839</v>
      </c>
      <c r="J317" s="196"/>
      <c r="K317" s="182"/>
      <c r="L317" s="178">
        <f>Table3[[#This Row],[PoW]]*Table3[[#This Row],[ToV in 1.000]]</f>
        <v>0</v>
      </c>
      <c r="M317" s="79" t="s">
        <v>3958</v>
      </c>
      <c r="N317" s="120" t="s">
        <v>93</v>
      </c>
      <c r="Q317" s="171"/>
      <c r="R317" s="145"/>
      <c r="S317" s="145" t="s">
        <v>1237</v>
      </c>
      <c r="T317" s="171" t="s">
        <v>1238</v>
      </c>
      <c r="U317" s="171"/>
      <c r="V317" s="120"/>
      <c r="W317" s="120"/>
      <c r="X317" s="120" t="s">
        <v>1239</v>
      </c>
      <c r="Y317" s="90">
        <v>45517</v>
      </c>
      <c r="Z317" s="159"/>
      <c r="AA317" s="159"/>
      <c r="AB317" s="159"/>
      <c r="AC317" s="159"/>
      <c r="AD317" s="96"/>
      <c r="AE317" s="96"/>
      <c r="AF317" s="94"/>
      <c r="AG317" s="96"/>
      <c r="AH317" s="161"/>
      <c r="AI317" s="96"/>
      <c r="AJ317" s="94"/>
      <c r="AK317" s="94"/>
      <c r="AL317" s="95"/>
      <c r="AM317" s="95"/>
      <c r="AN317" s="95"/>
      <c r="AO317" s="95"/>
      <c r="AP317" s="95"/>
      <c r="AQ317" s="95"/>
      <c r="AR317" s="94"/>
      <c r="AS317" s="95"/>
    </row>
    <row r="318" spans="1:45" s="79" customFormat="1" ht="44.25" hidden="1" customHeight="1" x14ac:dyDescent="0.3">
      <c r="A318" s="171">
        <v>458</v>
      </c>
      <c r="B318" s="171" t="s">
        <v>451</v>
      </c>
      <c r="C318" s="171" t="s">
        <v>754</v>
      </c>
      <c r="D318" s="120" t="s">
        <v>1240</v>
      </c>
      <c r="E318" s="120" t="s">
        <v>1241</v>
      </c>
      <c r="F318" s="171" t="s">
        <v>1036</v>
      </c>
      <c r="G318" s="159"/>
      <c r="H318" s="159"/>
      <c r="I318" s="168" t="s">
        <v>839</v>
      </c>
      <c r="J318" s="196"/>
      <c r="K318" s="182"/>
      <c r="L318" s="178">
        <f>Table3[[#This Row],[PoW]]*Table3[[#This Row],[ToV in 1.000]]</f>
        <v>0</v>
      </c>
      <c r="M318" s="79" t="s">
        <v>3958</v>
      </c>
      <c r="N318" s="120" t="s">
        <v>93</v>
      </c>
      <c r="Q318" s="171"/>
      <c r="R318" s="145" t="s">
        <v>925</v>
      </c>
      <c r="S318" s="145" t="s">
        <v>942</v>
      </c>
      <c r="T318" s="171" t="s">
        <v>1242</v>
      </c>
      <c r="U318" s="171"/>
      <c r="V318" s="120"/>
      <c r="W318" s="120"/>
      <c r="X318" s="120" t="s">
        <v>1239</v>
      </c>
      <c r="Y318" s="90">
        <v>45506</v>
      </c>
      <c r="Z318" s="159"/>
      <c r="AA318" s="159"/>
      <c r="AB318" s="159"/>
      <c r="AC318" s="159"/>
      <c r="AD318" s="96"/>
      <c r="AE318" s="96"/>
      <c r="AF318" s="94"/>
      <c r="AG318" s="96"/>
      <c r="AH318" s="161"/>
      <c r="AI318" s="96"/>
      <c r="AJ318" s="94"/>
      <c r="AK318" s="94"/>
      <c r="AL318" s="95"/>
      <c r="AM318" s="95"/>
      <c r="AN318" s="95"/>
      <c r="AO318" s="95"/>
      <c r="AP318" s="95"/>
      <c r="AQ318" s="95"/>
      <c r="AR318" s="94"/>
      <c r="AS318" s="95"/>
    </row>
    <row r="319" spans="1:45" s="79" customFormat="1" ht="44.25" hidden="1" customHeight="1" x14ac:dyDescent="0.3">
      <c r="A319" s="171">
        <v>457</v>
      </c>
      <c r="B319" s="171" t="s">
        <v>451</v>
      </c>
      <c r="C319" s="171" t="s">
        <v>754</v>
      </c>
      <c r="D319" s="120" t="s">
        <v>1005</v>
      </c>
      <c r="E319" s="120" t="s">
        <v>1243</v>
      </c>
      <c r="F319" s="171" t="s">
        <v>279</v>
      </c>
      <c r="G319" s="159"/>
      <c r="H319" s="159"/>
      <c r="I319" s="168" t="s">
        <v>839</v>
      </c>
      <c r="J319" s="196">
        <v>1500</v>
      </c>
      <c r="K319" s="182">
        <v>0.99</v>
      </c>
      <c r="L319" s="178">
        <f>Table3[[#This Row],[PoW]]*Table3[[#This Row],[ToV in 1.000]]</f>
        <v>1485</v>
      </c>
      <c r="M319" s="120" t="s">
        <v>107</v>
      </c>
      <c r="N319" s="120" t="s">
        <v>123</v>
      </c>
      <c r="O319" s="79" t="s">
        <v>4008</v>
      </c>
      <c r="Q319" s="120" t="s">
        <v>4008</v>
      </c>
      <c r="R319" s="145" t="s">
        <v>1244</v>
      </c>
      <c r="S319" s="145" t="s">
        <v>207</v>
      </c>
      <c r="T319" s="171" t="s">
        <v>1245</v>
      </c>
      <c r="U319" s="171"/>
      <c r="V319" s="120" t="s">
        <v>722</v>
      </c>
      <c r="W319" s="120"/>
      <c r="X319" s="120" t="s">
        <v>848</v>
      </c>
      <c r="Y319" s="90">
        <v>45546</v>
      </c>
      <c r="Z319" s="159"/>
      <c r="AA319" s="159" t="s">
        <v>1246</v>
      </c>
      <c r="AB319" s="159"/>
      <c r="AC319" s="159"/>
      <c r="AD319" s="96"/>
      <c r="AE319" s="96"/>
      <c r="AF319" s="94"/>
      <c r="AG319" s="96"/>
      <c r="AH319" s="161"/>
      <c r="AI319" s="96"/>
      <c r="AJ319" s="111" t="s">
        <v>1247</v>
      </c>
      <c r="AK319" s="94"/>
      <c r="AL319" s="95"/>
      <c r="AM319" s="95"/>
      <c r="AN319" s="95"/>
      <c r="AO319" s="95"/>
      <c r="AP319" s="95"/>
      <c r="AQ319" s="95"/>
      <c r="AR319" s="94"/>
      <c r="AS319" s="95"/>
    </row>
    <row r="320" spans="1:45" s="79" customFormat="1" ht="44.25" hidden="1" customHeight="1" x14ac:dyDescent="0.3">
      <c r="A320" s="171">
        <v>456</v>
      </c>
      <c r="B320" s="171" t="s">
        <v>451</v>
      </c>
      <c r="C320" s="171" t="s">
        <v>754</v>
      </c>
      <c r="D320" s="120" t="s">
        <v>1248</v>
      </c>
      <c r="E320" s="120" t="s">
        <v>1249</v>
      </c>
      <c r="F320" s="171" t="s">
        <v>1036</v>
      </c>
      <c r="G320" s="159"/>
      <c r="H320" s="159"/>
      <c r="I320" s="168" t="s">
        <v>839</v>
      </c>
      <c r="J320" s="196"/>
      <c r="K320" s="182"/>
      <c r="L320" s="178">
        <f>Table3[[#This Row],[PoW]]*Table3[[#This Row],[ToV in 1.000]]</f>
        <v>0</v>
      </c>
      <c r="M320" s="79" t="s">
        <v>3958</v>
      </c>
      <c r="N320" s="120" t="s">
        <v>123</v>
      </c>
      <c r="Q320" s="171"/>
      <c r="R320" s="145" t="s">
        <v>1009</v>
      </c>
      <c r="S320" s="145" t="s">
        <v>623</v>
      </c>
      <c r="T320" s="171" t="s">
        <v>1250</v>
      </c>
      <c r="U320" s="171"/>
      <c r="V320" s="120"/>
      <c r="W320" s="120"/>
      <c r="X320" s="120" t="s">
        <v>1239</v>
      </c>
      <c r="Y320" s="90">
        <v>45539</v>
      </c>
      <c r="Z320" s="159"/>
      <c r="AA320" s="159"/>
      <c r="AB320" s="159"/>
      <c r="AC320" s="159"/>
      <c r="AD320" s="96"/>
      <c r="AE320" s="96"/>
      <c r="AF320" s="94"/>
      <c r="AG320" s="96"/>
      <c r="AH320" s="161"/>
      <c r="AI320" s="96"/>
      <c r="AJ320" s="94"/>
      <c r="AK320" s="94"/>
      <c r="AL320" s="95"/>
      <c r="AM320" s="95"/>
      <c r="AN320" s="95"/>
      <c r="AO320" s="95"/>
      <c r="AP320" s="95"/>
      <c r="AQ320" s="95"/>
      <c r="AR320" s="94"/>
      <c r="AS320" s="95"/>
    </row>
    <row r="321" spans="1:45" s="79" customFormat="1" ht="44.25" hidden="1" customHeight="1" x14ac:dyDescent="0.3">
      <c r="A321" s="171">
        <v>455</v>
      </c>
      <c r="B321" s="171" t="s">
        <v>451</v>
      </c>
      <c r="C321" s="171" t="s">
        <v>754</v>
      </c>
      <c r="D321" s="120" t="s">
        <v>1251</v>
      </c>
      <c r="E321" s="120" t="s">
        <v>1252</v>
      </c>
      <c r="F321" s="171" t="s">
        <v>1036</v>
      </c>
      <c r="G321" s="159"/>
      <c r="H321" s="159"/>
      <c r="I321" s="168" t="s">
        <v>839</v>
      </c>
      <c r="J321" s="196"/>
      <c r="K321" s="182"/>
      <c r="L321" s="178">
        <f>Table3[[#This Row],[PoW]]*Table3[[#This Row],[ToV in 1.000]]</f>
        <v>0</v>
      </c>
      <c r="M321" s="79" t="s">
        <v>3958</v>
      </c>
      <c r="N321" s="120" t="s">
        <v>123</v>
      </c>
      <c r="O321" s="79" t="s">
        <v>4011</v>
      </c>
      <c r="Q321" s="171" t="s">
        <v>123</v>
      </c>
      <c r="R321" s="145" t="s">
        <v>1009</v>
      </c>
      <c r="S321" s="145" t="s">
        <v>1010</v>
      </c>
      <c r="T321" s="171" t="s">
        <v>1253</v>
      </c>
      <c r="U321" s="171"/>
      <c r="V321" s="120"/>
      <c r="W321" s="120"/>
      <c r="X321" s="120" t="s">
        <v>1239</v>
      </c>
      <c r="Y321" s="90">
        <v>45539</v>
      </c>
      <c r="Z321" s="159"/>
      <c r="AA321" s="159"/>
      <c r="AB321" s="159"/>
      <c r="AC321" s="159"/>
      <c r="AD321" s="96"/>
      <c r="AE321" s="96"/>
      <c r="AF321" s="94"/>
      <c r="AG321" s="96"/>
      <c r="AH321" s="161"/>
      <c r="AI321" s="96"/>
      <c r="AJ321" s="94"/>
      <c r="AK321" s="94"/>
      <c r="AL321" s="95"/>
      <c r="AM321" s="95"/>
      <c r="AN321" s="95"/>
      <c r="AO321" s="95"/>
      <c r="AP321" s="95"/>
      <c r="AQ321" s="95"/>
      <c r="AR321" s="94"/>
      <c r="AS321" s="95"/>
    </row>
    <row r="322" spans="1:45" s="79" customFormat="1" ht="44.25" hidden="1" customHeight="1" x14ac:dyDescent="0.3">
      <c r="A322" s="171">
        <v>454</v>
      </c>
      <c r="B322" s="171" t="s">
        <v>451</v>
      </c>
      <c r="C322" s="171" t="s">
        <v>754</v>
      </c>
      <c r="D322" s="120" t="s">
        <v>547</v>
      </c>
      <c r="E322" s="120" t="s">
        <v>1254</v>
      </c>
      <c r="F322" s="171" t="s">
        <v>1036</v>
      </c>
      <c r="G322" s="159"/>
      <c r="H322" s="159"/>
      <c r="I322" s="168" t="s">
        <v>839</v>
      </c>
      <c r="J322" s="196"/>
      <c r="K322" s="182"/>
      <c r="L322" s="178">
        <f>Table3[[#This Row],[PoW]]*Table3[[#This Row],[ToV in 1.000]]</f>
        <v>0</v>
      </c>
      <c r="M322" s="79" t="s">
        <v>3958</v>
      </c>
      <c r="N322" s="120" t="s">
        <v>123</v>
      </c>
      <c r="Q322" s="171"/>
      <c r="R322" s="145" t="s">
        <v>1009</v>
      </c>
      <c r="S322" s="145" t="s">
        <v>207</v>
      </c>
      <c r="T322" s="171" t="s">
        <v>1255</v>
      </c>
      <c r="U322" s="171"/>
      <c r="V322" s="120"/>
      <c r="W322" s="120"/>
      <c r="X322" s="120" t="s">
        <v>1239</v>
      </c>
      <c r="Y322" s="90">
        <v>45541</v>
      </c>
      <c r="Z322" s="159"/>
      <c r="AA322" s="159"/>
      <c r="AB322" s="159"/>
      <c r="AC322" s="159"/>
      <c r="AD322" s="96"/>
      <c r="AE322" s="96"/>
      <c r="AF322" s="94"/>
      <c r="AG322" s="96"/>
      <c r="AH322" s="161"/>
      <c r="AI322" s="96"/>
      <c r="AJ322" s="94"/>
      <c r="AK322" s="94"/>
      <c r="AL322" s="95"/>
      <c r="AM322" s="95"/>
      <c r="AN322" s="95"/>
      <c r="AO322" s="95"/>
      <c r="AP322" s="95"/>
      <c r="AQ322" s="95"/>
      <c r="AR322" s="94"/>
      <c r="AS322" s="95"/>
    </row>
    <row r="323" spans="1:45" s="79" customFormat="1" ht="44.25" hidden="1" customHeight="1" x14ac:dyDescent="0.3">
      <c r="A323" s="171">
        <v>784</v>
      </c>
      <c r="B323" s="174" t="s">
        <v>125</v>
      </c>
      <c r="C323" s="103"/>
      <c r="D323" s="145" t="s">
        <v>143</v>
      </c>
      <c r="E323" s="145" t="s">
        <v>144</v>
      </c>
      <c r="F323" s="171" t="s">
        <v>106</v>
      </c>
      <c r="G323" s="172">
        <v>45856</v>
      </c>
      <c r="H323" s="172"/>
      <c r="I323" s="171"/>
      <c r="J323" s="180">
        <v>1000</v>
      </c>
      <c r="K323" s="218"/>
      <c r="L323" s="180">
        <f>Table3[[#This Row],[PoW]]*Table3[[#This Row],[ToV in 1.000]]</f>
        <v>0</v>
      </c>
      <c r="M323" s="180" t="s">
        <v>3958</v>
      </c>
      <c r="N323" s="180"/>
      <c r="O323" s="79" t="s">
        <v>4011</v>
      </c>
      <c r="P323" s="79" t="s">
        <v>4056</v>
      </c>
      <c r="Q323" s="180"/>
      <c r="R323" s="145"/>
      <c r="S323" s="145"/>
      <c r="T323" s="171" t="s">
        <v>145</v>
      </c>
      <c r="U323" s="171"/>
      <c r="V323" s="120"/>
      <c r="W323" s="171"/>
      <c r="X323" s="171"/>
      <c r="Y323" s="120"/>
      <c r="Z323" s="100"/>
      <c r="AA323" s="159"/>
      <c r="AB323" s="159"/>
      <c r="AC323" s="227"/>
      <c r="AD323" s="96"/>
      <c r="AE323" s="229"/>
      <c r="AF323" s="96"/>
      <c r="AG323" s="97"/>
      <c r="AH323" s="97"/>
      <c r="AI323" s="96"/>
      <c r="AJ323" s="97"/>
      <c r="AK323" s="97"/>
      <c r="AL323" s="87"/>
      <c r="AM323" s="87"/>
      <c r="AN323" s="100"/>
      <c r="AO323" s="87"/>
      <c r="AP323" s="87"/>
      <c r="AQ323" s="87"/>
      <c r="AS323" s="87"/>
    </row>
    <row r="324" spans="1:45" s="79" customFormat="1" ht="44.25" customHeight="1" x14ac:dyDescent="0.3">
      <c r="A324" s="171">
        <v>449</v>
      </c>
      <c r="B324" s="145" t="s">
        <v>119</v>
      </c>
      <c r="C324" s="171" t="s">
        <v>754</v>
      </c>
      <c r="D324" s="145" t="s">
        <v>1268</v>
      </c>
      <c r="E324" s="145" t="s">
        <v>1269</v>
      </c>
      <c r="F324" s="170" t="s">
        <v>97</v>
      </c>
      <c r="G324" s="159">
        <v>45600</v>
      </c>
      <c r="H324" s="159">
        <v>45607</v>
      </c>
      <c r="I324" s="164" t="s">
        <v>754</v>
      </c>
      <c r="J324" s="196">
        <v>500</v>
      </c>
      <c r="K324" s="182">
        <v>0</v>
      </c>
      <c r="L324" s="178">
        <f>Table3[[#This Row],[PoW]]*Table3[[#This Row],[ToV in 1.000]]</f>
        <v>0</v>
      </c>
      <c r="M324" s="120" t="s">
        <v>112</v>
      </c>
      <c r="N324" s="120" t="s">
        <v>539</v>
      </c>
      <c r="Q324" s="171" t="s">
        <v>539</v>
      </c>
      <c r="R324" s="145" t="s">
        <v>846</v>
      </c>
      <c r="S324" s="145" t="s">
        <v>207</v>
      </c>
      <c r="T324" s="171" t="s">
        <v>1270</v>
      </c>
      <c r="U324" s="171"/>
      <c r="V324" s="120"/>
      <c r="W324" s="120"/>
      <c r="X324" s="120" t="s">
        <v>117</v>
      </c>
      <c r="Y324" s="90">
        <v>45533</v>
      </c>
      <c r="Z324" s="159"/>
      <c r="AA324" s="159"/>
      <c r="AB324" s="159"/>
      <c r="AC324" s="159" t="s">
        <v>1127</v>
      </c>
      <c r="AD324" s="96"/>
      <c r="AE324" s="96"/>
      <c r="AF324" s="94"/>
      <c r="AG324" s="96"/>
      <c r="AH324" s="161"/>
      <c r="AI324" s="96"/>
      <c r="AJ324" s="94"/>
      <c r="AK324" s="94"/>
      <c r="AL324" s="95">
        <v>45524</v>
      </c>
      <c r="AM324" s="95"/>
      <c r="AN324" s="95">
        <v>45572</v>
      </c>
      <c r="AO324" s="95"/>
      <c r="AP324" s="95"/>
      <c r="AQ324" s="95"/>
      <c r="AR324" s="94" t="s">
        <v>1271</v>
      </c>
      <c r="AS324" s="95"/>
    </row>
    <row r="325" spans="1:45" s="79" customFormat="1" ht="44.25" customHeight="1" x14ac:dyDescent="0.3">
      <c r="A325" s="171">
        <v>448</v>
      </c>
      <c r="B325" s="171" t="s">
        <v>103</v>
      </c>
      <c r="C325" s="171" t="s">
        <v>754</v>
      </c>
      <c r="D325" s="120" t="s">
        <v>1272</v>
      </c>
      <c r="E325" s="120" t="s">
        <v>114</v>
      </c>
      <c r="F325" s="168" t="s">
        <v>97</v>
      </c>
      <c r="G325" s="159"/>
      <c r="H325" s="159">
        <v>45551</v>
      </c>
      <c r="I325" s="168" t="s">
        <v>839</v>
      </c>
      <c r="J325" s="196"/>
      <c r="K325" s="182">
        <v>0.1</v>
      </c>
      <c r="L325" s="178">
        <f>Table3[[#This Row],[PoW]]*Table3[[#This Row],[ToV in 1.000]]</f>
        <v>0</v>
      </c>
      <c r="M325" s="79" t="s">
        <v>3958</v>
      </c>
      <c r="N325" s="120" t="s">
        <v>754</v>
      </c>
      <c r="Q325" s="171" t="s">
        <v>539</v>
      </c>
      <c r="R325" s="145" t="s">
        <v>434</v>
      </c>
      <c r="S325" s="145" t="s">
        <v>207</v>
      </c>
      <c r="T325" s="171" t="s">
        <v>1273</v>
      </c>
      <c r="U325" s="171"/>
      <c r="V325" s="120"/>
      <c r="W325" s="120"/>
      <c r="X325" s="120" t="s">
        <v>522</v>
      </c>
      <c r="Y325" s="90">
        <v>45532</v>
      </c>
      <c r="Z325" s="159"/>
      <c r="AA325" s="159"/>
      <c r="AB325" s="159"/>
      <c r="AC325" s="159" t="s">
        <v>1127</v>
      </c>
      <c r="AD325" s="96"/>
      <c r="AE325" s="96"/>
      <c r="AF325" s="94"/>
      <c r="AG325" s="96"/>
      <c r="AH325" s="161"/>
      <c r="AI325" s="96"/>
      <c r="AJ325" s="94"/>
      <c r="AK325" s="94"/>
      <c r="AL325" s="95"/>
      <c r="AM325" s="95"/>
      <c r="AN325" s="95"/>
      <c r="AO325" s="95"/>
      <c r="AP325" s="95"/>
      <c r="AQ325" s="95"/>
      <c r="AR325" s="94" t="s">
        <v>1274</v>
      </c>
      <c r="AS325" s="95"/>
    </row>
    <row r="326" spans="1:45" s="79" customFormat="1" ht="44.25" hidden="1" customHeight="1" x14ac:dyDescent="0.3">
      <c r="A326" s="171">
        <v>450</v>
      </c>
      <c r="B326" s="171" t="s">
        <v>119</v>
      </c>
      <c r="C326" s="171">
        <v>5301593</v>
      </c>
      <c r="D326" s="120" t="s">
        <v>563</v>
      </c>
      <c r="E326" s="120" t="s">
        <v>1265</v>
      </c>
      <c r="F326" s="171" t="s">
        <v>102</v>
      </c>
      <c r="G326" s="159"/>
      <c r="H326" s="159"/>
      <c r="I326" s="168" t="s">
        <v>754</v>
      </c>
      <c r="J326" s="196">
        <v>1000</v>
      </c>
      <c r="K326" s="182">
        <v>0.3</v>
      </c>
      <c r="L326" s="178">
        <f>Table3[[#This Row],[PoW]]*Table3[[#This Row],[ToV in 1.000]]</f>
        <v>300</v>
      </c>
      <c r="M326" s="120" t="s">
        <v>112</v>
      </c>
      <c r="N326" s="120" t="s">
        <v>1266</v>
      </c>
      <c r="Q326" s="171" t="s">
        <v>4008</v>
      </c>
      <c r="R326" s="145" t="s">
        <v>846</v>
      </c>
      <c r="S326" s="145" t="s">
        <v>207</v>
      </c>
      <c r="T326" s="171" t="s">
        <v>1267</v>
      </c>
      <c r="U326" s="171"/>
      <c r="V326" s="120"/>
      <c r="W326" s="120"/>
      <c r="X326" s="120" t="s">
        <v>522</v>
      </c>
      <c r="Y326" s="90">
        <v>45532</v>
      </c>
      <c r="Z326" s="159"/>
      <c r="AA326" s="159"/>
      <c r="AB326" s="159"/>
      <c r="AC326" s="159" t="s">
        <v>1127</v>
      </c>
      <c r="AD326" s="96"/>
      <c r="AE326" s="96"/>
      <c r="AF326" s="94"/>
      <c r="AG326" s="96"/>
      <c r="AH326" s="161"/>
      <c r="AI326" s="96"/>
      <c r="AJ326" s="94"/>
      <c r="AK326" s="94"/>
      <c r="AL326" s="95"/>
      <c r="AM326" s="95"/>
      <c r="AN326" s="95"/>
      <c r="AO326" s="95"/>
      <c r="AP326" s="95"/>
      <c r="AQ326" s="95"/>
      <c r="AR326" s="94"/>
      <c r="AS326" s="95"/>
    </row>
    <row r="327" spans="1:45" s="79" customFormat="1" ht="44.25" customHeight="1" x14ac:dyDescent="0.3">
      <c r="A327" s="171">
        <v>447</v>
      </c>
      <c r="B327" s="171" t="s">
        <v>125</v>
      </c>
      <c r="C327" s="171" t="s">
        <v>754</v>
      </c>
      <c r="D327" s="120" t="s">
        <v>1275</v>
      </c>
      <c r="E327" s="120" t="s">
        <v>114</v>
      </c>
      <c r="F327" s="168" t="s">
        <v>97</v>
      </c>
      <c r="G327" s="159"/>
      <c r="H327" s="159">
        <v>45558</v>
      </c>
      <c r="I327" s="168" t="s">
        <v>839</v>
      </c>
      <c r="J327" s="196"/>
      <c r="K327" s="182"/>
      <c r="L327" s="178">
        <f>Table3[[#This Row],[PoW]]*Table3[[#This Row],[ToV in 1.000]]</f>
        <v>0</v>
      </c>
      <c r="M327" s="79" t="s">
        <v>3958</v>
      </c>
      <c r="N327" s="120" t="s">
        <v>754</v>
      </c>
      <c r="Q327" s="171" t="s">
        <v>539</v>
      </c>
      <c r="R327" s="145" t="s">
        <v>434</v>
      </c>
      <c r="S327" s="145" t="s">
        <v>1032</v>
      </c>
      <c r="T327" s="171" t="s">
        <v>1276</v>
      </c>
      <c r="U327" s="171"/>
      <c r="V327" s="120"/>
      <c r="W327" s="120"/>
      <c r="X327" s="120" t="s">
        <v>522</v>
      </c>
      <c r="Y327" s="90">
        <v>45533</v>
      </c>
      <c r="Z327" s="159"/>
      <c r="AA327" s="159"/>
      <c r="AB327" s="159"/>
      <c r="AC327" s="159" t="s">
        <v>1127</v>
      </c>
      <c r="AD327" s="96"/>
      <c r="AE327" s="96"/>
      <c r="AF327" s="94"/>
      <c r="AG327" s="96"/>
      <c r="AH327" s="161"/>
      <c r="AI327" s="96"/>
      <c r="AJ327" s="94"/>
      <c r="AK327" s="94"/>
      <c r="AL327" s="95"/>
      <c r="AM327" s="95"/>
      <c r="AN327" s="95"/>
      <c r="AO327" s="95"/>
      <c r="AP327" s="95"/>
      <c r="AQ327" s="95"/>
      <c r="AR327" s="94"/>
      <c r="AS327" s="95"/>
    </row>
    <row r="328" spans="1:45" s="79" customFormat="1" ht="44.25" customHeight="1" x14ac:dyDescent="0.3">
      <c r="A328" s="171">
        <v>446</v>
      </c>
      <c r="B328" s="171" t="s">
        <v>103</v>
      </c>
      <c r="C328" s="171" t="s">
        <v>754</v>
      </c>
      <c r="D328" s="120" t="s">
        <v>1277</v>
      </c>
      <c r="E328" s="120" t="s">
        <v>1278</v>
      </c>
      <c r="F328" s="168" t="s">
        <v>97</v>
      </c>
      <c r="G328" s="159"/>
      <c r="H328" s="159">
        <v>45548</v>
      </c>
      <c r="I328" s="168" t="s">
        <v>839</v>
      </c>
      <c r="J328" s="196"/>
      <c r="K328" s="182"/>
      <c r="L328" s="178">
        <f>Table3[[#This Row],[PoW]]*Table3[[#This Row],[ToV in 1.000]]</f>
        <v>0</v>
      </c>
      <c r="M328" s="79" t="s">
        <v>3958</v>
      </c>
      <c r="N328" s="120" t="s">
        <v>754</v>
      </c>
      <c r="Q328" s="171" t="s">
        <v>539</v>
      </c>
      <c r="R328" s="145" t="s">
        <v>389</v>
      </c>
      <c r="S328" s="145" t="s">
        <v>942</v>
      </c>
      <c r="T328" s="171" t="s">
        <v>1279</v>
      </c>
      <c r="U328" s="171"/>
      <c r="V328" s="120"/>
      <c r="W328" s="120"/>
      <c r="X328" s="120" t="s">
        <v>848</v>
      </c>
      <c r="Y328" s="90">
        <v>45520</v>
      </c>
      <c r="Z328" s="159">
        <v>45596</v>
      </c>
      <c r="AA328" s="159"/>
      <c r="AB328" s="159"/>
      <c r="AC328" s="159" t="s">
        <v>1127</v>
      </c>
      <c r="AD328" s="96"/>
      <c r="AE328" s="96"/>
      <c r="AF328" s="94"/>
      <c r="AG328" s="96"/>
      <c r="AH328" s="161"/>
      <c r="AI328" s="96"/>
      <c r="AJ328" s="94"/>
      <c r="AK328" s="94"/>
      <c r="AL328" s="95"/>
      <c r="AM328" s="95"/>
      <c r="AN328" s="95"/>
      <c r="AO328" s="95"/>
      <c r="AP328" s="95"/>
      <c r="AQ328" s="95"/>
      <c r="AR328" s="94" t="s">
        <v>1280</v>
      </c>
      <c r="AS328" s="95"/>
    </row>
    <row r="329" spans="1:45" s="79" customFormat="1" ht="44.25" customHeight="1" x14ac:dyDescent="0.3">
      <c r="A329" s="171">
        <v>445</v>
      </c>
      <c r="B329" s="171" t="s">
        <v>103</v>
      </c>
      <c r="C329" s="171" t="s">
        <v>754</v>
      </c>
      <c r="D329" s="120" t="s">
        <v>1281</v>
      </c>
      <c r="E329" s="120" t="s">
        <v>1282</v>
      </c>
      <c r="F329" s="168" t="s">
        <v>97</v>
      </c>
      <c r="G329" s="159"/>
      <c r="H329" s="159">
        <v>45554</v>
      </c>
      <c r="I329" s="168" t="s">
        <v>754</v>
      </c>
      <c r="J329" s="196">
        <v>500</v>
      </c>
      <c r="K329" s="182">
        <v>0</v>
      </c>
      <c r="L329" s="178">
        <f>Table3[[#This Row],[PoW]]*Table3[[#This Row],[ToV in 1.000]]</f>
        <v>0</v>
      </c>
      <c r="M329" s="79" t="s">
        <v>3958</v>
      </c>
      <c r="N329" s="120" t="s">
        <v>754</v>
      </c>
      <c r="Q329" s="171" t="s">
        <v>93</v>
      </c>
      <c r="R329" s="145" t="s">
        <v>677</v>
      </c>
      <c r="S329" s="145" t="s">
        <v>207</v>
      </c>
      <c r="T329" s="171" t="s">
        <v>1283</v>
      </c>
      <c r="U329" s="171"/>
      <c r="V329" s="120"/>
      <c r="W329" s="120"/>
      <c r="X329" s="120" t="s">
        <v>522</v>
      </c>
      <c r="Y329" s="90">
        <v>45526</v>
      </c>
      <c r="Z329" s="159"/>
      <c r="AA329" s="159"/>
      <c r="AB329" s="159"/>
      <c r="AC329" s="159" t="s">
        <v>1127</v>
      </c>
      <c r="AD329" s="96"/>
      <c r="AE329" s="96"/>
      <c r="AF329" s="94"/>
      <c r="AG329" s="96"/>
      <c r="AH329" s="161"/>
      <c r="AI329" s="96"/>
      <c r="AJ329" s="94"/>
      <c r="AK329" s="94"/>
      <c r="AL329" s="95"/>
      <c r="AM329" s="95"/>
      <c r="AN329" s="95"/>
      <c r="AO329" s="95"/>
      <c r="AP329" s="95"/>
      <c r="AQ329" s="95"/>
      <c r="AR329" s="94"/>
      <c r="AS329" s="95"/>
    </row>
    <row r="330" spans="1:45" s="79" customFormat="1" ht="44.25" customHeight="1" x14ac:dyDescent="0.3">
      <c r="A330" s="171">
        <v>444</v>
      </c>
      <c r="B330" s="171" t="s">
        <v>103</v>
      </c>
      <c r="C330" s="171" t="s">
        <v>754</v>
      </c>
      <c r="D330" s="120" t="s">
        <v>1065</v>
      </c>
      <c r="E330" s="120" t="s">
        <v>1284</v>
      </c>
      <c r="F330" s="168" t="s">
        <v>97</v>
      </c>
      <c r="G330" s="159"/>
      <c r="H330" s="159">
        <v>45572</v>
      </c>
      <c r="I330" s="168" t="s">
        <v>839</v>
      </c>
      <c r="J330" s="196"/>
      <c r="K330" s="182">
        <v>0.2</v>
      </c>
      <c r="L330" s="178">
        <f>Table3[[#This Row],[PoW]]*Table3[[#This Row],[ToV in 1.000]]</f>
        <v>0</v>
      </c>
      <c r="M330" s="120" t="s">
        <v>112</v>
      </c>
      <c r="N330" s="120" t="s">
        <v>754</v>
      </c>
      <c r="Q330" s="171" t="s">
        <v>4008</v>
      </c>
      <c r="R330" s="145" t="s">
        <v>1285</v>
      </c>
      <c r="S330" s="145" t="s">
        <v>207</v>
      </c>
      <c r="T330" s="171" t="s">
        <v>1286</v>
      </c>
      <c r="U330" s="171"/>
      <c r="V330" s="120" t="s">
        <v>770</v>
      </c>
      <c r="W330" s="120"/>
      <c r="X330" s="120" t="s">
        <v>522</v>
      </c>
      <c r="Y330" s="90">
        <v>45526</v>
      </c>
      <c r="Z330" s="159"/>
      <c r="AA330" s="159"/>
      <c r="AB330" s="159"/>
      <c r="AC330" s="159" t="s">
        <v>1127</v>
      </c>
      <c r="AD330" s="96"/>
      <c r="AE330" s="96"/>
      <c r="AF330" s="94"/>
      <c r="AG330" s="96"/>
      <c r="AH330" s="161"/>
      <c r="AI330" s="96"/>
      <c r="AJ330" s="94"/>
      <c r="AK330" s="94"/>
      <c r="AL330" s="95"/>
      <c r="AM330" s="95"/>
      <c r="AN330" s="95"/>
      <c r="AO330" s="95"/>
      <c r="AP330" s="95"/>
      <c r="AQ330" s="95"/>
      <c r="AR330" s="94"/>
      <c r="AS330" s="95"/>
    </row>
    <row r="331" spans="1:45" s="79" customFormat="1" ht="44.25" customHeight="1" x14ac:dyDescent="0.3">
      <c r="A331" s="171">
        <v>443</v>
      </c>
      <c r="B331" s="171" t="s">
        <v>119</v>
      </c>
      <c r="C331" s="171">
        <v>5312290</v>
      </c>
      <c r="D331" s="120" t="s">
        <v>1287</v>
      </c>
      <c r="E331" s="120" t="s">
        <v>1288</v>
      </c>
      <c r="F331" s="171" t="s">
        <v>274</v>
      </c>
      <c r="G331" s="159">
        <v>45543</v>
      </c>
      <c r="H331" s="159">
        <v>45565</v>
      </c>
      <c r="I331" s="168" t="s">
        <v>839</v>
      </c>
      <c r="J331" s="196">
        <v>30000</v>
      </c>
      <c r="K331" s="182">
        <v>0.3</v>
      </c>
      <c r="L331" s="178">
        <f>Table3[[#This Row],[PoW]]*Table3[[#This Row],[ToV in 1.000]]</f>
        <v>9000</v>
      </c>
      <c r="M331" s="120" t="s">
        <v>112</v>
      </c>
      <c r="N331" s="120" t="s">
        <v>1289</v>
      </c>
      <c r="Q331" s="171" t="s">
        <v>4008</v>
      </c>
      <c r="R331" s="145" t="s">
        <v>1290</v>
      </c>
      <c r="S331" s="145" t="s">
        <v>207</v>
      </c>
      <c r="T331" s="171" t="s">
        <v>1291</v>
      </c>
      <c r="U331" s="171"/>
      <c r="V331" s="120" t="s">
        <v>722</v>
      </c>
      <c r="W331" s="120"/>
      <c r="X331" s="120" t="s">
        <v>522</v>
      </c>
      <c r="Y331" s="90">
        <v>45518</v>
      </c>
      <c r="Z331" s="159">
        <v>45656</v>
      </c>
      <c r="AA331" s="159"/>
      <c r="AB331" s="159"/>
      <c r="AC331" s="159" t="s">
        <v>1292</v>
      </c>
      <c r="AD331" s="96"/>
      <c r="AE331" s="96" t="s">
        <v>1293</v>
      </c>
      <c r="AF331" s="94" t="s">
        <v>944</v>
      </c>
      <c r="AG331" s="96" t="s">
        <v>1132</v>
      </c>
      <c r="AH331" s="161" t="s">
        <v>1294</v>
      </c>
      <c r="AI331" s="96"/>
      <c r="AJ331" s="111" t="s">
        <v>1295</v>
      </c>
      <c r="AK331" s="97"/>
      <c r="AL331" s="95"/>
      <c r="AM331" s="95"/>
      <c r="AN331" s="95"/>
      <c r="AO331" s="95"/>
      <c r="AP331" s="95"/>
      <c r="AQ331" s="95"/>
      <c r="AR331" s="94"/>
      <c r="AS331" s="95"/>
    </row>
    <row r="332" spans="1:45" s="79" customFormat="1" ht="44.25" customHeight="1" x14ac:dyDescent="0.3">
      <c r="A332" s="171">
        <v>440</v>
      </c>
      <c r="B332" s="171" t="s">
        <v>103</v>
      </c>
      <c r="C332" s="171">
        <v>5354440</v>
      </c>
      <c r="D332" s="120" t="s">
        <v>1308</v>
      </c>
      <c r="E332" s="120" t="s">
        <v>1309</v>
      </c>
      <c r="F332" s="171" t="s">
        <v>274</v>
      </c>
      <c r="G332" s="159">
        <v>45536</v>
      </c>
      <c r="H332" s="159">
        <v>45541</v>
      </c>
      <c r="I332" s="168" t="s">
        <v>839</v>
      </c>
      <c r="J332" s="196">
        <v>85</v>
      </c>
      <c r="K332" s="182">
        <v>0.4</v>
      </c>
      <c r="L332" s="178">
        <f>Table3[[#This Row],[PoW]]*Table3[[#This Row],[ToV in 1.000]]</f>
        <v>34</v>
      </c>
      <c r="M332" s="120" t="s">
        <v>112</v>
      </c>
      <c r="N332" s="120" t="s">
        <v>710</v>
      </c>
      <c r="Q332" s="171" t="s">
        <v>4008</v>
      </c>
      <c r="R332" s="145" t="s">
        <v>1310</v>
      </c>
      <c r="S332" s="145" t="s">
        <v>623</v>
      </c>
      <c r="T332" s="171" t="s">
        <v>1311</v>
      </c>
      <c r="U332" s="171"/>
      <c r="V332" s="171" t="s">
        <v>770</v>
      </c>
      <c r="W332" s="120"/>
      <c r="X332" s="120" t="s">
        <v>1312</v>
      </c>
      <c r="Y332" s="90">
        <v>45530</v>
      </c>
      <c r="Z332" s="159">
        <v>45548</v>
      </c>
      <c r="AA332" s="159"/>
      <c r="AB332" s="159"/>
      <c r="AC332" s="159" t="s">
        <v>1313</v>
      </c>
      <c r="AD332" s="96"/>
      <c r="AE332" s="79" t="s">
        <v>774</v>
      </c>
      <c r="AF332" s="79" t="s">
        <v>944</v>
      </c>
      <c r="AG332" s="171" t="s">
        <v>1132</v>
      </c>
      <c r="AH332" s="120" t="s">
        <v>946</v>
      </c>
      <c r="AI332" s="194">
        <v>0.42499999999999999</v>
      </c>
      <c r="AJ332" s="111" t="s">
        <v>1314</v>
      </c>
      <c r="AK332" s="111" t="s">
        <v>1315</v>
      </c>
      <c r="AL332" s="95">
        <v>45527</v>
      </c>
      <c r="AM332" s="95"/>
      <c r="AN332" s="95">
        <v>45602</v>
      </c>
      <c r="AO332" s="95">
        <v>45549</v>
      </c>
      <c r="AP332" s="95">
        <v>45657</v>
      </c>
      <c r="AQ332" s="95">
        <v>45587</v>
      </c>
      <c r="AR332" s="94" t="s">
        <v>1316</v>
      </c>
      <c r="AS332" s="95" t="s">
        <v>1317</v>
      </c>
    </row>
    <row r="333" spans="1:45" s="79" customFormat="1" ht="44.25" customHeight="1" x14ac:dyDescent="0.3">
      <c r="A333" s="171">
        <v>438</v>
      </c>
      <c r="B333" s="171" t="s">
        <v>119</v>
      </c>
      <c r="C333" s="171">
        <v>5355691</v>
      </c>
      <c r="D333" s="171" t="s">
        <v>1187</v>
      </c>
      <c r="E333" s="171" t="s">
        <v>1321</v>
      </c>
      <c r="F333" s="171" t="s">
        <v>148</v>
      </c>
      <c r="G333" s="159">
        <v>45616</v>
      </c>
      <c r="H333" s="159" t="s">
        <v>1322</v>
      </c>
      <c r="I333" s="168" t="s">
        <v>839</v>
      </c>
      <c r="J333" s="199">
        <v>1600</v>
      </c>
      <c r="K333" s="190">
        <v>0.3</v>
      </c>
      <c r="L333" s="179">
        <f>Table3[[#This Row],[PoW]]*Table3[[#This Row],[ToV in 1.000]]</f>
        <v>480</v>
      </c>
      <c r="M333" s="171" t="s">
        <v>3958</v>
      </c>
      <c r="N333" s="120" t="s">
        <v>1059</v>
      </c>
      <c r="O333" s="79" t="s">
        <v>4011</v>
      </c>
      <c r="P333" s="79" t="s">
        <v>4056</v>
      </c>
      <c r="Q333" s="168" t="s">
        <v>539</v>
      </c>
      <c r="R333" s="171" t="s">
        <v>434</v>
      </c>
      <c r="S333" s="168" t="s">
        <v>1189</v>
      </c>
      <c r="T333" s="171" t="s">
        <v>4120</v>
      </c>
      <c r="U333" s="171"/>
      <c r="V333" s="168" t="s">
        <v>770</v>
      </c>
      <c r="W333" s="171"/>
      <c r="X333" s="171" t="s">
        <v>522</v>
      </c>
      <c r="Y333" s="90">
        <v>45531</v>
      </c>
      <c r="Z333" s="159"/>
      <c r="AA333" s="159"/>
      <c r="AB333" s="159"/>
      <c r="AC333" s="159" t="s">
        <v>1127</v>
      </c>
      <c r="AD333" s="96"/>
      <c r="AE333" s="94"/>
      <c r="AF333" s="94"/>
      <c r="AG333" s="96"/>
      <c r="AH333" s="161"/>
      <c r="AI333" s="96"/>
      <c r="AJ333" s="191" t="s">
        <v>1323</v>
      </c>
      <c r="AK333" s="191" t="s">
        <v>1324</v>
      </c>
      <c r="AL333" s="95"/>
      <c r="AM333" s="95"/>
      <c r="AN333" s="95"/>
      <c r="AO333" s="95"/>
      <c r="AP333" s="95"/>
      <c r="AQ333" s="95"/>
      <c r="AR333" s="94"/>
      <c r="AS333" s="95"/>
    </row>
    <row r="334" spans="1:45" s="79" customFormat="1" ht="44.25" hidden="1" customHeight="1" x14ac:dyDescent="0.3">
      <c r="A334" s="171">
        <v>761</v>
      </c>
      <c r="B334" s="174" t="s">
        <v>119</v>
      </c>
      <c r="C334" s="103"/>
      <c r="D334" s="145" t="s">
        <v>242</v>
      </c>
      <c r="E334" s="145" t="s">
        <v>243</v>
      </c>
      <c r="F334" s="171" t="s">
        <v>90</v>
      </c>
      <c r="G334" s="172">
        <v>45839</v>
      </c>
      <c r="H334" s="172"/>
      <c r="I334" s="171"/>
      <c r="J334" s="265"/>
      <c r="K334" s="218"/>
      <c r="L334" s="180">
        <f>Table3[[#This Row],[PoW]]*Table3[[#This Row],[ToV in 1.000]]</f>
        <v>0</v>
      </c>
      <c r="M334" s="180"/>
      <c r="N334" s="145" t="s">
        <v>113</v>
      </c>
      <c r="O334" s="79" t="s">
        <v>4008</v>
      </c>
      <c r="P334" s="79" t="s">
        <v>231</v>
      </c>
      <c r="Q334" s="180"/>
      <c r="R334" s="145"/>
      <c r="S334" s="145"/>
      <c r="T334" s="171" t="s">
        <v>244</v>
      </c>
      <c r="U334" s="171"/>
      <c r="V334" s="120"/>
      <c r="W334" s="171"/>
      <c r="X334" s="171"/>
      <c r="Y334" s="159"/>
      <c r="Z334" s="100"/>
      <c r="AA334" s="159"/>
      <c r="AB334" s="159"/>
      <c r="AC334" s="227"/>
      <c r="AD334" s="96"/>
      <c r="AE334" s="229"/>
      <c r="AF334" s="96"/>
      <c r="AG334" s="97"/>
      <c r="AH334" s="97"/>
      <c r="AI334" s="96"/>
      <c r="AJ334" s="262"/>
      <c r="AK334" s="97"/>
      <c r="AL334" s="87"/>
      <c r="AM334" s="87"/>
      <c r="AN334" s="100"/>
      <c r="AO334" s="87"/>
      <c r="AP334" s="87"/>
      <c r="AQ334" s="87"/>
      <c r="AS334" s="87"/>
    </row>
    <row r="335" spans="1:45" s="79" customFormat="1" ht="44.25" hidden="1" customHeight="1" x14ac:dyDescent="0.3">
      <c r="A335" s="171">
        <v>441</v>
      </c>
      <c r="B335" s="171" t="s">
        <v>103</v>
      </c>
      <c r="C335" s="171" t="s">
        <v>754</v>
      </c>
      <c r="D335" s="171" t="s">
        <v>1301</v>
      </c>
      <c r="E335" s="171" t="s">
        <v>1302</v>
      </c>
      <c r="F335" s="171" t="s">
        <v>274</v>
      </c>
      <c r="G335" s="159"/>
      <c r="H335" s="159"/>
      <c r="I335" s="171" t="s">
        <v>754</v>
      </c>
      <c r="J335" s="195">
        <v>20000</v>
      </c>
      <c r="K335" s="183">
        <v>0.1</v>
      </c>
      <c r="L335" s="180">
        <f>Table3[[#This Row],[PoW]]*Table3[[#This Row],[ToV in 1.000]]</f>
        <v>2000</v>
      </c>
      <c r="M335" s="171" t="s">
        <v>112</v>
      </c>
      <c r="N335" s="120" t="s">
        <v>940</v>
      </c>
      <c r="P335" s="79" t="s">
        <v>4056</v>
      </c>
      <c r="Q335" s="171" t="s">
        <v>4008</v>
      </c>
      <c r="R335" s="171" t="s">
        <v>1303</v>
      </c>
      <c r="S335" s="171" t="s">
        <v>1304</v>
      </c>
      <c r="T335" s="171" t="s">
        <v>1305</v>
      </c>
      <c r="U335" s="171"/>
      <c r="V335" s="171"/>
      <c r="W335" s="171"/>
      <c r="X335" s="171" t="s">
        <v>1239</v>
      </c>
      <c r="Y335" s="90">
        <v>45474</v>
      </c>
      <c r="Z335" s="159"/>
      <c r="AA335" s="159"/>
      <c r="AB335" s="159"/>
      <c r="AC335" s="159" t="s">
        <v>1127</v>
      </c>
      <c r="AD335" s="96"/>
      <c r="AE335" s="96"/>
      <c r="AF335" s="94"/>
      <c r="AG335" s="94"/>
      <c r="AH335" s="161"/>
      <c r="AI335" s="96"/>
      <c r="AJ335" s="94"/>
      <c r="AK335" s="94"/>
      <c r="AL335" s="95"/>
      <c r="AM335" s="95"/>
      <c r="AN335" s="95"/>
      <c r="AO335" s="95"/>
      <c r="AP335" s="95"/>
      <c r="AQ335" s="95">
        <v>45537</v>
      </c>
      <c r="AR335" s="94" t="s">
        <v>1306</v>
      </c>
      <c r="AS335" s="95" t="s">
        <v>1307</v>
      </c>
    </row>
    <row r="336" spans="1:45" s="168" customFormat="1" ht="44.25" customHeight="1" x14ac:dyDescent="0.3">
      <c r="A336" s="171">
        <v>437</v>
      </c>
      <c r="B336" s="171" t="s">
        <v>119</v>
      </c>
      <c r="C336" s="171">
        <v>5378600</v>
      </c>
      <c r="D336" s="168" t="s">
        <v>1325</v>
      </c>
      <c r="E336" s="168" t="s">
        <v>1326</v>
      </c>
      <c r="F336" s="171" t="s">
        <v>274</v>
      </c>
      <c r="G336" s="159"/>
      <c r="H336" s="159">
        <v>45565</v>
      </c>
      <c r="I336" s="168" t="s">
        <v>839</v>
      </c>
      <c r="J336" s="198">
        <v>5000</v>
      </c>
      <c r="K336" s="183">
        <v>0.2</v>
      </c>
      <c r="L336" s="180">
        <f>Table3[[#This Row],[PoW]]*Table3[[#This Row],[ToV in 1.000]]</f>
        <v>1000</v>
      </c>
      <c r="M336" s="168" t="s">
        <v>112</v>
      </c>
      <c r="N336" s="120" t="s">
        <v>754</v>
      </c>
      <c r="O336" s="79"/>
      <c r="P336" s="79"/>
      <c r="Q336" s="168" t="s">
        <v>539</v>
      </c>
      <c r="R336" s="168" t="s">
        <v>389</v>
      </c>
      <c r="S336" s="168" t="s">
        <v>207</v>
      </c>
      <c r="T336" s="168" t="s">
        <v>1327</v>
      </c>
      <c r="V336" s="171" t="s">
        <v>770</v>
      </c>
      <c r="X336" s="168" t="s">
        <v>522</v>
      </c>
      <c r="Y336" s="90">
        <v>45532</v>
      </c>
      <c r="Z336" s="159"/>
      <c r="AA336" s="159"/>
      <c r="AB336" s="159"/>
      <c r="AC336" s="159" t="s">
        <v>1127</v>
      </c>
      <c r="AD336" s="94"/>
      <c r="AE336" s="94" t="s">
        <v>1293</v>
      </c>
      <c r="AF336" s="96" t="s">
        <v>944</v>
      </c>
      <c r="AG336" s="96" t="s">
        <v>1328</v>
      </c>
      <c r="AH336" s="120"/>
      <c r="AI336" s="94"/>
      <c r="AJ336" s="111" t="s">
        <v>1329</v>
      </c>
      <c r="AK336" s="94"/>
      <c r="AL336" s="95"/>
      <c r="AM336" s="95"/>
      <c r="AN336" s="95"/>
      <c r="AO336" s="95"/>
      <c r="AP336" s="95"/>
      <c r="AQ336" s="95"/>
      <c r="AR336" s="94"/>
      <c r="AS336" s="94"/>
    </row>
    <row r="337" spans="1:16360" s="79" customFormat="1" ht="44.25" hidden="1" customHeight="1" x14ac:dyDescent="0.3">
      <c r="A337" s="171">
        <v>439</v>
      </c>
      <c r="B337" s="171" t="s">
        <v>103</v>
      </c>
      <c r="C337" s="171" t="s">
        <v>754</v>
      </c>
      <c r="D337" s="171" t="s">
        <v>1318</v>
      </c>
      <c r="E337" s="171" t="s">
        <v>1319</v>
      </c>
      <c r="F337" s="171" t="s">
        <v>302</v>
      </c>
      <c r="G337" s="159"/>
      <c r="H337" s="159"/>
      <c r="I337" s="171" t="s">
        <v>754</v>
      </c>
      <c r="J337" s="198">
        <v>140</v>
      </c>
      <c r="K337" s="183">
        <v>0.3</v>
      </c>
      <c r="L337" s="180">
        <f>Table3[[#This Row],[PoW]]*Table3[[#This Row],[ToV in 1.000]]</f>
        <v>42</v>
      </c>
      <c r="M337" s="171" t="s">
        <v>615</v>
      </c>
      <c r="N337" s="120" t="s">
        <v>472</v>
      </c>
      <c r="Q337" s="171" t="s">
        <v>4197</v>
      </c>
      <c r="R337" s="168" t="s">
        <v>206</v>
      </c>
      <c r="S337" s="171" t="s">
        <v>1032</v>
      </c>
      <c r="T337" s="171" t="s">
        <v>1320</v>
      </c>
      <c r="U337" s="171"/>
      <c r="V337" s="171"/>
      <c r="W337" s="171"/>
      <c r="X337" s="171" t="s">
        <v>522</v>
      </c>
      <c r="Y337" s="90">
        <v>45526</v>
      </c>
      <c r="Z337" s="159"/>
      <c r="AA337" s="159"/>
      <c r="AB337" s="159"/>
      <c r="AC337" s="159" t="s">
        <v>1127</v>
      </c>
      <c r="AD337" s="96"/>
      <c r="AE337" s="94"/>
      <c r="AF337" s="94"/>
      <c r="AG337" s="96"/>
      <c r="AH337" s="161"/>
      <c r="AI337" s="96"/>
      <c r="AJ337" s="94"/>
      <c r="AK337" s="94"/>
      <c r="AL337" s="95"/>
      <c r="AM337" s="95"/>
      <c r="AN337" s="95"/>
      <c r="AO337" s="95"/>
      <c r="AP337" s="95"/>
      <c r="AQ337" s="95"/>
      <c r="AR337" s="94"/>
      <c r="AS337" s="95"/>
    </row>
    <row r="338" spans="1:16360" s="79" customFormat="1" ht="44.25" hidden="1" customHeight="1" x14ac:dyDescent="0.3">
      <c r="A338" s="171">
        <v>709</v>
      </c>
      <c r="B338" s="174" t="s">
        <v>119</v>
      </c>
      <c r="C338" s="103">
        <v>10056594</v>
      </c>
      <c r="D338" s="145" t="s">
        <v>439</v>
      </c>
      <c r="E338" s="145" t="s">
        <v>440</v>
      </c>
      <c r="F338" s="171" t="s">
        <v>90</v>
      </c>
      <c r="G338" s="172"/>
      <c r="H338" s="172"/>
      <c r="I338" s="171"/>
      <c r="J338" s="195"/>
      <c r="K338" s="218"/>
      <c r="L338" s="180">
        <f>Table3[[#This Row],[PoW]]*Table3[[#This Row],[ToV in 1.000]]</f>
        <v>0</v>
      </c>
      <c r="M338" s="180" t="s">
        <v>3958</v>
      </c>
      <c r="N338" s="180"/>
      <c r="O338" s="170" t="s">
        <v>4011</v>
      </c>
      <c r="P338" s="79" t="s">
        <v>441</v>
      </c>
      <c r="Q338" s="180"/>
      <c r="R338" s="145"/>
      <c r="S338" s="145"/>
      <c r="T338" s="171" t="s">
        <v>442</v>
      </c>
      <c r="U338" s="171"/>
      <c r="V338" s="120"/>
      <c r="W338" s="171"/>
      <c r="X338" s="171"/>
      <c r="Y338" s="120"/>
      <c r="Z338" s="100"/>
      <c r="AA338" s="159"/>
      <c r="AB338" s="159"/>
      <c r="AC338" s="227"/>
      <c r="AD338" s="228"/>
      <c r="AE338" s="229"/>
      <c r="AF338" s="96"/>
      <c r="AG338" s="97"/>
      <c r="AH338" s="97"/>
      <c r="AI338" s="96"/>
      <c r="AJ338" s="237" t="s">
        <v>443</v>
      </c>
      <c r="AK338" s="237" t="s">
        <v>444</v>
      </c>
      <c r="AL338" s="95"/>
      <c r="AM338" s="95"/>
      <c r="AN338" s="100"/>
      <c r="AO338" s="95"/>
      <c r="AP338" s="95"/>
      <c r="AQ338" s="95"/>
      <c r="AR338" s="94"/>
      <c r="AS338" s="95"/>
    </row>
    <row r="339" spans="1:16360" s="79" customFormat="1" ht="44.25" customHeight="1" x14ac:dyDescent="0.3">
      <c r="A339" s="171">
        <v>434</v>
      </c>
      <c r="B339" s="171" t="s">
        <v>103</v>
      </c>
      <c r="C339" s="171" t="s">
        <v>754</v>
      </c>
      <c r="D339" s="168" t="s">
        <v>1334</v>
      </c>
      <c r="E339" s="168" t="s">
        <v>1335</v>
      </c>
      <c r="F339" s="168" t="s">
        <v>97</v>
      </c>
      <c r="G339" s="172"/>
      <c r="H339" s="172" t="s">
        <v>1336</v>
      </c>
      <c r="I339" s="168" t="s">
        <v>754</v>
      </c>
      <c r="J339" s="195">
        <v>360</v>
      </c>
      <c r="K339" s="183">
        <v>0.1</v>
      </c>
      <c r="L339" s="180">
        <f>Table3[[#This Row],[PoW]]*Table3[[#This Row],[ToV in 1.000]]</f>
        <v>36</v>
      </c>
      <c r="M339" s="168" t="s">
        <v>112</v>
      </c>
      <c r="N339" s="120" t="s">
        <v>754</v>
      </c>
      <c r="Q339" s="168" t="s">
        <v>4008</v>
      </c>
      <c r="R339" s="168" t="s">
        <v>1337</v>
      </c>
      <c r="S339" s="168" t="s">
        <v>207</v>
      </c>
      <c r="T339" s="168" t="s">
        <v>1338</v>
      </c>
      <c r="U339" s="168"/>
      <c r="V339" s="171"/>
      <c r="W339" s="168"/>
      <c r="X339" s="168" t="s">
        <v>522</v>
      </c>
      <c r="Y339" s="222">
        <v>45531</v>
      </c>
      <c r="Z339" s="172"/>
      <c r="AA339" s="172"/>
      <c r="AB339" s="172"/>
      <c r="AC339" s="159" t="s">
        <v>1127</v>
      </c>
      <c r="AD339" s="176"/>
      <c r="AE339" s="176"/>
      <c r="AF339" s="171"/>
      <c r="AG339" s="171"/>
      <c r="AH339" s="171"/>
      <c r="AI339" s="176"/>
      <c r="AJ339" s="176"/>
      <c r="AK339" s="176"/>
      <c r="AL339" s="175"/>
      <c r="AM339" s="175"/>
      <c r="AN339" s="175"/>
      <c r="AO339" s="175"/>
      <c r="AP339" s="175"/>
      <c r="AQ339" s="175"/>
      <c r="AR339" s="176" t="s">
        <v>1339</v>
      </c>
      <c r="AS339" s="176"/>
    </row>
    <row r="340" spans="1:16360" s="128" customFormat="1" ht="44.25" hidden="1" customHeight="1" x14ac:dyDescent="0.3">
      <c r="A340" s="171">
        <v>435</v>
      </c>
      <c r="B340" s="171" t="s">
        <v>119</v>
      </c>
      <c r="C340" s="171" t="s">
        <v>754</v>
      </c>
      <c r="D340" s="168" t="s">
        <v>1330</v>
      </c>
      <c r="E340" s="168" t="s">
        <v>1331</v>
      </c>
      <c r="F340" s="168" t="s">
        <v>97</v>
      </c>
      <c r="G340" s="159"/>
      <c r="H340" s="159"/>
      <c r="I340" s="168" t="s">
        <v>754</v>
      </c>
      <c r="J340" s="195">
        <v>500</v>
      </c>
      <c r="K340" s="183">
        <v>0</v>
      </c>
      <c r="L340" s="180">
        <f>Table3[[#This Row],[PoW]]*Table3[[#This Row],[ToV in 1.000]]</f>
        <v>0</v>
      </c>
      <c r="M340" s="168" t="s">
        <v>754</v>
      </c>
      <c r="N340" s="120" t="s">
        <v>754</v>
      </c>
      <c r="O340" s="79"/>
      <c r="P340" s="79"/>
      <c r="Q340" s="168" t="s">
        <v>1332</v>
      </c>
      <c r="R340" s="168" t="s">
        <v>389</v>
      </c>
      <c r="S340" s="168" t="s">
        <v>623</v>
      </c>
      <c r="T340" s="168" t="s">
        <v>1333</v>
      </c>
      <c r="U340" s="168"/>
      <c r="V340" s="171"/>
      <c r="W340" s="168"/>
      <c r="X340" s="168" t="s">
        <v>522</v>
      </c>
      <c r="Y340" s="90">
        <v>45526</v>
      </c>
      <c r="Z340" s="159"/>
      <c r="AA340" s="159"/>
      <c r="AB340" s="159"/>
      <c r="AC340" s="159" t="s">
        <v>1127</v>
      </c>
      <c r="AD340" s="94"/>
      <c r="AE340" s="94"/>
      <c r="AF340" s="96"/>
      <c r="AG340" s="96"/>
      <c r="AH340" s="120"/>
      <c r="AI340" s="94"/>
      <c r="AJ340" s="94"/>
      <c r="AK340" s="94"/>
      <c r="AL340" s="95"/>
      <c r="AM340" s="95"/>
      <c r="AN340" s="95"/>
      <c r="AO340" s="95"/>
      <c r="AP340" s="95"/>
      <c r="AQ340" s="95"/>
      <c r="AR340" s="94"/>
      <c r="AS340" s="94"/>
    </row>
    <row r="341" spans="1:16360" s="79" customFormat="1" ht="44.25" customHeight="1" x14ac:dyDescent="0.3">
      <c r="A341" s="171">
        <v>433</v>
      </c>
      <c r="B341" s="171" t="s">
        <v>103</v>
      </c>
      <c r="C341" s="171" t="s">
        <v>754</v>
      </c>
      <c r="D341" s="168" t="s">
        <v>1340</v>
      </c>
      <c r="E341" s="168" t="s">
        <v>1341</v>
      </c>
      <c r="F341" s="168" t="s">
        <v>97</v>
      </c>
      <c r="G341" s="159">
        <v>45531</v>
      </c>
      <c r="H341" s="159">
        <v>45531.5</v>
      </c>
      <c r="I341" s="168" t="s">
        <v>754</v>
      </c>
      <c r="J341" s="195">
        <v>150</v>
      </c>
      <c r="K341" s="183">
        <v>0</v>
      </c>
      <c r="L341" s="180">
        <f>Table3[[#This Row],[PoW]]*Table3[[#This Row],[ToV in 1.000]]</f>
        <v>0</v>
      </c>
      <c r="M341" s="168" t="s">
        <v>754</v>
      </c>
      <c r="N341" s="120" t="s">
        <v>754</v>
      </c>
      <c r="Q341" s="168" t="s">
        <v>1342</v>
      </c>
      <c r="R341" s="168" t="s">
        <v>206</v>
      </c>
      <c r="S341" s="168" t="s">
        <v>207</v>
      </c>
      <c r="T341" s="168" t="s">
        <v>1343</v>
      </c>
      <c r="U341" s="168"/>
      <c r="V341" s="171"/>
      <c r="W341" s="168"/>
      <c r="X341" s="168" t="s">
        <v>522</v>
      </c>
      <c r="Y341" s="90">
        <v>45531</v>
      </c>
      <c r="Z341" s="159">
        <v>45567</v>
      </c>
      <c r="AA341" s="159"/>
      <c r="AB341" s="159"/>
      <c r="AC341" s="159" t="s">
        <v>1127</v>
      </c>
      <c r="AD341" s="94"/>
      <c r="AE341" s="96"/>
      <c r="AF341" s="96"/>
      <c r="AG341" s="96"/>
      <c r="AH341" s="120"/>
      <c r="AI341" s="94"/>
      <c r="AJ341" s="94"/>
      <c r="AK341" s="94"/>
      <c r="AL341" s="95"/>
      <c r="AM341" s="95"/>
      <c r="AN341" s="95"/>
      <c r="AO341" s="95"/>
      <c r="AP341" s="95"/>
      <c r="AQ341" s="95"/>
      <c r="AR341" s="94"/>
      <c r="AS341" s="94"/>
    </row>
    <row r="342" spans="1:16360" s="79" customFormat="1" ht="44.25" customHeight="1" x14ac:dyDescent="0.3">
      <c r="A342" s="171">
        <v>428</v>
      </c>
      <c r="B342" s="171" t="s">
        <v>119</v>
      </c>
      <c r="C342" s="171">
        <v>5321490</v>
      </c>
      <c r="D342" s="171" t="s">
        <v>1358</v>
      </c>
      <c r="E342" s="171" t="s">
        <v>1359</v>
      </c>
      <c r="F342" s="171" t="s">
        <v>274</v>
      </c>
      <c r="G342" s="159"/>
      <c r="H342" s="159">
        <v>45534</v>
      </c>
      <c r="I342" s="171" t="s">
        <v>839</v>
      </c>
      <c r="J342" s="201">
        <v>500</v>
      </c>
      <c r="K342" s="183">
        <v>0.3</v>
      </c>
      <c r="L342" s="179">
        <f>Table3[[#This Row],[PoW]]*Table3[[#This Row],[ToV in 1.000]]</f>
        <v>150</v>
      </c>
      <c r="M342" s="171" t="s">
        <v>107</v>
      </c>
      <c r="N342" s="171" t="s">
        <v>1360</v>
      </c>
      <c r="O342" s="168"/>
      <c r="P342" s="168"/>
      <c r="Q342" s="171" t="s">
        <v>4008</v>
      </c>
      <c r="R342" s="171"/>
      <c r="S342" s="171" t="s">
        <v>1189</v>
      </c>
      <c r="T342" s="171" t="s">
        <v>4041</v>
      </c>
      <c r="U342" s="171"/>
      <c r="V342" s="168"/>
      <c r="W342" s="171"/>
      <c r="X342" s="171" t="s">
        <v>522</v>
      </c>
      <c r="Y342" s="90">
        <v>45519</v>
      </c>
      <c r="Z342" s="159"/>
      <c r="AA342" s="159"/>
      <c r="AB342" s="159"/>
      <c r="AC342" s="159" t="s">
        <v>1127</v>
      </c>
      <c r="AD342" s="96"/>
      <c r="AE342" s="96"/>
      <c r="AF342" s="96"/>
      <c r="AG342" s="96"/>
      <c r="AH342" s="120"/>
      <c r="AI342" s="96"/>
      <c r="AJ342" s="94"/>
      <c r="AK342" s="94"/>
      <c r="AL342" s="95"/>
      <c r="AM342" s="95"/>
      <c r="AN342" s="95"/>
      <c r="AO342" s="95"/>
      <c r="AP342" s="95"/>
      <c r="AQ342" s="95">
        <v>45566</v>
      </c>
      <c r="AR342" s="94" t="s">
        <v>1361</v>
      </c>
      <c r="AS342" s="95" t="s">
        <v>1362</v>
      </c>
    </row>
    <row r="343" spans="1:16360" s="164" customFormat="1" ht="44.25" hidden="1" customHeight="1" x14ac:dyDescent="0.3">
      <c r="A343" s="145">
        <v>794</v>
      </c>
      <c r="B343" s="120"/>
      <c r="C343" s="120">
        <v>10184583</v>
      </c>
      <c r="D343" s="145" t="s">
        <v>88</v>
      </c>
      <c r="E343" s="145" t="s">
        <v>89</v>
      </c>
      <c r="F343" s="145" t="s">
        <v>90</v>
      </c>
      <c r="G343" s="159"/>
      <c r="H343" s="145"/>
      <c r="I343" s="120"/>
      <c r="J343" s="145">
        <v>37</v>
      </c>
      <c r="K343" s="145"/>
      <c r="L343" s="145">
        <f>Table3[[#This Row],[PoW]]*Table3[[#This Row],[ToV in 1.000]]</f>
        <v>0</v>
      </c>
      <c r="M343" s="145" t="s">
        <v>3959</v>
      </c>
      <c r="N343" s="145" t="s">
        <v>4010</v>
      </c>
      <c r="O343" s="79" t="s">
        <v>4008</v>
      </c>
      <c r="P343" s="79"/>
      <c r="Q343" s="169"/>
      <c r="R343" s="169"/>
      <c r="S343" s="169"/>
      <c r="T343" s="79" t="s">
        <v>91</v>
      </c>
      <c r="U343" s="79"/>
      <c r="V343" s="79"/>
      <c r="W343" s="79"/>
      <c r="X343" s="79"/>
      <c r="Y343" s="86"/>
      <c r="Z343" s="159"/>
      <c r="AA343" s="159"/>
      <c r="AB343" s="159"/>
      <c r="AC343" s="159"/>
      <c r="AD343" s="79"/>
      <c r="AE343" s="79"/>
      <c r="AF343" s="79"/>
      <c r="AG343" s="79"/>
      <c r="AH343" s="120"/>
      <c r="AI343" s="79"/>
      <c r="AJ343" s="79"/>
      <c r="AK343" s="79"/>
      <c r="AL343" s="87"/>
      <c r="AM343" s="87"/>
      <c r="AN343" s="87"/>
      <c r="AO343" s="87"/>
      <c r="AP343" s="87"/>
      <c r="AQ343" s="87"/>
      <c r="AR343" s="79"/>
      <c r="AS343" s="79"/>
    </row>
    <row r="344" spans="1:16360" s="79" customFormat="1" ht="44.25" hidden="1" customHeight="1" x14ac:dyDescent="0.3">
      <c r="A344" s="171">
        <v>431</v>
      </c>
      <c r="B344" s="171" t="s">
        <v>119</v>
      </c>
      <c r="C344" s="171" t="s">
        <v>754</v>
      </c>
      <c r="D344" s="168" t="s">
        <v>1350</v>
      </c>
      <c r="E344" s="168" t="s">
        <v>1351</v>
      </c>
      <c r="F344" s="168" t="s">
        <v>97</v>
      </c>
      <c r="G344" s="159"/>
      <c r="H344" s="159"/>
      <c r="I344" s="171" t="s">
        <v>754</v>
      </c>
      <c r="J344" s="195">
        <v>500</v>
      </c>
      <c r="K344" s="183">
        <v>0</v>
      </c>
      <c r="L344" s="180">
        <f>Table3[[#This Row],[PoW]]*Table3[[#This Row],[ToV in 1.000]]</f>
        <v>0</v>
      </c>
      <c r="M344" s="168" t="s">
        <v>754</v>
      </c>
      <c r="N344" s="120" t="s">
        <v>754</v>
      </c>
      <c r="Q344" s="168" t="s">
        <v>1342</v>
      </c>
      <c r="R344" s="168" t="s">
        <v>754</v>
      </c>
      <c r="S344" s="168" t="s">
        <v>207</v>
      </c>
      <c r="T344" s="168" t="s">
        <v>1352</v>
      </c>
      <c r="U344" s="168"/>
      <c r="V344" s="171"/>
      <c r="W344" s="168"/>
      <c r="X344" s="168" t="s">
        <v>522</v>
      </c>
      <c r="Y344" s="90">
        <v>45530</v>
      </c>
      <c r="Z344" s="159"/>
      <c r="AA344" s="159"/>
      <c r="AB344" s="159"/>
      <c r="AC344" s="159" t="s">
        <v>1127</v>
      </c>
      <c r="AD344" s="94"/>
      <c r="AE344" s="96"/>
      <c r="AF344" s="96"/>
      <c r="AG344" s="96"/>
      <c r="AH344" s="120"/>
      <c r="AI344" s="94"/>
      <c r="AJ344" s="94"/>
      <c r="AK344" s="94"/>
      <c r="AL344" s="95"/>
      <c r="AM344" s="95"/>
      <c r="AN344" s="95"/>
      <c r="AO344" s="95"/>
      <c r="AP344" s="95"/>
      <c r="AQ344" s="95"/>
      <c r="AR344" s="94"/>
      <c r="AS344" s="94"/>
    </row>
    <row r="345" spans="1:16360" s="79" customFormat="1" ht="44.25" hidden="1" customHeight="1" x14ac:dyDescent="0.3">
      <c r="A345" s="171">
        <v>430</v>
      </c>
      <c r="B345" s="171" t="s">
        <v>119</v>
      </c>
      <c r="C345" s="171" t="s">
        <v>754</v>
      </c>
      <c r="D345" s="168" t="s">
        <v>335</v>
      </c>
      <c r="E345" s="168" t="s">
        <v>1353</v>
      </c>
      <c r="F345" s="168" t="s">
        <v>97</v>
      </c>
      <c r="G345" s="159"/>
      <c r="H345" s="159"/>
      <c r="I345" s="171" t="s">
        <v>754</v>
      </c>
      <c r="J345" s="198">
        <v>500</v>
      </c>
      <c r="K345" s="183">
        <v>0</v>
      </c>
      <c r="L345" s="180">
        <f>Table3[[#This Row],[PoW]]*Table3[[#This Row],[ToV in 1.000]]</f>
        <v>0</v>
      </c>
      <c r="M345" s="79" t="s">
        <v>3958</v>
      </c>
      <c r="N345" s="120" t="s">
        <v>754</v>
      </c>
      <c r="Q345" s="168" t="s">
        <v>1342</v>
      </c>
      <c r="R345" s="168" t="s">
        <v>988</v>
      </c>
      <c r="S345" s="168" t="s">
        <v>207</v>
      </c>
      <c r="T345" s="168" t="s">
        <v>1354</v>
      </c>
      <c r="U345" s="168"/>
      <c r="V345" s="171"/>
      <c r="W345" s="168"/>
      <c r="X345" s="168" t="s">
        <v>522</v>
      </c>
      <c r="Y345" s="90">
        <v>45530</v>
      </c>
      <c r="Z345" s="159"/>
      <c r="AA345" s="159"/>
      <c r="AB345" s="159"/>
      <c r="AC345" s="159" t="s">
        <v>1127</v>
      </c>
      <c r="AD345" s="94"/>
      <c r="AE345" s="96"/>
      <c r="AF345" s="96"/>
      <c r="AG345" s="96"/>
      <c r="AH345" s="120"/>
      <c r="AI345" s="150">
        <v>0.39</v>
      </c>
      <c r="AJ345" s="94"/>
      <c r="AK345" s="94"/>
      <c r="AL345" s="95"/>
      <c r="AM345" s="95"/>
      <c r="AN345" s="95"/>
      <c r="AO345" s="95"/>
      <c r="AP345" s="95"/>
      <c r="AQ345" s="95"/>
      <c r="AR345" s="94"/>
      <c r="AS345" s="94"/>
    </row>
    <row r="346" spans="1:16360" s="79" customFormat="1" ht="44.25" hidden="1" customHeight="1" x14ac:dyDescent="0.3">
      <c r="A346" s="171">
        <v>429</v>
      </c>
      <c r="B346" s="171" t="s">
        <v>103</v>
      </c>
      <c r="C346" s="171" t="s">
        <v>754</v>
      </c>
      <c r="D346" s="171" t="s">
        <v>1355</v>
      </c>
      <c r="E346" s="171" t="s">
        <v>1356</v>
      </c>
      <c r="F346" s="171" t="s">
        <v>274</v>
      </c>
      <c r="G346" s="159"/>
      <c r="H346" s="159"/>
      <c r="I346" s="171" t="s">
        <v>839</v>
      </c>
      <c r="J346" s="195">
        <v>80</v>
      </c>
      <c r="K346" s="183">
        <v>0.2</v>
      </c>
      <c r="L346" s="258">
        <f>Table3[[#This Row],[PoW]]*Table3[[#This Row],[ToV in 1.000]]</f>
        <v>16</v>
      </c>
      <c r="M346" s="171" t="s">
        <v>112</v>
      </c>
      <c r="N346" s="120" t="s">
        <v>754</v>
      </c>
      <c r="O346" s="168" t="s">
        <v>4008</v>
      </c>
      <c r="P346" s="255" t="s">
        <v>226</v>
      </c>
      <c r="Q346" s="171" t="s">
        <v>4008</v>
      </c>
      <c r="R346" s="171" t="s">
        <v>1357</v>
      </c>
      <c r="S346" s="171" t="s">
        <v>1032</v>
      </c>
      <c r="T346" s="171" t="s">
        <v>4151</v>
      </c>
      <c r="U346" s="171"/>
      <c r="V346" s="171" t="s">
        <v>770</v>
      </c>
      <c r="W346" s="171"/>
      <c r="X346" s="171" t="s">
        <v>1312</v>
      </c>
      <c r="Y346" s="90">
        <v>45527</v>
      </c>
      <c r="Z346" s="159"/>
      <c r="AA346" s="159"/>
      <c r="AB346" s="159"/>
      <c r="AC346" s="159" t="s">
        <v>1127</v>
      </c>
      <c r="AD346" s="96"/>
      <c r="AE346" s="96"/>
      <c r="AF346" s="96"/>
      <c r="AG346" s="96"/>
      <c r="AH346" s="120"/>
      <c r="AI346" s="96"/>
      <c r="AJ346" s="94"/>
      <c r="AK346" s="94"/>
      <c r="AL346" s="95"/>
      <c r="AM346" s="95"/>
      <c r="AN346" s="95"/>
      <c r="AO346" s="95"/>
      <c r="AP346" s="95"/>
      <c r="AQ346" s="95"/>
      <c r="AR346" s="94"/>
      <c r="AS346" s="95"/>
    </row>
    <row r="347" spans="1:16360" s="79" customFormat="1" ht="44.25" customHeight="1" x14ac:dyDescent="0.3">
      <c r="A347" s="171">
        <v>427</v>
      </c>
      <c r="B347" s="171" t="s">
        <v>103</v>
      </c>
      <c r="C347" s="171" t="s">
        <v>754</v>
      </c>
      <c r="D347" s="171" t="s">
        <v>1277</v>
      </c>
      <c r="E347" s="171" t="s">
        <v>1363</v>
      </c>
      <c r="F347" s="168" t="s">
        <v>97</v>
      </c>
      <c r="G347" s="159"/>
      <c r="H347" s="159">
        <v>45548</v>
      </c>
      <c r="I347" s="171" t="s">
        <v>754</v>
      </c>
      <c r="J347" s="201">
        <v>250</v>
      </c>
      <c r="K347" s="183">
        <v>0</v>
      </c>
      <c r="L347" s="180">
        <f>Table3[[#This Row],[PoW]]*Table3[[#This Row],[ToV in 1.000]]</f>
        <v>0</v>
      </c>
      <c r="M347" s="171" t="s">
        <v>754</v>
      </c>
      <c r="N347" s="120" t="s">
        <v>754</v>
      </c>
      <c r="Q347" s="171" t="s">
        <v>539</v>
      </c>
      <c r="R347" s="171"/>
      <c r="S347" s="171"/>
      <c r="T347" s="171" t="s">
        <v>1364</v>
      </c>
      <c r="U347" s="171"/>
      <c r="V347" s="168"/>
      <c r="W347" s="171"/>
      <c r="X347" s="168" t="s">
        <v>522</v>
      </c>
      <c r="Y347" s="90">
        <v>45530</v>
      </c>
      <c r="Z347" s="159"/>
      <c r="AA347" s="159"/>
      <c r="AB347" s="159"/>
      <c r="AC347" s="159" t="s">
        <v>1127</v>
      </c>
      <c r="AD347" s="96"/>
      <c r="AE347" s="96"/>
      <c r="AF347" s="96"/>
      <c r="AG347" s="96"/>
      <c r="AH347" s="120"/>
      <c r="AI347" s="96"/>
      <c r="AJ347" s="94"/>
      <c r="AK347" s="94"/>
      <c r="AL347" s="95"/>
      <c r="AM347" s="95"/>
      <c r="AN347" s="95"/>
      <c r="AO347" s="95"/>
      <c r="AP347" s="95"/>
      <c r="AQ347" s="95"/>
      <c r="AR347" s="94"/>
      <c r="AS347" s="95"/>
    </row>
    <row r="348" spans="1:16360" s="79" customFormat="1" ht="44.25" customHeight="1" x14ac:dyDescent="0.3">
      <c r="A348" s="171">
        <v>426</v>
      </c>
      <c r="B348" s="171" t="s">
        <v>770</v>
      </c>
      <c r="C348" s="171" t="s">
        <v>754</v>
      </c>
      <c r="D348" s="171" t="s">
        <v>1365</v>
      </c>
      <c r="E348" s="171" t="s">
        <v>841</v>
      </c>
      <c r="F348" s="168" t="s">
        <v>97</v>
      </c>
      <c r="G348" s="159"/>
      <c r="H348" s="159">
        <v>45545</v>
      </c>
      <c r="I348" s="171" t="s">
        <v>754</v>
      </c>
      <c r="J348" s="195">
        <v>0</v>
      </c>
      <c r="K348" s="183">
        <v>0</v>
      </c>
      <c r="L348" s="180">
        <f>Table3[[#This Row],[PoW]]*Table3[[#This Row],[ToV in 1.000]]</f>
        <v>0</v>
      </c>
      <c r="M348" s="171" t="s">
        <v>754</v>
      </c>
      <c r="N348" s="120" t="s">
        <v>754</v>
      </c>
      <c r="Q348" s="171"/>
      <c r="R348" s="171"/>
      <c r="S348" s="171"/>
      <c r="T348" s="171" t="s">
        <v>1366</v>
      </c>
      <c r="U348" s="171"/>
      <c r="V348" s="171"/>
      <c r="W348" s="171"/>
      <c r="X348" s="168" t="s">
        <v>522</v>
      </c>
      <c r="Y348" s="90">
        <v>45520</v>
      </c>
      <c r="Z348" s="159"/>
      <c r="AA348" s="159"/>
      <c r="AB348" s="159"/>
      <c r="AC348" s="159" t="s">
        <v>1127</v>
      </c>
      <c r="AD348" s="96"/>
      <c r="AE348" s="96"/>
      <c r="AF348" s="96"/>
      <c r="AG348" s="96"/>
      <c r="AH348" s="120"/>
      <c r="AI348" s="96"/>
      <c r="AJ348" s="94"/>
      <c r="AK348" s="94"/>
      <c r="AL348" s="95"/>
      <c r="AM348" s="95"/>
      <c r="AN348" s="95"/>
      <c r="AO348" s="95"/>
      <c r="AP348" s="95"/>
      <c r="AQ348" s="95"/>
      <c r="AR348" s="94"/>
      <c r="AS348" s="95"/>
    </row>
    <row r="349" spans="1:16360" s="79" customFormat="1" ht="44.25" customHeight="1" x14ac:dyDescent="0.3">
      <c r="A349" s="171">
        <v>423</v>
      </c>
      <c r="B349" s="171" t="s">
        <v>770</v>
      </c>
      <c r="C349" s="120">
        <v>5276456</v>
      </c>
      <c r="D349" s="171" t="s">
        <v>1373</v>
      </c>
      <c r="E349" s="171" t="s">
        <v>1374</v>
      </c>
      <c r="F349" s="171" t="s">
        <v>279</v>
      </c>
      <c r="G349" s="159"/>
      <c r="H349" s="159">
        <v>45709</v>
      </c>
      <c r="I349" s="171" t="s">
        <v>839</v>
      </c>
      <c r="J349" s="198">
        <v>1000</v>
      </c>
      <c r="K349" s="183">
        <v>0.9</v>
      </c>
      <c r="L349" s="258">
        <f>Table3[[#This Row],[PoW]]*Table3[[#This Row],[ToV in 1.000]]</f>
        <v>900</v>
      </c>
      <c r="M349" s="171" t="s">
        <v>3959</v>
      </c>
      <c r="N349" s="120" t="s">
        <v>704</v>
      </c>
      <c r="O349" s="79" t="s">
        <v>4008</v>
      </c>
      <c r="P349" s="253" t="s">
        <v>226</v>
      </c>
      <c r="Q349" s="171" t="s">
        <v>539</v>
      </c>
      <c r="R349" s="171" t="s">
        <v>892</v>
      </c>
      <c r="S349" s="171" t="s">
        <v>942</v>
      </c>
      <c r="T349" s="171" t="s">
        <v>4096</v>
      </c>
      <c r="U349" s="171"/>
      <c r="V349" s="171"/>
      <c r="W349" s="171"/>
      <c r="X349" s="171" t="s">
        <v>1312</v>
      </c>
      <c r="Y349" s="90">
        <v>45517</v>
      </c>
      <c r="Z349" s="159"/>
      <c r="AA349" s="159"/>
      <c r="AB349" s="159"/>
      <c r="AC349" s="159" t="s">
        <v>1369</v>
      </c>
      <c r="AD349" s="96"/>
      <c r="AE349" s="96" t="s">
        <v>774</v>
      </c>
      <c r="AF349" s="96"/>
      <c r="AG349" s="171" t="s">
        <v>1375</v>
      </c>
      <c r="AH349" s="120" t="s">
        <v>849</v>
      </c>
      <c r="AI349" s="148">
        <v>0.38</v>
      </c>
      <c r="AJ349" s="111" t="s">
        <v>1376</v>
      </c>
      <c r="AK349" s="94"/>
      <c r="AL349" s="95"/>
      <c r="AM349" s="95"/>
      <c r="AN349" s="95"/>
      <c r="AO349" s="95"/>
      <c r="AP349" s="95"/>
      <c r="AQ349" s="95"/>
      <c r="AR349" s="94"/>
      <c r="AS349" s="95"/>
    </row>
    <row r="350" spans="1:16360" s="252" customFormat="1" ht="44.25" hidden="1" customHeight="1" x14ac:dyDescent="0.3">
      <c r="A350" s="171">
        <v>425</v>
      </c>
      <c r="B350" s="171" t="s">
        <v>103</v>
      </c>
      <c r="C350" s="171">
        <v>5299434</v>
      </c>
      <c r="D350" s="120" t="s">
        <v>1367</v>
      </c>
      <c r="E350" s="120" t="s">
        <v>1368</v>
      </c>
      <c r="F350" s="171" t="s">
        <v>102</v>
      </c>
      <c r="G350" s="159"/>
      <c r="H350" s="159"/>
      <c r="I350" s="171" t="s">
        <v>864</v>
      </c>
      <c r="J350" s="200">
        <v>100</v>
      </c>
      <c r="K350" s="182">
        <v>0.5</v>
      </c>
      <c r="L350" s="178">
        <f>Table3[[#This Row],[PoW]]*Table3[[#This Row],[ToV in 1.000]]</f>
        <v>50</v>
      </c>
      <c r="M350" s="79" t="s">
        <v>3958</v>
      </c>
      <c r="N350" s="120" t="s">
        <v>4197</v>
      </c>
      <c r="O350" s="168" t="s">
        <v>4008</v>
      </c>
      <c r="P350" s="168"/>
      <c r="Q350" s="171" t="s">
        <v>4008</v>
      </c>
      <c r="R350" s="145" t="s">
        <v>879</v>
      </c>
      <c r="S350" s="145" t="s">
        <v>623</v>
      </c>
      <c r="T350" s="171" t="s">
        <v>4198</v>
      </c>
      <c r="U350" s="171"/>
      <c r="V350" s="120" t="s">
        <v>770</v>
      </c>
      <c r="W350" s="120"/>
      <c r="X350" s="120" t="s">
        <v>1312</v>
      </c>
      <c r="Y350" s="90">
        <v>45518</v>
      </c>
      <c r="Z350" s="159"/>
      <c r="AA350" s="159"/>
      <c r="AB350" s="159"/>
      <c r="AC350" s="159" t="s">
        <v>1369</v>
      </c>
      <c r="AD350" s="96"/>
      <c r="AE350" s="96"/>
      <c r="AF350" s="96"/>
      <c r="AG350" s="96"/>
      <c r="AH350" s="120"/>
      <c r="AI350" s="96"/>
      <c r="AJ350" s="94"/>
      <c r="AK350" s="94"/>
      <c r="AL350" s="95"/>
      <c r="AM350" s="95"/>
      <c r="AN350" s="95"/>
      <c r="AO350" s="95"/>
      <c r="AP350" s="95"/>
      <c r="AQ350" s="95"/>
      <c r="AR350" s="94"/>
      <c r="AS350" s="95"/>
      <c r="AT350" s="79"/>
      <c r="AU350" s="79"/>
      <c r="AV350" s="79"/>
      <c r="AW350" s="79"/>
      <c r="AX350" s="79"/>
      <c r="AY350" s="79"/>
      <c r="AZ350" s="79"/>
      <c r="BA350" s="79"/>
      <c r="BB350" s="79"/>
      <c r="BC350" s="79"/>
      <c r="BD350" s="79"/>
      <c r="BE350" s="79"/>
      <c r="BF350" s="79"/>
      <c r="BG350" s="79"/>
      <c r="BH350" s="79"/>
      <c r="BI350" s="79"/>
      <c r="BJ350" s="79"/>
      <c r="BK350" s="79"/>
      <c r="BL350" s="79"/>
      <c r="BM350" s="79"/>
      <c r="BN350" s="79"/>
      <c r="BO350" s="79"/>
      <c r="BP350" s="79"/>
      <c r="BQ350" s="79"/>
      <c r="BR350" s="79"/>
      <c r="BS350" s="79"/>
      <c r="BT350" s="79"/>
      <c r="BU350" s="79"/>
      <c r="BV350" s="79"/>
      <c r="BW350" s="79"/>
      <c r="BX350" s="79"/>
      <c r="BY350" s="79"/>
      <c r="BZ350" s="79"/>
      <c r="CA350" s="79"/>
      <c r="CB350" s="79"/>
      <c r="CC350" s="79"/>
      <c r="CD350" s="79"/>
      <c r="CE350" s="79"/>
      <c r="CF350" s="79"/>
      <c r="CG350" s="79"/>
      <c r="CH350" s="79"/>
      <c r="CI350" s="79"/>
      <c r="CJ350" s="79"/>
      <c r="CK350" s="79"/>
      <c r="CL350" s="79"/>
      <c r="CM350" s="79"/>
      <c r="CN350" s="79"/>
      <c r="CO350" s="79"/>
      <c r="CP350" s="79"/>
      <c r="CQ350" s="79"/>
      <c r="CR350" s="79"/>
      <c r="CS350" s="79"/>
      <c r="CT350" s="79"/>
      <c r="CU350" s="79"/>
      <c r="CV350" s="79"/>
      <c r="CW350" s="79"/>
      <c r="CX350" s="79"/>
      <c r="CY350" s="79"/>
      <c r="CZ350" s="79"/>
      <c r="DA350" s="79"/>
      <c r="DB350" s="79"/>
      <c r="DC350" s="79"/>
      <c r="DD350" s="79"/>
      <c r="DE350" s="79"/>
      <c r="DF350" s="79"/>
      <c r="DG350" s="79"/>
      <c r="DH350" s="79"/>
      <c r="DI350" s="79"/>
      <c r="DJ350" s="79"/>
      <c r="DK350" s="79"/>
      <c r="DL350" s="79"/>
      <c r="DM350" s="79"/>
      <c r="DN350" s="79"/>
      <c r="DO350" s="79"/>
      <c r="DP350" s="79"/>
      <c r="DQ350" s="79"/>
      <c r="DR350" s="79"/>
      <c r="DS350" s="79"/>
      <c r="DT350" s="79"/>
      <c r="DU350" s="79"/>
      <c r="DV350" s="79"/>
      <c r="DW350" s="79"/>
      <c r="DX350" s="79"/>
      <c r="DY350" s="79"/>
      <c r="DZ350" s="79"/>
      <c r="EA350" s="79"/>
      <c r="EB350" s="79"/>
      <c r="EC350" s="79"/>
      <c r="ED350" s="79"/>
      <c r="EE350" s="79"/>
      <c r="EF350" s="79"/>
      <c r="EG350" s="79"/>
      <c r="EH350" s="79"/>
      <c r="EI350" s="79"/>
      <c r="EJ350" s="79"/>
      <c r="EK350" s="79"/>
      <c r="EL350" s="79"/>
      <c r="EM350" s="79"/>
      <c r="EN350" s="79"/>
      <c r="EO350" s="79"/>
      <c r="EP350" s="79"/>
      <c r="EQ350" s="79"/>
      <c r="ER350" s="79"/>
      <c r="ES350" s="79"/>
      <c r="ET350" s="79"/>
      <c r="EU350" s="79"/>
      <c r="EV350" s="79"/>
      <c r="EW350" s="79"/>
      <c r="EX350" s="79"/>
      <c r="EY350" s="79"/>
      <c r="EZ350" s="79"/>
      <c r="FA350" s="79"/>
      <c r="FB350" s="79"/>
      <c r="FC350" s="79"/>
      <c r="FD350" s="79"/>
      <c r="FE350" s="79"/>
      <c r="FF350" s="79"/>
      <c r="FG350" s="79"/>
      <c r="FH350" s="79"/>
      <c r="FI350" s="79"/>
      <c r="FJ350" s="79"/>
      <c r="FK350" s="79"/>
      <c r="FL350" s="79"/>
      <c r="FM350" s="79"/>
      <c r="FN350" s="79"/>
      <c r="FO350" s="79"/>
      <c r="FP350" s="79"/>
      <c r="FQ350" s="79"/>
      <c r="FR350" s="79"/>
      <c r="FS350" s="79"/>
      <c r="FT350" s="79"/>
      <c r="FU350" s="79"/>
      <c r="FV350" s="79"/>
      <c r="FW350" s="79"/>
      <c r="FX350" s="79"/>
      <c r="FY350" s="79"/>
      <c r="FZ350" s="79"/>
      <c r="GA350" s="79"/>
      <c r="GB350" s="79"/>
      <c r="GC350" s="79"/>
      <c r="GD350" s="79"/>
      <c r="GE350" s="79"/>
      <c r="GF350" s="79"/>
      <c r="GG350" s="79"/>
      <c r="GH350" s="79"/>
      <c r="GI350" s="79"/>
      <c r="GJ350" s="79"/>
      <c r="GK350" s="79"/>
      <c r="GL350" s="79"/>
      <c r="GM350" s="79"/>
      <c r="GN350" s="79"/>
      <c r="GO350" s="79"/>
      <c r="GP350" s="79"/>
      <c r="GQ350" s="79"/>
      <c r="GR350" s="79"/>
      <c r="GS350" s="79"/>
      <c r="GT350" s="79"/>
      <c r="GU350" s="79"/>
      <c r="GV350" s="79"/>
      <c r="GW350" s="79"/>
      <c r="GX350" s="79"/>
      <c r="GY350" s="79"/>
      <c r="GZ350" s="79"/>
      <c r="HA350" s="79"/>
      <c r="HB350" s="79"/>
      <c r="HC350" s="79"/>
      <c r="HD350" s="79"/>
      <c r="HE350" s="79"/>
      <c r="HF350" s="79"/>
      <c r="HG350" s="79"/>
      <c r="HH350" s="79"/>
      <c r="HI350" s="79"/>
      <c r="HJ350" s="79"/>
      <c r="HK350" s="79"/>
      <c r="HL350" s="79"/>
      <c r="HM350" s="79"/>
      <c r="HN350" s="79"/>
      <c r="HO350" s="79"/>
      <c r="HP350" s="79"/>
      <c r="HQ350" s="79"/>
      <c r="HR350" s="79"/>
      <c r="HS350" s="79"/>
      <c r="HT350" s="79"/>
      <c r="HU350" s="79"/>
      <c r="HV350" s="79"/>
      <c r="HW350" s="79"/>
      <c r="HX350" s="79"/>
      <c r="HY350" s="79"/>
      <c r="HZ350" s="79"/>
      <c r="IA350" s="79"/>
      <c r="IB350" s="79"/>
      <c r="IC350" s="79"/>
      <c r="ID350" s="79"/>
      <c r="IE350" s="79"/>
      <c r="IF350" s="79"/>
      <c r="IG350" s="79"/>
      <c r="IH350" s="79"/>
      <c r="II350" s="79"/>
      <c r="IJ350" s="79"/>
      <c r="IK350" s="79"/>
      <c r="IL350" s="79"/>
      <c r="IM350" s="79"/>
      <c r="IN350" s="79"/>
      <c r="IO350" s="79"/>
      <c r="IP350" s="79"/>
      <c r="IQ350" s="79"/>
      <c r="IR350" s="79"/>
      <c r="IS350" s="79"/>
      <c r="IT350" s="79"/>
      <c r="IU350" s="79"/>
      <c r="IV350" s="79"/>
      <c r="IW350" s="79"/>
      <c r="IX350" s="79"/>
      <c r="IY350" s="79"/>
      <c r="IZ350" s="79"/>
      <c r="JA350" s="79"/>
      <c r="JB350" s="79"/>
      <c r="JC350" s="79"/>
      <c r="JD350" s="79"/>
      <c r="JE350" s="79"/>
      <c r="JF350" s="79"/>
      <c r="JG350" s="79"/>
      <c r="JH350" s="79"/>
      <c r="JI350" s="79"/>
      <c r="JJ350" s="79"/>
      <c r="JK350" s="79"/>
      <c r="JL350" s="79"/>
      <c r="JM350" s="79"/>
      <c r="JN350" s="79"/>
      <c r="JO350" s="79"/>
      <c r="JP350" s="79"/>
      <c r="JQ350" s="79"/>
      <c r="JR350" s="79"/>
      <c r="JS350" s="79"/>
      <c r="JT350" s="79"/>
      <c r="JU350" s="79"/>
      <c r="JV350" s="79"/>
      <c r="JW350" s="79"/>
      <c r="JX350" s="79"/>
      <c r="JY350" s="79"/>
      <c r="JZ350" s="79"/>
      <c r="KA350" s="79"/>
      <c r="KB350" s="79"/>
      <c r="KC350" s="79"/>
      <c r="KD350" s="79"/>
      <c r="KE350" s="79"/>
      <c r="KF350" s="79"/>
      <c r="KG350" s="79"/>
      <c r="KH350" s="79"/>
      <c r="KI350" s="79"/>
      <c r="KJ350" s="79"/>
      <c r="KK350" s="79"/>
      <c r="KL350" s="79"/>
      <c r="KM350" s="79"/>
      <c r="KN350" s="79"/>
      <c r="KO350" s="79"/>
      <c r="KP350" s="79"/>
      <c r="KQ350" s="79"/>
      <c r="KR350" s="79"/>
      <c r="KS350" s="79"/>
      <c r="KT350" s="79"/>
      <c r="KU350" s="79"/>
      <c r="KV350" s="79"/>
      <c r="KW350" s="79"/>
      <c r="KX350" s="79"/>
      <c r="KY350" s="79"/>
      <c r="KZ350" s="79"/>
      <c r="LA350" s="79"/>
      <c r="LB350" s="79"/>
      <c r="LC350" s="79"/>
      <c r="LD350" s="79"/>
      <c r="LE350" s="79"/>
      <c r="LF350" s="79"/>
      <c r="LG350" s="79"/>
      <c r="LH350" s="79"/>
      <c r="LI350" s="79"/>
      <c r="LJ350" s="79"/>
      <c r="LK350" s="79"/>
      <c r="LL350" s="79"/>
      <c r="LM350" s="79"/>
      <c r="LN350" s="79"/>
      <c r="LO350" s="79"/>
      <c r="LP350" s="79"/>
      <c r="LQ350" s="79"/>
      <c r="LR350" s="79"/>
      <c r="LS350" s="79"/>
      <c r="LT350" s="79"/>
      <c r="LU350" s="79"/>
      <c r="LV350" s="79"/>
      <c r="LW350" s="79"/>
      <c r="LX350" s="79"/>
      <c r="LY350" s="79"/>
      <c r="LZ350" s="79"/>
      <c r="MA350" s="79"/>
      <c r="MB350" s="79"/>
      <c r="MC350" s="79"/>
      <c r="MD350" s="79"/>
      <c r="ME350" s="79"/>
      <c r="MF350" s="79"/>
      <c r="MG350" s="79"/>
      <c r="MH350" s="79"/>
      <c r="MI350" s="79"/>
      <c r="MJ350" s="79"/>
      <c r="MK350" s="79"/>
      <c r="ML350" s="79"/>
      <c r="MM350" s="79"/>
      <c r="MN350" s="79"/>
      <c r="MO350" s="79"/>
      <c r="MP350" s="79"/>
      <c r="MQ350" s="79"/>
      <c r="MR350" s="79"/>
      <c r="MS350" s="79"/>
      <c r="MT350" s="79"/>
      <c r="MU350" s="79"/>
      <c r="MV350" s="79"/>
      <c r="MW350" s="79"/>
      <c r="MX350" s="79"/>
      <c r="MY350" s="79"/>
      <c r="MZ350" s="79"/>
      <c r="NA350" s="79"/>
      <c r="NB350" s="79"/>
      <c r="NC350" s="79"/>
      <c r="ND350" s="79"/>
      <c r="NE350" s="79"/>
      <c r="NF350" s="79"/>
      <c r="NG350" s="79"/>
      <c r="NH350" s="79"/>
      <c r="NI350" s="79"/>
      <c r="NJ350" s="79"/>
      <c r="NK350" s="79"/>
      <c r="NL350" s="79"/>
      <c r="NM350" s="79"/>
      <c r="NN350" s="79"/>
      <c r="NO350" s="79"/>
      <c r="NP350" s="79"/>
      <c r="NQ350" s="79"/>
      <c r="NR350" s="79"/>
      <c r="NS350" s="79"/>
      <c r="NT350" s="79"/>
      <c r="NU350" s="79"/>
      <c r="NV350" s="79"/>
      <c r="NW350" s="79"/>
      <c r="NX350" s="79"/>
      <c r="NY350" s="79"/>
      <c r="NZ350" s="79"/>
      <c r="OA350" s="79"/>
      <c r="OB350" s="79"/>
      <c r="OC350" s="79"/>
      <c r="OD350" s="79"/>
      <c r="OE350" s="79"/>
      <c r="OF350" s="79"/>
      <c r="OG350" s="79"/>
      <c r="OH350" s="79"/>
      <c r="OI350" s="79"/>
      <c r="OJ350" s="79"/>
      <c r="OK350" s="79"/>
      <c r="OL350" s="79"/>
      <c r="OM350" s="79"/>
      <c r="ON350" s="79"/>
      <c r="OO350" s="79"/>
      <c r="OP350" s="79"/>
      <c r="OQ350" s="79"/>
      <c r="OR350" s="79"/>
      <c r="OS350" s="79"/>
      <c r="OT350" s="79"/>
      <c r="OU350" s="79"/>
      <c r="OV350" s="79"/>
      <c r="OW350" s="79"/>
      <c r="OX350" s="79"/>
      <c r="OY350" s="79"/>
      <c r="OZ350" s="79"/>
      <c r="PA350" s="79"/>
      <c r="PB350" s="79"/>
      <c r="PC350" s="79"/>
      <c r="PD350" s="79"/>
      <c r="PE350" s="79"/>
      <c r="PF350" s="79"/>
      <c r="PG350" s="79"/>
      <c r="PH350" s="79"/>
      <c r="PI350" s="79"/>
      <c r="PJ350" s="79"/>
      <c r="PK350" s="79"/>
      <c r="PL350" s="79"/>
      <c r="PM350" s="79"/>
      <c r="PN350" s="79"/>
      <c r="PO350" s="79"/>
      <c r="PP350" s="79"/>
      <c r="PQ350" s="79"/>
      <c r="PR350" s="79"/>
      <c r="PS350" s="79"/>
      <c r="PT350" s="79"/>
      <c r="PU350" s="79"/>
      <c r="PV350" s="79"/>
      <c r="PW350" s="79"/>
      <c r="PX350" s="79"/>
      <c r="PY350" s="79"/>
      <c r="PZ350" s="79"/>
      <c r="QA350" s="79"/>
      <c r="QB350" s="79"/>
      <c r="QC350" s="79"/>
      <c r="QD350" s="79"/>
      <c r="QE350" s="79"/>
      <c r="QF350" s="79"/>
      <c r="QG350" s="79"/>
      <c r="QH350" s="79"/>
      <c r="QI350" s="79"/>
      <c r="QJ350" s="79"/>
      <c r="QK350" s="79"/>
      <c r="QL350" s="79"/>
      <c r="QM350" s="79"/>
      <c r="QN350" s="79"/>
      <c r="QO350" s="79"/>
      <c r="QP350" s="79"/>
      <c r="QQ350" s="79"/>
      <c r="QR350" s="79"/>
      <c r="QS350" s="79"/>
      <c r="QT350" s="79"/>
      <c r="QU350" s="79"/>
      <c r="QV350" s="79"/>
      <c r="QW350" s="79"/>
      <c r="QX350" s="79"/>
      <c r="QY350" s="79"/>
      <c r="QZ350" s="79"/>
      <c r="RA350" s="79"/>
      <c r="RB350" s="79"/>
      <c r="RC350" s="79"/>
      <c r="RD350" s="79"/>
      <c r="RE350" s="79"/>
      <c r="RF350" s="79"/>
      <c r="RG350" s="79"/>
      <c r="RH350" s="79"/>
      <c r="RI350" s="79"/>
      <c r="RJ350" s="79"/>
      <c r="RK350" s="79"/>
      <c r="RL350" s="79"/>
      <c r="RM350" s="79"/>
      <c r="RN350" s="79"/>
      <c r="RO350" s="79"/>
      <c r="RP350" s="79"/>
      <c r="RQ350" s="79"/>
      <c r="RR350" s="79"/>
      <c r="RS350" s="79"/>
      <c r="RT350" s="79"/>
      <c r="RU350" s="79"/>
      <c r="RV350" s="79"/>
      <c r="RW350" s="79"/>
      <c r="RX350" s="79"/>
      <c r="RY350" s="79"/>
      <c r="RZ350" s="79"/>
      <c r="SA350" s="79"/>
      <c r="SB350" s="79"/>
      <c r="SC350" s="79"/>
      <c r="SD350" s="79"/>
      <c r="SE350" s="79"/>
      <c r="SF350" s="79"/>
      <c r="SG350" s="79"/>
      <c r="SH350" s="79"/>
      <c r="SI350" s="79"/>
      <c r="SJ350" s="79"/>
      <c r="SK350" s="79"/>
      <c r="SL350" s="79"/>
      <c r="SM350" s="79"/>
      <c r="SN350" s="79"/>
      <c r="SO350" s="79"/>
      <c r="SP350" s="79"/>
      <c r="SQ350" s="79"/>
      <c r="SR350" s="79"/>
      <c r="SS350" s="79"/>
      <c r="ST350" s="79"/>
      <c r="SU350" s="79"/>
      <c r="SV350" s="79"/>
      <c r="SW350" s="79"/>
      <c r="SX350" s="79"/>
      <c r="SY350" s="79"/>
      <c r="SZ350" s="79"/>
      <c r="TA350" s="79"/>
      <c r="TB350" s="79"/>
      <c r="TC350" s="79"/>
      <c r="TD350" s="79"/>
      <c r="TE350" s="79"/>
      <c r="TF350" s="79"/>
      <c r="TG350" s="79"/>
      <c r="TH350" s="79"/>
      <c r="TI350" s="79"/>
      <c r="TJ350" s="79"/>
      <c r="TK350" s="79"/>
      <c r="TL350" s="79"/>
      <c r="TM350" s="79"/>
      <c r="TN350" s="79"/>
      <c r="TO350" s="79"/>
      <c r="TP350" s="79"/>
      <c r="TQ350" s="79"/>
      <c r="TR350" s="79"/>
      <c r="TS350" s="79"/>
      <c r="TT350" s="79"/>
      <c r="TU350" s="79"/>
      <c r="TV350" s="79"/>
      <c r="TW350" s="79"/>
      <c r="TX350" s="79"/>
      <c r="TY350" s="79"/>
      <c r="TZ350" s="79"/>
      <c r="UA350" s="79"/>
      <c r="UB350" s="79"/>
      <c r="UC350" s="79"/>
      <c r="UD350" s="79"/>
      <c r="UE350" s="79"/>
      <c r="UF350" s="79"/>
      <c r="UG350" s="79"/>
      <c r="UH350" s="79"/>
      <c r="UI350" s="79"/>
      <c r="UJ350" s="79"/>
      <c r="UK350" s="79"/>
      <c r="UL350" s="79"/>
      <c r="UM350" s="79"/>
      <c r="UN350" s="79"/>
      <c r="UO350" s="79"/>
      <c r="UP350" s="79"/>
      <c r="UQ350" s="79"/>
      <c r="UR350" s="79"/>
      <c r="US350" s="79"/>
      <c r="UT350" s="79"/>
      <c r="UU350" s="79"/>
      <c r="UV350" s="79"/>
      <c r="UW350" s="79"/>
      <c r="UX350" s="79"/>
      <c r="UY350" s="79"/>
      <c r="UZ350" s="79"/>
      <c r="VA350" s="79"/>
      <c r="VB350" s="79"/>
      <c r="VC350" s="79"/>
      <c r="VD350" s="79"/>
      <c r="VE350" s="79"/>
      <c r="VF350" s="79"/>
      <c r="VG350" s="79"/>
      <c r="VH350" s="79"/>
      <c r="VI350" s="79"/>
      <c r="VJ350" s="79"/>
      <c r="VK350" s="79"/>
      <c r="VL350" s="79"/>
      <c r="VM350" s="79"/>
      <c r="VN350" s="79"/>
      <c r="VO350" s="79"/>
      <c r="VP350" s="79"/>
      <c r="VQ350" s="79"/>
      <c r="VR350" s="79"/>
      <c r="VS350" s="79"/>
      <c r="VT350" s="79"/>
      <c r="VU350" s="79"/>
      <c r="VV350" s="79"/>
      <c r="VW350" s="79"/>
      <c r="VX350" s="79"/>
      <c r="VY350" s="79"/>
      <c r="VZ350" s="79"/>
      <c r="WA350" s="79"/>
      <c r="WB350" s="79"/>
      <c r="WC350" s="79"/>
      <c r="WD350" s="79"/>
      <c r="WE350" s="79"/>
      <c r="WF350" s="79"/>
      <c r="WG350" s="79"/>
      <c r="WH350" s="79"/>
      <c r="WI350" s="79"/>
      <c r="WJ350" s="79"/>
      <c r="WK350" s="79"/>
      <c r="WL350" s="79"/>
      <c r="WM350" s="79"/>
      <c r="WN350" s="79"/>
      <c r="WO350" s="79"/>
      <c r="WP350" s="79"/>
      <c r="WQ350" s="79"/>
      <c r="WR350" s="79"/>
      <c r="WS350" s="79"/>
      <c r="WT350" s="79"/>
      <c r="WU350" s="79"/>
      <c r="WV350" s="79"/>
      <c r="WW350" s="79"/>
      <c r="WX350" s="79"/>
      <c r="WY350" s="79"/>
      <c r="WZ350" s="79"/>
      <c r="XA350" s="79"/>
      <c r="XB350" s="79"/>
      <c r="XC350" s="79"/>
      <c r="XD350" s="79"/>
      <c r="XE350" s="79"/>
      <c r="XF350" s="79"/>
      <c r="XG350" s="79"/>
      <c r="XH350" s="79"/>
      <c r="XI350" s="79"/>
      <c r="XJ350" s="79"/>
      <c r="XK350" s="79"/>
      <c r="XL350" s="79"/>
      <c r="XM350" s="79"/>
      <c r="XN350" s="79"/>
      <c r="XO350" s="79"/>
      <c r="XP350" s="79"/>
      <c r="XQ350" s="79"/>
      <c r="XR350" s="79"/>
      <c r="XS350" s="79"/>
      <c r="XT350" s="79"/>
      <c r="XU350" s="79"/>
      <c r="XV350" s="79"/>
      <c r="XW350" s="79"/>
      <c r="XX350" s="79"/>
      <c r="XY350" s="79"/>
      <c r="XZ350" s="79"/>
      <c r="YA350" s="79"/>
      <c r="YB350" s="79"/>
      <c r="YC350" s="79"/>
      <c r="YD350" s="79"/>
      <c r="YE350" s="79"/>
      <c r="YF350" s="79"/>
      <c r="YG350" s="79"/>
      <c r="YH350" s="79"/>
      <c r="YI350" s="79"/>
      <c r="YJ350" s="79"/>
      <c r="YK350" s="79"/>
      <c r="YL350" s="79"/>
      <c r="YM350" s="79"/>
      <c r="YN350" s="79"/>
      <c r="YO350" s="79"/>
      <c r="YP350" s="79"/>
      <c r="YQ350" s="79"/>
      <c r="YR350" s="79"/>
      <c r="YS350" s="79"/>
      <c r="YT350" s="79"/>
      <c r="YU350" s="79"/>
      <c r="YV350" s="79"/>
      <c r="YW350" s="79"/>
      <c r="YX350" s="79"/>
      <c r="YY350" s="79"/>
      <c r="YZ350" s="79"/>
      <c r="ZA350" s="79"/>
      <c r="ZB350" s="79"/>
      <c r="ZC350" s="79"/>
      <c r="ZD350" s="79"/>
      <c r="ZE350" s="79"/>
      <c r="ZF350" s="79"/>
      <c r="ZG350" s="79"/>
      <c r="ZH350" s="79"/>
      <c r="ZI350" s="79"/>
      <c r="ZJ350" s="79"/>
      <c r="ZK350" s="79"/>
      <c r="ZL350" s="79"/>
      <c r="ZM350" s="79"/>
      <c r="ZN350" s="79"/>
      <c r="ZO350" s="79"/>
      <c r="ZP350" s="79"/>
      <c r="ZQ350" s="79"/>
      <c r="ZR350" s="79"/>
      <c r="ZS350" s="79"/>
      <c r="ZT350" s="79"/>
      <c r="ZU350" s="79"/>
      <c r="ZV350" s="79"/>
      <c r="ZW350" s="79"/>
      <c r="ZX350" s="79"/>
      <c r="ZY350" s="79"/>
      <c r="ZZ350" s="79"/>
      <c r="AAA350" s="79"/>
      <c r="AAB350" s="79"/>
      <c r="AAC350" s="79"/>
      <c r="AAD350" s="79"/>
      <c r="AAE350" s="79"/>
      <c r="AAF350" s="79"/>
      <c r="AAG350" s="79"/>
      <c r="AAH350" s="79"/>
      <c r="AAI350" s="79"/>
      <c r="AAJ350" s="79"/>
      <c r="AAK350" s="79"/>
      <c r="AAL350" s="79"/>
      <c r="AAM350" s="79"/>
      <c r="AAN350" s="79"/>
      <c r="AAO350" s="79"/>
      <c r="AAP350" s="79"/>
      <c r="AAQ350" s="79"/>
      <c r="AAR350" s="79"/>
      <c r="AAS350" s="79"/>
      <c r="AAT350" s="79"/>
      <c r="AAU350" s="79"/>
      <c r="AAV350" s="79"/>
      <c r="AAW350" s="79"/>
      <c r="AAX350" s="79"/>
      <c r="AAY350" s="79"/>
      <c r="AAZ350" s="79"/>
      <c r="ABA350" s="79"/>
      <c r="ABB350" s="79"/>
      <c r="ABC350" s="79"/>
      <c r="ABD350" s="79"/>
      <c r="ABE350" s="79"/>
      <c r="ABF350" s="79"/>
      <c r="ABG350" s="79"/>
      <c r="ABH350" s="79"/>
      <c r="ABI350" s="79"/>
      <c r="ABJ350" s="79"/>
      <c r="ABK350" s="79"/>
      <c r="ABL350" s="79"/>
      <c r="ABM350" s="79"/>
      <c r="ABN350" s="79"/>
      <c r="ABO350" s="79"/>
      <c r="ABP350" s="79"/>
      <c r="ABQ350" s="79"/>
      <c r="ABR350" s="79"/>
      <c r="ABS350" s="79"/>
      <c r="ABT350" s="79"/>
      <c r="ABU350" s="79"/>
      <c r="ABV350" s="79"/>
      <c r="ABW350" s="79"/>
      <c r="ABX350" s="79"/>
      <c r="ABY350" s="79"/>
      <c r="ABZ350" s="79"/>
      <c r="ACA350" s="79"/>
      <c r="ACB350" s="79"/>
      <c r="ACC350" s="79"/>
      <c r="ACD350" s="79"/>
      <c r="ACE350" s="79"/>
      <c r="ACF350" s="79"/>
      <c r="ACG350" s="79"/>
      <c r="ACH350" s="79"/>
      <c r="ACI350" s="79"/>
      <c r="ACJ350" s="79"/>
      <c r="ACK350" s="79"/>
      <c r="ACL350" s="79"/>
      <c r="ACM350" s="79"/>
      <c r="ACN350" s="79"/>
      <c r="ACO350" s="79"/>
      <c r="ACP350" s="79"/>
      <c r="ACQ350" s="79"/>
      <c r="ACR350" s="79"/>
      <c r="ACS350" s="79"/>
      <c r="ACT350" s="79"/>
      <c r="ACU350" s="79"/>
      <c r="ACV350" s="79"/>
      <c r="ACW350" s="79"/>
      <c r="ACX350" s="79"/>
      <c r="ACY350" s="79"/>
      <c r="ACZ350" s="79"/>
      <c r="ADA350" s="79"/>
      <c r="ADB350" s="79"/>
      <c r="ADC350" s="79"/>
      <c r="ADD350" s="79"/>
      <c r="ADE350" s="79"/>
      <c r="ADF350" s="79"/>
      <c r="ADG350" s="79"/>
      <c r="ADH350" s="79"/>
      <c r="ADI350" s="79"/>
      <c r="ADJ350" s="79"/>
      <c r="ADK350" s="79"/>
      <c r="ADL350" s="79"/>
      <c r="ADM350" s="79"/>
      <c r="ADN350" s="79"/>
      <c r="ADO350" s="79"/>
      <c r="ADP350" s="79"/>
      <c r="ADQ350" s="79"/>
      <c r="ADR350" s="79"/>
      <c r="ADS350" s="79"/>
      <c r="ADT350" s="79"/>
      <c r="ADU350" s="79"/>
      <c r="ADV350" s="79"/>
      <c r="ADW350" s="79"/>
      <c r="ADX350" s="79"/>
      <c r="ADY350" s="79"/>
      <c r="ADZ350" s="79"/>
      <c r="AEA350" s="79"/>
      <c r="AEB350" s="79"/>
      <c r="AEC350" s="79"/>
      <c r="AED350" s="79"/>
      <c r="AEE350" s="79"/>
      <c r="AEF350" s="79"/>
      <c r="AEG350" s="79"/>
      <c r="AEH350" s="79"/>
      <c r="AEI350" s="79"/>
      <c r="AEJ350" s="79"/>
      <c r="AEK350" s="79"/>
      <c r="AEL350" s="79"/>
      <c r="AEM350" s="79"/>
      <c r="AEN350" s="79"/>
      <c r="AEO350" s="79"/>
      <c r="AEP350" s="79"/>
      <c r="AEQ350" s="79"/>
      <c r="AER350" s="79"/>
      <c r="AES350" s="79"/>
      <c r="AET350" s="79"/>
      <c r="AEU350" s="79"/>
      <c r="AEV350" s="79"/>
      <c r="AEW350" s="79"/>
      <c r="AEX350" s="79"/>
      <c r="AEY350" s="79"/>
      <c r="AEZ350" s="79"/>
      <c r="AFA350" s="79"/>
      <c r="AFB350" s="79"/>
      <c r="AFC350" s="79"/>
      <c r="AFD350" s="79"/>
      <c r="AFE350" s="79"/>
      <c r="AFF350" s="79"/>
      <c r="AFG350" s="79"/>
      <c r="AFH350" s="79"/>
      <c r="AFI350" s="79"/>
      <c r="AFJ350" s="79"/>
      <c r="AFK350" s="79"/>
      <c r="AFL350" s="79"/>
      <c r="AFM350" s="79"/>
      <c r="AFN350" s="79"/>
      <c r="AFO350" s="79"/>
      <c r="AFP350" s="79"/>
      <c r="AFQ350" s="79"/>
      <c r="AFR350" s="79"/>
      <c r="AFS350" s="79"/>
      <c r="AFT350" s="79"/>
      <c r="AFU350" s="79"/>
      <c r="AFV350" s="79"/>
      <c r="AFW350" s="79"/>
      <c r="AFX350" s="79"/>
      <c r="AFY350" s="79"/>
      <c r="AFZ350" s="79"/>
      <c r="AGA350" s="79"/>
      <c r="AGB350" s="79"/>
      <c r="AGC350" s="79"/>
      <c r="AGD350" s="79"/>
      <c r="AGE350" s="79"/>
      <c r="AGF350" s="79"/>
      <c r="AGG350" s="79"/>
      <c r="AGH350" s="79"/>
      <c r="AGI350" s="79"/>
      <c r="AGJ350" s="79"/>
      <c r="AGK350" s="79"/>
      <c r="AGL350" s="79"/>
      <c r="AGM350" s="79"/>
      <c r="AGN350" s="79"/>
      <c r="AGO350" s="79"/>
      <c r="AGP350" s="79"/>
      <c r="AGQ350" s="79"/>
      <c r="AGR350" s="79"/>
      <c r="AGS350" s="79"/>
      <c r="AGT350" s="79"/>
      <c r="AGU350" s="79"/>
      <c r="AGV350" s="79"/>
      <c r="AGW350" s="79"/>
      <c r="AGX350" s="79"/>
      <c r="AGY350" s="79"/>
      <c r="AGZ350" s="79"/>
      <c r="AHA350" s="79"/>
      <c r="AHB350" s="79"/>
      <c r="AHC350" s="79"/>
      <c r="AHD350" s="79"/>
      <c r="AHE350" s="79"/>
      <c r="AHF350" s="79"/>
      <c r="AHG350" s="79"/>
      <c r="AHH350" s="79"/>
      <c r="AHI350" s="79"/>
      <c r="AHJ350" s="79"/>
      <c r="AHK350" s="79"/>
      <c r="AHL350" s="79"/>
      <c r="AHM350" s="79"/>
      <c r="AHN350" s="79"/>
      <c r="AHO350" s="79"/>
      <c r="AHP350" s="79"/>
      <c r="AHQ350" s="79"/>
      <c r="AHR350" s="79"/>
      <c r="AHS350" s="79"/>
      <c r="AHT350" s="79"/>
      <c r="AHU350" s="79"/>
      <c r="AHV350" s="79"/>
      <c r="AHW350" s="79"/>
      <c r="AHX350" s="79"/>
      <c r="AHY350" s="79"/>
      <c r="AHZ350" s="79"/>
      <c r="AIA350" s="79"/>
      <c r="AIB350" s="79"/>
      <c r="AIC350" s="79"/>
      <c r="AID350" s="79"/>
      <c r="AIE350" s="79"/>
      <c r="AIF350" s="79"/>
      <c r="AIG350" s="79"/>
      <c r="AIH350" s="79"/>
      <c r="AII350" s="79"/>
      <c r="AIJ350" s="79"/>
      <c r="AIK350" s="79"/>
      <c r="AIL350" s="79"/>
      <c r="AIM350" s="79"/>
      <c r="AIN350" s="79"/>
      <c r="AIO350" s="79"/>
      <c r="AIP350" s="79"/>
      <c r="AIQ350" s="79"/>
      <c r="AIR350" s="79"/>
      <c r="AIS350" s="79"/>
      <c r="AIT350" s="79"/>
      <c r="AIU350" s="79"/>
      <c r="AIV350" s="79"/>
      <c r="AIW350" s="79"/>
      <c r="AIX350" s="79"/>
      <c r="AIY350" s="79"/>
      <c r="AIZ350" s="79"/>
      <c r="AJA350" s="79"/>
      <c r="AJB350" s="79"/>
      <c r="AJC350" s="79"/>
      <c r="AJD350" s="79"/>
      <c r="AJE350" s="79"/>
      <c r="AJF350" s="79"/>
      <c r="AJG350" s="79"/>
      <c r="AJH350" s="79"/>
      <c r="AJI350" s="79"/>
      <c r="AJJ350" s="79"/>
      <c r="AJK350" s="79"/>
      <c r="AJL350" s="79"/>
      <c r="AJM350" s="79"/>
      <c r="AJN350" s="79"/>
      <c r="AJO350" s="79"/>
      <c r="AJP350" s="79"/>
      <c r="AJQ350" s="79"/>
      <c r="AJR350" s="79"/>
      <c r="AJS350" s="79"/>
      <c r="AJT350" s="79"/>
      <c r="AJU350" s="79"/>
      <c r="AJV350" s="79"/>
      <c r="AJW350" s="79"/>
      <c r="AJX350" s="79"/>
      <c r="AJY350" s="79"/>
      <c r="AJZ350" s="79"/>
      <c r="AKA350" s="79"/>
      <c r="AKB350" s="79"/>
      <c r="AKC350" s="79"/>
      <c r="AKD350" s="79"/>
      <c r="AKE350" s="79"/>
      <c r="AKF350" s="79"/>
      <c r="AKG350" s="79"/>
      <c r="AKH350" s="79"/>
      <c r="AKI350" s="79"/>
      <c r="AKJ350" s="79"/>
      <c r="AKK350" s="79"/>
      <c r="AKL350" s="79"/>
      <c r="AKM350" s="79"/>
      <c r="AKN350" s="79"/>
      <c r="AKO350" s="79"/>
      <c r="AKP350" s="79"/>
      <c r="AKQ350" s="79"/>
      <c r="AKR350" s="79"/>
      <c r="AKS350" s="79"/>
      <c r="AKT350" s="79"/>
      <c r="AKU350" s="79"/>
      <c r="AKV350" s="79"/>
      <c r="AKW350" s="79"/>
      <c r="AKX350" s="79"/>
      <c r="AKY350" s="79"/>
      <c r="AKZ350" s="79"/>
      <c r="ALA350" s="79"/>
      <c r="ALB350" s="79"/>
      <c r="ALC350" s="79"/>
      <c r="ALD350" s="79"/>
      <c r="ALE350" s="79"/>
      <c r="ALF350" s="79"/>
      <c r="ALG350" s="79"/>
      <c r="ALH350" s="79"/>
      <c r="ALI350" s="79"/>
      <c r="ALJ350" s="79"/>
      <c r="ALK350" s="79"/>
      <c r="ALL350" s="79"/>
      <c r="ALM350" s="79"/>
      <c r="ALN350" s="79"/>
      <c r="ALO350" s="79"/>
      <c r="ALP350" s="79"/>
      <c r="ALQ350" s="79"/>
      <c r="ALR350" s="79"/>
      <c r="ALS350" s="79"/>
      <c r="ALT350" s="79"/>
      <c r="ALU350" s="79"/>
      <c r="ALV350" s="79"/>
      <c r="ALW350" s="79"/>
      <c r="ALX350" s="79"/>
      <c r="ALY350" s="79"/>
      <c r="ALZ350" s="79"/>
      <c r="AMA350" s="79"/>
      <c r="AMB350" s="79"/>
      <c r="AMC350" s="79"/>
      <c r="AMD350" s="79"/>
      <c r="AME350" s="79"/>
      <c r="AMF350" s="79"/>
      <c r="AMG350" s="79"/>
      <c r="AMH350" s="79"/>
      <c r="AMI350" s="79"/>
      <c r="AMJ350" s="79"/>
      <c r="AMK350" s="79"/>
      <c r="AML350" s="79"/>
      <c r="AMM350" s="79"/>
      <c r="AMN350" s="79"/>
      <c r="AMO350" s="79"/>
      <c r="AMP350" s="79"/>
      <c r="AMQ350" s="79"/>
      <c r="AMR350" s="79"/>
      <c r="AMS350" s="79"/>
      <c r="AMT350" s="79"/>
      <c r="AMU350" s="79"/>
      <c r="AMV350" s="79"/>
      <c r="AMW350" s="79"/>
      <c r="AMX350" s="79"/>
      <c r="AMY350" s="79"/>
      <c r="AMZ350" s="79"/>
      <c r="ANA350" s="79"/>
      <c r="ANB350" s="79"/>
      <c r="ANC350" s="79"/>
      <c r="AND350" s="79"/>
      <c r="ANE350" s="79"/>
      <c r="ANF350" s="79"/>
      <c r="ANG350" s="79"/>
      <c r="ANH350" s="79"/>
      <c r="ANI350" s="79"/>
      <c r="ANJ350" s="79"/>
      <c r="ANK350" s="79"/>
      <c r="ANL350" s="79"/>
      <c r="ANM350" s="79"/>
      <c r="ANN350" s="79"/>
      <c r="ANO350" s="79"/>
      <c r="ANP350" s="79"/>
      <c r="ANQ350" s="79"/>
      <c r="ANR350" s="79"/>
      <c r="ANS350" s="79"/>
      <c r="ANT350" s="79"/>
      <c r="ANU350" s="79"/>
      <c r="ANV350" s="79"/>
      <c r="ANW350" s="79"/>
      <c r="ANX350" s="79"/>
      <c r="ANY350" s="79"/>
      <c r="ANZ350" s="79"/>
      <c r="AOA350" s="79"/>
      <c r="AOB350" s="79"/>
      <c r="AOC350" s="79"/>
      <c r="AOD350" s="79"/>
      <c r="AOE350" s="79"/>
      <c r="AOF350" s="79"/>
      <c r="AOG350" s="79"/>
      <c r="AOH350" s="79"/>
      <c r="AOI350" s="79"/>
      <c r="AOJ350" s="79"/>
      <c r="AOK350" s="79"/>
      <c r="AOL350" s="79"/>
      <c r="AOM350" s="79"/>
      <c r="AON350" s="79"/>
      <c r="AOO350" s="79"/>
      <c r="AOP350" s="79"/>
      <c r="AOQ350" s="79"/>
      <c r="AOR350" s="79"/>
      <c r="AOS350" s="79"/>
      <c r="AOT350" s="79"/>
      <c r="AOU350" s="79"/>
      <c r="AOV350" s="79"/>
      <c r="AOW350" s="79"/>
      <c r="AOX350" s="79"/>
      <c r="AOY350" s="79"/>
      <c r="AOZ350" s="79"/>
      <c r="APA350" s="79"/>
      <c r="APB350" s="79"/>
      <c r="APC350" s="79"/>
      <c r="APD350" s="79"/>
      <c r="APE350" s="79"/>
      <c r="APF350" s="79"/>
      <c r="APG350" s="79"/>
      <c r="APH350" s="79"/>
      <c r="API350" s="79"/>
      <c r="APJ350" s="79"/>
      <c r="APK350" s="79"/>
      <c r="APL350" s="79"/>
      <c r="APM350" s="79"/>
      <c r="APN350" s="79"/>
      <c r="APO350" s="79"/>
      <c r="APP350" s="79"/>
      <c r="APQ350" s="79"/>
      <c r="APR350" s="79"/>
      <c r="APS350" s="79"/>
      <c r="APT350" s="79"/>
      <c r="APU350" s="79"/>
      <c r="APV350" s="79"/>
      <c r="APW350" s="79"/>
      <c r="APX350" s="79"/>
      <c r="APY350" s="79"/>
      <c r="APZ350" s="79"/>
      <c r="AQA350" s="79"/>
      <c r="AQB350" s="79"/>
      <c r="AQC350" s="79"/>
      <c r="AQD350" s="79"/>
      <c r="AQE350" s="79"/>
      <c r="AQF350" s="79"/>
      <c r="AQG350" s="79"/>
      <c r="AQH350" s="79"/>
      <c r="AQI350" s="79"/>
      <c r="AQJ350" s="79"/>
      <c r="AQK350" s="79"/>
      <c r="AQL350" s="79"/>
      <c r="AQM350" s="79"/>
      <c r="AQN350" s="79"/>
      <c r="AQO350" s="79"/>
      <c r="AQP350" s="79"/>
      <c r="AQQ350" s="79"/>
      <c r="AQR350" s="79"/>
      <c r="AQS350" s="79"/>
      <c r="AQT350" s="79"/>
      <c r="AQU350" s="79"/>
      <c r="AQV350" s="79"/>
      <c r="AQW350" s="79"/>
      <c r="AQX350" s="79"/>
      <c r="AQY350" s="79"/>
      <c r="AQZ350" s="79"/>
      <c r="ARA350" s="79"/>
      <c r="ARB350" s="79"/>
      <c r="ARC350" s="79"/>
      <c r="ARD350" s="79"/>
      <c r="ARE350" s="79"/>
      <c r="ARF350" s="79"/>
      <c r="ARG350" s="79"/>
      <c r="ARH350" s="79"/>
      <c r="ARI350" s="79"/>
      <c r="ARJ350" s="79"/>
      <c r="ARK350" s="79"/>
      <c r="ARL350" s="79"/>
      <c r="ARM350" s="79"/>
      <c r="ARN350" s="79"/>
      <c r="ARO350" s="79"/>
      <c r="ARP350" s="79"/>
      <c r="ARQ350" s="79"/>
      <c r="ARR350" s="79"/>
      <c r="ARS350" s="79"/>
      <c r="ART350" s="79"/>
      <c r="ARU350" s="79"/>
      <c r="ARV350" s="79"/>
      <c r="ARW350" s="79"/>
      <c r="ARX350" s="79"/>
      <c r="ARY350" s="79"/>
      <c r="ARZ350" s="79"/>
      <c r="ASA350" s="79"/>
      <c r="ASB350" s="79"/>
      <c r="ASC350" s="79"/>
      <c r="ASD350" s="79"/>
      <c r="ASE350" s="79"/>
      <c r="ASF350" s="79"/>
      <c r="ASG350" s="79"/>
      <c r="ASH350" s="79"/>
      <c r="ASI350" s="79"/>
      <c r="ASJ350" s="79"/>
      <c r="ASK350" s="79"/>
      <c r="ASL350" s="79"/>
      <c r="ASM350" s="79"/>
      <c r="ASN350" s="79"/>
      <c r="ASO350" s="79"/>
      <c r="ASP350" s="79"/>
      <c r="ASQ350" s="79"/>
      <c r="ASR350" s="79"/>
      <c r="ASS350" s="79"/>
      <c r="AST350" s="79"/>
      <c r="ASU350" s="79"/>
      <c r="ASV350" s="79"/>
      <c r="ASW350" s="79"/>
      <c r="ASX350" s="79"/>
      <c r="ASY350" s="79"/>
      <c r="ASZ350" s="79"/>
      <c r="ATA350" s="79"/>
      <c r="ATB350" s="79"/>
      <c r="ATC350" s="79"/>
      <c r="ATD350" s="79"/>
      <c r="ATE350" s="79"/>
      <c r="ATF350" s="79"/>
      <c r="ATG350" s="79"/>
      <c r="ATH350" s="79"/>
      <c r="ATI350" s="79"/>
      <c r="ATJ350" s="79"/>
      <c r="ATK350" s="79"/>
      <c r="ATL350" s="79"/>
      <c r="ATM350" s="79"/>
      <c r="ATN350" s="79"/>
      <c r="ATO350" s="79"/>
      <c r="ATP350" s="79"/>
      <c r="ATQ350" s="79"/>
      <c r="ATR350" s="79"/>
      <c r="ATS350" s="79"/>
      <c r="ATT350" s="79"/>
      <c r="ATU350" s="79"/>
      <c r="ATV350" s="79"/>
      <c r="ATW350" s="79"/>
      <c r="ATX350" s="79"/>
      <c r="ATY350" s="79"/>
      <c r="ATZ350" s="79"/>
      <c r="AUA350" s="79"/>
      <c r="AUB350" s="79"/>
      <c r="AUC350" s="79"/>
      <c r="AUD350" s="79"/>
      <c r="AUE350" s="79"/>
      <c r="AUF350" s="79"/>
      <c r="AUG350" s="79"/>
      <c r="AUH350" s="79"/>
      <c r="AUI350" s="79"/>
      <c r="AUJ350" s="79"/>
      <c r="AUK350" s="79"/>
      <c r="AUL350" s="79"/>
      <c r="AUM350" s="79"/>
      <c r="AUN350" s="79"/>
      <c r="AUO350" s="79"/>
      <c r="AUP350" s="79"/>
      <c r="AUQ350" s="79"/>
      <c r="AUR350" s="79"/>
      <c r="AUS350" s="79"/>
      <c r="AUT350" s="79"/>
      <c r="AUU350" s="79"/>
      <c r="AUV350" s="79"/>
      <c r="AUW350" s="79"/>
      <c r="AUX350" s="79"/>
      <c r="AUY350" s="79"/>
      <c r="AUZ350" s="79"/>
      <c r="AVA350" s="79"/>
      <c r="AVB350" s="79"/>
      <c r="AVC350" s="79"/>
      <c r="AVD350" s="79"/>
      <c r="AVE350" s="79"/>
      <c r="AVF350" s="79"/>
      <c r="AVG350" s="79"/>
      <c r="AVH350" s="79"/>
      <c r="AVI350" s="79"/>
      <c r="AVJ350" s="79"/>
      <c r="AVK350" s="79"/>
      <c r="AVL350" s="79"/>
      <c r="AVM350" s="79"/>
      <c r="AVN350" s="79"/>
      <c r="AVO350" s="79"/>
      <c r="AVP350" s="79"/>
      <c r="AVQ350" s="79"/>
      <c r="AVR350" s="79"/>
      <c r="AVS350" s="79"/>
      <c r="AVT350" s="79"/>
      <c r="AVU350" s="79"/>
      <c r="AVV350" s="79"/>
      <c r="AVW350" s="79"/>
      <c r="AVX350" s="79"/>
      <c r="AVY350" s="79"/>
      <c r="AVZ350" s="79"/>
      <c r="AWA350" s="79"/>
      <c r="AWB350" s="79"/>
      <c r="AWC350" s="79"/>
      <c r="AWD350" s="79"/>
      <c r="AWE350" s="79"/>
      <c r="AWF350" s="79"/>
      <c r="AWG350" s="79"/>
      <c r="AWH350" s="79"/>
      <c r="AWI350" s="79"/>
      <c r="AWJ350" s="79"/>
      <c r="AWK350" s="79"/>
      <c r="AWL350" s="79"/>
      <c r="AWM350" s="79"/>
      <c r="AWN350" s="79"/>
      <c r="AWO350" s="79"/>
      <c r="AWP350" s="79"/>
      <c r="AWQ350" s="79"/>
      <c r="AWR350" s="79"/>
      <c r="AWS350" s="79"/>
      <c r="AWT350" s="79"/>
      <c r="AWU350" s="79"/>
      <c r="AWV350" s="79"/>
      <c r="AWW350" s="79"/>
      <c r="AWX350" s="79"/>
      <c r="AWY350" s="79"/>
      <c r="AWZ350" s="79"/>
      <c r="AXA350" s="79"/>
      <c r="AXB350" s="79"/>
      <c r="AXC350" s="79"/>
      <c r="AXD350" s="79"/>
      <c r="AXE350" s="79"/>
      <c r="AXF350" s="79"/>
      <c r="AXG350" s="79"/>
      <c r="AXH350" s="79"/>
      <c r="AXI350" s="79"/>
      <c r="AXJ350" s="79"/>
      <c r="AXK350" s="79"/>
      <c r="AXL350" s="79"/>
      <c r="AXM350" s="79"/>
      <c r="AXN350" s="79"/>
      <c r="AXO350" s="79"/>
      <c r="AXP350" s="79"/>
      <c r="AXQ350" s="79"/>
      <c r="AXR350" s="79"/>
      <c r="AXS350" s="79"/>
      <c r="AXT350" s="79"/>
      <c r="AXU350" s="79"/>
      <c r="AXV350" s="79"/>
      <c r="AXW350" s="79"/>
      <c r="AXX350" s="79"/>
      <c r="AXY350" s="79"/>
      <c r="AXZ350" s="79"/>
      <c r="AYA350" s="79"/>
      <c r="AYB350" s="79"/>
      <c r="AYC350" s="79"/>
      <c r="AYD350" s="79"/>
      <c r="AYE350" s="79"/>
      <c r="AYF350" s="79"/>
      <c r="AYG350" s="79"/>
      <c r="AYH350" s="79"/>
      <c r="AYI350" s="79"/>
      <c r="AYJ350" s="79"/>
      <c r="AYK350" s="79"/>
      <c r="AYL350" s="79"/>
      <c r="AYM350" s="79"/>
      <c r="AYN350" s="79"/>
      <c r="AYO350" s="79"/>
      <c r="AYP350" s="79"/>
      <c r="AYQ350" s="79"/>
      <c r="AYR350" s="79"/>
      <c r="AYS350" s="79"/>
      <c r="AYT350" s="79"/>
      <c r="AYU350" s="79"/>
      <c r="AYV350" s="79"/>
      <c r="AYW350" s="79"/>
      <c r="AYX350" s="79"/>
      <c r="AYY350" s="79"/>
      <c r="AYZ350" s="79"/>
      <c r="AZA350" s="79"/>
      <c r="AZB350" s="79"/>
      <c r="AZC350" s="79"/>
      <c r="AZD350" s="79"/>
      <c r="AZE350" s="79"/>
      <c r="AZF350" s="79"/>
      <c r="AZG350" s="79"/>
      <c r="AZH350" s="79"/>
      <c r="AZI350" s="79"/>
      <c r="AZJ350" s="79"/>
      <c r="AZK350" s="79"/>
      <c r="AZL350" s="79"/>
      <c r="AZM350" s="79"/>
      <c r="AZN350" s="79"/>
      <c r="AZO350" s="79"/>
      <c r="AZP350" s="79"/>
      <c r="AZQ350" s="79"/>
      <c r="AZR350" s="79"/>
      <c r="AZS350" s="79"/>
      <c r="AZT350" s="79"/>
      <c r="AZU350" s="79"/>
      <c r="AZV350" s="79"/>
      <c r="AZW350" s="79"/>
      <c r="AZX350" s="79"/>
      <c r="AZY350" s="79"/>
      <c r="AZZ350" s="79"/>
      <c r="BAA350" s="79"/>
      <c r="BAB350" s="79"/>
      <c r="BAC350" s="79"/>
      <c r="BAD350" s="79"/>
      <c r="BAE350" s="79"/>
      <c r="BAF350" s="79"/>
      <c r="BAG350" s="79"/>
      <c r="BAH350" s="79"/>
      <c r="BAI350" s="79"/>
      <c r="BAJ350" s="79"/>
      <c r="BAK350" s="79"/>
      <c r="BAL350" s="79"/>
      <c r="BAM350" s="79"/>
      <c r="BAN350" s="79"/>
      <c r="BAO350" s="79"/>
      <c r="BAP350" s="79"/>
      <c r="BAQ350" s="79"/>
      <c r="BAR350" s="79"/>
      <c r="BAS350" s="79"/>
      <c r="BAT350" s="79"/>
      <c r="BAU350" s="79"/>
      <c r="BAV350" s="79"/>
      <c r="BAW350" s="79"/>
      <c r="BAX350" s="79"/>
      <c r="BAY350" s="79"/>
      <c r="BAZ350" s="79"/>
      <c r="BBA350" s="79"/>
      <c r="BBB350" s="79"/>
      <c r="BBC350" s="79"/>
      <c r="BBD350" s="79"/>
      <c r="BBE350" s="79"/>
      <c r="BBF350" s="79"/>
      <c r="BBG350" s="79"/>
      <c r="BBH350" s="79"/>
      <c r="BBI350" s="79"/>
      <c r="BBJ350" s="79"/>
      <c r="BBK350" s="79"/>
      <c r="BBL350" s="79"/>
      <c r="BBM350" s="79"/>
      <c r="BBN350" s="79"/>
      <c r="BBO350" s="79"/>
      <c r="BBP350" s="79"/>
      <c r="BBQ350" s="79"/>
      <c r="BBR350" s="79"/>
      <c r="BBS350" s="79"/>
      <c r="BBT350" s="79"/>
      <c r="BBU350" s="79"/>
      <c r="BBV350" s="79"/>
      <c r="BBW350" s="79"/>
      <c r="BBX350" s="79"/>
      <c r="BBY350" s="79"/>
      <c r="BBZ350" s="79"/>
      <c r="BCA350" s="79"/>
      <c r="BCB350" s="79"/>
      <c r="BCC350" s="79"/>
      <c r="BCD350" s="79"/>
      <c r="BCE350" s="79"/>
      <c r="BCF350" s="79"/>
      <c r="BCG350" s="79"/>
      <c r="BCH350" s="79"/>
      <c r="BCI350" s="79"/>
      <c r="BCJ350" s="79"/>
      <c r="BCK350" s="79"/>
      <c r="BCL350" s="79"/>
      <c r="BCM350" s="79"/>
      <c r="BCN350" s="79"/>
      <c r="BCO350" s="79"/>
      <c r="BCP350" s="79"/>
      <c r="BCQ350" s="79"/>
      <c r="BCR350" s="79"/>
      <c r="BCS350" s="79"/>
      <c r="BCT350" s="79"/>
      <c r="BCU350" s="79"/>
      <c r="BCV350" s="79"/>
      <c r="BCW350" s="79"/>
      <c r="BCX350" s="79"/>
      <c r="BCY350" s="79"/>
      <c r="BCZ350" s="79"/>
      <c r="BDA350" s="79"/>
      <c r="BDB350" s="79"/>
      <c r="BDC350" s="79"/>
      <c r="BDD350" s="79"/>
      <c r="BDE350" s="79"/>
      <c r="BDF350" s="79"/>
      <c r="BDG350" s="79"/>
      <c r="BDH350" s="79"/>
      <c r="BDI350" s="79"/>
      <c r="BDJ350" s="79"/>
      <c r="BDK350" s="79"/>
      <c r="BDL350" s="79"/>
      <c r="BDM350" s="79"/>
      <c r="BDN350" s="79"/>
      <c r="BDO350" s="79"/>
      <c r="BDP350" s="79"/>
      <c r="BDQ350" s="79"/>
      <c r="BDR350" s="79"/>
      <c r="BDS350" s="79"/>
      <c r="BDT350" s="79"/>
      <c r="BDU350" s="79"/>
      <c r="BDV350" s="79"/>
      <c r="BDW350" s="79"/>
      <c r="BDX350" s="79"/>
      <c r="BDY350" s="79"/>
      <c r="BDZ350" s="79"/>
      <c r="BEA350" s="79"/>
      <c r="BEB350" s="79"/>
      <c r="BEC350" s="79"/>
      <c r="BED350" s="79"/>
      <c r="BEE350" s="79"/>
      <c r="BEF350" s="79"/>
      <c r="BEG350" s="79"/>
      <c r="BEH350" s="79"/>
      <c r="BEI350" s="79"/>
      <c r="BEJ350" s="79"/>
      <c r="BEK350" s="79"/>
      <c r="BEL350" s="79"/>
      <c r="BEM350" s="79"/>
      <c r="BEN350" s="79"/>
      <c r="BEO350" s="79"/>
      <c r="BEP350" s="79"/>
      <c r="BEQ350" s="79"/>
      <c r="BER350" s="79"/>
      <c r="BES350" s="79"/>
      <c r="BET350" s="79"/>
      <c r="BEU350" s="79"/>
      <c r="BEV350" s="79"/>
      <c r="BEW350" s="79"/>
      <c r="BEX350" s="79"/>
      <c r="BEY350" s="79"/>
      <c r="BEZ350" s="79"/>
      <c r="BFA350" s="79"/>
      <c r="BFB350" s="79"/>
      <c r="BFC350" s="79"/>
      <c r="BFD350" s="79"/>
      <c r="BFE350" s="79"/>
      <c r="BFF350" s="79"/>
      <c r="BFG350" s="79"/>
      <c r="BFH350" s="79"/>
      <c r="BFI350" s="79"/>
      <c r="BFJ350" s="79"/>
      <c r="BFK350" s="79"/>
      <c r="BFL350" s="79"/>
      <c r="BFM350" s="79"/>
      <c r="BFN350" s="79"/>
      <c r="BFO350" s="79"/>
      <c r="BFP350" s="79"/>
      <c r="BFQ350" s="79"/>
      <c r="BFR350" s="79"/>
      <c r="BFS350" s="79"/>
      <c r="BFT350" s="79"/>
      <c r="BFU350" s="79"/>
      <c r="BFV350" s="79"/>
      <c r="BFW350" s="79"/>
      <c r="BFX350" s="79"/>
      <c r="BFY350" s="79"/>
      <c r="BFZ350" s="79"/>
      <c r="BGA350" s="79"/>
      <c r="BGB350" s="79"/>
      <c r="BGC350" s="79"/>
      <c r="BGD350" s="79"/>
      <c r="BGE350" s="79"/>
      <c r="BGF350" s="79"/>
      <c r="BGG350" s="79"/>
      <c r="BGH350" s="79"/>
      <c r="BGI350" s="79"/>
      <c r="BGJ350" s="79"/>
      <c r="BGK350" s="79"/>
      <c r="BGL350" s="79"/>
      <c r="BGM350" s="79"/>
      <c r="BGN350" s="79"/>
      <c r="BGO350" s="79"/>
      <c r="BGP350" s="79"/>
      <c r="BGQ350" s="79"/>
      <c r="BGR350" s="79"/>
      <c r="BGS350" s="79"/>
      <c r="BGT350" s="79"/>
      <c r="BGU350" s="79"/>
      <c r="BGV350" s="79"/>
      <c r="BGW350" s="79"/>
      <c r="BGX350" s="79"/>
      <c r="BGY350" s="79"/>
      <c r="BGZ350" s="79"/>
      <c r="BHA350" s="79"/>
      <c r="BHB350" s="79"/>
      <c r="BHC350" s="79"/>
      <c r="BHD350" s="79"/>
      <c r="BHE350" s="79"/>
      <c r="BHF350" s="79"/>
      <c r="BHG350" s="79"/>
      <c r="BHH350" s="79"/>
      <c r="BHI350" s="79"/>
      <c r="BHJ350" s="79"/>
      <c r="BHK350" s="79"/>
      <c r="BHL350" s="79"/>
      <c r="BHM350" s="79"/>
      <c r="BHN350" s="79"/>
      <c r="BHO350" s="79"/>
      <c r="BHP350" s="79"/>
      <c r="BHQ350" s="79"/>
      <c r="BHR350" s="79"/>
      <c r="BHS350" s="79"/>
      <c r="BHT350" s="79"/>
      <c r="BHU350" s="79"/>
      <c r="BHV350" s="79"/>
      <c r="BHW350" s="79"/>
      <c r="BHX350" s="79"/>
      <c r="BHY350" s="79"/>
      <c r="BHZ350" s="79"/>
      <c r="BIA350" s="79"/>
      <c r="BIB350" s="79"/>
      <c r="BIC350" s="79"/>
      <c r="BID350" s="79"/>
      <c r="BIE350" s="79"/>
      <c r="BIF350" s="79"/>
      <c r="BIG350" s="79"/>
      <c r="BIH350" s="79"/>
      <c r="BII350" s="79"/>
      <c r="BIJ350" s="79"/>
      <c r="BIK350" s="79"/>
      <c r="BIL350" s="79"/>
      <c r="BIM350" s="79"/>
      <c r="BIN350" s="79"/>
      <c r="BIO350" s="79"/>
      <c r="BIP350" s="79"/>
      <c r="BIQ350" s="79"/>
      <c r="BIR350" s="79"/>
      <c r="BIS350" s="79"/>
      <c r="BIT350" s="79"/>
      <c r="BIU350" s="79"/>
      <c r="BIV350" s="79"/>
      <c r="BIW350" s="79"/>
      <c r="BIX350" s="79"/>
      <c r="BIY350" s="79"/>
      <c r="BIZ350" s="79"/>
      <c r="BJA350" s="79"/>
      <c r="BJB350" s="79"/>
      <c r="BJC350" s="79"/>
      <c r="BJD350" s="79"/>
      <c r="BJE350" s="79"/>
      <c r="BJF350" s="79"/>
      <c r="BJG350" s="79"/>
      <c r="BJH350" s="79"/>
      <c r="BJI350" s="79"/>
      <c r="BJJ350" s="79"/>
      <c r="BJK350" s="79"/>
      <c r="BJL350" s="79"/>
      <c r="BJM350" s="79"/>
      <c r="BJN350" s="79"/>
      <c r="BJO350" s="79"/>
      <c r="BJP350" s="79"/>
      <c r="BJQ350" s="79"/>
      <c r="BJR350" s="79"/>
      <c r="BJS350" s="79"/>
      <c r="BJT350" s="79"/>
      <c r="BJU350" s="79"/>
      <c r="BJV350" s="79"/>
      <c r="BJW350" s="79"/>
      <c r="BJX350" s="79"/>
      <c r="BJY350" s="79"/>
      <c r="BJZ350" s="79"/>
      <c r="BKA350" s="79"/>
      <c r="BKB350" s="79"/>
      <c r="BKC350" s="79"/>
      <c r="BKD350" s="79"/>
      <c r="BKE350" s="79"/>
      <c r="BKF350" s="79"/>
      <c r="BKG350" s="79"/>
      <c r="BKH350" s="79"/>
      <c r="BKI350" s="79"/>
      <c r="BKJ350" s="79"/>
      <c r="BKK350" s="79"/>
      <c r="BKL350" s="79"/>
      <c r="BKM350" s="79"/>
      <c r="BKN350" s="79"/>
      <c r="BKO350" s="79"/>
      <c r="BKP350" s="79"/>
      <c r="BKQ350" s="79"/>
      <c r="BKR350" s="79"/>
      <c r="BKS350" s="79"/>
      <c r="BKT350" s="79"/>
      <c r="BKU350" s="79"/>
      <c r="BKV350" s="79"/>
      <c r="BKW350" s="79"/>
      <c r="BKX350" s="79"/>
      <c r="BKY350" s="79"/>
      <c r="BKZ350" s="79"/>
      <c r="BLA350" s="79"/>
      <c r="BLB350" s="79"/>
      <c r="BLC350" s="79"/>
      <c r="BLD350" s="79"/>
      <c r="BLE350" s="79"/>
      <c r="BLF350" s="79"/>
      <c r="BLG350" s="79"/>
      <c r="BLH350" s="79"/>
      <c r="BLI350" s="79"/>
      <c r="BLJ350" s="79"/>
      <c r="BLK350" s="79"/>
      <c r="BLL350" s="79"/>
      <c r="BLM350" s="79"/>
      <c r="BLN350" s="79"/>
      <c r="BLO350" s="79"/>
      <c r="BLP350" s="79"/>
      <c r="BLQ350" s="79"/>
      <c r="BLR350" s="79"/>
      <c r="BLS350" s="79"/>
      <c r="BLT350" s="79"/>
      <c r="BLU350" s="79"/>
      <c r="BLV350" s="79"/>
      <c r="BLW350" s="79"/>
      <c r="BLX350" s="79"/>
      <c r="BLY350" s="79"/>
      <c r="BLZ350" s="79"/>
      <c r="BMA350" s="79"/>
      <c r="BMB350" s="79"/>
      <c r="BMC350" s="79"/>
      <c r="BMD350" s="79"/>
      <c r="BME350" s="79"/>
      <c r="BMF350" s="79"/>
      <c r="BMG350" s="79"/>
      <c r="BMH350" s="79"/>
      <c r="BMI350" s="79"/>
      <c r="BMJ350" s="79"/>
      <c r="BMK350" s="79"/>
      <c r="BML350" s="79"/>
      <c r="BMM350" s="79"/>
      <c r="BMN350" s="79"/>
      <c r="BMO350" s="79"/>
      <c r="BMP350" s="79"/>
      <c r="BMQ350" s="79"/>
      <c r="BMR350" s="79"/>
      <c r="BMS350" s="79"/>
      <c r="BMT350" s="79"/>
      <c r="BMU350" s="79"/>
      <c r="BMV350" s="79"/>
      <c r="BMW350" s="79"/>
      <c r="BMX350" s="79"/>
      <c r="BMY350" s="79"/>
      <c r="BMZ350" s="79"/>
      <c r="BNA350" s="79"/>
      <c r="BNB350" s="79"/>
      <c r="BNC350" s="79"/>
      <c r="BND350" s="79"/>
      <c r="BNE350" s="79"/>
      <c r="BNF350" s="79"/>
      <c r="BNG350" s="79"/>
      <c r="BNH350" s="79"/>
      <c r="BNI350" s="79"/>
      <c r="BNJ350" s="79"/>
      <c r="BNK350" s="79"/>
      <c r="BNL350" s="79"/>
      <c r="BNM350" s="79"/>
      <c r="BNN350" s="79"/>
      <c r="BNO350" s="79"/>
      <c r="BNP350" s="79"/>
      <c r="BNQ350" s="79"/>
      <c r="BNR350" s="79"/>
      <c r="BNS350" s="79"/>
      <c r="BNT350" s="79"/>
      <c r="BNU350" s="79"/>
      <c r="BNV350" s="79"/>
      <c r="BNW350" s="79"/>
      <c r="BNX350" s="79"/>
      <c r="BNY350" s="79"/>
      <c r="BNZ350" s="79"/>
      <c r="BOA350" s="79"/>
      <c r="BOB350" s="79"/>
      <c r="BOC350" s="79"/>
      <c r="BOD350" s="79"/>
      <c r="BOE350" s="79"/>
      <c r="BOF350" s="79"/>
      <c r="BOG350" s="79"/>
      <c r="BOH350" s="79"/>
      <c r="BOI350" s="79"/>
      <c r="BOJ350" s="79"/>
      <c r="BOK350" s="79"/>
      <c r="BOL350" s="79"/>
      <c r="BOM350" s="79"/>
      <c r="BON350" s="79"/>
      <c r="BOO350" s="79"/>
      <c r="BOP350" s="79"/>
      <c r="BOQ350" s="79"/>
      <c r="BOR350" s="79"/>
      <c r="BOS350" s="79"/>
      <c r="BOT350" s="79"/>
      <c r="BOU350" s="79"/>
      <c r="BOV350" s="79"/>
      <c r="BOW350" s="79"/>
      <c r="BOX350" s="79"/>
      <c r="BOY350" s="79"/>
      <c r="BOZ350" s="79"/>
      <c r="BPA350" s="79"/>
      <c r="BPB350" s="79"/>
      <c r="BPC350" s="79"/>
      <c r="BPD350" s="79"/>
      <c r="BPE350" s="79"/>
      <c r="BPF350" s="79"/>
      <c r="BPG350" s="79"/>
      <c r="BPH350" s="79"/>
      <c r="BPI350" s="79"/>
      <c r="BPJ350" s="79"/>
      <c r="BPK350" s="79"/>
      <c r="BPL350" s="79"/>
      <c r="BPM350" s="79"/>
      <c r="BPN350" s="79"/>
      <c r="BPO350" s="79"/>
      <c r="BPP350" s="79"/>
      <c r="BPQ350" s="79"/>
      <c r="BPR350" s="79"/>
      <c r="BPS350" s="79"/>
      <c r="BPT350" s="79"/>
      <c r="BPU350" s="79"/>
      <c r="BPV350" s="79"/>
      <c r="BPW350" s="79"/>
      <c r="BPX350" s="79"/>
      <c r="BPY350" s="79"/>
      <c r="BPZ350" s="79"/>
      <c r="BQA350" s="79"/>
      <c r="BQB350" s="79"/>
      <c r="BQC350" s="79"/>
      <c r="BQD350" s="79"/>
      <c r="BQE350" s="79"/>
      <c r="BQF350" s="79"/>
      <c r="BQG350" s="79"/>
      <c r="BQH350" s="79"/>
      <c r="BQI350" s="79"/>
      <c r="BQJ350" s="79"/>
      <c r="BQK350" s="79"/>
      <c r="BQL350" s="79"/>
      <c r="BQM350" s="79"/>
      <c r="BQN350" s="79"/>
      <c r="BQO350" s="79"/>
      <c r="BQP350" s="79"/>
      <c r="BQQ350" s="79"/>
      <c r="BQR350" s="79"/>
      <c r="BQS350" s="79"/>
      <c r="BQT350" s="79"/>
      <c r="BQU350" s="79"/>
      <c r="BQV350" s="79"/>
      <c r="BQW350" s="79"/>
      <c r="BQX350" s="79"/>
      <c r="BQY350" s="79"/>
      <c r="BQZ350" s="79"/>
      <c r="BRA350" s="79"/>
      <c r="BRB350" s="79"/>
      <c r="BRC350" s="79"/>
      <c r="BRD350" s="79"/>
      <c r="BRE350" s="79"/>
      <c r="BRF350" s="79"/>
      <c r="BRG350" s="79"/>
      <c r="BRH350" s="79"/>
      <c r="BRI350" s="79"/>
      <c r="BRJ350" s="79"/>
      <c r="BRK350" s="79"/>
      <c r="BRL350" s="79"/>
      <c r="BRM350" s="79"/>
      <c r="BRN350" s="79"/>
      <c r="BRO350" s="79"/>
      <c r="BRP350" s="79"/>
      <c r="BRQ350" s="79"/>
      <c r="BRR350" s="79"/>
      <c r="BRS350" s="79"/>
      <c r="BRT350" s="79"/>
      <c r="BRU350" s="79"/>
      <c r="BRV350" s="79"/>
      <c r="BRW350" s="79"/>
      <c r="BRX350" s="79"/>
      <c r="BRY350" s="79"/>
      <c r="BRZ350" s="79"/>
      <c r="BSA350" s="79"/>
      <c r="BSB350" s="79"/>
      <c r="BSC350" s="79"/>
      <c r="BSD350" s="79"/>
      <c r="BSE350" s="79"/>
      <c r="BSF350" s="79"/>
      <c r="BSG350" s="79"/>
      <c r="BSH350" s="79"/>
      <c r="BSI350" s="79"/>
      <c r="BSJ350" s="79"/>
      <c r="BSK350" s="79"/>
      <c r="BSL350" s="79"/>
      <c r="BSM350" s="79"/>
      <c r="BSN350" s="79"/>
      <c r="BSO350" s="79"/>
      <c r="BSP350" s="79"/>
      <c r="BSQ350" s="79"/>
      <c r="BSR350" s="79"/>
      <c r="BSS350" s="79"/>
      <c r="BST350" s="79"/>
      <c r="BSU350" s="79"/>
      <c r="BSV350" s="79"/>
      <c r="BSW350" s="79"/>
      <c r="BSX350" s="79"/>
      <c r="BSY350" s="79"/>
      <c r="BSZ350" s="79"/>
      <c r="BTA350" s="79"/>
      <c r="BTB350" s="79"/>
      <c r="BTC350" s="79"/>
      <c r="BTD350" s="79"/>
      <c r="BTE350" s="79"/>
      <c r="BTF350" s="79"/>
      <c r="BTG350" s="79"/>
      <c r="BTH350" s="79"/>
      <c r="BTI350" s="79"/>
      <c r="BTJ350" s="79"/>
      <c r="BTK350" s="79"/>
      <c r="BTL350" s="79"/>
      <c r="BTM350" s="79"/>
      <c r="BTN350" s="79"/>
      <c r="BTO350" s="79"/>
      <c r="BTP350" s="79"/>
      <c r="BTQ350" s="79"/>
      <c r="BTR350" s="79"/>
      <c r="BTS350" s="79"/>
      <c r="BTT350" s="79"/>
      <c r="BTU350" s="79"/>
      <c r="BTV350" s="79"/>
      <c r="BTW350" s="79"/>
      <c r="BTX350" s="79"/>
      <c r="BTY350" s="79"/>
      <c r="BTZ350" s="79"/>
      <c r="BUA350" s="79"/>
      <c r="BUB350" s="79"/>
      <c r="BUC350" s="79"/>
      <c r="BUD350" s="79"/>
      <c r="BUE350" s="79"/>
      <c r="BUF350" s="79"/>
      <c r="BUG350" s="79"/>
      <c r="BUH350" s="79"/>
      <c r="BUI350" s="79"/>
      <c r="BUJ350" s="79"/>
      <c r="BUK350" s="79"/>
      <c r="BUL350" s="79"/>
      <c r="BUM350" s="79"/>
      <c r="BUN350" s="79"/>
      <c r="BUO350" s="79"/>
      <c r="BUP350" s="79"/>
      <c r="BUQ350" s="79"/>
      <c r="BUR350" s="79"/>
      <c r="BUS350" s="79"/>
      <c r="BUT350" s="79"/>
      <c r="BUU350" s="79"/>
      <c r="BUV350" s="79"/>
      <c r="BUW350" s="79"/>
      <c r="BUX350" s="79"/>
      <c r="BUY350" s="79"/>
      <c r="BUZ350" s="79"/>
      <c r="BVA350" s="79"/>
      <c r="BVB350" s="79"/>
      <c r="BVC350" s="79"/>
      <c r="BVD350" s="79"/>
      <c r="BVE350" s="79"/>
      <c r="BVF350" s="79"/>
      <c r="BVG350" s="79"/>
      <c r="BVH350" s="79"/>
      <c r="BVI350" s="79"/>
      <c r="BVJ350" s="79"/>
      <c r="BVK350" s="79"/>
      <c r="BVL350" s="79"/>
      <c r="BVM350" s="79"/>
      <c r="BVN350" s="79"/>
      <c r="BVO350" s="79"/>
      <c r="BVP350" s="79"/>
      <c r="BVQ350" s="79"/>
      <c r="BVR350" s="79"/>
      <c r="BVS350" s="79"/>
      <c r="BVT350" s="79"/>
      <c r="BVU350" s="79"/>
      <c r="BVV350" s="79"/>
      <c r="BVW350" s="79"/>
      <c r="BVX350" s="79"/>
      <c r="BVY350" s="79"/>
      <c r="BVZ350" s="79"/>
      <c r="BWA350" s="79"/>
      <c r="BWB350" s="79"/>
      <c r="BWC350" s="79"/>
      <c r="BWD350" s="79"/>
      <c r="BWE350" s="79"/>
      <c r="BWF350" s="79"/>
      <c r="BWG350" s="79"/>
      <c r="BWH350" s="79"/>
      <c r="BWI350" s="79"/>
      <c r="BWJ350" s="79"/>
      <c r="BWK350" s="79"/>
      <c r="BWL350" s="79"/>
      <c r="BWM350" s="79"/>
      <c r="BWN350" s="79"/>
      <c r="BWO350" s="79"/>
      <c r="BWP350" s="79"/>
      <c r="BWQ350" s="79"/>
      <c r="BWR350" s="79"/>
      <c r="BWS350" s="79"/>
      <c r="BWT350" s="79"/>
      <c r="BWU350" s="79"/>
      <c r="BWV350" s="79"/>
      <c r="BWW350" s="79"/>
      <c r="BWX350" s="79"/>
      <c r="BWY350" s="79"/>
      <c r="BWZ350" s="79"/>
      <c r="BXA350" s="79"/>
      <c r="BXB350" s="79"/>
      <c r="BXC350" s="79"/>
      <c r="BXD350" s="79"/>
      <c r="BXE350" s="79"/>
      <c r="BXF350" s="79"/>
      <c r="BXG350" s="79"/>
      <c r="BXH350" s="79"/>
      <c r="BXI350" s="79"/>
      <c r="BXJ350" s="79"/>
      <c r="BXK350" s="79"/>
      <c r="BXL350" s="79"/>
      <c r="BXM350" s="79"/>
      <c r="BXN350" s="79"/>
      <c r="BXO350" s="79"/>
      <c r="BXP350" s="79"/>
      <c r="BXQ350" s="79"/>
      <c r="BXR350" s="79"/>
      <c r="BXS350" s="79"/>
      <c r="BXT350" s="79"/>
      <c r="BXU350" s="79"/>
      <c r="BXV350" s="79"/>
      <c r="BXW350" s="79"/>
      <c r="BXX350" s="79"/>
      <c r="BXY350" s="79"/>
      <c r="BXZ350" s="79"/>
      <c r="BYA350" s="79"/>
      <c r="BYB350" s="79"/>
      <c r="BYC350" s="79"/>
      <c r="BYD350" s="79"/>
      <c r="BYE350" s="79"/>
      <c r="BYF350" s="79"/>
      <c r="BYG350" s="79"/>
      <c r="BYH350" s="79"/>
      <c r="BYI350" s="79"/>
      <c r="BYJ350" s="79"/>
      <c r="BYK350" s="79"/>
      <c r="BYL350" s="79"/>
      <c r="BYM350" s="79"/>
      <c r="BYN350" s="79"/>
      <c r="BYO350" s="79"/>
      <c r="BYP350" s="79"/>
      <c r="BYQ350" s="79"/>
      <c r="BYR350" s="79"/>
      <c r="BYS350" s="79"/>
      <c r="BYT350" s="79"/>
      <c r="BYU350" s="79"/>
      <c r="BYV350" s="79"/>
      <c r="BYW350" s="79"/>
      <c r="BYX350" s="79"/>
      <c r="BYY350" s="79"/>
      <c r="BYZ350" s="79"/>
      <c r="BZA350" s="79"/>
      <c r="BZB350" s="79"/>
      <c r="BZC350" s="79"/>
      <c r="BZD350" s="79"/>
      <c r="BZE350" s="79"/>
      <c r="BZF350" s="79"/>
      <c r="BZG350" s="79"/>
      <c r="BZH350" s="79"/>
      <c r="BZI350" s="79"/>
      <c r="BZJ350" s="79"/>
      <c r="BZK350" s="79"/>
      <c r="BZL350" s="79"/>
      <c r="BZM350" s="79"/>
      <c r="BZN350" s="79"/>
      <c r="BZO350" s="79"/>
      <c r="BZP350" s="79"/>
      <c r="BZQ350" s="79"/>
      <c r="BZR350" s="79"/>
      <c r="BZS350" s="79"/>
      <c r="BZT350" s="79"/>
      <c r="BZU350" s="79"/>
      <c r="BZV350" s="79"/>
      <c r="BZW350" s="79"/>
      <c r="BZX350" s="79"/>
      <c r="BZY350" s="79"/>
      <c r="BZZ350" s="79"/>
      <c r="CAA350" s="79"/>
      <c r="CAB350" s="79"/>
      <c r="CAC350" s="79"/>
      <c r="CAD350" s="79"/>
      <c r="CAE350" s="79"/>
      <c r="CAF350" s="79"/>
      <c r="CAG350" s="79"/>
      <c r="CAH350" s="79"/>
      <c r="CAI350" s="79"/>
      <c r="CAJ350" s="79"/>
      <c r="CAK350" s="79"/>
      <c r="CAL350" s="79"/>
      <c r="CAM350" s="79"/>
      <c r="CAN350" s="79"/>
      <c r="CAO350" s="79"/>
      <c r="CAP350" s="79"/>
      <c r="CAQ350" s="79"/>
      <c r="CAR350" s="79"/>
      <c r="CAS350" s="79"/>
      <c r="CAT350" s="79"/>
      <c r="CAU350" s="79"/>
      <c r="CAV350" s="79"/>
      <c r="CAW350" s="79"/>
      <c r="CAX350" s="79"/>
      <c r="CAY350" s="79"/>
      <c r="CAZ350" s="79"/>
      <c r="CBA350" s="79"/>
      <c r="CBB350" s="79"/>
      <c r="CBC350" s="79"/>
      <c r="CBD350" s="79"/>
      <c r="CBE350" s="79"/>
      <c r="CBF350" s="79"/>
      <c r="CBG350" s="79"/>
      <c r="CBH350" s="79"/>
      <c r="CBI350" s="79"/>
      <c r="CBJ350" s="79"/>
      <c r="CBK350" s="79"/>
      <c r="CBL350" s="79"/>
      <c r="CBM350" s="79"/>
      <c r="CBN350" s="79"/>
      <c r="CBO350" s="79"/>
      <c r="CBP350" s="79"/>
      <c r="CBQ350" s="79"/>
      <c r="CBR350" s="79"/>
      <c r="CBS350" s="79"/>
      <c r="CBT350" s="79"/>
      <c r="CBU350" s="79"/>
      <c r="CBV350" s="79"/>
      <c r="CBW350" s="79"/>
      <c r="CBX350" s="79"/>
      <c r="CBY350" s="79"/>
      <c r="CBZ350" s="79"/>
      <c r="CCA350" s="79"/>
      <c r="CCB350" s="79"/>
      <c r="CCC350" s="79"/>
      <c r="CCD350" s="79"/>
      <c r="CCE350" s="79"/>
      <c r="CCF350" s="79"/>
      <c r="CCG350" s="79"/>
      <c r="CCH350" s="79"/>
      <c r="CCI350" s="79"/>
      <c r="CCJ350" s="79"/>
      <c r="CCK350" s="79"/>
      <c r="CCL350" s="79"/>
      <c r="CCM350" s="79"/>
      <c r="CCN350" s="79"/>
      <c r="CCO350" s="79"/>
      <c r="CCP350" s="79"/>
      <c r="CCQ350" s="79"/>
      <c r="CCR350" s="79"/>
      <c r="CCS350" s="79"/>
      <c r="CCT350" s="79"/>
      <c r="CCU350" s="79"/>
      <c r="CCV350" s="79"/>
      <c r="CCW350" s="79"/>
      <c r="CCX350" s="79"/>
      <c r="CCY350" s="79"/>
      <c r="CCZ350" s="79"/>
      <c r="CDA350" s="79"/>
      <c r="CDB350" s="79"/>
      <c r="CDC350" s="79"/>
      <c r="CDD350" s="79"/>
      <c r="CDE350" s="79"/>
      <c r="CDF350" s="79"/>
      <c r="CDG350" s="79"/>
      <c r="CDH350" s="79"/>
      <c r="CDI350" s="79"/>
      <c r="CDJ350" s="79"/>
      <c r="CDK350" s="79"/>
      <c r="CDL350" s="79"/>
      <c r="CDM350" s="79"/>
      <c r="CDN350" s="79"/>
      <c r="CDO350" s="79"/>
      <c r="CDP350" s="79"/>
      <c r="CDQ350" s="79"/>
      <c r="CDR350" s="79"/>
      <c r="CDS350" s="79"/>
      <c r="CDT350" s="79"/>
      <c r="CDU350" s="79"/>
      <c r="CDV350" s="79"/>
      <c r="CDW350" s="79"/>
      <c r="CDX350" s="79"/>
      <c r="CDY350" s="79"/>
      <c r="CDZ350" s="79"/>
      <c r="CEA350" s="79"/>
      <c r="CEB350" s="79"/>
      <c r="CEC350" s="79"/>
      <c r="CED350" s="79"/>
      <c r="CEE350" s="79"/>
      <c r="CEF350" s="79"/>
      <c r="CEG350" s="79"/>
      <c r="CEH350" s="79"/>
      <c r="CEI350" s="79"/>
      <c r="CEJ350" s="79"/>
      <c r="CEK350" s="79"/>
      <c r="CEL350" s="79"/>
      <c r="CEM350" s="79"/>
      <c r="CEN350" s="79"/>
      <c r="CEO350" s="79"/>
      <c r="CEP350" s="79"/>
      <c r="CEQ350" s="79"/>
      <c r="CER350" s="79"/>
      <c r="CES350" s="79"/>
      <c r="CET350" s="79"/>
      <c r="CEU350" s="79"/>
      <c r="CEV350" s="79"/>
      <c r="CEW350" s="79"/>
      <c r="CEX350" s="79"/>
      <c r="CEY350" s="79"/>
      <c r="CEZ350" s="79"/>
      <c r="CFA350" s="79"/>
      <c r="CFB350" s="79"/>
      <c r="CFC350" s="79"/>
      <c r="CFD350" s="79"/>
      <c r="CFE350" s="79"/>
      <c r="CFF350" s="79"/>
      <c r="CFG350" s="79"/>
      <c r="CFH350" s="79"/>
      <c r="CFI350" s="79"/>
      <c r="CFJ350" s="79"/>
      <c r="CFK350" s="79"/>
      <c r="CFL350" s="79"/>
      <c r="CFM350" s="79"/>
      <c r="CFN350" s="79"/>
      <c r="CFO350" s="79"/>
      <c r="CFP350" s="79"/>
      <c r="CFQ350" s="79"/>
      <c r="CFR350" s="79"/>
      <c r="CFS350" s="79"/>
      <c r="CFT350" s="79"/>
      <c r="CFU350" s="79"/>
      <c r="CFV350" s="79"/>
      <c r="CFW350" s="79"/>
      <c r="CFX350" s="79"/>
      <c r="CFY350" s="79"/>
      <c r="CFZ350" s="79"/>
      <c r="CGA350" s="79"/>
      <c r="CGB350" s="79"/>
      <c r="CGC350" s="79"/>
      <c r="CGD350" s="79"/>
      <c r="CGE350" s="79"/>
      <c r="CGF350" s="79"/>
      <c r="CGG350" s="79"/>
      <c r="CGH350" s="79"/>
      <c r="CGI350" s="79"/>
      <c r="CGJ350" s="79"/>
      <c r="CGK350" s="79"/>
      <c r="CGL350" s="79"/>
      <c r="CGM350" s="79"/>
      <c r="CGN350" s="79"/>
      <c r="CGO350" s="79"/>
      <c r="CGP350" s="79"/>
      <c r="CGQ350" s="79"/>
      <c r="CGR350" s="79"/>
      <c r="CGS350" s="79"/>
      <c r="CGT350" s="79"/>
      <c r="CGU350" s="79"/>
      <c r="CGV350" s="79"/>
      <c r="CGW350" s="79"/>
      <c r="CGX350" s="79"/>
      <c r="CGY350" s="79"/>
      <c r="CGZ350" s="79"/>
      <c r="CHA350" s="79"/>
      <c r="CHB350" s="79"/>
      <c r="CHC350" s="79"/>
      <c r="CHD350" s="79"/>
      <c r="CHE350" s="79"/>
      <c r="CHF350" s="79"/>
      <c r="CHG350" s="79"/>
      <c r="CHH350" s="79"/>
      <c r="CHI350" s="79"/>
      <c r="CHJ350" s="79"/>
      <c r="CHK350" s="79"/>
      <c r="CHL350" s="79"/>
      <c r="CHM350" s="79"/>
      <c r="CHN350" s="79"/>
      <c r="CHO350" s="79"/>
      <c r="CHP350" s="79"/>
      <c r="CHQ350" s="79"/>
      <c r="CHR350" s="79"/>
      <c r="CHS350" s="79"/>
      <c r="CHT350" s="79"/>
      <c r="CHU350" s="79"/>
      <c r="CHV350" s="79"/>
      <c r="CHW350" s="79"/>
      <c r="CHX350" s="79"/>
      <c r="CHY350" s="79"/>
      <c r="CHZ350" s="79"/>
      <c r="CIA350" s="79"/>
      <c r="CIB350" s="79"/>
      <c r="CIC350" s="79"/>
      <c r="CID350" s="79"/>
      <c r="CIE350" s="79"/>
      <c r="CIF350" s="79"/>
      <c r="CIG350" s="79"/>
      <c r="CIH350" s="79"/>
      <c r="CII350" s="79"/>
      <c r="CIJ350" s="79"/>
      <c r="CIK350" s="79"/>
      <c r="CIL350" s="79"/>
      <c r="CIM350" s="79"/>
      <c r="CIN350" s="79"/>
      <c r="CIO350" s="79"/>
      <c r="CIP350" s="79"/>
      <c r="CIQ350" s="79"/>
      <c r="CIR350" s="79"/>
      <c r="CIS350" s="79"/>
      <c r="CIT350" s="79"/>
      <c r="CIU350" s="79"/>
      <c r="CIV350" s="79"/>
      <c r="CIW350" s="79"/>
      <c r="CIX350" s="79"/>
      <c r="CIY350" s="79"/>
      <c r="CIZ350" s="79"/>
      <c r="CJA350" s="79"/>
      <c r="CJB350" s="79"/>
      <c r="CJC350" s="79"/>
      <c r="CJD350" s="79"/>
      <c r="CJE350" s="79"/>
      <c r="CJF350" s="79"/>
      <c r="CJG350" s="79"/>
      <c r="CJH350" s="79"/>
      <c r="CJI350" s="79"/>
      <c r="CJJ350" s="79"/>
      <c r="CJK350" s="79"/>
      <c r="CJL350" s="79"/>
      <c r="CJM350" s="79"/>
      <c r="CJN350" s="79"/>
      <c r="CJO350" s="79"/>
      <c r="CJP350" s="79"/>
      <c r="CJQ350" s="79"/>
      <c r="CJR350" s="79"/>
      <c r="CJS350" s="79"/>
      <c r="CJT350" s="79"/>
      <c r="CJU350" s="79"/>
      <c r="CJV350" s="79"/>
      <c r="CJW350" s="79"/>
      <c r="CJX350" s="79"/>
      <c r="CJY350" s="79"/>
      <c r="CJZ350" s="79"/>
      <c r="CKA350" s="79"/>
      <c r="CKB350" s="79"/>
      <c r="CKC350" s="79"/>
      <c r="CKD350" s="79"/>
      <c r="CKE350" s="79"/>
      <c r="CKF350" s="79"/>
      <c r="CKG350" s="79"/>
      <c r="CKH350" s="79"/>
      <c r="CKI350" s="79"/>
      <c r="CKJ350" s="79"/>
      <c r="CKK350" s="79"/>
      <c r="CKL350" s="79"/>
      <c r="CKM350" s="79"/>
      <c r="CKN350" s="79"/>
      <c r="CKO350" s="79"/>
      <c r="CKP350" s="79"/>
      <c r="CKQ350" s="79"/>
      <c r="CKR350" s="79"/>
      <c r="CKS350" s="79"/>
      <c r="CKT350" s="79"/>
      <c r="CKU350" s="79"/>
      <c r="CKV350" s="79"/>
      <c r="CKW350" s="79"/>
      <c r="CKX350" s="79"/>
      <c r="CKY350" s="79"/>
      <c r="CKZ350" s="79"/>
      <c r="CLA350" s="79"/>
      <c r="CLB350" s="79"/>
      <c r="CLC350" s="79"/>
      <c r="CLD350" s="79"/>
      <c r="CLE350" s="79"/>
      <c r="CLF350" s="79"/>
      <c r="CLG350" s="79"/>
      <c r="CLH350" s="79"/>
      <c r="CLI350" s="79"/>
      <c r="CLJ350" s="79"/>
      <c r="CLK350" s="79"/>
      <c r="CLL350" s="79"/>
      <c r="CLM350" s="79"/>
      <c r="CLN350" s="79"/>
      <c r="CLO350" s="79"/>
      <c r="CLP350" s="79"/>
      <c r="CLQ350" s="79"/>
      <c r="CLR350" s="79"/>
      <c r="CLS350" s="79"/>
      <c r="CLT350" s="79"/>
      <c r="CLU350" s="79"/>
      <c r="CLV350" s="79"/>
      <c r="CLW350" s="79"/>
      <c r="CLX350" s="79"/>
      <c r="CLY350" s="79"/>
      <c r="CLZ350" s="79"/>
      <c r="CMA350" s="79"/>
      <c r="CMB350" s="79"/>
      <c r="CMC350" s="79"/>
      <c r="CMD350" s="79"/>
      <c r="CME350" s="79"/>
      <c r="CMF350" s="79"/>
      <c r="CMG350" s="79"/>
      <c r="CMH350" s="79"/>
      <c r="CMI350" s="79"/>
      <c r="CMJ350" s="79"/>
      <c r="CMK350" s="79"/>
      <c r="CML350" s="79"/>
      <c r="CMM350" s="79"/>
      <c r="CMN350" s="79"/>
      <c r="CMO350" s="79"/>
      <c r="CMP350" s="79"/>
      <c r="CMQ350" s="79"/>
      <c r="CMR350" s="79"/>
      <c r="CMS350" s="79"/>
      <c r="CMT350" s="79"/>
      <c r="CMU350" s="79"/>
      <c r="CMV350" s="79"/>
      <c r="CMW350" s="79"/>
      <c r="CMX350" s="79"/>
      <c r="CMY350" s="79"/>
      <c r="CMZ350" s="79"/>
      <c r="CNA350" s="79"/>
      <c r="CNB350" s="79"/>
      <c r="CNC350" s="79"/>
      <c r="CND350" s="79"/>
      <c r="CNE350" s="79"/>
      <c r="CNF350" s="79"/>
      <c r="CNG350" s="79"/>
      <c r="CNH350" s="79"/>
      <c r="CNI350" s="79"/>
      <c r="CNJ350" s="79"/>
      <c r="CNK350" s="79"/>
      <c r="CNL350" s="79"/>
      <c r="CNM350" s="79"/>
      <c r="CNN350" s="79"/>
      <c r="CNO350" s="79"/>
      <c r="CNP350" s="79"/>
      <c r="CNQ350" s="79"/>
      <c r="CNR350" s="79"/>
      <c r="CNS350" s="79"/>
      <c r="CNT350" s="79"/>
      <c r="CNU350" s="79"/>
      <c r="CNV350" s="79"/>
      <c r="CNW350" s="79"/>
      <c r="CNX350" s="79"/>
      <c r="CNY350" s="79"/>
      <c r="CNZ350" s="79"/>
      <c r="COA350" s="79"/>
      <c r="COB350" s="79"/>
      <c r="COC350" s="79"/>
      <c r="COD350" s="79"/>
      <c r="COE350" s="79"/>
      <c r="COF350" s="79"/>
      <c r="COG350" s="79"/>
      <c r="COH350" s="79"/>
      <c r="COI350" s="79"/>
      <c r="COJ350" s="79"/>
      <c r="COK350" s="79"/>
      <c r="COL350" s="79"/>
      <c r="COM350" s="79"/>
      <c r="CON350" s="79"/>
      <c r="COO350" s="79"/>
      <c r="COP350" s="79"/>
      <c r="COQ350" s="79"/>
      <c r="COR350" s="79"/>
      <c r="COS350" s="79"/>
      <c r="COT350" s="79"/>
      <c r="COU350" s="79"/>
      <c r="COV350" s="79"/>
      <c r="COW350" s="79"/>
      <c r="COX350" s="79"/>
      <c r="COY350" s="79"/>
      <c r="COZ350" s="79"/>
      <c r="CPA350" s="79"/>
      <c r="CPB350" s="79"/>
      <c r="CPC350" s="79"/>
      <c r="CPD350" s="79"/>
      <c r="CPE350" s="79"/>
      <c r="CPF350" s="79"/>
      <c r="CPG350" s="79"/>
      <c r="CPH350" s="79"/>
      <c r="CPI350" s="79"/>
      <c r="CPJ350" s="79"/>
      <c r="CPK350" s="79"/>
      <c r="CPL350" s="79"/>
      <c r="CPM350" s="79"/>
      <c r="CPN350" s="79"/>
      <c r="CPO350" s="79"/>
      <c r="CPP350" s="79"/>
      <c r="CPQ350" s="79"/>
      <c r="CPR350" s="79"/>
      <c r="CPS350" s="79"/>
      <c r="CPT350" s="79"/>
      <c r="CPU350" s="79"/>
      <c r="CPV350" s="79"/>
      <c r="CPW350" s="79"/>
      <c r="CPX350" s="79"/>
      <c r="CPY350" s="79"/>
      <c r="CPZ350" s="79"/>
      <c r="CQA350" s="79"/>
      <c r="CQB350" s="79"/>
      <c r="CQC350" s="79"/>
      <c r="CQD350" s="79"/>
      <c r="CQE350" s="79"/>
      <c r="CQF350" s="79"/>
      <c r="CQG350" s="79"/>
      <c r="CQH350" s="79"/>
      <c r="CQI350" s="79"/>
      <c r="CQJ350" s="79"/>
      <c r="CQK350" s="79"/>
      <c r="CQL350" s="79"/>
      <c r="CQM350" s="79"/>
      <c r="CQN350" s="79"/>
      <c r="CQO350" s="79"/>
      <c r="CQP350" s="79"/>
      <c r="CQQ350" s="79"/>
      <c r="CQR350" s="79"/>
      <c r="CQS350" s="79"/>
      <c r="CQT350" s="79"/>
      <c r="CQU350" s="79"/>
      <c r="CQV350" s="79"/>
      <c r="CQW350" s="79"/>
      <c r="CQX350" s="79"/>
      <c r="CQY350" s="79"/>
      <c r="CQZ350" s="79"/>
      <c r="CRA350" s="79"/>
      <c r="CRB350" s="79"/>
      <c r="CRC350" s="79"/>
      <c r="CRD350" s="79"/>
      <c r="CRE350" s="79"/>
      <c r="CRF350" s="79"/>
      <c r="CRG350" s="79"/>
      <c r="CRH350" s="79"/>
      <c r="CRI350" s="79"/>
      <c r="CRJ350" s="79"/>
      <c r="CRK350" s="79"/>
      <c r="CRL350" s="79"/>
      <c r="CRM350" s="79"/>
      <c r="CRN350" s="79"/>
      <c r="CRO350" s="79"/>
      <c r="CRP350" s="79"/>
      <c r="CRQ350" s="79"/>
      <c r="CRR350" s="79"/>
      <c r="CRS350" s="79"/>
      <c r="CRT350" s="79"/>
      <c r="CRU350" s="79"/>
      <c r="CRV350" s="79"/>
      <c r="CRW350" s="79"/>
      <c r="CRX350" s="79"/>
      <c r="CRY350" s="79"/>
      <c r="CRZ350" s="79"/>
      <c r="CSA350" s="79"/>
      <c r="CSB350" s="79"/>
      <c r="CSC350" s="79"/>
      <c r="CSD350" s="79"/>
      <c r="CSE350" s="79"/>
      <c r="CSF350" s="79"/>
      <c r="CSG350" s="79"/>
      <c r="CSH350" s="79"/>
      <c r="CSI350" s="79"/>
      <c r="CSJ350" s="79"/>
      <c r="CSK350" s="79"/>
      <c r="CSL350" s="79"/>
      <c r="CSM350" s="79"/>
      <c r="CSN350" s="79"/>
      <c r="CSO350" s="79"/>
      <c r="CSP350" s="79"/>
      <c r="CSQ350" s="79"/>
      <c r="CSR350" s="79"/>
      <c r="CSS350" s="79"/>
      <c r="CST350" s="79"/>
      <c r="CSU350" s="79"/>
      <c r="CSV350" s="79"/>
      <c r="CSW350" s="79"/>
      <c r="CSX350" s="79"/>
      <c r="CSY350" s="79"/>
      <c r="CSZ350" s="79"/>
      <c r="CTA350" s="79"/>
      <c r="CTB350" s="79"/>
      <c r="CTC350" s="79"/>
      <c r="CTD350" s="79"/>
      <c r="CTE350" s="79"/>
      <c r="CTF350" s="79"/>
      <c r="CTG350" s="79"/>
      <c r="CTH350" s="79"/>
      <c r="CTI350" s="79"/>
      <c r="CTJ350" s="79"/>
      <c r="CTK350" s="79"/>
      <c r="CTL350" s="79"/>
      <c r="CTM350" s="79"/>
      <c r="CTN350" s="79"/>
      <c r="CTO350" s="79"/>
      <c r="CTP350" s="79"/>
      <c r="CTQ350" s="79"/>
      <c r="CTR350" s="79"/>
      <c r="CTS350" s="79"/>
      <c r="CTT350" s="79"/>
      <c r="CTU350" s="79"/>
      <c r="CTV350" s="79"/>
      <c r="CTW350" s="79"/>
      <c r="CTX350" s="79"/>
      <c r="CTY350" s="79"/>
      <c r="CTZ350" s="79"/>
      <c r="CUA350" s="79"/>
      <c r="CUB350" s="79"/>
      <c r="CUC350" s="79"/>
      <c r="CUD350" s="79"/>
      <c r="CUE350" s="79"/>
      <c r="CUF350" s="79"/>
      <c r="CUG350" s="79"/>
      <c r="CUH350" s="79"/>
      <c r="CUI350" s="79"/>
      <c r="CUJ350" s="79"/>
      <c r="CUK350" s="79"/>
      <c r="CUL350" s="79"/>
      <c r="CUM350" s="79"/>
      <c r="CUN350" s="79"/>
      <c r="CUO350" s="79"/>
      <c r="CUP350" s="79"/>
      <c r="CUQ350" s="79"/>
      <c r="CUR350" s="79"/>
      <c r="CUS350" s="79"/>
      <c r="CUT350" s="79"/>
      <c r="CUU350" s="79"/>
      <c r="CUV350" s="79"/>
      <c r="CUW350" s="79"/>
      <c r="CUX350" s="79"/>
      <c r="CUY350" s="79"/>
      <c r="CUZ350" s="79"/>
      <c r="CVA350" s="79"/>
      <c r="CVB350" s="79"/>
      <c r="CVC350" s="79"/>
      <c r="CVD350" s="79"/>
      <c r="CVE350" s="79"/>
      <c r="CVF350" s="79"/>
      <c r="CVG350" s="79"/>
      <c r="CVH350" s="79"/>
      <c r="CVI350" s="79"/>
      <c r="CVJ350" s="79"/>
      <c r="CVK350" s="79"/>
      <c r="CVL350" s="79"/>
      <c r="CVM350" s="79"/>
      <c r="CVN350" s="79"/>
      <c r="CVO350" s="79"/>
      <c r="CVP350" s="79"/>
      <c r="CVQ350" s="79"/>
      <c r="CVR350" s="79"/>
      <c r="CVS350" s="79"/>
      <c r="CVT350" s="79"/>
      <c r="CVU350" s="79"/>
      <c r="CVV350" s="79"/>
      <c r="CVW350" s="79"/>
      <c r="CVX350" s="79"/>
      <c r="CVY350" s="79"/>
      <c r="CVZ350" s="79"/>
      <c r="CWA350" s="79"/>
      <c r="CWB350" s="79"/>
      <c r="CWC350" s="79"/>
      <c r="CWD350" s="79"/>
      <c r="CWE350" s="79"/>
      <c r="CWF350" s="79"/>
      <c r="CWG350" s="79"/>
      <c r="CWH350" s="79"/>
      <c r="CWI350" s="79"/>
      <c r="CWJ350" s="79"/>
      <c r="CWK350" s="79"/>
      <c r="CWL350" s="79"/>
      <c r="CWM350" s="79"/>
      <c r="CWN350" s="79"/>
      <c r="CWO350" s="79"/>
      <c r="CWP350" s="79"/>
      <c r="CWQ350" s="79"/>
      <c r="CWR350" s="79"/>
      <c r="CWS350" s="79"/>
      <c r="CWT350" s="79"/>
      <c r="CWU350" s="79"/>
      <c r="CWV350" s="79"/>
      <c r="CWW350" s="79"/>
      <c r="CWX350" s="79"/>
      <c r="CWY350" s="79"/>
      <c r="CWZ350" s="79"/>
      <c r="CXA350" s="79"/>
      <c r="CXB350" s="79"/>
      <c r="CXC350" s="79"/>
      <c r="CXD350" s="79"/>
      <c r="CXE350" s="79"/>
      <c r="CXF350" s="79"/>
      <c r="CXG350" s="79"/>
      <c r="CXH350" s="79"/>
      <c r="CXI350" s="79"/>
      <c r="CXJ350" s="79"/>
      <c r="CXK350" s="79"/>
      <c r="CXL350" s="79"/>
      <c r="CXM350" s="79"/>
      <c r="CXN350" s="79"/>
      <c r="CXO350" s="79"/>
      <c r="CXP350" s="79"/>
      <c r="CXQ350" s="79"/>
      <c r="CXR350" s="79"/>
      <c r="CXS350" s="79"/>
      <c r="CXT350" s="79"/>
      <c r="CXU350" s="79"/>
      <c r="CXV350" s="79"/>
      <c r="CXW350" s="79"/>
      <c r="CXX350" s="79"/>
      <c r="CXY350" s="79"/>
      <c r="CXZ350" s="79"/>
      <c r="CYA350" s="79"/>
      <c r="CYB350" s="79"/>
      <c r="CYC350" s="79"/>
      <c r="CYD350" s="79"/>
      <c r="CYE350" s="79"/>
      <c r="CYF350" s="79"/>
      <c r="CYG350" s="79"/>
      <c r="CYH350" s="79"/>
      <c r="CYI350" s="79"/>
      <c r="CYJ350" s="79"/>
      <c r="CYK350" s="79"/>
      <c r="CYL350" s="79"/>
      <c r="CYM350" s="79"/>
      <c r="CYN350" s="79"/>
      <c r="CYO350" s="79"/>
      <c r="CYP350" s="79"/>
      <c r="CYQ350" s="79"/>
      <c r="CYR350" s="79"/>
      <c r="CYS350" s="79"/>
      <c r="CYT350" s="79"/>
      <c r="CYU350" s="79"/>
      <c r="CYV350" s="79"/>
      <c r="CYW350" s="79"/>
      <c r="CYX350" s="79"/>
      <c r="CYY350" s="79"/>
      <c r="CYZ350" s="79"/>
      <c r="CZA350" s="79"/>
      <c r="CZB350" s="79"/>
      <c r="CZC350" s="79"/>
      <c r="CZD350" s="79"/>
      <c r="CZE350" s="79"/>
      <c r="CZF350" s="79"/>
      <c r="CZG350" s="79"/>
      <c r="CZH350" s="79"/>
      <c r="CZI350" s="79"/>
      <c r="CZJ350" s="79"/>
      <c r="CZK350" s="79"/>
      <c r="CZL350" s="79"/>
      <c r="CZM350" s="79"/>
      <c r="CZN350" s="79"/>
      <c r="CZO350" s="79"/>
      <c r="CZP350" s="79"/>
      <c r="CZQ350" s="79"/>
      <c r="CZR350" s="79"/>
      <c r="CZS350" s="79"/>
      <c r="CZT350" s="79"/>
      <c r="CZU350" s="79"/>
      <c r="CZV350" s="79"/>
      <c r="CZW350" s="79"/>
      <c r="CZX350" s="79"/>
      <c r="CZY350" s="79"/>
      <c r="CZZ350" s="79"/>
      <c r="DAA350" s="79"/>
      <c r="DAB350" s="79"/>
      <c r="DAC350" s="79"/>
      <c r="DAD350" s="79"/>
      <c r="DAE350" s="79"/>
      <c r="DAF350" s="79"/>
      <c r="DAG350" s="79"/>
      <c r="DAH350" s="79"/>
      <c r="DAI350" s="79"/>
      <c r="DAJ350" s="79"/>
      <c r="DAK350" s="79"/>
      <c r="DAL350" s="79"/>
      <c r="DAM350" s="79"/>
      <c r="DAN350" s="79"/>
      <c r="DAO350" s="79"/>
      <c r="DAP350" s="79"/>
      <c r="DAQ350" s="79"/>
      <c r="DAR350" s="79"/>
      <c r="DAS350" s="79"/>
      <c r="DAT350" s="79"/>
      <c r="DAU350" s="79"/>
      <c r="DAV350" s="79"/>
      <c r="DAW350" s="79"/>
      <c r="DAX350" s="79"/>
      <c r="DAY350" s="79"/>
      <c r="DAZ350" s="79"/>
      <c r="DBA350" s="79"/>
      <c r="DBB350" s="79"/>
      <c r="DBC350" s="79"/>
      <c r="DBD350" s="79"/>
      <c r="DBE350" s="79"/>
      <c r="DBF350" s="79"/>
      <c r="DBG350" s="79"/>
      <c r="DBH350" s="79"/>
      <c r="DBI350" s="79"/>
      <c r="DBJ350" s="79"/>
      <c r="DBK350" s="79"/>
      <c r="DBL350" s="79"/>
      <c r="DBM350" s="79"/>
      <c r="DBN350" s="79"/>
      <c r="DBO350" s="79"/>
      <c r="DBP350" s="79"/>
      <c r="DBQ350" s="79"/>
      <c r="DBR350" s="79"/>
      <c r="DBS350" s="79"/>
      <c r="DBT350" s="79"/>
      <c r="DBU350" s="79"/>
      <c r="DBV350" s="79"/>
      <c r="DBW350" s="79"/>
      <c r="DBX350" s="79"/>
      <c r="DBY350" s="79"/>
      <c r="DBZ350" s="79"/>
      <c r="DCA350" s="79"/>
      <c r="DCB350" s="79"/>
      <c r="DCC350" s="79"/>
      <c r="DCD350" s="79"/>
      <c r="DCE350" s="79"/>
      <c r="DCF350" s="79"/>
      <c r="DCG350" s="79"/>
      <c r="DCH350" s="79"/>
      <c r="DCI350" s="79"/>
      <c r="DCJ350" s="79"/>
      <c r="DCK350" s="79"/>
      <c r="DCL350" s="79"/>
      <c r="DCM350" s="79"/>
      <c r="DCN350" s="79"/>
      <c r="DCO350" s="79"/>
      <c r="DCP350" s="79"/>
      <c r="DCQ350" s="79"/>
      <c r="DCR350" s="79"/>
      <c r="DCS350" s="79"/>
      <c r="DCT350" s="79"/>
      <c r="DCU350" s="79"/>
      <c r="DCV350" s="79"/>
      <c r="DCW350" s="79"/>
      <c r="DCX350" s="79"/>
      <c r="DCY350" s="79"/>
      <c r="DCZ350" s="79"/>
      <c r="DDA350" s="79"/>
      <c r="DDB350" s="79"/>
      <c r="DDC350" s="79"/>
      <c r="DDD350" s="79"/>
      <c r="DDE350" s="79"/>
      <c r="DDF350" s="79"/>
      <c r="DDG350" s="79"/>
      <c r="DDH350" s="79"/>
      <c r="DDI350" s="79"/>
      <c r="DDJ350" s="79"/>
      <c r="DDK350" s="79"/>
      <c r="DDL350" s="79"/>
      <c r="DDM350" s="79"/>
      <c r="DDN350" s="79"/>
      <c r="DDO350" s="79"/>
      <c r="DDP350" s="79"/>
      <c r="DDQ350" s="79"/>
      <c r="DDR350" s="79"/>
      <c r="DDS350" s="79"/>
      <c r="DDT350" s="79"/>
      <c r="DDU350" s="79"/>
      <c r="DDV350" s="79"/>
      <c r="DDW350" s="79"/>
      <c r="DDX350" s="79"/>
      <c r="DDY350" s="79"/>
      <c r="DDZ350" s="79"/>
      <c r="DEA350" s="79"/>
      <c r="DEB350" s="79"/>
      <c r="DEC350" s="79"/>
      <c r="DED350" s="79"/>
      <c r="DEE350" s="79"/>
      <c r="DEF350" s="79"/>
      <c r="DEG350" s="79"/>
      <c r="DEH350" s="79"/>
      <c r="DEI350" s="79"/>
      <c r="DEJ350" s="79"/>
      <c r="DEK350" s="79"/>
      <c r="DEL350" s="79"/>
      <c r="DEM350" s="79"/>
      <c r="DEN350" s="79"/>
      <c r="DEO350" s="79"/>
      <c r="DEP350" s="79"/>
      <c r="DEQ350" s="79"/>
      <c r="DER350" s="79"/>
      <c r="DES350" s="79"/>
      <c r="DET350" s="79"/>
      <c r="DEU350" s="79"/>
      <c r="DEV350" s="79"/>
      <c r="DEW350" s="79"/>
      <c r="DEX350" s="79"/>
      <c r="DEY350" s="79"/>
      <c r="DEZ350" s="79"/>
      <c r="DFA350" s="79"/>
      <c r="DFB350" s="79"/>
      <c r="DFC350" s="79"/>
      <c r="DFD350" s="79"/>
      <c r="DFE350" s="79"/>
      <c r="DFF350" s="79"/>
      <c r="DFG350" s="79"/>
      <c r="DFH350" s="79"/>
      <c r="DFI350" s="79"/>
      <c r="DFJ350" s="79"/>
      <c r="DFK350" s="79"/>
      <c r="DFL350" s="79"/>
      <c r="DFM350" s="79"/>
      <c r="DFN350" s="79"/>
      <c r="DFO350" s="79"/>
      <c r="DFP350" s="79"/>
      <c r="DFQ350" s="79"/>
      <c r="DFR350" s="79"/>
      <c r="DFS350" s="79"/>
      <c r="DFT350" s="79"/>
      <c r="DFU350" s="79"/>
      <c r="DFV350" s="79"/>
      <c r="DFW350" s="79"/>
      <c r="DFX350" s="79"/>
      <c r="DFY350" s="79"/>
      <c r="DFZ350" s="79"/>
      <c r="DGA350" s="79"/>
      <c r="DGB350" s="79"/>
      <c r="DGC350" s="79"/>
      <c r="DGD350" s="79"/>
      <c r="DGE350" s="79"/>
      <c r="DGF350" s="79"/>
      <c r="DGG350" s="79"/>
      <c r="DGH350" s="79"/>
      <c r="DGI350" s="79"/>
      <c r="DGJ350" s="79"/>
      <c r="DGK350" s="79"/>
      <c r="DGL350" s="79"/>
      <c r="DGM350" s="79"/>
      <c r="DGN350" s="79"/>
      <c r="DGO350" s="79"/>
      <c r="DGP350" s="79"/>
      <c r="DGQ350" s="79"/>
      <c r="DGR350" s="79"/>
      <c r="DGS350" s="79"/>
      <c r="DGT350" s="79"/>
      <c r="DGU350" s="79"/>
      <c r="DGV350" s="79"/>
      <c r="DGW350" s="79"/>
      <c r="DGX350" s="79"/>
      <c r="DGY350" s="79"/>
      <c r="DGZ350" s="79"/>
      <c r="DHA350" s="79"/>
      <c r="DHB350" s="79"/>
      <c r="DHC350" s="79"/>
      <c r="DHD350" s="79"/>
      <c r="DHE350" s="79"/>
      <c r="DHF350" s="79"/>
      <c r="DHG350" s="79"/>
      <c r="DHH350" s="79"/>
      <c r="DHI350" s="79"/>
      <c r="DHJ350" s="79"/>
      <c r="DHK350" s="79"/>
      <c r="DHL350" s="79"/>
      <c r="DHM350" s="79"/>
      <c r="DHN350" s="79"/>
      <c r="DHO350" s="79"/>
      <c r="DHP350" s="79"/>
      <c r="DHQ350" s="79"/>
      <c r="DHR350" s="79"/>
      <c r="DHS350" s="79"/>
      <c r="DHT350" s="79"/>
      <c r="DHU350" s="79"/>
      <c r="DHV350" s="79"/>
      <c r="DHW350" s="79"/>
      <c r="DHX350" s="79"/>
      <c r="DHY350" s="79"/>
      <c r="DHZ350" s="79"/>
      <c r="DIA350" s="79"/>
      <c r="DIB350" s="79"/>
      <c r="DIC350" s="79"/>
      <c r="DID350" s="79"/>
      <c r="DIE350" s="79"/>
      <c r="DIF350" s="79"/>
      <c r="DIG350" s="79"/>
      <c r="DIH350" s="79"/>
      <c r="DII350" s="79"/>
      <c r="DIJ350" s="79"/>
      <c r="DIK350" s="79"/>
      <c r="DIL350" s="79"/>
      <c r="DIM350" s="79"/>
      <c r="DIN350" s="79"/>
      <c r="DIO350" s="79"/>
      <c r="DIP350" s="79"/>
      <c r="DIQ350" s="79"/>
      <c r="DIR350" s="79"/>
      <c r="DIS350" s="79"/>
      <c r="DIT350" s="79"/>
      <c r="DIU350" s="79"/>
      <c r="DIV350" s="79"/>
      <c r="DIW350" s="79"/>
      <c r="DIX350" s="79"/>
      <c r="DIY350" s="79"/>
      <c r="DIZ350" s="79"/>
      <c r="DJA350" s="79"/>
      <c r="DJB350" s="79"/>
      <c r="DJC350" s="79"/>
      <c r="DJD350" s="79"/>
      <c r="DJE350" s="79"/>
      <c r="DJF350" s="79"/>
      <c r="DJG350" s="79"/>
      <c r="DJH350" s="79"/>
      <c r="DJI350" s="79"/>
      <c r="DJJ350" s="79"/>
      <c r="DJK350" s="79"/>
      <c r="DJL350" s="79"/>
      <c r="DJM350" s="79"/>
      <c r="DJN350" s="79"/>
      <c r="DJO350" s="79"/>
      <c r="DJP350" s="79"/>
      <c r="DJQ350" s="79"/>
      <c r="DJR350" s="79"/>
      <c r="DJS350" s="79"/>
      <c r="DJT350" s="79"/>
      <c r="DJU350" s="79"/>
      <c r="DJV350" s="79"/>
      <c r="DJW350" s="79"/>
      <c r="DJX350" s="79"/>
      <c r="DJY350" s="79"/>
      <c r="DJZ350" s="79"/>
      <c r="DKA350" s="79"/>
      <c r="DKB350" s="79"/>
      <c r="DKC350" s="79"/>
      <c r="DKD350" s="79"/>
      <c r="DKE350" s="79"/>
      <c r="DKF350" s="79"/>
      <c r="DKG350" s="79"/>
      <c r="DKH350" s="79"/>
      <c r="DKI350" s="79"/>
      <c r="DKJ350" s="79"/>
      <c r="DKK350" s="79"/>
      <c r="DKL350" s="79"/>
      <c r="DKM350" s="79"/>
      <c r="DKN350" s="79"/>
      <c r="DKO350" s="79"/>
      <c r="DKP350" s="79"/>
      <c r="DKQ350" s="79"/>
      <c r="DKR350" s="79"/>
      <c r="DKS350" s="79"/>
      <c r="DKT350" s="79"/>
      <c r="DKU350" s="79"/>
      <c r="DKV350" s="79"/>
      <c r="DKW350" s="79"/>
      <c r="DKX350" s="79"/>
      <c r="DKY350" s="79"/>
      <c r="DKZ350" s="79"/>
      <c r="DLA350" s="79"/>
      <c r="DLB350" s="79"/>
      <c r="DLC350" s="79"/>
      <c r="DLD350" s="79"/>
      <c r="DLE350" s="79"/>
      <c r="DLF350" s="79"/>
      <c r="DLG350" s="79"/>
      <c r="DLH350" s="79"/>
      <c r="DLI350" s="79"/>
      <c r="DLJ350" s="79"/>
      <c r="DLK350" s="79"/>
      <c r="DLL350" s="79"/>
      <c r="DLM350" s="79"/>
      <c r="DLN350" s="79"/>
      <c r="DLO350" s="79"/>
      <c r="DLP350" s="79"/>
      <c r="DLQ350" s="79"/>
      <c r="DLR350" s="79"/>
      <c r="DLS350" s="79"/>
      <c r="DLT350" s="79"/>
      <c r="DLU350" s="79"/>
      <c r="DLV350" s="79"/>
      <c r="DLW350" s="79"/>
      <c r="DLX350" s="79"/>
      <c r="DLY350" s="79"/>
      <c r="DLZ350" s="79"/>
      <c r="DMA350" s="79"/>
      <c r="DMB350" s="79"/>
      <c r="DMC350" s="79"/>
      <c r="DMD350" s="79"/>
      <c r="DME350" s="79"/>
      <c r="DMF350" s="79"/>
      <c r="DMG350" s="79"/>
      <c r="DMH350" s="79"/>
      <c r="DMI350" s="79"/>
      <c r="DMJ350" s="79"/>
      <c r="DMK350" s="79"/>
      <c r="DML350" s="79"/>
      <c r="DMM350" s="79"/>
      <c r="DMN350" s="79"/>
      <c r="DMO350" s="79"/>
      <c r="DMP350" s="79"/>
      <c r="DMQ350" s="79"/>
      <c r="DMR350" s="79"/>
      <c r="DMS350" s="79"/>
      <c r="DMT350" s="79"/>
      <c r="DMU350" s="79"/>
      <c r="DMV350" s="79"/>
      <c r="DMW350" s="79"/>
      <c r="DMX350" s="79"/>
      <c r="DMY350" s="79"/>
      <c r="DMZ350" s="79"/>
      <c r="DNA350" s="79"/>
      <c r="DNB350" s="79"/>
      <c r="DNC350" s="79"/>
      <c r="DND350" s="79"/>
      <c r="DNE350" s="79"/>
      <c r="DNF350" s="79"/>
      <c r="DNG350" s="79"/>
      <c r="DNH350" s="79"/>
      <c r="DNI350" s="79"/>
      <c r="DNJ350" s="79"/>
      <c r="DNK350" s="79"/>
      <c r="DNL350" s="79"/>
      <c r="DNM350" s="79"/>
      <c r="DNN350" s="79"/>
      <c r="DNO350" s="79"/>
      <c r="DNP350" s="79"/>
      <c r="DNQ350" s="79"/>
      <c r="DNR350" s="79"/>
      <c r="DNS350" s="79"/>
      <c r="DNT350" s="79"/>
      <c r="DNU350" s="79"/>
      <c r="DNV350" s="79"/>
      <c r="DNW350" s="79"/>
      <c r="DNX350" s="79"/>
      <c r="DNY350" s="79"/>
      <c r="DNZ350" s="79"/>
      <c r="DOA350" s="79"/>
      <c r="DOB350" s="79"/>
      <c r="DOC350" s="79"/>
      <c r="DOD350" s="79"/>
      <c r="DOE350" s="79"/>
      <c r="DOF350" s="79"/>
      <c r="DOG350" s="79"/>
      <c r="DOH350" s="79"/>
      <c r="DOI350" s="79"/>
      <c r="DOJ350" s="79"/>
      <c r="DOK350" s="79"/>
      <c r="DOL350" s="79"/>
      <c r="DOM350" s="79"/>
      <c r="DON350" s="79"/>
      <c r="DOO350" s="79"/>
      <c r="DOP350" s="79"/>
      <c r="DOQ350" s="79"/>
      <c r="DOR350" s="79"/>
      <c r="DOS350" s="79"/>
      <c r="DOT350" s="79"/>
      <c r="DOU350" s="79"/>
      <c r="DOV350" s="79"/>
      <c r="DOW350" s="79"/>
      <c r="DOX350" s="79"/>
      <c r="DOY350" s="79"/>
      <c r="DOZ350" s="79"/>
      <c r="DPA350" s="79"/>
      <c r="DPB350" s="79"/>
      <c r="DPC350" s="79"/>
      <c r="DPD350" s="79"/>
      <c r="DPE350" s="79"/>
      <c r="DPF350" s="79"/>
      <c r="DPG350" s="79"/>
      <c r="DPH350" s="79"/>
      <c r="DPI350" s="79"/>
      <c r="DPJ350" s="79"/>
      <c r="DPK350" s="79"/>
      <c r="DPL350" s="79"/>
      <c r="DPM350" s="79"/>
      <c r="DPN350" s="79"/>
      <c r="DPO350" s="79"/>
      <c r="DPP350" s="79"/>
      <c r="DPQ350" s="79"/>
      <c r="DPR350" s="79"/>
      <c r="DPS350" s="79"/>
      <c r="DPT350" s="79"/>
      <c r="DPU350" s="79"/>
      <c r="DPV350" s="79"/>
      <c r="DPW350" s="79"/>
      <c r="DPX350" s="79"/>
      <c r="DPY350" s="79"/>
      <c r="DPZ350" s="79"/>
      <c r="DQA350" s="79"/>
      <c r="DQB350" s="79"/>
      <c r="DQC350" s="79"/>
      <c r="DQD350" s="79"/>
      <c r="DQE350" s="79"/>
      <c r="DQF350" s="79"/>
      <c r="DQG350" s="79"/>
      <c r="DQH350" s="79"/>
      <c r="DQI350" s="79"/>
      <c r="DQJ350" s="79"/>
      <c r="DQK350" s="79"/>
      <c r="DQL350" s="79"/>
      <c r="DQM350" s="79"/>
      <c r="DQN350" s="79"/>
      <c r="DQO350" s="79"/>
      <c r="DQP350" s="79"/>
      <c r="DQQ350" s="79"/>
      <c r="DQR350" s="79"/>
      <c r="DQS350" s="79"/>
      <c r="DQT350" s="79"/>
      <c r="DQU350" s="79"/>
      <c r="DQV350" s="79"/>
      <c r="DQW350" s="79"/>
      <c r="DQX350" s="79"/>
      <c r="DQY350" s="79"/>
      <c r="DQZ350" s="79"/>
      <c r="DRA350" s="79"/>
      <c r="DRB350" s="79"/>
      <c r="DRC350" s="79"/>
      <c r="DRD350" s="79"/>
      <c r="DRE350" s="79"/>
      <c r="DRF350" s="79"/>
      <c r="DRG350" s="79"/>
      <c r="DRH350" s="79"/>
      <c r="DRI350" s="79"/>
      <c r="DRJ350" s="79"/>
      <c r="DRK350" s="79"/>
      <c r="DRL350" s="79"/>
      <c r="DRM350" s="79"/>
      <c r="DRN350" s="79"/>
      <c r="DRO350" s="79"/>
      <c r="DRP350" s="79"/>
      <c r="DRQ350" s="79"/>
      <c r="DRR350" s="79"/>
      <c r="DRS350" s="79"/>
      <c r="DRT350" s="79"/>
      <c r="DRU350" s="79"/>
      <c r="DRV350" s="79"/>
      <c r="DRW350" s="79"/>
      <c r="DRX350" s="79"/>
      <c r="DRY350" s="79"/>
      <c r="DRZ350" s="79"/>
      <c r="DSA350" s="79"/>
      <c r="DSB350" s="79"/>
      <c r="DSC350" s="79"/>
      <c r="DSD350" s="79"/>
      <c r="DSE350" s="79"/>
      <c r="DSF350" s="79"/>
      <c r="DSG350" s="79"/>
      <c r="DSH350" s="79"/>
      <c r="DSI350" s="79"/>
      <c r="DSJ350" s="79"/>
      <c r="DSK350" s="79"/>
      <c r="DSL350" s="79"/>
      <c r="DSM350" s="79"/>
      <c r="DSN350" s="79"/>
      <c r="DSO350" s="79"/>
      <c r="DSP350" s="79"/>
      <c r="DSQ350" s="79"/>
      <c r="DSR350" s="79"/>
      <c r="DSS350" s="79"/>
      <c r="DST350" s="79"/>
      <c r="DSU350" s="79"/>
      <c r="DSV350" s="79"/>
      <c r="DSW350" s="79"/>
      <c r="DSX350" s="79"/>
      <c r="DSY350" s="79"/>
      <c r="DSZ350" s="79"/>
      <c r="DTA350" s="79"/>
      <c r="DTB350" s="79"/>
      <c r="DTC350" s="79"/>
      <c r="DTD350" s="79"/>
      <c r="DTE350" s="79"/>
      <c r="DTF350" s="79"/>
      <c r="DTG350" s="79"/>
      <c r="DTH350" s="79"/>
      <c r="DTI350" s="79"/>
      <c r="DTJ350" s="79"/>
      <c r="DTK350" s="79"/>
      <c r="DTL350" s="79"/>
      <c r="DTM350" s="79"/>
      <c r="DTN350" s="79"/>
      <c r="DTO350" s="79"/>
      <c r="DTP350" s="79"/>
      <c r="DTQ350" s="79"/>
      <c r="DTR350" s="79"/>
      <c r="DTS350" s="79"/>
      <c r="DTT350" s="79"/>
      <c r="DTU350" s="79"/>
      <c r="DTV350" s="79"/>
      <c r="DTW350" s="79"/>
      <c r="DTX350" s="79"/>
      <c r="DTY350" s="79"/>
      <c r="DTZ350" s="79"/>
      <c r="DUA350" s="79"/>
      <c r="DUB350" s="79"/>
      <c r="DUC350" s="79"/>
      <c r="DUD350" s="79"/>
      <c r="DUE350" s="79"/>
      <c r="DUF350" s="79"/>
      <c r="DUG350" s="79"/>
      <c r="DUH350" s="79"/>
      <c r="DUI350" s="79"/>
      <c r="DUJ350" s="79"/>
      <c r="DUK350" s="79"/>
      <c r="DUL350" s="79"/>
      <c r="DUM350" s="79"/>
      <c r="DUN350" s="79"/>
      <c r="DUO350" s="79"/>
      <c r="DUP350" s="79"/>
      <c r="DUQ350" s="79"/>
      <c r="DUR350" s="79"/>
      <c r="DUS350" s="79"/>
      <c r="DUT350" s="79"/>
      <c r="DUU350" s="79"/>
      <c r="DUV350" s="79"/>
      <c r="DUW350" s="79"/>
      <c r="DUX350" s="79"/>
      <c r="DUY350" s="79"/>
      <c r="DUZ350" s="79"/>
      <c r="DVA350" s="79"/>
      <c r="DVB350" s="79"/>
      <c r="DVC350" s="79"/>
      <c r="DVD350" s="79"/>
      <c r="DVE350" s="79"/>
      <c r="DVF350" s="79"/>
      <c r="DVG350" s="79"/>
      <c r="DVH350" s="79"/>
      <c r="DVI350" s="79"/>
      <c r="DVJ350" s="79"/>
      <c r="DVK350" s="79"/>
      <c r="DVL350" s="79"/>
      <c r="DVM350" s="79"/>
      <c r="DVN350" s="79"/>
      <c r="DVO350" s="79"/>
      <c r="DVP350" s="79"/>
      <c r="DVQ350" s="79"/>
      <c r="DVR350" s="79"/>
      <c r="DVS350" s="79"/>
      <c r="DVT350" s="79"/>
      <c r="DVU350" s="79"/>
      <c r="DVV350" s="79"/>
      <c r="DVW350" s="79"/>
      <c r="DVX350" s="79"/>
      <c r="DVY350" s="79"/>
      <c r="DVZ350" s="79"/>
      <c r="DWA350" s="79"/>
      <c r="DWB350" s="79"/>
      <c r="DWC350" s="79"/>
      <c r="DWD350" s="79"/>
      <c r="DWE350" s="79"/>
      <c r="DWF350" s="79"/>
      <c r="DWG350" s="79"/>
      <c r="DWH350" s="79"/>
      <c r="DWI350" s="79"/>
      <c r="DWJ350" s="79"/>
      <c r="DWK350" s="79"/>
      <c r="DWL350" s="79"/>
      <c r="DWM350" s="79"/>
      <c r="DWN350" s="79"/>
      <c r="DWO350" s="79"/>
      <c r="DWP350" s="79"/>
      <c r="DWQ350" s="79"/>
      <c r="DWR350" s="79"/>
      <c r="DWS350" s="79"/>
      <c r="DWT350" s="79"/>
      <c r="DWU350" s="79"/>
      <c r="DWV350" s="79"/>
      <c r="DWW350" s="79"/>
      <c r="DWX350" s="79"/>
      <c r="DWY350" s="79"/>
      <c r="DWZ350" s="79"/>
      <c r="DXA350" s="79"/>
      <c r="DXB350" s="79"/>
      <c r="DXC350" s="79"/>
      <c r="DXD350" s="79"/>
      <c r="DXE350" s="79"/>
      <c r="DXF350" s="79"/>
      <c r="DXG350" s="79"/>
      <c r="DXH350" s="79"/>
      <c r="DXI350" s="79"/>
      <c r="DXJ350" s="79"/>
      <c r="DXK350" s="79"/>
      <c r="DXL350" s="79"/>
      <c r="DXM350" s="79"/>
      <c r="DXN350" s="79"/>
      <c r="DXO350" s="79"/>
      <c r="DXP350" s="79"/>
      <c r="DXQ350" s="79"/>
      <c r="DXR350" s="79"/>
      <c r="DXS350" s="79"/>
      <c r="DXT350" s="79"/>
      <c r="DXU350" s="79"/>
      <c r="DXV350" s="79"/>
      <c r="DXW350" s="79"/>
      <c r="DXX350" s="79"/>
      <c r="DXY350" s="79"/>
      <c r="DXZ350" s="79"/>
      <c r="DYA350" s="79"/>
      <c r="DYB350" s="79"/>
      <c r="DYC350" s="79"/>
      <c r="DYD350" s="79"/>
      <c r="DYE350" s="79"/>
      <c r="DYF350" s="79"/>
      <c r="DYG350" s="79"/>
      <c r="DYH350" s="79"/>
      <c r="DYI350" s="79"/>
      <c r="DYJ350" s="79"/>
      <c r="DYK350" s="79"/>
      <c r="DYL350" s="79"/>
      <c r="DYM350" s="79"/>
      <c r="DYN350" s="79"/>
      <c r="DYO350" s="79"/>
      <c r="DYP350" s="79"/>
      <c r="DYQ350" s="79"/>
      <c r="DYR350" s="79"/>
      <c r="DYS350" s="79"/>
      <c r="DYT350" s="79"/>
      <c r="DYU350" s="79"/>
      <c r="DYV350" s="79"/>
      <c r="DYW350" s="79"/>
      <c r="DYX350" s="79"/>
      <c r="DYY350" s="79"/>
      <c r="DYZ350" s="79"/>
      <c r="DZA350" s="79"/>
      <c r="DZB350" s="79"/>
      <c r="DZC350" s="79"/>
      <c r="DZD350" s="79"/>
      <c r="DZE350" s="79"/>
      <c r="DZF350" s="79"/>
      <c r="DZG350" s="79"/>
      <c r="DZH350" s="79"/>
      <c r="DZI350" s="79"/>
      <c r="DZJ350" s="79"/>
      <c r="DZK350" s="79"/>
      <c r="DZL350" s="79"/>
      <c r="DZM350" s="79"/>
      <c r="DZN350" s="79"/>
      <c r="DZO350" s="79"/>
      <c r="DZP350" s="79"/>
      <c r="DZQ350" s="79"/>
      <c r="DZR350" s="79"/>
      <c r="DZS350" s="79"/>
      <c r="DZT350" s="79"/>
      <c r="DZU350" s="79"/>
      <c r="DZV350" s="79"/>
      <c r="DZW350" s="79"/>
      <c r="DZX350" s="79"/>
      <c r="DZY350" s="79"/>
      <c r="DZZ350" s="79"/>
      <c r="EAA350" s="79"/>
      <c r="EAB350" s="79"/>
      <c r="EAC350" s="79"/>
      <c r="EAD350" s="79"/>
      <c r="EAE350" s="79"/>
      <c r="EAF350" s="79"/>
      <c r="EAG350" s="79"/>
      <c r="EAH350" s="79"/>
      <c r="EAI350" s="79"/>
      <c r="EAJ350" s="79"/>
      <c r="EAK350" s="79"/>
      <c r="EAL350" s="79"/>
      <c r="EAM350" s="79"/>
      <c r="EAN350" s="79"/>
      <c r="EAO350" s="79"/>
      <c r="EAP350" s="79"/>
      <c r="EAQ350" s="79"/>
      <c r="EAR350" s="79"/>
      <c r="EAS350" s="79"/>
      <c r="EAT350" s="79"/>
      <c r="EAU350" s="79"/>
      <c r="EAV350" s="79"/>
      <c r="EAW350" s="79"/>
      <c r="EAX350" s="79"/>
      <c r="EAY350" s="79"/>
      <c r="EAZ350" s="79"/>
      <c r="EBA350" s="79"/>
      <c r="EBB350" s="79"/>
      <c r="EBC350" s="79"/>
      <c r="EBD350" s="79"/>
      <c r="EBE350" s="79"/>
      <c r="EBF350" s="79"/>
      <c r="EBG350" s="79"/>
      <c r="EBH350" s="79"/>
      <c r="EBI350" s="79"/>
      <c r="EBJ350" s="79"/>
      <c r="EBK350" s="79"/>
      <c r="EBL350" s="79"/>
      <c r="EBM350" s="79"/>
      <c r="EBN350" s="79"/>
      <c r="EBO350" s="79"/>
      <c r="EBP350" s="79"/>
      <c r="EBQ350" s="79"/>
      <c r="EBR350" s="79"/>
      <c r="EBS350" s="79"/>
      <c r="EBT350" s="79"/>
      <c r="EBU350" s="79"/>
      <c r="EBV350" s="79"/>
      <c r="EBW350" s="79"/>
      <c r="EBX350" s="79"/>
      <c r="EBY350" s="79"/>
      <c r="EBZ350" s="79"/>
      <c r="ECA350" s="79"/>
      <c r="ECB350" s="79"/>
      <c r="ECC350" s="79"/>
      <c r="ECD350" s="79"/>
      <c r="ECE350" s="79"/>
      <c r="ECF350" s="79"/>
      <c r="ECG350" s="79"/>
      <c r="ECH350" s="79"/>
      <c r="ECI350" s="79"/>
      <c r="ECJ350" s="79"/>
      <c r="ECK350" s="79"/>
      <c r="ECL350" s="79"/>
      <c r="ECM350" s="79"/>
      <c r="ECN350" s="79"/>
      <c r="ECO350" s="79"/>
      <c r="ECP350" s="79"/>
      <c r="ECQ350" s="79"/>
      <c r="ECR350" s="79"/>
      <c r="ECS350" s="79"/>
      <c r="ECT350" s="79"/>
      <c r="ECU350" s="79"/>
      <c r="ECV350" s="79"/>
      <c r="ECW350" s="79"/>
      <c r="ECX350" s="79"/>
      <c r="ECY350" s="79"/>
      <c r="ECZ350" s="79"/>
      <c r="EDA350" s="79"/>
      <c r="EDB350" s="79"/>
      <c r="EDC350" s="79"/>
      <c r="EDD350" s="79"/>
      <c r="EDE350" s="79"/>
      <c r="EDF350" s="79"/>
      <c r="EDG350" s="79"/>
      <c r="EDH350" s="79"/>
      <c r="EDI350" s="79"/>
      <c r="EDJ350" s="79"/>
      <c r="EDK350" s="79"/>
      <c r="EDL350" s="79"/>
      <c r="EDM350" s="79"/>
      <c r="EDN350" s="79"/>
      <c r="EDO350" s="79"/>
      <c r="EDP350" s="79"/>
      <c r="EDQ350" s="79"/>
      <c r="EDR350" s="79"/>
      <c r="EDS350" s="79"/>
      <c r="EDT350" s="79"/>
      <c r="EDU350" s="79"/>
      <c r="EDV350" s="79"/>
      <c r="EDW350" s="79"/>
      <c r="EDX350" s="79"/>
      <c r="EDY350" s="79"/>
      <c r="EDZ350" s="79"/>
      <c r="EEA350" s="79"/>
      <c r="EEB350" s="79"/>
      <c r="EEC350" s="79"/>
      <c r="EED350" s="79"/>
      <c r="EEE350" s="79"/>
      <c r="EEF350" s="79"/>
      <c r="EEG350" s="79"/>
      <c r="EEH350" s="79"/>
      <c r="EEI350" s="79"/>
      <c r="EEJ350" s="79"/>
      <c r="EEK350" s="79"/>
      <c r="EEL350" s="79"/>
      <c r="EEM350" s="79"/>
      <c r="EEN350" s="79"/>
      <c r="EEO350" s="79"/>
      <c r="EEP350" s="79"/>
      <c r="EEQ350" s="79"/>
      <c r="EER350" s="79"/>
      <c r="EES350" s="79"/>
      <c r="EET350" s="79"/>
      <c r="EEU350" s="79"/>
      <c r="EEV350" s="79"/>
      <c r="EEW350" s="79"/>
      <c r="EEX350" s="79"/>
      <c r="EEY350" s="79"/>
      <c r="EEZ350" s="79"/>
      <c r="EFA350" s="79"/>
      <c r="EFB350" s="79"/>
      <c r="EFC350" s="79"/>
      <c r="EFD350" s="79"/>
      <c r="EFE350" s="79"/>
      <c r="EFF350" s="79"/>
      <c r="EFG350" s="79"/>
      <c r="EFH350" s="79"/>
      <c r="EFI350" s="79"/>
      <c r="EFJ350" s="79"/>
      <c r="EFK350" s="79"/>
      <c r="EFL350" s="79"/>
      <c r="EFM350" s="79"/>
      <c r="EFN350" s="79"/>
      <c r="EFO350" s="79"/>
      <c r="EFP350" s="79"/>
      <c r="EFQ350" s="79"/>
      <c r="EFR350" s="79"/>
      <c r="EFS350" s="79"/>
      <c r="EFT350" s="79"/>
      <c r="EFU350" s="79"/>
      <c r="EFV350" s="79"/>
      <c r="EFW350" s="79"/>
      <c r="EFX350" s="79"/>
      <c r="EFY350" s="79"/>
      <c r="EFZ350" s="79"/>
      <c r="EGA350" s="79"/>
      <c r="EGB350" s="79"/>
      <c r="EGC350" s="79"/>
      <c r="EGD350" s="79"/>
      <c r="EGE350" s="79"/>
      <c r="EGF350" s="79"/>
      <c r="EGG350" s="79"/>
      <c r="EGH350" s="79"/>
      <c r="EGI350" s="79"/>
      <c r="EGJ350" s="79"/>
      <c r="EGK350" s="79"/>
      <c r="EGL350" s="79"/>
      <c r="EGM350" s="79"/>
      <c r="EGN350" s="79"/>
      <c r="EGO350" s="79"/>
      <c r="EGP350" s="79"/>
      <c r="EGQ350" s="79"/>
      <c r="EGR350" s="79"/>
      <c r="EGS350" s="79"/>
      <c r="EGT350" s="79"/>
      <c r="EGU350" s="79"/>
      <c r="EGV350" s="79"/>
      <c r="EGW350" s="79"/>
      <c r="EGX350" s="79"/>
      <c r="EGY350" s="79"/>
      <c r="EGZ350" s="79"/>
      <c r="EHA350" s="79"/>
      <c r="EHB350" s="79"/>
      <c r="EHC350" s="79"/>
      <c r="EHD350" s="79"/>
      <c r="EHE350" s="79"/>
      <c r="EHF350" s="79"/>
      <c r="EHG350" s="79"/>
      <c r="EHH350" s="79"/>
      <c r="EHI350" s="79"/>
      <c r="EHJ350" s="79"/>
      <c r="EHK350" s="79"/>
      <c r="EHL350" s="79"/>
      <c r="EHM350" s="79"/>
      <c r="EHN350" s="79"/>
      <c r="EHO350" s="79"/>
      <c r="EHP350" s="79"/>
      <c r="EHQ350" s="79"/>
      <c r="EHR350" s="79"/>
      <c r="EHS350" s="79"/>
      <c r="EHT350" s="79"/>
      <c r="EHU350" s="79"/>
      <c r="EHV350" s="79"/>
      <c r="EHW350" s="79"/>
      <c r="EHX350" s="79"/>
      <c r="EHY350" s="79"/>
      <c r="EHZ350" s="79"/>
      <c r="EIA350" s="79"/>
      <c r="EIB350" s="79"/>
      <c r="EIC350" s="79"/>
      <c r="EID350" s="79"/>
      <c r="EIE350" s="79"/>
      <c r="EIF350" s="79"/>
      <c r="EIG350" s="79"/>
      <c r="EIH350" s="79"/>
      <c r="EII350" s="79"/>
      <c r="EIJ350" s="79"/>
      <c r="EIK350" s="79"/>
      <c r="EIL350" s="79"/>
      <c r="EIM350" s="79"/>
      <c r="EIN350" s="79"/>
      <c r="EIO350" s="79"/>
      <c r="EIP350" s="79"/>
      <c r="EIQ350" s="79"/>
      <c r="EIR350" s="79"/>
      <c r="EIS350" s="79"/>
      <c r="EIT350" s="79"/>
      <c r="EIU350" s="79"/>
      <c r="EIV350" s="79"/>
      <c r="EIW350" s="79"/>
      <c r="EIX350" s="79"/>
      <c r="EIY350" s="79"/>
      <c r="EIZ350" s="79"/>
      <c r="EJA350" s="79"/>
      <c r="EJB350" s="79"/>
      <c r="EJC350" s="79"/>
      <c r="EJD350" s="79"/>
      <c r="EJE350" s="79"/>
      <c r="EJF350" s="79"/>
      <c r="EJG350" s="79"/>
      <c r="EJH350" s="79"/>
      <c r="EJI350" s="79"/>
      <c r="EJJ350" s="79"/>
      <c r="EJK350" s="79"/>
      <c r="EJL350" s="79"/>
      <c r="EJM350" s="79"/>
      <c r="EJN350" s="79"/>
      <c r="EJO350" s="79"/>
      <c r="EJP350" s="79"/>
      <c r="EJQ350" s="79"/>
      <c r="EJR350" s="79"/>
      <c r="EJS350" s="79"/>
      <c r="EJT350" s="79"/>
      <c r="EJU350" s="79"/>
      <c r="EJV350" s="79"/>
      <c r="EJW350" s="79"/>
      <c r="EJX350" s="79"/>
      <c r="EJY350" s="79"/>
      <c r="EJZ350" s="79"/>
      <c r="EKA350" s="79"/>
      <c r="EKB350" s="79"/>
      <c r="EKC350" s="79"/>
      <c r="EKD350" s="79"/>
      <c r="EKE350" s="79"/>
      <c r="EKF350" s="79"/>
      <c r="EKG350" s="79"/>
      <c r="EKH350" s="79"/>
      <c r="EKI350" s="79"/>
      <c r="EKJ350" s="79"/>
      <c r="EKK350" s="79"/>
      <c r="EKL350" s="79"/>
      <c r="EKM350" s="79"/>
      <c r="EKN350" s="79"/>
      <c r="EKO350" s="79"/>
      <c r="EKP350" s="79"/>
      <c r="EKQ350" s="79"/>
      <c r="EKR350" s="79"/>
      <c r="EKS350" s="79"/>
      <c r="EKT350" s="79"/>
      <c r="EKU350" s="79"/>
      <c r="EKV350" s="79"/>
      <c r="EKW350" s="79"/>
      <c r="EKX350" s="79"/>
      <c r="EKY350" s="79"/>
      <c r="EKZ350" s="79"/>
      <c r="ELA350" s="79"/>
      <c r="ELB350" s="79"/>
      <c r="ELC350" s="79"/>
      <c r="ELD350" s="79"/>
      <c r="ELE350" s="79"/>
      <c r="ELF350" s="79"/>
      <c r="ELG350" s="79"/>
      <c r="ELH350" s="79"/>
      <c r="ELI350" s="79"/>
      <c r="ELJ350" s="79"/>
      <c r="ELK350" s="79"/>
      <c r="ELL350" s="79"/>
      <c r="ELM350" s="79"/>
      <c r="ELN350" s="79"/>
      <c r="ELO350" s="79"/>
      <c r="ELP350" s="79"/>
      <c r="ELQ350" s="79"/>
      <c r="ELR350" s="79"/>
      <c r="ELS350" s="79"/>
      <c r="ELT350" s="79"/>
      <c r="ELU350" s="79"/>
      <c r="ELV350" s="79"/>
      <c r="ELW350" s="79"/>
      <c r="ELX350" s="79"/>
      <c r="ELY350" s="79"/>
      <c r="ELZ350" s="79"/>
      <c r="EMA350" s="79"/>
      <c r="EMB350" s="79"/>
      <c r="EMC350" s="79"/>
      <c r="EMD350" s="79"/>
      <c r="EME350" s="79"/>
      <c r="EMF350" s="79"/>
      <c r="EMG350" s="79"/>
      <c r="EMH350" s="79"/>
      <c r="EMI350" s="79"/>
      <c r="EMJ350" s="79"/>
      <c r="EMK350" s="79"/>
      <c r="EML350" s="79"/>
      <c r="EMM350" s="79"/>
      <c r="EMN350" s="79"/>
      <c r="EMO350" s="79"/>
      <c r="EMP350" s="79"/>
      <c r="EMQ350" s="79"/>
      <c r="EMR350" s="79"/>
      <c r="EMS350" s="79"/>
      <c r="EMT350" s="79"/>
      <c r="EMU350" s="79"/>
      <c r="EMV350" s="79"/>
      <c r="EMW350" s="79"/>
      <c r="EMX350" s="79"/>
      <c r="EMY350" s="79"/>
      <c r="EMZ350" s="79"/>
      <c r="ENA350" s="79"/>
      <c r="ENB350" s="79"/>
      <c r="ENC350" s="79"/>
      <c r="END350" s="79"/>
      <c r="ENE350" s="79"/>
      <c r="ENF350" s="79"/>
      <c r="ENG350" s="79"/>
      <c r="ENH350" s="79"/>
      <c r="ENI350" s="79"/>
      <c r="ENJ350" s="79"/>
      <c r="ENK350" s="79"/>
      <c r="ENL350" s="79"/>
      <c r="ENM350" s="79"/>
      <c r="ENN350" s="79"/>
      <c r="ENO350" s="79"/>
      <c r="ENP350" s="79"/>
      <c r="ENQ350" s="79"/>
      <c r="ENR350" s="79"/>
      <c r="ENS350" s="79"/>
      <c r="ENT350" s="79"/>
      <c r="ENU350" s="79"/>
      <c r="ENV350" s="79"/>
      <c r="ENW350" s="79"/>
      <c r="ENX350" s="79"/>
      <c r="ENY350" s="79"/>
      <c r="ENZ350" s="79"/>
      <c r="EOA350" s="79"/>
      <c r="EOB350" s="79"/>
      <c r="EOC350" s="79"/>
      <c r="EOD350" s="79"/>
      <c r="EOE350" s="79"/>
      <c r="EOF350" s="79"/>
      <c r="EOG350" s="79"/>
      <c r="EOH350" s="79"/>
      <c r="EOI350" s="79"/>
      <c r="EOJ350" s="79"/>
      <c r="EOK350" s="79"/>
      <c r="EOL350" s="79"/>
      <c r="EOM350" s="79"/>
      <c r="EON350" s="79"/>
      <c r="EOO350" s="79"/>
      <c r="EOP350" s="79"/>
      <c r="EOQ350" s="79"/>
      <c r="EOR350" s="79"/>
      <c r="EOS350" s="79"/>
      <c r="EOT350" s="79"/>
      <c r="EOU350" s="79"/>
      <c r="EOV350" s="79"/>
      <c r="EOW350" s="79"/>
      <c r="EOX350" s="79"/>
      <c r="EOY350" s="79"/>
      <c r="EOZ350" s="79"/>
      <c r="EPA350" s="79"/>
      <c r="EPB350" s="79"/>
      <c r="EPC350" s="79"/>
      <c r="EPD350" s="79"/>
      <c r="EPE350" s="79"/>
      <c r="EPF350" s="79"/>
      <c r="EPG350" s="79"/>
      <c r="EPH350" s="79"/>
      <c r="EPI350" s="79"/>
      <c r="EPJ350" s="79"/>
      <c r="EPK350" s="79"/>
      <c r="EPL350" s="79"/>
      <c r="EPM350" s="79"/>
      <c r="EPN350" s="79"/>
      <c r="EPO350" s="79"/>
      <c r="EPP350" s="79"/>
      <c r="EPQ350" s="79"/>
      <c r="EPR350" s="79"/>
      <c r="EPS350" s="79"/>
      <c r="EPT350" s="79"/>
      <c r="EPU350" s="79"/>
      <c r="EPV350" s="79"/>
      <c r="EPW350" s="79"/>
      <c r="EPX350" s="79"/>
      <c r="EPY350" s="79"/>
      <c r="EPZ350" s="79"/>
      <c r="EQA350" s="79"/>
      <c r="EQB350" s="79"/>
      <c r="EQC350" s="79"/>
      <c r="EQD350" s="79"/>
      <c r="EQE350" s="79"/>
      <c r="EQF350" s="79"/>
      <c r="EQG350" s="79"/>
      <c r="EQH350" s="79"/>
      <c r="EQI350" s="79"/>
      <c r="EQJ350" s="79"/>
      <c r="EQK350" s="79"/>
      <c r="EQL350" s="79"/>
      <c r="EQM350" s="79"/>
      <c r="EQN350" s="79"/>
      <c r="EQO350" s="79"/>
      <c r="EQP350" s="79"/>
      <c r="EQQ350" s="79"/>
      <c r="EQR350" s="79"/>
      <c r="EQS350" s="79"/>
      <c r="EQT350" s="79"/>
      <c r="EQU350" s="79"/>
      <c r="EQV350" s="79"/>
      <c r="EQW350" s="79"/>
      <c r="EQX350" s="79"/>
      <c r="EQY350" s="79"/>
      <c r="EQZ350" s="79"/>
      <c r="ERA350" s="79"/>
      <c r="ERB350" s="79"/>
      <c r="ERC350" s="79"/>
      <c r="ERD350" s="79"/>
      <c r="ERE350" s="79"/>
      <c r="ERF350" s="79"/>
      <c r="ERG350" s="79"/>
      <c r="ERH350" s="79"/>
      <c r="ERI350" s="79"/>
      <c r="ERJ350" s="79"/>
      <c r="ERK350" s="79"/>
      <c r="ERL350" s="79"/>
      <c r="ERM350" s="79"/>
      <c r="ERN350" s="79"/>
      <c r="ERO350" s="79"/>
      <c r="ERP350" s="79"/>
      <c r="ERQ350" s="79"/>
      <c r="ERR350" s="79"/>
      <c r="ERS350" s="79"/>
      <c r="ERT350" s="79"/>
      <c r="ERU350" s="79"/>
      <c r="ERV350" s="79"/>
      <c r="ERW350" s="79"/>
      <c r="ERX350" s="79"/>
      <c r="ERY350" s="79"/>
      <c r="ERZ350" s="79"/>
      <c r="ESA350" s="79"/>
      <c r="ESB350" s="79"/>
      <c r="ESC350" s="79"/>
      <c r="ESD350" s="79"/>
      <c r="ESE350" s="79"/>
      <c r="ESF350" s="79"/>
      <c r="ESG350" s="79"/>
      <c r="ESH350" s="79"/>
      <c r="ESI350" s="79"/>
      <c r="ESJ350" s="79"/>
      <c r="ESK350" s="79"/>
      <c r="ESL350" s="79"/>
      <c r="ESM350" s="79"/>
      <c r="ESN350" s="79"/>
      <c r="ESO350" s="79"/>
      <c r="ESP350" s="79"/>
      <c r="ESQ350" s="79"/>
      <c r="ESR350" s="79"/>
      <c r="ESS350" s="79"/>
      <c r="EST350" s="79"/>
      <c r="ESU350" s="79"/>
      <c r="ESV350" s="79"/>
      <c r="ESW350" s="79"/>
      <c r="ESX350" s="79"/>
      <c r="ESY350" s="79"/>
      <c r="ESZ350" s="79"/>
      <c r="ETA350" s="79"/>
      <c r="ETB350" s="79"/>
      <c r="ETC350" s="79"/>
      <c r="ETD350" s="79"/>
      <c r="ETE350" s="79"/>
      <c r="ETF350" s="79"/>
      <c r="ETG350" s="79"/>
      <c r="ETH350" s="79"/>
      <c r="ETI350" s="79"/>
      <c r="ETJ350" s="79"/>
      <c r="ETK350" s="79"/>
      <c r="ETL350" s="79"/>
      <c r="ETM350" s="79"/>
      <c r="ETN350" s="79"/>
      <c r="ETO350" s="79"/>
      <c r="ETP350" s="79"/>
      <c r="ETQ350" s="79"/>
      <c r="ETR350" s="79"/>
      <c r="ETS350" s="79"/>
      <c r="ETT350" s="79"/>
      <c r="ETU350" s="79"/>
      <c r="ETV350" s="79"/>
      <c r="ETW350" s="79"/>
      <c r="ETX350" s="79"/>
      <c r="ETY350" s="79"/>
      <c r="ETZ350" s="79"/>
      <c r="EUA350" s="79"/>
      <c r="EUB350" s="79"/>
      <c r="EUC350" s="79"/>
      <c r="EUD350" s="79"/>
      <c r="EUE350" s="79"/>
      <c r="EUF350" s="79"/>
      <c r="EUG350" s="79"/>
      <c r="EUH350" s="79"/>
      <c r="EUI350" s="79"/>
      <c r="EUJ350" s="79"/>
      <c r="EUK350" s="79"/>
      <c r="EUL350" s="79"/>
      <c r="EUM350" s="79"/>
      <c r="EUN350" s="79"/>
      <c r="EUO350" s="79"/>
      <c r="EUP350" s="79"/>
      <c r="EUQ350" s="79"/>
      <c r="EUR350" s="79"/>
      <c r="EUS350" s="79"/>
      <c r="EUT350" s="79"/>
      <c r="EUU350" s="79"/>
      <c r="EUV350" s="79"/>
      <c r="EUW350" s="79"/>
      <c r="EUX350" s="79"/>
      <c r="EUY350" s="79"/>
      <c r="EUZ350" s="79"/>
      <c r="EVA350" s="79"/>
      <c r="EVB350" s="79"/>
      <c r="EVC350" s="79"/>
      <c r="EVD350" s="79"/>
      <c r="EVE350" s="79"/>
      <c r="EVF350" s="79"/>
      <c r="EVG350" s="79"/>
      <c r="EVH350" s="79"/>
      <c r="EVI350" s="79"/>
      <c r="EVJ350" s="79"/>
      <c r="EVK350" s="79"/>
      <c r="EVL350" s="79"/>
      <c r="EVM350" s="79"/>
      <c r="EVN350" s="79"/>
      <c r="EVO350" s="79"/>
      <c r="EVP350" s="79"/>
      <c r="EVQ350" s="79"/>
      <c r="EVR350" s="79"/>
      <c r="EVS350" s="79"/>
      <c r="EVT350" s="79"/>
      <c r="EVU350" s="79"/>
      <c r="EVV350" s="79"/>
      <c r="EVW350" s="79"/>
      <c r="EVX350" s="79"/>
      <c r="EVY350" s="79"/>
      <c r="EVZ350" s="79"/>
      <c r="EWA350" s="79"/>
      <c r="EWB350" s="79"/>
      <c r="EWC350" s="79"/>
      <c r="EWD350" s="79"/>
      <c r="EWE350" s="79"/>
      <c r="EWF350" s="79"/>
      <c r="EWG350" s="79"/>
      <c r="EWH350" s="79"/>
      <c r="EWI350" s="79"/>
      <c r="EWJ350" s="79"/>
      <c r="EWK350" s="79"/>
      <c r="EWL350" s="79"/>
      <c r="EWM350" s="79"/>
      <c r="EWN350" s="79"/>
      <c r="EWO350" s="79"/>
      <c r="EWP350" s="79"/>
      <c r="EWQ350" s="79"/>
      <c r="EWR350" s="79"/>
      <c r="EWS350" s="79"/>
      <c r="EWT350" s="79"/>
      <c r="EWU350" s="79"/>
      <c r="EWV350" s="79"/>
      <c r="EWW350" s="79"/>
      <c r="EWX350" s="79"/>
      <c r="EWY350" s="79"/>
      <c r="EWZ350" s="79"/>
      <c r="EXA350" s="79"/>
      <c r="EXB350" s="79"/>
      <c r="EXC350" s="79"/>
      <c r="EXD350" s="79"/>
      <c r="EXE350" s="79"/>
      <c r="EXF350" s="79"/>
      <c r="EXG350" s="79"/>
      <c r="EXH350" s="79"/>
      <c r="EXI350" s="79"/>
      <c r="EXJ350" s="79"/>
      <c r="EXK350" s="79"/>
      <c r="EXL350" s="79"/>
      <c r="EXM350" s="79"/>
      <c r="EXN350" s="79"/>
      <c r="EXO350" s="79"/>
      <c r="EXP350" s="79"/>
      <c r="EXQ350" s="79"/>
      <c r="EXR350" s="79"/>
      <c r="EXS350" s="79"/>
      <c r="EXT350" s="79"/>
      <c r="EXU350" s="79"/>
      <c r="EXV350" s="79"/>
      <c r="EXW350" s="79"/>
      <c r="EXX350" s="79"/>
      <c r="EXY350" s="79"/>
      <c r="EXZ350" s="79"/>
      <c r="EYA350" s="79"/>
      <c r="EYB350" s="79"/>
      <c r="EYC350" s="79"/>
      <c r="EYD350" s="79"/>
      <c r="EYE350" s="79"/>
      <c r="EYF350" s="79"/>
      <c r="EYG350" s="79"/>
      <c r="EYH350" s="79"/>
      <c r="EYI350" s="79"/>
      <c r="EYJ350" s="79"/>
      <c r="EYK350" s="79"/>
      <c r="EYL350" s="79"/>
      <c r="EYM350" s="79"/>
      <c r="EYN350" s="79"/>
      <c r="EYO350" s="79"/>
      <c r="EYP350" s="79"/>
      <c r="EYQ350" s="79"/>
      <c r="EYR350" s="79"/>
      <c r="EYS350" s="79"/>
      <c r="EYT350" s="79"/>
      <c r="EYU350" s="79"/>
      <c r="EYV350" s="79"/>
      <c r="EYW350" s="79"/>
      <c r="EYX350" s="79"/>
      <c r="EYY350" s="79"/>
      <c r="EYZ350" s="79"/>
      <c r="EZA350" s="79"/>
      <c r="EZB350" s="79"/>
      <c r="EZC350" s="79"/>
      <c r="EZD350" s="79"/>
      <c r="EZE350" s="79"/>
      <c r="EZF350" s="79"/>
      <c r="EZG350" s="79"/>
      <c r="EZH350" s="79"/>
      <c r="EZI350" s="79"/>
      <c r="EZJ350" s="79"/>
      <c r="EZK350" s="79"/>
      <c r="EZL350" s="79"/>
      <c r="EZM350" s="79"/>
      <c r="EZN350" s="79"/>
      <c r="EZO350" s="79"/>
      <c r="EZP350" s="79"/>
      <c r="EZQ350" s="79"/>
      <c r="EZR350" s="79"/>
      <c r="EZS350" s="79"/>
      <c r="EZT350" s="79"/>
      <c r="EZU350" s="79"/>
      <c r="EZV350" s="79"/>
      <c r="EZW350" s="79"/>
      <c r="EZX350" s="79"/>
      <c r="EZY350" s="79"/>
      <c r="EZZ350" s="79"/>
      <c r="FAA350" s="79"/>
      <c r="FAB350" s="79"/>
      <c r="FAC350" s="79"/>
      <c r="FAD350" s="79"/>
      <c r="FAE350" s="79"/>
      <c r="FAF350" s="79"/>
      <c r="FAG350" s="79"/>
      <c r="FAH350" s="79"/>
      <c r="FAI350" s="79"/>
      <c r="FAJ350" s="79"/>
      <c r="FAK350" s="79"/>
      <c r="FAL350" s="79"/>
      <c r="FAM350" s="79"/>
      <c r="FAN350" s="79"/>
      <c r="FAO350" s="79"/>
      <c r="FAP350" s="79"/>
      <c r="FAQ350" s="79"/>
      <c r="FAR350" s="79"/>
      <c r="FAS350" s="79"/>
      <c r="FAT350" s="79"/>
      <c r="FAU350" s="79"/>
      <c r="FAV350" s="79"/>
      <c r="FAW350" s="79"/>
      <c r="FAX350" s="79"/>
      <c r="FAY350" s="79"/>
      <c r="FAZ350" s="79"/>
      <c r="FBA350" s="79"/>
      <c r="FBB350" s="79"/>
      <c r="FBC350" s="79"/>
      <c r="FBD350" s="79"/>
      <c r="FBE350" s="79"/>
      <c r="FBF350" s="79"/>
      <c r="FBG350" s="79"/>
      <c r="FBH350" s="79"/>
      <c r="FBI350" s="79"/>
      <c r="FBJ350" s="79"/>
      <c r="FBK350" s="79"/>
      <c r="FBL350" s="79"/>
      <c r="FBM350" s="79"/>
      <c r="FBN350" s="79"/>
      <c r="FBO350" s="79"/>
      <c r="FBP350" s="79"/>
      <c r="FBQ350" s="79"/>
      <c r="FBR350" s="79"/>
      <c r="FBS350" s="79"/>
      <c r="FBT350" s="79"/>
      <c r="FBU350" s="79"/>
      <c r="FBV350" s="79"/>
      <c r="FBW350" s="79"/>
      <c r="FBX350" s="79"/>
      <c r="FBY350" s="79"/>
      <c r="FBZ350" s="79"/>
      <c r="FCA350" s="79"/>
      <c r="FCB350" s="79"/>
      <c r="FCC350" s="79"/>
      <c r="FCD350" s="79"/>
      <c r="FCE350" s="79"/>
      <c r="FCF350" s="79"/>
      <c r="FCG350" s="79"/>
      <c r="FCH350" s="79"/>
      <c r="FCI350" s="79"/>
      <c r="FCJ350" s="79"/>
      <c r="FCK350" s="79"/>
      <c r="FCL350" s="79"/>
      <c r="FCM350" s="79"/>
      <c r="FCN350" s="79"/>
      <c r="FCO350" s="79"/>
      <c r="FCP350" s="79"/>
      <c r="FCQ350" s="79"/>
      <c r="FCR350" s="79"/>
      <c r="FCS350" s="79"/>
      <c r="FCT350" s="79"/>
      <c r="FCU350" s="79"/>
      <c r="FCV350" s="79"/>
      <c r="FCW350" s="79"/>
      <c r="FCX350" s="79"/>
      <c r="FCY350" s="79"/>
      <c r="FCZ350" s="79"/>
      <c r="FDA350" s="79"/>
      <c r="FDB350" s="79"/>
      <c r="FDC350" s="79"/>
      <c r="FDD350" s="79"/>
      <c r="FDE350" s="79"/>
      <c r="FDF350" s="79"/>
      <c r="FDG350" s="79"/>
      <c r="FDH350" s="79"/>
      <c r="FDI350" s="79"/>
      <c r="FDJ350" s="79"/>
      <c r="FDK350" s="79"/>
      <c r="FDL350" s="79"/>
      <c r="FDM350" s="79"/>
      <c r="FDN350" s="79"/>
      <c r="FDO350" s="79"/>
      <c r="FDP350" s="79"/>
      <c r="FDQ350" s="79"/>
      <c r="FDR350" s="79"/>
      <c r="FDS350" s="79"/>
      <c r="FDT350" s="79"/>
      <c r="FDU350" s="79"/>
      <c r="FDV350" s="79"/>
      <c r="FDW350" s="79"/>
      <c r="FDX350" s="79"/>
      <c r="FDY350" s="79"/>
      <c r="FDZ350" s="79"/>
      <c r="FEA350" s="79"/>
      <c r="FEB350" s="79"/>
      <c r="FEC350" s="79"/>
      <c r="FED350" s="79"/>
      <c r="FEE350" s="79"/>
      <c r="FEF350" s="79"/>
      <c r="FEG350" s="79"/>
      <c r="FEH350" s="79"/>
      <c r="FEI350" s="79"/>
      <c r="FEJ350" s="79"/>
      <c r="FEK350" s="79"/>
      <c r="FEL350" s="79"/>
      <c r="FEM350" s="79"/>
      <c r="FEN350" s="79"/>
      <c r="FEO350" s="79"/>
      <c r="FEP350" s="79"/>
      <c r="FEQ350" s="79"/>
      <c r="FER350" s="79"/>
      <c r="FES350" s="79"/>
      <c r="FET350" s="79"/>
      <c r="FEU350" s="79"/>
      <c r="FEV350" s="79"/>
      <c r="FEW350" s="79"/>
      <c r="FEX350" s="79"/>
      <c r="FEY350" s="79"/>
      <c r="FEZ350" s="79"/>
      <c r="FFA350" s="79"/>
      <c r="FFB350" s="79"/>
      <c r="FFC350" s="79"/>
      <c r="FFD350" s="79"/>
      <c r="FFE350" s="79"/>
      <c r="FFF350" s="79"/>
      <c r="FFG350" s="79"/>
      <c r="FFH350" s="79"/>
      <c r="FFI350" s="79"/>
      <c r="FFJ350" s="79"/>
      <c r="FFK350" s="79"/>
      <c r="FFL350" s="79"/>
      <c r="FFM350" s="79"/>
      <c r="FFN350" s="79"/>
      <c r="FFO350" s="79"/>
      <c r="FFP350" s="79"/>
      <c r="FFQ350" s="79"/>
      <c r="FFR350" s="79"/>
      <c r="FFS350" s="79"/>
      <c r="FFT350" s="79"/>
      <c r="FFU350" s="79"/>
      <c r="FFV350" s="79"/>
      <c r="FFW350" s="79"/>
      <c r="FFX350" s="79"/>
      <c r="FFY350" s="79"/>
      <c r="FFZ350" s="79"/>
      <c r="FGA350" s="79"/>
      <c r="FGB350" s="79"/>
      <c r="FGC350" s="79"/>
      <c r="FGD350" s="79"/>
      <c r="FGE350" s="79"/>
      <c r="FGF350" s="79"/>
      <c r="FGG350" s="79"/>
      <c r="FGH350" s="79"/>
      <c r="FGI350" s="79"/>
      <c r="FGJ350" s="79"/>
      <c r="FGK350" s="79"/>
      <c r="FGL350" s="79"/>
      <c r="FGM350" s="79"/>
      <c r="FGN350" s="79"/>
      <c r="FGO350" s="79"/>
      <c r="FGP350" s="79"/>
      <c r="FGQ350" s="79"/>
      <c r="FGR350" s="79"/>
      <c r="FGS350" s="79"/>
      <c r="FGT350" s="79"/>
      <c r="FGU350" s="79"/>
      <c r="FGV350" s="79"/>
      <c r="FGW350" s="79"/>
      <c r="FGX350" s="79"/>
      <c r="FGY350" s="79"/>
      <c r="FGZ350" s="79"/>
      <c r="FHA350" s="79"/>
      <c r="FHB350" s="79"/>
      <c r="FHC350" s="79"/>
      <c r="FHD350" s="79"/>
      <c r="FHE350" s="79"/>
      <c r="FHF350" s="79"/>
      <c r="FHG350" s="79"/>
      <c r="FHH350" s="79"/>
      <c r="FHI350" s="79"/>
      <c r="FHJ350" s="79"/>
      <c r="FHK350" s="79"/>
      <c r="FHL350" s="79"/>
      <c r="FHM350" s="79"/>
      <c r="FHN350" s="79"/>
      <c r="FHO350" s="79"/>
      <c r="FHP350" s="79"/>
      <c r="FHQ350" s="79"/>
      <c r="FHR350" s="79"/>
      <c r="FHS350" s="79"/>
      <c r="FHT350" s="79"/>
      <c r="FHU350" s="79"/>
      <c r="FHV350" s="79"/>
      <c r="FHW350" s="79"/>
      <c r="FHX350" s="79"/>
      <c r="FHY350" s="79"/>
      <c r="FHZ350" s="79"/>
      <c r="FIA350" s="79"/>
      <c r="FIB350" s="79"/>
      <c r="FIC350" s="79"/>
      <c r="FID350" s="79"/>
      <c r="FIE350" s="79"/>
      <c r="FIF350" s="79"/>
      <c r="FIG350" s="79"/>
      <c r="FIH350" s="79"/>
      <c r="FII350" s="79"/>
      <c r="FIJ350" s="79"/>
      <c r="FIK350" s="79"/>
      <c r="FIL350" s="79"/>
      <c r="FIM350" s="79"/>
      <c r="FIN350" s="79"/>
      <c r="FIO350" s="79"/>
      <c r="FIP350" s="79"/>
      <c r="FIQ350" s="79"/>
      <c r="FIR350" s="79"/>
      <c r="FIS350" s="79"/>
      <c r="FIT350" s="79"/>
      <c r="FIU350" s="79"/>
      <c r="FIV350" s="79"/>
      <c r="FIW350" s="79"/>
      <c r="FIX350" s="79"/>
      <c r="FIY350" s="79"/>
      <c r="FIZ350" s="79"/>
      <c r="FJA350" s="79"/>
      <c r="FJB350" s="79"/>
      <c r="FJC350" s="79"/>
      <c r="FJD350" s="79"/>
      <c r="FJE350" s="79"/>
      <c r="FJF350" s="79"/>
      <c r="FJG350" s="79"/>
      <c r="FJH350" s="79"/>
      <c r="FJI350" s="79"/>
      <c r="FJJ350" s="79"/>
      <c r="FJK350" s="79"/>
      <c r="FJL350" s="79"/>
      <c r="FJM350" s="79"/>
      <c r="FJN350" s="79"/>
      <c r="FJO350" s="79"/>
      <c r="FJP350" s="79"/>
      <c r="FJQ350" s="79"/>
      <c r="FJR350" s="79"/>
      <c r="FJS350" s="79"/>
      <c r="FJT350" s="79"/>
      <c r="FJU350" s="79"/>
      <c r="FJV350" s="79"/>
      <c r="FJW350" s="79"/>
      <c r="FJX350" s="79"/>
      <c r="FJY350" s="79"/>
      <c r="FJZ350" s="79"/>
      <c r="FKA350" s="79"/>
      <c r="FKB350" s="79"/>
      <c r="FKC350" s="79"/>
      <c r="FKD350" s="79"/>
      <c r="FKE350" s="79"/>
      <c r="FKF350" s="79"/>
      <c r="FKG350" s="79"/>
      <c r="FKH350" s="79"/>
      <c r="FKI350" s="79"/>
      <c r="FKJ350" s="79"/>
      <c r="FKK350" s="79"/>
      <c r="FKL350" s="79"/>
      <c r="FKM350" s="79"/>
      <c r="FKN350" s="79"/>
      <c r="FKO350" s="79"/>
      <c r="FKP350" s="79"/>
      <c r="FKQ350" s="79"/>
      <c r="FKR350" s="79"/>
      <c r="FKS350" s="79"/>
      <c r="FKT350" s="79"/>
      <c r="FKU350" s="79"/>
      <c r="FKV350" s="79"/>
      <c r="FKW350" s="79"/>
      <c r="FKX350" s="79"/>
      <c r="FKY350" s="79"/>
      <c r="FKZ350" s="79"/>
      <c r="FLA350" s="79"/>
      <c r="FLB350" s="79"/>
      <c r="FLC350" s="79"/>
      <c r="FLD350" s="79"/>
      <c r="FLE350" s="79"/>
      <c r="FLF350" s="79"/>
      <c r="FLG350" s="79"/>
      <c r="FLH350" s="79"/>
      <c r="FLI350" s="79"/>
      <c r="FLJ350" s="79"/>
      <c r="FLK350" s="79"/>
      <c r="FLL350" s="79"/>
      <c r="FLM350" s="79"/>
      <c r="FLN350" s="79"/>
      <c r="FLO350" s="79"/>
      <c r="FLP350" s="79"/>
      <c r="FLQ350" s="79"/>
      <c r="FLR350" s="79"/>
      <c r="FLS350" s="79"/>
      <c r="FLT350" s="79"/>
      <c r="FLU350" s="79"/>
      <c r="FLV350" s="79"/>
      <c r="FLW350" s="79"/>
      <c r="FLX350" s="79"/>
      <c r="FLY350" s="79"/>
      <c r="FLZ350" s="79"/>
      <c r="FMA350" s="79"/>
      <c r="FMB350" s="79"/>
      <c r="FMC350" s="79"/>
      <c r="FMD350" s="79"/>
      <c r="FME350" s="79"/>
      <c r="FMF350" s="79"/>
      <c r="FMG350" s="79"/>
      <c r="FMH350" s="79"/>
      <c r="FMI350" s="79"/>
      <c r="FMJ350" s="79"/>
      <c r="FMK350" s="79"/>
      <c r="FML350" s="79"/>
      <c r="FMM350" s="79"/>
      <c r="FMN350" s="79"/>
      <c r="FMO350" s="79"/>
      <c r="FMP350" s="79"/>
      <c r="FMQ350" s="79"/>
      <c r="FMR350" s="79"/>
      <c r="FMS350" s="79"/>
      <c r="FMT350" s="79"/>
      <c r="FMU350" s="79"/>
      <c r="FMV350" s="79"/>
      <c r="FMW350" s="79"/>
      <c r="FMX350" s="79"/>
      <c r="FMY350" s="79"/>
      <c r="FMZ350" s="79"/>
      <c r="FNA350" s="79"/>
      <c r="FNB350" s="79"/>
      <c r="FNC350" s="79"/>
      <c r="FND350" s="79"/>
      <c r="FNE350" s="79"/>
      <c r="FNF350" s="79"/>
      <c r="FNG350" s="79"/>
      <c r="FNH350" s="79"/>
      <c r="FNI350" s="79"/>
      <c r="FNJ350" s="79"/>
      <c r="FNK350" s="79"/>
      <c r="FNL350" s="79"/>
      <c r="FNM350" s="79"/>
      <c r="FNN350" s="79"/>
      <c r="FNO350" s="79"/>
      <c r="FNP350" s="79"/>
      <c r="FNQ350" s="79"/>
      <c r="FNR350" s="79"/>
      <c r="FNS350" s="79"/>
      <c r="FNT350" s="79"/>
      <c r="FNU350" s="79"/>
      <c r="FNV350" s="79"/>
      <c r="FNW350" s="79"/>
      <c r="FNX350" s="79"/>
      <c r="FNY350" s="79"/>
      <c r="FNZ350" s="79"/>
      <c r="FOA350" s="79"/>
      <c r="FOB350" s="79"/>
      <c r="FOC350" s="79"/>
      <c r="FOD350" s="79"/>
      <c r="FOE350" s="79"/>
      <c r="FOF350" s="79"/>
      <c r="FOG350" s="79"/>
      <c r="FOH350" s="79"/>
      <c r="FOI350" s="79"/>
      <c r="FOJ350" s="79"/>
      <c r="FOK350" s="79"/>
      <c r="FOL350" s="79"/>
      <c r="FOM350" s="79"/>
      <c r="FON350" s="79"/>
      <c r="FOO350" s="79"/>
      <c r="FOP350" s="79"/>
      <c r="FOQ350" s="79"/>
      <c r="FOR350" s="79"/>
      <c r="FOS350" s="79"/>
      <c r="FOT350" s="79"/>
      <c r="FOU350" s="79"/>
      <c r="FOV350" s="79"/>
      <c r="FOW350" s="79"/>
      <c r="FOX350" s="79"/>
      <c r="FOY350" s="79"/>
      <c r="FOZ350" s="79"/>
      <c r="FPA350" s="79"/>
      <c r="FPB350" s="79"/>
      <c r="FPC350" s="79"/>
      <c r="FPD350" s="79"/>
      <c r="FPE350" s="79"/>
      <c r="FPF350" s="79"/>
      <c r="FPG350" s="79"/>
      <c r="FPH350" s="79"/>
      <c r="FPI350" s="79"/>
      <c r="FPJ350" s="79"/>
      <c r="FPK350" s="79"/>
      <c r="FPL350" s="79"/>
      <c r="FPM350" s="79"/>
      <c r="FPN350" s="79"/>
      <c r="FPO350" s="79"/>
      <c r="FPP350" s="79"/>
      <c r="FPQ350" s="79"/>
      <c r="FPR350" s="79"/>
      <c r="FPS350" s="79"/>
      <c r="FPT350" s="79"/>
      <c r="FPU350" s="79"/>
      <c r="FPV350" s="79"/>
      <c r="FPW350" s="79"/>
      <c r="FPX350" s="79"/>
      <c r="FPY350" s="79"/>
      <c r="FPZ350" s="79"/>
      <c r="FQA350" s="79"/>
      <c r="FQB350" s="79"/>
      <c r="FQC350" s="79"/>
      <c r="FQD350" s="79"/>
      <c r="FQE350" s="79"/>
      <c r="FQF350" s="79"/>
      <c r="FQG350" s="79"/>
      <c r="FQH350" s="79"/>
      <c r="FQI350" s="79"/>
      <c r="FQJ350" s="79"/>
      <c r="FQK350" s="79"/>
      <c r="FQL350" s="79"/>
      <c r="FQM350" s="79"/>
      <c r="FQN350" s="79"/>
      <c r="FQO350" s="79"/>
      <c r="FQP350" s="79"/>
      <c r="FQQ350" s="79"/>
      <c r="FQR350" s="79"/>
      <c r="FQS350" s="79"/>
      <c r="FQT350" s="79"/>
      <c r="FQU350" s="79"/>
      <c r="FQV350" s="79"/>
      <c r="FQW350" s="79"/>
      <c r="FQX350" s="79"/>
      <c r="FQY350" s="79"/>
      <c r="FQZ350" s="79"/>
      <c r="FRA350" s="79"/>
      <c r="FRB350" s="79"/>
      <c r="FRC350" s="79"/>
      <c r="FRD350" s="79"/>
      <c r="FRE350" s="79"/>
      <c r="FRF350" s="79"/>
      <c r="FRG350" s="79"/>
      <c r="FRH350" s="79"/>
      <c r="FRI350" s="79"/>
      <c r="FRJ350" s="79"/>
      <c r="FRK350" s="79"/>
      <c r="FRL350" s="79"/>
      <c r="FRM350" s="79"/>
      <c r="FRN350" s="79"/>
      <c r="FRO350" s="79"/>
      <c r="FRP350" s="79"/>
      <c r="FRQ350" s="79"/>
      <c r="FRR350" s="79"/>
      <c r="FRS350" s="79"/>
      <c r="FRT350" s="79"/>
      <c r="FRU350" s="79"/>
      <c r="FRV350" s="79"/>
      <c r="FRW350" s="79"/>
      <c r="FRX350" s="79"/>
      <c r="FRY350" s="79"/>
      <c r="FRZ350" s="79"/>
      <c r="FSA350" s="79"/>
      <c r="FSB350" s="79"/>
      <c r="FSC350" s="79"/>
      <c r="FSD350" s="79"/>
      <c r="FSE350" s="79"/>
      <c r="FSF350" s="79"/>
      <c r="FSG350" s="79"/>
      <c r="FSH350" s="79"/>
      <c r="FSI350" s="79"/>
      <c r="FSJ350" s="79"/>
      <c r="FSK350" s="79"/>
      <c r="FSL350" s="79"/>
      <c r="FSM350" s="79"/>
      <c r="FSN350" s="79"/>
      <c r="FSO350" s="79"/>
      <c r="FSP350" s="79"/>
      <c r="FSQ350" s="79"/>
      <c r="FSR350" s="79"/>
      <c r="FSS350" s="79"/>
      <c r="FST350" s="79"/>
      <c r="FSU350" s="79"/>
      <c r="FSV350" s="79"/>
      <c r="FSW350" s="79"/>
      <c r="FSX350" s="79"/>
      <c r="FSY350" s="79"/>
      <c r="FSZ350" s="79"/>
      <c r="FTA350" s="79"/>
      <c r="FTB350" s="79"/>
      <c r="FTC350" s="79"/>
      <c r="FTD350" s="79"/>
      <c r="FTE350" s="79"/>
      <c r="FTF350" s="79"/>
      <c r="FTG350" s="79"/>
      <c r="FTH350" s="79"/>
      <c r="FTI350" s="79"/>
      <c r="FTJ350" s="79"/>
      <c r="FTK350" s="79"/>
      <c r="FTL350" s="79"/>
      <c r="FTM350" s="79"/>
      <c r="FTN350" s="79"/>
      <c r="FTO350" s="79"/>
      <c r="FTP350" s="79"/>
      <c r="FTQ350" s="79"/>
      <c r="FTR350" s="79"/>
      <c r="FTS350" s="79"/>
      <c r="FTT350" s="79"/>
      <c r="FTU350" s="79"/>
      <c r="FTV350" s="79"/>
      <c r="FTW350" s="79"/>
      <c r="FTX350" s="79"/>
      <c r="FTY350" s="79"/>
      <c r="FTZ350" s="79"/>
      <c r="FUA350" s="79"/>
      <c r="FUB350" s="79"/>
      <c r="FUC350" s="79"/>
      <c r="FUD350" s="79"/>
      <c r="FUE350" s="79"/>
      <c r="FUF350" s="79"/>
      <c r="FUG350" s="79"/>
      <c r="FUH350" s="79"/>
      <c r="FUI350" s="79"/>
      <c r="FUJ350" s="79"/>
      <c r="FUK350" s="79"/>
      <c r="FUL350" s="79"/>
      <c r="FUM350" s="79"/>
      <c r="FUN350" s="79"/>
      <c r="FUO350" s="79"/>
      <c r="FUP350" s="79"/>
      <c r="FUQ350" s="79"/>
      <c r="FUR350" s="79"/>
      <c r="FUS350" s="79"/>
      <c r="FUT350" s="79"/>
      <c r="FUU350" s="79"/>
      <c r="FUV350" s="79"/>
      <c r="FUW350" s="79"/>
      <c r="FUX350" s="79"/>
      <c r="FUY350" s="79"/>
      <c r="FUZ350" s="79"/>
      <c r="FVA350" s="79"/>
      <c r="FVB350" s="79"/>
      <c r="FVC350" s="79"/>
      <c r="FVD350" s="79"/>
      <c r="FVE350" s="79"/>
      <c r="FVF350" s="79"/>
      <c r="FVG350" s="79"/>
      <c r="FVH350" s="79"/>
      <c r="FVI350" s="79"/>
      <c r="FVJ350" s="79"/>
      <c r="FVK350" s="79"/>
      <c r="FVL350" s="79"/>
      <c r="FVM350" s="79"/>
      <c r="FVN350" s="79"/>
      <c r="FVO350" s="79"/>
      <c r="FVP350" s="79"/>
      <c r="FVQ350" s="79"/>
      <c r="FVR350" s="79"/>
      <c r="FVS350" s="79"/>
      <c r="FVT350" s="79"/>
      <c r="FVU350" s="79"/>
      <c r="FVV350" s="79"/>
      <c r="FVW350" s="79"/>
      <c r="FVX350" s="79"/>
      <c r="FVY350" s="79"/>
      <c r="FVZ350" s="79"/>
      <c r="FWA350" s="79"/>
      <c r="FWB350" s="79"/>
      <c r="FWC350" s="79"/>
      <c r="FWD350" s="79"/>
      <c r="FWE350" s="79"/>
      <c r="FWF350" s="79"/>
      <c r="FWG350" s="79"/>
      <c r="FWH350" s="79"/>
      <c r="FWI350" s="79"/>
      <c r="FWJ350" s="79"/>
      <c r="FWK350" s="79"/>
      <c r="FWL350" s="79"/>
      <c r="FWM350" s="79"/>
      <c r="FWN350" s="79"/>
      <c r="FWO350" s="79"/>
      <c r="FWP350" s="79"/>
      <c r="FWQ350" s="79"/>
      <c r="FWR350" s="79"/>
      <c r="FWS350" s="79"/>
      <c r="FWT350" s="79"/>
      <c r="FWU350" s="79"/>
      <c r="FWV350" s="79"/>
      <c r="FWW350" s="79"/>
      <c r="FWX350" s="79"/>
      <c r="FWY350" s="79"/>
      <c r="FWZ350" s="79"/>
      <c r="FXA350" s="79"/>
      <c r="FXB350" s="79"/>
      <c r="FXC350" s="79"/>
      <c r="FXD350" s="79"/>
      <c r="FXE350" s="79"/>
      <c r="FXF350" s="79"/>
      <c r="FXG350" s="79"/>
      <c r="FXH350" s="79"/>
      <c r="FXI350" s="79"/>
      <c r="FXJ350" s="79"/>
      <c r="FXK350" s="79"/>
      <c r="FXL350" s="79"/>
      <c r="FXM350" s="79"/>
      <c r="FXN350" s="79"/>
      <c r="FXO350" s="79"/>
      <c r="FXP350" s="79"/>
      <c r="FXQ350" s="79"/>
      <c r="FXR350" s="79"/>
      <c r="FXS350" s="79"/>
      <c r="FXT350" s="79"/>
      <c r="FXU350" s="79"/>
      <c r="FXV350" s="79"/>
      <c r="FXW350" s="79"/>
      <c r="FXX350" s="79"/>
      <c r="FXY350" s="79"/>
      <c r="FXZ350" s="79"/>
      <c r="FYA350" s="79"/>
      <c r="FYB350" s="79"/>
      <c r="FYC350" s="79"/>
      <c r="FYD350" s="79"/>
      <c r="FYE350" s="79"/>
      <c r="FYF350" s="79"/>
      <c r="FYG350" s="79"/>
      <c r="FYH350" s="79"/>
      <c r="FYI350" s="79"/>
      <c r="FYJ350" s="79"/>
      <c r="FYK350" s="79"/>
      <c r="FYL350" s="79"/>
      <c r="FYM350" s="79"/>
      <c r="FYN350" s="79"/>
      <c r="FYO350" s="79"/>
      <c r="FYP350" s="79"/>
      <c r="FYQ350" s="79"/>
      <c r="FYR350" s="79"/>
      <c r="FYS350" s="79"/>
      <c r="FYT350" s="79"/>
      <c r="FYU350" s="79"/>
      <c r="FYV350" s="79"/>
      <c r="FYW350" s="79"/>
      <c r="FYX350" s="79"/>
      <c r="FYY350" s="79"/>
      <c r="FYZ350" s="79"/>
      <c r="FZA350" s="79"/>
      <c r="FZB350" s="79"/>
      <c r="FZC350" s="79"/>
      <c r="FZD350" s="79"/>
      <c r="FZE350" s="79"/>
      <c r="FZF350" s="79"/>
      <c r="FZG350" s="79"/>
      <c r="FZH350" s="79"/>
      <c r="FZI350" s="79"/>
      <c r="FZJ350" s="79"/>
      <c r="FZK350" s="79"/>
      <c r="FZL350" s="79"/>
      <c r="FZM350" s="79"/>
      <c r="FZN350" s="79"/>
      <c r="FZO350" s="79"/>
      <c r="FZP350" s="79"/>
      <c r="FZQ350" s="79"/>
      <c r="FZR350" s="79"/>
      <c r="FZS350" s="79"/>
      <c r="FZT350" s="79"/>
      <c r="FZU350" s="79"/>
      <c r="FZV350" s="79"/>
      <c r="FZW350" s="79"/>
      <c r="FZX350" s="79"/>
      <c r="FZY350" s="79"/>
      <c r="FZZ350" s="79"/>
      <c r="GAA350" s="79"/>
      <c r="GAB350" s="79"/>
      <c r="GAC350" s="79"/>
      <c r="GAD350" s="79"/>
      <c r="GAE350" s="79"/>
      <c r="GAF350" s="79"/>
      <c r="GAG350" s="79"/>
      <c r="GAH350" s="79"/>
      <c r="GAI350" s="79"/>
      <c r="GAJ350" s="79"/>
      <c r="GAK350" s="79"/>
      <c r="GAL350" s="79"/>
      <c r="GAM350" s="79"/>
      <c r="GAN350" s="79"/>
      <c r="GAO350" s="79"/>
      <c r="GAP350" s="79"/>
      <c r="GAQ350" s="79"/>
      <c r="GAR350" s="79"/>
      <c r="GAS350" s="79"/>
      <c r="GAT350" s="79"/>
      <c r="GAU350" s="79"/>
      <c r="GAV350" s="79"/>
      <c r="GAW350" s="79"/>
      <c r="GAX350" s="79"/>
      <c r="GAY350" s="79"/>
      <c r="GAZ350" s="79"/>
      <c r="GBA350" s="79"/>
      <c r="GBB350" s="79"/>
      <c r="GBC350" s="79"/>
      <c r="GBD350" s="79"/>
      <c r="GBE350" s="79"/>
      <c r="GBF350" s="79"/>
      <c r="GBG350" s="79"/>
      <c r="GBH350" s="79"/>
      <c r="GBI350" s="79"/>
      <c r="GBJ350" s="79"/>
      <c r="GBK350" s="79"/>
      <c r="GBL350" s="79"/>
      <c r="GBM350" s="79"/>
      <c r="GBN350" s="79"/>
      <c r="GBO350" s="79"/>
      <c r="GBP350" s="79"/>
      <c r="GBQ350" s="79"/>
      <c r="GBR350" s="79"/>
      <c r="GBS350" s="79"/>
      <c r="GBT350" s="79"/>
      <c r="GBU350" s="79"/>
      <c r="GBV350" s="79"/>
      <c r="GBW350" s="79"/>
      <c r="GBX350" s="79"/>
      <c r="GBY350" s="79"/>
      <c r="GBZ350" s="79"/>
      <c r="GCA350" s="79"/>
      <c r="GCB350" s="79"/>
      <c r="GCC350" s="79"/>
      <c r="GCD350" s="79"/>
      <c r="GCE350" s="79"/>
      <c r="GCF350" s="79"/>
      <c r="GCG350" s="79"/>
      <c r="GCH350" s="79"/>
      <c r="GCI350" s="79"/>
      <c r="GCJ350" s="79"/>
      <c r="GCK350" s="79"/>
      <c r="GCL350" s="79"/>
      <c r="GCM350" s="79"/>
      <c r="GCN350" s="79"/>
      <c r="GCO350" s="79"/>
      <c r="GCP350" s="79"/>
      <c r="GCQ350" s="79"/>
      <c r="GCR350" s="79"/>
      <c r="GCS350" s="79"/>
      <c r="GCT350" s="79"/>
      <c r="GCU350" s="79"/>
      <c r="GCV350" s="79"/>
      <c r="GCW350" s="79"/>
      <c r="GCX350" s="79"/>
      <c r="GCY350" s="79"/>
      <c r="GCZ350" s="79"/>
      <c r="GDA350" s="79"/>
      <c r="GDB350" s="79"/>
      <c r="GDC350" s="79"/>
      <c r="GDD350" s="79"/>
      <c r="GDE350" s="79"/>
      <c r="GDF350" s="79"/>
      <c r="GDG350" s="79"/>
      <c r="GDH350" s="79"/>
      <c r="GDI350" s="79"/>
      <c r="GDJ350" s="79"/>
      <c r="GDK350" s="79"/>
      <c r="GDL350" s="79"/>
      <c r="GDM350" s="79"/>
      <c r="GDN350" s="79"/>
      <c r="GDO350" s="79"/>
      <c r="GDP350" s="79"/>
      <c r="GDQ350" s="79"/>
      <c r="GDR350" s="79"/>
      <c r="GDS350" s="79"/>
      <c r="GDT350" s="79"/>
      <c r="GDU350" s="79"/>
      <c r="GDV350" s="79"/>
      <c r="GDW350" s="79"/>
      <c r="GDX350" s="79"/>
      <c r="GDY350" s="79"/>
      <c r="GDZ350" s="79"/>
      <c r="GEA350" s="79"/>
      <c r="GEB350" s="79"/>
      <c r="GEC350" s="79"/>
      <c r="GED350" s="79"/>
      <c r="GEE350" s="79"/>
      <c r="GEF350" s="79"/>
      <c r="GEG350" s="79"/>
      <c r="GEH350" s="79"/>
      <c r="GEI350" s="79"/>
      <c r="GEJ350" s="79"/>
      <c r="GEK350" s="79"/>
      <c r="GEL350" s="79"/>
      <c r="GEM350" s="79"/>
      <c r="GEN350" s="79"/>
      <c r="GEO350" s="79"/>
      <c r="GEP350" s="79"/>
      <c r="GEQ350" s="79"/>
      <c r="GER350" s="79"/>
      <c r="GES350" s="79"/>
      <c r="GET350" s="79"/>
      <c r="GEU350" s="79"/>
      <c r="GEV350" s="79"/>
      <c r="GEW350" s="79"/>
      <c r="GEX350" s="79"/>
      <c r="GEY350" s="79"/>
      <c r="GEZ350" s="79"/>
      <c r="GFA350" s="79"/>
      <c r="GFB350" s="79"/>
      <c r="GFC350" s="79"/>
      <c r="GFD350" s="79"/>
      <c r="GFE350" s="79"/>
      <c r="GFF350" s="79"/>
      <c r="GFG350" s="79"/>
      <c r="GFH350" s="79"/>
      <c r="GFI350" s="79"/>
      <c r="GFJ350" s="79"/>
      <c r="GFK350" s="79"/>
      <c r="GFL350" s="79"/>
      <c r="GFM350" s="79"/>
      <c r="GFN350" s="79"/>
      <c r="GFO350" s="79"/>
      <c r="GFP350" s="79"/>
      <c r="GFQ350" s="79"/>
      <c r="GFR350" s="79"/>
      <c r="GFS350" s="79"/>
      <c r="GFT350" s="79"/>
      <c r="GFU350" s="79"/>
      <c r="GFV350" s="79"/>
      <c r="GFW350" s="79"/>
      <c r="GFX350" s="79"/>
      <c r="GFY350" s="79"/>
      <c r="GFZ350" s="79"/>
      <c r="GGA350" s="79"/>
      <c r="GGB350" s="79"/>
      <c r="GGC350" s="79"/>
      <c r="GGD350" s="79"/>
      <c r="GGE350" s="79"/>
      <c r="GGF350" s="79"/>
      <c r="GGG350" s="79"/>
      <c r="GGH350" s="79"/>
      <c r="GGI350" s="79"/>
      <c r="GGJ350" s="79"/>
      <c r="GGK350" s="79"/>
      <c r="GGL350" s="79"/>
      <c r="GGM350" s="79"/>
      <c r="GGN350" s="79"/>
      <c r="GGO350" s="79"/>
      <c r="GGP350" s="79"/>
      <c r="GGQ350" s="79"/>
      <c r="GGR350" s="79"/>
      <c r="GGS350" s="79"/>
      <c r="GGT350" s="79"/>
      <c r="GGU350" s="79"/>
      <c r="GGV350" s="79"/>
      <c r="GGW350" s="79"/>
      <c r="GGX350" s="79"/>
      <c r="GGY350" s="79"/>
      <c r="GGZ350" s="79"/>
      <c r="GHA350" s="79"/>
      <c r="GHB350" s="79"/>
      <c r="GHC350" s="79"/>
      <c r="GHD350" s="79"/>
      <c r="GHE350" s="79"/>
      <c r="GHF350" s="79"/>
      <c r="GHG350" s="79"/>
      <c r="GHH350" s="79"/>
      <c r="GHI350" s="79"/>
      <c r="GHJ350" s="79"/>
      <c r="GHK350" s="79"/>
      <c r="GHL350" s="79"/>
      <c r="GHM350" s="79"/>
      <c r="GHN350" s="79"/>
      <c r="GHO350" s="79"/>
      <c r="GHP350" s="79"/>
      <c r="GHQ350" s="79"/>
      <c r="GHR350" s="79"/>
      <c r="GHS350" s="79"/>
      <c r="GHT350" s="79"/>
      <c r="GHU350" s="79"/>
      <c r="GHV350" s="79"/>
      <c r="GHW350" s="79"/>
      <c r="GHX350" s="79"/>
      <c r="GHY350" s="79"/>
      <c r="GHZ350" s="79"/>
      <c r="GIA350" s="79"/>
      <c r="GIB350" s="79"/>
      <c r="GIC350" s="79"/>
      <c r="GID350" s="79"/>
      <c r="GIE350" s="79"/>
      <c r="GIF350" s="79"/>
      <c r="GIG350" s="79"/>
      <c r="GIH350" s="79"/>
      <c r="GII350" s="79"/>
      <c r="GIJ350" s="79"/>
      <c r="GIK350" s="79"/>
      <c r="GIL350" s="79"/>
      <c r="GIM350" s="79"/>
      <c r="GIN350" s="79"/>
      <c r="GIO350" s="79"/>
      <c r="GIP350" s="79"/>
      <c r="GIQ350" s="79"/>
      <c r="GIR350" s="79"/>
      <c r="GIS350" s="79"/>
      <c r="GIT350" s="79"/>
      <c r="GIU350" s="79"/>
      <c r="GIV350" s="79"/>
      <c r="GIW350" s="79"/>
      <c r="GIX350" s="79"/>
      <c r="GIY350" s="79"/>
      <c r="GIZ350" s="79"/>
      <c r="GJA350" s="79"/>
      <c r="GJB350" s="79"/>
      <c r="GJC350" s="79"/>
      <c r="GJD350" s="79"/>
      <c r="GJE350" s="79"/>
      <c r="GJF350" s="79"/>
      <c r="GJG350" s="79"/>
      <c r="GJH350" s="79"/>
      <c r="GJI350" s="79"/>
      <c r="GJJ350" s="79"/>
      <c r="GJK350" s="79"/>
      <c r="GJL350" s="79"/>
      <c r="GJM350" s="79"/>
      <c r="GJN350" s="79"/>
      <c r="GJO350" s="79"/>
      <c r="GJP350" s="79"/>
      <c r="GJQ350" s="79"/>
      <c r="GJR350" s="79"/>
      <c r="GJS350" s="79"/>
      <c r="GJT350" s="79"/>
      <c r="GJU350" s="79"/>
      <c r="GJV350" s="79"/>
      <c r="GJW350" s="79"/>
      <c r="GJX350" s="79"/>
      <c r="GJY350" s="79"/>
      <c r="GJZ350" s="79"/>
      <c r="GKA350" s="79"/>
      <c r="GKB350" s="79"/>
      <c r="GKC350" s="79"/>
      <c r="GKD350" s="79"/>
      <c r="GKE350" s="79"/>
      <c r="GKF350" s="79"/>
      <c r="GKG350" s="79"/>
      <c r="GKH350" s="79"/>
      <c r="GKI350" s="79"/>
      <c r="GKJ350" s="79"/>
      <c r="GKK350" s="79"/>
      <c r="GKL350" s="79"/>
      <c r="GKM350" s="79"/>
      <c r="GKN350" s="79"/>
      <c r="GKO350" s="79"/>
      <c r="GKP350" s="79"/>
      <c r="GKQ350" s="79"/>
      <c r="GKR350" s="79"/>
      <c r="GKS350" s="79"/>
      <c r="GKT350" s="79"/>
      <c r="GKU350" s="79"/>
      <c r="GKV350" s="79"/>
      <c r="GKW350" s="79"/>
      <c r="GKX350" s="79"/>
      <c r="GKY350" s="79"/>
      <c r="GKZ350" s="79"/>
      <c r="GLA350" s="79"/>
      <c r="GLB350" s="79"/>
      <c r="GLC350" s="79"/>
      <c r="GLD350" s="79"/>
      <c r="GLE350" s="79"/>
      <c r="GLF350" s="79"/>
      <c r="GLG350" s="79"/>
      <c r="GLH350" s="79"/>
      <c r="GLI350" s="79"/>
      <c r="GLJ350" s="79"/>
      <c r="GLK350" s="79"/>
      <c r="GLL350" s="79"/>
      <c r="GLM350" s="79"/>
      <c r="GLN350" s="79"/>
      <c r="GLO350" s="79"/>
      <c r="GLP350" s="79"/>
      <c r="GLQ350" s="79"/>
      <c r="GLR350" s="79"/>
      <c r="GLS350" s="79"/>
      <c r="GLT350" s="79"/>
      <c r="GLU350" s="79"/>
      <c r="GLV350" s="79"/>
      <c r="GLW350" s="79"/>
      <c r="GLX350" s="79"/>
      <c r="GLY350" s="79"/>
      <c r="GLZ350" s="79"/>
      <c r="GMA350" s="79"/>
      <c r="GMB350" s="79"/>
      <c r="GMC350" s="79"/>
      <c r="GMD350" s="79"/>
      <c r="GME350" s="79"/>
      <c r="GMF350" s="79"/>
      <c r="GMG350" s="79"/>
      <c r="GMH350" s="79"/>
      <c r="GMI350" s="79"/>
      <c r="GMJ350" s="79"/>
      <c r="GMK350" s="79"/>
      <c r="GML350" s="79"/>
      <c r="GMM350" s="79"/>
      <c r="GMN350" s="79"/>
      <c r="GMO350" s="79"/>
      <c r="GMP350" s="79"/>
      <c r="GMQ350" s="79"/>
      <c r="GMR350" s="79"/>
      <c r="GMS350" s="79"/>
      <c r="GMT350" s="79"/>
      <c r="GMU350" s="79"/>
      <c r="GMV350" s="79"/>
      <c r="GMW350" s="79"/>
      <c r="GMX350" s="79"/>
      <c r="GMY350" s="79"/>
      <c r="GMZ350" s="79"/>
      <c r="GNA350" s="79"/>
      <c r="GNB350" s="79"/>
      <c r="GNC350" s="79"/>
      <c r="GND350" s="79"/>
      <c r="GNE350" s="79"/>
      <c r="GNF350" s="79"/>
      <c r="GNG350" s="79"/>
      <c r="GNH350" s="79"/>
      <c r="GNI350" s="79"/>
      <c r="GNJ350" s="79"/>
      <c r="GNK350" s="79"/>
      <c r="GNL350" s="79"/>
      <c r="GNM350" s="79"/>
      <c r="GNN350" s="79"/>
      <c r="GNO350" s="79"/>
      <c r="GNP350" s="79"/>
      <c r="GNQ350" s="79"/>
      <c r="GNR350" s="79"/>
      <c r="GNS350" s="79"/>
      <c r="GNT350" s="79"/>
      <c r="GNU350" s="79"/>
      <c r="GNV350" s="79"/>
      <c r="GNW350" s="79"/>
      <c r="GNX350" s="79"/>
      <c r="GNY350" s="79"/>
      <c r="GNZ350" s="79"/>
      <c r="GOA350" s="79"/>
      <c r="GOB350" s="79"/>
      <c r="GOC350" s="79"/>
      <c r="GOD350" s="79"/>
      <c r="GOE350" s="79"/>
      <c r="GOF350" s="79"/>
      <c r="GOG350" s="79"/>
      <c r="GOH350" s="79"/>
      <c r="GOI350" s="79"/>
      <c r="GOJ350" s="79"/>
      <c r="GOK350" s="79"/>
      <c r="GOL350" s="79"/>
      <c r="GOM350" s="79"/>
      <c r="GON350" s="79"/>
      <c r="GOO350" s="79"/>
      <c r="GOP350" s="79"/>
      <c r="GOQ350" s="79"/>
      <c r="GOR350" s="79"/>
      <c r="GOS350" s="79"/>
      <c r="GOT350" s="79"/>
      <c r="GOU350" s="79"/>
      <c r="GOV350" s="79"/>
      <c r="GOW350" s="79"/>
      <c r="GOX350" s="79"/>
      <c r="GOY350" s="79"/>
      <c r="GOZ350" s="79"/>
      <c r="GPA350" s="79"/>
      <c r="GPB350" s="79"/>
      <c r="GPC350" s="79"/>
      <c r="GPD350" s="79"/>
      <c r="GPE350" s="79"/>
      <c r="GPF350" s="79"/>
      <c r="GPG350" s="79"/>
      <c r="GPH350" s="79"/>
      <c r="GPI350" s="79"/>
      <c r="GPJ350" s="79"/>
      <c r="GPK350" s="79"/>
      <c r="GPL350" s="79"/>
      <c r="GPM350" s="79"/>
      <c r="GPN350" s="79"/>
      <c r="GPO350" s="79"/>
      <c r="GPP350" s="79"/>
      <c r="GPQ350" s="79"/>
      <c r="GPR350" s="79"/>
      <c r="GPS350" s="79"/>
      <c r="GPT350" s="79"/>
      <c r="GPU350" s="79"/>
      <c r="GPV350" s="79"/>
      <c r="GPW350" s="79"/>
      <c r="GPX350" s="79"/>
      <c r="GPY350" s="79"/>
      <c r="GPZ350" s="79"/>
      <c r="GQA350" s="79"/>
      <c r="GQB350" s="79"/>
      <c r="GQC350" s="79"/>
      <c r="GQD350" s="79"/>
      <c r="GQE350" s="79"/>
      <c r="GQF350" s="79"/>
      <c r="GQG350" s="79"/>
      <c r="GQH350" s="79"/>
      <c r="GQI350" s="79"/>
      <c r="GQJ350" s="79"/>
      <c r="GQK350" s="79"/>
      <c r="GQL350" s="79"/>
      <c r="GQM350" s="79"/>
      <c r="GQN350" s="79"/>
      <c r="GQO350" s="79"/>
      <c r="GQP350" s="79"/>
      <c r="GQQ350" s="79"/>
      <c r="GQR350" s="79"/>
      <c r="GQS350" s="79"/>
      <c r="GQT350" s="79"/>
      <c r="GQU350" s="79"/>
      <c r="GQV350" s="79"/>
      <c r="GQW350" s="79"/>
      <c r="GQX350" s="79"/>
      <c r="GQY350" s="79"/>
      <c r="GQZ350" s="79"/>
      <c r="GRA350" s="79"/>
      <c r="GRB350" s="79"/>
      <c r="GRC350" s="79"/>
      <c r="GRD350" s="79"/>
      <c r="GRE350" s="79"/>
      <c r="GRF350" s="79"/>
      <c r="GRG350" s="79"/>
      <c r="GRH350" s="79"/>
      <c r="GRI350" s="79"/>
      <c r="GRJ350" s="79"/>
      <c r="GRK350" s="79"/>
      <c r="GRL350" s="79"/>
      <c r="GRM350" s="79"/>
      <c r="GRN350" s="79"/>
      <c r="GRO350" s="79"/>
      <c r="GRP350" s="79"/>
      <c r="GRQ350" s="79"/>
      <c r="GRR350" s="79"/>
      <c r="GRS350" s="79"/>
      <c r="GRT350" s="79"/>
      <c r="GRU350" s="79"/>
      <c r="GRV350" s="79"/>
      <c r="GRW350" s="79"/>
      <c r="GRX350" s="79"/>
      <c r="GRY350" s="79"/>
      <c r="GRZ350" s="79"/>
      <c r="GSA350" s="79"/>
      <c r="GSB350" s="79"/>
      <c r="GSC350" s="79"/>
      <c r="GSD350" s="79"/>
      <c r="GSE350" s="79"/>
      <c r="GSF350" s="79"/>
      <c r="GSG350" s="79"/>
      <c r="GSH350" s="79"/>
      <c r="GSI350" s="79"/>
      <c r="GSJ350" s="79"/>
      <c r="GSK350" s="79"/>
      <c r="GSL350" s="79"/>
      <c r="GSM350" s="79"/>
      <c r="GSN350" s="79"/>
      <c r="GSO350" s="79"/>
      <c r="GSP350" s="79"/>
      <c r="GSQ350" s="79"/>
      <c r="GSR350" s="79"/>
      <c r="GSS350" s="79"/>
      <c r="GST350" s="79"/>
      <c r="GSU350" s="79"/>
      <c r="GSV350" s="79"/>
      <c r="GSW350" s="79"/>
      <c r="GSX350" s="79"/>
      <c r="GSY350" s="79"/>
      <c r="GSZ350" s="79"/>
      <c r="GTA350" s="79"/>
      <c r="GTB350" s="79"/>
      <c r="GTC350" s="79"/>
      <c r="GTD350" s="79"/>
      <c r="GTE350" s="79"/>
      <c r="GTF350" s="79"/>
      <c r="GTG350" s="79"/>
      <c r="GTH350" s="79"/>
      <c r="GTI350" s="79"/>
      <c r="GTJ350" s="79"/>
      <c r="GTK350" s="79"/>
      <c r="GTL350" s="79"/>
      <c r="GTM350" s="79"/>
      <c r="GTN350" s="79"/>
      <c r="GTO350" s="79"/>
      <c r="GTP350" s="79"/>
      <c r="GTQ350" s="79"/>
      <c r="GTR350" s="79"/>
      <c r="GTS350" s="79"/>
      <c r="GTT350" s="79"/>
      <c r="GTU350" s="79"/>
      <c r="GTV350" s="79"/>
      <c r="GTW350" s="79"/>
      <c r="GTX350" s="79"/>
      <c r="GTY350" s="79"/>
      <c r="GTZ350" s="79"/>
      <c r="GUA350" s="79"/>
      <c r="GUB350" s="79"/>
      <c r="GUC350" s="79"/>
      <c r="GUD350" s="79"/>
      <c r="GUE350" s="79"/>
      <c r="GUF350" s="79"/>
      <c r="GUG350" s="79"/>
      <c r="GUH350" s="79"/>
      <c r="GUI350" s="79"/>
      <c r="GUJ350" s="79"/>
      <c r="GUK350" s="79"/>
      <c r="GUL350" s="79"/>
      <c r="GUM350" s="79"/>
      <c r="GUN350" s="79"/>
      <c r="GUO350" s="79"/>
      <c r="GUP350" s="79"/>
      <c r="GUQ350" s="79"/>
      <c r="GUR350" s="79"/>
      <c r="GUS350" s="79"/>
      <c r="GUT350" s="79"/>
      <c r="GUU350" s="79"/>
      <c r="GUV350" s="79"/>
      <c r="GUW350" s="79"/>
      <c r="GUX350" s="79"/>
      <c r="GUY350" s="79"/>
      <c r="GUZ350" s="79"/>
      <c r="GVA350" s="79"/>
      <c r="GVB350" s="79"/>
      <c r="GVC350" s="79"/>
      <c r="GVD350" s="79"/>
      <c r="GVE350" s="79"/>
      <c r="GVF350" s="79"/>
      <c r="GVG350" s="79"/>
      <c r="GVH350" s="79"/>
      <c r="GVI350" s="79"/>
      <c r="GVJ350" s="79"/>
      <c r="GVK350" s="79"/>
      <c r="GVL350" s="79"/>
      <c r="GVM350" s="79"/>
      <c r="GVN350" s="79"/>
      <c r="GVO350" s="79"/>
      <c r="GVP350" s="79"/>
      <c r="GVQ350" s="79"/>
      <c r="GVR350" s="79"/>
      <c r="GVS350" s="79"/>
      <c r="GVT350" s="79"/>
      <c r="GVU350" s="79"/>
      <c r="GVV350" s="79"/>
      <c r="GVW350" s="79"/>
      <c r="GVX350" s="79"/>
      <c r="GVY350" s="79"/>
      <c r="GVZ350" s="79"/>
      <c r="GWA350" s="79"/>
      <c r="GWB350" s="79"/>
      <c r="GWC350" s="79"/>
      <c r="GWD350" s="79"/>
      <c r="GWE350" s="79"/>
      <c r="GWF350" s="79"/>
      <c r="GWG350" s="79"/>
      <c r="GWH350" s="79"/>
      <c r="GWI350" s="79"/>
      <c r="GWJ350" s="79"/>
      <c r="GWK350" s="79"/>
      <c r="GWL350" s="79"/>
      <c r="GWM350" s="79"/>
      <c r="GWN350" s="79"/>
      <c r="GWO350" s="79"/>
      <c r="GWP350" s="79"/>
      <c r="GWQ350" s="79"/>
      <c r="GWR350" s="79"/>
      <c r="GWS350" s="79"/>
      <c r="GWT350" s="79"/>
      <c r="GWU350" s="79"/>
      <c r="GWV350" s="79"/>
      <c r="GWW350" s="79"/>
      <c r="GWX350" s="79"/>
      <c r="GWY350" s="79"/>
      <c r="GWZ350" s="79"/>
      <c r="GXA350" s="79"/>
      <c r="GXB350" s="79"/>
      <c r="GXC350" s="79"/>
      <c r="GXD350" s="79"/>
      <c r="GXE350" s="79"/>
      <c r="GXF350" s="79"/>
      <c r="GXG350" s="79"/>
      <c r="GXH350" s="79"/>
      <c r="GXI350" s="79"/>
      <c r="GXJ350" s="79"/>
      <c r="GXK350" s="79"/>
      <c r="GXL350" s="79"/>
      <c r="GXM350" s="79"/>
      <c r="GXN350" s="79"/>
      <c r="GXO350" s="79"/>
      <c r="GXP350" s="79"/>
      <c r="GXQ350" s="79"/>
      <c r="GXR350" s="79"/>
      <c r="GXS350" s="79"/>
      <c r="GXT350" s="79"/>
      <c r="GXU350" s="79"/>
      <c r="GXV350" s="79"/>
      <c r="GXW350" s="79"/>
      <c r="GXX350" s="79"/>
      <c r="GXY350" s="79"/>
      <c r="GXZ350" s="79"/>
      <c r="GYA350" s="79"/>
      <c r="GYB350" s="79"/>
      <c r="GYC350" s="79"/>
      <c r="GYD350" s="79"/>
      <c r="GYE350" s="79"/>
      <c r="GYF350" s="79"/>
      <c r="GYG350" s="79"/>
      <c r="GYH350" s="79"/>
      <c r="GYI350" s="79"/>
      <c r="GYJ350" s="79"/>
      <c r="GYK350" s="79"/>
      <c r="GYL350" s="79"/>
      <c r="GYM350" s="79"/>
      <c r="GYN350" s="79"/>
      <c r="GYO350" s="79"/>
      <c r="GYP350" s="79"/>
      <c r="GYQ350" s="79"/>
      <c r="GYR350" s="79"/>
      <c r="GYS350" s="79"/>
      <c r="GYT350" s="79"/>
      <c r="GYU350" s="79"/>
      <c r="GYV350" s="79"/>
      <c r="GYW350" s="79"/>
      <c r="GYX350" s="79"/>
      <c r="GYY350" s="79"/>
      <c r="GYZ350" s="79"/>
      <c r="GZA350" s="79"/>
      <c r="GZB350" s="79"/>
      <c r="GZC350" s="79"/>
      <c r="GZD350" s="79"/>
      <c r="GZE350" s="79"/>
      <c r="GZF350" s="79"/>
      <c r="GZG350" s="79"/>
      <c r="GZH350" s="79"/>
      <c r="GZI350" s="79"/>
      <c r="GZJ350" s="79"/>
      <c r="GZK350" s="79"/>
      <c r="GZL350" s="79"/>
      <c r="GZM350" s="79"/>
      <c r="GZN350" s="79"/>
      <c r="GZO350" s="79"/>
      <c r="GZP350" s="79"/>
      <c r="GZQ350" s="79"/>
      <c r="GZR350" s="79"/>
      <c r="GZS350" s="79"/>
      <c r="GZT350" s="79"/>
      <c r="GZU350" s="79"/>
      <c r="GZV350" s="79"/>
      <c r="GZW350" s="79"/>
      <c r="GZX350" s="79"/>
      <c r="GZY350" s="79"/>
      <c r="GZZ350" s="79"/>
      <c r="HAA350" s="79"/>
      <c r="HAB350" s="79"/>
      <c r="HAC350" s="79"/>
      <c r="HAD350" s="79"/>
      <c r="HAE350" s="79"/>
      <c r="HAF350" s="79"/>
      <c r="HAG350" s="79"/>
      <c r="HAH350" s="79"/>
      <c r="HAI350" s="79"/>
      <c r="HAJ350" s="79"/>
      <c r="HAK350" s="79"/>
      <c r="HAL350" s="79"/>
      <c r="HAM350" s="79"/>
      <c r="HAN350" s="79"/>
      <c r="HAO350" s="79"/>
      <c r="HAP350" s="79"/>
      <c r="HAQ350" s="79"/>
      <c r="HAR350" s="79"/>
      <c r="HAS350" s="79"/>
      <c r="HAT350" s="79"/>
      <c r="HAU350" s="79"/>
      <c r="HAV350" s="79"/>
      <c r="HAW350" s="79"/>
      <c r="HAX350" s="79"/>
      <c r="HAY350" s="79"/>
      <c r="HAZ350" s="79"/>
      <c r="HBA350" s="79"/>
      <c r="HBB350" s="79"/>
      <c r="HBC350" s="79"/>
      <c r="HBD350" s="79"/>
      <c r="HBE350" s="79"/>
      <c r="HBF350" s="79"/>
      <c r="HBG350" s="79"/>
      <c r="HBH350" s="79"/>
      <c r="HBI350" s="79"/>
      <c r="HBJ350" s="79"/>
      <c r="HBK350" s="79"/>
      <c r="HBL350" s="79"/>
      <c r="HBM350" s="79"/>
      <c r="HBN350" s="79"/>
      <c r="HBO350" s="79"/>
      <c r="HBP350" s="79"/>
      <c r="HBQ350" s="79"/>
      <c r="HBR350" s="79"/>
      <c r="HBS350" s="79"/>
      <c r="HBT350" s="79"/>
      <c r="HBU350" s="79"/>
      <c r="HBV350" s="79"/>
      <c r="HBW350" s="79"/>
      <c r="HBX350" s="79"/>
      <c r="HBY350" s="79"/>
      <c r="HBZ350" s="79"/>
      <c r="HCA350" s="79"/>
      <c r="HCB350" s="79"/>
      <c r="HCC350" s="79"/>
      <c r="HCD350" s="79"/>
      <c r="HCE350" s="79"/>
      <c r="HCF350" s="79"/>
      <c r="HCG350" s="79"/>
      <c r="HCH350" s="79"/>
      <c r="HCI350" s="79"/>
      <c r="HCJ350" s="79"/>
      <c r="HCK350" s="79"/>
      <c r="HCL350" s="79"/>
      <c r="HCM350" s="79"/>
      <c r="HCN350" s="79"/>
      <c r="HCO350" s="79"/>
      <c r="HCP350" s="79"/>
      <c r="HCQ350" s="79"/>
      <c r="HCR350" s="79"/>
      <c r="HCS350" s="79"/>
      <c r="HCT350" s="79"/>
      <c r="HCU350" s="79"/>
      <c r="HCV350" s="79"/>
      <c r="HCW350" s="79"/>
      <c r="HCX350" s="79"/>
      <c r="HCY350" s="79"/>
      <c r="HCZ350" s="79"/>
      <c r="HDA350" s="79"/>
      <c r="HDB350" s="79"/>
      <c r="HDC350" s="79"/>
      <c r="HDD350" s="79"/>
      <c r="HDE350" s="79"/>
      <c r="HDF350" s="79"/>
      <c r="HDG350" s="79"/>
      <c r="HDH350" s="79"/>
      <c r="HDI350" s="79"/>
      <c r="HDJ350" s="79"/>
      <c r="HDK350" s="79"/>
      <c r="HDL350" s="79"/>
      <c r="HDM350" s="79"/>
      <c r="HDN350" s="79"/>
      <c r="HDO350" s="79"/>
      <c r="HDP350" s="79"/>
      <c r="HDQ350" s="79"/>
      <c r="HDR350" s="79"/>
      <c r="HDS350" s="79"/>
      <c r="HDT350" s="79"/>
      <c r="HDU350" s="79"/>
      <c r="HDV350" s="79"/>
      <c r="HDW350" s="79"/>
      <c r="HDX350" s="79"/>
      <c r="HDY350" s="79"/>
      <c r="HDZ350" s="79"/>
      <c r="HEA350" s="79"/>
      <c r="HEB350" s="79"/>
      <c r="HEC350" s="79"/>
      <c r="HED350" s="79"/>
      <c r="HEE350" s="79"/>
      <c r="HEF350" s="79"/>
      <c r="HEG350" s="79"/>
      <c r="HEH350" s="79"/>
      <c r="HEI350" s="79"/>
      <c r="HEJ350" s="79"/>
      <c r="HEK350" s="79"/>
      <c r="HEL350" s="79"/>
      <c r="HEM350" s="79"/>
      <c r="HEN350" s="79"/>
      <c r="HEO350" s="79"/>
      <c r="HEP350" s="79"/>
      <c r="HEQ350" s="79"/>
      <c r="HER350" s="79"/>
      <c r="HES350" s="79"/>
      <c r="HET350" s="79"/>
      <c r="HEU350" s="79"/>
      <c r="HEV350" s="79"/>
      <c r="HEW350" s="79"/>
      <c r="HEX350" s="79"/>
      <c r="HEY350" s="79"/>
      <c r="HEZ350" s="79"/>
      <c r="HFA350" s="79"/>
      <c r="HFB350" s="79"/>
      <c r="HFC350" s="79"/>
      <c r="HFD350" s="79"/>
      <c r="HFE350" s="79"/>
      <c r="HFF350" s="79"/>
      <c r="HFG350" s="79"/>
      <c r="HFH350" s="79"/>
      <c r="HFI350" s="79"/>
      <c r="HFJ350" s="79"/>
      <c r="HFK350" s="79"/>
      <c r="HFL350" s="79"/>
      <c r="HFM350" s="79"/>
      <c r="HFN350" s="79"/>
      <c r="HFO350" s="79"/>
      <c r="HFP350" s="79"/>
      <c r="HFQ350" s="79"/>
      <c r="HFR350" s="79"/>
      <c r="HFS350" s="79"/>
      <c r="HFT350" s="79"/>
      <c r="HFU350" s="79"/>
      <c r="HFV350" s="79"/>
      <c r="HFW350" s="79"/>
      <c r="HFX350" s="79"/>
      <c r="HFY350" s="79"/>
      <c r="HFZ350" s="79"/>
      <c r="HGA350" s="79"/>
      <c r="HGB350" s="79"/>
      <c r="HGC350" s="79"/>
      <c r="HGD350" s="79"/>
      <c r="HGE350" s="79"/>
      <c r="HGF350" s="79"/>
      <c r="HGG350" s="79"/>
      <c r="HGH350" s="79"/>
      <c r="HGI350" s="79"/>
      <c r="HGJ350" s="79"/>
      <c r="HGK350" s="79"/>
      <c r="HGL350" s="79"/>
      <c r="HGM350" s="79"/>
      <c r="HGN350" s="79"/>
      <c r="HGO350" s="79"/>
      <c r="HGP350" s="79"/>
      <c r="HGQ350" s="79"/>
      <c r="HGR350" s="79"/>
      <c r="HGS350" s="79"/>
      <c r="HGT350" s="79"/>
      <c r="HGU350" s="79"/>
      <c r="HGV350" s="79"/>
      <c r="HGW350" s="79"/>
      <c r="HGX350" s="79"/>
      <c r="HGY350" s="79"/>
      <c r="HGZ350" s="79"/>
      <c r="HHA350" s="79"/>
      <c r="HHB350" s="79"/>
      <c r="HHC350" s="79"/>
      <c r="HHD350" s="79"/>
      <c r="HHE350" s="79"/>
      <c r="HHF350" s="79"/>
      <c r="HHG350" s="79"/>
      <c r="HHH350" s="79"/>
      <c r="HHI350" s="79"/>
      <c r="HHJ350" s="79"/>
      <c r="HHK350" s="79"/>
      <c r="HHL350" s="79"/>
      <c r="HHM350" s="79"/>
      <c r="HHN350" s="79"/>
      <c r="HHO350" s="79"/>
      <c r="HHP350" s="79"/>
      <c r="HHQ350" s="79"/>
      <c r="HHR350" s="79"/>
      <c r="HHS350" s="79"/>
      <c r="HHT350" s="79"/>
      <c r="HHU350" s="79"/>
      <c r="HHV350" s="79"/>
      <c r="HHW350" s="79"/>
      <c r="HHX350" s="79"/>
      <c r="HHY350" s="79"/>
      <c r="HHZ350" s="79"/>
      <c r="HIA350" s="79"/>
      <c r="HIB350" s="79"/>
      <c r="HIC350" s="79"/>
      <c r="HID350" s="79"/>
      <c r="HIE350" s="79"/>
      <c r="HIF350" s="79"/>
      <c r="HIG350" s="79"/>
      <c r="HIH350" s="79"/>
      <c r="HII350" s="79"/>
      <c r="HIJ350" s="79"/>
      <c r="HIK350" s="79"/>
      <c r="HIL350" s="79"/>
      <c r="HIM350" s="79"/>
      <c r="HIN350" s="79"/>
      <c r="HIO350" s="79"/>
      <c r="HIP350" s="79"/>
      <c r="HIQ350" s="79"/>
      <c r="HIR350" s="79"/>
      <c r="HIS350" s="79"/>
      <c r="HIT350" s="79"/>
      <c r="HIU350" s="79"/>
      <c r="HIV350" s="79"/>
      <c r="HIW350" s="79"/>
      <c r="HIX350" s="79"/>
      <c r="HIY350" s="79"/>
      <c r="HIZ350" s="79"/>
      <c r="HJA350" s="79"/>
      <c r="HJB350" s="79"/>
      <c r="HJC350" s="79"/>
      <c r="HJD350" s="79"/>
      <c r="HJE350" s="79"/>
      <c r="HJF350" s="79"/>
      <c r="HJG350" s="79"/>
      <c r="HJH350" s="79"/>
      <c r="HJI350" s="79"/>
      <c r="HJJ350" s="79"/>
      <c r="HJK350" s="79"/>
      <c r="HJL350" s="79"/>
      <c r="HJM350" s="79"/>
      <c r="HJN350" s="79"/>
      <c r="HJO350" s="79"/>
      <c r="HJP350" s="79"/>
      <c r="HJQ350" s="79"/>
      <c r="HJR350" s="79"/>
      <c r="HJS350" s="79"/>
      <c r="HJT350" s="79"/>
      <c r="HJU350" s="79"/>
      <c r="HJV350" s="79"/>
      <c r="HJW350" s="79"/>
      <c r="HJX350" s="79"/>
      <c r="HJY350" s="79"/>
      <c r="HJZ350" s="79"/>
      <c r="HKA350" s="79"/>
      <c r="HKB350" s="79"/>
      <c r="HKC350" s="79"/>
      <c r="HKD350" s="79"/>
      <c r="HKE350" s="79"/>
      <c r="HKF350" s="79"/>
      <c r="HKG350" s="79"/>
      <c r="HKH350" s="79"/>
      <c r="HKI350" s="79"/>
      <c r="HKJ350" s="79"/>
      <c r="HKK350" s="79"/>
      <c r="HKL350" s="79"/>
      <c r="HKM350" s="79"/>
      <c r="HKN350" s="79"/>
      <c r="HKO350" s="79"/>
      <c r="HKP350" s="79"/>
      <c r="HKQ350" s="79"/>
      <c r="HKR350" s="79"/>
      <c r="HKS350" s="79"/>
      <c r="HKT350" s="79"/>
      <c r="HKU350" s="79"/>
      <c r="HKV350" s="79"/>
      <c r="HKW350" s="79"/>
      <c r="HKX350" s="79"/>
      <c r="HKY350" s="79"/>
      <c r="HKZ350" s="79"/>
      <c r="HLA350" s="79"/>
      <c r="HLB350" s="79"/>
      <c r="HLC350" s="79"/>
      <c r="HLD350" s="79"/>
      <c r="HLE350" s="79"/>
      <c r="HLF350" s="79"/>
      <c r="HLG350" s="79"/>
      <c r="HLH350" s="79"/>
      <c r="HLI350" s="79"/>
      <c r="HLJ350" s="79"/>
      <c r="HLK350" s="79"/>
      <c r="HLL350" s="79"/>
      <c r="HLM350" s="79"/>
      <c r="HLN350" s="79"/>
      <c r="HLO350" s="79"/>
      <c r="HLP350" s="79"/>
      <c r="HLQ350" s="79"/>
      <c r="HLR350" s="79"/>
      <c r="HLS350" s="79"/>
      <c r="HLT350" s="79"/>
      <c r="HLU350" s="79"/>
      <c r="HLV350" s="79"/>
      <c r="HLW350" s="79"/>
      <c r="HLX350" s="79"/>
      <c r="HLY350" s="79"/>
      <c r="HLZ350" s="79"/>
      <c r="HMA350" s="79"/>
      <c r="HMB350" s="79"/>
      <c r="HMC350" s="79"/>
      <c r="HMD350" s="79"/>
      <c r="HME350" s="79"/>
      <c r="HMF350" s="79"/>
      <c r="HMG350" s="79"/>
      <c r="HMH350" s="79"/>
      <c r="HMI350" s="79"/>
      <c r="HMJ350" s="79"/>
      <c r="HMK350" s="79"/>
      <c r="HML350" s="79"/>
      <c r="HMM350" s="79"/>
      <c r="HMN350" s="79"/>
      <c r="HMO350" s="79"/>
      <c r="HMP350" s="79"/>
      <c r="HMQ350" s="79"/>
      <c r="HMR350" s="79"/>
      <c r="HMS350" s="79"/>
      <c r="HMT350" s="79"/>
      <c r="HMU350" s="79"/>
      <c r="HMV350" s="79"/>
      <c r="HMW350" s="79"/>
      <c r="HMX350" s="79"/>
      <c r="HMY350" s="79"/>
      <c r="HMZ350" s="79"/>
      <c r="HNA350" s="79"/>
      <c r="HNB350" s="79"/>
      <c r="HNC350" s="79"/>
      <c r="HND350" s="79"/>
      <c r="HNE350" s="79"/>
      <c r="HNF350" s="79"/>
      <c r="HNG350" s="79"/>
      <c r="HNH350" s="79"/>
      <c r="HNI350" s="79"/>
      <c r="HNJ350" s="79"/>
      <c r="HNK350" s="79"/>
      <c r="HNL350" s="79"/>
      <c r="HNM350" s="79"/>
      <c r="HNN350" s="79"/>
      <c r="HNO350" s="79"/>
      <c r="HNP350" s="79"/>
      <c r="HNQ350" s="79"/>
      <c r="HNR350" s="79"/>
      <c r="HNS350" s="79"/>
      <c r="HNT350" s="79"/>
      <c r="HNU350" s="79"/>
      <c r="HNV350" s="79"/>
      <c r="HNW350" s="79"/>
      <c r="HNX350" s="79"/>
      <c r="HNY350" s="79"/>
      <c r="HNZ350" s="79"/>
      <c r="HOA350" s="79"/>
      <c r="HOB350" s="79"/>
      <c r="HOC350" s="79"/>
      <c r="HOD350" s="79"/>
      <c r="HOE350" s="79"/>
      <c r="HOF350" s="79"/>
      <c r="HOG350" s="79"/>
      <c r="HOH350" s="79"/>
      <c r="HOI350" s="79"/>
      <c r="HOJ350" s="79"/>
      <c r="HOK350" s="79"/>
      <c r="HOL350" s="79"/>
      <c r="HOM350" s="79"/>
      <c r="HON350" s="79"/>
      <c r="HOO350" s="79"/>
      <c r="HOP350" s="79"/>
      <c r="HOQ350" s="79"/>
      <c r="HOR350" s="79"/>
      <c r="HOS350" s="79"/>
      <c r="HOT350" s="79"/>
      <c r="HOU350" s="79"/>
      <c r="HOV350" s="79"/>
      <c r="HOW350" s="79"/>
      <c r="HOX350" s="79"/>
      <c r="HOY350" s="79"/>
      <c r="HOZ350" s="79"/>
      <c r="HPA350" s="79"/>
      <c r="HPB350" s="79"/>
      <c r="HPC350" s="79"/>
      <c r="HPD350" s="79"/>
      <c r="HPE350" s="79"/>
      <c r="HPF350" s="79"/>
      <c r="HPG350" s="79"/>
      <c r="HPH350" s="79"/>
      <c r="HPI350" s="79"/>
      <c r="HPJ350" s="79"/>
      <c r="HPK350" s="79"/>
      <c r="HPL350" s="79"/>
      <c r="HPM350" s="79"/>
      <c r="HPN350" s="79"/>
      <c r="HPO350" s="79"/>
      <c r="HPP350" s="79"/>
      <c r="HPQ350" s="79"/>
      <c r="HPR350" s="79"/>
      <c r="HPS350" s="79"/>
      <c r="HPT350" s="79"/>
      <c r="HPU350" s="79"/>
      <c r="HPV350" s="79"/>
      <c r="HPW350" s="79"/>
      <c r="HPX350" s="79"/>
      <c r="HPY350" s="79"/>
      <c r="HPZ350" s="79"/>
      <c r="HQA350" s="79"/>
      <c r="HQB350" s="79"/>
      <c r="HQC350" s="79"/>
      <c r="HQD350" s="79"/>
      <c r="HQE350" s="79"/>
      <c r="HQF350" s="79"/>
      <c r="HQG350" s="79"/>
      <c r="HQH350" s="79"/>
      <c r="HQI350" s="79"/>
      <c r="HQJ350" s="79"/>
      <c r="HQK350" s="79"/>
      <c r="HQL350" s="79"/>
      <c r="HQM350" s="79"/>
      <c r="HQN350" s="79"/>
      <c r="HQO350" s="79"/>
      <c r="HQP350" s="79"/>
      <c r="HQQ350" s="79"/>
      <c r="HQR350" s="79"/>
      <c r="HQS350" s="79"/>
      <c r="HQT350" s="79"/>
      <c r="HQU350" s="79"/>
      <c r="HQV350" s="79"/>
      <c r="HQW350" s="79"/>
      <c r="HQX350" s="79"/>
      <c r="HQY350" s="79"/>
      <c r="HQZ350" s="79"/>
      <c r="HRA350" s="79"/>
      <c r="HRB350" s="79"/>
      <c r="HRC350" s="79"/>
      <c r="HRD350" s="79"/>
      <c r="HRE350" s="79"/>
      <c r="HRF350" s="79"/>
      <c r="HRG350" s="79"/>
      <c r="HRH350" s="79"/>
      <c r="HRI350" s="79"/>
      <c r="HRJ350" s="79"/>
      <c r="HRK350" s="79"/>
      <c r="HRL350" s="79"/>
      <c r="HRM350" s="79"/>
      <c r="HRN350" s="79"/>
      <c r="HRO350" s="79"/>
      <c r="HRP350" s="79"/>
      <c r="HRQ350" s="79"/>
      <c r="HRR350" s="79"/>
      <c r="HRS350" s="79"/>
      <c r="HRT350" s="79"/>
      <c r="HRU350" s="79"/>
      <c r="HRV350" s="79"/>
      <c r="HRW350" s="79"/>
      <c r="HRX350" s="79"/>
      <c r="HRY350" s="79"/>
      <c r="HRZ350" s="79"/>
      <c r="HSA350" s="79"/>
      <c r="HSB350" s="79"/>
      <c r="HSC350" s="79"/>
      <c r="HSD350" s="79"/>
      <c r="HSE350" s="79"/>
      <c r="HSF350" s="79"/>
      <c r="HSG350" s="79"/>
      <c r="HSH350" s="79"/>
      <c r="HSI350" s="79"/>
      <c r="HSJ350" s="79"/>
      <c r="HSK350" s="79"/>
      <c r="HSL350" s="79"/>
      <c r="HSM350" s="79"/>
      <c r="HSN350" s="79"/>
      <c r="HSO350" s="79"/>
      <c r="HSP350" s="79"/>
      <c r="HSQ350" s="79"/>
      <c r="HSR350" s="79"/>
      <c r="HSS350" s="79"/>
      <c r="HST350" s="79"/>
      <c r="HSU350" s="79"/>
      <c r="HSV350" s="79"/>
      <c r="HSW350" s="79"/>
      <c r="HSX350" s="79"/>
      <c r="HSY350" s="79"/>
      <c r="HSZ350" s="79"/>
      <c r="HTA350" s="79"/>
      <c r="HTB350" s="79"/>
      <c r="HTC350" s="79"/>
      <c r="HTD350" s="79"/>
      <c r="HTE350" s="79"/>
      <c r="HTF350" s="79"/>
      <c r="HTG350" s="79"/>
      <c r="HTH350" s="79"/>
      <c r="HTI350" s="79"/>
      <c r="HTJ350" s="79"/>
      <c r="HTK350" s="79"/>
      <c r="HTL350" s="79"/>
      <c r="HTM350" s="79"/>
      <c r="HTN350" s="79"/>
      <c r="HTO350" s="79"/>
      <c r="HTP350" s="79"/>
      <c r="HTQ350" s="79"/>
      <c r="HTR350" s="79"/>
      <c r="HTS350" s="79"/>
      <c r="HTT350" s="79"/>
      <c r="HTU350" s="79"/>
      <c r="HTV350" s="79"/>
      <c r="HTW350" s="79"/>
      <c r="HTX350" s="79"/>
      <c r="HTY350" s="79"/>
      <c r="HTZ350" s="79"/>
      <c r="HUA350" s="79"/>
      <c r="HUB350" s="79"/>
      <c r="HUC350" s="79"/>
      <c r="HUD350" s="79"/>
      <c r="HUE350" s="79"/>
      <c r="HUF350" s="79"/>
      <c r="HUG350" s="79"/>
      <c r="HUH350" s="79"/>
      <c r="HUI350" s="79"/>
      <c r="HUJ350" s="79"/>
      <c r="HUK350" s="79"/>
      <c r="HUL350" s="79"/>
      <c r="HUM350" s="79"/>
      <c r="HUN350" s="79"/>
      <c r="HUO350" s="79"/>
      <c r="HUP350" s="79"/>
      <c r="HUQ350" s="79"/>
      <c r="HUR350" s="79"/>
      <c r="HUS350" s="79"/>
      <c r="HUT350" s="79"/>
      <c r="HUU350" s="79"/>
      <c r="HUV350" s="79"/>
      <c r="HUW350" s="79"/>
      <c r="HUX350" s="79"/>
      <c r="HUY350" s="79"/>
      <c r="HUZ350" s="79"/>
      <c r="HVA350" s="79"/>
      <c r="HVB350" s="79"/>
      <c r="HVC350" s="79"/>
      <c r="HVD350" s="79"/>
      <c r="HVE350" s="79"/>
      <c r="HVF350" s="79"/>
      <c r="HVG350" s="79"/>
      <c r="HVH350" s="79"/>
      <c r="HVI350" s="79"/>
      <c r="HVJ350" s="79"/>
      <c r="HVK350" s="79"/>
      <c r="HVL350" s="79"/>
      <c r="HVM350" s="79"/>
      <c r="HVN350" s="79"/>
      <c r="HVO350" s="79"/>
      <c r="HVP350" s="79"/>
      <c r="HVQ350" s="79"/>
      <c r="HVR350" s="79"/>
      <c r="HVS350" s="79"/>
      <c r="HVT350" s="79"/>
      <c r="HVU350" s="79"/>
      <c r="HVV350" s="79"/>
      <c r="HVW350" s="79"/>
      <c r="HVX350" s="79"/>
      <c r="HVY350" s="79"/>
      <c r="HVZ350" s="79"/>
      <c r="HWA350" s="79"/>
      <c r="HWB350" s="79"/>
      <c r="HWC350" s="79"/>
      <c r="HWD350" s="79"/>
      <c r="HWE350" s="79"/>
      <c r="HWF350" s="79"/>
      <c r="HWG350" s="79"/>
      <c r="HWH350" s="79"/>
      <c r="HWI350" s="79"/>
      <c r="HWJ350" s="79"/>
      <c r="HWK350" s="79"/>
      <c r="HWL350" s="79"/>
      <c r="HWM350" s="79"/>
      <c r="HWN350" s="79"/>
      <c r="HWO350" s="79"/>
      <c r="HWP350" s="79"/>
      <c r="HWQ350" s="79"/>
      <c r="HWR350" s="79"/>
      <c r="HWS350" s="79"/>
      <c r="HWT350" s="79"/>
      <c r="HWU350" s="79"/>
      <c r="HWV350" s="79"/>
      <c r="HWW350" s="79"/>
      <c r="HWX350" s="79"/>
      <c r="HWY350" s="79"/>
      <c r="HWZ350" s="79"/>
      <c r="HXA350" s="79"/>
      <c r="HXB350" s="79"/>
      <c r="HXC350" s="79"/>
      <c r="HXD350" s="79"/>
      <c r="HXE350" s="79"/>
      <c r="HXF350" s="79"/>
      <c r="HXG350" s="79"/>
      <c r="HXH350" s="79"/>
      <c r="HXI350" s="79"/>
      <c r="HXJ350" s="79"/>
      <c r="HXK350" s="79"/>
      <c r="HXL350" s="79"/>
      <c r="HXM350" s="79"/>
      <c r="HXN350" s="79"/>
      <c r="HXO350" s="79"/>
      <c r="HXP350" s="79"/>
      <c r="HXQ350" s="79"/>
      <c r="HXR350" s="79"/>
      <c r="HXS350" s="79"/>
      <c r="HXT350" s="79"/>
      <c r="HXU350" s="79"/>
      <c r="HXV350" s="79"/>
      <c r="HXW350" s="79"/>
      <c r="HXX350" s="79"/>
      <c r="HXY350" s="79"/>
      <c r="HXZ350" s="79"/>
      <c r="HYA350" s="79"/>
      <c r="HYB350" s="79"/>
      <c r="HYC350" s="79"/>
      <c r="HYD350" s="79"/>
      <c r="HYE350" s="79"/>
      <c r="HYF350" s="79"/>
      <c r="HYG350" s="79"/>
      <c r="HYH350" s="79"/>
      <c r="HYI350" s="79"/>
      <c r="HYJ350" s="79"/>
      <c r="HYK350" s="79"/>
      <c r="HYL350" s="79"/>
      <c r="HYM350" s="79"/>
      <c r="HYN350" s="79"/>
      <c r="HYO350" s="79"/>
      <c r="HYP350" s="79"/>
      <c r="HYQ350" s="79"/>
      <c r="HYR350" s="79"/>
      <c r="HYS350" s="79"/>
      <c r="HYT350" s="79"/>
      <c r="HYU350" s="79"/>
      <c r="HYV350" s="79"/>
      <c r="HYW350" s="79"/>
      <c r="HYX350" s="79"/>
      <c r="HYY350" s="79"/>
      <c r="HYZ350" s="79"/>
      <c r="HZA350" s="79"/>
      <c r="HZB350" s="79"/>
      <c r="HZC350" s="79"/>
      <c r="HZD350" s="79"/>
      <c r="HZE350" s="79"/>
      <c r="HZF350" s="79"/>
      <c r="HZG350" s="79"/>
      <c r="HZH350" s="79"/>
      <c r="HZI350" s="79"/>
      <c r="HZJ350" s="79"/>
      <c r="HZK350" s="79"/>
      <c r="HZL350" s="79"/>
      <c r="HZM350" s="79"/>
      <c r="HZN350" s="79"/>
      <c r="HZO350" s="79"/>
      <c r="HZP350" s="79"/>
      <c r="HZQ350" s="79"/>
      <c r="HZR350" s="79"/>
      <c r="HZS350" s="79"/>
      <c r="HZT350" s="79"/>
      <c r="HZU350" s="79"/>
      <c r="HZV350" s="79"/>
      <c r="HZW350" s="79"/>
      <c r="HZX350" s="79"/>
      <c r="HZY350" s="79"/>
      <c r="HZZ350" s="79"/>
      <c r="IAA350" s="79"/>
      <c r="IAB350" s="79"/>
      <c r="IAC350" s="79"/>
      <c r="IAD350" s="79"/>
      <c r="IAE350" s="79"/>
      <c r="IAF350" s="79"/>
      <c r="IAG350" s="79"/>
      <c r="IAH350" s="79"/>
      <c r="IAI350" s="79"/>
      <c r="IAJ350" s="79"/>
      <c r="IAK350" s="79"/>
      <c r="IAL350" s="79"/>
      <c r="IAM350" s="79"/>
      <c r="IAN350" s="79"/>
      <c r="IAO350" s="79"/>
      <c r="IAP350" s="79"/>
      <c r="IAQ350" s="79"/>
      <c r="IAR350" s="79"/>
      <c r="IAS350" s="79"/>
      <c r="IAT350" s="79"/>
      <c r="IAU350" s="79"/>
      <c r="IAV350" s="79"/>
      <c r="IAW350" s="79"/>
      <c r="IAX350" s="79"/>
      <c r="IAY350" s="79"/>
      <c r="IAZ350" s="79"/>
      <c r="IBA350" s="79"/>
      <c r="IBB350" s="79"/>
      <c r="IBC350" s="79"/>
      <c r="IBD350" s="79"/>
      <c r="IBE350" s="79"/>
      <c r="IBF350" s="79"/>
      <c r="IBG350" s="79"/>
      <c r="IBH350" s="79"/>
      <c r="IBI350" s="79"/>
      <c r="IBJ350" s="79"/>
      <c r="IBK350" s="79"/>
      <c r="IBL350" s="79"/>
      <c r="IBM350" s="79"/>
      <c r="IBN350" s="79"/>
      <c r="IBO350" s="79"/>
      <c r="IBP350" s="79"/>
      <c r="IBQ350" s="79"/>
      <c r="IBR350" s="79"/>
      <c r="IBS350" s="79"/>
      <c r="IBT350" s="79"/>
      <c r="IBU350" s="79"/>
      <c r="IBV350" s="79"/>
      <c r="IBW350" s="79"/>
      <c r="IBX350" s="79"/>
      <c r="IBY350" s="79"/>
      <c r="IBZ350" s="79"/>
      <c r="ICA350" s="79"/>
      <c r="ICB350" s="79"/>
      <c r="ICC350" s="79"/>
      <c r="ICD350" s="79"/>
      <c r="ICE350" s="79"/>
      <c r="ICF350" s="79"/>
      <c r="ICG350" s="79"/>
      <c r="ICH350" s="79"/>
      <c r="ICI350" s="79"/>
      <c r="ICJ350" s="79"/>
      <c r="ICK350" s="79"/>
      <c r="ICL350" s="79"/>
      <c r="ICM350" s="79"/>
      <c r="ICN350" s="79"/>
      <c r="ICO350" s="79"/>
      <c r="ICP350" s="79"/>
      <c r="ICQ350" s="79"/>
      <c r="ICR350" s="79"/>
      <c r="ICS350" s="79"/>
      <c r="ICT350" s="79"/>
      <c r="ICU350" s="79"/>
      <c r="ICV350" s="79"/>
      <c r="ICW350" s="79"/>
      <c r="ICX350" s="79"/>
      <c r="ICY350" s="79"/>
      <c r="ICZ350" s="79"/>
      <c r="IDA350" s="79"/>
      <c r="IDB350" s="79"/>
      <c r="IDC350" s="79"/>
      <c r="IDD350" s="79"/>
      <c r="IDE350" s="79"/>
      <c r="IDF350" s="79"/>
      <c r="IDG350" s="79"/>
      <c r="IDH350" s="79"/>
      <c r="IDI350" s="79"/>
      <c r="IDJ350" s="79"/>
      <c r="IDK350" s="79"/>
      <c r="IDL350" s="79"/>
      <c r="IDM350" s="79"/>
      <c r="IDN350" s="79"/>
      <c r="IDO350" s="79"/>
      <c r="IDP350" s="79"/>
      <c r="IDQ350" s="79"/>
      <c r="IDR350" s="79"/>
      <c r="IDS350" s="79"/>
      <c r="IDT350" s="79"/>
      <c r="IDU350" s="79"/>
      <c r="IDV350" s="79"/>
      <c r="IDW350" s="79"/>
      <c r="IDX350" s="79"/>
      <c r="IDY350" s="79"/>
      <c r="IDZ350" s="79"/>
      <c r="IEA350" s="79"/>
      <c r="IEB350" s="79"/>
      <c r="IEC350" s="79"/>
      <c r="IED350" s="79"/>
      <c r="IEE350" s="79"/>
      <c r="IEF350" s="79"/>
      <c r="IEG350" s="79"/>
      <c r="IEH350" s="79"/>
      <c r="IEI350" s="79"/>
      <c r="IEJ350" s="79"/>
      <c r="IEK350" s="79"/>
      <c r="IEL350" s="79"/>
      <c r="IEM350" s="79"/>
      <c r="IEN350" s="79"/>
      <c r="IEO350" s="79"/>
      <c r="IEP350" s="79"/>
      <c r="IEQ350" s="79"/>
      <c r="IER350" s="79"/>
      <c r="IES350" s="79"/>
      <c r="IET350" s="79"/>
      <c r="IEU350" s="79"/>
      <c r="IEV350" s="79"/>
      <c r="IEW350" s="79"/>
      <c r="IEX350" s="79"/>
      <c r="IEY350" s="79"/>
      <c r="IEZ350" s="79"/>
      <c r="IFA350" s="79"/>
      <c r="IFB350" s="79"/>
      <c r="IFC350" s="79"/>
      <c r="IFD350" s="79"/>
      <c r="IFE350" s="79"/>
      <c r="IFF350" s="79"/>
      <c r="IFG350" s="79"/>
      <c r="IFH350" s="79"/>
      <c r="IFI350" s="79"/>
      <c r="IFJ350" s="79"/>
      <c r="IFK350" s="79"/>
      <c r="IFL350" s="79"/>
      <c r="IFM350" s="79"/>
      <c r="IFN350" s="79"/>
      <c r="IFO350" s="79"/>
      <c r="IFP350" s="79"/>
      <c r="IFQ350" s="79"/>
      <c r="IFR350" s="79"/>
      <c r="IFS350" s="79"/>
      <c r="IFT350" s="79"/>
      <c r="IFU350" s="79"/>
      <c r="IFV350" s="79"/>
      <c r="IFW350" s="79"/>
      <c r="IFX350" s="79"/>
      <c r="IFY350" s="79"/>
      <c r="IFZ350" s="79"/>
      <c r="IGA350" s="79"/>
      <c r="IGB350" s="79"/>
      <c r="IGC350" s="79"/>
      <c r="IGD350" s="79"/>
      <c r="IGE350" s="79"/>
      <c r="IGF350" s="79"/>
      <c r="IGG350" s="79"/>
      <c r="IGH350" s="79"/>
      <c r="IGI350" s="79"/>
      <c r="IGJ350" s="79"/>
      <c r="IGK350" s="79"/>
      <c r="IGL350" s="79"/>
      <c r="IGM350" s="79"/>
      <c r="IGN350" s="79"/>
      <c r="IGO350" s="79"/>
      <c r="IGP350" s="79"/>
      <c r="IGQ350" s="79"/>
      <c r="IGR350" s="79"/>
      <c r="IGS350" s="79"/>
      <c r="IGT350" s="79"/>
      <c r="IGU350" s="79"/>
      <c r="IGV350" s="79"/>
      <c r="IGW350" s="79"/>
      <c r="IGX350" s="79"/>
      <c r="IGY350" s="79"/>
      <c r="IGZ350" s="79"/>
      <c r="IHA350" s="79"/>
      <c r="IHB350" s="79"/>
      <c r="IHC350" s="79"/>
      <c r="IHD350" s="79"/>
      <c r="IHE350" s="79"/>
      <c r="IHF350" s="79"/>
      <c r="IHG350" s="79"/>
      <c r="IHH350" s="79"/>
      <c r="IHI350" s="79"/>
      <c r="IHJ350" s="79"/>
      <c r="IHK350" s="79"/>
      <c r="IHL350" s="79"/>
      <c r="IHM350" s="79"/>
      <c r="IHN350" s="79"/>
      <c r="IHO350" s="79"/>
      <c r="IHP350" s="79"/>
      <c r="IHQ350" s="79"/>
      <c r="IHR350" s="79"/>
      <c r="IHS350" s="79"/>
      <c r="IHT350" s="79"/>
      <c r="IHU350" s="79"/>
      <c r="IHV350" s="79"/>
      <c r="IHW350" s="79"/>
      <c r="IHX350" s="79"/>
      <c r="IHY350" s="79"/>
      <c r="IHZ350" s="79"/>
      <c r="IIA350" s="79"/>
      <c r="IIB350" s="79"/>
      <c r="IIC350" s="79"/>
      <c r="IID350" s="79"/>
      <c r="IIE350" s="79"/>
      <c r="IIF350" s="79"/>
      <c r="IIG350" s="79"/>
      <c r="IIH350" s="79"/>
      <c r="III350" s="79"/>
      <c r="IIJ350" s="79"/>
      <c r="IIK350" s="79"/>
      <c r="IIL350" s="79"/>
      <c r="IIM350" s="79"/>
      <c r="IIN350" s="79"/>
      <c r="IIO350" s="79"/>
      <c r="IIP350" s="79"/>
      <c r="IIQ350" s="79"/>
      <c r="IIR350" s="79"/>
      <c r="IIS350" s="79"/>
      <c r="IIT350" s="79"/>
      <c r="IIU350" s="79"/>
      <c r="IIV350" s="79"/>
      <c r="IIW350" s="79"/>
      <c r="IIX350" s="79"/>
      <c r="IIY350" s="79"/>
      <c r="IIZ350" s="79"/>
      <c r="IJA350" s="79"/>
      <c r="IJB350" s="79"/>
      <c r="IJC350" s="79"/>
      <c r="IJD350" s="79"/>
      <c r="IJE350" s="79"/>
      <c r="IJF350" s="79"/>
      <c r="IJG350" s="79"/>
      <c r="IJH350" s="79"/>
      <c r="IJI350" s="79"/>
      <c r="IJJ350" s="79"/>
      <c r="IJK350" s="79"/>
      <c r="IJL350" s="79"/>
      <c r="IJM350" s="79"/>
      <c r="IJN350" s="79"/>
      <c r="IJO350" s="79"/>
      <c r="IJP350" s="79"/>
      <c r="IJQ350" s="79"/>
      <c r="IJR350" s="79"/>
      <c r="IJS350" s="79"/>
      <c r="IJT350" s="79"/>
      <c r="IJU350" s="79"/>
      <c r="IJV350" s="79"/>
      <c r="IJW350" s="79"/>
      <c r="IJX350" s="79"/>
      <c r="IJY350" s="79"/>
      <c r="IJZ350" s="79"/>
      <c r="IKA350" s="79"/>
      <c r="IKB350" s="79"/>
      <c r="IKC350" s="79"/>
      <c r="IKD350" s="79"/>
      <c r="IKE350" s="79"/>
      <c r="IKF350" s="79"/>
      <c r="IKG350" s="79"/>
      <c r="IKH350" s="79"/>
      <c r="IKI350" s="79"/>
      <c r="IKJ350" s="79"/>
      <c r="IKK350" s="79"/>
      <c r="IKL350" s="79"/>
      <c r="IKM350" s="79"/>
      <c r="IKN350" s="79"/>
      <c r="IKO350" s="79"/>
      <c r="IKP350" s="79"/>
      <c r="IKQ350" s="79"/>
      <c r="IKR350" s="79"/>
      <c r="IKS350" s="79"/>
      <c r="IKT350" s="79"/>
      <c r="IKU350" s="79"/>
      <c r="IKV350" s="79"/>
      <c r="IKW350" s="79"/>
      <c r="IKX350" s="79"/>
      <c r="IKY350" s="79"/>
      <c r="IKZ350" s="79"/>
      <c r="ILA350" s="79"/>
      <c r="ILB350" s="79"/>
      <c r="ILC350" s="79"/>
      <c r="ILD350" s="79"/>
      <c r="ILE350" s="79"/>
      <c r="ILF350" s="79"/>
      <c r="ILG350" s="79"/>
      <c r="ILH350" s="79"/>
      <c r="ILI350" s="79"/>
      <c r="ILJ350" s="79"/>
      <c r="ILK350" s="79"/>
      <c r="ILL350" s="79"/>
      <c r="ILM350" s="79"/>
      <c r="ILN350" s="79"/>
      <c r="ILO350" s="79"/>
      <c r="ILP350" s="79"/>
      <c r="ILQ350" s="79"/>
      <c r="ILR350" s="79"/>
      <c r="ILS350" s="79"/>
      <c r="ILT350" s="79"/>
      <c r="ILU350" s="79"/>
      <c r="ILV350" s="79"/>
      <c r="ILW350" s="79"/>
      <c r="ILX350" s="79"/>
      <c r="ILY350" s="79"/>
      <c r="ILZ350" s="79"/>
      <c r="IMA350" s="79"/>
      <c r="IMB350" s="79"/>
      <c r="IMC350" s="79"/>
      <c r="IMD350" s="79"/>
      <c r="IME350" s="79"/>
      <c r="IMF350" s="79"/>
      <c r="IMG350" s="79"/>
      <c r="IMH350" s="79"/>
      <c r="IMI350" s="79"/>
      <c r="IMJ350" s="79"/>
      <c r="IMK350" s="79"/>
      <c r="IML350" s="79"/>
      <c r="IMM350" s="79"/>
      <c r="IMN350" s="79"/>
      <c r="IMO350" s="79"/>
      <c r="IMP350" s="79"/>
      <c r="IMQ350" s="79"/>
      <c r="IMR350" s="79"/>
      <c r="IMS350" s="79"/>
      <c r="IMT350" s="79"/>
      <c r="IMU350" s="79"/>
      <c r="IMV350" s="79"/>
      <c r="IMW350" s="79"/>
      <c r="IMX350" s="79"/>
      <c r="IMY350" s="79"/>
      <c r="IMZ350" s="79"/>
      <c r="INA350" s="79"/>
      <c r="INB350" s="79"/>
      <c r="INC350" s="79"/>
      <c r="IND350" s="79"/>
      <c r="INE350" s="79"/>
      <c r="INF350" s="79"/>
      <c r="ING350" s="79"/>
      <c r="INH350" s="79"/>
      <c r="INI350" s="79"/>
      <c r="INJ350" s="79"/>
      <c r="INK350" s="79"/>
      <c r="INL350" s="79"/>
      <c r="INM350" s="79"/>
      <c r="INN350" s="79"/>
      <c r="INO350" s="79"/>
      <c r="INP350" s="79"/>
      <c r="INQ350" s="79"/>
      <c r="INR350" s="79"/>
      <c r="INS350" s="79"/>
      <c r="INT350" s="79"/>
      <c r="INU350" s="79"/>
      <c r="INV350" s="79"/>
      <c r="INW350" s="79"/>
      <c r="INX350" s="79"/>
      <c r="INY350" s="79"/>
      <c r="INZ350" s="79"/>
      <c r="IOA350" s="79"/>
      <c r="IOB350" s="79"/>
      <c r="IOC350" s="79"/>
      <c r="IOD350" s="79"/>
      <c r="IOE350" s="79"/>
      <c r="IOF350" s="79"/>
      <c r="IOG350" s="79"/>
      <c r="IOH350" s="79"/>
      <c r="IOI350" s="79"/>
      <c r="IOJ350" s="79"/>
      <c r="IOK350" s="79"/>
      <c r="IOL350" s="79"/>
      <c r="IOM350" s="79"/>
      <c r="ION350" s="79"/>
      <c r="IOO350" s="79"/>
      <c r="IOP350" s="79"/>
      <c r="IOQ350" s="79"/>
      <c r="IOR350" s="79"/>
      <c r="IOS350" s="79"/>
      <c r="IOT350" s="79"/>
      <c r="IOU350" s="79"/>
      <c r="IOV350" s="79"/>
      <c r="IOW350" s="79"/>
      <c r="IOX350" s="79"/>
      <c r="IOY350" s="79"/>
      <c r="IOZ350" s="79"/>
      <c r="IPA350" s="79"/>
      <c r="IPB350" s="79"/>
      <c r="IPC350" s="79"/>
      <c r="IPD350" s="79"/>
      <c r="IPE350" s="79"/>
      <c r="IPF350" s="79"/>
      <c r="IPG350" s="79"/>
      <c r="IPH350" s="79"/>
      <c r="IPI350" s="79"/>
      <c r="IPJ350" s="79"/>
      <c r="IPK350" s="79"/>
      <c r="IPL350" s="79"/>
      <c r="IPM350" s="79"/>
      <c r="IPN350" s="79"/>
      <c r="IPO350" s="79"/>
      <c r="IPP350" s="79"/>
      <c r="IPQ350" s="79"/>
      <c r="IPR350" s="79"/>
      <c r="IPS350" s="79"/>
      <c r="IPT350" s="79"/>
      <c r="IPU350" s="79"/>
      <c r="IPV350" s="79"/>
      <c r="IPW350" s="79"/>
      <c r="IPX350" s="79"/>
      <c r="IPY350" s="79"/>
      <c r="IPZ350" s="79"/>
      <c r="IQA350" s="79"/>
      <c r="IQB350" s="79"/>
      <c r="IQC350" s="79"/>
      <c r="IQD350" s="79"/>
      <c r="IQE350" s="79"/>
      <c r="IQF350" s="79"/>
      <c r="IQG350" s="79"/>
      <c r="IQH350" s="79"/>
      <c r="IQI350" s="79"/>
      <c r="IQJ350" s="79"/>
      <c r="IQK350" s="79"/>
      <c r="IQL350" s="79"/>
      <c r="IQM350" s="79"/>
      <c r="IQN350" s="79"/>
      <c r="IQO350" s="79"/>
      <c r="IQP350" s="79"/>
      <c r="IQQ350" s="79"/>
      <c r="IQR350" s="79"/>
      <c r="IQS350" s="79"/>
      <c r="IQT350" s="79"/>
      <c r="IQU350" s="79"/>
      <c r="IQV350" s="79"/>
      <c r="IQW350" s="79"/>
      <c r="IQX350" s="79"/>
      <c r="IQY350" s="79"/>
      <c r="IQZ350" s="79"/>
      <c r="IRA350" s="79"/>
      <c r="IRB350" s="79"/>
      <c r="IRC350" s="79"/>
      <c r="IRD350" s="79"/>
      <c r="IRE350" s="79"/>
      <c r="IRF350" s="79"/>
      <c r="IRG350" s="79"/>
      <c r="IRH350" s="79"/>
      <c r="IRI350" s="79"/>
      <c r="IRJ350" s="79"/>
      <c r="IRK350" s="79"/>
      <c r="IRL350" s="79"/>
      <c r="IRM350" s="79"/>
      <c r="IRN350" s="79"/>
      <c r="IRO350" s="79"/>
      <c r="IRP350" s="79"/>
      <c r="IRQ350" s="79"/>
      <c r="IRR350" s="79"/>
      <c r="IRS350" s="79"/>
      <c r="IRT350" s="79"/>
      <c r="IRU350" s="79"/>
      <c r="IRV350" s="79"/>
      <c r="IRW350" s="79"/>
      <c r="IRX350" s="79"/>
      <c r="IRY350" s="79"/>
      <c r="IRZ350" s="79"/>
      <c r="ISA350" s="79"/>
      <c r="ISB350" s="79"/>
      <c r="ISC350" s="79"/>
      <c r="ISD350" s="79"/>
      <c r="ISE350" s="79"/>
      <c r="ISF350" s="79"/>
      <c r="ISG350" s="79"/>
      <c r="ISH350" s="79"/>
      <c r="ISI350" s="79"/>
      <c r="ISJ350" s="79"/>
      <c r="ISK350" s="79"/>
      <c r="ISL350" s="79"/>
      <c r="ISM350" s="79"/>
      <c r="ISN350" s="79"/>
      <c r="ISO350" s="79"/>
      <c r="ISP350" s="79"/>
      <c r="ISQ350" s="79"/>
      <c r="ISR350" s="79"/>
      <c r="ISS350" s="79"/>
      <c r="IST350" s="79"/>
      <c r="ISU350" s="79"/>
      <c r="ISV350" s="79"/>
      <c r="ISW350" s="79"/>
      <c r="ISX350" s="79"/>
      <c r="ISY350" s="79"/>
      <c r="ISZ350" s="79"/>
      <c r="ITA350" s="79"/>
      <c r="ITB350" s="79"/>
      <c r="ITC350" s="79"/>
      <c r="ITD350" s="79"/>
      <c r="ITE350" s="79"/>
      <c r="ITF350" s="79"/>
      <c r="ITG350" s="79"/>
      <c r="ITH350" s="79"/>
      <c r="ITI350" s="79"/>
      <c r="ITJ350" s="79"/>
      <c r="ITK350" s="79"/>
      <c r="ITL350" s="79"/>
      <c r="ITM350" s="79"/>
      <c r="ITN350" s="79"/>
      <c r="ITO350" s="79"/>
      <c r="ITP350" s="79"/>
      <c r="ITQ350" s="79"/>
      <c r="ITR350" s="79"/>
      <c r="ITS350" s="79"/>
      <c r="ITT350" s="79"/>
      <c r="ITU350" s="79"/>
      <c r="ITV350" s="79"/>
      <c r="ITW350" s="79"/>
      <c r="ITX350" s="79"/>
      <c r="ITY350" s="79"/>
      <c r="ITZ350" s="79"/>
      <c r="IUA350" s="79"/>
      <c r="IUB350" s="79"/>
      <c r="IUC350" s="79"/>
      <c r="IUD350" s="79"/>
      <c r="IUE350" s="79"/>
      <c r="IUF350" s="79"/>
      <c r="IUG350" s="79"/>
      <c r="IUH350" s="79"/>
      <c r="IUI350" s="79"/>
      <c r="IUJ350" s="79"/>
      <c r="IUK350" s="79"/>
      <c r="IUL350" s="79"/>
      <c r="IUM350" s="79"/>
      <c r="IUN350" s="79"/>
      <c r="IUO350" s="79"/>
      <c r="IUP350" s="79"/>
      <c r="IUQ350" s="79"/>
      <c r="IUR350" s="79"/>
      <c r="IUS350" s="79"/>
      <c r="IUT350" s="79"/>
      <c r="IUU350" s="79"/>
      <c r="IUV350" s="79"/>
      <c r="IUW350" s="79"/>
      <c r="IUX350" s="79"/>
      <c r="IUY350" s="79"/>
      <c r="IUZ350" s="79"/>
      <c r="IVA350" s="79"/>
      <c r="IVB350" s="79"/>
      <c r="IVC350" s="79"/>
      <c r="IVD350" s="79"/>
      <c r="IVE350" s="79"/>
      <c r="IVF350" s="79"/>
      <c r="IVG350" s="79"/>
      <c r="IVH350" s="79"/>
      <c r="IVI350" s="79"/>
      <c r="IVJ350" s="79"/>
      <c r="IVK350" s="79"/>
      <c r="IVL350" s="79"/>
      <c r="IVM350" s="79"/>
      <c r="IVN350" s="79"/>
      <c r="IVO350" s="79"/>
      <c r="IVP350" s="79"/>
      <c r="IVQ350" s="79"/>
      <c r="IVR350" s="79"/>
      <c r="IVS350" s="79"/>
      <c r="IVT350" s="79"/>
      <c r="IVU350" s="79"/>
      <c r="IVV350" s="79"/>
      <c r="IVW350" s="79"/>
      <c r="IVX350" s="79"/>
      <c r="IVY350" s="79"/>
      <c r="IVZ350" s="79"/>
      <c r="IWA350" s="79"/>
      <c r="IWB350" s="79"/>
      <c r="IWC350" s="79"/>
      <c r="IWD350" s="79"/>
      <c r="IWE350" s="79"/>
      <c r="IWF350" s="79"/>
      <c r="IWG350" s="79"/>
      <c r="IWH350" s="79"/>
      <c r="IWI350" s="79"/>
      <c r="IWJ350" s="79"/>
      <c r="IWK350" s="79"/>
      <c r="IWL350" s="79"/>
      <c r="IWM350" s="79"/>
      <c r="IWN350" s="79"/>
      <c r="IWO350" s="79"/>
      <c r="IWP350" s="79"/>
      <c r="IWQ350" s="79"/>
      <c r="IWR350" s="79"/>
      <c r="IWS350" s="79"/>
      <c r="IWT350" s="79"/>
      <c r="IWU350" s="79"/>
      <c r="IWV350" s="79"/>
      <c r="IWW350" s="79"/>
      <c r="IWX350" s="79"/>
      <c r="IWY350" s="79"/>
      <c r="IWZ350" s="79"/>
      <c r="IXA350" s="79"/>
      <c r="IXB350" s="79"/>
      <c r="IXC350" s="79"/>
      <c r="IXD350" s="79"/>
      <c r="IXE350" s="79"/>
      <c r="IXF350" s="79"/>
      <c r="IXG350" s="79"/>
      <c r="IXH350" s="79"/>
      <c r="IXI350" s="79"/>
      <c r="IXJ350" s="79"/>
      <c r="IXK350" s="79"/>
      <c r="IXL350" s="79"/>
      <c r="IXM350" s="79"/>
      <c r="IXN350" s="79"/>
      <c r="IXO350" s="79"/>
      <c r="IXP350" s="79"/>
      <c r="IXQ350" s="79"/>
      <c r="IXR350" s="79"/>
      <c r="IXS350" s="79"/>
      <c r="IXT350" s="79"/>
      <c r="IXU350" s="79"/>
      <c r="IXV350" s="79"/>
      <c r="IXW350" s="79"/>
      <c r="IXX350" s="79"/>
      <c r="IXY350" s="79"/>
      <c r="IXZ350" s="79"/>
      <c r="IYA350" s="79"/>
      <c r="IYB350" s="79"/>
      <c r="IYC350" s="79"/>
      <c r="IYD350" s="79"/>
      <c r="IYE350" s="79"/>
      <c r="IYF350" s="79"/>
      <c r="IYG350" s="79"/>
      <c r="IYH350" s="79"/>
      <c r="IYI350" s="79"/>
      <c r="IYJ350" s="79"/>
      <c r="IYK350" s="79"/>
      <c r="IYL350" s="79"/>
      <c r="IYM350" s="79"/>
      <c r="IYN350" s="79"/>
      <c r="IYO350" s="79"/>
      <c r="IYP350" s="79"/>
      <c r="IYQ350" s="79"/>
      <c r="IYR350" s="79"/>
      <c r="IYS350" s="79"/>
      <c r="IYT350" s="79"/>
      <c r="IYU350" s="79"/>
      <c r="IYV350" s="79"/>
      <c r="IYW350" s="79"/>
      <c r="IYX350" s="79"/>
      <c r="IYY350" s="79"/>
      <c r="IYZ350" s="79"/>
      <c r="IZA350" s="79"/>
      <c r="IZB350" s="79"/>
      <c r="IZC350" s="79"/>
      <c r="IZD350" s="79"/>
      <c r="IZE350" s="79"/>
      <c r="IZF350" s="79"/>
      <c r="IZG350" s="79"/>
      <c r="IZH350" s="79"/>
      <c r="IZI350" s="79"/>
      <c r="IZJ350" s="79"/>
      <c r="IZK350" s="79"/>
      <c r="IZL350" s="79"/>
      <c r="IZM350" s="79"/>
      <c r="IZN350" s="79"/>
      <c r="IZO350" s="79"/>
      <c r="IZP350" s="79"/>
      <c r="IZQ350" s="79"/>
      <c r="IZR350" s="79"/>
      <c r="IZS350" s="79"/>
      <c r="IZT350" s="79"/>
      <c r="IZU350" s="79"/>
      <c r="IZV350" s="79"/>
      <c r="IZW350" s="79"/>
      <c r="IZX350" s="79"/>
      <c r="IZY350" s="79"/>
      <c r="IZZ350" s="79"/>
      <c r="JAA350" s="79"/>
      <c r="JAB350" s="79"/>
      <c r="JAC350" s="79"/>
      <c r="JAD350" s="79"/>
      <c r="JAE350" s="79"/>
      <c r="JAF350" s="79"/>
      <c r="JAG350" s="79"/>
      <c r="JAH350" s="79"/>
      <c r="JAI350" s="79"/>
      <c r="JAJ350" s="79"/>
      <c r="JAK350" s="79"/>
      <c r="JAL350" s="79"/>
      <c r="JAM350" s="79"/>
      <c r="JAN350" s="79"/>
      <c r="JAO350" s="79"/>
      <c r="JAP350" s="79"/>
      <c r="JAQ350" s="79"/>
      <c r="JAR350" s="79"/>
      <c r="JAS350" s="79"/>
      <c r="JAT350" s="79"/>
      <c r="JAU350" s="79"/>
      <c r="JAV350" s="79"/>
      <c r="JAW350" s="79"/>
      <c r="JAX350" s="79"/>
      <c r="JAY350" s="79"/>
      <c r="JAZ350" s="79"/>
      <c r="JBA350" s="79"/>
      <c r="JBB350" s="79"/>
      <c r="JBC350" s="79"/>
      <c r="JBD350" s="79"/>
      <c r="JBE350" s="79"/>
      <c r="JBF350" s="79"/>
      <c r="JBG350" s="79"/>
      <c r="JBH350" s="79"/>
      <c r="JBI350" s="79"/>
      <c r="JBJ350" s="79"/>
      <c r="JBK350" s="79"/>
      <c r="JBL350" s="79"/>
      <c r="JBM350" s="79"/>
      <c r="JBN350" s="79"/>
      <c r="JBO350" s="79"/>
      <c r="JBP350" s="79"/>
      <c r="JBQ350" s="79"/>
      <c r="JBR350" s="79"/>
      <c r="JBS350" s="79"/>
      <c r="JBT350" s="79"/>
      <c r="JBU350" s="79"/>
      <c r="JBV350" s="79"/>
      <c r="JBW350" s="79"/>
      <c r="JBX350" s="79"/>
      <c r="JBY350" s="79"/>
      <c r="JBZ350" s="79"/>
      <c r="JCA350" s="79"/>
      <c r="JCB350" s="79"/>
      <c r="JCC350" s="79"/>
      <c r="JCD350" s="79"/>
      <c r="JCE350" s="79"/>
      <c r="JCF350" s="79"/>
      <c r="JCG350" s="79"/>
      <c r="JCH350" s="79"/>
      <c r="JCI350" s="79"/>
      <c r="JCJ350" s="79"/>
      <c r="JCK350" s="79"/>
      <c r="JCL350" s="79"/>
      <c r="JCM350" s="79"/>
      <c r="JCN350" s="79"/>
      <c r="JCO350" s="79"/>
      <c r="JCP350" s="79"/>
      <c r="JCQ350" s="79"/>
      <c r="JCR350" s="79"/>
      <c r="JCS350" s="79"/>
      <c r="JCT350" s="79"/>
      <c r="JCU350" s="79"/>
      <c r="JCV350" s="79"/>
      <c r="JCW350" s="79"/>
      <c r="JCX350" s="79"/>
      <c r="JCY350" s="79"/>
      <c r="JCZ350" s="79"/>
      <c r="JDA350" s="79"/>
      <c r="JDB350" s="79"/>
      <c r="JDC350" s="79"/>
      <c r="JDD350" s="79"/>
      <c r="JDE350" s="79"/>
      <c r="JDF350" s="79"/>
      <c r="JDG350" s="79"/>
      <c r="JDH350" s="79"/>
      <c r="JDI350" s="79"/>
      <c r="JDJ350" s="79"/>
      <c r="JDK350" s="79"/>
      <c r="JDL350" s="79"/>
      <c r="JDM350" s="79"/>
      <c r="JDN350" s="79"/>
      <c r="JDO350" s="79"/>
      <c r="JDP350" s="79"/>
      <c r="JDQ350" s="79"/>
      <c r="JDR350" s="79"/>
      <c r="JDS350" s="79"/>
      <c r="JDT350" s="79"/>
      <c r="JDU350" s="79"/>
      <c r="JDV350" s="79"/>
      <c r="JDW350" s="79"/>
      <c r="JDX350" s="79"/>
      <c r="JDY350" s="79"/>
      <c r="JDZ350" s="79"/>
      <c r="JEA350" s="79"/>
      <c r="JEB350" s="79"/>
      <c r="JEC350" s="79"/>
      <c r="JED350" s="79"/>
      <c r="JEE350" s="79"/>
      <c r="JEF350" s="79"/>
      <c r="JEG350" s="79"/>
      <c r="JEH350" s="79"/>
      <c r="JEI350" s="79"/>
      <c r="JEJ350" s="79"/>
      <c r="JEK350" s="79"/>
      <c r="JEL350" s="79"/>
      <c r="JEM350" s="79"/>
      <c r="JEN350" s="79"/>
      <c r="JEO350" s="79"/>
      <c r="JEP350" s="79"/>
      <c r="JEQ350" s="79"/>
      <c r="JER350" s="79"/>
      <c r="JES350" s="79"/>
      <c r="JET350" s="79"/>
      <c r="JEU350" s="79"/>
      <c r="JEV350" s="79"/>
      <c r="JEW350" s="79"/>
      <c r="JEX350" s="79"/>
      <c r="JEY350" s="79"/>
      <c r="JEZ350" s="79"/>
      <c r="JFA350" s="79"/>
      <c r="JFB350" s="79"/>
      <c r="JFC350" s="79"/>
      <c r="JFD350" s="79"/>
      <c r="JFE350" s="79"/>
      <c r="JFF350" s="79"/>
      <c r="JFG350" s="79"/>
      <c r="JFH350" s="79"/>
      <c r="JFI350" s="79"/>
      <c r="JFJ350" s="79"/>
      <c r="JFK350" s="79"/>
      <c r="JFL350" s="79"/>
      <c r="JFM350" s="79"/>
      <c r="JFN350" s="79"/>
      <c r="JFO350" s="79"/>
      <c r="JFP350" s="79"/>
      <c r="JFQ350" s="79"/>
      <c r="JFR350" s="79"/>
      <c r="JFS350" s="79"/>
      <c r="JFT350" s="79"/>
      <c r="JFU350" s="79"/>
      <c r="JFV350" s="79"/>
      <c r="JFW350" s="79"/>
      <c r="JFX350" s="79"/>
      <c r="JFY350" s="79"/>
      <c r="JFZ350" s="79"/>
      <c r="JGA350" s="79"/>
      <c r="JGB350" s="79"/>
      <c r="JGC350" s="79"/>
      <c r="JGD350" s="79"/>
      <c r="JGE350" s="79"/>
      <c r="JGF350" s="79"/>
      <c r="JGG350" s="79"/>
      <c r="JGH350" s="79"/>
      <c r="JGI350" s="79"/>
      <c r="JGJ350" s="79"/>
      <c r="JGK350" s="79"/>
      <c r="JGL350" s="79"/>
      <c r="JGM350" s="79"/>
      <c r="JGN350" s="79"/>
      <c r="JGO350" s="79"/>
      <c r="JGP350" s="79"/>
      <c r="JGQ350" s="79"/>
      <c r="JGR350" s="79"/>
      <c r="JGS350" s="79"/>
      <c r="JGT350" s="79"/>
      <c r="JGU350" s="79"/>
      <c r="JGV350" s="79"/>
      <c r="JGW350" s="79"/>
      <c r="JGX350" s="79"/>
      <c r="JGY350" s="79"/>
      <c r="JGZ350" s="79"/>
      <c r="JHA350" s="79"/>
      <c r="JHB350" s="79"/>
      <c r="JHC350" s="79"/>
      <c r="JHD350" s="79"/>
      <c r="JHE350" s="79"/>
      <c r="JHF350" s="79"/>
      <c r="JHG350" s="79"/>
      <c r="JHH350" s="79"/>
      <c r="JHI350" s="79"/>
      <c r="JHJ350" s="79"/>
      <c r="JHK350" s="79"/>
      <c r="JHL350" s="79"/>
      <c r="JHM350" s="79"/>
      <c r="JHN350" s="79"/>
      <c r="JHO350" s="79"/>
      <c r="JHP350" s="79"/>
      <c r="JHQ350" s="79"/>
      <c r="JHR350" s="79"/>
      <c r="JHS350" s="79"/>
      <c r="JHT350" s="79"/>
      <c r="JHU350" s="79"/>
      <c r="JHV350" s="79"/>
      <c r="JHW350" s="79"/>
      <c r="JHX350" s="79"/>
      <c r="JHY350" s="79"/>
      <c r="JHZ350" s="79"/>
      <c r="JIA350" s="79"/>
      <c r="JIB350" s="79"/>
      <c r="JIC350" s="79"/>
      <c r="JID350" s="79"/>
      <c r="JIE350" s="79"/>
      <c r="JIF350" s="79"/>
      <c r="JIG350" s="79"/>
      <c r="JIH350" s="79"/>
      <c r="JII350" s="79"/>
      <c r="JIJ350" s="79"/>
      <c r="JIK350" s="79"/>
      <c r="JIL350" s="79"/>
      <c r="JIM350" s="79"/>
      <c r="JIN350" s="79"/>
      <c r="JIO350" s="79"/>
      <c r="JIP350" s="79"/>
      <c r="JIQ350" s="79"/>
      <c r="JIR350" s="79"/>
      <c r="JIS350" s="79"/>
      <c r="JIT350" s="79"/>
      <c r="JIU350" s="79"/>
      <c r="JIV350" s="79"/>
      <c r="JIW350" s="79"/>
      <c r="JIX350" s="79"/>
      <c r="JIY350" s="79"/>
      <c r="JIZ350" s="79"/>
      <c r="JJA350" s="79"/>
      <c r="JJB350" s="79"/>
      <c r="JJC350" s="79"/>
      <c r="JJD350" s="79"/>
      <c r="JJE350" s="79"/>
      <c r="JJF350" s="79"/>
      <c r="JJG350" s="79"/>
      <c r="JJH350" s="79"/>
      <c r="JJI350" s="79"/>
      <c r="JJJ350" s="79"/>
      <c r="JJK350" s="79"/>
      <c r="JJL350" s="79"/>
      <c r="JJM350" s="79"/>
      <c r="JJN350" s="79"/>
      <c r="JJO350" s="79"/>
      <c r="JJP350" s="79"/>
      <c r="JJQ350" s="79"/>
      <c r="JJR350" s="79"/>
      <c r="JJS350" s="79"/>
      <c r="JJT350" s="79"/>
      <c r="JJU350" s="79"/>
      <c r="JJV350" s="79"/>
      <c r="JJW350" s="79"/>
      <c r="JJX350" s="79"/>
      <c r="JJY350" s="79"/>
      <c r="JJZ350" s="79"/>
      <c r="JKA350" s="79"/>
      <c r="JKB350" s="79"/>
      <c r="JKC350" s="79"/>
      <c r="JKD350" s="79"/>
      <c r="JKE350" s="79"/>
      <c r="JKF350" s="79"/>
      <c r="JKG350" s="79"/>
      <c r="JKH350" s="79"/>
      <c r="JKI350" s="79"/>
      <c r="JKJ350" s="79"/>
      <c r="JKK350" s="79"/>
      <c r="JKL350" s="79"/>
      <c r="JKM350" s="79"/>
      <c r="JKN350" s="79"/>
      <c r="JKO350" s="79"/>
      <c r="JKP350" s="79"/>
      <c r="JKQ350" s="79"/>
      <c r="JKR350" s="79"/>
      <c r="JKS350" s="79"/>
      <c r="JKT350" s="79"/>
      <c r="JKU350" s="79"/>
      <c r="JKV350" s="79"/>
      <c r="JKW350" s="79"/>
      <c r="JKX350" s="79"/>
      <c r="JKY350" s="79"/>
      <c r="JKZ350" s="79"/>
      <c r="JLA350" s="79"/>
      <c r="JLB350" s="79"/>
      <c r="JLC350" s="79"/>
      <c r="JLD350" s="79"/>
      <c r="JLE350" s="79"/>
      <c r="JLF350" s="79"/>
      <c r="JLG350" s="79"/>
      <c r="JLH350" s="79"/>
      <c r="JLI350" s="79"/>
      <c r="JLJ350" s="79"/>
      <c r="JLK350" s="79"/>
      <c r="JLL350" s="79"/>
      <c r="JLM350" s="79"/>
      <c r="JLN350" s="79"/>
      <c r="JLO350" s="79"/>
      <c r="JLP350" s="79"/>
      <c r="JLQ350" s="79"/>
      <c r="JLR350" s="79"/>
      <c r="JLS350" s="79"/>
      <c r="JLT350" s="79"/>
      <c r="JLU350" s="79"/>
      <c r="JLV350" s="79"/>
      <c r="JLW350" s="79"/>
      <c r="JLX350" s="79"/>
      <c r="JLY350" s="79"/>
      <c r="JLZ350" s="79"/>
      <c r="JMA350" s="79"/>
      <c r="JMB350" s="79"/>
      <c r="JMC350" s="79"/>
      <c r="JMD350" s="79"/>
      <c r="JME350" s="79"/>
      <c r="JMF350" s="79"/>
      <c r="JMG350" s="79"/>
      <c r="JMH350" s="79"/>
      <c r="JMI350" s="79"/>
      <c r="JMJ350" s="79"/>
      <c r="JMK350" s="79"/>
      <c r="JML350" s="79"/>
      <c r="JMM350" s="79"/>
      <c r="JMN350" s="79"/>
      <c r="JMO350" s="79"/>
      <c r="JMP350" s="79"/>
      <c r="JMQ350" s="79"/>
      <c r="JMR350" s="79"/>
      <c r="JMS350" s="79"/>
      <c r="JMT350" s="79"/>
      <c r="JMU350" s="79"/>
      <c r="JMV350" s="79"/>
      <c r="JMW350" s="79"/>
      <c r="JMX350" s="79"/>
      <c r="JMY350" s="79"/>
      <c r="JMZ350" s="79"/>
      <c r="JNA350" s="79"/>
      <c r="JNB350" s="79"/>
      <c r="JNC350" s="79"/>
      <c r="JND350" s="79"/>
      <c r="JNE350" s="79"/>
      <c r="JNF350" s="79"/>
      <c r="JNG350" s="79"/>
      <c r="JNH350" s="79"/>
      <c r="JNI350" s="79"/>
      <c r="JNJ350" s="79"/>
      <c r="JNK350" s="79"/>
      <c r="JNL350" s="79"/>
      <c r="JNM350" s="79"/>
      <c r="JNN350" s="79"/>
      <c r="JNO350" s="79"/>
      <c r="JNP350" s="79"/>
      <c r="JNQ350" s="79"/>
      <c r="JNR350" s="79"/>
      <c r="JNS350" s="79"/>
      <c r="JNT350" s="79"/>
      <c r="JNU350" s="79"/>
      <c r="JNV350" s="79"/>
      <c r="JNW350" s="79"/>
      <c r="JNX350" s="79"/>
      <c r="JNY350" s="79"/>
      <c r="JNZ350" s="79"/>
      <c r="JOA350" s="79"/>
      <c r="JOB350" s="79"/>
      <c r="JOC350" s="79"/>
      <c r="JOD350" s="79"/>
      <c r="JOE350" s="79"/>
      <c r="JOF350" s="79"/>
      <c r="JOG350" s="79"/>
      <c r="JOH350" s="79"/>
      <c r="JOI350" s="79"/>
      <c r="JOJ350" s="79"/>
      <c r="JOK350" s="79"/>
      <c r="JOL350" s="79"/>
      <c r="JOM350" s="79"/>
      <c r="JON350" s="79"/>
      <c r="JOO350" s="79"/>
      <c r="JOP350" s="79"/>
      <c r="JOQ350" s="79"/>
      <c r="JOR350" s="79"/>
      <c r="JOS350" s="79"/>
      <c r="JOT350" s="79"/>
      <c r="JOU350" s="79"/>
      <c r="JOV350" s="79"/>
      <c r="JOW350" s="79"/>
      <c r="JOX350" s="79"/>
      <c r="JOY350" s="79"/>
      <c r="JOZ350" s="79"/>
      <c r="JPA350" s="79"/>
      <c r="JPB350" s="79"/>
      <c r="JPC350" s="79"/>
      <c r="JPD350" s="79"/>
      <c r="JPE350" s="79"/>
      <c r="JPF350" s="79"/>
      <c r="JPG350" s="79"/>
      <c r="JPH350" s="79"/>
      <c r="JPI350" s="79"/>
      <c r="JPJ350" s="79"/>
      <c r="JPK350" s="79"/>
      <c r="JPL350" s="79"/>
      <c r="JPM350" s="79"/>
      <c r="JPN350" s="79"/>
      <c r="JPO350" s="79"/>
      <c r="JPP350" s="79"/>
      <c r="JPQ350" s="79"/>
      <c r="JPR350" s="79"/>
      <c r="JPS350" s="79"/>
      <c r="JPT350" s="79"/>
      <c r="JPU350" s="79"/>
      <c r="JPV350" s="79"/>
      <c r="JPW350" s="79"/>
      <c r="JPX350" s="79"/>
      <c r="JPY350" s="79"/>
      <c r="JPZ350" s="79"/>
      <c r="JQA350" s="79"/>
      <c r="JQB350" s="79"/>
      <c r="JQC350" s="79"/>
      <c r="JQD350" s="79"/>
      <c r="JQE350" s="79"/>
      <c r="JQF350" s="79"/>
      <c r="JQG350" s="79"/>
      <c r="JQH350" s="79"/>
      <c r="JQI350" s="79"/>
      <c r="JQJ350" s="79"/>
      <c r="JQK350" s="79"/>
      <c r="JQL350" s="79"/>
      <c r="JQM350" s="79"/>
      <c r="JQN350" s="79"/>
      <c r="JQO350" s="79"/>
      <c r="JQP350" s="79"/>
      <c r="JQQ350" s="79"/>
      <c r="JQR350" s="79"/>
      <c r="JQS350" s="79"/>
      <c r="JQT350" s="79"/>
      <c r="JQU350" s="79"/>
      <c r="JQV350" s="79"/>
      <c r="JQW350" s="79"/>
      <c r="JQX350" s="79"/>
      <c r="JQY350" s="79"/>
      <c r="JQZ350" s="79"/>
      <c r="JRA350" s="79"/>
      <c r="JRB350" s="79"/>
      <c r="JRC350" s="79"/>
      <c r="JRD350" s="79"/>
      <c r="JRE350" s="79"/>
      <c r="JRF350" s="79"/>
      <c r="JRG350" s="79"/>
      <c r="JRH350" s="79"/>
      <c r="JRI350" s="79"/>
      <c r="JRJ350" s="79"/>
      <c r="JRK350" s="79"/>
      <c r="JRL350" s="79"/>
      <c r="JRM350" s="79"/>
      <c r="JRN350" s="79"/>
      <c r="JRO350" s="79"/>
      <c r="JRP350" s="79"/>
      <c r="JRQ350" s="79"/>
      <c r="JRR350" s="79"/>
      <c r="JRS350" s="79"/>
      <c r="JRT350" s="79"/>
      <c r="JRU350" s="79"/>
      <c r="JRV350" s="79"/>
      <c r="JRW350" s="79"/>
      <c r="JRX350" s="79"/>
      <c r="JRY350" s="79"/>
      <c r="JRZ350" s="79"/>
      <c r="JSA350" s="79"/>
      <c r="JSB350" s="79"/>
      <c r="JSC350" s="79"/>
      <c r="JSD350" s="79"/>
      <c r="JSE350" s="79"/>
      <c r="JSF350" s="79"/>
      <c r="JSG350" s="79"/>
      <c r="JSH350" s="79"/>
      <c r="JSI350" s="79"/>
      <c r="JSJ350" s="79"/>
      <c r="JSK350" s="79"/>
      <c r="JSL350" s="79"/>
      <c r="JSM350" s="79"/>
      <c r="JSN350" s="79"/>
      <c r="JSO350" s="79"/>
      <c r="JSP350" s="79"/>
      <c r="JSQ350" s="79"/>
      <c r="JSR350" s="79"/>
      <c r="JSS350" s="79"/>
      <c r="JST350" s="79"/>
      <c r="JSU350" s="79"/>
      <c r="JSV350" s="79"/>
      <c r="JSW350" s="79"/>
      <c r="JSX350" s="79"/>
      <c r="JSY350" s="79"/>
      <c r="JSZ350" s="79"/>
      <c r="JTA350" s="79"/>
      <c r="JTB350" s="79"/>
      <c r="JTC350" s="79"/>
      <c r="JTD350" s="79"/>
      <c r="JTE350" s="79"/>
      <c r="JTF350" s="79"/>
      <c r="JTG350" s="79"/>
      <c r="JTH350" s="79"/>
      <c r="JTI350" s="79"/>
      <c r="JTJ350" s="79"/>
      <c r="JTK350" s="79"/>
      <c r="JTL350" s="79"/>
      <c r="JTM350" s="79"/>
      <c r="JTN350" s="79"/>
      <c r="JTO350" s="79"/>
      <c r="JTP350" s="79"/>
      <c r="JTQ350" s="79"/>
      <c r="JTR350" s="79"/>
      <c r="JTS350" s="79"/>
      <c r="JTT350" s="79"/>
      <c r="JTU350" s="79"/>
      <c r="JTV350" s="79"/>
      <c r="JTW350" s="79"/>
      <c r="JTX350" s="79"/>
      <c r="JTY350" s="79"/>
      <c r="JTZ350" s="79"/>
      <c r="JUA350" s="79"/>
      <c r="JUB350" s="79"/>
      <c r="JUC350" s="79"/>
      <c r="JUD350" s="79"/>
      <c r="JUE350" s="79"/>
      <c r="JUF350" s="79"/>
      <c r="JUG350" s="79"/>
      <c r="JUH350" s="79"/>
      <c r="JUI350" s="79"/>
      <c r="JUJ350" s="79"/>
      <c r="JUK350" s="79"/>
      <c r="JUL350" s="79"/>
      <c r="JUM350" s="79"/>
      <c r="JUN350" s="79"/>
      <c r="JUO350" s="79"/>
      <c r="JUP350" s="79"/>
      <c r="JUQ350" s="79"/>
      <c r="JUR350" s="79"/>
      <c r="JUS350" s="79"/>
      <c r="JUT350" s="79"/>
      <c r="JUU350" s="79"/>
      <c r="JUV350" s="79"/>
      <c r="JUW350" s="79"/>
      <c r="JUX350" s="79"/>
      <c r="JUY350" s="79"/>
      <c r="JUZ350" s="79"/>
      <c r="JVA350" s="79"/>
      <c r="JVB350" s="79"/>
      <c r="JVC350" s="79"/>
      <c r="JVD350" s="79"/>
      <c r="JVE350" s="79"/>
      <c r="JVF350" s="79"/>
      <c r="JVG350" s="79"/>
      <c r="JVH350" s="79"/>
      <c r="JVI350" s="79"/>
      <c r="JVJ350" s="79"/>
      <c r="JVK350" s="79"/>
      <c r="JVL350" s="79"/>
      <c r="JVM350" s="79"/>
      <c r="JVN350" s="79"/>
      <c r="JVO350" s="79"/>
      <c r="JVP350" s="79"/>
      <c r="JVQ350" s="79"/>
      <c r="JVR350" s="79"/>
      <c r="JVS350" s="79"/>
      <c r="JVT350" s="79"/>
      <c r="JVU350" s="79"/>
      <c r="JVV350" s="79"/>
      <c r="JVW350" s="79"/>
      <c r="JVX350" s="79"/>
      <c r="JVY350" s="79"/>
      <c r="JVZ350" s="79"/>
      <c r="JWA350" s="79"/>
      <c r="JWB350" s="79"/>
      <c r="JWC350" s="79"/>
      <c r="JWD350" s="79"/>
      <c r="JWE350" s="79"/>
      <c r="JWF350" s="79"/>
      <c r="JWG350" s="79"/>
      <c r="JWH350" s="79"/>
      <c r="JWI350" s="79"/>
      <c r="JWJ350" s="79"/>
      <c r="JWK350" s="79"/>
      <c r="JWL350" s="79"/>
      <c r="JWM350" s="79"/>
      <c r="JWN350" s="79"/>
      <c r="JWO350" s="79"/>
      <c r="JWP350" s="79"/>
      <c r="JWQ350" s="79"/>
      <c r="JWR350" s="79"/>
      <c r="JWS350" s="79"/>
      <c r="JWT350" s="79"/>
      <c r="JWU350" s="79"/>
      <c r="JWV350" s="79"/>
      <c r="JWW350" s="79"/>
      <c r="JWX350" s="79"/>
      <c r="JWY350" s="79"/>
      <c r="JWZ350" s="79"/>
      <c r="JXA350" s="79"/>
      <c r="JXB350" s="79"/>
      <c r="JXC350" s="79"/>
      <c r="JXD350" s="79"/>
      <c r="JXE350" s="79"/>
      <c r="JXF350" s="79"/>
      <c r="JXG350" s="79"/>
      <c r="JXH350" s="79"/>
      <c r="JXI350" s="79"/>
      <c r="JXJ350" s="79"/>
      <c r="JXK350" s="79"/>
      <c r="JXL350" s="79"/>
      <c r="JXM350" s="79"/>
      <c r="JXN350" s="79"/>
      <c r="JXO350" s="79"/>
      <c r="JXP350" s="79"/>
      <c r="JXQ350" s="79"/>
      <c r="JXR350" s="79"/>
      <c r="JXS350" s="79"/>
      <c r="JXT350" s="79"/>
      <c r="JXU350" s="79"/>
      <c r="JXV350" s="79"/>
      <c r="JXW350" s="79"/>
      <c r="JXX350" s="79"/>
      <c r="JXY350" s="79"/>
      <c r="JXZ350" s="79"/>
      <c r="JYA350" s="79"/>
      <c r="JYB350" s="79"/>
      <c r="JYC350" s="79"/>
      <c r="JYD350" s="79"/>
      <c r="JYE350" s="79"/>
      <c r="JYF350" s="79"/>
      <c r="JYG350" s="79"/>
      <c r="JYH350" s="79"/>
      <c r="JYI350" s="79"/>
      <c r="JYJ350" s="79"/>
      <c r="JYK350" s="79"/>
      <c r="JYL350" s="79"/>
      <c r="JYM350" s="79"/>
      <c r="JYN350" s="79"/>
      <c r="JYO350" s="79"/>
      <c r="JYP350" s="79"/>
      <c r="JYQ350" s="79"/>
      <c r="JYR350" s="79"/>
      <c r="JYS350" s="79"/>
      <c r="JYT350" s="79"/>
      <c r="JYU350" s="79"/>
      <c r="JYV350" s="79"/>
      <c r="JYW350" s="79"/>
      <c r="JYX350" s="79"/>
      <c r="JYY350" s="79"/>
      <c r="JYZ350" s="79"/>
      <c r="JZA350" s="79"/>
      <c r="JZB350" s="79"/>
      <c r="JZC350" s="79"/>
      <c r="JZD350" s="79"/>
      <c r="JZE350" s="79"/>
      <c r="JZF350" s="79"/>
      <c r="JZG350" s="79"/>
      <c r="JZH350" s="79"/>
      <c r="JZI350" s="79"/>
      <c r="JZJ350" s="79"/>
      <c r="JZK350" s="79"/>
      <c r="JZL350" s="79"/>
      <c r="JZM350" s="79"/>
      <c r="JZN350" s="79"/>
      <c r="JZO350" s="79"/>
      <c r="JZP350" s="79"/>
      <c r="JZQ350" s="79"/>
      <c r="JZR350" s="79"/>
      <c r="JZS350" s="79"/>
      <c r="JZT350" s="79"/>
      <c r="JZU350" s="79"/>
      <c r="JZV350" s="79"/>
      <c r="JZW350" s="79"/>
      <c r="JZX350" s="79"/>
      <c r="JZY350" s="79"/>
      <c r="JZZ350" s="79"/>
      <c r="KAA350" s="79"/>
      <c r="KAB350" s="79"/>
      <c r="KAC350" s="79"/>
      <c r="KAD350" s="79"/>
      <c r="KAE350" s="79"/>
      <c r="KAF350" s="79"/>
      <c r="KAG350" s="79"/>
      <c r="KAH350" s="79"/>
      <c r="KAI350" s="79"/>
      <c r="KAJ350" s="79"/>
      <c r="KAK350" s="79"/>
      <c r="KAL350" s="79"/>
      <c r="KAM350" s="79"/>
      <c r="KAN350" s="79"/>
      <c r="KAO350" s="79"/>
      <c r="KAP350" s="79"/>
      <c r="KAQ350" s="79"/>
      <c r="KAR350" s="79"/>
      <c r="KAS350" s="79"/>
      <c r="KAT350" s="79"/>
      <c r="KAU350" s="79"/>
      <c r="KAV350" s="79"/>
      <c r="KAW350" s="79"/>
      <c r="KAX350" s="79"/>
      <c r="KAY350" s="79"/>
      <c r="KAZ350" s="79"/>
      <c r="KBA350" s="79"/>
      <c r="KBB350" s="79"/>
      <c r="KBC350" s="79"/>
      <c r="KBD350" s="79"/>
      <c r="KBE350" s="79"/>
      <c r="KBF350" s="79"/>
      <c r="KBG350" s="79"/>
      <c r="KBH350" s="79"/>
      <c r="KBI350" s="79"/>
      <c r="KBJ350" s="79"/>
      <c r="KBK350" s="79"/>
      <c r="KBL350" s="79"/>
      <c r="KBM350" s="79"/>
      <c r="KBN350" s="79"/>
      <c r="KBO350" s="79"/>
      <c r="KBP350" s="79"/>
      <c r="KBQ350" s="79"/>
      <c r="KBR350" s="79"/>
      <c r="KBS350" s="79"/>
      <c r="KBT350" s="79"/>
      <c r="KBU350" s="79"/>
      <c r="KBV350" s="79"/>
      <c r="KBW350" s="79"/>
      <c r="KBX350" s="79"/>
      <c r="KBY350" s="79"/>
      <c r="KBZ350" s="79"/>
      <c r="KCA350" s="79"/>
      <c r="KCB350" s="79"/>
      <c r="KCC350" s="79"/>
      <c r="KCD350" s="79"/>
      <c r="KCE350" s="79"/>
      <c r="KCF350" s="79"/>
      <c r="KCG350" s="79"/>
      <c r="KCH350" s="79"/>
      <c r="KCI350" s="79"/>
      <c r="KCJ350" s="79"/>
      <c r="KCK350" s="79"/>
      <c r="KCL350" s="79"/>
      <c r="KCM350" s="79"/>
      <c r="KCN350" s="79"/>
      <c r="KCO350" s="79"/>
      <c r="KCP350" s="79"/>
      <c r="KCQ350" s="79"/>
      <c r="KCR350" s="79"/>
      <c r="KCS350" s="79"/>
      <c r="KCT350" s="79"/>
      <c r="KCU350" s="79"/>
      <c r="KCV350" s="79"/>
      <c r="KCW350" s="79"/>
      <c r="KCX350" s="79"/>
      <c r="KCY350" s="79"/>
      <c r="KCZ350" s="79"/>
      <c r="KDA350" s="79"/>
      <c r="KDB350" s="79"/>
      <c r="KDC350" s="79"/>
      <c r="KDD350" s="79"/>
      <c r="KDE350" s="79"/>
      <c r="KDF350" s="79"/>
      <c r="KDG350" s="79"/>
      <c r="KDH350" s="79"/>
      <c r="KDI350" s="79"/>
      <c r="KDJ350" s="79"/>
      <c r="KDK350" s="79"/>
      <c r="KDL350" s="79"/>
      <c r="KDM350" s="79"/>
      <c r="KDN350" s="79"/>
      <c r="KDO350" s="79"/>
      <c r="KDP350" s="79"/>
      <c r="KDQ350" s="79"/>
      <c r="KDR350" s="79"/>
      <c r="KDS350" s="79"/>
      <c r="KDT350" s="79"/>
      <c r="KDU350" s="79"/>
      <c r="KDV350" s="79"/>
      <c r="KDW350" s="79"/>
      <c r="KDX350" s="79"/>
      <c r="KDY350" s="79"/>
      <c r="KDZ350" s="79"/>
      <c r="KEA350" s="79"/>
      <c r="KEB350" s="79"/>
      <c r="KEC350" s="79"/>
      <c r="KED350" s="79"/>
      <c r="KEE350" s="79"/>
      <c r="KEF350" s="79"/>
      <c r="KEG350" s="79"/>
      <c r="KEH350" s="79"/>
      <c r="KEI350" s="79"/>
      <c r="KEJ350" s="79"/>
      <c r="KEK350" s="79"/>
      <c r="KEL350" s="79"/>
      <c r="KEM350" s="79"/>
      <c r="KEN350" s="79"/>
      <c r="KEO350" s="79"/>
      <c r="KEP350" s="79"/>
      <c r="KEQ350" s="79"/>
      <c r="KER350" s="79"/>
      <c r="KES350" s="79"/>
      <c r="KET350" s="79"/>
      <c r="KEU350" s="79"/>
      <c r="KEV350" s="79"/>
      <c r="KEW350" s="79"/>
      <c r="KEX350" s="79"/>
      <c r="KEY350" s="79"/>
      <c r="KEZ350" s="79"/>
      <c r="KFA350" s="79"/>
      <c r="KFB350" s="79"/>
      <c r="KFC350" s="79"/>
      <c r="KFD350" s="79"/>
      <c r="KFE350" s="79"/>
      <c r="KFF350" s="79"/>
      <c r="KFG350" s="79"/>
      <c r="KFH350" s="79"/>
      <c r="KFI350" s="79"/>
      <c r="KFJ350" s="79"/>
      <c r="KFK350" s="79"/>
      <c r="KFL350" s="79"/>
      <c r="KFM350" s="79"/>
      <c r="KFN350" s="79"/>
      <c r="KFO350" s="79"/>
      <c r="KFP350" s="79"/>
      <c r="KFQ350" s="79"/>
      <c r="KFR350" s="79"/>
      <c r="KFS350" s="79"/>
      <c r="KFT350" s="79"/>
      <c r="KFU350" s="79"/>
      <c r="KFV350" s="79"/>
      <c r="KFW350" s="79"/>
      <c r="KFX350" s="79"/>
      <c r="KFY350" s="79"/>
      <c r="KFZ350" s="79"/>
      <c r="KGA350" s="79"/>
      <c r="KGB350" s="79"/>
      <c r="KGC350" s="79"/>
      <c r="KGD350" s="79"/>
      <c r="KGE350" s="79"/>
      <c r="KGF350" s="79"/>
      <c r="KGG350" s="79"/>
      <c r="KGH350" s="79"/>
      <c r="KGI350" s="79"/>
      <c r="KGJ350" s="79"/>
      <c r="KGK350" s="79"/>
      <c r="KGL350" s="79"/>
      <c r="KGM350" s="79"/>
      <c r="KGN350" s="79"/>
      <c r="KGO350" s="79"/>
      <c r="KGP350" s="79"/>
      <c r="KGQ350" s="79"/>
      <c r="KGR350" s="79"/>
      <c r="KGS350" s="79"/>
      <c r="KGT350" s="79"/>
      <c r="KGU350" s="79"/>
      <c r="KGV350" s="79"/>
      <c r="KGW350" s="79"/>
      <c r="KGX350" s="79"/>
      <c r="KGY350" s="79"/>
      <c r="KGZ350" s="79"/>
      <c r="KHA350" s="79"/>
      <c r="KHB350" s="79"/>
      <c r="KHC350" s="79"/>
      <c r="KHD350" s="79"/>
      <c r="KHE350" s="79"/>
      <c r="KHF350" s="79"/>
      <c r="KHG350" s="79"/>
      <c r="KHH350" s="79"/>
      <c r="KHI350" s="79"/>
      <c r="KHJ350" s="79"/>
      <c r="KHK350" s="79"/>
      <c r="KHL350" s="79"/>
      <c r="KHM350" s="79"/>
      <c r="KHN350" s="79"/>
      <c r="KHO350" s="79"/>
      <c r="KHP350" s="79"/>
      <c r="KHQ350" s="79"/>
      <c r="KHR350" s="79"/>
      <c r="KHS350" s="79"/>
      <c r="KHT350" s="79"/>
      <c r="KHU350" s="79"/>
      <c r="KHV350" s="79"/>
      <c r="KHW350" s="79"/>
      <c r="KHX350" s="79"/>
      <c r="KHY350" s="79"/>
      <c r="KHZ350" s="79"/>
      <c r="KIA350" s="79"/>
      <c r="KIB350" s="79"/>
      <c r="KIC350" s="79"/>
      <c r="KID350" s="79"/>
      <c r="KIE350" s="79"/>
      <c r="KIF350" s="79"/>
      <c r="KIG350" s="79"/>
      <c r="KIH350" s="79"/>
      <c r="KII350" s="79"/>
      <c r="KIJ350" s="79"/>
      <c r="KIK350" s="79"/>
      <c r="KIL350" s="79"/>
      <c r="KIM350" s="79"/>
      <c r="KIN350" s="79"/>
      <c r="KIO350" s="79"/>
      <c r="KIP350" s="79"/>
      <c r="KIQ350" s="79"/>
      <c r="KIR350" s="79"/>
      <c r="KIS350" s="79"/>
      <c r="KIT350" s="79"/>
      <c r="KIU350" s="79"/>
      <c r="KIV350" s="79"/>
      <c r="KIW350" s="79"/>
      <c r="KIX350" s="79"/>
      <c r="KIY350" s="79"/>
      <c r="KIZ350" s="79"/>
      <c r="KJA350" s="79"/>
      <c r="KJB350" s="79"/>
      <c r="KJC350" s="79"/>
      <c r="KJD350" s="79"/>
      <c r="KJE350" s="79"/>
      <c r="KJF350" s="79"/>
      <c r="KJG350" s="79"/>
      <c r="KJH350" s="79"/>
      <c r="KJI350" s="79"/>
      <c r="KJJ350" s="79"/>
      <c r="KJK350" s="79"/>
      <c r="KJL350" s="79"/>
      <c r="KJM350" s="79"/>
      <c r="KJN350" s="79"/>
      <c r="KJO350" s="79"/>
      <c r="KJP350" s="79"/>
      <c r="KJQ350" s="79"/>
      <c r="KJR350" s="79"/>
      <c r="KJS350" s="79"/>
      <c r="KJT350" s="79"/>
      <c r="KJU350" s="79"/>
      <c r="KJV350" s="79"/>
      <c r="KJW350" s="79"/>
      <c r="KJX350" s="79"/>
      <c r="KJY350" s="79"/>
      <c r="KJZ350" s="79"/>
      <c r="KKA350" s="79"/>
      <c r="KKB350" s="79"/>
      <c r="KKC350" s="79"/>
      <c r="KKD350" s="79"/>
      <c r="KKE350" s="79"/>
      <c r="KKF350" s="79"/>
      <c r="KKG350" s="79"/>
      <c r="KKH350" s="79"/>
      <c r="KKI350" s="79"/>
      <c r="KKJ350" s="79"/>
      <c r="KKK350" s="79"/>
      <c r="KKL350" s="79"/>
      <c r="KKM350" s="79"/>
      <c r="KKN350" s="79"/>
      <c r="KKO350" s="79"/>
      <c r="KKP350" s="79"/>
      <c r="KKQ350" s="79"/>
      <c r="KKR350" s="79"/>
      <c r="KKS350" s="79"/>
      <c r="KKT350" s="79"/>
      <c r="KKU350" s="79"/>
      <c r="KKV350" s="79"/>
      <c r="KKW350" s="79"/>
      <c r="KKX350" s="79"/>
      <c r="KKY350" s="79"/>
      <c r="KKZ350" s="79"/>
      <c r="KLA350" s="79"/>
      <c r="KLB350" s="79"/>
      <c r="KLC350" s="79"/>
      <c r="KLD350" s="79"/>
      <c r="KLE350" s="79"/>
      <c r="KLF350" s="79"/>
      <c r="KLG350" s="79"/>
      <c r="KLH350" s="79"/>
      <c r="KLI350" s="79"/>
      <c r="KLJ350" s="79"/>
      <c r="KLK350" s="79"/>
      <c r="KLL350" s="79"/>
      <c r="KLM350" s="79"/>
      <c r="KLN350" s="79"/>
      <c r="KLO350" s="79"/>
      <c r="KLP350" s="79"/>
      <c r="KLQ350" s="79"/>
      <c r="KLR350" s="79"/>
      <c r="KLS350" s="79"/>
      <c r="KLT350" s="79"/>
      <c r="KLU350" s="79"/>
      <c r="KLV350" s="79"/>
      <c r="KLW350" s="79"/>
      <c r="KLX350" s="79"/>
      <c r="KLY350" s="79"/>
      <c r="KLZ350" s="79"/>
      <c r="KMA350" s="79"/>
      <c r="KMB350" s="79"/>
      <c r="KMC350" s="79"/>
      <c r="KMD350" s="79"/>
      <c r="KME350" s="79"/>
      <c r="KMF350" s="79"/>
      <c r="KMG350" s="79"/>
      <c r="KMH350" s="79"/>
      <c r="KMI350" s="79"/>
      <c r="KMJ350" s="79"/>
      <c r="KMK350" s="79"/>
      <c r="KML350" s="79"/>
      <c r="KMM350" s="79"/>
      <c r="KMN350" s="79"/>
      <c r="KMO350" s="79"/>
      <c r="KMP350" s="79"/>
      <c r="KMQ350" s="79"/>
      <c r="KMR350" s="79"/>
      <c r="KMS350" s="79"/>
      <c r="KMT350" s="79"/>
      <c r="KMU350" s="79"/>
      <c r="KMV350" s="79"/>
      <c r="KMW350" s="79"/>
      <c r="KMX350" s="79"/>
      <c r="KMY350" s="79"/>
      <c r="KMZ350" s="79"/>
      <c r="KNA350" s="79"/>
      <c r="KNB350" s="79"/>
      <c r="KNC350" s="79"/>
      <c r="KND350" s="79"/>
      <c r="KNE350" s="79"/>
      <c r="KNF350" s="79"/>
      <c r="KNG350" s="79"/>
      <c r="KNH350" s="79"/>
      <c r="KNI350" s="79"/>
      <c r="KNJ350" s="79"/>
      <c r="KNK350" s="79"/>
      <c r="KNL350" s="79"/>
      <c r="KNM350" s="79"/>
      <c r="KNN350" s="79"/>
      <c r="KNO350" s="79"/>
      <c r="KNP350" s="79"/>
      <c r="KNQ350" s="79"/>
      <c r="KNR350" s="79"/>
      <c r="KNS350" s="79"/>
      <c r="KNT350" s="79"/>
      <c r="KNU350" s="79"/>
      <c r="KNV350" s="79"/>
      <c r="KNW350" s="79"/>
      <c r="KNX350" s="79"/>
      <c r="KNY350" s="79"/>
      <c r="KNZ350" s="79"/>
      <c r="KOA350" s="79"/>
      <c r="KOB350" s="79"/>
      <c r="KOC350" s="79"/>
      <c r="KOD350" s="79"/>
      <c r="KOE350" s="79"/>
      <c r="KOF350" s="79"/>
      <c r="KOG350" s="79"/>
      <c r="KOH350" s="79"/>
      <c r="KOI350" s="79"/>
      <c r="KOJ350" s="79"/>
      <c r="KOK350" s="79"/>
      <c r="KOL350" s="79"/>
      <c r="KOM350" s="79"/>
      <c r="KON350" s="79"/>
      <c r="KOO350" s="79"/>
      <c r="KOP350" s="79"/>
      <c r="KOQ350" s="79"/>
      <c r="KOR350" s="79"/>
      <c r="KOS350" s="79"/>
      <c r="KOT350" s="79"/>
      <c r="KOU350" s="79"/>
      <c r="KOV350" s="79"/>
      <c r="KOW350" s="79"/>
      <c r="KOX350" s="79"/>
      <c r="KOY350" s="79"/>
      <c r="KOZ350" s="79"/>
      <c r="KPA350" s="79"/>
      <c r="KPB350" s="79"/>
      <c r="KPC350" s="79"/>
      <c r="KPD350" s="79"/>
      <c r="KPE350" s="79"/>
      <c r="KPF350" s="79"/>
      <c r="KPG350" s="79"/>
      <c r="KPH350" s="79"/>
      <c r="KPI350" s="79"/>
      <c r="KPJ350" s="79"/>
      <c r="KPK350" s="79"/>
      <c r="KPL350" s="79"/>
      <c r="KPM350" s="79"/>
      <c r="KPN350" s="79"/>
      <c r="KPO350" s="79"/>
      <c r="KPP350" s="79"/>
      <c r="KPQ350" s="79"/>
      <c r="KPR350" s="79"/>
      <c r="KPS350" s="79"/>
      <c r="KPT350" s="79"/>
      <c r="KPU350" s="79"/>
      <c r="KPV350" s="79"/>
      <c r="KPW350" s="79"/>
      <c r="KPX350" s="79"/>
      <c r="KPY350" s="79"/>
      <c r="KPZ350" s="79"/>
      <c r="KQA350" s="79"/>
      <c r="KQB350" s="79"/>
      <c r="KQC350" s="79"/>
      <c r="KQD350" s="79"/>
      <c r="KQE350" s="79"/>
      <c r="KQF350" s="79"/>
      <c r="KQG350" s="79"/>
      <c r="KQH350" s="79"/>
      <c r="KQI350" s="79"/>
      <c r="KQJ350" s="79"/>
      <c r="KQK350" s="79"/>
      <c r="KQL350" s="79"/>
      <c r="KQM350" s="79"/>
      <c r="KQN350" s="79"/>
      <c r="KQO350" s="79"/>
      <c r="KQP350" s="79"/>
      <c r="KQQ350" s="79"/>
      <c r="KQR350" s="79"/>
      <c r="KQS350" s="79"/>
      <c r="KQT350" s="79"/>
      <c r="KQU350" s="79"/>
      <c r="KQV350" s="79"/>
      <c r="KQW350" s="79"/>
      <c r="KQX350" s="79"/>
      <c r="KQY350" s="79"/>
      <c r="KQZ350" s="79"/>
      <c r="KRA350" s="79"/>
      <c r="KRB350" s="79"/>
      <c r="KRC350" s="79"/>
      <c r="KRD350" s="79"/>
      <c r="KRE350" s="79"/>
      <c r="KRF350" s="79"/>
      <c r="KRG350" s="79"/>
      <c r="KRH350" s="79"/>
      <c r="KRI350" s="79"/>
      <c r="KRJ350" s="79"/>
      <c r="KRK350" s="79"/>
      <c r="KRL350" s="79"/>
      <c r="KRM350" s="79"/>
      <c r="KRN350" s="79"/>
      <c r="KRO350" s="79"/>
      <c r="KRP350" s="79"/>
      <c r="KRQ350" s="79"/>
      <c r="KRR350" s="79"/>
      <c r="KRS350" s="79"/>
      <c r="KRT350" s="79"/>
      <c r="KRU350" s="79"/>
      <c r="KRV350" s="79"/>
      <c r="KRW350" s="79"/>
      <c r="KRX350" s="79"/>
      <c r="KRY350" s="79"/>
      <c r="KRZ350" s="79"/>
      <c r="KSA350" s="79"/>
      <c r="KSB350" s="79"/>
      <c r="KSC350" s="79"/>
      <c r="KSD350" s="79"/>
      <c r="KSE350" s="79"/>
      <c r="KSF350" s="79"/>
      <c r="KSG350" s="79"/>
      <c r="KSH350" s="79"/>
      <c r="KSI350" s="79"/>
      <c r="KSJ350" s="79"/>
      <c r="KSK350" s="79"/>
      <c r="KSL350" s="79"/>
      <c r="KSM350" s="79"/>
      <c r="KSN350" s="79"/>
      <c r="KSO350" s="79"/>
      <c r="KSP350" s="79"/>
      <c r="KSQ350" s="79"/>
      <c r="KSR350" s="79"/>
      <c r="KSS350" s="79"/>
      <c r="KST350" s="79"/>
      <c r="KSU350" s="79"/>
      <c r="KSV350" s="79"/>
      <c r="KSW350" s="79"/>
      <c r="KSX350" s="79"/>
      <c r="KSY350" s="79"/>
      <c r="KSZ350" s="79"/>
      <c r="KTA350" s="79"/>
      <c r="KTB350" s="79"/>
      <c r="KTC350" s="79"/>
      <c r="KTD350" s="79"/>
      <c r="KTE350" s="79"/>
      <c r="KTF350" s="79"/>
      <c r="KTG350" s="79"/>
      <c r="KTH350" s="79"/>
      <c r="KTI350" s="79"/>
      <c r="KTJ350" s="79"/>
      <c r="KTK350" s="79"/>
      <c r="KTL350" s="79"/>
      <c r="KTM350" s="79"/>
      <c r="KTN350" s="79"/>
      <c r="KTO350" s="79"/>
      <c r="KTP350" s="79"/>
      <c r="KTQ350" s="79"/>
      <c r="KTR350" s="79"/>
      <c r="KTS350" s="79"/>
      <c r="KTT350" s="79"/>
      <c r="KTU350" s="79"/>
      <c r="KTV350" s="79"/>
      <c r="KTW350" s="79"/>
      <c r="KTX350" s="79"/>
      <c r="KTY350" s="79"/>
      <c r="KTZ350" s="79"/>
      <c r="KUA350" s="79"/>
      <c r="KUB350" s="79"/>
      <c r="KUC350" s="79"/>
      <c r="KUD350" s="79"/>
      <c r="KUE350" s="79"/>
      <c r="KUF350" s="79"/>
      <c r="KUG350" s="79"/>
      <c r="KUH350" s="79"/>
      <c r="KUI350" s="79"/>
      <c r="KUJ350" s="79"/>
      <c r="KUK350" s="79"/>
      <c r="KUL350" s="79"/>
      <c r="KUM350" s="79"/>
      <c r="KUN350" s="79"/>
      <c r="KUO350" s="79"/>
      <c r="KUP350" s="79"/>
      <c r="KUQ350" s="79"/>
      <c r="KUR350" s="79"/>
      <c r="KUS350" s="79"/>
      <c r="KUT350" s="79"/>
      <c r="KUU350" s="79"/>
      <c r="KUV350" s="79"/>
      <c r="KUW350" s="79"/>
      <c r="KUX350" s="79"/>
      <c r="KUY350" s="79"/>
      <c r="KUZ350" s="79"/>
      <c r="KVA350" s="79"/>
      <c r="KVB350" s="79"/>
      <c r="KVC350" s="79"/>
      <c r="KVD350" s="79"/>
      <c r="KVE350" s="79"/>
      <c r="KVF350" s="79"/>
      <c r="KVG350" s="79"/>
      <c r="KVH350" s="79"/>
      <c r="KVI350" s="79"/>
      <c r="KVJ350" s="79"/>
      <c r="KVK350" s="79"/>
      <c r="KVL350" s="79"/>
      <c r="KVM350" s="79"/>
      <c r="KVN350" s="79"/>
      <c r="KVO350" s="79"/>
      <c r="KVP350" s="79"/>
      <c r="KVQ350" s="79"/>
      <c r="KVR350" s="79"/>
      <c r="KVS350" s="79"/>
      <c r="KVT350" s="79"/>
      <c r="KVU350" s="79"/>
      <c r="KVV350" s="79"/>
      <c r="KVW350" s="79"/>
      <c r="KVX350" s="79"/>
      <c r="KVY350" s="79"/>
      <c r="KVZ350" s="79"/>
      <c r="KWA350" s="79"/>
      <c r="KWB350" s="79"/>
      <c r="KWC350" s="79"/>
      <c r="KWD350" s="79"/>
      <c r="KWE350" s="79"/>
      <c r="KWF350" s="79"/>
      <c r="KWG350" s="79"/>
      <c r="KWH350" s="79"/>
      <c r="KWI350" s="79"/>
      <c r="KWJ350" s="79"/>
      <c r="KWK350" s="79"/>
      <c r="KWL350" s="79"/>
      <c r="KWM350" s="79"/>
      <c r="KWN350" s="79"/>
      <c r="KWO350" s="79"/>
      <c r="KWP350" s="79"/>
      <c r="KWQ350" s="79"/>
      <c r="KWR350" s="79"/>
      <c r="KWS350" s="79"/>
      <c r="KWT350" s="79"/>
      <c r="KWU350" s="79"/>
      <c r="KWV350" s="79"/>
      <c r="KWW350" s="79"/>
      <c r="KWX350" s="79"/>
      <c r="KWY350" s="79"/>
      <c r="KWZ350" s="79"/>
      <c r="KXA350" s="79"/>
      <c r="KXB350" s="79"/>
      <c r="KXC350" s="79"/>
      <c r="KXD350" s="79"/>
      <c r="KXE350" s="79"/>
      <c r="KXF350" s="79"/>
      <c r="KXG350" s="79"/>
      <c r="KXH350" s="79"/>
      <c r="KXI350" s="79"/>
      <c r="KXJ350" s="79"/>
      <c r="KXK350" s="79"/>
      <c r="KXL350" s="79"/>
      <c r="KXM350" s="79"/>
      <c r="KXN350" s="79"/>
      <c r="KXO350" s="79"/>
      <c r="KXP350" s="79"/>
      <c r="KXQ350" s="79"/>
      <c r="KXR350" s="79"/>
      <c r="KXS350" s="79"/>
      <c r="KXT350" s="79"/>
      <c r="KXU350" s="79"/>
      <c r="KXV350" s="79"/>
      <c r="KXW350" s="79"/>
      <c r="KXX350" s="79"/>
      <c r="KXY350" s="79"/>
      <c r="KXZ350" s="79"/>
      <c r="KYA350" s="79"/>
      <c r="KYB350" s="79"/>
      <c r="KYC350" s="79"/>
      <c r="KYD350" s="79"/>
      <c r="KYE350" s="79"/>
      <c r="KYF350" s="79"/>
      <c r="KYG350" s="79"/>
      <c r="KYH350" s="79"/>
      <c r="KYI350" s="79"/>
      <c r="KYJ350" s="79"/>
      <c r="KYK350" s="79"/>
      <c r="KYL350" s="79"/>
      <c r="KYM350" s="79"/>
      <c r="KYN350" s="79"/>
      <c r="KYO350" s="79"/>
      <c r="KYP350" s="79"/>
      <c r="KYQ350" s="79"/>
      <c r="KYR350" s="79"/>
      <c r="KYS350" s="79"/>
      <c r="KYT350" s="79"/>
      <c r="KYU350" s="79"/>
      <c r="KYV350" s="79"/>
      <c r="KYW350" s="79"/>
      <c r="KYX350" s="79"/>
      <c r="KYY350" s="79"/>
      <c r="KYZ350" s="79"/>
      <c r="KZA350" s="79"/>
      <c r="KZB350" s="79"/>
      <c r="KZC350" s="79"/>
      <c r="KZD350" s="79"/>
      <c r="KZE350" s="79"/>
      <c r="KZF350" s="79"/>
      <c r="KZG350" s="79"/>
      <c r="KZH350" s="79"/>
      <c r="KZI350" s="79"/>
      <c r="KZJ350" s="79"/>
      <c r="KZK350" s="79"/>
      <c r="KZL350" s="79"/>
      <c r="KZM350" s="79"/>
      <c r="KZN350" s="79"/>
      <c r="KZO350" s="79"/>
      <c r="KZP350" s="79"/>
      <c r="KZQ350" s="79"/>
      <c r="KZR350" s="79"/>
      <c r="KZS350" s="79"/>
      <c r="KZT350" s="79"/>
      <c r="KZU350" s="79"/>
      <c r="KZV350" s="79"/>
      <c r="KZW350" s="79"/>
      <c r="KZX350" s="79"/>
      <c r="KZY350" s="79"/>
      <c r="KZZ350" s="79"/>
      <c r="LAA350" s="79"/>
      <c r="LAB350" s="79"/>
      <c r="LAC350" s="79"/>
      <c r="LAD350" s="79"/>
      <c r="LAE350" s="79"/>
      <c r="LAF350" s="79"/>
      <c r="LAG350" s="79"/>
      <c r="LAH350" s="79"/>
      <c r="LAI350" s="79"/>
      <c r="LAJ350" s="79"/>
      <c r="LAK350" s="79"/>
      <c r="LAL350" s="79"/>
      <c r="LAM350" s="79"/>
      <c r="LAN350" s="79"/>
      <c r="LAO350" s="79"/>
      <c r="LAP350" s="79"/>
      <c r="LAQ350" s="79"/>
      <c r="LAR350" s="79"/>
      <c r="LAS350" s="79"/>
      <c r="LAT350" s="79"/>
      <c r="LAU350" s="79"/>
      <c r="LAV350" s="79"/>
      <c r="LAW350" s="79"/>
      <c r="LAX350" s="79"/>
      <c r="LAY350" s="79"/>
      <c r="LAZ350" s="79"/>
      <c r="LBA350" s="79"/>
      <c r="LBB350" s="79"/>
      <c r="LBC350" s="79"/>
      <c r="LBD350" s="79"/>
      <c r="LBE350" s="79"/>
      <c r="LBF350" s="79"/>
      <c r="LBG350" s="79"/>
      <c r="LBH350" s="79"/>
      <c r="LBI350" s="79"/>
      <c r="LBJ350" s="79"/>
      <c r="LBK350" s="79"/>
      <c r="LBL350" s="79"/>
      <c r="LBM350" s="79"/>
      <c r="LBN350" s="79"/>
      <c r="LBO350" s="79"/>
      <c r="LBP350" s="79"/>
      <c r="LBQ350" s="79"/>
      <c r="LBR350" s="79"/>
      <c r="LBS350" s="79"/>
      <c r="LBT350" s="79"/>
      <c r="LBU350" s="79"/>
      <c r="LBV350" s="79"/>
      <c r="LBW350" s="79"/>
      <c r="LBX350" s="79"/>
      <c r="LBY350" s="79"/>
      <c r="LBZ350" s="79"/>
      <c r="LCA350" s="79"/>
      <c r="LCB350" s="79"/>
      <c r="LCC350" s="79"/>
      <c r="LCD350" s="79"/>
      <c r="LCE350" s="79"/>
      <c r="LCF350" s="79"/>
      <c r="LCG350" s="79"/>
      <c r="LCH350" s="79"/>
      <c r="LCI350" s="79"/>
      <c r="LCJ350" s="79"/>
      <c r="LCK350" s="79"/>
      <c r="LCL350" s="79"/>
      <c r="LCM350" s="79"/>
      <c r="LCN350" s="79"/>
      <c r="LCO350" s="79"/>
      <c r="LCP350" s="79"/>
      <c r="LCQ350" s="79"/>
      <c r="LCR350" s="79"/>
      <c r="LCS350" s="79"/>
      <c r="LCT350" s="79"/>
      <c r="LCU350" s="79"/>
      <c r="LCV350" s="79"/>
      <c r="LCW350" s="79"/>
      <c r="LCX350" s="79"/>
      <c r="LCY350" s="79"/>
      <c r="LCZ350" s="79"/>
      <c r="LDA350" s="79"/>
      <c r="LDB350" s="79"/>
      <c r="LDC350" s="79"/>
      <c r="LDD350" s="79"/>
      <c r="LDE350" s="79"/>
      <c r="LDF350" s="79"/>
      <c r="LDG350" s="79"/>
      <c r="LDH350" s="79"/>
      <c r="LDI350" s="79"/>
      <c r="LDJ350" s="79"/>
      <c r="LDK350" s="79"/>
      <c r="LDL350" s="79"/>
      <c r="LDM350" s="79"/>
      <c r="LDN350" s="79"/>
      <c r="LDO350" s="79"/>
      <c r="LDP350" s="79"/>
      <c r="LDQ350" s="79"/>
      <c r="LDR350" s="79"/>
      <c r="LDS350" s="79"/>
      <c r="LDT350" s="79"/>
      <c r="LDU350" s="79"/>
      <c r="LDV350" s="79"/>
      <c r="LDW350" s="79"/>
      <c r="LDX350" s="79"/>
      <c r="LDY350" s="79"/>
      <c r="LDZ350" s="79"/>
      <c r="LEA350" s="79"/>
      <c r="LEB350" s="79"/>
      <c r="LEC350" s="79"/>
      <c r="LED350" s="79"/>
      <c r="LEE350" s="79"/>
      <c r="LEF350" s="79"/>
      <c r="LEG350" s="79"/>
      <c r="LEH350" s="79"/>
      <c r="LEI350" s="79"/>
      <c r="LEJ350" s="79"/>
      <c r="LEK350" s="79"/>
      <c r="LEL350" s="79"/>
      <c r="LEM350" s="79"/>
      <c r="LEN350" s="79"/>
      <c r="LEO350" s="79"/>
      <c r="LEP350" s="79"/>
      <c r="LEQ350" s="79"/>
      <c r="LER350" s="79"/>
      <c r="LES350" s="79"/>
      <c r="LET350" s="79"/>
      <c r="LEU350" s="79"/>
      <c r="LEV350" s="79"/>
      <c r="LEW350" s="79"/>
      <c r="LEX350" s="79"/>
      <c r="LEY350" s="79"/>
      <c r="LEZ350" s="79"/>
      <c r="LFA350" s="79"/>
      <c r="LFB350" s="79"/>
      <c r="LFC350" s="79"/>
      <c r="LFD350" s="79"/>
      <c r="LFE350" s="79"/>
      <c r="LFF350" s="79"/>
      <c r="LFG350" s="79"/>
      <c r="LFH350" s="79"/>
      <c r="LFI350" s="79"/>
      <c r="LFJ350" s="79"/>
      <c r="LFK350" s="79"/>
      <c r="LFL350" s="79"/>
      <c r="LFM350" s="79"/>
      <c r="LFN350" s="79"/>
      <c r="LFO350" s="79"/>
      <c r="LFP350" s="79"/>
      <c r="LFQ350" s="79"/>
      <c r="LFR350" s="79"/>
      <c r="LFS350" s="79"/>
      <c r="LFT350" s="79"/>
      <c r="LFU350" s="79"/>
      <c r="LFV350" s="79"/>
      <c r="LFW350" s="79"/>
      <c r="LFX350" s="79"/>
      <c r="LFY350" s="79"/>
      <c r="LFZ350" s="79"/>
      <c r="LGA350" s="79"/>
      <c r="LGB350" s="79"/>
      <c r="LGC350" s="79"/>
      <c r="LGD350" s="79"/>
      <c r="LGE350" s="79"/>
      <c r="LGF350" s="79"/>
      <c r="LGG350" s="79"/>
      <c r="LGH350" s="79"/>
      <c r="LGI350" s="79"/>
      <c r="LGJ350" s="79"/>
      <c r="LGK350" s="79"/>
      <c r="LGL350" s="79"/>
      <c r="LGM350" s="79"/>
      <c r="LGN350" s="79"/>
      <c r="LGO350" s="79"/>
      <c r="LGP350" s="79"/>
      <c r="LGQ350" s="79"/>
      <c r="LGR350" s="79"/>
      <c r="LGS350" s="79"/>
      <c r="LGT350" s="79"/>
      <c r="LGU350" s="79"/>
      <c r="LGV350" s="79"/>
      <c r="LGW350" s="79"/>
      <c r="LGX350" s="79"/>
      <c r="LGY350" s="79"/>
      <c r="LGZ350" s="79"/>
      <c r="LHA350" s="79"/>
      <c r="LHB350" s="79"/>
      <c r="LHC350" s="79"/>
      <c r="LHD350" s="79"/>
      <c r="LHE350" s="79"/>
      <c r="LHF350" s="79"/>
      <c r="LHG350" s="79"/>
      <c r="LHH350" s="79"/>
      <c r="LHI350" s="79"/>
      <c r="LHJ350" s="79"/>
      <c r="LHK350" s="79"/>
      <c r="LHL350" s="79"/>
      <c r="LHM350" s="79"/>
      <c r="LHN350" s="79"/>
      <c r="LHO350" s="79"/>
      <c r="LHP350" s="79"/>
      <c r="LHQ350" s="79"/>
      <c r="LHR350" s="79"/>
      <c r="LHS350" s="79"/>
      <c r="LHT350" s="79"/>
      <c r="LHU350" s="79"/>
      <c r="LHV350" s="79"/>
      <c r="LHW350" s="79"/>
      <c r="LHX350" s="79"/>
      <c r="LHY350" s="79"/>
      <c r="LHZ350" s="79"/>
      <c r="LIA350" s="79"/>
      <c r="LIB350" s="79"/>
      <c r="LIC350" s="79"/>
      <c r="LID350" s="79"/>
      <c r="LIE350" s="79"/>
      <c r="LIF350" s="79"/>
      <c r="LIG350" s="79"/>
      <c r="LIH350" s="79"/>
      <c r="LII350" s="79"/>
      <c r="LIJ350" s="79"/>
      <c r="LIK350" s="79"/>
      <c r="LIL350" s="79"/>
      <c r="LIM350" s="79"/>
      <c r="LIN350" s="79"/>
      <c r="LIO350" s="79"/>
      <c r="LIP350" s="79"/>
      <c r="LIQ350" s="79"/>
      <c r="LIR350" s="79"/>
      <c r="LIS350" s="79"/>
      <c r="LIT350" s="79"/>
      <c r="LIU350" s="79"/>
      <c r="LIV350" s="79"/>
      <c r="LIW350" s="79"/>
      <c r="LIX350" s="79"/>
      <c r="LIY350" s="79"/>
      <c r="LIZ350" s="79"/>
      <c r="LJA350" s="79"/>
      <c r="LJB350" s="79"/>
      <c r="LJC350" s="79"/>
      <c r="LJD350" s="79"/>
      <c r="LJE350" s="79"/>
      <c r="LJF350" s="79"/>
      <c r="LJG350" s="79"/>
      <c r="LJH350" s="79"/>
      <c r="LJI350" s="79"/>
      <c r="LJJ350" s="79"/>
      <c r="LJK350" s="79"/>
      <c r="LJL350" s="79"/>
      <c r="LJM350" s="79"/>
      <c r="LJN350" s="79"/>
      <c r="LJO350" s="79"/>
      <c r="LJP350" s="79"/>
      <c r="LJQ350" s="79"/>
      <c r="LJR350" s="79"/>
      <c r="LJS350" s="79"/>
      <c r="LJT350" s="79"/>
      <c r="LJU350" s="79"/>
      <c r="LJV350" s="79"/>
      <c r="LJW350" s="79"/>
      <c r="LJX350" s="79"/>
      <c r="LJY350" s="79"/>
      <c r="LJZ350" s="79"/>
      <c r="LKA350" s="79"/>
      <c r="LKB350" s="79"/>
      <c r="LKC350" s="79"/>
      <c r="LKD350" s="79"/>
      <c r="LKE350" s="79"/>
      <c r="LKF350" s="79"/>
      <c r="LKG350" s="79"/>
      <c r="LKH350" s="79"/>
      <c r="LKI350" s="79"/>
      <c r="LKJ350" s="79"/>
      <c r="LKK350" s="79"/>
      <c r="LKL350" s="79"/>
      <c r="LKM350" s="79"/>
      <c r="LKN350" s="79"/>
      <c r="LKO350" s="79"/>
      <c r="LKP350" s="79"/>
      <c r="LKQ350" s="79"/>
      <c r="LKR350" s="79"/>
      <c r="LKS350" s="79"/>
      <c r="LKT350" s="79"/>
      <c r="LKU350" s="79"/>
      <c r="LKV350" s="79"/>
      <c r="LKW350" s="79"/>
      <c r="LKX350" s="79"/>
      <c r="LKY350" s="79"/>
      <c r="LKZ350" s="79"/>
      <c r="LLA350" s="79"/>
      <c r="LLB350" s="79"/>
      <c r="LLC350" s="79"/>
      <c r="LLD350" s="79"/>
      <c r="LLE350" s="79"/>
      <c r="LLF350" s="79"/>
      <c r="LLG350" s="79"/>
      <c r="LLH350" s="79"/>
      <c r="LLI350" s="79"/>
      <c r="LLJ350" s="79"/>
      <c r="LLK350" s="79"/>
      <c r="LLL350" s="79"/>
      <c r="LLM350" s="79"/>
      <c r="LLN350" s="79"/>
      <c r="LLO350" s="79"/>
      <c r="LLP350" s="79"/>
      <c r="LLQ350" s="79"/>
      <c r="LLR350" s="79"/>
      <c r="LLS350" s="79"/>
      <c r="LLT350" s="79"/>
      <c r="LLU350" s="79"/>
      <c r="LLV350" s="79"/>
      <c r="LLW350" s="79"/>
      <c r="LLX350" s="79"/>
      <c r="LLY350" s="79"/>
      <c r="LLZ350" s="79"/>
      <c r="LMA350" s="79"/>
      <c r="LMB350" s="79"/>
      <c r="LMC350" s="79"/>
      <c r="LMD350" s="79"/>
      <c r="LME350" s="79"/>
      <c r="LMF350" s="79"/>
      <c r="LMG350" s="79"/>
      <c r="LMH350" s="79"/>
      <c r="LMI350" s="79"/>
      <c r="LMJ350" s="79"/>
      <c r="LMK350" s="79"/>
      <c r="LML350" s="79"/>
      <c r="LMM350" s="79"/>
      <c r="LMN350" s="79"/>
      <c r="LMO350" s="79"/>
      <c r="LMP350" s="79"/>
      <c r="LMQ350" s="79"/>
      <c r="LMR350" s="79"/>
      <c r="LMS350" s="79"/>
      <c r="LMT350" s="79"/>
      <c r="LMU350" s="79"/>
      <c r="LMV350" s="79"/>
      <c r="LMW350" s="79"/>
      <c r="LMX350" s="79"/>
      <c r="LMY350" s="79"/>
      <c r="LMZ350" s="79"/>
      <c r="LNA350" s="79"/>
      <c r="LNB350" s="79"/>
      <c r="LNC350" s="79"/>
      <c r="LND350" s="79"/>
      <c r="LNE350" s="79"/>
      <c r="LNF350" s="79"/>
      <c r="LNG350" s="79"/>
      <c r="LNH350" s="79"/>
      <c r="LNI350" s="79"/>
      <c r="LNJ350" s="79"/>
      <c r="LNK350" s="79"/>
      <c r="LNL350" s="79"/>
      <c r="LNM350" s="79"/>
      <c r="LNN350" s="79"/>
      <c r="LNO350" s="79"/>
      <c r="LNP350" s="79"/>
      <c r="LNQ350" s="79"/>
      <c r="LNR350" s="79"/>
      <c r="LNS350" s="79"/>
      <c r="LNT350" s="79"/>
      <c r="LNU350" s="79"/>
      <c r="LNV350" s="79"/>
      <c r="LNW350" s="79"/>
      <c r="LNX350" s="79"/>
      <c r="LNY350" s="79"/>
      <c r="LNZ350" s="79"/>
      <c r="LOA350" s="79"/>
      <c r="LOB350" s="79"/>
      <c r="LOC350" s="79"/>
      <c r="LOD350" s="79"/>
      <c r="LOE350" s="79"/>
      <c r="LOF350" s="79"/>
      <c r="LOG350" s="79"/>
      <c r="LOH350" s="79"/>
      <c r="LOI350" s="79"/>
      <c r="LOJ350" s="79"/>
      <c r="LOK350" s="79"/>
      <c r="LOL350" s="79"/>
      <c r="LOM350" s="79"/>
      <c r="LON350" s="79"/>
      <c r="LOO350" s="79"/>
      <c r="LOP350" s="79"/>
      <c r="LOQ350" s="79"/>
      <c r="LOR350" s="79"/>
      <c r="LOS350" s="79"/>
      <c r="LOT350" s="79"/>
      <c r="LOU350" s="79"/>
      <c r="LOV350" s="79"/>
      <c r="LOW350" s="79"/>
      <c r="LOX350" s="79"/>
      <c r="LOY350" s="79"/>
      <c r="LOZ350" s="79"/>
      <c r="LPA350" s="79"/>
      <c r="LPB350" s="79"/>
      <c r="LPC350" s="79"/>
      <c r="LPD350" s="79"/>
      <c r="LPE350" s="79"/>
      <c r="LPF350" s="79"/>
      <c r="LPG350" s="79"/>
      <c r="LPH350" s="79"/>
      <c r="LPI350" s="79"/>
      <c r="LPJ350" s="79"/>
      <c r="LPK350" s="79"/>
      <c r="LPL350" s="79"/>
      <c r="LPM350" s="79"/>
      <c r="LPN350" s="79"/>
      <c r="LPO350" s="79"/>
      <c r="LPP350" s="79"/>
      <c r="LPQ350" s="79"/>
      <c r="LPR350" s="79"/>
      <c r="LPS350" s="79"/>
      <c r="LPT350" s="79"/>
      <c r="LPU350" s="79"/>
      <c r="LPV350" s="79"/>
      <c r="LPW350" s="79"/>
      <c r="LPX350" s="79"/>
      <c r="LPY350" s="79"/>
      <c r="LPZ350" s="79"/>
      <c r="LQA350" s="79"/>
      <c r="LQB350" s="79"/>
      <c r="LQC350" s="79"/>
      <c r="LQD350" s="79"/>
      <c r="LQE350" s="79"/>
      <c r="LQF350" s="79"/>
      <c r="LQG350" s="79"/>
      <c r="LQH350" s="79"/>
      <c r="LQI350" s="79"/>
      <c r="LQJ350" s="79"/>
      <c r="LQK350" s="79"/>
      <c r="LQL350" s="79"/>
      <c r="LQM350" s="79"/>
      <c r="LQN350" s="79"/>
      <c r="LQO350" s="79"/>
      <c r="LQP350" s="79"/>
      <c r="LQQ350" s="79"/>
      <c r="LQR350" s="79"/>
      <c r="LQS350" s="79"/>
      <c r="LQT350" s="79"/>
      <c r="LQU350" s="79"/>
      <c r="LQV350" s="79"/>
      <c r="LQW350" s="79"/>
      <c r="LQX350" s="79"/>
      <c r="LQY350" s="79"/>
      <c r="LQZ350" s="79"/>
      <c r="LRA350" s="79"/>
      <c r="LRB350" s="79"/>
      <c r="LRC350" s="79"/>
      <c r="LRD350" s="79"/>
      <c r="LRE350" s="79"/>
      <c r="LRF350" s="79"/>
      <c r="LRG350" s="79"/>
      <c r="LRH350" s="79"/>
      <c r="LRI350" s="79"/>
      <c r="LRJ350" s="79"/>
      <c r="LRK350" s="79"/>
      <c r="LRL350" s="79"/>
      <c r="LRM350" s="79"/>
      <c r="LRN350" s="79"/>
      <c r="LRO350" s="79"/>
      <c r="LRP350" s="79"/>
      <c r="LRQ350" s="79"/>
      <c r="LRR350" s="79"/>
      <c r="LRS350" s="79"/>
      <c r="LRT350" s="79"/>
      <c r="LRU350" s="79"/>
      <c r="LRV350" s="79"/>
      <c r="LRW350" s="79"/>
      <c r="LRX350" s="79"/>
      <c r="LRY350" s="79"/>
      <c r="LRZ350" s="79"/>
      <c r="LSA350" s="79"/>
      <c r="LSB350" s="79"/>
      <c r="LSC350" s="79"/>
      <c r="LSD350" s="79"/>
      <c r="LSE350" s="79"/>
      <c r="LSF350" s="79"/>
      <c r="LSG350" s="79"/>
      <c r="LSH350" s="79"/>
      <c r="LSI350" s="79"/>
      <c r="LSJ350" s="79"/>
      <c r="LSK350" s="79"/>
      <c r="LSL350" s="79"/>
      <c r="LSM350" s="79"/>
      <c r="LSN350" s="79"/>
      <c r="LSO350" s="79"/>
      <c r="LSP350" s="79"/>
      <c r="LSQ350" s="79"/>
      <c r="LSR350" s="79"/>
      <c r="LSS350" s="79"/>
      <c r="LST350" s="79"/>
      <c r="LSU350" s="79"/>
      <c r="LSV350" s="79"/>
      <c r="LSW350" s="79"/>
      <c r="LSX350" s="79"/>
      <c r="LSY350" s="79"/>
      <c r="LSZ350" s="79"/>
      <c r="LTA350" s="79"/>
      <c r="LTB350" s="79"/>
      <c r="LTC350" s="79"/>
      <c r="LTD350" s="79"/>
      <c r="LTE350" s="79"/>
      <c r="LTF350" s="79"/>
      <c r="LTG350" s="79"/>
      <c r="LTH350" s="79"/>
      <c r="LTI350" s="79"/>
      <c r="LTJ350" s="79"/>
      <c r="LTK350" s="79"/>
      <c r="LTL350" s="79"/>
      <c r="LTM350" s="79"/>
      <c r="LTN350" s="79"/>
      <c r="LTO350" s="79"/>
      <c r="LTP350" s="79"/>
      <c r="LTQ350" s="79"/>
      <c r="LTR350" s="79"/>
      <c r="LTS350" s="79"/>
      <c r="LTT350" s="79"/>
      <c r="LTU350" s="79"/>
      <c r="LTV350" s="79"/>
      <c r="LTW350" s="79"/>
      <c r="LTX350" s="79"/>
      <c r="LTY350" s="79"/>
      <c r="LTZ350" s="79"/>
      <c r="LUA350" s="79"/>
      <c r="LUB350" s="79"/>
      <c r="LUC350" s="79"/>
      <c r="LUD350" s="79"/>
      <c r="LUE350" s="79"/>
      <c r="LUF350" s="79"/>
      <c r="LUG350" s="79"/>
      <c r="LUH350" s="79"/>
      <c r="LUI350" s="79"/>
      <c r="LUJ350" s="79"/>
      <c r="LUK350" s="79"/>
      <c r="LUL350" s="79"/>
      <c r="LUM350" s="79"/>
      <c r="LUN350" s="79"/>
      <c r="LUO350" s="79"/>
      <c r="LUP350" s="79"/>
      <c r="LUQ350" s="79"/>
      <c r="LUR350" s="79"/>
      <c r="LUS350" s="79"/>
      <c r="LUT350" s="79"/>
      <c r="LUU350" s="79"/>
      <c r="LUV350" s="79"/>
      <c r="LUW350" s="79"/>
      <c r="LUX350" s="79"/>
      <c r="LUY350" s="79"/>
      <c r="LUZ350" s="79"/>
      <c r="LVA350" s="79"/>
      <c r="LVB350" s="79"/>
      <c r="LVC350" s="79"/>
      <c r="LVD350" s="79"/>
      <c r="LVE350" s="79"/>
      <c r="LVF350" s="79"/>
      <c r="LVG350" s="79"/>
      <c r="LVH350" s="79"/>
      <c r="LVI350" s="79"/>
      <c r="LVJ350" s="79"/>
      <c r="LVK350" s="79"/>
      <c r="LVL350" s="79"/>
      <c r="LVM350" s="79"/>
      <c r="LVN350" s="79"/>
      <c r="LVO350" s="79"/>
      <c r="LVP350" s="79"/>
      <c r="LVQ350" s="79"/>
      <c r="LVR350" s="79"/>
      <c r="LVS350" s="79"/>
      <c r="LVT350" s="79"/>
      <c r="LVU350" s="79"/>
      <c r="LVV350" s="79"/>
      <c r="LVW350" s="79"/>
      <c r="LVX350" s="79"/>
      <c r="LVY350" s="79"/>
      <c r="LVZ350" s="79"/>
      <c r="LWA350" s="79"/>
      <c r="LWB350" s="79"/>
      <c r="LWC350" s="79"/>
      <c r="LWD350" s="79"/>
      <c r="LWE350" s="79"/>
      <c r="LWF350" s="79"/>
      <c r="LWG350" s="79"/>
      <c r="LWH350" s="79"/>
      <c r="LWI350" s="79"/>
      <c r="LWJ350" s="79"/>
      <c r="LWK350" s="79"/>
      <c r="LWL350" s="79"/>
      <c r="LWM350" s="79"/>
      <c r="LWN350" s="79"/>
      <c r="LWO350" s="79"/>
      <c r="LWP350" s="79"/>
      <c r="LWQ350" s="79"/>
      <c r="LWR350" s="79"/>
      <c r="LWS350" s="79"/>
      <c r="LWT350" s="79"/>
      <c r="LWU350" s="79"/>
      <c r="LWV350" s="79"/>
      <c r="LWW350" s="79"/>
      <c r="LWX350" s="79"/>
      <c r="LWY350" s="79"/>
      <c r="LWZ350" s="79"/>
      <c r="LXA350" s="79"/>
      <c r="LXB350" s="79"/>
      <c r="LXC350" s="79"/>
      <c r="LXD350" s="79"/>
      <c r="LXE350" s="79"/>
      <c r="LXF350" s="79"/>
      <c r="LXG350" s="79"/>
      <c r="LXH350" s="79"/>
      <c r="LXI350" s="79"/>
      <c r="LXJ350" s="79"/>
      <c r="LXK350" s="79"/>
      <c r="LXL350" s="79"/>
      <c r="LXM350" s="79"/>
      <c r="LXN350" s="79"/>
      <c r="LXO350" s="79"/>
      <c r="LXP350" s="79"/>
      <c r="LXQ350" s="79"/>
      <c r="LXR350" s="79"/>
      <c r="LXS350" s="79"/>
      <c r="LXT350" s="79"/>
      <c r="LXU350" s="79"/>
      <c r="LXV350" s="79"/>
      <c r="LXW350" s="79"/>
      <c r="LXX350" s="79"/>
      <c r="LXY350" s="79"/>
      <c r="LXZ350" s="79"/>
      <c r="LYA350" s="79"/>
      <c r="LYB350" s="79"/>
      <c r="LYC350" s="79"/>
      <c r="LYD350" s="79"/>
      <c r="LYE350" s="79"/>
      <c r="LYF350" s="79"/>
      <c r="LYG350" s="79"/>
      <c r="LYH350" s="79"/>
      <c r="LYI350" s="79"/>
      <c r="LYJ350" s="79"/>
      <c r="LYK350" s="79"/>
      <c r="LYL350" s="79"/>
      <c r="LYM350" s="79"/>
      <c r="LYN350" s="79"/>
      <c r="LYO350" s="79"/>
      <c r="LYP350" s="79"/>
      <c r="LYQ350" s="79"/>
      <c r="LYR350" s="79"/>
      <c r="LYS350" s="79"/>
      <c r="LYT350" s="79"/>
      <c r="LYU350" s="79"/>
      <c r="LYV350" s="79"/>
      <c r="LYW350" s="79"/>
      <c r="LYX350" s="79"/>
      <c r="LYY350" s="79"/>
      <c r="LYZ350" s="79"/>
      <c r="LZA350" s="79"/>
      <c r="LZB350" s="79"/>
      <c r="LZC350" s="79"/>
      <c r="LZD350" s="79"/>
      <c r="LZE350" s="79"/>
      <c r="LZF350" s="79"/>
      <c r="LZG350" s="79"/>
      <c r="LZH350" s="79"/>
      <c r="LZI350" s="79"/>
      <c r="LZJ350" s="79"/>
      <c r="LZK350" s="79"/>
      <c r="LZL350" s="79"/>
      <c r="LZM350" s="79"/>
      <c r="LZN350" s="79"/>
      <c r="LZO350" s="79"/>
      <c r="LZP350" s="79"/>
      <c r="LZQ350" s="79"/>
      <c r="LZR350" s="79"/>
      <c r="LZS350" s="79"/>
      <c r="LZT350" s="79"/>
      <c r="LZU350" s="79"/>
      <c r="LZV350" s="79"/>
      <c r="LZW350" s="79"/>
      <c r="LZX350" s="79"/>
      <c r="LZY350" s="79"/>
      <c r="LZZ350" s="79"/>
      <c r="MAA350" s="79"/>
      <c r="MAB350" s="79"/>
      <c r="MAC350" s="79"/>
      <c r="MAD350" s="79"/>
      <c r="MAE350" s="79"/>
      <c r="MAF350" s="79"/>
      <c r="MAG350" s="79"/>
      <c r="MAH350" s="79"/>
      <c r="MAI350" s="79"/>
      <c r="MAJ350" s="79"/>
      <c r="MAK350" s="79"/>
      <c r="MAL350" s="79"/>
      <c r="MAM350" s="79"/>
      <c r="MAN350" s="79"/>
      <c r="MAO350" s="79"/>
      <c r="MAP350" s="79"/>
      <c r="MAQ350" s="79"/>
      <c r="MAR350" s="79"/>
      <c r="MAS350" s="79"/>
      <c r="MAT350" s="79"/>
      <c r="MAU350" s="79"/>
      <c r="MAV350" s="79"/>
      <c r="MAW350" s="79"/>
      <c r="MAX350" s="79"/>
      <c r="MAY350" s="79"/>
      <c r="MAZ350" s="79"/>
      <c r="MBA350" s="79"/>
      <c r="MBB350" s="79"/>
      <c r="MBC350" s="79"/>
      <c r="MBD350" s="79"/>
      <c r="MBE350" s="79"/>
      <c r="MBF350" s="79"/>
      <c r="MBG350" s="79"/>
      <c r="MBH350" s="79"/>
      <c r="MBI350" s="79"/>
      <c r="MBJ350" s="79"/>
      <c r="MBK350" s="79"/>
      <c r="MBL350" s="79"/>
      <c r="MBM350" s="79"/>
      <c r="MBN350" s="79"/>
      <c r="MBO350" s="79"/>
      <c r="MBP350" s="79"/>
      <c r="MBQ350" s="79"/>
      <c r="MBR350" s="79"/>
      <c r="MBS350" s="79"/>
      <c r="MBT350" s="79"/>
      <c r="MBU350" s="79"/>
      <c r="MBV350" s="79"/>
      <c r="MBW350" s="79"/>
      <c r="MBX350" s="79"/>
      <c r="MBY350" s="79"/>
      <c r="MBZ350" s="79"/>
      <c r="MCA350" s="79"/>
      <c r="MCB350" s="79"/>
      <c r="MCC350" s="79"/>
      <c r="MCD350" s="79"/>
      <c r="MCE350" s="79"/>
      <c r="MCF350" s="79"/>
      <c r="MCG350" s="79"/>
      <c r="MCH350" s="79"/>
      <c r="MCI350" s="79"/>
      <c r="MCJ350" s="79"/>
      <c r="MCK350" s="79"/>
      <c r="MCL350" s="79"/>
      <c r="MCM350" s="79"/>
      <c r="MCN350" s="79"/>
      <c r="MCO350" s="79"/>
      <c r="MCP350" s="79"/>
      <c r="MCQ350" s="79"/>
      <c r="MCR350" s="79"/>
      <c r="MCS350" s="79"/>
      <c r="MCT350" s="79"/>
      <c r="MCU350" s="79"/>
      <c r="MCV350" s="79"/>
      <c r="MCW350" s="79"/>
      <c r="MCX350" s="79"/>
      <c r="MCY350" s="79"/>
      <c r="MCZ350" s="79"/>
      <c r="MDA350" s="79"/>
      <c r="MDB350" s="79"/>
      <c r="MDC350" s="79"/>
      <c r="MDD350" s="79"/>
      <c r="MDE350" s="79"/>
      <c r="MDF350" s="79"/>
      <c r="MDG350" s="79"/>
      <c r="MDH350" s="79"/>
      <c r="MDI350" s="79"/>
      <c r="MDJ350" s="79"/>
      <c r="MDK350" s="79"/>
      <c r="MDL350" s="79"/>
      <c r="MDM350" s="79"/>
      <c r="MDN350" s="79"/>
      <c r="MDO350" s="79"/>
      <c r="MDP350" s="79"/>
      <c r="MDQ350" s="79"/>
      <c r="MDR350" s="79"/>
      <c r="MDS350" s="79"/>
      <c r="MDT350" s="79"/>
      <c r="MDU350" s="79"/>
      <c r="MDV350" s="79"/>
      <c r="MDW350" s="79"/>
      <c r="MDX350" s="79"/>
      <c r="MDY350" s="79"/>
      <c r="MDZ350" s="79"/>
      <c r="MEA350" s="79"/>
      <c r="MEB350" s="79"/>
      <c r="MEC350" s="79"/>
      <c r="MED350" s="79"/>
      <c r="MEE350" s="79"/>
      <c r="MEF350" s="79"/>
      <c r="MEG350" s="79"/>
      <c r="MEH350" s="79"/>
      <c r="MEI350" s="79"/>
      <c r="MEJ350" s="79"/>
      <c r="MEK350" s="79"/>
      <c r="MEL350" s="79"/>
      <c r="MEM350" s="79"/>
      <c r="MEN350" s="79"/>
      <c r="MEO350" s="79"/>
      <c r="MEP350" s="79"/>
      <c r="MEQ350" s="79"/>
      <c r="MER350" s="79"/>
      <c r="MES350" s="79"/>
      <c r="MET350" s="79"/>
      <c r="MEU350" s="79"/>
      <c r="MEV350" s="79"/>
      <c r="MEW350" s="79"/>
      <c r="MEX350" s="79"/>
      <c r="MEY350" s="79"/>
      <c r="MEZ350" s="79"/>
      <c r="MFA350" s="79"/>
      <c r="MFB350" s="79"/>
      <c r="MFC350" s="79"/>
      <c r="MFD350" s="79"/>
      <c r="MFE350" s="79"/>
      <c r="MFF350" s="79"/>
      <c r="MFG350" s="79"/>
      <c r="MFH350" s="79"/>
      <c r="MFI350" s="79"/>
      <c r="MFJ350" s="79"/>
      <c r="MFK350" s="79"/>
      <c r="MFL350" s="79"/>
      <c r="MFM350" s="79"/>
      <c r="MFN350" s="79"/>
      <c r="MFO350" s="79"/>
      <c r="MFP350" s="79"/>
      <c r="MFQ350" s="79"/>
      <c r="MFR350" s="79"/>
      <c r="MFS350" s="79"/>
      <c r="MFT350" s="79"/>
      <c r="MFU350" s="79"/>
      <c r="MFV350" s="79"/>
      <c r="MFW350" s="79"/>
      <c r="MFX350" s="79"/>
      <c r="MFY350" s="79"/>
      <c r="MFZ350" s="79"/>
      <c r="MGA350" s="79"/>
      <c r="MGB350" s="79"/>
      <c r="MGC350" s="79"/>
      <c r="MGD350" s="79"/>
      <c r="MGE350" s="79"/>
      <c r="MGF350" s="79"/>
      <c r="MGG350" s="79"/>
      <c r="MGH350" s="79"/>
      <c r="MGI350" s="79"/>
      <c r="MGJ350" s="79"/>
      <c r="MGK350" s="79"/>
      <c r="MGL350" s="79"/>
      <c r="MGM350" s="79"/>
      <c r="MGN350" s="79"/>
      <c r="MGO350" s="79"/>
      <c r="MGP350" s="79"/>
      <c r="MGQ350" s="79"/>
      <c r="MGR350" s="79"/>
      <c r="MGS350" s="79"/>
      <c r="MGT350" s="79"/>
      <c r="MGU350" s="79"/>
      <c r="MGV350" s="79"/>
      <c r="MGW350" s="79"/>
      <c r="MGX350" s="79"/>
      <c r="MGY350" s="79"/>
      <c r="MGZ350" s="79"/>
      <c r="MHA350" s="79"/>
      <c r="MHB350" s="79"/>
      <c r="MHC350" s="79"/>
      <c r="MHD350" s="79"/>
      <c r="MHE350" s="79"/>
      <c r="MHF350" s="79"/>
      <c r="MHG350" s="79"/>
      <c r="MHH350" s="79"/>
      <c r="MHI350" s="79"/>
      <c r="MHJ350" s="79"/>
      <c r="MHK350" s="79"/>
      <c r="MHL350" s="79"/>
      <c r="MHM350" s="79"/>
      <c r="MHN350" s="79"/>
      <c r="MHO350" s="79"/>
      <c r="MHP350" s="79"/>
      <c r="MHQ350" s="79"/>
      <c r="MHR350" s="79"/>
      <c r="MHS350" s="79"/>
      <c r="MHT350" s="79"/>
      <c r="MHU350" s="79"/>
      <c r="MHV350" s="79"/>
      <c r="MHW350" s="79"/>
      <c r="MHX350" s="79"/>
      <c r="MHY350" s="79"/>
      <c r="MHZ350" s="79"/>
      <c r="MIA350" s="79"/>
      <c r="MIB350" s="79"/>
      <c r="MIC350" s="79"/>
      <c r="MID350" s="79"/>
      <c r="MIE350" s="79"/>
      <c r="MIF350" s="79"/>
      <c r="MIG350" s="79"/>
      <c r="MIH350" s="79"/>
      <c r="MII350" s="79"/>
      <c r="MIJ350" s="79"/>
      <c r="MIK350" s="79"/>
      <c r="MIL350" s="79"/>
      <c r="MIM350" s="79"/>
      <c r="MIN350" s="79"/>
      <c r="MIO350" s="79"/>
      <c r="MIP350" s="79"/>
      <c r="MIQ350" s="79"/>
      <c r="MIR350" s="79"/>
      <c r="MIS350" s="79"/>
      <c r="MIT350" s="79"/>
      <c r="MIU350" s="79"/>
      <c r="MIV350" s="79"/>
      <c r="MIW350" s="79"/>
      <c r="MIX350" s="79"/>
      <c r="MIY350" s="79"/>
      <c r="MIZ350" s="79"/>
      <c r="MJA350" s="79"/>
      <c r="MJB350" s="79"/>
      <c r="MJC350" s="79"/>
      <c r="MJD350" s="79"/>
      <c r="MJE350" s="79"/>
      <c r="MJF350" s="79"/>
      <c r="MJG350" s="79"/>
      <c r="MJH350" s="79"/>
      <c r="MJI350" s="79"/>
      <c r="MJJ350" s="79"/>
      <c r="MJK350" s="79"/>
      <c r="MJL350" s="79"/>
      <c r="MJM350" s="79"/>
      <c r="MJN350" s="79"/>
      <c r="MJO350" s="79"/>
      <c r="MJP350" s="79"/>
      <c r="MJQ350" s="79"/>
      <c r="MJR350" s="79"/>
      <c r="MJS350" s="79"/>
      <c r="MJT350" s="79"/>
      <c r="MJU350" s="79"/>
      <c r="MJV350" s="79"/>
      <c r="MJW350" s="79"/>
      <c r="MJX350" s="79"/>
      <c r="MJY350" s="79"/>
      <c r="MJZ350" s="79"/>
      <c r="MKA350" s="79"/>
      <c r="MKB350" s="79"/>
      <c r="MKC350" s="79"/>
      <c r="MKD350" s="79"/>
      <c r="MKE350" s="79"/>
      <c r="MKF350" s="79"/>
      <c r="MKG350" s="79"/>
      <c r="MKH350" s="79"/>
      <c r="MKI350" s="79"/>
      <c r="MKJ350" s="79"/>
      <c r="MKK350" s="79"/>
      <c r="MKL350" s="79"/>
      <c r="MKM350" s="79"/>
      <c r="MKN350" s="79"/>
      <c r="MKO350" s="79"/>
      <c r="MKP350" s="79"/>
      <c r="MKQ350" s="79"/>
      <c r="MKR350" s="79"/>
      <c r="MKS350" s="79"/>
      <c r="MKT350" s="79"/>
      <c r="MKU350" s="79"/>
      <c r="MKV350" s="79"/>
      <c r="MKW350" s="79"/>
      <c r="MKX350" s="79"/>
      <c r="MKY350" s="79"/>
      <c r="MKZ350" s="79"/>
      <c r="MLA350" s="79"/>
      <c r="MLB350" s="79"/>
      <c r="MLC350" s="79"/>
      <c r="MLD350" s="79"/>
      <c r="MLE350" s="79"/>
      <c r="MLF350" s="79"/>
      <c r="MLG350" s="79"/>
      <c r="MLH350" s="79"/>
      <c r="MLI350" s="79"/>
      <c r="MLJ350" s="79"/>
      <c r="MLK350" s="79"/>
      <c r="MLL350" s="79"/>
      <c r="MLM350" s="79"/>
      <c r="MLN350" s="79"/>
      <c r="MLO350" s="79"/>
      <c r="MLP350" s="79"/>
      <c r="MLQ350" s="79"/>
      <c r="MLR350" s="79"/>
      <c r="MLS350" s="79"/>
      <c r="MLT350" s="79"/>
      <c r="MLU350" s="79"/>
      <c r="MLV350" s="79"/>
      <c r="MLW350" s="79"/>
      <c r="MLX350" s="79"/>
      <c r="MLY350" s="79"/>
      <c r="MLZ350" s="79"/>
      <c r="MMA350" s="79"/>
      <c r="MMB350" s="79"/>
      <c r="MMC350" s="79"/>
      <c r="MMD350" s="79"/>
      <c r="MME350" s="79"/>
      <c r="MMF350" s="79"/>
      <c r="MMG350" s="79"/>
      <c r="MMH350" s="79"/>
      <c r="MMI350" s="79"/>
      <c r="MMJ350" s="79"/>
      <c r="MMK350" s="79"/>
      <c r="MML350" s="79"/>
      <c r="MMM350" s="79"/>
      <c r="MMN350" s="79"/>
      <c r="MMO350" s="79"/>
      <c r="MMP350" s="79"/>
      <c r="MMQ350" s="79"/>
      <c r="MMR350" s="79"/>
      <c r="MMS350" s="79"/>
      <c r="MMT350" s="79"/>
      <c r="MMU350" s="79"/>
      <c r="MMV350" s="79"/>
      <c r="MMW350" s="79"/>
      <c r="MMX350" s="79"/>
      <c r="MMY350" s="79"/>
      <c r="MMZ350" s="79"/>
      <c r="MNA350" s="79"/>
      <c r="MNB350" s="79"/>
      <c r="MNC350" s="79"/>
      <c r="MND350" s="79"/>
      <c r="MNE350" s="79"/>
      <c r="MNF350" s="79"/>
      <c r="MNG350" s="79"/>
      <c r="MNH350" s="79"/>
      <c r="MNI350" s="79"/>
      <c r="MNJ350" s="79"/>
      <c r="MNK350" s="79"/>
      <c r="MNL350" s="79"/>
      <c r="MNM350" s="79"/>
      <c r="MNN350" s="79"/>
      <c r="MNO350" s="79"/>
      <c r="MNP350" s="79"/>
      <c r="MNQ350" s="79"/>
      <c r="MNR350" s="79"/>
      <c r="MNS350" s="79"/>
      <c r="MNT350" s="79"/>
      <c r="MNU350" s="79"/>
      <c r="MNV350" s="79"/>
      <c r="MNW350" s="79"/>
      <c r="MNX350" s="79"/>
      <c r="MNY350" s="79"/>
      <c r="MNZ350" s="79"/>
      <c r="MOA350" s="79"/>
      <c r="MOB350" s="79"/>
      <c r="MOC350" s="79"/>
      <c r="MOD350" s="79"/>
      <c r="MOE350" s="79"/>
      <c r="MOF350" s="79"/>
      <c r="MOG350" s="79"/>
      <c r="MOH350" s="79"/>
      <c r="MOI350" s="79"/>
      <c r="MOJ350" s="79"/>
      <c r="MOK350" s="79"/>
      <c r="MOL350" s="79"/>
      <c r="MOM350" s="79"/>
      <c r="MON350" s="79"/>
      <c r="MOO350" s="79"/>
      <c r="MOP350" s="79"/>
      <c r="MOQ350" s="79"/>
      <c r="MOR350" s="79"/>
      <c r="MOS350" s="79"/>
      <c r="MOT350" s="79"/>
      <c r="MOU350" s="79"/>
      <c r="MOV350" s="79"/>
      <c r="MOW350" s="79"/>
      <c r="MOX350" s="79"/>
      <c r="MOY350" s="79"/>
      <c r="MOZ350" s="79"/>
      <c r="MPA350" s="79"/>
      <c r="MPB350" s="79"/>
      <c r="MPC350" s="79"/>
      <c r="MPD350" s="79"/>
      <c r="MPE350" s="79"/>
      <c r="MPF350" s="79"/>
      <c r="MPG350" s="79"/>
      <c r="MPH350" s="79"/>
      <c r="MPI350" s="79"/>
      <c r="MPJ350" s="79"/>
      <c r="MPK350" s="79"/>
      <c r="MPL350" s="79"/>
      <c r="MPM350" s="79"/>
      <c r="MPN350" s="79"/>
      <c r="MPO350" s="79"/>
      <c r="MPP350" s="79"/>
      <c r="MPQ350" s="79"/>
      <c r="MPR350" s="79"/>
      <c r="MPS350" s="79"/>
      <c r="MPT350" s="79"/>
      <c r="MPU350" s="79"/>
      <c r="MPV350" s="79"/>
      <c r="MPW350" s="79"/>
      <c r="MPX350" s="79"/>
      <c r="MPY350" s="79"/>
      <c r="MPZ350" s="79"/>
      <c r="MQA350" s="79"/>
      <c r="MQB350" s="79"/>
      <c r="MQC350" s="79"/>
      <c r="MQD350" s="79"/>
      <c r="MQE350" s="79"/>
      <c r="MQF350" s="79"/>
      <c r="MQG350" s="79"/>
      <c r="MQH350" s="79"/>
      <c r="MQI350" s="79"/>
      <c r="MQJ350" s="79"/>
      <c r="MQK350" s="79"/>
      <c r="MQL350" s="79"/>
      <c r="MQM350" s="79"/>
      <c r="MQN350" s="79"/>
      <c r="MQO350" s="79"/>
      <c r="MQP350" s="79"/>
      <c r="MQQ350" s="79"/>
      <c r="MQR350" s="79"/>
      <c r="MQS350" s="79"/>
      <c r="MQT350" s="79"/>
      <c r="MQU350" s="79"/>
      <c r="MQV350" s="79"/>
      <c r="MQW350" s="79"/>
      <c r="MQX350" s="79"/>
      <c r="MQY350" s="79"/>
      <c r="MQZ350" s="79"/>
      <c r="MRA350" s="79"/>
      <c r="MRB350" s="79"/>
      <c r="MRC350" s="79"/>
      <c r="MRD350" s="79"/>
      <c r="MRE350" s="79"/>
      <c r="MRF350" s="79"/>
      <c r="MRG350" s="79"/>
      <c r="MRH350" s="79"/>
      <c r="MRI350" s="79"/>
      <c r="MRJ350" s="79"/>
      <c r="MRK350" s="79"/>
      <c r="MRL350" s="79"/>
      <c r="MRM350" s="79"/>
      <c r="MRN350" s="79"/>
      <c r="MRO350" s="79"/>
      <c r="MRP350" s="79"/>
      <c r="MRQ350" s="79"/>
      <c r="MRR350" s="79"/>
      <c r="MRS350" s="79"/>
      <c r="MRT350" s="79"/>
      <c r="MRU350" s="79"/>
      <c r="MRV350" s="79"/>
      <c r="MRW350" s="79"/>
      <c r="MRX350" s="79"/>
      <c r="MRY350" s="79"/>
      <c r="MRZ350" s="79"/>
      <c r="MSA350" s="79"/>
      <c r="MSB350" s="79"/>
      <c r="MSC350" s="79"/>
      <c r="MSD350" s="79"/>
      <c r="MSE350" s="79"/>
      <c r="MSF350" s="79"/>
      <c r="MSG350" s="79"/>
      <c r="MSH350" s="79"/>
      <c r="MSI350" s="79"/>
      <c r="MSJ350" s="79"/>
      <c r="MSK350" s="79"/>
      <c r="MSL350" s="79"/>
      <c r="MSM350" s="79"/>
      <c r="MSN350" s="79"/>
      <c r="MSO350" s="79"/>
      <c r="MSP350" s="79"/>
      <c r="MSQ350" s="79"/>
      <c r="MSR350" s="79"/>
      <c r="MSS350" s="79"/>
      <c r="MST350" s="79"/>
      <c r="MSU350" s="79"/>
      <c r="MSV350" s="79"/>
      <c r="MSW350" s="79"/>
      <c r="MSX350" s="79"/>
      <c r="MSY350" s="79"/>
      <c r="MSZ350" s="79"/>
      <c r="MTA350" s="79"/>
      <c r="MTB350" s="79"/>
      <c r="MTC350" s="79"/>
      <c r="MTD350" s="79"/>
      <c r="MTE350" s="79"/>
      <c r="MTF350" s="79"/>
      <c r="MTG350" s="79"/>
      <c r="MTH350" s="79"/>
      <c r="MTI350" s="79"/>
      <c r="MTJ350" s="79"/>
      <c r="MTK350" s="79"/>
      <c r="MTL350" s="79"/>
      <c r="MTM350" s="79"/>
      <c r="MTN350" s="79"/>
      <c r="MTO350" s="79"/>
      <c r="MTP350" s="79"/>
      <c r="MTQ350" s="79"/>
      <c r="MTR350" s="79"/>
      <c r="MTS350" s="79"/>
      <c r="MTT350" s="79"/>
      <c r="MTU350" s="79"/>
      <c r="MTV350" s="79"/>
      <c r="MTW350" s="79"/>
      <c r="MTX350" s="79"/>
      <c r="MTY350" s="79"/>
      <c r="MTZ350" s="79"/>
      <c r="MUA350" s="79"/>
      <c r="MUB350" s="79"/>
      <c r="MUC350" s="79"/>
      <c r="MUD350" s="79"/>
      <c r="MUE350" s="79"/>
      <c r="MUF350" s="79"/>
      <c r="MUG350" s="79"/>
      <c r="MUH350" s="79"/>
      <c r="MUI350" s="79"/>
      <c r="MUJ350" s="79"/>
      <c r="MUK350" s="79"/>
      <c r="MUL350" s="79"/>
      <c r="MUM350" s="79"/>
      <c r="MUN350" s="79"/>
      <c r="MUO350" s="79"/>
      <c r="MUP350" s="79"/>
      <c r="MUQ350" s="79"/>
      <c r="MUR350" s="79"/>
      <c r="MUS350" s="79"/>
      <c r="MUT350" s="79"/>
      <c r="MUU350" s="79"/>
      <c r="MUV350" s="79"/>
      <c r="MUW350" s="79"/>
      <c r="MUX350" s="79"/>
      <c r="MUY350" s="79"/>
      <c r="MUZ350" s="79"/>
      <c r="MVA350" s="79"/>
      <c r="MVB350" s="79"/>
      <c r="MVC350" s="79"/>
      <c r="MVD350" s="79"/>
      <c r="MVE350" s="79"/>
      <c r="MVF350" s="79"/>
      <c r="MVG350" s="79"/>
      <c r="MVH350" s="79"/>
      <c r="MVI350" s="79"/>
      <c r="MVJ350" s="79"/>
      <c r="MVK350" s="79"/>
      <c r="MVL350" s="79"/>
      <c r="MVM350" s="79"/>
      <c r="MVN350" s="79"/>
      <c r="MVO350" s="79"/>
      <c r="MVP350" s="79"/>
      <c r="MVQ350" s="79"/>
      <c r="MVR350" s="79"/>
      <c r="MVS350" s="79"/>
      <c r="MVT350" s="79"/>
      <c r="MVU350" s="79"/>
      <c r="MVV350" s="79"/>
      <c r="MVW350" s="79"/>
      <c r="MVX350" s="79"/>
      <c r="MVY350" s="79"/>
      <c r="MVZ350" s="79"/>
      <c r="MWA350" s="79"/>
      <c r="MWB350" s="79"/>
      <c r="MWC350" s="79"/>
      <c r="MWD350" s="79"/>
      <c r="MWE350" s="79"/>
      <c r="MWF350" s="79"/>
      <c r="MWG350" s="79"/>
      <c r="MWH350" s="79"/>
      <c r="MWI350" s="79"/>
      <c r="MWJ350" s="79"/>
      <c r="MWK350" s="79"/>
      <c r="MWL350" s="79"/>
      <c r="MWM350" s="79"/>
      <c r="MWN350" s="79"/>
      <c r="MWO350" s="79"/>
      <c r="MWP350" s="79"/>
      <c r="MWQ350" s="79"/>
      <c r="MWR350" s="79"/>
      <c r="MWS350" s="79"/>
      <c r="MWT350" s="79"/>
      <c r="MWU350" s="79"/>
      <c r="MWV350" s="79"/>
      <c r="MWW350" s="79"/>
      <c r="MWX350" s="79"/>
      <c r="MWY350" s="79"/>
      <c r="MWZ350" s="79"/>
      <c r="MXA350" s="79"/>
      <c r="MXB350" s="79"/>
      <c r="MXC350" s="79"/>
      <c r="MXD350" s="79"/>
      <c r="MXE350" s="79"/>
      <c r="MXF350" s="79"/>
      <c r="MXG350" s="79"/>
      <c r="MXH350" s="79"/>
      <c r="MXI350" s="79"/>
      <c r="MXJ350" s="79"/>
      <c r="MXK350" s="79"/>
      <c r="MXL350" s="79"/>
      <c r="MXM350" s="79"/>
      <c r="MXN350" s="79"/>
      <c r="MXO350" s="79"/>
      <c r="MXP350" s="79"/>
      <c r="MXQ350" s="79"/>
      <c r="MXR350" s="79"/>
      <c r="MXS350" s="79"/>
      <c r="MXT350" s="79"/>
      <c r="MXU350" s="79"/>
      <c r="MXV350" s="79"/>
      <c r="MXW350" s="79"/>
      <c r="MXX350" s="79"/>
      <c r="MXY350" s="79"/>
      <c r="MXZ350" s="79"/>
      <c r="MYA350" s="79"/>
      <c r="MYB350" s="79"/>
      <c r="MYC350" s="79"/>
      <c r="MYD350" s="79"/>
      <c r="MYE350" s="79"/>
      <c r="MYF350" s="79"/>
      <c r="MYG350" s="79"/>
      <c r="MYH350" s="79"/>
      <c r="MYI350" s="79"/>
      <c r="MYJ350" s="79"/>
      <c r="MYK350" s="79"/>
      <c r="MYL350" s="79"/>
      <c r="MYM350" s="79"/>
      <c r="MYN350" s="79"/>
      <c r="MYO350" s="79"/>
      <c r="MYP350" s="79"/>
      <c r="MYQ350" s="79"/>
      <c r="MYR350" s="79"/>
      <c r="MYS350" s="79"/>
      <c r="MYT350" s="79"/>
      <c r="MYU350" s="79"/>
      <c r="MYV350" s="79"/>
      <c r="MYW350" s="79"/>
      <c r="MYX350" s="79"/>
      <c r="MYY350" s="79"/>
      <c r="MYZ350" s="79"/>
      <c r="MZA350" s="79"/>
      <c r="MZB350" s="79"/>
      <c r="MZC350" s="79"/>
      <c r="MZD350" s="79"/>
      <c r="MZE350" s="79"/>
      <c r="MZF350" s="79"/>
      <c r="MZG350" s="79"/>
      <c r="MZH350" s="79"/>
      <c r="MZI350" s="79"/>
      <c r="MZJ350" s="79"/>
      <c r="MZK350" s="79"/>
      <c r="MZL350" s="79"/>
      <c r="MZM350" s="79"/>
      <c r="MZN350" s="79"/>
      <c r="MZO350" s="79"/>
      <c r="MZP350" s="79"/>
      <c r="MZQ350" s="79"/>
      <c r="MZR350" s="79"/>
      <c r="MZS350" s="79"/>
      <c r="MZT350" s="79"/>
      <c r="MZU350" s="79"/>
      <c r="MZV350" s="79"/>
      <c r="MZW350" s="79"/>
      <c r="MZX350" s="79"/>
      <c r="MZY350" s="79"/>
      <c r="MZZ350" s="79"/>
      <c r="NAA350" s="79"/>
      <c r="NAB350" s="79"/>
      <c r="NAC350" s="79"/>
      <c r="NAD350" s="79"/>
      <c r="NAE350" s="79"/>
      <c r="NAF350" s="79"/>
      <c r="NAG350" s="79"/>
      <c r="NAH350" s="79"/>
      <c r="NAI350" s="79"/>
      <c r="NAJ350" s="79"/>
      <c r="NAK350" s="79"/>
      <c r="NAL350" s="79"/>
      <c r="NAM350" s="79"/>
      <c r="NAN350" s="79"/>
      <c r="NAO350" s="79"/>
      <c r="NAP350" s="79"/>
      <c r="NAQ350" s="79"/>
      <c r="NAR350" s="79"/>
      <c r="NAS350" s="79"/>
      <c r="NAT350" s="79"/>
      <c r="NAU350" s="79"/>
      <c r="NAV350" s="79"/>
      <c r="NAW350" s="79"/>
      <c r="NAX350" s="79"/>
      <c r="NAY350" s="79"/>
      <c r="NAZ350" s="79"/>
      <c r="NBA350" s="79"/>
      <c r="NBB350" s="79"/>
      <c r="NBC350" s="79"/>
      <c r="NBD350" s="79"/>
      <c r="NBE350" s="79"/>
      <c r="NBF350" s="79"/>
      <c r="NBG350" s="79"/>
      <c r="NBH350" s="79"/>
      <c r="NBI350" s="79"/>
      <c r="NBJ350" s="79"/>
      <c r="NBK350" s="79"/>
      <c r="NBL350" s="79"/>
      <c r="NBM350" s="79"/>
      <c r="NBN350" s="79"/>
      <c r="NBO350" s="79"/>
      <c r="NBP350" s="79"/>
      <c r="NBQ350" s="79"/>
      <c r="NBR350" s="79"/>
      <c r="NBS350" s="79"/>
      <c r="NBT350" s="79"/>
      <c r="NBU350" s="79"/>
      <c r="NBV350" s="79"/>
      <c r="NBW350" s="79"/>
      <c r="NBX350" s="79"/>
      <c r="NBY350" s="79"/>
      <c r="NBZ350" s="79"/>
      <c r="NCA350" s="79"/>
      <c r="NCB350" s="79"/>
      <c r="NCC350" s="79"/>
      <c r="NCD350" s="79"/>
      <c r="NCE350" s="79"/>
      <c r="NCF350" s="79"/>
      <c r="NCG350" s="79"/>
      <c r="NCH350" s="79"/>
      <c r="NCI350" s="79"/>
      <c r="NCJ350" s="79"/>
      <c r="NCK350" s="79"/>
      <c r="NCL350" s="79"/>
      <c r="NCM350" s="79"/>
      <c r="NCN350" s="79"/>
      <c r="NCO350" s="79"/>
      <c r="NCP350" s="79"/>
      <c r="NCQ350" s="79"/>
      <c r="NCR350" s="79"/>
      <c r="NCS350" s="79"/>
      <c r="NCT350" s="79"/>
      <c r="NCU350" s="79"/>
      <c r="NCV350" s="79"/>
      <c r="NCW350" s="79"/>
      <c r="NCX350" s="79"/>
      <c r="NCY350" s="79"/>
      <c r="NCZ350" s="79"/>
      <c r="NDA350" s="79"/>
      <c r="NDB350" s="79"/>
      <c r="NDC350" s="79"/>
      <c r="NDD350" s="79"/>
      <c r="NDE350" s="79"/>
      <c r="NDF350" s="79"/>
      <c r="NDG350" s="79"/>
      <c r="NDH350" s="79"/>
      <c r="NDI350" s="79"/>
      <c r="NDJ350" s="79"/>
      <c r="NDK350" s="79"/>
      <c r="NDL350" s="79"/>
      <c r="NDM350" s="79"/>
      <c r="NDN350" s="79"/>
      <c r="NDO350" s="79"/>
      <c r="NDP350" s="79"/>
      <c r="NDQ350" s="79"/>
      <c r="NDR350" s="79"/>
      <c r="NDS350" s="79"/>
      <c r="NDT350" s="79"/>
      <c r="NDU350" s="79"/>
      <c r="NDV350" s="79"/>
      <c r="NDW350" s="79"/>
      <c r="NDX350" s="79"/>
      <c r="NDY350" s="79"/>
      <c r="NDZ350" s="79"/>
      <c r="NEA350" s="79"/>
      <c r="NEB350" s="79"/>
      <c r="NEC350" s="79"/>
      <c r="NED350" s="79"/>
      <c r="NEE350" s="79"/>
      <c r="NEF350" s="79"/>
      <c r="NEG350" s="79"/>
      <c r="NEH350" s="79"/>
      <c r="NEI350" s="79"/>
      <c r="NEJ350" s="79"/>
      <c r="NEK350" s="79"/>
      <c r="NEL350" s="79"/>
      <c r="NEM350" s="79"/>
      <c r="NEN350" s="79"/>
      <c r="NEO350" s="79"/>
      <c r="NEP350" s="79"/>
      <c r="NEQ350" s="79"/>
      <c r="NER350" s="79"/>
      <c r="NES350" s="79"/>
      <c r="NET350" s="79"/>
      <c r="NEU350" s="79"/>
      <c r="NEV350" s="79"/>
      <c r="NEW350" s="79"/>
      <c r="NEX350" s="79"/>
      <c r="NEY350" s="79"/>
      <c r="NEZ350" s="79"/>
      <c r="NFA350" s="79"/>
      <c r="NFB350" s="79"/>
      <c r="NFC350" s="79"/>
      <c r="NFD350" s="79"/>
      <c r="NFE350" s="79"/>
      <c r="NFF350" s="79"/>
      <c r="NFG350" s="79"/>
      <c r="NFH350" s="79"/>
      <c r="NFI350" s="79"/>
      <c r="NFJ350" s="79"/>
      <c r="NFK350" s="79"/>
      <c r="NFL350" s="79"/>
      <c r="NFM350" s="79"/>
      <c r="NFN350" s="79"/>
      <c r="NFO350" s="79"/>
      <c r="NFP350" s="79"/>
      <c r="NFQ350" s="79"/>
      <c r="NFR350" s="79"/>
      <c r="NFS350" s="79"/>
      <c r="NFT350" s="79"/>
      <c r="NFU350" s="79"/>
      <c r="NFV350" s="79"/>
      <c r="NFW350" s="79"/>
      <c r="NFX350" s="79"/>
      <c r="NFY350" s="79"/>
      <c r="NFZ350" s="79"/>
      <c r="NGA350" s="79"/>
      <c r="NGB350" s="79"/>
      <c r="NGC350" s="79"/>
      <c r="NGD350" s="79"/>
      <c r="NGE350" s="79"/>
      <c r="NGF350" s="79"/>
      <c r="NGG350" s="79"/>
      <c r="NGH350" s="79"/>
      <c r="NGI350" s="79"/>
      <c r="NGJ350" s="79"/>
      <c r="NGK350" s="79"/>
      <c r="NGL350" s="79"/>
      <c r="NGM350" s="79"/>
      <c r="NGN350" s="79"/>
      <c r="NGO350" s="79"/>
      <c r="NGP350" s="79"/>
      <c r="NGQ350" s="79"/>
      <c r="NGR350" s="79"/>
      <c r="NGS350" s="79"/>
      <c r="NGT350" s="79"/>
      <c r="NGU350" s="79"/>
      <c r="NGV350" s="79"/>
      <c r="NGW350" s="79"/>
      <c r="NGX350" s="79"/>
      <c r="NGY350" s="79"/>
      <c r="NGZ350" s="79"/>
      <c r="NHA350" s="79"/>
      <c r="NHB350" s="79"/>
      <c r="NHC350" s="79"/>
      <c r="NHD350" s="79"/>
      <c r="NHE350" s="79"/>
      <c r="NHF350" s="79"/>
      <c r="NHG350" s="79"/>
      <c r="NHH350" s="79"/>
      <c r="NHI350" s="79"/>
      <c r="NHJ350" s="79"/>
      <c r="NHK350" s="79"/>
      <c r="NHL350" s="79"/>
      <c r="NHM350" s="79"/>
      <c r="NHN350" s="79"/>
      <c r="NHO350" s="79"/>
      <c r="NHP350" s="79"/>
      <c r="NHQ350" s="79"/>
      <c r="NHR350" s="79"/>
      <c r="NHS350" s="79"/>
      <c r="NHT350" s="79"/>
      <c r="NHU350" s="79"/>
      <c r="NHV350" s="79"/>
      <c r="NHW350" s="79"/>
      <c r="NHX350" s="79"/>
      <c r="NHY350" s="79"/>
      <c r="NHZ350" s="79"/>
      <c r="NIA350" s="79"/>
      <c r="NIB350" s="79"/>
      <c r="NIC350" s="79"/>
      <c r="NID350" s="79"/>
      <c r="NIE350" s="79"/>
      <c r="NIF350" s="79"/>
      <c r="NIG350" s="79"/>
      <c r="NIH350" s="79"/>
      <c r="NII350" s="79"/>
      <c r="NIJ350" s="79"/>
      <c r="NIK350" s="79"/>
      <c r="NIL350" s="79"/>
      <c r="NIM350" s="79"/>
      <c r="NIN350" s="79"/>
      <c r="NIO350" s="79"/>
      <c r="NIP350" s="79"/>
      <c r="NIQ350" s="79"/>
      <c r="NIR350" s="79"/>
      <c r="NIS350" s="79"/>
      <c r="NIT350" s="79"/>
      <c r="NIU350" s="79"/>
      <c r="NIV350" s="79"/>
      <c r="NIW350" s="79"/>
      <c r="NIX350" s="79"/>
      <c r="NIY350" s="79"/>
      <c r="NIZ350" s="79"/>
      <c r="NJA350" s="79"/>
      <c r="NJB350" s="79"/>
      <c r="NJC350" s="79"/>
      <c r="NJD350" s="79"/>
      <c r="NJE350" s="79"/>
      <c r="NJF350" s="79"/>
      <c r="NJG350" s="79"/>
      <c r="NJH350" s="79"/>
      <c r="NJI350" s="79"/>
      <c r="NJJ350" s="79"/>
      <c r="NJK350" s="79"/>
      <c r="NJL350" s="79"/>
      <c r="NJM350" s="79"/>
      <c r="NJN350" s="79"/>
      <c r="NJO350" s="79"/>
      <c r="NJP350" s="79"/>
      <c r="NJQ350" s="79"/>
      <c r="NJR350" s="79"/>
      <c r="NJS350" s="79"/>
      <c r="NJT350" s="79"/>
      <c r="NJU350" s="79"/>
      <c r="NJV350" s="79"/>
      <c r="NJW350" s="79"/>
      <c r="NJX350" s="79"/>
      <c r="NJY350" s="79"/>
      <c r="NJZ350" s="79"/>
      <c r="NKA350" s="79"/>
      <c r="NKB350" s="79"/>
      <c r="NKC350" s="79"/>
      <c r="NKD350" s="79"/>
      <c r="NKE350" s="79"/>
      <c r="NKF350" s="79"/>
      <c r="NKG350" s="79"/>
      <c r="NKH350" s="79"/>
      <c r="NKI350" s="79"/>
      <c r="NKJ350" s="79"/>
      <c r="NKK350" s="79"/>
      <c r="NKL350" s="79"/>
      <c r="NKM350" s="79"/>
      <c r="NKN350" s="79"/>
      <c r="NKO350" s="79"/>
      <c r="NKP350" s="79"/>
      <c r="NKQ350" s="79"/>
      <c r="NKR350" s="79"/>
      <c r="NKS350" s="79"/>
      <c r="NKT350" s="79"/>
      <c r="NKU350" s="79"/>
      <c r="NKV350" s="79"/>
      <c r="NKW350" s="79"/>
      <c r="NKX350" s="79"/>
      <c r="NKY350" s="79"/>
      <c r="NKZ350" s="79"/>
      <c r="NLA350" s="79"/>
      <c r="NLB350" s="79"/>
      <c r="NLC350" s="79"/>
      <c r="NLD350" s="79"/>
      <c r="NLE350" s="79"/>
      <c r="NLF350" s="79"/>
      <c r="NLG350" s="79"/>
      <c r="NLH350" s="79"/>
      <c r="NLI350" s="79"/>
      <c r="NLJ350" s="79"/>
      <c r="NLK350" s="79"/>
      <c r="NLL350" s="79"/>
      <c r="NLM350" s="79"/>
      <c r="NLN350" s="79"/>
      <c r="NLO350" s="79"/>
      <c r="NLP350" s="79"/>
      <c r="NLQ350" s="79"/>
      <c r="NLR350" s="79"/>
      <c r="NLS350" s="79"/>
      <c r="NLT350" s="79"/>
      <c r="NLU350" s="79"/>
      <c r="NLV350" s="79"/>
      <c r="NLW350" s="79"/>
      <c r="NLX350" s="79"/>
      <c r="NLY350" s="79"/>
      <c r="NLZ350" s="79"/>
      <c r="NMA350" s="79"/>
      <c r="NMB350" s="79"/>
      <c r="NMC350" s="79"/>
      <c r="NMD350" s="79"/>
      <c r="NME350" s="79"/>
      <c r="NMF350" s="79"/>
      <c r="NMG350" s="79"/>
      <c r="NMH350" s="79"/>
      <c r="NMI350" s="79"/>
      <c r="NMJ350" s="79"/>
      <c r="NMK350" s="79"/>
      <c r="NML350" s="79"/>
      <c r="NMM350" s="79"/>
      <c r="NMN350" s="79"/>
      <c r="NMO350" s="79"/>
      <c r="NMP350" s="79"/>
      <c r="NMQ350" s="79"/>
      <c r="NMR350" s="79"/>
      <c r="NMS350" s="79"/>
      <c r="NMT350" s="79"/>
      <c r="NMU350" s="79"/>
      <c r="NMV350" s="79"/>
      <c r="NMW350" s="79"/>
      <c r="NMX350" s="79"/>
      <c r="NMY350" s="79"/>
      <c r="NMZ350" s="79"/>
      <c r="NNA350" s="79"/>
      <c r="NNB350" s="79"/>
      <c r="NNC350" s="79"/>
      <c r="NND350" s="79"/>
      <c r="NNE350" s="79"/>
      <c r="NNF350" s="79"/>
      <c r="NNG350" s="79"/>
      <c r="NNH350" s="79"/>
      <c r="NNI350" s="79"/>
      <c r="NNJ350" s="79"/>
      <c r="NNK350" s="79"/>
      <c r="NNL350" s="79"/>
      <c r="NNM350" s="79"/>
      <c r="NNN350" s="79"/>
      <c r="NNO350" s="79"/>
      <c r="NNP350" s="79"/>
      <c r="NNQ350" s="79"/>
      <c r="NNR350" s="79"/>
      <c r="NNS350" s="79"/>
      <c r="NNT350" s="79"/>
      <c r="NNU350" s="79"/>
      <c r="NNV350" s="79"/>
      <c r="NNW350" s="79"/>
      <c r="NNX350" s="79"/>
      <c r="NNY350" s="79"/>
      <c r="NNZ350" s="79"/>
      <c r="NOA350" s="79"/>
      <c r="NOB350" s="79"/>
      <c r="NOC350" s="79"/>
      <c r="NOD350" s="79"/>
      <c r="NOE350" s="79"/>
      <c r="NOF350" s="79"/>
      <c r="NOG350" s="79"/>
      <c r="NOH350" s="79"/>
      <c r="NOI350" s="79"/>
      <c r="NOJ350" s="79"/>
      <c r="NOK350" s="79"/>
      <c r="NOL350" s="79"/>
      <c r="NOM350" s="79"/>
      <c r="NON350" s="79"/>
      <c r="NOO350" s="79"/>
      <c r="NOP350" s="79"/>
      <c r="NOQ350" s="79"/>
      <c r="NOR350" s="79"/>
      <c r="NOS350" s="79"/>
      <c r="NOT350" s="79"/>
      <c r="NOU350" s="79"/>
      <c r="NOV350" s="79"/>
      <c r="NOW350" s="79"/>
      <c r="NOX350" s="79"/>
      <c r="NOY350" s="79"/>
      <c r="NOZ350" s="79"/>
      <c r="NPA350" s="79"/>
      <c r="NPB350" s="79"/>
      <c r="NPC350" s="79"/>
      <c r="NPD350" s="79"/>
      <c r="NPE350" s="79"/>
      <c r="NPF350" s="79"/>
      <c r="NPG350" s="79"/>
      <c r="NPH350" s="79"/>
      <c r="NPI350" s="79"/>
      <c r="NPJ350" s="79"/>
      <c r="NPK350" s="79"/>
      <c r="NPL350" s="79"/>
      <c r="NPM350" s="79"/>
      <c r="NPN350" s="79"/>
      <c r="NPO350" s="79"/>
      <c r="NPP350" s="79"/>
      <c r="NPQ350" s="79"/>
      <c r="NPR350" s="79"/>
      <c r="NPS350" s="79"/>
      <c r="NPT350" s="79"/>
      <c r="NPU350" s="79"/>
      <c r="NPV350" s="79"/>
      <c r="NPW350" s="79"/>
      <c r="NPX350" s="79"/>
      <c r="NPY350" s="79"/>
      <c r="NPZ350" s="79"/>
      <c r="NQA350" s="79"/>
      <c r="NQB350" s="79"/>
      <c r="NQC350" s="79"/>
      <c r="NQD350" s="79"/>
      <c r="NQE350" s="79"/>
      <c r="NQF350" s="79"/>
      <c r="NQG350" s="79"/>
      <c r="NQH350" s="79"/>
      <c r="NQI350" s="79"/>
      <c r="NQJ350" s="79"/>
      <c r="NQK350" s="79"/>
      <c r="NQL350" s="79"/>
      <c r="NQM350" s="79"/>
      <c r="NQN350" s="79"/>
      <c r="NQO350" s="79"/>
      <c r="NQP350" s="79"/>
      <c r="NQQ350" s="79"/>
      <c r="NQR350" s="79"/>
      <c r="NQS350" s="79"/>
      <c r="NQT350" s="79"/>
      <c r="NQU350" s="79"/>
      <c r="NQV350" s="79"/>
      <c r="NQW350" s="79"/>
      <c r="NQX350" s="79"/>
      <c r="NQY350" s="79"/>
      <c r="NQZ350" s="79"/>
      <c r="NRA350" s="79"/>
      <c r="NRB350" s="79"/>
      <c r="NRC350" s="79"/>
      <c r="NRD350" s="79"/>
      <c r="NRE350" s="79"/>
      <c r="NRF350" s="79"/>
      <c r="NRG350" s="79"/>
      <c r="NRH350" s="79"/>
      <c r="NRI350" s="79"/>
      <c r="NRJ350" s="79"/>
      <c r="NRK350" s="79"/>
      <c r="NRL350" s="79"/>
      <c r="NRM350" s="79"/>
      <c r="NRN350" s="79"/>
      <c r="NRO350" s="79"/>
      <c r="NRP350" s="79"/>
      <c r="NRQ350" s="79"/>
      <c r="NRR350" s="79"/>
      <c r="NRS350" s="79"/>
      <c r="NRT350" s="79"/>
      <c r="NRU350" s="79"/>
      <c r="NRV350" s="79"/>
      <c r="NRW350" s="79"/>
      <c r="NRX350" s="79"/>
      <c r="NRY350" s="79"/>
      <c r="NRZ350" s="79"/>
      <c r="NSA350" s="79"/>
      <c r="NSB350" s="79"/>
      <c r="NSC350" s="79"/>
      <c r="NSD350" s="79"/>
      <c r="NSE350" s="79"/>
      <c r="NSF350" s="79"/>
      <c r="NSG350" s="79"/>
      <c r="NSH350" s="79"/>
      <c r="NSI350" s="79"/>
      <c r="NSJ350" s="79"/>
      <c r="NSK350" s="79"/>
      <c r="NSL350" s="79"/>
      <c r="NSM350" s="79"/>
      <c r="NSN350" s="79"/>
      <c r="NSO350" s="79"/>
      <c r="NSP350" s="79"/>
      <c r="NSQ350" s="79"/>
      <c r="NSR350" s="79"/>
      <c r="NSS350" s="79"/>
      <c r="NST350" s="79"/>
      <c r="NSU350" s="79"/>
      <c r="NSV350" s="79"/>
      <c r="NSW350" s="79"/>
      <c r="NSX350" s="79"/>
      <c r="NSY350" s="79"/>
      <c r="NSZ350" s="79"/>
      <c r="NTA350" s="79"/>
      <c r="NTB350" s="79"/>
      <c r="NTC350" s="79"/>
      <c r="NTD350" s="79"/>
      <c r="NTE350" s="79"/>
      <c r="NTF350" s="79"/>
      <c r="NTG350" s="79"/>
      <c r="NTH350" s="79"/>
      <c r="NTI350" s="79"/>
      <c r="NTJ350" s="79"/>
      <c r="NTK350" s="79"/>
      <c r="NTL350" s="79"/>
      <c r="NTM350" s="79"/>
      <c r="NTN350" s="79"/>
      <c r="NTO350" s="79"/>
      <c r="NTP350" s="79"/>
      <c r="NTQ350" s="79"/>
      <c r="NTR350" s="79"/>
      <c r="NTS350" s="79"/>
      <c r="NTT350" s="79"/>
      <c r="NTU350" s="79"/>
      <c r="NTV350" s="79"/>
      <c r="NTW350" s="79"/>
      <c r="NTX350" s="79"/>
      <c r="NTY350" s="79"/>
      <c r="NTZ350" s="79"/>
      <c r="NUA350" s="79"/>
      <c r="NUB350" s="79"/>
      <c r="NUC350" s="79"/>
      <c r="NUD350" s="79"/>
      <c r="NUE350" s="79"/>
      <c r="NUF350" s="79"/>
      <c r="NUG350" s="79"/>
      <c r="NUH350" s="79"/>
      <c r="NUI350" s="79"/>
      <c r="NUJ350" s="79"/>
      <c r="NUK350" s="79"/>
      <c r="NUL350" s="79"/>
      <c r="NUM350" s="79"/>
      <c r="NUN350" s="79"/>
      <c r="NUO350" s="79"/>
      <c r="NUP350" s="79"/>
      <c r="NUQ350" s="79"/>
      <c r="NUR350" s="79"/>
      <c r="NUS350" s="79"/>
      <c r="NUT350" s="79"/>
      <c r="NUU350" s="79"/>
      <c r="NUV350" s="79"/>
      <c r="NUW350" s="79"/>
      <c r="NUX350" s="79"/>
      <c r="NUY350" s="79"/>
      <c r="NUZ350" s="79"/>
      <c r="NVA350" s="79"/>
      <c r="NVB350" s="79"/>
      <c r="NVC350" s="79"/>
      <c r="NVD350" s="79"/>
      <c r="NVE350" s="79"/>
      <c r="NVF350" s="79"/>
      <c r="NVG350" s="79"/>
      <c r="NVH350" s="79"/>
      <c r="NVI350" s="79"/>
      <c r="NVJ350" s="79"/>
      <c r="NVK350" s="79"/>
      <c r="NVL350" s="79"/>
      <c r="NVM350" s="79"/>
      <c r="NVN350" s="79"/>
      <c r="NVO350" s="79"/>
      <c r="NVP350" s="79"/>
      <c r="NVQ350" s="79"/>
      <c r="NVR350" s="79"/>
      <c r="NVS350" s="79"/>
      <c r="NVT350" s="79"/>
      <c r="NVU350" s="79"/>
      <c r="NVV350" s="79"/>
      <c r="NVW350" s="79"/>
      <c r="NVX350" s="79"/>
      <c r="NVY350" s="79"/>
      <c r="NVZ350" s="79"/>
      <c r="NWA350" s="79"/>
      <c r="NWB350" s="79"/>
      <c r="NWC350" s="79"/>
      <c r="NWD350" s="79"/>
      <c r="NWE350" s="79"/>
      <c r="NWF350" s="79"/>
      <c r="NWG350" s="79"/>
      <c r="NWH350" s="79"/>
      <c r="NWI350" s="79"/>
      <c r="NWJ350" s="79"/>
      <c r="NWK350" s="79"/>
      <c r="NWL350" s="79"/>
      <c r="NWM350" s="79"/>
      <c r="NWN350" s="79"/>
      <c r="NWO350" s="79"/>
      <c r="NWP350" s="79"/>
      <c r="NWQ350" s="79"/>
      <c r="NWR350" s="79"/>
      <c r="NWS350" s="79"/>
      <c r="NWT350" s="79"/>
      <c r="NWU350" s="79"/>
      <c r="NWV350" s="79"/>
      <c r="NWW350" s="79"/>
      <c r="NWX350" s="79"/>
      <c r="NWY350" s="79"/>
      <c r="NWZ350" s="79"/>
      <c r="NXA350" s="79"/>
      <c r="NXB350" s="79"/>
      <c r="NXC350" s="79"/>
      <c r="NXD350" s="79"/>
      <c r="NXE350" s="79"/>
      <c r="NXF350" s="79"/>
      <c r="NXG350" s="79"/>
      <c r="NXH350" s="79"/>
      <c r="NXI350" s="79"/>
      <c r="NXJ350" s="79"/>
      <c r="NXK350" s="79"/>
      <c r="NXL350" s="79"/>
      <c r="NXM350" s="79"/>
      <c r="NXN350" s="79"/>
      <c r="NXO350" s="79"/>
      <c r="NXP350" s="79"/>
      <c r="NXQ350" s="79"/>
      <c r="NXR350" s="79"/>
      <c r="NXS350" s="79"/>
      <c r="NXT350" s="79"/>
      <c r="NXU350" s="79"/>
      <c r="NXV350" s="79"/>
      <c r="NXW350" s="79"/>
      <c r="NXX350" s="79"/>
      <c r="NXY350" s="79"/>
      <c r="NXZ350" s="79"/>
      <c r="NYA350" s="79"/>
      <c r="NYB350" s="79"/>
      <c r="NYC350" s="79"/>
      <c r="NYD350" s="79"/>
      <c r="NYE350" s="79"/>
      <c r="NYF350" s="79"/>
      <c r="NYG350" s="79"/>
      <c r="NYH350" s="79"/>
      <c r="NYI350" s="79"/>
      <c r="NYJ350" s="79"/>
      <c r="NYK350" s="79"/>
      <c r="NYL350" s="79"/>
      <c r="NYM350" s="79"/>
      <c r="NYN350" s="79"/>
      <c r="NYO350" s="79"/>
      <c r="NYP350" s="79"/>
      <c r="NYQ350" s="79"/>
      <c r="NYR350" s="79"/>
      <c r="NYS350" s="79"/>
      <c r="NYT350" s="79"/>
      <c r="NYU350" s="79"/>
      <c r="NYV350" s="79"/>
      <c r="NYW350" s="79"/>
      <c r="NYX350" s="79"/>
      <c r="NYY350" s="79"/>
      <c r="NYZ350" s="79"/>
      <c r="NZA350" s="79"/>
      <c r="NZB350" s="79"/>
      <c r="NZC350" s="79"/>
      <c r="NZD350" s="79"/>
      <c r="NZE350" s="79"/>
      <c r="NZF350" s="79"/>
      <c r="NZG350" s="79"/>
      <c r="NZH350" s="79"/>
      <c r="NZI350" s="79"/>
      <c r="NZJ350" s="79"/>
      <c r="NZK350" s="79"/>
      <c r="NZL350" s="79"/>
      <c r="NZM350" s="79"/>
      <c r="NZN350" s="79"/>
      <c r="NZO350" s="79"/>
      <c r="NZP350" s="79"/>
      <c r="NZQ350" s="79"/>
      <c r="NZR350" s="79"/>
      <c r="NZS350" s="79"/>
      <c r="NZT350" s="79"/>
      <c r="NZU350" s="79"/>
      <c r="NZV350" s="79"/>
      <c r="NZW350" s="79"/>
      <c r="NZX350" s="79"/>
      <c r="NZY350" s="79"/>
      <c r="NZZ350" s="79"/>
      <c r="OAA350" s="79"/>
      <c r="OAB350" s="79"/>
      <c r="OAC350" s="79"/>
      <c r="OAD350" s="79"/>
      <c r="OAE350" s="79"/>
      <c r="OAF350" s="79"/>
      <c r="OAG350" s="79"/>
      <c r="OAH350" s="79"/>
      <c r="OAI350" s="79"/>
      <c r="OAJ350" s="79"/>
      <c r="OAK350" s="79"/>
      <c r="OAL350" s="79"/>
      <c r="OAM350" s="79"/>
      <c r="OAN350" s="79"/>
      <c r="OAO350" s="79"/>
      <c r="OAP350" s="79"/>
      <c r="OAQ350" s="79"/>
      <c r="OAR350" s="79"/>
      <c r="OAS350" s="79"/>
      <c r="OAT350" s="79"/>
      <c r="OAU350" s="79"/>
      <c r="OAV350" s="79"/>
      <c r="OAW350" s="79"/>
      <c r="OAX350" s="79"/>
      <c r="OAY350" s="79"/>
      <c r="OAZ350" s="79"/>
      <c r="OBA350" s="79"/>
      <c r="OBB350" s="79"/>
      <c r="OBC350" s="79"/>
      <c r="OBD350" s="79"/>
      <c r="OBE350" s="79"/>
      <c r="OBF350" s="79"/>
      <c r="OBG350" s="79"/>
      <c r="OBH350" s="79"/>
      <c r="OBI350" s="79"/>
      <c r="OBJ350" s="79"/>
      <c r="OBK350" s="79"/>
      <c r="OBL350" s="79"/>
      <c r="OBM350" s="79"/>
      <c r="OBN350" s="79"/>
      <c r="OBO350" s="79"/>
      <c r="OBP350" s="79"/>
      <c r="OBQ350" s="79"/>
      <c r="OBR350" s="79"/>
      <c r="OBS350" s="79"/>
      <c r="OBT350" s="79"/>
      <c r="OBU350" s="79"/>
      <c r="OBV350" s="79"/>
      <c r="OBW350" s="79"/>
      <c r="OBX350" s="79"/>
      <c r="OBY350" s="79"/>
      <c r="OBZ350" s="79"/>
      <c r="OCA350" s="79"/>
      <c r="OCB350" s="79"/>
      <c r="OCC350" s="79"/>
      <c r="OCD350" s="79"/>
      <c r="OCE350" s="79"/>
      <c r="OCF350" s="79"/>
      <c r="OCG350" s="79"/>
      <c r="OCH350" s="79"/>
      <c r="OCI350" s="79"/>
      <c r="OCJ350" s="79"/>
      <c r="OCK350" s="79"/>
      <c r="OCL350" s="79"/>
      <c r="OCM350" s="79"/>
      <c r="OCN350" s="79"/>
      <c r="OCO350" s="79"/>
      <c r="OCP350" s="79"/>
      <c r="OCQ350" s="79"/>
      <c r="OCR350" s="79"/>
      <c r="OCS350" s="79"/>
      <c r="OCT350" s="79"/>
      <c r="OCU350" s="79"/>
      <c r="OCV350" s="79"/>
      <c r="OCW350" s="79"/>
      <c r="OCX350" s="79"/>
      <c r="OCY350" s="79"/>
      <c r="OCZ350" s="79"/>
      <c r="ODA350" s="79"/>
      <c r="ODB350" s="79"/>
      <c r="ODC350" s="79"/>
      <c r="ODD350" s="79"/>
      <c r="ODE350" s="79"/>
      <c r="ODF350" s="79"/>
      <c r="ODG350" s="79"/>
      <c r="ODH350" s="79"/>
      <c r="ODI350" s="79"/>
      <c r="ODJ350" s="79"/>
      <c r="ODK350" s="79"/>
      <c r="ODL350" s="79"/>
      <c r="ODM350" s="79"/>
      <c r="ODN350" s="79"/>
      <c r="ODO350" s="79"/>
      <c r="ODP350" s="79"/>
      <c r="ODQ350" s="79"/>
      <c r="ODR350" s="79"/>
      <c r="ODS350" s="79"/>
      <c r="ODT350" s="79"/>
      <c r="ODU350" s="79"/>
      <c r="ODV350" s="79"/>
      <c r="ODW350" s="79"/>
      <c r="ODX350" s="79"/>
      <c r="ODY350" s="79"/>
      <c r="ODZ350" s="79"/>
      <c r="OEA350" s="79"/>
      <c r="OEB350" s="79"/>
      <c r="OEC350" s="79"/>
      <c r="OED350" s="79"/>
      <c r="OEE350" s="79"/>
      <c r="OEF350" s="79"/>
      <c r="OEG350" s="79"/>
      <c r="OEH350" s="79"/>
      <c r="OEI350" s="79"/>
      <c r="OEJ350" s="79"/>
      <c r="OEK350" s="79"/>
      <c r="OEL350" s="79"/>
      <c r="OEM350" s="79"/>
      <c r="OEN350" s="79"/>
      <c r="OEO350" s="79"/>
      <c r="OEP350" s="79"/>
      <c r="OEQ350" s="79"/>
      <c r="OER350" s="79"/>
      <c r="OES350" s="79"/>
      <c r="OET350" s="79"/>
      <c r="OEU350" s="79"/>
      <c r="OEV350" s="79"/>
      <c r="OEW350" s="79"/>
      <c r="OEX350" s="79"/>
      <c r="OEY350" s="79"/>
      <c r="OEZ350" s="79"/>
      <c r="OFA350" s="79"/>
      <c r="OFB350" s="79"/>
      <c r="OFC350" s="79"/>
      <c r="OFD350" s="79"/>
      <c r="OFE350" s="79"/>
      <c r="OFF350" s="79"/>
      <c r="OFG350" s="79"/>
      <c r="OFH350" s="79"/>
      <c r="OFI350" s="79"/>
      <c r="OFJ350" s="79"/>
      <c r="OFK350" s="79"/>
      <c r="OFL350" s="79"/>
      <c r="OFM350" s="79"/>
      <c r="OFN350" s="79"/>
      <c r="OFO350" s="79"/>
      <c r="OFP350" s="79"/>
      <c r="OFQ350" s="79"/>
      <c r="OFR350" s="79"/>
      <c r="OFS350" s="79"/>
      <c r="OFT350" s="79"/>
      <c r="OFU350" s="79"/>
      <c r="OFV350" s="79"/>
      <c r="OFW350" s="79"/>
      <c r="OFX350" s="79"/>
      <c r="OFY350" s="79"/>
      <c r="OFZ350" s="79"/>
      <c r="OGA350" s="79"/>
      <c r="OGB350" s="79"/>
      <c r="OGC350" s="79"/>
      <c r="OGD350" s="79"/>
      <c r="OGE350" s="79"/>
      <c r="OGF350" s="79"/>
      <c r="OGG350" s="79"/>
      <c r="OGH350" s="79"/>
      <c r="OGI350" s="79"/>
      <c r="OGJ350" s="79"/>
      <c r="OGK350" s="79"/>
      <c r="OGL350" s="79"/>
      <c r="OGM350" s="79"/>
      <c r="OGN350" s="79"/>
      <c r="OGO350" s="79"/>
      <c r="OGP350" s="79"/>
      <c r="OGQ350" s="79"/>
      <c r="OGR350" s="79"/>
      <c r="OGS350" s="79"/>
      <c r="OGT350" s="79"/>
      <c r="OGU350" s="79"/>
      <c r="OGV350" s="79"/>
      <c r="OGW350" s="79"/>
      <c r="OGX350" s="79"/>
      <c r="OGY350" s="79"/>
      <c r="OGZ350" s="79"/>
      <c r="OHA350" s="79"/>
      <c r="OHB350" s="79"/>
      <c r="OHC350" s="79"/>
      <c r="OHD350" s="79"/>
      <c r="OHE350" s="79"/>
      <c r="OHF350" s="79"/>
      <c r="OHG350" s="79"/>
      <c r="OHH350" s="79"/>
      <c r="OHI350" s="79"/>
      <c r="OHJ350" s="79"/>
      <c r="OHK350" s="79"/>
      <c r="OHL350" s="79"/>
      <c r="OHM350" s="79"/>
      <c r="OHN350" s="79"/>
      <c r="OHO350" s="79"/>
      <c r="OHP350" s="79"/>
      <c r="OHQ350" s="79"/>
      <c r="OHR350" s="79"/>
      <c r="OHS350" s="79"/>
      <c r="OHT350" s="79"/>
      <c r="OHU350" s="79"/>
      <c r="OHV350" s="79"/>
      <c r="OHW350" s="79"/>
      <c r="OHX350" s="79"/>
      <c r="OHY350" s="79"/>
      <c r="OHZ350" s="79"/>
      <c r="OIA350" s="79"/>
      <c r="OIB350" s="79"/>
      <c r="OIC350" s="79"/>
      <c r="OID350" s="79"/>
      <c r="OIE350" s="79"/>
      <c r="OIF350" s="79"/>
      <c r="OIG350" s="79"/>
      <c r="OIH350" s="79"/>
      <c r="OII350" s="79"/>
      <c r="OIJ350" s="79"/>
      <c r="OIK350" s="79"/>
      <c r="OIL350" s="79"/>
      <c r="OIM350" s="79"/>
      <c r="OIN350" s="79"/>
      <c r="OIO350" s="79"/>
      <c r="OIP350" s="79"/>
      <c r="OIQ350" s="79"/>
      <c r="OIR350" s="79"/>
      <c r="OIS350" s="79"/>
      <c r="OIT350" s="79"/>
      <c r="OIU350" s="79"/>
      <c r="OIV350" s="79"/>
      <c r="OIW350" s="79"/>
      <c r="OIX350" s="79"/>
      <c r="OIY350" s="79"/>
      <c r="OIZ350" s="79"/>
      <c r="OJA350" s="79"/>
      <c r="OJB350" s="79"/>
      <c r="OJC350" s="79"/>
      <c r="OJD350" s="79"/>
      <c r="OJE350" s="79"/>
      <c r="OJF350" s="79"/>
      <c r="OJG350" s="79"/>
      <c r="OJH350" s="79"/>
      <c r="OJI350" s="79"/>
      <c r="OJJ350" s="79"/>
      <c r="OJK350" s="79"/>
      <c r="OJL350" s="79"/>
      <c r="OJM350" s="79"/>
      <c r="OJN350" s="79"/>
      <c r="OJO350" s="79"/>
      <c r="OJP350" s="79"/>
      <c r="OJQ350" s="79"/>
      <c r="OJR350" s="79"/>
      <c r="OJS350" s="79"/>
      <c r="OJT350" s="79"/>
      <c r="OJU350" s="79"/>
      <c r="OJV350" s="79"/>
      <c r="OJW350" s="79"/>
      <c r="OJX350" s="79"/>
      <c r="OJY350" s="79"/>
      <c r="OJZ350" s="79"/>
      <c r="OKA350" s="79"/>
      <c r="OKB350" s="79"/>
      <c r="OKC350" s="79"/>
      <c r="OKD350" s="79"/>
      <c r="OKE350" s="79"/>
      <c r="OKF350" s="79"/>
      <c r="OKG350" s="79"/>
      <c r="OKH350" s="79"/>
      <c r="OKI350" s="79"/>
      <c r="OKJ350" s="79"/>
      <c r="OKK350" s="79"/>
      <c r="OKL350" s="79"/>
      <c r="OKM350" s="79"/>
      <c r="OKN350" s="79"/>
      <c r="OKO350" s="79"/>
      <c r="OKP350" s="79"/>
      <c r="OKQ350" s="79"/>
      <c r="OKR350" s="79"/>
      <c r="OKS350" s="79"/>
      <c r="OKT350" s="79"/>
      <c r="OKU350" s="79"/>
      <c r="OKV350" s="79"/>
      <c r="OKW350" s="79"/>
      <c r="OKX350" s="79"/>
      <c r="OKY350" s="79"/>
      <c r="OKZ350" s="79"/>
      <c r="OLA350" s="79"/>
      <c r="OLB350" s="79"/>
      <c r="OLC350" s="79"/>
      <c r="OLD350" s="79"/>
      <c r="OLE350" s="79"/>
      <c r="OLF350" s="79"/>
      <c r="OLG350" s="79"/>
      <c r="OLH350" s="79"/>
      <c r="OLI350" s="79"/>
      <c r="OLJ350" s="79"/>
      <c r="OLK350" s="79"/>
      <c r="OLL350" s="79"/>
      <c r="OLM350" s="79"/>
      <c r="OLN350" s="79"/>
      <c r="OLO350" s="79"/>
      <c r="OLP350" s="79"/>
      <c r="OLQ350" s="79"/>
      <c r="OLR350" s="79"/>
      <c r="OLS350" s="79"/>
      <c r="OLT350" s="79"/>
      <c r="OLU350" s="79"/>
      <c r="OLV350" s="79"/>
      <c r="OLW350" s="79"/>
      <c r="OLX350" s="79"/>
      <c r="OLY350" s="79"/>
      <c r="OLZ350" s="79"/>
      <c r="OMA350" s="79"/>
      <c r="OMB350" s="79"/>
      <c r="OMC350" s="79"/>
      <c r="OMD350" s="79"/>
      <c r="OME350" s="79"/>
      <c r="OMF350" s="79"/>
      <c r="OMG350" s="79"/>
      <c r="OMH350" s="79"/>
      <c r="OMI350" s="79"/>
      <c r="OMJ350" s="79"/>
      <c r="OMK350" s="79"/>
      <c r="OML350" s="79"/>
      <c r="OMM350" s="79"/>
      <c r="OMN350" s="79"/>
      <c r="OMO350" s="79"/>
      <c r="OMP350" s="79"/>
      <c r="OMQ350" s="79"/>
      <c r="OMR350" s="79"/>
      <c r="OMS350" s="79"/>
      <c r="OMT350" s="79"/>
      <c r="OMU350" s="79"/>
      <c r="OMV350" s="79"/>
      <c r="OMW350" s="79"/>
      <c r="OMX350" s="79"/>
      <c r="OMY350" s="79"/>
      <c r="OMZ350" s="79"/>
      <c r="ONA350" s="79"/>
      <c r="ONB350" s="79"/>
      <c r="ONC350" s="79"/>
      <c r="OND350" s="79"/>
      <c r="ONE350" s="79"/>
      <c r="ONF350" s="79"/>
      <c r="ONG350" s="79"/>
      <c r="ONH350" s="79"/>
      <c r="ONI350" s="79"/>
      <c r="ONJ350" s="79"/>
      <c r="ONK350" s="79"/>
      <c r="ONL350" s="79"/>
      <c r="ONM350" s="79"/>
      <c r="ONN350" s="79"/>
      <c r="ONO350" s="79"/>
      <c r="ONP350" s="79"/>
      <c r="ONQ350" s="79"/>
      <c r="ONR350" s="79"/>
      <c r="ONS350" s="79"/>
      <c r="ONT350" s="79"/>
      <c r="ONU350" s="79"/>
      <c r="ONV350" s="79"/>
      <c r="ONW350" s="79"/>
      <c r="ONX350" s="79"/>
      <c r="ONY350" s="79"/>
      <c r="ONZ350" s="79"/>
      <c r="OOA350" s="79"/>
      <c r="OOB350" s="79"/>
      <c r="OOC350" s="79"/>
      <c r="OOD350" s="79"/>
      <c r="OOE350" s="79"/>
      <c r="OOF350" s="79"/>
      <c r="OOG350" s="79"/>
      <c r="OOH350" s="79"/>
      <c r="OOI350" s="79"/>
      <c r="OOJ350" s="79"/>
      <c r="OOK350" s="79"/>
      <c r="OOL350" s="79"/>
      <c r="OOM350" s="79"/>
      <c r="OON350" s="79"/>
      <c r="OOO350" s="79"/>
      <c r="OOP350" s="79"/>
      <c r="OOQ350" s="79"/>
      <c r="OOR350" s="79"/>
      <c r="OOS350" s="79"/>
      <c r="OOT350" s="79"/>
      <c r="OOU350" s="79"/>
      <c r="OOV350" s="79"/>
      <c r="OOW350" s="79"/>
      <c r="OOX350" s="79"/>
      <c r="OOY350" s="79"/>
      <c r="OOZ350" s="79"/>
      <c r="OPA350" s="79"/>
      <c r="OPB350" s="79"/>
      <c r="OPC350" s="79"/>
      <c r="OPD350" s="79"/>
      <c r="OPE350" s="79"/>
      <c r="OPF350" s="79"/>
      <c r="OPG350" s="79"/>
      <c r="OPH350" s="79"/>
      <c r="OPI350" s="79"/>
      <c r="OPJ350" s="79"/>
      <c r="OPK350" s="79"/>
      <c r="OPL350" s="79"/>
      <c r="OPM350" s="79"/>
      <c r="OPN350" s="79"/>
      <c r="OPO350" s="79"/>
      <c r="OPP350" s="79"/>
      <c r="OPQ350" s="79"/>
      <c r="OPR350" s="79"/>
      <c r="OPS350" s="79"/>
      <c r="OPT350" s="79"/>
      <c r="OPU350" s="79"/>
      <c r="OPV350" s="79"/>
      <c r="OPW350" s="79"/>
      <c r="OPX350" s="79"/>
      <c r="OPY350" s="79"/>
      <c r="OPZ350" s="79"/>
      <c r="OQA350" s="79"/>
      <c r="OQB350" s="79"/>
      <c r="OQC350" s="79"/>
      <c r="OQD350" s="79"/>
      <c r="OQE350" s="79"/>
      <c r="OQF350" s="79"/>
      <c r="OQG350" s="79"/>
      <c r="OQH350" s="79"/>
      <c r="OQI350" s="79"/>
      <c r="OQJ350" s="79"/>
      <c r="OQK350" s="79"/>
      <c r="OQL350" s="79"/>
      <c r="OQM350" s="79"/>
      <c r="OQN350" s="79"/>
      <c r="OQO350" s="79"/>
      <c r="OQP350" s="79"/>
      <c r="OQQ350" s="79"/>
      <c r="OQR350" s="79"/>
      <c r="OQS350" s="79"/>
      <c r="OQT350" s="79"/>
      <c r="OQU350" s="79"/>
      <c r="OQV350" s="79"/>
      <c r="OQW350" s="79"/>
      <c r="OQX350" s="79"/>
      <c r="OQY350" s="79"/>
      <c r="OQZ350" s="79"/>
      <c r="ORA350" s="79"/>
      <c r="ORB350" s="79"/>
      <c r="ORC350" s="79"/>
      <c r="ORD350" s="79"/>
      <c r="ORE350" s="79"/>
      <c r="ORF350" s="79"/>
      <c r="ORG350" s="79"/>
      <c r="ORH350" s="79"/>
      <c r="ORI350" s="79"/>
      <c r="ORJ350" s="79"/>
      <c r="ORK350" s="79"/>
      <c r="ORL350" s="79"/>
      <c r="ORM350" s="79"/>
      <c r="ORN350" s="79"/>
      <c r="ORO350" s="79"/>
      <c r="ORP350" s="79"/>
      <c r="ORQ350" s="79"/>
      <c r="ORR350" s="79"/>
      <c r="ORS350" s="79"/>
      <c r="ORT350" s="79"/>
      <c r="ORU350" s="79"/>
      <c r="ORV350" s="79"/>
      <c r="ORW350" s="79"/>
      <c r="ORX350" s="79"/>
      <c r="ORY350" s="79"/>
      <c r="ORZ350" s="79"/>
      <c r="OSA350" s="79"/>
      <c r="OSB350" s="79"/>
      <c r="OSC350" s="79"/>
      <c r="OSD350" s="79"/>
      <c r="OSE350" s="79"/>
      <c r="OSF350" s="79"/>
      <c r="OSG350" s="79"/>
      <c r="OSH350" s="79"/>
      <c r="OSI350" s="79"/>
      <c r="OSJ350" s="79"/>
      <c r="OSK350" s="79"/>
      <c r="OSL350" s="79"/>
      <c r="OSM350" s="79"/>
      <c r="OSN350" s="79"/>
      <c r="OSO350" s="79"/>
      <c r="OSP350" s="79"/>
      <c r="OSQ350" s="79"/>
      <c r="OSR350" s="79"/>
      <c r="OSS350" s="79"/>
      <c r="OST350" s="79"/>
      <c r="OSU350" s="79"/>
      <c r="OSV350" s="79"/>
      <c r="OSW350" s="79"/>
      <c r="OSX350" s="79"/>
      <c r="OSY350" s="79"/>
      <c r="OSZ350" s="79"/>
      <c r="OTA350" s="79"/>
      <c r="OTB350" s="79"/>
      <c r="OTC350" s="79"/>
      <c r="OTD350" s="79"/>
      <c r="OTE350" s="79"/>
      <c r="OTF350" s="79"/>
      <c r="OTG350" s="79"/>
      <c r="OTH350" s="79"/>
      <c r="OTI350" s="79"/>
      <c r="OTJ350" s="79"/>
      <c r="OTK350" s="79"/>
      <c r="OTL350" s="79"/>
      <c r="OTM350" s="79"/>
      <c r="OTN350" s="79"/>
      <c r="OTO350" s="79"/>
      <c r="OTP350" s="79"/>
      <c r="OTQ350" s="79"/>
      <c r="OTR350" s="79"/>
      <c r="OTS350" s="79"/>
      <c r="OTT350" s="79"/>
      <c r="OTU350" s="79"/>
      <c r="OTV350" s="79"/>
      <c r="OTW350" s="79"/>
      <c r="OTX350" s="79"/>
      <c r="OTY350" s="79"/>
      <c r="OTZ350" s="79"/>
      <c r="OUA350" s="79"/>
      <c r="OUB350" s="79"/>
      <c r="OUC350" s="79"/>
      <c r="OUD350" s="79"/>
      <c r="OUE350" s="79"/>
      <c r="OUF350" s="79"/>
      <c r="OUG350" s="79"/>
      <c r="OUH350" s="79"/>
      <c r="OUI350" s="79"/>
      <c r="OUJ350" s="79"/>
      <c r="OUK350" s="79"/>
      <c r="OUL350" s="79"/>
      <c r="OUM350" s="79"/>
      <c r="OUN350" s="79"/>
      <c r="OUO350" s="79"/>
      <c r="OUP350" s="79"/>
      <c r="OUQ350" s="79"/>
      <c r="OUR350" s="79"/>
      <c r="OUS350" s="79"/>
      <c r="OUT350" s="79"/>
      <c r="OUU350" s="79"/>
      <c r="OUV350" s="79"/>
      <c r="OUW350" s="79"/>
      <c r="OUX350" s="79"/>
      <c r="OUY350" s="79"/>
      <c r="OUZ350" s="79"/>
      <c r="OVA350" s="79"/>
      <c r="OVB350" s="79"/>
      <c r="OVC350" s="79"/>
      <c r="OVD350" s="79"/>
      <c r="OVE350" s="79"/>
      <c r="OVF350" s="79"/>
      <c r="OVG350" s="79"/>
      <c r="OVH350" s="79"/>
      <c r="OVI350" s="79"/>
      <c r="OVJ350" s="79"/>
      <c r="OVK350" s="79"/>
      <c r="OVL350" s="79"/>
      <c r="OVM350" s="79"/>
      <c r="OVN350" s="79"/>
      <c r="OVO350" s="79"/>
      <c r="OVP350" s="79"/>
      <c r="OVQ350" s="79"/>
      <c r="OVR350" s="79"/>
      <c r="OVS350" s="79"/>
      <c r="OVT350" s="79"/>
      <c r="OVU350" s="79"/>
      <c r="OVV350" s="79"/>
      <c r="OVW350" s="79"/>
      <c r="OVX350" s="79"/>
      <c r="OVY350" s="79"/>
      <c r="OVZ350" s="79"/>
      <c r="OWA350" s="79"/>
      <c r="OWB350" s="79"/>
      <c r="OWC350" s="79"/>
      <c r="OWD350" s="79"/>
      <c r="OWE350" s="79"/>
      <c r="OWF350" s="79"/>
      <c r="OWG350" s="79"/>
      <c r="OWH350" s="79"/>
      <c r="OWI350" s="79"/>
      <c r="OWJ350" s="79"/>
      <c r="OWK350" s="79"/>
      <c r="OWL350" s="79"/>
      <c r="OWM350" s="79"/>
      <c r="OWN350" s="79"/>
      <c r="OWO350" s="79"/>
      <c r="OWP350" s="79"/>
      <c r="OWQ350" s="79"/>
      <c r="OWR350" s="79"/>
      <c r="OWS350" s="79"/>
      <c r="OWT350" s="79"/>
      <c r="OWU350" s="79"/>
      <c r="OWV350" s="79"/>
      <c r="OWW350" s="79"/>
      <c r="OWX350" s="79"/>
      <c r="OWY350" s="79"/>
      <c r="OWZ350" s="79"/>
      <c r="OXA350" s="79"/>
      <c r="OXB350" s="79"/>
      <c r="OXC350" s="79"/>
      <c r="OXD350" s="79"/>
      <c r="OXE350" s="79"/>
      <c r="OXF350" s="79"/>
      <c r="OXG350" s="79"/>
      <c r="OXH350" s="79"/>
      <c r="OXI350" s="79"/>
      <c r="OXJ350" s="79"/>
      <c r="OXK350" s="79"/>
      <c r="OXL350" s="79"/>
      <c r="OXM350" s="79"/>
      <c r="OXN350" s="79"/>
      <c r="OXO350" s="79"/>
      <c r="OXP350" s="79"/>
      <c r="OXQ350" s="79"/>
      <c r="OXR350" s="79"/>
      <c r="OXS350" s="79"/>
      <c r="OXT350" s="79"/>
      <c r="OXU350" s="79"/>
      <c r="OXV350" s="79"/>
      <c r="OXW350" s="79"/>
      <c r="OXX350" s="79"/>
      <c r="OXY350" s="79"/>
      <c r="OXZ350" s="79"/>
      <c r="OYA350" s="79"/>
      <c r="OYB350" s="79"/>
      <c r="OYC350" s="79"/>
      <c r="OYD350" s="79"/>
      <c r="OYE350" s="79"/>
      <c r="OYF350" s="79"/>
      <c r="OYG350" s="79"/>
      <c r="OYH350" s="79"/>
      <c r="OYI350" s="79"/>
      <c r="OYJ350" s="79"/>
      <c r="OYK350" s="79"/>
      <c r="OYL350" s="79"/>
      <c r="OYM350" s="79"/>
      <c r="OYN350" s="79"/>
      <c r="OYO350" s="79"/>
      <c r="OYP350" s="79"/>
      <c r="OYQ350" s="79"/>
      <c r="OYR350" s="79"/>
      <c r="OYS350" s="79"/>
      <c r="OYT350" s="79"/>
      <c r="OYU350" s="79"/>
      <c r="OYV350" s="79"/>
      <c r="OYW350" s="79"/>
      <c r="OYX350" s="79"/>
      <c r="OYY350" s="79"/>
      <c r="OYZ350" s="79"/>
      <c r="OZA350" s="79"/>
      <c r="OZB350" s="79"/>
      <c r="OZC350" s="79"/>
      <c r="OZD350" s="79"/>
      <c r="OZE350" s="79"/>
      <c r="OZF350" s="79"/>
      <c r="OZG350" s="79"/>
      <c r="OZH350" s="79"/>
      <c r="OZI350" s="79"/>
      <c r="OZJ350" s="79"/>
      <c r="OZK350" s="79"/>
      <c r="OZL350" s="79"/>
      <c r="OZM350" s="79"/>
      <c r="OZN350" s="79"/>
      <c r="OZO350" s="79"/>
      <c r="OZP350" s="79"/>
      <c r="OZQ350" s="79"/>
      <c r="OZR350" s="79"/>
      <c r="OZS350" s="79"/>
      <c r="OZT350" s="79"/>
      <c r="OZU350" s="79"/>
      <c r="OZV350" s="79"/>
      <c r="OZW350" s="79"/>
      <c r="OZX350" s="79"/>
      <c r="OZY350" s="79"/>
      <c r="OZZ350" s="79"/>
      <c r="PAA350" s="79"/>
      <c r="PAB350" s="79"/>
      <c r="PAC350" s="79"/>
      <c r="PAD350" s="79"/>
      <c r="PAE350" s="79"/>
      <c r="PAF350" s="79"/>
      <c r="PAG350" s="79"/>
      <c r="PAH350" s="79"/>
      <c r="PAI350" s="79"/>
      <c r="PAJ350" s="79"/>
      <c r="PAK350" s="79"/>
      <c r="PAL350" s="79"/>
      <c r="PAM350" s="79"/>
      <c r="PAN350" s="79"/>
      <c r="PAO350" s="79"/>
      <c r="PAP350" s="79"/>
      <c r="PAQ350" s="79"/>
      <c r="PAR350" s="79"/>
      <c r="PAS350" s="79"/>
      <c r="PAT350" s="79"/>
      <c r="PAU350" s="79"/>
      <c r="PAV350" s="79"/>
      <c r="PAW350" s="79"/>
      <c r="PAX350" s="79"/>
      <c r="PAY350" s="79"/>
      <c r="PAZ350" s="79"/>
      <c r="PBA350" s="79"/>
      <c r="PBB350" s="79"/>
      <c r="PBC350" s="79"/>
      <c r="PBD350" s="79"/>
      <c r="PBE350" s="79"/>
      <c r="PBF350" s="79"/>
      <c r="PBG350" s="79"/>
      <c r="PBH350" s="79"/>
      <c r="PBI350" s="79"/>
      <c r="PBJ350" s="79"/>
      <c r="PBK350" s="79"/>
      <c r="PBL350" s="79"/>
      <c r="PBM350" s="79"/>
      <c r="PBN350" s="79"/>
      <c r="PBO350" s="79"/>
      <c r="PBP350" s="79"/>
      <c r="PBQ350" s="79"/>
      <c r="PBR350" s="79"/>
      <c r="PBS350" s="79"/>
      <c r="PBT350" s="79"/>
      <c r="PBU350" s="79"/>
      <c r="PBV350" s="79"/>
      <c r="PBW350" s="79"/>
      <c r="PBX350" s="79"/>
      <c r="PBY350" s="79"/>
      <c r="PBZ350" s="79"/>
      <c r="PCA350" s="79"/>
      <c r="PCB350" s="79"/>
      <c r="PCC350" s="79"/>
      <c r="PCD350" s="79"/>
      <c r="PCE350" s="79"/>
      <c r="PCF350" s="79"/>
      <c r="PCG350" s="79"/>
      <c r="PCH350" s="79"/>
      <c r="PCI350" s="79"/>
      <c r="PCJ350" s="79"/>
      <c r="PCK350" s="79"/>
      <c r="PCL350" s="79"/>
      <c r="PCM350" s="79"/>
      <c r="PCN350" s="79"/>
      <c r="PCO350" s="79"/>
      <c r="PCP350" s="79"/>
      <c r="PCQ350" s="79"/>
      <c r="PCR350" s="79"/>
      <c r="PCS350" s="79"/>
      <c r="PCT350" s="79"/>
      <c r="PCU350" s="79"/>
      <c r="PCV350" s="79"/>
      <c r="PCW350" s="79"/>
      <c r="PCX350" s="79"/>
      <c r="PCY350" s="79"/>
      <c r="PCZ350" s="79"/>
      <c r="PDA350" s="79"/>
      <c r="PDB350" s="79"/>
      <c r="PDC350" s="79"/>
      <c r="PDD350" s="79"/>
      <c r="PDE350" s="79"/>
      <c r="PDF350" s="79"/>
      <c r="PDG350" s="79"/>
      <c r="PDH350" s="79"/>
      <c r="PDI350" s="79"/>
      <c r="PDJ350" s="79"/>
      <c r="PDK350" s="79"/>
      <c r="PDL350" s="79"/>
      <c r="PDM350" s="79"/>
      <c r="PDN350" s="79"/>
      <c r="PDO350" s="79"/>
      <c r="PDP350" s="79"/>
      <c r="PDQ350" s="79"/>
      <c r="PDR350" s="79"/>
      <c r="PDS350" s="79"/>
      <c r="PDT350" s="79"/>
      <c r="PDU350" s="79"/>
      <c r="PDV350" s="79"/>
      <c r="PDW350" s="79"/>
      <c r="PDX350" s="79"/>
      <c r="PDY350" s="79"/>
      <c r="PDZ350" s="79"/>
      <c r="PEA350" s="79"/>
      <c r="PEB350" s="79"/>
      <c r="PEC350" s="79"/>
      <c r="PED350" s="79"/>
      <c r="PEE350" s="79"/>
      <c r="PEF350" s="79"/>
      <c r="PEG350" s="79"/>
      <c r="PEH350" s="79"/>
      <c r="PEI350" s="79"/>
      <c r="PEJ350" s="79"/>
      <c r="PEK350" s="79"/>
      <c r="PEL350" s="79"/>
      <c r="PEM350" s="79"/>
      <c r="PEN350" s="79"/>
      <c r="PEO350" s="79"/>
      <c r="PEP350" s="79"/>
      <c r="PEQ350" s="79"/>
      <c r="PER350" s="79"/>
      <c r="PES350" s="79"/>
      <c r="PET350" s="79"/>
      <c r="PEU350" s="79"/>
      <c r="PEV350" s="79"/>
      <c r="PEW350" s="79"/>
      <c r="PEX350" s="79"/>
      <c r="PEY350" s="79"/>
      <c r="PEZ350" s="79"/>
      <c r="PFA350" s="79"/>
      <c r="PFB350" s="79"/>
      <c r="PFC350" s="79"/>
      <c r="PFD350" s="79"/>
      <c r="PFE350" s="79"/>
      <c r="PFF350" s="79"/>
      <c r="PFG350" s="79"/>
      <c r="PFH350" s="79"/>
      <c r="PFI350" s="79"/>
      <c r="PFJ350" s="79"/>
      <c r="PFK350" s="79"/>
      <c r="PFL350" s="79"/>
      <c r="PFM350" s="79"/>
      <c r="PFN350" s="79"/>
      <c r="PFO350" s="79"/>
      <c r="PFP350" s="79"/>
      <c r="PFQ350" s="79"/>
      <c r="PFR350" s="79"/>
      <c r="PFS350" s="79"/>
      <c r="PFT350" s="79"/>
      <c r="PFU350" s="79"/>
      <c r="PFV350" s="79"/>
      <c r="PFW350" s="79"/>
      <c r="PFX350" s="79"/>
      <c r="PFY350" s="79"/>
      <c r="PFZ350" s="79"/>
      <c r="PGA350" s="79"/>
      <c r="PGB350" s="79"/>
      <c r="PGC350" s="79"/>
      <c r="PGD350" s="79"/>
      <c r="PGE350" s="79"/>
      <c r="PGF350" s="79"/>
      <c r="PGG350" s="79"/>
      <c r="PGH350" s="79"/>
      <c r="PGI350" s="79"/>
      <c r="PGJ350" s="79"/>
      <c r="PGK350" s="79"/>
      <c r="PGL350" s="79"/>
      <c r="PGM350" s="79"/>
      <c r="PGN350" s="79"/>
      <c r="PGO350" s="79"/>
      <c r="PGP350" s="79"/>
      <c r="PGQ350" s="79"/>
      <c r="PGR350" s="79"/>
      <c r="PGS350" s="79"/>
      <c r="PGT350" s="79"/>
      <c r="PGU350" s="79"/>
      <c r="PGV350" s="79"/>
      <c r="PGW350" s="79"/>
      <c r="PGX350" s="79"/>
      <c r="PGY350" s="79"/>
      <c r="PGZ350" s="79"/>
      <c r="PHA350" s="79"/>
      <c r="PHB350" s="79"/>
      <c r="PHC350" s="79"/>
      <c r="PHD350" s="79"/>
      <c r="PHE350" s="79"/>
      <c r="PHF350" s="79"/>
      <c r="PHG350" s="79"/>
      <c r="PHH350" s="79"/>
      <c r="PHI350" s="79"/>
      <c r="PHJ350" s="79"/>
      <c r="PHK350" s="79"/>
      <c r="PHL350" s="79"/>
      <c r="PHM350" s="79"/>
      <c r="PHN350" s="79"/>
      <c r="PHO350" s="79"/>
      <c r="PHP350" s="79"/>
      <c r="PHQ350" s="79"/>
      <c r="PHR350" s="79"/>
      <c r="PHS350" s="79"/>
      <c r="PHT350" s="79"/>
      <c r="PHU350" s="79"/>
      <c r="PHV350" s="79"/>
      <c r="PHW350" s="79"/>
      <c r="PHX350" s="79"/>
      <c r="PHY350" s="79"/>
      <c r="PHZ350" s="79"/>
      <c r="PIA350" s="79"/>
      <c r="PIB350" s="79"/>
      <c r="PIC350" s="79"/>
      <c r="PID350" s="79"/>
      <c r="PIE350" s="79"/>
      <c r="PIF350" s="79"/>
      <c r="PIG350" s="79"/>
      <c r="PIH350" s="79"/>
      <c r="PII350" s="79"/>
      <c r="PIJ350" s="79"/>
      <c r="PIK350" s="79"/>
      <c r="PIL350" s="79"/>
      <c r="PIM350" s="79"/>
      <c r="PIN350" s="79"/>
      <c r="PIO350" s="79"/>
      <c r="PIP350" s="79"/>
      <c r="PIQ350" s="79"/>
      <c r="PIR350" s="79"/>
      <c r="PIS350" s="79"/>
      <c r="PIT350" s="79"/>
      <c r="PIU350" s="79"/>
      <c r="PIV350" s="79"/>
      <c r="PIW350" s="79"/>
      <c r="PIX350" s="79"/>
      <c r="PIY350" s="79"/>
      <c r="PIZ350" s="79"/>
      <c r="PJA350" s="79"/>
      <c r="PJB350" s="79"/>
      <c r="PJC350" s="79"/>
      <c r="PJD350" s="79"/>
      <c r="PJE350" s="79"/>
      <c r="PJF350" s="79"/>
      <c r="PJG350" s="79"/>
      <c r="PJH350" s="79"/>
      <c r="PJI350" s="79"/>
      <c r="PJJ350" s="79"/>
      <c r="PJK350" s="79"/>
      <c r="PJL350" s="79"/>
      <c r="PJM350" s="79"/>
      <c r="PJN350" s="79"/>
      <c r="PJO350" s="79"/>
      <c r="PJP350" s="79"/>
      <c r="PJQ350" s="79"/>
      <c r="PJR350" s="79"/>
      <c r="PJS350" s="79"/>
      <c r="PJT350" s="79"/>
      <c r="PJU350" s="79"/>
      <c r="PJV350" s="79"/>
      <c r="PJW350" s="79"/>
      <c r="PJX350" s="79"/>
      <c r="PJY350" s="79"/>
      <c r="PJZ350" s="79"/>
      <c r="PKA350" s="79"/>
      <c r="PKB350" s="79"/>
      <c r="PKC350" s="79"/>
      <c r="PKD350" s="79"/>
      <c r="PKE350" s="79"/>
      <c r="PKF350" s="79"/>
      <c r="PKG350" s="79"/>
      <c r="PKH350" s="79"/>
      <c r="PKI350" s="79"/>
      <c r="PKJ350" s="79"/>
      <c r="PKK350" s="79"/>
      <c r="PKL350" s="79"/>
      <c r="PKM350" s="79"/>
      <c r="PKN350" s="79"/>
      <c r="PKO350" s="79"/>
      <c r="PKP350" s="79"/>
      <c r="PKQ350" s="79"/>
      <c r="PKR350" s="79"/>
      <c r="PKS350" s="79"/>
      <c r="PKT350" s="79"/>
      <c r="PKU350" s="79"/>
      <c r="PKV350" s="79"/>
      <c r="PKW350" s="79"/>
      <c r="PKX350" s="79"/>
      <c r="PKY350" s="79"/>
      <c r="PKZ350" s="79"/>
      <c r="PLA350" s="79"/>
      <c r="PLB350" s="79"/>
      <c r="PLC350" s="79"/>
      <c r="PLD350" s="79"/>
      <c r="PLE350" s="79"/>
      <c r="PLF350" s="79"/>
      <c r="PLG350" s="79"/>
      <c r="PLH350" s="79"/>
      <c r="PLI350" s="79"/>
      <c r="PLJ350" s="79"/>
      <c r="PLK350" s="79"/>
      <c r="PLL350" s="79"/>
      <c r="PLM350" s="79"/>
      <c r="PLN350" s="79"/>
      <c r="PLO350" s="79"/>
      <c r="PLP350" s="79"/>
      <c r="PLQ350" s="79"/>
      <c r="PLR350" s="79"/>
      <c r="PLS350" s="79"/>
      <c r="PLT350" s="79"/>
      <c r="PLU350" s="79"/>
      <c r="PLV350" s="79"/>
      <c r="PLW350" s="79"/>
      <c r="PLX350" s="79"/>
      <c r="PLY350" s="79"/>
      <c r="PLZ350" s="79"/>
      <c r="PMA350" s="79"/>
      <c r="PMB350" s="79"/>
      <c r="PMC350" s="79"/>
      <c r="PMD350" s="79"/>
      <c r="PME350" s="79"/>
      <c r="PMF350" s="79"/>
      <c r="PMG350" s="79"/>
      <c r="PMH350" s="79"/>
      <c r="PMI350" s="79"/>
      <c r="PMJ350" s="79"/>
      <c r="PMK350" s="79"/>
      <c r="PML350" s="79"/>
      <c r="PMM350" s="79"/>
      <c r="PMN350" s="79"/>
      <c r="PMO350" s="79"/>
      <c r="PMP350" s="79"/>
      <c r="PMQ350" s="79"/>
      <c r="PMR350" s="79"/>
      <c r="PMS350" s="79"/>
      <c r="PMT350" s="79"/>
      <c r="PMU350" s="79"/>
      <c r="PMV350" s="79"/>
      <c r="PMW350" s="79"/>
      <c r="PMX350" s="79"/>
      <c r="PMY350" s="79"/>
      <c r="PMZ350" s="79"/>
      <c r="PNA350" s="79"/>
      <c r="PNB350" s="79"/>
      <c r="PNC350" s="79"/>
      <c r="PND350" s="79"/>
      <c r="PNE350" s="79"/>
      <c r="PNF350" s="79"/>
      <c r="PNG350" s="79"/>
      <c r="PNH350" s="79"/>
      <c r="PNI350" s="79"/>
      <c r="PNJ350" s="79"/>
      <c r="PNK350" s="79"/>
      <c r="PNL350" s="79"/>
      <c r="PNM350" s="79"/>
      <c r="PNN350" s="79"/>
      <c r="PNO350" s="79"/>
      <c r="PNP350" s="79"/>
      <c r="PNQ350" s="79"/>
      <c r="PNR350" s="79"/>
      <c r="PNS350" s="79"/>
      <c r="PNT350" s="79"/>
      <c r="PNU350" s="79"/>
      <c r="PNV350" s="79"/>
      <c r="PNW350" s="79"/>
      <c r="PNX350" s="79"/>
      <c r="PNY350" s="79"/>
      <c r="PNZ350" s="79"/>
      <c r="POA350" s="79"/>
      <c r="POB350" s="79"/>
      <c r="POC350" s="79"/>
      <c r="POD350" s="79"/>
      <c r="POE350" s="79"/>
      <c r="POF350" s="79"/>
      <c r="POG350" s="79"/>
      <c r="POH350" s="79"/>
      <c r="POI350" s="79"/>
      <c r="POJ350" s="79"/>
      <c r="POK350" s="79"/>
      <c r="POL350" s="79"/>
      <c r="POM350" s="79"/>
      <c r="PON350" s="79"/>
      <c r="POO350" s="79"/>
      <c r="POP350" s="79"/>
      <c r="POQ350" s="79"/>
      <c r="POR350" s="79"/>
      <c r="POS350" s="79"/>
      <c r="POT350" s="79"/>
      <c r="POU350" s="79"/>
      <c r="POV350" s="79"/>
      <c r="POW350" s="79"/>
      <c r="POX350" s="79"/>
      <c r="POY350" s="79"/>
      <c r="POZ350" s="79"/>
      <c r="PPA350" s="79"/>
      <c r="PPB350" s="79"/>
      <c r="PPC350" s="79"/>
      <c r="PPD350" s="79"/>
      <c r="PPE350" s="79"/>
      <c r="PPF350" s="79"/>
      <c r="PPG350" s="79"/>
      <c r="PPH350" s="79"/>
      <c r="PPI350" s="79"/>
      <c r="PPJ350" s="79"/>
      <c r="PPK350" s="79"/>
      <c r="PPL350" s="79"/>
      <c r="PPM350" s="79"/>
      <c r="PPN350" s="79"/>
      <c r="PPO350" s="79"/>
      <c r="PPP350" s="79"/>
      <c r="PPQ350" s="79"/>
      <c r="PPR350" s="79"/>
      <c r="PPS350" s="79"/>
      <c r="PPT350" s="79"/>
      <c r="PPU350" s="79"/>
      <c r="PPV350" s="79"/>
      <c r="PPW350" s="79"/>
      <c r="PPX350" s="79"/>
      <c r="PPY350" s="79"/>
      <c r="PPZ350" s="79"/>
      <c r="PQA350" s="79"/>
      <c r="PQB350" s="79"/>
      <c r="PQC350" s="79"/>
      <c r="PQD350" s="79"/>
      <c r="PQE350" s="79"/>
      <c r="PQF350" s="79"/>
      <c r="PQG350" s="79"/>
      <c r="PQH350" s="79"/>
      <c r="PQI350" s="79"/>
      <c r="PQJ350" s="79"/>
      <c r="PQK350" s="79"/>
      <c r="PQL350" s="79"/>
      <c r="PQM350" s="79"/>
      <c r="PQN350" s="79"/>
      <c r="PQO350" s="79"/>
      <c r="PQP350" s="79"/>
      <c r="PQQ350" s="79"/>
      <c r="PQR350" s="79"/>
      <c r="PQS350" s="79"/>
      <c r="PQT350" s="79"/>
      <c r="PQU350" s="79"/>
      <c r="PQV350" s="79"/>
      <c r="PQW350" s="79"/>
      <c r="PQX350" s="79"/>
      <c r="PQY350" s="79"/>
      <c r="PQZ350" s="79"/>
      <c r="PRA350" s="79"/>
      <c r="PRB350" s="79"/>
      <c r="PRC350" s="79"/>
      <c r="PRD350" s="79"/>
      <c r="PRE350" s="79"/>
      <c r="PRF350" s="79"/>
      <c r="PRG350" s="79"/>
      <c r="PRH350" s="79"/>
      <c r="PRI350" s="79"/>
      <c r="PRJ350" s="79"/>
      <c r="PRK350" s="79"/>
      <c r="PRL350" s="79"/>
      <c r="PRM350" s="79"/>
      <c r="PRN350" s="79"/>
      <c r="PRO350" s="79"/>
      <c r="PRP350" s="79"/>
      <c r="PRQ350" s="79"/>
      <c r="PRR350" s="79"/>
      <c r="PRS350" s="79"/>
      <c r="PRT350" s="79"/>
      <c r="PRU350" s="79"/>
      <c r="PRV350" s="79"/>
      <c r="PRW350" s="79"/>
      <c r="PRX350" s="79"/>
      <c r="PRY350" s="79"/>
      <c r="PRZ350" s="79"/>
      <c r="PSA350" s="79"/>
      <c r="PSB350" s="79"/>
      <c r="PSC350" s="79"/>
      <c r="PSD350" s="79"/>
      <c r="PSE350" s="79"/>
      <c r="PSF350" s="79"/>
      <c r="PSG350" s="79"/>
      <c r="PSH350" s="79"/>
      <c r="PSI350" s="79"/>
      <c r="PSJ350" s="79"/>
      <c r="PSK350" s="79"/>
      <c r="PSL350" s="79"/>
      <c r="PSM350" s="79"/>
      <c r="PSN350" s="79"/>
      <c r="PSO350" s="79"/>
      <c r="PSP350" s="79"/>
      <c r="PSQ350" s="79"/>
      <c r="PSR350" s="79"/>
      <c r="PSS350" s="79"/>
      <c r="PST350" s="79"/>
      <c r="PSU350" s="79"/>
      <c r="PSV350" s="79"/>
      <c r="PSW350" s="79"/>
      <c r="PSX350" s="79"/>
      <c r="PSY350" s="79"/>
      <c r="PSZ350" s="79"/>
      <c r="PTA350" s="79"/>
      <c r="PTB350" s="79"/>
      <c r="PTC350" s="79"/>
      <c r="PTD350" s="79"/>
      <c r="PTE350" s="79"/>
      <c r="PTF350" s="79"/>
      <c r="PTG350" s="79"/>
      <c r="PTH350" s="79"/>
      <c r="PTI350" s="79"/>
      <c r="PTJ350" s="79"/>
      <c r="PTK350" s="79"/>
      <c r="PTL350" s="79"/>
      <c r="PTM350" s="79"/>
      <c r="PTN350" s="79"/>
      <c r="PTO350" s="79"/>
      <c r="PTP350" s="79"/>
      <c r="PTQ350" s="79"/>
      <c r="PTR350" s="79"/>
      <c r="PTS350" s="79"/>
      <c r="PTT350" s="79"/>
      <c r="PTU350" s="79"/>
      <c r="PTV350" s="79"/>
      <c r="PTW350" s="79"/>
      <c r="PTX350" s="79"/>
      <c r="PTY350" s="79"/>
      <c r="PTZ350" s="79"/>
      <c r="PUA350" s="79"/>
      <c r="PUB350" s="79"/>
      <c r="PUC350" s="79"/>
      <c r="PUD350" s="79"/>
      <c r="PUE350" s="79"/>
      <c r="PUF350" s="79"/>
      <c r="PUG350" s="79"/>
      <c r="PUH350" s="79"/>
      <c r="PUI350" s="79"/>
      <c r="PUJ350" s="79"/>
      <c r="PUK350" s="79"/>
      <c r="PUL350" s="79"/>
      <c r="PUM350" s="79"/>
      <c r="PUN350" s="79"/>
      <c r="PUO350" s="79"/>
      <c r="PUP350" s="79"/>
      <c r="PUQ350" s="79"/>
      <c r="PUR350" s="79"/>
      <c r="PUS350" s="79"/>
      <c r="PUT350" s="79"/>
      <c r="PUU350" s="79"/>
      <c r="PUV350" s="79"/>
      <c r="PUW350" s="79"/>
      <c r="PUX350" s="79"/>
      <c r="PUY350" s="79"/>
      <c r="PUZ350" s="79"/>
      <c r="PVA350" s="79"/>
      <c r="PVB350" s="79"/>
      <c r="PVC350" s="79"/>
      <c r="PVD350" s="79"/>
      <c r="PVE350" s="79"/>
      <c r="PVF350" s="79"/>
      <c r="PVG350" s="79"/>
      <c r="PVH350" s="79"/>
      <c r="PVI350" s="79"/>
      <c r="PVJ350" s="79"/>
      <c r="PVK350" s="79"/>
      <c r="PVL350" s="79"/>
      <c r="PVM350" s="79"/>
      <c r="PVN350" s="79"/>
      <c r="PVO350" s="79"/>
      <c r="PVP350" s="79"/>
      <c r="PVQ350" s="79"/>
      <c r="PVR350" s="79"/>
      <c r="PVS350" s="79"/>
      <c r="PVT350" s="79"/>
      <c r="PVU350" s="79"/>
      <c r="PVV350" s="79"/>
      <c r="PVW350" s="79"/>
      <c r="PVX350" s="79"/>
      <c r="PVY350" s="79"/>
      <c r="PVZ350" s="79"/>
      <c r="PWA350" s="79"/>
      <c r="PWB350" s="79"/>
      <c r="PWC350" s="79"/>
      <c r="PWD350" s="79"/>
      <c r="PWE350" s="79"/>
      <c r="PWF350" s="79"/>
      <c r="PWG350" s="79"/>
      <c r="PWH350" s="79"/>
      <c r="PWI350" s="79"/>
      <c r="PWJ350" s="79"/>
      <c r="PWK350" s="79"/>
      <c r="PWL350" s="79"/>
      <c r="PWM350" s="79"/>
      <c r="PWN350" s="79"/>
      <c r="PWO350" s="79"/>
      <c r="PWP350" s="79"/>
      <c r="PWQ350" s="79"/>
      <c r="PWR350" s="79"/>
      <c r="PWS350" s="79"/>
      <c r="PWT350" s="79"/>
      <c r="PWU350" s="79"/>
      <c r="PWV350" s="79"/>
      <c r="PWW350" s="79"/>
      <c r="PWX350" s="79"/>
      <c r="PWY350" s="79"/>
      <c r="PWZ350" s="79"/>
      <c r="PXA350" s="79"/>
      <c r="PXB350" s="79"/>
      <c r="PXC350" s="79"/>
      <c r="PXD350" s="79"/>
      <c r="PXE350" s="79"/>
      <c r="PXF350" s="79"/>
      <c r="PXG350" s="79"/>
      <c r="PXH350" s="79"/>
      <c r="PXI350" s="79"/>
      <c r="PXJ350" s="79"/>
      <c r="PXK350" s="79"/>
      <c r="PXL350" s="79"/>
      <c r="PXM350" s="79"/>
      <c r="PXN350" s="79"/>
      <c r="PXO350" s="79"/>
      <c r="PXP350" s="79"/>
      <c r="PXQ350" s="79"/>
      <c r="PXR350" s="79"/>
      <c r="PXS350" s="79"/>
      <c r="PXT350" s="79"/>
      <c r="PXU350" s="79"/>
      <c r="PXV350" s="79"/>
      <c r="PXW350" s="79"/>
      <c r="PXX350" s="79"/>
      <c r="PXY350" s="79"/>
      <c r="PXZ350" s="79"/>
      <c r="PYA350" s="79"/>
      <c r="PYB350" s="79"/>
      <c r="PYC350" s="79"/>
      <c r="PYD350" s="79"/>
      <c r="PYE350" s="79"/>
      <c r="PYF350" s="79"/>
      <c r="PYG350" s="79"/>
      <c r="PYH350" s="79"/>
      <c r="PYI350" s="79"/>
      <c r="PYJ350" s="79"/>
      <c r="PYK350" s="79"/>
      <c r="PYL350" s="79"/>
      <c r="PYM350" s="79"/>
      <c r="PYN350" s="79"/>
      <c r="PYO350" s="79"/>
      <c r="PYP350" s="79"/>
      <c r="PYQ350" s="79"/>
      <c r="PYR350" s="79"/>
      <c r="PYS350" s="79"/>
      <c r="PYT350" s="79"/>
      <c r="PYU350" s="79"/>
      <c r="PYV350" s="79"/>
      <c r="PYW350" s="79"/>
      <c r="PYX350" s="79"/>
      <c r="PYY350" s="79"/>
      <c r="PYZ350" s="79"/>
      <c r="PZA350" s="79"/>
      <c r="PZB350" s="79"/>
      <c r="PZC350" s="79"/>
      <c r="PZD350" s="79"/>
      <c r="PZE350" s="79"/>
      <c r="PZF350" s="79"/>
      <c r="PZG350" s="79"/>
      <c r="PZH350" s="79"/>
      <c r="PZI350" s="79"/>
      <c r="PZJ350" s="79"/>
      <c r="PZK350" s="79"/>
      <c r="PZL350" s="79"/>
      <c r="PZM350" s="79"/>
      <c r="PZN350" s="79"/>
      <c r="PZO350" s="79"/>
      <c r="PZP350" s="79"/>
      <c r="PZQ350" s="79"/>
      <c r="PZR350" s="79"/>
      <c r="PZS350" s="79"/>
      <c r="PZT350" s="79"/>
      <c r="PZU350" s="79"/>
      <c r="PZV350" s="79"/>
      <c r="PZW350" s="79"/>
      <c r="PZX350" s="79"/>
      <c r="PZY350" s="79"/>
      <c r="PZZ350" s="79"/>
      <c r="QAA350" s="79"/>
      <c r="QAB350" s="79"/>
      <c r="QAC350" s="79"/>
      <c r="QAD350" s="79"/>
      <c r="QAE350" s="79"/>
      <c r="QAF350" s="79"/>
      <c r="QAG350" s="79"/>
      <c r="QAH350" s="79"/>
      <c r="QAI350" s="79"/>
      <c r="QAJ350" s="79"/>
      <c r="QAK350" s="79"/>
      <c r="QAL350" s="79"/>
      <c r="QAM350" s="79"/>
      <c r="QAN350" s="79"/>
      <c r="QAO350" s="79"/>
      <c r="QAP350" s="79"/>
      <c r="QAQ350" s="79"/>
      <c r="QAR350" s="79"/>
      <c r="QAS350" s="79"/>
      <c r="QAT350" s="79"/>
      <c r="QAU350" s="79"/>
      <c r="QAV350" s="79"/>
      <c r="QAW350" s="79"/>
      <c r="QAX350" s="79"/>
      <c r="QAY350" s="79"/>
      <c r="QAZ350" s="79"/>
      <c r="QBA350" s="79"/>
      <c r="QBB350" s="79"/>
      <c r="QBC350" s="79"/>
      <c r="QBD350" s="79"/>
      <c r="QBE350" s="79"/>
      <c r="QBF350" s="79"/>
      <c r="QBG350" s="79"/>
      <c r="QBH350" s="79"/>
      <c r="QBI350" s="79"/>
      <c r="QBJ350" s="79"/>
      <c r="QBK350" s="79"/>
      <c r="QBL350" s="79"/>
      <c r="QBM350" s="79"/>
      <c r="QBN350" s="79"/>
      <c r="QBO350" s="79"/>
      <c r="QBP350" s="79"/>
      <c r="QBQ350" s="79"/>
      <c r="QBR350" s="79"/>
      <c r="QBS350" s="79"/>
      <c r="QBT350" s="79"/>
      <c r="QBU350" s="79"/>
      <c r="QBV350" s="79"/>
      <c r="QBW350" s="79"/>
      <c r="QBX350" s="79"/>
      <c r="QBY350" s="79"/>
      <c r="QBZ350" s="79"/>
      <c r="QCA350" s="79"/>
      <c r="QCB350" s="79"/>
      <c r="QCC350" s="79"/>
      <c r="QCD350" s="79"/>
      <c r="QCE350" s="79"/>
      <c r="QCF350" s="79"/>
      <c r="QCG350" s="79"/>
      <c r="QCH350" s="79"/>
      <c r="QCI350" s="79"/>
      <c r="QCJ350" s="79"/>
      <c r="QCK350" s="79"/>
      <c r="QCL350" s="79"/>
      <c r="QCM350" s="79"/>
      <c r="QCN350" s="79"/>
      <c r="QCO350" s="79"/>
      <c r="QCP350" s="79"/>
      <c r="QCQ350" s="79"/>
      <c r="QCR350" s="79"/>
      <c r="QCS350" s="79"/>
      <c r="QCT350" s="79"/>
      <c r="QCU350" s="79"/>
      <c r="QCV350" s="79"/>
      <c r="QCW350" s="79"/>
      <c r="QCX350" s="79"/>
      <c r="QCY350" s="79"/>
      <c r="QCZ350" s="79"/>
      <c r="QDA350" s="79"/>
      <c r="QDB350" s="79"/>
      <c r="QDC350" s="79"/>
      <c r="QDD350" s="79"/>
      <c r="QDE350" s="79"/>
      <c r="QDF350" s="79"/>
      <c r="QDG350" s="79"/>
      <c r="QDH350" s="79"/>
      <c r="QDI350" s="79"/>
      <c r="QDJ350" s="79"/>
      <c r="QDK350" s="79"/>
      <c r="QDL350" s="79"/>
      <c r="QDM350" s="79"/>
      <c r="QDN350" s="79"/>
      <c r="QDO350" s="79"/>
      <c r="QDP350" s="79"/>
      <c r="QDQ350" s="79"/>
      <c r="QDR350" s="79"/>
      <c r="QDS350" s="79"/>
      <c r="QDT350" s="79"/>
      <c r="QDU350" s="79"/>
      <c r="QDV350" s="79"/>
      <c r="QDW350" s="79"/>
      <c r="QDX350" s="79"/>
      <c r="QDY350" s="79"/>
      <c r="QDZ350" s="79"/>
      <c r="QEA350" s="79"/>
      <c r="QEB350" s="79"/>
      <c r="QEC350" s="79"/>
      <c r="QED350" s="79"/>
      <c r="QEE350" s="79"/>
      <c r="QEF350" s="79"/>
      <c r="QEG350" s="79"/>
      <c r="QEH350" s="79"/>
      <c r="QEI350" s="79"/>
      <c r="QEJ350" s="79"/>
      <c r="QEK350" s="79"/>
      <c r="QEL350" s="79"/>
      <c r="QEM350" s="79"/>
      <c r="QEN350" s="79"/>
      <c r="QEO350" s="79"/>
      <c r="QEP350" s="79"/>
      <c r="QEQ350" s="79"/>
      <c r="QER350" s="79"/>
      <c r="QES350" s="79"/>
      <c r="QET350" s="79"/>
      <c r="QEU350" s="79"/>
      <c r="QEV350" s="79"/>
      <c r="QEW350" s="79"/>
      <c r="QEX350" s="79"/>
      <c r="QEY350" s="79"/>
      <c r="QEZ350" s="79"/>
      <c r="QFA350" s="79"/>
      <c r="QFB350" s="79"/>
      <c r="QFC350" s="79"/>
      <c r="QFD350" s="79"/>
      <c r="QFE350" s="79"/>
      <c r="QFF350" s="79"/>
      <c r="QFG350" s="79"/>
      <c r="QFH350" s="79"/>
      <c r="QFI350" s="79"/>
      <c r="QFJ350" s="79"/>
      <c r="QFK350" s="79"/>
      <c r="QFL350" s="79"/>
      <c r="QFM350" s="79"/>
      <c r="QFN350" s="79"/>
      <c r="QFO350" s="79"/>
      <c r="QFP350" s="79"/>
      <c r="QFQ350" s="79"/>
      <c r="QFR350" s="79"/>
      <c r="QFS350" s="79"/>
      <c r="QFT350" s="79"/>
      <c r="QFU350" s="79"/>
      <c r="QFV350" s="79"/>
      <c r="QFW350" s="79"/>
      <c r="QFX350" s="79"/>
      <c r="QFY350" s="79"/>
      <c r="QFZ350" s="79"/>
      <c r="QGA350" s="79"/>
      <c r="QGB350" s="79"/>
      <c r="QGC350" s="79"/>
      <c r="QGD350" s="79"/>
      <c r="QGE350" s="79"/>
      <c r="QGF350" s="79"/>
      <c r="QGG350" s="79"/>
      <c r="QGH350" s="79"/>
      <c r="QGI350" s="79"/>
      <c r="QGJ350" s="79"/>
      <c r="QGK350" s="79"/>
      <c r="QGL350" s="79"/>
      <c r="QGM350" s="79"/>
      <c r="QGN350" s="79"/>
      <c r="QGO350" s="79"/>
      <c r="QGP350" s="79"/>
      <c r="QGQ350" s="79"/>
      <c r="QGR350" s="79"/>
      <c r="QGS350" s="79"/>
      <c r="QGT350" s="79"/>
      <c r="QGU350" s="79"/>
      <c r="QGV350" s="79"/>
      <c r="QGW350" s="79"/>
      <c r="QGX350" s="79"/>
      <c r="QGY350" s="79"/>
      <c r="QGZ350" s="79"/>
      <c r="QHA350" s="79"/>
      <c r="QHB350" s="79"/>
      <c r="QHC350" s="79"/>
      <c r="QHD350" s="79"/>
      <c r="QHE350" s="79"/>
      <c r="QHF350" s="79"/>
      <c r="QHG350" s="79"/>
      <c r="QHH350" s="79"/>
      <c r="QHI350" s="79"/>
      <c r="QHJ350" s="79"/>
      <c r="QHK350" s="79"/>
      <c r="QHL350" s="79"/>
      <c r="QHM350" s="79"/>
      <c r="QHN350" s="79"/>
      <c r="QHO350" s="79"/>
      <c r="QHP350" s="79"/>
      <c r="QHQ350" s="79"/>
      <c r="QHR350" s="79"/>
      <c r="QHS350" s="79"/>
      <c r="QHT350" s="79"/>
      <c r="QHU350" s="79"/>
      <c r="QHV350" s="79"/>
      <c r="QHW350" s="79"/>
      <c r="QHX350" s="79"/>
      <c r="QHY350" s="79"/>
      <c r="QHZ350" s="79"/>
      <c r="QIA350" s="79"/>
      <c r="QIB350" s="79"/>
      <c r="QIC350" s="79"/>
      <c r="QID350" s="79"/>
      <c r="QIE350" s="79"/>
      <c r="QIF350" s="79"/>
      <c r="QIG350" s="79"/>
      <c r="QIH350" s="79"/>
      <c r="QII350" s="79"/>
      <c r="QIJ350" s="79"/>
      <c r="QIK350" s="79"/>
      <c r="QIL350" s="79"/>
      <c r="QIM350" s="79"/>
      <c r="QIN350" s="79"/>
      <c r="QIO350" s="79"/>
      <c r="QIP350" s="79"/>
      <c r="QIQ350" s="79"/>
      <c r="QIR350" s="79"/>
      <c r="QIS350" s="79"/>
      <c r="QIT350" s="79"/>
      <c r="QIU350" s="79"/>
      <c r="QIV350" s="79"/>
      <c r="QIW350" s="79"/>
      <c r="QIX350" s="79"/>
      <c r="QIY350" s="79"/>
      <c r="QIZ350" s="79"/>
      <c r="QJA350" s="79"/>
      <c r="QJB350" s="79"/>
      <c r="QJC350" s="79"/>
      <c r="QJD350" s="79"/>
      <c r="QJE350" s="79"/>
      <c r="QJF350" s="79"/>
      <c r="QJG350" s="79"/>
      <c r="QJH350" s="79"/>
      <c r="QJI350" s="79"/>
      <c r="QJJ350" s="79"/>
      <c r="QJK350" s="79"/>
      <c r="QJL350" s="79"/>
      <c r="QJM350" s="79"/>
      <c r="QJN350" s="79"/>
      <c r="QJO350" s="79"/>
      <c r="QJP350" s="79"/>
      <c r="QJQ350" s="79"/>
      <c r="QJR350" s="79"/>
      <c r="QJS350" s="79"/>
      <c r="QJT350" s="79"/>
      <c r="QJU350" s="79"/>
      <c r="QJV350" s="79"/>
      <c r="QJW350" s="79"/>
      <c r="QJX350" s="79"/>
      <c r="QJY350" s="79"/>
      <c r="QJZ350" s="79"/>
      <c r="QKA350" s="79"/>
      <c r="QKB350" s="79"/>
      <c r="QKC350" s="79"/>
      <c r="QKD350" s="79"/>
      <c r="QKE350" s="79"/>
      <c r="QKF350" s="79"/>
      <c r="QKG350" s="79"/>
      <c r="QKH350" s="79"/>
      <c r="QKI350" s="79"/>
      <c r="QKJ350" s="79"/>
      <c r="QKK350" s="79"/>
      <c r="QKL350" s="79"/>
      <c r="QKM350" s="79"/>
      <c r="QKN350" s="79"/>
      <c r="QKO350" s="79"/>
      <c r="QKP350" s="79"/>
      <c r="QKQ350" s="79"/>
      <c r="QKR350" s="79"/>
      <c r="QKS350" s="79"/>
      <c r="QKT350" s="79"/>
      <c r="QKU350" s="79"/>
      <c r="QKV350" s="79"/>
      <c r="QKW350" s="79"/>
      <c r="QKX350" s="79"/>
      <c r="QKY350" s="79"/>
      <c r="QKZ350" s="79"/>
      <c r="QLA350" s="79"/>
      <c r="QLB350" s="79"/>
      <c r="QLC350" s="79"/>
      <c r="QLD350" s="79"/>
      <c r="QLE350" s="79"/>
      <c r="QLF350" s="79"/>
      <c r="QLG350" s="79"/>
      <c r="QLH350" s="79"/>
      <c r="QLI350" s="79"/>
      <c r="QLJ350" s="79"/>
      <c r="QLK350" s="79"/>
      <c r="QLL350" s="79"/>
      <c r="QLM350" s="79"/>
      <c r="QLN350" s="79"/>
      <c r="QLO350" s="79"/>
      <c r="QLP350" s="79"/>
      <c r="QLQ350" s="79"/>
      <c r="QLR350" s="79"/>
      <c r="QLS350" s="79"/>
      <c r="QLT350" s="79"/>
      <c r="QLU350" s="79"/>
      <c r="QLV350" s="79"/>
      <c r="QLW350" s="79"/>
      <c r="QLX350" s="79"/>
      <c r="QLY350" s="79"/>
      <c r="QLZ350" s="79"/>
      <c r="QMA350" s="79"/>
      <c r="QMB350" s="79"/>
      <c r="QMC350" s="79"/>
      <c r="QMD350" s="79"/>
      <c r="QME350" s="79"/>
      <c r="QMF350" s="79"/>
      <c r="QMG350" s="79"/>
      <c r="QMH350" s="79"/>
      <c r="QMI350" s="79"/>
      <c r="QMJ350" s="79"/>
      <c r="QMK350" s="79"/>
      <c r="QML350" s="79"/>
      <c r="QMM350" s="79"/>
      <c r="QMN350" s="79"/>
      <c r="QMO350" s="79"/>
      <c r="QMP350" s="79"/>
      <c r="QMQ350" s="79"/>
      <c r="QMR350" s="79"/>
      <c r="QMS350" s="79"/>
      <c r="QMT350" s="79"/>
      <c r="QMU350" s="79"/>
      <c r="QMV350" s="79"/>
      <c r="QMW350" s="79"/>
      <c r="QMX350" s="79"/>
      <c r="QMY350" s="79"/>
      <c r="QMZ350" s="79"/>
      <c r="QNA350" s="79"/>
      <c r="QNB350" s="79"/>
      <c r="QNC350" s="79"/>
      <c r="QND350" s="79"/>
      <c r="QNE350" s="79"/>
      <c r="QNF350" s="79"/>
      <c r="QNG350" s="79"/>
      <c r="QNH350" s="79"/>
      <c r="QNI350" s="79"/>
      <c r="QNJ350" s="79"/>
      <c r="QNK350" s="79"/>
      <c r="QNL350" s="79"/>
      <c r="QNM350" s="79"/>
      <c r="QNN350" s="79"/>
      <c r="QNO350" s="79"/>
      <c r="QNP350" s="79"/>
      <c r="QNQ350" s="79"/>
      <c r="QNR350" s="79"/>
      <c r="QNS350" s="79"/>
      <c r="QNT350" s="79"/>
      <c r="QNU350" s="79"/>
      <c r="QNV350" s="79"/>
      <c r="QNW350" s="79"/>
      <c r="QNX350" s="79"/>
      <c r="QNY350" s="79"/>
      <c r="QNZ350" s="79"/>
      <c r="QOA350" s="79"/>
      <c r="QOB350" s="79"/>
      <c r="QOC350" s="79"/>
      <c r="QOD350" s="79"/>
      <c r="QOE350" s="79"/>
      <c r="QOF350" s="79"/>
      <c r="QOG350" s="79"/>
      <c r="QOH350" s="79"/>
      <c r="QOI350" s="79"/>
      <c r="QOJ350" s="79"/>
      <c r="QOK350" s="79"/>
      <c r="QOL350" s="79"/>
      <c r="QOM350" s="79"/>
      <c r="QON350" s="79"/>
      <c r="QOO350" s="79"/>
      <c r="QOP350" s="79"/>
      <c r="QOQ350" s="79"/>
      <c r="QOR350" s="79"/>
      <c r="QOS350" s="79"/>
      <c r="QOT350" s="79"/>
      <c r="QOU350" s="79"/>
      <c r="QOV350" s="79"/>
      <c r="QOW350" s="79"/>
      <c r="QOX350" s="79"/>
      <c r="QOY350" s="79"/>
      <c r="QOZ350" s="79"/>
      <c r="QPA350" s="79"/>
      <c r="QPB350" s="79"/>
      <c r="QPC350" s="79"/>
      <c r="QPD350" s="79"/>
      <c r="QPE350" s="79"/>
      <c r="QPF350" s="79"/>
      <c r="QPG350" s="79"/>
      <c r="QPH350" s="79"/>
      <c r="QPI350" s="79"/>
      <c r="QPJ350" s="79"/>
      <c r="QPK350" s="79"/>
      <c r="QPL350" s="79"/>
      <c r="QPM350" s="79"/>
      <c r="QPN350" s="79"/>
      <c r="QPO350" s="79"/>
      <c r="QPP350" s="79"/>
      <c r="QPQ350" s="79"/>
      <c r="QPR350" s="79"/>
      <c r="QPS350" s="79"/>
      <c r="QPT350" s="79"/>
      <c r="QPU350" s="79"/>
      <c r="QPV350" s="79"/>
      <c r="QPW350" s="79"/>
      <c r="QPX350" s="79"/>
      <c r="QPY350" s="79"/>
      <c r="QPZ350" s="79"/>
      <c r="QQA350" s="79"/>
      <c r="QQB350" s="79"/>
      <c r="QQC350" s="79"/>
      <c r="QQD350" s="79"/>
      <c r="QQE350" s="79"/>
      <c r="QQF350" s="79"/>
      <c r="QQG350" s="79"/>
      <c r="QQH350" s="79"/>
      <c r="QQI350" s="79"/>
      <c r="QQJ350" s="79"/>
      <c r="QQK350" s="79"/>
      <c r="QQL350" s="79"/>
      <c r="QQM350" s="79"/>
      <c r="QQN350" s="79"/>
      <c r="QQO350" s="79"/>
      <c r="QQP350" s="79"/>
      <c r="QQQ350" s="79"/>
      <c r="QQR350" s="79"/>
      <c r="QQS350" s="79"/>
      <c r="QQT350" s="79"/>
      <c r="QQU350" s="79"/>
      <c r="QQV350" s="79"/>
      <c r="QQW350" s="79"/>
      <c r="QQX350" s="79"/>
      <c r="QQY350" s="79"/>
      <c r="QQZ350" s="79"/>
      <c r="QRA350" s="79"/>
      <c r="QRB350" s="79"/>
      <c r="QRC350" s="79"/>
      <c r="QRD350" s="79"/>
      <c r="QRE350" s="79"/>
      <c r="QRF350" s="79"/>
      <c r="QRG350" s="79"/>
      <c r="QRH350" s="79"/>
      <c r="QRI350" s="79"/>
      <c r="QRJ350" s="79"/>
      <c r="QRK350" s="79"/>
      <c r="QRL350" s="79"/>
      <c r="QRM350" s="79"/>
      <c r="QRN350" s="79"/>
      <c r="QRO350" s="79"/>
      <c r="QRP350" s="79"/>
      <c r="QRQ350" s="79"/>
      <c r="QRR350" s="79"/>
      <c r="QRS350" s="79"/>
      <c r="QRT350" s="79"/>
      <c r="QRU350" s="79"/>
      <c r="QRV350" s="79"/>
      <c r="QRW350" s="79"/>
      <c r="QRX350" s="79"/>
      <c r="QRY350" s="79"/>
      <c r="QRZ350" s="79"/>
      <c r="QSA350" s="79"/>
      <c r="QSB350" s="79"/>
      <c r="QSC350" s="79"/>
      <c r="QSD350" s="79"/>
      <c r="QSE350" s="79"/>
      <c r="QSF350" s="79"/>
      <c r="QSG350" s="79"/>
      <c r="QSH350" s="79"/>
      <c r="QSI350" s="79"/>
      <c r="QSJ350" s="79"/>
      <c r="QSK350" s="79"/>
      <c r="QSL350" s="79"/>
      <c r="QSM350" s="79"/>
      <c r="QSN350" s="79"/>
      <c r="QSO350" s="79"/>
      <c r="QSP350" s="79"/>
      <c r="QSQ350" s="79"/>
      <c r="QSR350" s="79"/>
      <c r="QSS350" s="79"/>
      <c r="QST350" s="79"/>
      <c r="QSU350" s="79"/>
      <c r="QSV350" s="79"/>
      <c r="QSW350" s="79"/>
      <c r="QSX350" s="79"/>
      <c r="QSY350" s="79"/>
      <c r="QSZ350" s="79"/>
      <c r="QTA350" s="79"/>
      <c r="QTB350" s="79"/>
      <c r="QTC350" s="79"/>
      <c r="QTD350" s="79"/>
      <c r="QTE350" s="79"/>
      <c r="QTF350" s="79"/>
      <c r="QTG350" s="79"/>
      <c r="QTH350" s="79"/>
      <c r="QTI350" s="79"/>
      <c r="QTJ350" s="79"/>
      <c r="QTK350" s="79"/>
      <c r="QTL350" s="79"/>
      <c r="QTM350" s="79"/>
      <c r="QTN350" s="79"/>
      <c r="QTO350" s="79"/>
      <c r="QTP350" s="79"/>
      <c r="QTQ350" s="79"/>
      <c r="QTR350" s="79"/>
      <c r="QTS350" s="79"/>
      <c r="QTT350" s="79"/>
      <c r="QTU350" s="79"/>
      <c r="QTV350" s="79"/>
      <c r="QTW350" s="79"/>
      <c r="QTX350" s="79"/>
      <c r="QTY350" s="79"/>
      <c r="QTZ350" s="79"/>
      <c r="QUA350" s="79"/>
      <c r="QUB350" s="79"/>
      <c r="QUC350" s="79"/>
      <c r="QUD350" s="79"/>
      <c r="QUE350" s="79"/>
      <c r="QUF350" s="79"/>
      <c r="QUG350" s="79"/>
      <c r="QUH350" s="79"/>
      <c r="QUI350" s="79"/>
      <c r="QUJ350" s="79"/>
      <c r="QUK350" s="79"/>
      <c r="QUL350" s="79"/>
      <c r="QUM350" s="79"/>
      <c r="QUN350" s="79"/>
      <c r="QUO350" s="79"/>
      <c r="QUP350" s="79"/>
      <c r="QUQ350" s="79"/>
      <c r="QUR350" s="79"/>
      <c r="QUS350" s="79"/>
      <c r="QUT350" s="79"/>
      <c r="QUU350" s="79"/>
      <c r="QUV350" s="79"/>
      <c r="QUW350" s="79"/>
      <c r="QUX350" s="79"/>
      <c r="QUY350" s="79"/>
      <c r="QUZ350" s="79"/>
      <c r="QVA350" s="79"/>
      <c r="QVB350" s="79"/>
      <c r="QVC350" s="79"/>
      <c r="QVD350" s="79"/>
      <c r="QVE350" s="79"/>
      <c r="QVF350" s="79"/>
      <c r="QVG350" s="79"/>
      <c r="QVH350" s="79"/>
      <c r="QVI350" s="79"/>
      <c r="QVJ350" s="79"/>
      <c r="QVK350" s="79"/>
      <c r="QVL350" s="79"/>
      <c r="QVM350" s="79"/>
      <c r="QVN350" s="79"/>
      <c r="QVO350" s="79"/>
      <c r="QVP350" s="79"/>
      <c r="QVQ350" s="79"/>
      <c r="QVR350" s="79"/>
      <c r="QVS350" s="79"/>
      <c r="QVT350" s="79"/>
      <c r="QVU350" s="79"/>
      <c r="QVV350" s="79"/>
      <c r="QVW350" s="79"/>
      <c r="QVX350" s="79"/>
      <c r="QVY350" s="79"/>
      <c r="QVZ350" s="79"/>
      <c r="QWA350" s="79"/>
      <c r="QWB350" s="79"/>
      <c r="QWC350" s="79"/>
      <c r="QWD350" s="79"/>
      <c r="QWE350" s="79"/>
      <c r="QWF350" s="79"/>
      <c r="QWG350" s="79"/>
      <c r="QWH350" s="79"/>
      <c r="QWI350" s="79"/>
      <c r="QWJ350" s="79"/>
      <c r="QWK350" s="79"/>
      <c r="QWL350" s="79"/>
      <c r="QWM350" s="79"/>
      <c r="QWN350" s="79"/>
      <c r="QWO350" s="79"/>
      <c r="QWP350" s="79"/>
      <c r="QWQ350" s="79"/>
      <c r="QWR350" s="79"/>
      <c r="QWS350" s="79"/>
      <c r="QWT350" s="79"/>
      <c r="QWU350" s="79"/>
      <c r="QWV350" s="79"/>
      <c r="QWW350" s="79"/>
      <c r="QWX350" s="79"/>
      <c r="QWY350" s="79"/>
      <c r="QWZ350" s="79"/>
      <c r="QXA350" s="79"/>
      <c r="QXB350" s="79"/>
      <c r="QXC350" s="79"/>
      <c r="QXD350" s="79"/>
      <c r="QXE350" s="79"/>
      <c r="QXF350" s="79"/>
      <c r="QXG350" s="79"/>
      <c r="QXH350" s="79"/>
      <c r="QXI350" s="79"/>
      <c r="QXJ350" s="79"/>
      <c r="QXK350" s="79"/>
      <c r="QXL350" s="79"/>
      <c r="QXM350" s="79"/>
      <c r="QXN350" s="79"/>
      <c r="QXO350" s="79"/>
      <c r="QXP350" s="79"/>
      <c r="QXQ350" s="79"/>
      <c r="QXR350" s="79"/>
      <c r="QXS350" s="79"/>
      <c r="QXT350" s="79"/>
      <c r="QXU350" s="79"/>
      <c r="QXV350" s="79"/>
      <c r="QXW350" s="79"/>
      <c r="QXX350" s="79"/>
      <c r="QXY350" s="79"/>
      <c r="QXZ350" s="79"/>
      <c r="QYA350" s="79"/>
      <c r="QYB350" s="79"/>
      <c r="QYC350" s="79"/>
      <c r="QYD350" s="79"/>
      <c r="QYE350" s="79"/>
      <c r="QYF350" s="79"/>
      <c r="QYG350" s="79"/>
      <c r="QYH350" s="79"/>
      <c r="QYI350" s="79"/>
      <c r="QYJ350" s="79"/>
      <c r="QYK350" s="79"/>
      <c r="QYL350" s="79"/>
      <c r="QYM350" s="79"/>
      <c r="QYN350" s="79"/>
      <c r="QYO350" s="79"/>
      <c r="QYP350" s="79"/>
      <c r="QYQ350" s="79"/>
      <c r="QYR350" s="79"/>
      <c r="QYS350" s="79"/>
      <c r="QYT350" s="79"/>
      <c r="QYU350" s="79"/>
      <c r="QYV350" s="79"/>
      <c r="QYW350" s="79"/>
      <c r="QYX350" s="79"/>
      <c r="QYY350" s="79"/>
      <c r="QYZ350" s="79"/>
      <c r="QZA350" s="79"/>
      <c r="QZB350" s="79"/>
      <c r="QZC350" s="79"/>
      <c r="QZD350" s="79"/>
      <c r="QZE350" s="79"/>
      <c r="QZF350" s="79"/>
      <c r="QZG350" s="79"/>
      <c r="QZH350" s="79"/>
      <c r="QZI350" s="79"/>
      <c r="QZJ350" s="79"/>
      <c r="QZK350" s="79"/>
      <c r="QZL350" s="79"/>
      <c r="QZM350" s="79"/>
      <c r="QZN350" s="79"/>
      <c r="QZO350" s="79"/>
      <c r="QZP350" s="79"/>
      <c r="QZQ350" s="79"/>
      <c r="QZR350" s="79"/>
      <c r="QZS350" s="79"/>
      <c r="QZT350" s="79"/>
      <c r="QZU350" s="79"/>
      <c r="QZV350" s="79"/>
      <c r="QZW350" s="79"/>
      <c r="QZX350" s="79"/>
      <c r="QZY350" s="79"/>
      <c r="QZZ350" s="79"/>
      <c r="RAA350" s="79"/>
      <c r="RAB350" s="79"/>
      <c r="RAC350" s="79"/>
      <c r="RAD350" s="79"/>
      <c r="RAE350" s="79"/>
      <c r="RAF350" s="79"/>
      <c r="RAG350" s="79"/>
      <c r="RAH350" s="79"/>
      <c r="RAI350" s="79"/>
      <c r="RAJ350" s="79"/>
      <c r="RAK350" s="79"/>
      <c r="RAL350" s="79"/>
      <c r="RAM350" s="79"/>
      <c r="RAN350" s="79"/>
      <c r="RAO350" s="79"/>
      <c r="RAP350" s="79"/>
      <c r="RAQ350" s="79"/>
      <c r="RAR350" s="79"/>
      <c r="RAS350" s="79"/>
      <c r="RAT350" s="79"/>
      <c r="RAU350" s="79"/>
      <c r="RAV350" s="79"/>
      <c r="RAW350" s="79"/>
      <c r="RAX350" s="79"/>
      <c r="RAY350" s="79"/>
      <c r="RAZ350" s="79"/>
      <c r="RBA350" s="79"/>
      <c r="RBB350" s="79"/>
      <c r="RBC350" s="79"/>
      <c r="RBD350" s="79"/>
      <c r="RBE350" s="79"/>
      <c r="RBF350" s="79"/>
      <c r="RBG350" s="79"/>
      <c r="RBH350" s="79"/>
      <c r="RBI350" s="79"/>
      <c r="RBJ350" s="79"/>
      <c r="RBK350" s="79"/>
      <c r="RBL350" s="79"/>
      <c r="RBM350" s="79"/>
      <c r="RBN350" s="79"/>
      <c r="RBO350" s="79"/>
      <c r="RBP350" s="79"/>
      <c r="RBQ350" s="79"/>
      <c r="RBR350" s="79"/>
      <c r="RBS350" s="79"/>
      <c r="RBT350" s="79"/>
      <c r="RBU350" s="79"/>
      <c r="RBV350" s="79"/>
      <c r="RBW350" s="79"/>
      <c r="RBX350" s="79"/>
      <c r="RBY350" s="79"/>
      <c r="RBZ350" s="79"/>
      <c r="RCA350" s="79"/>
      <c r="RCB350" s="79"/>
      <c r="RCC350" s="79"/>
      <c r="RCD350" s="79"/>
      <c r="RCE350" s="79"/>
      <c r="RCF350" s="79"/>
      <c r="RCG350" s="79"/>
      <c r="RCH350" s="79"/>
      <c r="RCI350" s="79"/>
      <c r="RCJ350" s="79"/>
      <c r="RCK350" s="79"/>
      <c r="RCL350" s="79"/>
      <c r="RCM350" s="79"/>
      <c r="RCN350" s="79"/>
      <c r="RCO350" s="79"/>
      <c r="RCP350" s="79"/>
      <c r="RCQ350" s="79"/>
      <c r="RCR350" s="79"/>
      <c r="RCS350" s="79"/>
      <c r="RCT350" s="79"/>
      <c r="RCU350" s="79"/>
      <c r="RCV350" s="79"/>
      <c r="RCW350" s="79"/>
      <c r="RCX350" s="79"/>
      <c r="RCY350" s="79"/>
      <c r="RCZ350" s="79"/>
      <c r="RDA350" s="79"/>
      <c r="RDB350" s="79"/>
      <c r="RDC350" s="79"/>
      <c r="RDD350" s="79"/>
      <c r="RDE350" s="79"/>
      <c r="RDF350" s="79"/>
      <c r="RDG350" s="79"/>
      <c r="RDH350" s="79"/>
      <c r="RDI350" s="79"/>
      <c r="RDJ350" s="79"/>
      <c r="RDK350" s="79"/>
      <c r="RDL350" s="79"/>
      <c r="RDM350" s="79"/>
      <c r="RDN350" s="79"/>
      <c r="RDO350" s="79"/>
      <c r="RDP350" s="79"/>
      <c r="RDQ350" s="79"/>
      <c r="RDR350" s="79"/>
      <c r="RDS350" s="79"/>
      <c r="RDT350" s="79"/>
      <c r="RDU350" s="79"/>
      <c r="RDV350" s="79"/>
      <c r="RDW350" s="79"/>
      <c r="RDX350" s="79"/>
      <c r="RDY350" s="79"/>
      <c r="RDZ350" s="79"/>
      <c r="REA350" s="79"/>
      <c r="REB350" s="79"/>
      <c r="REC350" s="79"/>
      <c r="RED350" s="79"/>
      <c r="REE350" s="79"/>
      <c r="REF350" s="79"/>
      <c r="REG350" s="79"/>
      <c r="REH350" s="79"/>
      <c r="REI350" s="79"/>
      <c r="REJ350" s="79"/>
      <c r="REK350" s="79"/>
      <c r="REL350" s="79"/>
      <c r="REM350" s="79"/>
      <c r="REN350" s="79"/>
      <c r="REO350" s="79"/>
      <c r="REP350" s="79"/>
      <c r="REQ350" s="79"/>
      <c r="RER350" s="79"/>
      <c r="RES350" s="79"/>
      <c r="RET350" s="79"/>
      <c r="REU350" s="79"/>
      <c r="REV350" s="79"/>
      <c r="REW350" s="79"/>
      <c r="REX350" s="79"/>
      <c r="REY350" s="79"/>
      <c r="REZ350" s="79"/>
      <c r="RFA350" s="79"/>
      <c r="RFB350" s="79"/>
      <c r="RFC350" s="79"/>
      <c r="RFD350" s="79"/>
      <c r="RFE350" s="79"/>
      <c r="RFF350" s="79"/>
      <c r="RFG350" s="79"/>
      <c r="RFH350" s="79"/>
      <c r="RFI350" s="79"/>
      <c r="RFJ350" s="79"/>
      <c r="RFK350" s="79"/>
      <c r="RFL350" s="79"/>
      <c r="RFM350" s="79"/>
      <c r="RFN350" s="79"/>
      <c r="RFO350" s="79"/>
      <c r="RFP350" s="79"/>
      <c r="RFQ350" s="79"/>
      <c r="RFR350" s="79"/>
      <c r="RFS350" s="79"/>
      <c r="RFT350" s="79"/>
      <c r="RFU350" s="79"/>
      <c r="RFV350" s="79"/>
      <c r="RFW350" s="79"/>
      <c r="RFX350" s="79"/>
      <c r="RFY350" s="79"/>
      <c r="RFZ350" s="79"/>
      <c r="RGA350" s="79"/>
      <c r="RGB350" s="79"/>
      <c r="RGC350" s="79"/>
      <c r="RGD350" s="79"/>
      <c r="RGE350" s="79"/>
      <c r="RGF350" s="79"/>
      <c r="RGG350" s="79"/>
      <c r="RGH350" s="79"/>
      <c r="RGI350" s="79"/>
      <c r="RGJ350" s="79"/>
      <c r="RGK350" s="79"/>
      <c r="RGL350" s="79"/>
      <c r="RGM350" s="79"/>
      <c r="RGN350" s="79"/>
      <c r="RGO350" s="79"/>
      <c r="RGP350" s="79"/>
      <c r="RGQ350" s="79"/>
      <c r="RGR350" s="79"/>
      <c r="RGS350" s="79"/>
      <c r="RGT350" s="79"/>
      <c r="RGU350" s="79"/>
      <c r="RGV350" s="79"/>
      <c r="RGW350" s="79"/>
      <c r="RGX350" s="79"/>
      <c r="RGY350" s="79"/>
      <c r="RGZ350" s="79"/>
      <c r="RHA350" s="79"/>
      <c r="RHB350" s="79"/>
      <c r="RHC350" s="79"/>
      <c r="RHD350" s="79"/>
      <c r="RHE350" s="79"/>
      <c r="RHF350" s="79"/>
      <c r="RHG350" s="79"/>
      <c r="RHH350" s="79"/>
      <c r="RHI350" s="79"/>
      <c r="RHJ350" s="79"/>
      <c r="RHK350" s="79"/>
      <c r="RHL350" s="79"/>
      <c r="RHM350" s="79"/>
      <c r="RHN350" s="79"/>
      <c r="RHO350" s="79"/>
      <c r="RHP350" s="79"/>
      <c r="RHQ350" s="79"/>
      <c r="RHR350" s="79"/>
      <c r="RHS350" s="79"/>
      <c r="RHT350" s="79"/>
      <c r="RHU350" s="79"/>
      <c r="RHV350" s="79"/>
      <c r="RHW350" s="79"/>
      <c r="RHX350" s="79"/>
      <c r="RHY350" s="79"/>
      <c r="RHZ350" s="79"/>
      <c r="RIA350" s="79"/>
      <c r="RIB350" s="79"/>
      <c r="RIC350" s="79"/>
      <c r="RID350" s="79"/>
      <c r="RIE350" s="79"/>
      <c r="RIF350" s="79"/>
      <c r="RIG350" s="79"/>
      <c r="RIH350" s="79"/>
      <c r="RII350" s="79"/>
      <c r="RIJ350" s="79"/>
      <c r="RIK350" s="79"/>
      <c r="RIL350" s="79"/>
      <c r="RIM350" s="79"/>
      <c r="RIN350" s="79"/>
      <c r="RIO350" s="79"/>
      <c r="RIP350" s="79"/>
      <c r="RIQ350" s="79"/>
      <c r="RIR350" s="79"/>
      <c r="RIS350" s="79"/>
      <c r="RIT350" s="79"/>
      <c r="RIU350" s="79"/>
      <c r="RIV350" s="79"/>
      <c r="RIW350" s="79"/>
      <c r="RIX350" s="79"/>
      <c r="RIY350" s="79"/>
      <c r="RIZ350" s="79"/>
      <c r="RJA350" s="79"/>
      <c r="RJB350" s="79"/>
      <c r="RJC350" s="79"/>
      <c r="RJD350" s="79"/>
      <c r="RJE350" s="79"/>
      <c r="RJF350" s="79"/>
      <c r="RJG350" s="79"/>
      <c r="RJH350" s="79"/>
      <c r="RJI350" s="79"/>
      <c r="RJJ350" s="79"/>
      <c r="RJK350" s="79"/>
      <c r="RJL350" s="79"/>
      <c r="RJM350" s="79"/>
      <c r="RJN350" s="79"/>
      <c r="RJO350" s="79"/>
      <c r="RJP350" s="79"/>
      <c r="RJQ350" s="79"/>
      <c r="RJR350" s="79"/>
      <c r="RJS350" s="79"/>
      <c r="RJT350" s="79"/>
      <c r="RJU350" s="79"/>
      <c r="RJV350" s="79"/>
      <c r="RJW350" s="79"/>
      <c r="RJX350" s="79"/>
      <c r="RJY350" s="79"/>
      <c r="RJZ350" s="79"/>
      <c r="RKA350" s="79"/>
      <c r="RKB350" s="79"/>
      <c r="RKC350" s="79"/>
      <c r="RKD350" s="79"/>
      <c r="RKE350" s="79"/>
      <c r="RKF350" s="79"/>
      <c r="RKG350" s="79"/>
      <c r="RKH350" s="79"/>
      <c r="RKI350" s="79"/>
      <c r="RKJ350" s="79"/>
      <c r="RKK350" s="79"/>
      <c r="RKL350" s="79"/>
      <c r="RKM350" s="79"/>
      <c r="RKN350" s="79"/>
      <c r="RKO350" s="79"/>
      <c r="RKP350" s="79"/>
      <c r="RKQ350" s="79"/>
      <c r="RKR350" s="79"/>
      <c r="RKS350" s="79"/>
      <c r="RKT350" s="79"/>
      <c r="RKU350" s="79"/>
      <c r="RKV350" s="79"/>
      <c r="RKW350" s="79"/>
      <c r="RKX350" s="79"/>
      <c r="RKY350" s="79"/>
      <c r="RKZ350" s="79"/>
      <c r="RLA350" s="79"/>
      <c r="RLB350" s="79"/>
      <c r="RLC350" s="79"/>
      <c r="RLD350" s="79"/>
      <c r="RLE350" s="79"/>
      <c r="RLF350" s="79"/>
      <c r="RLG350" s="79"/>
      <c r="RLH350" s="79"/>
      <c r="RLI350" s="79"/>
      <c r="RLJ350" s="79"/>
      <c r="RLK350" s="79"/>
      <c r="RLL350" s="79"/>
      <c r="RLM350" s="79"/>
      <c r="RLN350" s="79"/>
      <c r="RLO350" s="79"/>
      <c r="RLP350" s="79"/>
      <c r="RLQ350" s="79"/>
      <c r="RLR350" s="79"/>
      <c r="RLS350" s="79"/>
      <c r="RLT350" s="79"/>
      <c r="RLU350" s="79"/>
      <c r="RLV350" s="79"/>
      <c r="RLW350" s="79"/>
      <c r="RLX350" s="79"/>
      <c r="RLY350" s="79"/>
      <c r="RLZ350" s="79"/>
      <c r="RMA350" s="79"/>
      <c r="RMB350" s="79"/>
      <c r="RMC350" s="79"/>
      <c r="RMD350" s="79"/>
      <c r="RME350" s="79"/>
      <c r="RMF350" s="79"/>
      <c r="RMG350" s="79"/>
      <c r="RMH350" s="79"/>
      <c r="RMI350" s="79"/>
      <c r="RMJ350" s="79"/>
      <c r="RMK350" s="79"/>
      <c r="RML350" s="79"/>
      <c r="RMM350" s="79"/>
      <c r="RMN350" s="79"/>
      <c r="RMO350" s="79"/>
      <c r="RMP350" s="79"/>
      <c r="RMQ350" s="79"/>
      <c r="RMR350" s="79"/>
      <c r="RMS350" s="79"/>
      <c r="RMT350" s="79"/>
      <c r="RMU350" s="79"/>
      <c r="RMV350" s="79"/>
      <c r="RMW350" s="79"/>
      <c r="RMX350" s="79"/>
      <c r="RMY350" s="79"/>
      <c r="RMZ350" s="79"/>
      <c r="RNA350" s="79"/>
      <c r="RNB350" s="79"/>
      <c r="RNC350" s="79"/>
      <c r="RND350" s="79"/>
      <c r="RNE350" s="79"/>
      <c r="RNF350" s="79"/>
      <c r="RNG350" s="79"/>
      <c r="RNH350" s="79"/>
      <c r="RNI350" s="79"/>
      <c r="RNJ350" s="79"/>
      <c r="RNK350" s="79"/>
      <c r="RNL350" s="79"/>
      <c r="RNM350" s="79"/>
      <c r="RNN350" s="79"/>
      <c r="RNO350" s="79"/>
      <c r="RNP350" s="79"/>
      <c r="RNQ350" s="79"/>
      <c r="RNR350" s="79"/>
      <c r="RNS350" s="79"/>
      <c r="RNT350" s="79"/>
      <c r="RNU350" s="79"/>
      <c r="RNV350" s="79"/>
      <c r="RNW350" s="79"/>
      <c r="RNX350" s="79"/>
      <c r="RNY350" s="79"/>
      <c r="RNZ350" s="79"/>
      <c r="ROA350" s="79"/>
      <c r="ROB350" s="79"/>
      <c r="ROC350" s="79"/>
      <c r="ROD350" s="79"/>
      <c r="ROE350" s="79"/>
      <c r="ROF350" s="79"/>
      <c r="ROG350" s="79"/>
      <c r="ROH350" s="79"/>
      <c r="ROI350" s="79"/>
      <c r="ROJ350" s="79"/>
      <c r="ROK350" s="79"/>
      <c r="ROL350" s="79"/>
      <c r="ROM350" s="79"/>
      <c r="RON350" s="79"/>
      <c r="ROO350" s="79"/>
      <c r="ROP350" s="79"/>
      <c r="ROQ350" s="79"/>
      <c r="ROR350" s="79"/>
      <c r="ROS350" s="79"/>
      <c r="ROT350" s="79"/>
      <c r="ROU350" s="79"/>
      <c r="ROV350" s="79"/>
      <c r="ROW350" s="79"/>
      <c r="ROX350" s="79"/>
      <c r="ROY350" s="79"/>
      <c r="ROZ350" s="79"/>
      <c r="RPA350" s="79"/>
      <c r="RPB350" s="79"/>
      <c r="RPC350" s="79"/>
      <c r="RPD350" s="79"/>
      <c r="RPE350" s="79"/>
      <c r="RPF350" s="79"/>
      <c r="RPG350" s="79"/>
      <c r="RPH350" s="79"/>
      <c r="RPI350" s="79"/>
      <c r="RPJ350" s="79"/>
      <c r="RPK350" s="79"/>
      <c r="RPL350" s="79"/>
      <c r="RPM350" s="79"/>
      <c r="RPN350" s="79"/>
      <c r="RPO350" s="79"/>
      <c r="RPP350" s="79"/>
      <c r="RPQ350" s="79"/>
      <c r="RPR350" s="79"/>
      <c r="RPS350" s="79"/>
      <c r="RPT350" s="79"/>
      <c r="RPU350" s="79"/>
      <c r="RPV350" s="79"/>
      <c r="RPW350" s="79"/>
      <c r="RPX350" s="79"/>
      <c r="RPY350" s="79"/>
      <c r="RPZ350" s="79"/>
      <c r="RQA350" s="79"/>
      <c r="RQB350" s="79"/>
      <c r="RQC350" s="79"/>
      <c r="RQD350" s="79"/>
      <c r="RQE350" s="79"/>
      <c r="RQF350" s="79"/>
      <c r="RQG350" s="79"/>
      <c r="RQH350" s="79"/>
      <c r="RQI350" s="79"/>
      <c r="RQJ350" s="79"/>
      <c r="RQK350" s="79"/>
      <c r="RQL350" s="79"/>
      <c r="RQM350" s="79"/>
      <c r="RQN350" s="79"/>
      <c r="RQO350" s="79"/>
      <c r="RQP350" s="79"/>
      <c r="RQQ350" s="79"/>
      <c r="RQR350" s="79"/>
      <c r="RQS350" s="79"/>
      <c r="RQT350" s="79"/>
      <c r="RQU350" s="79"/>
      <c r="RQV350" s="79"/>
      <c r="RQW350" s="79"/>
      <c r="RQX350" s="79"/>
      <c r="RQY350" s="79"/>
      <c r="RQZ350" s="79"/>
      <c r="RRA350" s="79"/>
      <c r="RRB350" s="79"/>
      <c r="RRC350" s="79"/>
      <c r="RRD350" s="79"/>
      <c r="RRE350" s="79"/>
      <c r="RRF350" s="79"/>
      <c r="RRG350" s="79"/>
      <c r="RRH350" s="79"/>
      <c r="RRI350" s="79"/>
      <c r="RRJ350" s="79"/>
      <c r="RRK350" s="79"/>
      <c r="RRL350" s="79"/>
      <c r="RRM350" s="79"/>
      <c r="RRN350" s="79"/>
      <c r="RRO350" s="79"/>
      <c r="RRP350" s="79"/>
      <c r="RRQ350" s="79"/>
      <c r="RRR350" s="79"/>
      <c r="RRS350" s="79"/>
      <c r="RRT350" s="79"/>
      <c r="RRU350" s="79"/>
      <c r="RRV350" s="79"/>
      <c r="RRW350" s="79"/>
      <c r="RRX350" s="79"/>
      <c r="RRY350" s="79"/>
      <c r="RRZ350" s="79"/>
      <c r="RSA350" s="79"/>
      <c r="RSB350" s="79"/>
      <c r="RSC350" s="79"/>
      <c r="RSD350" s="79"/>
      <c r="RSE350" s="79"/>
      <c r="RSF350" s="79"/>
      <c r="RSG350" s="79"/>
      <c r="RSH350" s="79"/>
      <c r="RSI350" s="79"/>
      <c r="RSJ350" s="79"/>
      <c r="RSK350" s="79"/>
      <c r="RSL350" s="79"/>
      <c r="RSM350" s="79"/>
      <c r="RSN350" s="79"/>
      <c r="RSO350" s="79"/>
      <c r="RSP350" s="79"/>
      <c r="RSQ350" s="79"/>
      <c r="RSR350" s="79"/>
      <c r="RSS350" s="79"/>
      <c r="RST350" s="79"/>
      <c r="RSU350" s="79"/>
      <c r="RSV350" s="79"/>
      <c r="RSW350" s="79"/>
      <c r="RSX350" s="79"/>
      <c r="RSY350" s="79"/>
      <c r="RSZ350" s="79"/>
      <c r="RTA350" s="79"/>
      <c r="RTB350" s="79"/>
      <c r="RTC350" s="79"/>
      <c r="RTD350" s="79"/>
      <c r="RTE350" s="79"/>
      <c r="RTF350" s="79"/>
      <c r="RTG350" s="79"/>
      <c r="RTH350" s="79"/>
      <c r="RTI350" s="79"/>
      <c r="RTJ350" s="79"/>
      <c r="RTK350" s="79"/>
      <c r="RTL350" s="79"/>
      <c r="RTM350" s="79"/>
      <c r="RTN350" s="79"/>
      <c r="RTO350" s="79"/>
      <c r="RTP350" s="79"/>
      <c r="RTQ350" s="79"/>
      <c r="RTR350" s="79"/>
      <c r="RTS350" s="79"/>
      <c r="RTT350" s="79"/>
      <c r="RTU350" s="79"/>
      <c r="RTV350" s="79"/>
      <c r="RTW350" s="79"/>
      <c r="RTX350" s="79"/>
      <c r="RTY350" s="79"/>
      <c r="RTZ350" s="79"/>
      <c r="RUA350" s="79"/>
      <c r="RUB350" s="79"/>
      <c r="RUC350" s="79"/>
      <c r="RUD350" s="79"/>
      <c r="RUE350" s="79"/>
      <c r="RUF350" s="79"/>
      <c r="RUG350" s="79"/>
      <c r="RUH350" s="79"/>
      <c r="RUI350" s="79"/>
      <c r="RUJ350" s="79"/>
      <c r="RUK350" s="79"/>
      <c r="RUL350" s="79"/>
      <c r="RUM350" s="79"/>
      <c r="RUN350" s="79"/>
      <c r="RUO350" s="79"/>
      <c r="RUP350" s="79"/>
      <c r="RUQ350" s="79"/>
      <c r="RUR350" s="79"/>
      <c r="RUS350" s="79"/>
      <c r="RUT350" s="79"/>
      <c r="RUU350" s="79"/>
      <c r="RUV350" s="79"/>
      <c r="RUW350" s="79"/>
      <c r="RUX350" s="79"/>
      <c r="RUY350" s="79"/>
      <c r="RUZ350" s="79"/>
      <c r="RVA350" s="79"/>
      <c r="RVB350" s="79"/>
      <c r="RVC350" s="79"/>
      <c r="RVD350" s="79"/>
      <c r="RVE350" s="79"/>
      <c r="RVF350" s="79"/>
      <c r="RVG350" s="79"/>
      <c r="RVH350" s="79"/>
      <c r="RVI350" s="79"/>
      <c r="RVJ350" s="79"/>
      <c r="RVK350" s="79"/>
      <c r="RVL350" s="79"/>
      <c r="RVM350" s="79"/>
      <c r="RVN350" s="79"/>
      <c r="RVO350" s="79"/>
      <c r="RVP350" s="79"/>
      <c r="RVQ350" s="79"/>
      <c r="RVR350" s="79"/>
      <c r="RVS350" s="79"/>
      <c r="RVT350" s="79"/>
      <c r="RVU350" s="79"/>
      <c r="RVV350" s="79"/>
      <c r="RVW350" s="79"/>
      <c r="RVX350" s="79"/>
      <c r="RVY350" s="79"/>
      <c r="RVZ350" s="79"/>
      <c r="RWA350" s="79"/>
      <c r="RWB350" s="79"/>
      <c r="RWC350" s="79"/>
      <c r="RWD350" s="79"/>
      <c r="RWE350" s="79"/>
      <c r="RWF350" s="79"/>
      <c r="RWG350" s="79"/>
      <c r="RWH350" s="79"/>
      <c r="RWI350" s="79"/>
      <c r="RWJ350" s="79"/>
      <c r="RWK350" s="79"/>
      <c r="RWL350" s="79"/>
      <c r="RWM350" s="79"/>
      <c r="RWN350" s="79"/>
      <c r="RWO350" s="79"/>
      <c r="RWP350" s="79"/>
      <c r="RWQ350" s="79"/>
      <c r="RWR350" s="79"/>
      <c r="RWS350" s="79"/>
      <c r="RWT350" s="79"/>
      <c r="RWU350" s="79"/>
      <c r="RWV350" s="79"/>
      <c r="RWW350" s="79"/>
      <c r="RWX350" s="79"/>
      <c r="RWY350" s="79"/>
      <c r="RWZ350" s="79"/>
      <c r="RXA350" s="79"/>
      <c r="RXB350" s="79"/>
      <c r="RXC350" s="79"/>
      <c r="RXD350" s="79"/>
      <c r="RXE350" s="79"/>
      <c r="RXF350" s="79"/>
      <c r="RXG350" s="79"/>
      <c r="RXH350" s="79"/>
      <c r="RXI350" s="79"/>
      <c r="RXJ350" s="79"/>
      <c r="RXK350" s="79"/>
      <c r="RXL350" s="79"/>
      <c r="RXM350" s="79"/>
      <c r="RXN350" s="79"/>
      <c r="RXO350" s="79"/>
      <c r="RXP350" s="79"/>
      <c r="RXQ350" s="79"/>
      <c r="RXR350" s="79"/>
      <c r="RXS350" s="79"/>
      <c r="RXT350" s="79"/>
      <c r="RXU350" s="79"/>
      <c r="RXV350" s="79"/>
      <c r="RXW350" s="79"/>
      <c r="RXX350" s="79"/>
      <c r="RXY350" s="79"/>
      <c r="RXZ350" s="79"/>
      <c r="RYA350" s="79"/>
      <c r="RYB350" s="79"/>
      <c r="RYC350" s="79"/>
      <c r="RYD350" s="79"/>
      <c r="RYE350" s="79"/>
      <c r="RYF350" s="79"/>
      <c r="RYG350" s="79"/>
      <c r="RYH350" s="79"/>
      <c r="RYI350" s="79"/>
      <c r="RYJ350" s="79"/>
      <c r="RYK350" s="79"/>
      <c r="RYL350" s="79"/>
      <c r="RYM350" s="79"/>
      <c r="RYN350" s="79"/>
      <c r="RYO350" s="79"/>
      <c r="RYP350" s="79"/>
      <c r="RYQ350" s="79"/>
      <c r="RYR350" s="79"/>
      <c r="RYS350" s="79"/>
      <c r="RYT350" s="79"/>
      <c r="RYU350" s="79"/>
      <c r="RYV350" s="79"/>
      <c r="RYW350" s="79"/>
      <c r="RYX350" s="79"/>
      <c r="RYY350" s="79"/>
      <c r="RYZ350" s="79"/>
      <c r="RZA350" s="79"/>
      <c r="RZB350" s="79"/>
      <c r="RZC350" s="79"/>
      <c r="RZD350" s="79"/>
      <c r="RZE350" s="79"/>
      <c r="RZF350" s="79"/>
      <c r="RZG350" s="79"/>
      <c r="RZH350" s="79"/>
      <c r="RZI350" s="79"/>
      <c r="RZJ350" s="79"/>
      <c r="RZK350" s="79"/>
      <c r="RZL350" s="79"/>
      <c r="RZM350" s="79"/>
      <c r="RZN350" s="79"/>
      <c r="RZO350" s="79"/>
      <c r="RZP350" s="79"/>
      <c r="RZQ350" s="79"/>
      <c r="RZR350" s="79"/>
      <c r="RZS350" s="79"/>
      <c r="RZT350" s="79"/>
      <c r="RZU350" s="79"/>
      <c r="RZV350" s="79"/>
      <c r="RZW350" s="79"/>
      <c r="RZX350" s="79"/>
      <c r="RZY350" s="79"/>
      <c r="RZZ350" s="79"/>
      <c r="SAA350" s="79"/>
      <c r="SAB350" s="79"/>
      <c r="SAC350" s="79"/>
      <c r="SAD350" s="79"/>
      <c r="SAE350" s="79"/>
      <c r="SAF350" s="79"/>
      <c r="SAG350" s="79"/>
      <c r="SAH350" s="79"/>
      <c r="SAI350" s="79"/>
      <c r="SAJ350" s="79"/>
      <c r="SAK350" s="79"/>
      <c r="SAL350" s="79"/>
      <c r="SAM350" s="79"/>
      <c r="SAN350" s="79"/>
      <c r="SAO350" s="79"/>
      <c r="SAP350" s="79"/>
      <c r="SAQ350" s="79"/>
      <c r="SAR350" s="79"/>
      <c r="SAS350" s="79"/>
      <c r="SAT350" s="79"/>
      <c r="SAU350" s="79"/>
      <c r="SAV350" s="79"/>
      <c r="SAW350" s="79"/>
      <c r="SAX350" s="79"/>
      <c r="SAY350" s="79"/>
      <c r="SAZ350" s="79"/>
      <c r="SBA350" s="79"/>
      <c r="SBB350" s="79"/>
      <c r="SBC350" s="79"/>
      <c r="SBD350" s="79"/>
      <c r="SBE350" s="79"/>
      <c r="SBF350" s="79"/>
      <c r="SBG350" s="79"/>
      <c r="SBH350" s="79"/>
      <c r="SBI350" s="79"/>
      <c r="SBJ350" s="79"/>
      <c r="SBK350" s="79"/>
      <c r="SBL350" s="79"/>
      <c r="SBM350" s="79"/>
      <c r="SBN350" s="79"/>
      <c r="SBO350" s="79"/>
      <c r="SBP350" s="79"/>
      <c r="SBQ350" s="79"/>
      <c r="SBR350" s="79"/>
      <c r="SBS350" s="79"/>
      <c r="SBT350" s="79"/>
      <c r="SBU350" s="79"/>
      <c r="SBV350" s="79"/>
      <c r="SBW350" s="79"/>
      <c r="SBX350" s="79"/>
      <c r="SBY350" s="79"/>
      <c r="SBZ350" s="79"/>
      <c r="SCA350" s="79"/>
      <c r="SCB350" s="79"/>
      <c r="SCC350" s="79"/>
      <c r="SCD350" s="79"/>
      <c r="SCE350" s="79"/>
      <c r="SCF350" s="79"/>
      <c r="SCG350" s="79"/>
      <c r="SCH350" s="79"/>
      <c r="SCI350" s="79"/>
      <c r="SCJ350" s="79"/>
      <c r="SCK350" s="79"/>
      <c r="SCL350" s="79"/>
      <c r="SCM350" s="79"/>
      <c r="SCN350" s="79"/>
      <c r="SCO350" s="79"/>
      <c r="SCP350" s="79"/>
      <c r="SCQ350" s="79"/>
      <c r="SCR350" s="79"/>
      <c r="SCS350" s="79"/>
      <c r="SCT350" s="79"/>
      <c r="SCU350" s="79"/>
      <c r="SCV350" s="79"/>
      <c r="SCW350" s="79"/>
      <c r="SCX350" s="79"/>
      <c r="SCY350" s="79"/>
      <c r="SCZ350" s="79"/>
      <c r="SDA350" s="79"/>
      <c r="SDB350" s="79"/>
      <c r="SDC350" s="79"/>
      <c r="SDD350" s="79"/>
      <c r="SDE350" s="79"/>
      <c r="SDF350" s="79"/>
      <c r="SDG350" s="79"/>
      <c r="SDH350" s="79"/>
      <c r="SDI350" s="79"/>
      <c r="SDJ350" s="79"/>
      <c r="SDK350" s="79"/>
      <c r="SDL350" s="79"/>
      <c r="SDM350" s="79"/>
      <c r="SDN350" s="79"/>
      <c r="SDO350" s="79"/>
      <c r="SDP350" s="79"/>
      <c r="SDQ350" s="79"/>
      <c r="SDR350" s="79"/>
      <c r="SDS350" s="79"/>
      <c r="SDT350" s="79"/>
      <c r="SDU350" s="79"/>
      <c r="SDV350" s="79"/>
      <c r="SDW350" s="79"/>
      <c r="SDX350" s="79"/>
      <c r="SDY350" s="79"/>
      <c r="SDZ350" s="79"/>
      <c r="SEA350" s="79"/>
      <c r="SEB350" s="79"/>
      <c r="SEC350" s="79"/>
      <c r="SED350" s="79"/>
      <c r="SEE350" s="79"/>
      <c r="SEF350" s="79"/>
      <c r="SEG350" s="79"/>
      <c r="SEH350" s="79"/>
      <c r="SEI350" s="79"/>
      <c r="SEJ350" s="79"/>
      <c r="SEK350" s="79"/>
      <c r="SEL350" s="79"/>
      <c r="SEM350" s="79"/>
      <c r="SEN350" s="79"/>
      <c r="SEO350" s="79"/>
      <c r="SEP350" s="79"/>
      <c r="SEQ350" s="79"/>
      <c r="SER350" s="79"/>
      <c r="SES350" s="79"/>
      <c r="SET350" s="79"/>
      <c r="SEU350" s="79"/>
      <c r="SEV350" s="79"/>
      <c r="SEW350" s="79"/>
      <c r="SEX350" s="79"/>
      <c r="SEY350" s="79"/>
      <c r="SEZ350" s="79"/>
      <c r="SFA350" s="79"/>
      <c r="SFB350" s="79"/>
      <c r="SFC350" s="79"/>
      <c r="SFD350" s="79"/>
      <c r="SFE350" s="79"/>
      <c r="SFF350" s="79"/>
      <c r="SFG350" s="79"/>
      <c r="SFH350" s="79"/>
      <c r="SFI350" s="79"/>
      <c r="SFJ350" s="79"/>
      <c r="SFK350" s="79"/>
      <c r="SFL350" s="79"/>
      <c r="SFM350" s="79"/>
      <c r="SFN350" s="79"/>
      <c r="SFO350" s="79"/>
      <c r="SFP350" s="79"/>
      <c r="SFQ350" s="79"/>
      <c r="SFR350" s="79"/>
      <c r="SFS350" s="79"/>
      <c r="SFT350" s="79"/>
      <c r="SFU350" s="79"/>
      <c r="SFV350" s="79"/>
      <c r="SFW350" s="79"/>
      <c r="SFX350" s="79"/>
      <c r="SFY350" s="79"/>
      <c r="SFZ350" s="79"/>
      <c r="SGA350" s="79"/>
      <c r="SGB350" s="79"/>
      <c r="SGC350" s="79"/>
      <c r="SGD350" s="79"/>
      <c r="SGE350" s="79"/>
      <c r="SGF350" s="79"/>
      <c r="SGG350" s="79"/>
      <c r="SGH350" s="79"/>
      <c r="SGI350" s="79"/>
      <c r="SGJ350" s="79"/>
      <c r="SGK350" s="79"/>
      <c r="SGL350" s="79"/>
      <c r="SGM350" s="79"/>
      <c r="SGN350" s="79"/>
      <c r="SGO350" s="79"/>
      <c r="SGP350" s="79"/>
      <c r="SGQ350" s="79"/>
      <c r="SGR350" s="79"/>
      <c r="SGS350" s="79"/>
      <c r="SGT350" s="79"/>
      <c r="SGU350" s="79"/>
      <c r="SGV350" s="79"/>
      <c r="SGW350" s="79"/>
      <c r="SGX350" s="79"/>
      <c r="SGY350" s="79"/>
      <c r="SGZ350" s="79"/>
      <c r="SHA350" s="79"/>
      <c r="SHB350" s="79"/>
      <c r="SHC350" s="79"/>
      <c r="SHD350" s="79"/>
      <c r="SHE350" s="79"/>
      <c r="SHF350" s="79"/>
      <c r="SHG350" s="79"/>
      <c r="SHH350" s="79"/>
      <c r="SHI350" s="79"/>
      <c r="SHJ350" s="79"/>
      <c r="SHK350" s="79"/>
      <c r="SHL350" s="79"/>
      <c r="SHM350" s="79"/>
      <c r="SHN350" s="79"/>
      <c r="SHO350" s="79"/>
      <c r="SHP350" s="79"/>
      <c r="SHQ350" s="79"/>
      <c r="SHR350" s="79"/>
      <c r="SHS350" s="79"/>
      <c r="SHT350" s="79"/>
      <c r="SHU350" s="79"/>
      <c r="SHV350" s="79"/>
      <c r="SHW350" s="79"/>
      <c r="SHX350" s="79"/>
      <c r="SHY350" s="79"/>
      <c r="SHZ350" s="79"/>
      <c r="SIA350" s="79"/>
      <c r="SIB350" s="79"/>
      <c r="SIC350" s="79"/>
      <c r="SID350" s="79"/>
      <c r="SIE350" s="79"/>
      <c r="SIF350" s="79"/>
      <c r="SIG350" s="79"/>
      <c r="SIH350" s="79"/>
      <c r="SII350" s="79"/>
      <c r="SIJ350" s="79"/>
      <c r="SIK350" s="79"/>
      <c r="SIL350" s="79"/>
      <c r="SIM350" s="79"/>
      <c r="SIN350" s="79"/>
      <c r="SIO350" s="79"/>
      <c r="SIP350" s="79"/>
      <c r="SIQ350" s="79"/>
      <c r="SIR350" s="79"/>
      <c r="SIS350" s="79"/>
      <c r="SIT350" s="79"/>
      <c r="SIU350" s="79"/>
      <c r="SIV350" s="79"/>
      <c r="SIW350" s="79"/>
      <c r="SIX350" s="79"/>
      <c r="SIY350" s="79"/>
      <c r="SIZ350" s="79"/>
      <c r="SJA350" s="79"/>
      <c r="SJB350" s="79"/>
      <c r="SJC350" s="79"/>
      <c r="SJD350" s="79"/>
      <c r="SJE350" s="79"/>
      <c r="SJF350" s="79"/>
      <c r="SJG350" s="79"/>
      <c r="SJH350" s="79"/>
      <c r="SJI350" s="79"/>
      <c r="SJJ350" s="79"/>
      <c r="SJK350" s="79"/>
      <c r="SJL350" s="79"/>
      <c r="SJM350" s="79"/>
      <c r="SJN350" s="79"/>
      <c r="SJO350" s="79"/>
      <c r="SJP350" s="79"/>
      <c r="SJQ350" s="79"/>
      <c r="SJR350" s="79"/>
      <c r="SJS350" s="79"/>
      <c r="SJT350" s="79"/>
      <c r="SJU350" s="79"/>
      <c r="SJV350" s="79"/>
      <c r="SJW350" s="79"/>
      <c r="SJX350" s="79"/>
      <c r="SJY350" s="79"/>
      <c r="SJZ350" s="79"/>
      <c r="SKA350" s="79"/>
      <c r="SKB350" s="79"/>
      <c r="SKC350" s="79"/>
      <c r="SKD350" s="79"/>
      <c r="SKE350" s="79"/>
      <c r="SKF350" s="79"/>
      <c r="SKG350" s="79"/>
      <c r="SKH350" s="79"/>
      <c r="SKI350" s="79"/>
      <c r="SKJ350" s="79"/>
      <c r="SKK350" s="79"/>
      <c r="SKL350" s="79"/>
      <c r="SKM350" s="79"/>
      <c r="SKN350" s="79"/>
      <c r="SKO350" s="79"/>
      <c r="SKP350" s="79"/>
      <c r="SKQ350" s="79"/>
      <c r="SKR350" s="79"/>
      <c r="SKS350" s="79"/>
      <c r="SKT350" s="79"/>
      <c r="SKU350" s="79"/>
      <c r="SKV350" s="79"/>
      <c r="SKW350" s="79"/>
      <c r="SKX350" s="79"/>
      <c r="SKY350" s="79"/>
      <c r="SKZ350" s="79"/>
      <c r="SLA350" s="79"/>
      <c r="SLB350" s="79"/>
      <c r="SLC350" s="79"/>
      <c r="SLD350" s="79"/>
      <c r="SLE350" s="79"/>
      <c r="SLF350" s="79"/>
      <c r="SLG350" s="79"/>
      <c r="SLH350" s="79"/>
      <c r="SLI350" s="79"/>
      <c r="SLJ350" s="79"/>
      <c r="SLK350" s="79"/>
      <c r="SLL350" s="79"/>
      <c r="SLM350" s="79"/>
      <c r="SLN350" s="79"/>
      <c r="SLO350" s="79"/>
      <c r="SLP350" s="79"/>
      <c r="SLQ350" s="79"/>
      <c r="SLR350" s="79"/>
      <c r="SLS350" s="79"/>
      <c r="SLT350" s="79"/>
      <c r="SLU350" s="79"/>
      <c r="SLV350" s="79"/>
      <c r="SLW350" s="79"/>
      <c r="SLX350" s="79"/>
      <c r="SLY350" s="79"/>
      <c r="SLZ350" s="79"/>
      <c r="SMA350" s="79"/>
      <c r="SMB350" s="79"/>
      <c r="SMC350" s="79"/>
      <c r="SMD350" s="79"/>
      <c r="SME350" s="79"/>
      <c r="SMF350" s="79"/>
      <c r="SMG350" s="79"/>
      <c r="SMH350" s="79"/>
      <c r="SMI350" s="79"/>
      <c r="SMJ350" s="79"/>
      <c r="SMK350" s="79"/>
      <c r="SML350" s="79"/>
      <c r="SMM350" s="79"/>
      <c r="SMN350" s="79"/>
      <c r="SMO350" s="79"/>
      <c r="SMP350" s="79"/>
      <c r="SMQ350" s="79"/>
      <c r="SMR350" s="79"/>
      <c r="SMS350" s="79"/>
      <c r="SMT350" s="79"/>
      <c r="SMU350" s="79"/>
      <c r="SMV350" s="79"/>
      <c r="SMW350" s="79"/>
      <c r="SMX350" s="79"/>
      <c r="SMY350" s="79"/>
      <c r="SMZ350" s="79"/>
      <c r="SNA350" s="79"/>
      <c r="SNB350" s="79"/>
      <c r="SNC350" s="79"/>
      <c r="SND350" s="79"/>
      <c r="SNE350" s="79"/>
      <c r="SNF350" s="79"/>
      <c r="SNG350" s="79"/>
      <c r="SNH350" s="79"/>
      <c r="SNI350" s="79"/>
      <c r="SNJ350" s="79"/>
      <c r="SNK350" s="79"/>
      <c r="SNL350" s="79"/>
      <c r="SNM350" s="79"/>
      <c r="SNN350" s="79"/>
      <c r="SNO350" s="79"/>
      <c r="SNP350" s="79"/>
      <c r="SNQ350" s="79"/>
      <c r="SNR350" s="79"/>
      <c r="SNS350" s="79"/>
      <c r="SNT350" s="79"/>
      <c r="SNU350" s="79"/>
      <c r="SNV350" s="79"/>
      <c r="SNW350" s="79"/>
      <c r="SNX350" s="79"/>
      <c r="SNY350" s="79"/>
      <c r="SNZ350" s="79"/>
      <c r="SOA350" s="79"/>
      <c r="SOB350" s="79"/>
      <c r="SOC350" s="79"/>
      <c r="SOD350" s="79"/>
      <c r="SOE350" s="79"/>
      <c r="SOF350" s="79"/>
      <c r="SOG350" s="79"/>
      <c r="SOH350" s="79"/>
      <c r="SOI350" s="79"/>
      <c r="SOJ350" s="79"/>
      <c r="SOK350" s="79"/>
      <c r="SOL350" s="79"/>
      <c r="SOM350" s="79"/>
      <c r="SON350" s="79"/>
      <c r="SOO350" s="79"/>
      <c r="SOP350" s="79"/>
      <c r="SOQ350" s="79"/>
      <c r="SOR350" s="79"/>
      <c r="SOS350" s="79"/>
      <c r="SOT350" s="79"/>
      <c r="SOU350" s="79"/>
      <c r="SOV350" s="79"/>
      <c r="SOW350" s="79"/>
      <c r="SOX350" s="79"/>
      <c r="SOY350" s="79"/>
      <c r="SOZ350" s="79"/>
      <c r="SPA350" s="79"/>
      <c r="SPB350" s="79"/>
      <c r="SPC350" s="79"/>
      <c r="SPD350" s="79"/>
      <c r="SPE350" s="79"/>
      <c r="SPF350" s="79"/>
      <c r="SPG350" s="79"/>
      <c r="SPH350" s="79"/>
      <c r="SPI350" s="79"/>
      <c r="SPJ350" s="79"/>
      <c r="SPK350" s="79"/>
      <c r="SPL350" s="79"/>
      <c r="SPM350" s="79"/>
      <c r="SPN350" s="79"/>
      <c r="SPO350" s="79"/>
      <c r="SPP350" s="79"/>
      <c r="SPQ350" s="79"/>
      <c r="SPR350" s="79"/>
      <c r="SPS350" s="79"/>
      <c r="SPT350" s="79"/>
      <c r="SPU350" s="79"/>
      <c r="SPV350" s="79"/>
      <c r="SPW350" s="79"/>
      <c r="SPX350" s="79"/>
      <c r="SPY350" s="79"/>
      <c r="SPZ350" s="79"/>
      <c r="SQA350" s="79"/>
      <c r="SQB350" s="79"/>
      <c r="SQC350" s="79"/>
      <c r="SQD350" s="79"/>
      <c r="SQE350" s="79"/>
      <c r="SQF350" s="79"/>
      <c r="SQG350" s="79"/>
      <c r="SQH350" s="79"/>
      <c r="SQI350" s="79"/>
      <c r="SQJ350" s="79"/>
      <c r="SQK350" s="79"/>
      <c r="SQL350" s="79"/>
      <c r="SQM350" s="79"/>
      <c r="SQN350" s="79"/>
      <c r="SQO350" s="79"/>
      <c r="SQP350" s="79"/>
      <c r="SQQ350" s="79"/>
      <c r="SQR350" s="79"/>
      <c r="SQS350" s="79"/>
      <c r="SQT350" s="79"/>
      <c r="SQU350" s="79"/>
      <c r="SQV350" s="79"/>
      <c r="SQW350" s="79"/>
      <c r="SQX350" s="79"/>
      <c r="SQY350" s="79"/>
      <c r="SQZ350" s="79"/>
      <c r="SRA350" s="79"/>
      <c r="SRB350" s="79"/>
      <c r="SRC350" s="79"/>
      <c r="SRD350" s="79"/>
      <c r="SRE350" s="79"/>
      <c r="SRF350" s="79"/>
      <c r="SRG350" s="79"/>
      <c r="SRH350" s="79"/>
      <c r="SRI350" s="79"/>
      <c r="SRJ350" s="79"/>
      <c r="SRK350" s="79"/>
      <c r="SRL350" s="79"/>
      <c r="SRM350" s="79"/>
      <c r="SRN350" s="79"/>
      <c r="SRO350" s="79"/>
      <c r="SRP350" s="79"/>
      <c r="SRQ350" s="79"/>
      <c r="SRR350" s="79"/>
      <c r="SRS350" s="79"/>
      <c r="SRT350" s="79"/>
      <c r="SRU350" s="79"/>
      <c r="SRV350" s="79"/>
      <c r="SRW350" s="79"/>
      <c r="SRX350" s="79"/>
      <c r="SRY350" s="79"/>
      <c r="SRZ350" s="79"/>
      <c r="SSA350" s="79"/>
      <c r="SSB350" s="79"/>
      <c r="SSC350" s="79"/>
      <c r="SSD350" s="79"/>
      <c r="SSE350" s="79"/>
      <c r="SSF350" s="79"/>
      <c r="SSG350" s="79"/>
      <c r="SSH350" s="79"/>
      <c r="SSI350" s="79"/>
      <c r="SSJ350" s="79"/>
      <c r="SSK350" s="79"/>
      <c r="SSL350" s="79"/>
      <c r="SSM350" s="79"/>
      <c r="SSN350" s="79"/>
      <c r="SSO350" s="79"/>
      <c r="SSP350" s="79"/>
      <c r="SSQ350" s="79"/>
      <c r="SSR350" s="79"/>
      <c r="SSS350" s="79"/>
      <c r="SST350" s="79"/>
      <c r="SSU350" s="79"/>
      <c r="SSV350" s="79"/>
      <c r="SSW350" s="79"/>
      <c r="SSX350" s="79"/>
      <c r="SSY350" s="79"/>
      <c r="SSZ350" s="79"/>
      <c r="STA350" s="79"/>
      <c r="STB350" s="79"/>
      <c r="STC350" s="79"/>
      <c r="STD350" s="79"/>
      <c r="STE350" s="79"/>
      <c r="STF350" s="79"/>
      <c r="STG350" s="79"/>
      <c r="STH350" s="79"/>
      <c r="STI350" s="79"/>
      <c r="STJ350" s="79"/>
      <c r="STK350" s="79"/>
      <c r="STL350" s="79"/>
      <c r="STM350" s="79"/>
      <c r="STN350" s="79"/>
      <c r="STO350" s="79"/>
      <c r="STP350" s="79"/>
      <c r="STQ350" s="79"/>
      <c r="STR350" s="79"/>
      <c r="STS350" s="79"/>
      <c r="STT350" s="79"/>
      <c r="STU350" s="79"/>
      <c r="STV350" s="79"/>
      <c r="STW350" s="79"/>
      <c r="STX350" s="79"/>
      <c r="STY350" s="79"/>
      <c r="STZ350" s="79"/>
      <c r="SUA350" s="79"/>
      <c r="SUB350" s="79"/>
      <c r="SUC350" s="79"/>
      <c r="SUD350" s="79"/>
      <c r="SUE350" s="79"/>
      <c r="SUF350" s="79"/>
      <c r="SUG350" s="79"/>
      <c r="SUH350" s="79"/>
      <c r="SUI350" s="79"/>
      <c r="SUJ350" s="79"/>
      <c r="SUK350" s="79"/>
      <c r="SUL350" s="79"/>
      <c r="SUM350" s="79"/>
      <c r="SUN350" s="79"/>
      <c r="SUO350" s="79"/>
      <c r="SUP350" s="79"/>
      <c r="SUQ350" s="79"/>
      <c r="SUR350" s="79"/>
      <c r="SUS350" s="79"/>
      <c r="SUT350" s="79"/>
      <c r="SUU350" s="79"/>
      <c r="SUV350" s="79"/>
      <c r="SUW350" s="79"/>
      <c r="SUX350" s="79"/>
      <c r="SUY350" s="79"/>
      <c r="SUZ350" s="79"/>
      <c r="SVA350" s="79"/>
      <c r="SVB350" s="79"/>
      <c r="SVC350" s="79"/>
      <c r="SVD350" s="79"/>
      <c r="SVE350" s="79"/>
      <c r="SVF350" s="79"/>
      <c r="SVG350" s="79"/>
      <c r="SVH350" s="79"/>
      <c r="SVI350" s="79"/>
      <c r="SVJ350" s="79"/>
      <c r="SVK350" s="79"/>
      <c r="SVL350" s="79"/>
      <c r="SVM350" s="79"/>
      <c r="SVN350" s="79"/>
      <c r="SVO350" s="79"/>
      <c r="SVP350" s="79"/>
      <c r="SVQ350" s="79"/>
      <c r="SVR350" s="79"/>
      <c r="SVS350" s="79"/>
      <c r="SVT350" s="79"/>
      <c r="SVU350" s="79"/>
      <c r="SVV350" s="79"/>
      <c r="SVW350" s="79"/>
      <c r="SVX350" s="79"/>
      <c r="SVY350" s="79"/>
      <c r="SVZ350" s="79"/>
      <c r="SWA350" s="79"/>
      <c r="SWB350" s="79"/>
      <c r="SWC350" s="79"/>
      <c r="SWD350" s="79"/>
      <c r="SWE350" s="79"/>
      <c r="SWF350" s="79"/>
      <c r="SWG350" s="79"/>
      <c r="SWH350" s="79"/>
      <c r="SWI350" s="79"/>
      <c r="SWJ350" s="79"/>
      <c r="SWK350" s="79"/>
      <c r="SWL350" s="79"/>
      <c r="SWM350" s="79"/>
      <c r="SWN350" s="79"/>
      <c r="SWO350" s="79"/>
      <c r="SWP350" s="79"/>
      <c r="SWQ350" s="79"/>
      <c r="SWR350" s="79"/>
      <c r="SWS350" s="79"/>
      <c r="SWT350" s="79"/>
      <c r="SWU350" s="79"/>
      <c r="SWV350" s="79"/>
      <c r="SWW350" s="79"/>
      <c r="SWX350" s="79"/>
      <c r="SWY350" s="79"/>
      <c r="SWZ350" s="79"/>
      <c r="SXA350" s="79"/>
      <c r="SXB350" s="79"/>
      <c r="SXC350" s="79"/>
      <c r="SXD350" s="79"/>
      <c r="SXE350" s="79"/>
      <c r="SXF350" s="79"/>
      <c r="SXG350" s="79"/>
      <c r="SXH350" s="79"/>
      <c r="SXI350" s="79"/>
      <c r="SXJ350" s="79"/>
      <c r="SXK350" s="79"/>
      <c r="SXL350" s="79"/>
      <c r="SXM350" s="79"/>
      <c r="SXN350" s="79"/>
      <c r="SXO350" s="79"/>
      <c r="SXP350" s="79"/>
      <c r="SXQ350" s="79"/>
      <c r="SXR350" s="79"/>
      <c r="SXS350" s="79"/>
      <c r="SXT350" s="79"/>
      <c r="SXU350" s="79"/>
      <c r="SXV350" s="79"/>
      <c r="SXW350" s="79"/>
      <c r="SXX350" s="79"/>
      <c r="SXY350" s="79"/>
      <c r="SXZ350" s="79"/>
      <c r="SYA350" s="79"/>
      <c r="SYB350" s="79"/>
      <c r="SYC350" s="79"/>
      <c r="SYD350" s="79"/>
      <c r="SYE350" s="79"/>
      <c r="SYF350" s="79"/>
      <c r="SYG350" s="79"/>
      <c r="SYH350" s="79"/>
      <c r="SYI350" s="79"/>
      <c r="SYJ350" s="79"/>
      <c r="SYK350" s="79"/>
      <c r="SYL350" s="79"/>
      <c r="SYM350" s="79"/>
      <c r="SYN350" s="79"/>
      <c r="SYO350" s="79"/>
      <c r="SYP350" s="79"/>
      <c r="SYQ350" s="79"/>
      <c r="SYR350" s="79"/>
      <c r="SYS350" s="79"/>
      <c r="SYT350" s="79"/>
      <c r="SYU350" s="79"/>
      <c r="SYV350" s="79"/>
      <c r="SYW350" s="79"/>
      <c r="SYX350" s="79"/>
      <c r="SYY350" s="79"/>
      <c r="SYZ350" s="79"/>
      <c r="SZA350" s="79"/>
      <c r="SZB350" s="79"/>
      <c r="SZC350" s="79"/>
      <c r="SZD350" s="79"/>
      <c r="SZE350" s="79"/>
      <c r="SZF350" s="79"/>
      <c r="SZG350" s="79"/>
      <c r="SZH350" s="79"/>
      <c r="SZI350" s="79"/>
      <c r="SZJ350" s="79"/>
      <c r="SZK350" s="79"/>
      <c r="SZL350" s="79"/>
      <c r="SZM350" s="79"/>
      <c r="SZN350" s="79"/>
      <c r="SZO350" s="79"/>
      <c r="SZP350" s="79"/>
      <c r="SZQ350" s="79"/>
      <c r="SZR350" s="79"/>
      <c r="SZS350" s="79"/>
      <c r="SZT350" s="79"/>
      <c r="SZU350" s="79"/>
      <c r="SZV350" s="79"/>
      <c r="SZW350" s="79"/>
      <c r="SZX350" s="79"/>
      <c r="SZY350" s="79"/>
      <c r="SZZ350" s="79"/>
      <c r="TAA350" s="79"/>
      <c r="TAB350" s="79"/>
      <c r="TAC350" s="79"/>
      <c r="TAD350" s="79"/>
      <c r="TAE350" s="79"/>
      <c r="TAF350" s="79"/>
      <c r="TAG350" s="79"/>
      <c r="TAH350" s="79"/>
      <c r="TAI350" s="79"/>
      <c r="TAJ350" s="79"/>
      <c r="TAK350" s="79"/>
      <c r="TAL350" s="79"/>
      <c r="TAM350" s="79"/>
      <c r="TAN350" s="79"/>
      <c r="TAO350" s="79"/>
      <c r="TAP350" s="79"/>
      <c r="TAQ350" s="79"/>
      <c r="TAR350" s="79"/>
      <c r="TAS350" s="79"/>
      <c r="TAT350" s="79"/>
      <c r="TAU350" s="79"/>
      <c r="TAV350" s="79"/>
      <c r="TAW350" s="79"/>
      <c r="TAX350" s="79"/>
      <c r="TAY350" s="79"/>
      <c r="TAZ350" s="79"/>
      <c r="TBA350" s="79"/>
      <c r="TBB350" s="79"/>
      <c r="TBC350" s="79"/>
      <c r="TBD350" s="79"/>
      <c r="TBE350" s="79"/>
      <c r="TBF350" s="79"/>
      <c r="TBG350" s="79"/>
      <c r="TBH350" s="79"/>
      <c r="TBI350" s="79"/>
      <c r="TBJ350" s="79"/>
      <c r="TBK350" s="79"/>
      <c r="TBL350" s="79"/>
      <c r="TBM350" s="79"/>
      <c r="TBN350" s="79"/>
      <c r="TBO350" s="79"/>
      <c r="TBP350" s="79"/>
      <c r="TBQ350" s="79"/>
      <c r="TBR350" s="79"/>
      <c r="TBS350" s="79"/>
      <c r="TBT350" s="79"/>
      <c r="TBU350" s="79"/>
      <c r="TBV350" s="79"/>
      <c r="TBW350" s="79"/>
      <c r="TBX350" s="79"/>
      <c r="TBY350" s="79"/>
      <c r="TBZ350" s="79"/>
      <c r="TCA350" s="79"/>
      <c r="TCB350" s="79"/>
      <c r="TCC350" s="79"/>
      <c r="TCD350" s="79"/>
      <c r="TCE350" s="79"/>
      <c r="TCF350" s="79"/>
      <c r="TCG350" s="79"/>
      <c r="TCH350" s="79"/>
      <c r="TCI350" s="79"/>
      <c r="TCJ350" s="79"/>
      <c r="TCK350" s="79"/>
      <c r="TCL350" s="79"/>
      <c r="TCM350" s="79"/>
      <c r="TCN350" s="79"/>
      <c r="TCO350" s="79"/>
      <c r="TCP350" s="79"/>
      <c r="TCQ350" s="79"/>
      <c r="TCR350" s="79"/>
      <c r="TCS350" s="79"/>
      <c r="TCT350" s="79"/>
      <c r="TCU350" s="79"/>
      <c r="TCV350" s="79"/>
      <c r="TCW350" s="79"/>
      <c r="TCX350" s="79"/>
      <c r="TCY350" s="79"/>
      <c r="TCZ350" s="79"/>
      <c r="TDA350" s="79"/>
      <c r="TDB350" s="79"/>
      <c r="TDC350" s="79"/>
      <c r="TDD350" s="79"/>
      <c r="TDE350" s="79"/>
      <c r="TDF350" s="79"/>
      <c r="TDG350" s="79"/>
      <c r="TDH350" s="79"/>
      <c r="TDI350" s="79"/>
      <c r="TDJ350" s="79"/>
      <c r="TDK350" s="79"/>
      <c r="TDL350" s="79"/>
      <c r="TDM350" s="79"/>
      <c r="TDN350" s="79"/>
      <c r="TDO350" s="79"/>
      <c r="TDP350" s="79"/>
      <c r="TDQ350" s="79"/>
      <c r="TDR350" s="79"/>
      <c r="TDS350" s="79"/>
      <c r="TDT350" s="79"/>
      <c r="TDU350" s="79"/>
      <c r="TDV350" s="79"/>
      <c r="TDW350" s="79"/>
      <c r="TDX350" s="79"/>
      <c r="TDY350" s="79"/>
      <c r="TDZ350" s="79"/>
      <c r="TEA350" s="79"/>
      <c r="TEB350" s="79"/>
      <c r="TEC350" s="79"/>
      <c r="TED350" s="79"/>
      <c r="TEE350" s="79"/>
      <c r="TEF350" s="79"/>
      <c r="TEG350" s="79"/>
      <c r="TEH350" s="79"/>
      <c r="TEI350" s="79"/>
      <c r="TEJ350" s="79"/>
      <c r="TEK350" s="79"/>
      <c r="TEL350" s="79"/>
      <c r="TEM350" s="79"/>
      <c r="TEN350" s="79"/>
      <c r="TEO350" s="79"/>
      <c r="TEP350" s="79"/>
      <c r="TEQ350" s="79"/>
      <c r="TER350" s="79"/>
      <c r="TES350" s="79"/>
      <c r="TET350" s="79"/>
      <c r="TEU350" s="79"/>
      <c r="TEV350" s="79"/>
      <c r="TEW350" s="79"/>
      <c r="TEX350" s="79"/>
      <c r="TEY350" s="79"/>
      <c r="TEZ350" s="79"/>
      <c r="TFA350" s="79"/>
      <c r="TFB350" s="79"/>
      <c r="TFC350" s="79"/>
      <c r="TFD350" s="79"/>
      <c r="TFE350" s="79"/>
      <c r="TFF350" s="79"/>
      <c r="TFG350" s="79"/>
      <c r="TFH350" s="79"/>
      <c r="TFI350" s="79"/>
      <c r="TFJ350" s="79"/>
      <c r="TFK350" s="79"/>
      <c r="TFL350" s="79"/>
      <c r="TFM350" s="79"/>
      <c r="TFN350" s="79"/>
      <c r="TFO350" s="79"/>
      <c r="TFP350" s="79"/>
      <c r="TFQ350" s="79"/>
      <c r="TFR350" s="79"/>
      <c r="TFS350" s="79"/>
      <c r="TFT350" s="79"/>
      <c r="TFU350" s="79"/>
      <c r="TFV350" s="79"/>
      <c r="TFW350" s="79"/>
      <c r="TFX350" s="79"/>
      <c r="TFY350" s="79"/>
      <c r="TFZ350" s="79"/>
      <c r="TGA350" s="79"/>
      <c r="TGB350" s="79"/>
      <c r="TGC350" s="79"/>
      <c r="TGD350" s="79"/>
      <c r="TGE350" s="79"/>
      <c r="TGF350" s="79"/>
      <c r="TGG350" s="79"/>
      <c r="TGH350" s="79"/>
      <c r="TGI350" s="79"/>
      <c r="TGJ350" s="79"/>
      <c r="TGK350" s="79"/>
      <c r="TGL350" s="79"/>
      <c r="TGM350" s="79"/>
      <c r="TGN350" s="79"/>
      <c r="TGO350" s="79"/>
      <c r="TGP350" s="79"/>
      <c r="TGQ350" s="79"/>
      <c r="TGR350" s="79"/>
      <c r="TGS350" s="79"/>
      <c r="TGT350" s="79"/>
      <c r="TGU350" s="79"/>
      <c r="TGV350" s="79"/>
      <c r="TGW350" s="79"/>
      <c r="TGX350" s="79"/>
      <c r="TGY350" s="79"/>
      <c r="TGZ350" s="79"/>
      <c r="THA350" s="79"/>
      <c r="THB350" s="79"/>
      <c r="THC350" s="79"/>
      <c r="THD350" s="79"/>
      <c r="THE350" s="79"/>
      <c r="THF350" s="79"/>
      <c r="THG350" s="79"/>
      <c r="THH350" s="79"/>
      <c r="THI350" s="79"/>
      <c r="THJ350" s="79"/>
      <c r="THK350" s="79"/>
      <c r="THL350" s="79"/>
      <c r="THM350" s="79"/>
      <c r="THN350" s="79"/>
      <c r="THO350" s="79"/>
      <c r="THP350" s="79"/>
      <c r="THQ350" s="79"/>
      <c r="THR350" s="79"/>
      <c r="THS350" s="79"/>
      <c r="THT350" s="79"/>
      <c r="THU350" s="79"/>
      <c r="THV350" s="79"/>
      <c r="THW350" s="79"/>
      <c r="THX350" s="79"/>
      <c r="THY350" s="79"/>
      <c r="THZ350" s="79"/>
      <c r="TIA350" s="79"/>
      <c r="TIB350" s="79"/>
      <c r="TIC350" s="79"/>
      <c r="TID350" s="79"/>
      <c r="TIE350" s="79"/>
      <c r="TIF350" s="79"/>
      <c r="TIG350" s="79"/>
      <c r="TIH350" s="79"/>
      <c r="TII350" s="79"/>
      <c r="TIJ350" s="79"/>
      <c r="TIK350" s="79"/>
      <c r="TIL350" s="79"/>
      <c r="TIM350" s="79"/>
      <c r="TIN350" s="79"/>
      <c r="TIO350" s="79"/>
      <c r="TIP350" s="79"/>
      <c r="TIQ350" s="79"/>
      <c r="TIR350" s="79"/>
      <c r="TIS350" s="79"/>
      <c r="TIT350" s="79"/>
      <c r="TIU350" s="79"/>
      <c r="TIV350" s="79"/>
      <c r="TIW350" s="79"/>
      <c r="TIX350" s="79"/>
      <c r="TIY350" s="79"/>
      <c r="TIZ350" s="79"/>
      <c r="TJA350" s="79"/>
      <c r="TJB350" s="79"/>
      <c r="TJC350" s="79"/>
      <c r="TJD350" s="79"/>
      <c r="TJE350" s="79"/>
      <c r="TJF350" s="79"/>
      <c r="TJG350" s="79"/>
      <c r="TJH350" s="79"/>
      <c r="TJI350" s="79"/>
      <c r="TJJ350" s="79"/>
      <c r="TJK350" s="79"/>
      <c r="TJL350" s="79"/>
      <c r="TJM350" s="79"/>
      <c r="TJN350" s="79"/>
      <c r="TJO350" s="79"/>
      <c r="TJP350" s="79"/>
      <c r="TJQ350" s="79"/>
      <c r="TJR350" s="79"/>
      <c r="TJS350" s="79"/>
      <c r="TJT350" s="79"/>
      <c r="TJU350" s="79"/>
      <c r="TJV350" s="79"/>
      <c r="TJW350" s="79"/>
      <c r="TJX350" s="79"/>
      <c r="TJY350" s="79"/>
      <c r="TJZ350" s="79"/>
      <c r="TKA350" s="79"/>
      <c r="TKB350" s="79"/>
      <c r="TKC350" s="79"/>
      <c r="TKD350" s="79"/>
      <c r="TKE350" s="79"/>
      <c r="TKF350" s="79"/>
      <c r="TKG350" s="79"/>
      <c r="TKH350" s="79"/>
      <c r="TKI350" s="79"/>
      <c r="TKJ350" s="79"/>
      <c r="TKK350" s="79"/>
      <c r="TKL350" s="79"/>
      <c r="TKM350" s="79"/>
      <c r="TKN350" s="79"/>
      <c r="TKO350" s="79"/>
      <c r="TKP350" s="79"/>
      <c r="TKQ350" s="79"/>
      <c r="TKR350" s="79"/>
      <c r="TKS350" s="79"/>
      <c r="TKT350" s="79"/>
      <c r="TKU350" s="79"/>
      <c r="TKV350" s="79"/>
      <c r="TKW350" s="79"/>
      <c r="TKX350" s="79"/>
      <c r="TKY350" s="79"/>
      <c r="TKZ350" s="79"/>
      <c r="TLA350" s="79"/>
      <c r="TLB350" s="79"/>
      <c r="TLC350" s="79"/>
      <c r="TLD350" s="79"/>
      <c r="TLE350" s="79"/>
      <c r="TLF350" s="79"/>
      <c r="TLG350" s="79"/>
      <c r="TLH350" s="79"/>
      <c r="TLI350" s="79"/>
      <c r="TLJ350" s="79"/>
      <c r="TLK350" s="79"/>
      <c r="TLL350" s="79"/>
      <c r="TLM350" s="79"/>
      <c r="TLN350" s="79"/>
      <c r="TLO350" s="79"/>
      <c r="TLP350" s="79"/>
      <c r="TLQ350" s="79"/>
      <c r="TLR350" s="79"/>
      <c r="TLS350" s="79"/>
      <c r="TLT350" s="79"/>
      <c r="TLU350" s="79"/>
      <c r="TLV350" s="79"/>
      <c r="TLW350" s="79"/>
      <c r="TLX350" s="79"/>
      <c r="TLY350" s="79"/>
      <c r="TLZ350" s="79"/>
      <c r="TMA350" s="79"/>
      <c r="TMB350" s="79"/>
      <c r="TMC350" s="79"/>
      <c r="TMD350" s="79"/>
      <c r="TME350" s="79"/>
      <c r="TMF350" s="79"/>
      <c r="TMG350" s="79"/>
      <c r="TMH350" s="79"/>
      <c r="TMI350" s="79"/>
      <c r="TMJ350" s="79"/>
      <c r="TMK350" s="79"/>
      <c r="TML350" s="79"/>
      <c r="TMM350" s="79"/>
      <c r="TMN350" s="79"/>
      <c r="TMO350" s="79"/>
      <c r="TMP350" s="79"/>
      <c r="TMQ350" s="79"/>
      <c r="TMR350" s="79"/>
      <c r="TMS350" s="79"/>
      <c r="TMT350" s="79"/>
      <c r="TMU350" s="79"/>
      <c r="TMV350" s="79"/>
      <c r="TMW350" s="79"/>
      <c r="TMX350" s="79"/>
      <c r="TMY350" s="79"/>
      <c r="TMZ350" s="79"/>
      <c r="TNA350" s="79"/>
      <c r="TNB350" s="79"/>
      <c r="TNC350" s="79"/>
      <c r="TND350" s="79"/>
      <c r="TNE350" s="79"/>
      <c r="TNF350" s="79"/>
      <c r="TNG350" s="79"/>
      <c r="TNH350" s="79"/>
      <c r="TNI350" s="79"/>
      <c r="TNJ350" s="79"/>
      <c r="TNK350" s="79"/>
      <c r="TNL350" s="79"/>
      <c r="TNM350" s="79"/>
      <c r="TNN350" s="79"/>
      <c r="TNO350" s="79"/>
      <c r="TNP350" s="79"/>
      <c r="TNQ350" s="79"/>
      <c r="TNR350" s="79"/>
      <c r="TNS350" s="79"/>
      <c r="TNT350" s="79"/>
      <c r="TNU350" s="79"/>
      <c r="TNV350" s="79"/>
      <c r="TNW350" s="79"/>
      <c r="TNX350" s="79"/>
      <c r="TNY350" s="79"/>
      <c r="TNZ350" s="79"/>
      <c r="TOA350" s="79"/>
      <c r="TOB350" s="79"/>
      <c r="TOC350" s="79"/>
      <c r="TOD350" s="79"/>
      <c r="TOE350" s="79"/>
      <c r="TOF350" s="79"/>
      <c r="TOG350" s="79"/>
      <c r="TOH350" s="79"/>
      <c r="TOI350" s="79"/>
      <c r="TOJ350" s="79"/>
      <c r="TOK350" s="79"/>
      <c r="TOL350" s="79"/>
      <c r="TOM350" s="79"/>
      <c r="TON350" s="79"/>
      <c r="TOO350" s="79"/>
      <c r="TOP350" s="79"/>
      <c r="TOQ350" s="79"/>
      <c r="TOR350" s="79"/>
      <c r="TOS350" s="79"/>
      <c r="TOT350" s="79"/>
      <c r="TOU350" s="79"/>
      <c r="TOV350" s="79"/>
      <c r="TOW350" s="79"/>
      <c r="TOX350" s="79"/>
      <c r="TOY350" s="79"/>
      <c r="TOZ350" s="79"/>
      <c r="TPA350" s="79"/>
      <c r="TPB350" s="79"/>
      <c r="TPC350" s="79"/>
      <c r="TPD350" s="79"/>
      <c r="TPE350" s="79"/>
      <c r="TPF350" s="79"/>
      <c r="TPG350" s="79"/>
      <c r="TPH350" s="79"/>
      <c r="TPI350" s="79"/>
      <c r="TPJ350" s="79"/>
      <c r="TPK350" s="79"/>
      <c r="TPL350" s="79"/>
      <c r="TPM350" s="79"/>
      <c r="TPN350" s="79"/>
      <c r="TPO350" s="79"/>
      <c r="TPP350" s="79"/>
      <c r="TPQ350" s="79"/>
      <c r="TPR350" s="79"/>
      <c r="TPS350" s="79"/>
      <c r="TPT350" s="79"/>
      <c r="TPU350" s="79"/>
      <c r="TPV350" s="79"/>
      <c r="TPW350" s="79"/>
      <c r="TPX350" s="79"/>
      <c r="TPY350" s="79"/>
      <c r="TPZ350" s="79"/>
      <c r="TQA350" s="79"/>
      <c r="TQB350" s="79"/>
      <c r="TQC350" s="79"/>
      <c r="TQD350" s="79"/>
      <c r="TQE350" s="79"/>
      <c r="TQF350" s="79"/>
      <c r="TQG350" s="79"/>
      <c r="TQH350" s="79"/>
      <c r="TQI350" s="79"/>
      <c r="TQJ350" s="79"/>
      <c r="TQK350" s="79"/>
      <c r="TQL350" s="79"/>
      <c r="TQM350" s="79"/>
      <c r="TQN350" s="79"/>
      <c r="TQO350" s="79"/>
      <c r="TQP350" s="79"/>
      <c r="TQQ350" s="79"/>
      <c r="TQR350" s="79"/>
      <c r="TQS350" s="79"/>
      <c r="TQT350" s="79"/>
      <c r="TQU350" s="79"/>
      <c r="TQV350" s="79"/>
      <c r="TQW350" s="79"/>
      <c r="TQX350" s="79"/>
      <c r="TQY350" s="79"/>
      <c r="TQZ350" s="79"/>
      <c r="TRA350" s="79"/>
      <c r="TRB350" s="79"/>
      <c r="TRC350" s="79"/>
      <c r="TRD350" s="79"/>
      <c r="TRE350" s="79"/>
      <c r="TRF350" s="79"/>
      <c r="TRG350" s="79"/>
      <c r="TRH350" s="79"/>
      <c r="TRI350" s="79"/>
      <c r="TRJ350" s="79"/>
      <c r="TRK350" s="79"/>
      <c r="TRL350" s="79"/>
      <c r="TRM350" s="79"/>
      <c r="TRN350" s="79"/>
      <c r="TRO350" s="79"/>
      <c r="TRP350" s="79"/>
      <c r="TRQ350" s="79"/>
      <c r="TRR350" s="79"/>
      <c r="TRS350" s="79"/>
      <c r="TRT350" s="79"/>
      <c r="TRU350" s="79"/>
      <c r="TRV350" s="79"/>
      <c r="TRW350" s="79"/>
      <c r="TRX350" s="79"/>
      <c r="TRY350" s="79"/>
      <c r="TRZ350" s="79"/>
      <c r="TSA350" s="79"/>
      <c r="TSB350" s="79"/>
      <c r="TSC350" s="79"/>
      <c r="TSD350" s="79"/>
      <c r="TSE350" s="79"/>
      <c r="TSF350" s="79"/>
      <c r="TSG350" s="79"/>
      <c r="TSH350" s="79"/>
      <c r="TSI350" s="79"/>
      <c r="TSJ350" s="79"/>
      <c r="TSK350" s="79"/>
      <c r="TSL350" s="79"/>
      <c r="TSM350" s="79"/>
      <c r="TSN350" s="79"/>
      <c r="TSO350" s="79"/>
      <c r="TSP350" s="79"/>
      <c r="TSQ350" s="79"/>
      <c r="TSR350" s="79"/>
      <c r="TSS350" s="79"/>
      <c r="TST350" s="79"/>
      <c r="TSU350" s="79"/>
      <c r="TSV350" s="79"/>
      <c r="TSW350" s="79"/>
      <c r="TSX350" s="79"/>
      <c r="TSY350" s="79"/>
      <c r="TSZ350" s="79"/>
      <c r="TTA350" s="79"/>
      <c r="TTB350" s="79"/>
      <c r="TTC350" s="79"/>
      <c r="TTD350" s="79"/>
      <c r="TTE350" s="79"/>
      <c r="TTF350" s="79"/>
      <c r="TTG350" s="79"/>
      <c r="TTH350" s="79"/>
      <c r="TTI350" s="79"/>
      <c r="TTJ350" s="79"/>
      <c r="TTK350" s="79"/>
      <c r="TTL350" s="79"/>
      <c r="TTM350" s="79"/>
      <c r="TTN350" s="79"/>
      <c r="TTO350" s="79"/>
      <c r="TTP350" s="79"/>
      <c r="TTQ350" s="79"/>
      <c r="TTR350" s="79"/>
      <c r="TTS350" s="79"/>
      <c r="TTT350" s="79"/>
      <c r="TTU350" s="79"/>
      <c r="TTV350" s="79"/>
      <c r="TTW350" s="79"/>
      <c r="TTX350" s="79"/>
      <c r="TTY350" s="79"/>
      <c r="TTZ350" s="79"/>
      <c r="TUA350" s="79"/>
      <c r="TUB350" s="79"/>
      <c r="TUC350" s="79"/>
      <c r="TUD350" s="79"/>
      <c r="TUE350" s="79"/>
      <c r="TUF350" s="79"/>
      <c r="TUG350" s="79"/>
      <c r="TUH350" s="79"/>
      <c r="TUI350" s="79"/>
      <c r="TUJ350" s="79"/>
      <c r="TUK350" s="79"/>
      <c r="TUL350" s="79"/>
      <c r="TUM350" s="79"/>
      <c r="TUN350" s="79"/>
      <c r="TUO350" s="79"/>
      <c r="TUP350" s="79"/>
      <c r="TUQ350" s="79"/>
      <c r="TUR350" s="79"/>
      <c r="TUS350" s="79"/>
      <c r="TUT350" s="79"/>
      <c r="TUU350" s="79"/>
      <c r="TUV350" s="79"/>
      <c r="TUW350" s="79"/>
      <c r="TUX350" s="79"/>
      <c r="TUY350" s="79"/>
      <c r="TUZ350" s="79"/>
      <c r="TVA350" s="79"/>
      <c r="TVB350" s="79"/>
      <c r="TVC350" s="79"/>
      <c r="TVD350" s="79"/>
      <c r="TVE350" s="79"/>
      <c r="TVF350" s="79"/>
      <c r="TVG350" s="79"/>
      <c r="TVH350" s="79"/>
      <c r="TVI350" s="79"/>
      <c r="TVJ350" s="79"/>
      <c r="TVK350" s="79"/>
      <c r="TVL350" s="79"/>
      <c r="TVM350" s="79"/>
      <c r="TVN350" s="79"/>
      <c r="TVO350" s="79"/>
      <c r="TVP350" s="79"/>
      <c r="TVQ350" s="79"/>
      <c r="TVR350" s="79"/>
      <c r="TVS350" s="79"/>
      <c r="TVT350" s="79"/>
      <c r="TVU350" s="79"/>
      <c r="TVV350" s="79"/>
      <c r="TVW350" s="79"/>
      <c r="TVX350" s="79"/>
      <c r="TVY350" s="79"/>
      <c r="TVZ350" s="79"/>
      <c r="TWA350" s="79"/>
      <c r="TWB350" s="79"/>
      <c r="TWC350" s="79"/>
      <c r="TWD350" s="79"/>
      <c r="TWE350" s="79"/>
      <c r="TWF350" s="79"/>
      <c r="TWG350" s="79"/>
      <c r="TWH350" s="79"/>
      <c r="TWI350" s="79"/>
      <c r="TWJ350" s="79"/>
      <c r="TWK350" s="79"/>
      <c r="TWL350" s="79"/>
      <c r="TWM350" s="79"/>
      <c r="TWN350" s="79"/>
      <c r="TWO350" s="79"/>
      <c r="TWP350" s="79"/>
      <c r="TWQ350" s="79"/>
      <c r="TWR350" s="79"/>
      <c r="TWS350" s="79"/>
      <c r="TWT350" s="79"/>
      <c r="TWU350" s="79"/>
      <c r="TWV350" s="79"/>
      <c r="TWW350" s="79"/>
      <c r="TWX350" s="79"/>
      <c r="TWY350" s="79"/>
      <c r="TWZ350" s="79"/>
      <c r="TXA350" s="79"/>
      <c r="TXB350" s="79"/>
      <c r="TXC350" s="79"/>
      <c r="TXD350" s="79"/>
      <c r="TXE350" s="79"/>
      <c r="TXF350" s="79"/>
      <c r="TXG350" s="79"/>
      <c r="TXH350" s="79"/>
      <c r="TXI350" s="79"/>
      <c r="TXJ350" s="79"/>
      <c r="TXK350" s="79"/>
      <c r="TXL350" s="79"/>
      <c r="TXM350" s="79"/>
      <c r="TXN350" s="79"/>
      <c r="TXO350" s="79"/>
      <c r="TXP350" s="79"/>
      <c r="TXQ350" s="79"/>
      <c r="TXR350" s="79"/>
      <c r="TXS350" s="79"/>
      <c r="TXT350" s="79"/>
      <c r="TXU350" s="79"/>
      <c r="TXV350" s="79"/>
      <c r="TXW350" s="79"/>
      <c r="TXX350" s="79"/>
      <c r="TXY350" s="79"/>
      <c r="TXZ350" s="79"/>
      <c r="TYA350" s="79"/>
      <c r="TYB350" s="79"/>
      <c r="TYC350" s="79"/>
      <c r="TYD350" s="79"/>
      <c r="TYE350" s="79"/>
      <c r="TYF350" s="79"/>
      <c r="TYG350" s="79"/>
      <c r="TYH350" s="79"/>
      <c r="TYI350" s="79"/>
      <c r="TYJ350" s="79"/>
      <c r="TYK350" s="79"/>
      <c r="TYL350" s="79"/>
      <c r="TYM350" s="79"/>
      <c r="TYN350" s="79"/>
      <c r="TYO350" s="79"/>
      <c r="TYP350" s="79"/>
      <c r="TYQ350" s="79"/>
      <c r="TYR350" s="79"/>
      <c r="TYS350" s="79"/>
      <c r="TYT350" s="79"/>
      <c r="TYU350" s="79"/>
      <c r="TYV350" s="79"/>
      <c r="TYW350" s="79"/>
      <c r="TYX350" s="79"/>
      <c r="TYY350" s="79"/>
      <c r="TYZ350" s="79"/>
      <c r="TZA350" s="79"/>
      <c r="TZB350" s="79"/>
      <c r="TZC350" s="79"/>
      <c r="TZD350" s="79"/>
      <c r="TZE350" s="79"/>
      <c r="TZF350" s="79"/>
      <c r="TZG350" s="79"/>
      <c r="TZH350" s="79"/>
      <c r="TZI350" s="79"/>
      <c r="TZJ350" s="79"/>
      <c r="TZK350" s="79"/>
      <c r="TZL350" s="79"/>
      <c r="TZM350" s="79"/>
      <c r="TZN350" s="79"/>
      <c r="TZO350" s="79"/>
      <c r="TZP350" s="79"/>
      <c r="TZQ350" s="79"/>
      <c r="TZR350" s="79"/>
      <c r="TZS350" s="79"/>
      <c r="TZT350" s="79"/>
      <c r="TZU350" s="79"/>
      <c r="TZV350" s="79"/>
      <c r="TZW350" s="79"/>
      <c r="TZX350" s="79"/>
      <c r="TZY350" s="79"/>
      <c r="TZZ350" s="79"/>
      <c r="UAA350" s="79"/>
      <c r="UAB350" s="79"/>
      <c r="UAC350" s="79"/>
      <c r="UAD350" s="79"/>
      <c r="UAE350" s="79"/>
      <c r="UAF350" s="79"/>
      <c r="UAG350" s="79"/>
      <c r="UAH350" s="79"/>
      <c r="UAI350" s="79"/>
      <c r="UAJ350" s="79"/>
      <c r="UAK350" s="79"/>
      <c r="UAL350" s="79"/>
      <c r="UAM350" s="79"/>
      <c r="UAN350" s="79"/>
      <c r="UAO350" s="79"/>
      <c r="UAP350" s="79"/>
      <c r="UAQ350" s="79"/>
      <c r="UAR350" s="79"/>
      <c r="UAS350" s="79"/>
      <c r="UAT350" s="79"/>
      <c r="UAU350" s="79"/>
      <c r="UAV350" s="79"/>
      <c r="UAW350" s="79"/>
      <c r="UAX350" s="79"/>
      <c r="UAY350" s="79"/>
      <c r="UAZ350" s="79"/>
      <c r="UBA350" s="79"/>
      <c r="UBB350" s="79"/>
      <c r="UBC350" s="79"/>
      <c r="UBD350" s="79"/>
      <c r="UBE350" s="79"/>
      <c r="UBF350" s="79"/>
      <c r="UBG350" s="79"/>
      <c r="UBH350" s="79"/>
      <c r="UBI350" s="79"/>
      <c r="UBJ350" s="79"/>
      <c r="UBK350" s="79"/>
      <c r="UBL350" s="79"/>
      <c r="UBM350" s="79"/>
      <c r="UBN350" s="79"/>
      <c r="UBO350" s="79"/>
      <c r="UBP350" s="79"/>
      <c r="UBQ350" s="79"/>
      <c r="UBR350" s="79"/>
      <c r="UBS350" s="79"/>
      <c r="UBT350" s="79"/>
      <c r="UBU350" s="79"/>
      <c r="UBV350" s="79"/>
      <c r="UBW350" s="79"/>
      <c r="UBX350" s="79"/>
      <c r="UBY350" s="79"/>
      <c r="UBZ350" s="79"/>
      <c r="UCA350" s="79"/>
      <c r="UCB350" s="79"/>
      <c r="UCC350" s="79"/>
      <c r="UCD350" s="79"/>
      <c r="UCE350" s="79"/>
      <c r="UCF350" s="79"/>
      <c r="UCG350" s="79"/>
      <c r="UCH350" s="79"/>
      <c r="UCI350" s="79"/>
      <c r="UCJ350" s="79"/>
      <c r="UCK350" s="79"/>
      <c r="UCL350" s="79"/>
      <c r="UCM350" s="79"/>
      <c r="UCN350" s="79"/>
      <c r="UCO350" s="79"/>
      <c r="UCP350" s="79"/>
      <c r="UCQ350" s="79"/>
      <c r="UCR350" s="79"/>
      <c r="UCS350" s="79"/>
      <c r="UCT350" s="79"/>
      <c r="UCU350" s="79"/>
      <c r="UCV350" s="79"/>
      <c r="UCW350" s="79"/>
      <c r="UCX350" s="79"/>
      <c r="UCY350" s="79"/>
      <c r="UCZ350" s="79"/>
      <c r="UDA350" s="79"/>
      <c r="UDB350" s="79"/>
      <c r="UDC350" s="79"/>
      <c r="UDD350" s="79"/>
      <c r="UDE350" s="79"/>
      <c r="UDF350" s="79"/>
      <c r="UDG350" s="79"/>
      <c r="UDH350" s="79"/>
      <c r="UDI350" s="79"/>
      <c r="UDJ350" s="79"/>
      <c r="UDK350" s="79"/>
      <c r="UDL350" s="79"/>
      <c r="UDM350" s="79"/>
      <c r="UDN350" s="79"/>
      <c r="UDO350" s="79"/>
      <c r="UDP350" s="79"/>
      <c r="UDQ350" s="79"/>
      <c r="UDR350" s="79"/>
      <c r="UDS350" s="79"/>
      <c r="UDT350" s="79"/>
      <c r="UDU350" s="79"/>
      <c r="UDV350" s="79"/>
      <c r="UDW350" s="79"/>
      <c r="UDX350" s="79"/>
      <c r="UDY350" s="79"/>
      <c r="UDZ350" s="79"/>
      <c r="UEA350" s="79"/>
      <c r="UEB350" s="79"/>
      <c r="UEC350" s="79"/>
      <c r="UED350" s="79"/>
      <c r="UEE350" s="79"/>
      <c r="UEF350" s="79"/>
      <c r="UEG350" s="79"/>
      <c r="UEH350" s="79"/>
      <c r="UEI350" s="79"/>
      <c r="UEJ350" s="79"/>
      <c r="UEK350" s="79"/>
      <c r="UEL350" s="79"/>
      <c r="UEM350" s="79"/>
      <c r="UEN350" s="79"/>
      <c r="UEO350" s="79"/>
      <c r="UEP350" s="79"/>
      <c r="UEQ350" s="79"/>
      <c r="UER350" s="79"/>
      <c r="UES350" s="79"/>
      <c r="UET350" s="79"/>
      <c r="UEU350" s="79"/>
      <c r="UEV350" s="79"/>
      <c r="UEW350" s="79"/>
      <c r="UEX350" s="79"/>
      <c r="UEY350" s="79"/>
      <c r="UEZ350" s="79"/>
      <c r="UFA350" s="79"/>
      <c r="UFB350" s="79"/>
      <c r="UFC350" s="79"/>
      <c r="UFD350" s="79"/>
      <c r="UFE350" s="79"/>
      <c r="UFF350" s="79"/>
      <c r="UFG350" s="79"/>
      <c r="UFH350" s="79"/>
      <c r="UFI350" s="79"/>
      <c r="UFJ350" s="79"/>
      <c r="UFK350" s="79"/>
      <c r="UFL350" s="79"/>
      <c r="UFM350" s="79"/>
      <c r="UFN350" s="79"/>
      <c r="UFO350" s="79"/>
      <c r="UFP350" s="79"/>
      <c r="UFQ350" s="79"/>
      <c r="UFR350" s="79"/>
      <c r="UFS350" s="79"/>
      <c r="UFT350" s="79"/>
      <c r="UFU350" s="79"/>
      <c r="UFV350" s="79"/>
      <c r="UFW350" s="79"/>
      <c r="UFX350" s="79"/>
      <c r="UFY350" s="79"/>
      <c r="UFZ350" s="79"/>
      <c r="UGA350" s="79"/>
      <c r="UGB350" s="79"/>
      <c r="UGC350" s="79"/>
      <c r="UGD350" s="79"/>
      <c r="UGE350" s="79"/>
      <c r="UGF350" s="79"/>
      <c r="UGG350" s="79"/>
      <c r="UGH350" s="79"/>
      <c r="UGI350" s="79"/>
      <c r="UGJ350" s="79"/>
      <c r="UGK350" s="79"/>
      <c r="UGL350" s="79"/>
      <c r="UGM350" s="79"/>
      <c r="UGN350" s="79"/>
      <c r="UGO350" s="79"/>
      <c r="UGP350" s="79"/>
      <c r="UGQ350" s="79"/>
      <c r="UGR350" s="79"/>
      <c r="UGS350" s="79"/>
      <c r="UGT350" s="79"/>
      <c r="UGU350" s="79"/>
      <c r="UGV350" s="79"/>
      <c r="UGW350" s="79"/>
      <c r="UGX350" s="79"/>
      <c r="UGY350" s="79"/>
      <c r="UGZ350" s="79"/>
      <c r="UHA350" s="79"/>
      <c r="UHB350" s="79"/>
      <c r="UHC350" s="79"/>
      <c r="UHD350" s="79"/>
      <c r="UHE350" s="79"/>
      <c r="UHF350" s="79"/>
      <c r="UHG350" s="79"/>
      <c r="UHH350" s="79"/>
      <c r="UHI350" s="79"/>
      <c r="UHJ350" s="79"/>
      <c r="UHK350" s="79"/>
      <c r="UHL350" s="79"/>
      <c r="UHM350" s="79"/>
      <c r="UHN350" s="79"/>
      <c r="UHO350" s="79"/>
      <c r="UHP350" s="79"/>
      <c r="UHQ350" s="79"/>
      <c r="UHR350" s="79"/>
      <c r="UHS350" s="79"/>
      <c r="UHT350" s="79"/>
      <c r="UHU350" s="79"/>
      <c r="UHV350" s="79"/>
      <c r="UHW350" s="79"/>
      <c r="UHX350" s="79"/>
      <c r="UHY350" s="79"/>
      <c r="UHZ350" s="79"/>
      <c r="UIA350" s="79"/>
      <c r="UIB350" s="79"/>
      <c r="UIC350" s="79"/>
      <c r="UID350" s="79"/>
      <c r="UIE350" s="79"/>
      <c r="UIF350" s="79"/>
      <c r="UIG350" s="79"/>
      <c r="UIH350" s="79"/>
      <c r="UII350" s="79"/>
      <c r="UIJ350" s="79"/>
      <c r="UIK350" s="79"/>
      <c r="UIL350" s="79"/>
      <c r="UIM350" s="79"/>
      <c r="UIN350" s="79"/>
      <c r="UIO350" s="79"/>
      <c r="UIP350" s="79"/>
      <c r="UIQ350" s="79"/>
      <c r="UIR350" s="79"/>
      <c r="UIS350" s="79"/>
      <c r="UIT350" s="79"/>
      <c r="UIU350" s="79"/>
      <c r="UIV350" s="79"/>
      <c r="UIW350" s="79"/>
      <c r="UIX350" s="79"/>
      <c r="UIY350" s="79"/>
      <c r="UIZ350" s="79"/>
      <c r="UJA350" s="79"/>
      <c r="UJB350" s="79"/>
      <c r="UJC350" s="79"/>
      <c r="UJD350" s="79"/>
      <c r="UJE350" s="79"/>
      <c r="UJF350" s="79"/>
      <c r="UJG350" s="79"/>
      <c r="UJH350" s="79"/>
      <c r="UJI350" s="79"/>
      <c r="UJJ350" s="79"/>
      <c r="UJK350" s="79"/>
      <c r="UJL350" s="79"/>
      <c r="UJM350" s="79"/>
      <c r="UJN350" s="79"/>
      <c r="UJO350" s="79"/>
      <c r="UJP350" s="79"/>
      <c r="UJQ350" s="79"/>
      <c r="UJR350" s="79"/>
      <c r="UJS350" s="79"/>
      <c r="UJT350" s="79"/>
      <c r="UJU350" s="79"/>
      <c r="UJV350" s="79"/>
      <c r="UJW350" s="79"/>
      <c r="UJX350" s="79"/>
      <c r="UJY350" s="79"/>
      <c r="UJZ350" s="79"/>
      <c r="UKA350" s="79"/>
      <c r="UKB350" s="79"/>
      <c r="UKC350" s="79"/>
      <c r="UKD350" s="79"/>
      <c r="UKE350" s="79"/>
      <c r="UKF350" s="79"/>
      <c r="UKG350" s="79"/>
      <c r="UKH350" s="79"/>
      <c r="UKI350" s="79"/>
      <c r="UKJ350" s="79"/>
      <c r="UKK350" s="79"/>
      <c r="UKL350" s="79"/>
      <c r="UKM350" s="79"/>
      <c r="UKN350" s="79"/>
      <c r="UKO350" s="79"/>
      <c r="UKP350" s="79"/>
      <c r="UKQ350" s="79"/>
      <c r="UKR350" s="79"/>
      <c r="UKS350" s="79"/>
      <c r="UKT350" s="79"/>
      <c r="UKU350" s="79"/>
      <c r="UKV350" s="79"/>
      <c r="UKW350" s="79"/>
      <c r="UKX350" s="79"/>
      <c r="UKY350" s="79"/>
      <c r="UKZ350" s="79"/>
      <c r="ULA350" s="79"/>
      <c r="ULB350" s="79"/>
      <c r="ULC350" s="79"/>
      <c r="ULD350" s="79"/>
      <c r="ULE350" s="79"/>
      <c r="ULF350" s="79"/>
      <c r="ULG350" s="79"/>
      <c r="ULH350" s="79"/>
      <c r="ULI350" s="79"/>
      <c r="ULJ350" s="79"/>
      <c r="ULK350" s="79"/>
      <c r="ULL350" s="79"/>
      <c r="ULM350" s="79"/>
      <c r="ULN350" s="79"/>
      <c r="ULO350" s="79"/>
      <c r="ULP350" s="79"/>
      <c r="ULQ350" s="79"/>
      <c r="ULR350" s="79"/>
      <c r="ULS350" s="79"/>
      <c r="ULT350" s="79"/>
      <c r="ULU350" s="79"/>
      <c r="ULV350" s="79"/>
      <c r="ULW350" s="79"/>
      <c r="ULX350" s="79"/>
      <c r="ULY350" s="79"/>
      <c r="ULZ350" s="79"/>
      <c r="UMA350" s="79"/>
      <c r="UMB350" s="79"/>
      <c r="UMC350" s="79"/>
      <c r="UMD350" s="79"/>
      <c r="UME350" s="79"/>
      <c r="UMF350" s="79"/>
      <c r="UMG350" s="79"/>
      <c r="UMH350" s="79"/>
      <c r="UMI350" s="79"/>
      <c r="UMJ350" s="79"/>
      <c r="UMK350" s="79"/>
      <c r="UML350" s="79"/>
      <c r="UMM350" s="79"/>
      <c r="UMN350" s="79"/>
      <c r="UMO350" s="79"/>
      <c r="UMP350" s="79"/>
      <c r="UMQ350" s="79"/>
      <c r="UMR350" s="79"/>
      <c r="UMS350" s="79"/>
      <c r="UMT350" s="79"/>
      <c r="UMU350" s="79"/>
      <c r="UMV350" s="79"/>
      <c r="UMW350" s="79"/>
      <c r="UMX350" s="79"/>
      <c r="UMY350" s="79"/>
      <c r="UMZ350" s="79"/>
      <c r="UNA350" s="79"/>
      <c r="UNB350" s="79"/>
      <c r="UNC350" s="79"/>
      <c r="UND350" s="79"/>
      <c r="UNE350" s="79"/>
      <c r="UNF350" s="79"/>
      <c r="UNG350" s="79"/>
      <c r="UNH350" s="79"/>
      <c r="UNI350" s="79"/>
      <c r="UNJ350" s="79"/>
      <c r="UNK350" s="79"/>
      <c r="UNL350" s="79"/>
      <c r="UNM350" s="79"/>
      <c r="UNN350" s="79"/>
      <c r="UNO350" s="79"/>
      <c r="UNP350" s="79"/>
      <c r="UNQ350" s="79"/>
      <c r="UNR350" s="79"/>
      <c r="UNS350" s="79"/>
      <c r="UNT350" s="79"/>
      <c r="UNU350" s="79"/>
      <c r="UNV350" s="79"/>
      <c r="UNW350" s="79"/>
      <c r="UNX350" s="79"/>
      <c r="UNY350" s="79"/>
      <c r="UNZ350" s="79"/>
      <c r="UOA350" s="79"/>
      <c r="UOB350" s="79"/>
      <c r="UOC350" s="79"/>
      <c r="UOD350" s="79"/>
      <c r="UOE350" s="79"/>
      <c r="UOF350" s="79"/>
      <c r="UOG350" s="79"/>
      <c r="UOH350" s="79"/>
      <c r="UOI350" s="79"/>
      <c r="UOJ350" s="79"/>
      <c r="UOK350" s="79"/>
      <c r="UOL350" s="79"/>
      <c r="UOM350" s="79"/>
      <c r="UON350" s="79"/>
      <c r="UOO350" s="79"/>
      <c r="UOP350" s="79"/>
      <c r="UOQ350" s="79"/>
      <c r="UOR350" s="79"/>
      <c r="UOS350" s="79"/>
      <c r="UOT350" s="79"/>
      <c r="UOU350" s="79"/>
      <c r="UOV350" s="79"/>
      <c r="UOW350" s="79"/>
      <c r="UOX350" s="79"/>
      <c r="UOY350" s="79"/>
      <c r="UOZ350" s="79"/>
      <c r="UPA350" s="79"/>
      <c r="UPB350" s="79"/>
      <c r="UPC350" s="79"/>
      <c r="UPD350" s="79"/>
      <c r="UPE350" s="79"/>
      <c r="UPF350" s="79"/>
      <c r="UPG350" s="79"/>
      <c r="UPH350" s="79"/>
      <c r="UPI350" s="79"/>
      <c r="UPJ350" s="79"/>
      <c r="UPK350" s="79"/>
      <c r="UPL350" s="79"/>
      <c r="UPM350" s="79"/>
      <c r="UPN350" s="79"/>
      <c r="UPO350" s="79"/>
      <c r="UPP350" s="79"/>
      <c r="UPQ350" s="79"/>
      <c r="UPR350" s="79"/>
      <c r="UPS350" s="79"/>
      <c r="UPT350" s="79"/>
      <c r="UPU350" s="79"/>
      <c r="UPV350" s="79"/>
      <c r="UPW350" s="79"/>
      <c r="UPX350" s="79"/>
      <c r="UPY350" s="79"/>
      <c r="UPZ350" s="79"/>
      <c r="UQA350" s="79"/>
      <c r="UQB350" s="79"/>
      <c r="UQC350" s="79"/>
      <c r="UQD350" s="79"/>
      <c r="UQE350" s="79"/>
      <c r="UQF350" s="79"/>
      <c r="UQG350" s="79"/>
      <c r="UQH350" s="79"/>
      <c r="UQI350" s="79"/>
      <c r="UQJ350" s="79"/>
      <c r="UQK350" s="79"/>
      <c r="UQL350" s="79"/>
      <c r="UQM350" s="79"/>
      <c r="UQN350" s="79"/>
      <c r="UQO350" s="79"/>
      <c r="UQP350" s="79"/>
      <c r="UQQ350" s="79"/>
      <c r="UQR350" s="79"/>
      <c r="UQS350" s="79"/>
      <c r="UQT350" s="79"/>
      <c r="UQU350" s="79"/>
      <c r="UQV350" s="79"/>
      <c r="UQW350" s="79"/>
      <c r="UQX350" s="79"/>
      <c r="UQY350" s="79"/>
      <c r="UQZ350" s="79"/>
      <c r="URA350" s="79"/>
      <c r="URB350" s="79"/>
      <c r="URC350" s="79"/>
      <c r="URD350" s="79"/>
      <c r="URE350" s="79"/>
      <c r="URF350" s="79"/>
      <c r="URG350" s="79"/>
      <c r="URH350" s="79"/>
      <c r="URI350" s="79"/>
      <c r="URJ350" s="79"/>
      <c r="URK350" s="79"/>
      <c r="URL350" s="79"/>
      <c r="URM350" s="79"/>
      <c r="URN350" s="79"/>
      <c r="URO350" s="79"/>
      <c r="URP350" s="79"/>
      <c r="URQ350" s="79"/>
      <c r="URR350" s="79"/>
      <c r="URS350" s="79"/>
      <c r="URT350" s="79"/>
      <c r="URU350" s="79"/>
      <c r="URV350" s="79"/>
      <c r="URW350" s="79"/>
      <c r="URX350" s="79"/>
      <c r="URY350" s="79"/>
      <c r="URZ350" s="79"/>
      <c r="USA350" s="79"/>
      <c r="USB350" s="79"/>
      <c r="USC350" s="79"/>
      <c r="USD350" s="79"/>
      <c r="USE350" s="79"/>
      <c r="USF350" s="79"/>
      <c r="USG350" s="79"/>
      <c r="USH350" s="79"/>
      <c r="USI350" s="79"/>
      <c r="USJ350" s="79"/>
      <c r="USK350" s="79"/>
      <c r="USL350" s="79"/>
      <c r="USM350" s="79"/>
      <c r="USN350" s="79"/>
      <c r="USO350" s="79"/>
      <c r="USP350" s="79"/>
      <c r="USQ350" s="79"/>
      <c r="USR350" s="79"/>
      <c r="USS350" s="79"/>
      <c r="UST350" s="79"/>
      <c r="USU350" s="79"/>
      <c r="USV350" s="79"/>
      <c r="USW350" s="79"/>
      <c r="USX350" s="79"/>
      <c r="USY350" s="79"/>
      <c r="USZ350" s="79"/>
      <c r="UTA350" s="79"/>
      <c r="UTB350" s="79"/>
      <c r="UTC350" s="79"/>
      <c r="UTD350" s="79"/>
      <c r="UTE350" s="79"/>
      <c r="UTF350" s="79"/>
      <c r="UTG350" s="79"/>
      <c r="UTH350" s="79"/>
      <c r="UTI350" s="79"/>
      <c r="UTJ350" s="79"/>
      <c r="UTK350" s="79"/>
      <c r="UTL350" s="79"/>
      <c r="UTM350" s="79"/>
      <c r="UTN350" s="79"/>
      <c r="UTO350" s="79"/>
      <c r="UTP350" s="79"/>
      <c r="UTQ350" s="79"/>
      <c r="UTR350" s="79"/>
      <c r="UTS350" s="79"/>
      <c r="UTT350" s="79"/>
      <c r="UTU350" s="79"/>
      <c r="UTV350" s="79"/>
      <c r="UTW350" s="79"/>
      <c r="UTX350" s="79"/>
      <c r="UTY350" s="79"/>
      <c r="UTZ350" s="79"/>
      <c r="UUA350" s="79"/>
      <c r="UUB350" s="79"/>
      <c r="UUC350" s="79"/>
      <c r="UUD350" s="79"/>
      <c r="UUE350" s="79"/>
      <c r="UUF350" s="79"/>
      <c r="UUG350" s="79"/>
      <c r="UUH350" s="79"/>
      <c r="UUI350" s="79"/>
      <c r="UUJ350" s="79"/>
      <c r="UUK350" s="79"/>
      <c r="UUL350" s="79"/>
      <c r="UUM350" s="79"/>
      <c r="UUN350" s="79"/>
      <c r="UUO350" s="79"/>
      <c r="UUP350" s="79"/>
      <c r="UUQ350" s="79"/>
      <c r="UUR350" s="79"/>
      <c r="UUS350" s="79"/>
      <c r="UUT350" s="79"/>
      <c r="UUU350" s="79"/>
      <c r="UUV350" s="79"/>
      <c r="UUW350" s="79"/>
      <c r="UUX350" s="79"/>
      <c r="UUY350" s="79"/>
      <c r="UUZ350" s="79"/>
      <c r="UVA350" s="79"/>
      <c r="UVB350" s="79"/>
      <c r="UVC350" s="79"/>
      <c r="UVD350" s="79"/>
      <c r="UVE350" s="79"/>
      <c r="UVF350" s="79"/>
      <c r="UVG350" s="79"/>
      <c r="UVH350" s="79"/>
      <c r="UVI350" s="79"/>
      <c r="UVJ350" s="79"/>
      <c r="UVK350" s="79"/>
      <c r="UVL350" s="79"/>
      <c r="UVM350" s="79"/>
      <c r="UVN350" s="79"/>
      <c r="UVO350" s="79"/>
      <c r="UVP350" s="79"/>
      <c r="UVQ350" s="79"/>
      <c r="UVR350" s="79"/>
      <c r="UVS350" s="79"/>
      <c r="UVT350" s="79"/>
      <c r="UVU350" s="79"/>
      <c r="UVV350" s="79"/>
      <c r="UVW350" s="79"/>
      <c r="UVX350" s="79"/>
      <c r="UVY350" s="79"/>
      <c r="UVZ350" s="79"/>
      <c r="UWA350" s="79"/>
      <c r="UWB350" s="79"/>
      <c r="UWC350" s="79"/>
      <c r="UWD350" s="79"/>
      <c r="UWE350" s="79"/>
      <c r="UWF350" s="79"/>
      <c r="UWG350" s="79"/>
      <c r="UWH350" s="79"/>
      <c r="UWI350" s="79"/>
      <c r="UWJ350" s="79"/>
      <c r="UWK350" s="79"/>
      <c r="UWL350" s="79"/>
      <c r="UWM350" s="79"/>
      <c r="UWN350" s="79"/>
      <c r="UWO350" s="79"/>
      <c r="UWP350" s="79"/>
      <c r="UWQ350" s="79"/>
      <c r="UWR350" s="79"/>
      <c r="UWS350" s="79"/>
      <c r="UWT350" s="79"/>
      <c r="UWU350" s="79"/>
      <c r="UWV350" s="79"/>
      <c r="UWW350" s="79"/>
      <c r="UWX350" s="79"/>
      <c r="UWY350" s="79"/>
      <c r="UWZ350" s="79"/>
      <c r="UXA350" s="79"/>
      <c r="UXB350" s="79"/>
      <c r="UXC350" s="79"/>
      <c r="UXD350" s="79"/>
      <c r="UXE350" s="79"/>
      <c r="UXF350" s="79"/>
      <c r="UXG350" s="79"/>
      <c r="UXH350" s="79"/>
      <c r="UXI350" s="79"/>
      <c r="UXJ350" s="79"/>
      <c r="UXK350" s="79"/>
      <c r="UXL350" s="79"/>
      <c r="UXM350" s="79"/>
      <c r="UXN350" s="79"/>
      <c r="UXO350" s="79"/>
      <c r="UXP350" s="79"/>
      <c r="UXQ350" s="79"/>
      <c r="UXR350" s="79"/>
      <c r="UXS350" s="79"/>
      <c r="UXT350" s="79"/>
      <c r="UXU350" s="79"/>
      <c r="UXV350" s="79"/>
      <c r="UXW350" s="79"/>
      <c r="UXX350" s="79"/>
      <c r="UXY350" s="79"/>
      <c r="UXZ350" s="79"/>
      <c r="UYA350" s="79"/>
      <c r="UYB350" s="79"/>
      <c r="UYC350" s="79"/>
      <c r="UYD350" s="79"/>
      <c r="UYE350" s="79"/>
      <c r="UYF350" s="79"/>
      <c r="UYG350" s="79"/>
      <c r="UYH350" s="79"/>
      <c r="UYI350" s="79"/>
      <c r="UYJ350" s="79"/>
      <c r="UYK350" s="79"/>
      <c r="UYL350" s="79"/>
      <c r="UYM350" s="79"/>
      <c r="UYN350" s="79"/>
      <c r="UYO350" s="79"/>
      <c r="UYP350" s="79"/>
      <c r="UYQ350" s="79"/>
      <c r="UYR350" s="79"/>
      <c r="UYS350" s="79"/>
      <c r="UYT350" s="79"/>
      <c r="UYU350" s="79"/>
      <c r="UYV350" s="79"/>
      <c r="UYW350" s="79"/>
      <c r="UYX350" s="79"/>
      <c r="UYY350" s="79"/>
      <c r="UYZ350" s="79"/>
      <c r="UZA350" s="79"/>
      <c r="UZB350" s="79"/>
      <c r="UZC350" s="79"/>
      <c r="UZD350" s="79"/>
      <c r="UZE350" s="79"/>
      <c r="UZF350" s="79"/>
      <c r="UZG350" s="79"/>
      <c r="UZH350" s="79"/>
      <c r="UZI350" s="79"/>
      <c r="UZJ350" s="79"/>
      <c r="UZK350" s="79"/>
      <c r="UZL350" s="79"/>
      <c r="UZM350" s="79"/>
      <c r="UZN350" s="79"/>
      <c r="UZO350" s="79"/>
      <c r="UZP350" s="79"/>
      <c r="UZQ350" s="79"/>
      <c r="UZR350" s="79"/>
      <c r="UZS350" s="79"/>
      <c r="UZT350" s="79"/>
      <c r="UZU350" s="79"/>
      <c r="UZV350" s="79"/>
      <c r="UZW350" s="79"/>
      <c r="UZX350" s="79"/>
      <c r="UZY350" s="79"/>
      <c r="UZZ350" s="79"/>
      <c r="VAA350" s="79"/>
      <c r="VAB350" s="79"/>
      <c r="VAC350" s="79"/>
      <c r="VAD350" s="79"/>
      <c r="VAE350" s="79"/>
      <c r="VAF350" s="79"/>
      <c r="VAG350" s="79"/>
      <c r="VAH350" s="79"/>
      <c r="VAI350" s="79"/>
      <c r="VAJ350" s="79"/>
      <c r="VAK350" s="79"/>
      <c r="VAL350" s="79"/>
      <c r="VAM350" s="79"/>
      <c r="VAN350" s="79"/>
      <c r="VAO350" s="79"/>
      <c r="VAP350" s="79"/>
      <c r="VAQ350" s="79"/>
      <c r="VAR350" s="79"/>
      <c r="VAS350" s="79"/>
      <c r="VAT350" s="79"/>
      <c r="VAU350" s="79"/>
      <c r="VAV350" s="79"/>
      <c r="VAW350" s="79"/>
      <c r="VAX350" s="79"/>
      <c r="VAY350" s="79"/>
      <c r="VAZ350" s="79"/>
      <c r="VBA350" s="79"/>
      <c r="VBB350" s="79"/>
      <c r="VBC350" s="79"/>
      <c r="VBD350" s="79"/>
      <c r="VBE350" s="79"/>
      <c r="VBF350" s="79"/>
      <c r="VBG350" s="79"/>
      <c r="VBH350" s="79"/>
      <c r="VBI350" s="79"/>
      <c r="VBJ350" s="79"/>
      <c r="VBK350" s="79"/>
      <c r="VBL350" s="79"/>
      <c r="VBM350" s="79"/>
      <c r="VBN350" s="79"/>
      <c r="VBO350" s="79"/>
      <c r="VBP350" s="79"/>
      <c r="VBQ350" s="79"/>
      <c r="VBR350" s="79"/>
      <c r="VBS350" s="79"/>
      <c r="VBT350" s="79"/>
      <c r="VBU350" s="79"/>
      <c r="VBV350" s="79"/>
      <c r="VBW350" s="79"/>
      <c r="VBX350" s="79"/>
      <c r="VBY350" s="79"/>
      <c r="VBZ350" s="79"/>
      <c r="VCA350" s="79"/>
      <c r="VCB350" s="79"/>
      <c r="VCC350" s="79"/>
      <c r="VCD350" s="79"/>
      <c r="VCE350" s="79"/>
      <c r="VCF350" s="79"/>
      <c r="VCG350" s="79"/>
      <c r="VCH350" s="79"/>
      <c r="VCI350" s="79"/>
      <c r="VCJ350" s="79"/>
      <c r="VCK350" s="79"/>
      <c r="VCL350" s="79"/>
      <c r="VCM350" s="79"/>
      <c r="VCN350" s="79"/>
      <c r="VCO350" s="79"/>
      <c r="VCP350" s="79"/>
      <c r="VCQ350" s="79"/>
      <c r="VCR350" s="79"/>
      <c r="VCS350" s="79"/>
      <c r="VCT350" s="79"/>
      <c r="VCU350" s="79"/>
      <c r="VCV350" s="79"/>
      <c r="VCW350" s="79"/>
      <c r="VCX350" s="79"/>
      <c r="VCY350" s="79"/>
      <c r="VCZ350" s="79"/>
      <c r="VDA350" s="79"/>
      <c r="VDB350" s="79"/>
      <c r="VDC350" s="79"/>
      <c r="VDD350" s="79"/>
      <c r="VDE350" s="79"/>
      <c r="VDF350" s="79"/>
      <c r="VDG350" s="79"/>
      <c r="VDH350" s="79"/>
      <c r="VDI350" s="79"/>
      <c r="VDJ350" s="79"/>
      <c r="VDK350" s="79"/>
      <c r="VDL350" s="79"/>
      <c r="VDM350" s="79"/>
      <c r="VDN350" s="79"/>
      <c r="VDO350" s="79"/>
      <c r="VDP350" s="79"/>
      <c r="VDQ350" s="79"/>
      <c r="VDR350" s="79"/>
      <c r="VDS350" s="79"/>
      <c r="VDT350" s="79"/>
      <c r="VDU350" s="79"/>
      <c r="VDV350" s="79"/>
      <c r="VDW350" s="79"/>
      <c r="VDX350" s="79"/>
      <c r="VDY350" s="79"/>
      <c r="VDZ350" s="79"/>
      <c r="VEA350" s="79"/>
      <c r="VEB350" s="79"/>
      <c r="VEC350" s="79"/>
      <c r="VED350" s="79"/>
      <c r="VEE350" s="79"/>
      <c r="VEF350" s="79"/>
      <c r="VEG350" s="79"/>
      <c r="VEH350" s="79"/>
      <c r="VEI350" s="79"/>
      <c r="VEJ350" s="79"/>
      <c r="VEK350" s="79"/>
      <c r="VEL350" s="79"/>
      <c r="VEM350" s="79"/>
      <c r="VEN350" s="79"/>
      <c r="VEO350" s="79"/>
      <c r="VEP350" s="79"/>
      <c r="VEQ350" s="79"/>
      <c r="VER350" s="79"/>
      <c r="VES350" s="79"/>
      <c r="VET350" s="79"/>
      <c r="VEU350" s="79"/>
      <c r="VEV350" s="79"/>
      <c r="VEW350" s="79"/>
      <c r="VEX350" s="79"/>
      <c r="VEY350" s="79"/>
      <c r="VEZ350" s="79"/>
      <c r="VFA350" s="79"/>
      <c r="VFB350" s="79"/>
      <c r="VFC350" s="79"/>
      <c r="VFD350" s="79"/>
      <c r="VFE350" s="79"/>
      <c r="VFF350" s="79"/>
      <c r="VFG350" s="79"/>
      <c r="VFH350" s="79"/>
      <c r="VFI350" s="79"/>
      <c r="VFJ350" s="79"/>
      <c r="VFK350" s="79"/>
      <c r="VFL350" s="79"/>
      <c r="VFM350" s="79"/>
      <c r="VFN350" s="79"/>
      <c r="VFO350" s="79"/>
      <c r="VFP350" s="79"/>
      <c r="VFQ350" s="79"/>
      <c r="VFR350" s="79"/>
      <c r="VFS350" s="79"/>
      <c r="VFT350" s="79"/>
      <c r="VFU350" s="79"/>
      <c r="VFV350" s="79"/>
      <c r="VFW350" s="79"/>
      <c r="VFX350" s="79"/>
      <c r="VFY350" s="79"/>
      <c r="VFZ350" s="79"/>
      <c r="VGA350" s="79"/>
      <c r="VGB350" s="79"/>
      <c r="VGC350" s="79"/>
      <c r="VGD350" s="79"/>
      <c r="VGE350" s="79"/>
      <c r="VGF350" s="79"/>
      <c r="VGG350" s="79"/>
      <c r="VGH350" s="79"/>
      <c r="VGI350" s="79"/>
      <c r="VGJ350" s="79"/>
      <c r="VGK350" s="79"/>
      <c r="VGL350" s="79"/>
      <c r="VGM350" s="79"/>
      <c r="VGN350" s="79"/>
      <c r="VGO350" s="79"/>
      <c r="VGP350" s="79"/>
      <c r="VGQ350" s="79"/>
      <c r="VGR350" s="79"/>
      <c r="VGS350" s="79"/>
      <c r="VGT350" s="79"/>
      <c r="VGU350" s="79"/>
      <c r="VGV350" s="79"/>
      <c r="VGW350" s="79"/>
      <c r="VGX350" s="79"/>
      <c r="VGY350" s="79"/>
      <c r="VGZ350" s="79"/>
      <c r="VHA350" s="79"/>
      <c r="VHB350" s="79"/>
      <c r="VHC350" s="79"/>
      <c r="VHD350" s="79"/>
      <c r="VHE350" s="79"/>
      <c r="VHF350" s="79"/>
      <c r="VHG350" s="79"/>
      <c r="VHH350" s="79"/>
      <c r="VHI350" s="79"/>
      <c r="VHJ350" s="79"/>
      <c r="VHK350" s="79"/>
      <c r="VHL350" s="79"/>
      <c r="VHM350" s="79"/>
      <c r="VHN350" s="79"/>
      <c r="VHO350" s="79"/>
      <c r="VHP350" s="79"/>
      <c r="VHQ350" s="79"/>
      <c r="VHR350" s="79"/>
      <c r="VHS350" s="79"/>
      <c r="VHT350" s="79"/>
      <c r="VHU350" s="79"/>
      <c r="VHV350" s="79"/>
      <c r="VHW350" s="79"/>
      <c r="VHX350" s="79"/>
      <c r="VHY350" s="79"/>
      <c r="VHZ350" s="79"/>
      <c r="VIA350" s="79"/>
      <c r="VIB350" s="79"/>
      <c r="VIC350" s="79"/>
      <c r="VID350" s="79"/>
      <c r="VIE350" s="79"/>
      <c r="VIF350" s="79"/>
      <c r="VIG350" s="79"/>
      <c r="VIH350" s="79"/>
      <c r="VII350" s="79"/>
      <c r="VIJ350" s="79"/>
      <c r="VIK350" s="79"/>
      <c r="VIL350" s="79"/>
      <c r="VIM350" s="79"/>
      <c r="VIN350" s="79"/>
      <c r="VIO350" s="79"/>
      <c r="VIP350" s="79"/>
      <c r="VIQ350" s="79"/>
      <c r="VIR350" s="79"/>
      <c r="VIS350" s="79"/>
      <c r="VIT350" s="79"/>
      <c r="VIU350" s="79"/>
      <c r="VIV350" s="79"/>
      <c r="VIW350" s="79"/>
      <c r="VIX350" s="79"/>
      <c r="VIY350" s="79"/>
      <c r="VIZ350" s="79"/>
      <c r="VJA350" s="79"/>
      <c r="VJB350" s="79"/>
      <c r="VJC350" s="79"/>
      <c r="VJD350" s="79"/>
      <c r="VJE350" s="79"/>
      <c r="VJF350" s="79"/>
      <c r="VJG350" s="79"/>
      <c r="VJH350" s="79"/>
      <c r="VJI350" s="79"/>
      <c r="VJJ350" s="79"/>
      <c r="VJK350" s="79"/>
      <c r="VJL350" s="79"/>
      <c r="VJM350" s="79"/>
      <c r="VJN350" s="79"/>
      <c r="VJO350" s="79"/>
      <c r="VJP350" s="79"/>
      <c r="VJQ350" s="79"/>
      <c r="VJR350" s="79"/>
      <c r="VJS350" s="79"/>
      <c r="VJT350" s="79"/>
      <c r="VJU350" s="79"/>
      <c r="VJV350" s="79"/>
      <c r="VJW350" s="79"/>
      <c r="VJX350" s="79"/>
      <c r="VJY350" s="79"/>
      <c r="VJZ350" s="79"/>
      <c r="VKA350" s="79"/>
      <c r="VKB350" s="79"/>
      <c r="VKC350" s="79"/>
      <c r="VKD350" s="79"/>
      <c r="VKE350" s="79"/>
      <c r="VKF350" s="79"/>
      <c r="VKG350" s="79"/>
      <c r="VKH350" s="79"/>
      <c r="VKI350" s="79"/>
      <c r="VKJ350" s="79"/>
      <c r="VKK350" s="79"/>
      <c r="VKL350" s="79"/>
      <c r="VKM350" s="79"/>
      <c r="VKN350" s="79"/>
      <c r="VKO350" s="79"/>
      <c r="VKP350" s="79"/>
      <c r="VKQ350" s="79"/>
      <c r="VKR350" s="79"/>
      <c r="VKS350" s="79"/>
      <c r="VKT350" s="79"/>
      <c r="VKU350" s="79"/>
      <c r="VKV350" s="79"/>
      <c r="VKW350" s="79"/>
      <c r="VKX350" s="79"/>
      <c r="VKY350" s="79"/>
      <c r="VKZ350" s="79"/>
      <c r="VLA350" s="79"/>
      <c r="VLB350" s="79"/>
      <c r="VLC350" s="79"/>
      <c r="VLD350" s="79"/>
      <c r="VLE350" s="79"/>
      <c r="VLF350" s="79"/>
      <c r="VLG350" s="79"/>
      <c r="VLH350" s="79"/>
      <c r="VLI350" s="79"/>
      <c r="VLJ350" s="79"/>
      <c r="VLK350" s="79"/>
      <c r="VLL350" s="79"/>
      <c r="VLM350" s="79"/>
      <c r="VLN350" s="79"/>
      <c r="VLO350" s="79"/>
      <c r="VLP350" s="79"/>
      <c r="VLQ350" s="79"/>
      <c r="VLR350" s="79"/>
      <c r="VLS350" s="79"/>
      <c r="VLT350" s="79"/>
      <c r="VLU350" s="79"/>
      <c r="VLV350" s="79"/>
      <c r="VLW350" s="79"/>
      <c r="VLX350" s="79"/>
      <c r="VLY350" s="79"/>
      <c r="VLZ350" s="79"/>
      <c r="VMA350" s="79"/>
      <c r="VMB350" s="79"/>
      <c r="VMC350" s="79"/>
      <c r="VMD350" s="79"/>
      <c r="VME350" s="79"/>
      <c r="VMF350" s="79"/>
      <c r="VMG350" s="79"/>
      <c r="VMH350" s="79"/>
      <c r="VMI350" s="79"/>
      <c r="VMJ350" s="79"/>
      <c r="VMK350" s="79"/>
      <c r="VML350" s="79"/>
      <c r="VMM350" s="79"/>
      <c r="VMN350" s="79"/>
      <c r="VMO350" s="79"/>
      <c r="VMP350" s="79"/>
      <c r="VMQ350" s="79"/>
      <c r="VMR350" s="79"/>
      <c r="VMS350" s="79"/>
      <c r="VMT350" s="79"/>
      <c r="VMU350" s="79"/>
      <c r="VMV350" s="79"/>
      <c r="VMW350" s="79"/>
      <c r="VMX350" s="79"/>
      <c r="VMY350" s="79"/>
      <c r="VMZ350" s="79"/>
      <c r="VNA350" s="79"/>
      <c r="VNB350" s="79"/>
      <c r="VNC350" s="79"/>
      <c r="VND350" s="79"/>
      <c r="VNE350" s="79"/>
      <c r="VNF350" s="79"/>
      <c r="VNG350" s="79"/>
      <c r="VNH350" s="79"/>
      <c r="VNI350" s="79"/>
      <c r="VNJ350" s="79"/>
      <c r="VNK350" s="79"/>
      <c r="VNL350" s="79"/>
      <c r="VNM350" s="79"/>
      <c r="VNN350" s="79"/>
      <c r="VNO350" s="79"/>
      <c r="VNP350" s="79"/>
      <c r="VNQ350" s="79"/>
      <c r="VNR350" s="79"/>
      <c r="VNS350" s="79"/>
      <c r="VNT350" s="79"/>
      <c r="VNU350" s="79"/>
      <c r="VNV350" s="79"/>
      <c r="VNW350" s="79"/>
      <c r="VNX350" s="79"/>
      <c r="VNY350" s="79"/>
      <c r="VNZ350" s="79"/>
      <c r="VOA350" s="79"/>
      <c r="VOB350" s="79"/>
      <c r="VOC350" s="79"/>
      <c r="VOD350" s="79"/>
      <c r="VOE350" s="79"/>
      <c r="VOF350" s="79"/>
      <c r="VOG350" s="79"/>
      <c r="VOH350" s="79"/>
      <c r="VOI350" s="79"/>
      <c r="VOJ350" s="79"/>
      <c r="VOK350" s="79"/>
      <c r="VOL350" s="79"/>
      <c r="VOM350" s="79"/>
      <c r="VON350" s="79"/>
      <c r="VOO350" s="79"/>
      <c r="VOP350" s="79"/>
      <c r="VOQ350" s="79"/>
      <c r="VOR350" s="79"/>
      <c r="VOS350" s="79"/>
      <c r="VOT350" s="79"/>
      <c r="VOU350" s="79"/>
      <c r="VOV350" s="79"/>
      <c r="VOW350" s="79"/>
      <c r="VOX350" s="79"/>
      <c r="VOY350" s="79"/>
      <c r="VOZ350" s="79"/>
      <c r="VPA350" s="79"/>
      <c r="VPB350" s="79"/>
      <c r="VPC350" s="79"/>
      <c r="VPD350" s="79"/>
      <c r="VPE350" s="79"/>
      <c r="VPF350" s="79"/>
      <c r="VPG350" s="79"/>
      <c r="VPH350" s="79"/>
      <c r="VPI350" s="79"/>
      <c r="VPJ350" s="79"/>
      <c r="VPK350" s="79"/>
      <c r="VPL350" s="79"/>
      <c r="VPM350" s="79"/>
      <c r="VPN350" s="79"/>
      <c r="VPO350" s="79"/>
      <c r="VPP350" s="79"/>
      <c r="VPQ350" s="79"/>
      <c r="VPR350" s="79"/>
      <c r="VPS350" s="79"/>
      <c r="VPT350" s="79"/>
      <c r="VPU350" s="79"/>
      <c r="VPV350" s="79"/>
      <c r="VPW350" s="79"/>
      <c r="VPX350" s="79"/>
      <c r="VPY350" s="79"/>
      <c r="VPZ350" s="79"/>
      <c r="VQA350" s="79"/>
      <c r="VQB350" s="79"/>
      <c r="VQC350" s="79"/>
      <c r="VQD350" s="79"/>
      <c r="VQE350" s="79"/>
      <c r="VQF350" s="79"/>
      <c r="VQG350" s="79"/>
      <c r="VQH350" s="79"/>
      <c r="VQI350" s="79"/>
      <c r="VQJ350" s="79"/>
      <c r="VQK350" s="79"/>
      <c r="VQL350" s="79"/>
      <c r="VQM350" s="79"/>
      <c r="VQN350" s="79"/>
      <c r="VQO350" s="79"/>
      <c r="VQP350" s="79"/>
      <c r="VQQ350" s="79"/>
      <c r="VQR350" s="79"/>
      <c r="VQS350" s="79"/>
      <c r="VQT350" s="79"/>
      <c r="VQU350" s="79"/>
      <c r="VQV350" s="79"/>
      <c r="VQW350" s="79"/>
      <c r="VQX350" s="79"/>
      <c r="VQY350" s="79"/>
      <c r="VQZ350" s="79"/>
      <c r="VRA350" s="79"/>
      <c r="VRB350" s="79"/>
      <c r="VRC350" s="79"/>
      <c r="VRD350" s="79"/>
      <c r="VRE350" s="79"/>
      <c r="VRF350" s="79"/>
      <c r="VRG350" s="79"/>
      <c r="VRH350" s="79"/>
      <c r="VRI350" s="79"/>
      <c r="VRJ350" s="79"/>
      <c r="VRK350" s="79"/>
      <c r="VRL350" s="79"/>
      <c r="VRM350" s="79"/>
      <c r="VRN350" s="79"/>
      <c r="VRO350" s="79"/>
      <c r="VRP350" s="79"/>
      <c r="VRQ350" s="79"/>
      <c r="VRR350" s="79"/>
      <c r="VRS350" s="79"/>
      <c r="VRT350" s="79"/>
      <c r="VRU350" s="79"/>
      <c r="VRV350" s="79"/>
      <c r="VRW350" s="79"/>
      <c r="VRX350" s="79"/>
      <c r="VRY350" s="79"/>
      <c r="VRZ350" s="79"/>
      <c r="VSA350" s="79"/>
      <c r="VSB350" s="79"/>
      <c r="VSC350" s="79"/>
      <c r="VSD350" s="79"/>
      <c r="VSE350" s="79"/>
      <c r="VSF350" s="79"/>
      <c r="VSG350" s="79"/>
      <c r="VSH350" s="79"/>
      <c r="VSI350" s="79"/>
      <c r="VSJ350" s="79"/>
      <c r="VSK350" s="79"/>
      <c r="VSL350" s="79"/>
      <c r="VSM350" s="79"/>
      <c r="VSN350" s="79"/>
      <c r="VSO350" s="79"/>
      <c r="VSP350" s="79"/>
      <c r="VSQ350" s="79"/>
      <c r="VSR350" s="79"/>
      <c r="VSS350" s="79"/>
      <c r="VST350" s="79"/>
      <c r="VSU350" s="79"/>
      <c r="VSV350" s="79"/>
      <c r="VSW350" s="79"/>
      <c r="VSX350" s="79"/>
      <c r="VSY350" s="79"/>
      <c r="VSZ350" s="79"/>
      <c r="VTA350" s="79"/>
      <c r="VTB350" s="79"/>
      <c r="VTC350" s="79"/>
      <c r="VTD350" s="79"/>
      <c r="VTE350" s="79"/>
      <c r="VTF350" s="79"/>
      <c r="VTG350" s="79"/>
      <c r="VTH350" s="79"/>
      <c r="VTI350" s="79"/>
      <c r="VTJ350" s="79"/>
      <c r="VTK350" s="79"/>
      <c r="VTL350" s="79"/>
      <c r="VTM350" s="79"/>
      <c r="VTN350" s="79"/>
      <c r="VTO350" s="79"/>
      <c r="VTP350" s="79"/>
      <c r="VTQ350" s="79"/>
      <c r="VTR350" s="79"/>
      <c r="VTS350" s="79"/>
      <c r="VTT350" s="79"/>
      <c r="VTU350" s="79"/>
      <c r="VTV350" s="79"/>
      <c r="VTW350" s="79"/>
      <c r="VTX350" s="79"/>
      <c r="VTY350" s="79"/>
      <c r="VTZ350" s="79"/>
      <c r="VUA350" s="79"/>
      <c r="VUB350" s="79"/>
      <c r="VUC350" s="79"/>
      <c r="VUD350" s="79"/>
      <c r="VUE350" s="79"/>
      <c r="VUF350" s="79"/>
      <c r="VUG350" s="79"/>
      <c r="VUH350" s="79"/>
      <c r="VUI350" s="79"/>
      <c r="VUJ350" s="79"/>
      <c r="VUK350" s="79"/>
      <c r="VUL350" s="79"/>
      <c r="VUM350" s="79"/>
      <c r="VUN350" s="79"/>
      <c r="VUO350" s="79"/>
      <c r="VUP350" s="79"/>
      <c r="VUQ350" s="79"/>
      <c r="VUR350" s="79"/>
      <c r="VUS350" s="79"/>
      <c r="VUT350" s="79"/>
      <c r="VUU350" s="79"/>
      <c r="VUV350" s="79"/>
      <c r="VUW350" s="79"/>
      <c r="VUX350" s="79"/>
      <c r="VUY350" s="79"/>
      <c r="VUZ350" s="79"/>
      <c r="VVA350" s="79"/>
      <c r="VVB350" s="79"/>
      <c r="VVC350" s="79"/>
      <c r="VVD350" s="79"/>
      <c r="VVE350" s="79"/>
      <c r="VVF350" s="79"/>
      <c r="VVG350" s="79"/>
      <c r="VVH350" s="79"/>
      <c r="VVI350" s="79"/>
      <c r="VVJ350" s="79"/>
      <c r="VVK350" s="79"/>
      <c r="VVL350" s="79"/>
      <c r="VVM350" s="79"/>
      <c r="VVN350" s="79"/>
      <c r="VVO350" s="79"/>
      <c r="VVP350" s="79"/>
      <c r="VVQ350" s="79"/>
      <c r="VVR350" s="79"/>
      <c r="VVS350" s="79"/>
      <c r="VVT350" s="79"/>
      <c r="VVU350" s="79"/>
      <c r="VVV350" s="79"/>
      <c r="VVW350" s="79"/>
      <c r="VVX350" s="79"/>
      <c r="VVY350" s="79"/>
      <c r="VVZ350" s="79"/>
      <c r="VWA350" s="79"/>
      <c r="VWB350" s="79"/>
      <c r="VWC350" s="79"/>
      <c r="VWD350" s="79"/>
      <c r="VWE350" s="79"/>
      <c r="VWF350" s="79"/>
      <c r="VWG350" s="79"/>
      <c r="VWH350" s="79"/>
      <c r="VWI350" s="79"/>
      <c r="VWJ350" s="79"/>
      <c r="VWK350" s="79"/>
      <c r="VWL350" s="79"/>
      <c r="VWM350" s="79"/>
      <c r="VWN350" s="79"/>
      <c r="VWO350" s="79"/>
      <c r="VWP350" s="79"/>
      <c r="VWQ350" s="79"/>
      <c r="VWR350" s="79"/>
      <c r="VWS350" s="79"/>
      <c r="VWT350" s="79"/>
      <c r="VWU350" s="79"/>
      <c r="VWV350" s="79"/>
      <c r="VWW350" s="79"/>
      <c r="VWX350" s="79"/>
      <c r="VWY350" s="79"/>
      <c r="VWZ350" s="79"/>
      <c r="VXA350" s="79"/>
      <c r="VXB350" s="79"/>
      <c r="VXC350" s="79"/>
      <c r="VXD350" s="79"/>
      <c r="VXE350" s="79"/>
      <c r="VXF350" s="79"/>
      <c r="VXG350" s="79"/>
      <c r="VXH350" s="79"/>
      <c r="VXI350" s="79"/>
      <c r="VXJ350" s="79"/>
      <c r="VXK350" s="79"/>
      <c r="VXL350" s="79"/>
      <c r="VXM350" s="79"/>
      <c r="VXN350" s="79"/>
      <c r="VXO350" s="79"/>
      <c r="VXP350" s="79"/>
      <c r="VXQ350" s="79"/>
      <c r="VXR350" s="79"/>
      <c r="VXS350" s="79"/>
      <c r="VXT350" s="79"/>
      <c r="VXU350" s="79"/>
      <c r="VXV350" s="79"/>
      <c r="VXW350" s="79"/>
      <c r="VXX350" s="79"/>
      <c r="VXY350" s="79"/>
      <c r="VXZ350" s="79"/>
      <c r="VYA350" s="79"/>
      <c r="VYB350" s="79"/>
      <c r="VYC350" s="79"/>
      <c r="VYD350" s="79"/>
      <c r="VYE350" s="79"/>
      <c r="VYF350" s="79"/>
      <c r="VYG350" s="79"/>
      <c r="VYH350" s="79"/>
      <c r="VYI350" s="79"/>
      <c r="VYJ350" s="79"/>
      <c r="VYK350" s="79"/>
      <c r="VYL350" s="79"/>
      <c r="VYM350" s="79"/>
      <c r="VYN350" s="79"/>
      <c r="VYO350" s="79"/>
      <c r="VYP350" s="79"/>
      <c r="VYQ350" s="79"/>
      <c r="VYR350" s="79"/>
      <c r="VYS350" s="79"/>
      <c r="VYT350" s="79"/>
      <c r="VYU350" s="79"/>
      <c r="VYV350" s="79"/>
      <c r="VYW350" s="79"/>
      <c r="VYX350" s="79"/>
      <c r="VYY350" s="79"/>
      <c r="VYZ350" s="79"/>
      <c r="VZA350" s="79"/>
      <c r="VZB350" s="79"/>
      <c r="VZC350" s="79"/>
      <c r="VZD350" s="79"/>
      <c r="VZE350" s="79"/>
      <c r="VZF350" s="79"/>
      <c r="VZG350" s="79"/>
      <c r="VZH350" s="79"/>
      <c r="VZI350" s="79"/>
      <c r="VZJ350" s="79"/>
      <c r="VZK350" s="79"/>
      <c r="VZL350" s="79"/>
      <c r="VZM350" s="79"/>
      <c r="VZN350" s="79"/>
      <c r="VZO350" s="79"/>
      <c r="VZP350" s="79"/>
      <c r="VZQ350" s="79"/>
      <c r="VZR350" s="79"/>
      <c r="VZS350" s="79"/>
      <c r="VZT350" s="79"/>
      <c r="VZU350" s="79"/>
      <c r="VZV350" s="79"/>
      <c r="VZW350" s="79"/>
      <c r="VZX350" s="79"/>
      <c r="VZY350" s="79"/>
      <c r="VZZ350" s="79"/>
      <c r="WAA350" s="79"/>
      <c r="WAB350" s="79"/>
      <c r="WAC350" s="79"/>
      <c r="WAD350" s="79"/>
      <c r="WAE350" s="79"/>
      <c r="WAF350" s="79"/>
      <c r="WAG350" s="79"/>
      <c r="WAH350" s="79"/>
      <c r="WAI350" s="79"/>
      <c r="WAJ350" s="79"/>
      <c r="WAK350" s="79"/>
      <c r="WAL350" s="79"/>
      <c r="WAM350" s="79"/>
      <c r="WAN350" s="79"/>
      <c r="WAO350" s="79"/>
      <c r="WAP350" s="79"/>
      <c r="WAQ350" s="79"/>
      <c r="WAR350" s="79"/>
      <c r="WAS350" s="79"/>
      <c r="WAT350" s="79"/>
      <c r="WAU350" s="79"/>
      <c r="WAV350" s="79"/>
      <c r="WAW350" s="79"/>
      <c r="WAX350" s="79"/>
      <c r="WAY350" s="79"/>
      <c r="WAZ350" s="79"/>
      <c r="WBA350" s="79"/>
      <c r="WBB350" s="79"/>
      <c r="WBC350" s="79"/>
      <c r="WBD350" s="79"/>
      <c r="WBE350" s="79"/>
      <c r="WBF350" s="79"/>
      <c r="WBG350" s="79"/>
      <c r="WBH350" s="79"/>
      <c r="WBI350" s="79"/>
      <c r="WBJ350" s="79"/>
      <c r="WBK350" s="79"/>
      <c r="WBL350" s="79"/>
      <c r="WBM350" s="79"/>
      <c r="WBN350" s="79"/>
      <c r="WBO350" s="79"/>
      <c r="WBP350" s="79"/>
      <c r="WBQ350" s="79"/>
      <c r="WBR350" s="79"/>
      <c r="WBS350" s="79"/>
      <c r="WBT350" s="79"/>
      <c r="WBU350" s="79"/>
      <c r="WBV350" s="79"/>
      <c r="WBW350" s="79"/>
      <c r="WBX350" s="79"/>
      <c r="WBY350" s="79"/>
      <c r="WBZ350" s="79"/>
      <c r="WCA350" s="79"/>
      <c r="WCB350" s="79"/>
      <c r="WCC350" s="79"/>
      <c r="WCD350" s="79"/>
      <c r="WCE350" s="79"/>
      <c r="WCF350" s="79"/>
      <c r="WCG350" s="79"/>
      <c r="WCH350" s="79"/>
      <c r="WCI350" s="79"/>
      <c r="WCJ350" s="79"/>
      <c r="WCK350" s="79"/>
      <c r="WCL350" s="79"/>
      <c r="WCM350" s="79"/>
      <c r="WCN350" s="79"/>
      <c r="WCO350" s="79"/>
      <c r="WCP350" s="79"/>
      <c r="WCQ350" s="79"/>
      <c r="WCR350" s="79"/>
      <c r="WCS350" s="79"/>
      <c r="WCT350" s="79"/>
      <c r="WCU350" s="79"/>
      <c r="WCV350" s="79"/>
      <c r="WCW350" s="79"/>
      <c r="WCX350" s="79"/>
      <c r="WCY350" s="79"/>
      <c r="WCZ350" s="79"/>
      <c r="WDA350" s="79"/>
      <c r="WDB350" s="79"/>
      <c r="WDC350" s="79"/>
      <c r="WDD350" s="79"/>
      <c r="WDE350" s="79"/>
      <c r="WDF350" s="79"/>
      <c r="WDG350" s="79"/>
      <c r="WDH350" s="79"/>
      <c r="WDI350" s="79"/>
      <c r="WDJ350" s="79"/>
      <c r="WDK350" s="79"/>
      <c r="WDL350" s="79"/>
      <c r="WDM350" s="79"/>
      <c r="WDN350" s="79"/>
      <c r="WDO350" s="79"/>
      <c r="WDP350" s="79"/>
      <c r="WDQ350" s="79"/>
      <c r="WDR350" s="79"/>
      <c r="WDS350" s="79"/>
      <c r="WDT350" s="79"/>
      <c r="WDU350" s="79"/>
      <c r="WDV350" s="79"/>
      <c r="WDW350" s="79"/>
      <c r="WDX350" s="79"/>
      <c r="WDY350" s="79"/>
      <c r="WDZ350" s="79"/>
      <c r="WEA350" s="79"/>
      <c r="WEB350" s="79"/>
      <c r="WEC350" s="79"/>
      <c r="WED350" s="79"/>
      <c r="WEE350" s="79"/>
      <c r="WEF350" s="79"/>
      <c r="WEG350" s="79"/>
      <c r="WEH350" s="79"/>
      <c r="WEI350" s="79"/>
      <c r="WEJ350" s="79"/>
      <c r="WEK350" s="79"/>
      <c r="WEL350" s="79"/>
      <c r="WEM350" s="79"/>
      <c r="WEN350" s="79"/>
      <c r="WEO350" s="79"/>
      <c r="WEP350" s="79"/>
      <c r="WEQ350" s="79"/>
      <c r="WER350" s="79"/>
      <c r="WES350" s="79"/>
      <c r="WET350" s="79"/>
      <c r="WEU350" s="79"/>
      <c r="WEV350" s="79"/>
      <c r="WEW350" s="79"/>
      <c r="WEX350" s="79"/>
      <c r="WEY350" s="79"/>
      <c r="WEZ350" s="79"/>
      <c r="WFA350" s="79"/>
      <c r="WFB350" s="79"/>
      <c r="WFC350" s="79"/>
      <c r="WFD350" s="79"/>
      <c r="WFE350" s="79"/>
      <c r="WFF350" s="79"/>
      <c r="WFG350" s="79"/>
      <c r="WFH350" s="79"/>
      <c r="WFI350" s="79"/>
      <c r="WFJ350" s="79"/>
      <c r="WFK350" s="79"/>
      <c r="WFL350" s="79"/>
      <c r="WFM350" s="79"/>
      <c r="WFN350" s="79"/>
      <c r="WFO350" s="79"/>
      <c r="WFP350" s="79"/>
      <c r="WFQ350" s="79"/>
      <c r="WFR350" s="79"/>
      <c r="WFS350" s="79"/>
      <c r="WFT350" s="79"/>
      <c r="WFU350" s="79"/>
      <c r="WFV350" s="79"/>
      <c r="WFW350" s="79"/>
      <c r="WFX350" s="79"/>
      <c r="WFY350" s="79"/>
      <c r="WFZ350" s="79"/>
      <c r="WGA350" s="79"/>
      <c r="WGB350" s="79"/>
      <c r="WGC350" s="79"/>
      <c r="WGD350" s="79"/>
      <c r="WGE350" s="79"/>
      <c r="WGF350" s="79"/>
      <c r="WGG350" s="79"/>
      <c r="WGH350" s="79"/>
      <c r="WGI350" s="79"/>
      <c r="WGJ350" s="79"/>
      <c r="WGK350" s="79"/>
      <c r="WGL350" s="79"/>
      <c r="WGM350" s="79"/>
      <c r="WGN350" s="79"/>
      <c r="WGO350" s="79"/>
      <c r="WGP350" s="79"/>
      <c r="WGQ350" s="79"/>
      <c r="WGR350" s="79"/>
      <c r="WGS350" s="79"/>
      <c r="WGT350" s="79"/>
      <c r="WGU350" s="79"/>
      <c r="WGV350" s="79"/>
      <c r="WGW350" s="79"/>
      <c r="WGX350" s="79"/>
      <c r="WGY350" s="79"/>
      <c r="WGZ350" s="79"/>
      <c r="WHA350" s="79"/>
      <c r="WHB350" s="79"/>
      <c r="WHC350" s="79"/>
      <c r="WHD350" s="79"/>
      <c r="WHE350" s="79"/>
      <c r="WHF350" s="79"/>
      <c r="WHG350" s="79"/>
      <c r="WHH350" s="79"/>
      <c r="WHI350" s="79"/>
      <c r="WHJ350" s="79"/>
      <c r="WHK350" s="79"/>
      <c r="WHL350" s="79"/>
      <c r="WHM350" s="79"/>
      <c r="WHN350" s="79"/>
      <c r="WHO350" s="79"/>
      <c r="WHP350" s="79"/>
      <c r="WHQ350" s="79"/>
      <c r="WHR350" s="79"/>
      <c r="WHS350" s="79"/>
      <c r="WHT350" s="79"/>
      <c r="WHU350" s="79"/>
      <c r="WHV350" s="79"/>
      <c r="WHW350" s="79"/>
      <c r="WHX350" s="79"/>
      <c r="WHY350" s="79"/>
      <c r="WHZ350" s="79"/>
      <c r="WIA350" s="79"/>
      <c r="WIB350" s="79"/>
      <c r="WIC350" s="79"/>
      <c r="WID350" s="79"/>
      <c r="WIE350" s="79"/>
      <c r="WIF350" s="79"/>
      <c r="WIG350" s="79"/>
      <c r="WIH350" s="79"/>
      <c r="WII350" s="79"/>
      <c r="WIJ350" s="79"/>
      <c r="WIK350" s="79"/>
      <c r="WIL350" s="79"/>
      <c r="WIM350" s="79"/>
      <c r="WIN350" s="79"/>
      <c r="WIO350" s="79"/>
      <c r="WIP350" s="79"/>
      <c r="WIQ350" s="79"/>
      <c r="WIR350" s="79"/>
      <c r="WIS350" s="79"/>
      <c r="WIT350" s="79"/>
      <c r="WIU350" s="79"/>
      <c r="WIV350" s="79"/>
      <c r="WIW350" s="79"/>
      <c r="WIX350" s="79"/>
      <c r="WIY350" s="79"/>
      <c r="WIZ350" s="79"/>
      <c r="WJA350" s="79"/>
      <c r="WJB350" s="79"/>
      <c r="WJC350" s="79"/>
      <c r="WJD350" s="79"/>
      <c r="WJE350" s="79"/>
      <c r="WJF350" s="79"/>
      <c r="WJG350" s="79"/>
      <c r="WJH350" s="79"/>
      <c r="WJI350" s="79"/>
      <c r="WJJ350" s="79"/>
      <c r="WJK350" s="79"/>
      <c r="WJL350" s="79"/>
      <c r="WJM350" s="79"/>
      <c r="WJN350" s="79"/>
      <c r="WJO350" s="79"/>
      <c r="WJP350" s="79"/>
      <c r="WJQ350" s="79"/>
      <c r="WJR350" s="79"/>
      <c r="WJS350" s="79"/>
      <c r="WJT350" s="79"/>
      <c r="WJU350" s="79"/>
      <c r="WJV350" s="79"/>
      <c r="WJW350" s="79"/>
      <c r="WJX350" s="79"/>
      <c r="WJY350" s="79"/>
      <c r="WJZ350" s="79"/>
      <c r="WKA350" s="79"/>
      <c r="WKB350" s="79"/>
      <c r="WKC350" s="79"/>
      <c r="WKD350" s="79"/>
      <c r="WKE350" s="79"/>
      <c r="WKF350" s="79"/>
      <c r="WKG350" s="79"/>
      <c r="WKH350" s="79"/>
      <c r="WKI350" s="79"/>
      <c r="WKJ350" s="79"/>
      <c r="WKK350" s="79"/>
      <c r="WKL350" s="79"/>
      <c r="WKM350" s="79"/>
      <c r="WKN350" s="79"/>
      <c r="WKO350" s="79"/>
      <c r="WKP350" s="79"/>
      <c r="WKQ350" s="79"/>
      <c r="WKR350" s="79"/>
      <c r="WKS350" s="79"/>
      <c r="WKT350" s="79"/>
      <c r="WKU350" s="79"/>
      <c r="WKV350" s="79"/>
      <c r="WKW350" s="79"/>
      <c r="WKX350" s="79"/>
      <c r="WKY350" s="79"/>
      <c r="WKZ350" s="79"/>
      <c r="WLA350" s="79"/>
      <c r="WLB350" s="79"/>
      <c r="WLC350" s="79"/>
      <c r="WLD350" s="79"/>
      <c r="WLE350" s="79"/>
      <c r="WLF350" s="79"/>
      <c r="WLG350" s="79"/>
      <c r="WLH350" s="79"/>
      <c r="WLI350" s="79"/>
      <c r="WLJ350" s="79"/>
      <c r="WLK350" s="79"/>
      <c r="WLL350" s="79"/>
      <c r="WLM350" s="79"/>
      <c r="WLN350" s="79"/>
      <c r="WLO350" s="79"/>
      <c r="WLP350" s="79"/>
      <c r="WLQ350" s="79"/>
      <c r="WLR350" s="79"/>
      <c r="WLS350" s="79"/>
      <c r="WLT350" s="79"/>
      <c r="WLU350" s="79"/>
      <c r="WLV350" s="79"/>
      <c r="WLW350" s="79"/>
      <c r="WLX350" s="79"/>
      <c r="WLY350" s="79"/>
      <c r="WLZ350" s="79"/>
      <c r="WMA350" s="79"/>
      <c r="WMB350" s="79"/>
      <c r="WMC350" s="79"/>
      <c r="WMD350" s="79"/>
      <c r="WME350" s="79"/>
      <c r="WMF350" s="79"/>
      <c r="WMG350" s="79"/>
      <c r="WMH350" s="79"/>
      <c r="WMI350" s="79"/>
      <c r="WMJ350" s="79"/>
      <c r="WMK350" s="79"/>
      <c r="WML350" s="79"/>
      <c r="WMM350" s="79"/>
      <c r="WMN350" s="79"/>
      <c r="WMO350" s="79"/>
      <c r="WMP350" s="79"/>
      <c r="WMQ350" s="79"/>
      <c r="WMR350" s="79"/>
      <c r="WMS350" s="79"/>
      <c r="WMT350" s="79"/>
      <c r="WMU350" s="79"/>
      <c r="WMV350" s="79"/>
      <c r="WMW350" s="79"/>
      <c r="WMX350" s="79"/>
      <c r="WMY350" s="79"/>
      <c r="WMZ350" s="79"/>
      <c r="WNA350" s="79"/>
      <c r="WNB350" s="79"/>
      <c r="WNC350" s="79"/>
      <c r="WND350" s="79"/>
      <c r="WNE350" s="79"/>
      <c r="WNF350" s="79"/>
      <c r="WNG350" s="79"/>
      <c r="WNH350" s="79"/>
      <c r="WNI350" s="79"/>
      <c r="WNJ350" s="79"/>
      <c r="WNK350" s="79"/>
      <c r="WNL350" s="79"/>
      <c r="WNM350" s="79"/>
      <c r="WNN350" s="79"/>
      <c r="WNO350" s="79"/>
      <c r="WNP350" s="79"/>
      <c r="WNQ350" s="79"/>
      <c r="WNR350" s="79"/>
      <c r="WNS350" s="79"/>
      <c r="WNT350" s="79"/>
      <c r="WNU350" s="79"/>
      <c r="WNV350" s="79"/>
      <c r="WNW350" s="79"/>
      <c r="WNX350" s="79"/>
      <c r="WNY350" s="79"/>
      <c r="WNZ350" s="79"/>
      <c r="WOA350" s="79"/>
      <c r="WOB350" s="79"/>
      <c r="WOC350" s="79"/>
      <c r="WOD350" s="79"/>
      <c r="WOE350" s="79"/>
      <c r="WOF350" s="79"/>
      <c r="WOG350" s="79"/>
      <c r="WOH350" s="79"/>
      <c r="WOI350" s="79"/>
      <c r="WOJ350" s="79"/>
      <c r="WOK350" s="79"/>
      <c r="WOL350" s="79"/>
      <c r="WOM350" s="79"/>
      <c r="WON350" s="79"/>
      <c r="WOO350" s="79"/>
      <c r="WOP350" s="79"/>
      <c r="WOQ350" s="79"/>
      <c r="WOR350" s="79"/>
      <c r="WOS350" s="79"/>
      <c r="WOT350" s="79"/>
      <c r="WOU350" s="79"/>
      <c r="WOV350" s="79"/>
      <c r="WOW350" s="79"/>
      <c r="WOX350" s="79"/>
      <c r="WOY350" s="79"/>
      <c r="WOZ350" s="79"/>
      <c r="WPA350" s="79"/>
      <c r="WPB350" s="79"/>
      <c r="WPC350" s="79"/>
      <c r="WPD350" s="79"/>
      <c r="WPE350" s="79"/>
      <c r="WPF350" s="79"/>
      <c r="WPG350" s="79"/>
      <c r="WPH350" s="79"/>
      <c r="WPI350" s="79"/>
      <c r="WPJ350" s="79"/>
      <c r="WPK350" s="79"/>
      <c r="WPL350" s="79"/>
      <c r="WPM350" s="79"/>
      <c r="WPN350" s="79"/>
      <c r="WPO350" s="79"/>
      <c r="WPP350" s="79"/>
      <c r="WPQ350" s="79"/>
      <c r="WPR350" s="79"/>
      <c r="WPS350" s="79"/>
      <c r="WPT350" s="79"/>
      <c r="WPU350" s="79"/>
      <c r="WPV350" s="79"/>
      <c r="WPW350" s="79"/>
      <c r="WPX350" s="79"/>
      <c r="WPY350" s="79"/>
      <c r="WPZ350" s="79"/>
      <c r="WQA350" s="79"/>
      <c r="WQB350" s="79"/>
      <c r="WQC350" s="79"/>
      <c r="WQD350" s="79"/>
      <c r="WQE350" s="79"/>
      <c r="WQF350" s="79"/>
      <c r="WQG350" s="79"/>
      <c r="WQH350" s="79"/>
      <c r="WQI350" s="79"/>
      <c r="WQJ350" s="79"/>
      <c r="WQK350" s="79"/>
      <c r="WQL350" s="79"/>
      <c r="WQM350" s="79"/>
      <c r="WQN350" s="79"/>
      <c r="WQO350" s="79"/>
      <c r="WQP350" s="79"/>
      <c r="WQQ350" s="79"/>
      <c r="WQR350" s="79"/>
      <c r="WQS350" s="79"/>
      <c r="WQT350" s="79"/>
      <c r="WQU350" s="79"/>
      <c r="WQV350" s="79"/>
      <c r="WQW350" s="79"/>
      <c r="WQX350" s="79"/>
      <c r="WQY350" s="79"/>
      <c r="WQZ350" s="79"/>
      <c r="WRA350" s="79"/>
      <c r="WRB350" s="79"/>
      <c r="WRC350" s="79"/>
      <c r="WRD350" s="79"/>
      <c r="WRE350" s="79"/>
      <c r="WRF350" s="79"/>
      <c r="WRG350" s="79"/>
      <c r="WRH350" s="79"/>
      <c r="WRI350" s="79"/>
      <c r="WRJ350" s="79"/>
      <c r="WRK350" s="79"/>
      <c r="WRL350" s="79"/>
      <c r="WRM350" s="79"/>
      <c r="WRN350" s="79"/>
      <c r="WRO350" s="79"/>
      <c r="WRP350" s="79"/>
      <c r="WRQ350" s="79"/>
      <c r="WRR350" s="79"/>
      <c r="WRS350" s="79"/>
      <c r="WRT350" s="79"/>
      <c r="WRU350" s="79"/>
      <c r="WRV350" s="79"/>
      <c r="WRW350" s="79"/>
      <c r="WRX350" s="79"/>
      <c r="WRY350" s="79"/>
      <c r="WRZ350" s="79"/>
      <c r="WSA350" s="79"/>
      <c r="WSB350" s="79"/>
      <c r="WSC350" s="79"/>
      <c r="WSD350" s="79"/>
      <c r="WSE350" s="79"/>
      <c r="WSF350" s="79"/>
      <c r="WSG350" s="79"/>
      <c r="WSH350" s="79"/>
      <c r="WSI350" s="79"/>
      <c r="WSJ350" s="79"/>
      <c r="WSK350" s="79"/>
      <c r="WSL350" s="79"/>
      <c r="WSM350" s="79"/>
      <c r="WSN350" s="79"/>
      <c r="WSO350" s="79"/>
      <c r="WSP350" s="79"/>
      <c r="WSQ350" s="79"/>
      <c r="WSR350" s="79"/>
      <c r="WSS350" s="79"/>
      <c r="WST350" s="79"/>
      <c r="WSU350" s="79"/>
      <c r="WSV350" s="79"/>
      <c r="WSW350" s="79"/>
      <c r="WSX350" s="79"/>
      <c r="WSY350" s="79"/>
      <c r="WSZ350" s="79"/>
      <c r="WTA350" s="79"/>
      <c r="WTB350" s="79"/>
      <c r="WTC350" s="79"/>
      <c r="WTD350" s="79"/>
      <c r="WTE350" s="79"/>
      <c r="WTF350" s="79"/>
      <c r="WTG350" s="79"/>
      <c r="WTH350" s="79"/>
      <c r="WTI350" s="79"/>
      <c r="WTJ350" s="79"/>
      <c r="WTK350" s="79"/>
      <c r="WTL350" s="79"/>
      <c r="WTM350" s="79"/>
      <c r="WTN350" s="79"/>
      <c r="WTO350" s="79"/>
      <c r="WTP350" s="79"/>
      <c r="WTQ350" s="79"/>
      <c r="WTR350" s="79"/>
      <c r="WTS350" s="79"/>
      <c r="WTT350" s="79"/>
      <c r="WTU350" s="79"/>
      <c r="WTV350" s="79"/>
      <c r="WTW350" s="79"/>
      <c r="WTX350" s="79"/>
      <c r="WTY350" s="79"/>
      <c r="WTZ350" s="79"/>
      <c r="WUA350" s="79"/>
      <c r="WUB350" s="79"/>
      <c r="WUC350" s="79"/>
      <c r="WUD350" s="79"/>
      <c r="WUE350" s="79"/>
      <c r="WUF350" s="79"/>
      <c r="WUG350" s="79"/>
      <c r="WUH350" s="79"/>
      <c r="WUI350" s="79"/>
      <c r="WUJ350" s="79"/>
      <c r="WUK350" s="79"/>
      <c r="WUL350" s="79"/>
      <c r="WUM350" s="79"/>
      <c r="WUN350" s="79"/>
      <c r="WUO350" s="79"/>
      <c r="WUP350" s="79"/>
      <c r="WUQ350" s="79"/>
      <c r="WUR350" s="79"/>
      <c r="WUS350" s="79"/>
      <c r="WUT350" s="79"/>
      <c r="WUU350" s="79"/>
      <c r="WUV350" s="79"/>
      <c r="WUW350" s="79"/>
      <c r="WUX350" s="79"/>
      <c r="WUY350" s="79"/>
      <c r="WUZ350" s="79"/>
      <c r="WVA350" s="79"/>
      <c r="WVB350" s="79"/>
      <c r="WVC350" s="79"/>
      <c r="WVD350" s="79"/>
      <c r="WVE350" s="79"/>
      <c r="WVF350" s="79"/>
      <c r="WVG350" s="79"/>
      <c r="WVH350" s="79"/>
      <c r="WVI350" s="79"/>
      <c r="WVJ350" s="79"/>
      <c r="WVK350" s="79"/>
      <c r="WVL350" s="79"/>
      <c r="WVM350" s="79"/>
      <c r="WVN350" s="79"/>
      <c r="WVO350" s="79"/>
      <c r="WVP350" s="79"/>
      <c r="WVQ350" s="79"/>
      <c r="WVR350" s="79"/>
      <c r="WVS350" s="79"/>
      <c r="WVT350" s="79"/>
      <c r="WVU350" s="79"/>
      <c r="WVV350" s="79"/>
      <c r="WVW350" s="79"/>
      <c r="WVX350" s="79"/>
      <c r="WVY350" s="79"/>
      <c r="WVZ350" s="79"/>
      <c r="WWA350" s="79"/>
      <c r="WWB350" s="79"/>
      <c r="WWC350" s="79"/>
      <c r="WWD350" s="79"/>
      <c r="WWE350" s="79"/>
      <c r="WWF350" s="79"/>
      <c r="WWG350" s="79"/>
      <c r="WWH350" s="79"/>
      <c r="WWI350" s="79"/>
      <c r="WWJ350" s="79"/>
      <c r="WWK350" s="79"/>
      <c r="WWL350" s="79"/>
      <c r="WWM350" s="79"/>
      <c r="WWN350" s="79"/>
      <c r="WWO350" s="79"/>
      <c r="WWP350" s="79"/>
      <c r="WWQ350" s="79"/>
      <c r="WWR350" s="79"/>
      <c r="WWS350" s="79"/>
      <c r="WWT350" s="79"/>
      <c r="WWU350" s="79"/>
      <c r="WWV350" s="79"/>
      <c r="WWW350" s="79"/>
      <c r="WWX350" s="79"/>
      <c r="WWY350" s="79"/>
      <c r="WWZ350" s="79"/>
      <c r="WXA350" s="79"/>
      <c r="WXB350" s="79"/>
      <c r="WXC350" s="79"/>
      <c r="WXD350" s="79"/>
      <c r="WXE350" s="79"/>
      <c r="WXF350" s="79"/>
      <c r="WXG350" s="79"/>
      <c r="WXH350" s="79"/>
      <c r="WXI350" s="79"/>
      <c r="WXJ350" s="79"/>
      <c r="WXK350" s="79"/>
      <c r="WXL350" s="79"/>
      <c r="WXM350" s="79"/>
      <c r="WXN350" s="79"/>
      <c r="WXO350" s="79"/>
      <c r="WXP350" s="79"/>
      <c r="WXQ350" s="79"/>
      <c r="WXR350" s="79"/>
      <c r="WXS350" s="79"/>
      <c r="WXT350" s="79"/>
      <c r="WXU350" s="79"/>
      <c r="WXV350" s="79"/>
      <c r="WXW350" s="79"/>
      <c r="WXX350" s="79"/>
      <c r="WXY350" s="79"/>
      <c r="WXZ350" s="79"/>
      <c r="WYA350" s="79"/>
      <c r="WYB350" s="79"/>
      <c r="WYC350" s="79"/>
      <c r="WYD350" s="79"/>
      <c r="WYE350" s="79"/>
      <c r="WYF350" s="79"/>
      <c r="WYG350" s="79"/>
      <c r="WYH350" s="79"/>
      <c r="WYI350" s="79"/>
      <c r="WYJ350" s="79"/>
      <c r="WYK350" s="79"/>
      <c r="WYL350" s="79"/>
      <c r="WYM350" s="79"/>
      <c r="WYN350" s="79"/>
      <c r="WYO350" s="79"/>
      <c r="WYP350" s="79"/>
      <c r="WYQ350" s="79"/>
      <c r="WYR350" s="79"/>
      <c r="WYS350" s="79"/>
      <c r="WYT350" s="79"/>
      <c r="WYU350" s="79"/>
      <c r="WYV350" s="79"/>
      <c r="WYW350" s="79"/>
      <c r="WYX350" s="79"/>
      <c r="WYY350" s="79"/>
      <c r="WYZ350" s="79"/>
      <c r="WZA350" s="79"/>
      <c r="WZB350" s="79"/>
      <c r="WZC350" s="79"/>
      <c r="WZD350" s="79"/>
      <c r="WZE350" s="79"/>
      <c r="WZF350" s="79"/>
      <c r="WZG350" s="79"/>
      <c r="WZH350" s="79"/>
      <c r="WZI350" s="79"/>
      <c r="WZJ350" s="79"/>
      <c r="WZK350" s="79"/>
      <c r="WZL350" s="79"/>
      <c r="WZM350" s="79"/>
      <c r="WZN350" s="79"/>
      <c r="WZO350" s="79"/>
      <c r="WZP350" s="79"/>
      <c r="WZQ350" s="79"/>
      <c r="WZR350" s="79"/>
      <c r="WZS350" s="79"/>
      <c r="WZT350" s="79"/>
      <c r="WZU350" s="79"/>
      <c r="WZV350" s="79"/>
      <c r="WZW350" s="79"/>
      <c r="WZX350" s="79"/>
      <c r="WZY350" s="79"/>
      <c r="WZZ350" s="79"/>
      <c r="XAA350" s="79"/>
      <c r="XAB350" s="79"/>
      <c r="XAC350" s="79"/>
      <c r="XAD350" s="79"/>
      <c r="XAE350" s="79"/>
      <c r="XAF350" s="79"/>
      <c r="XAG350" s="79"/>
      <c r="XAH350" s="79"/>
      <c r="XAI350" s="79"/>
      <c r="XAJ350" s="79"/>
      <c r="XAK350" s="79"/>
      <c r="XAL350" s="79"/>
      <c r="XAM350" s="79"/>
      <c r="XAN350" s="79"/>
      <c r="XAO350" s="79"/>
      <c r="XAP350" s="79"/>
      <c r="XAQ350" s="79"/>
      <c r="XAR350" s="79"/>
      <c r="XAS350" s="79"/>
      <c r="XAT350" s="79"/>
      <c r="XAU350" s="79"/>
      <c r="XAV350" s="79"/>
      <c r="XAW350" s="79"/>
      <c r="XAX350" s="79"/>
      <c r="XAY350" s="79"/>
      <c r="XAZ350" s="79"/>
      <c r="XBA350" s="79"/>
      <c r="XBB350" s="79"/>
      <c r="XBC350" s="79"/>
      <c r="XBD350" s="79"/>
      <c r="XBE350" s="79"/>
      <c r="XBF350" s="79"/>
      <c r="XBG350" s="79"/>
      <c r="XBH350" s="79"/>
      <c r="XBI350" s="79"/>
      <c r="XBJ350" s="79"/>
      <c r="XBK350" s="79"/>
      <c r="XBL350" s="79"/>
      <c r="XBM350" s="79"/>
      <c r="XBN350" s="79"/>
      <c r="XBO350" s="79"/>
      <c r="XBP350" s="79"/>
      <c r="XBQ350" s="79"/>
      <c r="XBR350" s="79"/>
      <c r="XBS350" s="79"/>
      <c r="XBT350" s="79"/>
      <c r="XBU350" s="79"/>
      <c r="XBV350" s="79"/>
      <c r="XBW350" s="79"/>
      <c r="XBX350" s="79"/>
      <c r="XBY350" s="79"/>
      <c r="XBZ350" s="79"/>
      <c r="XCA350" s="79"/>
      <c r="XCB350" s="79"/>
      <c r="XCC350" s="79"/>
      <c r="XCD350" s="79"/>
      <c r="XCE350" s="79"/>
      <c r="XCF350" s="79"/>
      <c r="XCG350" s="79"/>
      <c r="XCH350" s="79"/>
      <c r="XCI350" s="79"/>
      <c r="XCJ350" s="79"/>
      <c r="XCK350" s="79"/>
      <c r="XCL350" s="79"/>
      <c r="XCM350" s="79"/>
      <c r="XCN350" s="79"/>
      <c r="XCO350" s="79"/>
      <c r="XCP350" s="79"/>
      <c r="XCQ350" s="79"/>
      <c r="XCR350" s="79"/>
      <c r="XCS350" s="79"/>
      <c r="XCT350" s="79"/>
      <c r="XCU350" s="79"/>
      <c r="XCV350" s="79"/>
      <c r="XCW350" s="79"/>
      <c r="XCX350" s="79"/>
      <c r="XCY350" s="79"/>
      <c r="XCZ350" s="79"/>
      <c r="XDA350" s="79"/>
      <c r="XDB350" s="79"/>
      <c r="XDC350" s="79"/>
      <c r="XDD350" s="79"/>
      <c r="XDE350" s="79"/>
      <c r="XDF350" s="79"/>
      <c r="XDG350" s="79"/>
      <c r="XDH350" s="79"/>
      <c r="XDI350" s="79"/>
      <c r="XDJ350" s="79"/>
      <c r="XDK350" s="79"/>
      <c r="XDL350" s="79"/>
      <c r="XDM350" s="79"/>
      <c r="XDN350" s="79"/>
      <c r="XDO350" s="79"/>
      <c r="XDP350" s="79"/>
      <c r="XDQ350" s="79"/>
      <c r="XDR350" s="79"/>
      <c r="XDS350" s="79"/>
      <c r="XDT350" s="79"/>
      <c r="XDU350" s="79"/>
      <c r="XDV350" s="79"/>
      <c r="XDW350" s="79"/>
      <c r="XDX350" s="79"/>
      <c r="XDY350" s="79"/>
      <c r="XDZ350" s="79"/>
      <c r="XEA350" s="79"/>
      <c r="XEB350" s="79"/>
      <c r="XEC350" s="79"/>
      <c r="XED350" s="79"/>
      <c r="XEE350" s="79"/>
      <c r="XEF350" s="79"/>
    </row>
    <row r="351" spans="1:16360" s="79" customFormat="1" ht="44.25" hidden="1" customHeight="1" x14ac:dyDescent="0.3">
      <c r="A351" s="171">
        <v>424</v>
      </c>
      <c r="B351" s="171" t="s">
        <v>103</v>
      </c>
      <c r="C351" s="171">
        <v>5309107</v>
      </c>
      <c r="D351" s="171" t="s">
        <v>691</v>
      </c>
      <c r="E351" s="171" t="s">
        <v>1370</v>
      </c>
      <c r="F351" s="171" t="s">
        <v>97</v>
      </c>
      <c r="G351" s="159"/>
      <c r="H351" s="159"/>
      <c r="I351" s="171" t="s">
        <v>839</v>
      </c>
      <c r="J351" s="198">
        <v>400</v>
      </c>
      <c r="K351" s="183">
        <v>0.3</v>
      </c>
      <c r="L351" s="180">
        <f>Table3[[#This Row],[PoW]]*Table3[[#This Row],[ToV in 1.000]]</f>
        <v>120</v>
      </c>
      <c r="M351" s="79" t="s">
        <v>3958</v>
      </c>
      <c r="N351" s="171" t="s">
        <v>704</v>
      </c>
      <c r="O351" s="168" t="s">
        <v>4008</v>
      </c>
      <c r="P351" s="168"/>
      <c r="Q351" s="171" t="s">
        <v>704</v>
      </c>
      <c r="R351" s="171" t="s">
        <v>892</v>
      </c>
      <c r="S351" s="171" t="s">
        <v>942</v>
      </c>
      <c r="T351" s="171" t="s">
        <v>1371</v>
      </c>
      <c r="U351" s="171"/>
      <c r="V351" s="171" t="s">
        <v>722</v>
      </c>
      <c r="W351" s="171"/>
      <c r="X351" s="171" t="s">
        <v>1312</v>
      </c>
      <c r="Y351" s="90">
        <v>45518</v>
      </c>
      <c r="Z351" s="159"/>
      <c r="AA351" s="159"/>
      <c r="AB351" s="159"/>
      <c r="AC351" s="159" t="s">
        <v>1369</v>
      </c>
      <c r="AD351" s="96"/>
      <c r="AE351" s="96"/>
      <c r="AF351" s="96"/>
      <c r="AG351" s="96"/>
      <c r="AH351" s="120"/>
      <c r="AI351" s="96"/>
      <c r="AJ351" s="111" t="s">
        <v>1372</v>
      </c>
      <c r="AK351" s="94"/>
      <c r="AL351" s="95"/>
      <c r="AM351" s="95"/>
      <c r="AN351" s="95"/>
      <c r="AO351" s="95"/>
      <c r="AP351" s="95"/>
      <c r="AQ351" s="95"/>
      <c r="AR351" s="94"/>
      <c r="AS351" s="95"/>
    </row>
    <row r="352" spans="1:16360" s="79" customFormat="1" ht="44.25" customHeight="1" x14ac:dyDescent="0.3">
      <c r="A352" s="171">
        <v>421</v>
      </c>
      <c r="B352" s="171" t="s">
        <v>125</v>
      </c>
      <c r="C352" s="171" t="s">
        <v>754</v>
      </c>
      <c r="D352" s="171" t="s">
        <v>1381</v>
      </c>
      <c r="E352" s="171" t="s">
        <v>1382</v>
      </c>
      <c r="F352" s="168" t="s">
        <v>97</v>
      </c>
      <c r="G352" s="159"/>
      <c r="H352" s="159">
        <v>45532</v>
      </c>
      <c r="I352" s="171" t="s">
        <v>754</v>
      </c>
      <c r="J352" s="195">
        <v>500</v>
      </c>
      <c r="K352" s="183">
        <v>0</v>
      </c>
      <c r="L352" s="180">
        <f>Table3[[#This Row],[PoW]]*Table3[[#This Row],[ToV in 1.000]]</f>
        <v>0</v>
      </c>
      <c r="M352" s="79" t="s">
        <v>3958</v>
      </c>
      <c r="N352" s="120"/>
      <c r="Q352" s="171" t="s">
        <v>93</v>
      </c>
      <c r="R352" s="171" t="s">
        <v>603</v>
      </c>
      <c r="S352" s="171" t="s">
        <v>1032</v>
      </c>
      <c r="T352" s="171" t="s">
        <v>1383</v>
      </c>
      <c r="U352" s="171"/>
      <c r="V352" s="171"/>
      <c r="W352" s="171"/>
      <c r="X352" s="168" t="s">
        <v>522</v>
      </c>
      <c r="Y352" s="90">
        <v>45517</v>
      </c>
      <c r="Z352" s="159"/>
      <c r="AA352" s="159"/>
      <c r="AB352" s="159"/>
      <c r="AC352" s="159" t="s">
        <v>1380</v>
      </c>
      <c r="AD352" s="96"/>
      <c r="AE352" s="96"/>
      <c r="AF352" s="96"/>
      <c r="AG352" s="137"/>
      <c r="AH352" s="120"/>
      <c r="AI352" s="96"/>
      <c r="AJ352" s="94"/>
      <c r="AK352" s="94"/>
      <c r="AL352" s="95"/>
      <c r="AM352" s="95"/>
      <c r="AN352" s="95"/>
      <c r="AO352" s="95"/>
      <c r="AP352" s="95"/>
      <c r="AQ352" s="95"/>
      <c r="AR352" s="94"/>
      <c r="AS352" s="95"/>
    </row>
    <row r="353" spans="1:45" s="79" customFormat="1" ht="44.25" hidden="1" customHeight="1" x14ac:dyDescent="0.3">
      <c r="A353" s="171">
        <v>422</v>
      </c>
      <c r="B353" s="171" t="s">
        <v>722</v>
      </c>
      <c r="C353" s="171" t="s">
        <v>754</v>
      </c>
      <c r="D353" s="171" t="s">
        <v>1377</v>
      </c>
      <c r="E353" s="171" t="s">
        <v>1378</v>
      </c>
      <c r="F353" s="171" t="s">
        <v>279</v>
      </c>
      <c r="G353" s="159"/>
      <c r="H353" s="159"/>
      <c r="I353" s="171" t="s">
        <v>754</v>
      </c>
      <c r="J353" s="195">
        <v>0</v>
      </c>
      <c r="K353" s="183">
        <v>1</v>
      </c>
      <c r="L353" s="180">
        <f>Table3[[#This Row],[PoW]]*Table3[[#This Row],[ToV in 1.000]]</f>
        <v>0</v>
      </c>
      <c r="M353" s="171" t="s">
        <v>112</v>
      </c>
      <c r="N353" s="120"/>
      <c r="Q353" s="171" t="s">
        <v>4008</v>
      </c>
      <c r="R353" s="171" t="s">
        <v>1009</v>
      </c>
      <c r="S353" s="171" t="s">
        <v>207</v>
      </c>
      <c r="T353" s="171" t="s">
        <v>1379</v>
      </c>
      <c r="U353" s="171"/>
      <c r="V353" s="171"/>
      <c r="W353" s="171"/>
      <c r="X353" s="171" t="s">
        <v>1239</v>
      </c>
      <c r="Y353" s="90">
        <v>45444</v>
      </c>
      <c r="Z353" s="159"/>
      <c r="AA353" s="159"/>
      <c r="AB353" s="159"/>
      <c r="AC353" s="159" t="s">
        <v>1380</v>
      </c>
      <c r="AD353" s="96"/>
      <c r="AE353" s="96"/>
      <c r="AF353" s="96"/>
      <c r="AG353" s="96"/>
      <c r="AH353" s="120"/>
      <c r="AI353" s="96"/>
      <c r="AJ353" s="94"/>
      <c r="AK353" s="94"/>
      <c r="AL353" s="95"/>
      <c r="AM353" s="95"/>
      <c r="AN353" s="95"/>
      <c r="AO353" s="95"/>
      <c r="AP353" s="95"/>
      <c r="AQ353" s="95"/>
      <c r="AR353" s="94"/>
      <c r="AS353" s="95"/>
    </row>
    <row r="354" spans="1:45" s="79" customFormat="1" ht="44.25" customHeight="1" x14ac:dyDescent="0.3">
      <c r="A354" s="171">
        <v>420</v>
      </c>
      <c r="B354" s="171" t="s">
        <v>770</v>
      </c>
      <c r="C354" s="171" t="s">
        <v>754</v>
      </c>
      <c r="D354" s="171" t="s">
        <v>1384</v>
      </c>
      <c r="E354" s="171" t="s">
        <v>1385</v>
      </c>
      <c r="F354" s="168" t="s">
        <v>97</v>
      </c>
      <c r="G354" s="159"/>
      <c r="H354" s="159">
        <v>45523</v>
      </c>
      <c r="I354" s="171" t="s">
        <v>754</v>
      </c>
      <c r="J354" s="195">
        <v>250</v>
      </c>
      <c r="K354" s="183">
        <v>0</v>
      </c>
      <c r="L354" s="180">
        <f>Table3[[#This Row],[PoW]]*Table3[[#This Row],[ToV in 1.000]]</f>
        <v>0</v>
      </c>
      <c r="M354" s="171" t="s">
        <v>112</v>
      </c>
      <c r="N354" s="120"/>
      <c r="Q354" s="171" t="s">
        <v>4058</v>
      </c>
      <c r="R354" s="171" t="s">
        <v>1386</v>
      </c>
      <c r="S354" s="171" t="s">
        <v>207</v>
      </c>
      <c r="T354" s="171" t="s">
        <v>1387</v>
      </c>
      <c r="U354" s="171"/>
      <c r="V354" s="171"/>
      <c r="W354" s="171"/>
      <c r="X354" s="168" t="s">
        <v>522</v>
      </c>
      <c r="Y354" s="90">
        <v>45516</v>
      </c>
      <c r="Z354" s="159" t="s">
        <v>1388</v>
      </c>
      <c r="AA354" s="159"/>
      <c r="AB354" s="159"/>
      <c r="AC354" s="159" t="s">
        <v>1380</v>
      </c>
      <c r="AD354" s="96"/>
      <c r="AE354" s="96"/>
      <c r="AF354" s="96"/>
      <c r="AG354" s="171"/>
      <c r="AH354" s="120"/>
      <c r="AI354" s="96"/>
      <c r="AJ354" s="94"/>
      <c r="AK354" s="94"/>
      <c r="AL354" s="95"/>
      <c r="AM354" s="95"/>
      <c r="AN354" s="95"/>
      <c r="AO354" s="95"/>
      <c r="AP354" s="95"/>
      <c r="AQ354" s="95"/>
      <c r="AR354" s="94"/>
      <c r="AS354" s="95"/>
    </row>
    <row r="355" spans="1:45" s="79" customFormat="1" ht="44.25" customHeight="1" x14ac:dyDescent="0.3">
      <c r="A355" s="171">
        <v>419</v>
      </c>
      <c r="B355" s="171" t="s">
        <v>770</v>
      </c>
      <c r="C355" s="171">
        <v>5311180</v>
      </c>
      <c r="D355" s="171" t="s">
        <v>1384</v>
      </c>
      <c r="E355" s="171" t="s">
        <v>1389</v>
      </c>
      <c r="F355" s="171" t="s">
        <v>274</v>
      </c>
      <c r="G355" s="172"/>
      <c r="H355" s="172">
        <v>45534</v>
      </c>
      <c r="I355" s="171" t="s">
        <v>754</v>
      </c>
      <c r="J355" s="195">
        <v>60</v>
      </c>
      <c r="K355" s="183">
        <v>0.4</v>
      </c>
      <c r="L355" s="180">
        <f>Table3[[#This Row],[PoW]]*Table3[[#This Row],[ToV in 1.000]]</f>
        <v>24</v>
      </c>
      <c r="M355" s="171" t="s">
        <v>112</v>
      </c>
      <c r="N355" s="171" t="s">
        <v>768</v>
      </c>
      <c r="O355" s="168"/>
      <c r="P355" s="168"/>
      <c r="Q355" s="171" t="s">
        <v>4008</v>
      </c>
      <c r="R355" s="171"/>
      <c r="S355" s="171" t="s">
        <v>207</v>
      </c>
      <c r="T355" s="171" t="s">
        <v>1390</v>
      </c>
      <c r="U355" s="171"/>
      <c r="V355" s="171"/>
      <c r="W355" s="171"/>
      <c r="X355" s="171" t="s">
        <v>522</v>
      </c>
      <c r="Y355" s="222">
        <v>45516</v>
      </c>
      <c r="Z355" s="172"/>
      <c r="AA355" s="172"/>
      <c r="AB355" s="172"/>
      <c r="AC355" s="159" t="s">
        <v>1391</v>
      </c>
      <c r="AD355" s="171"/>
      <c r="AE355" s="171" t="s">
        <v>774</v>
      </c>
      <c r="AF355" s="171" t="s">
        <v>944</v>
      </c>
      <c r="AG355" s="171" t="s">
        <v>1392</v>
      </c>
      <c r="AH355" s="171" t="s">
        <v>849</v>
      </c>
      <c r="AI355" s="188">
        <v>0.36</v>
      </c>
      <c r="AJ355" s="176" t="s">
        <v>1393</v>
      </c>
      <c r="AK355" s="176" t="s">
        <v>1394</v>
      </c>
      <c r="AL355" s="175">
        <v>45519</v>
      </c>
      <c r="AM355" s="175">
        <v>45534</v>
      </c>
      <c r="AN355" s="175" t="s">
        <v>226</v>
      </c>
      <c r="AO355" s="175" t="s">
        <v>1395</v>
      </c>
      <c r="AP355" s="175">
        <v>45657</v>
      </c>
      <c r="AQ355" s="175">
        <v>45541</v>
      </c>
      <c r="AR355" s="176" t="s">
        <v>1396</v>
      </c>
      <c r="AS355" s="175" t="s">
        <v>754</v>
      </c>
    </row>
    <row r="356" spans="1:45" s="79" customFormat="1" ht="44.25" customHeight="1" x14ac:dyDescent="0.3">
      <c r="A356" s="171">
        <v>418</v>
      </c>
      <c r="B356" s="171" t="s">
        <v>770</v>
      </c>
      <c r="C356" s="171" t="s">
        <v>754</v>
      </c>
      <c r="D356" s="120" t="s">
        <v>1065</v>
      </c>
      <c r="E356" s="171" t="s">
        <v>1397</v>
      </c>
      <c r="F356" s="168" t="s">
        <v>97</v>
      </c>
      <c r="G356" s="159">
        <v>45503</v>
      </c>
      <c r="H356" s="159">
        <v>45527</v>
      </c>
      <c r="I356" s="171" t="s">
        <v>754</v>
      </c>
      <c r="J356" s="195"/>
      <c r="K356" s="183"/>
      <c r="L356" s="180">
        <f>Table3[[#This Row],[PoW]]*Table3[[#This Row],[ToV in 1.000]]</f>
        <v>0</v>
      </c>
      <c r="M356" s="171"/>
      <c r="N356" s="120"/>
      <c r="Q356" s="171"/>
      <c r="R356" s="171"/>
      <c r="S356" s="171"/>
      <c r="T356" s="171" t="s">
        <v>1398</v>
      </c>
      <c r="U356" s="171"/>
      <c r="V356" s="171"/>
      <c r="W356" s="171"/>
      <c r="X356" s="168" t="s">
        <v>522</v>
      </c>
      <c r="Y356" s="86"/>
      <c r="Z356" s="159"/>
      <c r="AA356" s="159"/>
      <c r="AB356" s="159"/>
      <c r="AC356" s="159" t="s">
        <v>1380</v>
      </c>
      <c r="AD356" s="96"/>
      <c r="AE356" s="96"/>
      <c r="AF356" s="96"/>
      <c r="AG356" s="96"/>
      <c r="AH356" s="120"/>
      <c r="AI356" s="96"/>
      <c r="AJ356" s="162" t="s">
        <v>1399</v>
      </c>
      <c r="AK356" s="94"/>
      <c r="AL356" s="95"/>
      <c r="AM356" s="95"/>
      <c r="AN356" s="95"/>
      <c r="AO356" s="95"/>
      <c r="AP356" s="95"/>
      <c r="AQ356" s="95"/>
      <c r="AR356" s="94"/>
      <c r="AS356" s="95"/>
    </row>
    <row r="357" spans="1:45" s="79" customFormat="1" ht="44.25" customHeight="1" x14ac:dyDescent="0.3">
      <c r="A357" s="171">
        <v>417</v>
      </c>
      <c r="B357" s="171" t="s">
        <v>722</v>
      </c>
      <c r="C357" s="171" t="s">
        <v>754</v>
      </c>
      <c r="D357" s="120" t="s">
        <v>1005</v>
      </c>
      <c r="E357" s="171" t="s">
        <v>1400</v>
      </c>
      <c r="F357" s="168" t="s">
        <v>97</v>
      </c>
      <c r="G357" s="159">
        <v>45516</v>
      </c>
      <c r="H357" s="159">
        <v>45524</v>
      </c>
      <c r="I357" s="171" t="s">
        <v>754</v>
      </c>
      <c r="J357" s="201"/>
      <c r="K357" s="183"/>
      <c r="L357" s="179">
        <f>Table3[[#This Row],[PoW]]*Table3[[#This Row],[ToV in 1.000]]</f>
        <v>0</v>
      </c>
      <c r="M357" s="171"/>
      <c r="N357" s="120"/>
      <c r="Q357" s="171"/>
      <c r="R357" s="171"/>
      <c r="S357" s="171"/>
      <c r="T357" s="171" t="s">
        <v>1401</v>
      </c>
      <c r="U357" s="171"/>
      <c r="V357" s="168"/>
      <c r="W357" s="171"/>
      <c r="X357" s="168" t="s">
        <v>522</v>
      </c>
      <c r="Y357" s="86"/>
      <c r="Z357" s="159"/>
      <c r="AA357" s="159"/>
      <c r="AB357" s="159"/>
      <c r="AC357" s="159" t="s">
        <v>1380</v>
      </c>
      <c r="AD357" s="96"/>
      <c r="AE357" s="96"/>
      <c r="AF357" s="171"/>
      <c r="AG357" s="96"/>
      <c r="AH357" s="171"/>
      <c r="AI357" s="96"/>
      <c r="AJ357" s="94" t="s">
        <v>1402</v>
      </c>
      <c r="AK357" s="94"/>
      <c r="AL357" s="95"/>
      <c r="AM357" s="95"/>
      <c r="AN357" s="95"/>
      <c r="AO357" s="95"/>
      <c r="AP357" s="95"/>
      <c r="AQ357" s="95"/>
      <c r="AR357" s="94"/>
      <c r="AS357" s="95"/>
    </row>
    <row r="358" spans="1:45" s="168" customFormat="1" ht="44.25" customHeight="1" x14ac:dyDescent="0.3">
      <c r="A358" s="171">
        <v>416</v>
      </c>
      <c r="B358" s="171" t="s">
        <v>125</v>
      </c>
      <c r="C358" s="171" t="s">
        <v>754</v>
      </c>
      <c r="D358" s="171" t="s">
        <v>1403</v>
      </c>
      <c r="E358" s="171" t="s">
        <v>1404</v>
      </c>
      <c r="F358" s="168" t="s">
        <v>97</v>
      </c>
      <c r="G358" s="159"/>
      <c r="H358" s="159">
        <v>45518</v>
      </c>
      <c r="I358" s="171" t="s">
        <v>754</v>
      </c>
      <c r="J358" s="201"/>
      <c r="K358" s="183"/>
      <c r="L358" s="179">
        <f>Table3[[#This Row],[PoW]]*Table3[[#This Row],[ToV in 1.000]]</f>
        <v>0</v>
      </c>
      <c r="M358" s="171"/>
      <c r="N358" s="120"/>
      <c r="O358" s="79"/>
      <c r="P358" s="79"/>
      <c r="Q358" s="171"/>
      <c r="R358" s="171"/>
      <c r="S358" s="171"/>
      <c r="T358" s="171" t="s">
        <v>4106</v>
      </c>
      <c r="U358" s="171"/>
      <c r="W358" s="171"/>
      <c r="X358" s="168" t="s">
        <v>522</v>
      </c>
      <c r="Y358" s="86"/>
      <c r="Z358" s="159"/>
      <c r="AA358" s="159"/>
      <c r="AB358" s="159"/>
      <c r="AC358" s="159" t="s">
        <v>1380</v>
      </c>
      <c r="AD358" s="96"/>
      <c r="AE358" s="96"/>
      <c r="AF358" s="96"/>
      <c r="AG358" s="96"/>
      <c r="AH358" s="120"/>
      <c r="AI358" s="96"/>
      <c r="AJ358" s="162" t="s">
        <v>1399</v>
      </c>
      <c r="AK358" s="94"/>
      <c r="AL358" s="95"/>
      <c r="AM358" s="95"/>
      <c r="AN358" s="95"/>
      <c r="AO358" s="95"/>
      <c r="AP358" s="95"/>
      <c r="AQ358" s="95"/>
      <c r="AR358" s="94"/>
      <c r="AS358" s="95"/>
    </row>
    <row r="359" spans="1:45" s="79" customFormat="1" ht="44.25" customHeight="1" x14ac:dyDescent="0.3">
      <c r="A359" s="171">
        <v>415</v>
      </c>
      <c r="B359" s="171" t="s">
        <v>722</v>
      </c>
      <c r="C359" s="171" t="s">
        <v>754</v>
      </c>
      <c r="D359" s="171" t="s">
        <v>409</v>
      </c>
      <c r="E359" s="171" t="s">
        <v>1405</v>
      </c>
      <c r="F359" s="168" t="s">
        <v>97</v>
      </c>
      <c r="G359" s="159"/>
      <c r="H359" s="159">
        <v>45534</v>
      </c>
      <c r="I359" s="171" t="s">
        <v>754</v>
      </c>
      <c r="J359" s="195"/>
      <c r="K359" s="183"/>
      <c r="L359" s="180">
        <f>Table3[[#This Row],[PoW]]*Table3[[#This Row],[ToV in 1.000]]</f>
        <v>0</v>
      </c>
      <c r="M359" s="171"/>
      <c r="N359" s="120"/>
      <c r="Q359" s="171"/>
      <c r="R359" s="171"/>
      <c r="S359" s="171"/>
      <c r="T359" s="171" t="s">
        <v>1406</v>
      </c>
      <c r="U359" s="171"/>
      <c r="V359" s="171"/>
      <c r="W359" s="171"/>
      <c r="X359" s="168" t="s">
        <v>522</v>
      </c>
      <c r="Y359" s="86"/>
      <c r="Z359" s="159"/>
      <c r="AA359" s="159"/>
      <c r="AB359" s="159"/>
      <c r="AC359" s="159" t="s">
        <v>1380</v>
      </c>
      <c r="AD359" s="96"/>
      <c r="AE359" s="96"/>
      <c r="AF359" s="137"/>
      <c r="AG359" s="96"/>
      <c r="AH359" s="137"/>
      <c r="AI359" s="96"/>
      <c r="AJ359" s="94" t="s">
        <v>1399</v>
      </c>
      <c r="AK359" s="94"/>
      <c r="AL359" s="95"/>
      <c r="AM359" s="95"/>
      <c r="AN359" s="95"/>
      <c r="AO359" s="95"/>
      <c r="AP359" s="95"/>
      <c r="AQ359" s="95"/>
      <c r="AR359" s="94"/>
      <c r="AS359" s="95"/>
    </row>
    <row r="360" spans="1:45" s="79" customFormat="1" ht="44.25" customHeight="1" x14ac:dyDescent="0.3">
      <c r="A360" s="171">
        <v>414</v>
      </c>
      <c r="B360" s="171" t="s">
        <v>770</v>
      </c>
      <c r="C360" s="120" t="s">
        <v>754</v>
      </c>
      <c r="D360" s="171" t="s">
        <v>1407</v>
      </c>
      <c r="E360" s="171" t="s">
        <v>1408</v>
      </c>
      <c r="F360" s="171" t="s">
        <v>302</v>
      </c>
      <c r="G360" s="159"/>
      <c r="H360" s="159">
        <v>45516</v>
      </c>
      <c r="I360" s="171" t="s">
        <v>754</v>
      </c>
      <c r="J360" s="195"/>
      <c r="K360" s="183"/>
      <c r="L360" s="180">
        <f>Table3[[#This Row],[PoW]]*Table3[[#This Row],[ToV in 1.000]]</f>
        <v>0</v>
      </c>
      <c r="M360" s="171"/>
      <c r="N360" s="120"/>
      <c r="Q360" s="171"/>
      <c r="R360" s="171"/>
      <c r="S360" s="171"/>
      <c r="T360" s="171" t="s">
        <v>1409</v>
      </c>
      <c r="U360" s="171"/>
      <c r="V360" s="171"/>
      <c r="W360" s="171"/>
      <c r="X360" s="168" t="s">
        <v>522</v>
      </c>
      <c r="Y360" s="86" t="s">
        <v>754</v>
      </c>
      <c r="Z360" s="159"/>
      <c r="AA360" s="159"/>
      <c r="AB360" s="159"/>
      <c r="AC360" s="159" t="s">
        <v>1380</v>
      </c>
      <c r="AD360" s="96"/>
      <c r="AE360" s="96"/>
      <c r="AF360" s="171"/>
      <c r="AG360" s="96"/>
      <c r="AH360" s="171"/>
      <c r="AI360" s="96"/>
      <c r="AJ360" s="94"/>
      <c r="AK360" s="94"/>
      <c r="AL360" s="95"/>
      <c r="AM360" s="95"/>
      <c r="AN360" s="95"/>
      <c r="AO360" s="95"/>
      <c r="AP360" s="95"/>
      <c r="AQ360" s="95"/>
      <c r="AR360" s="94"/>
      <c r="AS360" s="95"/>
    </row>
    <row r="361" spans="1:45" s="79" customFormat="1" ht="44.25" customHeight="1" x14ac:dyDescent="0.3">
      <c r="A361" s="171">
        <v>412</v>
      </c>
      <c r="B361" s="171" t="s">
        <v>722</v>
      </c>
      <c r="C361" s="171">
        <v>5245112</v>
      </c>
      <c r="D361" s="171" t="s">
        <v>1414</v>
      </c>
      <c r="E361" s="171" t="s">
        <v>1415</v>
      </c>
      <c r="F361" s="168" t="s">
        <v>97</v>
      </c>
      <c r="G361" s="159">
        <v>45502</v>
      </c>
      <c r="H361" s="159">
        <v>45510</v>
      </c>
      <c r="I361" s="171" t="s">
        <v>754</v>
      </c>
      <c r="J361" s="195"/>
      <c r="K361" s="183"/>
      <c r="L361" s="180">
        <f>Table3[[#This Row],[PoW]]*Table3[[#This Row],[ToV in 1.000]]</f>
        <v>0</v>
      </c>
      <c r="M361" s="171"/>
      <c r="N361" s="120"/>
      <c r="Q361" s="171"/>
      <c r="R361" s="171"/>
      <c r="S361" s="171"/>
      <c r="T361" s="171" t="s">
        <v>1416</v>
      </c>
      <c r="U361" s="171"/>
      <c r="V361" s="171"/>
      <c r="W361" s="171"/>
      <c r="X361" s="168" t="s">
        <v>522</v>
      </c>
      <c r="Y361" s="86"/>
      <c r="Z361" s="159"/>
      <c r="AA361" s="159"/>
      <c r="AB361" s="159"/>
      <c r="AC361" s="159" t="s">
        <v>1127</v>
      </c>
      <c r="AD361" s="96"/>
      <c r="AE361" s="171"/>
      <c r="AF361" s="96"/>
      <c r="AG361" s="96"/>
      <c r="AH361" s="120"/>
      <c r="AI361" s="96"/>
      <c r="AJ361" s="94" t="s">
        <v>1417</v>
      </c>
      <c r="AK361" s="94"/>
      <c r="AL361" s="95"/>
      <c r="AM361" s="95"/>
      <c r="AN361" s="95"/>
      <c r="AO361" s="95"/>
      <c r="AP361" s="95"/>
      <c r="AQ361" s="95"/>
      <c r="AR361" s="94"/>
      <c r="AS361" s="95"/>
    </row>
    <row r="362" spans="1:45" s="79" customFormat="1" ht="44.25" hidden="1" customHeight="1" x14ac:dyDescent="0.3">
      <c r="A362" s="171">
        <v>413</v>
      </c>
      <c r="B362" s="171" t="s">
        <v>1410</v>
      </c>
      <c r="C362" s="120" t="s">
        <v>1411</v>
      </c>
      <c r="D362" s="168" t="s">
        <v>335</v>
      </c>
      <c r="E362" s="171" t="s">
        <v>1412</v>
      </c>
      <c r="F362" s="171" t="s">
        <v>279</v>
      </c>
      <c r="G362" s="159"/>
      <c r="H362" s="159"/>
      <c r="I362" s="171" t="s">
        <v>754</v>
      </c>
      <c r="J362" s="195">
        <v>5000</v>
      </c>
      <c r="K362" s="183">
        <v>1</v>
      </c>
      <c r="L362" s="180">
        <f>Table3[[#This Row],[PoW]]*Table3[[#This Row],[ToV in 1.000]]</f>
        <v>5000</v>
      </c>
      <c r="M362" s="171" t="s">
        <v>107</v>
      </c>
      <c r="N362" s="120"/>
      <c r="Q362" s="171"/>
      <c r="R362" s="171"/>
      <c r="S362" s="171"/>
      <c r="T362" s="171" t="s">
        <v>1413</v>
      </c>
      <c r="U362" s="171"/>
      <c r="V362" s="171"/>
      <c r="W362" s="171"/>
      <c r="X362" s="171"/>
      <c r="Y362" s="86" t="s">
        <v>754</v>
      </c>
      <c r="Z362" s="159"/>
      <c r="AA362" s="159"/>
      <c r="AB362" s="159"/>
      <c r="AC362" s="159" t="s">
        <v>1127</v>
      </c>
      <c r="AD362" s="96"/>
      <c r="AE362" s="96"/>
      <c r="AF362" s="96"/>
      <c r="AG362" s="96"/>
      <c r="AH362" s="120"/>
      <c r="AI362" s="96"/>
      <c r="AJ362" s="94"/>
      <c r="AK362" s="162"/>
      <c r="AL362" s="95"/>
      <c r="AM362" s="95"/>
      <c r="AN362" s="95"/>
      <c r="AO362" s="95"/>
      <c r="AP362" s="95"/>
      <c r="AQ362" s="95"/>
      <c r="AR362" s="94"/>
      <c r="AS362" s="95"/>
    </row>
    <row r="363" spans="1:45" s="79" customFormat="1" ht="44.25" customHeight="1" x14ac:dyDescent="0.3">
      <c r="A363" s="171">
        <v>411</v>
      </c>
      <c r="B363" s="171" t="s">
        <v>770</v>
      </c>
      <c r="C363" s="171" t="s">
        <v>754</v>
      </c>
      <c r="D363" s="171" t="s">
        <v>1418</v>
      </c>
      <c r="E363" s="171" t="s">
        <v>1419</v>
      </c>
      <c r="F363" s="168" t="s">
        <v>97</v>
      </c>
      <c r="G363" s="159"/>
      <c r="H363" s="159">
        <v>45506</v>
      </c>
      <c r="I363" s="171" t="s">
        <v>754</v>
      </c>
      <c r="J363" s="195"/>
      <c r="K363" s="183"/>
      <c r="L363" s="180">
        <f>Table3[[#This Row],[PoW]]*Table3[[#This Row],[ToV in 1.000]]</f>
        <v>0</v>
      </c>
      <c r="M363" s="171"/>
      <c r="N363" s="120"/>
      <c r="Q363" s="171"/>
      <c r="R363" s="171"/>
      <c r="S363" s="171"/>
      <c r="T363" s="171" t="s">
        <v>1420</v>
      </c>
      <c r="U363" s="171"/>
      <c r="V363" s="171"/>
      <c r="W363" s="171"/>
      <c r="X363" s="168" t="s">
        <v>522</v>
      </c>
      <c r="Y363" s="86"/>
      <c r="Z363" s="159">
        <v>45499</v>
      </c>
      <c r="AA363" s="159"/>
      <c r="AB363" s="159"/>
      <c r="AC363" s="159" t="s">
        <v>1127</v>
      </c>
      <c r="AD363" s="96"/>
      <c r="AE363" s="96"/>
      <c r="AF363" s="96"/>
      <c r="AG363" s="96"/>
      <c r="AH363" s="120"/>
      <c r="AI363" s="96"/>
      <c r="AJ363" s="94"/>
      <c r="AK363" s="162"/>
      <c r="AL363" s="95"/>
      <c r="AM363" s="95"/>
      <c r="AN363" s="95"/>
      <c r="AO363" s="95"/>
      <c r="AP363" s="95"/>
      <c r="AQ363" s="95"/>
      <c r="AR363" s="94"/>
      <c r="AS363" s="95"/>
    </row>
    <row r="364" spans="1:45" s="79" customFormat="1" ht="44.25" customHeight="1" x14ac:dyDescent="0.3">
      <c r="A364" s="137">
        <v>409</v>
      </c>
      <c r="B364" s="137" t="s">
        <v>125</v>
      </c>
      <c r="C364" s="137">
        <v>5208041</v>
      </c>
      <c r="D364" s="120" t="s">
        <v>547</v>
      </c>
      <c r="E364" s="137" t="s">
        <v>838</v>
      </c>
      <c r="F364" s="137" t="s">
        <v>302</v>
      </c>
      <c r="G364" s="101"/>
      <c r="H364" s="101">
        <v>45484</v>
      </c>
      <c r="I364" s="137" t="s">
        <v>754</v>
      </c>
      <c r="J364" s="215"/>
      <c r="K364" s="216"/>
      <c r="L364" s="217">
        <f>Table3[[#This Row],[PoW]]*Table3[[#This Row],[ToV in 1.000]]</f>
        <v>0</v>
      </c>
      <c r="M364" s="137"/>
      <c r="N364" s="137"/>
      <c r="O364" s="164"/>
      <c r="P364" s="164"/>
      <c r="Q364" s="137"/>
      <c r="R364" s="137"/>
      <c r="S364" s="137"/>
      <c r="T364" s="137" t="s">
        <v>3988</v>
      </c>
      <c r="U364" s="137"/>
      <c r="V364" s="137"/>
      <c r="W364" s="137"/>
      <c r="X364" s="164" t="s">
        <v>522</v>
      </c>
      <c r="Y364" s="223" t="s">
        <v>1421</v>
      </c>
      <c r="Z364" s="101"/>
      <c r="AA364" s="101"/>
      <c r="AB364" s="101"/>
      <c r="AC364" s="159" t="s">
        <v>1127</v>
      </c>
      <c r="AD364" s="137"/>
      <c r="AE364" s="137"/>
      <c r="AF364" s="137"/>
      <c r="AG364" s="137"/>
      <c r="AH364" s="137"/>
      <c r="AI364" s="137"/>
      <c r="AJ364" s="162"/>
      <c r="AK364" s="162"/>
      <c r="AL364" s="163"/>
      <c r="AM364" s="163"/>
      <c r="AN364" s="163"/>
      <c r="AO364" s="163"/>
      <c r="AP364" s="163"/>
      <c r="AQ364" s="163"/>
      <c r="AR364" s="162"/>
      <c r="AS364" s="163"/>
    </row>
    <row r="365" spans="1:45" s="79" customFormat="1" ht="44.25" customHeight="1" x14ac:dyDescent="0.3">
      <c r="A365" s="171">
        <v>408</v>
      </c>
      <c r="B365" s="171" t="s">
        <v>722</v>
      </c>
      <c r="C365" s="171">
        <v>5212083</v>
      </c>
      <c r="D365" s="171" t="s">
        <v>1422</v>
      </c>
      <c r="E365" s="171" t="s">
        <v>1423</v>
      </c>
      <c r="F365" s="171" t="s">
        <v>274</v>
      </c>
      <c r="G365" s="159">
        <v>45495</v>
      </c>
      <c r="H365" s="159">
        <v>45504</v>
      </c>
      <c r="I365" s="171" t="s">
        <v>754</v>
      </c>
      <c r="J365" s="195">
        <v>20700</v>
      </c>
      <c r="K365" s="183">
        <v>1E-3</v>
      </c>
      <c r="L365" s="180">
        <f>Table3[[#This Row],[PoW]]*Table3[[#This Row],[ToV in 1.000]]</f>
        <v>20.7</v>
      </c>
      <c r="M365" s="168" t="s">
        <v>112</v>
      </c>
      <c r="N365" s="120" t="s">
        <v>4008</v>
      </c>
      <c r="Q365" s="171" t="s">
        <v>4008</v>
      </c>
      <c r="R365" s="171"/>
      <c r="S365" s="171" t="s">
        <v>207</v>
      </c>
      <c r="T365" s="171" t="s">
        <v>1424</v>
      </c>
      <c r="U365" s="171"/>
      <c r="V365" s="171"/>
      <c r="W365" s="171"/>
      <c r="X365" s="171" t="s">
        <v>522</v>
      </c>
      <c r="Y365" s="86" t="s">
        <v>1421</v>
      </c>
      <c r="Z365" s="159">
        <v>45667</v>
      </c>
      <c r="AA365" s="159"/>
      <c r="AB365" s="159"/>
      <c r="AC365" s="159" t="s">
        <v>1425</v>
      </c>
      <c r="AD365" s="96"/>
      <c r="AE365" s="171"/>
      <c r="AF365" s="96"/>
      <c r="AG365" s="96"/>
      <c r="AH365" s="120"/>
      <c r="AI365" s="96"/>
      <c r="AJ365" s="94" t="s">
        <v>1426</v>
      </c>
      <c r="AK365" s="94"/>
      <c r="AL365" s="95">
        <v>45463</v>
      </c>
      <c r="AM365" s="95"/>
      <c r="AN365" s="95"/>
      <c r="AO365" s="95">
        <v>45679</v>
      </c>
      <c r="AP365" s="95">
        <v>47139</v>
      </c>
      <c r="AQ365" s="95"/>
      <c r="AR365" s="94" t="s">
        <v>1427</v>
      </c>
      <c r="AS365" s="95" t="s">
        <v>1428</v>
      </c>
    </row>
    <row r="366" spans="1:45" s="79" customFormat="1" ht="44.25" customHeight="1" x14ac:dyDescent="0.3">
      <c r="A366" s="171">
        <v>407</v>
      </c>
      <c r="B366" s="171" t="s">
        <v>770</v>
      </c>
      <c r="C366" s="171">
        <v>5187977</v>
      </c>
      <c r="D366" s="120" t="s">
        <v>871</v>
      </c>
      <c r="E366" s="171" t="s">
        <v>1429</v>
      </c>
      <c r="F366" s="171" t="s">
        <v>274</v>
      </c>
      <c r="G366" s="159"/>
      <c r="H366" s="159">
        <v>45481</v>
      </c>
      <c r="I366" s="171" t="s">
        <v>754</v>
      </c>
      <c r="J366" s="195">
        <v>220</v>
      </c>
      <c r="K366" s="183">
        <v>0.3</v>
      </c>
      <c r="L366" s="180">
        <f>Table3[[#This Row],[PoW]]*Table3[[#This Row],[ToV in 1.000]]</f>
        <v>66</v>
      </c>
      <c r="M366" s="171" t="s">
        <v>112</v>
      </c>
      <c r="N366" s="120" t="s">
        <v>710</v>
      </c>
      <c r="Q366" s="171" t="s">
        <v>4008</v>
      </c>
      <c r="R366" s="171" t="s">
        <v>1430</v>
      </c>
      <c r="S366" s="171" t="s">
        <v>207</v>
      </c>
      <c r="T366" s="171" t="s">
        <v>1431</v>
      </c>
      <c r="U366" s="171"/>
      <c r="V366" s="171" t="s">
        <v>770</v>
      </c>
      <c r="W366" s="171"/>
      <c r="X366" s="168" t="s">
        <v>522</v>
      </c>
      <c r="Y366" s="86" t="s">
        <v>1432</v>
      </c>
      <c r="Z366" s="159"/>
      <c r="AA366" s="159"/>
      <c r="AB366" s="159"/>
      <c r="AC366" s="159" t="s">
        <v>1433</v>
      </c>
      <c r="AD366" s="96"/>
      <c r="AE366" s="96"/>
      <c r="AF366" s="96"/>
      <c r="AG366" s="96"/>
      <c r="AH366" s="120"/>
      <c r="AI366" s="96"/>
      <c r="AJ366" s="94"/>
      <c r="AK366" s="94"/>
      <c r="AL366" s="95"/>
      <c r="AM366" s="95"/>
      <c r="AN366" s="95">
        <v>45535</v>
      </c>
      <c r="AO366" s="95">
        <v>45536</v>
      </c>
      <c r="AP366" s="95">
        <v>46387</v>
      </c>
      <c r="AQ366" s="95">
        <v>45518</v>
      </c>
      <c r="AR366" s="79" t="s">
        <v>1434</v>
      </c>
      <c r="AS366" s="95" t="s">
        <v>917</v>
      </c>
    </row>
    <row r="367" spans="1:45" s="79" customFormat="1" ht="44.25" customHeight="1" x14ac:dyDescent="0.3">
      <c r="A367" s="171">
        <v>406</v>
      </c>
      <c r="B367" s="171" t="s">
        <v>722</v>
      </c>
      <c r="C367" s="171">
        <v>5187976</v>
      </c>
      <c r="D367" s="171" t="s">
        <v>1435</v>
      </c>
      <c r="E367" s="171" t="s">
        <v>1436</v>
      </c>
      <c r="F367" s="171" t="s">
        <v>274</v>
      </c>
      <c r="G367" s="159">
        <v>45471</v>
      </c>
      <c r="H367" s="159">
        <v>45476</v>
      </c>
      <c r="I367" s="171" t="s">
        <v>754</v>
      </c>
      <c r="J367" s="201">
        <v>770</v>
      </c>
      <c r="K367" s="183"/>
      <c r="L367" s="179">
        <f>Table3[[#This Row],[PoW]]*Table3[[#This Row],[ToV in 1.000]]</f>
        <v>0</v>
      </c>
      <c r="M367" s="171"/>
      <c r="N367" s="171"/>
      <c r="O367" s="168"/>
      <c r="P367" s="168"/>
      <c r="Q367" s="171" t="s">
        <v>4008</v>
      </c>
      <c r="R367" s="171"/>
      <c r="S367" s="171"/>
      <c r="T367" s="171" t="s">
        <v>1437</v>
      </c>
      <c r="U367" s="171"/>
      <c r="V367" s="168"/>
      <c r="W367" s="171"/>
      <c r="X367" s="168" t="s">
        <v>522</v>
      </c>
      <c r="Y367" s="218" t="s">
        <v>1432</v>
      </c>
      <c r="Z367" s="159">
        <v>45498</v>
      </c>
      <c r="AA367" s="159"/>
      <c r="AB367" s="159"/>
      <c r="AC367" s="159" t="s">
        <v>1438</v>
      </c>
      <c r="AD367" s="171"/>
      <c r="AE367" s="96"/>
      <c r="AF367" s="96"/>
      <c r="AG367" s="96"/>
      <c r="AH367" s="120"/>
      <c r="AI367" s="171"/>
      <c r="AJ367" s="94"/>
      <c r="AK367" s="94"/>
      <c r="AL367" s="175"/>
      <c r="AM367" s="175"/>
      <c r="AN367" s="175">
        <v>45498</v>
      </c>
      <c r="AO367" s="175">
        <v>45505</v>
      </c>
      <c r="AP367" s="175">
        <v>46387</v>
      </c>
      <c r="AQ367" s="175"/>
      <c r="AR367" s="176"/>
      <c r="AS367" s="175"/>
    </row>
    <row r="368" spans="1:45" s="79" customFormat="1" ht="44.25" customHeight="1" x14ac:dyDescent="0.3">
      <c r="A368" s="171">
        <v>405</v>
      </c>
      <c r="B368" s="171" t="s">
        <v>722</v>
      </c>
      <c r="C368" s="171">
        <v>4923835</v>
      </c>
      <c r="D368" s="171" t="s">
        <v>1439</v>
      </c>
      <c r="E368" s="171" t="s">
        <v>1440</v>
      </c>
      <c r="F368" s="171" t="s">
        <v>1441</v>
      </c>
      <c r="G368" s="159">
        <v>45477</v>
      </c>
      <c r="H368" s="159">
        <v>45489</v>
      </c>
      <c r="I368" s="171" t="s">
        <v>754</v>
      </c>
      <c r="J368" s="201"/>
      <c r="K368" s="183"/>
      <c r="L368" s="179">
        <f>Table3[[#This Row],[PoW]]*Table3[[#This Row],[ToV in 1.000]]</f>
        <v>0</v>
      </c>
      <c r="M368" s="171"/>
      <c r="N368" s="120"/>
      <c r="Q368" s="171"/>
      <c r="R368" s="171"/>
      <c r="S368" s="171"/>
      <c r="T368" s="171" t="s">
        <v>1442</v>
      </c>
      <c r="U368" s="171"/>
      <c r="V368" s="168"/>
      <c r="W368" s="171"/>
      <c r="X368" s="168" t="s">
        <v>522</v>
      </c>
      <c r="Y368" s="86" t="s">
        <v>1432</v>
      </c>
      <c r="Z368" s="159">
        <v>45489</v>
      </c>
      <c r="AA368" s="159"/>
      <c r="AB368" s="159"/>
      <c r="AC368" s="159" t="s">
        <v>1443</v>
      </c>
      <c r="AD368" s="96"/>
      <c r="AE368" s="96"/>
      <c r="AF368" s="96"/>
      <c r="AG368" s="96"/>
      <c r="AH368" s="120"/>
      <c r="AI368" s="96"/>
      <c r="AJ368" s="94"/>
      <c r="AK368" s="94"/>
      <c r="AL368" s="95"/>
      <c r="AM368" s="95"/>
      <c r="AN368" s="95">
        <v>45565</v>
      </c>
      <c r="AO368" s="95">
        <v>45691</v>
      </c>
      <c r="AP368" s="95">
        <v>47149</v>
      </c>
      <c r="AQ368" s="95"/>
      <c r="AR368" s="94" t="s">
        <v>1444</v>
      </c>
      <c r="AS368" s="95"/>
    </row>
    <row r="369" spans="1:45" s="79" customFormat="1" ht="44.25" customHeight="1" x14ac:dyDescent="0.3">
      <c r="A369" s="171">
        <v>404</v>
      </c>
      <c r="B369" s="171" t="s">
        <v>722</v>
      </c>
      <c r="C369" s="171">
        <v>5185747</v>
      </c>
      <c r="D369" s="171" t="s">
        <v>462</v>
      </c>
      <c r="E369" s="171" t="s">
        <v>1445</v>
      </c>
      <c r="F369" s="171" t="s">
        <v>1441</v>
      </c>
      <c r="G369" s="159"/>
      <c r="H369" s="159">
        <v>45481</v>
      </c>
      <c r="I369" s="171" t="s">
        <v>754</v>
      </c>
      <c r="J369" s="195"/>
      <c r="K369" s="183"/>
      <c r="L369" s="180">
        <f>Table3[[#This Row],[PoW]]*Table3[[#This Row],[ToV in 1.000]]</f>
        <v>0</v>
      </c>
      <c r="M369" s="171" t="s">
        <v>3996</v>
      </c>
      <c r="N369" s="137"/>
      <c r="O369" s="164"/>
      <c r="P369" s="164"/>
      <c r="Q369" s="171"/>
      <c r="R369" s="171"/>
      <c r="S369" s="171"/>
      <c r="T369" s="171" t="s">
        <v>4050</v>
      </c>
      <c r="U369" s="171"/>
      <c r="V369" s="171"/>
      <c r="W369" s="171"/>
      <c r="X369" s="168" t="s">
        <v>522</v>
      </c>
      <c r="Y369" s="223" t="s">
        <v>1432</v>
      </c>
      <c r="Z369" s="159"/>
      <c r="AA369" s="159"/>
      <c r="AB369" s="159"/>
      <c r="AC369" s="159" t="s">
        <v>1380</v>
      </c>
      <c r="AD369" s="137"/>
      <c r="AE369" s="96"/>
      <c r="AF369" s="96"/>
      <c r="AG369" s="96"/>
      <c r="AH369" s="120"/>
      <c r="AI369" s="137"/>
      <c r="AJ369" s="94"/>
      <c r="AK369" s="94"/>
      <c r="AL369" s="163"/>
      <c r="AM369" s="163"/>
      <c r="AN369" s="163"/>
      <c r="AO369" s="163"/>
      <c r="AP369" s="163"/>
      <c r="AQ369" s="163"/>
      <c r="AR369" s="162" t="s">
        <v>1446</v>
      </c>
      <c r="AS369" s="163" t="s">
        <v>1447</v>
      </c>
    </row>
    <row r="370" spans="1:45" s="168" customFormat="1" ht="44.25" customHeight="1" x14ac:dyDescent="0.3">
      <c r="A370" s="171">
        <v>403</v>
      </c>
      <c r="B370" s="171" t="s">
        <v>722</v>
      </c>
      <c r="C370" s="171">
        <v>5185053</v>
      </c>
      <c r="D370" s="171" t="s">
        <v>1448</v>
      </c>
      <c r="E370" s="171" t="s">
        <v>1449</v>
      </c>
      <c r="F370" s="171" t="s">
        <v>302</v>
      </c>
      <c r="G370" s="159">
        <v>45467</v>
      </c>
      <c r="H370" s="159">
        <v>45475</v>
      </c>
      <c r="I370" s="171" t="s">
        <v>754</v>
      </c>
      <c r="J370" s="195">
        <v>1000</v>
      </c>
      <c r="K370" s="183">
        <v>0.2</v>
      </c>
      <c r="L370" s="180">
        <f>Table3[[#This Row],[PoW]]*Table3[[#This Row],[ToV in 1.000]]</f>
        <v>200</v>
      </c>
      <c r="M370" s="171" t="s">
        <v>112</v>
      </c>
      <c r="N370" s="171" t="s">
        <v>714</v>
      </c>
      <c r="O370" s="168" t="s">
        <v>4008</v>
      </c>
      <c r="Q370" s="171" t="s">
        <v>4008</v>
      </c>
      <c r="R370" s="171"/>
      <c r="S370" s="171"/>
      <c r="T370" s="171" t="s">
        <v>1450</v>
      </c>
      <c r="U370" s="171"/>
      <c r="V370" s="171"/>
      <c r="W370" s="171"/>
      <c r="X370" s="168" t="s">
        <v>522</v>
      </c>
      <c r="Y370" s="218" t="s">
        <v>1432</v>
      </c>
      <c r="Z370" s="159"/>
      <c r="AA370" s="159"/>
      <c r="AB370" s="159"/>
      <c r="AC370" s="159" t="s">
        <v>1380</v>
      </c>
      <c r="AD370" s="171"/>
      <c r="AE370" s="96"/>
      <c r="AF370" s="96"/>
      <c r="AG370" s="96"/>
      <c r="AH370" s="120"/>
      <c r="AI370" s="171"/>
      <c r="AJ370" s="94"/>
      <c r="AK370" s="94"/>
      <c r="AL370" s="175"/>
      <c r="AM370" s="175"/>
      <c r="AN370" s="175"/>
      <c r="AO370" s="175"/>
      <c r="AP370" s="175"/>
      <c r="AQ370" s="175"/>
      <c r="AR370" s="176"/>
      <c r="AS370" s="175"/>
    </row>
    <row r="371" spans="1:45" s="79" customFormat="1" ht="44.25" customHeight="1" x14ac:dyDescent="0.3">
      <c r="A371" s="187">
        <v>402</v>
      </c>
      <c r="B371" s="187" t="s">
        <v>722</v>
      </c>
      <c r="C371" s="187">
        <v>5165590</v>
      </c>
      <c r="D371" s="187" t="s">
        <v>712</v>
      </c>
      <c r="E371" s="187" t="s">
        <v>1451</v>
      </c>
      <c r="F371" s="187" t="s">
        <v>302</v>
      </c>
      <c r="G371" s="208">
        <v>45469</v>
      </c>
      <c r="H371" s="208">
        <v>45477</v>
      </c>
      <c r="I371" s="187" t="s">
        <v>754</v>
      </c>
      <c r="J371" s="203"/>
      <c r="K371" s="204"/>
      <c r="L371" s="205">
        <f>Table3[[#This Row],[PoW]]*Table3[[#This Row],[ToV in 1.000]]</f>
        <v>0</v>
      </c>
      <c r="M371" s="187"/>
      <c r="N371" s="206"/>
      <c r="O371" s="128"/>
      <c r="P371" s="128"/>
      <c r="Q371" s="187"/>
      <c r="R371" s="187"/>
      <c r="S371" s="187"/>
      <c r="T371" s="187" t="s">
        <v>1452</v>
      </c>
      <c r="U371" s="187"/>
      <c r="V371" s="187"/>
      <c r="W371" s="187"/>
      <c r="X371" s="207" t="s">
        <v>522</v>
      </c>
      <c r="Y371" s="224" t="s">
        <v>1453</v>
      </c>
      <c r="Z371" s="208"/>
      <c r="AA371" s="208"/>
      <c r="AB371" s="208"/>
      <c r="AC371" s="159" t="s">
        <v>1380</v>
      </c>
      <c r="AD371" s="209"/>
      <c r="AE371" s="209"/>
      <c r="AF371" s="209"/>
      <c r="AG371" s="209"/>
      <c r="AH371" s="206"/>
      <c r="AI371" s="209"/>
      <c r="AJ371" s="210"/>
      <c r="AK371" s="210"/>
      <c r="AL371" s="211"/>
      <c r="AM371" s="211"/>
      <c r="AN371" s="211"/>
      <c r="AO371" s="211"/>
      <c r="AP371" s="211"/>
      <c r="AQ371" s="211"/>
      <c r="AR371" s="210"/>
      <c r="AS371" s="211"/>
    </row>
    <row r="372" spans="1:45" s="79" customFormat="1" ht="44.25" customHeight="1" x14ac:dyDescent="0.3">
      <c r="A372" s="171">
        <v>401</v>
      </c>
      <c r="B372" s="171" t="s">
        <v>119</v>
      </c>
      <c r="C372" s="171">
        <v>5134880</v>
      </c>
      <c r="D372" s="171" t="s">
        <v>1187</v>
      </c>
      <c r="E372" s="171" t="s">
        <v>1454</v>
      </c>
      <c r="F372" s="171" t="s">
        <v>279</v>
      </c>
      <c r="G372" s="159">
        <v>45517</v>
      </c>
      <c r="H372" s="159">
        <v>45527</v>
      </c>
      <c r="I372" s="171" t="s">
        <v>754</v>
      </c>
      <c r="J372" s="195">
        <v>2000</v>
      </c>
      <c r="K372" s="183">
        <v>0.5</v>
      </c>
      <c r="L372" s="180">
        <f>Table3[[#This Row],[PoW]]*Table3[[#This Row],[ToV in 1.000]]</f>
        <v>1000</v>
      </c>
      <c r="M372" s="171" t="s">
        <v>112</v>
      </c>
      <c r="N372" s="171" t="s">
        <v>768</v>
      </c>
      <c r="O372" s="168"/>
      <c r="P372" s="168"/>
      <c r="Q372" s="171" t="s">
        <v>4008</v>
      </c>
      <c r="R372" s="171" t="s">
        <v>1455</v>
      </c>
      <c r="S372" s="171" t="s">
        <v>1189</v>
      </c>
      <c r="T372" s="171" t="s">
        <v>1456</v>
      </c>
      <c r="U372" s="171"/>
      <c r="V372" s="171"/>
      <c r="W372" s="171"/>
      <c r="X372" s="171" t="s">
        <v>522</v>
      </c>
      <c r="Y372" s="86" t="s">
        <v>1453</v>
      </c>
      <c r="Z372" s="159"/>
      <c r="AA372" s="159"/>
      <c r="AB372" s="159"/>
      <c r="AC372" s="159" t="s">
        <v>1457</v>
      </c>
      <c r="AD372" s="96"/>
      <c r="AE372" s="96"/>
      <c r="AF372" s="96"/>
      <c r="AG372" s="96"/>
      <c r="AH372" s="120"/>
      <c r="AI372" s="96" t="s">
        <v>1458</v>
      </c>
      <c r="AJ372" s="111" t="s">
        <v>1459</v>
      </c>
      <c r="AK372" s="94"/>
      <c r="AL372" s="95"/>
      <c r="AM372" s="95"/>
      <c r="AN372" s="95"/>
      <c r="AO372" s="95"/>
      <c r="AP372" s="95"/>
      <c r="AQ372" s="95">
        <v>45588</v>
      </c>
      <c r="AR372" s="94"/>
      <c r="AS372" s="95"/>
    </row>
    <row r="373" spans="1:45" s="168" customFormat="1" ht="44.25" customHeight="1" x14ac:dyDescent="0.3">
      <c r="A373" s="171">
        <v>400</v>
      </c>
      <c r="B373" s="171" t="s">
        <v>770</v>
      </c>
      <c r="C373" s="171" t="s">
        <v>754</v>
      </c>
      <c r="D373" s="171" t="s">
        <v>712</v>
      </c>
      <c r="E373" s="171" t="s">
        <v>1460</v>
      </c>
      <c r="F373" s="168" t="s">
        <v>97</v>
      </c>
      <c r="G373" s="159">
        <v>45462</v>
      </c>
      <c r="H373" s="159">
        <v>45474</v>
      </c>
      <c r="I373" s="171" t="s">
        <v>754</v>
      </c>
      <c r="J373" s="195"/>
      <c r="K373" s="183"/>
      <c r="L373" s="180">
        <f>Table3[[#This Row],[PoW]]*Table3[[#This Row],[ToV in 1.000]]</f>
        <v>0</v>
      </c>
      <c r="M373" s="171"/>
      <c r="N373" s="145"/>
      <c r="O373" s="170"/>
      <c r="P373" s="170"/>
      <c r="Q373" s="171"/>
      <c r="R373" s="171"/>
      <c r="S373" s="171"/>
      <c r="T373" s="171" t="s">
        <v>1461</v>
      </c>
      <c r="U373" s="171"/>
      <c r="V373" s="171"/>
      <c r="W373" s="171"/>
      <c r="X373" s="168" t="s">
        <v>522</v>
      </c>
      <c r="Y373" s="86" t="s">
        <v>1462</v>
      </c>
      <c r="Z373" s="159"/>
      <c r="AA373" s="159"/>
      <c r="AB373" s="159"/>
      <c r="AC373" s="159" t="s">
        <v>1380</v>
      </c>
      <c r="AD373" s="96"/>
      <c r="AE373" s="96"/>
      <c r="AF373" s="96"/>
      <c r="AG373" s="96"/>
      <c r="AH373" s="120"/>
      <c r="AI373" s="96"/>
      <c r="AJ373" s="94"/>
      <c r="AK373" s="94"/>
      <c r="AL373" s="95"/>
      <c r="AM373" s="95"/>
      <c r="AN373" s="95"/>
      <c r="AO373" s="95"/>
      <c r="AP373" s="95"/>
      <c r="AQ373" s="95"/>
      <c r="AR373" s="94"/>
      <c r="AS373" s="95"/>
    </row>
    <row r="374" spans="1:45" s="79" customFormat="1" ht="44.25" customHeight="1" x14ac:dyDescent="0.3">
      <c r="A374" s="171">
        <v>399</v>
      </c>
      <c r="B374" s="171" t="s">
        <v>770</v>
      </c>
      <c r="C374" s="171" t="s">
        <v>754</v>
      </c>
      <c r="D374" s="171" t="s">
        <v>1065</v>
      </c>
      <c r="E374" s="171" t="s">
        <v>1463</v>
      </c>
      <c r="F374" s="168" t="s">
        <v>97</v>
      </c>
      <c r="G374" s="159">
        <v>45455</v>
      </c>
      <c r="H374" s="159">
        <v>45467</v>
      </c>
      <c r="I374" s="171" t="s">
        <v>754</v>
      </c>
      <c r="J374" s="195"/>
      <c r="K374" s="183"/>
      <c r="L374" s="180">
        <f>Table3[[#This Row],[PoW]]*Table3[[#This Row],[ToV in 1.000]]</f>
        <v>0</v>
      </c>
      <c r="M374" s="171"/>
      <c r="N374" s="145"/>
      <c r="O374" s="170"/>
      <c r="P374" s="170"/>
      <c r="Q374" s="171"/>
      <c r="R374" s="171"/>
      <c r="S374" s="171"/>
      <c r="T374" s="171" t="s">
        <v>1464</v>
      </c>
      <c r="U374" s="171"/>
      <c r="V374" s="171"/>
      <c r="W374" s="171"/>
      <c r="X374" s="168" t="s">
        <v>522</v>
      </c>
      <c r="Y374" s="86" t="s">
        <v>1462</v>
      </c>
      <c r="Z374" s="159"/>
      <c r="AA374" s="159"/>
      <c r="AB374" s="159"/>
      <c r="AC374" s="159" t="s">
        <v>1380</v>
      </c>
      <c r="AD374" s="96"/>
      <c r="AE374" s="96"/>
      <c r="AF374" s="96"/>
      <c r="AG374" s="96"/>
      <c r="AH374" s="120"/>
      <c r="AI374" s="96"/>
      <c r="AJ374" s="94" t="s">
        <v>1465</v>
      </c>
      <c r="AK374" s="94"/>
      <c r="AL374" s="95">
        <v>45429</v>
      </c>
      <c r="AM374" s="95"/>
      <c r="AN374" s="95"/>
      <c r="AO374" s="95"/>
      <c r="AP374" s="95"/>
      <c r="AQ374" s="95"/>
      <c r="AR374" s="94"/>
      <c r="AS374" s="95"/>
    </row>
    <row r="375" spans="1:45" s="79" customFormat="1" ht="44.25" customHeight="1" x14ac:dyDescent="0.3">
      <c r="A375" s="171">
        <v>399</v>
      </c>
      <c r="B375" s="171" t="s">
        <v>1466</v>
      </c>
      <c r="C375" s="171" t="s">
        <v>754</v>
      </c>
      <c r="D375" s="171" t="s">
        <v>1467</v>
      </c>
      <c r="E375" s="171" t="s">
        <v>1468</v>
      </c>
      <c r="F375" s="171" t="s">
        <v>302</v>
      </c>
      <c r="G375" s="159"/>
      <c r="H375" s="159">
        <v>45440</v>
      </c>
      <c r="I375" s="171" t="s">
        <v>754</v>
      </c>
      <c r="J375" s="195">
        <v>60000</v>
      </c>
      <c r="K375" s="183"/>
      <c r="L375" s="180">
        <f>Table3[[#This Row],[PoW]]*Table3[[#This Row],[ToV in 1.000]]</f>
        <v>0</v>
      </c>
      <c r="M375" s="171"/>
      <c r="N375" s="120"/>
      <c r="Q375" s="171"/>
      <c r="R375" s="171"/>
      <c r="S375" s="171"/>
      <c r="T375" s="171" t="s">
        <v>1469</v>
      </c>
      <c r="U375" s="171"/>
      <c r="V375" s="171"/>
      <c r="W375" s="171"/>
      <c r="X375" s="168" t="s">
        <v>522</v>
      </c>
      <c r="Y375" s="86" t="s">
        <v>1470</v>
      </c>
      <c r="Z375" s="159"/>
      <c r="AA375" s="159"/>
      <c r="AB375" s="159"/>
      <c r="AC375" s="159" t="s">
        <v>1380</v>
      </c>
      <c r="AD375" s="96"/>
      <c r="AE375" s="96"/>
      <c r="AF375" s="96"/>
      <c r="AG375" s="96"/>
      <c r="AH375" s="120"/>
      <c r="AI375" s="96"/>
      <c r="AJ375" s="94"/>
      <c r="AK375" s="94"/>
      <c r="AL375" s="95"/>
      <c r="AM375" s="95"/>
      <c r="AN375" s="95"/>
      <c r="AO375" s="95"/>
      <c r="AP375" s="95"/>
      <c r="AQ375" s="95"/>
      <c r="AR375" s="94"/>
      <c r="AS375" s="95"/>
    </row>
    <row r="376" spans="1:45" s="79" customFormat="1" ht="44.25" customHeight="1" x14ac:dyDescent="0.3">
      <c r="A376" s="171">
        <v>397</v>
      </c>
      <c r="B376" s="171" t="s">
        <v>770</v>
      </c>
      <c r="C376" s="171" t="s">
        <v>754</v>
      </c>
      <c r="D376" s="171" t="s">
        <v>613</v>
      </c>
      <c r="E376" s="171" t="s">
        <v>1478</v>
      </c>
      <c r="F376" s="168" t="s">
        <v>97</v>
      </c>
      <c r="G376" s="159" t="s">
        <v>1479</v>
      </c>
      <c r="H376" s="159">
        <v>45448</v>
      </c>
      <c r="I376" s="171" t="s">
        <v>754</v>
      </c>
      <c r="J376" s="195"/>
      <c r="K376" s="183"/>
      <c r="L376" s="180">
        <f>Table3[[#This Row],[PoW]]*Table3[[#This Row],[ToV in 1.000]]</f>
        <v>0</v>
      </c>
      <c r="M376" s="171"/>
      <c r="N376" s="120"/>
      <c r="Q376" s="171"/>
      <c r="R376" s="171"/>
      <c r="S376" s="171"/>
      <c r="T376" s="171" t="s">
        <v>1480</v>
      </c>
      <c r="U376" s="171"/>
      <c r="V376" s="171"/>
      <c r="W376" s="171"/>
      <c r="X376" s="168" t="s">
        <v>522</v>
      </c>
      <c r="Y376" s="86" t="s">
        <v>1462</v>
      </c>
      <c r="Z376" s="159"/>
      <c r="AA376" s="159"/>
      <c r="AB376" s="159"/>
      <c r="AC376" s="159" t="s">
        <v>1481</v>
      </c>
      <c r="AD376" s="96"/>
      <c r="AE376" s="96"/>
      <c r="AF376" s="96"/>
      <c r="AG376" s="96"/>
      <c r="AH376" s="120"/>
      <c r="AI376" s="96"/>
      <c r="AJ376" s="94"/>
      <c r="AK376" s="94"/>
      <c r="AL376" s="95"/>
      <c r="AM376" s="95"/>
      <c r="AN376" s="95"/>
      <c r="AO376" s="95"/>
      <c r="AP376" s="95"/>
      <c r="AQ376" s="95"/>
      <c r="AR376" s="94"/>
      <c r="AS376" s="95"/>
    </row>
    <row r="377" spans="1:45" s="164" customFormat="1" ht="44.25" hidden="1" customHeight="1" x14ac:dyDescent="0.3">
      <c r="A377" s="171">
        <v>398</v>
      </c>
      <c r="B377" s="171" t="s">
        <v>119</v>
      </c>
      <c r="C377" s="171">
        <v>5110797</v>
      </c>
      <c r="D377" s="171" t="s">
        <v>245</v>
      </c>
      <c r="E377" s="171" t="s">
        <v>1471</v>
      </c>
      <c r="F377" s="171" t="s">
        <v>274</v>
      </c>
      <c r="G377" s="159"/>
      <c r="H377" s="159"/>
      <c r="I377" s="171" t="s">
        <v>839</v>
      </c>
      <c r="J377" s="195">
        <v>40</v>
      </c>
      <c r="K377" s="183">
        <v>1</v>
      </c>
      <c r="L377" s="180">
        <f>Table3[[#This Row],[PoW]]*Table3[[#This Row],[ToV in 1.000]]</f>
        <v>40</v>
      </c>
      <c r="M377" s="168" t="s">
        <v>112</v>
      </c>
      <c r="N377" s="120" t="s">
        <v>1289</v>
      </c>
      <c r="O377" s="79"/>
      <c r="P377" s="79"/>
      <c r="Q377" s="171" t="s">
        <v>4008</v>
      </c>
      <c r="R377" s="171" t="s">
        <v>1472</v>
      </c>
      <c r="S377" s="171" t="s">
        <v>207</v>
      </c>
      <c r="T377" s="171" t="s">
        <v>1473</v>
      </c>
      <c r="U377" s="171"/>
      <c r="V377" s="171" t="s">
        <v>722</v>
      </c>
      <c r="W377" s="171"/>
      <c r="X377" s="171" t="s">
        <v>522</v>
      </c>
      <c r="Y377" s="86" t="s">
        <v>1462</v>
      </c>
      <c r="Z377" s="159"/>
      <c r="AA377" s="159"/>
      <c r="AB377" s="159"/>
      <c r="AC377" s="159" t="s">
        <v>1474</v>
      </c>
      <c r="AD377" s="96"/>
      <c r="AE377" s="96" t="s">
        <v>1475</v>
      </c>
      <c r="AF377" s="96" t="s">
        <v>1476</v>
      </c>
      <c r="AG377" s="96" t="s">
        <v>1375</v>
      </c>
      <c r="AH377" s="120" t="s">
        <v>1293</v>
      </c>
      <c r="AI377" s="96" t="s">
        <v>1477</v>
      </c>
      <c r="AJ377" s="94"/>
      <c r="AK377" s="94"/>
      <c r="AL377" s="95"/>
      <c r="AM377" s="95"/>
      <c r="AN377" s="95"/>
      <c r="AO377" s="95"/>
      <c r="AP377" s="95"/>
      <c r="AQ377" s="95"/>
      <c r="AR377" s="94"/>
      <c r="AS377" s="95"/>
    </row>
    <row r="378" spans="1:45" s="79" customFormat="1" ht="44.25" customHeight="1" x14ac:dyDescent="0.3">
      <c r="A378" s="171">
        <v>394</v>
      </c>
      <c r="B378" s="171" t="s">
        <v>722</v>
      </c>
      <c r="C378" s="171" t="s">
        <v>754</v>
      </c>
      <c r="D378" s="171" t="s">
        <v>1482</v>
      </c>
      <c r="E378" s="171" t="s">
        <v>1487</v>
      </c>
      <c r="F378" s="171" t="s">
        <v>302</v>
      </c>
      <c r="G378" s="159" t="s">
        <v>115</v>
      </c>
      <c r="H378" s="159" t="s">
        <v>115</v>
      </c>
      <c r="I378" s="171" t="s">
        <v>754</v>
      </c>
      <c r="J378" s="195" t="s">
        <v>115</v>
      </c>
      <c r="K378" s="183"/>
      <c r="L378" s="180" t="e">
        <f>Table3[[#This Row],[PoW]]*Table3[[#This Row],[ToV in 1.000]]</f>
        <v>#VALUE!</v>
      </c>
      <c r="M378" s="171"/>
      <c r="N378" s="120"/>
      <c r="Q378" s="171"/>
      <c r="R378" s="171"/>
      <c r="S378" s="171"/>
      <c r="T378" s="171" t="s">
        <v>3983</v>
      </c>
      <c r="U378" s="171"/>
      <c r="V378" s="171"/>
      <c r="W378" s="171"/>
      <c r="X378" s="168" t="s">
        <v>522</v>
      </c>
      <c r="Y378" s="159" t="s">
        <v>1488</v>
      </c>
      <c r="Z378" s="159"/>
      <c r="AA378" s="159"/>
      <c r="AB378" s="159"/>
      <c r="AC378" s="159" t="s">
        <v>1380</v>
      </c>
      <c r="AD378" s="96"/>
      <c r="AE378" s="96"/>
      <c r="AF378" s="96"/>
      <c r="AG378" s="96"/>
      <c r="AH378" s="120"/>
      <c r="AI378" s="96"/>
      <c r="AJ378" s="94"/>
      <c r="AK378" s="94"/>
      <c r="AL378" s="95"/>
      <c r="AM378" s="95"/>
      <c r="AN378" s="95"/>
      <c r="AO378" s="95"/>
      <c r="AP378" s="95"/>
      <c r="AQ378" s="95"/>
      <c r="AR378" s="94"/>
      <c r="AS378" s="95"/>
    </row>
    <row r="379" spans="1:45" s="164" customFormat="1" ht="44.25" hidden="1" customHeight="1" x14ac:dyDescent="0.3">
      <c r="A379" s="171">
        <v>396</v>
      </c>
      <c r="B379" s="171" t="s">
        <v>722</v>
      </c>
      <c r="C379" s="171" t="s">
        <v>754</v>
      </c>
      <c r="D379" s="171" t="s">
        <v>1482</v>
      </c>
      <c r="E379" s="171" t="s">
        <v>1483</v>
      </c>
      <c r="F379" s="168" t="s">
        <v>97</v>
      </c>
      <c r="G379" s="159"/>
      <c r="H379" s="159"/>
      <c r="I379" s="171" t="s">
        <v>754</v>
      </c>
      <c r="J379" s="201"/>
      <c r="K379" s="183"/>
      <c r="L379" s="179">
        <f>Table3[[#This Row],[PoW]]*Table3[[#This Row],[ToV in 1.000]]</f>
        <v>0</v>
      </c>
      <c r="M379" s="171"/>
      <c r="N379" s="120"/>
      <c r="O379" s="79"/>
      <c r="P379" s="79"/>
      <c r="Q379" s="171"/>
      <c r="R379" s="171"/>
      <c r="S379" s="171"/>
      <c r="T379" s="171" t="s">
        <v>3982</v>
      </c>
      <c r="U379" s="171"/>
      <c r="V379" s="168"/>
      <c r="W379" s="171"/>
      <c r="X379" s="168" t="s">
        <v>522</v>
      </c>
      <c r="Y379" s="86" t="s">
        <v>1462</v>
      </c>
      <c r="Z379" s="159"/>
      <c r="AA379" s="159"/>
      <c r="AB379" s="159"/>
      <c r="AC379" s="159" t="s">
        <v>1380</v>
      </c>
      <c r="AD379" s="96"/>
      <c r="AE379" s="96"/>
      <c r="AF379" s="96"/>
      <c r="AG379" s="96"/>
      <c r="AH379" s="120"/>
      <c r="AI379" s="96"/>
      <c r="AJ379" s="94"/>
      <c r="AK379" s="94"/>
      <c r="AL379" s="95"/>
      <c r="AM379" s="95"/>
      <c r="AN379" s="95"/>
      <c r="AO379" s="95"/>
      <c r="AP379" s="95"/>
      <c r="AQ379" s="95"/>
      <c r="AR379" s="94"/>
      <c r="AS379" s="95"/>
    </row>
    <row r="380" spans="1:45" s="79" customFormat="1" ht="44.25" hidden="1" customHeight="1" x14ac:dyDescent="0.3">
      <c r="A380" s="171">
        <v>395</v>
      </c>
      <c r="B380" s="171" t="s">
        <v>770</v>
      </c>
      <c r="C380" s="171">
        <v>5102060</v>
      </c>
      <c r="D380" s="171" t="s">
        <v>1065</v>
      </c>
      <c r="E380" s="171" t="s">
        <v>1484</v>
      </c>
      <c r="F380" s="171" t="s">
        <v>279</v>
      </c>
      <c r="G380" s="159"/>
      <c r="H380" s="159"/>
      <c r="I380" s="171" t="s">
        <v>754</v>
      </c>
      <c r="J380" s="201">
        <v>32</v>
      </c>
      <c r="K380" s="183"/>
      <c r="L380" s="179">
        <f>Table3[[#This Row],[PoW]]*Table3[[#This Row],[ToV in 1.000]]</f>
        <v>0</v>
      </c>
      <c r="M380" s="171" t="s">
        <v>112</v>
      </c>
      <c r="N380" s="120"/>
      <c r="Q380" s="171"/>
      <c r="R380" s="171"/>
      <c r="S380" s="171"/>
      <c r="T380" s="171" t="s">
        <v>1485</v>
      </c>
      <c r="U380" s="171"/>
      <c r="V380" s="168"/>
      <c r="W380" s="171"/>
      <c r="X380" s="171" t="s">
        <v>522</v>
      </c>
      <c r="Y380" s="86" t="s">
        <v>1462</v>
      </c>
      <c r="Z380" s="159"/>
      <c r="AA380" s="159"/>
      <c r="AB380" s="159"/>
      <c r="AC380" s="159" t="s">
        <v>1486</v>
      </c>
      <c r="AD380" s="96"/>
      <c r="AE380" s="96"/>
      <c r="AF380" s="96"/>
      <c r="AG380" s="96"/>
      <c r="AH380" s="120"/>
      <c r="AI380" s="96"/>
      <c r="AJ380" s="94"/>
      <c r="AK380" s="94"/>
      <c r="AL380" s="95"/>
      <c r="AM380" s="95"/>
      <c r="AN380" s="95"/>
      <c r="AO380" s="95"/>
      <c r="AP380" s="95"/>
      <c r="AQ380" s="95"/>
      <c r="AR380" s="94"/>
      <c r="AS380" s="95"/>
    </row>
    <row r="381" spans="1:45" s="128" customFormat="1" ht="44.25" customHeight="1" x14ac:dyDescent="0.3">
      <c r="A381" s="171">
        <v>393</v>
      </c>
      <c r="B381" s="171" t="s">
        <v>722</v>
      </c>
      <c r="C381" s="171" t="s">
        <v>754</v>
      </c>
      <c r="D381" s="171" t="s">
        <v>1482</v>
      </c>
      <c r="E381" s="171" t="s">
        <v>1489</v>
      </c>
      <c r="F381" s="171" t="s">
        <v>302</v>
      </c>
      <c r="G381" s="159">
        <v>45429</v>
      </c>
      <c r="H381" s="159">
        <v>45443</v>
      </c>
      <c r="I381" s="171" t="s">
        <v>754</v>
      </c>
      <c r="J381" s="195">
        <v>30000</v>
      </c>
      <c r="K381" s="183"/>
      <c r="L381" s="180">
        <f>Table3[[#This Row],[PoW]]*Table3[[#This Row],[ToV in 1.000]]</f>
        <v>0</v>
      </c>
      <c r="M381" s="171"/>
      <c r="N381" s="120"/>
      <c r="O381" s="79"/>
      <c r="P381" s="79"/>
      <c r="Q381" s="171"/>
      <c r="R381" s="171"/>
      <c r="S381" s="171"/>
      <c r="T381" s="171" t="s">
        <v>3995</v>
      </c>
      <c r="U381" s="171"/>
      <c r="V381" s="171"/>
      <c r="W381" s="171"/>
      <c r="X381" s="168" t="s">
        <v>522</v>
      </c>
      <c r="Y381" s="86" t="s">
        <v>1488</v>
      </c>
      <c r="Z381" s="159"/>
      <c r="AA381" s="159"/>
      <c r="AB381" s="159"/>
      <c r="AC381" s="159" t="s">
        <v>1380</v>
      </c>
      <c r="AD381" s="96"/>
      <c r="AE381" s="96"/>
      <c r="AF381" s="96"/>
      <c r="AG381" s="96"/>
      <c r="AH381" s="120"/>
      <c r="AI381" s="96"/>
      <c r="AJ381" s="94" t="s">
        <v>1399</v>
      </c>
      <c r="AK381" s="94"/>
      <c r="AL381" s="95"/>
      <c r="AM381" s="95"/>
      <c r="AN381" s="95"/>
      <c r="AO381" s="95">
        <v>45778</v>
      </c>
      <c r="AP381" s="95">
        <v>46873</v>
      </c>
      <c r="AQ381" s="95"/>
      <c r="AR381" s="94"/>
      <c r="AS381" s="95"/>
    </row>
    <row r="382" spans="1:45" s="79" customFormat="1" ht="44.25" customHeight="1" x14ac:dyDescent="0.3">
      <c r="A382" s="171">
        <v>392</v>
      </c>
      <c r="B382" s="171" t="s">
        <v>722</v>
      </c>
      <c r="C382" s="171" t="s">
        <v>754</v>
      </c>
      <c r="D382" s="171" t="s">
        <v>1490</v>
      </c>
      <c r="E382" s="171" t="s">
        <v>1491</v>
      </c>
      <c r="F382" s="168" t="s">
        <v>97</v>
      </c>
      <c r="G382" s="159">
        <v>45418</v>
      </c>
      <c r="H382" s="159">
        <v>45422</v>
      </c>
      <c r="I382" s="171" t="s">
        <v>754</v>
      </c>
      <c r="J382" s="195"/>
      <c r="K382" s="183"/>
      <c r="L382" s="180">
        <f>Table3[[#This Row],[PoW]]*Table3[[#This Row],[ToV in 1.000]]</f>
        <v>0</v>
      </c>
      <c r="M382" s="171"/>
      <c r="N382" s="120"/>
      <c r="Q382" s="171"/>
      <c r="R382" s="171"/>
      <c r="S382" s="171"/>
      <c r="T382" s="171" t="s">
        <v>1492</v>
      </c>
      <c r="U382" s="171"/>
      <c r="V382" s="171"/>
      <c r="W382" s="171"/>
      <c r="X382" s="168" t="s">
        <v>522</v>
      </c>
      <c r="Y382" s="86" t="s">
        <v>1488</v>
      </c>
      <c r="Z382" s="159">
        <v>45443</v>
      </c>
      <c r="AA382" s="159"/>
      <c r="AB382" s="159"/>
      <c r="AC382" s="159" t="s">
        <v>1380</v>
      </c>
      <c r="AD382" s="96"/>
      <c r="AE382" s="96"/>
      <c r="AF382" s="96"/>
      <c r="AG382" s="96"/>
      <c r="AH382" s="120"/>
      <c r="AI382" s="96"/>
      <c r="AJ382" s="94"/>
      <c r="AK382" s="94"/>
      <c r="AL382" s="95"/>
      <c r="AM382" s="95"/>
      <c r="AN382" s="95"/>
      <c r="AO382" s="95"/>
      <c r="AP382" s="95"/>
      <c r="AQ382" s="95"/>
      <c r="AR382" s="94"/>
      <c r="AS382" s="95"/>
    </row>
    <row r="383" spans="1:45" s="79" customFormat="1" ht="44.25" customHeight="1" x14ac:dyDescent="0.3">
      <c r="A383" s="171">
        <v>391</v>
      </c>
      <c r="B383" s="171" t="s">
        <v>722</v>
      </c>
      <c r="C383" s="171" t="s">
        <v>754</v>
      </c>
      <c r="D383" s="171" t="s">
        <v>1493</v>
      </c>
      <c r="E383" s="171" t="s">
        <v>1494</v>
      </c>
      <c r="F383" s="168" t="s">
        <v>97</v>
      </c>
      <c r="G383" s="159">
        <v>45420</v>
      </c>
      <c r="H383" s="159">
        <v>45425</v>
      </c>
      <c r="I383" s="171" t="s">
        <v>754</v>
      </c>
      <c r="J383" s="195"/>
      <c r="K383" s="183"/>
      <c r="L383" s="180">
        <f>Table3[[#This Row],[PoW]]*Table3[[#This Row],[ToV in 1.000]]</f>
        <v>0</v>
      </c>
      <c r="M383" s="171"/>
      <c r="N383" s="120"/>
      <c r="Q383" s="171"/>
      <c r="R383" s="171"/>
      <c r="S383" s="171"/>
      <c r="T383" s="171" t="s">
        <v>1495</v>
      </c>
      <c r="U383" s="171"/>
      <c r="V383" s="171"/>
      <c r="W383" s="171"/>
      <c r="X383" s="168" t="s">
        <v>522</v>
      </c>
      <c r="Y383" s="86" t="s">
        <v>1488</v>
      </c>
      <c r="Z383" s="159">
        <v>45442</v>
      </c>
      <c r="AA383" s="159"/>
      <c r="AB383" s="159"/>
      <c r="AC383" s="159" t="s">
        <v>1380</v>
      </c>
      <c r="AD383" s="96"/>
      <c r="AE383" s="96"/>
      <c r="AF383" s="96"/>
      <c r="AG383" s="96"/>
      <c r="AH383" s="120"/>
      <c r="AI383" s="96"/>
      <c r="AJ383" s="94" t="s">
        <v>1399</v>
      </c>
      <c r="AK383" s="94"/>
      <c r="AL383" s="95"/>
      <c r="AM383" s="95"/>
      <c r="AN383" s="95"/>
      <c r="AO383" s="95"/>
      <c r="AP383" s="95"/>
      <c r="AQ383" s="95"/>
      <c r="AR383" s="94"/>
      <c r="AS383" s="95"/>
    </row>
    <row r="384" spans="1:45" s="79" customFormat="1" ht="44.25" customHeight="1" x14ac:dyDescent="0.3">
      <c r="A384" s="171">
        <v>390</v>
      </c>
      <c r="B384" s="171" t="s">
        <v>722</v>
      </c>
      <c r="C384" s="171">
        <v>5074716</v>
      </c>
      <c r="D384" s="171" t="s">
        <v>1496</v>
      </c>
      <c r="E384" s="171" t="s">
        <v>1497</v>
      </c>
      <c r="F384" s="171" t="s">
        <v>274</v>
      </c>
      <c r="G384" s="159">
        <v>45434</v>
      </c>
      <c r="H384" s="159">
        <v>45440</v>
      </c>
      <c r="I384" s="171" t="s">
        <v>754</v>
      </c>
      <c r="J384" s="195">
        <v>300</v>
      </c>
      <c r="K384" s="183"/>
      <c r="L384" s="180">
        <f>Table3[[#This Row],[PoW]]*Table3[[#This Row],[ToV in 1.000]]</f>
        <v>0</v>
      </c>
      <c r="M384" s="171"/>
      <c r="N384" s="120"/>
      <c r="Q384" s="171"/>
      <c r="R384" s="171"/>
      <c r="S384" s="171"/>
      <c r="T384" s="171" t="s">
        <v>1498</v>
      </c>
      <c r="U384" s="171"/>
      <c r="V384" s="171"/>
      <c r="W384" s="171"/>
      <c r="X384" s="168" t="s">
        <v>522</v>
      </c>
      <c r="Y384" s="90" t="s">
        <v>1499</v>
      </c>
      <c r="Z384" s="159">
        <v>45485</v>
      </c>
      <c r="AA384" s="159"/>
      <c r="AB384" s="159"/>
      <c r="AC384" s="159" t="s">
        <v>1500</v>
      </c>
      <c r="AD384" s="96"/>
      <c r="AE384" s="96"/>
      <c r="AF384" s="96"/>
      <c r="AG384" s="96"/>
      <c r="AH384" s="120"/>
      <c r="AI384" s="96"/>
      <c r="AJ384" s="94" t="s">
        <v>1501</v>
      </c>
      <c r="AK384" s="94" t="s">
        <v>1502</v>
      </c>
      <c r="AL384" s="95"/>
      <c r="AM384" s="95"/>
      <c r="AN384" s="95"/>
      <c r="AO384" s="95"/>
      <c r="AP384" s="95"/>
      <c r="AQ384" s="95">
        <v>45474</v>
      </c>
      <c r="AR384" s="94" t="s">
        <v>1503</v>
      </c>
      <c r="AS384" s="95" t="s">
        <v>1504</v>
      </c>
    </row>
    <row r="385" spans="1:45" s="79" customFormat="1" ht="44.25" customHeight="1" x14ac:dyDescent="0.3">
      <c r="A385" s="171">
        <v>389</v>
      </c>
      <c r="B385" s="171" t="s">
        <v>770</v>
      </c>
      <c r="C385" s="171">
        <v>5065322</v>
      </c>
      <c r="D385" s="171" t="s">
        <v>1505</v>
      </c>
      <c r="E385" s="171" t="s">
        <v>1506</v>
      </c>
      <c r="F385" s="168" t="s">
        <v>97</v>
      </c>
      <c r="G385" s="159">
        <v>45045</v>
      </c>
      <c r="H385" s="159">
        <v>45418</v>
      </c>
      <c r="I385" s="171" t="s">
        <v>754</v>
      </c>
      <c r="J385" s="195"/>
      <c r="K385" s="183"/>
      <c r="L385" s="180">
        <f>Table3[[#This Row],[PoW]]*Table3[[#This Row],[ToV in 1.000]]</f>
        <v>0</v>
      </c>
      <c r="M385" s="171"/>
      <c r="N385" s="120"/>
      <c r="Q385" s="171"/>
      <c r="R385" s="171"/>
      <c r="S385" s="171"/>
      <c r="T385" s="171" t="s">
        <v>1507</v>
      </c>
      <c r="U385" s="171"/>
      <c r="V385" s="171"/>
      <c r="W385" s="171"/>
      <c r="X385" s="168" t="s">
        <v>522</v>
      </c>
      <c r="Y385" s="90" t="s">
        <v>1508</v>
      </c>
      <c r="Z385" s="159"/>
      <c r="AA385" s="159"/>
      <c r="AB385" s="159"/>
      <c r="AC385" s="159"/>
      <c r="AD385" s="96"/>
      <c r="AE385" s="96"/>
      <c r="AF385" s="96"/>
      <c r="AG385" s="96"/>
      <c r="AH385" s="120"/>
      <c r="AI385" s="96"/>
      <c r="AJ385" s="94" t="s">
        <v>1509</v>
      </c>
      <c r="AK385" s="94"/>
      <c r="AL385" s="95"/>
      <c r="AM385" s="95"/>
      <c r="AN385" s="95"/>
      <c r="AO385" s="95"/>
      <c r="AP385" s="95"/>
      <c r="AQ385" s="95"/>
      <c r="AR385" s="94"/>
      <c r="AS385" s="95"/>
    </row>
    <row r="386" spans="1:45" s="79" customFormat="1" ht="44.25" customHeight="1" x14ac:dyDescent="0.3">
      <c r="A386" s="171">
        <v>388</v>
      </c>
      <c r="B386" s="171" t="s">
        <v>722</v>
      </c>
      <c r="C386" s="171">
        <v>5074887</v>
      </c>
      <c r="D386" s="171" t="s">
        <v>1510</v>
      </c>
      <c r="E386" s="171" t="s">
        <v>1511</v>
      </c>
      <c r="F386" s="168" t="s">
        <v>97</v>
      </c>
      <c r="G386" s="159">
        <v>45421</v>
      </c>
      <c r="H386" s="159">
        <v>45428</v>
      </c>
      <c r="I386" s="171" t="s">
        <v>754</v>
      </c>
      <c r="J386" s="195"/>
      <c r="K386" s="183"/>
      <c r="L386" s="180">
        <f>Table3[[#This Row],[PoW]]*Table3[[#This Row],[ToV in 1.000]]</f>
        <v>0</v>
      </c>
      <c r="M386" s="171"/>
      <c r="N386" s="120"/>
      <c r="Q386" s="171"/>
      <c r="R386" s="171"/>
      <c r="S386" s="171"/>
      <c r="T386" s="171" t="s">
        <v>1512</v>
      </c>
      <c r="U386" s="171"/>
      <c r="V386" s="171"/>
      <c r="W386" s="171"/>
      <c r="X386" s="168" t="s">
        <v>522</v>
      </c>
      <c r="Y386" s="90" t="s">
        <v>1508</v>
      </c>
      <c r="Z386" s="159">
        <v>45462</v>
      </c>
      <c r="AA386" s="159"/>
      <c r="AB386" s="159"/>
      <c r="AC386" s="159" t="s">
        <v>1513</v>
      </c>
      <c r="AD386" s="96"/>
      <c r="AE386" s="96"/>
      <c r="AF386" s="96"/>
      <c r="AG386" s="96"/>
      <c r="AH386" s="120"/>
      <c r="AI386" s="96"/>
      <c r="AJ386" s="94"/>
      <c r="AK386" s="94"/>
      <c r="AL386" s="95"/>
      <c r="AM386" s="95"/>
      <c r="AN386" s="95"/>
      <c r="AO386" s="95"/>
      <c r="AP386" s="95"/>
      <c r="AQ386" s="95"/>
      <c r="AR386" s="94"/>
      <c r="AS386" s="95"/>
    </row>
    <row r="387" spans="1:45" s="79" customFormat="1" ht="44.25" customHeight="1" x14ac:dyDescent="0.3">
      <c r="A387" s="171">
        <v>386</v>
      </c>
      <c r="B387" s="171" t="s">
        <v>119</v>
      </c>
      <c r="C387" s="171">
        <v>5061904</v>
      </c>
      <c r="D387" s="120" t="s">
        <v>1005</v>
      </c>
      <c r="E387" s="120" t="s">
        <v>1516</v>
      </c>
      <c r="F387" s="171" t="s">
        <v>274</v>
      </c>
      <c r="G387" s="159">
        <v>45547</v>
      </c>
      <c r="H387" s="159">
        <v>45558</v>
      </c>
      <c r="I387" s="171" t="s">
        <v>839</v>
      </c>
      <c r="J387" s="196">
        <v>15000</v>
      </c>
      <c r="K387" s="182">
        <v>0.3</v>
      </c>
      <c r="L387" s="178">
        <f>Table3[[#This Row],[PoW]]*Table3[[#This Row],[ToV in 1.000]]</f>
        <v>4500</v>
      </c>
      <c r="M387" s="120" t="s">
        <v>107</v>
      </c>
      <c r="N387" s="120" t="s">
        <v>1289</v>
      </c>
      <c r="Q387" s="120" t="s">
        <v>4008</v>
      </c>
      <c r="R387" s="145" t="s">
        <v>1517</v>
      </c>
      <c r="S387" s="145" t="s">
        <v>207</v>
      </c>
      <c r="T387" s="171" t="s">
        <v>1518</v>
      </c>
      <c r="U387" s="171"/>
      <c r="V387" s="120" t="s">
        <v>722</v>
      </c>
      <c r="W387" s="120"/>
      <c r="X387" s="120" t="s">
        <v>522</v>
      </c>
      <c r="Y387" s="90" t="s">
        <v>1508</v>
      </c>
      <c r="Z387" s="159">
        <v>45626</v>
      </c>
      <c r="AA387" s="159"/>
      <c r="AB387" s="159"/>
      <c r="AC387" s="159" t="s">
        <v>1519</v>
      </c>
      <c r="AD387" s="96"/>
      <c r="AE387" s="96" t="s">
        <v>1293</v>
      </c>
      <c r="AF387" s="96" t="s">
        <v>944</v>
      </c>
      <c r="AG387" s="96" t="s">
        <v>1132</v>
      </c>
      <c r="AH387" s="120" t="s">
        <v>1293</v>
      </c>
      <c r="AI387" s="96"/>
      <c r="AJ387" s="111" t="s">
        <v>1520</v>
      </c>
      <c r="AK387" s="94"/>
      <c r="AL387" s="95"/>
      <c r="AM387" s="95"/>
      <c r="AN387" s="95"/>
      <c r="AO387" s="95"/>
      <c r="AP387" s="95"/>
      <c r="AQ387" s="95"/>
      <c r="AR387" s="94"/>
      <c r="AS387" s="95"/>
    </row>
    <row r="388" spans="1:45" s="79" customFormat="1" ht="44.25" hidden="1" customHeight="1" x14ac:dyDescent="0.3">
      <c r="A388" s="171">
        <v>387</v>
      </c>
      <c r="B388" s="171" t="s">
        <v>722</v>
      </c>
      <c r="C388" s="171" t="s">
        <v>754</v>
      </c>
      <c r="D388" s="171" t="s">
        <v>1260</v>
      </c>
      <c r="E388" s="171" t="s">
        <v>1514</v>
      </c>
      <c r="F388" s="171" t="s">
        <v>302</v>
      </c>
      <c r="G388" s="159"/>
      <c r="H388" s="159"/>
      <c r="I388" s="171" t="s">
        <v>754</v>
      </c>
      <c r="J388" s="195"/>
      <c r="K388" s="183"/>
      <c r="L388" s="180">
        <f>Table3[[#This Row],[PoW]]*Table3[[#This Row],[ToV in 1.000]]</f>
        <v>0</v>
      </c>
      <c r="M388" s="171"/>
      <c r="N388" s="120"/>
      <c r="Q388" s="171"/>
      <c r="R388" s="171"/>
      <c r="S388" s="171"/>
      <c r="T388" s="171" t="s">
        <v>1515</v>
      </c>
      <c r="U388" s="171"/>
      <c r="V388" s="171"/>
      <c r="W388" s="171"/>
      <c r="X388" s="168" t="s">
        <v>522</v>
      </c>
      <c r="Y388" s="90" t="s">
        <v>1508</v>
      </c>
      <c r="Z388" s="159"/>
      <c r="AA388" s="159"/>
      <c r="AB388" s="159"/>
      <c r="AC388" s="159"/>
      <c r="AD388" s="96"/>
      <c r="AE388" s="96"/>
      <c r="AF388" s="96"/>
      <c r="AG388" s="96"/>
      <c r="AH388" s="120"/>
      <c r="AI388" s="96"/>
      <c r="AJ388" s="94"/>
      <c r="AK388" s="94"/>
      <c r="AL388" s="95"/>
      <c r="AM388" s="95"/>
      <c r="AN388" s="95"/>
      <c r="AO388" s="95"/>
      <c r="AP388" s="95"/>
      <c r="AQ388" s="95"/>
      <c r="AR388" s="94"/>
      <c r="AS388" s="95"/>
    </row>
    <row r="389" spans="1:45" s="79" customFormat="1" ht="44.25" customHeight="1" x14ac:dyDescent="0.3">
      <c r="A389" s="171">
        <v>385</v>
      </c>
      <c r="B389" s="171" t="s">
        <v>119</v>
      </c>
      <c r="C389" s="171">
        <v>5061901</v>
      </c>
      <c r="D389" s="171" t="s">
        <v>1521</v>
      </c>
      <c r="E389" s="171" t="s">
        <v>1522</v>
      </c>
      <c r="F389" s="171" t="s">
        <v>274</v>
      </c>
      <c r="G389" s="159"/>
      <c r="H389" s="159">
        <v>45594</v>
      </c>
      <c r="I389" s="171" t="s">
        <v>839</v>
      </c>
      <c r="J389" s="201">
        <v>22000</v>
      </c>
      <c r="K389" s="183">
        <v>0.05</v>
      </c>
      <c r="L389" s="179">
        <f>Table3[[#This Row],[PoW]]*Table3[[#This Row],[ToV in 1.000]]</f>
        <v>1100</v>
      </c>
      <c r="M389" s="168" t="s">
        <v>112</v>
      </c>
      <c r="N389" s="120" t="s">
        <v>1523</v>
      </c>
      <c r="O389" s="79" t="s">
        <v>4011</v>
      </c>
      <c r="Q389" s="171" t="s">
        <v>4008</v>
      </c>
      <c r="R389" s="171"/>
      <c r="S389" s="171" t="s">
        <v>207</v>
      </c>
      <c r="T389" s="171" t="s">
        <v>4097</v>
      </c>
      <c r="U389" s="171"/>
      <c r="V389" s="168"/>
      <c r="W389" s="168"/>
      <c r="X389" s="171" t="s">
        <v>522</v>
      </c>
      <c r="Y389" s="90">
        <v>45546</v>
      </c>
      <c r="Z389" s="159"/>
      <c r="AA389" s="159"/>
      <c r="AB389" s="159"/>
      <c r="AC389" s="159" t="s">
        <v>1127</v>
      </c>
      <c r="AD389" s="96"/>
      <c r="AE389" s="96"/>
      <c r="AF389" s="96"/>
      <c r="AG389" s="96"/>
      <c r="AH389" s="120"/>
      <c r="AI389" s="96"/>
      <c r="AJ389" s="94"/>
      <c r="AK389" s="94"/>
      <c r="AL389" s="95">
        <v>45544</v>
      </c>
      <c r="AM389" s="95"/>
      <c r="AN389" s="95"/>
      <c r="AO389" s="95"/>
      <c r="AP389" s="95"/>
      <c r="AQ389" s="95"/>
      <c r="AR389" s="94"/>
      <c r="AS389" s="95"/>
    </row>
    <row r="390" spans="1:45" s="79" customFormat="1" ht="44.25" customHeight="1" x14ac:dyDescent="0.3">
      <c r="A390" s="171">
        <v>380</v>
      </c>
      <c r="B390" s="171" t="s">
        <v>770</v>
      </c>
      <c r="C390" s="171">
        <v>5065507</v>
      </c>
      <c r="D390" s="171" t="s">
        <v>1535</v>
      </c>
      <c r="E390" s="171" t="s">
        <v>1536</v>
      </c>
      <c r="F390" s="171" t="s">
        <v>274</v>
      </c>
      <c r="G390" s="159">
        <v>45425</v>
      </c>
      <c r="H390" s="159">
        <v>45446</v>
      </c>
      <c r="I390" s="171" t="s">
        <v>754</v>
      </c>
      <c r="J390" s="195">
        <v>700</v>
      </c>
      <c r="K390" s="183"/>
      <c r="L390" s="180">
        <f>Table3[[#This Row],[PoW]]*Table3[[#This Row],[ToV in 1.000]]</f>
        <v>0</v>
      </c>
      <c r="M390" s="171"/>
      <c r="N390" s="145"/>
      <c r="O390" s="170"/>
      <c r="P390" s="170"/>
      <c r="Q390" s="171"/>
      <c r="R390" s="171"/>
      <c r="S390" s="171"/>
      <c r="T390" s="171" t="s">
        <v>4130</v>
      </c>
      <c r="U390" s="171"/>
      <c r="V390" s="171"/>
      <c r="W390" s="171"/>
      <c r="X390" s="168" t="s">
        <v>522</v>
      </c>
      <c r="Y390" s="90" t="s">
        <v>1508</v>
      </c>
      <c r="Z390" s="159"/>
      <c r="AA390" s="159"/>
      <c r="AB390" s="159"/>
      <c r="AC390" s="159" t="s">
        <v>1481</v>
      </c>
      <c r="AD390" s="96"/>
      <c r="AE390" s="96"/>
      <c r="AF390" s="96"/>
      <c r="AG390" s="96"/>
      <c r="AH390" s="120"/>
      <c r="AI390" s="96"/>
      <c r="AJ390" s="94"/>
      <c r="AK390" s="94" t="s">
        <v>1537</v>
      </c>
      <c r="AL390" s="98">
        <v>45401</v>
      </c>
      <c r="AM390" s="95"/>
      <c r="AN390" s="95">
        <v>45535</v>
      </c>
      <c r="AO390" s="95">
        <v>45474</v>
      </c>
      <c r="AP390" s="95">
        <v>46934</v>
      </c>
      <c r="AQ390" s="95">
        <v>45504</v>
      </c>
      <c r="AR390" s="94" t="s">
        <v>4042</v>
      </c>
      <c r="AS390" s="95"/>
    </row>
    <row r="391" spans="1:45" s="79" customFormat="1" ht="44.25" hidden="1" customHeight="1" x14ac:dyDescent="0.3">
      <c r="A391" s="171">
        <v>384</v>
      </c>
      <c r="B391" s="171" t="s">
        <v>722</v>
      </c>
      <c r="C391" s="171">
        <v>5061560</v>
      </c>
      <c r="D391" s="171" t="s">
        <v>763</v>
      </c>
      <c r="E391" s="171" t="s">
        <v>1524</v>
      </c>
      <c r="F391" s="171" t="s">
        <v>102</v>
      </c>
      <c r="G391" s="159"/>
      <c r="H391" s="159"/>
      <c r="I391" s="171" t="s">
        <v>754</v>
      </c>
      <c r="J391" s="201">
        <v>15000</v>
      </c>
      <c r="K391" s="183"/>
      <c r="L391" s="179">
        <f>Table3[[#This Row],[PoW]]*Table3[[#This Row],[ToV in 1.000]]</f>
        <v>0</v>
      </c>
      <c r="M391" s="171"/>
      <c r="N391" s="120"/>
      <c r="Q391" s="171"/>
      <c r="R391" s="171"/>
      <c r="S391" s="145" t="s">
        <v>207</v>
      </c>
      <c r="T391" s="171" t="s">
        <v>1525</v>
      </c>
      <c r="U391" s="171"/>
      <c r="V391" s="168"/>
      <c r="W391" s="171"/>
      <c r="X391" s="171" t="s">
        <v>1312</v>
      </c>
      <c r="Y391" s="90" t="s">
        <v>1508</v>
      </c>
      <c r="Z391" s="159"/>
      <c r="AA391" s="159"/>
      <c r="AB391" s="159"/>
      <c r="AC391" s="159"/>
      <c r="AD391" s="96"/>
      <c r="AE391" s="96"/>
      <c r="AF391" s="96"/>
      <c r="AG391" s="96"/>
      <c r="AH391" s="120"/>
      <c r="AI391" s="96"/>
      <c r="AJ391" s="94"/>
      <c r="AK391" s="94"/>
      <c r="AL391" s="95"/>
      <c r="AM391" s="95"/>
      <c r="AN391" s="95"/>
      <c r="AO391" s="95"/>
      <c r="AP391" s="95"/>
      <c r="AQ391" s="95"/>
      <c r="AR391" s="94"/>
      <c r="AS391" s="95"/>
    </row>
    <row r="392" spans="1:45" s="79" customFormat="1" ht="44.25" hidden="1" customHeight="1" x14ac:dyDescent="0.3">
      <c r="A392" s="171">
        <v>383</v>
      </c>
      <c r="B392" s="171" t="s">
        <v>722</v>
      </c>
      <c r="C392" s="171">
        <v>5061558</v>
      </c>
      <c r="D392" s="171" t="s">
        <v>1526</v>
      </c>
      <c r="E392" s="171" t="s">
        <v>1527</v>
      </c>
      <c r="F392" s="171" t="s">
        <v>102</v>
      </c>
      <c r="G392" s="159"/>
      <c r="H392" s="159"/>
      <c r="I392" s="171" t="s">
        <v>754</v>
      </c>
      <c r="J392" s="195">
        <v>25000</v>
      </c>
      <c r="K392" s="183">
        <v>0.1</v>
      </c>
      <c r="L392" s="180">
        <f>Table3[[#This Row],[PoW]]*Table3[[#This Row],[ToV in 1.000]]</f>
        <v>2500</v>
      </c>
      <c r="M392" s="171"/>
      <c r="N392" s="120"/>
      <c r="Q392" s="171"/>
      <c r="R392" s="171" t="s">
        <v>1528</v>
      </c>
      <c r="S392" s="145" t="s">
        <v>207</v>
      </c>
      <c r="T392" s="171" t="s">
        <v>1529</v>
      </c>
      <c r="U392" s="171"/>
      <c r="V392" s="171"/>
      <c r="W392" s="171"/>
      <c r="X392" s="171" t="s">
        <v>522</v>
      </c>
      <c r="Y392" s="90" t="s">
        <v>1508</v>
      </c>
      <c r="Z392" s="159"/>
      <c r="AA392" s="159"/>
      <c r="AB392" s="159"/>
      <c r="AC392" s="159"/>
      <c r="AD392" s="96"/>
      <c r="AE392" s="96"/>
      <c r="AF392" s="96"/>
      <c r="AG392" s="96"/>
      <c r="AH392" s="120"/>
      <c r="AI392" s="96"/>
      <c r="AJ392" s="94"/>
      <c r="AK392" s="94"/>
      <c r="AL392" s="95"/>
      <c r="AM392" s="95"/>
      <c r="AN392" s="95"/>
      <c r="AO392" s="95"/>
      <c r="AP392" s="95"/>
      <c r="AQ392" s="95"/>
      <c r="AR392" s="94"/>
      <c r="AS392" s="95"/>
    </row>
    <row r="393" spans="1:45" s="79" customFormat="1" ht="44.25" hidden="1" customHeight="1" x14ac:dyDescent="0.3">
      <c r="A393" s="171">
        <v>382</v>
      </c>
      <c r="B393" s="171" t="s">
        <v>722</v>
      </c>
      <c r="C393" s="171">
        <v>5061556</v>
      </c>
      <c r="D393" s="171" t="s">
        <v>1065</v>
      </c>
      <c r="E393" s="171" t="s">
        <v>1530</v>
      </c>
      <c r="F393" s="171" t="s">
        <v>102</v>
      </c>
      <c r="G393" s="159"/>
      <c r="H393" s="159"/>
      <c r="I393" s="171" t="s">
        <v>754</v>
      </c>
      <c r="J393" s="195">
        <v>25000</v>
      </c>
      <c r="K393" s="183">
        <v>0.2</v>
      </c>
      <c r="L393" s="180">
        <f>Table3[[#This Row],[PoW]]*Table3[[#This Row],[ToV in 1.000]]</f>
        <v>5000</v>
      </c>
      <c r="M393" s="171"/>
      <c r="N393" s="120"/>
      <c r="Q393" s="171"/>
      <c r="R393" s="171" t="s">
        <v>1531</v>
      </c>
      <c r="S393" s="145" t="s">
        <v>207</v>
      </c>
      <c r="T393" s="171" t="s">
        <v>1532</v>
      </c>
      <c r="U393" s="171"/>
      <c r="V393" s="171"/>
      <c r="W393" s="171"/>
      <c r="X393" s="171" t="s">
        <v>522</v>
      </c>
      <c r="Y393" s="90" t="s">
        <v>1508</v>
      </c>
      <c r="Z393" s="159"/>
      <c r="AA393" s="159"/>
      <c r="AB393" s="159"/>
      <c r="AC393" s="159"/>
      <c r="AD393" s="96"/>
      <c r="AE393" s="96"/>
      <c r="AF393" s="96"/>
      <c r="AG393" s="96"/>
      <c r="AH393" s="120"/>
      <c r="AI393" s="96"/>
      <c r="AJ393" s="94"/>
      <c r="AK393" s="94"/>
      <c r="AL393" s="95"/>
      <c r="AM393" s="95"/>
      <c r="AN393" s="95"/>
      <c r="AO393" s="95"/>
      <c r="AP393" s="95"/>
      <c r="AQ393" s="95"/>
      <c r="AR393" s="94"/>
      <c r="AS393" s="95"/>
    </row>
    <row r="394" spans="1:45" s="79" customFormat="1" ht="44.25" hidden="1" customHeight="1" x14ac:dyDescent="0.3">
      <c r="A394" s="171">
        <v>381</v>
      </c>
      <c r="B394" s="171" t="s">
        <v>722</v>
      </c>
      <c r="C394" s="171">
        <v>5061077</v>
      </c>
      <c r="D394" s="171" t="s">
        <v>1005</v>
      </c>
      <c r="E394" s="171" t="s">
        <v>1533</v>
      </c>
      <c r="F394" s="171" t="s">
        <v>102</v>
      </c>
      <c r="G394" s="159"/>
      <c r="H394" s="159"/>
      <c r="I394" s="171" t="s">
        <v>754</v>
      </c>
      <c r="J394" s="195">
        <v>5000</v>
      </c>
      <c r="K394" s="183">
        <v>0.1</v>
      </c>
      <c r="L394" s="180">
        <f>Table3[[#This Row],[PoW]]*Table3[[#This Row],[ToV in 1.000]]</f>
        <v>500</v>
      </c>
      <c r="M394" s="171"/>
      <c r="N394" s="120"/>
      <c r="Q394" s="171"/>
      <c r="R394" s="171"/>
      <c r="S394" s="171" t="s">
        <v>207</v>
      </c>
      <c r="T394" s="171" t="s">
        <v>1534</v>
      </c>
      <c r="U394" s="171"/>
      <c r="V394" s="171"/>
      <c r="W394" s="171"/>
      <c r="X394" s="171" t="s">
        <v>522</v>
      </c>
      <c r="Y394" s="90" t="s">
        <v>1508</v>
      </c>
      <c r="Z394" s="159"/>
      <c r="AA394" s="159"/>
      <c r="AB394" s="159"/>
      <c r="AC394" s="159"/>
      <c r="AD394" s="96"/>
      <c r="AE394" s="96"/>
      <c r="AF394" s="96"/>
      <c r="AG394" s="96"/>
      <c r="AH394" s="120"/>
      <c r="AI394" s="96"/>
      <c r="AJ394" s="94"/>
      <c r="AK394" s="94"/>
      <c r="AL394" s="95"/>
      <c r="AM394" s="95"/>
      <c r="AN394" s="95"/>
      <c r="AO394" s="95"/>
      <c r="AP394" s="95"/>
      <c r="AQ394" s="95"/>
      <c r="AR394" s="94"/>
      <c r="AS394" s="95"/>
    </row>
    <row r="395" spans="1:45" s="79" customFormat="1" ht="44.25" customHeight="1" x14ac:dyDescent="0.3">
      <c r="A395" s="171">
        <v>379</v>
      </c>
      <c r="B395" s="171" t="s">
        <v>770</v>
      </c>
      <c r="C395" s="171">
        <v>5068819</v>
      </c>
      <c r="D395" s="171" t="s">
        <v>1065</v>
      </c>
      <c r="E395" s="171" t="s">
        <v>1541</v>
      </c>
      <c r="F395" s="168" t="s">
        <v>97</v>
      </c>
      <c r="G395" s="159"/>
      <c r="H395" s="159">
        <v>45425</v>
      </c>
      <c r="I395" s="171" t="s">
        <v>754</v>
      </c>
      <c r="J395" s="195">
        <v>400</v>
      </c>
      <c r="K395" s="183"/>
      <c r="L395" s="180">
        <f>Table3[[#This Row],[PoW]]*Table3[[#This Row],[ToV in 1.000]]</f>
        <v>0</v>
      </c>
      <c r="M395" s="171"/>
      <c r="N395" s="120"/>
      <c r="Q395" s="171"/>
      <c r="R395" s="171"/>
      <c r="S395" s="171"/>
      <c r="T395" s="171" t="s">
        <v>4005</v>
      </c>
      <c r="U395" s="171"/>
      <c r="V395" s="171"/>
      <c r="W395" s="171"/>
      <c r="X395" s="168" t="s">
        <v>522</v>
      </c>
      <c r="Y395" s="90" t="s">
        <v>1542</v>
      </c>
      <c r="Z395" s="159"/>
      <c r="AA395" s="159"/>
      <c r="AB395" s="159"/>
      <c r="AC395" s="159" t="s">
        <v>1543</v>
      </c>
      <c r="AD395" s="96"/>
      <c r="AE395" s="96"/>
      <c r="AF395" s="96"/>
      <c r="AG395" s="96"/>
      <c r="AH395" s="120"/>
      <c r="AI395" s="96"/>
      <c r="AJ395" s="94"/>
      <c r="AK395" s="94"/>
      <c r="AL395" s="95">
        <v>45357</v>
      </c>
      <c r="AM395" s="95"/>
      <c r="AN395" s="95">
        <v>45449</v>
      </c>
      <c r="AO395" s="95"/>
      <c r="AP395" s="95"/>
      <c r="AQ395" s="95"/>
      <c r="AR395" s="94"/>
      <c r="AS395" s="95"/>
    </row>
    <row r="396" spans="1:45" s="79" customFormat="1" ht="44.25" hidden="1" customHeight="1" x14ac:dyDescent="0.3">
      <c r="A396" s="171">
        <v>380</v>
      </c>
      <c r="B396" s="171" t="s">
        <v>722</v>
      </c>
      <c r="C396" s="171">
        <v>5061073</v>
      </c>
      <c r="D396" s="171" t="s">
        <v>1538</v>
      </c>
      <c r="E396" s="171" t="s">
        <v>1539</v>
      </c>
      <c r="F396" s="171" t="s">
        <v>102</v>
      </c>
      <c r="G396" s="159"/>
      <c r="H396" s="159"/>
      <c r="I396" s="171" t="s">
        <v>754</v>
      </c>
      <c r="J396" s="195">
        <v>5000</v>
      </c>
      <c r="K396" s="183">
        <v>0.2</v>
      </c>
      <c r="L396" s="180">
        <f>Table3[[#This Row],[PoW]]*Table3[[#This Row],[ToV in 1.000]]</f>
        <v>1000</v>
      </c>
      <c r="M396" s="171"/>
      <c r="N396" s="120"/>
      <c r="Q396" s="171"/>
      <c r="R396" s="171"/>
      <c r="S396" s="171" t="s">
        <v>942</v>
      </c>
      <c r="T396" s="171" t="s">
        <v>1540</v>
      </c>
      <c r="U396" s="171"/>
      <c r="V396" s="171"/>
      <c r="W396" s="171"/>
      <c r="X396" s="171" t="s">
        <v>1312</v>
      </c>
      <c r="Y396" s="90" t="s">
        <v>1508</v>
      </c>
      <c r="Z396" s="159"/>
      <c r="AA396" s="159"/>
      <c r="AB396" s="159"/>
      <c r="AC396" s="159"/>
      <c r="AD396" s="96"/>
      <c r="AE396" s="96"/>
      <c r="AF396" s="96"/>
      <c r="AG396" s="96"/>
      <c r="AH396" s="120"/>
      <c r="AI396" s="96"/>
      <c r="AK396" s="94"/>
      <c r="AL396" s="95"/>
      <c r="AM396" s="95"/>
      <c r="AN396" s="95"/>
      <c r="AO396" s="95"/>
      <c r="AP396" s="95"/>
      <c r="AQ396" s="95"/>
      <c r="AR396" s="94"/>
      <c r="AS396" s="95"/>
    </row>
    <row r="397" spans="1:45" s="79" customFormat="1" ht="44.25" customHeight="1" x14ac:dyDescent="0.3">
      <c r="A397" s="171">
        <v>378</v>
      </c>
      <c r="B397" s="171" t="s">
        <v>770</v>
      </c>
      <c r="C397" s="171" t="s">
        <v>754</v>
      </c>
      <c r="D397" s="171" t="s">
        <v>1065</v>
      </c>
      <c r="E397" s="171" t="s">
        <v>1547</v>
      </c>
      <c r="F397" s="168" t="s">
        <v>97</v>
      </c>
      <c r="G397" s="159"/>
      <c r="H397" s="159">
        <v>45446</v>
      </c>
      <c r="I397" s="171" t="s">
        <v>754</v>
      </c>
      <c r="J397" s="195"/>
      <c r="K397" s="183"/>
      <c r="L397" s="180">
        <f>Table3[[#This Row],[PoW]]*Table3[[#This Row],[ToV in 1.000]]</f>
        <v>0</v>
      </c>
      <c r="M397" s="171"/>
      <c r="N397" s="145"/>
      <c r="O397" s="170"/>
      <c r="P397" s="170"/>
      <c r="Q397" s="171"/>
      <c r="R397" s="171"/>
      <c r="S397" s="171"/>
      <c r="T397" s="171" t="s">
        <v>1548</v>
      </c>
      <c r="U397" s="171"/>
      <c r="V397" s="171"/>
      <c r="W397" s="171"/>
      <c r="X397" s="168" t="s">
        <v>522</v>
      </c>
      <c r="Y397" s="90" t="s">
        <v>1549</v>
      </c>
      <c r="Z397" s="159"/>
      <c r="AA397" s="159"/>
      <c r="AB397" s="159"/>
      <c r="AC397" s="159"/>
      <c r="AD397" s="96"/>
      <c r="AE397" s="96"/>
      <c r="AF397" s="96"/>
      <c r="AG397" s="96"/>
      <c r="AH397" s="120"/>
      <c r="AI397" s="96"/>
      <c r="AJ397" s="94"/>
      <c r="AK397" s="94"/>
      <c r="AL397" s="95"/>
      <c r="AM397" s="95"/>
      <c r="AN397" s="95"/>
      <c r="AO397" s="95"/>
      <c r="AP397" s="95"/>
      <c r="AQ397" s="95"/>
      <c r="AR397" s="94"/>
      <c r="AS397" s="95"/>
    </row>
    <row r="398" spans="1:45" s="79" customFormat="1" ht="44.25" hidden="1" customHeight="1" x14ac:dyDescent="0.3">
      <c r="A398" s="171">
        <v>379</v>
      </c>
      <c r="B398" s="171" t="s">
        <v>1544</v>
      </c>
      <c r="C398" s="171">
        <v>4922553</v>
      </c>
      <c r="D398" s="171" t="s">
        <v>1545</v>
      </c>
      <c r="E398" s="171" t="s">
        <v>1546</v>
      </c>
      <c r="F398" s="171" t="s">
        <v>341</v>
      </c>
      <c r="G398" s="159"/>
      <c r="H398" s="159"/>
      <c r="I398" s="171" t="s">
        <v>754</v>
      </c>
      <c r="J398" s="195">
        <v>300</v>
      </c>
      <c r="K398" s="183">
        <v>0.2</v>
      </c>
      <c r="L398" s="180">
        <f>Table3[[#This Row],[PoW]]*Table3[[#This Row],[ToV in 1.000]]</f>
        <v>60</v>
      </c>
      <c r="M398" s="171"/>
      <c r="N398" s="120"/>
      <c r="Q398" s="171"/>
      <c r="R398" s="171"/>
      <c r="S398" s="171" t="s">
        <v>207</v>
      </c>
      <c r="T398" s="171" t="s">
        <v>3984</v>
      </c>
      <c r="U398" s="171"/>
      <c r="V398" s="171"/>
      <c r="W398" s="171"/>
      <c r="X398" s="171" t="s">
        <v>848</v>
      </c>
      <c r="Y398" s="90" t="s">
        <v>1542</v>
      </c>
      <c r="Z398" s="159"/>
      <c r="AA398" s="159"/>
      <c r="AB398" s="159"/>
      <c r="AC398" s="159"/>
      <c r="AD398" s="96"/>
      <c r="AE398" s="96"/>
      <c r="AF398" s="96"/>
      <c r="AG398" s="96"/>
      <c r="AH398" s="120"/>
      <c r="AI398" s="96"/>
      <c r="AJ398" s="94"/>
      <c r="AK398" s="94"/>
      <c r="AL398" s="95"/>
      <c r="AM398" s="95"/>
      <c r="AN398" s="95"/>
      <c r="AO398" s="95"/>
      <c r="AP398" s="95"/>
      <c r="AQ398" s="95"/>
      <c r="AR398" s="94"/>
      <c r="AS398" s="95"/>
    </row>
    <row r="399" spans="1:45" s="79" customFormat="1" ht="44.25" customHeight="1" x14ac:dyDescent="0.3">
      <c r="A399" s="171">
        <v>377</v>
      </c>
      <c r="B399" s="171" t="s">
        <v>770</v>
      </c>
      <c r="C399" s="171" t="s">
        <v>754</v>
      </c>
      <c r="D399" s="171" t="s">
        <v>1550</v>
      </c>
      <c r="E399" s="171" t="s">
        <v>1551</v>
      </c>
      <c r="F399" s="168" t="s">
        <v>97</v>
      </c>
      <c r="G399" s="159"/>
      <c r="H399" s="159">
        <v>45419</v>
      </c>
      <c r="I399" s="171" t="s">
        <v>754</v>
      </c>
      <c r="J399" s="195">
        <v>750</v>
      </c>
      <c r="K399" s="183"/>
      <c r="L399" s="180">
        <f>Table3[[#This Row],[PoW]]*Table3[[#This Row],[ToV in 1.000]]</f>
        <v>0</v>
      </c>
      <c r="M399" s="171"/>
      <c r="N399" s="145"/>
      <c r="O399" s="170"/>
      <c r="P399" s="170"/>
      <c r="Q399" s="171"/>
      <c r="R399" s="171"/>
      <c r="S399" s="171"/>
      <c r="T399" s="171" t="s">
        <v>1552</v>
      </c>
      <c r="U399" s="171"/>
      <c r="V399" s="171"/>
      <c r="W399" s="171"/>
      <c r="X399" s="168" t="s">
        <v>522</v>
      </c>
      <c r="Y399" s="90" t="s">
        <v>1549</v>
      </c>
      <c r="Z399" s="159"/>
      <c r="AA399" s="159"/>
      <c r="AB399" s="159"/>
      <c r="AC399" s="159"/>
      <c r="AD399" s="96"/>
      <c r="AE399" s="96"/>
      <c r="AF399" s="96"/>
      <c r="AG399" s="96"/>
      <c r="AH399" s="120"/>
      <c r="AI399" s="96"/>
      <c r="AK399" s="94"/>
      <c r="AL399" s="95"/>
      <c r="AM399" s="95"/>
      <c r="AN399" s="95"/>
      <c r="AO399" s="95"/>
      <c r="AP399" s="95"/>
      <c r="AQ399" s="95"/>
      <c r="AR399" s="94"/>
      <c r="AS399" s="95"/>
    </row>
    <row r="400" spans="1:45" s="79" customFormat="1" ht="44.25" customHeight="1" x14ac:dyDescent="0.3">
      <c r="A400" s="171">
        <v>376</v>
      </c>
      <c r="B400" s="171" t="s">
        <v>770</v>
      </c>
      <c r="C400" s="171" t="s">
        <v>754</v>
      </c>
      <c r="D400" s="171" t="s">
        <v>1553</v>
      </c>
      <c r="E400" s="171" t="s">
        <v>1554</v>
      </c>
      <c r="F400" s="168" t="s">
        <v>97</v>
      </c>
      <c r="G400" s="159"/>
      <c r="H400" s="159">
        <v>45425</v>
      </c>
      <c r="I400" s="171" t="s">
        <v>754</v>
      </c>
      <c r="J400" s="201"/>
      <c r="K400" s="183"/>
      <c r="L400" s="179">
        <f>Table3[[#This Row],[PoW]]*Table3[[#This Row],[ToV in 1.000]]</f>
        <v>0</v>
      </c>
      <c r="M400" s="171"/>
      <c r="N400" s="120"/>
      <c r="Q400" s="171"/>
      <c r="R400" s="171"/>
      <c r="S400" s="171"/>
      <c r="T400" s="171" t="s">
        <v>1555</v>
      </c>
      <c r="U400" s="171"/>
      <c r="V400" s="168"/>
      <c r="W400" s="171"/>
      <c r="X400" s="168" t="s">
        <v>522</v>
      </c>
      <c r="Y400" s="90" t="s">
        <v>1549</v>
      </c>
      <c r="Z400" s="159"/>
      <c r="AA400" s="159"/>
      <c r="AB400" s="159"/>
      <c r="AC400" s="159"/>
      <c r="AD400" s="96"/>
      <c r="AE400" s="96"/>
      <c r="AF400" s="96"/>
      <c r="AG400" s="96"/>
      <c r="AH400" s="120"/>
      <c r="AI400" s="96"/>
      <c r="AJ400" s="94"/>
      <c r="AL400" s="95"/>
      <c r="AM400" s="95"/>
      <c r="AN400" s="95"/>
      <c r="AO400" s="95"/>
      <c r="AP400" s="95"/>
      <c r="AQ400" s="95"/>
      <c r="AR400" s="94"/>
      <c r="AS400" s="95"/>
    </row>
    <row r="401" spans="1:45" s="79" customFormat="1" ht="44.25" customHeight="1" x14ac:dyDescent="0.3">
      <c r="A401" s="171">
        <v>375</v>
      </c>
      <c r="B401" s="171" t="s">
        <v>722</v>
      </c>
      <c r="C401" s="171">
        <v>5029642</v>
      </c>
      <c r="D401" s="171" t="s">
        <v>248</v>
      </c>
      <c r="E401" s="171" t="s">
        <v>1556</v>
      </c>
      <c r="F401" s="171" t="s">
        <v>411</v>
      </c>
      <c r="G401" s="159" t="s">
        <v>1557</v>
      </c>
      <c r="H401" s="159" t="s">
        <v>1558</v>
      </c>
      <c r="I401" s="171" t="s">
        <v>754</v>
      </c>
      <c r="J401" s="201">
        <v>2500</v>
      </c>
      <c r="K401" s="183">
        <v>1</v>
      </c>
      <c r="L401" s="179">
        <f>Table3[[#This Row],[PoW]]*Table3[[#This Row],[ToV in 1.000]]</f>
        <v>2500</v>
      </c>
      <c r="M401" s="171" t="s">
        <v>615</v>
      </c>
      <c r="N401" s="120"/>
      <c r="Q401" s="171" t="s">
        <v>4008</v>
      </c>
      <c r="R401" s="171"/>
      <c r="S401" s="171"/>
      <c r="T401" s="171" t="s">
        <v>1559</v>
      </c>
      <c r="U401" s="171"/>
      <c r="V401" s="168"/>
      <c r="W401" s="171"/>
      <c r="X401" s="168" t="s">
        <v>522</v>
      </c>
      <c r="Y401" s="90" t="s">
        <v>1549</v>
      </c>
      <c r="Z401" s="159"/>
      <c r="AA401" s="159"/>
      <c r="AB401" s="159"/>
      <c r="AC401" s="159"/>
      <c r="AD401" s="96"/>
      <c r="AE401" s="96"/>
      <c r="AF401" s="96"/>
      <c r="AG401" s="96"/>
      <c r="AH401" s="120"/>
      <c r="AI401" s="96"/>
      <c r="AJ401" s="94"/>
      <c r="AK401" s="94"/>
      <c r="AL401" s="95"/>
      <c r="AM401" s="95"/>
      <c r="AN401" s="95"/>
      <c r="AO401" s="95"/>
      <c r="AP401" s="95"/>
      <c r="AQ401" s="95"/>
      <c r="AR401" s="94"/>
      <c r="AS401" s="95"/>
    </row>
    <row r="402" spans="1:45" s="79" customFormat="1" ht="44.25" customHeight="1" x14ac:dyDescent="0.3">
      <c r="A402" s="171">
        <v>374</v>
      </c>
      <c r="B402" s="171" t="s">
        <v>770</v>
      </c>
      <c r="C402" s="171" t="s">
        <v>754</v>
      </c>
      <c r="D402" s="171" t="s">
        <v>1560</v>
      </c>
      <c r="E402" s="171" t="s">
        <v>1561</v>
      </c>
      <c r="F402" s="168" t="s">
        <v>97</v>
      </c>
      <c r="G402" s="159"/>
      <c r="H402" s="159">
        <v>45425</v>
      </c>
      <c r="I402" s="171" t="s">
        <v>754</v>
      </c>
      <c r="J402" s="195"/>
      <c r="K402" s="183"/>
      <c r="L402" s="180">
        <f>Table3[[#This Row],[PoW]]*Table3[[#This Row],[ToV in 1.000]]</f>
        <v>0</v>
      </c>
      <c r="M402" s="171"/>
      <c r="N402" s="120"/>
      <c r="Q402" s="171"/>
      <c r="R402" s="171"/>
      <c r="S402" s="171"/>
      <c r="T402" s="171" t="s">
        <v>1562</v>
      </c>
      <c r="U402" s="171"/>
      <c r="V402" s="171"/>
      <c r="W402" s="171"/>
      <c r="X402" s="168" t="s">
        <v>522</v>
      </c>
      <c r="Y402" s="90" t="s">
        <v>1549</v>
      </c>
      <c r="Z402" s="159">
        <v>45565</v>
      </c>
      <c r="AA402" s="159"/>
      <c r="AB402" s="159"/>
      <c r="AC402" s="159"/>
      <c r="AD402" s="96"/>
      <c r="AE402" s="96"/>
      <c r="AF402" s="96"/>
      <c r="AG402" s="96"/>
      <c r="AH402" s="120"/>
      <c r="AI402" s="96"/>
      <c r="AJ402" s="94"/>
      <c r="AK402" s="94"/>
      <c r="AL402" s="95"/>
      <c r="AM402" s="95"/>
      <c r="AN402" s="95"/>
      <c r="AO402" s="95"/>
      <c r="AP402" s="95"/>
      <c r="AQ402" s="95"/>
      <c r="AR402" s="94"/>
      <c r="AS402" s="95"/>
    </row>
    <row r="403" spans="1:45" s="79" customFormat="1" ht="44.25" customHeight="1" x14ac:dyDescent="0.3">
      <c r="A403" s="171">
        <v>373</v>
      </c>
      <c r="B403" s="171" t="s">
        <v>770</v>
      </c>
      <c r="C403" s="171">
        <v>5039043</v>
      </c>
      <c r="D403" s="171" t="s">
        <v>1563</v>
      </c>
      <c r="E403" s="171" t="s">
        <v>1564</v>
      </c>
      <c r="F403" s="171" t="s">
        <v>274</v>
      </c>
      <c r="G403" s="159"/>
      <c r="H403" s="159">
        <v>45419</v>
      </c>
      <c r="I403" s="171" t="s">
        <v>754</v>
      </c>
      <c r="J403" s="195">
        <v>20</v>
      </c>
      <c r="K403" s="183"/>
      <c r="L403" s="180">
        <f>Table3[[#This Row],[PoW]]*Table3[[#This Row],[ToV in 1.000]]</f>
        <v>0</v>
      </c>
      <c r="M403" s="171"/>
      <c r="N403" s="120"/>
      <c r="Q403" s="171"/>
      <c r="R403" s="171"/>
      <c r="S403" s="171"/>
      <c r="T403" s="171" t="s">
        <v>1565</v>
      </c>
      <c r="U403" s="171"/>
      <c r="V403" s="171"/>
      <c r="W403" s="171"/>
      <c r="X403" s="168" t="s">
        <v>522</v>
      </c>
      <c r="Y403" s="90" t="s">
        <v>1549</v>
      </c>
      <c r="Z403" s="159"/>
      <c r="AA403" s="159"/>
      <c r="AB403" s="159"/>
      <c r="AC403" s="159" t="s">
        <v>1566</v>
      </c>
      <c r="AD403" s="96"/>
      <c r="AE403" s="96"/>
      <c r="AF403" s="96"/>
      <c r="AG403" s="96"/>
      <c r="AH403" s="120"/>
      <c r="AI403" s="96"/>
      <c r="AJ403" s="94" t="s">
        <v>1567</v>
      </c>
      <c r="AK403" s="94"/>
      <c r="AL403" s="95"/>
      <c r="AM403" s="95"/>
      <c r="AN403" s="95">
        <v>45450</v>
      </c>
      <c r="AO403" s="95">
        <v>45460</v>
      </c>
      <c r="AP403" s="95">
        <v>45499</v>
      </c>
      <c r="AQ403" s="95"/>
      <c r="AR403" s="94"/>
      <c r="AS403" s="95"/>
    </row>
    <row r="404" spans="1:45" s="79" customFormat="1" ht="44.25" customHeight="1" x14ac:dyDescent="0.3">
      <c r="A404" s="171">
        <v>372</v>
      </c>
      <c r="B404" s="171" t="s">
        <v>770</v>
      </c>
      <c r="C404" s="171">
        <v>5108436</v>
      </c>
      <c r="D404" s="171" t="s">
        <v>1065</v>
      </c>
      <c r="E404" s="171" t="s">
        <v>1568</v>
      </c>
      <c r="F404" s="168" t="s">
        <v>97</v>
      </c>
      <c r="G404" s="159">
        <v>45450</v>
      </c>
      <c r="H404" s="159">
        <v>45460</v>
      </c>
      <c r="I404" s="171" t="s">
        <v>754</v>
      </c>
      <c r="J404" s="195">
        <v>400</v>
      </c>
      <c r="K404" s="183"/>
      <c r="L404" s="180">
        <f>Table3[[#This Row],[PoW]]*Table3[[#This Row],[ToV in 1.000]]</f>
        <v>0</v>
      </c>
      <c r="M404" s="171"/>
      <c r="N404" s="120"/>
      <c r="Q404" s="171"/>
      <c r="R404" s="171"/>
      <c r="S404" s="171"/>
      <c r="T404" s="171" t="s">
        <v>1569</v>
      </c>
      <c r="U404" s="171"/>
      <c r="V404" s="171"/>
      <c r="W404" s="171"/>
      <c r="X404" s="168" t="s">
        <v>522</v>
      </c>
      <c r="Y404" s="90" t="s">
        <v>1549</v>
      </c>
      <c r="Z404" s="159"/>
      <c r="AA404" s="159"/>
      <c r="AB404" s="159"/>
      <c r="AC404" s="159" t="s">
        <v>1570</v>
      </c>
      <c r="AD404" s="96"/>
      <c r="AE404" s="96"/>
      <c r="AF404" s="96"/>
      <c r="AG404" s="96"/>
      <c r="AH404" s="120"/>
      <c r="AI404" s="96"/>
      <c r="AJ404" s="94" t="s">
        <v>1399</v>
      </c>
      <c r="AK404" s="94"/>
      <c r="AL404" s="95"/>
      <c r="AM404" s="95"/>
      <c r="AN404" s="95"/>
      <c r="AO404" s="95"/>
      <c r="AP404" s="95"/>
      <c r="AQ404" s="95"/>
      <c r="AR404" s="94"/>
      <c r="AS404" s="95"/>
    </row>
    <row r="405" spans="1:45" s="79" customFormat="1" ht="44.25" customHeight="1" x14ac:dyDescent="0.3">
      <c r="A405" s="171">
        <v>369</v>
      </c>
      <c r="B405" s="171" t="s">
        <v>103</v>
      </c>
      <c r="C405" s="171">
        <v>4994168</v>
      </c>
      <c r="D405" s="171" t="s">
        <v>1579</v>
      </c>
      <c r="E405" s="171" t="s">
        <v>1580</v>
      </c>
      <c r="F405" s="171" t="s">
        <v>97</v>
      </c>
      <c r="G405" s="159" t="s">
        <v>115</v>
      </c>
      <c r="H405" s="159" t="s">
        <v>115</v>
      </c>
      <c r="I405" s="171"/>
      <c r="J405" s="195">
        <v>6</v>
      </c>
      <c r="K405" s="183">
        <v>0.3</v>
      </c>
      <c r="L405" s="180">
        <f>Table3[[#This Row],[PoW]]*Table3[[#This Row],[ToV in 1.000]]</f>
        <v>1.7999999999999998</v>
      </c>
      <c r="M405" s="171" t="s">
        <v>112</v>
      </c>
      <c r="N405" s="120" t="s">
        <v>1289</v>
      </c>
      <c r="O405" s="168" t="s">
        <v>4008</v>
      </c>
      <c r="P405" s="168"/>
      <c r="Q405" s="171" t="s">
        <v>4008</v>
      </c>
      <c r="R405" s="171" t="s">
        <v>677</v>
      </c>
      <c r="S405" s="171" t="s">
        <v>207</v>
      </c>
      <c r="T405" s="145" t="s">
        <v>4121</v>
      </c>
      <c r="U405" s="171"/>
      <c r="V405" s="171" t="s">
        <v>770</v>
      </c>
      <c r="W405" s="171"/>
      <c r="X405" s="171" t="s">
        <v>848</v>
      </c>
      <c r="Y405" s="159" t="s">
        <v>1578</v>
      </c>
      <c r="Z405" s="159"/>
      <c r="AA405" s="159"/>
      <c r="AB405" s="159"/>
      <c r="AC405" s="159" t="s">
        <v>1581</v>
      </c>
      <c r="AD405" s="96"/>
      <c r="AE405" s="96"/>
      <c r="AF405" s="96"/>
      <c r="AG405" s="96" t="s">
        <v>1392</v>
      </c>
      <c r="AH405" s="120"/>
      <c r="AI405" s="148">
        <v>0.36</v>
      </c>
      <c r="AJ405" s="111" t="s">
        <v>1582</v>
      </c>
      <c r="AK405" s="94"/>
      <c r="AL405" s="87"/>
      <c r="AM405" s="87"/>
      <c r="AN405" s="87"/>
      <c r="AO405" s="87"/>
      <c r="AP405" s="87"/>
      <c r="AQ405" s="87"/>
      <c r="AS405" s="87"/>
    </row>
    <row r="406" spans="1:45" s="79" customFormat="1" ht="44.25" hidden="1" customHeight="1" x14ac:dyDescent="0.3">
      <c r="A406" s="171">
        <v>371</v>
      </c>
      <c r="B406" s="171" t="s">
        <v>770</v>
      </c>
      <c r="C406" s="171">
        <v>4923574</v>
      </c>
      <c r="D406" s="171" t="s">
        <v>1571</v>
      </c>
      <c r="E406" s="171" t="s">
        <v>1572</v>
      </c>
      <c r="F406" s="171" t="s">
        <v>279</v>
      </c>
      <c r="G406" s="159"/>
      <c r="H406" s="159"/>
      <c r="I406" s="171" t="s">
        <v>754</v>
      </c>
      <c r="J406" s="195"/>
      <c r="K406" s="183"/>
      <c r="L406" s="180">
        <f>Table3[[#This Row],[PoW]]*Table3[[#This Row],[ToV in 1.000]]</f>
        <v>0</v>
      </c>
      <c r="M406" s="171" t="s">
        <v>112</v>
      </c>
      <c r="N406" s="120"/>
      <c r="Q406" s="171"/>
      <c r="R406" s="171"/>
      <c r="S406" s="171"/>
      <c r="T406" s="171" t="s">
        <v>1573</v>
      </c>
      <c r="U406" s="171"/>
      <c r="V406" s="171"/>
      <c r="W406" s="171"/>
      <c r="X406" s="171" t="s">
        <v>522</v>
      </c>
      <c r="Y406" s="86" t="s">
        <v>1574</v>
      </c>
      <c r="Z406" s="159"/>
      <c r="AA406" s="159"/>
      <c r="AB406" s="159"/>
      <c r="AC406" s="159"/>
      <c r="AD406" s="96"/>
      <c r="AE406" s="96"/>
      <c r="AF406" s="96"/>
      <c r="AG406" s="96"/>
      <c r="AH406" s="120"/>
      <c r="AI406" s="96"/>
      <c r="AJ406" s="94"/>
      <c r="AL406" s="95"/>
      <c r="AM406" s="95"/>
      <c r="AN406" s="95"/>
      <c r="AO406" s="95"/>
      <c r="AP406" s="95"/>
      <c r="AQ406" s="95"/>
      <c r="AR406" s="94"/>
      <c r="AS406" s="95"/>
    </row>
    <row r="407" spans="1:45" s="79" customFormat="1" ht="44.25" hidden="1" customHeight="1" x14ac:dyDescent="0.3">
      <c r="A407" s="171">
        <v>370</v>
      </c>
      <c r="B407" s="171" t="s">
        <v>770</v>
      </c>
      <c r="C407" s="171" t="s">
        <v>754</v>
      </c>
      <c r="D407" s="171" t="s">
        <v>1575</v>
      </c>
      <c r="E407" s="171" t="s">
        <v>1576</v>
      </c>
      <c r="F407" s="168" t="s">
        <v>97</v>
      </c>
      <c r="G407" s="159"/>
      <c r="H407" s="159"/>
      <c r="I407" s="171" t="s">
        <v>754</v>
      </c>
      <c r="J407" s="195"/>
      <c r="K407" s="183"/>
      <c r="L407" s="180">
        <f>Table3[[#This Row],[PoW]]*Table3[[#This Row],[ToV in 1.000]]</f>
        <v>0</v>
      </c>
      <c r="M407" s="171"/>
      <c r="N407" s="120"/>
      <c r="Q407" s="171"/>
      <c r="R407" s="171"/>
      <c r="S407" s="171"/>
      <c r="T407" s="171" t="s">
        <v>1577</v>
      </c>
      <c r="U407" s="171"/>
      <c r="V407" s="171"/>
      <c r="W407" s="171"/>
      <c r="X407" s="168" t="s">
        <v>522</v>
      </c>
      <c r="Y407" s="90" t="s">
        <v>1578</v>
      </c>
      <c r="Z407" s="159"/>
      <c r="AA407" s="159"/>
      <c r="AB407" s="159"/>
      <c r="AC407" s="159"/>
      <c r="AD407" s="96"/>
      <c r="AE407" s="96"/>
      <c r="AF407" s="96"/>
      <c r="AG407" s="96"/>
      <c r="AH407" s="120"/>
      <c r="AI407" s="96"/>
      <c r="AJ407" s="94"/>
      <c r="AK407" s="94"/>
      <c r="AL407" s="95"/>
      <c r="AM407" s="95"/>
      <c r="AN407" s="95"/>
      <c r="AO407" s="95"/>
      <c r="AP407" s="95"/>
      <c r="AQ407" s="95"/>
      <c r="AR407" s="94"/>
      <c r="AS407" s="95"/>
    </row>
    <row r="408" spans="1:45" s="79" customFormat="1" ht="44.25" customHeight="1" x14ac:dyDescent="0.3">
      <c r="A408" s="171">
        <v>368</v>
      </c>
      <c r="B408" s="171" t="s">
        <v>770</v>
      </c>
      <c r="C408" s="171" t="s">
        <v>754</v>
      </c>
      <c r="D408" s="171" t="s">
        <v>1583</v>
      </c>
      <c r="E408" s="171" t="s">
        <v>1584</v>
      </c>
      <c r="F408" s="168" t="s">
        <v>97</v>
      </c>
      <c r="G408" s="159"/>
      <c r="H408" s="159">
        <v>45383</v>
      </c>
      <c r="I408" s="171" t="s">
        <v>754</v>
      </c>
      <c r="J408" s="195"/>
      <c r="K408" s="183"/>
      <c r="L408" s="180">
        <f>Table3[[#This Row],[PoW]]*Table3[[#This Row],[ToV in 1.000]]</f>
        <v>0</v>
      </c>
      <c r="M408" s="171"/>
      <c r="N408" s="120"/>
      <c r="Q408" s="171"/>
      <c r="R408" s="171"/>
      <c r="S408" s="171"/>
      <c r="T408" s="171" t="s">
        <v>1585</v>
      </c>
      <c r="U408" s="171"/>
      <c r="V408" s="171"/>
      <c r="W408" s="171"/>
      <c r="X408" s="168" t="s">
        <v>522</v>
      </c>
      <c r="Y408" s="86" t="s">
        <v>1586</v>
      </c>
      <c r="Z408" s="159"/>
      <c r="AA408" s="159"/>
      <c r="AB408" s="159"/>
      <c r="AC408" s="159"/>
      <c r="AD408" s="96"/>
      <c r="AE408" s="96"/>
      <c r="AF408" s="96"/>
      <c r="AG408" s="96"/>
      <c r="AH408" s="120"/>
      <c r="AI408" s="96"/>
      <c r="AJ408" s="94" t="s">
        <v>1587</v>
      </c>
      <c r="AK408" s="94"/>
      <c r="AL408" s="95"/>
      <c r="AM408" s="95"/>
      <c r="AN408" s="95"/>
      <c r="AO408" s="95"/>
      <c r="AP408" s="95"/>
      <c r="AQ408" s="95"/>
      <c r="AR408" s="94"/>
      <c r="AS408" s="95"/>
    </row>
    <row r="409" spans="1:45" s="79" customFormat="1" ht="44.25" customHeight="1" x14ac:dyDescent="0.3">
      <c r="A409" s="171">
        <v>367</v>
      </c>
      <c r="B409" s="171" t="s">
        <v>770</v>
      </c>
      <c r="C409" s="171" t="s">
        <v>754</v>
      </c>
      <c r="D409" s="171" t="s">
        <v>1560</v>
      </c>
      <c r="E409" s="171" t="s">
        <v>1588</v>
      </c>
      <c r="F409" s="168" t="s">
        <v>97</v>
      </c>
      <c r="G409" s="159"/>
      <c r="H409" s="159">
        <v>45412</v>
      </c>
      <c r="I409" s="171" t="s">
        <v>754</v>
      </c>
      <c r="J409" s="195"/>
      <c r="K409" s="183"/>
      <c r="L409" s="180">
        <f>Table3[[#This Row],[PoW]]*Table3[[#This Row],[ToV in 1.000]]</f>
        <v>0</v>
      </c>
      <c r="M409" s="171"/>
      <c r="N409" s="120"/>
      <c r="Q409" s="171"/>
      <c r="R409" s="171"/>
      <c r="S409" s="171"/>
      <c r="T409" s="171" t="s">
        <v>1589</v>
      </c>
      <c r="U409" s="171"/>
      <c r="V409" s="171"/>
      <c r="W409" s="171"/>
      <c r="X409" s="168" t="s">
        <v>522</v>
      </c>
      <c r="Y409" s="86" t="s">
        <v>1590</v>
      </c>
      <c r="Z409" s="159"/>
      <c r="AA409" s="159"/>
      <c r="AB409" s="159"/>
      <c r="AC409" s="159"/>
      <c r="AD409" s="96"/>
      <c r="AE409" s="96"/>
      <c r="AF409" s="96"/>
      <c r="AG409" s="96"/>
      <c r="AH409" s="120"/>
      <c r="AI409" s="96"/>
      <c r="AJ409" s="94" t="s">
        <v>1591</v>
      </c>
      <c r="AK409" s="94"/>
      <c r="AL409" s="95"/>
      <c r="AM409" s="95"/>
      <c r="AN409" s="95"/>
      <c r="AO409" s="95"/>
      <c r="AP409" s="95"/>
      <c r="AQ409" s="95"/>
      <c r="AR409" s="94"/>
      <c r="AS409" s="95"/>
    </row>
    <row r="410" spans="1:45" s="79" customFormat="1" ht="44.25" customHeight="1" x14ac:dyDescent="0.3">
      <c r="A410" s="171">
        <v>364</v>
      </c>
      <c r="B410" s="171" t="s">
        <v>722</v>
      </c>
      <c r="C410" s="171">
        <v>4971271</v>
      </c>
      <c r="D410" s="171" t="s">
        <v>1596</v>
      </c>
      <c r="E410" s="171" t="s">
        <v>1597</v>
      </c>
      <c r="F410" s="171" t="s">
        <v>279</v>
      </c>
      <c r="G410" s="159">
        <v>45456</v>
      </c>
      <c r="H410" s="159">
        <v>45467</v>
      </c>
      <c r="I410" s="171" t="s">
        <v>754</v>
      </c>
      <c r="J410" s="201">
        <v>800</v>
      </c>
      <c r="K410" s="183"/>
      <c r="L410" s="179">
        <f>Table3[[#This Row],[PoW]]*Table3[[#This Row],[ToV in 1.000]]</f>
        <v>0</v>
      </c>
      <c r="M410" s="171" t="s">
        <v>112</v>
      </c>
      <c r="N410" s="120"/>
      <c r="Q410" s="171" t="s">
        <v>4008</v>
      </c>
      <c r="R410" s="171"/>
      <c r="S410" s="171"/>
      <c r="T410" s="171" t="s">
        <v>1598</v>
      </c>
      <c r="U410" s="171"/>
      <c r="V410" s="168"/>
      <c r="W410" s="171"/>
      <c r="X410" s="171" t="s">
        <v>522</v>
      </c>
      <c r="Y410" s="86" t="s">
        <v>1590</v>
      </c>
      <c r="Z410" s="159"/>
      <c r="AA410" s="159"/>
      <c r="AB410" s="159"/>
      <c r="AC410" s="159" t="s">
        <v>1599</v>
      </c>
      <c r="AD410" s="96"/>
      <c r="AE410" s="96"/>
      <c r="AF410" s="96"/>
      <c r="AG410" s="96"/>
      <c r="AH410" s="120"/>
      <c r="AI410" s="96"/>
      <c r="AJ410" s="94"/>
      <c r="AK410" s="94"/>
      <c r="AL410" s="87"/>
      <c r="AM410" s="87"/>
      <c r="AN410" s="87"/>
      <c r="AO410" s="87"/>
      <c r="AP410" s="87"/>
      <c r="AQ410" s="87"/>
      <c r="AS410" s="87"/>
    </row>
    <row r="411" spans="1:45" s="79" customFormat="1" ht="44.25" hidden="1" customHeight="1" x14ac:dyDescent="0.3">
      <c r="A411" s="171">
        <v>366</v>
      </c>
      <c r="B411" s="171" t="s">
        <v>722</v>
      </c>
      <c r="C411" s="171" t="s">
        <v>754</v>
      </c>
      <c r="D411" s="171" t="s">
        <v>1592</v>
      </c>
      <c r="E411" s="171" t="s">
        <v>1593</v>
      </c>
      <c r="F411" s="168" t="s">
        <v>97</v>
      </c>
      <c r="G411" s="159"/>
      <c r="H411" s="159"/>
      <c r="I411" s="171" t="s">
        <v>754</v>
      </c>
      <c r="J411" s="195"/>
      <c r="K411" s="183"/>
      <c r="L411" s="180">
        <f>Table3[[#This Row],[PoW]]*Table3[[#This Row],[ToV in 1.000]]</f>
        <v>0</v>
      </c>
      <c r="M411" s="171"/>
      <c r="N411" s="120"/>
      <c r="Q411" s="171"/>
      <c r="R411" s="171"/>
      <c r="S411" s="171"/>
      <c r="T411" s="171" t="s">
        <v>1594</v>
      </c>
      <c r="U411" s="171"/>
      <c r="V411" s="171"/>
      <c r="W411" s="171"/>
      <c r="X411" s="168" t="s">
        <v>522</v>
      </c>
      <c r="Y411" s="86" t="s">
        <v>1590</v>
      </c>
      <c r="Z411" s="159"/>
      <c r="AA411" s="159"/>
      <c r="AB411" s="159"/>
      <c r="AC411" s="159"/>
      <c r="AD411" s="96"/>
      <c r="AE411" s="96"/>
      <c r="AF411" s="96"/>
      <c r="AG411" s="96"/>
      <c r="AH411" s="120"/>
      <c r="AI411" s="96"/>
      <c r="AJ411" s="94"/>
      <c r="AK411" s="94"/>
      <c r="AL411" s="95"/>
      <c r="AM411" s="95"/>
      <c r="AN411" s="95"/>
      <c r="AO411" s="95"/>
      <c r="AP411" s="95"/>
      <c r="AQ411" s="95"/>
      <c r="AR411" s="94"/>
      <c r="AS411" s="95"/>
    </row>
    <row r="412" spans="1:45" s="79" customFormat="1" ht="44.25" hidden="1" customHeight="1" x14ac:dyDescent="0.3">
      <c r="A412" s="171">
        <v>365</v>
      </c>
      <c r="B412" s="171" t="s">
        <v>770</v>
      </c>
      <c r="C412" s="171">
        <v>4967592</v>
      </c>
      <c r="D412" s="171" t="s">
        <v>563</v>
      </c>
      <c r="E412" s="171" t="s">
        <v>846</v>
      </c>
      <c r="F412" s="171" t="s">
        <v>279</v>
      </c>
      <c r="G412" s="159"/>
      <c r="H412" s="159"/>
      <c r="I412" s="171" t="s">
        <v>754</v>
      </c>
      <c r="J412" s="201">
        <v>467</v>
      </c>
      <c r="K412" s="183"/>
      <c r="L412" s="179">
        <f>Table3[[#This Row],[PoW]]*Table3[[#This Row],[ToV in 1.000]]</f>
        <v>0</v>
      </c>
      <c r="M412" s="171" t="s">
        <v>112</v>
      </c>
      <c r="N412" s="120"/>
      <c r="Q412" s="171"/>
      <c r="R412" s="171"/>
      <c r="S412" s="171"/>
      <c r="T412" s="171" t="s">
        <v>1595</v>
      </c>
      <c r="U412" s="171"/>
      <c r="V412" s="168"/>
      <c r="W412" s="171"/>
      <c r="X412" s="171" t="s">
        <v>522</v>
      </c>
      <c r="Y412" s="86" t="s">
        <v>1590</v>
      </c>
      <c r="Z412" s="159"/>
      <c r="AA412" s="159"/>
      <c r="AB412" s="159"/>
      <c r="AC412" s="159"/>
      <c r="AD412" s="96"/>
      <c r="AE412" s="96"/>
      <c r="AF412" s="96"/>
      <c r="AG412" s="96"/>
      <c r="AH412" s="120"/>
      <c r="AI412" s="96"/>
      <c r="AJ412" s="94"/>
      <c r="AK412" s="94"/>
      <c r="AL412" s="95">
        <v>45406</v>
      </c>
      <c r="AM412" s="95"/>
      <c r="AN412" s="95"/>
      <c r="AO412" s="95">
        <v>45292</v>
      </c>
      <c r="AP412" s="95">
        <v>45657</v>
      </c>
      <c r="AQ412" s="95"/>
      <c r="AR412" s="94"/>
      <c r="AS412" s="95"/>
    </row>
    <row r="413" spans="1:45" s="79" customFormat="1" ht="44.25" customHeight="1" x14ac:dyDescent="0.3">
      <c r="A413" s="171">
        <v>362</v>
      </c>
      <c r="B413" s="171" t="s">
        <v>770</v>
      </c>
      <c r="C413" s="171" t="s">
        <v>754</v>
      </c>
      <c r="D413" s="171" t="s">
        <v>712</v>
      </c>
      <c r="E413" s="171" t="s">
        <v>1603</v>
      </c>
      <c r="F413" s="168" t="s">
        <v>97</v>
      </c>
      <c r="G413" s="159" t="s">
        <v>1604</v>
      </c>
      <c r="H413" s="159">
        <v>45425</v>
      </c>
      <c r="I413" s="171" t="s">
        <v>754</v>
      </c>
      <c r="J413" s="195"/>
      <c r="K413" s="183"/>
      <c r="L413" s="180">
        <f>Table3[[#This Row],[PoW]]*Table3[[#This Row],[ToV in 1.000]]</f>
        <v>0</v>
      </c>
      <c r="M413" s="171"/>
      <c r="N413" s="120"/>
      <c r="Q413" s="171"/>
      <c r="R413" s="171"/>
      <c r="S413" s="171"/>
      <c r="T413" s="171" t="s">
        <v>1605</v>
      </c>
      <c r="U413" s="171"/>
      <c r="V413" s="171"/>
      <c r="W413" s="171"/>
      <c r="X413" s="168" t="s">
        <v>522</v>
      </c>
      <c r="Y413" s="86" t="s">
        <v>1574</v>
      </c>
      <c r="Z413" s="159"/>
      <c r="AA413" s="159"/>
      <c r="AB413" s="159"/>
      <c r="AC413" s="159"/>
      <c r="AD413" s="96"/>
      <c r="AE413" s="96"/>
      <c r="AF413" s="96"/>
      <c r="AG413" s="148"/>
      <c r="AH413" s="120"/>
      <c r="AI413" s="96"/>
      <c r="AK413" s="94"/>
      <c r="AL413" s="95"/>
      <c r="AM413" s="95"/>
      <c r="AN413" s="95"/>
      <c r="AO413" s="95"/>
      <c r="AP413" s="95"/>
      <c r="AQ413" s="95"/>
      <c r="AR413" s="94"/>
      <c r="AS413" s="95"/>
    </row>
    <row r="414" spans="1:45" s="79" customFormat="1" ht="44.25" hidden="1" customHeight="1" x14ac:dyDescent="0.3">
      <c r="A414" s="187">
        <v>363</v>
      </c>
      <c r="B414" s="187" t="s">
        <v>722</v>
      </c>
      <c r="C414" s="187">
        <v>4961243</v>
      </c>
      <c r="D414" s="187" t="s">
        <v>1600</v>
      </c>
      <c r="E414" s="187" t="s">
        <v>1601</v>
      </c>
      <c r="F414" s="187" t="s">
        <v>302</v>
      </c>
      <c r="G414" s="208"/>
      <c r="H414" s="208"/>
      <c r="I414" s="187" t="s">
        <v>754</v>
      </c>
      <c r="J414" s="203"/>
      <c r="K414" s="204"/>
      <c r="L414" s="205">
        <f>Table3[[#This Row],[PoW]]*Table3[[#This Row],[ToV in 1.000]]</f>
        <v>0</v>
      </c>
      <c r="M414" s="187"/>
      <c r="N414" s="206"/>
      <c r="O414" s="128"/>
      <c r="P414" s="128"/>
      <c r="Q414" s="187"/>
      <c r="R414" s="187"/>
      <c r="S414" s="187"/>
      <c r="T414" s="187" t="s">
        <v>4112</v>
      </c>
      <c r="U414" s="187"/>
      <c r="V414" s="187"/>
      <c r="W414" s="187"/>
      <c r="X414" s="207" t="s">
        <v>522</v>
      </c>
      <c r="Y414" s="224" t="s">
        <v>1542</v>
      </c>
      <c r="Z414" s="208"/>
      <c r="AA414" s="208"/>
      <c r="AB414" s="208"/>
      <c r="AC414" s="159"/>
      <c r="AD414" s="209"/>
      <c r="AE414" s="209"/>
      <c r="AF414" s="209"/>
      <c r="AG414" s="209"/>
      <c r="AH414" s="206"/>
      <c r="AI414" s="209"/>
      <c r="AJ414" s="128" t="s">
        <v>1602</v>
      </c>
      <c r="AK414" s="210"/>
      <c r="AL414" s="211"/>
      <c r="AM414" s="211"/>
      <c r="AN414" s="211"/>
      <c r="AO414" s="211"/>
      <c r="AP414" s="211"/>
      <c r="AQ414" s="211"/>
      <c r="AR414" s="210"/>
      <c r="AS414" s="211"/>
    </row>
    <row r="415" spans="1:45" s="79" customFormat="1" ht="44.25" customHeight="1" x14ac:dyDescent="0.3">
      <c r="A415" s="171">
        <v>361</v>
      </c>
      <c r="B415" s="171" t="s">
        <v>770</v>
      </c>
      <c r="C415" s="171" t="s">
        <v>754</v>
      </c>
      <c r="D415" s="171" t="s">
        <v>1606</v>
      </c>
      <c r="E415" s="171" t="s">
        <v>1607</v>
      </c>
      <c r="F415" s="168" t="s">
        <v>97</v>
      </c>
      <c r="G415" s="159">
        <v>45380</v>
      </c>
      <c r="H415" s="159">
        <v>45394</v>
      </c>
      <c r="I415" s="171" t="s">
        <v>754</v>
      </c>
      <c r="J415" s="195"/>
      <c r="K415" s="183"/>
      <c r="L415" s="180">
        <f>Table3[[#This Row],[PoW]]*Table3[[#This Row],[ToV in 1.000]]</f>
        <v>0</v>
      </c>
      <c r="M415" s="171"/>
      <c r="N415" s="120"/>
      <c r="Q415" s="171"/>
      <c r="R415" s="171"/>
      <c r="S415" s="171"/>
      <c r="T415" s="171" t="s">
        <v>1608</v>
      </c>
      <c r="U415" s="171"/>
      <c r="V415" s="171"/>
      <c r="W415" s="171"/>
      <c r="X415" s="168" t="s">
        <v>522</v>
      </c>
      <c r="Y415" s="86" t="s">
        <v>1574</v>
      </c>
      <c r="Z415" s="159" t="s">
        <v>1609</v>
      </c>
      <c r="AA415" s="159"/>
      <c r="AB415" s="159"/>
      <c r="AC415" s="159"/>
      <c r="AD415" s="96"/>
      <c r="AE415" s="96"/>
      <c r="AF415" s="96"/>
      <c r="AG415" s="96"/>
      <c r="AH415" s="120"/>
      <c r="AI415" s="96"/>
      <c r="AJ415" s="94"/>
      <c r="AK415" s="94"/>
      <c r="AL415" s="95"/>
      <c r="AM415" s="95"/>
      <c r="AN415" s="95"/>
      <c r="AO415" s="95"/>
      <c r="AP415" s="95"/>
      <c r="AQ415" s="95"/>
      <c r="AR415" s="94"/>
      <c r="AS415" s="95"/>
    </row>
    <row r="416" spans="1:45" s="79" customFormat="1" ht="44.25" customHeight="1" x14ac:dyDescent="0.3">
      <c r="A416" s="171">
        <v>360</v>
      </c>
      <c r="B416" s="171" t="s">
        <v>770</v>
      </c>
      <c r="C416" s="171">
        <v>4922526</v>
      </c>
      <c r="D416" s="171" t="s">
        <v>1610</v>
      </c>
      <c r="E416" s="171" t="s">
        <v>1611</v>
      </c>
      <c r="F416" s="171" t="s">
        <v>274</v>
      </c>
      <c r="G416" s="159">
        <v>45356</v>
      </c>
      <c r="H416" s="159">
        <v>45359</v>
      </c>
      <c r="I416" s="171" t="s">
        <v>754</v>
      </c>
      <c r="J416" s="195"/>
      <c r="K416" s="183"/>
      <c r="L416" s="180">
        <f>Table3[[#This Row],[PoW]]*Table3[[#This Row],[ToV in 1.000]]</f>
        <v>0</v>
      </c>
      <c r="M416" s="171"/>
      <c r="N416" s="120"/>
      <c r="Q416" s="171"/>
      <c r="R416" s="171"/>
      <c r="S416" s="171"/>
      <c r="T416" s="171" t="s">
        <v>1612</v>
      </c>
      <c r="U416" s="171"/>
      <c r="V416" s="171"/>
      <c r="W416" s="171"/>
      <c r="X416" s="168" t="s">
        <v>522</v>
      </c>
      <c r="Y416" s="86" t="s">
        <v>1574</v>
      </c>
      <c r="Z416" s="159"/>
      <c r="AA416" s="159"/>
      <c r="AB416" s="159"/>
      <c r="AC416" s="159" t="s">
        <v>1613</v>
      </c>
      <c r="AD416" s="96"/>
      <c r="AE416" s="96"/>
      <c r="AF416" s="96"/>
      <c r="AG416" s="96"/>
      <c r="AH416" s="120"/>
      <c r="AI416" s="96"/>
      <c r="AJ416" s="94"/>
      <c r="AK416" s="94"/>
      <c r="AL416" s="95"/>
      <c r="AM416" s="95"/>
      <c r="AN416" s="95"/>
      <c r="AO416" s="95"/>
      <c r="AP416" s="95"/>
      <c r="AQ416" s="95"/>
      <c r="AR416" s="94"/>
      <c r="AS416" s="95"/>
    </row>
    <row r="417" spans="1:45" s="79" customFormat="1" ht="44.25" customHeight="1" x14ac:dyDescent="0.3">
      <c r="A417" s="171">
        <v>355</v>
      </c>
      <c r="B417" s="171" t="s">
        <v>722</v>
      </c>
      <c r="C417" s="171" t="s">
        <v>754</v>
      </c>
      <c r="D417" s="171" t="s">
        <v>1623</v>
      </c>
      <c r="E417" s="171" t="s">
        <v>1624</v>
      </c>
      <c r="F417" s="168" t="s">
        <v>97</v>
      </c>
      <c r="G417" s="159"/>
      <c r="H417" s="159">
        <v>45370</v>
      </c>
      <c r="I417" s="171" t="s">
        <v>754</v>
      </c>
      <c r="J417" s="195"/>
      <c r="K417" s="183"/>
      <c r="L417" s="180">
        <f>Table3[[#This Row],[PoW]]*Table3[[#This Row],[ToV in 1.000]]</f>
        <v>0</v>
      </c>
      <c r="M417" s="171"/>
      <c r="N417" s="120"/>
      <c r="Q417" s="171"/>
      <c r="R417" s="171"/>
      <c r="S417" s="171"/>
      <c r="T417" s="171" t="s">
        <v>1625</v>
      </c>
      <c r="U417" s="171"/>
      <c r="V417" s="171"/>
      <c r="W417" s="171"/>
      <c r="X417" s="168" t="s">
        <v>522</v>
      </c>
      <c r="Y417" s="86" t="s">
        <v>1574</v>
      </c>
      <c r="Z417" s="159"/>
      <c r="AA417" s="159"/>
      <c r="AB417" s="159"/>
      <c r="AC417" s="159"/>
      <c r="AD417" s="96"/>
      <c r="AE417" s="96"/>
      <c r="AF417" s="148"/>
      <c r="AG417" s="96"/>
      <c r="AH417" s="120"/>
      <c r="AI417" s="96"/>
      <c r="AK417" s="94"/>
      <c r="AL417" s="95"/>
      <c r="AM417" s="95"/>
      <c r="AN417" s="95"/>
      <c r="AO417" s="95">
        <v>45296</v>
      </c>
      <c r="AP417" s="95">
        <v>46873</v>
      </c>
      <c r="AQ417" s="95"/>
      <c r="AR417" s="94"/>
      <c r="AS417" s="95"/>
    </row>
    <row r="418" spans="1:45" s="79" customFormat="1" ht="44.25" hidden="1" customHeight="1" x14ac:dyDescent="0.3">
      <c r="A418" s="171">
        <v>359</v>
      </c>
      <c r="B418" s="171" t="s">
        <v>1614</v>
      </c>
      <c r="C418" s="171">
        <v>4895579</v>
      </c>
      <c r="D418" s="171" t="s">
        <v>808</v>
      </c>
      <c r="E418" s="171" t="s">
        <v>1615</v>
      </c>
      <c r="F418" s="171" t="s">
        <v>274</v>
      </c>
      <c r="G418" s="159"/>
      <c r="H418" s="159"/>
      <c r="I418" s="171" t="s">
        <v>754</v>
      </c>
      <c r="J418" s="195">
        <v>16000</v>
      </c>
      <c r="K418" s="183"/>
      <c r="L418" s="180">
        <f>Table3[[#This Row],[PoW]]*Table3[[#This Row],[ToV in 1.000]]</f>
        <v>0</v>
      </c>
      <c r="M418" s="171"/>
      <c r="N418" s="120"/>
      <c r="Q418" s="171"/>
      <c r="R418" s="171"/>
      <c r="S418" s="171"/>
      <c r="T418" s="171" t="s">
        <v>1616</v>
      </c>
      <c r="U418" s="171"/>
      <c r="V418" s="171"/>
      <c r="W418" s="171"/>
      <c r="X418" s="168" t="s">
        <v>522</v>
      </c>
      <c r="Y418" s="86" t="s">
        <v>1574</v>
      </c>
      <c r="Z418" s="159"/>
      <c r="AA418" s="159"/>
      <c r="AB418" s="159"/>
      <c r="AC418" s="159"/>
      <c r="AD418" s="96"/>
      <c r="AE418" s="96"/>
      <c r="AF418" s="96"/>
      <c r="AG418" s="96"/>
      <c r="AH418" s="120"/>
      <c r="AI418" s="96"/>
      <c r="AJ418" s="94"/>
      <c r="AK418" s="94"/>
      <c r="AL418" s="95"/>
      <c r="AM418" s="95"/>
      <c r="AN418" s="95"/>
      <c r="AO418" s="95"/>
      <c r="AP418" s="95"/>
      <c r="AQ418" s="95"/>
      <c r="AR418" s="94"/>
      <c r="AS418" s="95"/>
    </row>
    <row r="419" spans="1:45" s="79" customFormat="1" ht="44.25" hidden="1" customHeight="1" x14ac:dyDescent="0.3">
      <c r="A419" s="171">
        <v>358</v>
      </c>
      <c r="B419" s="171" t="s">
        <v>1617</v>
      </c>
      <c r="C419" s="171">
        <v>4895575</v>
      </c>
      <c r="D419" s="171" t="s">
        <v>808</v>
      </c>
      <c r="E419" s="171" t="s">
        <v>1618</v>
      </c>
      <c r="F419" s="171" t="s">
        <v>274</v>
      </c>
      <c r="G419" s="159"/>
      <c r="H419" s="159"/>
      <c r="I419" s="171" t="s">
        <v>754</v>
      </c>
      <c r="J419" s="195">
        <v>18000</v>
      </c>
      <c r="K419" s="183"/>
      <c r="L419" s="180">
        <f>Table3[[#This Row],[PoW]]*Table3[[#This Row],[ToV in 1.000]]</f>
        <v>0</v>
      </c>
      <c r="M419" s="171"/>
      <c r="N419" s="120"/>
      <c r="Q419" s="171"/>
      <c r="R419" s="171"/>
      <c r="S419" s="171"/>
      <c r="T419" s="171" t="s">
        <v>1616</v>
      </c>
      <c r="U419" s="171"/>
      <c r="V419" s="171"/>
      <c r="W419" s="171"/>
      <c r="X419" s="168" t="s">
        <v>522</v>
      </c>
      <c r="Y419" s="86" t="s">
        <v>1574</v>
      </c>
      <c r="Z419" s="159"/>
      <c r="AA419" s="159"/>
      <c r="AB419" s="159"/>
      <c r="AC419" s="159"/>
      <c r="AD419" s="96"/>
      <c r="AE419" s="96"/>
      <c r="AF419" s="96"/>
      <c r="AG419" s="96"/>
      <c r="AH419" s="120"/>
      <c r="AI419" s="96"/>
      <c r="AK419" s="94"/>
      <c r="AL419" s="95"/>
      <c r="AM419" s="95"/>
      <c r="AN419" s="95"/>
      <c r="AO419" s="95"/>
      <c r="AP419" s="95"/>
      <c r="AQ419" s="95"/>
      <c r="AR419" s="94"/>
      <c r="AS419" s="95"/>
    </row>
    <row r="420" spans="1:45" s="79" customFormat="1" ht="44.25" hidden="1" customHeight="1" x14ac:dyDescent="0.3">
      <c r="A420" s="171">
        <v>357</v>
      </c>
      <c r="B420" s="171" t="s">
        <v>1619</v>
      </c>
      <c r="C420" s="171">
        <v>4898723</v>
      </c>
      <c r="D420" s="171" t="s">
        <v>808</v>
      </c>
      <c r="E420" s="171" t="s">
        <v>1620</v>
      </c>
      <c r="F420" s="171" t="s">
        <v>274</v>
      </c>
      <c r="G420" s="159"/>
      <c r="H420" s="159"/>
      <c r="I420" s="171" t="s">
        <v>754</v>
      </c>
      <c r="J420" s="195">
        <v>6000</v>
      </c>
      <c r="K420" s="183"/>
      <c r="L420" s="180">
        <f>Table3[[#This Row],[PoW]]*Table3[[#This Row],[ToV in 1.000]]</f>
        <v>0</v>
      </c>
      <c r="M420" s="171"/>
      <c r="N420" s="120"/>
      <c r="Q420" s="171"/>
      <c r="R420" s="171"/>
      <c r="S420" s="171"/>
      <c r="T420" s="171" t="s">
        <v>1616</v>
      </c>
      <c r="U420" s="171"/>
      <c r="V420" s="171"/>
      <c r="W420" s="171"/>
      <c r="X420" s="168" t="s">
        <v>522</v>
      </c>
      <c r="Y420" s="86" t="s">
        <v>1574</v>
      </c>
      <c r="Z420" s="159"/>
      <c r="AA420" s="159"/>
      <c r="AB420" s="159"/>
      <c r="AC420" s="159"/>
      <c r="AD420" s="96"/>
      <c r="AE420" s="96"/>
      <c r="AF420" s="96"/>
      <c r="AG420" s="96"/>
      <c r="AH420" s="120"/>
      <c r="AI420" s="96"/>
      <c r="AL420" s="95"/>
      <c r="AM420" s="95"/>
      <c r="AN420" s="95"/>
      <c r="AO420" s="95"/>
      <c r="AP420" s="95"/>
      <c r="AQ420" s="95"/>
      <c r="AR420" s="94"/>
      <c r="AS420" s="95"/>
    </row>
    <row r="421" spans="1:45" s="79" customFormat="1" ht="44.25" hidden="1" customHeight="1" x14ac:dyDescent="0.3">
      <c r="A421" s="171">
        <v>356</v>
      </c>
      <c r="B421" s="171" t="s">
        <v>1621</v>
      </c>
      <c r="C421" s="171">
        <v>4896029</v>
      </c>
      <c r="D421" s="171" t="s">
        <v>808</v>
      </c>
      <c r="E421" s="171" t="s">
        <v>1620</v>
      </c>
      <c r="F421" s="168" t="s">
        <v>97</v>
      </c>
      <c r="G421" s="159"/>
      <c r="H421" s="159"/>
      <c r="I421" s="171" t="s">
        <v>754</v>
      </c>
      <c r="J421" s="195"/>
      <c r="K421" s="183"/>
      <c r="L421" s="180">
        <f>Table3[[#This Row],[PoW]]*Table3[[#This Row],[ToV in 1.000]]</f>
        <v>0</v>
      </c>
      <c r="M421" s="171"/>
      <c r="N421" s="120"/>
      <c r="Q421" s="171"/>
      <c r="R421" s="171"/>
      <c r="S421" s="171"/>
      <c r="T421" s="171" t="s">
        <v>1622</v>
      </c>
      <c r="U421" s="171"/>
      <c r="V421" s="171"/>
      <c r="W421" s="171"/>
      <c r="X421" s="168" t="s">
        <v>522</v>
      </c>
      <c r="Y421" s="86" t="s">
        <v>1574</v>
      </c>
      <c r="Z421" s="159"/>
      <c r="AA421" s="159"/>
      <c r="AB421" s="159"/>
      <c r="AC421" s="159"/>
      <c r="AD421" s="96"/>
      <c r="AE421" s="96"/>
      <c r="AF421" s="96"/>
      <c r="AG421" s="96"/>
      <c r="AH421" s="120"/>
      <c r="AI421" s="96"/>
      <c r="AL421" s="95"/>
      <c r="AM421" s="95"/>
      <c r="AN421" s="95"/>
      <c r="AO421" s="95"/>
      <c r="AP421" s="95"/>
      <c r="AQ421" s="95"/>
      <c r="AR421" s="94"/>
      <c r="AS421" s="95"/>
    </row>
    <row r="422" spans="1:45" s="79" customFormat="1" ht="44.25" customHeight="1" x14ac:dyDescent="0.3">
      <c r="A422" s="171">
        <v>354</v>
      </c>
      <c r="B422" s="171" t="s">
        <v>722</v>
      </c>
      <c r="C422" s="171" t="s">
        <v>754</v>
      </c>
      <c r="D422" s="171" t="s">
        <v>1626</v>
      </c>
      <c r="E422" s="171" t="s">
        <v>1627</v>
      </c>
      <c r="F422" s="168" t="s">
        <v>97</v>
      </c>
      <c r="G422" s="159">
        <v>45358</v>
      </c>
      <c r="H422" s="159">
        <v>45369</v>
      </c>
      <c r="I422" s="171" t="s">
        <v>754</v>
      </c>
      <c r="J422" s="201"/>
      <c r="K422" s="183"/>
      <c r="L422" s="179">
        <f>Table3[[#This Row],[PoW]]*Table3[[#This Row],[ToV in 1.000]]</f>
        <v>0</v>
      </c>
      <c r="M422" s="171"/>
      <c r="N422" s="120"/>
      <c r="Q422" s="171"/>
      <c r="R422" s="171"/>
      <c r="S422" s="171"/>
      <c r="T422" s="171" t="s">
        <v>1628</v>
      </c>
      <c r="U422" s="171"/>
      <c r="V422" s="168"/>
      <c r="W422" s="171"/>
      <c r="X422" s="168" t="s">
        <v>522</v>
      </c>
      <c r="Y422" s="86" t="s">
        <v>1574</v>
      </c>
      <c r="Z422" s="159" t="s">
        <v>1629</v>
      </c>
      <c r="AA422" s="159"/>
      <c r="AB422" s="159"/>
      <c r="AC422" s="159"/>
      <c r="AD422" s="96"/>
      <c r="AE422" s="96"/>
      <c r="AF422" s="96"/>
      <c r="AG422" s="148"/>
      <c r="AH422" s="120"/>
      <c r="AI422" s="96"/>
      <c r="AJ422" s="94"/>
      <c r="AK422" s="94"/>
      <c r="AL422" s="95"/>
      <c r="AM422" s="95"/>
      <c r="AN422" s="95">
        <v>45443</v>
      </c>
      <c r="AO422" s="95"/>
      <c r="AP422" s="95"/>
      <c r="AQ422" s="95"/>
      <c r="AR422" s="94"/>
      <c r="AS422" s="95"/>
    </row>
    <row r="423" spans="1:45" s="128" customFormat="1" ht="44.25" customHeight="1" x14ac:dyDescent="0.3">
      <c r="A423" s="171">
        <v>353</v>
      </c>
      <c r="B423" s="171" t="s">
        <v>770</v>
      </c>
      <c r="C423" s="171" t="s">
        <v>754</v>
      </c>
      <c r="D423" s="171" t="s">
        <v>1560</v>
      </c>
      <c r="E423" s="171" t="s">
        <v>1630</v>
      </c>
      <c r="F423" s="168" t="s">
        <v>97</v>
      </c>
      <c r="G423" s="159">
        <v>45355</v>
      </c>
      <c r="H423" s="159">
        <v>45365</v>
      </c>
      <c r="I423" s="171" t="s">
        <v>754</v>
      </c>
      <c r="J423" s="201"/>
      <c r="K423" s="183"/>
      <c r="L423" s="179">
        <f>Table3[[#This Row],[PoW]]*Table3[[#This Row],[ToV in 1.000]]</f>
        <v>0</v>
      </c>
      <c r="M423" s="171"/>
      <c r="N423" s="120"/>
      <c r="O423" s="79"/>
      <c r="P423" s="79"/>
      <c r="Q423" s="171"/>
      <c r="R423" s="171"/>
      <c r="S423" s="171"/>
      <c r="T423" s="171" t="s">
        <v>1631</v>
      </c>
      <c r="U423" s="171"/>
      <c r="V423" s="168"/>
      <c r="W423" s="171"/>
      <c r="X423" s="168" t="s">
        <v>522</v>
      </c>
      <c r="Y423" s="86" t="s">
        <v>1574</v>
      </c>
      <c r="Z423" s="159"/>
      <c r="AA423" s="159"/>
      <c r="AB423" s="159"/>
      <c r="AC423" s="159"/>
      <c r="AD423" s="96"/>
      <c r="AE423" s="96"/>
      <c r="AF423" s="96"/>
      <c r="AG423" s="148"/>
      <c r="AH423" s="120"/>
      <c r="AI423" s="96"/>
      <c r="AJ423" s="94" t="s">
        <v>1399</v>
      </c>
      <c r="AK423" s="94"/>
      <c r="AL423" s="95"/>
      <c r="AM423" s="95"/>
      <c r="AN423" s="95"/>
      <c r="AO423" s="95"/>
      <c r="AP423" s="95"/>
      <c r="AQ423" s="95"/>
      <c r="AR423" s="94"/>
      <c r="AS423" s="95"/>
    </row>
    <row r="424" spans="1:45" s="79" customFormat="1" ht="44.25" customHeight="1" x14ac:dyDescent="0.3">
      <c r="A424" s="171">
        <v>352</v>
      </c>
      <c r="B424" s="171" t="s">
        <v>770</v>
      </c>
      <c r="C424" s="171" t="s">
        <v>1632</v>
      </c>
      <c r="D424" s="120" t="s">
        <v>1633</v>
      </c>
      <c r="E424" s="120" t="s">
        <v>1634</v>
      </c>
      <c r="F424" s="171" t="s">
        <v>790</v>
      </c>
      <c r="G424" s="159">
        <v>45341</v>
      </c>
      <c r="H424" s="159">
        <v>45341</v>
      </c>
      <c r="I424" s="171" t="s">
        <v>754</v>
      </c>
      <c r="J424" s="196">
        <v>25</v>
      </c>
      <c r="K424" s="182">
        <v>0.5</v>
      </c>
      <c r="L424" s="178">
        <f>Table3[[#This Row],[PoW]]*Table3[[#This Row],[ToV in 1.000]]</f>
        <v>12.5</v>
      </c>
      <c r="M424" s="120" t="s">
        <v>615</v>
      </c>
      <c r="N424" s="120" t="s">
        <v>768</v>
      </c>
      <c r="Q424" s="171" t="s">
        <v>4008</v>
      </c>
      <c r="R424" s="145"/>
      <c r="S424" s="145"/>
      <c r="T424" s="171" t="s">
        <v>1635</v>
      </c>
      <c r="U424" s="171"/>
      <c r="V424" s="120"/>
      <c r="W424" s="120"/>
      <c r="X424" s="120" t="s">
        <v>163</v>
      </c>
      <c r="Y424" s="86" t="s">
        <v>1574</v>
      </c>
      <c r="Z424" s="159"/>
      <c r="AA424" s="159"/>
      <c r="AB424" s="159"/>
      <c r="AC424" s="159"/>
      <c r="AD424" s="96"/>
      <c r="AE424" s="96"/>
      <c r="AF424" s="96"/>
      <c r="AG424" s="96"/>
      <c r="AH424" s="120"/>
      <c r="AI424" s="96"/>
      <c r="AJ424" s="94"/>
      <c r="AK424" s="94"/>
      <c r="AL424" s="95"/>
      <c r="AM424" s="95"/>
      <c r="AN424" s="95"/>
      <c r="AO424" s="95"/>
      <c r="AP424" s="95"/>
      <c r="AQ424" s="95"/>
      <c r="AR424" s="94"/>
      <c r="AS424" s="95"/>
    </row>
    <row r="425" spans="1:45" s="79" customFormat="1" ht="44.25" customHeight="1" x14ac:dyDescent="0.3">
      <c r="A425" s="171">
        <v>350</v>
      </c>
      <c r="B425" s="171" t="s">
        <v>722</v>
      </c>
      <c r="C425" s="171">
        <v>4854581</v>
      </c>
      <c r="D425" s="171" t="s">
        <v>995</v>
      </c>
      <c r="E425" s="171" t="s">
        <v>1641</v>
      </c>
      <c r="F425" s="171" t="s">
        <v>279</v>
      </c>
      <c r="G425" s="159">
        <v>45330</v>
      </c>
      <c r="H425" s="159">
        <v>45334</v>
      </c>
      <c r="I425" s="171" t="s">
        <v>754</v>
      </c>
      <c r="J425" s="195">
        <v>240</v>
      </c>
      <c r="K425" s="183"/>
      <c r="L425" s="180">
        <f>Table3[[#This Row],[PoW]]*Table3[[#This Row],[ToV in 1.000]]</f>
        <v>0</v>
      </c>
      <c r="M425" s="171" t="s">
        <v>615</v>
      </c>
      <c r="N425" s="120" t="s">
        <v>768</v>
      </c>
      <c r="O425" s="79" t="s">
        <v>4009</v>
      </c>
      <c r="Q425" s="171" t="s">
        <v>4008</v>
      </c>
      <c r="R425" s="145" t="s">
        <v>997</v>
      </c>
      <c r="S425" s="145" t="s">
        <v>998</v>
      </c>
      <c r="T425" s="171" t="s">
        <v>4043</v>
      </c>
      <c r="U425" s="171"/>
      <c r="V425" s="171"/>
      <c r="W425" s="171"/>
      <c r="X425" s="171" t="s">
        <v>163</v>
      </c>
      <c r="Y425" s="86" t="s">
        <v>1642</v>
      </c>
      <c r="Z425" s="159"/>
      <c r="AA425" s="159"/>
      <c r="AB425" s="159"/>
      <c r="AC425" s="159" t="s">
        <v>1643</v>
      </c>
      <c r="AD425" s="96"/>
      <c r="AE425" s="96"/>
      <c r="AF425" s="96"/>
      <c r="AG425" s="96"/>
      <c r="AH425" s="120"/>
      <c r="AI425" s="96"/>
      <c r="AJ425" s="94"/>
      <c r="AL425" s="95"/>
      <c r="AM425" s="95"/>
      <c r="AN425" s="95"/>
      <c r="AO425" s="95"/>
      <c r="AP425" s="95"/>
      <c r="AQ425" s="95"/>
      <c r="AR425" s="94"/>
      <c r="AS425" s="95"/>
    </row>
    <row r="426" spans="1:45" s="79" customFormat="1" ht="44.25" hidden="1" customHeight="1" x14ac:dyDescent="0.3">
      <c r="A426" s="171">
        <v>351</v>
      </c>
      <c r="B426" s="171" t="s">
        <v>770</v>
      </c>
      <c r="C426" s="171" t="s">
        <v>754</v>
      </c>
      <c r="D426" s="171" t="s">
        <v>1636</v>
      </c>
      <c r="E426" s="171" t="s">
        <v>1637</v>
      </c>
      <c r="F426" s="171" t="s">
        <v>102</v>
      </c>
      <c r="G426" s="159"/>
      <c r="H426" s="159"/>
      <c r="I426" s="171" t="s">
        <v>754</v>
      </c>
      <c r="J426" s="195">
        <v>50</v>
      </c>
      <c r="K426" s="183">
        <v>0.3</v>
      </c>
      <c r="L426" s="180">
        <f>Table3[[#This Row],[PoW]]*Table3[[#This Row],[ToV in 1.000]]</f>
        <v>15</v>
      </c>
      <c r="M426" s="171"/>
      <c r="N426" s="120"/>
      <c r="Q426" s="171" t="s">
        <v>1638</v>
      </c>
      <c r="R426" s="171" t="s">
        <v>1531</v>
      </c>
      <c r="S426" s="171" t="s">
        <v>980</v>
      </c>
      <c r="T426" s="171" t="s">
        <v>1639</v>
      </c>
      <c r="U426" s="171"/>
      <c r="V426" s="171"/>
      <c r="W426" s="171"/>
      <c r="X426" s="171" t="s">
        <v>1239</v>
      </c>
      <c r="Y426" s="86" t="s">
        <v>1640</v>
      </c>
      <c r="Z426" s="159"/>
      <c r="AA426" s="159"/>
      <c r="AB426" s="159"/>
      <c r="AC426" s="159"/>
      <c r="AD426" s="96"/>
      <c r="AE426" s="96"/>
      <c r="AF426" s="96"/>
      <c r="AG426" s="96"/>
      <c r="AH426" s="120"/>
      <c r="AI426" s="96"/>
      <c r="AJ426" s="94"/>
      <c r="AL426" s="95"/>
      <c r="AM426" s="95"/>
      <c r="AN426" s="95"/>
      <c r="AO426" s="95"/>
      <c r="AP426" s="95"/>
      <c r="AQ426" s="95"/>
      <c r="AR426" s="94"/>
      <c r="AS426" s="95"/>
    </row>
    <row r="427" spans="1:45" s="79" customFormat="1" ht="44.25" customHeight="1" x14ac:dyDescent="0.3">
      <c r="A427" s="171">
        <v>349</v>
      </c>
      <c r="B427" s="171" t="s">
        <v>722</v>
      </c>
      <c r="C427" s="171">
        <v>4700662</v>
      </c>
      <c r="D427" s="171" t="s">
        <v>1544</v>
      </c>
      <c r="E427" s="171" t="s">
        <v>1544</v>
      </c>
      <c r="F427" s="171" t="s">
        <v>302</v>
      </c>
      <c r="G427" s="159">
        <v>45337</v>
      </c>
      <c r="H427" s="159">
        <v>45337</v>
      </c>
      <c r="I427" s="171" t="s">
        <v>754</v>
      </c>
      <c r="J427" s="195"/>
      <c r="K427" s="183"/>
      <c r="L427" s="180">
        <f>Table3[[#This Row],[PoW]]*Table3[[#This Row],[ToV in 1.000]]</f>
        <v>0</v>
      </c>
      <c r="M427" s="171"/>
      <c r="N427" s="120"/>
      <c r="Q427" s="171"/>
      <c r="R427" s="171"/>
      <c r="S427" s="171"/>
      <c r="T427" s="171" t="s">
        <v>1644</v>
      </c>
      <c r="U427" s="171"/>
      <c r="V427" s="171"/>
      <c r="W427" s="171"/>
      <c r="X427" s="168" t="s">
        <v>522</v>
      </c>
      <c r="Y427" s="86" t="s">
        <v>1574</v>
      </c>
      <c r="Z427" s="159"/>
      <c r="AA427" s="159"/>
      <c r="AB427" s="159"/>
      <c r="AC427" s="159"/>
      <c r="AD427" s="96"/>
      <c r="AE427" s="96"/>
      <c r="AF427" s="96"/>
      <c r="AG427" s="96"/>
      <c r="AH427" s="120"/>
      <c r="AI427" s="96"/>
      <c r="AJ427" s="94"/>
      <c r="AL427" s="87"/>
      <c r="AM427" s="87"/>
      <c r="AN427" s="87"/>
      <c r="AO427" s="87"/>
      <c r="AP427" s="87"/>
      <c r="AQ427" s="87"/>
      <c r="AS427" s="87"/>
    </row>
    <row r="428" spans="1:45" s="79" customFormat="1" ht="44.25" customHeight="1" x14ac:dyDescent="0.3">
      <c r="A428" s="187">
        <v>348</v>
      </c>
      <c r="B428" s="187" t="s">
        <v>722</v>
      </c>
      <c r="C428" s="187" t="s">
        <v>754</v>
      </c>
      <c r="D428" s="187" t="s">
        <v>1645</v>
      </c>
      <c r="E428" s="187" t="s">
        <v>1646</v>
      </c>
      <c r="F428" s="187" t="s">
        <v>302</v>
      </c>
      <c r="G428" s="208">
        <v>45330</v>
      </c>
      <c r="H428" s="208">
        <v>45330</v>
      </c>
      <c r="I428" s="187" t="s">
        <v>754</v>
      </c>
      <c r="J428" s="203"/>
      <c r="K428" s="204"/>
      <c r="L428" s="205">
        <f>Table3[[#This Row],[PoW]]*Table3[[#This Row],[ToV in 1.000]]</f>
        <v>0</v>
      </c>
      <c r="M428" s="187"/>
      <c r="N428" s="206"/>
      <c r="O428" s="128"/>
      <c r="P428" s="128"/>
      <c r="Q428" s="187"/>
      <c r="R428" s="187"/>
      <c r="S428" s="187"/>
      <c r="T428" s="187" t="s">
        <v>1647</v>
      </c>
      <c r="U428" s="187"/>
      <c r="V428" s="187"/>
      <c r="W428" s="187"/>
      <c r="X428" s="207" t="s">
        <v>522</v>
      </c>
      <c r="Y428" s="224" t="s">
        <v>1574</v>
      </c>
      <c r="Z428" s="208"/>
      <c r="AA428" s="208"/>
      <c r="AB428" s="208"/>
      <c r="AC428" s="159"/>
      <c r="AD428" s="209"/>
      <c r="AE428" s="212"/>
      <c r="AF428" s="209"/>
      <c r="AG428" s="209"/>
      <c r="AH428" s="206"/>
      <c r="AI428" s="209"/>
      <c r="AJ428" s="210"/>
      <c r="AK428" s="128"/>
      <c r="AL428" s="213"/>
      <c r="AM428" s="213"/>
      <c r="AN428" s="213"/>
      <c r="AO428" s="213"/>
      <c r="AP428" s="213"/>
      <c r="AQ428" s="213"/>
      <c r="AR428" s="128"/>
      <c r="AS428" s="213"/>
    </row>
    <row r="429" spans="1:45" s="79" customFormat="1" ht="44.25" customHeight="1" x14ac:dyDescent="0.3">
      <c r="A429" s="171">
        <v>347</v>
      </c>
      <c r="B429" s="171" t="s">
        <v>722</v>
      </c>
      <c r="C429" s="171">
        <v>4818631</v>
      </c>
      <c r="D429" s="171" t="s">
        <v>219</v>
      </c>
      <c r="E429" s="171" t="s">
        <v>1648</v>
      </c>
      <c r="F429" s="168" t="s">
        <v>97</v>
      </c>
      <c r="G429" s="159">
        <v>45337</v>
      </c>
      <c r="H429" s="159">
        <v>45349</v>
      </c>
      <c r="I429" s="171" t="s">
        <v>754</v>
      </c>
      <c r="J429" s="195"/>
      <c r="K429" s="183"/>
      <c r="L429" s="180">
        <f>Table3[[#This Row],[PoW]]*Table3[[#This Row],[ToV in 1.000]]</f>
        <v>0</v>
      </c>
      <c r="M429" s="171"/>
      <c r="N429" s="120"/>
      <c r="Q429" s="171"/>
      <c r="R429" s="171"/>
      <c r="S429" s="171"/>
      <c r="T429" s="171" t="s">
        <v>1649</v>
      </c>
      <c r="U429" s="171"/>
      <c r="V429" s="171"/>
      <c r="W429" s="171"/>
      <c r="X429" s="168" t="s">
        <v>522</v>
      </c>
      <c r="Y429" s="86" t="s">
        <v>1574</v>
      </c>
      <c r="Z429" s="159">
        <v>45401</v>
      </c>
      <c r="AA429" s="159"/>
      <c r="AB429" s="159"/>
      <c r="AC429" s="159" t="s">
        <v>1650</v>
      </c>
      <c r="AD429" s="96"/>
      <c r="AE429" s="96"/>
      <c r="AF429" s="96"/>
      <c r="AG429" s="96" t="s">
        <v>1651</v>
      </c>
      <c r="AH429" s="120"/>
      <c r="AI429" s="96"/>
      <c r="AJ429" s="83" t="s">
        <v>1652</v>
      </c>
      <c r="AK429" s="94"/>
      <c r="AL429" s="95"/>
      <c r="AM429" s="95"/>
      <c r="AN429" s="95"/>
      <c r="AO429" s="95">
        <v>45413</v>
      </c>
      <c r="AP429" s="95" t="s">
        <v>1653</v>
      </c>
      <c r="AQ429" s="95"/>
      <c r="AR429" s="94"/>
      <c r="AS429" s="95"/>
    </row>
    <row r="430" spans="1:45" s="79" customFormat="1" ht="44.25" customHeight="1" x14ac:dyDescent="0.3">
      <c r="A430" s="171">
        <v>346</v>
      </c>
      <c r="B430" s="171" t="s">
        <v>722</v>
      </c>
      <c r="C430" s="171" t="s">
        <v>754</v>
      </c>
      <c r="D430" s="168" t="s">
        <v>335</v>
      </c>
      <c r="E430" s="171" t="s">
        <v>1654</v>
      </c>
      <c r="F430" s="168" t="s">
        <v>97</v>
      </c>
      <c r="G430" s="159">
        <v>45324</v>
      </c>
      <c r="H430" s="159">
        <v>45334</v>
      </c>
      <c r="I430" s="171" t="s">
        <v>754</v>
      </c>
      <c r="J430" s="195"/>
      <c r="K430" s="183"/>
      <c r="L430" s="180">
        <f>Table3[[#This Row],[PoW]]*Table3[[#This Row],[ToV in 1.000]]</f>
        <v>0</v>
      </c>
      <c r="M430" s="171"/>
      <c r="N430" s="120"/>
      <c r="Q430" s="171"/>
      <c r="R430" s="171"/>
      <c r="S430" s="171"/>
      <c r="T430" s="171" t="s">
        <v>1655</v>
      </c>
      <c r="U430" s="171"/>
      <c r="V430" s="171"/>
      <c r="W430" s="171"/>
      <c r="X430" s="168" t="s">
        <v>522</v>
      </c>
      <c r="Y430" s="86" t="s">
        <v>1574</v>
      </c>
      <c r="Z430" s="159"/>
      <c r="AA430" s="159"/>
      <c r="AB430" s="159"/>
      <c r="AC430" s="159"/>
      <c r="AD430" s="96"/>
      <c r="AE430" s="96"/>
      <c r="AF430" s="148"/>
      <c r="AG430" s="96"/>
      <c r="AH430" s="120"/>
      <c r="AI430" s="96"/>
      <c r="AJ430" s="83"/>
      <c r="AK430" s="94"/>
      <c r="AL430" s="95"/>
      <c r="AM430" s="95"/>
      <c r="AN430" s="95"/>
      <c r="AO430" s="95"/>
      <c r="AP430" s="95"/>
      <c r="AQ430" s="95"/>
      <c r="AR430" s="94"/>
      <c r="AS430" s="95"/>
    </row>
    <row r="431" spans="1:45" s="79" customFormat="1" ht="44.25" customHeight="1" x14ac:dyDescent="0.3">
      <c r="A431" s="171">
        <v>345</v>
      </c>
      <c r="B431" s="171" t="s">
        <v>722</v>
      </c>
      <c r="C431" s="171" t="s">
        <v>754</v>
      </c>
      <c r="D431" s="171" t="s">
        <v>1656</v>
      </c>
      <c r="E431" s="171" t="s">
        <v>1657</v>
      </c>
      <c r="F431" s="168" t="s">
        <v>97</v>
      </c>
      <c r="G431" s="159">
        <v>45322</v>
      </c>
      <c r="H431" s="159">
        <v>45352</v>
      </c>
      <c r="I431" s="171" t="s">
        <v>754</v>
      </c>
      <c r="J431" s="195"/>
      <c r="K431" s="183"/>
      <c r="L431" s="180">
        <f>Table3[[#This Row],[PoW]]*Table3[[#This Row],[ToV in 1.000]]</f>
        <v>0</v>
      </c>
      <c r="M431" s="171"/>
      <c r="N431" s="120"/>
      <c r="Q431" s="171"/>
      <c r="R431" s="171"/>
      <c r="S431" s="171"/>
      <c r="T431" s="171" t="s">
        <v>1658</v>
      </c>
      <c r="U431" s="171"/>
      <c r="V431" s="171"/>
      <c r="W431" s="171"/>
      <c r="X431" s="168" t="s">
        <v>522</v>
      </c>
      <c r="Y431" s="86" t="s">
        <v>1574</v>
      </c>
      <c r="Z431" s="159"/>
      <c r="AA431" s="159"/>
      <c r="AB431" s="159"/>
      <c r="AC431" s="159"/>
      <c r="AD431" s="96"/>
      <c r="AE431" s="96"/>
      <c r="AF431" s="148"/>
      <c r="AG431" s="149"/>
      <c r="AH431" s="120"/>
      <c r="AI431" s="96"/>
      <c r="AJ431" s="94"/>
      <c r="AK431" s="94"/>
      <c r="AL431" s="95"/>
      <c r="AM431" s="95"/>
      <c r="AN431" s="95"/>
      <c r="AO431" s="87">
        <v>45474</v>
      </c>
      <c r="AP431" s="87" t="s">
        <v>1659</v>
      </c>
      <c r="AQ431" s="95"/>
      <c r="AR431" s="94"/>
      <c r="AS431" s="95"/>
    </row>
    <row r="432" spans="1:45" s="79" customFormat="1" ht="44.25" customHeight="1" x14ac:dyDescent="0.3">
      <c r="A432" s="171">
        <v>344</v>
      </c>
      <c r="B432" s="171" t="s">
        <v>770</v>
      </c>
      <c r="C432" s="171">
        <v>4784172</v>
      </c>
      <c r="D432" s="171" t="s">
        <v>462</v>
      </c>
      <c r="E432" s="171" t="s">
        <v>1660</v>
      </c>
      <c r="F432" s="168" t="s">
        <v>97</v>
      </c>
      <c r="G432" s="159"/>
      <c r="H432" s="159">
        <v>45322</v>
      </c>
      <c r="I432" s="171" t="s">
        <v>754</v>
      </c>
      <c r="J432" s="195"/>
      <c r="K432" s="183"/>
      <c r="L432" s="180">
        <f>Table3[[#This Row],[PoW]]*Table3[[#This Row],[ToV in 1.000]]</f>
        <v>0</v>
      </c>
      <c r="M432" s="171"/>
      <c r="N432" s="120"/>
      <c r="Q432" s="171"/>
      <c r="R432" s="171"/>
      <c r="S432" s="171"/>
      <c r="T432" s="171" t="s">
        <v>1661</v>
      </c>
      <c r="U432" s="171"/>
      <c r="V432" s="171"/>
      <c r="W432" s="171"/>
      <c r="X432" s="168" t="s">
        <v>522</v>
      </c>
      <c r="Y432" s="86"/>
      <c r="Z432" s="159">
        <v>45350</v>
      </c>
      <c r="AA432" s="159"/>
      <c r="AB432" s="159"/>
      <c r="AC432" s="159"/>
      <c r="AD432" s="96"/>
      <c r="AE432" s="96"/>
      <c r="AF432" s="96"/>
      <c r="AG432" s="149"/>
      <c r="AH432" s="120"/>
      <c r="AI432" s="96"/>
      <c r="AJ432" s="94"/>
      <c r="AK432" s="94"/>
      <c r="AL432" s="95"/>
      <c r="AM432" s="95"/>
      <c r="AN432" s="95">
        <v>45387</v>
      </c>
      <c r="AO432" s="87">
        <v>45323</v>
      </c>
      <c r="AP432" s="87">
        <v>45444</v>
      </c>
      <c r="AQ432" s="95"/>
      <c r="AR432" s="94"/>
      <c r="AS432" s="95"/>
    </row>
    <row r="433" spans="1:45" s="79" customFormat="1" ht="44.25" customHeight="1" x14ac:dyDescent="0.3">
      <c r="A433" s="171">
        <v>343</v>
      </c>
      <c r="B433" s="171" t="s">
        <v>722</v>
      </c>
      <c r="C433" s="171">
        <v>4760855</v>
      </c>
      <c r="D433" s="171" t="s">
        <v>462</v>
      </c>
      <c r="E433" s="171" t="s">
        <v>1662</v>
      </c>
      <c r="F433" s="171" t="s">
        <v>274</v>
      </c>
      <c r="G433" s="159"/>
      <c r="H433" s="159">
        <v>45329</v>
      </c>
      <c r="I433" s="171" t="s">
        <v>754</v>
      </c>
      <c r="J433" s="201">
        <v>1000</v>
      </c>
      <c r="K433" s="183"/>
      <c r="L433" s="179">
        <f>Table3[[#This Row],[PoW]]*Table3[[#This Row],[ToV in 1.000]]</f>
        <v>0</v>
      </c>
      <c r="M433" s="171"/>
      <c r="N433" s="165"/>
      <c r="O433" s="241"/>
      <c r="P433" s="241"/>
      <c r="Q433" s="171"/>
      <c r="R433" s="171"/>
      <c r="S433" s="171"/>
      <c r="T433" s="171" t="s">
        <v>1663</v>
      </c>
      <c r="U433" s="171"/>
      <c r="V433" s="168"/>
      <c r="W433" s="171"/>
      <c r="X433" s="168" t="s">
        <v>522</v>
      </c>
      <c r="Y433" s="86" t="s">
        <v>1574</v>
      </c>
      <c r="Z433" s="159">
        <v>45504</v>
      </c>
      <c r="AA433" s="159"/>
      <c r="AB433" s="159"/>
      <c r="AC433" s="159" t="s">
        <v>1664</v>
      </c>
      <c r="AD433" s="96"/>
      <c r="AE433" s="96" t="s">
        <v>774</v>
      </c>
      <c r="AF433" s="96" t="s">
        <v>944</v>
      </c>
      <c r="AG433" s="149" t="s">
        <v>1651</v>
      </c>
      <c r="AH433" s="120" t="s">
        <v>1293</v>
      </c>
      <c r="AI433" s="96"/>
      <c r="AJ433" s="94" t="s">
        <v>1665</v>
      </c>
      <c r="AK433" s="94"/>
      <c r="AL433" s="87"/>
      <c r="AM433" s="87"/>
      <c r="AN433" s="87"/>
      <c r="AO433" s="87"/>
      <c r="AP433" s="87"/>
      <c r="AQ433" s="87"/>
      <c r="AS433" s="87"/>
    </row>
    <row r="434" spans="1:45" s="79" customFormat="1" ht="44.25" customHeight="1" x14ac:dyDescent="0.3">
      <c r="A434" s="171">
        <v>342</v>
      </c>
      <c r="B434" s="171" t="s">
        <v>722</v>
      </c>
      <c r="C434" s="120" t="s">
        <v>754</v>
      </c>
      <c r="D434" s="171" t="s">
        <v>1666</v>
      </c>
      <c r="E434" s="171" t="s">
        <v>1667</v>
      </c>
      <c r="F434" s="171" t="s">
        <v>302</v>
      </c>
      <c r="G434" s="159">
        <v>45313</v>
      </c>
      <c r="H434" s="159">
        <v>45317</v>
      </c>
      <c r="I434" s="171" t="s">
        <v>754</v>
      </c>
      <c r="J434" s="201">
        <v>300</v>
      </c>
      <c r="K434" s="183"/>
      <c r="L434" s="179">
        <f>Table3[[#This Row],[PoW]]*Table3[[#This Row],[ToV in 1.000]]</f>
        <v>0</v>
      </c>
      <c r="M434" s="171"/>
      <c r="N434" s="120"/>
      <c r="Q434" s="171"/>
      <c r="R434" s="171"/>
      <c r="S434" s="171"/>
      <c r="T434" s="171" t="s">
        <v>1668</v>
      </c>
      <c r="U434" s="171"/>
      <c r="V434" s="168"/>
      <c r="W434" s="171"/>
      <c r="X434" s="168" t="s">
        <v>522</v>
      </c>
      <c r="Y434" s="86" t="s">
        <v>754</v>
      </c>
      <c r="Z434" s="159">
        <v>45377</v>
      </c>
      <c r="AA434" s="159"/>
      <c r="AB434" s="159"/>
      <c r="AC434" s="159"/>
      <c r="AD434" s="96"/>
      <c r="AE434" s="96"/>
      <c r="AF434" s="96"/>
      <c r="AG434" s="150"/>
      <c r="AH434" s="120"/>
      <c r="AI434" s="96"/>
      <c r="AJ434" s="94"/>
      <c r="AK434" s="94"/>
      <c r="AL434" s="87"/>
      <c r="AM434" s="87"/>
      <c r="AN434" s="87"/>
      <c r="AO434" s="87"/>
      <c r="AP434" s="87"/>
      <c r="AQ434" s="87"/>
      <c r="AS434" s="87"/>
    </row>
    <row r="435" spans="1:45" s="79" customFormat="1" ht="44.25" customHeight="1" x14ac:dyDescent="0.3">
      <c r="A435" s="171">
        <v>341</v>
      </c>
      <c r="B435" s="171" t="s">
        <v>770</v>
      </c>
      <c r="C435" s="120">
        <v>4762860</v>
      </c>
      <c r="D435" s="171" t="s">
        <v>1669</v>
      </c>
      <c r="E435" s="171" t="s">
        <v>1670</v>
      </c>
      <c r="F435" s="171" t="s">
        <v>274</v>
      </c>
      <c r="G435" s="159" t="s">
        <v>1671</v>
      </c>
      <c r="H435" s="159">
        <v>45317</v>
      </c>
      <c r="I435" s="171" t="s">
        <v>754</v>
      </c>
      <c r="J435" s="195">
        <v>32</v>
      </c>
      <c r="K435" s="183"/>
      <c r="L435" s="180">
        <f>Table3[[#This Row],[PoW]]*Table3[[#This Row],[ToV in 1.000]]</f>
        <v>0</v>
      </c>
      <c r="M435" s="171"/>
      <c r="N435" s="120"/>
      <c r="Q435" s="171"/>
      <c r="R435" s="171"/>
      <c r="S435" s="171"/>
      <c r="T435" s="171" t="s">
        <v>1672</v>
      </c>
      <c r="U435" s="171"/>
      <c r="V435" s="171"/>
      <c r="W435" s="171"/>
      <c r="X435" s="168" t="s">
        <v>522</v>
      </c>
      <c r="Y435" s="86" t="s">
        <v>754</v>
      </c>
      <c r="Z435" s="159" t="s">
        <v>1673</v>
      </c>
      <c r="AA435" s="159"/>
      <c r="AB435" s="159"/>
      <c r="AC435" s="159" t="s">
        <v>1674</v>
      </c>
      <c r="AD435" s="148"/>
      <c r="AE435" s="96" t="s">
        <v>774</v>
      </c>
      <c r="AF435" s="96" t="s">
        <v>944</v>
      </c>
      <c r="AG435" s="149" t="s">
        <v>1675</v>
      </c>
      <c r="AH435" s="120" t="s">
        <v>1676</v>
      </c>
      <c r="AI435" s="148">
        <v>0.36</v>
      </c>
      <c r="AJ435" s="94" t="s">
        <v>1677</v>
      </c>
      <c r="AK435" s="94" t="s">
        <v>770</v>
      </c>
      <c r="AL435" s="87"/>
      <c r="AM435" s="87"/>
      <c r="AN435" s="87"/>
      <c r="AO435" s="87">
        <v>45323</v>
      </c>
      <c r="AP435" s="87">
        <v>45657</v>
      </c>
      <c r="AQ435" s="87"/>
      <c r="AS435" s="87"/>
    </row>
    <row r="436" spans="1:45" s="79" customFormat="1" ht="44.25" customHeight="1" x14ac:dyDescent="0.3">
      <c r="A436" s="171">
        <v>340</v>
      </c>
      <c r="B436" s="171" t="s">
        <v>770</v>
      </c>
      <c r="C436" s="120" t="s">
        <v>754</v>
      </c>
      <c r="D436" s="171" t="s">
        <v>1678</v>
      </c>
      <c r="E436" s="171" t="s">
        <v>1679</v>
      </c>
      <c r="F436" s="171" t="s">
        <v>302</v>
      </c>
      <c r="G436" s="159">
        <v>45295</v>
      </c>
      <c r="H436" s="159">
        <v>45303</v>
      </c>
      <c r="I436" s="171" t="s">
        <v>754</v>
      </c>
      <c r="J436" s="195"/>
      <c r="K436" s="183"/>
      <c r="L436" s="180">
        <f>Table3[[#This Row],[PoW]]*Table3[[#This Row],[ToV in 1.000]]</f>
        <v>0</v>
      </c>
      <c r="M436" s="171"/>
      <c r="N436" s="120"/>
      <c r="Q436" s="171"/>
      <c r="R436" s="171"/>
      <c r="S436" s="171"/>
      <c r="T436" s="171" t="s">
        <v>1680</v>
      </c>
      <c r="U436" s="171"/>
      <c r="V436" s="171"/>
      <c r="W436" s="171"/>
      <c r="X436" s="168" t="s">
        <v>522</v>
      </c>
      <c r="Y436" s="86" t="s">
        <v>754</v>
      </c>
      <c r="Z436" s="159"/>
      <c r="AA436" s="159"/>
      <c r="AB436" s="159"/>
      <c r="AC436" s="159"/>
      <c r="AD436" s="96"/>
      <c r="AE436" s="96"/>
      <c r="AF436" s="96"/>
      <c r="AG436" s="149"/>
      <c r="AH436" s="120"/>
      <c r="AI436" s="96"/>
      <c r="AJ436" s="94"/>
      <c r="AK436" s="83"/>
      <c r="AL436" s="87"/>
      <c r="AM436" s="87"/>
      <c r="AN436" s="87">
        <v>45382</v>
      </c>
      <c r="AO436" s="87">
        <v>45328</v>
      </c>
      <c r="AP436" s="87">
        <v>45565</v>
      </c>
      <c r="AQ436" s="87"/>
      <c r="AS436" s="87"/>
    </row>
    <row r="437" spans="1:45" s="79" customFormat="1" ht="44.25" customHeight="1" x14ac:dyDescent="0.3">
      <c r="A437" s="171">
        <v>339</v>
      </c>
      <c r="B437" s="171" t="s">
        <v>770</v>
      </c>
      <c r="C437" s="120" t="s">
        <v>754</v>
      </c>
      <c r="D437" s="120" t="s">
        <v>1228</v>
      </c>
      <c r="E437" s="171" t="s">
        <v>1681</v>
      </c>
      <c r="F437" s="171" t="s">
        <v>302</v>
      </c>
      <c r="G437" s="159">
        <v>45314</v>
      </c>
      <c r="H437" s="159">
        <v>45324</v>
      </c>
      <c r="I437" s="171" t="s">
        <v>754</v>
      </c>
      <c r="J437" s="195"/>
      <c r="K437" s="183"/>
      <c r="L437" s="180">
        <f>Table3[[#This Row],[PoW]]*Table3[[#This Row],[ToV in 1.000]]</f>
        <v>0</v>
      </c>
      <c r="M437" s="171"/>
      <c r="N437" s="120"/>
      <c r="Q437" s="171"/>
      <c r="R437" s="171"/>
      <c r="S437" s="171"/>
      <c r="T437" s="171" t="s">
        <v>1682</v>
      </c>
      <c r="U437" s="171"/>
      <c r="V437" s="171"/>
      <c r="W437" s="171"/>
      <c r="X437" s="168" t="s">
        <v>522</v>
      </c>
      <c r="Y437" s="86" t="s">
        <v>754</v>
      </c>
      <c r="Z437" s="159"/>
      <c r="AA437" s="159"/>
      <c r="AB437" s="159"/>
      <c r="AC437" s="159"/>
      <c r="AD437" s="96"/>
      <c r="AE437" s="148"/>
      <c r="AF437" s="96"/>
      <c r="AG437" s="149"/>
      <c r="AH437" s="120"/>
      <c r="AI437" s="96"/>
      <c r="AJ437" s="94"/>
      <c r="AK437" s="83"/>
      <c r="AL437" s="95"/>
      <c r="AM437" s="95"/>
      <c r="AN437" s="95"/>
      <c r="AO437" s="87">
        <v>45413</v>
      </c>
      <c r="AP437" s="87" t="s">
        <v>1683</v>
      </c>
      <c r="AQ437" s="95"/>
      <c r="AR437" s="94"/>
      <c r="AS437" s="95"/>
    </row>
    <row r="438" spans="1:45" s="128" customFormat="1" ht="44.25" customHeight="1" x14ac:dyDescent="0.3">
      <c r="A438" s="187">
        <v>338</v>
      </c>
      <c r="B438" s="187" t="s">
        <v>722</v>
      </c>
      <c r="C438" s="206" t="s">
        <v>754</v>
      </c>
      <c r="D438" s="187" t="s">
        <v>1684</v>
      </c>
      <c r="E438" s="187" t="s">
        <v>1685</v>
      </c>
      <c r="F438" s="187" t="s">
        <v>302</v>
      </c>
      <c r="G438" s="208">
        <v>45287</v>
      </c>
      <c r="H438" s="208">
        <v>45321</v>
      </c>
      <c r="I438" s="187" t="s">
        <v>754</v>
      </c>
      <c r="J438" s="203"/>
      <c r="K438" s="204"/>
      <c r="L438" s="205">
        <f>Table3[[#This Row],[PoW]]*Table3[[#This Row],[ToV in 1.000]]</f>
        <v>0</v>
      </c>
      <c r="M438" s="187"/>
      <c r="N438" s="206"/>
      <c r="Q438" s="187"/>
      <c r="R438" s="187"/>
      <c r="S438" s="187"/>
      <c r="T438" s="187" t="s">
        <v>1686</v>
      </c>
      <c r="U438" s="187"/>
      <c r="V438" s="187"/>
      <c r="W438" s="187"/>
      <c r="X438" s="207" t="s">
        <v>522</v>
      </c>
      <c r="Y438" s="224" t="s">
        <v>754</v>
      </c>
      <c r="Z438" s="208"/>
      <c r="AA438" s="208"/>
      <c r="AB438" s="208"/>
      <c r="AC438" s="159"/>
      <c r="AD438" s="209"/>
      <c r="AE438" s="212"/>
      <c r="AF438" s="209"/>
      <c r="AG438" s="214"/>
      <c r="AH438" s="206"/>
      <c r="AI438" s="209"/>
      <c r="AJ438" s="210"/>
      <c r="AK438" s="210"/>
      <c r="AL438" s="211"/>
      <c r="AM438" s="211"/>
      <c r="AN438" s="211"/>
      <c r="AO438" s="213"/>
      <c r="AP438" s="213"/>
      <c r="AQ438" s="211"/>
      <c r="AR438" s="210"/>
      <c r="AS438" s="211"/>
    </row>
    <row r="439" spans="1:45" s="79" customFormat="1" ht="44.25" customHeight="1" x14ac:dyDescent="0.3">
      <c r="A439" s="171">
        <v>337</v>
      </c>
      <c r="B439" s="171" t="s">
        <v>770</v>
      </c>
      <c r="C439" s="171" t="s">
        <v>754</v>
      </c>
      <c r="D439" s="171" t="s">
        <v>1687</v>
      </c>
      <c r="E439" s="171" t="s">
        <v>1688</v>
      </c>
      <c r="F439" s="168" t="s">
        <v>97</v>
      </c>
      <c r="G439" s="159"/>
      <c r="H439" s="159">
        <v>45306</v>
      </c>
      <c r="I439" s="171" t="s">
        <v>754</v>
      </c>
      <c r="J439" s="195"/>
      <c r="K439" s="183"/>
      <c r="L439" s="180">
        <f>Table3[[#This Row],[PoW]]*Table3[[#This Row],[ToV in 1.000]]</f>
        <v>0</v>
      </c>
      <c r="M439" s="171"/>
      <c r="N439" s="120"/>
      <c r="Q439" s="171"/>
      <c r="R439" s="171"/>
      <c r="S439" s="171"/>
      <c r="T439" s="171" t="s">
        <v>1686</v>
      </c>
      <c r="U439" s="171"/>
      <c r="V439" s="171"/>
      <c r="W439" s="171"/>
      <c r="X439" s="168" t="s">
        <v>522</v>
      </c>
      <c r="Y439" s="86"/>
      <c r="Z439" s="159"/>
      <c r="AA439" s="159"/>
      <c r="AB439" s="159"/>
      <c r="AC439" s="159"/>
      <c r="AD439" s="96"/>
      <c r="AE439" s="96"/>
      <c r="AF439" s="149"/>
      <c r="AG439" s="149"/>
      <c r="AH439" s="120"/>
      <c r="AI439" s="96"/>
      <c r="AJ439" s="94"/>
      <c r="AK439" s="94"/>
      <c r="AL439" s="95">
        <v>45278</v>
      </c>
      <c r="AM439" s="95"/>
      <c r="AN439" s="95">
        <v>45337</v>
      </c>
      <c r="AO439" s="87">
        <v>45327</v>
      </c>
      <c r="AP439" s="87">
        <v>45565</v>
      </c>
      <c r="AQ439" s="95"/>
      <c r="AR439" s="94"/>
      <c r="AS439" s="95"/>
    </row>
    <row r="440" spans="1:45" s="79" customFormat="1" ht="44.25" customHeight="1" x14ac:dyDescent="0.3">
      <c r="A440" s="171">
        <v>335</v>
      </c>
      <c r="B440" s="171" t="s">
        <v>1410</v>
      </c>
      <c r="C440" s="120" t="s">
        <v>754</v>
      </c>
      <c r="D440" s="168" t="s">
        <v>335</v>
      </c>
      <c r="E440" s="171"/>
      <c r="F440" s="171" t="s">
        <v>279</v>
      </c>
      <c r="G440" s="159" t="s">
        <v>1692</v>
      </c>
      <c r="H440" s="159" t="s">
        <v>1692</v>
      </c>
      <c r="I440" s="171" t="s">
        <v>754</v>
      </c>
      <c r="J440" s="195"/>
      <c r="K440" s="183"/>
      <c r="L440" s="180">
        <f>Table3[[#This Row],[PoW]]*Table3[[#This Row],[ToV in 1.000]]</f>
        <v>0</v>
      </c>
      <c r="M440" s="171" t="s">
        <v>107</v>
      </c>
      <c r="N440" s="120"/>
      <c r="Q440" s="171"/>
      <c r="R440" s="171"/>
      <c r="S440" s="171"/>
      <c r="T440" s="171" t="s">
        <v>1693</v>
      </c>
      <c r="U440" s="171"/>
      <c r="V440" s="171"/>
      <c r="W440" s="171"/>
      <c r="X440" s="171" t="s">
        <v>522</v>
      </c>
      <c r="Y440" s="120" t="s">
        <v>754</v>
      </c>
      <c r="Z440" s="159" t="s">
        <v>1692</v>
      </c>
      <c r="AA440" s="159"/>
      <c r="AB440" s="159"/>
      <c r="AC440" s="159" t="s">
        <v>1694</v>
      </c>
      <c r="AD440" s="96"/>
      <c r="AE440" s="96" t="s">
        <v>1695</v>
      </c>
      <c r="AF440" s="149" t="s">
        <v>1476</v>
      </c>
      <c r="AG440" s="151" t="s">
        <v>1696</v>
      </c>
      <c r="AH440" s="120" t="s">
        <v>849</v>
      </c>
      <c r="AI440" s="96" t="s">
        <v>1697</v>
      </c>
      <c r="AJ440" s="94" t="s">
        <v>1698</v>
      </c>
      <c r="AK440" s="94" t="s">
        <v>1692</v>
      </c>
      <c r="AL440" s="95">
        <v>45264</v>
      </c>
      <c r="AM440" s="95"/>
      <c r="AN440" s="95" t="s">
        <v>1671</v>
      </c>
      <c r="AO440" s="95">
        <v>45292</v>
      </c>
      <c r="AP440" s="95">
        <v>45657</v>
      </c>
      <c r="AQ440" s="95">
        <v>45626</v>
      </c>
      <c r="AR440" s="94"/>
      <c r="AS440" s="95"/>
    </row>
    <row r="441" spans="1:45" s="79" customFormat="1" ht="44.25" hidden="1" customHeight="1" x14ac:dyDescent="0.3">
      <c r="A441" s="171">
        <v>336</v>
      </c>
      <c r="B441" s="171" t="s">
        <v>722</v>
      </c>
      <c r="C441" s="120" t="s">
        <v>754</v>
      </c>
      <c r="D441" s="171" t="s">
        <v>1689</v>
      </c>
      <c r="E441" s="171" t="s">
        <v>1690</v>
      </c>
      <c r="F441" s="171" t="s">
        <v>274</v>
      </c>
      <c r="G441" s="159"/>
      <c r="H441" s="159"/>
      <c r="I441" s="171" t="s">
        <v>754</v>
      </c>
      <c r="J441" s="195"/>
      <c r="K441" s="183"/>
      <c r="L441" s="180">
        <f>Table3[[#This Row],[PoW]]*Table3[[#This Row],[ToV in 1.000]]</f>
        <v>0</v>
      </c>
      <c r="M441" s="171"/>
      <c r="N441" s="120"/>
      <c r="Q441" s="171"/>
      <c r="R441" s="171"/>
      <c r="S441" s="171"/>
      <c r="T441" s="171" t="s">
        <v>1691</v>
      </c>
      <c r="U441" s="171"/>
      <c r="V441" s="171"/>
      <c r="W441" s="171"/>
      <c r="X441" s="168" t="s">
        <v>522</v>
      </c>
      <c r="Y441" s="86" t="s">
        <v>754</v>
      </c>
      <c r="Z441" s="159"/>
      <c r="AA441" s="159"/>
      <c r="AB441" s="159"/>
      <c r="AC441" s="159"/>
      <c r="AD441" s="96"/>
      <c r="AE441" s="96"/>
      <c r="AF441" s="149"/>
      <c r="AG441" s="120"/>
      <c r="AH441" s="120"/>
      <c r="AI441" s="96"/>
      <c r="AJ441" s="94"/>
      <c r="AK441" s="94"/>
      <c r="AL441" s="95"/>
      <c r="AM441" s="95"/>
      <c r="AN441" s="95"/>
      <c r="AO441" s="95"/>
      <c r="AP441" s="95"/>
      <c r="AQ441" s="95"/>
      <c r="AR441" s="94"/>
      <c r="AS441" s="95"/>
    </row>
    <row r="442" spans="1:45" s="79" customFormat="1" ht="44.25" customHeight="1" x14ac:dyDescent="0.3">
      <c r="A442" s="171">
        <v>334</v>
      </c>
      <c r="B442" s="171" t="s">
        <v>722</v>
      </c>
      <c r="C442" s="171" t="s">
        <v>754</v>
      </c>
      <c r="D442" s="171" t="s">
        <v>1699</v>
      </c>
      <c r="E442" s="171" t="s">
        <v>1700</v>
      </c>
      <c r="F442" s="168" t="s">
        <v>97</v>
      </c>
      <c r="G442" s="159">
        <v>45272</v>
      </c>
      <c r="H442" s="159">
        <v>45279</v>
      </c>
      <c r="I442" s="171" t="s">
        <v>754</v>
      </c>
      <c r="J442" s="195"/>
      <c r="K442" s="183"/>
      <c r="L442" s="180">
        <f>Table3[[#This Row],[PoW]]*Table3[[#This Row],[ToV in 1.000]]</f>
        <v>0</v>
      </c>
      <c r="M442" s="171"/>
      <c r="N442" s="120"/>
      <c r="Q442" s="171"/>
      <c r="R442" s="171"/>
      <c r="S442" s="171"/>
      <c r="T442" s="171" t="s">
        <v>1701</v>
      </c>
      <c r="U442" s="171"/>
      <c r="V442" s="171"/>
      <c r="W442" s="171"/>
      <c r="X442" s="168" t="s">
        <v>522</v>
      </c>
      <c r="Y442" s="120"/>
      <c r="Z442" s="159"/>
      <c r="AA442" s="159"/>
      <c r="AB442" s="159"/>
      <c r="AC442" s="159"/>
      <c r="AD442" s="96"/>
      <c r="AE442" s="96"/>
      <c r="AF442" s="150"/>
      <c r="AG442" s="120"/>
      <c r="AH442" s="120"/>
      <c r="AI442" s="96"/>
      <c r="AJ442" s="94"/>
      <c r="AK442" s="94"/>
      <c r="AL442" s="95"/>
      <c r="AM442" s="95"/>
      <c r="AN442" s="95"/>
      <c r="AO442" s="95">
        <v>45299</v>
      </c>
      <c r="AP442" s="95">
        <v>45665</v>
      </c>
      <c r="AQ442" s="95"/>
      <c r="AR442" s="94"/>
      <c r="AS442" s="95"/>
    </row>
    <row r="443" spans="1:45" s="79" customFormat="1" ht="44.25" customHeight="1" x14ac:dyDescent="0.3">
      <c r="A443" s="171">
        <v>333</v>
      </c>
      <c r="B443" s="171" t="s">
        <v>722</v>
      </c>
      <c r="C443" s="171">
        <v>4659941</v>
      </c>
      <c r="D443" s="171" t="s">
        <v>245</v>
      </c>
      <c r="E443" s="171" t="s">
        <v>1702</v>
      </c>
      <c r="F443" s="171" t="s">
        <v>274</v>
      </c>
      <c r="G443" s="159">
        <v>45274</v>
      </c>
      <c r="H443" s="159">
        <v>45282</v>
      </c>
      <c r="I443" s="171" t="s">
        <v>754</v>
      </c>
      <c r="J443" s="195">
        <v>88000</v>
      </c>
      <c r="K443" s="183"/>
      <c r="L443" s="180">
        <f>Table3[[#This Row],[PoW]]*Table3[[#This Row],[ToV in 1.000]]</f>
        <v>0</v>
      </c>
      <c r="M443" s="171"/>
      <c r="N443" s="120"/>
      <c r="Q443" s="171"/>
      <c r="R443" s="171"/>
      <c r="S443" s="171"/>
      <c r="T443" s="171" t="s">
        <v>1703</v>
      </c>
      <c r="U443" s="171"/>
      <c r="V443" s="171"/>
      <c r="W443" s="171"/>
      <c r="X443" s="168" t="s">
        <v>522</v>
      </c>
      <c r="Y443" s="120" t="s">
        <v>1574</v>
      </c>
      <c r="Z443" s="159"/>
      <c r="AA443" s="159"/>
      <c r="AB443" s="159"/>
      <c r="AC443" s="159"/>
      <c r="AD443" s="96"/>
      <c r="AE443" s="96"/>
      <c r="AF443" s="149"/>
      <c r="AG443" s="120" t="s">
        <v>1651</v>
      </c>
      <c r="AH443" s="120"/>
      <c r="AI443" s="96"/>
      <c r="AJ443" s="94"/>
      <c r="AK443" s="94"/>
      <c r="AL443" s="95"/>
      <c r="AM443" s="95"/>
      <c r="AN443" s="95">
        <v>45336</v>
      </c>
      <c r="AO443" s="95">
        <v>45444</v>
      </c>
      <c r="AP443" s="95"/>
      <c r="AQ443" s="95">
        <v>45408</v>
      </c>
      <c r="AR443" s="94" t="s">
        <v>1704</v>
      </c>
      <c r="AS443" s="160" t="s">
        <v>1705</v>
      </c>
    </row>
    <row r="444" spans="1:45" s="79" customFormat="1" ht="44.25" customHeight="1" x14ac:dyDescent="0.3">
      <c r="A444" s="171">
        <v>332</v>
      </c>
      <c r="B444" s="171" t="s">
        <v>770</v>
      </c>
      <c r="C444" s="171">
        <v>4628021</v>
      </c>
      <c r="D444" s="171" t="s">
        <v>1708</v>
      </c>
      <c r="E444" s="171" t="s">
        <v>1709</v>
      </c>
      <c r="F444" s="171" t="s">
        <v>279</v>
      </c>
      <c r="G444" s="159" t="s">
        <v>1673</v>
      </c>
      <c r="H444" s="159" t="s">
        <v>1673</v>
      </c>
      <c r="I444" s="171" t="s">
        <v>754</v>
      </c>
      <c r="J444" s="201"/>
      <c r="K444" s="183"/>
      <c r="L444" s="179">
        <f>Table3[[#This Row],[PoW]]*Table3[[#This Row],[ToV in 1.000]]</f>
        <v>0</v>
      </c>
      <c r="M444" s="171" t="s">
        <v>112</v>
      </c>
      <c r="N444" s="120"/>
      <c r="Q444" s="171"/>
      <c r="R444" s="171"/>
      <c r="S444" s="171"/>
      <c r="T444" s="171" t="s">
        <v>1710</v>
      </c>
      <c r="U444" s="171"/>
      <c r="V444" s="168"/>
      <c r="W444" s="171"/>
      <c r="X444" s="171" t="s">
        <v>522</v>
      </c>
      <c r="Y444" s="86"/>
      <c r="Z444" s="159" t="s">
        <v>1673</v>
      </c>
      <c r="AA444" s="159"/>
      <c r="AB444" s="159"/>
      <c r="AC444" s="159" t="s">
        <v>1711</v>
      </c>
      <c r="AD444" s="148"/>
      <c r="AE444" s="96" t="s">
        <v>1712</v>
      </c>
      <c r="AF444" s="149"/>
      <c r="AG444" s="96" t="s">
        <v>1696</v>
      </c>
      <c r="AH444" s="120" t="s">
        <v>1676</v>
      </c>
      <c r="AI444" s="148">
        <v>0.38</v>
      </c>
      <c r="AJ444" s="94" t="s">
        <v>1713</v>
      </c>
      <c r="AK444" s="94" t="s">
        <v>770</v>
      </c>
      <c r="AL444" s="108"/>
      <c r="AM444" s="108"/>
      <c r="AN444" s="108"/>
      <c r="AO444" s="108"/>
      <c r="AP444" s="108"/>
      <c r="AQ444" s="108"/>
      <c r="AR444" s="83"/>
      <c r="AS444" s="87"/>
    </row>
    <row r="445" spans="1:45" s="79" customFormat="1" ht="44.25" hidden="1" customHeight="1" x14ac:dyDescent="0.3">
      <c r="A445" s="171">
        <v>333</v>
      </c>
      <c r="B445" s="171" t="s">
        <v>770</v>
      </c>
      <c r="C445" s="171">
        <v>4658019</v>
      </c>
      <c r="D445" s="171" t="s">
        <v>712</v>
      </c>
      <c r="E445" s="171" t="s">
        <v>1706</v>
      </c>
      <c r="F445" s="171" t="s">
        <v>279</v>
      </c>
      <c r="G445" s="159"/>
      <c r="H445" s="159"/>
      <c r="I445" s="171" t="s">
        <v>754</v>
      </c>
      <c r="J445" s="201"/>
      <c r="K445" s="183"/>
      <c r="L445" s="179">
        <f>Table3[[#This Row],[PoW]]*Table3[[#This Row],[ToV in 1.000]]</f>
        <v>0</v>
      </c>
      <c r="M445" s="171" t="s">
        <v>112</v>
      </c>
      <c r="N445" s="120"/>
      <c r="Q445" s="171"/>
      <c r="R445" s="171"/>
      <c r="S445" s="171"/>
      <c r="T445" s="171" t="s">
        <v>1707</v>
      </c>
      <c r="U445" s="171"/>
      <c r="V445" s="168"/>
      <c r="W445" s="171"/>
      <c r="X445" s="171" t="s">
        <v>522</v>
      </c>
      <c r="Y445" s="86"/>
      <c r="Z445" s="159"/>
      <c r="AA445" s="159"/>
      <c r="AB445" s="159"/>
      <c r="AC445" s="159"/>
      <c r="AD445" s="148"/>
      <c r="AE445" s="96"/>
      <c r="AF445" s="149"/>
      <c r="AG445" s="96"/>
      <c r="AH445" s="120"/>
      <c r="AI445" s="148"/>
      <c r="AJ445" s="94"/>
      <c r="AK445" s="94"/>
      <c r="AL445" s="108"/>
      <c r="AM445" s="108"/>
      <c r="AN445" s="108"/>
      <c r="AO445" s="108"/>
      <c r="AP445" s="108"/>
      <c r="AQ445" s="108"/>
      <c r="AR445" s="83"/>
      <c r="AS445" s="87"/>
    </row>
    <row r="446" spans="1:45" s="79" customFormat="1" ht="44.25" customHeight="1" x14ac:dyDescent="0.3">
      <c r="A446" s="171">
        <v>331</v>
      </c>
      <c r="B446" s="171" t="s">
        <v>770</v>
      </c>
      <c r="C446" s="171" t="s">
        <v>754</v>
      </c>
      <c r="D446" s="171" t="s">
        <v>1714</v>
      </c>
      <c r="E446" s="171" t="s">
        <v>1715</v>
      </c>
      <c r="F446" s="168" t="s">
        <v>97</v>
      </c>
      <c r="G446" s="159"/>
      <c r="H446" s="159">
        <v>45275</v>
      </c>
      <c r="I446" s="171" t="s">
        <v>754</v>
      </c>
      <c r="J446" s="195"/>
      <c r="K446" s="183"/>
      <c r="L446" s="180">
        <f>Table3[[#This Row],[PoW]]*Table3[[#This Row],[ToV in 1.000]]</f>
        <v>0</v>
      </c>
      <c r="M446" s="171"/>
      <c r="N446" s="120"/>
      <c r="Q446" s="171"/>
      <c r="R446" s="171"/>
      <c r="S446" s="171"/>
      <c r="T446" s="171" t="s">
        <v>1716</v>
      </c>
      <c r="U446" s="171"/>
      <c r="V446" s="171"/>
      <c r="W446" s="171"/>
      <c r="X446" s="168" t="s">
        <v>522</v>
      </c>
      <c r="Y446" s="120"/>
      <c r="Z446" s="159">
        <v>45366</v>
      </c>
      <c r="AA446" s="159"/>
      <c r="AB446" s="159"/>
      <c r="AC446" s="159"/>
      <c r="AD446" s="96"/>
      <c r="AE446" s="149"/>
      <c r="AF446" s="149"/>
      <c r="AG446" s="96"/>
      <c r="AH446" s="120"/>
      <c r="AI446" s="96"/>
      <c r="AJ446" s="94"/>
      <c r="AK446" s="94"/>
      <c r="AL446" s="95"/>
      <c r="AM446" s="95"/>
      <c r="AN446" s="95">
        <v>45366</v>
      </c>
      <c r="AO446" s="95">
        <v>45367</v>
      </c>
      <c r="AP446" s="95">
        <v>45657</v>
      </c>
      <c r="AQ446" s="95"/>
      <c r="AR446" s="94"/>
      <c r="AS446" s="95"/>
    </row>
    <row r="447" spans="1:45" s="79" customFormat="1" ht="44.25" customHeight="1" x14ac:dyDescent="0.3">
      <c r="A447" s="171">
        <v>330</v>
      </c>
      <c r="B447" s="171" t="s">
        <v>770</v>
      </c>
      <c r="C447" s="171" t="s">
        <v>754</v>
      </c>
      <c r="D447" s="171" t="s">
        <v>462</v>
      </c>
      <c r="E447" s="171" t="s">
        <v>1717</v>
      </c>
      <c r="F447" s="168" t="s">
        <v>97</v>
      </c>
      <c r="G447" s="159">
        <v>45260</v>
      </c>
      <c r="H447" s="159">
        <v>45329</v>
      </c>
      <c r="I447" s="171" t="s">
        <v>754</v>
      </c>
      <c r="J447" s="195"/>
      <c r="K447" s="183"/>
      <c r="L447" s="180">
        <f>Table3[[#This Row],[PoW]]*Table3[[#This Row],[ToV in 1.000]]</f>
        <v>0</v>
      </c>
      <c r="M447" s="171"/>
      <c r="N447" s="120"/>
      <c r="Q447" s="171"/>
      <c r="R447" s="171"/>
      <c r="S447" s="171"/>
      <c r="T447" s="171" t="s">
        <v>1718</v>
      </c>
      <c r="U447" s="171"/>
      <c r="V447" s="171"/>
      <c r="W447" s="171"/>
      <c r="X447" s="168" t="s">
        <v>522</v>
      </c>
      <c r="Y447" s="86"/>
      <c r="Z447" s="159" t="s">
        <v>1719</v>
      </c>
      <c r="AA447" s="159"/>
      <c r="AB447" s="159"/>
      <c r="AC447" s="159"/>
      <c r="AD447" s="96"/>
      <c r="AE447" s="149"/>
      <c r="AF447" s="149"/>
      <c r="AG447" s="96"/>
      <c r="AH447" s="120"/>
      <c r="AI447" s="96"/>
      <c r="AJ447" s="94" t="s">
        <v>1720</v>
      </c>
      <c r="AK447" s="94" t="s">
        <v>1720</v>
      </c>
      <c r="AL447" s="95"/>
      <c r="AM447" s="95"/>
      <c r="AN447" s="95">
        <v>45457</v>
      </c>
      <c r="AO447" s="95">
        <v>45488</v>
      </c>
      <c r="AP447" s="95">
        <v>45852</v>
      </c>
      <c r="AQ447" s="95"/>
      <c r="AR447" s="94"/>
      <c r="AS447" s="95"/>
    </row>
    <row r="448" spans="1:45" s="128" customFormat="1" ht="44.25" customHeight="1" x14ac:dyDescent="0.3">
      <c r="A448" s="171">
        <v>329</v>
      </c>
      <c r="B448" s="171" t="s">
        <v>770</v>
      </c>
      <c r="C448" s="171" t="s">
        <v>754</v>
      </c>
      <c r="D448" s="171" t="s">
        <v>712</v>
      </c>
      <c r="E448" s="171" t="s">
        <v>1721</v>
      </c>
      <c r="F448" s="168" t="s">
        <v>97</v>
      </c>
      <c r="G448" s="159">
        <v>45261</v>
      </c>
      <c r="H448" s="159">
        <v>45271</v>
      </c>
      <c r="I448" s="171" t="s">
        <v>754</v>
      </c>
      <c r="J448" s="195"/>
      <c r="K448" s="183"/>
      <c r="L448" s="180">
        <f>Table3[[#This Row],[PoW]]*Table3[[#This Row],[ToV in 1.000]]</f>
        <v>0</v>
      </c>
      <c r="M448" s="171"/>
      <c r="N448" s="120"/>
      <c r="O448" s="79"/>
      <c r="P448" s="79"/>
      <c r="Q448" s="171"/>
      <c r="R448" s="171"/>
      <c r="S448" s="171"/>
      <c r="T448" s="171" t="s">
        <v>1722</v>
      </c>
      <c r="U448" s="171"/>
      <c r="V448" s="171"/>
      <c r="W448" s="171"/>
      <c r="X448" s="168" t="s">
        <v>522</v>
      </c>
      <c r="Y448" s="120"/>
      <c r="Z448" s="159"/>
      <c r="AA448" s="159"/>
      <c r="AB448" s="159"/>
      <c r="AC448" s="159"/>
      <c r="AD448" s="96"/>
      <c r="AE448" s="149"/>
      <c r="AF448" s="120"/>
      <c r="AG448" s="98"/>
      <c r="AH448" s="120"/>
      <c r="AI448" s="96"/>
      <c r="AJ448" s="79" t="s">
        <v>1723</v>
      </c>
      <c r="AK448" s="94" t="s">
        <v>1723</v>
      </c>
      <c r="AL448" s="95"/>
      <c r="AM448" s="95"/>
      <c r="AN448" s="95">
        <v>44997</v>
      </c>
      <c r="AO448" s="95"/>
      <c r="AP448" s="95"/>
      <c r="AQ448" s="95"/>
      <c r="AR448" s="94"/>
      <c r="AS448" s="95"/>
    </row>
    <row r="449" spans="1:45" s="79" customFormat="1" ht="44.25" customHeight="1" x14ac:dyDescent="0.3">
      <c r="A449" s="171">
        <v>328</v>
      </c>
      <c r="B449" s="171" t="s">
        <v>770</v>
      </c>
      <c r="C449" s="171" t="s">
        <v>754</v>
      </c>
      <c r="D449" s="171" t="s">
        <v>712</v>
      </c>
      <c r="E449" s="171" t="s">
        <v>1724</v>
      </c>
      <c r="F449" s="168" t="s">
        <v>97</v>
      </c>
      <c r="G449" s="159">
        <v>45240</v>
      </c>
      <c r="H449" s="159">
        <v>45250</v>
      </c>
      <c r="I449" s="171" t="s">
        <v>754</v>
      </c>
      <c r="J449" s="195"/>
      <c r="K449" s="183"/>
      <c r="L449" s="180">
        <f>Table3[[#This Row],[PoW]]*Table3[[#This Row],[ToV in 1.000]]</f>
        <v>0</v>
      </c>
      <c r="M449" s="171"/>
      <c r="N449" s="120"/>
      <c r="Q449" s="171"/>
      <c r="R449" s="171"/>
      <c r="S449" s="171"/>
      <c r="T449" s="171" t="s">
        <v>1722</v>
      </c>
      <c r="U449" s="171"/>
      <c r="V449" s="171"/>
      <c r="W449" s="171"/>
      <c r="X449" s="168" t="s">
        <v>522</v>
      </c>
      <c r="Y449" s="120"/>
      <c r="Z449" s="159"/>
      <c r="AA449" s="159"/>
      <c r="AB449" s="159"/>
      <c r="AC449" s="159"/>
      <c r="AD449" s="96"/>
      <c r="AE449" s="150"/>
      <c r="AF449" s="151"/>
      <c r="AG449" s="96"/>
      <c r="AH449" s="120"/>
      <c r="AI449" s="96"/>
      <c r="AJ449" s="79" t="s">
        <v>1725</v>
      </c>
      <c r="AK449" s="94" t="s">
        <v>1725</v>
      </c>
      <c r="AL449" s="95"/>
      <c r="AM449" s="95"/>
      <c r="AN449" s="95"/>
      <c r="AO449" s="95"/>
      <c r="AP449" s="95"/>
      <c r="AQ449" s="95"/>
      <c r="AR449" s="94"/>
      <c r="AS449" s="95"/>
    </row>
    <row r="450" spans="1:45" s="79" customFormat="1" ht="44.25" customHeight="1" x14ac:dyDescent="0.3">
      <c r="A450" s="171">
        <v>324</v>
      </c>
      <c r="B450" s="171" t="s">
        <v>770</v>
      </c>
      <c r="C450" s="171" t="s">
        <v>754</v>
      </c>
      <c r="D450" s="171" t="s">
        <v>1730</v>
      </c>
      <c r="E450" s="171" t="s">
        <v>1731</v>
      </c>
      <c r="F450" s="168" t="s">
        <v>97</v>
      </c>
      <c r="G450" s="159"/>
      <c r="H450" s="159">
        <v>45252</v>
      </c>
      <c r="I450" s="171" t="s">
        <v>754</v>
      </c>
      <c r="J450" s="195"/>
      <c r="K450" s="183"/>
      <c r="L450" s="180">
        <f>Table3[[#This Row],[PoW]]*Table3[[#This Row],[ToV in 1.000]]</f>
        <v>0</v>
      </c>
      <c r="M450" s="171"/>
      <c r="N450" s="120"/>
      <c r="Q450" s="171"/>
      <c r="R450" s="171"/>
      <c r="S450" s="171"/>
      <c r="T450" s="171" t="s">
        <v>1732</v>
      </c>
      <c r="U450" s="171"/>
      <c r="V450" s="171"/>
      <c r="W450" s="171"/>
      <c r="X450" s="168" t="s">
        <v>522</v>
      </c>
      <c r="Y450" s="120"/>
      <c r="Z450" s="159"/>
      <c r="AA450" s="159"/>
      <c r="AB450" s="159"/>
      <c r="AC450" s="159"/>
      <c r="AD450" s="149"/>
      <c r="AE450" s="149"/>
      <c r="AF450" s="96"/>
      <c r="AG450" s="96"/>
      <c r="AH450" s="97"/>
      <c r="AI450" s="149"/>
      <c r="AJ450" s="97"/>
      <c r="AK450" s="94"/>
      <c r="AL450" s="95"/>
      <c r="AM450" s="95"/>
      <c r="AN450" s="95"/>
      <c r="AO450" s="95"/>
      <c r="AP450" s="95"/>
      <c r="AQ450" s="95"/>
      <c r="AR450" s="94"/>
      <c r="AS450" s="95"/>
    </row>
    <row r="451" spans="1:45" s="79" customFormat="1" ht="44.25" hidden="1" customHeight="1" x14ac:dyDescent="0.3">
      <c r="A451" s="171">
        <v>327</v>
      </c>
      <c r="B451" s="171" t="s">
        <v>770</v>
      </c>
      <c r="C451" s="171" t="s">
        <v>754</v>
      </c>
      <c r="D451" s="171" t="s">
        <v>1065</v>
      </c>
      <c r="E451" s="171" t="s">
        <v>1726</v>
      </c>
      <c r="F451" s="168" t="s">
        <v>97</v>
      </c>
      <c r="G451" s="159"/>
      <c r="H451" s="159"/>
      <c r="I451" s="171" t="s">
        <v>754</v>
      </c>
      <c r="J451" s="195"/>
      <c r="K451" s="183"/>
      <c r="L451" s="180">
        <f>Table3[[#This Row],[PoW]]*Table3[[#This Row],[ToV in 1.000]]</f>
        <v>0</v>
      </c>
      <c r="M451" s="171"/>
      <c r="N451" s="120"/>
      <c r="Q451" s="171"/>
      <c r="R451" s="171"/>
      <c r="S451" s="171"/>
      <c r="T451" s="171" t="s">
        <v>1727</v>
      </c>
      <c r="U451" s="171"/>
      <c r="V451" s="171"/>
      <c r="W451" s="171"/>
      <c r="X451" s="168" t="s">
        <v>522</v>
      </c>
      <c r="Y451" s="86"/>
      <c r="Z451" s="159"/>
      <c r="AA451" s="159"/>
      <c r="AB451" s="159"/>
      <c r="AC451" s="159"/>
      <c r="AD451" s="96"/>
      <c r="AE451" s="149"/>
      <c r="AF451" s="120"/>
      <c r="AG451" s="96"/>
      <c r="AH451" s="120"/>
      <c r="AI451" s="96"/>
      <c r="AJ451" s="120"/>
      <c r="AK451" s="94"/>
      <c r="AL451" s="95"/>
      <c r="AM451" s="95"/>
      <c r="AN451" s="95"/>
      <c r="AO451" s="95"/>
      <c r="AP451" s="95"/>
      <c r="AQ451" s="95"/>
      <c r="AR451" s="94"/>
      <c r="AS451" s="95"/>
    </row>
    <row r="452" spans="1:45" s="79" customFormat="1" ht="44.25" hidden="1" customHeight="1" x14ac:dyDescent="0.3">
      <c r="A452" s="171">
        <v>326</v>
      </c>
      <c r="B452" s="171" t="s">
        <v>770</v>
      </c>
      <c r="C452" s="171" t="s">
        <v>754</v>
      </c>
      <c r="D452" s="171" t="s">
        <v>1065</v>
      </c>
      <c r="E452" s="171" t="s">
        <v>1728</v>
      </c>
      <c r="F452" s="168" t="s">
        <v>97</v>
      </c>
      <c r="G452" s="159"/>
      <c r="H452" s="159"/>
      <c r="I452" s="171" t="s">
        <v>754</v>
      </c>
      <c r="J452" s="195"/>
      <c r="K452" s="183"/>
      <c r="L452" s="180">
        <f>Table3[[#This Row],[PoW]]*Table3[[#This Row],[ToV in 1.000]]</f>
        <v>0</v>
      </c>
      <c r="M452" s="171"/>
      <c r="N452" s="120"/>
      <c r="Q452" s="171"/>
      <c r="R452" s="171"/>
      <c r="S452" s="171"/>
      <c r="T452" s="171" t="s">
        <v>1727</v>
      </c>
      <c r="U452" s="171"/>
      <c r="V452" s="171"/>
      <c r="W452" s="171"/>
      <c r="X452" s="168" t="s">
        <v>522</v>
      </c>
      <c r="Y452" s="86"/>
      <c r="Z452" s="159"/>
      <c r="AA452" s="159"/>
      <c r="AB452" s="159"/>
      <c r="AC452" s="159"/>
      <c r="AD452" s="96"/>
      <c r="AE452" s="149"/>
      <c r="AF452" s="120"/>
      <c r="AG452" s="96"/>
      <c r="AH452" s="120"/>
      <c r="AI452" s="96"/>
      <c r="AJ452" s="97"/>
      <c r="AK452" s="94"/>
      <c r="AL452" s="95"/>
      <c r="AM452" s="95"/>
      <c r="AN452" s="95"/>
      <c r="AO452" s="95"/>
      <c r="AP452" s="95"/>
      <c r="AQ452" s="95"/>
      <c r="AR452" s="94"/>
      <c r="AS452" s="95"/>
    </row>
    <row r="453" spans="1:45" s="79" customFormat="1" ht="44.25" hidden="1" customHeight="1" x14ac:dyDescent="0.3">
      <c r="A453" s="171">
        <v>325</v>
      </c>
      <c r="B453" s="171" t="s">
        <v>770</v>
      </c>
      <c r="C453" s="171" t="s">
        <v>754</v>
      </c>
      <c r="D453" s="171" t="s">
        <v>712</v>
      </c>
      <c r="E453" s="171" t="s">
        <v>1729</v>
      </c>
      <c r="F453" s="168" t="s">
        <v>97</v>
      </c>
      <c r="G453" s="159"/>
      <c r="H453" s="159"/>
      <c r="I453" s="171" t="s">
        <v>754</v>
      </c>
      <c r="J453" s="195"/>
      <c r="K453" s="183"/>
      <c r="L453" s="180">
        <f>Table3[[#This Row],[PoW]]*Table3[[#This Row],[ToV in 1.000]]</f>
        <v>0</v>
      </c>
      <c r="M453" s="171"/>
      <c r="N453" s="120"/>
      <c r="Q453" s="171"/>
      <c r="R453" s="171"/>
      <c r="S453" s="171"/>
      <c r="T453" s="171" t="s">
        <v>1727</v>
      </c>
      <c r="U453" s="171"/>
      <c r="V453" s="171"/>
      <c r="W453" s="171"/>
      <c r="X453" s="168" t="s">
        <v>522</v>
      </c>
      <c r="Y453" s="86"/>
      <c r="Z453" s="159"/>
      <c r="AA453" s="159"/>
      <c r="AB453" s="159"/>
      <c r="AC453" s="159"/>
      <c r="AD453" s="96"/>
      <c r="AE453" s="149"/>
      <c r="AF453" s="96"/>
      <c r="AG453" s="96"/>
      <c r="AH453" s="97"/>
      <c r="AI453" s="96"/>
      <c r="AJ453" s="97"/>
      <c r="AK453" s="94"/>
      <c r="AL453" s="95"/>
      <c r="AM453" s="95"/>
      <c r="AN453" s="95"/>
      <c r="AO453" s="95"/>
      <c r="AP453" s="95"/>
      <c r="AQ453" s="95"/>
      <c r="AR453" s="94"/>
      <c r="AS453" s="95"/>
    </row>
    <row r="454" spans="1:45" s="79" customFormat="1" ht="44.25" customHeight="1" x14ac:dyDescent="0.3">
      <c r="A454" s="171">
        <v>323</v>
      </c>
      <c r="B454" s="171" t="s">
        <v>722</v>
      </c>
      <c r="C454" s="171" t="s">
        <v>754</v>
      </c>
      <c r="D454" s="171" t="s">
        <v>1560</v>
      </c>
      <c r="E454" s="171" t="s">
        <v>1733</v>
      </c>
      <c r="F454" s="168" t="s">
        <v>97</v>
      </c>
      <c r="G454" s="159"/>
      <c r="H454" s="159">
        <v>45258</v>
      </c>
      <c r="I454" s="171" t="s">
        <v>754</v>
      </c>
      <c r="J454" s="195">
        <v>2000</v>
      </c>
      <c r="K454" s="183"/>
      <c r="L454" s="180">
        <f>Table3[[#This Row],[PoW]]*Table3[[#This Row],[ToV in 1.000]]</f>
        <v>0</v>
      </c>
      <c r="M454" s="171"/>
      <c r="N454" s="120"/>
      <c r="Q454" s="171"/>
      <c r="R454" s="171"/>
      <c r="S454" s="171"/>
      <c r="T454" s="171" t="s">
        <v>1734</v>
      </c>
      <c r="U454" s="171"/>
      <c r="V454" s="171"/>
      <c r="W454" s="171"/>
      <c r="X454" s="168" t="s">
        <v>522</v>
      </c>
      <c r="Y454" s="120"/>
      <c r="Z454" s="159"/>
      <c r="AA454" s="159"/>
      <c r="AB454" s="159"/>
      <c r="AC454" s="159"/>
      <c r="AD454" s="149"/>
      <c r="AE454" s="149"/>
      <c r="AF454" s="96"/>
      <c r="AG454" s="96"/>
      <c r="AH454" s="97"/>
      <c r="AI454" s="149"/>
      <c r="AJ454" s="97" t="s">
        <v>1735</v>
      </c>
      <c r="AK454" s="94" t="s">
        <v>1736</v>
      </c>
      <c r="AL454" s="95">
        <v>45217</v>
      </c>
      <c r="AM454" s="95"/>
      <c r="AN454" s="95">
        <v>45322</v>
      </c>
      <c r="AO454" s="134" t="s">
        <v>1737</v>
      </c>
      <c r="AP454" s="95"/>
      <c r="AQ454" s="95"/>
      <c r="AR454" s="94"/>
      <c r="AS454" s="95"/>
    </row>
    <row r="455" spans="1:45" s="79" customFormat="1" ht="44.25" customHeight="1" x14ac:dyDescent="0.3">
      <c r="A455" s="171">
        <v>322</v>
      </c>
      <c r="B455" s="171" t="s">
        <v>770</v>
      </c>
      <c r="C455" s="171" t="s">
        <v>754</v>
      </c>
      <c r="D455" s="171" t="s">
        <v>1738</v>
      </c>
      <c r="E455" s="171" t="s">
        <v>1739</v>
      </c>
      <c r="F455" s="168" t="s">
        <v>97</v>
      </c>
      <c r="G455" s="159"/>
      <c r="H455" s="159">
        <v>45229</v>
      </c>
      <c r="I455" s="171" t="s">
        <v>754</v>
      </c>
      <c r="J455" s="201"/>
      <c r="K455" s="183"/>
      <c r="L455" s="179">
        <f>Table3[[#This Row],[PoW]]*Table3[[#This Row],[ToV in 1.000]]</f>
        <v>0</v>
      </c>
      <c r="M455" s="171"/>
      <c r="N455" s="120"/>
      <c r="Q455" s="171"/>
      <c r="R455" s="171"/>
      <c r="S455" s="171"/>
      <c r="T455" s="171" t="s">
        <v>1740</v>
      </c>
      <c r="U455" s="171"/>
      <c r="V455" s="168"/>
      <c r="W455" s="171"/>
      <c r="X455" s="168" t="s">
        <v>522</v>
      </c>
      <c r="Y455" s="120"/>
      <c r="Z455" s="159"/>
      <c r="AA455" s="159"/>
      <c r="AB455" s="159"/>
      <c r="AC455" s="159"/>
      <c r="AD455" s="149"/>
      <c r="AE455" s="120"/>
      <c r="AF455" s="96"/>
      <c r="AG455" s="96"/>
      <c r="AH455" s="97"/>
      <c r="AI455" s="149"/>
      <c r="AJ455" s="98"/>
      <c r="AL455" s="95"/>
      <c r="AM455" s="95"/>
      <c r="AN455" s="95"/>
      <c r="AO455" s="95"/>
      <c r="AP455" s="95"/>
      <c r="AQ455" s="95"/>
      <c r="AR455" s="94"/>
      <c r="AS455" s="95"/>
    </row>
    <row r="456" spans="1:45" s="79" customFormat="1" ht="44.25" customHeight="1" x14ac:dyDescent="0.3">
      <c r="A456" s="171">
        <v>321</v>
      </c>
      <c r="B456" s="171" t="s">
        <v>770</v>
      </c>
      <c r="C456" s="120">
        <v>4581547</v>
      </c>
      <c r="D456" s="171" t="s">
        <v>1065</v>
      </c>
      <c r="E456" s="171" t="s">
        <v>1741</v>
      </c>
      <c r="F456" s="171" t="s">
        <v>274</v>
      </c>
      <c r="G456" s="159">
        <v>45233</v>
      </c>
      <c r="H456" s="159">
        <v>45244</v>
      </c>
      <c r="I456" s="171" t="s">
        <v>754</v>
      </c>
      <c r="J456" s="201"/>
      <c r="K456" s="183"/>
      <c r="L456" s="179">
        <f>Table3[[#This Row],[PoW]]*Table3[[#This Row],[ToV in 1.000]]</f>
        <v>0</v>
      </c>
      <c r="M456" s="171"/>
      <c r="N456" s="120"/>
      <c r="Q456" s="171"/>
      <c r="R456" s="171"/>
      <c r="S456" s="171"/>
      <c r="T456" s="171" t="s">
        <v>1742</v>
      </c>
      <c r="U456" s="171"/>
      <c r="V456" s="168"/>
      <c r="W456" s="171"/>
      <c r="X456" s="168" t="s">
        <v>522</v>
      </c>
      <c r="Y456" s="120" t="s">
        <v>754</v>
      </c>
      <c r="Z456" s="159" t="s">
        <v>1743</v>
      </c>
      <c r="AA456" s="159"/>
      <c r="AB456" s="159"/>
      <c r="AC456" s="159" t="s">
        <v>1744</v>
      </c>
      <c r="AD456" s="150"/>
      <c r="AE456" s="151" t="s">
        <v>1712</v>
      </c>
      <c r="AF456" s="98" t="s">
        <v>944</v>
      </c>
      <c r="AG456" s="96" t="s">
        <v>1696</v>
      </c>
      <c r="AH456" s="98" t="s">
        <v>849</v>
      </c>
      <c r="AI456" s="150">
        <v>0.32</v>
      </c>
      <c r="AJ456" s="96" t="s">
        <v>1745</v>
      </c>
      <c r="AK456" s="79" t="s">
        <v>1746</v>
      </c>
      <c r="AL456" s="136">
        <v>45214</v>
      </c>
      <c r="AM456" s="95"/>
      <c r="AN456" s="95">
        <v>45336</v>
      </c>
      <c r="AO456" s="95"/>
      <c r="AP456" s="95"/>
      <c r="AQ456" s="95"/>
      <c r="AR456" s="94" t="s">
        <v>1747</v>
      </c>
      <c r="AS456" s="95" t="s">
        <v>1748</v>
      </c>
    </row>
    <row r="457" spans="1:45" s="79" customFormat="1" ht="44.25" customHeight="1" x14ac:dyDescent="0.3">
      <c r="A457" s="171">
        <v>320</v>
      </c>
      <c r="B457" s="171" t="s">
        <v>770</v>
      </c>
      <c r="C457" s="171" t="s">
        <v>754</v>
      </c>
      <c r="D457" s="171" t="s">
        <v>1065</v>
      </c>
      <c r="E457" s="171" t="s">
        <v>1749</v>
      </c>
      <c r="F457" s="168" t="s">
        <v>97</v>
      </c>
      <c r="G457" s="159"/>
      <c r="H457" s="159">
        <v>45244</v>
      </c>
      <c r="I457" s="171" t="s">
        <v>754</v>
      </c>
      <c r="J457" s="195"/>
      <c r="K457" s="183"/>
      <c r="L457" s="180">
        <f>Table3[[#This Row],[PoW]]*Table3[[#This Row],[ToV in 1.000]]</f>
        <v>0</v>
      </c>
      <c r="M457" s="171"/>
      <c r="N457" s="158"/>
      <c r="O457" s="242"/>
      <c r="P457" s="242"/>
      <c r="Q457" s="171"/>
      <c r="R457" s="171"/>
      <c r="S457" s="171"/>
      <c r="T457" s="177" t="s">
        <v>4131</v>
      </c>
      <c r="U457" s="177"/>
      <c r="V457" s="171"/>
      <c r="W457" s="171"/>
      <c r="X457" s="168" t="s">
        <v>522</v>
      </c>
      <c r="Y457" s="158"/>
      <c r="Z457" s="159"/>
      <c r="AA457" s="159"/>
      <c r="AB457" s="159"/>
      <c r="AC457" s="159"/>
      <c r="AD457" s="149"/>
      <c r="AE457" s="120"/>
      <c r="AF457" s="96"/>
      <c r="AG457" s="96"/>
      <c r="AH457" s="96"/>
      <c r="AI457" s="149"/>
      <c r="AJ457" s="96"/>
      <c r="AK457" s="120" t="s">
        <v>1750</v>
      </c>
      <c r="AL457" s="134">
        <v>45209</v>
      </c>
      <c r="AM457" s="95"/>
      <c r="AN457" s="95">
        <v>45336</v>
      </c>
      <c r="AO457" s="95"/>
      <c r="AP457" s="95"/>
      <c r="AQ457" s="95"/>
      <c r="AR457" s="94"/>
      <c r="AS457" s="95"/>
    </row>
    <row r="458" spans="1:45" s="79" customFormat="1" ht="44.25" customHeight="1" x14ac:dyDescent="0.3">
      <c r="A458" s="171">
        <v>319</v>
      </c>
      <c r="B458" s="171" t="s">
        <v>770</v>
      </c>
      <c r="C458" s="171" t="s">
        <v>754</v>
      </c>
      <c r="D458" s="171" t="s">
        <v>1065</v>
      </c>
      <c r="E458" s="171" t="s">
        <v>1751</v>
      </c>
      <c r="F458" s="168" t="s">
        <v>97</v>
      </c>
      <c r="G458" s="159"/>
      <c r="H458" s="159">
        <v>45244</v>
      </c>
      <c r="I458" s="171" t="s">
        <v>754</v>
      </c>
      <c r="J458" s="195"/>
      <c r="K458" s="183"/>
      <c r="L458" s="180">
        <f>Table3[[#This Row],[PoW]]*Table3[[#This Row],[ToV in 1.000]]</f>
        <v>0</v>
      </c>
      <c r="M458" s="171"/>
      <c r="N458" s="120"/>
      <c r="Q458" s="171"/>
      <c r="R458" s="171"/>
      <c r="S458" s="171"/>
      <c r="T458" s="171" t="s">
        <v>1752</v>
      </c>
      <c r="U458" s="171"/>
      <c r="V458" s="171"/>
      <c r="W458" s="171"/>
      <c r="X458" s="168" t="s">
        <v>522</v>
      </c>
      <c r="Y458" s="120"/>
      <c r="Z458" s="159"/>
      <c r="AA458" s="159"/>
      <c r="AB458" s="159"/>
      <c r="AC458" s="159"/>
      <c r="AD458" s="149"/>
      <c r="AE458" s="120"/>
      <c r="AF458" s="96"/>
      <c r="AG458" s="148"/>
      <c r="AH458" s="96"/>
      <c r="AI458" s="149"/>
      <c r="AJ458" s="96"/>
      <c r="AK458" s="97"/>
      <c r="AL458" s="134">
        <v>45208</v>
      </c>
      <c r="AM458" s="95"/>
      <c r="AN458" s="95">
        <v>45336</v>
      </c>
      <c r="AO458" s="95"/>
      <c r="AP458" s="95"/>
      <c r="AQ458" s="95"/>
      <c r="AR458" s="94"/>
      <c r="AS458" s="95"/>
    </row>
    <row r="459" spans="1:45" s="79" customFormat="1" ht="44.25" customHeight="1" x14ac:dyDescent="0.3">
      <c r="A459" s="171">
        <v>318</v>
      </c>
      <c r="B459" s="171" t="s">
        <v>770</v>
      </c>
      <c r="C459" s="171" t="s">
        <v>754</v>
      </c>
      <c r="D459" s="171" t="s">
        <v>1065</v>
      </c>
      <c r="E459" s="171" t="s">
        <v>1753</v>
      </c>
      <c r="F459" s="168" t="s">
        <v>97</v>
      </c>
      <c r="G459" s="159"/>
      <c r="H459" s="159">
        <v>45236</v>
      </c>
      <c r="I459" s="171" t="s">
        <v>754</v>
      </c>
      <c r="J459" s="195"/>
      <c r="K459" s="183"/>
      <c r="L459" s="180">
        <f>Table3[[#This Row],[PoW]]*Table3[[#This Row],[ToV in 1.000]]</f>
        <v>0</v>
      </c>
      <c r="M459" s="171"/>
      <c r="N459" s="158"/>
      <c r="O459" s="242"/>
      <c r="P459" s="242"/>
      <c r="Q459" s="171"/>
      <c r="R459" s="171"/>
      <c r="S459" s="171"/>
      <c r="T459" s="177" t="s">
        <v>4132</v>
      </c>
      <c r="U459" s="177"/>
      <c r="V459" s="171"/>
      <c r="W459" s="171"/>
      <c r="X459" s="168" t="s">
        <v>522</v>
      </c>
      <c r="Y459" s="158"/>
      <c r="Z459" s="159"/>
      <c r="AA459" s="159"/>
      <c r="AB459" s="159"/>
      <c r="AC459" s="159"/>
      <c r="AD459" s="149"/>
      <c r="AE459" s="96"/>
      <c r="AF459" s="96"/>
      <c r="AG459" s="96"/>
      <c r="AH459" s="96"/>
      <c r="AI459" s="149"/>
      <c r="AJ459" s="96"/>
      <c r="AK459" s="97" t="s">
        <v>1754</v>
      </c>
      <c r="AL459" s="134">
        <v>45203</v>
      </c>
      <c r="AM459" s="95"/>
      <c r="AN459" s="95">
        <v>45297</v>
      </c>
      <c r="AO459" s="95"/>
      <c r="AP459" s="95"/>
      <c r="AQ459" s="95"/>
      <c r="AR459" s="94"/>
      <c r="AS459" s="95"/>
    </row>
    <row r="460" spans="1:45" s="79" customFormat="1" ht="44.25" customHeight="1" x14ac:dyDescent="0.3">
      <c r="A460" s="171">
        <v>317</v>
      </c>
      <c r="B460" s="171" t="s">
        <v>722</v>
      </c>
      <c r="C460" s="171" t="s">
        <v>754</v>
      </c>
      <c r="D460" s="171" t="s">
        <v>245</v>
      </c>
      <c r="E460" s="171" t="s">
        <v>1755</v>
      </c>
      <c r="F460" s="168" t="s">
        <v>97</v>
      </c>
      <c r="G460" s="159">
        <v>45226</v>
      </c>
      <c r="H460" s="159">
        <v>45240</v>
      </c>
      <c r="I460" s="171" t="s">
        <v>754</v>
      </c>
      <c r="J460" s="195">
        <v>41000</v>
      </c>
      <c r="K460" s="183"/>
      <c r="L460" s="180">
        <f>Table3[[#This Row],[PoW]]*Table3[[#This Row],[ToV in 1.000]]</f>
        <v>0</v>
      </c>
      <c r="M460" s="171"/>
      <c r="N460" s="120"/>
      <c r="Q460" s="171"/>
      <c r="R460" s="171"/>
      <c r="S460" s="171"/>
      <c r="T460" s="171" t="s">
        <v>1756</v>
      </c>
      <c r="U460" s="171"/>
      <c r="V460" s="171"/>
      <c r="W460" s="171"/>
      <c r="X460" s="168" t="s">
        <v>522</v>
      </c>
      <c r="Y460" s="120"/>
      <c r="Z460" s="159">
        <v>45016</v>
      </c>
      <c r="AA460" s="159"/>
      <c r="AB460" s="159"/>
      <c r="AC460" s="159"/>
      <c r="AD460" s="149"/>
      <c r="AE460" s="96"/>
      <c r="AF460" s="96"/>
      <c r="AG460" s="96"/>
      <c r="AH460" s="96"/>
      <c r="AI460" s="149"/>
      <c r="AJ460" s="96"/>
      <c r="AK460" s="97" t="s">
        <v>1757</v>
      </c>
      <c r="AL460" s="134">
        <v>45209</v>
      </c>
      <c r="AM460" s="95"/>
      <c r="AN460" s="95">
        <v>45382</v>
      </c>
      <c r="AO460" s="134">
        <v>45349</v>
      </c>
      <c r="AP460" s="134" t="s">
        <v>1758</v>
      </c>
      <c r="AQ460" s="95"/>
      <c r="AR460" s="94"/>
      <c r="AS460" s="95"/>
    </row>
    <row r="461" spans="1:45" s="79" customFormat="1" ht="44.25" customHeight="1" x14ac:dyDescent="0.3">
      <c r="A461" s="171">
        <v>316</v>
      </c>
      <c r="B461" s="177" t="s">
        <v>770</v>
      </c>
      <c r="C461" s="171" t="s">
        <v>754</v>
      </c>
      <c r="D461" s="171" t="s">
        <v>1560</v>
      </c>
      <c r="E461" s="171" t="s">
        <v>1759</v>
      </c>
      <c r="F461" s="168" t="s">
        <v>97</v>
      </c>
      <c r="G461" s="159">
        <v>45231</v>
      </c>
      <c r="H461" s="159">
        <v>45239</v>
      </c>
      <c r="I461" s="171" t="s">
        <v>754</v>
      </c>
      <c r="J461" s="195"/>
      <c r="K461" s="183"/>
      <c r="L461" s="180">
        <f>Table3[[#This Row],[PoW]]*Table3[[#This Row],[ToV in 1.000]]</f>
        <v>0</v>
      </c>
      <c r="M461" s="171"/>
      <c r="N461" s="120"/>
      <c r="Q461" s="171"/>
      <c r="R461" s="171"/>
      <c r="S461" s="171"/>
      <c r="T461" s="171" t="s">
        <v>4133</v>
      </c>
      <c r="U461" s="171"/>
      <c r="V461" s="171"/>
      <c r="W461" s="171"/>
      <c r="X461" s="168" t="s">
        <v>522</v>
      </c>
      <c r="Y461" s="120"/>
      <c r="Z461" s="159">
        <v>45275</v>
      </c>
      <c r="AA461" s="159"/>
      <c r="AB461" s="159"/>
      <c r="AC461" s="159"/>
      <c r="AD461" s="149"/>
      <c r="AE461" s="96"/>
      <c r="AF461" s="96"/>
      <c r="AG461" s="96"/>
      <c r="AH461" s="96"/>
      <c r="AI461" s="149"/>
      <c r="AJ461" s="96" t="s">
        <v>1760</v>
      </c>
      <c r="AK461" s="97" t="s">
        <v>4134</v>
      </c>
      <c r="AL461" s="134">
        <v>45154</v>
      </c>
      <c r="AM461" s="95"/>
      <c r="AN461" s="95">
        <v>45275</v>
      </c>
      <c r="AO461" s="134">
        <v>45292</v>
      </c>
      <c r="AP461" s="134">
        <v>46752</v>
      </c>
      <c r="AQ461" s="95"/>
      <c r="AR461" s="94"/>
      <c r="AS461" s="95"/>
    </row>
    <row r="462" spans="1:45" s="79" customFormat="1" ht="44.25" customHeight="1" x14ac:dyDescent="0.3">
      <c r="A462" s="171">
        <v>315</v>
      </c>
      <c r="B462" s="171" t="s">
        <v>770</v>
      </c>
      <c r="C462" s="171" t="s">
        <v>754</v>
      </c>
      <c r="D462" s="177" t="s">
        <v>1761</v>
      </c>
      <c r="E462" s="177" t="s">
        <v>1762</v>
      </c>
      <c r="F462" s="168" t="s">
        <v>97</v>
      </c>
      <c r="G462" s="159">
        <v>45233</v>
      </c>
      <c r="H462" s="159">
        <v>45243</v>
      </c>
      <c r="I462" s="171" t="s">
        <v>754</v>
      </c>
      <c r="J462" s="195"/>
      <c r="K462" s="183"/>
      <c r="L462" s="180">
        <f>Table3[[#This Row],[PoW]]*Table3[[#This Row],[ToV in 1.000]]</f>
        <v>0</v>
      </c>
      <c r="M462" s="171"/>
      <c r="N462" s="158"/>
      <c r="O462" s="242"/>
      <c r="P462" s="242"/>
      <c r="Q462" s="177"/>
      <c r="R462" s="177"/>
      <c r="S462" s="177"/>
      <c r="T462" s="177" t="s">
        <v>4132</v>
      </c>
      <c r="U462" s="177"/>
      <c r="V462" s="171"/>
      <c r="W462" s="171"/>
      <c r="X462" s="168" t="s">
        <v>522</v>
      </c>
      <c r="Y462" s="158"/>
      <c r="Z462" s="159">
        <v>45292</v>
      </c>
      <c r="AA462" s="159"/>
      <c r="AB462" s="159"/>
      <c r="AC462" s="159"/>
      <c r="AD462" s="120"/>
      <c r="AE462" s="96" t="s">
        <v>1293</v>
      </c>
      <c r="AF462" s="96" t="s">
        <v>1348</v>
      </c>
      <c r="AG462" s="96" t="s">
        <v>1328</v>
      </c>
      <c r="AH462" s="96" t="s">
        <v>1293</v>
      </c>
      <c r="AI462" s="120"/>
      <c r="AJ462" s="96"/>
      <c r="AK462" s="98" t="s">
        <v>1763</v>
      </c>
      <c r="AL462" s="133">
        <v>45210</v>
      </c>
      <c r="AM462" s="95"/>
      <c r="AN462" s="95">
        <v>45351</v>
      </c>
      <c r="AO462" s="133" t="s">
        <v>1764</v>
      </c>
      <c r="AP462" s="133" t="s">
        <v>1765</v>
      </c>
      <c r="AQ462" s="95"/>
      <c r="AR462" s="94"/>
      <c r="AS462" s="95"/>
    </row>
    <row r="463" spans="1:45" s="79" customFormat="1" ht="44.25" customHeight="1" x14ac:dyDescent="0.3">
      <c r="A463" s="171">
        <v>314</v>
      </c>
      <c r="B463" s="171" t="s">
        <v>770</v>
      </c>
      <c r="C463" s="171">
        <v>4554261</v>
      </c>
      <c r="D463" s="171" t="s">
        <v>1766</v>
      </c>
      <c r="E463" s="171" t="s">
        <v>1767</v>
      </c>
      <c r="F463" s="171" t="s">
        <v>279</v>
      </c>
      <c r="G463" s="159"/>
      <c r="H463" s="159">
        <v>45225</v>
      </c>
      <c r="I463" s="171" t="s">
        <v>754</v>
      </c>
      <c r="J463" s="195"/>
      <c r="K463" s="183"/>
      <c r="L463" s="180">
        <f>Table3[[#This Row],[PoW]]*Table3[[#This Row],[ToV in 1.000]]</f>
        <v>0</v>
      </c>
      <c r="M463" s="171" t="s">
        <v>112</v>
      </c>
      <c r="N463" s="120"/>
      <c r="Q463" s="171"/>
      <c r="R463" s="171"/>
      <c r="S463" s="171"/>
      <c r="T463" s="171" t="s">
        <v>1768</v>
      </c>
      <c r="U463" s="171"/>
      <c r="V463" s="171"/>
      <c r="W463" s="171"/>
      <c r="X463" s="171" t="s">
        <v>522</v>
      </c>
      <c r="Y463" s="120"/>
      <c r="Z463" s="159"/>
      <c r="AA463" s="159"/>
      <c r="AB463" s="159"/>
      <c r="AC463" s="159"/>
      <c r="AD463" s="151"/>
      <c r="AE463" s="98" t="s">
        <v>774</v>
      </c>
      <c r="AF463" s="96" t="s">
        <v>1476</v>
      </c>
      <c r="AG463" s="148" t="s">
        <v>1769</v>
      </c>
      <c r="AH463" s="97" t="s">
        <v>1676</v>
      </c>
      <c r="AI463" s="151">
        <v>0.37</v>
      </c>
      <c r="AJ463" s="96" t="s">
        <v>1770</v>
      </c>
      <c r="AK463" s="96" t="s">
        <v>770</v>
      </c>
      <c r="AL463" s="134">
        <v>45174</v>
      </c>
      <c r="AM463" s="87"/>
      <c r="AN463" s="87"/>
      <c r="AO463" s="87"/>
      <c r="AP463" s="87"/>
      <c r="AQ463" s="87"/>
      <c r="AS463" s="87"/>
    </row>
    <row r="464" spans="1:45" s="79" customFormat="1" ht="44.25" customHeight="1" x14ac:dyDescent="0.3">
      <c r="A464" s="171">
        <v>313</v>
      </c>
      <c r="B464" s="171" t="s">
        <v>770</v>
      </c>
      <c r="C464" s="120" t="s">
        <v>754</v>
      </c>
      <c r="D464" s="171" t="s">
        <v>1771</v>
      </c>
      <c r="E464" s="171" t="s">
        <v>1772</v>
      </c>
      <c r="F464" s="171" t="s">
        <v>274</v>
      </c>
      <c r="G464" s="159"/>
      <c r="H464" s="159">
        <v>45222</v>
      </c>
      <c r="I464" s="171" t="s">
        <v>754</v>
      </c>
      <c r="J464" s="195"/>
      <c r="K464" s="183"/>
      <c r="L464" s="180">
        <f>Table3[[#This Row],[PoW]]*Table3[[#This Row],[ToV in 1.000]]</f>
        <v>0</v>
      </c>
      <c r="M464" s="171"/>
      <c r="N464" s="120"/>
      <c r="Q464" s="171"/>
      <c r="R464" s="171"/>
      <c r="S464" s="171"/>
      <c r="T464" s="171" t="s">
        <v>1773</v>
      </c>
      <c r="U464" s="171"/>
      <c r="V464" s="171"/>
      <c r="W464" s="171"/>
      <c r="X464" s="168" t="s">
        <v>522</v>
      </c>
      <c r="Y464" s="120" t="s">
        <v>754</v>
      </c>
      <c r="Z464" s="159"/>
      <c r="AA464" s="159"/>
      <c r="AB464" s="159"/>
      <c r="AC464" s="159"/>
      <c r="AD464" s="120"/>
      <c r="AE464" s="96"/>
      <c r="AF464" s="96"/>
      <c r="AG464" s="96"/>
      <c r="AH464" s="96"/>
      <c r="AI464" s="120"/>
      <c r="AJ464" s="96" t="s">
        <v>1774</v>
      </c>
      <c r="AK464" s="96"/>
      <c r="AL464" s="87"/>
      <c r="AM464" s="87"/>
      <c r="AN464" s="87"/>
      <c r="AO464" s="87"/>
      <c r="AP464" s="87"/>
      <c r="AQ464" s="87"/>
      <c r="AS464" s="87"/>
    </row>
    <row r="465" spans="1:45" s="79" customFormat="1" ht="44.25" customHeight="1" x14ac:dyDescent="0.3">
      <c r="A465" s="171">
        <v>312</v>
      </c>
      <c r="B465" s="171" t="s">
        <v>722</v>
      </c>
      <c r="C465" s="171" t="s">
        <v>754</v>
      </c>
      <c r="D465" s="171" t="s">
        <v>1775</v>
      </c>
      <c r="E465" s="171" t="s">
        <v>1776</v>
      </c>
      <c r="F465" s="168" t="s">
        <v>97</v>
      </c>
      <c r="G465" s="159">
        <v>45203</v>
      </c>
      <c r="H465" s="159">
        <v>45222</v>
      </c>
      <c r="I465" s="171" t="s">
        <v>754</v>
      </c>
      <c r="J465" s="195"/>
      <c r="K465" s="183"/>
      <c r="L465" s="180">
        <f>Table3[[#This Row],[PoW]]*Table3[[#This Row],[ToV in 1.000]]</f>
        <v>0</v>
      </c>
      <c r="M465" s="171"/>
      <c r="N465" s="120"/>
      <c r="Q465" s="171"/>
      <c r="R465" s="171"/>
      <c r="S465" s="171"/>
      <c r="T465" s="171" t="s">
        <v>1777</v>
      </c>
      <c r="U465" s="171"/>
      <c r="V465" s="171"/>
      <c r="W465" s="171"/>
      <c r="X465" s="168" t="s">
        <v>522</v>
      </c>
      <c r="Y465" s="120"/>
      <c r="Z465" s="159">
        <v>45268</v>
      </c>
      <c r="AA465" s="159"/>
      <c r="AB465" s="159"/>
      <c r="AC465" s="159"/>
      <c r="AD465" s="120"/>
      <c r="AE465" s="96" t="s">
        <v>1293</v>
      </c>
      <c r="AF465" s="96" t="s">
        <v>1348</v>
      </c>
      <c r="AG465" s="96" t="s">
        <v>1328</v>
      </c>
      <c r="AH465" s="96" t="s">
        <v>1293</v>
      </c>
      <c r="AI465" s="120"/>
      <c r="AJ465"/>
      <c r="AK465" s="96" t="s">
        <v>1778</v>
      </c>
      <c r="AL465" s="100">
        <v>45189</v>
      </c>
      <c r="AM465" s="97" t="s">
        <v>1779</v>
      </c>
      <c r="AN465" s="97">
        <v>45328</v>
      </c>
      <c r="AO465" s="97" t="s">
        <v>1780</v>
      </c>
      <c r="AP465" s="97" t="s">
        <v>1780</v>
      </c>
      <c r="AQ465" s="120"/>
      <c r="AR465" s="120"/>
      <c r="AS465" s="120"/>
    </row>
    <row r="466" spans="1:45" s="79" customFormat="1" ht="44.25" customHeight="1" x14ac:dyDescent="0.3">
      <c r="A466" s="171">
        <v>311</v>
      </c>
      <c r="B466" s="171" t="s">
        <v>119</v>
      </c>
      <c r="C466" s="120" t="s">
        <v>754</v>
      </c>
      <c r="D466" s="171" t="s">
        <v>1448</v>
      </c>
      <c r="E466" s="171" t="s">
        <v>1781</v>
      </c>
      <c r="F466" s="171" t="s">
        <v>302</v>
      </c>
      <c r="G466" s="159"/>
      <c r="H466" s="159">
        <v>45196</v>
      </c>
      <c r="I466" s="171" t="s">
        <v>754</v>
      </c>
      <c r="J466" s="201">
        <v>1000</v>
      </c>
      <c r="K466" s="183"/>
      <c r="L466" s="179">
        <f>Table3[[#This Row],[PoW]]*Table3[[#This Row],[ToV in 1.000]]</f>
        <v>0</v>
      </c>
      <c r="M466" s="171" t="s">
        <v>112</v>
      </c>
      <c r="N466" s="120"/>
      <c r="Q466" s="171" t="s">
        <v>4008</v>
      </c>
      <c r="R466" s="171"/>
      <c r="S466" s="171"/>
      <c r="T466" s="171"/>
      <c r="U466" s="171"/>
      <c r="V466" s="168"/>
      <c r="W466" s="171"/>
      <c r="X466" s="168" t="s">
        <v>522</v>
      </c>
      <c r="Y466" s="120" t="s">
        <v>754</v>
      </c>
      <c r="Z466" s="159"/>
      <c r="AA466" s="159"/>
      <c r="AB466" s="159"/>
      <c r="AC466" s="159"/>
      <c r="AD466" s="96"/>
      <c r="AE466" s="96"/>
      <c r="AF466" s="148"/>
      <c r="AG466" s="96"/>
      <c r="AH466" s="103"/>
      <c r="AI466" s="96"/>
      <c r="AJ466"/>
      <c r="AK466" s="96"/>
      <c r="AL466" s="97"/>
      <c r="AM466" s="97"/>
      <c r="AN466" s="97"/>
      <c r="AO466" s="97"/>
      <c r="AP466" s="97"/>
      <c r="AQ466" s="97"/>
      <c r="AR466" s="97"/>
      <c r="AS466" s="97"/>
    </row>
    <row r="467" spans="1:45" s="79" customFormat="1" ht="44.25" customHeight="1" x14ac:dyDescent="0.3">
      <c r="A467" s="171">
        <v>310</v>
      </c>
      <c r="B467" s="171" t="s">
        <v>770</v>
      </c>
      <c r="C467" s="171" t="s">
        <v>754</v>
      </c>
      <c r="D467" s="171" t="s">
        <v>1782</v>
      </c>
      <c r="E467" s="171" t="s">
        <v>1783</v>
      </c>
      <c r="F467" s="168" t="s">
        <v>97</v>
      </c>
      <c r="G467" s="159">
        <v>45252</v>
      </c>
      <c r="H467" s="159">
        <v>45260</v>
      </c>
      <c r="I467" s="171" t="s">
        <v>754</v>
      </c>
      <c r="J467" s="201">
        <v>1665</v>
      </c>
      <c r="K467" s="183"/>
      <c r="L467" s="179">
        <f>Table3[[#This Row],[PoW]]*Table3[[#This Row],[ToV in 1.000]]</f>
        <v>0</v>
      </c>
      <c r="M467" s="171"/>
      <c r="N467" s="120"/>
      <c r="Q467" s="171"/>
      <c r="R467" s="171"/>
      <c r="S467" s="171"/>
      <c r="T467" s="171" t="s">
        <v>1784</v>
      </c>
      <c r="U467" s="171"/>
      <c r="V467" s="168"/>
      <c r="W467" s="171"/>
      <c r="X467" s="168" t="s">
        <v>522</v>
      </c>
      <c r="Y467" s="120"/>
      <c r="Z467" s="159"/>
      <c r="AA467" s="159"/>
      <c r="AB467" s="159"/>
      <c r="AC467" s="159"/>
      <c r="AD467" s="96"/>
      <c r="AE467" s="96" t="s">
        <v>1293</v>
      </c>
      <c r="AF467" s="96" t="s">
        <v>1348</v>
      </c>
      <c r="AG467" s="96" t="s">
        <v>1328</v>
      </c>
      <c r="AH467" s="103" t="s">
        <v>1293</v>
      </c>
      <c r="AI467" s="96"/>
      <c r="AJ467" s="96" t="s">
        <v>1785</v>
      </c>
      <c r="AK467" s="96" t="s">
        <v>1786</v>
      </c>
      <c r="AL467" s="100">
        <v>45174</v>
      </c>
      <c r="AM467" s="97" t="s">
        <v>1779</v>
      </c>
      <c r="AN467" s="97" t="s">
        <v>1787</v>
      </c>
      <c r="AO467" s="97" t="s">
        <v>1780</v>
      </c>
      <c r="AP467" s="97" t="s">
        <v>1780</v>
      </c>
      <c r="AQ467" s="97"/>
      <c r="AR467" s="97"/>
      <c r="AS467" s="97"/>
    </row>
    <row r="468" spans="1:45" s="79" customFormat="1" ht="44.25" customHeight="1" x14ac:dyDescent="0.3">
      <c r="A468" s="171">
        <v>309</v>
      </c>
      <c r="B468" s="171" t="s">
        <v>770</v>
      </c>
      <c r="C468" s="171" t="s">
        <v>754</v>
      </c>
      <c r="D468" s="171" t="s">
        <v>1782</v>
      </c>
      <c r="E468" s="171" t="s">
        <v>1788</v>
      </c>
      <c r="F468" s="168" t="s">
        <v>97</v>
      </c>
      <c r="G468" s="159">
        <v>45216</v>
      </c>
      <c r="H468" s="159">
        <v>45224</v>
      </c>
      <c r="I468" s="171" t="s">
        <v>754</v>
      </c>
      <c r="J468" s="195"/>
      <c r="K468" s="183"/>
      <c r="L468" s="180">
        <f>Table3[[#This Row],[PoW]]*Table3[[#This Row],[ToV in 1.000]]</f>
        <v>0</v>
      </c>
      <c r="M468" s="171"/>
      <c r="N468" s="120"/>
      <c r="Q468" s="171"/>
      <c r="R468" s="171"/>
      <c r="S468" s="171"/>
      <c r="T468" s="171" t="s">
        <v>4051</v>
      </c>
      <c r="U468" s="171"/>
      <c r="V468" s="171"/>
      <c r="W468" s="171"/>
      <c r="X468" s="168" t="s">
        <v>522</v>
      </c>
      <c r="Y468" s="120"/>
      <c r="Z468" s="159"/>
      <c r="AA468" s="159"/>
      <c r="AB468" s="159"/>
      <c r="AC468" s="159"/>
      <c r="AD468" s="96"/>
      <c r="AE468" s="96" t="s">
        <v>1293</v>
      </c>
      <c r="AF468" s="96" t="s">
        <v>1348</v>
      </c>
      <c r="AG468" s="96" t="s">
        <v>1328</v>
      </c>
      <c r="AH468" s="96" t="s">
        <v>1293</v>
      </c>
      <c r="AI468" s="96"/>
      <c r="AJ468" s="96"/>
      <c r="AK468" s="96" t="s">
        <v>1789</v>
      </c>
      <c r="AL468" s="100">
        <v>45174</v>
      </c>
      <c r="AM468" s="97" t="s">
        <v>1779</v>
      </c>
      <c r="AN468" s="97" t="s">
        <v>1787</v>
      </c>
      <c r="AO468" s="97" t="s">
        <v>1787</v>
      </c>
      <c r="AP468" s="97" t="s">
        <v>1780</v>
      </c>
      <c r="AQ468" s="97"/>
      <c r="AR468" s="97"/>
      <c r="AS468" s="97"/>
    </row>
    <row r="469" spans="1:45" s="79" customFormat="1" ht="44.25" customHeight="1" x14ac:dyDescent="0.3">
      <c r="A469" s="171">
        <v>308</v>
      </c>
      <c r="B469" s="171" t="s">
        <v>770</v>
      </c>
      <c r="C469" s="171" t="s">
        <v>754</v>
      </c>
      <c r="D469" s="171" t="s">
        <v>1782</v>
      </c>
      <c r="E469" s="171" t="s">
        <v>1790</v>
      </c>
      <c r="F469" s="168" t="s">
        <v>97</v>
      </c>
      <c r="G469" s="159">
        <v>45228</v>
      </c>
      <c r="H469" s="159">
        <v>45236</v>
      </c>
      <c r="I469" s="171" t="s">
        <v>754</v>
      </c>
      <c r="J469" s="195">
        <v>1665</v>
      </c>
      <c r="K469" s="183"/>
      <c r="L469" s="180">
        <f>Table3[[#This Row],[PoW]]*Table3[[#This Row],[ToV in 1.000]]</f>
        <v>0</v>
      </c>
      <c r="M469" s="171"/>
      <c r="N469" s="120"/>
      <c r="Q469" s="171"/>
      <c r="R469" s="171"/>
      <c r="S469" s="171"/>
      <c r="T469" s="171" t="s">
        <v>1791</v>
      </c>
      <c r="U469" s="171"/>
      <c r="V469" s="171"/>
      <c r="W469" s="171"/>
      <c r="X469" s="168" t="s">
        <v>522</v>
      </c>
      <c r="Y469" s="120"/>
      <c r="Z469" s="159"/>
      <c r="AA469" s="159"/>
      <c r="AB469" s="159"/>
      <c r="AC469" s="159"/>
      <c r="AD469" s="96"/>
      <c r="AE469" s="96" t="s">
        <v>1293</v>
      </c>
      <c r="AF469" s="96" t="s">
        <v>1348</v>
      </c>
      <c r="AG469" s="96" t="s">
        <v>1328</v>
      </c>
      <c r="AH469" s="96" t="s">
        <v>1293</v>
      </c>
      <c r="AI469" s="96"/>
      <c r="AJ469" s="96"/>
      <c r="AK469" s="96" t="s">
        <v>1792</v>
      </c>
      <c r="AL469" s="100">
        <v>45170</v>
      </c>
      <c r="AM469" s="98" t="s">
        <v>1779</v>
      </c>
      <c r="AN469" s="98" t="s">
        <v>1780</v>
      </c>
      <c r="AO469" s="117">
        <v>45275</v>
      </c>
      <c r="AP469" s="117">
        <v>46736</v>
      </c>
      <c r="AQ469" s="97"/>
      <c r="AR469" s="97"/>
      <c r="AS469" s="97"/>
    </row>
    <row r="470" spans="1:45" s="79" customFormat="1" ht="44.25" customHeight="1" x14ac:dyDescent="0.3">
      <c r="A470" s="171">
        <v>307</v>
      </c>
      <c r="B470" s="171" t="s">
        <v>722</v>
      </c>
      <c r="C470" s="171" t="s">
        <v>754</v>
      </c>
      <c r="D470" s="171" t="s">
        <v>1623</v>
      </c>
      <c r="E470" s="171" t="s">
        <v>1793</v>
      </c>
      <c r="F470" s="168" t="s">
        <v>97</v>
      </c>
      <c r="G470" s="159">
        <v>45198</v>
      </c>
      <c r="H470" s="159">
        <v>45205</v>
      </c>
      <c r="I470" s="171" t="s">
        <v>754</v>
      </c>
      <c r="J470" s="195">
        <v>400</v>
      </c>
      <c r="K470" s="183"/>
      <c r="L470" s="180">
        <f>Table3[[#This Row],[PoW]]*Table3[[#This Row],[ToV in 1.000]]</f>
        <v>0</v>
      </c>
      <c r="M470" s="171"/>
      <c r="N470" s="120"/>
      <c r="Q470" s="171"/>
      <c r="R470" s="171"/>
      <c r="S470" s="171"/>
      <c r="T470" s="171" t="s">
        <v>1794</v>
      </c>
      <c r="U470" s="171"/>
      <c r="V470" s="171"/>
      <c r="W470" s="171"/>
      <c r="X470" s="168" t="s">
        <v>522</v>
      </c>
      <c r="Y470" s="120"/>
      <c r="Z470" s="159">
        <v>45226</v>
      </c>
      <c r="AA470" s="159"/>
      <c r="AB470" s="159"/>
      <c r="AC470" s="159"/>
      <c r="AD470" s="98"/>
      <c r="AE470" s="96" t="s">
        <v>1293</v>
      </c>
      <c r="AF470" s="96" t="s">
        <v>1348</v>
      </c>
      <c r="AG470" s="96" t="s">
        <v>1328</v>
      </c>
      <c r="AH470" s="96" t="s">
        <v>1293</v>
      </c>
      <c r="AI470" s="98"/>
      <c r="AJ470" s="96"/>
      <c r="AK470" s="96" t="s">
        <v>1795</v>
      </c>
      <c r="AL470" s="98">
        <v>45173</v>
      </c>
      <c r="AM470" s="98" t="s">
        <v>1779</v>
      </c>
      <c r="AN470" s="98">
        <v>45245</v>
      </c>
      <c r="AO470" s="98">
        <v>45231</v>
      </c>
      <c r="AP470" s="98">
        <v>45596</v>
      </c>
      <c r="AQ470" s="98"/>
      <c r="AR470" s="98"/>
      <c r="AS470" s="98"/>
    </row>
    <row r="471" spans="1:45" s="79" customFormat="1" ht="44.25" customHeight="1" x14ac:dyDescent="0.3">
      <c r="A471" s="171">
        <v>306</v>
      </c>
      <c r="B471" s="171" t="s">
        <v>770</v>
      </c>
      <c r="C471" s="171" t="s">
        <v>754</v>
      </c>
      <c r="D471" s="171" t="s">
        <v>712</v>
      </c>
      <c r="E471" s="171" t="s">
        <v>1796</v>
      </c>
      <c r="F471" s="168" t="s">
        <v>97</v>
      </c>
      <c r="G471" s="159">
        <v>45199</v>
      </c>
      <c r="H471" s="159">
        <v>45208</v>
      </c>
      <c r="I471" s="171" t="s">
        <v>754</v>
      </c>
      <c r="J471" s="195">
        <v>400</v>
      </c>
      <c r="K471" s="183"/>
      <c r="L471" s="180">
        <f>Table3[[#This Row],[PoW]]*Table3[[#This Row],[ToV in 1.000]]</f>
        <v>0</v>
      </c>
      <c r="M471" s="171"/>
      <c r="N471" s="120"/>
      <c r="Q471" s="171"/>
      <c r="R471" s="171"/>
      <c r="S471" s="171"/>
      <c r="T471" s="171" t="s">
        <v>4145</v>
      </c>
      <c r="U471" s="171"/>
      <c r="V471" s="171"/>
      <c r="W471" s="171"/>
      <c r="X471" s="168" t="s">
        <v>522</v>
      </c>
      <c r="Y471" s="120"/>
      <c r="Z471" s="159"/>
      <c r="AA471" s="159"/>
      <c r="AB471" s="159"/>
      <c r="AC471" s="159"/>
      <c r="AD471" s="96"/>
      <c r="AE471" s="96" t="s">
        <v>1293</v>
      </c>
      <c r="AF471" s="148" t="s">
        <v>1348</v>
      </c>
      <c r="AG471" s="96" t="s">
        <v>1328</v>
      </c>
      <c r="AH471" s="96" t="s">
        <v>1293</v>
      </c>
      <c r="AI471" s="96"/>
      <c r="AJ471" s="96"/>
      <c r="AK471" s="96" t="s">
        <v>1797</v>
      </c>
      <c r="AL471" s="98">
        <v>45173</v>
      </c>
      <c r="AM471" s="98" t="s">
        <v>1779</v>
      </c>
      <c r="AN471" s="98">
        <v>45269</v>
      </c>
      <c r="AO471" s="101">
        <v>45269</v>
      </c>
      <c r="AP471" s="101">
        <v>45605</v>
      </c>
      <c r="AQ471" s="96"/>
      <c r="AR471" s="96"/>
      <c r="AS471" s="118"/>
    </row>
    <row r="472" spans="1:45" s="79" customFormat="1" ht="44.25" customHeight="1" x14ac:dyDescent="0.3">
      <c r="A472" s="171">
        <v>305</v>
      </c>
      <c r="B472" s="171" t="s">
        <v>770</v>
      </c>
      <c r="C472" s="171" t="s">
        <v>754</v>
      </c>
      <c r="D472" s="171" t="s">
        <v>712</v>
      </c>
      <c r="E472" s="171" t="s">
        <v>1798</v>
      </c>
      <c r="F472" s="168" t="s">
        <v>97</v>
      </c>
      <c r="G472" s="159">
        <v>45200</v>
      </c>
      <c r="H472" s="159">
        <v>45209</v>
      </c>
      <c r="I472" s="171" t="s">
        <v>754</v>
      </c>
      <c r="J472" s="195">
        <v>1240</v>
      </c>
      <c r="K472" s="183"/>
      <c r="L472" s="180">
        <f>Table3[[#This Row],[PoW]]*Table3[[#This Row],[ToV in 1.000]]</f>
        <v>0</v>
      </c>
      <c r="M472" s="171"/>
      <c r="N472" s="120"/>
      <c r="Q472" s="171"/>
      <c r="R472" s="171"/>
      <c r="S472" s="171"/>
      <c r="T472" s="171" t="s">
        <v>4145</v>
      </c>
      <c r="U472" s="171"/>
      <c r="V472" s="171"/>
      <c r="W472" s="171"/>
      <c r="X472" s="168" t="s">
        <v>522</v>
      </c>
      <c r="Y472" s="120"/>
      <c r="Z472" s="159"/>
      <c r="AA472" s="159"/>
      <c r="AB472" s="159"/>
      <c r="AC472" s="159"/>
      <c r="AD472" s="96"/>
      <c r="AE472" s="96" t="s">
        <v>1293</v>
      </c>
      <c r="AF472" s="96" t="s">
        <v>1348</v>
      </c>
      <c r="AG472" s="96" t="s">
        <v>1328</v>
      </c>
      <c r="AH472" s="96" t="s">
        <v>1293</v>
      </c>
      <c r="AI472" s="96"/>
      <c r="AJ472" s="96"/>
      <c r="AK472" t="s">
        <v>1799</v>
      </c>
      <c r="AL472" s="98">
        <v>45174</v>
      </c>
      <c r="AM472" s="98" t="s">
        <v>1779</v>
      </c>
      <c r="AN472" s="98">
        <v>44936</v>
      </c>
      <c r="AO472" s="101">
        <v>44936</v>
      </c>
      <c r="AP472" s="101">
        <v>46032</v>
      </c>
      <c r="AQ472" s="98"/>
      <c r="AR472" s="96"/>
      <c r="AS472" s="99"/>
    </row>
    <row r="473" spans="1:45" s="79" customFormat="1" ht="44.25" customHeight="1" x14ac:dyDescent="0.3">
      <c r="A473" s="171">
        <v>304</v>
      </c>
      <c r="B473" s="171" t="s">
        <v>770</v>
      </c>
      <c r="C473" s="171" t="s">
        <v>754</v>
      </c>
      <c r="D473" s="171" t="s">
        <v>712</v>
      </c>
      <c r="E473" s="171" t="s">
        <v>1800</v>
      </c>
      <c r="F473" s="168" t="s">
        <v>97</v>
      </c>
      <c r="G473" s="159">
        <v>45252</v>
      </c>
      <c r="H473" s="159">
        <v>45264</v>
      </c>
      <c r="I473" s="171" t="s">
        <v>754</v>
      </c>
      <c r="J473" s="195">
        <v>830000</v>
      </c>
      <c r="K473" s="183"/>
      <c r="L473" s="180">
        <f>Table3[[#This Row],[PoW]]*Table3[[#This Row],[ToV in 1.000]]</f>
        <v>0</v>
      </c>
      <c r="M473" s="171"/>
      <c r="N473" s="120"/>
      <c r="Q473" s="171"/>
      <c r="R473" s="171"/>
      <c r="S473" s="171"/>
      <c r="T473" s="171" t="s">
        <v>4145</v>
      </c>
      <c r="U473" s="171"/>
      <c r="V473" s="171"/>
      <c r="W473" s="171"/>
      <c r="X473" s="168" t="s">
        <v>522</v>
      </c>
      <c r="Y473" s="120"/>
      <c r="Z473" s="159"/>
      <c r="AA473" s="159"/>
      <c r="AB473" s="159"/>
      <c r="AC473" s="159"/>
      <c r="AD473" s="96"/>
      <c r="AE473" s="148" t="s">
        <v>1293</v>
      </c>
      <c r="AF473" s="96" t="s">
        <v>1348</v>
      </c>
      <c r="AG473" s="96" t="s">
        <v>1328</v>
      </c>
      <c r="AH473" s="96" t="s">
        <v>1293</v>
      </c>
      <c r="AI473" s="96"/>
      <c r="AJ473" s="96"/>
      <c r="AK473" t="s">
        <v>1801</v>
      </c>
      <c r="AL473" s="98">
        <v>45173</v>
      </c>
      <c r="AM473" s="98" t="s">
        <v>1779</v>
      </c>
      <c r="AN473" s="98">
        <v>45355</v>
      </c>
      <c r="AO473" s="101">
        <v>45355</v>
      </c>
      <c r="AP473" s="101">
        <v>45995</v>
      </c>
      <c r="AQ473" s="98"/>
      <c r="AR473" s="96"/>
      <c r="AS473" s="99"/>
    </row>
    <row r="474" spans="1:45" s="79" customFormat="1" ht="44.25" customHeight="1" x14ac:dyDescent="0.3">
      <c r="A474" s="171">
        <v>303</v>
      </c>
      <c r="B474" s="171"/>
      <c r="C474" s="96">
        <v>4460939</v>
      </c>
      <c r="D474" s="171" t="s">
        <v>1738</v>
      </c>
      <c r="E474" s="171" t="s">
        <v>1802</v>
      </c>
      <c r="F474" s="171" t="s">
        <v>790</v>
      </c>
      <c r="G474" s="159">
        <v>45184</v>
      </c>
      <c r="H474" s="159">
        <v>45191</v>
      </c>
      <c r="I474" s="171" t="s">
        <v>754</v>
      </c>
      <c r="J474" s="195"/>
      <c r="K474" s="183"/>
      <c r="L474" s="180">
        <f>Table3[[#This Row],[PoW]]*Table3[[#This Row],[ToV in 1.000]]</f>
        <v>0</v>
      </c>
      <c r="M474" s="171"/>
      <c r="N474" s="120"/>
      <c r="Q474" s="171"/>
      <c r="R474" s="171"/>
      <c r="S474" s="171"/>
      <c r="T474" s="171" t="s">
        <v>4146</v>
      </c>
      <c r="U474" s="171"/>
      <c r="V474" s="171"/>
      <c r="W474" s="171"/>
      <c r="X474" s="168" t="s">
        <v>522</v>
      </c>
      <c r="Y474" s="120" t="s">
        <v>754</v>
      </c>
      <c r="Z474" s="159"/>
      <c r="AA474" s="159"/>
      <c r="AB474" s="159"/>
      <c r="AC474" s="159"/>
      <c r="AD474" s="96"/>
      <c r="AE474" s="96" t="s">
        <v>1293</v>
      </c>
      <c r="AF474" s="96"/>
      <c r="AG474" s="148" t="s">
        <v>1328</v>
      </c>
      <c r="AH474" s="110" t="s">
        <v>1293</v>
      </c>
      <c r="AI474" s="96"/>
      <c r="AJ474" s="96" t="s">
        <v>1803</v>
      </c>
      <c r="AK474" s="96"/>
      <c r="AL474" s="98">
        <v>45162</v>
      </c>
      <c r="AM474" s="96" t="s">
        <v>1779</v>
      </c>
      <c r="AN474" s="96"/>
      <c r="AO474" s="101" t="s">
        <v>1804</v>
      </c>
      <c r="AP474" s="101">
        <v>45291</v>
      </c>
      <c r="AQ474" s="98"/>
      <c r="AR474" s="96"/>
      <c r="AS474" s="99"/>
    </row>
    <row r="475" spans="1:45" s="79" customFormat="1" ht="44.25" customHeight="1" x14ac:dyDescent="0.3">
      <c r="A475" s="171">
        <v>302</v>
      </c>
      <c r="B475" s="171" t="s">
        <v>722</v>
      </c>
      <c r="C475" s="96">
        <v>4436581</v>
      </c>
      <c r="D475" s="171" t="s">
        <v>1805</v>
      </c>
      <c r="E475" s="171" t="s">
        <v>1806</v>
      </c>
      <c r="F475" s="171" t="s">
        <v>790</v>
      </c>
      <c r="G475" s="159">
        <v>45175</v>
      </c>
      <c r="H475" s="159">
        <v>45187</v>
      </c>
      <c r="I475" s="171" t="s">
        <v>754</v>
      </c>
      <c r="J475" s="195">
        <v>600</v>
      </c>
      <c r="K475" s="183"/>
      <c r="L475" s="180">
        <f>Table3[[#This Row],[PoW]]*Table3[[#This Row],[ToV in 1.000]]</f>
        <v>0</v>
      </c>
      <c r="M475" s="171"/>
      <c r="N475" s="120"/>
      <c r="Q475" s="171"/>
      <c r="R475" s="171"/>
      <c r="S475" s="171"/>
      <c r="T475" s="171" t="s">
        <v>4147</v>
      </c>
      <c r="U475" s="171"/>
      <c r="V475" s="171"/>
      <c r="W475" s="171"/>
      <c r="X475" s="168" t="s">
        <v>522</v>
      </c>
      <c r="Y475" s="120" t="s">
        <v>754</v>
      </c>
      <c r="Z475" s="159">
        <v>45275</v>
      </c>
      <c r="AA475" s="159"/>
      <c r="AB475" s="159"/>
      <c r="AC475" s="159" t="s">
        <v>1807</v>
      </c>
      <c r="AD475" s="96"/>
      <c r="AE475" s="96" t="s">
        <v>1475</v>
      </c>
      <c r="AF475" s="96" t="s">
        <v>944</v>
      </c>
      <c r="AG475" s="96"/>
      <c r="AH475" s="96"/>
      <c r="AI475" s="96"/>
      <c r="AJ475" s="96" t="s">
        <v>1808</v>
      </c>
      <c r="AK475" s="96"/>
      <c r="AL475" s="98">
        <v>45160</v>
      </c>
      <c r="AM475" s="96"/>
      <c r="AN475" s="96">
        <v>45275</v>
      </c>
      <c r="AO475" s="98">
        <v>45292</v>
      </c>
      <c r="AP475" s="98">
        <v>46752</v>
      </c>
      <c r="AQ475" s="98"/>
      <c r="AR475" s="96"/>
      <c r="AS475" s="99"/>
    </row>
    <row r="476" spans="1:45" s="79" customFormat="1" ht="44.25" customHeight="1" x14ac:dyDescent="0.3">
      <c r="A476" s="171">
        <v>301</v>
      </c>
      <c r="B476" s="171" t="s">
        <v>722</v>
      </c>
      <c r="C476" s="171" t="s">
        <v>754</v>
      </c>
      <c r="D476" s="171" t="s">
        <v>1809</v>
      </c>
      <c r="E476" s="171" t="s">
        <v>1810</v>
      </c>
      <c r="F476" s="168" t="s">
        <v>97</v>
      </c>
      <c r="G476" s="159"/>
      <c r="H476" s="159">
        <v>45140</v>
      </c>
      <c r="I476" s="171" t="s">
        <v>754</v>
      </c>
      <c r="J476" s="195"/>
      <c r="K476" s="183"/>
      <c r="L476" s="180">
        <f>Table3[[#This Row],[PoW]]*Table3[[#This Row],[ToV in 1.000]]</f>
        <v>0</v>
      </c>
      <c r="M476" s="171"/>
      <c r="N476" s="120"/>
      <c r="Q476" s="171"/>
      <c r="R476" s="171"/>
      <c r="S476" s="171"/>
      <c r="T476" s="171" t="s">
        <v>1811</v>
      </c>
      <c r="U476" s="171"/>
      <c r="V476" s="171"/>
      <c r="W476" s="171"/>
      <c r="X476" s="168" t="s">
        <v>522</v>
      </c>
      <c r="Y476" s="120"/>
      <c r="Z476" s="159"/>
      <c r="AA476" s="159"/>
      <c r="AB476" s="159"/>
      <c r="AC476" s="159"/>
      <c r="AD476" s="96"/>
      <c r="AE476" s="96"/>
      <c r="AF476" s="96"/>
      <c r="AG476" s="96"/>
      <c r="AH476" s="96"/>
      <c r="AI476" s="96"/>
      <c r="AJ476" s="96"/>
      <c r="AK476" s="96"/>
      <c r="AL476" s="99"/>
      <c r="AM476"/>
      <c r="AN476"/>
      <c r="AO476"/>
      <c r="AP476"/>
      <c r="AQ476"/>
      <c r="AR476"/>
      <c r="AS476"/>
    </row>
    <row r="477" spans="1:45" s="79" customFormat="1" ht="44.25" customHeight="1" x14ac:dyDescent="0.3">
      <c r="A477" s="171">
        <v>300</v>
      </c>
      <c r="B477" s="171" t="s">
        <v>770</v>
      </c>
      <c r="C477" s="171" t="s">
        <v>754</v>
      </c>
      <c r="D477" s="171" t="s">
        <v>712</v>
      </c>
      <c r="E477" s="171" t="s">
        <v>1812</v>
      </c>
      <c r="F477" s="168" t="s">
        <v>97</v>
      </c>
      <c r="G477" s="159">
        <v>45197</v>
      </c>
      <c r="H477" s="159">
        <v>45203</v>
      </c>
      <c r="I477" s="171" t="s">
        <v>754</v>
      </c>
      <c r="J477" s="201">
        <v>370000</v>
      </c>
      <c r="K477" s="183"/>
      <c r="L477" s="179">
        <f>Table3[[#This Row],[PoW]]*Table3[[#This Row],[ToV in 1.000]]</f>
        <v>0</v>
      </c>
      <c r="M477" s="171"/>
      <c r="N477" s="120"/>
      <c r="Q477" s="171"/>
      <c r="R477" s="171"/>
      <c r="S477" s="171"/>
      <c r="T477" s="171" t="s">
        <v>4148</v>
      </c>
      <c r="U477" s="171"/>
      <c r="V477" s="168"/>
      <c r="W477" s="171"/>
      <c r="X477" s="168" t="s">
        <v>522</v>
      </c>
      <c r="Y477" s="120"/>
      <c r="Z477" s="159">
        <v>45295</v>
      </c>
      <c r="AA477" s="159"/>
      <c r="AB477" s="159"/>
      <c r="AC477" s="159"/>
      <c r="AD477" s="96"/>
      <c r="AE477" s="96" t="s">
        <v>1293</v>
      </c>
      <c r="AF477" s="96"/>
      <c r="AG477" s="96" t="s">
        <v>1328</v>
      </c>
      <c r="AH477" s="96" t="s">
        <v>1293</v>
      </c>
      <c r="AI477" s="96"/>
      <c r="AJ477" s="96" t="s">
        <v>1804</v>
      </c>
      <c r="AK477" s="96" t="s">
        <v>1813</v>
      </c>
      <c r="AL477" s="100">
        <v>45167</v>
      </c>
      <c r="AM477" s="96" t="s">
        <v>1779</v>
      </c>
      <c r="AN477" s="96">
        <v>45295</v>
      </c>
      <c r="AO477" s="96" t="s">
        <v>1787</v>
      </c>
      <c r="AP477" s="96" t="s">
        <v>1787</v>
      </c>
      <c r="AQ477" s="99"/>
      <c r="AR477"/>
      <c r="AS477" s="99"/>
    </row>
    <row r="478" spans="1:45" s="79" customFormat="1" ht="44.25" customHeight="1" x14ac:dyDescent="0.3">
      <c r="A478" s="171">
        <v>299</v>
      </c>
      <c r="B478" s="171" t="s">
        <v>770</v>
      </c>
      <c r="C478" s="171" t="s">
        <v>754</v>
      </c>
      <c r="D478" s="171" t="s">
        <v>1814</v>
      </c>
      <c r="E478" s="171" t="s">
        <v>1815</v>
      </c>
      <c r="F478" s="168" t="s">
        <v>97</v>
      </c>
      <c r="G478" s="159"/>
      <c r="H478" s="159">
        <v>45173</v>
      </c>
      <c r="I478" s="171" t="s">
        <v>754</v>
      </c>
      <c r="J478" s="201"/>
      <c r="K478" s="183"/>
      <c r="L478" s="179">
        <f>Table3[[#This Row],[PoW]]*Table3[[#This Row],[ToV in 1.000]]</f>
        <v>0</v>
      </c>
      <c r="M478" s="171"/>
      <c r="N478" s="120"/>
      <c r="Q478" s="171"/>
      <c r="R478" s="171"/>
      <c r="S478" s="171"/>
      <c r="T478" s="171" t="s">
        <v>1816</v>
      </c>
      <c r="U478" s="171"/>
      <c r="V478" s="168"/>
      <c r="W478" s="171"/>
      <c r="X478" s="168" t="s">
        <v>522</v>
      </c>
      <c r="Y478" s="120"/>
      <c r="Z478" s="159"/>
      <c r="AA478" s="159"/>
      <c r="AB478" s="159"/>
      <c r="AC478" s="159"/>
      <c r="AD478" s="96"/>
      <c r="AE478" s="148"/>
      <c r="AF478" s="96"/>
      <c r="AG478" s="148"/>
      <c r="AH478" s="96"/>
      <c r="AI478" s="96"/>
      <c r="AJ478" s="96"/>
      <c r="AK478" s="96"/>
      <c r="AL478" s="99"/>
      <c r="AM478"/>
      <c r="AN478"/>
      <c r="AO478" s="99"/>
      <c r="AP478" s="99"/>
      <c r="AQ478" s="99"/>
      <c r="AR478"/>
      <c r="AS478" s="99"/>
    </row>
    <row r="479" spans="1:45" s="79" customFormat="1" ht="44.25" customHeight="1" x14ac:dyDescent="0.3">
      <c r="A479" s="171">
        <v>298</v>
      </c>
      <c r="B479" s="171" t="s">
        <v>770</v>
      </c>
      <c r="C479" s="171" t="s">
        <v>754</v>
      </c>
      <c r="D479" s="171" t="s">
        <v>1817</v>
      </c>
      <c r="E479" s="171" t="s">
        <v>1818</v>
      </c>
      <c r="F479" s="168" t="s">
        <v>97</v>
      </c>
      <c r="G479" s="159"/>
      <c r="H479" s="159">
        <v>45128</v>
      </c>
      <c r="I479" s="171" t="s">
        <v>754</v>
      </c>
      <c r="J479" s="195">
        <f>40*1500</f>
        <v>60000</v>
      </c>
      <c r="K479" s="183"/>
      <c r="L479" s="180">
        <f>Table3[[#This Row],[PoW]]*Table3[[#This Row],[ToV in 1.000]]</f>
        <v>0</v>
      </c>
      <c r="M479" s="171"/>
      <c r="N479" s="120"/>
      <c r="Q479" s="171"/>
      <c r="R479" s="171"/>
      <c r="S479" s="171"/>
      <c r="T479" s="171" t="s">
        <v>1819</v>
      </c>
      <c r="U479" s="171"/>
      <c r="V479" s="171"/>
      <c r="W479" s="171"/>
      <c r="X479" s="168" t="s">
        <v>522</v>
      </c>
      <c r="Y479" s="120"/>
      <c r="Z479" s="159"/>
      <c r="AA479" s="159"/>
      <c r="AB479" s="159"/>
      <c r="AC479" s="159"/>
      <c r="AD479" s="96"/>
      <c r="AE479" s="96"/>
      <c r="AF479" s="96"/>
      <c r="AG479" s="96"/>
      <c r="AH479" s="96"/>
      <c r="AI479" s="96"/>
      <c r="AJ479" s="96"/>
      <c r="AK479" s="96"/>
      <c r="AL479" s="99">
        <v>45121</v>
      </c>
      <c r="AM479"/>
      <c r="AN479"/>
      <c r="AO479"/>
      <c r="AP479"/>
      <c r="AQ479"/>
      <c r="AR479"/>
      <c r="AS479"/>
    </row>
    <row r="480" spans="1:45" s="79" customFormat="1" ht="44.25" customHeight="1" x14ac:dyDescent="0.3">
      <c r="A480" s="171">
        <v>297</v>
      </c>
      <c r="B480" s="171" t="s">
        <v>770</v>
      </c>
      <c r="C480" s="120">
        <v>4346258</v>
      </c>
      <c r="D480" s="171" t="s">
        <v>1708</v>
      </c>
      <c r="E480" s="171" t="s">
        <v>1820</v>
      </c>
      <c r="F480" s="171" t="s">
        <v>274</v>
      </c>
      <c r="G480" s="159" t="s">
        <v>1673</v>
      </c>
      <c r="H480" s="159" t="s">
        <v>1673</v>
      </c>
      <c r="I480" s="171" t="s">
        <v>754</v>
      </c>
      <c r="J480" s="195"/>
      <c r="K480" s="183"/>
      <c r="L480" s="180">
        <f>Table3[[#This Row],[PoW]]*Table3[[#This Row],[ToV in 1.000]]</f>
        <v>0</v>
      </c>
      <c r="M480" s="171"/>
      <c r="N480" s="120"/>
      <c r="Q480" s="171"/>
      <c r="R480" s="171"/>
      <c r="S480" s="171"/>
      <c r="T480" s="171" t="s">
        <v>1821</v>
      </c>
      <c r="U480" s="171"/>
      <c r="V480" s="171"/>
      <c r="W480" s="171"/>
      <c r="X480" s="168" t="s">
        <v>522</v>
      </c>
      <c r="Y480" s="86" t="s">
        <v>754</v>
      </c>
      <c r="Z480" s="159" t="s">
        <v>1673</v>
      </c>
      <c r="AA480" s="159"/>
      <c r="AB480" s="159"/>
      <c r="AC480" s="159" t="s">
        <v>1711</v>
      </c>
      <c r="AD480" s="148"/>
      <c r="AE480" s="96" t="s">
        <v>1475</v>
      </c>
      <c r="AF480" s="96"/>
      <c r="AG480" s="96" t="s">
        <v>1651</v>
      </c>
      <c r="AH480" s="96" t="s">
        <v>1676</v>
      </c>
      <c r="AI480" s="148">
        <v>0.44</v>
      </c>
      <c r="AJ480" s="96" t="s">
        <v>1713</v>
      </c>
      <c r="AK480" s="96" t="s">
        <v>770</v>
      </c>
      <c r="AL480" s="108"/>
      <c r="AM480" s="108"/>
      <c r="AN480" s="108"/>
      <c r="AO480" s="108"/>
      <c r="AP480" s="108"/>
      <c r="AQ480" s="108"/>
      <c r="AR480" s="83"/>
      <c r="AS480" s="87"/>
    </row>
    <row r="481" spans="1:45 16357:16360" s="79" customFormat="1" ht="44.25" customHeight="1" x14ac:dyDescent="0.3">
      <c r="A481" s="171">
        <v>296</v>
      </c>
      <c r="B481" s="171" t="s">
        <v>770</v>
      </c>
      <c r="C481" s="120" t="s">
        <v>754</v>
      </c>
      <c r="D481" s="171" t="s">
        <v>1065</v>
      </c>
      <c r="E481" s="171" t="s">
        <v>1822</v>
      </c>
      <c r="F481" s="171" t="s">
        <v>302</v>
      </c>
      <c r="G481" s="159" t="s">
        <v>1673</v>
      </c>
      <c r="H481" s="159">
        <v>45138</v>
      </c>
      <c r="I481" s="171" t="s">
        <v>754</v>
      </c>
      <c r="J481" s="195"/>
      <c r="K481" s="183"/>
      <c r="L481" s="180">
        <f>Table3[[#This Row],[PoW]]*Table3[[#This Row],[ToV in 1.000]]</f>
        <v>0</v>
      </c>
      <c r="M481" s="171"/>
      <c r="N481" s="120"/>
      <c r="Q481" s="171"/>
      <c r="R481" s="171"/>
      <c r="S481" s="171"/>
      <c r="T481" s="171" t="s">
        <v>1823</v>
      </c>
      <c r="U481" s="171"/>
      <c r="V481" s="171"/>
      <c r="W481" s="171"/>
      <c r="X481" s="168" t="s">
        <v>522</v>
      </c>
      <c r="Y481" s="120" t="s">
        <v>754</v>
      </c>
      <c r="Z481" s="159" t="s">
        <v>1673</v>
      </c>
      <c r="AA481" s="159"/>
      <c r="AB481" s="159"/>
      <c r="AC481" s="159" t="s">
        <v>1380</v>
      </c>
      <c r="AD481" s="96"/>
      <c r="AE481" s="96"/>
      <c r="AF481" s="96"/>
      <c r="AG481" s="96"/>
      <c r="AH481" s="96"/>
      <c r="AI481" s="96"/>
      <c r="AJ481" s="96"/>
      <c r="AK481" s="96"/>
      <c r="AL481" s="102">
        <v>45119</v>
      </c>
      <c r="AM481" s="85" t="s">
        <v>1779</v>
      </c>
      <c r="AN481" s="85" t="s">
        <v>1824</v>
      </c>
      <c r="AO481" s="85" t="s">
        <v>1787</v>
      </c>
      <c r="AP481" s="85" t="s">
        <v>1787</v>
      </c>
      <c r="AQ481" s="99"/>
      <c r="AR481"/>
      <c r="AS481" s="85"/>
    </row>
    <row r="482" spans="1:45 16357:16360" ht="44.25" customHeight="1" x14ac:dyDescent="0.3">
      <c r="A482" s="171">
        <v>295</v>
      </c>
      <c r="B482" s="171" t="s">
        <v>770</v>
      </c>
      <c r="C482" s="120" t="s">
        <v>754</v>
      </c>
      <c r="D482" s="171" t="s">
        <v>1825</v>
      </c>
      <c r="E482" s="171" t="s">
        <v>1826</v>
      </c>
      <c r="F482" s="171" t="s">
        <v>302</v>
      </c>
      <c r="G482" s="159" t="s">
        <v>1673</v>
      </c>
      <c r="H482" s="159" t="s">
        <v>1673</v>
      </c>
      <c r="I482" s="171" t="s">
        <v>754</v>
      </c>
      <c r="J482" s="195"/>
      <c r="K482" s="183"/>
      <c r="L482" s="180">
        <f>Table3[[#This Row],[PoW]]*Table3[[#This Row],[ToV in 1.000]]</f>
        <v>0</v>
      </c>
      <c r="M482" s="171"/>
      <c r="N482" s="120"/>
      <c r="O482" s="79"/>
      <c r="P482" s="79"/>
      <c r="Q482" s="171"/>
      <c r="R482" s="171"/>
      <c r="S482" s="171"/>
      <c r="T482" s="171" t="s">
        <v>1827</v>
      </c>
      <c r="U482" s="171"/>
      <c r="V482" s="171"/>
      <c r="W482" s="171"/>
      <c r="X482" s="168" t="s">
        <v>522</v>
      </c>
      <c r="Y482" s="86" t="s">
        <v>754</v>
      </c>
      <c r="Z482" s="159" t="s">
        <v>1673</v>
      </c>
      <c r="AC482" s="159" t="s">
        <v>1380</v>
      </c>
      <c r="AD482" s="96"/>
      <c r="AE482" s="96"/>
      <c r="AF482" s="148"/>
      <c r="AG482" s="96"/>
      <c r="AH482" s="96"/>
      <c r="AI482" s="96"/>
      <c r="AJ482" s="96"/>
      <c r="AK482" s="96"/>
      <c r="AL482" s="96"/>
      <c r="AM482" s="98"/>
      <c r="AN482" s="98"/>
      <c r="AO482" s="98"/>
      <c r="AP482" s="98"/>
      <c r="AQ482" s="98"/>
      <c r="AR482" s="96"/>
      <c r="AS482" s="108"/>
      <c r="XEC482" s="96"/>
      <c r="XED482" s="96"/>
      <c r="XEE482" s="96"/>
      <c r="XEF482" s="96"/>
    </row>
    <row r="483" spans="1:45 16357:16360" ht="44.25" customHeight="1" x14ac:dyDescent="0.3">
      <c r="A483" s="171">
        <v>294</v>
      </c>
      <c r="B483" s="171" t="s">
        <v>770</v>
      </c>
      <c r="C483" s="171" t="s">
        <v>754</v>
      </c>
      <c r="D483" s="171" t="s">
        <v>1828</v>
      </c>
      <c r="E483" s="171" t="s">
        <v>1829</v>
      </c>
      <c r="F483" s="168" t="s">
        <v>97</v>
      </c>
      <c r="G483" s="159">
        <v>45111</v>
      </c>
      <c r="H483" s="159">
        <v>45140</v>
      </c>
      <c r="I483" s="171" t="s">
        <v>754</v>
      </c>
      <c r="J483" s="195">
        <v>220</v>
      </c>
      <c r="K483" s="183"/>
      <c r="L483" s="180">
        <f>Table3[[#This Row],[PoW]]*Table3[[#This Row],[ToV in 1.000]]</f>
        <v>0</v>
      </c>
      <c r="M483" s="171"/>
      <c r="N483" s="120"/>
      <c r="O483" s="79"/>
      <c r="P483" s="79"/>
      <c r="Q483" s="171"/>
      <c r="R483" s="171"/>
      <c r="S483" s="171"/>
      <c r="T483" s="171" t="s">
        <v>1830</v>
      </c>
      <c r="U483" s="171"/>
      <c r="V483" s="171"/>
      <c r="W483" s="171"/>
      <c r="X483" s="168" t="s">
        <v>522</v>
      </c>
      <c r="Y483" s="120"/>
      <c r="AC483" s="159" t="s">
        <v>1380</v>
      </c>
      <c r="AD483" s="96"/>
      <c r="AE483" s="96"/>
      <c r="AF483" s="96"/>
      <c r="AG483" s="96"/>
      <c r="AH483" s="96"/>
      <c r="AI483" s="96"/>
      <c r="AJ483" s="96"/>
      <c r="AK483" s="96"/>
      <c r="AL483" s="98">
        <v>45124</v>
      </c>
      <c r="AM483" s="98"/>
      <c r="AN483" s="98" t="s">
        <v>1673</v>
      </c>
      <c r="AO483" s="98" t="s">
        <v>1831</v>
      </c>
      <c r="AP483" s="98"/>
      <c r="AQ483" s="98"/>
      <c r="AR483" s="96"/>
      <c r="AS483" s="99"/>
      <c r="XEC483" s="96"/>
      <c r="XED483" s="96"/>
      <c r="XEE483" s="96"/>
      <c r="XEF483" s="96"/>
    </row>
    <row r="484" spans="1:45 16357:16360" ht="44.25" customHeight="1" x14ac:dyDescent="0.3">
      <c r="A484" s="171">
        <v>293</v>
      </c>
      <c r="B484" s="171" t="s">
        <v>770</v>
      </c>
      <c r="C484" s="120" t="s">
        <v>754</v>
      </c>
      <c r="D484" s="171" t="s">
        <v>1832</v>
      </c>
      <c r="E484" s="171" t="s">
        <v>1833</v>
      </c>
      <c r="F484" s="171" t="s">
        <v>302</v>
      </c>
      <c r="H484" s="159">
        <v>45149</v>
      </c>
      <c r="I484" s="171" t="s">
        <v>754</v>
      </c>
      <c r="J484" s="195"/>
      <c r="K484" s="183"/>
      <c r="L484" s="180">
        <f>Table3[[#This Row],[PoW]]*Table3[[#This Row],[ToV in 1.000]]</f>
        <v>0</v>
      </c>
      <c r="M484" s="171"/>
      <c r="N484" s="120"/>
      <c r="O484" s="79"/>
      <c r="P484" s="79"/>
      <c r="Q484" s="171"/>
      <c r="R484" s="171"/>
      <c r="S484" s="171"/>
      <c r="T484" s="171" t="s">
        <v>1834</v>
      </c>
      <c r="U484" s="171"/>
      <c r="V484" s="171"/>
      <c r="W484" s="171"/>
      <c r="X484" s="168" t="s">
        <v>522</v>
      </c>
      <c r="Y484" s="120" t="s">
        <v>754</v>
      </c>
      <c r="AC484" s="159" t="s">
        <v>1380</v>
      </c>
      <c r="AD484" s="96"/>
      <c r="AE484" s="96"/>
      <c r="AF484" s="96"/>
      <c r="AG484" s="148"/>
      <c r="AH484" s="96"/>
      <c r="AI484" s="96"/>
      <c r="AJ484" s="96"/>
      <c r="AK484" s="96"/>
      <c r="AL484" s="98">
        <v>45121</v>
      </c>
      <c r="AM484" s="98"/>
      <c r="AN484" s="98">
        <v>45161</v>
      </c>
      <c r="AO484" s="98">
        <v>45231</v>
      </c>
      <c r="AP484" s="98">
        <v>46446</v>
      </c>
      <c r="AQ484" s="98"/>
      <c r="AR484" s="96"/>
      <c r="AS484" s="99"/>
      <c r="XEC484" s="96"/>
      <c r="XED484" s="96"/>
      <c r="XEE484" s="96"/>
      <c r="XEF484" s="96"/>
    </row>
    <row r="485" spans="1:45 16357:16360" ht="44.25" customHeight="1" x14ac:dyDescent="0.3">
      <c r="A485" s="171">
        <v>292</v>
      </c>
      <c r="B485" s="171" t="s">
        <v>722</v>
      </c>
      <c r="C485" s="96">
        <v>4331974</v>
      </c>
      <c r="D485" s="171" t="s">
        <v>1835</v>
      </c>
      <c r="E485" s="171" t="s">
        <v>1836</v>
      </c>
      <c r="F485" s="171" t="s">
        <v>274</v>
      </c>
      <c r="G485" s="159">
        <v>45139</v>
      </c>
      <c r="H485" s="159">
        <v>45149</v>
      </c>
      <c r="I485" s="171" t="s">
        <v>754</v>
      </c>
      <c r="J485" s="195">
        <v>975</v>
      </c>
      <c r="K485" s="183"/>
      <c r="L485" s="180">
        <f>Table3[[#This Row],[PoW]]*Table3[[#This Row],[ToV in 1.000]]</f>
        <v>0</v>
      </c>
      <c r="M485" s="171"/>
      <c r="N485" s="120"/>
      <c r="O485" s="79"/>
      <c r="P485" s="79"/>
      <c r="Q485" s="171"/>
      <c r="R485" s="171"/>
      <c r="S485" s="171"/>
      <c r="T485" s="171" t="s">
        <v>1837</v>
      </c>
      <c r="U485" s="171"/>
      <c r="V485" s="171"/>
      <c r="W485" s="171"/>
      <c r="X485" s="168" t="s">
        <v>522</v>
      </c>
      <c r="Y485" s="120" t="s">
        <v>754</v>
      </c>
      <c r="Z485" s="159">
        <v>45199</v>
      </c>
      <c r="AC485" s="159" t="s">
        <v>1838</v>
      </c>
      <c r="AD485" s="148"/>
      <c r="AE485" s="96" t="s">
        <v>1712</v>
      </c>
      <c r="AF485" s="96" t="s">
        <v>1476</v>
      </c>
      <c r="AG485" s="148" t="s">
        <v>1651</v>
      </c>
      <c r="AH485" s="96" t="s">
        <v>849</v>
      </c>
      <c r="AI485" s="148">
        <v>0.45</v>
      </c>
      <c r="AJ485" s="96" t="s">
        <v>1839</v>
      </c>
      <c r="AK485" s="96" t="s">
        <v>1840</v>
      </c>
      <c r="AL485" s="98">
        <v>45120</v>
      </c>
      <c r="AM485" s="98"/>
      <c r="AN485" s="98">
        <v>45200</v>
      </c>
      <c r="AO485" s="98"/>
      <c r="AP485" s="98"/>
      <c r="AQ485" s="98"/>
      <c r="AR485" s="96"/>
      <c r="AS485" s="99"/>
      <c r="XEC485" s="96"/>
      <c r="XED485" s="96"/>
      <c r="XEE485" s="96"/>
      <c r="XEF485" s="96"/>
    </row>
    <row r="486" spans="1:45 16357:16360" ht="44.25" customHeight="1" x14ac:dyDescent="0.35">
      <c r="A486" s="171">
        <v>292</v>
      </c>
      <c r="B486" s="171" t="s">
        <v>770</v>
      </c>
      <c r="C486" s="96">
        <v>4246173</v>
      </c>
      <c r="D486" s="120" t="s">
        <v>547</v>
      </c>
      <c r="E486" s="171" t="s">
        <v>1841</v>
      </c>
      <c r="F486" s="171" t="s">
        <v>274</v>
      </c>
      <c r="G486" s="159">
        <v>45097</v>
      </c>
      <c r="H486" s="159">
        <v>45106</v>
      </c>
      <c r="I486" s="171" t="s">
        <v>754</v>
      </c>
      <c r="J486" s="195">
        <v>800</v>
      </c>
      <c r="K486" s="183"/>
      <c r="L486" s="180">
        <f>Table3[[#This Row],[PoW]]*Table3[[#This Row],[ToV in 1.000]]</f>
        <v>0</v>
      </c>
      <c r="M486" s="171"/>
      <c r="N486" s="120"/>
      <c r="O486" s="79"/>
      <c r="P486" s="79"/>
      <c r="Q486" s="171"/>
      <c r="R486" s="171"/>
      <c r="S486" s="171"/>
      <c r="T486" s="171" t="s">
        <v>1842</v>
      </c>
      <c r="U486" s="171"/>
      <c r="V486" s="171"/>
      <c r="W486" s="171"/>
      <c r="X486" s="168" t="s">
        <v>522</v>
      </c>
      <c r="Y486" s="120" t="s">
        <v>754</v>
      </c>
      <c r="Z486" s="159">
        <v>45217</v>
      </c>
      <c r="AC486" s="159" t="s">
        <v>4098</v>
      </c>
      <c r="AD486" s="96" t="s">
        <v>1843</v>
      </c>
      <c r="AE486" s="96" t="s">
        <v>1712</v>
      </c>
      <c r="AF486" s="148" t="s">
        <v>1844</v>
      </c>
      <c r="AG486" s="96" t="s">
        <v>1769</v>
      </c>
      <c r="AH486" s="96" t="s">
        <v>849</v>
      </c>
      <c r="AI486" s="96"/>
      <c r="AJ486" s="112" t="s">
        <v>1845</v>
      </c>
      <c r="AK486" s="96" t="s">
        <v>1846</v>
      </c>
      <c r="AL486" s="98">
        <v>45104</v>
      </c>
      <c r="AM486" s="98"/>
      <c r="AN486" s="98">
        <v>45142</v>
      </c>
      <c r="AO486" s="98">
        <v>45142</v>
      </c>
      <c r="AP486" s="98">
        <v>46234</v>
      </c>
      <c r="AQ486" s="98"/>
      <c r="AR486" s="96"/>
      <c r="AS486" s="85"/>
      <c r="XEC486" s="96"/>
      <c r="XED486" s="96"/>
      <c r="XEE486" s="96"/>
      <c r="XEF486" s="96"/>
    </row>
    <row r="487" spans="1:45 16357:16360" ht="44.25" customHeight="1" x14ac:dyDescent="0.3">
      <c r="A487" s="171">
        <v>291</v>
      </c>
      <c r="B487" s="171" t="s">
        <v>770</v>
      </c>
      <c r="C487" s="120" t="s">
        <v>754</v>
      </c>
      <c r="D487" s="171" t="s">
        <v>1847</v>
      </c>
      <c r="E487" s="171" t="s">
        <v>1848</v>
      </c>
      <c r="F487" s="171" t="s">
        <v>302</v>
      </c>
      <c r="G487" s="159" t="s">
        <v>1673</v>
      </c>
      <c r="H487" s="159">
        <v>45159</v>
      </c>
      <c r="I487" s="171" t="s">
        <v>754</v>
      </c>
      <c r="J487" s="195"/>
      <c r="K487" s="183"/>
      <c r="L487" s="180">
        <f>Table3[[#This Row],[PoW]]*Table3[[#This Row],[ToV in 1.000]]</f>
        <v>0</v>
      </c>
      <c r="M487" s="171"/>
      <c r="N487" s="120"/>
      <c r="O487" s="79"/>
      <c r="P487" s="79"/>
      <c r="Q487" s="171"/>
      <c r="R487" s="171"/>
      <c r="S487" s="171"/>
      <c r="T487" s="171" t="s">
        <v>1849</v>
      </c>
      <c r="U487" s="171"/>
      <c r="V487" s="171"/>
      <c r="W487" s="171"/>
      <c r="X487" s="168" t="s">
        <v>522</v>
      </c>
      <c r="Y487" s="120" t="s">
        <v>754</v>
      </c>
      <c r="Z487" s="159">
        <v>45170</v>
      </c>
      <c r="AC487" s="159" t="s">
        <v>1380</v>
      </c>
      <c r="AD487" s="96"/>
      <c r="AE487" s="96"/>
      <c r="AF487" s="96"/>
      <c r="AG487" s="148"/>
      <c r="AH487" s="96"/>
      <c r="AI487" s="96"/>
      <c r="AJ487" s="113"/>
      <c r="AK487" s="96"/>
      <c r="AL487" s="98">
        <v>45125</v>
      </c>
      <c r="AM487" s="98"/>
      <c r="AN487" s="98">
        <v>45170</v>
      </c>
      <c r="AO487" s="98">
        <v>45170</v>
      </c>
      <c r="AP487" s="98">
        <v>45260</v>
      </c>
      <c r="AQ487" s="98"/>
      <c r="AR487" s="96"/>
      <c r="AS487" s="99"/>
      <c r="XEC487" s="96"/>
      <c r="XED487" s="96"/>
      <c r="XEE487" s="96"/>
      <c r="XEF487" s="96"/>
    </row>
    <row r="488" spans="1:45 16357:16360" ht="44.25" customHeight="1" x14ac:dyDescent="0.3">
      <c r="A488" s="171">
        <v>290</v>
      </c>
      <c r="B488" s="171" t="s">
        <v>770</v>
      </c>
      <c r="C488" s="110">
        <v>434098</v>
      </c>
      <c r="D488" s="171" t="s">
        <v>1850</v>
      </c>
      <c r="E488" s="171" t="s">
        <v>1851</v>
      </c>
      <c r="F488" s="171" t="s">
        <v>790</v>
      </c>
      <c r="G488" s="159" t="s">
        <v>1673</v>
      </c>
      <c r="H488" s="159">
        <v>45141</v>
      </c>
      <c r="I488" s="171" t="s">
        <v>754</v>
      </c>
      <c r="J488" s="201"/>
      <c r="K488" s="183"/>
      <c r="L488" s="179">
        <f>Table3[[#This Row],[PoW]]*Table3[[#This Row],[ToV in 1.000]]</f>
        <v>0</v>
      </c>
      <c r="M488" s="171"/>
      <c r="N488" s="120"/>
      <c r="O488" s="79"/>
      <c r="P488" s="79"/>
      <c r="Q488" s="171"/>
      <c r="R488" s="171"/>
      <c r="S488" s="171"/>
      <c r="T488" s="171" t="s">
        <v>4044</v>
      </c>
      <c r="U488" s="171"/>
      <c r="V488" s="168"/>
      <c r="W488" s="171"/>
      <c r="X488" s="168" t="s">
        <v>522</v>
      </c>
      <c r="Y488" s="120" t="s">
        <v>754</v>
      </c>
      <c r="Z488" s="159">
        <v>45169</v>
      </c>
      <c r="AC488" s="159" t="s">
        <v>1380</v>
      </c>
      <c r="AD488" s="96"/>
      <c r="AE488" s="96"/>
      <c r="AF488" s="96"/>
      <c r="AG488" s="96"/>
      <c r="AH488" s="96"/>
      <c r="AI488" s="96"/>
      <c r="AJ488" s="96"/>
      <c r="AK488" s="96"/>
      <c r="AL488" s="96"/>
      <c r="AM488" s="98"/>
      <c r="AN488" s="98"/>
      <c r="AO488" s="98"/>
      <c r="AP488" s="98"/>
      <c r="AQ488" s="98"/>
      <c r="AR488" s="96"/>
      <c r="AS488" s="99"/>
    </row>
    <row r="489" spans="1:45 16357:16360" ht="44.25" customHeight="1" x14ac:dyDescent="0.3">
      <c r="A489" s="171">
        <v>289</v>
      </c>
      <c r="B489" s="171" t="s">
        <v>770</v>
      </c>
      <c r="C489" s="96">
        <v>4323905</v>
      </c>
      <c r="D489" s="171" t="s">
        <v>1850</v>
      </c>
      <c r="E489" s="171" t="s">
        <v>1852</v>
      </c>
      <c r="F489" s="171" t="s">
        <v>302</v>
      </c>
      <c r="H489" s="159">
        <v>45141</v>
      </c>
      <c r="I489" s="171" t="s">
        <v>754</v>
      </c>
      <c r="J489" s="201"/>
      <c r="K489" s="183"/>
      <c r="L489" s="179">
        <f>Table3[[#This Row],[PoW]]*Table3[[#This Row],[ToV in 1.000]]</f>
        <v>0</v>
      </c>
      <c r="M489" s="171"/>
      <c r="N489" s="120"/>
      <c r="O489" s="79"/>
      <c r="P489" s="79"/>
      <c r="Q489" s="171"/>
      <c r="R489" s="171"/>
      <c r="S489" s="171"/>
      <c r="T489" s="171" t="s">
        <v>4045</v>
      </c>
      <c r="U489" s="171"/>
      <c r="V489" s="168"/>
      <c r="W489" s="171"/>
      <c r="X489" s="168" t="s">
        <v>522</v>
      </c>
      <c r="Y489" s="120" t="s">
        <v>754</v>
      </c>
      <c r="Z489" s="159">
        <v>45169</v>
      </c>
      <c r="AC489" s="159" t="s">
        <v>1380</v>
      </c>
      <c r="AD489" s="96"/>
      <c r="AE489" s="148"/>
      <c r="AF489" s="96"/>
      <c r="AG489" s="96"/>
      <c r="AH489" s="96"/>
      <c r="AI489" s="96"/>
      <c r="AJ489" s="96"/>
      <c r="AK489" s="96"/>
      <c r="AL489" s="96"/>
      <c r="AM489" s="98"/>
      <c r="AN489" s="98"/>
      <c r="AO489" s="98"/>
      <c r="AP489" s="98"/>
      <c r="AQ489" s="98"/>
      <c r="AR489" s="96"/>
      <c r="AS489" s="99"/>
    </row>
    <row r="490" spans="1:45 16357:16360" ht="44.25" customHeight="1" x14ac:dyDescent="0.3">
      <c r="A490" s="171">
        <v>288</v>
      </c>
      <c r="B490" s="171" t="s">
        <v>770</v>
      </c>
      <c r="C490" s="120" t="s">
        <v>754</v>
      </c>
      <c r="D490" s="171" t="s">
        <v>1183</v>
      </c>
      <c r="E490" s="171" t="s">
        <v>1853</v>
      </c>
      <c r="F490" s="171" t="s">
        <v>302</v>
      </c>
      <c r="G490" s="159">
        <v>45126</v>
      </c>
      <c r="H490" s="159">
        <v>45135</v>
      </c>
      <c r="I490" s="171" t="s">
        <v>754</v>
      </c>
      <c r="J490" s="195"/>
      <c r="K490" s="183"/>
      <c r="L490" s="180">
        <f>Table3[[#This Row],[PoW]]*Table3[[#This Row],[ToV in 1.000]]</f>
        <v>0</v>
      </c>
      <c r="M490" s="171"/>
      <c r="N490" s="120"/>
      <c r="O490" s="79"/>
      <c r="P490" s="79"/>
      <c r="Q490" s="171"/>
      <c r="R490" s="171"/>
      <c r="S490" s="171"/>
      <c r="T490" s="171" t="s">
        <v>1854</v>
      </c>
      <c r="U490" s="171"/>
      <c r="V490" s="171"/>
      <c r="W490" s="171"/>
      <c r="X490" s="168" t="s">
        <v>522</v>
      </c>
      <c r="Y490" s="120" t="s">
        <v>754</v>
      </c>
      <c r="AC490" s="159" t="s">
        <v>1380</v>
      </c>
      <c r="AD490" s="96"/>
      <c r="AE490" s="96"/>
      <c r="AF490" s="96"/>
      <c r="AG490" s="96"/>
      <c r="AH490" s="96"/>
      <c r="AI490" s="96"/>
      <c r="AJ490" s="96"/>
      <c r="AK490" s="96"/>
      <c r="AL490" s="98">
        <v>45114</v>
      </c>
      <c r="AM490" s="98"/>
      <c r="AN490" s="98"/>
      <c r="AO490" s="98">
        <v>45231</v>
      </c>
      <c r="AP490" s="98">
        <v>45596</v>
      </c>
      <c r="AQ490" s="98"/>
      <c r="AR490" s="96"/>
      <c r="AS490" s="99"/>
    </row>
    <row r="491" spans="1:45 16357:16360" s="92" customFormat="1" ht="44.25" customHeight="1" x14ac:dyDescent="0.3">
      <c r="A491" s="171">
        <v>287</v>
      </c>
      <c r="B491" s="171" t="s">
        <v>1855</v>
      </c>
      <c r="C491" s="120" t="s">
        <v>754</v>
      </c>
      <c r="D491" s="171" t="s">
        <v>1856</v>
      </c>
      <c r="E491" s="171" t="s">
        <v>1857</v>
      </c>
      <c r="F491" s="171" t="s">
        <v>302</v>
      </c>
      <c r="G491" s="159">
        <v>45126</v>
      </c>
      <c r="H491" s="159">
        <v>45135</v>
      </c>
      <c r="I491" s="171" t="s">
        <v>754</v>
      </c>
      <c r="J491" s="195"/>
      <c r="K491" s="183"/>
      <c r="L491" s="180">
        <f>Table3[[#This Row],[PoW]]*Table3[[#This Row],[ToV in 1.000]]</f>
        <v>0</v>
      </c>
      <c r="M491" s="171"/>
      <c r="N491" s="120"/>
      <c r="O491" s="79"/>
      <c r="P491" s="79"/>
      <c r="Q491" s="171"/>
      <c r="R491" s="171"/>
      <c r="S491" s="171"/>
      <c r="T491" s="171" t="s">
        <v>1854</v>
      </c>
      <c r="U491" s="171"/>
      <c r="V491" s="171"/>
      <c r="W491" s="171"/>
      <c r="X491" s="168" t="s">
        <v>522</v>
      </c>
      <c r="Y491" s="120" t="s">
        <v>754</v>
      </c>
      <c r="Z491" s="159"/>
      <c r="AA491" s="159"/>
      <c r="AB491" s="159"/>
      <c r="AC491" s="159" t="s">
        <v>1380</v>
      </c>
      <c r="AD491" s="96"/>
      <c r="AE491" s="96"/>
      <c r="AF491" s="96"/>
      <c r="AG491" s="148"/>
      <c r="AH491" s="96"/>
      <c r="AI491" s="96"/>
      <c r="AJ491" s="96"/>
      <c r="AK491" s="96"/>
      <c r="AL491" s="98">
        <v>45112</v>
      </c>
      <c r="AM491" s="98"/>
      <c r="AN491" s="98" t="s">
        <v>1858</v>
      </c>
      <c r="AO491" s="98">
        <v>45170</v>
      </c>
      <c r="AP491" s="98">
        <v>45716</v>
      </c>
      <c r="AQ491" s="98"/>
      <c r="AR491" s="96"/>
      <c r="AS491" s="99"/>
    </row>
    <row r="492" spans="1:45 16357:16360" ht="44.25" customHeight="1" x14ac:dyDescent="0.3">
      <c r="A492" s="171">
        <v>286</v>
      </c>
      <c r="B492" s="171" t="s">
        <v>722</v>
      </c>
      <c r="C492" s="120" t="s">
        <v>754</v>
      </c>
      <c r="D492" s="171" t="s">
        <v>1859</v>
      </c>
      <c r="E492" s="171" t="s">
        <v>1860</v>
      </c>
      <c r="F492" s="171" t="s">
        <v>302</v>
      </c>
      <c r="G492" s="159">
        <v>45133</v>
      </c>
      <c r="H492" s="159">
        <v>45148</v>
      </c>
      <c r="I492" s="171" t="s">
        <v>754</v>
      </c>
      <c r="J492" s="195"/>
      <c r="K492" s="183"/>
      <c r="L492" s="180">
        <f>Table3[[#This Row],[PoW]]*Table3[[#This Row],[ToV in 1.000]]</f>
        <v>0</v>
      </c>
      <c r="M492" s="171"/>
      <c r="N492" s="120"/>
      <c r="O492" s="79"/>
      <c r="P492" s="79"/>
      <c r="Q492" s="171"/>
      <c r="R492" s="171"/>
      <c r="S492" s="171"/>
      <c r="T492" s="171" t="s">
        <v>1854</v>
      </c>
      <c r="U492" s="171"/>
      <c r="V492" s="171"/>
      <c r="W492" s="171"/>
      <c r="X492" s="168" t="s">
        <v>522</v>
      </c>
      <c r="Y492" s="120" t="s">
        <v>754</v>
      </c>
      <c r="AC492" s="159" t="s">
        <v>1380</v>
      </c>
      <c r="AD492" s="96"/>
      <c r="AE492" s="96"/>
      <c r="AF492" s="148"/>
      <c r="AG492" s="96"/>
      <c r="AH492" s="96"/>
      <c r="AI492" s="96"/>
      <c r="AJ492" s="96"/>
      <c r="AK492" s="96"/>
      <c r="AL492" s="96"/>
      <c r="AM492" s="98"/>
      <c r="AN492" s="98">
        <v>45219</v>
      </c>
      <c r="AO492" s="98"/>
      <c r="AP492" s="98"/>
      <c r="AQ492" s="98"/>
      <c r="AR492" s="96"/>
      <c r="AS492" s="99"/>
    </row>
    <row r="493" spans="1:45 16357:16360" ht="44.25" customHeight="1" x14ac:dyDescent="0.35">
      <c r="A493" s="171">
        <v>285</v>
      </c>
      <c r="B493" s="171" t="s">
        <v>770</v>
      </c>
      <c r="C493" s="171" t="s">
        <v>754</v>
      </c>
      <c r="D493" s="171" t="s">
        <v>1861</v>
      </c>
      <c r="E493" s="171" t="s">
        <v>206</v>
      </c>
      <c r="F493" s="168" t="s">
        <v>97</v>
      </c>
      <c r="G493" s="159" t="s">
        <v>1673</v>
      </c>
      <c r="H493" s="159">
        <v>45140</v>
      </c>
      <c r="I493" s="171" t="s">
        <v>754</v>
      </c>
      <c r="J493" s="195"/>
      <c r="K493" s="183"/>
      <c r="L493" s="180">
        <f>Table3[[#This Row],[PoW]]*Table3[[#This Row],[ToV in 1.000]]</f>
        <v>0</v>
      </c>
      <c r="M493" s="171"/>
      <c r="N493" s="120"/>
      <c r="O493" s="79"/>
      <c r="P493" s="79"/>
      <c r="Q493" s="171"/>
      <c r="R493" s="171"/>
      <c r="S493" s="171"/>
      <c r="T493" s="171" t="s">
        <v>1862</v>
      </c>
      <c r="U493" s="171"/>
      <c r="V493" s="171"/>
      <c r="W493" s="171"/>
      <c r="X493" s="168" t="s">
        <v>522</v>
      </c>
      <c r="Y493" s="120"/>
      <c r="Z493" s="159">
        <v>45169</v>
      </c>
      <c r="AC493" s="159" t="s">
        <v>1863</v>
      </c>
      <c r="AD493" s="96"/>
      <c r="AE493" s="148"/>
      <c r="AF493" s="148"/>
      <c r="AG493" s="96"/>
      <c r="AH493" s="96"/>
      <c r="AI493" s="96"/>
      <c r="AJ493" s="96"/>
      <c r="AK493" s="112"/>
      <c r="AL493" s="98">
        <v>45104</v>
      </c>
      <c r="AM493" s="98"/>
      <c r="AN493" s="98">
        <v>45169</v>
      </c>
      <c r="AO493" s="98"/>
      <c r="AP493" s="98">
        <v>45260</v>
      </c>
      <c r="AQ493" s="98"/>
      <c r="AR493" s="96"/>
      <c r="AS493" s="99"/>
    </row>
    <row r="494" spans="1:45 16357:16360" ht="44.25" customHeight="1" x14ac:dyDescent="0.3">
      <c r="A494" s="171">
        <v>284</v>
      </c>
      <c r="B494" s="171" t="s">
        <v>770</v>
      </c>
      <c r="C494" s="171">
        <v>4337981</v>
      </c>
      <c r="D494" s="171" t="s">
        <v>1864</v>
      </c>
      <c r="E494" s="171" t="s">
        <v>1865</v>
      </c>
      <c r="F494" s="168" t="s">
        <v>97</v>
      </c>
      <c r="G494" s="159">
        <v>45133</v>
      </c>
      <c r="H494" s="159">
        <v>45141</v>
      </c>
      <c r="I494" s="171" t="s">
        <v>754</v>
      </c>
      <c r="J494" s="195"/>
      <c r="K494" s="183"/>
      <c r="L494" s="180">
        <f>Table3[[#This Row],[PoW]]*Table3[[#This Row],[ToV in 1.000]]</f>
        <v>0</v>
      </c>
      <c r="M494" s="171"/>
      <c r="N494" s="120"/>
      <c r="O494" s="79"/>
      <c r="P494" s="79"/>
      <c r="Q494" s="171"/>
      <c r="R494" s="171"/>
      <c r="S494" s="171"/>
      <c r="T494" s="171" t="s">
        <v>1866</v>
      </c>
      <c r="U494" s="171"/>
      <c r="V494" s="171"/>
      <c r="W494" s="171"/>
      <c r="X494" s="168" t="s">
        <v>522</v>
      </c>
      <c r="Y494" s="120"/>
      <c r="Z494" s="159">
        <v>45199</v>
      </c>
      <c r="AC494" s="159" t="s">
        <v>1867</v>
      </c>
      <c r="AD494" s="96" t="s">
        <v>1804</v>
      </c>
      <c r="AE494" s="96"/>
      <c r="AF494" s="96"/>
      <c r="AG494" s="96"/>
      <c r="AH494" s="96"/>
      <c r="AI494" s="96"/>
      <c r="AJ494" s="96" t="s">
        <v>1868</v>
      </c>
      <c r="AK494" s="113" t="s">
        <v>1869</v>
      </c>
      <c r="AL494" s="96"/>
      <c r="AM494" s="98"/>
      <c r="AN494" s="98"/>
      <c r="AO494" s="98"/>
      <c r="AP494" s="98"/>
      <c r="AQ494" s="98"/>
      <c r="AR494" s="96"/>
      <c r="AS494" s="99"/>
    </row>
    <row r="495" spans="1:45 16357:16360" ht="44.25" customHeight="1" x14ac:dyDescent="0.3">
      <c r="A495" s="171">
        <v>283</v>
      </c>
      <c r="B495" s="171" t="s">
        <v>770</v>
      </c>
      <c r="C495" s="120" t="s">
        <v>754</v>
      </c>
      <c r="D495" s="171" t="s">
        <v>1870</v>
      </c>
      <c r="E495" s="171" t="s">
        <v>1871</v>
      </c>
      <c r="F495" s="171" t="s">
        <v>302</v>
      </c>
      <c r="G495" s="159" t="s">
        <v>1673</v>
      </c>
      <c r="H495" s="159">
        <v>45132</v>
      </c>
      <c r="I495" s="171" t="s">
        <v>754</v>
      </c>
      <c r="J495" s="195"/>
      <c r="K495" s="183"/>
      <c r="L495" s="180">
        <f>Table3[[#This Row],[PoW]]*Table3[[#This Row],[ToV in 1.000]]</f>
        <v>0</v>
      </c>
      <c r="M495" s="171"/>
      <c r="N495" s="120"/>
      <c r="O495" s="79"/>
      <c r="P495" s="79"/>
      <c r="Q495" s="171"/>
      <c r="R495" s="171"/>
      <c r="S495" s="171"/>
      <c r="T495" s="171" t="s">
        <v>1872</v>
      </c>
      <c r="U495" s="171"/>
      <c r="V495" s="171"/>
      <c r="W495" s="171"/>
      <c r="X495" s="168" t="s">
        <v>522</v>
      </c>
      <c r="Y495" s="120" t="s">
        <v>754</v>
      </c>
      <c r="Z495" s="159">
        <v>45184</v>
      </c>
      <c r="AC495" s="159" t="s">
        <v>1380</v>
      </c>
      <c r="AD495" s="96" t="s">
        <v>1804</v>
      </c>
      <c r="AE495" s="96"/>
      <c r="AF495" s="148"/>
      <c r="AG495" s="96"/>
      <c r="AH495" s="96"/>
      <c r="AI495" s="96"/>
      <c r="AJ495" s="96"/>
      <c r="AK495" s="96"/>
      <c r="AL495" s="98">
        <v>45100</v>
      </c>
      <c r="AM495" s="98"/>
      <c r="AN495" s="98">
        <v>45184</v>
      </c>
      <c r="AO495" s="98">
        <v>45184</v>
      </c>
      <c r="AP495" s="98">
        <v>45290</v>
      </c>
      <c r="AQ495" s="98"/>
      <c r="AR495" s="96"/>
      <c r="AS495" s="99"/>
    </row>
    <row r="496" spans="1:45 16357:16360" ht="44.25" customHeight="1" x14ac:dyDescent="0.3">
      <c r="A496" s="171">
        <v>282</v>
      </c>
      <c r="B496" s="171" t="s">
        <v>770</v>
      </c>
      <c r="C496" s="96">
        <v>4320037</v>
      </c>
      <c r="D496" s="171" t="s">
        <v>1873</v>
      </c>
      <c r="E496" s="171" t="s">
        <v>1874</v>
      </c>
      <c r="F496" s="171" t="s">
        <v>274</v>
      </c>
      <c r="G496" s="159" t="s">
        <v>1673</v>
      </c>
      <c r="H496" s="159">
        <v>45131</v>
      </c>
      <c r="I496" s="171" t="s">
        <v>754</v>
      </c>
      <c r="J496" s="195"/>
      <c r="K496" s="183"/>
      <c r="L496" s="180">
        <f>Table3[[#This Row],[PoW]]*Table3[[#This Row],[ToV in 1.000]]</f>
        <v>0</v>
      </c>
      <c r="M496" s="171"/>
      <c r="N496" s="120"/>
      <c r="O496" s="79"/>
      <c r="P496" s="79"/>
      <c r="Q496" s="171"/>
      <c r="R496" s="171"/>
      <c r="S496" s="171"/>
      <c r="T496" s="171" t="s">
        <v>1875</v>
      </c>
      <c r="U496" s="171"/>
      <c r="V496" s="171"/>
      <c r="W496" s="171"/>
      <c r="X496" s="168" t="s">
        <v>522</v>
      </c>
      <c r="Y496" s="120" t="s">
        <v>754</v>
      </c>
      <c r="Z496" s="159">
        <v>45128</v>
      </c>
      <c r="AC496" s="159" t="s">
        <v>1876</v>
      </c>
      <c r="AD496" s="148" t="s">
        <v>1804</v>
      </c>
      <c r="AE496" s="96" t="s">
        <v>774</v>
      </c>
      <c r="AF496" s="96" t="s">
        <v>944</v>
      </c>
      <c r="AG496" s="96" t="s">
        <v>1651</v>
      </c>
      <c r="AH496" s="96" t="s">
        <v>1676</v>
      </c>
      <c r="AI496" s="148">
        <v>0.36</v>
      </c>
      <c r="AJ496" s="96"/>
      <c r="AK496" s="96"/>
      <c r="AL496" s="96"/>
      <c r="AM496" s="98"/>
      <c r="AN496" s="98"/>
      <c r="AO496" s="98"/>
      <c r="AP496" s="98"/>
      <c r="AQ496" s="98">
        <v>45173</v>
      </c>
      <c r="AR496" s="96" t="s">
        <v>1877</v>
      </c>
      <c r="AS496" s="99" t="s">
        <v>1878</v>
      </c>
    </row>
    <row r="497" spans="1:45" ht="44.25" customHeight="1" x14ac:dyDescent="0.3">
      <c r="A497" s="171">
        <v>281</v>
      </c>
      <c r="B497" s="171" t="s">
        <v>770</v>
      </c>
      <c r="C497" s="171" t="s">
        <v>754</v>
      </c>
      <c r="D497" s="171" t="s">
        <v>516</v>
      </c>
      <c r="E497" s="171" t="s">
        <v>1879</v>
      </c>
      <c r="F497" s="168" t="s">
        <v>97</v>
      </c>
      <c r="G497" s="159">
        <v>45103</v>
      </c>
      <c r="H497" s="159">
        <v>45110</v>
      </c>
      <c r="I497" s="171" t="s">
        <v>754</v>
      </c>
      <c r="J497" s="195">
        <v>576</v>
      </c>
      <c r="K497" s="183"/>
      <c r="L497" s="180">
        <f>Table3[[#This Row],[PoW]]*Table3[[#This Row],[ToV in 1.000]]</f>
        <v>0</v>
      </c>
      <c r="M497" s="171"/>
      <c r="N497" s="120"/>
      <c r="O497" s="79"/>
      <c r="P497" s="79"/>
      <c r="Q497" s="171"/>
      <c r="R497" s="171"/>
      <c r="S497" s="171"/>
      <c r="T497" s="171" t="s">
        <v>1880</v>
      </c>
      <c r="U497" s="171"/>
      <c r="V497" s="171"/>
      <c r="W497" s="171"/>
      <c r="X497" s="168" t="s">
        <v>522</v>
      </c>
      <c r="Y497" s="120"/>
      <c r="Z497" s="159">
        <v>45152</v>
      </c>
      <c r="AC497" s="159" t="s">
        <v>1380</v>
      </c>
      <c r="AD497" s="96"/>
      <c r="AE497" s="96" t="s">
        <v>1293</v>
      </c>
      <c r="AF497" s="96"/>
      <c r="AG497" s="96" t="s">
        <v>1328</v>
      </c>
      <c r="AH497" s="96" t="s">
        <v>1293</v>
      </c>
      <c r="AI497" s="96"/>
      <c r="AJ497" s="96"/>
      <c r="AK497" s="96"/>
      <c r="AL497" s="98">
        <v>45097</v>
      </c>
      <c r="AM497" s="98" t="s">
        <v>1479</v>
      </c>
      <c r="AN497" s="98" t="s">
        <v>1479</v>
      </c>
      <c r="AO497" s="98" t="s">
        <v>1479</v>
      </c>
      <c r="AP497" s="98" t="s">
        <v>1479</v>
      </c>
      <c r="AQ497" s="98" t="s">
        <v>1479</v>
      </c>
      <c r="AR497" s="96" t="s">
        <v>1881</v>
      </c>
      <c r="AS497" s="99"/>
    </row>
    <row r="498" spans="1:45" ht="44.25" customHeight="1" x14ac:dyDescent="0.3">
      <c r="A498" s="171">
        <v>280</v>
      </c>
      <c r="B498" s="171" t="s">
        <v>770</v>
      </c>
      <c r="C498" s="171" t="s">
        <v>754</v>
      </c>
      <c r="D498" s="171" t="s">
        <v>1882</v>
      </c>
      <c r="E498" s="171" t="s">
        <v>1883</v>
      </c>
      <c r="F498" s="168" t="s">
        <v>97</v>
      </c>
      <c r="G498" s="159">
        <v>45114</v>
      </c>
      <c r="H498" s="159">
        <v>45121</v>
      </c>
      <c r="I498" s="171" t="s">
        <v>754</v>
      </c>
      <c r="J498" s="195"/>
      <c r="K498" s="183"/>
      <c r="L498" s="180">
        <f>Table3[[#This Row],[PoW]]*Table3[[#This Row],[ToV in 1.000]]</f>
        <v>0</v>
      </c>
      <c r="M498" s="171"/>
      <c r="N498" s="120"/>
      <c r="O498" s="79"/>
      <c r="P498" s="79"/>
      <c r="Q498" s="171"/>
      <c r="R498" s="171"/>
      <c r="S498" s="171"/>
      <c r="T498" s="171" t="s">
        <v>1884</v>
      </c>
      <c r="U498" s="171"/>
      <c r="V498" s="171"/>
      <c r="W498" s="171"/>
      <c r="X498" s="168" t="s">
        <v>522</v>
      </c>
      <c r="Y498" s="120"/>
      <c r="AC498" s="159" t="s">
        <v>1380</v>
      </c>
      <c r="AD498" s="96" t="s">
        <v>1804</v>
      </c>
      <c r="AE498" s="96" t="s">
        <v>1293</v>
      </c>
      <c r="AF498" s="96" t="s">
        <v>1348</v>
      </c>
      <c r="AG498" s="96" t="s">
        <v>1328</v>
      </c>
      <c r="AH498" s="96" t="s">
        <v>1293</v>
      </c>
      <c r="AI498" s="96"/>
      <c r="AJ498" s="96"/>
      <c r="AK498" s="96"/>
      <c r="AL498" s="98">
        <v>45096</v>
      </c>
      <c r="AM498" s="98"/>
      <c r="AN498" s="98">
        <v>45153</v>
      </c>
      <c r="AO498" s="98">
        <v>45139</v>
      </c>
      <c r="AP498" s="98">
        <v>45868</v>
      </c>
      <c r="AQ498" s="98"/>
      <c r="AR498" s="96"/>
      <c r="AS498" s="99" t="s">
        <v>1885</v>
      </c>
    </row>
    <row r="499" spans="1:45" ht="44.25" customHeight="1" x14ac:dyDescent="0.3">
      <c r="A499" s="171">
        <v>278</v>
      </c>
      <c r="B499" s="171" t="s">
        <v>770</v>
      </c>
      <c r="C499" s="171">
        <v>4350362</v>
      </c>
      <c r="D499" s="171" t="s">
        <v>1886</v>
      </c>
      <c r="E499" s="171" t="s">
        <v>1887</v>
      </c>
      <c r="F499" s="171" t="s">
        <v>279</v>
      </c>
      <c r="G499" s="159">
        <v>45170</v>
      </c>
      <c r="H499" s="159">
        <v>45170</v>
      </c>
      <c r="I499" s="171" t="s">
        <v>754</v>
      </c>
      <c r="J499" s="201">
        <v>19900</v>
      </c>
      <c r="K499" s="183"/>
      <c r="L499" s="179">
        <f>Table3[[#This Row],[PoW]]*Table3[[#This Row],[ToV in 1.000]]</f>
        <v>0</v>
      </c>
      <c r="M499" s="171" t="s">
        <v>112</v>
      </c>
      <c r="N499" s="120"/>
      <c r="O499" s="79"/>
      <c r="P499" s="79"/>
      <c r="Q499" s="171"/>
      <c r="R499" s="171"/>
      <c r="S499" s="171"/>
      <c r="T499" s="171" t="s">
        <v>1888</v>
      </c>
      <c r="U499" s="171"/>
      <c r="V499" s="168"/>
      <c r="W499" s="171"/>
      <c r="X499" s="171" t="s">
        <v>522</v>
      </c>
      <c r="Y499" s="120"/>
      <c r="Z499" s="159">
        <v>45173</v>
      </c>
      <c r="AC499" s="159" t="s">
        <v>1889</v>
      </c>
      <c r="AD499" s="148"/>
      <c r="AE499" s="148" t="s">
        <v>774</v>
      </c>
      <c r="AF499" s="96" t="s">
        <v>944</v>
      </c>
      <c r="AG499" s="96" t="s">
        <v>1696</v>
      </c>
      <c r="AH499" s="96" t="s">
        <v>1676</v>
      </c>
      <c r="AI499" s="148">
        <v>0.35</v>
      </c>
      <c r="AJ499" s="96" t="s">
        <v>4122</v>
      </c>
      <c r="AK499" s="96" t="s">
        <v>770</v>
      </c>
      <c r="AL499" s="96"/>
      <c r="AM499" s="98" t="s">
        <v>1890</v>
      </c>
      <c r="AN499" s="98"/>
      <c r="AO499" s="98"/>
      <c r="AP499" s="98"/>
      <c r="AQ499" s="98"/>
      <c r="AR499" s="96"/>
      <c r="AS499" s="99"/>
    </row>
    <row r="500" spans="1:45" ht="44.25" customHeight="1" x14ac:dyDescent="0.3">
      <c r="A500" s="171">
        <v>278</v>
      </c>
      <c r="B500" s="171" t="s">
        <v>722</v>
      </c>
      <c r="C500" s="171">
        <v>4249748</v>
      </c>
      <c r="D500" s="171" t="s">
        <v>360</v>
      </c>
      <c r="E500" s="171" t="s">
        <v>1891</v>
      </c>
      <c r="F500" s="168" t="s">
        <v>97</v>
      </c>
      <c r="G500" s="159">
        <v>45095</v>
      </c>
      <c r="H500" s="159">
        <v>45105</v>
      </c>
      <c r="I500" s="171" t="s">
        <v>754</v>
      </c>
      <c r="J500" s="201">
        <v>135</v>
      </c>
      <c r="K500" s="183"/>
      <c r="L500" s="179">
        <f>Table3[[#This Row],[PoW]]*Table3[[#This Row],[ToV in 1.000]]</f>
        <v>0</v>
      </c>
      <c r="M500" s="171"/>
      <c r="N500" s="120"/>
      <c r="O500" s="79"/>
      <c r="P500" s="79"/>
      <c r="Q500" s="171"/>
      <c r="R500" s="171"/>
      <c r="S500" s="171"/>
      <c r="T500" s="171" t="s">
        <v>4099</v>
      </c>
      <c r="U500" s="171"/>
      <c r="V500" s="168"/>
      <c r="W500" s="171"/>
      <c r="X500" s="168" t="s">
        <v>522</v>
      </c>
      <c r="Y500" s="120"/>
      <c r="Z500" s="159">
        <v>45107</v>
      </c>
      <c r="AC500" s="159" t="s">
        <v>1892</v>
      </c>
      <c r="AD500" s="96"/>
      <c r="AE500" s="148"/>
      <c r="AF500" s="148"/>
      <c r="AG500" s="96"/>
      <c r="AH500" s="96"/>
      <c r="AI500" s="96"/>
      <c r="AJ500" s="96" t="s">
        <v>1893</v>
      </c>
      <c r="AK500" s="96"/>
      <c r="AL500" s="96"/>
      <c r="AM500" s="96"/>
      <c r="AN500" s="96"/>
      <c r="AO500" s="98"/>
      <c r="AP500" s="98"/>
      <c r="AQ500" s="98"/>
      <c r="AR500" s="96"/>
      <c r="AS500" s="99"/>
    </row>
    <row r="501" spans="1:45" ht="44.25" customHeight="1" x14ac:dyDescent="0.3">
      <c r="A501" s="171">
        <v>277</v>
      </c>
      <c r="B501" s="171" t="s">
        <v>770</v>
      </c>
      <c r="C501" s="171" t="s">
        <v>754</v>
      </c>
      <c r="D501" s="171" t="s">
        <v>712</v>
      </c>
      <c r="E501" s="171" t="s">
        <v>1894</v>
      </c>
      <c r="F501" s="168" t="s">
        <v>97</v>
      </c>
      <c r="G501" s="159">
        <v>45183</v>
      </c>
      <c r="H501" s="159">
        <v>45195</v>
      </c>
      <c r="I501" s="171" t="s">
        <v>754</v>
      </c>
      <c r="J501" s="195" t="s">
        <v>1673</v>
      </c>
      <c r="K501" s="183"/>
      <c r="L501" s="180" t="e">
        <f>Table3[[#This Row],[PoW]]*Table3[[#This Row],[ToV in 1.000]]</f>
        <v>#VALUE!</v>
      </c>
      <c r="M501" s="171"/>
      <c r="N501" s="120"/>
      <c r="O501" s="79"/>
      <c r="P501" s="79"/>
      <c r="Q501" s="171"/>
      <c r="R501" s="171"/>
      <c r="S501" s="171"/>
      <c r="T501" s="171" t="s">
        <v>4149</v>
      </c>
      <c r="U501" s="171"/>
      <c r="V501" s="171"/>
      <c r="W501" s="171"/>
      <c r="X501" s="168" t="s">
        <v>522</v>
      </c>
      <c r="Y501" s="120"/>
      <c r="Z501" s="159">
        <v>45286</v>
      </c>
      <c r="AC501" s="159"/>
      <c r="AD501" s="96"/>
      <c r="AE501" s="148"/>
      <c r="AF501" s="96"/>
      <c r="AG501" s="96"/>
      <c r="AH501" s="96"/>
      <c r="AI501" s="96"/>
      <c r="AJ501" s="96" t="s">
        <v>1895</v>
      </c>
      <c r="AK501" s="96" t="s">
        <v>1895</v>
      </c>
      <c r="AL501" s="96"/>
      <c r="AM501" s="96"/>
      <c r="AN501" s="96">
        <v>45286</v>
      </c>
      <c r="AO501" s="98"/>
      <c r="AP501" s="98"/>
      <c r="AQ501" s="98"/>
      <c r="AR501" s="96"/>
      <c r="AS501" s="99"/>
    </row>
    <row r="502" spans="1:45" ht="44.25" customHeight="1" x14ac:dyDescent="0.3">
      <c r="A502" s="171">
        <v>277</v>
      </c>
      <c r="B502" s="171" t="s">
        <v>770</v>
      </c>
      <c r="C502" s="171">
        <v>4241853</v>
      </c>
      <c r="D502" s="171" t="s">
        <v>1896</v>
      </c>
      <c r="E502" s="171" t="s">
        <v>1897</v>
      </c>
      <c r="F502" s="171" t="s">
        <v>790</v>
      </c>
      <c r="H502" s="159">
        <v>45122</v>
      </c>
      <c r="I502" s="171" t="s">
        <v>754</v>
      </c>
      <c r="J502" s="195">
        <v>10</v>
      </c>
      <c r="K502" s="183"/>
      <c r="L502" s="180">
        <f>Table3[[#This Row],[PoW]]*Table3[[#This Row],[ToV in 1.000]]</f>
        <v>0</v>
      </c>
      <c r="M502" s="171"/>
      <c r="N502" s="120"/>
      <c r="O502" s="79"/>
      <c r="P502" s="79"/>
      <c r="Q502" s="171"/>
      <c r="R502" s="171"/>
      <c r="S502" s="171"/>
      <c r="T502" s="171" t="s">
        <v>1898</v>
      </c>
      <c r="U502" s="171"/>
      <c r="V502" s="171"/>
      <c r="W502" s="171"/>
      <c r="X502" s="168" t="s">
        <v>522</v>
      </c>
      <c r="Y502" s="120" t="s">
        <v>1640</v>
      </c>
      <c r="AC502" s="159" t="s">
        <v>1899</v>
      </c>
      <c r="AD502" s="96" t="s">
        <v>1804</v>
      </c>
      <c r="AE502" s="96" t="s">
        <v>774</v>
      </c>
      <c r="AF502" s="96" t="s">
        <v>1348</v>
      </c>
      <c r="AG502" s="96" t="s">
        <v>1328</v>
      </c>
      <c r="AH502" s="96" t="s">
        <v>1294</v>
      </c>
      <c r="AI502" s="96"/>
      <c r="AJ502" s="96" t="s">
        <v>1900</v>
      </c>
      <c r="AK502" s="96"/>
      <c r="AL502" s="98"/>
      <c r="AM502" s="98"/>
      <c r="AN502" s="98"/>
      <c r="AO502" s="98"/>
      <c r="AP502" s="98"/>
      <c r="AQ502" s="98"/>
      <c r="AR502" s="96"/>
      <c r="AS502" s="99"/>
    </row>
    <row r="503" spans="1:45" ht="44.25" customHeight="1" x14ac:dyDescent="0.3">
      <c r="A503" s="171">
        <v>276</v>
      </c>
      <c r="B503" s="171" t="s">
        <v>770</v>
      </c>
      <c r="C503" s="96">
        <v>4234629</v>
      </c>
      <c r="D503" s="171" t="s">
        <v>1901</v>
      </c>
      <c r="E503" s="171" t="s">
        <v>1902</v>
      </c>
      <c r="F503" s="171" t="s">
        <v>274</v>
      </c>
      <c r="G503" s="159" t="s">
        <v>1673</v>
      </c>
      <c r="H503" s="159">
        <v>45338</v>
      </c>
      <c r="I503" s="171" t="s">
        <v>754</v>
      </c>
      <c r="J503" s="195">
        <v>6600</v>
      </c>
      <c r="K503" s="183"/>
      <c r="L503" s="180">
        <f>Table3[[#This Row],[PoW]]*Table3[[#This Row],[ToV in 1.000]]</f>
        <v>0</v>
      </c>
      <c r="M503" s="171"/>
      <c r="N503" s="120"/>
      <c r="O503" s="79"/>
      <c r="P503" s="79"/>
      <c r="Q503" s="171"/>
      <c r="R503" s="171"/>
      <c r="S503" s="171"/>
      <c r="T503" s="171" t="s">
        <v>1903</v>
      </c>
      <c r="U503" s="171"/>
      <c r="V503" s="171"/>
      <c r="W503" s="171"/>
      <c r="X503" s="168" t="s">
        <v>522</v>
      </c>
      <c r="Y503" s="86" t="s">
        <v>754</v>
      </c>
      <c r="AC503" s="159" t="s">
        <v>1904</v>
      </c>
      <c r="AD503" s="96" t="s">
        <v>1804</v>
      </c>
      <c r="AE503" s="96" t="s">
        <v>774</v>
      </c>
      <c r="AF503" s="96" t="s">
        <v>944</v>
      </c>
      <c r="AG503" s="96" t="s">
        <v>1328</v>
      </c>
      <c r="AH503" s="96" t="s">
        <v>946</v>
      </c>
      <c r="AI503" s="96"/>
      <c r="AJ503" s="96" t="s">
        <v>1905</v>
      </c>
      <c r="AK503" s="96"/>
      <c r="AL503" s="98"/>
      <c r="AM503" s="98"/>
      <c r="AN503" s="98"/>
      <c r="AO503" s="98"/>
      <c r="AP503" s="98"/>
      <c r="AQ503" s="98"/>
      <c r="AR503" s="96"/>
      <c r="AS503" s="108"/>
    </row>
    <row r="504" spans="1:45" ht="44.25" customHeight="1" x14ac:dyDescent="0.3">
      <c r="A504" s="171">
        <v>275</v>
      </c>
      <c r="B504" s="171" t="s">
        <v>1906</v>
      </c>
      <c r="C504" s="171" t="s">
        <v>754</v>
      </c>
      <c r="D504" s="120" t="s">
        <v>547</v>
      </c>
      <c r="E504" s="171" t="s">
        <v>1907</v>
      </c>
      <c r="F504" s="168" t="s">
        <v>97</v>
      </c>
      <c r="H504" s="159" t="s">
        <v>1908</v>
      </c>
      <c r="I504" s="171" t="s">
        <v>754</v>
      </c>
      <c r="J504" s="195"/>
      <c r="K504" s="183"/>
      <c r="L504" s="180">
        <f>Table3[[#This Row],[PoW]]*Table3[[#This Row],[ToV in 1.000]]</f>
        <v>0</v>
      </c>
      <c r="M504" s="171"/>
      <c r="N504" s="120"/>
      <c r="O504" s="79"/>
      <c r="P504" s="79"/>
      <c r="Q504" s="171"/>
      <c r="R504" s="171"/>
      <c r="S504" s="171"/>
      <c r="T504" s="171" t="s">
        <v>1909</v>
      </c>
      <c r="U504" s="171"/>
      <c r="V504" s="171"/>
      <c r="W504" s="171"/>
      <c r="X504" s="168" t="s">
        <v>522</v>
      </c>
      <c r="Y504" s="120"/>
      <c r="AC504" s="159"/>
      <c r="AD504" s="96"/>
      <c r="AE504" s="96"/>
      <c r="AF504" s="96"/>
      <c r="AG504" s="96"/>
      <c r="AH504" s="96"/>
      <c r="AI504" s="96"/>
      <c r="AJ504" s="96"/>
      <c r="AK504" s="96"/>
      <c r="AL504" s="96"/>
      <c r="AM504" s="96"/>
      <c r="AN504" s="96"/>
      <c r="AO504" s="98"/>
      <c r="AP504" s="98"/>
      <c r="AQ504" s="98"/>
      <c r="AR504" s="96"/>
      <c r="AS504" s="99"/>
    </row>
    <row r="505" spans="1:45" ht="44.25" customHeight="1" x14ac:dyDescent="0.3">
      <c r="A505" s="171">
        <v>274</v>
      </c>
      <c r="B505" s="171" t="s">
        <v>722</v>
      </c>
      <c r="C505" s="171">
        <v>4451147</v>
      </c>
      <c r="D505" s="171" t="s">
        <v>1910</v>
      </c>
      <c r="E505" s="171" t="s">
        <v>1911</v>
      </c>
      <c r="F505" s="168" t="s">
        <v>97</v>
      </c>
      <c r="G505" s="159">
        <v>45181</v>
      </c>
      <c r="H505" s="159">
        <v>45191</v>
      </c>
      <c r="I505" s="171" t="s">
        <v>754</v>
      </c>
      <c r="J505" s="195"/>
      <c r="K505" s="183"/>
      <c r="L505" s="180">
        <f>Table3[[#This Row],[PoW]]*Table3[[#This Row],[ToV in 1.000]]</f>
        <v>0</v>
      </c>
      <c r="M505" s="171"/>
      <c r="N505" s="120"/>
      <c r="O505" s="79"/>
      <c r="P505" s="79"/>
      <c r="Q505" s="171"/>
      <c r="R505" s="171"/>
      <c r="S505" s="171"/>
      <c r="T505" s="171" t="s">
        <v>4150</v>
      </c>
      <c r="U505" s="171"/>
      <c r="V505" s="171"/>
      <c r="W505" s="171"/>
      <c r="X505" s="168" t="s">
        <v>522</v>
      </c>
      <c r="Y505" s="120"/>
      <c r="AC505" s="159" t="s">
        <v>1912</v>
      </c>
      <c r="AD505" s="96"/>
      <c r="AE505" s="96" t="s">
        <v>774</v>
      </c>
      <c r="AF505" s="96" t="s">
        <v>944</v>
      </c>
      <c r="AG505" s="96" t="s">
        <v>1651</v>
      </c>
      <c r="AH505" s="96" t="s">
        <v>1293</v>
      </c>
      <c r="AI505" s="96"/>
      <c r="AJ505" s="96" t="s">
        <v>1913</v>
      </c>
      <c r="AK505" s="96" t="s">
        <v>1914</v>
      </c>
      <c r="AL505" s="98">
        <v>45163</v>
      </c>
      <c r="AM505" s="96"/>
      <c r="AN505" s="96">
        <v>45291</v>
      </c>
      <c r="AO505" s="98">
        <v>45292</v>
      </c>
      <c r="AP505" s="98">
        <v>46721</v>
      </c>
      <c r="AQ505" s="98"/>
      <c r="AR505" s="96"/>
      <c r="AS505" s="99"/>
    </row>
    <row r="506" spans="1:45" ht="44.25" customHeight="1" x14ac:dyDescent="0.3">
      <c r="A506" s="171">
        <v>273</v>
      </c>
      <c r="B506" s="171" t="s">
        <v>770</v>
      </c>
      <c r="C506" s="96">
        <v>4293684</v>
      </c>
      <c r="D506" s="171" t="s">
        <v>1065</v>
      </c>
      <c r="E506" s="171" t="s">
        <v>1915</v>
      </c>
      <c r="F506" s="171" t="s">
        <v>274</v>
      </c>
      <c r="G506" s="159">
        <v>45112</v>
      </c>
      <c r="H506" s="159">
        <v>45125</v>
      </c>
      <c r="I506" s="171" t="s">
        <v>754</v>
      </c>
      <c r="J506" s="195">
        <v>650</v>
      </c>
      <c r="K506" s="183"/>
      <c r="L506" s="180">
        <f>Table3[[#This Row],[PoW]]*Table3[[#This Row],[ToV in 1.000]]</f>
        <v>0</v>
      </c>
      <c r="M506" s="171"/>
      <c r="N506" s="120"/>
      <c r="O506" s="79"/>
      <c r="P506" s="79"/>
      <c r="Q506" s="171"/>
      <c r="R506" s="171"/>
      <c r="S506" s="171"/>
      <c r="T506" s="171" t="s">
        <v>1916</v>
      </c>
      <c r="U506" s="171"/>
      <c r="V506" s="171"/>
      <c r="W506" s="171"/>
      <c r="X506" s="168" t="s">
        <v>522</v>
      </c>
      <c r="Y506" s="120" t="s">
        <v>754</v>
      </c>
      <c r="Z506" s="159">
        <v>45169</v>
      </c>
      <c r="AC506" s="159" t="s">
        <v>1917</v>
      </c>
      <c r="AD506" s="148" t="s">
        <v>1918</v>
      </c>
      <c r="AE506" s="148" t="s">
        <v>1712</v>
      </c>
      <c r="AF506" s="96" t="s">
        <v>944</v>
      </c>
      <c r="AG506" s="96" t="s">
        <v>1919</v>
      </c>
      <c r="AH506" s="96" t="s">
        <v>1676</v>
      </c>
      <c r="AI506" s="148">
        <v>0.35</v>
      </c>
      <c r="AJ506" s="96" t="s">
        <v>1920</v>
      </c>
      <c r="AK506" s="96"/>
      <c r="AL506" s="98">
        <v>45068</v>
      </c>
      <c r="AM506" s="98"/>
      <c r="AN506" s="98" t="s">
        <v>1921</v>
      </c>
      <c r="AO506" s="98" t="s">
        <v>1922</v>
      </c>
      <c r="AP506" s="98"/>
      <c r="AQ506" s="98"/>
      <c r="AR506" s="96" t="s">
        <v>1923</v>
      </c>
      <c r="AS506" s="85" t="s">
        <v>1924</v>
      </c>
    </row>
    <row r="507" spans="1:45" ht="44.25" customHeight="1" x14ac:dyDescent="0.3">
      <c r="A507" s="171">
        <v>272</v>
      </c>
      <c r="B507" s="171" t="s">
        <v>770</v>
      </c>
      <c r="C507" s="96">
        <v>4439576</v>
      </c>
      <c r="D507" s="168" t="s">
        <v>335</v>
      </c>
      <c r="E507" s="171" t="s">
        <v>1925</v>
      </c>
      <c r="F507" s="171" t="s">
        <v>274</v>
      </c>
      <c r="G507" s="159">
        <v>45181</v>
      </c>
      <c r="H507" s="159">
        <v>45190</v>
      </c>
      <c r="I507" s="171" t="s">
        <v>754</v>
      </c>
      <c r="J507" s="195"/>
      <c r="K507" s="183"/>
      <c r="L507" s="180">
        <f>Table3[[#This Row],[PoW]]*Table3[[#This Row],[ToV in 1.000]]</f>
        <v>0</v>
      </c>
      <c r="M507" s="171"/>
      <c r="N507" s="120"/>
      <c r="O507" s="79"/>
      <c r="P507" s="79"/>
      <c r="Q507" s="171"/>
      <c r="R507" s="171"/>
      <c r="S507" s="171"/>
      <c r="T507" s="171" t="s">
        <v>1926</v>
      </c>
      <c r="U507" s="171"/>
      <c r="V507" s="171"/>
      <c r="W507" s="171"/>
      <c r="X507" s="168" t="s">
        <v>522</v>
      </c>
      <c r="Y507" s="120" t="s">
        <v>754</v>
      </c>
      <c r="Z507" s="159">
        <v>45253</v>
      </c>
      <c r="AC507" s="159" t="s">
        <v>1927</v>
      </c>
      <c r="AD507" s="148"/>
      <c r="AE507" s="96" t="s">
        <v>1712</v>
      </c>
      <c r="AF507" s="96" t="s">
        <v>1476</v>
      </c>
      <c r="AG507" s="96" t="s">
        <v>1769</v>
      </c>
      <c r="AH507" s="96" t="s">
        <v>1676</v>
      </c>
      <c r="AI507" s="148">
        <v>0.37</v>
      </c>
      <c r="AJ507" s="96" t="s">
        <v>1928</v>
      </c>
      <c r="AK507" s="96" t="s">
        <v>1929</v>
      </c>
      <c r="AL507" s="98"/>
      <c r="AM507" s="98"/>
      <c r="AN507" s="98">
        <v>45222</v>
      </c>
      <c r="AO507" s="98">
        <v>45231</v>
      </c>
      <c r="AP507" s="98">
        <v>45260</v>
      </c>
      <c r="AQ507" s="98"/>
      <c r="AR507" s="96"/>
      <c r="AS507" s="99"/>
    </row>
    <row r="508" spans="1:45" ht="44.25" customHeight="1" x14ac:dyDescent="0.3">
      <c r="A508" s="171">
        <v>272</v>
      </c>
      <c r="B508" s="171" t="s">
        <v>770</v>
      </c>
      <c r="C508" s="120" t="s">
        <v>754</v>
      </c>
      <c r="D508" s="171" t="s">
        <v>1065</v>
      </c>
      <c r="E508" s="171" t="s">
        <v>1930</v>
      </c>
      <c r="F508" s="168" t="s">
        <v>97</v>
      </c>
      <c r="H508" s="159">
        <v>45104</v>
      </c>
      <c r="I508" s="171" t="s">
        <v>754</v>
      </c>
      <c r="J508" s="195"/>
      <c r="K508" s="183"/>
      <c r="L508" s="180">
        <f>Table3[[#This Row],[PoW]]*Table3[[#This Row],[ToV in 1.000]]</f>
        <v>0</v>
      </c>
      <c r="M508" s="171"/>
      <c r="N508" s="120"/>
      <c r="O508" s="79"/>
      <c r="P508" s="79"/>
      <c r="Q508" s="171"/>
      <c r="R508" s="171"/>
      <c r="S508" s="171"/>
      <c r="T508" s="171" t="s">
        <v>1931</v>
      </c>
      <c r="U508" s="171"/>
      <c r="V508" s="171"/>
      <c r="W508" s="171"/>
      <c r="X508" s="168" t="s">
        <v>522</v>
      </c>
      <c r="Y508" s="120"/>
      <c r="AC508" s="159" t="s">
        <v>1380</v>
      </c>
      <c r="AD508" s="96"/>
      <c r="AE508" s="96"/>
      <c r="AF508" s="96"/>
      <c r="AG508" s="96"/>
      <c r="AH508" s="96"/>
      <c r="AI508" s="96"/>
      <c r="AJ508" s="96"/>
      <c r="AK508" s="96"/>
      <c r="AL508" s="96"/>
      <c r="AM508" s="96"/>
      <c r="AN508" s="96"/>
      <c r="AO508" s="98"/>
      <c r="AP508" s="98"/>
      <c r="AQ508" s="98"/>
      <c r="AR508" s="96"/>
      <c r="AS508" s="99"/>
    </row>
    <row r="509" spans="1:45" ht="44.25" customHeight="1" x14ac:dyDescent="0.3">
      <c r="A509" s="171">
        <v>271</v>
      </c>
      <c r="B509" s="171"/>
      <c r="C509" s="120" t="s">
        <v>754</v>
      </c>
      <c r="D509" s="171" t="s">
        <v>1932</v>
      </c>
      <c r="E509" s="171" t="s">
        <v>1933</v>
      </c>
      <c r="F509" s="171" t="s">
        <v>97</v>
      </c>
      <c r="H509" s="159">
        <v>45177</v>
      </c>
      <c r="I509" s="171" t="s">
        <v>754</v>
      </c>
      <c r="J509" s="201"/>
      <c r="K509" s="183"/>
      <c r="L509" s="179">
        <f>Table3[[#This Row],[PoW]]*Table3[[#This Row],[ToV in 1.000]]</f>
        <v>0</v>
      </c>
      <c r="M509" s="171"/>
      <c r="N509" s="120"/>
      <c r="O509" s="79"/>
      <c r="P509" s="79"/>
      <c r="Q509" s="171"/>
      <c r="R509" s="171"/>
      <c r="S509" s="171"/>
      <c r="T509" s="171" t="s">
        <v>1934</v>
      </c>
      <c r="U509" s="171"/>
      <c r="V509" s="168"/>
      <c r="W509" s="171"/>
      <c r="X509" s="168" t="s">
        <v>522</v>
      </c>
      <c r="Y509" s="120" t="s">
        <v>754</v>
      </c>
      <c r="AC509" s="159"/>
      <c r="AD509" s="96"/>
      <c r="AE509" s="96"/>
      <c r="AF509" s="96"/>
      <c r="AG509" s="96"/>
      <c r="AH509" s="96"/>
      <c r="AI509" s="96"/>
      <c r="AJ509" s="96" t="s">
        <v>1935</v>
      </c>
      <c r="AK509" s="96"/>
      <c r="AL509" s="98"/>
      <c r="AM509" s="98"/>
      <c r="AN509" s="98">
        <v>45205</v>
      </c>
      <c r="AO509" s="98" t="s">
        <v>1936</v>
      </c>
      <c r="AP509" s="98" t="s">
        <v>1937</v>
      </c>
      <c r="AQ509" s="98"/>
      <c r="AR509" s="96"/>
      <c r="AS509" s="99"/>
    </row>
    <row r="510" spans="1:45" ht="44.25" customHeight="1" x14ac:dyDescent="0.3">
      <c r="A510" s="171">
        <v>271</v>
      </c>
      <c r="B510" s="171" t="s">
        <v>770</v>
      </c>
      <c r="C510" s="96">
        <v>4233163</v>
      </c>
      <c r="D510" s="171" t="s">
        <v>1938</v>
      </c>
      <c r="E510" s="171" t="s">
        <v>1939</v>
      </c>
      <c r="F510" s="171" t="s">
        <v>274</v>
      </c>
      <c r="H510" s="159">
        <v>45121</v>
      </c>
      <c r="I510" s="171" t="s">
        <v>754</v>
      </c>
      <c r="J510" s="195">
        <v>15</v>
      </c>
      <c r="K510" s="183"/>
      <c r="L510" s="180">
        <f>Table3[[#This Row],[PoW]]*Table3[[#This Row],[ToV in 1.000]]</f>
        <v>0</v>
      </c>
      <c r="M510" s="171"/>
      <c r="N510" s="120"/>
      <c r="O510" s="79"/>
      <c r="P510" s="79"/>
      <c r="Q510" s="171"/>
      <c r="R510" s="171"/>
      <c r="S510" s="171"/>
      <c r="T510" s="171" t="s">
        <v>1940</v>
      </c>
      <c r="U510" s="171"/>
      <c r="V510" s="171"/>
      <c r="W510" s="171"/>
      <c r="X510" s="168" t="s">
        <v>522</v>
      </c>
      <c r="Y510" s="120" t="s">
        <v>754</v>
      </c>
      <c r="AC510" s="159" t="s">
        <v>1941</v>
      </c>
      <c r="AD510" s="148" t="s">
        <v>1804</v>
      </c>
      <c r="AE510" s="96" t="s">
        <v>774</v>
      </c>
      <c r="AF510" s="96" t="s">
        <v>944</v>
      </c>
      <c r="AG510" s="96" t="s">
        <v>1769</v>
      </c>
      <c r="AH510" s="96" t="s">
        <v>1676</v>
      </c>
      <c r="AI510" s="148">
        <v>0.48</v>
      </c>
      <c r="AJ510" s="96" t="s">
        <v>1942</v>
      </c>
      <c r="AK510" s="96"/>
      <c r="AL510" s="98">
        <v>45070</v>
      </c>
      <c r="AM510" s="98"/>
      <c r="AN510" s="98"/>
      <c r="AO510" s="98"/>
      <c r="AP510" s="98"/>
      <c r="AQ510" s="98"/>
      <c r="AR510" s="96"/>
      <c r="AS510" s="85"/>
    </row>
    <row r="511" spans="1:45" ht="44.25" customHeight="1" x14ac:dyDescent="0.3">
      <c r="A511" s="171">
        <v>270</v>
      </c>
      <c r="B511" s="171" t="s">
        <v>722</v>
      </c>
      <c r="C511" s="171">
        <v>4409791</v>
      </c>
      <c r="D511" s="171" t="s">
        <v>1943</v>
      </c>
      <c r="E511" s="171" t="s">
        <v>1944</v>
      </c>
      <c r="F511" s="171" t="s">
        <v>274</v>
      </c>
      <c r="G511" s="159">
        <v>45159</v>
      </c>
      <c r="H511" s="159">
        <v>45166</v>
      </c>
      <c r="I511" s="171" t="s">
        <v>754</v>
      </c>
      <c r="J511" s="201">
        <v>50</v>
      </c>
      <c r="K511" s="183"/>
      <c r="L511" s="179">
        <f>Table3[[#This Row],[PoW]]*Table3[[#This Row],[ToV in 1.000]]</f>
        <v>0</v>
      </c>
      <c r="M511" s="171" t="s">
        <v>112</v>
      </c>
      <c r="N511" s="120"/>
      <c r="O511" s="79"/>
      <c r="P511" s="79"/>
      <c r="Q511" s="171" t="s">
        <v>4093</v>
      </c>
      <c r="R511" s="171"/>
      <c r="S511" s="171"/>
      <c r="T511" s="171" t="s">
        <v>1945</v>
      </c>
      <c r="U511" s="171"/>
      <c r="V511" s="168"/>
      <c r="W511" s="171"/>
      <c r="X511" s="171" t="s">
        <v>522</v>
      </c>
      <c r="Y511" s="120" t="s">
        <v>754</v>
      </c>
      <c r="Z511" s="159">
        <v>45214</v>
      </c>
      <c r="AC511" s="159" t="s">
        <v>1946</v>
      </c>
      <c r="AD511" s="96"/>
      <c r="AE511" s="96" t="s">
        <v>1712</v>
      </c>
      <c r="AF511" s="96"/>
      <c r="AG511" s="96" t="s">
        <v>1769</v>
      </c>
      <c r="AH511" s="96"/>
      <c r="AI511" s="96"/>
      <c r="AJ511" s="96" t="s">
        <v>1947</v>
      </c>
      <c r="AK511" s="96" t="s">
        <v>1948</v>
      </c>
      <c r="AL511" s="98"/>
      <c r="AM511" s="98"/>
      <c r="AN511" s="98">
        <v>45214</v>
      </c>
      <c r="AO511" s="98">
        <v>45214</v>
      </c>
      <c r="AP511" s="98">
        <v>45473</v>
      </c>
      <c r="AQ511" s="98"/>
      <c r="AR511" s="96"/>
      <c r="AS511" s="99"/>
    </row>
    <row r="512" spans="1:45" ht="44.25" customHeight="1" x14ac:dyDescent="0.3">
      <c r="A512" s="171">
        <v>270</v>
      </c>
      <c r="B512" s="171" t="s">
        <v>770</v>
      </c>
      <c r="C512" s="96">
        <v>4234626</v>
      </c>
      <c r="D512" s="171" t="s">
        <v>1949</v>
      </c>
      <c r="E512" s="171" t="s">
        <v>1950</v>
      </c>
      <c r="F512" s="171" t="s">
        <v>274</v>
      </c>
      <c r="H512" s="159">
        <v>45107</v>
      </c>
      <c r="I512" s="171" t="s">
        <v>754</v>
      </c>
      <c r="J512" s="195"/>
      <c r="K512" s="183"/>
      <c r="L512" s="180">
        <f>Table3[[#This Row],[PoW]]*Table3[[#This Row],[ToV in 1.000]]</f>
        <v>0</v>
      </c>
      <c r="M512" s="171"/>
      <c r="N512" s="120"/>
      <c r="O512" s="79"/>
      <c r="P512" s="79"/>
      <c r="Q512" s="171"/>
      <c r="R512" s="171"/>
      <c r="S512" s="171"/>
      <c r="T512" s="171" t="s">
        <v>4046</v>
      </c>
      <c r="U512" s="171"/>
      <c r="V512" s="171"/>
      <c r="W512" s="171"/>
      <c r="X512" s="168" t="s">
        <v>522</v>
      </c>
      <c r="Y512" s="120" t="s">
        <v>754</v>
      </c>
      <c r="AC512" s="159" t="s">
        <v>1951</v>
      </c>
      <c r="AD512" s="96"/>
      <c r="AE512" s="96"/>
      <c r="AF512" s="96"/>
      <c r="AG512" s="96"/>
      <c r="AH512" s="96"/>
      <c r="AI512" s="96"/>
      <c r="AJ512" s="96" t="s">
        <v>1952</v>
      </c>
      <c r="AK512" s="96"/>
      <c r="AL512" s="96">
        <v>45072</v>
      </c>
      <c r="AM512" s="96"/>
      <c r="AN512" s="96"/>
      <c r="AO512" s="98">
        <v>45131</v>
      </c>
      <c r="AP512" s="98">
        <v>45131</v>
      </c>
      <c r="AQ512" s="98"/>
      <c r="AR512" s="96" t="s">
        <v>1953</v>
      </c>
      <c r="AS512" s="99"/>
    </row>
    <row r="513" spans="1:45" ht="44.25" customHeight="1" x14ac:dyDescent="0.3">
      <c r="A513" s="171">
        <v>269</v>
      </c>
      <c r="B513" s="171" t="s">
        <v>770</v>
      </c>
      <c r="C513" s="96">
        <v>4125662</v>
      </c>
      <c r="D513" s="171" t="s">
        <v>462</v>
      </c>
      <c r="E513" s="171" t="s">
        <v>1954</v>
      </c>
      <c r="F513" s="171" t="s">
        <v>279</v>
      </c>
      <c r="H513" s="159">
        <v>45077</v>
      </c>
      <c r="I513" s="171" t="s">
        <v>754</v>
      </c>
      <c r="J513" s="195">
        <v>650</v>
      </c>
      <c r="K513" s="183"/>
      <c r="L513" s="180">
        <f>Table3[[#This Row],[PoW]]*Table3[[#This Row],[ToV in 1.000]]</f>
        <v>0</v>
      </c>
      <c r="M513" s="171" t="s">
        <v>112</v>
      </c>
      <c r="N513" s="120"/>
      <c r="O513" s="79"/>
      <c r="P513" s="79"/>
      <c r="Q513" s="171"/>
      <c r="R513" s="171"/>
      <c r="S513" s="171"/>
      <c r="T513" s="171" t="s">
        <v>1955</v>
      </c>
      <c r="U513" s="171"/>
      <c r="V513" s="171"/>
      <c r="W513" s="171"/>
      <c r="X513" s="171" t="s">
        <v>522</v>
      </c>
      <c r="Y513" s="120"/>
      <c r="Z513" s="159">
        <v>45184</v>
      </c>
      <c r="AC513" s="159" t="s">
        <v>1956</v>
      </c>
      <c r="AD513" s="148"/>
      <c r="AE513" s="96" t="s">
        <v>774</v>
      </c>
      <c r="AF513" s="96" t="s">
        <v>944</v>
      </c>
      <c r="AG513" s="96" t="s">
        <v>1696</v>
      </c>
      <c r="AH513" s="96" t="s">
        <v>1957</v>
      </c>
      <c r="AI513" s="148">
        <v>0.45</v>
      </c>
      <c r="AJ513" s="96" t="s">
        <v>1958</v>
      </c>
      <c r="AK513" s="96" t="s">
        <v>722</v>
      </c>
      <c r="AL513" s="98">
        <v>45043</v>
      </c>
      <c r="AM513" s="98">
        <v>45077</v>
      </c>
      <c r="AN513" s="98">
        <v>45184</v>
      </c>
      <c r="AO513" s="98">
        <v>45170</v>
      </c>
      <c r="AP513" s="98">
        <v>45716</v>
      </c>
      <c r="AQ513" s="98">
        <v>45177</v>
      </c>
      <c r="AR513" s="96" t="s">
        <v>1692</v>
      </c>
      <c r="AS513" s="85" t="s">
        <v>1959</v>
      </c>
    </row>
    <row r="514" spans="1:45" ht="44.25" customHeight="1" x14ac:dyDescent="0.3">
      <c r="A514" s="171">
        <v>268</v>
      </c>
      <c r="B514" s="171"/>
      <c r="C514" s="96">
        <v>4105248</v>
      </c>
      <c r="D514" s="171" t="s">
        <v>1960</v>
      </c>
      <c r="E514" s="171" t="s">
        <v>1961</v>
      </c>
      <c r="F514" s="168" t="s">
        <v>97</v>
      </c>
      <c r="H514" s="159">
        <v>45051</v>
      </c>
      <c r="I514" s="171" t="s">
        <v>754</v>
      </c>
      <c r="J514" s="195"/>
      <c r="K514" s="183"/>
      <c r="L514" s="180">
        <f>Table3[[#This Row],[PoW]]*Table3[[#This Row],[ToV in 1.000]]</f>
        <v>0</v>
      </c>
      <c r="M514" s="171"/>
      <c r="N514" s="120"/>
      <c r="O514" s="79"/>
      <c r="P514" s="79"/>
      <c r="Q514" s="171"/>
      <c r="R514" s="171"/>
      <c r="S514" s="171"/>
      <c r="T514" s="171" t="s">
        <v>1962</v>
      </c>
      <c r="U514" s="171"/>
      <c r="V514" s="171"/>
      <c r="W514" s="171"/>
      <c r="X514" s="168" t="s">
        <v>522</v>
      </c>
      <c r="Y514" s="120"/>
      <c r="AC514" s="159" t="s">
        <v>1963</v>
      </c>
      <c r="AD514" s="96"/>
      <c r="AE514" s="96"/>
      <c r="AF514" s="96"/>
      <c r="AG514" s="96"/>
      <c r="AH514" s="96"/>
      <c r="AI514" s="96"/>
      <c r="AJ514" s="96"/>
      <c r="AK514" s="96"/>
      <c r="AL514" s="96"/>
      <c r="AM514" s="96"/>
      <c r="AN514" s="96"/>
      <c r="AO514" s="98"/>
      <c r="AP514" s="98"/>
      <c r="AQ514" s="98"/>
      <c r="AR514" s="96"/>
      <c r="AS514" s="99"/>
    </row>
    <row r="515" spans="1:45" ht="44.25" customHeight="1" x14ac:dyDescent="0.3">
      <c r="A515" s="171">
        <v>267</v>
      </c>
      <c r="B515" s="171"/>
      <c r="C515" s="120" t="s">
        <v>754</v>
      </c>
      <c r="D515" s="171" t="s">
        <v>1065</v>
      </c>
      <c r="E515" s="171" t="s">
        <v>1964</v>
      </c>
      <c r="F515" s="168" t="s">
        <v>97</v>
      </c>
      <c r="H515" s="159">
        <v>45062</v>
      </c>
      <c r="I515" s="171" t="s">
        <v>754</v>
      </c>
      <c r="J515" s="195"/>
      <c r="K515" s="183"/>
      <c r="L515" s="180">
        <f>Table3[[#This Row],[PoW]]*Table3[[#This Row],[ToV in 1.000]]</f>
        <v>0</v>
      </c>
      <c r="M515" s="171"/>
      <c r="N515" s="120"/>
      <c r="O515" s="79"/>
      <c r="P515" s="79"/>
      <c r="Q515" s="171"/>
      <c r="R515" s="171"/>
      <c r="S515" s="171"/>
      <c r="T515" s="171" t="s">
        <v>1965</v>
      </c>
      <c r="U515" s="171"/>
      <c r="V515" s="171"/>
      <c r="W515" s="171"/>
      <c r="X515" s="168" t="s">
        <v>522</v>
      </c>
      <c r="Y515" s="120"/>
      <c r="AC515" s="159"/>
      <c r="AD515" s="96"/>
      <c r="AE515" s="96"/>
      <c r="AF515" s="96"/>
      <c r="AG515" s="96"/>
      <c r="AH515" s="96"/>
      <c r="AI515" s="96"/>
      <c r="AJ515" s="96"/>
      <c r="AK515" s="96"/>
      <c r="AL515" s="96"/>
      <c r="AM515" s="96"/>
      <c r="AN515" s="96"/>
      <c r="AO515" s="98"/>
      <c r="AP515" s="98"/>
      <c r="AQ515" s="98"/>
      <c r="AR515" s="96"/>
      <c r="AS515" s="99"/>
    </row>
    <row r="516" spans="1:45" ht="44.25" customHeight="1" x14ac:dyDescent="0.3">
      <c r="A516" s="171">
        <v>266</v>
      </c>
      <c r="B516" s="171"/>
      <c r="C516" s="96">
        <v>4114727</v>
      </c>
      <c r="D516" s="120" t="s">
        <v>871</v>
      </c>
      <c r="E516" s="171" t="s">
        <v>1966</v>
      </c>
      <c r="F516" s="168" t="s">
        <v>97</v>
      </c>
      <c r="H516" s="159">
        <v>45068</v>
      </c>
      <c r="I516" s="171" t="s">
        <v>754</v>
      </c>
      <c r="J516" s="195">
        <v>280</v>
      </c>
      <c r="K516" s="183"/>
      <c r="L516" s="180">
        <f>Table3[[#This Row],[PoW]]*Table3[[#This Row],[ToV in 1.000]]</f>
        <v>0</v>
      </c>
      <c r="M516" s="171"/>
      <c r="N516" s="120"/>
      <c r="O516" s="79"/>
      <c r="P516" s="79"/>
      <c r="Q516" s="171"/>
      <c r="R516" s="171"/>
      <c r="S516" s="171"/>
      <c r="T516" s="171" t="s">
        <v>1967</v>
      </c>
      <c r="U516" s="171"/>
      <c r="V516" s="171"/>
      <c r="W516" s="171"/>
      <c r="X516" s="168" t="s">
        <v>522</v>
      </c>
      <c r="Y516" s="120"/>
      <c r="Z516" s="159">
        <v>45169</v>
      </c>
      <c r="AC516" s="159" t="s">
        <v>1380</v>
      </c>
      <c r="AD516" s="96"/>
      <c r="AE516" s="96"/>
      <c r="AF516" s="96"/>
      <c r="AG516" s="96"/>
      <c r="AH516" s="96"/>
      <c r="AI516" s="96"/>
      <c r="AJ516" s="96"/>
      <c r="AK516" s="96"/>
      <c r="AL516" s="96"/>
      <c r="AM516" s="96"/>
      <c r="AN516" s="96">
        <v>45169</v>
      </c>
      <c r="AO516" s="98">
        <v>45170</v>
      </c>
      <c r="AP516" s="98">
        <v>46630</v>
      </c>
      <c r="AQ516" s="98"/>
      <c r="AR516" s="96"/>
      <c r="AS516" s="99"/>
    </row>
    <row r="517" spans="1:45" ht="44.25" customHeight="1" x14ac:dyDescent="0.3">
      <c r="A517" s="171">
        <v>265</v>
      </c>
      <c r="B517" s="171"/>
      <c r="C517" s="120" t="s">
        <v>754</v>
      </c>
      <c r="D517" s="171" t="s">
        <v>1065</v>
      </c>
      <c r="E517" s="171" t="s">
        <v>1968</v>
      </c>
      <c r="F517" s="168" t="s">
        <v>97</v>
      </c>
      <c r="H517" s="159">
        <v>45090</v>
      </c>
      <c r="I517" s="171" t="s">
        <v>754</v>
      </c>
      <c r="J517" s="195"/>
      <c r="K517" s="183"/>
      <c r="L517" s="180">
        <f>Table3[[#This Row],[PoW]]*Table3[[#This Row],[ToV in 1.000]]</f>
        <v>0</v>
      </c>
      <c r="M517" s="171"/>
      <c r="N517" s="120"/>
      <c r="O517" s="79"/>
      <c r="P517" s="79"/>
      <c r="Q517" s="171"/>
      <c r="R517" s="171"/>
      <c r="S517" s="171"/>
      <c r="T517" s="171" t="s">
        <v>1969</v>
      </c>
      <c r="U517" s="171"/>
      <c r="V517" s="171"/>
      <c r="W517" s="171"/>
      <c r="X517" s="168" t="s">
        <v>522</v>
      </c>
      <c r="Y517" s="120"/>
      <c r="AC517" s="159" t="s">
        <v>1970</v>
      </c>
      <c r="AD517" s="96"/>
      <c r="AE517" s="96"/>
      <c r="AF517" s="96"/>
      <c r="AG517" s="96"/>
      <c r="AH517" s="96"/>
      <c r="AI517" s="96"/>
      <c r="AJ517" s="96"/>
      <c r="AK517" s="96"/>
      <c r="AL517" s="96"/>
      <c r="AM517" s="96"/>
      <c r="AN517" s="96"/>
      <c r="AO517" s="98"/>
      <c r="AP517" s="98"/>
      <c r="AQ517" s="98"/>
      <c r="AR517" s="96"/>
      <c r="AS517" s="99"/>
    </row>
    <row r="518" spans="1:45" ht="44.25" customHeight="1" x14ac:dyDescent="0.3">
      <c r="A518" s="171">
        <v>264</v>
      </c>
      <c r="B518" s="171"/>
      <c r="C518" s="120" t="s">
        <v>754</v>
      </c>
      <c r="D518" s="171" t="s">
        <v>1065</v>
      </c>
      <c r="E518" s="171" t="s">
        <v>1971</v>
      </c>
      <c r="F518" s="171" t="s">
        <v>274</v>
      </c>
      <c r="H518" s="159">
        <v>45077</v>
      </c>
      <c r="I518" s="171" t="s">
        <v>754</v>
      </c>
      <c r="J518" s="195"/>
      <c r="K518" s="183"/>
      <c r="L518" s="180">
        <f>Table3[[#This Row],[PoW]]*Table3[[#This Row],[ToV in 1.000]]</f>
        <v>0</v>
      </c>
      <c r="M518" s="171"/>
      <c r="N518" s="120"/>
      <c r="O518" s="79"/>
      <c r="P518" s="79"/>
      <c r="Q518" s="171"/>
      <c r="R518" s="171"/>
      <c r="S518" s="171"/>
      <c r="T518" s="171" t="s">
        <v>1972</v>
      </c>
      <c r="U518" s="171"/>
      <c r="V518" s="171"/>
      <c r="W518" s="171"/>
      <c r="X518" s="168" t="s">
        <v>522</v>
      </c>
      <c r="Y518" s="120" t="s">
        <v>754</v>
      </c>
      <c r="AC518" s="159" t="s">
        <v>1970</v>
      </c>
      <c r="AD518" s="96"/>
      <c r="AE518" s="96"/>
      <c r="AF518" s="96"/>
      <c r="AG518" s="96"/>
      <c r="AH518" s="96"/>
      <c r="AI518" s="96"/>
      <c r="AJ518" s="96"/>
      <c r="AK518" s="96"/>
      <c r="AL518" s="96"/>
      <c r="AM518" s="96"/>
      <c r="AN518" s="96"/>
      <c r="AO518" s="98"/>
      <c r="AP518" s="98"/>
      <c r="AQ518" s="98"/>
      <c r="AR518" s="96"/>
      <c r="AS518" s="99"/>
    </row>
    <row r="519" spans="1:45" ht="44.25" customHeight="1" x14ac:dyDescent="0.3">
      <c r="A519" s="171">
        <v>263</v>
      </c>
      <c r="B519" s="171"/>
      <c r="C519" s="96">
        <v>4122218</v>
      </c>
      <c r="D519" s="171" t="s">
        <v>516</v>
      </c>
      <c r="E519" s="171" t="s">
        <v>1973</v>
      </c>
      <c r="F519" s="171" t="s">
        <v>274</v>
      </c>
      <c r="H519" s="159">
        <v>45055</v>
      </c>
      <c r="I519" s="171" t="s">
        <v>754</v>
      </c>
      <c r="J519" s="195">
        <v>960</v>
      </c>
      <c r="K519" s="183"/>
      <c r="L519" s="180">
        <f>Table3[[#This Row],[PoW]]*Table3[[#This Row],[ToV in 1.000]]</f>
        <v>0</v>
      </c>
      <c r="M519" s="171"/>
      <c r="N519" s="120"/>
      <c r="O519" s="79"/>
      <c r="P519" s="79"/>
      <c r="Q519" s="171"/>
      <c r="R519" s="171"/>
      <c r="S519" s="171"/>
      <c r="T519" s="171" t="s">
        <v>1974</v>
      </c>
      <c r="U519" s="171"/>
      <c r="V519" s="171"/>
      <c r="W519" s="171"/>
      <c r="X519" s="168" t="s">
        <v>522</v>
      </c>
      <c r="Y519" s="120" t="s">
        <v>754</v>
      </c>
      <c r="AC519" s="159" t="s">
        <v>1380</v>
      </c>
      <c r="AD519" s="96"/>
      <c r="AE519" s="96"/>
      <c r="AF519" s="96"/>
      <c r="AG519" s="96"/>
      <c r="AH519" s="96"/>
      <c r="AI519" s="96"/>
      <c r="AJ519" s="96"/>
      <c r="AK519" s="96"/>
      <c r="AL519" s="96"/>
      <c r="AM519" s="96"/>
      <c r="AN519" s="96"/>
      <c r="AO519" s="98"/>
      <c r="AP519" s="98"/>
      <c r="AQ519" s="98">
        <v>45070</v>
      </c>
      <c r="AR519" s="96" t="s">
        <v>1975</v>
      </c>
      <c r="AS519" s="99"/>
    </row>
    <row r="520" spans="1:45" ht="44.25" customHeight="1" x14ac:dyDescent="0.3">
      <c r="A520" s="171">
        <v>262</v>
      </c>
      <c r="B520" s="171"/>
      <c r="C520" s="96">
        <v>4052894</v>
      </c>
      <c r="D520" s="171" t="s">
        <v>1976</v>
      </c>
      <c r="E520" s="171" t="s">
        <v>1977</v>
      </c>
      <c r="F520" s="171" t="s">
        <v>302</v>
      </c>
      <c r="H520" s="159">
        <v>45048</v>
      </c>
      <c r="I520" s="171" t="s">
        <v>754</v>
      </c>
      <c r="J520" s="195">
        <v>1500</v>
      </c>
      <c r="K520" s="183"/>
      <c r="L520" s="180">
        <f>Table3[[#This Row],[PoW]]*Table3[[#This Row],[ToV in 1.000]]</f>
        <v>0</v>
      </c>
      <c r="M520" s="171"/>
      <c r="N520" s="120"/>
      <c r="O520" s="79"/>
      <c r="P520" s="79"/>
      <c r="Q520" s="171"/>
      <c r="R520" s="171"/>
      <c r="S520" s="171"/>
      <c r="T520" s="171" t="s">
        <v>1978</v>
      </c>
      <c r="U520" s="171"/>
      <c r="V520" s="171"/>
      <c r="W520" s="171"/>
      <c r="X520" s="168" t="s">
        <v>522</v>
      </c>
      <c r="Y520" s="120" t="s">
        <v>754</v>
      </c>
      <c r="AC520" s="159" t="s">
        <v>1380</v>
      </c>
      <c r="AD520" s="96"/>
      <c r="AE520" s="96"/>
      <c r="AF520" s="96"/>
      <c r="AG520" s="96"/>
      <c r="AH520" s="96"/>
      <c r="AI520" s="96"/>
      <c r="AJ520" s="96"/>
      <c r="AK520" s="96"/>
      <c r="AL520" s="96"/>
      <c r="AM520" s="96"/>
      <c r="AN520" s="96"/>
      <c r="AO520" s="98"/>
      <c r="AP520" s="98"/>
      <c r="AQ520" s="98"/>
      <c r="AR520" s="96"/>
      <c r="AS520" s="99"/>
    </row>
    <row r="521" spans="1:45" ht="44.25" customHeight="1" x14ac:dyDescent="0.3">
      <c r="A521" s="171">
        <v>261</v>
      </c>
      <c r="B521" s="171"/>
      <c r="C521" s="120" t="s">
        <v>754</v>
      </c>
      <c r="D521" s="171" t="s">
        <v>1979</v>
      </c>
      <c r="E521" s="171" t="s">
        <v>1980</v>
      </c>
      <c r="F521" s="168" t="s">
        <v>97</v>
      </c>
      <c r="H521" s="159">
        <v>45033</v>
      </c>
      <c r="I521" s="171" t="s">
        <v>754</v>
      </c>
      <c r="J521" s="201">
        <v>0</v>
      </c>
      <c r="K521" s="183"/>
      <c r="L521" s="179">
        <f>Table3[[#This Row],[PoW]]*Table3[[#This Row],[ToV in 1.000]]</f>
        <v>0</v>
      </c>
      <c r="M521" s="171"/>
      <c r="N521" s="120"/>
      <c r="O521" s="79"/>
      <c r="P521" s="79"/>
      <c r="Q521" s="171"/>
      <c r="R521" s="171"/>
      <c r="S521" s="171"/>
      <c r="T521" s="171" t="s">
        <v>1981</v>
      </c>
      <c r="U521" s="171"/>
      <c r="V521" s="168"/>
      <c r="W521" s="171"/>
      <c r="X521" s="168" t="s">
        <v>522</v>
      </c>
      <c r="Y521" s="120"/>
      <c r="AC521" s="159"/>
      <c r="AD521" s="96"/>
      <c r="AE521" s="96"/>
      <c r="AF521" s="96"/>
      <c r="AG521" s="96"/>
      <c r="AH521" s="96"/>
      <c r="AI521" s="96"/>
      <c r="AJ521" s="96"/>
      <c r="AK521" s="96"/>
      <c r="AL521" s="96"/>
      <c r="AM521" s="96"/>
      <c r="AN521" s="96"/>
      <c r="AO521" s="98"/>
      <c r="AP521" s="98"/>
      <c r="AQ521" s="98"/>
      <c r="AR521" s="96"/>
      <c r="AS521" s="99"/>
    </row>
    <row r="522" spans="1:45" ht="44.25" customHeight="1" x14ac:dyDescent="0.3">
      <c r="A522" s="171">
        <v>260</v>
      </c>
      <c r="B522" s="171"/>
      <c r="C522" s="120" t="s">
        <v>754</v>
      </c>
      <c r="D522" s="171" t="s">
        <v>1982</v>
      </c>
      <c r="E522" s="171" t="s">
        <v>1983</v>
      </c>
      <c r="F522" s="168" t="s">
        <v>97</v>
      </c>
      <c r="H522" s="159">
        <v>45077</v>
      </c>
      <c r="I522" s="171" t="s">
        <v>754</v>
      </c>
      <c r="J522" s="201">
        <v>415</v>
      </c>
      <c r="K522" s="183"/>
      <c r="L522" s="179">
        <f>Table3[[#This Row],[PoW]]*Table3[[#This Row],[ToV in 1.000]]</f>
        <v>0</v>
      </c>
      <c r="M522" s="171"/>
      <c r="N522" s="120"/>
      <c r="O522" s="79"/>
      <c r="P522" s="79"/>
      <c r="Q522" s="171"/>
      <c r="R522" s="171"/>
      <c r="S522" s="171"/>
      <c r="T522" s="171" t="s">
        <v>3973</v>
      </c>
      <c r="U522" s="171"/>
      <c r="V522" s="168"/>
      <c r="W522" s="171"/>
      <c r="X522" s="168" t="s">
        <v>522</v>
      </c>
      <c r="Y522" s="120"/>
      <c r="AC522" s="159" t="s">
        <v>1984</v>
      </c>
      <c r="AD522" s="96"/>
      <c r="AE522" s="96"/>
      <c r="AF522" s="96"/>
      <c r="AG522" s="96"/>
      <c r="AH522" s="96"/>
      <c r="AI522" s="96"/>
      <c r="AJ522" s="96"/>
      <c r="AK522" s="96"/>
      <c r="AL522" s="96"/>
      <c r="AM522" s="96"/>
      <c r="AN522" s="96"/>
      <c r="AO522" s="98"/>
      <c r="AP522" s="98"/>
      <c r="AQ522" s="98"/>
      <c r="AR522" s="96"/>
      <c r="AS522" s="99"/>
    </row>
    <row r="523" spans="1:45" ht="44.25" customHeight="1" x14ac:dyDescent="0.3">
      <c r="A523" s="171">
        <v>259</v>
      </c>
      <c r="B523" s="171"/>
      <c r="C523" s="96">
        <v>4051078</v>
      </c>
      <c r="D523" s="171" t="s">
        <v>1985</v>
      </c>
      <c r="E523" s="171" t="s">
        <v>1986</v>
      </c>
      <c r="F523" s="168" t="s">
        <v>97</v>
      </c>
      <c r="H523" s="159">
        <v>45037</v>
      </c>
      <c r="I523" s="171" t="s">
        <v>754</v>
      </c>
      <c r="J523" s="195">
        <v>1300</v>
      </c>
      <c r="K523" s="183"/>
      <c r="L523" s="180">
        <f>Table3[[#This Row],[PoW]]*Table3[[#This Row],[ToV in 1.000]]</f>
        <v>0</v>
      </c>
      <c r="M523" s="171"/>
      <c r="N523" s="120"/>
      <c r="O523" s="79"/>
      <c r="P523" s="79"/>
      <c r="Q523" s="171"/>
      <c r="R523" s="171"/>
      <c r="S523" s="171"/>
      <c r="T523" s="171" t="s">
        <v>1987</v>
      </c>
      <c r="U523" s="171"/>
      <c r="V523" s="171"/>
      <c r="W523" s="171"/>
      <c r="X523" s="168" t="s">
        <v>522</v>
      </c>
      <c r="Y523" s="120" t="s">
        <v>754</v>
      </c>
      <c r="AC523" s="159" t="s">
        <v>1380</v>
      </c>
      <c r="AD523" s="96"/>
      <c r="AE523" s="96"/>
      <c r="AF523" s="96"/>
      <c r="AG523" s="96"/>
      <c r="AH523" s="96"/>
      <c r="AI523" s="96"/>
      <c r="AJ523" s="96"/>
      <c r="AK523" s="96"/>
      <c r="AL523" s="96"/>
      <c r="AM523" s="96"/>
      <c r="AN523" s="96"/>
      <c r="AO523" s="98"/>
      <c r="AP523" s="98"/>
      <c r="AQ523" s="98"/>
      <c r="AR523" s="96"/>
      <c r="AS523" s="99"/>
    </row>
    <row r="524" spans="1:45" ht="44.25" customHeight="1" x14ac:dyDescent="0.3">
      <c r="A524" s="171">
        <v>258</v>
      </c>
      <c r="B524" s="171"/>
      <c r="C524" s="96">
        <v>4051262</v>
      </c>
      <c r="D524" s="171" t="s">
        <v>1817</v>
      </c>
      <c r="E524" s="171" t="s">
        <v>1988</v>
      </c>
      <c r="F524" s="171" t="s">
        <v>274</v>
      </c>
      <c r="H524" s="159">
        <v>45048</v>
      </c>
      <c r="I524" s="171" t="s">
        <v>754</v>
      </c>
      <c r="J524" s="195">
        <v>1600</v>
      </c>
      <c r="K524" s="183"/>
      <c r="L524" s="180">
        <f>Table3[[#This Row],[PoW]]*Table3[[#This Row],[ToV in 1.000]]</f>
        <v>0</v>
      </c>
      <c r="M524" s="171"/>
      <c r="N524" s="120"/>
      <c r="O524" s="79"/>
      <c r="P524" s="79"/>
      <c r="Q524" s="171"/>
      <c r="R524" s="171"/>
      <c r="S524" s="171"/>
      <c r="T524" s="171" t="s">
        <v>1989</v>
      </c>
      <c r="U524" s="171"/>
      <c r="V524" s="171"/>
      <c r="W524" s="171"/>
      <c r="X524" s="168" t="s">
        <v>522</v>
      </c>
      <c r="Y524" s="120" t="s">
        <v>754</v>
      </c>
      <c r="AC524" s="159"/>
      <c r="AD524" s="96"/>
      <c r="AE524" s="96"/>
      <c r="AF524" s="96"/>
      <c r="AG524" s="96"/>
      <c r="AH524" s="96"/>
      <c r="AI524" s="96"/>
      <c r="AJ524" s="96"/>
      <c r="AK524" s="96"/>
      <c r="AL524" s="96"/>
      <c r="AM524" s="96"/>
      <c r="AN524" s="96"/>
      <c r="AO524" s="98"/>
      <c r="AP524" s="98"/>
      <c r="AQ524" s="98"/>
      <c r="AR524" s="96" t="s">
        <v>1975</v>
      </c>
      <c r="AS524" s="108" t="s">
        <v>1990</v>
      </c>
    </row>
    <row r="525" spans="1:45" ht="44.25" customHeight="1" x14ac:dyDescent="0.3">
      <c r="A525" s="171">
        <v>257</v>
      </c>
      <c r="B525" s="171" t="s">
        <v>770</v>
      </c>
      <c r="C525" s="96">
        <v>4051523</v>
      </c>
      <c r="D525" s="171" t="s">
        <v>1065</v>
      </c>
      <c r="E525" s="171" t="s">
        <v>1991</v>
      </c>
      <c r="F525" s="171" t="s">
        <v>274</v>
      </c>
      <c r="H525" s="159">
        <v>45041</v>
      </c>
      <c r="I525" s="171" t="s">
        <v>754</v>
      </c>
      <c r="J525" s="195">
        <v>115</v>
      </c>
      <c r="K525" s="183"/>
      <c r="L525" s="180">
        <f>Table3[[#This Row],[PoW]]*Table3[[#This Row],[ToV in 1.000]]</f>
        <v>0</v>
      </c>
      <c r="M525" s="171"/>
      <c r="N525" s="120"/>
      <c r="O525" s="79"/>
      <c r="P525" s="79"/>
      <c r="Q525" s="171"/>
      <c r="R525" s="171"/>
      <c r="S525" s="171"/>
      <c r="T525" s="171" t="s">
        <v>1992</v>
      </c>
      <c r="U525" s="171"/>
      <c r="V525" s="171"/>
      <c r="W525" s="171"/>
      <c r="X525" s="168" t="s">
        <v>522</v>
      </c>
      <c r="Y525" s="120" t="s">
        <v>754</v>
      </c>
      <c r="Z525" s="159">
        <v>45132</v>
      </c>
      <c r="AC525" s="159"/>
      <c r="AD525" s="96"/>
      <c r="AE525" s="96"/>
      <c r="AF525" s="96"/>
      <c r="AG525" s="96"/>
      <c r="AH525" s="96"/>
      <c r="AI525" s="96"/>
      <c r="AJ525" s="96"/>
      <c r="AK525" s="96"/>
      <c r="AL525" s="96"/>
      <c r="AM525" s="98"/>
      <c r="AN525" s="98"/>
      <c r="AO525" s="98"/>
      <c r="AP525" s="98"/>
      <c r="AQ525" s="98">
        <v>45127</v>
      </c>
      <c r="AR525" s="96" t="s">
        <v>1993</v>
      </c>
      <c r="AS525" s="85" t="s">
        <v>1994</v>
      </c>
    </row>
    <row r="526" spans="1:45" ht="44.25" customHeight="1" x14ac:dyDescent="0.3">
      <c r="A526" s="171">
        <v>256</v>
      </c>
      <c r="B526" s="171"/>
      <c r="C526" s="120" t="s">
        <v>754</v>
      </c>
      <c r="D526" s="171" t="s">
        <v>1761</v>
      </c>
      <c r="E526" s="171" t="s">
        <v>1995</v>
      </c>
      <c r="F526" s="168" t="s">
        <v>97</v>
      </c>
      <c r="H526" s="159">
        <v>45072</v>
      </c>
      <c r="I526" s="171" t="s">
        <v>754</v>
      </c>
      <c r="J526" s="195">
        <v>0</v>
      </c>
      <c r="K526" s="183"/>
      <c r="L526" s="180">
        <f>Table3[[#This Row],[PoW]]*Table3[[#This Row],[ToV in 1.000]]</f>
        <v>0</v>
      </c>
      <c r="M526" s="171"/>
      <c r="N526" s="120"/>
      <c r="O526" s="79"/>
      <c r="P526" s="79"/>
      <c r="Q526" s="171"/>
      <c r="R526" s="171"/>
      <c r="S526" s="171"/>
      <c r="T526" s="171" t="s">
        <v>1996</v>
      </c>
      <c r="U526" s="171"/>
      <c r="V526" s="171"/>
      <c r="W526" s="171"/>
      <c r="X526" s="168" t="s">
        <v>522</v>
      </c>
      <c r="Y526" s="120" t="s">
        <v>754</v>
      </c>
      <c r="AC526" s="159" t="s">
        <v>1380</v>
      </c>
      <c r="AD526" s="96"/>
      <c r="AE526" s="96"/>
      <c r="AF526" s="96"/>
      <c r="AG526" s="96"/>
      <c r="AH526" s="96"/>
      <c r="AI526" s="96"/>
      <c r="AJ526" s="96"/>
      <c r="AK526" s="96"/>
      <c r="AL526" s="96"/>
      <c r="AM526" s="96"/>
      <c r="AN526" s="96"/>
      <c r="AO526" s="98"/>
      <c r="AP526" s="98"/>
      <c r="AQ526" s="98"/>
      <c r="AR526" s="96"/>
      <c r="AS526" s="99"/>
    </row>
    <row r="527" spans="1:45" ht="44.25" customHeight="1" x14ac:dyDescent="0.3">
      <c r="A527" s="171">
        <v>255</v>
      </c>
      <c r="B527" s="171" t="s">
        <v>770</v>
      </c>
      <c r="C527" s="96">
        <v>3962016</v>
      </c>
      <c r="D527" s="171" t="s">
        <v>1997</v>
      </c>
      <c r="E527" s="171" t="s">
        <v>1998</v>
      </c>
      <c r="F527" s="171" t="s">
        <v>274</v>
      </c>
      <c r="H527" s="159">
        <v>45012</v>
      </c>
      <c r="I527" s="171" t="s">
        <v>754</v>
      </c>
      <c r="J527" s="195">
        <v>7000</v>
      </c>
      <c r="K527" s="183"/>
      <c r="L527" s="180">
        <f>Table3[[#This Row],[PoW]]*Table3[[#This Row],[ToV in 1.000]]</f>
        <v>0</v>
      </c>
      <c r="M527" s="171"/>
      <c r="N527" s="120"/>
      <c r="O527" s="79"/>
      <c r="P527" s="79"/>
      <c r="Q527" s="171"/>
      <c r="R527" s="171"/>
      <c r="S527" s="171"/>
      <c r="T527" s="171" t="s">
        <v>1999</v>
      </c>
      <c r="U527" s="171"/>
      <c r="V527" s="171"/>
      <c r="W527" s="171"/>
      <c r="X527" s="168" t="s">
        <v>522</v>
      </c>
      <c r="Y527" s="120" t="s">
        <v>754</v>
      </c>
      <c r="Z527" s="159">
        <v>45107</v>
      </c>
      <c r="AC527" s="159" t="s">
        <v>1380</v>
      </c>
      <c r="AD527" s="96"/>
      <c r="AE527" s="96"/>
      <c r="AF527" s="96"/>
      <c r="AG527" s="96"/>
      <c r="AH527" s="96"/>
      <c r="AI527" s="96"/>
      <c r="AJ527" s="96"/>
      <c r="AK527" s="96"/>
      <c r="AL527" s="96"/>
      <c r="AM527" s="98"/>
      <c r="AN527" s="98"/>
      <c r="AO527" s="98"/>
      <c r="AP527" s="98"/>
      <c r="AQ527" s="98"/>
      <c r="AR527" s="96"/>
      <c r="AS527" s="85"/>
    </row>
    <row r="528" spans="1:45" ht="44.25" customHeight="1" x14ac:dyDescent="0.3">
      <c r="A528" s="171">
        <v>254</v>
      </c>
      <c r="B528" s="171"/>
      <c r="C528" s="120" t="s">
        <v>754</v>
      </c>
      <c r="D528" s="171" t="s">
        <v>828</v>
      </c>
      <c r="E528" s="171" t="s">
        <v>2000</v>
      </c>
      <c r="F528" s="171" t="s">
        <v>279</v>
      </c>
      <c r="H528" s="159">
        <v>45002</v>
      </c>
      <c r="I528" s="171" t="s">
        <v>754</v>
      </c>
      <c r="J528" s="195">
        <v>3</v>
      </c>
      <c r="K528" s="183"/>
      <c r="L528" s="180">
        <f>Table3[[#This Row],[PoW]]*Table3[[#This Row],[ToV in 1.000]]</f>
        <v>0</v>
      </c>
      <c r="M528" s="171" t="s">
        <v>112</v>
      </c>
      <c r="N528" s="120"/>
      <c r="O528" s="79"/>
      <c r="P528" s="79"/>
      <c r="Q528" s="171"/>
      <c r="R528" s="171"/>
      <c r="S528" s="171"/>
      <c r="T528" s="171" t="s">
        <v>2001</v>
      </c>
      <c r="U528" s="171"/>
      <c r="V528" s="171"/>
      <c r="W528" s="171"/>
      <c r="X528" s="171" t="s">
        <v>522</v>
      </c>
      <c r="Y528" s="120"/>
      <c r="AC528" s="159" t="s">
        <v>1863</v>
      </c>
      <c r="AD528" s="96"/>
      <c r="AE528" s="96"/>
      <c r="AF528" s="96"/>
      <c r="AG528" s="96"/>
      <c r="AH528" s="96"/>
      <c r="AI528" s="96"/>
      <c r="AJ528" s="96"/>
      <c r="AK528" s="96"/>
      <c r="AL528" s="98"/>
      <c r="AM528" s="98"/>
      <c r="AN528" s="98"/>
      <c r="AO528" s="98"/>
      <c r="AP528" s="98"/>
      <c r="AQ528" s="98">
        <v>45019</v>
      </c>
      <c r="AR528" s="96"/>
      <c r="AS528" s="99"/>
    </row>
    <row r="529" spans="1:45" ht="44.25" customHeight="1" x14ac:dyDescent="0.3">
      <c r="A529" s="171">
        <v>253</v>
      </c>
      <c r="B529" s="171"/>
      <c r="C529" s="96">
        <v>3994978</v>
      </c>
      <c r="D529" s="171" t="s">
        <v>2002</v>
      </c>
      <c r="E529" s="171" t="s">
        <v>2003</v>
      </c>
      <c r="F529" s="171" t="s">
        <v>274</v>
      </c>
      <c r="H529" s="159">
        <v>45034</v>
      </c>
      <c r="I529" s="171" t="s">
        <v>754</v>
      </c>
      <c r="J529" s="195">
        <v>70</v>
      </c>
      <c r="K529" s="183"/>
      <c r="L529" s="180">
        <f>Table3[[#This Row],[PoW]]*Table3[[#This Row],[ToV in 1.000]]</f>
        <v>0</v>
      </c>
      <c r="M529" s="171"/>
      <c r="N529" s="120"/>
      <c r="O529" s="79"/>
      <c r="P529" s="79"/>
      <c r="Q529" s="171"/>
      <c r="R529" s="171"/>
      <c r="S529" s="171"/>
      <c r="T529" s="171" t="s">
        <v>2004</v>
      </c>
      <c r="U529" s="171"/>
      <c r="V529" s="171"/>
      <c r="W529" s="171"/>
      <c r="X529" s="168" t="s">
        <v>522</v>
      </c>
      <c r="Y529" s="120" t="s">
        <v>754</v>
      </c>
      <c r="AC529" s="159" t="s">
        <v>1863</v>
      </c>
      <c r="AD529" s="96"/>
      <c r="AE529" s="96"/>
      <c r="AF529" s="96"/>
      <c r="AG529" s="96"/>
      <c r="AH529" s="96"/>
      <c r="AI529" s="96"/>
      <c r="AJ529" s="96"/>
      <c r="AK529" s="96"/>
      <c r="AL529" s="96"/>
      <c r="AM529" s="96">
        <v>45034</v>
      </c>
      <c r="AN529" s="96"/>
      <c r="AO529" s="98"/>
      <c r="AP529" s="98"/>
      <c r="AQ529" s="98">
        <v>45051</v>
      </c>
      <c r="AR529" s="96" t="s">
        <v>1975</v>
      </c>
      <c r="AS529" s="99"/>
    </row>
    <row r="530" spans="1:45" ht="44.25" customHeight="1" x14ac:dyDescent="0.3">
      <c r="A530" s="171">
        <v>252</v>
      </c>
      <c r="B530" s="171"/>
      <c r="C530" s="120" t="s">
        <v>754</v>
      </c>
      <c r="D530" s="171" t="s">
        <v>2005</v>
      </c>
      <c r="E530" s="171" t="s">
        <v>2006</v>
      </c>
      <c r="F530" s="168" t="s">
        <v>97</v>
      </c>
      <c r="H530" s="159">
        <v>45016</v>
      </c>
      <c r="I530" s="171" t="s">
        <v>754</v>
      </c>
      <c r="J530" s="195">
        <v>100</v>
      </c>
      <c r="K530" s="183"/>
      <c r="L530" s="180">
        <f>Table3[[#This Row],[PoW]]*Table3[[#This Row],[ToV in 1.000]]</f>
        <v>0</v>
      </c>
      <c r="M530" s="171"/>
      <c r="N530" s="120"/>
      <c r="O530" s="79"/>
      <c r="P530" s="79"/>
      <c r="Q530" s="171"/>
      <c r="R530" s="171"/>
      <c r="S530" s="171"/>
      <c r="T530" s="171" t="s">
        <v>2007</v>
      </c>
      <c r="U530" s="171"/>
      <c r="V530" s="171"/>
      <c r="W530" s="171"/>
      <c r="X530" s="168" t="s">
        <v>522</v>
      </c>
      <c r="Y530" s="120" t="s">
        <v>754</v>
      </c>
      <c r="AC530" s="159" t="s">
        <v>1863</v>
      </c>
      <c r="AD530" s="96"/>
      <c r="AE530" s="96"/>
      <c r="AF530" s="96"/>
      <c r="AG530" s="96"/>
      <c r="AH530" s="96"/>
      <c r="AI530" s="96"/>
      <c r="AJ530" s="96"/>
      <c r="AK530" s="96"/>
      <c r="AL530" s="96"/>
      <c r="AM530" s="96"/>
      <c r="AN530" s="96"/>
      <c r="AO530" s="98"/>
      <c r="AP530" s="98"/>
      <c r="AQ530" s="98"/>
      <c r="AR530" s="96"/>
      <c r="AS530" s="99"/>
    </row>
    <row r="531" spans="1:45" ht="44.25" customHeight="1" x14ac:dyDescent="0.3">
      <c r="A531" s="171">
        <v>251</v>
      </c>
      <c r="B531" s="171" t="s">
        <v>1906</v>
      </c>
      <c r="C531" s="96">
        <v>4012096</v>
      </c>
      <c r="D531" s="171" t="s">
        <v>1065</v>
      </c>
      <c r="E531" s="171" t="s">
        <v>2008</v>
      </c>
      <c r="F531" s="171" t="s">
        <v>279</v>
      </c>
      <c r="H531" s="159">
        <v>45027</v>
      </c>
      <c r="I531" s="171" t="s">
        <v>754</v>
      </c>
      <c r="J531" s="195">
        <v>421</v>
      </c>
      <c r="K531" s="183"/>
      <c r="L531" s="180">
        <f>Table3[[#This Row],[PoW]]*Table3[[#This Row],[ToV in 1.000]]</f>
        <v>0</v>
      </c>
      <c r="M531" s="171" t="s">
        <v>112</v>
      </c>
      <c r="N531" s="120"/>
      <c r="O531" s="79"/>
      <c r="P531" s="79"/>
      <c r="Q531" s="171"/>
      <c r="R531" s="171"/>
      <c r="S531" s="171"/>
      <c r="T531" s="171" t="s">
        <v>2009</v>
      </c>
      <c r="U531" s="171"/>
      <c r="V531" s="171"/>
      <c r="W531" s="171"/>
      <c r="X531" s="171" t="s">
        <v>522</v>
      </c>
      <c r="Y531" s="120"/>
      <c r="Z531" s="159">
        <v>45118</v>
      </c>
      <c r="AC531" s="159" t="s">
        <v>1863</v>
      </c>
      <c r="AD531" s="96"/>
      <c r="AE531" s="96"/>
      <c r="AF531" s="96"/>
      <c r="AG531" s="96"/>
      <c r="AH531" s="96"/>
      <c r="AI531" s="96"/>
      <c r="AJ531" s="96" t="s">
        <v>2010</v>
      </c>
      <c r="AK531" s="96"/>
      <c r="AL531" s="98"/>
      <c r="AM531" s="98">
        <v>45027</v>
      </c>
      <c r="AN531" s="98"/>
      <c r="AO531" s="98">
        <v>45118</v>
      </c>
      <c r="AP531" s="98">
        <v>45046</v>
      </c>
      <c r="AQ531" s="98">
        <v>45077</v>
      </c>
      <c r="AR531" s="96"/>
      <c r="AS531" s="99"/>
    </row>
    <row r="532" spans="1:45" ht="44.25" customHeight="1" x14ac:dyDescent="0.3">
      <c r="A532" s="171">
        <v>250</v>
      </c>
      <c r="B532" s="171"/>
      <c r="C532" s="96">
        <v>3911926</v>
      </c>
      <c r="D532" s="171" t="s">
        <v>1669</v>
      </c>
      <c r="E532" s="171" t="s">
        <v>2011</v>
      </c>
      <c r="F532" s="171" t="s">
        <v>274</v>
      </c>
      <c r="H532" s="159">
        <v>44998</v>
      </c>
      <c r="I532" s="171" t="s">
        <v>754</v>
      </c>
      <c r="J532" s="201"/>
      <c r="K532" s="183"/>
      <c r="L532" s="179">
        <f>Table3[[#This Row],[PoW]]*Table3[[#This Row],[ToV in 1.000]]</f>
        <v>0</v>
      </c>
      <c r="M532" s="171"/>
      <c r="N532" s="120"/>
      <c r="O532" s="79"/>
      <c r="P532" s="79"/>
      <c r="Q532" s="171"/>
      <c r="R532" s="171"/>
      <c r="S532" s="171"/>
      <c r="T532" s="171" t="s">
        <v>4047</v>
      </c>
      <c r="U532" s="171"/>
      <c r="V532" s="168"/>
      <c r="W532" s="171"/>
      <c r="X532" s="168" t="s">
        <v>522</v>
      </c>
      <c r="Y532" s="120" t="s">
        <v>754</v>
      </c>
      <c r="AC532" s="159" t="s">
        <v>1380</v>
      </c>
      <c r="AD532" s="96"/>
      <c r="AE532" s="96"/>
      <c r="AF532" s="96"/>
      <c r="AG532" s="96"/>
      <c r="AH532" s="96"/>
      <c r="AI532" s="96"/>
      <c r="AJ532" s="96"/>
      <c r="AK532" s="96"/>
      <c r="AL532" s="96"/>
      <c r="AM532" s="96"/>
      <c r="AN532" s="96"/>
      <c r="AO532" s="98"/>
      <c r="AP532" s="98"/>
      <c r="AQ532" s="98">
        <v>45077</v>
      </c>
      <c r="AR532" s="96" t="s">
        <v>1975</v>
      </c>
      <c r="AS532" s="99"/>
    </row>
    <row r="533" spans="1:45" ht="44.25" customHeight="1" x14ac:dyDescent="0.3">
      <c r="A533" s="171">
        <v>249</v>
      </c>
      <c r="B533" s="171" t="s">
        <v>722</v>
      </c>
      <c r="C533" s="96">
        <v>3892308</v>
      </c>
      <c r="D533" s="171" t="s">
        <v>1074</v>
      </c>
      <c r="E533" s="171" t="s">
        <v>2012</v>
      </c>
      <c r="F533" s="171" t="s">
        <v>274</v>
      </c>
      <c r="H533" s="159">
        <v>45009</v>
      </c>
      <c r="I533" s="171" t="s">
        <v>754</v>
      </c>
      <c r="J533" s="201">
        <v>14000</v>
      </c>
      <c r="K533" s="183"/>
      <c r="L533" s="179">
        <f>Table3[[#This Row],[PoW]]*Table3[[#This Row],[ToV in 1.000]]</f>
        <v>0</v>
      </c>
      <c r="M533" s="171"/>
      <c r="N533" s="120"/>
      <c r="O533" s="79"/>
      <c r="P533" s="79"/>
      <c r="Q533" s="171"/>
      <c r="R533" s="171"/>
      <c r="S533" s="171"/>
      <c r="T533" s="171" t="s">
        <v>4100</v>
      </c>
      <c r="U533" s="171"/>
      <c r="V533" s="168"/>
      <c r="W533" s="171"/>
      <c r="X533" s="168" t="s">
        <v>522</v>
      </c>
      <c r="Y533" s="120" t="s">
        <v>754</v>
      </c>
      <c r="Z533" s="159">
        <v>45107</v>
      </c>
      <c r="AC533" s="159" t="s">
        <v>2013</v>
      </c>
      <c r="AD533" s="96"/>
      <c r="AE533" s="96"/>
      <c r="AF533" s="96"/>
      <c r="AG533" s="96"/>
      <c r="AH533" s="96"/>
      <c r="AI533" s="96"/>
      <c r="AJ533" s="96"/>
      <c r="AK533" s="96"/>
      <c r="AL533" s="96"/>
      <c r="AM533" s="98"/>
      <c r="AN533" s="98">
        <v>45107</v>
      </c>
      <c r="AO533" s="98"/>
      <c r="AP533" s="98"/>
      <c r="AQ533" s="98"/>
      <c r="AR533" s="96" t="s">
        <v>2014</v>
      </c>
      <c r="AS533" s="87" t="s">
        <v>2015</v>
      </c>
    </row>
    <row r="534" spans="1:45" ht="44.25" customHeight="1" x14ac:dyDescent="0.3">
      <c r="A534" s="171">
        <v>248</v>
      </c>
      <c r="B534" s="171"/>
      <c r="C534" s="96">
        <v>3785815</v>
      </c>
      <c r="D534" s="171" t="s">
        <v>2016</v>
      </c>
      <c r="E534" s="171" t="s">
        <v>2017</v>
      </c>
      <c r="F534" s="171" t="s">
        <v>274</v>
      </c>
      <c r="H534" s="159">
        <v>44951</v>
      </c>
      <c r="I534" s="171" t="s">
        <v>754</v>
      </c>
      <c r="J534" s="195"/>
      <c r="K534" s="183"/>
      <c r="L534" s="180">
        <f>Table3[[#This Row],[PoW]]*Table3[[#This Row],[ToV in 1.000]]</f>
        <v>0</v>
      </c>
      <c r="M534" s="171"/>
      <c r="N534" s="120"/>
      <c r="O534" s="79"/>
      <c r="P534" s="79"/>
      <c r="Q534" s="171"/>
      <c r="R534" s="171"/>
      <c r="S534" s="171"/>
      <c r="T534" s="171" t="s">
        <v>2018</v>
      </c>
      <c r="U534" s="171"/>
      <c r="V534" s="171"/>
      <c r="W534" s="171"/>
      <c r="X534" s="168" t="s">
        <v>522</v>
      </c>
      <c r="Y534" s="120" t="s">
        <v>754</v>
      </c>
      <c r="AC534" s="159" t="s">
        <v>1380</v>
      </c>
      <c r="AD534" s="96"/>
      <c r="AE534" s="96"/>
      <c r="AF534" s="96"/>
      <c r="AG534" s="96"/>
      <c r="AH534" s="96"/>
      <c r="AI534" s="96"/>
      <c r="AJ534" s="96"/>
      <c r="AK534" s="96"/>
      <c r="AL534" s="96"/>
      <c r="AM534" s="96"/>
      <c r="AN534" s="96"/>
      <c r="AO534" s="98"/>
      <c r="AP534" s="98"/>
      <c r="AQ534" s="98"/>
      <c r="AR534" s="96"/>
      <c r="AS534" s="99"/>
    </row>
    <row r="535" spans="1:45" ht="44.25" customHeight="1" x14ac:dyDescent="0.3">
      <c r="A535" s="171">
        <v>247</v>
      </c>
      <c r="B535" s="171"/>
      <c r="C535" s="96">
        <v>3781121</v>
      </c>
      <c r="D535" s="171" t="s">
        <v>2019</v>
      </c>
      <c r="E535" s="171" t="s">
        <v>2020</v>
      </c>
      <c r="F535" s="168" t="s">
        <v>97</v>
      </c>
      <c r="H535" s="159">
        <v>44944</v>
      </c>
      <c r="I535" s="171" t="s">
        <v>754</v>
      </c>
      <c r="J535" s="195"/>
      <c r="K535" s="183"/>
      <c r="L535" s="180">
        <f>Table3[[#This Row],[PoW]]*Table3[[#This Row],[ToV in 1.000]]</f>
        <v>0</v>
      </c>
      <c r="M535" s="171"/>
      <c r="N535" s="120"/>
      <c r="O535" s="79"/>
      <c r="P535" s="79"/>
      <c r="Q535" s="171"/>
      <c r="R535" s="171"/>
      <c r="S535" s="171"/>
      <c r="T535" s="171" t="s">
        <v>2021</v>
      </c>
      <c r="U535" s="171"/>
      <c r="V535" s="171"/>
      <c r="W535" s="171"/>
      <c r="X535" s="168" t="s">
        <v>522</v>
      </c>
      <c r="Y535" s="120" t="s">
        <v>754</v>
      </c>
      <c r="AC535" s="159" t="s">
        <v>1380</v>
      </c>
      <c r="AD535" s="96"/>
      <c r="AE535" s="96"/>
      <c r="AF535" s="96"/>
      <c r="AG535" s="96"/>
      <c r="AH535" s="96"/>
      <c r="AI535" s="96"/>
      <c r="AJ535" s="96"/>
      <c r="AK535" s="96"/>
      <c r="AL535" s="96"/>
      <c r="AM535" s="96"/>
      <c r="AN535" s="96"/>
      <c r="AO535" s="98"/>
      <c r="AP535" s="98"/>
      <c r="AQ535" s="98"/>
      <c r="AR535" s="96"/>
      <c r="AS535" s="99"/>
    </row>
    <row r="536" spans="1:45" ht="44.25" customHeight="1" x14ac:dyDescent="0.3">
      <c r="A536" s="171">
        <v>246</v>
      </c>
      <c r="B536" s="171"/>
      <c r="C536" s="120" t="s">
        <v>754</v>
      </c>
      <c r="D536" s="171" t="s">
        <v>2022</v>
      </c>
      <c r="E536" s="171" t="s">
        <v>2023</v>
      </c>
      <c r="F536" s="168" t="s">
        <v>97</v>
      </c>
      <c r="H536" s="159">
        <v>44942</v>
      </c>
      <c r="I536" s="171" t="s">
        <v>754</v>
      </c>
      <c r="J536" s="195"/>
      <c r="K536" s="183"/>
      <c r="L536" s="180">
        <f>Table3[[#This Row],[PoW]]*Table3[[#This Row],[ToV in 1.000]]</f>
        <v>0</v>
      </c>
      <c r="M536" s="171"/>
      <c r="N536" s="120"/>
      <c r="O536" s="79"/>
      <c r="P536" s="79"/>
      <c r="Q536" s="171"/>
      <c r="R536" s="171"/>
      <c r="S536" s="171"/>
      <c r="T536" s="171" t="s">
        <v>2024</v>
      </c>
      <c r="U536" s="171"/>
      <c r="V536" s="171"/>
      <c r="W536" s="171"/>
      <c r="X536" s="168" t="s">
        <v>522</v>
      </c>
      <c r="Y536" s="120" t="s">
        <v>754</v>
      </c>
      <c r="AC536" s="159" t="s">
        <v>1380</v>
      </c>
      <c r="AD536" s="96"/>
      <c r="AE536" s="96"/>
      <c r="AF536" s="96"/>
      <c r="AG536" s="96"/>
      <c r="AH536" s="96"/>
      <c r="AI536" s="96"/>
      <c r="AJ536" s="96"/>
      <c r="AK536" s="96"/>
      <c r="AL536" s="96"/>
      <c r="AM536" s="96"/>
      <c r="AN536" s="96"/>
      <c r="AO536" s="98"/>
      <c r="AP536" s="98"/>
      <c r="AQ536" s="98"/>
      <c r="AR536" s="96"/>
      <c r="AS536" s="99"/>
    </row>
    <row r="537" spans="1:45" ht="44.25" customHeight="1" x14ac:dyDescent="0.3">
      <c r="A537" s="171">
        <v>245</v>
      </c>
      <c r="B537" s="171"/>
      <c r="C537" s="96">
        <v>3491769</v>
      </c>
      <c r="D537" s="171" t="s">
        <v>2025</v>
      </c>
      <c r="E537" s="171" t="s">
        <v>2026</v>
      </c>
      <c r="F537" s="171" t="s">
        <v>279</v>
      </c>
      <c r="H537" s="159">
        <v>44957</v>
      </c>
      <c r="I537" s="171" t="s">
        <v>754</v>
      </c>
      <c r="J537" s="195">
        <v>13</v>
      </c>
      <c r="K537" s="183"/>
      <c r="L537" s="180">
        <f>Table3[[#This Row],[PoW]]*Table3[[#This Row],[ToV in 1.000]]</f>
        <v>0</v>
      </c>
      <c r="M537" s="171" t="s">
        <v>112</v>
      </c>
      <c r="N537" s="120"/>
      <c r="O537" s="79"/>
      <c r="P537" s="79"/>
      <c r="Q537" s="171"/>
      <c r="R537" s="171"/>
      <c r="S537" s="171"/>
      <c r="T537" s="171" t="s">
        <v>2027</v>
      </c>
      <c r="U537" s="171"/>
      <c r="V537" s="171"/>
      <c r="W537" s="171"/>
      <c r="X537" s="171" t="s">
        <v>522</v>
      </c>
      <c r="Y537" s="120"/>
      <c r="AC537" s="159" t="s">
        <v>1380</v>
      </c>
      <c r="AD537" s="96"/>
      <c r="AE537" s="96"/>
      <c r="AF537" s="96"/>
      <c r="AG537" s="96"/>
      <c r="AH537" s="96"/>
      <c r="AI537" s="96"/>
      <c r="AJ537" s="96"/>
      <c r="AK537" s="96"/>
      <c r="AL537" s="98"/>
      <c r="AM537" s="98"/>
      <c r="AN537" s="98"/>
      <c r="AO537" s="98"/>
      <c r="AP537" s="98"/>
      <c r="AQ537" s="98">
        <v>44995</v>
      </c>
      <c r="AR537" s="96"/>
      <c r="AS537" s="99"/>
    </row>
    <row r="538" spans="1:45" ht="44.25" customHeight="1" x14ac:dyDescent="0.3">
      <c r="A538" s="171">
        <v>244</v>
      </c>
      <c r="B538" s="171"/>
      <c r="C538" s="96">
        <v>3491767</v>
      </c>
      <c r="D538" s="171" t="s">
        <v>2028</v>
      </c>
      <c r="E538" s="171" t="s">
        <v>992</v>
      </c>
      <c r="F538" s="171" t="s">
        <v>274</v>
      </c>
      <c r="H538" s="159">
        <v>44911</v>
      </c>
      <c r="I538" s="171" t="s">
        <v>754</v>
      </c>
      <c r="J538" s="195">
        <v>49</v>
      </c>
      <c r="K538" s="183"/>
      <c r="L538" s="180">
        <f>Table3[[#This Row],[PoW]]*Table3[[#This Row],[ToV in 1.000]]</f>
        <v>0</v>
      </c>
      <c r="M538" s="171"/>
      <c r="N538" s="120"/>
      <c r="O538" s="79"/>
      <c r="P538" s="79"/>
      <c r="Q538" s="171"/>
      <c r="R538" s="171"/>
      <c r="S538" s="171"/>
      <c r="T538" s="171" t="s">
        <v>2029</v>
      </c>
      <c r="U538" s="171"/>
      <c r="V538" s="171"/>
      <c r="W538" s="171"/>
      <c r="X538" s="168" t="s">
        <v>522</v>
      </c>
      <c r="Y538" s="120" t="s">
        <v>754</v>
      </c>
      <c r="AC538" s="159" t="s">
        <v>1380</v>
      </c>
      <c r="AD538" s="96"/>
      <c r="AE538" s="96"/>
      <c r="AF538" s="96"/>
      <c r="AG538" s="96"/>
      <c r="AH538" s="96"/>
      <c r="AI538" s="96"/>
      <c r="AJ538" s="96"/>
      <c r="AK538" s="96"/>
      <c r="AL538" s="96"/>
      <c r="AM538" s="96">
        <v>44911</v>
      </c>
      <c r="AN538" s="96"/>
      <c r="AO538" s="98">
        <v>44958</v>
      </c>
      <c r="AP538" s="98">
        <v>45016</v>
      </c>
      <c r="AQ538" s="98"/>
      <c r="AR538" s="96"/>
      <c r="AS538" s="99"/>
    </row>
    <row r="539" spans="1:45" ht="44.25" customHeight="1" x14ac:dyDescent="0.3">
      <c r="A539" s="171">
        <v>243</v>
      </c>
      <c r="B539" s="171"/>
      <c r="C539" s="120" t="s">
        <v>754</v>
      </c>
      <c r="D539" s="168" t="s">
        <v>335</v>
      </c>
      <c r="E539" s="171" t="s">
        <v>2030</v>
      </c>
      <c r="F539" s="168" t="s">
        <v>97</v>
      </c>
      <c r="H539" s="159">
        <v>44929</v>
      </c>
      <c r="I539" s="171" t="s">
        <v>754</v>
      </c>
      <c r="J539" s="195"/>
      <c r="K539" s="183"/>
      <c r="L539" s="180">
        <f>Table3[[#This Row],[PoW]]*Table3[[#This Row],[ToV in 1.000]]</f>
        <v>0</v>
      </c>
      <c r="M539" s="171"/>
      <c r="N539" s="120"/>
      <c r="O539" s="79"/>
      <c r="P539" s="79"/>
      <c r="Q539" s="171"/>
      <c r="R539" s="171"/>
      <c r="S539" s="171"/>
      <c r="T539" s="171" t="s">
        <v>2031</v>
      </c>
      <c r="U539" s="171"/>
      <c r="V539" s="171"/>
      <c r="W539" s="171"/>
      <c r="X539" s="168" t="s">
        <v>522</v>
      </c>
      <c r="Y539" s="120" t="s">
        <v>754</v>
      </c>
      <c r="AC539" s="159" t="s">
        <v>1380</v>
      </c>
      <c r="AD539" s="96"/>
      <c r="AE539" s="96"/>
      <c r="AF539" s="96"/>
      <c r="AG539" s="96"/>
      <c r="AH539" s="96"/>
      <c r="AI539" s="96"/>
      <c r="AJ539" s="96"/>
      <c r="AK539" s="96"/>
      <c r="AL539" s="96"/>
      <c r="AM539" s="96"/>
      <c r="AN539" s="96"/>
      <c r="AO539" s="98"/>
      <c r="AP539" s="98"/>
      <c r="AQ539" s="98"/>
      <c r="AR539" s="96"/>
      <c r="AS539" s="99"/>
    </row>
    <row r="540" spans="1:45" ht="44.25" customHeight="1" x14ac:dyDescent="0.3">
      <c r="A540" s="171">
        <v>242</v>
      </c>
      <c r="B540" s="171"/>
      <c r="C540" s="120" t="s">
        <v>754</v>
      </c>
      <c r="D540" s="171" t="s">
        <v>2032</v>
      </c>
      <c r="E540" s="171" t="s">
        <v>2033</v>
      </c>
      <c r="F540" s="168" t="s">
        <v>97</v>
      </c>
      <c r="H540" s="159">
        <v>44956</v>
      </c>
      <c r="I540" s="171" t="s">
        <v>754</v>
      </c>
      <c r="J540" s="195"/>
      <c r="K540" s="183"/>
      <c r="L540" s="180">
        <f>Table3[[#This Row],[PoW]]*Table3[[#This Row],[ToV in 1.000]]</f>
        <v>0</v>
      </c>
      <c r="M540" s="171"/>
      <c r="N540" s="120"/>
      <c r="O540" s="79"/>
      <c r="P540" s="79"/>
      <c r="Q540" s="171"/>
      <c r="R540" s="171"/>
      <c r="S540" s="171"/>
      <c r="T540" s="171" t="s">
        <v>2034</v>
      </c>
      <c r="U540" s="171"/>
      <c r="V540" s="171"/>
      <c r="W540" s="171"/>
      <c r="X540" s="168" t="s">
        <v>522</v>
      </c>
      <c r="Y540" s="120" t="s">
        <v>754</v>
      </c>
      <c r="AC540" s="159" t="s">
        <v>1380</v>
      </c>
      <c r="AD540" s="96"/>
      <c r="AE540" s="96"/>
      <c r="AF540" s="96"/>
      <c r="AG540" s="96"/>
      <c r="AH540" s="96"/>
      <c r="AI540" s="96"/>
      <c r="AJ540" s="96"/>
      <c r="AK540" s="96"/>
      <c r="AL540" s="96"/>
      <c r="AM540" s="96"/>
      <c r="AN540" s="96"/>
      <c r="AO540" s="98"/>
      <c r="AP540" s="98"/>
      <c r="AQ540" s="98"/>
      <c r="AR540" s="96"/>
      <c r="AS540" s="99"/>
    </row>
    <row r="541" spans="1:45" ht="44.25" customHeight="1" x14ac:dyDescent="0.3">
      <c r="A541" s="171">
        <v>241</v>
      </c>
      <c r="B541" s="171"/>
      <c r="C541" s="120" t="s">
        <v>754</v>
      </c>
      <c r="D541" s="171" t="s">
        <v>2035</v>
      </c>
      <c r="E541" s="171" t="s">
        <v>2036</v>
      </c>
      <c r="F541" s="168" t="s">
        <v>97</v>
      </c>
      <c r="H541" s="159">
        <v>44893</v>
      </c>
      <c r="I541" s="171" t="s">
        <v>754</v>
      </c>
      <c r="J541" s="195"/>
      <c r="K541" s="183"/>
      <c r="L541" s="180">
        <f>Table3[[#This Row],[PoW]]*Table3[[#This Row],[ToV in 1.000]]</f>
        <v>0</v>
      </c>
      <c r="M541" s="171"/>
      <c r="N541" s="120"/>
      <c r="O541" s="79"/>
      <c r="P541" s="79"/>
      <c r="Q541" s="171"/>
      <c r="R541" s="171"/>
      <c r="S541" s="171"/>
      <c r="T541" s="171" t="s">
        <v>2037</v>
      </c>
      <c r="U541" s="171"/>
      <c r="V541" s="171"/>
      <c r="W541" s="171"/>
      <c r="X541" s="168" t="s">
        <v>522</v>
      </c>
      <c r="Y541" s="120" t="s">
        <v>754</v>
      </c>
      <c r="AC541" s="159" t="s">
        <v>1380</v>
      </c>
      <c r="AD541" s="96"/>
      <c r="AE541" s="96"/>
      <c r="AF541" s="96"/>
      <c r="AG541" s="96"/>
      <c r="AH541" s="96"/>
      <c r="AI541" s="96"/>
      <c r="AJ541" s="96"/>
      <c r="AK541" s="96"/>
      <c r="AL541" s="96"/>
      <c r="AM541" s="96"/>
      <c r="AN541" s="96"/>
      <c r="AO541" s="98"/>
      <c r="AP541" s="98"/>
      <c r="AQ541" s="98"/>
      <c r="AR541" s="96"/>
      <c r="AS541" s="99"/>
    </row>
    <row r="542" spans="1:45" ht="44.25" customHeight="1" x14ac:dyDescent="0.3">
      <c r="A542" s="171">
        <v>240</v>
      </c>
      <c r="B542" s="171"/>
      <c r="C542" s="120" t="s">
        <v>754</v>
      </c>
      <c r="D542" s="168" t="s">
        <v>335</v>
      </c>
      <c r="E542" s="171" t="s">
        <v>2038</v>
      </c>
      <c r="F542" s="168" t="s">
        <v>97</v>
      </c>
      <c r="H542" s="159">
        <v>44907</v>
      </c>
      <c r="I542" s="171" t="s">
        <v>754</v>
      </c>
      <c r="J542" s="195"/>
      <c r="K542" s="183"/>
      <c r="L542" s="180">
        <f>Table3[[#This Row],[PoW]]*Table3[[#This Row],[ToV in 1.000]]</f>
        <v>0</v>
      </c>
      <c r="M542" s="171"/>
      <c r="N542" s="120"/>
      <c r="O542" s="79"/>
      <c r="P542" s="79"/>
      <c r="Q542" s="171"/>
      <c r="R542" s="171"/>
      <c r="S542" s="171"/>
      <c r="T542" s="171" t="s">
        <v>3985</v>
      </c>
      <c r="U542" s="171"/>
      <c r="V542" s="171"/>
      <c r="W542" s="171"/>
      <c r="X542" s="168" t="s">
        <v>522</v>
      </c>
      <c r="Y542" s="120" t="s">
        <v>754</v>
      </c>
      <c r="AC542" s="159" t="s">
        <v>1380</v>
      </c>
      <c r="AD542" s="96"/>
      <c r="AE542" s="96"/>
      <c r="AF542" s="96"/>
      <c r="AG542" s="96"/>
      <c r="AH542" s="96"/>
      <c r="AI542" s="96"/>
      <c r="AJ542" s="96"/>
      <c r="AK542" s="96"/>
      <c r="AL542" s="96"/>
      <c r="AM542" s="96"/>
      <c r="AN542" s="96"/>
      <c r="AO542" s="98"/>
      <c r="AP542" s="98"/>
      <c r="AQ542" s="98"/>
      <c r="AR542" s="96"/>
      <c r="AS542" s="99"/>
    </row>
    <row r="543" spans="1:45" ht="44.25" customHeight="1" x14ac:dyDescent="0.3">
      <c r="A543" s="171">
        <v>239</v>
      </c>
      <c r="B543" s="171"/>
      <c r="C543" s="120" t="s">
        <v>754</v>
      </c>
      <c r="D543" s="171" t="s">
        <v>2039</v>
      </c>
      <c r="E543" s="171" t="s">
        <v>2040</v>
      </c>
      <c r="F543" s="168" t="s">
        <v>97</v>
      </c>
      <c r="H543" s="159">
        <v>44882</v>
      </c>
      <c r="I543" s="171" t="s">
        <v>754</v>
      </c>
      <c r="J543" s="201"/>
      <c r="K543" s="183"/>
      <c r="L543" s="179">
        <f>Table3[[#This Row],[PoW]]*Table3[[#This Row],[ToV in 1.000]]</f>
        <v>0</v>
      </c>
      <c r="M543" s="171"/>
      <c r="N543" s="120"/>
      <c r="O543" s="79"/>
      <c r="P543" s="79"/>
      <c r="Q543" s="171"/>
      <c r="R543" s="171"/>
      <c r="S543" s="171"/>
      <c r="T543" s="171" t="s">
        <v>2041</v>
      </c>
      <c r="U543" s="171"/>
      <c r="V543" s="168"/>
      <c r="W543" s="171"/>
      <c r="X543" s="168" t="s">
        <v>522</v>
      </c>
      <c r="Y543" s="120" t="s">
        <v>754</v>
      </c>
      <c r="AC543" s="159" t="s">
        <v>1380</v>
      </c>
      <c r="AD543" s="96"/>
      <c r="AE543" s="96"/>
      <c r="AF543" s="96"/>
      <c r="AG543" s="96"/>
      <c r="AH543" s="96"/>
      <c r="AI543" s="96"/>
      <c r="AJ543" s="96"/>
      <c r="AK543" s="96"/>
      <c r="AL543" s="96"/>
      <c r="AM543" s="96"/>
      <c r="AN543" s="96"/>
      <c r="AO543" s="98"/>
      <c r="AP543" s="98"/>
      <c r="AQ543" s="98"/>
      <c r="AR543" s="96"/>
      <c r="AS543" s="99"/>
    </row>
    <row r="544" spans="1:45" ht="44.25" customHeight="1" x14ac:dyDescent="0.3">
      <c r="A544" s="171">
        <v>238</v>
      </c>
      <c r="B544" s="171"/>
      <c r="C544" s="96">
        <v>3403235</v>
      </c>
      <c r="D544" s="171" t="s">
        <v>1782</v>
      </c>
      <c r="E544" s="171" t="s">
        <v>2042</v>
      </c>
      <c r="F544" s="168" t="s">
        <v>97</v>
      </c>
      <c r="H544" s="159">
        <v>44881</v>
      </c>
      <c r="I544" s="171" t="s">
        <v>754</v>
      </c>
      <c r="J544" s="201"/>
      <c r="K544" s="183"/>
      <c r="L544" s="179">
        <f>Table3[[#This Row],[PoW]]*Table3[[#This Row],[ToV in 1.000]]</f>
        <v>0</v>
      </c>
      <c r="M544" s="171"/>
      <c r="N544" s="120"/>
      <c r="O544" s="79"/>
      <c r="P544" s="79"/>
      <c r="Q544" s="171"/>
      <c r="R544" s="171"/>
      <c r="S544" s="171"/>
      <c r="T544" s="171" t="s">
        <v>2043</v>
      </c>
      <c r="U544" s="171"/>
      <c r="V544" s="168"/>
      <c r="W544" s="171"/>
      <c r="X544" s="168" t="s">
        <v>522</v>
      </c>
      <c r="Y544" s="120" t="s">
        <v>754</v>
      </c>
      <c r="AC544" s="159" t="s">
        <v>2044</v>
      </c>
      <c r="AD544" s="96"/>
      <c r="AE544" s="96"/>
      <c r="AF544" s="96"/>
      <c r="AG544" s="96"/>
      <c r="AH544" s="96"/>
      <c r="AI544" s="96"/>
      <c r="AJ544" s="96"/>
      <c r="AK544" s="96"/>
      <c r="AL544" s="96"/>
      <c r="AM544" s="96"/>
      <c r="AN544" s="96"/>
      <c r="AO544" s="98"/>
      <c r="AP544" s="98"/>
      <c r="AQ544" s="98"/>
      <c r="AR544" s="96"/>
      <c r="AS544" s="99"/>
    </row>
    <row r="545" spans="1:45" ht="44.25" customHeight="1" x14ac:dyDescent="0.3">
      <c r="A545" s="171">
        <v>237</v>
      </c>
      <c r="B545" s="171"/>
      <c r="C545" s="96">
        <v>3389778</v>
      </c>
      <c r="D545" s="171" t="s">
        <v>2045</v>
      </c>
      <c r="E545" s="171" t="s">
        <v>2046</v>
      </c>
      <c r="F545" s="171" t="s">
        <v>274</v>
      </c>
      <c r="H545" s="159">
        <v>44879</v>
      </c>
      <c r="I545" s="171" t="s">
        <v>754</v>
      </c>
      <c r="J545" s="195"/>
      <c r="K545" s="183"/>
      <c r="L545" s="180">
        <f>Table3[[#This Row],[PoW]]*Table3[[#This Row],[ToV in 1.000]]</f>
        <v>0</v>
      </c>
      <c r="M545" s="171"/>
      <c r="N545" s="120"/>
      <c r="O545" s="79"/>
      <c r="P545" s="79"/>
      <c r="Q545" s="171"/>
      <c r="R545" s="171"/>
      <c r="S545" s="171"/>
      <c r="T545" s="171" t="s">
        <v>2047</v>
      </c>
      <c r="U545" s="171"/>
      <c r="V545" s="171"/>
      <c r="W545" s="171"/>
      <c r="X545" s="168" t="s">
        <v>522</v>
      </c>
      <c r="Y545" s="120" t="s">
        <v>754</v>
      </c>
      <c r="AC545" s="159" t="s">
        <v>1380</v>
      </c>
      <c r="AD545" s="96"/>
      <c r="AE545" s="96"/>
      <c r="AF545" s="96"/>
      <c r="AG545" s="96"/>
      <c r="AH545" s="96"/>
      <c r="AI545" s="96"/>
      <c r="AJ545" s="96"/>
      <c r="AK545" s="96"/>
      <c r="AL545" s="96"/>
      <c r="AM545" s="96"/>
      <c r="AN545" s="96"/>
      <c r="AO545" s="98"/>
      <c r="AP545" s="98"/>
      <c r="AQ545" s="98"/>
      <c r="AR545" s="96"/>
      <c r="AS545" s="99"/>
    </row>
    <row r="546" spans="1:45" ht="44.25" customHeight="1" x14ac:dyDescent="0.3">
      <c r="A546" s="171">
        <v>236</v>
      </c>
      <c r="B546" s="171"/>
      <c r="C546" s="96">
        <v>3389771</v>
      </c>
      <c r="D546" s="171" t="s">
        <v>1579</v>
      </c>
      <c r="E546" s="171" t="s">
        <v>2048</v>
      </c>
      <c r="F546" s="171" t="s">
        <v>274</v>
      </c>
      <c r="H546" s="159">
        <v>44868</v>
      </c>
      <c r="I546" s="171" t="s">
        <v>754</v>
      </c>
      <c r="J546" s="195">
        <v>19950</v>
      </c>
      <c r="K546" s="183"/>
      <c r="L546" s="180">
        <f>Table3[[#This Row],[PoW]]*Table3[[#This Row],[ToV in 1.000]]</f>
        <v>0</v>
      </c>
      <c r="M546" s="171"/>
      <c r="N546" s="120"/>
      <c r="O546" s="79"/>
      <c r="P546" s="79"/>
      <c r="Q546" s="171"/>
      <c r="R546" s="171"/>
      <c r="S546" s="171"/>
      <c r="T546" s="171" t="s">
        <v>2049</v>
      </c>
      <c r="U546" s="171"/>
      <c r="V546" s="171"/>
      <c r="W546" s="171"/>
      <c r="X546" s="168" t="s">
        <v>522</v>
      </c>
      <c r="Y546" s="120" t="s">
        <v>754</v>
      </c>
      <c r="AC546" s="159" t="s">
        <v>1380</v>
      </c>
      <c r="AD546" s="96"/>
      <c r="AE546" s="96"/>
      <c r="AF546" s="96"/>
      <c r="AG546" s="96"/>
      <c r="AH546" s="96"/>
      <c r="AI546" s="96"/>
      <c r="AJ546" s="96"/>
      <c r="AK546" s="96"/>
      <c r="AL546" s="96"/>
      <c r="AM546" s="96"/>
      <c r="AN546" s="96"/>
      <c r="AO546" s="98">
        <v>44756</v>
      </c>
      <c r="AP546" s="98">
        <v>44926</v>
      </c>
      <c r="AQ546" s="98">
        <v>44882</v>
      </c>
      <c r="AR546" s="96" t="s">
        <v>2050</v>
      </c>
      <c r="AS546" s="99"/>
    </row>
    <row r="547" spans="1:45" ht="44.25" customHeight="1" x14ac:dyDescent="0.3">
      <c r="A547" s="171">
        <v>235</v>
      </c>
      <c r="B547" s="171"/>
      <c r="C547" s="96">
        <v>3346991</v>
      </c>
      <c r="D547" s="171" t="s">
        <v>2051</v>
      </c>
      <c r="E547" s="171" t="s">
        <v>2052</v>
      </c>
      <c r="F547" s="168" t="s">
        <v>97</v>
      </c>
      <c r="H547" s="159">
        <v>44882</v>
      </c>
      <c r="I547" s="171" t="s">
        <v>754</v>
      </c>
      <c r="J547" s="195"/>
      <c r="K547" s="183"/>
      <c r="L547" s="180">
        <f>Table3[[#This Row],[PoW]]*Table3[[#This Row],[ToV in 1.000]]</f>
        <v>0</v>
      </c>
      <c r="M547" s="171"/>
      <c r="N547" s="120"/>
      <c r="O547" s="79"/>
      <c r="P547" s="79"/>
      <c r="Q547" s="171"/>
      <c r="R547" s="171"/>
      <c r="S547" s="171"/>
      <c r="T547" s="171" t="s">
        <v>2053</v>
      </c>
      <c r="U547" s="171"/>
      <c r="V547" s="171"/>
      <c r="W547" s="171"/>
      <c r="X547" s="168" t="s">
        <v>522</v>
      </c>
      <c r="Y547" s="120" t="s">
        <v>754</v>
      </c>
      <c r="AC547" s="159" t="s">
        <v>2054</v>
      </c>
      <c r="AD547" s="96"/>
      <c r="AE547" s="96"/>
      <c r="AF547" s="96"/>
      <c r="AG547" s="96"/>
      <c r="AH547" s="96"/>
      <c r="AI547" s="96"/>
      <c r="AJ547" s="96"/>
      <c r="AK547" s="96"/>
      <c r="AL547" s="96"/>
      <c r="AM547" s="96"/>
      <c r="AN547" s="96"/>
      <c r="AO547" s="98"/>
      <c r="AP547" s="98"/>
      <c r="AQ547" s="98"/>
      <c r="AR547" s="96"/>
      <c r="AS547" s="99"/>
    </row>
    <row r="548" spans="1:45" ht="44.25" customHeight="1" x14ac:dyDescent="0.3">
      <c r="A548" s="171">
        <v>234</v>
      </c>
      <c r="B548" s="171" t="s">
        <v>722</v>
      </c>
      <c r="C548" s="96">
        <v>3346991</v>
      </c>
      <c r="D548" s="171" t="s">
        <v>2051</v>
      </c>
      <c r="E548" s="171" t="s">
        <v>2055</v>
      </c>
      <c r="F548" s="171" t="s">
        <v>274</v>
      </c>
      <c r="H548" s="159">
        <v>44882</v>
      </c>
      <c r="I548" s="171" t="s">
        <v>754</v>
      </c>
      <c r="J548" s="195">
        <v>16500</v>
      </c>
      <c r="K548" s="183"/>
      <c r="L548" s="180">
        <f>Table3[[#This Row],[PoW]]*Table3[[#This Row],[ToV in 1.000]]</f>
        <v>0</v>
      </c>
      <c r="M548" s="171"/>
      <c r="N548" s="120"/>
      <c r="O548" s="79"/>
      <c r="P548" s="79"/>
      <c r="Q548" s="171"/>
      <c r="R548" s="171"/>
      <c r="S548" s="171"/>
      <c r="T548" s="171" t="s">
        <v>4101</v>
      </c>
      <c r="U548" s="171"/>
      <c r="V548" s="171"/>
      <c r="W548" s="171"/>
      <c r="X548" s="168" t="s">
        <v>522</v>
      </c>
      <c r="Y548" s="120" t="s">
        <v>754</v>
      </c>
      <c r="Z548" s="159">
        <v>44985</v>
      </c>
      <c r="AC548" s="159" t="s">
        <v>2056</v>
      </c>
      <c r="AD548" s="96" t="s">
        <v>1479</v>
      </c>
      <c r="AE548" s="96" t="s">
        <v>1293</v>
      </c>
      <c r="AF548" s="96" t="s">
        <v>944</v>
      </c>
      <c r="AG548" s="96" t="s">
        <v>1675</v>
      </c>
      <c r="AH548" s="96" t="s">
        <v>849</v>
      </c>
      <c r="AI548" s="96"/>
      <c r="AJ548" s="96" t="s">
        <v>2057</v>
      </c>
      <c r="AK548" s="96"/>
      <c r="AL548" s="98">
        <v>44839</v>
      </c>
      <c r="AM548" s="98">
        <v>44882</v>
      </c>
      <c r="AN548" s="98">
        <v>44985</v>
      </c>
      <c r="AO548" s="98">
        <v>44986</v>
      </c>
      <c r="AP548" s="98">
        <v>46387</v>
      </c>
      <c r="AQ548" s="98"/>
      <c r="AR548" s="96"/>
      <c r="AS548" s="99"/>
    </row>
    <row r="549" spans="1:45" ht="44.25" customHeight="1" x14ac:dyDescent="0.3">
      <c r="A549" s="171">
        <v>233</v>
      </c>
      <c r="B549" s="171"/>
      <c r="C549" s="96">
        <v>3346839</v>
      </c>
      <c r="D549" s="171" t="s">
        <v>245</v>
      </c>
      <c r="E549" s="171" t="s">
        <v>2058</v>
      </c>
      <c r="F549" s="168" t="s">
        <v>97</v>
      </c>
      <c r="H549" s="159">
        <v>44862</v>
      </c>
      <c r="I549" s="171" t="s">
        <v>754</v>
      </c>
      <c r="J549" s="195"/>
      <c r="K549" s="183"/>
      <c r="L549" s="180">
        <f>Table3[[#This Row],[PoW]]*Table3[[#This Row],[ToV in 1.000]]</f>
        <v>0</v>
      </c>
      <c r="M549" s="171"/>
      <c r="N549" s="120"/>
      <c r="O549" s="79"/>
      <c r="P549" s="79"/>
      <c r="Q549" s="171"/>
      <c r="R549" s="171"/>
      <c r="S549" s="171"/>
      <c r="T549" s="171" t="s">
        <v>2059</v>
      </c>
      <c r="U549" s="171"/>
      <c r="V549" s="171"/>
      <c r="W549" s="171"/>
      <c r="X549" s="168" t="s">
        <v>522</v>
      </c>
      <c r="Y549" s="120" t="s">
        <v>754</v>
      </c>
      <c r="AC549" s="159" t="s">
        <v>1380</v>
      </c>
      <c r="AD549" s="96"/>
      <c r="AE549" s="96"/>
      <c r="AF549" s="96"/>
      <c r="AG549" s="96"/>
      <c r="AH549" s="96"/>
      <c r="AI549" s="96"/>
      <c r="AJ549" s="96"/>
      <c r="AK549" s="96"/>
      <c r="AL549" s="96"/>
      <c r="AM549" s="96"/>
      <c r="AN549" s="96"/>
      <c r="AO549" s="98"/>
      <c r="AP549" s="98"/>
      <c r="AQ549" s="98"/>
      <c r="AR549" s="96"/>
      <c r="AS549" s="99"/>
    </row>
    <row r="550" spans="1:45" ht="44.25" customHeight="1" x14ac:dyDescent="0.3">
      <c r="A550" s="171">
        <v>232</v>
      </c>
      <c r="B550" s="171"/>
      <c r="C550" s="120" t="s">
        <v>754</v>
      </c>
      <c r="D550" s="171" t="s">
        <v>1065</v>
      </c>
      <c r="E550" s="171" t="s">
        <v>2060</v>
      </c>
      <c r="F550" s="168" t="s">
        <v>97</v>
      </c>
      <c r="H550" s="159">
        <v>44859</v>
      </c>
      <c r="I550" s="171" t="s">
        <v>754</v>
      </c>
      <c r="J550" s="195"/>
      <c r="K550" s="183"/>
      <c r="L550" s="180">
        <f>Table3[[#This Row],[PoW]]*Table3[[#This Row],[ToV in 1.000]]</f>
        <v>0</v>
      </c>
      <c r="M550" s="171"/>
      <c r="N550" s="120"/>
      <c r="O550" s="79"/>
      <c r="P550" s="79"/>
      <c r="Q550" s="171"/>
      <c r="R550" s="171"/>
      <c r="S550" s="171"/>
      <c r="T550" s="171" t="s">
        <v>2061</v>
      </c>
      <c r="U550" s="171"/>
      <c r="V550" s="171"/>
      <c r="W550" s="171"/>
      <c r="X550" s="168" t="s">
        <v>522</v>
      </c>
      <c r="Y550" s="120" t="s">
        <v>754</v>
      </c>
      <c r="AC550" s="159" t="s">
        <v>1380</v>
      </c>
      <c r="AD550" s="96"/>
      <c r="AE550" s="96"/>
      <c r="AF550" s="96"/>
      <c r="AG550" s="96"/>
      <c r="AH550" s="96"/>
      <c r="AI550" s="96"/>
      <c r="AJ550" s="96"/>
      <c r="AK550" s="96"/>
      <c r="AL550" s="96"/>
      <c r="AM550" s="96"/>
      <c r="AN550" s="96"/>
      <c r="AO550" s="98"/>
      <c r="AP550" s="98"/>
      <c r="AQ550" s="98"/>
      <c r="AR550" s="96"/>
      <c r="AS550" s="99"/>
    </row>
    <row r="551" spans="1:45" ht="44.25" customHeight="1" x14ac:dyDescent="0.3">
      <c r="A551" s="171">
        <v>231</v>
      </c>
      <c r="B551" s="171"/>
      <c r="C551" s="96">
        <v>3288966</v>
      </c>
      <c r="D551" s="171" t="s">
        <v>1065</v>
      </c>
      <c r="E551" s="171" t="s">
        <v>2062</v>
      </c>
      <c r="F551" s="171" t="s">
        <v>274</v>
      </c>
      <c r="H551" s="159">
        <v>44861</v>
      </c>
      <c r="I551" s="171" t="s">
        <v>754</v>
      </c>
      <c r="J551" s="195"/>
      <c r="K551" s="183"/>
      <c r="L551" s="180">
        <f>Table3[[#This Row],[PoW]]*Table3[[#This Row],[ToV in 1.000]]</f>
        <v>0</v>
      </c>
      <c r="M551" s="171"/>
      <c r="N551" s="120"/>
      <c r="O551" s="79"/>
      <c r="P551" s="79"/>
      <c r="Q551" s="171"/>
      <c r="R551" s="171"/>
      <c r="S551" s="171"/>
      <c r="T551" s="171" t="s">
        <v>2063</v>
      </c>
      <c r="U551" s="171"/>
      <c r="V551" s="171"/>
      <c r="W551" s="171"/>
      <c r="X551" s="168" t="s">
        <v>522</v>
      </c>
      <c r="Y551" s="120" t="s">
        <v>754</v>
      </c>
      <c r="AC551" s="159" t="s">
        <v>2064</v>
      </c>
      <c r="AD551" s="96"/>
      <c r="AE551" s="96"/>
      <c r="AF551" s="96"/>
      <c r="AG551" s="96"/>
      <c r="AH551" s="96"/>
      <c r="AI551" s="96"/>
      <c r="AJ551" s="96"/>
      <c r="AK551" s="96"/>
      <c r="AL551" s="96"/>
      <c r="AM551" s="96"/>
      <c r="AN551" s="96"/>
      <c r="AO551" s="98"/>
      <c r="AP551" s="98"/>
      <c r="AQ551" s="98"/>
      <c r="AR551" s="96"/>
      <c r="AS551" s="99"/>
    </row>
    <row r="552" spans="1:45" ht="44.25" customHeight="1" x14ac:dyDescent="0.3">
      <c r="A552" s="171">
        <v>230</v>
      </c>
      <c r="B552" s="171"/>
      <c r="C552" s="96">
        <v>3277808</v>
      </c>
      <c r="D552" s="171" t="s">
        <v>1065</v>
      </c>
      <c r="E552" s="171" t="s">
        <v>2065</v>
      </c>
      <c r="F552" s="171" t="s">
        <v>274</v>
      </c>
      <c r="H552" s="159">
        <v>44820</v>
      </c>
      <c r="I552" s="171" t="s">
        <v>754</v>
      </c>
      <c r="J552" s="195"/>
      <c r="K552" s="183"/>
      <c r="L552" s="180">
        <f>Table3[[#This Row],[PoW]]*Table3[[#This Row],[ToV in 1.000]]</f>
        <v>0</v>
      </c>
      <c r="M552" s="171"/>
      <c r="N552" s="120"/>
      <c r="O552" s="79"/>
      <c r="P552" s="79"/>
      <c r="Q552" s="171"/>
      <c r="R552" s="171"/>
      <c r="S552" s="171"/>
      <c r="T552" s="171" t="s">
        <v>2066</v>
      </c>
      <c r="U552" s="171"/>
      <c r="V552" s="171"/>
      <c r="W552" s="171"/>
      <c r="X552" s="168" t="s">
        <v>522</v>
      </c>
      <c r="Y552" s="120" t="s">
        <v>754</v>
      </c>
      <c r="AC552" s="159" t="s">
        <v>1380</v>
      </c>
      <c r="AD552" s="96"/>
      <c r="AE552" s="96"/>
      <c r="AF552" s="96"/>
      <c r="AG552" s="96"/>
      <c r="AH552" s="96"/>
      <c r="AI552" s="96"/>
      <c r="AJ552" s="96"/>
      <c r="AK552" s="96"/>
      <c r="AL552" s="96"/>
      <c r="AM552" s="96"/>
      <c r="AN552" s="96"/>
      <c r="AO552" s="98"/>
      <c r="AP552" s="98"/>
      <c r="AQ552" s="98"/>
      <c r="AR552" s="96"/>
      <c r="AS552" s="99"/>
    </row>
    <row r="553" spans="1:45" ht="44.25" customHeight="1" x14ac:dyDescent="0.3">
      <c r="A553" s="171">
        <v>229</v>
      </c>
      <c r="B553" s="171"/>
      <c r="C553" s="96">
        <v>3264766</v>
      </c>
      <c r="D553" s="171" t="s">
        <v>1684</v>
      </c>
      <c r="E553" s="171" t="s">
        <v>2067</v>
      </c>
      <c r="F553" s="171" t="s">
        <v>274</v>
      </c>
      <c r="H553" s="159">
        <v>44831</v>
      </c>
      <c r="I553" s="171" t="s">
        <v>754</v>
      </c>
      <c r="J553" s="195"/>
      <c r="K553" s="183"/>
      <c r="L553" s="180">
        <f>Table3[[#This Row],[PoW]]*Table3[[#This Row],[ToV in 1.000]]</f>
        <v>0</v>
      </c>
      <c r="M553" s="171"/>
      <c r="N553" s="120"/>
      <c r="O553" s="79"/>
      <c r="P553" s="79"/>
      <c r="Q553" s="171"/>
      <c r="R553" s="171"/>
      <c r="S553" s="171"/>
      <c r="T553" s="171" t="s">
        <v>2068</v>
      </c>
      <c r="U553" s="171"/>
      <c r="V553" s="171"/>
      <c r="W553" s="171"/>
      <c r="X553" s="168" t="s">
        <v>522</v>
      </c>
      <c r="Y553" s="120" t="s">
        <v>754</v>
      </c>
      <c r="AC553" s="159" t="s">
        <v>1380</v>
      </c>
      <c r="AD553" s="96"/>
      <c r="AE553" s="96"/>
      <c r="AF553" s="96"/>
      <c r="AG553" s="96"/>
      <c r="AH553" s="96"/>
      <c r="AI553" s="96"/>
      <c r="AJ553" s="96"/>
      <c r="AK553" s="96"/>
      <c r="AL553" s="96"/>
      <c r="AM553" s="96"/>
      <c r="AN553" s="96"/>
      <c r="AO553" s="98"/>
      <c r="AP553" s="98"/>
      <c r="AQ553" s="98"/>
      <c r="AR553" s="96" t="s">
        <v>2069</v>
      </c>
      <c r="AS553" s="108" t="s">
        <v>2070</v>
      </c>
    </row>
    <row r="554" spans="1:45" ht="44.25" customHeight="1" x14ac:dyDescent="0.3">
      <c r="A554" s="171">
        <v>228</v>
      </c>
      <c r="B554" s="171"/>
      <c r="C554" s="120" t="s">
        <v>754</v>
      </c>
      <c r="D554" s="171" t="s">
        <v>2071</v>
      </c>
      <c r="E554" s="171" t="s">
        <v>2072</v>
      </c>
      <c r="F554" s="168" t="s">
        <v>97</v>
      </c>
      <c r="H554" s="159">
        <v>44808</v>
      </c>
      <c r="I554" s="171" t="s">
        <v>754</v>
      </c>
      <c r="J554" s="201"/>
      <c r="K554" s="183"/>
      <c r="L554" s="179">
        <f>Table3[[#This Row],[PoW]]*Table3[[#This Row],[ToV in 1.000]]</f>
        <v>0</v>
      </c>
      <c r="M554" s="171"/>
      <c r="N554" s="120"/>
      <c r="O554" s="79"/>
      <c r="P554" s="79"/>
      <c r="Q554" s="171"/>
      <c r="R554" s="171"/>
      <c r="S554" s="171"/>
      <c r="T554" s="171" t="s">
        <v>2073</v>
      </c>
      <c r="U554" s="171"/>
      <c r="V554" s="168"/>
      <c r="W554" s="171"/>
      <c r="X554" s="168" t="s">
        <v>522</v>
      </c>
      <c r="Y554" s="120" t="s">
        <v>754</v>
      </c>
      <c r="AC554" s="159" t="s">
        <v>1380</v>
      </c>
      <c r="AD554" s="96"/>
      <c r="AE554" s="96"/>
      <c r="AF554" s="96"/>
      <c r="AG554" s="96"/>
      <c r="AH554" s="96"/>
      <c r="AI554" s="96"/>
      <c r="AJ554" s="96"/>
      <c r="AK554" s="96"/>
      <c r="AL554" s="96"/>
      <c r="AM554" s="96"/>
      <c r="AN554" s="96"/>
      <c r="AO554" s="98"/>
      <c r="AP554" s="98"/>
      <c r="AQ554" s="98"/>
      <c r="AR554" s="96"/>
      <c r="AS554" s="99"/>
    </row>
    <row r="555" spans="1:45" ht="44.25" customHeight="1" x14ac:dyDescent="0.3">
      <c r="A555" s="171">
        <v>227</v>
      </c>
      <c r="B555" s="171"/>
      <c r="C555" s="96">
        <v>3207947</v>
      </c>
      <c r="D555" s="171" t="s">
        <v>2074</v>
      </c>
      <c r="E555" s="171" t="s">
        <v>2075</v>
      </c>
      <c r="F555" s="171" t="s">
        <v>279</v>
      </c>
      <c r="H555" s="159">
        <v>44785</v>
      </c>
      <c r="I555" s="171" t="s">
        <v>754</v>
      </c>
      <c r="J555" s="201">
        <v>435</v>
      </c>
      <c r="K555" s="183"/>
      <c r="L555" s="179">
        <f>Table3[[#This Row],[PoW]]*Table3[[#This Row],[ToV in 1.000]]</f>
        <v>0</v>
      </c>
      <c r="M555" s="171" t="s">
        <v>112</v>
      </c>
      <c r="N555" s="120"/>
      <c r="O555" s="79"/>
      <c r="P555" s="79"/>
      <c r="Q555" s="171"/>
      <c r="R555" s="171"/>
      <c r="S555" s="171"/>
      <c r="T555" s="171" t="s">
        <v>2076</v>
      </c>
      <c r="U555" s="171"/>
      <c r="V555" s="168"/>
      <c r="W555" s="171"/>
      <c r="X555" s="171" t="s">
        <v>522</v>
      </c>
      <c r="Y555" s="120"/>
      <c r="AC555" s="159" t="s">
        <v>2077</v>
      </c>
      <c r="AD555" s="96"/>
      <c r="AE555" s="96"/>
      <c r="AF555" s="96"/>
      <c r="AG555" s="96"/>
      <c r="AH555" s="96"/>
      <c r="AI555" s="96"/>
      <c r="AJ555" s="96"/>
      <c r="AK555" s="96"/>
      <c r="AL555" s="98"/>
      <c r="AM555" s="98">
        <v>44788</v>
      </c>
      <c r="AN555" s="98"/>
      <c r="AO555" s="98"/>
      <c r="AP555" s="98"/>
      <c r="AQ555" s="98"/>
      <c r="AR555" s="96"/>
      <c r="AS555" s="99"/>
    </row>
    <row r="556" spans="1:45" ht="44.25" customHeight="1" x14ac:dyDescent="0.3">
      <c r="A556" s="171">
        <v>226</v>
      </c>
      <c r="B556" s="171"/>
      <c r="C556" s="120" t="s">
        <v>754</v>
      </c>
      <c r="D556" s="171" t="s">
        <v>1065</v>
      </c>
      <c r="E556" s="171" t="s">
        <v>2078</v>
      </c>
      <c r="F556" s="171" t="s">
        <v>279</v>
      </c>
      <c r="H556" s="159">
        <v>44789</v>
      </c>
      <c r="I556" s="171" t="s">
        <v>754</v>
      </c>
      <c r="J556" s="195"/>
      <c r="K556" s="183"/>
      <c r="L556" s="180">
        <f>Table3[[#This Row],[PoW]]*Table3[[#This Row],[ToV in 1.000]]</f>
        <v>0</v>
      </c>
      <c r="M556" s="171" t="s">
        <v>112</v>
      </c>
      <c r="N556" s="120"/>
      <c r="O556" s="79"/>
      <c r="P556" s="79"/>
      <c r="Q556" s="171"/>
      <c r="R556" s="171"/>
      <c r="S556" s="171"/>
      <c r="T556" s="171" t="s">
        <v>2079</v>
      </c>
      <c r="U556" s="171"/>
      <c r="V556" s="171"/>
      <c r="W556" s="171"/>
      <c r="X556" s="171" t="s">
        <v>522</v>
      </c>
      <c r="Y556" s="120"/>
      <c r="AC556" s="159" t="s">
        <v>1380</v>
      </c>
      <c r="AD556" s="96"/>
      <c r="AE556" s="96"/>
      <c r="AF556" s="96"/>
      <c r="AG556" s="96"/>
      <c r="AH556" s="96"/>
      <c r="AI556" s="96"/>
      <c r="AJ556" s="96"/>
      <c r="AK556" s="96"/>
      <c r="AL556" s="98"/>
      <c r="AM556" s="98"/>
      <c r="AN556" s="98"/>
      <c r="AO556" s="98"/>
      <c r="AP556" s="98"/>
      <c r="AQ556" s="98"/>
      <c r="AR556" s="96"/>
      <c r="AS556" s="99"/>
    </row>
    <row r="557" spans="1:45" ht="44.25" customHeight="1" x14ac:dyDescent="0.3">
      <c r="A557" s="171">
        <v>225</v>
      </c>
      <c r="B557" s="171"/>
      <c r="C557" s="120" t="s">
        <v>754</v>
      </c>
      <c r="D557" s="171" t="s">
        <v>1065</v>
      </c>
      <c r="E557" s="171" t="s">
        <v>2080</v>
      </c>
      <c r="F557" s="171" t="s">
        <v>790</v>
      </c>
      <c r="H557" s="159">
        <v>44775</v>
      </c>
      <c r="I557" s="171" t="s">
        <v>754</v>
      </c>
      <c r="J557" s="195"/>
      <c r="K557" s="183"/>
      <c r="L557" s="180">
        <f>Table3[[#This Row],[PoW]]*Table3[[#This Row],[ToV in 1.000]]</f>
        <v>0</v>
      </c>
      <c r="M557" s="171"/>
      <c r="N557" s="120"/>
      <c r="O557" s="79"/>
      <c r="P557" s="79"/>
      <c r="Q557" s="171"/>
      <c r="R557" s="171"/>
      <c r="S557" s="171"/>
      <c r="T557" s="171" t="s">
        <v>2081</v>
      </c>
      <c r="U557" s="171"/>
      <c r="V557" s="171"/>
      <c r="W557" s="171"/>
      <c r="X557" s="168" t="s">
        <v>522</v>
      </c>
      <c r="Y557" s="120" t="s">
        <v>754</v>
      </c>
      <c r="AC557" s="159" t="s">
        <v>1380</v>
      </c>
      <c r="AD557" s="96"/>
      <c r="AE557" s="96"/>
      <c r="AF557" s="96"/>
      <c r="AG557" s="96"/>
      <c r="AH557" s="96"/>
      <c r="AI557" s="96"/>
      <c r="AJ557" s="96"/>
      <c r="AK557" s="96"/>
      <c r="AL557" s="96"/>
      <c r="AM557" s="96"/>
      <c r="AN557" s="96"/>
      <c r="AO557" s="98"/>
      <c r="AP557" s="98"/>
      <c r="AQ557" s="98"/>
      <c r="AR557" s="96"/>
      <c r="AS557" s="99"/>
    </row>
    <row r="558" spans="1:45" ht="44.25" customHeight="1" x14ac:dyDescent="0.3">
      <c r="A558" s="171">
        <v>224</v>
      </c>
      <c r="B558" s="171"/>
      <c r="C558" s="120" t="s">
        <v>754</v>
      </c>
      <c r="D558" s="171" t="s">
        <v>1065</v>
      </c>
      <c r="E558" s="171" t="s">
        <v>2082</v>
      </c>
      <c r="F558" s="168" t="s">
        <v>97</v>
      </c>
      <c r="H558" s="159">
        <v>44775</v>
      </c>
      <c r="I558" s="171" t="s">
        <v>754</v>
      </c>
      <c r="J558" s="195"/>
      <c r="K558" s="183"/>
      <c r="L558" s="180">
        <f>Table3[[#This Row],[PoW]]*Table3[[#This Row],[ToV in 1.000]]</f>
        <v>0</v>
      </c>
      <c r="M558" s="171"/>
      <c r="N558" s="120"/>
      <c r="O558" s="79"/>
      <c r="P558" s="79"/>
      <c r="Q558" s="171"/>
      <c r="R558" s="171"/>
      <c r="S558" s="171"/>
      <c r="T558" s="171" t="s">
        <v>2083</v>
      </c>
      <c r="U558" s="171"/>
      <c r="V558" s="171"/>
      <c r="W558" s="171"/>
      <c r="X558" s="168" t="s">
        <v>522</v>
      </c>
      <c r="Y558" s="120" t="s">
        <v>754</v>
      </c>
      <c r="AC558" s="159" t="s">
        <v>1380</v>
      </c>
      <c r="AD558" s="96"/>
      <c r="AE558" s="96"/>
      <c r="AF558" s="96"/>
      <c r="AG558" s="148"/>
      <c r="AH558" s="96"/>
      <c r="AI558" s="96"/>
      <c r="AJ558" s="96"/>
      <c r="AK558" s="96"/>
      <c r="AL558" s="96"/>
      <c r="AM558" s="96"/>
      <c r="AN558" s="96"/>
      <c r="AO558" s="98"/>
      <c r="AP558" s="98"/>
      <c r="AQ558" s="98"/>
      <c r="AR558" s="96"/>
      <c r="AS558" s="99"/>
    </row>
    <row r="559" spans="1:45" ht="44.25" customHeight="1" x14ac:dyDescent="0.3">
      <c r="A559" s="171">
        <v>223</v>
      </c>
      <c r="B559" s="171"/>
      <c r="C559" s="120" t="s">
        <v>754</v>
      </c>
      <c r="D559" s="171" t="s">
        <v>1065</v>
      </c>
      <c r="E559" s="171" t="s">
        <v>2084</v>
      </c>
      <c r="F559" s="171" t="s">
        <v>274</v>
      </c>
      <c r="H559" s="159">
        <v>44756</v>
      </c>
      <c r="I559" s="171" t="s">
        <v>754</v>
      </c>
      <c r="J559" s="195"/>
      <c r="K559" s="183"/>
      <c r="L559" s="180">
        <f>Table3[[#This Row],[PoW]]*Table3[[#This Row],[ToV in 1.000]]</f>
        <v>0</v>
      </c>
      <c r="M559" s="171"/>
      <c r="N559" s="120"/>
      <c r="O559" s="79"/>
      <c r="P559" s="79"/>
      <c r="Q559" s="171"/>
      <c r="R559" s="171"/>
      <c r="S559" s="171"/>
      <c r="T559" s="171" t="s">
        <v>2085</v>
      </c>
      <c r="U559" s="171"/>
      <c r="V559" s="171"/>
      <c r="W559" s="171"/>
      <c r="X559" s="168" t="s">
        <v>522</v>
      </c>
      <c r="Y559" s="120" t="s">
        <v>754</v>
      </c>
      <c r="AC559" s="159" t="s">
        <v>2086</v>
      </c>
      <c r="AD559" s="96"/>
      <c r="AE559" s="96"/>
      <c r="AF559" s="96"/>
      <c r="AG559" s="96"/>
      <c r="AH559" s="96"/>
      <c r="AI559" s="96"/>
      <c r="AJ559" s="96"/>
      <c r="AK559" s="96"/>
      <c r="AL559" s="96"/>
      <c r="AM559" s="96"/>
      <c r="AN559" s="96"/>
      <c r="AO559" s="98"/>
      <c r="AP559" s="98"/>
      <c r="AQ559" s="98"/>
      <c r="AR559" s="96"/>
      <c r="AS559" s="99"/>
    </row>
    <row r="560" spans="1:45" ht="44.25" customHeight="1" x14ac:dyDescent="0.3">
      <c r="A560" s="171">
        <v>222</v>
      </c>
      <c r="B560" s="171"/>
      <c r="C560" s="120" t="s">
        <v>754</v>
      </c>
      <c r="D560" s="171" t="s">
        <v>1065</v>
      </c>
      <c r="E560" s="171" t="s">
        <v>2087</v>
      </c>
      <c r="F560" s="171" t="s">
        <v>274</v>
      </c>
      <c r="H560" s="159">
        <v>44754</v>
      </c>
      <c r="I560" s="171" t="s">
        <v>754</v>
      </c>
      <c r="J560" s="195"/>
      <c r="K560" s="183"/>
      <c r="L560" s="180">
        <f>Table3[[#This Row],[PoW]]*Table3[[#This Row],[ToV in 1.000]]</f>
        <v>0</v>
      </c>
      <c r="M560" s="171"/>
      <c r="N560" s="120"/>
      <c r="O560" s="79"/>
      <c r="P560" s="79"/>
      <c r="Q560" s="171"/>
      <c r="R560" s="171"/>
      <c r="S560" s="171"/>
      <c r="T560" s="171" t="s">
        <v>2088</v>
      </c>
      <c r="U560" s="171"/>
      <c r="V560" s="171"/>
      <c r="W560" s="171"/>
      <c r="X560" s="168" t="s">
        <v>522</v>
      </c>
      <c r="Y560" s="120" t="s">
        <v>754</v>
      </c>
      <c r="AC560" s="159" t="s">
        <v>2089</v>
      </c>
      <c r="AD560" s="96"/>
      <c r="AE560" s="96"/>
      <c r="AF560" s="96"/>
      <c r="AG560" s="148"/>
      <c r="AH560" s="96"/>
      <c r="AI560" s="96"/>
      <c r="AJ560" s="96"/>
      <c r="AK560" s="96"/>
      <c r="AL560" s="96"/>
      <c r="AM560" s="96">
        <v>44754</v>
      </c>
      <c r="AN560" s="96"/>
      <c r="AO560" s="98"/>
      <c r="AP560" s="98"/>
      <c r="AQ560" s="98"/>
      <c r="AR560" s="96"/>
      <c r="AS560" s="99"/>
    </row>
    <row r="561" spans="1:45" ht="44.25" customHeight="1" x14ac:dyDescent="0.3">
      <c r="A561" s="171">
        <v>221</v>
      </c>
      <c r="B561" s="171"/>
      <c r="C561" s="96">
        <v>3119920</v>
      </c>
      <c r="D561" s="171" t="s">
        <v>1109</v>
      </c>
      <c r="E561" s="171" t="s">
        <v>838</v>
      </c>
      <c r="F561" s="168" t="s">
        <v>97</v>
      </c>
      <c r="H561" s="159">
        <v>44739</v>
      </c>
      <c r="I561" s="171" t="s">
        <v>754</v>
      </c>
      <c r="J561" s="195"/>
      <c r="K561" s="183"/>
      <c r="L561" s="180">
        <f>Table3[[#This Row],[PoW]]*Table3[[#This Row],[ToV in 1.000]]</f>
        <v>0</v>
      </c>
      <c r="M561" s="171"/>
      <c r="N561" s="120"/>
      <c r="O561" s="79"/>
      <c r="P561" s="79"/>
      <c r="Q561" s="171"/>
      <c r="R561" s="171"/>
      <c r="S561" s="171"/>
      <c r="T561" s="171" t="s">
        <v>2090</v>
      </c>
      <c r="U561" s="171"/>
      <c r="V561" s="171"/>
      <c r="W561" s="171"/>
      <c r="X561" s="168" t="s">
        <v>522</v>
      </c>
      <c r="Y561" s="120" t="s">
        <v>754</v>
      </c>
      <c r="AC561" s="159" t="s">
        <v>1380</v>
      </c>
      <c r="AD561" s="96"/>
      <c r="AE561" s="96"/>
      <c r="AF561" s="96"/>
      <c r="AG561" s="96"/>
      <c r="AH561" s="96"/>
      <c r="AI561" s="96"/>
      <c r="AJ561" s="96"/>
      <c r="AK561" s="96"/>
      <c r="AL561" s="96"/>
      <c r="AM561" s="96"/>
      <c r="AN561" s="96"/>
      <c r="AO561" s="98"/>
      <c r="AP561" s="98"/>
      <c r="AQ561" s="98"/>
      <c r="AR561" s="96"/>
      <c r="AS561" s="99"/>
    </row>
    <row r="562" spans="1:45" ht="44.25" customHeight="1" x14ac:dyDescent="0.3">
      <c r="A562" s="171">
        <v>220</v>
      </c>
      <c r="B562" s="171"/>
      <c r="C562" s="96">
        <v>3119915</v>
      </c>
      <c r="D562" s="171" t="s">
        <v>2091</v>
      </c>
      <c r="E562" s="171" t="s">
        <v>2092</v>
      </c>
      <c r="F562" s="171" t="s">
        <v>274</v>
      </c>
      <c r="H562" s="159">
        <v>44743</v>
      </c>
      <c r="I562" s="171" t="s">
        <v>754</v>
      </c>
      <c r="J562" s="195"/>
      <c r="K562" s="183"/>
      <c r="L562" s="180">
        <f>Table3[[#This Row],[PoW]]*Table3[[#This Row],[ToV in 1.000]]</f>
        <v>0</v>
      </c>
      <c r="M562" s="171"/>
      <c r="N562" s="120"/>
      <c r="O562" s="79"/>
      <c r="P562" s="79"/>
      <c r="Q562" s="171"/>
      <c r="R562" s="171"/>
      <c r="S562" s="171"/>
      <c r="T562" s="171" t="s">
        <v>2093</v>
      </c>
      <c r="U562" s="171"/>
      <c r="V562" s="171"/>
      <c r="W562" s="171"/>
      <c r="X562" s="168" t="s">
        <v>522</v>
      </c>
      <c r="Y562" s="120" t="s">
        <v>754</v>
      </c>
      <c r="AC562" s="159" t="s">
        <v>2094</v>
      </c>
      <c r="AD562" s="96"/>
      <c r="AE562" s="96"/>
      <c r="AF562" s="96"/>
      <c r="AG562" s="96"/>
      <c r="AH562" s="96"/>
      <c r="AI562" s="96"/>
      <c r="AJ562" s="96"/>
      <c r="AK562" s="96"/>
      <c r="AL562" s="96"/>
      <c r="AM562" s="96"/>
      <c r="AN562" s="96"/>
      <c r="AO562" s="98"/>
      <c r="AP562" s="98"/>
      <c r="AQ562" s="98"/>
      <c r="AR562" s="96"/>
      <c r="AS562" s="99"/>
    </row>
    <row r="563" spans="1:45" ht="44.25" customHeight="1" x14ac:dyDescent="0.3">
      <c r="A563" s="171">
        <v>219</v>
      </c>
      <c r="B563" s="171"/>
      <c r="C563" s="96">
        <v>3119911</v>
      </c>
      <c r="D563" s="171" t="s">
        <v>2095</v>
      </c>
      <c r="E563" s="171" t="s">
        <v>2092</v>
      </c>
      <c r="F563" s="171" t="s">
        <v>274</v>
      </c>
      <c r="H563" s="159">
        <v>44740</v>
      </c>
      <c r="I563" s="171" t="s">
        <v>754</v>
      </c>
      <c r="J563" s="195"/>
      <c r="K563" s="183"/>
      <c r="L563" s="180">
        <f>Table3[[#This Row],[PoW]]*Table3[[#This Row],[ToV in 1.000]]</f>
        <v>0</v>
      </c>
      <c r="M563" s="171"/>
      <c r="N563" s="120"/>
      <c r="O563" s="79"/>
      <c r="P563" s="79"/>
      <c r="Q563" s="171"/>
      <c r="R563" s="171"/>
      <c r="S563" s="171"/>
      <c r="T563" s="171" t="s">
        <v>2096</v>
      </c>
      <c r="U563" s="171"/>
      <c r="V563" s="171"/>
      <c r="W563" s="171"/>
      <c r="X563" s="168" t="s">
        <v>522</v>
      </c>
      <c r="Y563" s="120" t="s">
        <v>754</v>
      </c>
      <c r="AC563" s="159" t="s">
        <v>2097</v>
      </c>
      <c r="AD563" s="96"/>
      <c r="AE563" s="96"/>
      <c r="AF563" s="96"/>
      <c r="AG563" s="96"/>
      <c r="AH563" s="96"/>
      <c r="AI563" s="96"/>
      <c r="AJ563" s="96"/>
      <c r="AK563" s="96"/>
      <c r="AL563" s="96"/>
      <c r="AM563" s="96">
        <v>44740</v>
      </c>
      <c r="AN563" s="96"/>
      <c r="AO563" s="98"/>
      <c r="AP563" s="98"/>
      <c r="AQ563" s="98"/>
      <c r="AR563" s="96"/>
      <c r="AS563" s="99"/>
    </row>
    <row r="564" spans="1:45" ht="44.25" customHeight="1" x14ac:dyDescent="0.3">
      <c r="A564" s="171">
        <v>218</v>
      </c>
      <c r="B564" s="171"/>
      <c r="C564" s="120" t="s">
        <v>754</v>
      </c>
      <c r="D564" s="120" t="s">
        <v>794</v>
      </c>
      <c r="E564" s="171" t="s">
        <v>2098</v>
      </c>
      <c r="F564" s="171" t="s">
        <v>274</v>
      </c>
      <c r="H564" s="159">
        <v>44706</v>
      </c>
      <c r="I564" s="171" t="s">
        <v>754</v>
      </c>
      <c r="J564" s="195"/>
      <c r="K564" s="183"/>
      <c r="L564" s="180">
        <f>Table3[[#This Row],[PoW]]*Table3[[#This Row],[ToV in 1.000]]</f>
        <v>0</v>
      </c>
      <c r="M564" s="171"/>
      <c r="N564" s="120"/>
      <c r="O564" s="79"/>
      <c r="P564" s="79"/>
      <c r="Q564" s="171"/>
      <c r="R564" s="171"/>
      <c r="S564" s="171"/>
      <c r="T564" s="171" t="s">
        <v>2099</v>
      </c>
      <c r="U564" s="171"/>
      <c r="V564" s="171"/>
      <c r="W564" s="171"/>
      <c r="X564" s="168" t="s">
        <v>522</v>
      </c>
      <c r="Y564" s="120" t="s">
        <v>754</v>
      </c>
      <c r="AC564" s="159" t="s">
        <v>1380</v>
      </c>
      <c r="AD564" s="96"/>
      <c r="AE564" s="96"/>
      <c r="AF564" s="96"/>
      <c r="AG564" s="96"/>
      <c r="AH564" s="96"/>
      <c r="AI564" s="96"/>
      <c r="AJ564" s="96"/>
      <c r="AK564" s="96"/>
      <c r="AL564" s="96"/>
      <c r="AM564" s="96"/>
      <c r="AN564" s="96"/>
      <c r="AO564" s="98"/>
      <c r="AP564" s="98"/>
      <c r="AQ564" s="98"/>
      <c r="AR564" s="96"/>
      <c r="AS564" s="99"/>
    </row>
    <row r="565" spans="1:45" ht="44.25" customHeight="1" x14ac:dyDescent="0.3">
      <c r="A565" s="171">
        <v>217</v>
      </c>
      <c r="B565" s="171"/>
      <c r="C565" s="96">
        <v>2960755</v>
      </c>
      <c r="D565" s="171" t="s">
        <v>2100</v>
      </c>
      <c r="E565" s="171" t="s">
        <v>2101</v>
      </c>
      <c r="F565" s="171" t="s">
        <v>279</v>
      </c>
      <c r="H565" s="159">
        <v>44677</v>
      </c>
      <c r="I565" s="171" t="s">
        <v>754</v>
      </c>
      <c r="J565" s="201" t="e">
        <f>#REF!*1695</f>
        <v>#REF!</v>
      </c>
      <c r="K565" s="183"/>
      <c r="L565" s="179" t="e">
        <f>Table3[[#This Row],[PoW]]*Table3[[#This Row],[ToV in 1.000]]</f>
        <v>#REF!</v>
      </c>
      <c r="M565" s="171" t="s">
        <v>112</v>
      </c>
      <c r="N565" s="120"/>
      <c r="O565" s="79"/>
      <c r="P565" s="79"/>
      <c r="Q565" s="171"/>
      <c r="R565" s="171"/>
      <c r="S565" s="171"/>
      <c r="T565" s="171" t="s">
        <v>2102</v>
      </c>
      <c r="U565" s="171"/>
      <c r="V565" s="168"/>
      <c r="W565" s="171"/>
      <c r="X565" s="171" t="s">
        <v>522</v>
      </c>
      <c r="Y565" s="120"/>
      <c r="Z565" s="159">
        <v>44725</v>
      </c>
      <c r="AC565" s="159" t="s">
        <v>2103</v>
      </c>
      <c r="AD565" s="96"/>
      <c r="AE565" s="96"/>
      <c r="AF565" s="96"/>
      <c r="AG565" s="96"/>
      <c r="AH565" s="96"/>
      <c r="AI565" s="96"/>
      <c r="AJ565" s="96"/>
      <c r="AK565" s="96"/>
      <c r="AL565" s="98"/>
      <c r="AM565" s="98"/>
      <c r="AN565" s="98">
        <v>44774</v>
      </c>
      <c r="AO565" s="98">
        <v>44743</v>
      </c>
      <c r="AP565" s="98">
        <v>46022</v>
      </c>
      <c r="AQ565" s="98">
        <v>44734</v>
      </c>
      <c r="AR565" s="96"/>
      <c r="AS565" s="99"/>
    </row>
    <row r="566" spans="1:45" ht="44.25" customHeight="1" x14ac:dyDescent="0.3">
      <c r="A566" s="171">
        <v>216</v>
      </c>
      <c r="B566" s="171"/>
      <c r="C566" s="96">
        <v>2960349</v>
      </c>
      <c r="D566" s="171" t="s">
        <v>1422</v>
      </c>
      <c r="E566" s="171" t="s">
        <v>2104</v>
      </c>
      <c r="F566" s="171" t="s">
        <v>274</v>
      </c>
      <c r="H566" s="159">
        <v>44670</v>
      </c>
      <c r="I566" s="171" t="s">
        <v>754</v>
      </c>
      <c r="J566" s="201">
        <v>2500</v>
      </c>
      <c r="K566" s="183"/>
      <c r="L566" s="179">
        <f>Table3[[#This Row],[PoW]]*Table3[[#This Row],[ToV in 1.000]]</f>
        <v>0</v>
      </c>
      <c r="M566" s="171"/>
      <c r="N566" s="120"/>
      <c r="O566" s="79"/>
      <c r="P566" s="79"/>
      <c r="Q566" s="171"/>
      <c r="R566" s="171"/>
      <c r="S566" s="171"/>
      <c r="T566" s="171" t="s">
        <v>2105</v>
      </c>
      <c r="U566" s="171"/>
      <c r="V566" s="168"/>
      <c r="W566" s="171"/>
      <c r="X566" s="168" t="s">
        <v>522</v>
      </c>
      <c r="Y566" s="120" t="s">
        <v>754</v>
      </c>
      <c r="AC566" s="159" t="s">
        <v>2106</v>
      </c>
      <c r="AD566" s="96"/>
      <c r="AE566" s="96"/>
      <c r="AF566" s="148"/>
      <c r="AG566" s="96"/>
      <c r="AH566" s="96"/>
      <c r="AI566" s="96"/>
      <c r="AJ566" s="96"/>
      <c r="AK566" s="96"/>
      <c r="AL566" s="96"/>
      <c r="AM566" s="96">
        <v>44670</v>
      </c>
      <c r="AN566" s="96"/>
      <c r="AO566" s="98"/>
      <c r="AP566" s="98"/>
      <c r="AQ566" s="98">
        <v>44728</v>
      </c>
      <c r="AR566" s="96" t="s">
        <v>2107</v>
      </c>
      <c r="AS566" s="99"/>
    </row>
    <row r="567" spans="1:45" ht="44.25" customHeight="1" x14ac:dyDescent="0.3">
      <c r="A567" s="171">
        <v>211</v>
      </c>
      <c r="B567" s="171"/>
      <c r="C567" s="96">
        <v>2586805</v>
      </c>
      <c r="D567" s="171" t="s">
        <v>2119</v>
      </c>
      <c r="E567" s="171" t="s">
        <v>2120</v>
      </c>
      <c r="F567" s="171" t="s">
        <v>274</v>
      </c>
      <c r="H567" s="159">
        <v>44617</v>
      </c>
      <c r="I567" s="171" t="s">
        <v>754</v>
      </c>
      <c r="J567" s="195">
        <v>12000</v>
      </c>
      <c r="K567" s="183"/>
      <c r="L567" s="180">
        <f>Table3[[#This Row],[PoW]]*Table3[[#This Row],[ToV in 1.000]]</f>
        <v>0</v>
      </c>
      <c r="M567" s="171"/>
      <c r="N567" s="120"/>
      <c r="O567" s="79"/>
      <c r="P567" s="79"/>
      <c r="Q567" s="171"/>
      <c r="R567" s="171"/>
      <c r="S567" s="171"/>
      <c r="T567" s="171" t="s">
        <v>4102</v>
      </c>
      <c r="U567" s="171"/>
      <c r="V567" s="171"/>
      <c r="W567" s="171"/>
      <c r="X567" s="168" t="s">
        <v>522</v>
      </c>
      <c r="Y567" s="120" t="s">
        <v>754</v>
      </c>
      <c r="Z567" s="159">
        <v>44642</v>
      </c>
      <c r="AC567" s="159" t="s">
        <v>2121</v>
      </c>
      <c r="AD567" s="96"/>
      <c r="AE567" s="96"/>
      <c r="AF567" s="96"/>
      <c r="AG567" s="96"/>
      <c r="AH567" s="96"/>
      <c r="AI567" s="96"/>
      <c r="AJ567" s="96"/>
      <c r="AK567" s="96"/>
      <c r="AL567" s="96">
        <v>44592</v>
      </c>
      <c r="AM567" s="96">
        <v>44622</v>
      </c>
      <c r="AN567" s="96">
        <v>44666</v>
      </c>
      <c r="AO567" s="98"/>
      <c r="AP567" s="98"/>
      <c r="AQ567" s="98"/>
      <c r="AR567" s="96"/>
      <c r="AS567" s="99"/>
    </row>
    <row r="568" spans="1:45" ht="44.25" hidden="1" customHeight="1" x14ac:dyDescent="0.3">
      <c r="A568" s="171">
        <v>215</v>
      </c>
      <c r="B568" s="171"/>
      <c r="C568" s="120" t="s">
        <v>754</v>
      </c>
      <c r="D568" s="171" t="s">
        <v>2108</v>
      </c>
      <c r="E568" s="171" t="s">
        <v>2109</v>
      </c>
      <c r="F568" s="171" t="s">
        <v>274</v>
      </c>
      <c r="I568" s="171" t="s">
        <v>754</v>
      </c>
      <c r="J568" s="195"/>
      <c r="K568" s="183"/>
      <c r="L568" s="180">
        <f>Table3[[#This Row],[PoW]]*Table3[[#This Row],[ToV in 1.000]]</f>
        <v>0</v>
      </c>
      <c r="M568" s="171"/>
      <c r="N568" s="120"/>
      <c r="O568" s="79"/>
      <c r="P568" s="79"/>
      <c r="Q568" s="171"/>
      <c r="R568" s="171"/>
      <c r="S568" s="171"/>
      <c r="T568" s="171"/>
      <c r="U568" s="171"/>
      <c r="V568" s="171"/>
      <c r="W568" s="171"/>
      <c r="X568" s="168" t="s">
        <v>522</v>
      </c>
      <c r="Y568" s="86" t="s">
        <v>754</v>
      </c>
      <c r="AC568" s="159" t="s">
        <v>2110</v>
      </c>
      <c r="AD568" s="96"/>
      <c r="AE568" s="96"/>
      <c r="AF568" s="96"/>
      <c r="AG568" s="96"/>
      <c r="AH568" s="96"/>
      <c r="AI568" s="96"/>
      <c r="AJ568" s="96"/>
      <c r="AK568" s="96"/>
      <c r="AL568" s="96"/>
      <c r="AM568" s="96"/>
      <c r="AN568" s="96"/>
      <c r="AO568" s="98"/>
      <c r="AP568" s="98"/>
      <c r="AQ568" s="98"/>
      <c r="AR568" s="96"/>
      <c r="AS568" s="108"/>
    </row>
    <row r="569" spans="1:45" ht="44.25" hidden="1" customHeight="1" x14ac:dyDescent="0.3">
      <c r="A569" s="171">
        <v>214</v>
      </c>
      <c r="B569" s="171"/>
      <c r="C569" s="120" t="s">
        <v>754</v>
      </c>
      <c r="D569" s="171" t="s">
        <v>2111</v>
      </c>
      <c r="E569" s="171"/>
      <c r="F569" s="168" t="s">
        <v>97</v>
      </c>
      <c r="I569" s="171" t="s">
        <v>754</v>
      </c>
      <c r="J569" s="195"/>
      <c r="K569" s="183"/>
      <c r="L569" s="180">
        <f>Table3[[#This Row],[PoW]]*Table3[[#This Row],[ToV in 1.000]]</f>
        <v>0</v>
      </c>
      <c r="M569" s="171"/>
      <c r="N569" s="120"/>
      <c r="O569" s="79"/>
      <c r="P569" s="79"/>
      <c r="Q569" s="171"/>
      <c r="R569" s="171"/>
      <c r="S569" s="171"/>
      <c r="T569" s="171" t="s">
        <v>2112</v>
      </c>
      <c r="U569" s="171"/>
      <c r="V569" s="171"/>
      <c r="W569" s="171"/>
      <c r="X569" s="168" t="s">
        <v>522</v>
      </c>
      <c r="Y569" s="86" t="s">
        <v>754</v>
      </c>
      <c r="AC569" s="159" t="s">
        <v>1380</v>
      </c>
      <c r="AD569" s="96"/>
      <c r="AE569" s="96"/>
      <c r="AF569" s="148"/>
      <c r="AG569" s="96"/>
      <c r="AH569" s="96"/>
      <c r="AI569" s="96"/>
      <c r="AJ569" s="96"/>
      <c r="AK569" s="96"/>
      <c r="AL569" s="96"/>
      <c r="AM569" s="96"/>
      <c r="AN569" s="96"/>
      <c r="AO569" s="98"/>
      <c r="AP569" s="98"/>
      <c r="AQ569" s="98"/>
      <c r="AR569" s="96"/>
      <c r="AS569" s="108"/>
    </row>
    <row r="570" spans="1:45" ht="44.25" hidden="1" customHeight="1" x14ac:dyDescent="0.3">
      <c r="A570" s="171">
        <v>213</v>
      </c>
      <c r="B570" s="171"/>
      <c r="C570" s="120" t="s">
        <v>754</v>
      </c>
      <c r="D570" s="171" t="s">
        <v>2113</v>
      </c>
      <c r="E570" s="171" t="s">
        <v>2114</v>
      </c>
      <c r="F570" s="168" t="s">
        <v>97</v>
      </c>
      <c r="I570" s="171" t="s">
        <v>754</v>
      </c>
      <c r="J570" s="195"/>
      <c r="K570" s="183"/>
      <c r="L570" s="180">
        <f>Table3[[#This Row],[PoW]]*Table3[[#This Row],[ToV in 1.000]]</f>
        <v>0</v>
      </c>
      <c r="M570" s="171"/>
      <c r="N570" s="120"/>
      <c r="O570" s="79"/>
      <c r="P570" s="79"/>
      <c r="Q570" s="171"/>
      <c r="R570" s="171"/>
      <c r="S570" s="171"/>
      <c r="T570" s="171" t="s">
        <v>2112</v>
      </c>
      <c r="U570" s="171"/>
      <c r="V570" s="171"/>
      <c r="W570" s="171"/>
      <c r="X570" s="168" t="s">
        <v>522</v>
      </c>
      <c r="Y570" s="86" t="s">
        <v>754</v>
      </c>
      <c r="AC570" s="159" t="s">
        <v>1380</v>
      </c>
      <c r="AD570" s="96"/>
      <c r="AE570" s="96"/>
      <c r="AF570" s="96"/>
      <c r="AG570" s="96"/>
      <c r="AH570" s="96"/>
      <c r="AI570" s="96"/>
      <c r="AJ570" s="96"/>
      <c r="AK570" s="96"/>
      <c r="AL570" s="96"/>
      <c r="AM570" s="96"/>
      <c r="AN570" s="96"/>
      <c r="AO570" s="98"/>
      <c r="AP570" s="98"/>
      <c r="AQ570" s="98"/>
      <c r="AR570" s="96"/>
      <c r="AS570" s="108"/>
    </row>
    <row r="571" spans="1:45" ht="44.25" hidden="1" customHeight="1" x14ac:dyDescent="0.3">
      <c r="A571" s="171">
        <v>212</v>
      </c>
      <c r="B571" s="171" t="s">
        <v>2115</v>
      </c>
      <c r="C571" s="120" t="s">
        <v>754</v>
      </c>
      <c r="D571" s="171" t="s">
        <v>2116</v>
      </c>
      <c r="E571" s="171" t="s">
        <v>1874</v>
      </c>
      <c r="F571" s="171" t="s">
        <v>274</v>
      </c>
      <c r="I571" s="171" t="s">
        <v>754</v>
      </c>
      <c r="J571" s="195">
        <v>37</v>
      </c>
      <c r="K571" s="183"/>
      <c r="L571" s="180">
        <f>Table3[[#This Row],[PoW]]*Table3[[#This Row],[ToV in 1.000]]</f>
        <v>0</v>
      </c>
      <c r="M571" s="171"/>
      <c r="N571" s="120"/>
      <c r="O571" s="79"/>
      <c r="P571" s="79"/>
      <c r="Q571" s="171"/>
      <c r="R571" s="171"/>
      <c r="S571" s="171"/>
      <c r="T571" s="171" t="s">
        <v>2117</v>
      </c>
      <c r="U571" s="171"/>
      <c r="V571" s="171"/>
      <c r="W571" s="171"/>
      <c r="X571" s="168" t="s">
        <v>522</v>
      </c>
      <c r="Y571" s="86" t="s">
        <v>754</v>
      </c>
      <c r="AC571" s="159" t="s">
        <v>2118</v>
      </c>
      <c r="AD571" s="96"/>
      <c r="AE571" s="96"/>
      <c r="AF571" s="96"/>
      <c r="AG571" s="96"/>
      <c r="AH571" s="96"/>
      <c r="AI571" s="96"/>
      <c r="AJ571" s="96"/>
      <c r="AK571" s="96"/>
      <c r="AL571" s="96">
        <v>44600</v>
      </c>
      <c r="AM571" s="96">
        <v>44620</v>
      </c>
      <c r="AN571" s="96"/>
      <c r="AO571" s="98"/>
      <c r="AP571" s="98"/>
      <c r="AQ571" s="98"/>
      <c r="AR571" s="96"/>
      <c r="AS571" s="108"/>
    </row>
    <row r="572" spans="1:45" ht="44.25" customHeight="1" x14ac:dyDescent="0.3">
      <c r="A572" s="171">
        <v>210</v>
      </c>
      <c r="B572" s="171"/>
      <c r="C572" s="120" t="s">
        <v>754</v>
      </c>
      <c r="D572" s="171" t="s">
        <v>2122</v>
      </c>
      <c r="E572" s="171" t="s">
        <v>2092</v>
      </c>
      <c r="F572" s="168" t="s">
        <v>97</v>
      </c>
      <c r="H572" s="159">
        <v>44582</v>
      </c>
      <c r="I572" s="171" t="s">
        <v>754</v>
      </c>
      <c r="J572" s="195"/>
      <c r="K572" s="183"/>
      <c r="L572" s="180">
        <f>Table3[[#This Row],[PoW]]*Table3[[#This Row],[ToV in 1.000]]</f>
        <v>0</v>
      </c>
      <c r="M572" s="171"/>
      <c r="N572" s="120"/>
      <c r="O572" s="79"/>
      <c r="P572" s="79"/>
      <c r="Q572" s="171"/>
      <c r="R572" s="171"/>
      <c r="S572" s="171"/>
      <c r="T572" s="171" t="s">
        <v>2123</v>
      </c>
      <c r="U572" s="171"/>
      <c r="V572" s="171"/>
      <c r="W572" s="171"/>
      <c r="X572" s="168" t="s">
        <v>522</v>
      </c>
      <c r="Y572" s="120" t="s">
        <v>754</v>
      </c>
      <c r="AC572" s="159" t="s">
        <v>1380</v>
      </c>
      <c r="AD572" s="96"/>
      <c r="AE572" s="96"/>
      <c r="AF572" s="96"/>
      <c r="AG572" s="96"/>
      <c r="AH572" s="96"/>
      <c r="AI572" s="96"/>
      <c r="AJ572" s="96"/>
      <c r="AK572" s="96"/>
      <c r="AL572" s="96"/>
      <c r="AM572" s="96"/>
      <c r="AN572" s="96"/>
      <c r="AO572" s="98"/>
      <c r="AP572" s="98"/>
      <c r="AQ572" s="98"/>
      <c r="AR572" s="96"/>
      <c r="AS572" s="99"/>
    </row>
    <row r="573" spans="1:45" ht="44.25" customHeight="1" x14ac:dyDescent="0.3">
      <c r="A573" s="171">
        <v>209</v>
      </c>
      <c r="B573" s="171"/>
      <c r="C573" s="96">
        <v>2563263</v>
      </c>
      <c r="D573" s="171" t="s">
        <v>2074</v>
      </c>
      <c r="E573" s="171" t="s">
        <v>2124</v>
      </c>
      <c r="F573" s="171" t="s">
        <v>279</v>
      </c>
      <c r="H573" s="159">
        <v>44638</v>
      </c>
      <c r="I573" s="171" t="s">
        <v>754</v>
      </c>
      <c r="J573" s="195">
        <v>21500</v>
      </c>
      <c r="K573" s="183"/>
      <c r="L573" s="180">
        <f>Table3[[#This Row],[PoW]]*Table3[[#This Row],[ToV in 1.000]]</f>
        <v>0</v>
      </c>
      <c r="M573" s="171" t="s">
        <v>112</v>
      </c>
      <c r="N573" s="120"/>
      <c r="O573" s="79"/>
      <c r="P573" s="79"/>
      <c r="Q573" s="171"/>
      <c r="R573" s="171"/>
      <c r="S573" s="171"/>
      <c r="T573" s="171" t="s">
        <v>4103</v>
      </c>
      <c r="U573" s="171"/>
      <c r="V573" s="171"/>
      <c r="W573" s="171"/>
      <c r="X573" s="171" t="s">
        <v>522</v>
      </c>
      <c r="Y573" s="120"/>
      <c r="Z573" s="159">
        <v>44742</v>
      </c>
      <c r="AC573" s="159" t="s">
        <v>2125</v>
      </c>
      <c r="AD573" s="96"/>
      <c r="AE573" s="148"/>
      <c r="AF573" s="96"/>
      <c r="AG573" s="96"/>
      <c r="AH573" s="96"/>
      <c r="AI573" s="96"/>
      <c r="AJ573" s="96"/>
      <c r="AK573" s="96"/>
      <c r="AL573" s="98"/>
      <c r="AM573" s="98">
        <v>44638</v>
      </c>
      <c r="AN573" s="98">
        <v>44834</v>
      </c>
      <c r="AO573" s="98">
        <v>44715</v>
      </c>
      <c r="AP573" s="98">
        <v>46538</v>
      </c>
      <c r="AQ573" s="98">
        <v>44719</v>
      </c>
      <c r="AR573" s="96"/>
      <c r="AS573" s="99"/>
    </row>
    <row r="574" spans="1:45" ht="44.25" customHeight="1" x14ac:dyDescent="0.3">
      <c r="A574" s="171">
        <v>202</v>
      </c>
      <c r="B574" s="171" t="s">
        <v>2145</v>
      </c>
      <c r="C574" s="96">
        <v>1341295</v>
      </c>
      <c r="D574" s="168" t="s">
        <v>335</v>
      </c>
      <c r="E574" s="171" t="s">
        <v>2146</v>
      </c>
      <c r="F574" s="171" t="s">
        <v>279</v>
      </c>
      <c r="H574" s="159">
        <v>44852</v>
      </c>
      <c r="I574" s="171" t="s">
        <v>754</v>
      </c>
      <c r="J574" s="195">
        <v>56000</v>
      </c>
      <c r="K574" s="183"/>
      <c r="L574" s="180">
        <f>Table3[[#This Row],[PoW]]*Table3[[#This Row],[ToV in 1.000]]</f>
        <v>0</v>
      </c>
      <c r="M574" s="171" t="s">
        <v>112</v>
      </c>
      <c r="N574" s="120"/>
      <c r="O574" s="79"/>
      <c r="P574" s="79"/>
      <c r="Q574" s="171"/>
      <c r="R574" s="171"/>
      <c r="S574" s="171"/>
      <c r="T574" s="171" t="s">
        <v>2147</v>
      </c>
      <c r="U574" s="171"/>
      <c r="V574" s="171"/>
      <c r="W574" s="171"/>
      <c r="X574" s="171" t="s">
        <v>522</v>
      </c>
      <c r="Y574" s="120"/>
      <c r="Z574" s="159">
        <v>45169</v>
      </c>
      <c r="AC574" s="159" t="s">
        <v>2148</v>
      </c>
      <c r="AD574" s="148"/>
      <c r="AE574" s="96"/>
      <c r="AF574" s="96"/>
      <c r="AG574" s="96"/>
      <c r="AH574" s="96"/>
      <c r="AI574" s="148">
        <v>0.39</v>
      </c>
      <c r="AJ574" s="96"/>
      <c r="AK574" s="96" t="s">
        <v>2149</v>
      </c>
      <c r="AL574" s="96"/>
      <c r="AM574" s="98">
        <v>44852</v>
      </c>
      <c r="AN574" s="98"/>
      <c r="AO574" s="98">
        <v>44927</v>
      </c>
      <c r="AP574" s="98">
        <v>46387</v>
      </c>
      <c r="AQ574" s="98"/>
      <c r="AR574" s="96"/>
      <c r="AS574" s="85"/>
    </row>
    <row r="575" spans="1:45" ht="44.25" hidden="1" customHeight="1" x14ac:dyDescent="0.3">
      <c r="A575" s="171">
        <v>208</v>
      </c>
      <c r="B575" s="171"/>
      <c r="C575" s="120" t="s">
        <v>754</v>
      </c>
      <c r="D575" s="171" t="s">
        <v>1600</v>
      </c>
      <c r="E575" s="171" t="s">
        <v>2126</v>
      </c>
      <c r="F575" s="171" t="s">
        <v>279</v>
      </c>
      <c r="I575" s="171" t="s">
        <v>754</v>
      </c>
      <c r="J575" s="195">
        <v>172</v>
      </c>
      <c r="K575" s="183"/>
      <c r="L575" s="180">
        <f>Table3[[#This Row],[PoW]]*Table3[[#This Row],[ToV in 1.000]]</f>
        <v>0</v>
      </c>
      <c r="M575" s="171" t="s">
        <v>112</v>
      </c>
      <c r="N575" s="120"/>
      <c r="O575" s="79"/>
      <c r="P575" s="79"/>
      <c r="Q575" s="171"/>
      <c r="R575" s="171"/>
      <c r="S575" s="171"/>
      <c r="T575" s="171" t="s">
        <v>2127</v>
      </c>
      <c r="U575" s="171"/>
      <c r="V575" s="171"/>
      <c r="W575" s="171"/>
      <c r="X575" s="171" t="s">
        <v>522</v>
      </c>
      <c r="Y575" s="86"/>
      <c r="AC575" s="159" t="s">
        <v>2128</v>
      </c>
      <c r="AD575" s="96"/>
      <c r="AE575" s="96"/>
      <c r="AF575" s="96"/>
      <c r="AG575" s="96"/>
      <c r="AH575" s="96"/>
      <c r="AI575" s="96"/>
      <c r="AJ575" s="96"/>
      <c r="AK575" s="96"/>
      <c r="AL575" s="98"/>
      <c r="AM575" s="98"/>
      <c r="AN575" s="98"/>
      <c r="AO575" s="98"/>
      <c r="AP575" s="98"/>
      <c r="AQ575" s="98"/>
      <c r="AR575" s="96"/>
      <c r="AS575" s="108"/>
    </row>
    <row r="576" spans="1:45" ht="44.25" hidden="1" customHeight="1" x14ac:dyDescent="0.3">
      <c r="A576" s="171">
        <v>207</v>
      </c>
      <c r="B576" s="171"/>
      <c r="C576" s="120" t="s">
        <v>754</v>
      </c>
      <c r="D576" s="171" t="s">
        <v>2129</v>
      </c>
      <c r="E576" s="171" t="s">
        <v>2130</v>
      </c>
      <c r="F576" s="171" t="s">
        <v>274</v>
      </c>
      <c r="I576" s="171" t="s">
        <v>754</v>
      </c>
      <c r="J576" s="195">
        <v>180</v>
      </c>
      <c r="K576" s="183"/>
      <c r="L576" s="180">
        <f>Table3[[#This Row],[PoW]]*Table3[[#This Row],[ToV in 1.000]]</f>
        <v>0</v>
      </c>
      <c r="M576" s="171"/>
      <c r="N576" s="120"/>
      <c r="O576" s="79"/>
      <c r="P576" s="79"/>
      <c r="Q576" s="171"/>
      <c r="R576" s="171"/>
      <c r="S576" s="171"/>
      <c r="T576" s="171" t="s">
        <v>2131</v>
      </c>
      <c r="U576" s="171"/>
      <c r="V576" s="171"/>
      <c r="W576" s="171"/>
      <c r="X576" s="168" t="s">
        <v>522</v>
      </c>
      <c r="Y576" s="86" t="s">
        <v>754</v>
      </c>
      <c r="AC576" s="159" t="s">
        <v>1380</v>
      </c>
      <c r="AD576" s="96"/>
      <c r="AE576" s="148"/>
      <c r="AF576" s="96"/>
      <c r="AG576" s="96"/>
      <c r="AH576" s="96"/>
      <c r="AI576" s="96"/>
      <c r="AJ576" s="96"/>
      <c r="AK576" s="96"/>
      <c r="AL576" s="96"/>
      <c r="AM576" s="96"/>
      <c r="AN576" s="96"/>
      <c r="AO576" s="98"/>
      <c r="AP576" s="98"/>
      <c r="AQ576" s="98"/>
      <c r="AR576" s="96"/>
      <c r="AS576" s="108"/>
    </row>
    <row r="577" spans="1:45" ht="44.25" hidden="1" customHeight="1" x14ac:dyDescent="0.3">
      <c r="A577" s="171">
        <v>206</v>
      </c>
      <c r="B577" s="171"/>
      <c r="C577" s="120" t="s">
        <v>754</v>
      </c>
      <c r="D577" s="171" t="s">
        <v>2132</v>
      </c>
      <c r="E577" s="171" t="s">
        <v>2133</v>
      </c>
      <c r="F577" s="168" t="s">
        <v>97</v>
      </c>
      <c r="I577" s="171" t="s">
        <v>754</v>
      </c>
      <c r="J577" s="201">
        <v>500</v>
      </c>
      <c r="K577" s="183"/>
      <c r="L577" s="179">
        <f>Table3[[#This Row],[PoW]]*Table3[[#This Row],[ToV in 1.000]]</f>
        <v>0</v>
      </c>
      <c r="M577" s="171"/>
      <c r="N577" s="120"/>
      <c r="O577" s="79"/>
      <c r="P577" s="79"/>
      <c r="Q577" s="171"/>
      <c r="R577" s="171"/>
      <c r="S577" s="171"/>
      <c r="T577" s="171" t="s">
        <v>2134</v>
      </c>
      <c r="U577" s="171"/>
      <c r="V577" s="168"/>
      <c r="W577" s="171"/>
      <c r="X577" s="168" t="s">
        <v>522</v>
      </c>
      <c r="Y577" s="86" t="s">
        <v>754</v>
      </c>
      <c r="AC577" s="159" t="s">
        <v>1380</v>
      </c>
      <c r="AD577" s="96"/>
      <c r="AE577" s="96"/>
      <c r="AF577" s="96"/>
      <c r="AG577" s="96"/>
      <c r="AH577" s="96"/>
      <c r="AI577" s="96"/>
      <c r="AJ577" s="96"/>
      <c r="AK577" s="96"/>
      <c r="AL577" s="96"/>
      <c r="AM577" s="96"/>
      <c r="AN577" s="96"/>
      <c r="AO577" s="98"/>
      <c r="AP577" s="98"/>
      <c r="AQ577" s="98"/>
      <c r="AR577" s="96"/>
      <c r="AS577" s="108"/>
    </row>
    <row r="578" spans="1:45" ht="44.25" hidden="1" customHeight="1" x14ac:dyDescent="0.3">
      <c r="A578" s="171">
        <v>205</v>
      </c>
      <c r="B578" s="171"/>
      <c r="C578" s="120" t="s">
        <v>754</v>
      </c>
      <c r="D578" s="171" t="s">
        <v>2135</v>
      </c>
      <c r="E578" s="171" t="s">
        <v>2136</v>
      </c>
      <c r="F578" s="171" t="s">
        <v>279</v>
      </c>
      <c r="I578" s="171" t="s">
        <v>754</v>
      </c>
      <c r="J578" s="201">
        <v>21</v>
      </c>
      <c r="K578" s="183"/>
      <c r="L578" s="179">
        <f>Table3[[#This Row],[PoW]]*Table3[[#This Row],[ToV in 1.000]]</f>
        <v>0</v>
      </c>
      <c r="M578" s="171" t="s">
        <v>112</v>
      </c>
      <c r="N578" s="120"/>
      <c r="O578" s="79"/>
      <c r="P578" s="79"/>
      <c r="Q578" s="171"/>
      <c r="R578" s="171"/>
      <c r="S578" s="171"/>
      <c r="T578" s="171" t="s">
        <v>2137</v>
      </c>
      <c r="U578" s="171"/>
      <c r="V578" s="168"/>
      <c r="W578" s="171"/>
      <c r="X578" s="171" t="s">
        <v>522</v>
      </c>
      <c r="Y578" s="86"/>
      <c r="AC578" s="159" t="s">
        <v>1380</v>
      </c>
      <c r="AD578" s="96"/>
      <c r="AE578" s="96"/>
      <c r="AF578" s="96"/>
      <c r="AG578" s="96"/>
      <c r="AH578" s="96"/>
      <c r="AI578" s="96"/>
      <c r="AJ578" s="96"/>
      <c r="AK578" s="96"/>
      <c r="AL578" s="98"/>
      <c r="AM578" s="98"/>
      <c r="AN578" s="98"/>
      <c r="AO578" s="98"/>
      <c r="AP578" s="98"/>
      <c r="AQ578" s="98">
        <v>44566</v>
      </c>
      <c r="AR578" s="96"/>
      <c r="AS578" s="108"/>
    </row>
    <row r="579" spans="1:45" ht="44.25" hidden="1" customHeight="1" x14ac:dyDescent="0.3">
      <c r="A579" s="171">
        <v>204</v>
      </c>
      <c r="B579" s="171"/>
      <c r="C579" s="120" t="s">
        <v>754</v>
      </c>
      <c r="D579" s="171" t="s">
        <v>2138</v>
      </c>
      <c r="E579" s="171" t="s">
        <v>2139</v>
      </c>
      <c r="F579" s="171" t="s">
        <v>279</v>
      </c>
      <c r="I579" s="171" t="s">
        <v>754</v>
      </c>
      <c r="J579" s="195">
        <v>72</v>
      </c>
      <c r="K579" s="183"/>
      <c r="L579" s="180">
        <f>Table3[[#This Row],[PoW]]*Table3[[#This Row],[ToV in 1.000]]</f>
        <v>0</v>
      </c>
      <c r="M579" s="171" t="s">
        <v>112</v>
      </c>
      <c r="N579" s="120"/>
      <c r="O579" s="79"/>
      <c r="P579" s="79"/>
      <c r="Q579" s="171"/>
      <c r="R579" s="171"/>
      <c r="S579" s="171"/>
      <c r="T579" s="171" t="s">
        <v>2140</v>
      </c>
      <c r="U579" s="171"/>
      <c r="V579" s="171"/>
      <c r="W579" s="171"/>
      <c r="X579" s="171" t="s">
        <v>522</v>
      </c>
      <c r="Y579" s="86"/>
      <c r="AC579" s="159" t="s">
        <v>1380</v>
      </c>
      <c r="AD579" s="96"/>
      <c r="AE579" s="96"/>
      <c r="AF579" s="96"/>
      <c r="AG579" s="96"/>
      <c r="AH579" s="96"/>
      <c r="AI579" s="96"/>
      <c r="AJ579" s="96"/>
      <c r="AK579" s="96"/>
      <c r="AL579" s="98"/>
      <c r="AM579" s="98"/>
      <c r="AN579" s="98"/>
      <c r="AO579" s="98"/>
      <c r="AP579" s="98">
        <v>44651</v>
      </c>
      <c r="AQ579" s="98">
        <v>44593</v>
      </c>
      <c r="AR579" s="96"/>
      <c r="AS579" s="108"/>
    </row>
    <row r="580" spans="1:45" ht="44.25" hidden="1" customHeight="1" x14ac:dyDescent="0.3">
      <c r="A580" s="171">
        <v>203</v>
      </c>
      <c r="B580" s="171"/>
      <c r="C580" s="120" t="s">
        <v>754</v>
      </c>
      <c r="D580" s="171" t="s">
        <v>2141</v>
      </c>
      <c r="E580" s="171" t="s">
        <v>2142</v>
      </c>
      <c r="F580" s="171" t="s">
        <v>274</v>
      </c>
      <c r="I580" s="171" t="s">
        <v>754</v>
      </c>
      <c r="J580" s="195">
        <v>66</v>
      </c>
      <c r="K580" s="183"/>
      <c r="L580" s="180">
        <f>Table3[[#This Row],[PoW]]*Table3[[#This Row],[ToV in 1.000]]</f>
        <v>0</v>
      </c>
      <c r="M580" s="171"/>
      <c r="N580" s="120"/>
      <c r="O580" s="79"/>
      <c r="P580" s="79"/>
      <c r="Q580" s="171"/>
      <c r="R580" s="171"/>
      <c r="S580" s="171"/>
      <c r="T580" s="171" t="s">
        <v>2143</v>
      </c>
      <c r="U580" s="171"/>
      <c r="V580" s="171"/>
      <c r="W580" s="171"/>
      <c r="X580" s="168" t="s">
        <v>522</v>
      </c>
      <c r="Y580" s="86" t="s">
        <v>754</v>
      </c>
      <c r="AC580" s="159" t="s">
        <v>1380</v>
      </c>
      <c r="AD580" s="96"/>
      <c r="AE580" s="96"/>
      <c r="AF580" s="96"/>
      <c r="AG580" s="96"/>
      <c r="AH580" s="96"/>
      <c r="AI580" s="96"/>
      <c r="AJ580" s="96"/>
      <c r="AK580" s="96"/>
      <c r="AL580" s="96"/>
      <c r="AM580" s="96"/>
      <c r="AN580" s="96"/>
      <c r="AO580" s="98"/>
      <c r="AP580" s="98"/>
      <c r="AQ580" s="98">
        <v>44532</v>
      </c>
      <c r="AR580" s="96" t="s">
        <v>2144</v>
      </c>
      <c r="AS580" s="108"/>
    </row>
    <row r="581" spans="1:45" s="283" customFormat="1" ht="44.25" customHeight="1" x14ac:dyDescent="0.3">
      <c r="A581" s="171">
        <v>201</v>
      </c>
      <c r="B581" s="171" t="s">
        <v>2145</v>
      </c>
      <c r="C581" s="96" t="s">
        <v>2150</v>
      </c>
      <c r="D581" s="168" t="s">
        <v>335</v>
      </c>
      <c r="E581" s="171" t="s">
        <v>2151</v>
      </c>
      <c r="F581" s="171" t="s">
        <v>274</v>
      </c>
      <c r="G581" s="159"/>
      <c r="H581" s="159">
        <v>44862</v>
      </c>
      <c r="I581" s="171" t="s">
        <v>754</v>
      </c>
      <c r="J581" s="195"/>
      <c r="K581" s="183"/>
      <c r="L581" s="180">
        <f>Table3[[#This Row],[PoW]]*Table3[[#This Row],[ToV in 1.000]]</f>
        <v>0</v>
      </c>
      <c r="M581" s="171"/>
      <c r="N581" s="120"/>
      <c r="O581" s="79"/>
      <c r="P581" s="79"/>
      <c r="Q581" s="171"/>
      <c r="R581" s="171"/>
      <c r="S581" s="171"/>
      <c r="T581" s="171" t="s">
        <v>2152</v>
      </c>
      <c r="U581" s="171"/>
      <c r="V581" s="171"/>
      <c r="W581" s="171"/>
      <c r="X581" s="168" t="s">
        <v>522</v>
      </c>
      <c r="Y581" s="120" t="s">
        <v>754</v>
      </c>
      <c r="Z581" s="159">
        <v>45169</v>
      </c>
      <c r="AA581" s="159"/>
      <c r="AB581" s="159"/>
      <c r="AC581" s="159" t="s">
        <v>2153</v>
      </c>
      <c r="AD581" s="96"/>
      <c r="AE581" s="96"/>
      <c r="AF581" s="96"/>
      <c r="AG581" s="96"/>
      <c r="AH581" s="96"/>
      <c r="AI581" s="96"/>
      <c r="AJ581" s="96"/>
      <c r="AK581" s="96" t="s">
        <v>2149</v>
      </c>
      <c r="AL581" s="96"/>
      <c r="AM581" s="98"/>
      <c r="AN581" s="98"/>
      <c r="AO581" s="98"/>
      <c r="AP581" s="98"/>
      <c r="AQ581" s="98"/>
      <c r="AR581" s="96"/>
      <c r="AS581" s="85"/>
    </row>
    <row r="582" spans="1:45" ht="44.25" customHeight="1" x14ac:dyDescent="0.3">
      <c r="A582" s="171">
        <v>200</v>
      </c>
      <c r="B582" s="171" t="s">
        <v>2145</v>
      </c>
      <c r="C582" s="96">
        <v>1341295</v>
      </c>
      <c r="D582" s="168" t="s">
        <v>335</v>
      </c>
      <c r="E582" s="171" t="s">
        <v>2154</v>
      </c>
      <c r="F582" s="171" t="s">
        <v>279</v>
      </c>
      <c r="H582" s="159">
        <v>44844</v>
      </c>
      <c r="I582" s="171" t="s">
        <v>754</v>
      </c>
      <c r="J582" s="195">
        <v>95200</v>
      </c>
      <c r="K582" s="183"/>
      <c r="L582" s="180">
        <f>Table3[[#This Row],[PoW]]*Table3[[#This Row],[ToV in 1.000]]</f>
        <v>0</v>
      </c>
      <c r="M582" s="171" t="s">
        <v>112</v>
      </c>
      <c r="N582" s="120"/>
      <c r="O582" s="79"/>
      <c r="P582" s="79"/>
      <c r="Q582" s="171"/>
      <c r="R582" s="171"/>
      <c r="S582" s="171"/>
      <c r="T582" s="171" t="s">
        <v>2155</v>
      </c>
      <c r="U582" s="171"/>
      <c r="V582" s="171"/>
      <c r="W582" s="171"/>
      <c r="X582" s="171" t="s">
        <v>522</v>
      </c>
      <c r="Y582" s="120"/>
      <c r="Z582" s="159">
        <v>45169</v>
      </c>
      <c r="AC582" s="159" t="s">
        <v>2156</v>
      </c>
      <c r="AD582" s="148"/>
      <c r="AE582" s="96"/>
      <c r="AF582" s="96"/>
      <c r="AG582" s="96"/>
      <c r="AH582" s="96"/>
      <c r="AI582" s="148">
        <v>0.39</v>
      </c>
      <c r="AJ582" s="96"/>
      <c r="AK582" s="96" t="s">
        <v>2149</v>
      </c>
      <c r="AL582" s="96"/>
      <c r="AM582" s="98">
        <v>44844</v>
      </c>
      <c r="AN582" s="98">
        <v>44925</v>
      </c>
      <c r="AO582" s="98">
        <v>44927</v>
      </c>
      <c r="AP582" s="98">
        <v>46387</v>
      </c>
      <c r="AQ582" s="98"/>
      <c r="AR582" s="96"/>
      <c r="AS582" s="85"/>
    </row>
    <row r="583" spans="1:45" ht="44.25" customHeight="1" x14ac:dyDescent="0.3">
      <c r="A583" s="171">
        <v>199</v>
      </c>
      <c r="B583" s="171" t="s">
        <v>2145</v>
      </c>
      <c r="C583" s="96" t="s">
        <v>2150</v>
      </c>
      <c r="D583" s="168" t="s">
        <v>335</v>
      </c>
      <c r="E583" s="171" t="s">
        <v>2157</v>
      </c>
      <c r="F583" s="171" t="s">
        <v>274</v>
      </c>
      <c r="H583" s="159">
        <v>44852</v>
      </c>
      <c r="I583" s="171" t="s">
        <v>754</v>
      </c>
      <c r="J583" s="195"/>
      <c r="K583" s="183"/>
      <c r="L583" s="180">
        <f>Table3[[#This Row],[PoW]]*Table3[[#This Row],[ToV in 1.000]]</f>
        <v>0</v>
      </c>
      <c r="M583" s="171"/>
      <c r="N583" s="120"/>
      <c r="O583" s="79"/>
      <c r="P583" s="79"/>
      <c r="Q583" s="171"/>
      <c r="R583" s="171"/>
      <c r="S583" s="171"/>
      <c r="T583" s="171" t="s">
        <v>2158</v>
      </c>
      <c r="U583" s="171"/>
      <c r="V583" s="171"/>
      <c r="W583" s="171"/>
      <c r="X583" s="168" t="s">
        <v>522</v>
      </c>
      <c r="Y583" s="120" t="s">
        <v>754</v>
      </c>
      <c r="Z583" s="159">
        <v>45169</v>
      </c>
      <c r="AC583" s="159" t="s">
        <v>2159</v>
      </c>
      <c r="AD583" s="96"/>
      <c r="AE583" s="96"/>
      <c r="AF583" s="96"/>
      <c r="AG583" s="96"/>
      <c r="AH583" s="96"/>
      <c r="AI583" s="96"/>
      <c r="AJ583" s="96"/>
      <c r="AK583" s="96" t="s">
        <v>2149</v>
      </c>
      <c r="AL583" s="96"/>
      <c r="AM583" s="98"/>
      <c r="AN583" s="98"/>
      <c r="AO583" s="98"/>
      <c r="AP583" s="98"/>
      <c r="AQ583" s="98"/>
      <c r="AR583" s="96"/>
      <c r="AS583" s="85"/>
    </row>
    <row r="584" spans="1:45" ht="44.25" customHeight="1" x14ac:dyDescent="0.3">
      <c r="A584" s="171">
        <v>198</v>
      </c>
      <c r="B584" s="171"/>
      <c r="C584" s="120" t="s">
        <v>754</v>
      </c>
      <c r="D584" s="120" t="s">
        <v>547</v>
      </c>
      <c r="E584" s="171" t="s">
        <v>2160</v>
      </c>
      <c r="F584" s="171" t="s">
        <v>274</v>
      </c>
      <c r="H584" s="159">
        <v>44539</v>
      </c>
      <c r="I584" s="171" t="s">
        <v>754</v>
      </c>
      <c r="J584" s="195">
        <v>3379</v>
      </c>
      <c r="K584" s="183"/>
      <c r="L584" s="180">
        <f>Table3[[#This Row],[PoW]]*Table3[[#This Row],[ToV in 1.000]]</f>
        <v>0</v>
      </c>
      <c r="M584" s="171"/>
      <c r="N584" s="120"/>
      <c r="O584" s="79"/>
      <c r="P584" s="79"/>
      <c r="Q584" s="171"/>
      <c r="R584" s="171"/>
      <c r="S584" s="171"/>
      <c r="T584" s="171" t="s">
        <v>2161</v>
      </c>
      <c r="U584" s="171"/>
      <c r="V584" s="171"/>
      <c r="W584" s="171"/>
      <c r="X584" s="168" t="s">
        <v>522</v>
      </c>
      <c r="Y584" s="120" t="s">
        <v>754</v>
      </c>
      <c r="AC584" s="159" t="s">
        <v>1380</v>
      </c>
      <c r="AD584" s="96"/>
      <c r="AE584" s="96"/>
      <c r="AF584" s="96"/>
      <c r="AG584" s="96"/>
      <c r="AH584" s="96"/>
      <c r="AI584" s="96"/>
      <c r="AJ584" s="96"/>
      <c r="AK584" s="96"/>
      <c r="AL584" s="96"/>
      <c r="AM584" s="96">
        <v>44539</v>
      </c>
      <c r="AN584" s="96"/>
      <c r="AO584" s="98"/>
      <c r="AP584" s="98"/>
      <c r="AQ584" s="98"/>
      <c r="AR584" s="96"/>
      <c r="AS584" s="99"/>
    </row>
    <row r="585" spans="1:45" ht="44.25" customHeight="1" x14ac:dyDescent="0.3">
      <c r="A585" s="171">
        <v>197</v>
      </c>
      <c r="B585" s="171" t="s">
        <v>393</v>
      </c>
      <c r="C585" s="120" t="s">
        <v>754</v>
      </c>
      <c r="D585" s="171" t="s">
        <v>1065</v>
      </c>
      <c r="E585" s="171" t="s">
        <v>2162</v>
      </c>
      <c r="F585" s="171" t="s">
        <v>274</v>
      </c>
      <c r="H585" s="159">
        <v>44712</v>
      </c>
      <c r="I585" s="171" t="s">
        <v>754</v>
      </c>
      <c r="J585" s="195">
        <v>51000</v>
      </c>
      <c r="K585" s="183"/>
      <c r="L585" s="180">
        <f>Table3[[#This Row],[PoW]]*Table3[[#This Row],[ToV in 1.000]]</f>
        <v>0</v>
      </c>
      <c r="M585" s="171"/>
      <c r="N585" s="120"/>
      <c r="O585" s="79"/>
      <c r="P585" s="79"/>
      <c r="Q585" s="171"/>
      <c r="R585" s="171"/>
      <c r="S585" s="171"/>
      <c r="T585" s="171" t="s">
        <v>2163</v>
      </c>
      <c r="U585" s="171"/>
      <c r="V585" s="171"/>
      <c r="W585" s="171"/>
      <c r="X585" s="168" t="s">
        <v>522</v>
      </c>
      <c r="Y585" s="120" t="s">
        <v>754</v>
      </c>
      <c r="Z585" s="159">
        <v>44747</v>
      </c>
      <c r="AC585" s="159" t="s">
        <v>2164</v>
      </c>
      <c r="AD585" s="96"/>
      <c r="AE585" s="96"/>
      <c r="AF585" s="96"/>
      <c r="AG585" s="96"/>
      <c r="AH585" s="96"/>
      <c r="AI585" s="96"/>
      <c r="AJ585" s="96"/>
      <c r="AK585" s="96"/>
      <c r="AL585" s="96"/>
      <c r="AM585" s="96">
        <v>44712</v>
      </c>
      <c r="AN585" s="96">
        <v>44804</v>
      </c>
      <c r="AO585" s="98"/>
      <c r="AP585" s="98"/>
      <c r="AQ585" s="98"/>
      <c r="AR585" s="96"/>
      <c r="AS585" s="99"/>
    </row>
    <row r="586" spans="1:45" ht="44.25" customHeight="1" x14ac:dyDescent="0.3">
      <c r="A586" s="171">
        <v>196</v>
      </c>
      <c r="B586" s="171" t="s">
        <v>393</v>
      </c>
      <c r="C586" s="96">
        <v>1246781</v>
      </c>
      <c r="D586" s="171" t="s">
        <v>1065</v>
      </c>
      <c r="E586" s="171" t="s">
        <v>2165</v>
      </c>
      <c r="F586" s="171" t="s">
        <v>274</v>
      </c>
      <c r="H586" s="159">
        <v>44712</v>
      </c>
      <c r="I586" s="171" t="s">
        <v>754</v>
      </c>
      <c r="J586" s="195">
        <v>88000</v>
      </c>
      <c r="K586" s="183"/>
      <c r="L586" s="180">
        <f>Table3[[#This Row],[PoW]]*Table3[[#This Row],[ToV in 1.000]]</f>
        <v>0</v>
      </c>
      <c r="M586" s="171"/>
      <c r="N586" s="120"/>
      <c r="O586" s="79"/>
      <c r="P586" s="79"/>
      <c r="Q586" s="171"/>
      <c r="R586" s="171"/>
      <c r="S586" s="171"/>
      <c r="T586" s="171" t="s">
        <v>2166</v>
      </c>
      <c r="U586" s="171"/>
      <c r="V586" s="171"/>
      <c r="W586" s="171"/>
      <c r="X586" s="168" t="s">
        <v>522</v>
      </c>
      <c r="Y586" s="120" t="s">
        <v>754</v>
      </c>
      <c r="Z586" s="159">
        <v>44747</v>
      </c>
      <c r="AC586" s="159" t="s">
        <v>2167</v>
      </c>
      <c r="AD586" s="96"/>
      <c r="AE586" s="96"/>
      <c r="AF586" s="96"/>
      <c r="AG586" s="96"/>
      <c r="AH586" s="96"/>
      <c r="AI586" s="96"/>
      <c r="AJ586" s="96"/>
      <c r="AK586" s="96"/>
      <c r="AL586" s="96"/>
      <c r="AM586" s="96">
        <v>44712</v>
      </c>
      <c r="AN586" s="96">
        <v>44804</v>
      </c>
      <c r="AO586" s="98"/>
      <c r="AP586" s="98"/>
      <c r="AQ586" s="98">
        <v>44914</v>
      </c>
      <c r="AR586" s="96" t="s">
        <v>2168</v>
      </c>
      <c r="AS586" s="99"/>
    </row>
    <row r="587" spans="1:45" ht="44.25" customHeight="1" x14ac:dyDescent="0.3">
      <c r="A587" s="171">
        <v>195</v>
      </c>
      <c r="B587" s="171"/>
      <c r="C587" s="120" t="s">
        <v>754</v>
      </c>
      <c r="D587" s="171" t="s">
        <v>2169</v>
      </c>
      <c r="E587" s="171" t="s">
        <v>2170</v>
      </c>
      <c r="F587" s="168" t="s">
        <v>97</v>
      </c>
      <c r="H587" s="159">
        <v>44529</v>
      </c>
      <c r="I587" s="171" t="s">
        <v>754</v>
      </c>
      <c r="J587" s="201">
        <v>41</v>
      </c>
      <c r="K587" s="183"/>
      <c r="L587" s="179">
        <f>Table3[[#This Row],[PoW]]*Table3[[#This Row],[ToV in 1.000]]</f>
        <v>0</v>
      </c>
      <c r="M587" s="171"/>
      <c r="N587" s="120"/>
      <c r="O587" s="79"/>
      <c r="P587" s="79"/>
      <c r="Q587" s="171"/>
      <c r="R587" s="171"/>
      <c r="S587" s="171"/>
      <c r="T587" s="171" t="s">
        <v>2171</v>
      </c>
      <c r="U587" s="171"/>
      <c r="V587" s="168"/>
      <c r="W587" s="171"/>
      <c r="X587" s="168" t="s">
        <v>522</v>
      </c>
      <c r="Y587" s="120" t="s">
        <v>754</v>
      </c>
      <c r="AC587" s="159" t="s">
        <v>1380</v>
      </c>
      <c r="AD587" s="96"/>
      <c r="AE587" s="96"/>
      <c r="AF587" s="96"/>
      <c r="AG587" s="96"/>
      <c r="AH587" s="96"/>
      <c r="AI587" s="96"/>
      <c r="AJ587" s="96"/>
      <c r="AK587" s="96"/>
      <c r="AL587" s="96"/>
      <c r="AM587" s="96"/>
      <c r="AN587" s="96"/>
      <c r="AO587" s="98"/>
      <c r="AP587" s="98"/>
      <c r="AQ587" s="98"/>
      <c r="AR587" s="96"/>
      <c r="AS587" s="99"/>
    </row>
    <row r="588" spans="1:45" ht="44.25" customHeight="1" x14ac:dyDescent="0.3">
      <c r="A588" s="171">
        <v>192</v>
      </c>
      <c r="B588" s="171"/>
      <c r="C588" s="120" t="s">
        <v>754</v>
      </c>
      <c r="D588" s="171" t="s">
        <v>245</v>
      </c>
      <c r="E588" s="171" t="s">
        <v>2179</v>
      </c>
      <c r="F588" s="168" t="s">
        <v>97</v>
      </c>
      <c r="H588" s="159">
        <v>44530</v>
      </c>
      <c r="I588" s="171" t="s">
        <v>754</v>
      </c>
      <c r="J588" s="195"/>
      <c r="K588" s="183"/>
      <c r="L588" s="180">
        <f>Table3[[#This Row],[PoW]]*Table3[[#This Row],[ToV in 1.000]]</f>
        <v>0</v>
      </c>
      <c r="M588" s="171"/>
      <c r="N588" s="120"/>
      <c r="O588" s="79"/>
      <c r="P588" s="79"/>
      <c r="Q588" s="171"/>
      <c r="R588" s="171"/>
      <c r="S588" s="171"/>
      <c r="T588" s="171" t="s">
        <v>2180</v>
      </c>
      <c r="U588" s="171"/>
      <c r="V588" s="171"/>
      <c r="W588" s="171"/>
      <c r="X588" s="168" t="s">
        <v>522</v>
      </c>
      <c r="Y588" s="120" t="s">
        <v>754</v>
      </c>
      <c r="AC588" s="159" t="s">
        <v>1380</v>
      </c>
      <c r="AD588" s="96"/>
      <c r="AE588" s="96"/>
      <c r="AF588" s="96"/>
      <c r="AG588" s="96"/>
      <c r="AH588" s="96"/>
      <c r="AI588" s="96"/>
      <c r="AJ588" s="96"/>
      <c r="AK588" s="96"/>
      <c r="AL588" s="96"/>
      <c r="AM588" s="96"/>
      <c r="AN588" s="96"/>
      <c r="AO588" s="98"/>
      <c r="AP588" s="98"/>
      <c r="AQ588" s="98"/>
      <c r="AR588" s="96"/>
      <c r="AS588" s="99"/>
    </row>
    <row r="589" spans="1:45" ht="44.25" hidden="1" customHeight="1" x14ac:dyDescent="0.3">
      <c r="A589" s="171">
        <v>194</v>
      </c>
      <c r="B589" s="171" t="s">
        <v>2115</v>
      </c>
      <c r="C589" s="120" t="s">
        <v>754</v>
      </c>
      <c r="D589" s="171" t="s">
        <v>2172</v>
      </c>
      <c r="E589" s="171" t="s">
        <v>2173</v>
      </c>
      <c r="F589" s="171" t="s">
        <v>274</v>
      </c>
      <c r="I589" s="171" t="s">
        <v>754</v>
      </c>
      <c r="J589" s="201">
        <v>5</v>
      </c>
      <c r="K589" s="183"/>
      <c r="L589" s="179">
        <f>Table3[[#This Row],[PoW]]*Table3[[#This Row],[ToV in 1.000]]</f>
        <v>0</v>
      </c>
      <c r="M589" s="171"/>
      <c r="N589" s="120"/>
      <c r="O589" s="79"/>
      <c r="P589" s="79"/>
      <c r="Q589" s="171"/>
      <c r="R589" s="171"/>
      <c r="S589" s="171"/>
      <c r="T589" s="171" t="s">
        <v>2174</v>
      </c>
      <c r="U589" s="171"/>
      <c r="V589" s="168"/>
      <c r="W589" s="171"/>
      <c r="X589" s="168" t="s">
        <v>522</v>
      </c>
      <c r="Y589" s="86" t="s">
        <v>754</v>
      </c>
      <c r="AC589" s="159" t="s">
        <v>2175</v>
      </c>
      <c r="AD589" s="96"/>
      <c r="AE589" s="96"/>
      <c r="AF589" s="96"/>
      <c r="AG589" s="96"/>
      <c r="AH589" s="96"/>
      <c r="AI589" s="96"/>
      <c r="AJ589" s="96"/>
      <c r="AK589" s="96"/>
      <c r="AL589" s="96"/>
      <c r="AM589" s="96">
        <v>44515</v>
      </c>
      <c r="AN589" s="96"/>
      <c r="AO589" s="98"/>
      <c r="AP589" s="98"/>
      <c r="AQ589" s="98">
        <v>44531</v>
      </c>
      <c r="AR589" s="96" t="s">
        <v>2144</v>
      </c>
      <c r="AS589" s="108"/>
    </row>
    <row r="590" spans="1:45" ht="44.25" hidden="1" customHeight="1" x14ac:dyDescent="0.3">
      <c r="A590" s="171">
        <v>193</v>
      </c>
      <c r="B590" s="171"/>
      <c r="C590" s="120" t="s">
        <v>754</v>
      </c>
      <c r="D590" s="171" t="s">
        <v>2176</v>
      </c>
      <c r="E590" s="171" t="s">
        <v>2177</v>
      </c>
      <c r="F590" s="171" t="s">
        <v>274</v>
      </c>
      <c r="I590" s="171" t="s">
        <v>754</v>
      </c>
      <c r="J590" s="195">
        <v>78</v>
      </c>
      <c r="K590" s="183"/>
      <c r="L590" s="180">
        <f>Table3[[#This Row],[PoW]]*Table3[[#This Row],[ToV in 1.000]]</f>
        <v>0</v>
      </c>
      <c r="M590" s="171"/>
      <c r="N590" s="120"/>
      <c r="O590" s="79"/>
      <c r="P590" s="79"/>
      <c r="Q590" s="171"/>
      <c r="R590" s="171"/>
      <c r="S590" s="171"/>
      <c r="T590" s="171" t="s">
        <v>2178</v>
      </c>
      <c r="U590" s="171"/>
      <c r="V590" s="171"/>
      <c r="W590" s="171"/>
      <c r="X590" s="168" t="s">
        <v>522</v>
      </c>
      <c r="Y590" s="86" t="s">
        <v>754</v>
      </c>
      <c r="AC590" s="159" t="s">
        <v>1380</v>
      </c>
      <c r="AD590" s="96"/>
      <c r="AE590" s="96"/>
      <c r="AF590" s="96"/>
      <c r="AG590" s="96"/>
      <c r="AH590" s="96"/>
      <c r="AI590" s="96"/>
      <c r="AJ590" s="96"/>
      <c r="AK590" s="96"/>
      <c r="AL590" s="96"/>
      <c r="AM590" s="96">
        <v>44504</v>
      </c>
      <c r="AN590" s="96"/>
      <c r="AO590" s="98">
        <v>44504</v>
      </c>
      <c r="AP590" s="98"/>
      <c r="AQ590" s="98"/>
      <c r="AR590" s="96"/>
      <c r="AS590" s="108"/>
    </row>
    <row r="591" spans="1:45" ht="44.25" customHeight="1" x14ac:dyDescent="0.3">
      <c r="A591" s="171">
        <v>191</v>
      </c>
      <c r="B591" s="171"/>
      <c r="C591" s="120" t="s">
        <v>754</v>
      </c>
      <c r="D591" s="171" t="s">
        <v>2181</v>
      </c>
      <c r="E591" s="171" t="s">
        <v>2182</v>
      </c>
      <c r="F591" s="168" t="s">
        <v>97</v>
      </c>
      <c r="H591" s="159">
        <v>44523</v>
      </c>
      <c r="I591" s="171" t="s">
        <v>754</v>
      </c>
      <c r="J591" s="195">
        <v>60</v>
      </c>
      <c r="K591" s="183"/>
      <c r="L591" s="180">
        <f>Table3[[#This Row],[PoW]]*Table3[[#This Row],[ToV in 1.000]]</f>
        <v>0</v>
      </c>
      <c r="M591" s="171"/>
      <c r="N591" s="120"/>
      <c r="O591" s="79"/>
      <c r="P591" s="79"/>
      <c r="Q591" s="171"/>
      <c r="R591" s="171"/>
      <c r="S591" s="171"/>
      <c r="T591" s="171" t="s">
        <v>2183</v>
      </c>
      <c r="U591" s="171"/>
      <c r="V591" s="171"/>
      <c r="W591" s="171"/>
      <c r="X591" s="168" t="s">
        <v>522</v>
      </c>
      <c r="Y591" s="120" t="s">
        <v>754</v>
      </c>
      <c r="AC591" s="159" t="s">
        <v>2184</v>
      </c>
      <c r="AD591" s="96"/>
      <c r="AE591" s="96"/>
      <c r="AF591" s="96"/>
      <c r="AG591" s="96"/>
      <c r="AH591" s="96"/>
      <c r="AI591" s="96"/>
      <c r="AJ591" s="96"/>
      <c r="AK591" s="96"/>
      <c r="AL591" s="96"/>
      <c r="AM591" s="96"/>
      <c r="AN591" s="96"/>
      <c r="AO591" s="98"/>
      <c r="AP591" s="98"/>
      <c r="AQ591" s="98"/>
      <c r="AR591" s="96"/>
      <c r="AS591" s="99"/>
    </row>
    <row r="592" spans="1:45" ht="44.25" customHeight="1" x14ac:dyDescent="0.3">
      <c r="A592" s="171">
        <v>190</v>
      </c>
      <c r="B592" s="171"/>
      <c r="C592" s="120" t="s">
        <v>754</v>
      </c>
      <c r="D592" s="171" t="s">
        <v>1065</v>
      </c>
      <c r="E592" s="171" t="s">
        <v>2185</v>
      </c>
      <c r="F592" s="168" t="s">
        <v>97</v>
      </c>
      <c r="H592" s="159">
        <v>44509</v>
      </c>
      <c r="I592" s="171" t="s">
        <v>754</v>
      </c>
      <c r="J592" s="195"/>
      <c r="K592" s="183"/>
      <c r="L592" s="180">
        <f>Table3[[#This Row],[PoW]]*Table3[[#This Row],[ToV in 1.000]]</f>
        <v>0</v>
      </c>
      <c r="M592" s="171"/>
      <c r="N592" s="120"/>
      <c r="O592" s="79"/>
      <c r="P592" s="79"/>
      <c r="Q592" s="171"/>
      <c r="R592" s="171"/>
      <c r="S592" s="171"/>
      <c r="T592" s="171" t="s">
        <v>2186</v>
      </c>
      <c r="U592" s="171"/>
      <c r="V592" s="171"/>
      <c r="W592" s="171"/>
      <c r="X592" s="168" t="s">
        <v>522</v>
      </c>
      <c r="Y592" s="120" t="s">
        <v>754</v>
      </c>
      <c r="AC592" s="159" t="s">
        <v>1380</v>
      </c>
      <c r="AD592" s="96"/>
      <c r="AE592" s="96"/>
      <c r="AF592" s="96"/>
      <c r="AG592" s="96"/>
      <c r="AH592" s="96"/>
      <c r="AI592" s="96"/>
      <c r="AJ592" s="96"/>
      <c r="AK592" s="96"/>
      <c r="AL592" s="96"/>
      <c r="AM592" s="96"/>
      <c r="AN592" s="96"/>
      <c r="AO592" s="98"/>
      <c r="AP592" s="98"/>
      <c r="AQ592" s="98"/>
      <c r="AR592" s="96"/>
      <c r="AS592" s="99"/>
    </row>
    <row r="593" spans="1:45" ht="44.25" customHeight="1" x14ac:dyDescent="0.3">
      <c r="A593" s="171">
        <v>188</v>
      </c>
      <c r="B593" s="171"/>
      <c r="C593" s="120" t="s">
        <v>754</v>
      </c>
      <c r="D593" s="171" t="s">
        <v>1065</v>
      </c>
      <c r="E593" s="171" t="s">
        <v>2190</v>
      </c>
      <c r="F593" s="168" t="s">
        <v>97</v>
      </c>
      <c r="H593" s="159">
        <v>44516</v>
      </c>
      <c r="I593" s="171" t="s">
        <v>754</v>
      </c>
      <c r="J593" s="195"/>
      <c r="K593" s="183"/>
      <c r="L593" s="180">
        <f>Table3[[#This Row],[PoW]]*Table3[[#This Row],[ToV in 1.000]]</f>
        <v>0</v>
      </c>
      <c r="M593" s="171"/>
      <c r="N593" s="120"/>
      <c r="O593" s="79"/>
      <c r="P593" s="79"/>
      <c r="Q593" s="171"/>
      <c r="R593" s="171"/>
      <c r="S593" s="171"/>
      <c r="T593" s="171" t="s">
        <v>2191</v>
      </c>
      <c r="U593" s="171"/>
      <c r="V593" s="171"/>
      <c r="W593" s="171"/>
      <c r="X593" s="168" t="s">
        <v>522</v>
      </c>
      <c r="Y593" s="120" t="s">
        <v>754</v>
      </c>
      <c r="AC593" s="159"/>
      <c r="AD593" s="96"/>
      <c r="AE593" s="96"/>
      <c r="AF593" s="96"/>
      <c r="AG593" s="96"/>
      <c r="AH593" s="96"/>
      <c r="AI593" s="96"/>
      <c r="AJ593" s="96"/>
      <c r="AK593" s="96"/>
      <c r="AL593" s="96"/>
      <c r="AM593" s="96"/>
      <c r="AN593" s="96"/>
      <c r="AO593" s="98"/>
      <c r="AP593" s="98"/>
      <c r="AQ593" s="98"/>
      <c r="AR593" s="96"/>
      <c r="AS593" s="99"/>
    </row>
    <row r="594" spans="1:45" ht="44.25" hidden="1" customHeight="1" x14ac:dyDescent="0.3">
      <c r="A594" s="171">
        <v>189</v>
      </c>
      <c r="B594" s="171"/>
      <c r="C594" s="96">
        <v>2420317</v>
      </c>
      <c r="D594" s="171" t="s">
        <v>2187</v>
      </c>
      <c r="E594" s="171" t="s">
        <v>2188</v>
      </c>
      <c r="F594" s="171" t="s">
        <v>279</v>
      </c>
      <c r="I594" s="171" t="s">
        <v>754</v>
      </c>
      <c r="J594" s="195">
        <v>24500</v>
      </c>
      <c r="K594" s="183"/>
      <c r="L594" s="180">
        <f>Table3[[#This Row],[PoW]]*Table3[[#This Row],[ToV in 1.000]]</f>
        <v>0</v>
      </c>
      <c r="M594" s="171" t="s">
        <v>112</v>
      </c>
      <c r="N594" s="120"/>
      <c r="O594" s="79"/>
      <c r="P594" s="79"/>
      <c r="Q594" s="171"/>
      <c r="R594" s="171"/>
      <c r="S594" s="171"/>
      <c r="T594" s="171" t="s">
        <v>2189</v>
      </c>
      <c r="U594" s="171"/>
      <c r="V594" s="171"/>
      <c r="W594" s="171"/>
      <c r="X594" s="171" t="s">
        <v>522</v>
      </c>
      <c r="Y594" s="86"/>
      <c r="AC594" s="159" t="s">
        <v>1380</v>
      </c>
      <c r="AD594" s="96"/>
      <c r="AE594" s="96"/>
      <c r="AF594" s="96"/>
      <c r="AG594" s="96"/>
      <c r="AH594" s="96"/>
      <c r="AI594" s="96"/>
      <c r="AJ594" s="96"/>
      <c r="AK594" s="96"/>
      <c r="AL594" s="98"/>
      <c r="AM594" s="98"/>
      <c r="AN594" s="98"/>
      <c r="AO594" s="98"/>
      <c r="AP594" s="98"/>
      <c r="AQ594" s="98">
        <v>44522</v>
      </c>
      <c r="AR594" s="96"/>
      <c r="AS594" s="108"/>
    </row>
    <row r="595" spans="1:45" ht="44.25" customHeight="1" x14ac:dyDescent="0.3">
      <c r="A595" s="171">
        <v>187</v>
      </c>
      <c r="B595" s="171"/>
      <c r="C595" s="120" t="s">
        <v>754</v>
      </c>
      <c r="D595" s="120" t="s">
        <v>794</v>
      </c>
      <c r="E595" s="171" t="s">
        <v>2192</v>
      </c>
      <c r="F595" s="168" t="s">
        <v>97</v>
      </c>
      <c r="H595" s="159">
        <v>44498</v>
      </c>
      <c r="I595" s="171" t="s">
        <v>754</v>
      </c>
      <c r="J595" s="195"/>
      <c r="K595" s="183"/>
      <c r="L595" s="180">
        <f>Table3[[#This Row],[PoW]]*Table3[[#This Row],[ToV in 1.000]]</f>
        <v>0</v>
      </c>
      <c r="M595" s="171"/>
      <c r="N595" s="120"/>
      <c r="O595" s="79"/>
      <c r="P595" s="79"/>
      <c r="Q595" s="171"/>
      <c r="R595" s="171"/>
      <c r="S595" s="171"/>
      <c r="T595" s="171" t="s">
        <v>2193</v>
      </c>
      <c r="U595" s="171"/>
      <c r="V595" s="171"/>
      <c r="W595" s="171"/>
      <c r="X595" s="168" t="s">
        <v>522</v>
      </c>
      <c r="Y595" s="120" t="s">
        <v>754</v>
      </c>
      <c r="AC595" s="159"/>
      <c r="AD595" s="96"/>
      <c r="AE595" s="96"/>
      <c r="AF595" s="96"/>
      <c r="AG595" s="96"/>
      <c r="AH595" s="96"/>
      <c r="AI595" s="96"/>
      <c r="AJ595" s="96"/>
      <c r="AK595" s="96"/>
      <c r="AL595" s="96"/>
      <c r="AM595" s="96"/>
      <c r="AN595" s="96"/>
      <c r="AO595" s="98"/>
      <c r="AP595" s="98"/>
      <c r="AQ595" s="98"/>
      <c r="AR595" s="96"/>
      <c r="AS595" s="99"/>
    </row>
    <row r="596" spans="1:45" ht="44.25" customHeight="1" x14ac:dyDescent="0.3">
      <c r="A596" s="171">
        <v>186</v>
      </c>
      <c r="B596" s="171"/>
      <c r="C596" s="120" t="s">
        <v>754</v>
      </c>
      <c r="D596" s="171" t="s">
        <v>1065</v>
      </c>
      <c r="E596" s="171" t="s">
        <v>2194</v>
      </c>
      <c r="F596" s="168" t="s">
        <v>97</v>
      </c>
      <c r="H596" s="159">
        <v>44518</v>
      </c>
      <c r="I596" s="171" t="s">
        <v>754</v>
      </c>
      <c r="J596" s="195"/>
      <c r="K596" s="183"/>
      <c r="L596" s="180">
        <f>Table3[[#This Row],[PoW]]*Table3[[#This Row],[ToV in 1.000]]</f>
        <v>0</v>
      </c>
      <c r="M596" s="171"/>
      <c r="N596" s="120"/>
      <c r="O596" s="79"/>
      <c r="P596" s="79"/>
      <c r="Q596" s="171"/>
      <c r="R596" s="171"/>
      <c r="S596" s="171"/>
      <c r="T596" s="171" t="s">
        <v>2195</v>
      </c>
      <c r="U596" s="171"/>
      <c r="V596" s="171"/>
      <c r="W596" s="171"/>
      <c r="X596" s="168" t="s">
        <v>522</v>
      </c>
      <c r="Y596" s="120" t="s">
        <v>754</v>
      </c>
      <c r="AC596" s="159"/>
      <c r="AD596" s="96"/>
      <c r="AE596" s="96"/>
      <c r="AF596" s="96"/>
      <c r="AG596" s="96"/>
      <c r="AH596" s="96"/>
      <c r="AI596" s="96"/>
      <c r="AJ596" s="96"/>
      <c r="AK596" s="96"/>
      <c r="AL596" s="96"/>
      <c r="AM596" s="96"/>
      <c r="AN596" s="96"/>
      <c r="AO596" s="98"/>
      <c r="AP596" s="98"/>
      <c r="AQ596" s="98"/>
      <c r="AR596" s="96"/>
      <c r="AS596" s="99"/>
    </row>
    <row r="597" spans="1:45" ht="44.25" customHeight="1" x14ac:dyDescent="0.3">
      <c r="A597" s="171">
        <v>185</v>
      </c>
      <c r="B597" s="171"/>
      <c r="C597" s="120" t="s">
        <v>754</v>
      </c>
      <c r="D597" s="171" t="s">
        <v>1065</v>
      </c>
      <c r="E597" s="171" t="s">
        <v>2196</v>
      </c>
      <c r="F597" s="168" t="s">
        <v>97</v>
      </c>
      <c r="H597" s="159">
        <v>44523</v>
      </c>
      <c r="I597" s="171" t="s">
        <v>754</v>
      </c>
      <c r="J597" s="195"/>
      <c r="K597" s="183"/>
      <c r="L597" s="180">
        <f>Table3[[#This Row],[PoW]]*Table3[[#This Row],[ToV in 1.000]]</f>
        <v>0</v>
      </c>
      <c r="M597" s="171"/>
      <c r="N597" s="120"/>
      <c r="O597" s="79"/>
      <c r="P597" s="79"/>
      <c r="Q597" s="171"/>
      <c r="R597" s="171"/>
      <c r="S597" s="171"/>
      <c r="T597" s="171" t="s">
        <v>2197</v>
      </c>
      <c r="U597" s="171"/>
      <c r="V597" s="171"/>
      <c r="W597" s="171"/>
      <c r="X597" s="168" t="s">
        <v>522</v>
      </c>
      <c r="Y597" s="120" t="s">
        <v>754</v>
      </c>
      <c r="AC597" s="159" t="s">
        <v>1380</v>
      </c>
      <c r="AD597" s="96"/>
      <c r="AE597" s="96"/>
      <c r="AF597" s="96"/>
      <c r="AG597" s="96"/>
      <c r="AH597" s="96"/>
      <c r="AI597" s="96"/>
      <c r="AJ597" s="96"/>
      <c r="AK597" s="96"/>
      <c r="AL597" s="96"/>
      <c r="AM597" s="96"/>
      <c r="AN597" s="96"/>
      <c r="AO597" s="98"/>
      <c r="AP597" s="98"/>
      <c r="AQ597" s="98"/>
      <c r="AR597" s="96"/>
      <c r="AS597" s="99"/>
    </row>
    <row r="598" spans="1:45" ht="44.25" customHeight="1" x14ac:dyDescent="0.3">
      <c r="A598" s="171">
        <v>184</v>
      </c>
      <c r="B598" s="171"/>
      <c r="C598" s="120" t="s">
        <v>754</v>
      </c>
      <c r="D598" s="171" t="s">
        <v>2198</v>
      </c>
      <c r="E598" s="171" t="s">
        <v>2199</v>
      </c>
      <c r="F598" s="168" t="s">
        <v>97</v>
      </c>
      <c r="H598" s="159">
        <v>44522</v>
      </c>
      <c r="I598" s="171" t="s">
        <v>754</v>
      </c>
      <c r="J598" s="201"/>
      <c r="K598" s="183"/>
      <c r="L598" s="179">
        <f>Table3[[#This Row],[PoW]]*Table3[[#This Row],[ToV in 1.000]]</f>
        <v>0</v>
      </c>
      <c r="M598" s="171"/>
      <c r="N598" s="120"/>
      <c r="O598" s="79"/>
      <c r="P598" s="79"/>
      <c r="Q598" s="171"/>
      <c r="R598" s="171"/>
      <c r="S598" s="171"/>
      <c r="T598" s="171" t="s">
        <v>2200</v>
      </c>
      <c r="U598" s="171"/>
      <c r="V598" s="168"/>
      <c r="W598" s="171"/>
      <c r="X598" s="168" t="s">
        <v>522</v>
      </c>
      <c r="Y598" s="120" t="s">
        <v>754</v>
      </c>
      <c r="AC598" s="159" t="s">
        <v>1380</v>
      </c>
      <c r="AD598" s="96"/>
      <c r="AE598" s="96"/>
      <c r="AF598" s="96"/>
      <c r="AG598" s="96"/>
      <c r="AH598" s="96"/>
      <c r="AI598" s="96"/>
      <c r="AJ598" s="96"/>
      <c r="AK598" s="96"/>
      <c r="AL598" s="96"/>
      <c r="AM598" s="96"/>
      <c r="AN598" s="96"/>
      <c r="AO598" s="98"/>
      <c r="AP598" s="98"/>
      <c r="AQ598" s="98"/>
      <c r="AR598" s="96"/>
      <c r="AS598" s="99"/>
    </row>
    <row r="599" spans="1:45" ht="44.25" customHeight="1" x14ac:dyDescent="0.3">
      <c r="A599" s="171">
        <v>183</v>
      </c>
      <c r="B599" s="171"/>
      <c r="C599" s="120" t="s">
        <v>754</v>
      </c>
      <c r="D599" s="171" t="s">
        <v>2201</v>
      </c>
      <c r="E599" s="171" t="s">
        <v>2202</v>
      </c>
      <c r="F599" s="168" t="s">
        <v>97</v>
      </c>
      <c r="H599" s="159">
        <v>44511</v>
      </c>
      <c r="I599" s="171" t="s">
        <v>754</v>
      </c>
      <c r="J599" s="201"/>
      <c r="K599" s="183"/>
      <c r="L599" s="179">
        <f>Table3[[#This Row],[PoW]]*Table3[[#This Row],[ToV in 1.000]]</f>
        <v>0</v>
      </c>
      <c r="M599" s="171"/>
      <c r="N599" s="120"/>
      <c r="O599" s="79"/>
      <c r="P599" s="79"/>
      <c r="Q599" s="171"/>
      <c r="R599" s="171"/>
      <c r="S599" s="171"/>
      <c r="T599" s="171" t="s">
        <v>2203</v>
      </c>
      <c r="U599" s="171"/>
      <c r="V599" s="168"/>
      <c r="W599" s="171"/>
      <c r="X599" s="168" t="s">
        <v>522</v>
      </c>
      <c r="Y599" s="120" t="s">
        <v>754</v>
      </c>
      <c r="AC599" s="159" t="s">
        <v>1380</v>
      </c>
      <c r="AD599" s="96"/>
      <c r="AE599" s="96"/>
      <c r="AF599" s="96"/>
      <c r="AG599" s="96"/>
      <c r="AH599" s="96"/>
      <c r="AI599" s="96"/>
      <c r="AJ599" s="96"/>
      <c r="AK599" s="96"/>
      <c r="AL599" s="96"/>
      <c r="AM599" s="96"/>
      <c r="AN599" s="96"/>
      <c r="AO599" s="98"/>
      <c r="AP599" s="98"/>
      <c r="AQ599" s="98"/>
      <c r="AR599" s="96"/>
      <c r="AS599" s="99"/>
    </row>
    <row r="600" spans="1:45" ht="44.25" customHeight="1" x14ac:dyDescent="0.3">
      <c r="A600" s="171">
        <v>179</v>
      </c>
      <c r="B600" s="171"/>
      <c r="C600" s="120" t="s">
        <v>754</v>
      </c>
      <c r="D600" s="171" t="s">
        <v>1065</v>
      </c>
      <c r="E600" s="171" t="s">
        <v>2212</v>
      </c>
      <c r="F600" s="168" t="s">
        <v>97</v>
      </c>
      <c r="H600" s="159">
        <v>44509</v>
      </c>
      <c r="I600" s="171" t="s">
        <v>754</v>
      </c>
      <c r="J600" s="195"/>
      <c r="K600" s="183"/>
      <c r="L600" s="180">
        <f>Table3[[#This Row],[PoW]]*Table3[[#This Row],[ToV in 1.000]]</f>
        <v>0</v>
      </c>
      <c r="M600" s="171"/>
      <c r="N600" s="120"/>
      <c r="O600" s="79"/>
      <c r="P600" s="79"/>
      <c r="Q600" s="171"/>
      <c r="R600" s="171"/>
      <c r="S600" s="171"/>
      <c r="T600" s="171" t="s">
        <v>2213</v>
      </c>
      <c r="U600" s="171"/>
      <c r="V600" s="171"/>
      <c r="W600" s="171"/>
      <c r="X600" s="168" t="s">
        <v>522</v>
      </c>
      <c r="Y600" s="120" t="s">
        <v>754</v>
      </c>
      <c r="AC600" s="159" t="s">
        <v>1380</v>
      </c>
      <c r="AD600" s="96"/>
      <c r="AE600" s="96"/>
      <c r="AF600" s="96"/>
      <c r="AG600" s="96"/>
      <c r="AH600" s="96"/>
      <c r="AI600" s="96"/>
      <c r="AJ600" s="96"/>
      <c r="AK600" s="96"/>
      <c r="AL600" s="96"/>
      <c r="AM600" s="96"/>
      <c r="AN600" s="96"/>
      <c r="AO600" s="98"/>
      <c r="AP600" s="98"/>
      <c r="AQ600" s="98"/>
      <c r="AR600" s="96"/>
      <c r="AS600" s="99"/>
    </row>
    <row r="601" spans="1:45" ht="44.25" hidden="1" customHeight="1" x14ac:dyDescent="0.3">
      <c r="A601" s="171">
        <v>182</v>
      </c>
      <c r="B601" s="171"/>
      <c r="C601" s="120" t="s">
        <v>754</v>
      </c>
      <c r="D601" s="171" t="s">
        <v>2176</v>
      </c>
      <c r="E601" s="171" t="s">
        <v>2204</v>
      </c>
      <c r="F601" s="171" t="s">
        <v>274</v>
      </c>
      <c r="I601" s="171" t="s">
        <v>754</v>
      </c>
      <c r="J601" s="195">
        <v>58</v>
      </c>
      <c r="K601" s="183"/>
      <c r="L601" s="180">
        <f>Table3[[#This Row],[PoW]]*Table3[[#This Row],[ToV in 1.000]]</f>
        <v>0</v>
      </c>
      <c r="M601" s="171"/>
      <c r="N601" s="120"/>
      <c r="O601" s="79"/>
      <c r="P601" s="79"/>
      <c r="Q601" s="171"/>
      <c r="R601" s="171"/>
      <c r="S601" s="171"/>
      <c r="T601" s="171" t="s">
        <v>2205</v>
      </c>
      <c r="U601" s="171"/>
      <c r="V601" s="171"/>
      <c r="W601" s="171"/>
      <c r="X601" s="168" t="s">
        <v>522</v>
      </c>
      <c r="Y601" s="86" t="s">
        <v>754</v>
      </c>
      <c r="AC601" s="159" t="s">
        <v>1380</v>
      </c>
      <c r="AD601" s="96"/>
      <c r="AE601" s="96"/>
      <c r="AF601" s="96"/>
      <c r="AG601" s="96"/>
      <c r="AH601" s="96"/>
      <c r="AI601" s="96"/>
      <c r="AJ601" s="96"/>
      <c r="AK601" s="96"/>
      <c r="AL601" s="96">
        <v>44488</v>
      </c>
      <c r="AM601" s="96">
        <v>44504</v>
      </c>
      <c r="AN601" s="96"/>
      <c r="AO601" s="98">
        <v>44504</v>
      </c>
      <c r="AP601" s="98">
        <v>44561</v>
      </c>
      <c r="AQ601" s="98"/>
      <c r="AR601" s="96"/>
      <c r="AS601" s="108"/>
    </row>
    <row r="602" spans="1:45" ht="44.25" hidden="1" customHeight="1" x14ac:dyDescent="0.3">
      <c r="A602" s="171">
        <v>181</v>
      </c>
      <c r="B602" s="171" t="s">
        <v>2206</v>
      </c>
      <c r="C602" s="120" t="s">
        <v>754</v>
      </c>
      <c r="D602" s="168" t="s">
        <v>335</v>
      </c>
      <c r="E602" s="171" t="s">
        <v>2207</v>
      </c>
      <c r="F602" s="171" t="s">
        <v>279</v>
      </c>
      <c r="I602" s="171" t="s">
        <v>754</v>
      </c>
      <c r="J602" s="195">
        <v>450</v>
      </c>
      <c r="K602" s="183"/>
      <c r="L602" s="180">
        <f>Table3[[#This Row],[PoW]]*Table3[[#This Row],[ToV in 1.000]]</f>
        <v>0</v>
      </c>
      <c r="M602" s="171" t="s">
        <v>112</v>
      </c>
      <c r="N602" s="120"/>
      <c r="O602" s="79"/>
      <c r="P602" s="79"/>
      <c r="Q602" s="171"/>
      <c r="R602" s="171"/>
      <c r="S602" s="171"/>
      <c r="T602" s="171" t="s">
        <v>2208</v>
      </c>
      <c r="U602" s="171"/>
      <c r="V602" s="171"/>
      <c r="W602" s="171"/>
      <c r="X602" s="171" t="s">
        <v>522</v>
      </c>
      <c r="Y602" s="86"/>
      <c r="AC602" s="159" t="s">
        <v>2209</v>
      </c>
      <c r="AD602" s="96"/>
      <c r="AE602" s="96"/>
      <c r="AF602" s="96"/>
      <c r="AG602" s="96"/>
      <c r="AH602" s="96"/>
      <c r="AI602" s="96"/>
      <c r="AJ602" s="96"/>
      <c r="AK602" s="96"/>
      <c r="AL602" s="98"/>
      <c r="AM602" s="98"/>
      <c r="AN602" s="98"/>
      <c r="AO602" s="98"/>
      <c r="AP602" s="98"/>
      <c r="AQ602" s="98"/>
      <c r="AR602" s="96"/>
      <c r="AS602" s="108"/>
    </row>
    <row r="603" spans="1:45" ht="44.25" hidden="1" customHeight="1" x14ac:dyDescent="0.3">
      <c r="A603" s="171">
        <v>180</v>
      </c>
      <c r="B603" s="171" t="s">
        <v>2206</v>
      </c>
      <c r="C603" s="120" t="s">
        <v>754</v>
      </c>
      <c r="D603" s="168" t="s">
        <v>335</v>
      </c>
      <c r="E603" s="171" t="s">
        <v>2210</v>
      </c>
      <c r="F603" s="171" t="s">
        <v>279</v>
      </c>
      <c r="I603" s="171" t="s">
        <v>754</v>
      </c>
      <c r="J603" s="195">
        <v>765</v>
      </c>
      <c r="K603" s="183"/>
      <c r="L603" s="180">
        <f>Table3[[#This Row],[PoW]]*Table3[[#This Row],[ToV in 1.000]]</f>
        <v>0</v>
      </c>
      <c r="M603" s="171" t="s">
        <v>112</v>
      </c>
      <c r="N603" s="120"/>
      <c r="O603" s="79"/>
      <c r="P603" s="79"/>
      <c r="Q603" s="171"/>
      <c r="R603" s="171"/>
      <c r="S603" s="171"/>
      <c r="T603" s="171" t="s">
        <v>2211</v>
      </c>
      <c r="U603" s="171"/>
      <c r="V603" s="171"/>
      <c r="W603" s="171"/>
      <c r="X603" s="171" t="s">
        <v>522</v>
      </c>
      <c r="Y603" s="86"/>
      <c r="AC603" s="159" t="s">
        <v>2209</v>
      </c>
      <c r="AD603" s="96"/>
      <c r="AE603" s="96"/>
      <c r="AF603" s="96"/>
      <c r="AG603" s="96"/>
      <c r="AH603" s="96"/>
      <c r="AI603" s="96"/>
      <c r="AJ603" s="96"/>
      <c r="AK603" s="96"/>
      <c r="AL603" s="98"/>
      <c r="AM603" s="98"/>
      <c r="AN603" s="98"/>
      <c r="AO603" s="98"/>
      <c r="AP603" s="98"/>
      <c r="AQ603" s="98"/>
      <c r="AR603" s="96"/>
      <c r="AS603" s="108"/>
    </row>
    <row r="604" spans="1:45" ht="44.25" customHeight="1" x14ac:dyDescent="0.3">
      <c r="A604" s="171">
        <v>178</v>
      </c>
      <c r="B604" s="171"/>
      <c r="C604" s="120" t="s">
        <v>754</v>
      </c>
      <c r="D604" s="171" t="s">
        <v>1943</v>
      </c>
      <c r="E604" s="171" t="s">
        <v>846</v>
      </c>
      <c r="F604" s="168" t="s">
        <v>97</v>
      </c>
      <c r="H604" s="159">
        <v>44495</v>
      </c>
      <c r="I604" s="171" t="s">
        <v>754</v>
      </c>
      <c r="J604" s="195"/>
      <c r="K604" s="183"/>
      <c r="L604" s="180">
        <f>Table3[[#This Row],[PoW]]*Table3[[#This Row],[ToV in 1.000]]</f>
        <v>0</v>
      </c>
      <c r="M604" s="171"/>
      <c r="N604" s="120"/>
      <c r="O604" s="79"/>
      <c r="P604" s="79"/>
      <c r="Q604" s="171"/>
      <c r="R604" s="171"/>
      <c r="S604" s="171"/>
      <c r="T604" s="171" t="s">
        <v>2214</v>
      </c>
      <c r="U604" s="171"/>
      <c r="V604" s="171"/>
      <c r="W604" s="171"/>
      <c r="X604" s="168" t="s">
        <v>522</v>
      </c>
      <c r="Y604" s="120" t="s">
        <v>754</v>
      </c>
      <c r="AC604" s="159" t="s">
        <v>1380</v>
      </c>
      <c r="AD604" s="96"/>
      <c r="AE604" s="96"/>
      <c r="AF604" s="96"/>
      <c r="AG604" s="96"/>
      <c r="AH604" s="96"/>
      <c r="AI604" s="96"/>
      <c r="AJ604" s="96"/>
      <c r="AK604" s="96"/>
      <c r="AL604" s="96"/>
      <c r="AM604" s="96"/>
      <c r="AN604" s="96"/>
      <c r="AO604" s="98"/>
      <c r="AP604" s="98"/>
      <c r="AQ604" s="98"/>
      <c r="AR604" s="96"/>
      <c r="AS604" s="99"/>
    </row>
    <row r="605" spans="1:45" ht="44.25" customHeight="1" x14ac:dyDescent="0.3">
      <c r="A605" s="171">
        <v>177</v>
      </c>
      <c r="B605" s="171"/>
      <c r="C605" s="120" t="s">
        <v>754</v>
      </c>
      <c r="D605" s="171" t="s">
        <v>2215</v>
      </c>
      <c r="E605" s="171" t="s">
        <v>2216</v>
      </c>
      <c r="F605" s="168" t="s">
        <v>97</v>
      </c>
      <c r="H605" s="159">
        <v>44509</v>
      </c>
      <c r="I605" s="171" t="s">
        <v>754</v>
      </c>
      <c r="J605" s="195"/>
      <c r="K605" s="183"/>
      <c r="L605" s="180">
        <f>Table3[[#This Row],[PoW]]*Table3[[#This Row],[ToV in 1.000]]</f>
        <v>0</v>
      </c>
      <c r="M605" s="171"/>
      <c r="N605" s="120"/>
      <c r="O605" s="79"/>
      <c r="P605" s="79"/>
      <c r="Q605" s="171"/>
      <c r="R605" s="171"/>
      <c r="S605" s="171"/>
      <c r="T605" s="171" t="s">
        <v>2217</v>
      </c>
      <c r="U605" s="171"/>
      <c r="V605" s="171"/>
      <c r="W605" s="171"/>
      <c r="X605" s="168" t="s">
        <v>522</v>
      </c>
      <c r="Y605" s="120" t="s">
        <v>754</v>
      </c>
      <c r="AC605" s="159" t="s">
        <v>1380</v>
      </c>
      <c r="AD605" s="96"/>
      <c r="AE605" s="96"/>
      <c r="AF605" s="96"/>
      <c r="AG605" s="96"/>
      <c r="AH605" s="96"/>
      <c r="AI605" s="96"/>
      <c r="AJ605" s="96"/>
      <c r="AK605" s="96"/>
      <c r="AL605" s="96"/>
      <c r="AM605" s="96"/>
      <c r="AN605" s="96"/>
      <c r="AO605" s="98"/>
      <c r="AP605" s="98"/>
      <c r="AQ605" s="98"/>
      <c r="AR605" s="96"/>
      <c r="AS605" s="99"/>
    </row>
    <row r="606" spans="1:45" ht="44.25" customHeight="1" x14ac:dyDescent="0.3">
      <c r="A606" s="171">
        <v>174</v>
      </c>
      <c r="B606" s="171"/>
      <c r="C606" s="120" t="s">
        <v>754</v>
      </c>
      <c r="D606" s="171" t="s">
        <v>2221</v>
      </c>
      <c r="E606" s="171" t="s">
        <v>2222</v>
      </c>
      <c r="F606" s="168" t="s">
        <v>97</v>
      </c>
      <c r="H606" s="159">
        <v>44515</v>
      </c>
      <c r="I606" s="171" t="s">
        <v>754</v>
      </c>
      <c r="J606" s="195"/>
      <c r="K606" s="183"/>
      <c r="L606" s="180">
        <f>Table3[[#This Row],[PoW]]*Table3[[#This Row],[ToV in 1.000]]</f>
        <v>0</v>
      </c>
      <c r="M606" s="171"/>
      <c r="N606" s="120"/>
      <c r="O606" s="79"/>
      <c r="P606" s="79"/>
      <c r="Q606" s="171"/>
      <c r="R606" s="171"/>
      <c r="S606" s="171"/>
      <c r="T606" s="171" t="s">
        <v>2223</v>
      </c>
      <c r="U606" s="171"/>
      <c r="V606" s="171"/>
      <c r="W606" s="171"/>
      <c r="X606" s="168" t="s">
        <v>522</v>
      </c>
      <c r="Y606" s="120" t="s">
        <v>754</v>
      </c>
      <c r="AC606" s="159" t="s">
        <v>1380</v>
      </c>
      <c r="AD606" s="96"/>
      <c r="AE606" s="96"/>
      <c r="AF606" s="96"/>
      <c r="AG606" s="96"/>
      <c r="AH606" s="96"/>
      <c r="AI606" s="96"/>
      <c r="AJ606" s="96"/>
      <c r="AK606" s="96"/>
      <c r="AL606" s="96"/>
      <c r="AM606" s="96"/>
      <c r="AN606" s="96"/>
      <c r="AO606" s="98"/>
      <c r="AP606" s="98"/>
      <c r="AQ606" s="98"/>
      <c r="AR606" s="96"/>
      <c r="AS606" s="99"/>
    </row>
    <row r="607" spans="1:45" ht="44.25" hidden="1" customHeight="1" x14ac:dyDescent="0.3">
      <c r="A607" s="171">
        <v>176</v>
      </c>
      <c r="B607" s="171"/>
      <c r="C607" s="120" t="s">
        <v>754</v>
      </c>
      <c r="D607" s="171" t="s">
        <v>2218</v>
      </c>
      <c r="E607" s="171" t="s">
        <v>2219</v>
      </c>
      <c r="F607" s="171" t="s">
        <v>274</v>
      </c>
      <c r="I607" s="171" t="s">
        <v>754</v>
      </c>
      <c r="J607" s="195"/>
      <c r="K607" s="183"/>
      <c r="L607" s="180">
        <f>Table3[[#This Row],[PoW]]*Table3[[#This Row],[ToV in 1.000]]</f>
        <v>0</v>
      </c>
      <c r="M607" s="171"/>
      <c r="N607" s="120"/>
      <c r="O607" s="79"/>
      <c r="P607" s="79"/>
      <c r="Q607" s="171"/>
      <c r="R607" s="171"/>
      <c r="S607" s="171"/>
      <c r="T607" s="171"/>
      <c r="U607" s="171"/>
      <c r="V607" s="171"/>
      <c r="W607" s="171"/>
      <c r="X607" s="168" t="s">
        <v>522</v>
      </c>
      <c r="Y607" s="86" t="s">
        <v>754</v>
      </c>
      <c r="AC607" s="159" t="s">
        <v>1380</v>
      </c>
      <c r="AD607" s="96"/>
      <c r="AE607" s="96"/>
      <c r="AF607" s="96"/>
      <c r="AG607" s="96"/>
      <c r="AH607" s="96"/>
      <c r="AI607" s="96"/>
      <c r="AJ607" s="96"/>
      <c r="AK607" s="96"/>
      <c r="AL607" s="96"/>
      <c r="AM607" s="96"/>
      <c r="AN607" s="96"/>
      <c r="AO607" s="98"/>
      <c r="AP607" s="98"/>
      <c r="AQ607" s="98"/>
      <c r="AR607" s="96"/>
      <c r="AS607" s="108"/>
    </row>
    <row r="608" spans="1:45" ht="44.25" hidden="1" customHeight="1" x14ac:dyDescent="0.3">
      <c r="A608" s="171">
        <v>175</v>
      </c>
      <c r="B608" s="171"/>
      <c r="C608" s="96">
        <v>2379394</v>
      </c>
      <c r="D608" s="171" t="s">
        <v>2187</v>
      </c>
      <c r="E608" s="171" t="s">
        <v>1580</v>
      </c>
      <c r="F608" s="171" t="s">
        <v>279</v>
      </c>
      <c r="I608" s="171" t="s">
        <v>754</v>
      </c>
      <c r="J608" s="195">
        <v>11</v>
      </c>
      <c r="K608" s="183"/>
      <c r="L608" s="180">
        <f>Table3[[#This Row],[PoW]]*Table3[[#This Row],[ToV in 1.000]]</f>
        <v>0</v>
      </c>
      <c r="M608" s="171" t="s">
        <v>112</v>
      </c>
      <c r="N608" s="120"/>
      <c r="O608" s="79"/>
      <c r="P608" s="79"/>
      <c r="Q608" s="171"/>
      <c r="R608" s="171"/>
      <c r="S608" s="171"/>
      <c r="T608" s="171" t="s">
        <v>2220</v>
      </c>
      <c r="U608" s="171"/>
      <c r="V608" s="171"/>
      <c r="W608" s="171"/>
      <c r="X608" s="171" t="s">
        <v>522</v>
      </c>
      <c r="Y608" s="86"/>
      <c r="AC608" s="159" t="s">
        <v>1380</v>
      </c>
      <c r="AD608" s="96"/>
      <c r="AE608" s="96"/>
      <c r="AF608" s="96"/>
      <c r="AG608" s="96"/>
      <c r="AH608" s="96"/>
      <c r="AI608" s="96"/>
      <c r="AJ608" s="96"/>
      <c r="AK608" s="96"/>
      <c r="AL608" s="98"/>
      <c r="AM608" s="98"/>
      <c r="AN608" s="98"/>
      <c r="AO608" s="98"/>
      <c r="AP608" s="98"/>
      <c r="AQ608" s="98">
        <v>44522</v>
      </c>
      <c r="AR608" s="96"/>
      <c r="AS608" s="108"/>
    </row>
    <row r="609" spans="1:45" ht="44.25" customHeight="1" x14ac:dyDescent="0.3">
      <c r="A609" s="171">
        <v>173</v>
      </c>
      <c r="B609" s="171"/>
      <c r="C609" s="120" t="s">
        <v>754</v>
      </c>
      <c r="D609" s="171" t="s">
        <v>1065</v>
      </c>
      <c r="E609" s="171" t="s">
        <v>2224</v>
      </c>
      <c r="F609" s="168" t="s">
        <v>97</v>
      </c>
      <c r="H609" s="159">
        <v>44495</v>
      </c>
      <c r="I609" s="171" t="s">
        <v>754</v>
      </c>
      <c r="J609" s="201"/>
      <c r="K609" s="183"/>
      <c r="L609" s="179">
        <f>Table3[[#This Row],[PoW]]*Table3[[#This Row],[ToV in 1.000]]</f>
        <v>0</v>
      </c>
      <c r="M609" s="171"/>
      <c r="N609" s="120"/>
      <c r="O609" s="79"/>
      <c r="P609" s="79"/>
      <c r="Q609" s="171"/>
      <c r="R609" s="171"/>
      <c r="S609" s="171"/>
      <c r="T609" s="171" t="s">
        <v>2225</v>
      </c>
      <c r="U609" s="171"/>
      <c r="V609" s="168"/>
      <c r="W609" s="171"/>
      <c r="X609" s="168" t="s">
        <v>522</v>
      </c>
      <c r="Y609" s="120" t="s">
        <v>754</v>
      </c>
      <c r="AC609" s="159" t="s">
        <v>1380</v>
      </c>
      <c r="AD609" s="96"/>
      <c r="AE609" s="96"/>
      <c r="AF609" s="96"/>
      <c r="AG609" s="96"/>
      <c r="AH609" s="96"/>
      <c r="AI609" s="96"/>
      <c r="AJ609" s="96"/>
      <c r="AK609" s="96"/>
      <c r="AL609" s="96"/>
      <c r="AM609" s="96"/>
      <c r="AN609" s="96"/>
      <c r="AO609" s="98"/>
      <c r="AP609" s="98"/>
      <c r="AQ609" s="98"/>
      <c r="AR609" s="96"/>
      <c r="AS609" s="99"/>
    </row>
    <row r="610" spans="1:45" ht="44.25" customHeight="1" x14ac:dyDescent="0.3">
      <c r="A610" s="171">
        <v>172</v>
      </c>
      <c r="B610" s="171"/>
      <c r="C610" s="120" t="s">
        <v>754</v>
      </c>
      <c r="D610" s="171" t="s">
        <v>194</v>
      </c>
      <c r="E610" s="171" t="s">
        <v>2226</v>
      </c>
      <c r="F610" s="168" t="s">
        <v>97</v>
      </c>
      <c r="H610" s="159">
        <v>44482</v>
      </c>
      <c r="I610" s="171" t="s">
        <v>754</v>
      </c>
      <c r="J610" s="201"/>
      <c r="K610" s="183"/>
      <c r="L610" s="179">
        <f>Table3[[#This Row],[PoW]]*Table3[[#This Row],[ToV in 1.000]]</f>
        <v>0</v>
      </c>
      <c r="M610" s="171"/>
      <c r="N610" s="120"/>
      <c r="O610" s="79"/>
      <c r="P610" s="79"/>
      <c r="Q610" s="171"/>
      <c r="R610" s="171"/>
      <c r="S610" s="171"/>
      <c r="T610" s="171" t="s">
        <v>2227</v>
      </c>
      <c r="U610" s="171"/>
      <c r="V610" s="168"/>
      <c r="W610" s="171"/>
      <c r="X610" s="168" t="s">
        <v>522</v>
      </c>
      <c r="Y610" s="120" t="s">
        <v>754</v>
      </c>
      <c r="AC610" s="159" t="s">
        <v>1380</v>
      </c>
      <c r="AD610" s="96"/>
      <c r="AE610" s="96"/>
      <c r="AF610" s="96"/>
      <c r="AG610" s="96"/>
      <c r="AH610" s="96"/>
      <c r="AI610" s="96"/>
      <c r="AJ610" s="96"/>
      <c r="AK610" s="96"/>
      <c r="AL610" s="96"/>
      <c r="AM610" s="96"/>
      <c r="AN610" s="96"/>
      <c r="AO610" s="98"/>
      <c r="AP610" s="98"/>
      <c r="AQ610" s="98"/>
      <c r="AR610" s="96"/>
      <c r="AS610" s="99"/>
    </row>
    <row r="611" spans="1:45" ht="44.25" customHeight="1" x14ac:dyDescent="0.3">
      <c r="A611" s="171">
        <v>171</v>
      </c>
      <c r="B611" s="171"/>
      <c r="C611" s="120" t="s">
        <v>754</v>
      </c>
      <c r="D611" s="171" t="s">
        <v>2228</v>
      </c>
      <c r="E611" s="171" t="s">
        <v>2229</v>
      </c>
      <c r="F611" s="168" t="s">
        <v>97</v>
      </c>
      <c r="H611" s="159">
        <v>44487</v>
      </c>
      <c r="I611" s="171" t="s">
        <v>754</v>
      </c>
      <c r="J611" s="195">
        <v>300</v>
      </c>
      <c r="K611" s="183"/>
      <c r="L611" s="180">
        <f>Table3[[#This Row],[PoW]]*Table3[[#This Row],[ToV in 1.000]]</f>
        <v>0</v>
      </c>
      <c r="M611" s="171"/>
      <c r="N611" s="120"/>
      <c r="O611" s="79"/>
      <c r="P611" s="79"/>
      <c r="Q611" s="171"/>
      <c r="R611" s="171"/>
      <c r="S611" s="171"/>
      <c r="T611" s="171" t="s">
        <v>2230</v>
      </c>
      <c r="U611" s="171"/>
      <c r="V611" s="171"/>
      <c r="W611" s="171"/>
      <c r="X611" s="168" t="s">
        <v>522</v>
      </c>
      <c r="Y611" s="120" t="s">
        <v>754</v>
      </c>
      <c r="AC611" s="159" t="s">
        <v>1380</v>
      </c>
      <c r="AD611" s="96"/>
      <c r="AE611" s="96"/>
      <c r="AF611" s="96"/>
      <c r="AG611" s="96"/>
      <c r="AH611" s="96"/>
      <c r="AI611" s="96"/>
      <c r="AJ611" s="96"/>
      <c r="AK611" s="96"/>
      <c r="AL611" s="96"/>
      <c r="AM611" s="96"/>
      <c r="AN611" s="96"/>
      <c r="AO611" s="98"/>
      <c r="AP611" s="98"/>
      <c r="AQ611" s="98"/>
      <c r="AR611" s="96"/>
      <c r="AS611" s="99"/>
    </row>
    <row r="612" spans="1:45" ht="44.25" customHeight="1" x14ac:dyDescent="0.3">
      <c r="A612" s="171">
        <v>170</v>
      </c>
      <c r="B612" s="171"/>
      <c r="C612" s="120" t="s">
        <v>754</v>
      </c>
      <c r="D612" s="171" t="s">
        <v>2231</v>
      </c>
      <c r="E612" s="171" t="s">
        <v>2232</v>
      </c>
      <c r="F612" s="168" t="s">
        <v>97</v>
      </c>
      <c r="H612" s="159">
        <v>44488</v>
      </c>
      <c r="I612" s="171" t="s">
        <v>754</v>
      </c>
      <c r="J612" s="195">
        <v>210</v>
      </c>
      <c r="K612" s="183"/>
      <c r="L612" s="180">
        <f>Table3[[#This Row],[PoW]]*Table3[[#This Row],[ToV in 1.000]]</f>
        <v>0</v>
      </c>
      <c r="M612" s="171"/>
      <c r="N612" s="120"/>
      <c r="O612" s="79"/>
      <c r="P612" s="79"/>
      <c r="Q612" s="171"/>
      <c r="R612" s="171"/>
      <c r="S612" s="171"/>
      <c r="T612" s="171" t="s">
        <v>2233</v>
      </c>
      <c r="U612" s="171"/>
      <c r="V612" s="171"/>
      <c r="W612" s="171"/>
      <c r="X612" s="168" t="s">
        <v>522</v>
      </c>
      <c r="Y612" s="120" t="s">
        <v>754</v>
      </c>
      <c r="AC612" s="159" t="s">
        <v>1380</v>
      </c>
      <c r="AD612" s="96"/>
      <c r="AE612" s="96"/>
      <c r="AF612" s="96"/>
      <c r="AG612" s="96"/>
      <c r="AH612" s="96"/>
      <c r="AI612" s="96"/>
      <c r="AJ612" s="96"/>
      <c r="AK612" s="96"/>
      <c r="AL612" s="96"/>
      <c r="AM612" s="96"/>
      <c r="AN612" s="96"/>
      <c r="AO612" s="98"/>
      <c r="AP612" s="98"/>
      <c r="AQ612" s="98"/>
      <c r="AR612" s="96"/>
      <c r="AS612" s="99"/>
    </row>
    <row r="613" spans="1:45" ht="44.25" customHeight="1" x14ac:dyDescent="0.3">
      <c r="A613" s="171">
        <v>169</v>
      </c>
      <c r="B613" s="171"/>
      <c r="C613" s="120" t="s">
        <v>754</v>
      </c>
      <c r="D613" s="171" t="s">
        <v>2234</v>
      </c>
      <c r="E613" s="171" t="s">
        <v>2235</v>
      </c>
      <c r="F613" s="168" t="s">
        <v>97</v>
      </c>
      <c r="H613" s="159">
        <v>44489</v>
      </c>
      <c r="I613" s="171" t="s">
        <v>754</v>
      </c>
      <c r="J613" s="195"/>
      <c r="K613" s="183"/>
      <c r="L613" s="180">
        <f>Table3[[#This Row],[PoW]]*Table3[[#This Row],[ToV in 1.000]]</f>
        <v>0</v>
      </c>
      <c r="M613" s="171"/>
      <c r="N613" s="120"/>
      <c r="O613" s="79"/>
      <c r="P613" s="79"/>
      <c r="Q613" s="171"/>
      <c r="R613" s="171"/>
      <c r="S613" s="171"/>
      <c r="T613" s="171" t="s">
        <v>2236</v>
      </c>
      <c r="U613" s="171"/>
      <c r="V613" s="171"/>
      <c r="W613" s="171"/>
      <c r="X613" s="168" t="s">
        <v>522</v>
      </c>
      <c r="Y613" s="120" t="s">
        <v>754</v>
      </c>
      <c r="AC613" s="159" t="s">
        <v>1380</v>
      </c>
      <c r="AD613" s="96"/>
      <c r="AE613" s="96"/>
      <c r="AF613" s="96"/>
      <c r="AG613" s="96"/>
      <c r="AH613" s="96"/>
      <c r="AI613" s="96"/>
      <c r="AJ613" s="96"/>
      <c r="AK613" s="96"/>
      <c r="AL613" s="96"/>
      <c r="AM613" s="96"/>
      <c r="AN613" s="96"/>
      <c r="AO613" s="98"/>
      <c r="AP613" s="98"/>
      <c r="AQ613" s="98"/>
      <c r="AR613" s="96"/>
      <c r="AS613" s="99"/>
    </row>
    <row r="614" spans="1:45" ht="44.25" customHeight="1" x14ac:dyDescent="0.3">
      <c r="A614" s="171">
        <v>167</v>
      </c>
      <c r="B614" s="171"/>
      <c r="C614" s="96">
        <v>2294896</v>
      </c>
      <c r="D614" s="171" t="s">
        <v>2240</v>
      </c>
      <c r="E614" s="171" t="s">
        <v>2241</v>
      </c>
      <c r="F614" s="171" t="s">
        <v>279</v>
      </c>
      <c r="H614" s="159">
        <v>44466</v>
      </c>
      <c r="I614" s="171" t="s">
        <v>754</v>
      </c>
      <c r="J614" s="195">
        <v>75</v>
      </c>
      <c r="K614" s="183"/>
      <c r="L614" s="180">
        <f>Table3[[#This Row],[PoW]]*Table3[[#This Row],[ToV in 1.000]]</f>
        <v>0</v>
      </c>
      <c r="M614" s="171" t="s">
        <v>112</v>
      </c>
      <c r="N614" s="120"/>
      <c r="O614" s="79"/>
      <c r="P614" s="79"/>
      <c r="Q614" s="171"/>
      <c r="R614" s="171"/>
      <c r="S614" s="171"/>
      <c r="T614" s="171" t="s">
        <v>2242</v>
      </c>
      <c r="U614" s="171"/>
      <c r="V614" s="171"/>
      <c r="W614" s="171"/>
      <c r="X614" s="171" t="s">
        <v>522</v>
      </c>
      <c r="Y614" s="120"/>
      <c r="AC614" s="159" t="s">
        <v>2243</v>
      </c>
      <c r="AD614" s="96"/>
      <c r="AE614" s="96"/>
      <c r="AF614" s="96"/>
      <c r="AG614" s="96"/>
      <c r="AH614" s="96"/>
      <c r="AI614" s="96"/>
      <c r="AJ614" s="96"/>
      <c r="AK614" s="96"/>
      <c r="AL614" s="98"/>
      <c r="AM614" s="98"/>
      <c r="AN614" s="98"/>
      <c r="AO614" s="98"/>
      <c r="AP614" s="98"/>
      <c r="AQ614" s="98"/>
      <c r="AR614" s="96"/>
      <c r="AS614" s="99"/>
    </row>
    <row r="615" spans="1:45" ht="44.25" hidden="1" customHeight="1" x14ac:dyDescent="0.3">
      <c r="A615" s="171">
        <v>168</v>
      </c>
      <c r="B615" s="171" t="s">
        <v>2206</v>
      </c>
      <c r="C615" s="96">
        <v>2294925</v>
      </c>
      <c r="D615" s="168" t="s">
        <v>335</v>
      </c>
      <c r="E615" s="171" t="s">
        <v>2237</v>
      </c>
      <c r="F615" s="171" t="s">
        <v>279</v>
      </c>
      <c r="I615" s="171" t="s">
        <v>754</v>
      </c>
      <c r="J615" s="195">
        <v>15</v>
      </c>
      <c r="K615" s="183"/>
      <c r="L615" s="180">
        <f>Table3[[#This Row],[PoW]]*Table3[[#This Row],[ToV in 1.000]]</f>
        <v>0</v>
      </c>
      <c r="M615" s="171" t="s">
        <v>112</v>
      </c>
      <c r="N615" s="120"/>
      <c r="O615" s="79"/>
      <c r="P615" s="79"/>
      <c r="Q615" s="171"/>
      <c r="R615" s="171"/>
      <c r="S615" s="171"/>
      <c r="T615" s="171" t="s">
        <v>2238</v>
      </c>
      <c r="U615" s="171"/>
      <c r="V615" s="171"/>
      <c r="W615" s="171"/>
      <c r="X615" s="171" t="s">
        <v>522</v>
      </c>
      <c r="Y615" s="86"/>
      <c r="AC615" s="159" t="s">
        <v>2239</v>
      </c>
      <c r="AD615" s="96"/>
      <c r="AE615" s="96"/>
      <c r="AF615" s="96"/>
      <c r="AG615" s="96"/>
      <c r="AH615" s="96"/>
      <c r="AI615" s="96"/>
      <c r="AJ615" s="96"/>
      <c r="AK615" s="96"/>
      <c r="AL615" s="98"/>
      <c r="AM615" s="98"/>
      <c r="AN615" s="98"/>
      <c r="AO615" s="98"/>
      <c r="AP615" s="98"/>
      <c r="AQ615" s="98"/>
      <c r="AR615" s="96"/>
      <c r="AS615" s="108"/>
    </row>
    <row r="616" spans="1:45" ht="44.25" customHeight="1" x14ac:dyDescent="0.3">
      <c r="A616" s="171">
        <v>165</v>
      </c>
      <c r="B616" s="171"/>
      <c r="C616" s="120" t="s">
        <v>754</v>
      </c>
      <c r="D616" s="171" t="s">
        <v>2246</v>
      </c>
      <c r="E616" s="171" t="s">
        <v>2247</v>
      </c>
      <c r="F616" s="168" t="s">
        <v>97</v>
      </c>
      <c r="H616" s="159">
        <v>44462</v>
      </c>
      <c r="I616" s="171" t="s">
        <v>754</v>
      </c>
      <c r="J616" s="195"/>
      <c r="K616" s="183"/>
      <c r="L616" s="180">
        <f>Table3[[#This Row],[PoW]]*Table3[[#This Row],[ToV in 1.000]]</f>
        <v>0</v>
      </c>
      <c r="M616" s="171"/>
      <c r="N616" s="120"/>
      <c r="O616" s="79"/>
      <c r="P616" s="79"/>
      <c r="Q616" s="171"/>
      <c r="R616" s="171"/>
      <c r="S616" s="171"/>
      <c r="T616" s="171" t="s">
        <v>2248</v>
      </c>
      <c r="U616" s="171"/>
      <c r="V616" s="171"/>
      <c r="W616" s="171"/>
      <c r="X616" s="168" t="s">
        <v>522</v>
      </c>
      <c r="Y616" s="120" t="s">
        <v>754</v>
      </c>
      <c r="AC616" s="159" t="s">
        <v>1380</v>
      </c>
      <c r="AD616" s="96"/>
      <c r="AE616" s="96"/>
      <c r="AF616" s="96"/>
      <c r="AG616" s="96"/>
      <c r="AH616" s="96"/>
      <c r="AI616" s="96"/>
      <c r="AJ616" s="96"/>
      <c r="AK616" s="96"/>
      <c r="AL616" s="96"/>
      <c r="AM616" s="96"/>
      <c r="AN616" s="96"/>
      <c r="AO616" s="98"/>
      <c r="AP616" s="98"/>
      <c r="AQ616" s="98"/>
      <c r="AR616" s="96"/>
      <c r="AS616" s="99"/>
    </row>
    <row r="617" spans="1:45" ht="44.25" hidden="1" customHeight="1" x14ac:dyDescent="0.3">
      <c r="A617" s="171">
        <v>166</v>
      </c>
      <c r="B617" s="171" t="s">
        <v>2206</v>
      </c>
      <c r="C617" s="96">
        <v>2292148</v>
      </c>
      <c r="D617" s="168" t="s">
        <v>335</v>
      </c>
      <c r="E617" s="171" t="s">
        <v>2244</v>
      </c>
      <c r="F617" s="171" t="s">
        <v>279</v>
      </c>
      <c r="I617" s="171" t="s">
        <v>754</v>
      </c>
      <c r="J617" s="195">
        <v>123</v>
      </c>
      <c r="K617" s="183"/>
      <c r="L617" s="180">
        <f>Table3[[#This Row],[PoW]]*Table3[[#This Row],[ToV in 1.000]]</f>
        <v>0</v>
      </c>
      <c r="M617" s="171" t="s">
        <v>112</v>
      </c>
      <c r="N617" s="120"/>
      <c r="O617" s="79"/>
      <c r="P617" s="79"/>
      <c r="Q617" s="171"/>
      <c r="R617" s="171"/>
      <c r="S617" s="171"/>
      <c r="T617" s="171" t="s">
        <v>2245</v>
      </c>
      <c r="U617" s="171"/>
      <c r="V617" s="171"/>
      <c r="W617" s="171"/>
      <c r="X617" s="171" t="s">
        <v>522</v>
      </c>
      <c r="Y617" s="86"/>
      <c r="AC617" s="159" t="s">
        <v>2239</v>
      </c>
      <c r="AD617" s="96"/>
      <c r="AE617" s="96"/>
      <c r="AF617" s="96"/>
      <c r="AG617" s="96"/>
      <c r="AH617" s="96"/>
      <c r="AI617" s="96"/>
      <c r="AJ617" s="96"/>
      <c r="AK617" s="96"/>
      <c r="AL617" s="98"/>
      <c r="AM617" s="98"/>
      <c r="AN617" s="98"/>
      <c r="AO617" s="98"/>
      <c r="AP617" s="98"/>
      <c r="AQ617" s="98"/>
      <c r="AR617" s="96"/>
      <c r="AS617" s="108"/>
    </row>
    <row r="618" spans="1:45" ht="44.25" customHeight="1" x14ac:dyDescent="0.3">
      <c r="A618" s="171">
        <v>164</v>
      </c>
      <c r="B618" s="171"/>
      <c r="C618" s="96">
        <v>2371466</v>
      </c>
      <c r="D618" s="171" t="s">
        <v>2249</v>
      </c>
      <c r="E618" s="171" t="s">
        <v>2250</v>
      </c>
      <c r="F618" s="171" t="s">
        <v>274</v>
      </c>
      <c r="H618" s="159">
        <v>44477</v>
      </c>
      <c r="I618" s="171" t="s">
        <v>754</v>
      </c>
      <c r="J618" s="195">
        <v>600</v>
      </c>
      <c r="K618" s="183"/>
      <c r="L618" s="180">
        <f>Table3[[#This Row],[PoW]]*Table3[[#This Row],[ToV in 1.000]]</f>
        <v>0</v>
      </c>
      <c r="M618" s="171"/>
      <c r="N618" s="120"/>
      <c r="O618" s="79"/>
      <c r="P618" s="79"/>
      <c r="Q618" s="171"/>
      <c r="R618" s="171"/>
      <c r="S618" s="171"/>
      <c r="T618" s="171" t="s">
        <v>2251</v>
      </c>
      <c r="U618" s="171"/>
      <c r="V618" s="171"/>
      <c r="W618" s="171"/>
      <c r="X618" s="168" t="s">
        <v>522</v>
      </c>
      <c r="Y618" s="120" t="s">
        <v>754</v>
      </c>
      <c r="AC618" s="159" t="s">
        <v>1380</v>
      </c>
      <c r="AD618" s="96"/>
      <c r="AE618" s="96"/>
      <c r="AF618" s="96"/>
      <c r="AG618" s="96"/>
      <c r="AH618" s="96"/>
      <c r="AI618" s="96"/>
      <c r="AJ618" s="96"/>
      <c r="AK618" s="96"/>
      <c r="AL618" s="96"/>
      <c r="AM618" s="96">
        <v>44477</v>
      </c>
      <c r="AN618" s="96"/>
      <c r="AO618" s="98"/>
      <c r="AP618" s="98"/>
      <c r="AQ618" s="98"/>
      <c r="AR618" s="96"/>
      <c r="AS618" s="99"/>
    </row>
    <row r="619" spans="1:45" ht="44.25" customHeight="1" x14ac:dyDescent="0.3">
      <c r="A619" s="171">
        <v>161</v>
      </c>
      <c r="B619" s="171" t="s">
        <v>1906</v>
      </c>
      <c r="C619" s="120" t="s">
        <v>754</v>
      </c>
      <c r="D619" s="171" t="s">
        <v>1943</v>
      </c>
      <c r="E619" s="171" t="s">
        <v>2258</v>
      </c>
      <c r="F619" s="168" t="s">
        <v>97</v>
      </c>
      <c r="H619" s="159">
        <v>45089</v>
      </c>
      <c r="I619" s="171" t="s">
        <v>754</v>
      </c>
      <c r="J619" s="201"/>
      <c r="K619" s="183"/>
      <c r="L619" s="179">
        <f>Table3[[#This Row],[PoW]]*Table3[[#This Row],[ToV in 1.000]]</f>
        <v>0</v>
      </c>
      <c r="M619" s="171"/>
      <c r="N619" s="120"/>
      <c r="O619" s="79"/>
      <c r="P619" s="79"/>
      <c r="Q619" s="171"/>
      <c r="R619" s="171"/>
      <c r="S619" s="171"/>
      <c r="T619" s="171" t="s">
        <v>2259</v>
      </c>
      <c r="U619" s="171"/>
      <c r="V619" s="168"/>
      <c r="W619" s="171"/>
      <c r="X619" s="168" t="s">
        <v>522</v>
      </c>
      <c r="Y619" s="120" t="s">
        <v>754</v>
      </c>
      <c r="AC619" s="159" t="s">
        <v>1863</v>
      </c>
      <c r="AD619" s="96"/>
      <c r="AE619" s="96"/>
      <c r="AF619" s="96"/>
      <c r="AG619" s="96"/>
      <c r="AH619" s="96"/>
      <c r="AI619" s="96"/>
      <c r="AJ619" s="96"/>
      <c r="AK619" s="96"/>
      <c r="AL619" s="96"/>
      <c r="AM619" s="96"/>
      <c r="AN619" s="96"/>
      <c r="AO619" s="98"/>
      <c r="AP619" s="98"/>
      <c r="AQ619" s="98"/>
      <c r="AR619" s="96"/>
      <c r="AS619" s="99"/>
    </row>
    <row r="620" spans="1:45" ht="44.25" hidden="1" customHeight="1" x14ac:dyDescent="0.3">
      <c r="A620" s="171">
        <v>163</v>
      </c>
      <c r="B620" s="171" t="s">
        <v>2206</v>
      </c>
      <c r="C620" s="96">
        <v>2283974</v>
      </c>
      <c r="D620" s="168" t="s">
        <v>335</v>
      </c>
      <c r="E620" s="171" t="s">
        <v>2252</v>
      </c>
      <c r="F620" s="171" t="s">
        <v>279</v>
      </c>
      <c r="I620" s="171" t="s">
        <v>754</v>
      </c>
      <c r="J620" s="195">
        <v>418</v>
      </c>
      <c r="K620" s="183"/>
      <c r="L620" s="180">
        <f>Table3[[#This Row],[PoW]]*Table3[[#This Row],[ToV in 1.000]]</f>
        <v>0</v>
      </c>
      <c r="M620" s="171" t="s">
        <v>112</v>
      </c>
      <c r="N620" s="120"/>
      <c r="O620" s="79"/>
      <c r="P620" s="79"/>
      <c r="Q620" s="171"/>
      <c r="R620" s="171"/>
      <c r="S620" s="171"/>
      <c r="T620" s="171" t="s">
        <v>2253</v>
      </c>
      <c r="U620" s="171"/>
      <c r="V620" s="171"/>
      <c r="W620" s="171"/>
      <c r="X620" s="171" t="s">
        <v>522</v>
      </c>
      <c r="Y620" s="86"/>
      <c r="AC620" s="159" t="s">
        <v>2239</v>
      </c>
      <c r="AD620" s="96"/>
      <c r="AE620" s="96"/>
      <c r="AF620" s="96"/>
      <c r="AG620" s="96"/>
      <c r="AH620" s="96"/>
      <c r="AI620" s="96"/>
      <c r="AJ620" s="96"/>
      <c r="AK620" s="96"/>
      <c r="AL620" s="98"/>
      <c r="AM620" s="98"/>
      <c r="AN620" s="98"/>
      <c r="AO620" s="98"/>
      <c r="AP620" s="98"/>
      <c r="AQ620" s="98"/>
      <c r="AR620" s="96"/>
      <c r="AS620" s="108"/>
    </row>
    <row r="621" spans="1:45" ht="44.25" hidden="1" customHeight="1" x14ac:dyDescent="0.3">
      <c r="A621" s="171">
        <v>162</v>
      </c>
      <c r="B621" s="171" t="s">
        <v>2254</v>
      </c>
      <c r="C621" s="120" t="s">
        <v>754</v>
      </c>
      <c r="D621" s="171" t="s">
        <v>589</v>
      </c>
      <c r="E621" s="171" t="s">
        <v>2255</v>
      </c>
      <c r="F621" s="168" t="s">
        <v>97</v>
      </c>
      <c r="I621" s="171" t="s">
        <v>754</v>
      </c>
      <c r="J621" s="201"/>
      <c r="K621" s="183"/>
      <c r="L621" s="179">
        <f>Table3[[#This Row],[PoW]]*Table3[[#This Row],[ToV in 1.000]]</f>
        <v>0</v>
      </c>
      <c r="M621" s="171"/>
      <c r="N621" s="120"/>
      <c r="O621" s="79"/>
      <c r="P621" s="79"/>
      <c r="Q621" s="171"/>
      <c r="R621" s="171"/>
      <c r="S621" s="171"/>
      <c r="T621" s="171" t="s">
        <v>2256</v>
      </c>
      <c r="U621" s="171"/>
      <c r="V621" s="168"/>
      <c r="W621" s="171"/>
      <c r="X621" s="168" t="s">
        <v>522</v>
      </c>
      <c r="Y621" s="86" t="s">
        <v>754</v>
      </c>
      <c r="AC621" s="159" t="s">
        <v>2257</v>
      </c>
      <c r="AD621" s="96"/>
      <c r="AE621" s="96"/>
      <c r="AF621" s="96"/>
      <c r="AG621" s="96"/>
      <c r="AH621" s="96"/>
      <c r="AI621" s="96"/>
      <c r="AJ621" s="96"/>
      <c r="AK621" s="96"/>
      <c r="AL621" s="96"/>
      <c r="AM621" s="96"/>
      <c r="AN621" s="96"/>
      <c r="AO621" s="98"/>
      <c r="AP621" s="98"/>
      <c r="AQ621" s="98"/>
      <c r="AR621" s="96"/>
      <c r="AS621" s="108"/>
    </row>
    <row r="622" spans="1:45" ht="44.25" customHeight="1" x14ac:dyDescent="0.3">
      <c r="A622" s="171">
        <v>159</v>
      </c>
      <c r="B622" s="171"/>
      <c r="C622" s="96">
        <v>2295314</v>
      </c>
      <c r="D622" s="171" t="s">
        <v>2262</v>
      </c>
      <c r="E622" s="171" t="s">
        <v>2263</v>
      </c>
      <c r="F622" s="171" t="s">
        <v>274</v>
      </c>
      <c r="H622" s="159">
        <v>44469</v>
      </c>
      <c r="I622" s="171" t="s">
        <v>754</v>
      </c>
      <c r="J622" s="195"/>
      <c r="K622" s="183"/>
      <c r="L622" s="180">
        <f>Table3[[#This Row],[PoW]]*Table3[[#This Row],[ToV in 1.000]]</f>
        <v>0</v>
      </c>
      <c r="M622" s="171"/>
      <c r="N622" s="120"/>
      <c r="O622" s="79"/>
      <c r="P622" s="79"/>
      <c r="Q622" s="171"/>
      <c r="R622" s="171"/>
      <c r="S622" s="171"/>
      <c r="T622" s="171" t="s">
        <v>4187</v>
      </c>
      <c r="U622" s="171"/>
      <c r="V622" s="171"/>
      <c r="W622" s="171"/>
      <c r="X622" s="168" t="s">
        <v>522</v>
      </c>
      <c r="Y622" s="120" t="s">
        <v>754</v>
      </c>
      <c r="AC622" s="159" t="s">
        <v>1380</v>
      </c>
      <c r="AD622" s="96"/>
      <c r="AE622" s="96"/>
      <c r="AF622" s="96"/>
      <c r="AG622" s="96"/>
      <c r="AH622" s="96"/>
      <c r="AI622" s="96"/>
      <c r="AJ622" s="96"/>
      <c r="AK622" s="96"/>
      <c r="AL622" s="96"/>
      <c r="AM622" s="96"/>
      <c r="AN622" s="96"/>
      <c r="AO622" s="98"/>
      <c r="AP622" s="98"/>
      <c r="AQ622" s="98"/>
      <c r="AR622" s="96"/>
      <c r="AS622" s="99"/>
    </row>
    <row r="623" spans="1:45" ht="44.25" hidden="1" customHeight="1" x14ac:dyDescent="0.3">
      <c r="A623" s="171">
        <v>160</v>
      </c>
      <c r="B623" s="171" t="s">
        <v>2206</v>
      </c>
      <c r="C623" s="120" t="s">
        <v>754</v>
      </c>
      <c r="D623" s="168" t="s">
        <v>335</v>
      </c>
      <c r="E623" s="171" t="s">
        <v>2260</v>
      </c>
      <c r="F623" s="171" t="s">
        <v>279</v>
      </c>
      <c r="I623" s="171" t="s">
        <v>754</v>
      </c>
      <c r="J623" s="195">
        <v>115</v>
      </c>
      <c r="K623" s="183"/>
      <c r="L623" s="180">
        <f>Table3[[#This Row],[PoW]]*Table3[[#This Row],[ToV in 1.000]]</f>
        <v>0</v>
      </c>
      <c r="M623" s="171" t="s">
        <v>112</v>
      </c>
      <c r="N623" s="120"/>
      <c r="O623" s="79"/>
      <c r="P623" s="79"/>
      <c r="Q623" s="171"/>
      <c r="R623" s="171"/>
      <c r="S623" s="171"/>
      <c r="T623" s="171" t="s">
        <v>2261</v>
      </c>
      <c r="U623" s="171"/>
      <c r="V623" s="171"/>
      <c r="W623" s="171"/>
      <c r="X623" s="171" t="s">
        <v>522</v>
      </c>
      <c r="Y623" s="86"/>
      <c r="AC623" s="159" t="s">
        <v>2239</v>
      </c>
      <c r="AD623" s="96"/>
      <c r="AE623" s="96"/>
      <c r="AF623" s="96"/>
      <c r="AG623" s="96"/>
      <c r="AH623" s="96"/>
      <c r="AI623" s="96"/>
      <c r="AJ623" s="96"/>
      <c r="AK623" s="96"/>
      <c r="AL623" s="98"/>
      <c r="AM623" s="98"/>
      <c r="AN623" s="98"/>
      <c r="AO623" s="98"/>
      <c r="AP623" s="98"/>
      <c r="AQ623" s="98"/>
      <c r="AR623" s="96"/>
      <c r="AS623" s="108"/>
    </row>
    <row r="624" spans="1:45" ht="44.25" customHeight="1" x14ac:dyDescent="0.3">
      <c r="A624" s="171">
        <v>157</v>
      </c>
      <c r="B624" s="171"/>
      <c r="C624" s="96">
        <v>2275976</v>
      </c>
      <c r="D624" s="171" t="s">
        <v>2267</v>
      </c>
      <c r="E624" s="171" t="s">
        <v>2268</v>
      </c>
      <c r="F624" s="168" t="s">
        <v>97</v>
      </c>
      <c r="H624" s="159">
        <v>44467</v>
      </c>
      <c r="I624" s="171" t="s">
        <v>754</v>
      </c>
      <c r="J624" s="195"/>
      <c r="K624" s="183"/>
      <c r="L624" s="180">
        <f>Table3[[#This Row],[PoW]]*Table3[[#This Row],[ToV in 1.000]]</f>
        <v>0</v>
      </c>
      <c r="M624" s="171"/>
      <c r="N624" s="120"/>
      <c r="O624" s="79"/>
      <c r="P624" s="79"/>
      <c r="Q624" s="171"/>
      <c r="R624" s="171"/>
      <c r="S624" s="171"/>
      <c r="T624" s="171" t="s">
        <v>2269</v>
      </c>
      <c r="U624" s="171"/>
      <c r="V624" s="171"/>
      <c r="W624" s="171"/>
      <c r="X624" s="168" t="s">
        <v>522</v>
      </c>
      <c r="Y624" s="120" t="s">
        <v>754</v>
      </c>
      <c r="AC624" s="159" t="s">
        <v>2270</v>
      </c>
      <c r="AD624" s="96"/>
      <c r="AE624" s="96"/>
      <c r="AF624" s="96"/>
      <c r="AG624" s="96"/>
      <c r="AH624" s="96"/>
      <c r="AI624" s="96"/>
      <c r="AJ624" s="96"/>
      <c r="AK624" s="96"/>
      <c r="AL624" s="96"/>
      <c r="AM624" s="96"/>
      <c r="AN624" s="96"/>
      <c r="AO624" s="98"/>
      <c r="AP624" s="98"/>
      <c r="AQ624" s="98"/>
      <c r="AR624" s="96"/>
      <c r="AS624" s="99"/>
    </row>
    <row r="625" spans="1:45" ht="44.25" hidden="1" customHeight="1" x14ac:dyDescent="0.3">
      <c r="A625" s="171">
        <v>158</v>
      </c>
      <c r="B625" s="171"/>
      <c r="C625" s="96">
        <v>2277852</v>
      </c>
      <c r="D625" s="171" t="s">
        <v>2264</v>
      </c>
      <c r="E625" s="171" t="s">
        <v>2265</v>
      </c>
      <c r="F625" s="171" t="s">
        <v>279</v>
      </c>
      <c r="I625" s="171" t="s">
        <v>754</v>
      </c>
      <c r="J625" s="195"/>
      <c r="K625" s="183"/>
      <c r="L625" s="180">
        <f>Table3[[#This Row],[PoW]]*Table3[[#This Row],[ToV in 1.000]]</f>
        <v>0</v>
      </c>
      <c r="M625" s="171" t="s">
        <v>112</v>
      </c>
      <c r="N625" s="120"/>
      <c r="O625" s="79"/>
      <c r="P625" s="79"/>
      <c r="Q625" s="171"/>
      <c r="R625" s="171"/>
      <c r="S625" s="171"/>
      <c r="T625" s="171" t="s">
        <v>2266</v>
      </c>
      <c r="U625" s="171"/>
      <c r="V625" s="171"/>
      <c r="W625" s="171"/>
      <c r="X625" s="171" t="s">
        <v>522</v>
      </c>
      <c r="Y625" s="86"/>
      <c r="AC625" s="159" t="s">
        <v>1380</v>
      </c>
      <c r="AD625" s="96"/>
      <c r="AE625" s="96"/>
      <c r="AF625" s="96"/>
      <c r="AG625" s="96"/>
      <c r="AH625" s="96"/>
      <c r="AI625" s="96"/>
      <c r="AJ625" s="96"/>
      <c r="AK625" s="96"/>
      <c r="AL625" s="98"/>
      <c r="AM625" s="98"/>
      <c r="AN625" s="98"/>
      <c r="AO625" s="98"/>
      <c r="AP625" s="98"/>
      <c r="AQ625" s="98"/>
      <c r="AR625" s="96"/>
      <c r="AS625" s="108"/>
    </row>
    <row r="626" spans="1:45" ht="44.25" customHeight="1" x14ac:dyDescent="0.3">
      <c r="A626" s="171">
        <v>156</v>
      </c>
      <c r="B626" s="171"/>
      <c r="C626" s="120" t="s">
        <v>754</v>
      </c>
      <c r="D626" s="171" t="s">
        <v>2271</v>
      </c>
      <c r="E626" s="171" t="s">
        <v>2272</v>
      </c>
      <c r="F626" s="168" t="s">
        <v>97</v>
      </c>
      <c r="H626" s="159">
        <v>44469</v>
      </c>
      <c r="I626" s="171" t="s">
        <v>754</v>
      </c>
      <c r="J626" s="195"/>
      <c r="K626" s="183"/>
      <c r="L626" s="180">
        <f>Table3[[#This Row],[PoW]]*Table3[[#This Row],[ToV in 1.000]]</f>
        <v>0</v>
      </c>
      <c r="M626" s="171"/>
      <c r="N626" s="120"/>
      <c r="O626" s="79"/>
      <c r="P626" s="79"/>
      <c r="Q626" s="171"/>
      <c r="R626" s="171"/>
      <c r="S626" s="171"/>
      <c r="T626" s="171" t="s">
        <v>2273</v>
      </c>
      <c r="U626" s="171"/>
      <c r="V626" s="171"/>
      <c r="W626" s="171"/>
      <c r="X626" s="168" t="s">
        <v>522</v>
      </c>
      <c r="Y626" s="120" t="s">
        <v>754</v>
      </c>
      <c r="AC626" s="159" t="s">
        <v>1380</v>
      </c>
      <c r="AD626" s="96"/>
      <c r="AE626" s="96"/>
      <c r="AF626" s="96"/>
      <c r="AG626" s="96"/>
      <c r="AH626" s="96"/>
      <c r="AI626" s="96"/>
      <c r="AJ626" s="96"/>
      <c r="AK626" s="96"/>
      <c r="AL626" s="96"/>
      <c r="AM626" s="96"/>
      <c r="AN626" s="96"/>
      <c r="AO626" s="98"/>
      <c r="AP626" s="98"/>
      <c r="AQ626" s="98"/>
      <c r="AR626" s="96"/>
      <c r="AS626" s="99"/>
    </row>
    <row r="627" spans="1:45" ht="44.25" customHeight="1" x14ac:dyDescent="0.3">
      <c r="A627" s="171">
        <v>154</v>
      </c>
      <c r="B627" s="171"/>
      <c r="C627" s="120" t="s">
        <v>754</v>
      </c>
      <c r="D627" s="171" t="s">
        <v>1065</v>
      </c>
      <c r="E627" s="171" t="s">
        <v>2276</v>
      </c>
      <c r="F627" s="168" t="s">
        <v>97</v>
      </c>
      <c r="H627" s="159">
        <v>44462</v>
      </c>
      <c r="I627" s="171" t="s">
        <v>754</v>
      </c>
      <c r="J627" s="195"/>
      <c r="K627" s="183"/>
      <c r="L627" s="180">
        <f>Table3[[#This Row],[PoW]]*Table3[[#This Row],[ToV in 1.000]]</f>
        <v>0</v>
      </c>
      <c r="M627" s="171"/>
      <c r="N627" s="120"/>
      <c r="O627" s="79"/>
      <c r="P627" s="79"/>
      <c r="Q627" s="171"/>
      <c r="R627" s="171"/>
      <c r="S627" s="171"/>
      <c r="T627" s="171" t="s">
        <v>2277</v>
      </c>
      <c r="U627" s="171"/>
      <c r="V627" s="171"/>
      <c r="W627" s="171"/>
      <c r="X627" s="168" t="s">
        <v>522</v>
      </c>
      <c r="Y627" s="120" t="s">
        <v>754</v>
      </c>
      <c r="AC627" s="159" t="s">
        <v>1380</v>
      </c>
      <c r="AD627" s="96"/>
      <c r="AE627" s="96"/>
      <c r="AF627" s="96"/>
      <c r="AG627" s="96"/>
      <c r="AH627" s="96"/>
      <c r="AI627" s="96"/>
      <c r="AJ627" s="96"/>
      <c r="AK627" s="96"/>
      <c r="AL627" s="96"/>
      <c r="AM627" s="96"/>
      <c r="AN627" s="96"/>
      <c r="AO627" s="98"/>
      <c r="AP627" s="98"/>
      <c r="AQ627" s="98"/>
      <c r="AR627" s="96"/>
      <c r="AS627" s="99"/>
    </row>
    <row r="628" spans="1:45" ht="44.25" hidden="1" customHeight="1" x14ac:dyDescent="0.3">
      <c r="A628" s="171">
        <v>155</v>
      </c>
      <c r="B628" s="171" t="s">
        <v>2206</v>
      </c>
      <c r="C628" s="96">
        <v>2278984</v>
      </c>
      <c r="D628" s="168" t="s">
        <v>335</v>
      </c>
      <c r="E628" s="171" t="s">
        <v>2274</v>
      </c>
      <c r="F628" s="171" t="s">
        <v>279</v>
      </c>
      <c r="I628" s="171" t="s">
        <v>754</v>
      </c>
      <c r="J628" s="195">
        <v>92</v>
      </c>
      <c r="K628" s="183"/>
      <c r="L628" s="180">
        <f>Table3[[#This Row],[PoW]]*Table3[[#This Row],[ToV in 1.000]]</f>
        <v>0</v>
      </c>
      <c r="M628" s="171" t="s">
        <v>112</v>
      </c>
      <c r="N628" s="120"/>
      <c r="O628" s="79"/>
      <c r="P628" s="79"/>
      <c r="Q628" s="171"/>
      <c r="R628" s="171"/>
      <c r="S628" s="171"/>
      <c r="T628" s="171" t="s">
        <v>2275</v>
      </c>
      <c r="U628" s="171"/>
      <c r="V628" s="171"/>
      <c r="W628" s="171"/>
      <c r="X628" s="171" t="s">
        <v>522</v>
      </c>
      <c r="Y628" s="86"/>
      <c r="AC628" s="159" t="s">
        <v>2239</v>
      </c>
      <c r="AD628" s="96"/>
      <c r="AE628" s="96"/>
      <c r="AF628" s="96"/>
      <c r="AG628" s="96"/>
      <c r="AH628" s="96"/>
      <c r="AI628" s="96"/>
      <c r="AJ628" s="96"/>
      <c r="AK628" s="96"/>
      <c r="AL628" s="98">
        <v>44439</v>
      </c>
      <c r="AM628" s="98">
        <v>44440</v>
      </c>
      <c r="AN628" s="98"/>
      <c r="AO628" s="98"/>
      <c r="AP628" s="98"/>
      <c r="AQ628" s="98">
        <v>44448</v>
      </c>
      <c r="AR628" s="96"/>
      <c r="AS628" s="108"/>
    </row>
    <row r="629" spans="1:45" ht="44.25" customHeight="1" x14ac:dyDescent="0.3">
      <c r="A629" s="171">
        <v>151</v>
      </c>
      <c r="B629" s="171"/>
      <c r="C629" s="120" t="s">
        <v>754</v>
      </c>
      <c r="D629" s="171" t="s">
        <v>2282</v>
      </c>
      <c r="E629" s="171" t="s">
        <v>2283</v>
      </c>
      <c r="F629" s="168" t="s">
        <v>97</v>
      </c>
      <c r="H629" s="159">
        <v>44456</v>
      </c>
      <c r="I629" s="171" t="s">
        <v>754</v>
      </c>
      <c r="J629" s="201"/>
      <c r="K629" s="183"/>
      <c r="L629" s="179">
        <f>Table3[[#This Row],[PoW]]*Table3[[#This Row],[ToV in 1.000]]</f>
        <v>0</v>
      </c>
      <c r="M629" s="171"/>
      <c r="N629" s="120"/>
      <c r="O629" s="79"/>
      <c r="P629" s="79"/>
      <c r="Q629" s="171"/>
      <c r="R629" s="171"/>
      <c r="S629" s="171"/>
      <c r="T629" s="171" t="s">
        <v>2284</v>
      </c>
      <c r="U629" s="171"/>
      <c r="V629" s="168"/>
      <c r="W629" s="171"/>
      <c r="X629" s="168" t="s">
        <v>522</v>
      </c>
      <c r="Y629" s="120" t="s">
        <v>754</v>
      </c>
      <c r="AC629" s="159" t="s">
        <v>1380</v>
      </c>
      <c r="AD629" s="96"/>
      <c r="AE629" s="96"/>
      <c r="AF629" s="96"/>
      <c r="AG629" s="96"/>
      <c r="AH629" s="96"/>
      <c r="AI629" s="96"/>
      <c r="AJ629" s="96"/>
      <c r="AK629" s="96"/>
      <c r="AL629" s="96"/>
      <c r="AM629" s="96"/>
      <c r="AN629" s="96"/>
      <c r="AO629" s="98"/>
      <c r="AP629" s="98"/>
      <c r="AQ629" s="98"/>
      <c r="AR629" s="96"/>
      <c r="AS629" s="99"/>
    </row>
    <row r="630" spans="1:45" ht="44.25" hidden="1" customHeight="1" x14ac:dyDescent="0.3">
      <c r="A630" s="171">
        <v>153</v>
      </c>
      <c r="B630" s="171" t="s">
        <v>2206</v>
      </c>
      <c r="C630" s="96">
        <v>2270715</v>
      </c>
      <c r="D630" s="168" t="s">
        <v>335</v>
      </c>
      <c r="E630" s="171" t="s">
        <v>2278</v>
      </c>
      <c r="F630" s="171" t="s">
        <v>279</v>
      </c>
      <c r="I630" s="171" t="s">
        <v>754</v>
      </c>
      <c r="J630" s="195">
        <v>194</v>
      </c>
      <c r="K630" s="183"/>
      <c r="L630" s="180">
        <f>Table3[[#This Row],[PoW]]*Table3[[#This Row],[ToV in 1.000]]</f>
        <v>0</v>
      </c>
      <c r="M630" s="171" t="s">
        <v>112</v>
      </c>
      <c r="N630" s="120"/>
      <c r="O630" s="79"/>
      <c r="P630" s="79"/>
      <c r="Q630" s="171"/>
      <c r="R630" s="171"/>
      <c r="S630" s="171"/>
      <c r="T630" s="171" t="s">
        <v>2279</v>
      </c>
      <c r="U630" s="171"/>
      <c r="V630" s="171"/>
      <c r="W630" s="171"/>
      <c r="X630" s="171" t="s">
        <v>522</v>
      </c>
      <c r="Y630" s="86"/>
      <c r="AC630" s="159" t="s">
        <v>2239</v>
      </c>
      <c r="AD630" s="96"/>
      <c r="AE630" s="96"/>
      <c r="AF630" s="96"/>
      <c r="AG630" s="96"/>
      <c r="AH630" s="96"/>
      <c r="AI630" s="96"/>
      <c r="AJ630" s="96"/>
      <c r="AK630" s="96"/>
      <c r="AL630" s="98"/>
      <c r="AM630" s="98"/>
      <c r="AN630" s="98"/>
      <c r="AO630" s="98"/>
      <c r="AP630" s="98"/>
      <c r="AQ630" s="98"/>
      <c r="AR630" s="96"/>
      <c r="AS630" s="108"/>
    </row>
    <row r="631" spans="1:45" ht="44.25" hidden="1" customHeight="1" x14ac:dyDescent="0.3">
      <c r="A631" s="171">
        <v>152</v>
      </c>
      <c r="B631" s="171" t="s">
        <v>2206</v>
      </c>
      <c r="C631" s="96">
        <v>2270714</v>
      </c>
      <c r="D631" s="168" t="s">
        <v>335</v>
      </c>
      <c r="E631" s="171" t="s">
        <v>2280</v>
      </c>
      <c r="F631" s="171" t="s">
        <v>279</v>
      </c>
      <c r="I631" s="171" t="s">
        <v>754</v>
      </c>
      <c r="J631" s="195">
        <v>115</v>
      </c>
      <c r="K631" s="183"/>
      <c r="L631" s="180">
        <f>Table3[[#This Row],[PoW]]*Table3[[#This Row],[ToV in 1.000]]</f>
        <v>0</v>
      </c>
      <c r="M631" s="171" t="s">
        <v>112</v>
      </c>
      <c r="N631" s="120"/>
      <c r="O631" s="79"/>
      <c r="P631" s="79"/>
      <c r="Q631" s="171"/>
      <c r="R631" s="171"/>
      <c r="S631" s="171"/>
      <c r="T631" s="171" t="s">
        <v>2281</v>
      </c>
      <c r="U631" s="171"/>
      <c r="V631" s="171"/>
      <c r="W631" s="171"/>
      <c r="X631" s="171" t="s">
        <v>522</v>
      </c>
      <c r="Y631" s="86"/>
      <c r="AC631" s="159" t="s">
        <v>2239</v>
      </c>
      <c r="AD631" s="96"/>
      <c r="AE631" s="96"/>
      <c r="AF631" s="96"/>
      <c r="AG631" s="96"/>
      <c r="AH631" s="96"/>
      <c r="AI631" s="96"/>
      <c r="AJ631" s="96"/>
      <c r="AK631" s="96"/>
      <c r="AL631" s="98"/>
      <c r="AM631" s="98"/>
      <c r="AN631" s="98"/>
      <c r="AO631" s="98"/>
      <c r="AP631" s="98"/>
      <c r="AQ631" s="98"/>
      <c r="AR631" s="96"/>
      <c r="AS631" s="108"/>
    </row>
    <row r="632" spans="1:45" ht="44.25" customHeight="1" x14ac:dyDescent="0.3">
      <c r="A632" s="171">
        <v>149</v>
      </c>
      <c r="B632" s="171"/>
      <c r="C632" s="120" t="s">
        <v>754</v>
      </c>
      <c r="D632" s="120" t="s">
        <v>1005</v>
      </c>
      <c r="E632" s="171" t="s">
        <v>2289</v>
      </c>
      <c r="F632" s="168" t="s">
        <v>97</v>
      </c>
      <c r="H632" s="159">
        <v>44459</v>
      </c>
      <c r="I632" s="171" t="s">
        <v>754</v>
      </c>
      <c r="J632" s="195"/>
      <c r="K632" s="183"/>
      <c r="L632" s="180">
        <f>Table3[[#This Row],[PoW]]*Table3[[#This Row],[ToV in 1.000]]</f>
        <v>0</v>
      </c>
      <c r="M632" s="171"/>
      <c r="N632" s="120"/>
      <c r="O632" s="79"/>
      <c r="P632" s="79"/>
      <c r="Q632" s="171"/>
      <c r="R632" s="171"/>
      <c r="S632" s="171"/>
      <c r="T632" s="171" t="s">
        <v>2290</v>
      </c>
      <c r="U632" s="171"/>
      <c r="V632" s="171"/>
      <c r="W632" s="171"/>
      <c r="X632" s="168" t="s">
        <v>522</v>
      </c>
      <c r="Y632" s="120" t="s">
        <v>754</v>
      </c>
      <c r="AC632" s="159" t="s">
        <v>1380</v>
      </c>
      <c r="AD632" s="96"/>
      <c r="AE632" s="96"/>
      <c r="AF632" s="96"/>
      <c r="AG632" s="96"/>
      <c r="AH632" s="96"/>
      <c r="AI632" s="96"/>
      <c r="AJ632" s="96"/>
      <c r="AK632" s="96"/>
      <c r="AL632" s="96"/>
      <c r="AM632" s="96"/>
      <c r="AN632" s="96"/>
      <c r="AO632" s="98"/>
      <c r="AP632" s="98"/>
      <c r="AQ632" s="98"/>
      <c r="AR632" s="96"/>
      <c r="AS632" s="99"/>
    </row>
    <row r="633" spans="1:45" ht="44.25" hidden="1" customHeight="1" x14ac:dyDescent="0.3">
      <c r="A633" s="171">
        <v>150</v>
      </c>
      <c r="B633" s="171"/>
      <c r="C633" s="96">
        <v>1859656</v>
      </c>
      <c r="D633" s="171" t="s">
        <v>2285</v>
      </c>
      <c r="E633" s="171" t="s">
        <v>2286</v>
      </c>
      <c r="F633" s="171" t="s">
        <v>279</v>
      </c>
      <c r="I633" s="171" t="s">
        <v>754</v>
      </c>
      <c r="J633" s="201"/>
      <c r="K633" s="183"/>
      <c r="L633" s="179">
        <f>Table3[[#This Row],[PoW]]*Table3[[#This Row],[ToV in 1.000]]</f>
        <v>0</v>
      </c>
      <c r="M633" s="171" t="s">
        <v>112</v>
      </c>
      <c r="N633" s="120"/>
      <c r="O633" s="79"/>
      <c r="P633" s="79"/>
      <c r="Q633" s="171"/>
      <c r="R633" s="171"/>
      <c r="S633" s="171"/>
      <c r="T633" s="171" t="s">
        <v>2287</v>
      </c>
      <c r="U633" s="171"/>
      <c r="V633" s="168"/>
      <c r="W633" s="171"/>
      <c r="X633" s="171" t="s">
        <v>522</v>
      </c>
      <c r="Y633" s="86"/>
      <c r="AC633" s="159" t="s">
        <v>2288</v>
      </c>
      <c r="AD633" s="96"/>
      <c r="AE633" s="96"/>
      <c r="AF633" s="96"/>
      <c r="AG633" s="96"/>
      <c r="AH633" s="96"/>
      <c r="AI633" s="96"/>
      <c r="AJ633" s="96"/>
      <c r="AK633" s="96"/>
      <c r="AL633" s="98"/>
      <c r="AM633" s="98"/>
      <c r="AN633" s="98"/>
      <c r="AO633" s="98"/>
      <c r="AP633" s="98"/>
      <c r="AQ633" s="98"/>
      <c r="AR633" s="96"/>
      <c r="AS633" s="108"/>
    </row>
    <row r="634" spans="1:45" ht="44.25" customHeight="1" x14ac:dyDescent="0.3">
      <c r="A634" s="171">
        <v>148</v>
      </c>
      <c r="B634" s="171"/>
      <c r="C634" s="96">
        <v>2275440</v>
      </c>
      <c r="D634" s="171" t="s">
        <v>1065</v>
      </c>
      <c r="E634" s="171" t="s">
        <v>2291</v>
      </c>
      <c r="F634" s="171" t="s">
        <v>274</v>
      </c>
      <c r="H634" s="159">
        <v>44459</v>
      </c>
      <c r="I634" s="171" t="s">
        <v>754</v>
      </c>
      <c r="J634" s="195">
        <v>270</v>
      </c>
      <c r="K634" s="183"/>
      <c r="L634" s="180">
        <f>Table3[[#This Row],[PoW]]*Table3[[#This Row],[ToV in 1.000]]</f>
        <v>0</v>
      </c>
      <c r="M634" s="171"/>
      <c r="N634" s="120"/>
      <c r="O634" s="79"/>
      <c r="P634" s="79"/>
      <c r="Q634" s="171"/>
      <c r="R634" s="171"/>
      <c r="S634" s="171"/>
      <c r="T634" s="171" t="s">
        <v>2292</v>
      </c>
      <c r="U634" s="171"/>
      <c r="V634" s="171"/>
      <c r="W634" s="171"/>
      <c r="X634" s="168" t="s">
        <v>522</v>
      </c>
      <c r="Y634" s="120" t="s">
        <v>754</v>
      </c>
      <c r="AC634" s="159" t="s">
        <v>2293</v>
      </c>
      <c r="AD634" s="96"/>
      <c r="AE634" s="96"/>
      <c r="AF634" s="96"/>
      <c r="AG634" s="96"/>
      <c r="AH634" s="96"/>
      <c r="AI634" s="96"/>
      <c r="AJ634" s="96"/>
      <c r="AK634" s="96"/>
      <c r="AL634" s="96"/>
      <c r="AM634" s="96">
        <v>44459</v>
      </c>
      <c r="AN634" s="96"/>
      <c r="AO634" s="98">
        <v>44562</v>
      </c>
      <c r="AP634" s="98">
        <v>44926</v>
      </c>
      <c r="AQ634" s="98"/>
      <c r="AR634" s="96"/>
      <c r="AS634" s="99"/>
    </row>
    <row r="635" spans="1:45" ht="44.25" customHeight="1" x14ac:dyDescent="0.3">
      <c r="A635" s="171">
        <v>145</v>
      </c>
      <c r="B635" s="171"/>
      <c r="C635" s="96">
        <v>2264191</v>
      </c>
      <c r="D635" s="171" t="s">
        <v>2297</v>
      </c>
      <c r="E635" s="171" t="s">
        <v>1179</v>
      </c>
      <c r="F635" s="168" t="s">
        <v>97</v>
      </c>
      <c r="H635" s="159">
        <v>44434</v>
      </c>
      <c r="I635" s="171" t="s">
        <v>754</v>
      </c>
      <c r="J635" s="195"/>
      <c r="K635" s="183"/>
      <c r="L635" s="180">
        <f>Table3[[#This Row],[PoW]]*Table3[[#This Row],[ToV in 1.000]]</f>
        <v>0</v>
      </c>
      <c r="M635" s="171"/>
      <c r="N635" s="120"/>
      <c r="O635" s="79"/>
      <c r="P635" s="79"/>
      <c r="Q635" s="171"/>
      <c r="R635" s="171"/>
      <c r="S635" s="171"/>
      <c r="T635" s="171" t="s">
        <v>2298</v>
      </c>
      <c r="U635" s="171"/>
      <c r="V635" s="171"/>
      <c r="W635" s="171"/>
      <c r="X635" s="168" t="s">
        <v>522</v>
      </c>
      <c r="Y635" s="120" t="s">
        <v>754</v>
      </c>
      <c r="AC635" s="159" t="s">
        <v>1380</v>
      </c>
      <c r="AD635" s="96"/>
      <c r="AE635" s="96"/>
      <c r="AF635" s="96"/>
      <c r="AG635" s="96"/>
      <c r="AH635" s="96"/>
      <c r="AI635" s="96"/>
      <c r="AJ635" s="96"/>
      <c r="AK635" s="96"/>
      <c r="AL635" s="96"/>
      <c r="AM635" s="96"/>
      <c r="AN635" s="96"/>
      <c r="AO635" s="98"/>
      <c r="AP635" s="98"/>
      <c r="AQ635" s="98"/>
      <c r="AR635" s="96"/>
      <c r="AS635" s="99"/>
    </row>
    <row r="636" spans="1:45" ht="44.25" hidden="1" customHeight="1" x14ac:dyDescent="0.3">
      <c r="A636" s="171">
        <v>147</v>
      </c>
      <c r="B636" s="171"/>
      <c r="C636" s="120" t="s">
        <v>754</v>
      </c>
      <c r="D636" s="168" t="s">
        <v>1325</v>
      </c>
      <c r="E636" s="171" t="s">
        <v>2294</v>
      </c>
      <c r="F636" s="168" t="s">
        <v>97</v>
      </c>
      <c r="I636" s="171" t="s">
        <v>754</v>
      </c>
      <c r="J636" s="195"/>
      <c r="K636" s="183"/>
      <c r="L636" s="180">
        <f>Table3[[#This Row],[PoW]]*Table3[[#This Row],[ToV in 1.000]]</f>
        <v>0</v>
      </c>
      <c r="M636" s="171"/>
      <c r="N636" s="120"/>
      <c r="O636" s="79"/>
      <c r="P636" s="79"/>
      <c r="Q636" s="171"/>
      <c r="R636" s="171"/>
      <c r="S636" s="171"/>
      <c r="T636" s="171" t="s">
        <v>2295</v>
      </c>
      <c r="U636" s="171"/>
      <c r="V636" s="171"/>
      <c r="W636" s="171"/>
      <c r="X636" s="168" t="s">
        <v>522</v>
      </c>
      <c r="Y636" s="86" t="s">
        <v>754</v>
      </c>
      <c r="AC636" s="159" t="s">
        <v>1380</v>
      </c>
      <c r="AD636" s="96"/>
      <c r="AE636" s="96"/>
      <c r="AF636" s="96"/>
      <c r="AG636" s="96"/>
      <c r="AH636" s="96"/>
      <c r="AI636" s="96"/>
      <c r="AJ636" s="96"/>
      <c r="AK636" s="96"/>
      <c r="AL636" s="96"/>
      <c r="AM636" s="96"/>
      <c r="AN636" s="96"/>
      <c r="AO636" s="98"/>
      <c r="AP636" s="98"/>
      <c r="AQ636" s="98"/>
      <c r="AR636" s="96"/>
      <c r="AS636" s="108"/>
    </row>
    <row r="637" spans="1:45" ht="44.25" hidden="1" customHeight="1" x14ac:dyDescent="0.3">
      <c r="A637" s="171">
        <v>146</v>
      </c>
      <c r="B637" s="171"/>
      <c r="C637" s="120" t="s">
        <v>754</v>
      </c>
      <c r="D637" s="171" t="s">
        <v>2218</v>
      </c>
      <c r="E637" s="171" t="s">
        <v>1341</v>
      </c>
      <c r="F637" s="171" t="s">
        <v>274</v>
      </c>
      <c r="I637" s="171" t="s">
        <v>754</v>
      </c>
      <c r="J637" s="195">
        <v>38</v>
      </c>
      <c r="K637" s="183"/>
      <c r="L637" s="180">
        <f>Table3[[#This Row],[PoW]]*Table3[[#This Row],[ToV in 1.000]]</f>
        <v>0</v>
      </c>
      <c r="M637" s="171"/>
      <c r="N637" s="120"/>
      <c r="O637" s="79"/>
      <c r="P637" s="79"/>
      <c r="Q637" s="171"/>
      <c r="R637" s="171"/>
      <c r="S637" s="171"/>
      <c r="T637" s="171" t="s">
        <v>2296</v>
      </c>
      <c r="U637" s="171"/>
      <c r="V637" s="171"/>
      <c r="W637" s="171"/>
      <c r="X637" s="168" t="s">
        <v>522</v>
      </c>
      <c r="Y637" s="86" t="s">
        <v>754</v>
      </c>
      <c r="AC637" s="159" t="s">
        <v>1380</v>
      </c>
      <c r="AD637" s="96"/>
      <c r="AE637" s="96"/>
      <c r="AF637" s="96"/>
      <c r="AG637" s="96"/>
      <c r="AH637" s="96"/>
      <c r="AI637" s="96"/>
      <c r="AJ637" s="96"/>
      <c r="AK637" s="96"/>
      <c r="AL637" s="96"/>
      <c r="AM637" s="96"/>
      <c r="AN637" s="96"/>
      <c r="AO637" s="98"/>
      <c r="AP637" s="98"/>
      <c r="AQ637" s="98"/>
      <c r="AR637" s="96"/>
      <c r="AS637" s="108"/>
    </row>
    <row r="638" spans="1:45" ht="44.25" customHeight="1" x14ac:dyDescent="0.3">
      <c r="A638" s="171">
        <v>144</v>
      </c>
      <c r="B638" s="171"/>
      <c r="C638" s="96">
        <v>2269608</v>
      </c>
      <c r="D638" s="171" t="s">
        <v>1065</v>
      </c>
      <c r="E638" s="171" t="s">
        <v>2299</v>
      </c>
      <c r="F638" s="171" t="s">
        <v>274</v>
      </c>
      <c r="H638" s="159">
        <v>44459</v>
      </c>
      <c r="I638" s="171" t="s">
        <v>754</v>
      </c>
      <c r="J638" s="195">
        <v>139</v>
      </c>
      <c r="K638" s="183"/>
      <c r="L638" s="180">
        <f>Table3[[#This Row],[PoW]]*Table3[[#This Row],[ToV in 1.000]]</f>
        <v>0</v>
      </c>
      <c r="M638" s="171"/>
      <c r="N638" s="120"/>
      <c r="O638" s="79"/>
      <c r="P638" s="79"/>
      <c r="Q638" s="171"/>
      <c r="R638" s="171"/>
      <c r="S638" s="171"/>
      <c r="T638" s="171" t="s">
        <v>2300</v>
      </c>
      <c r="U638" s="171"/>
      <c r="V638" s="171"/>
      <c r="W638" s="171"/>
      <c r="X638" s="168" t="s">
        <v>522</v>
      </c>
      <c r="Y638" s="120" t="s">
        <v>754</v>
      </c>
      <c r="AC638" s="159" t="s">
        <v>2293</v>
      </c>
      <c r="AD638" s="96"/>
      <c r="AE638" s="96"/>
      <c r="AF638" s="96"/>
      <c r="AG638" s="96"/>
      <c r="AH638" s="96"/>
      <c r="AI638" s="96"/>
      <c r="AJ638" s="96"/>
      <c r="AK638" s="96"/>
      <c r="AL638" s="96"/>
      <c r="AM638" s="96">
        <v>44459</v>
      </c>
      <c r="AN638" s="96"/>
      <c r="AO638" s="98">
        <v>44562</v>
      </c>
      <c r="AP638" s="98">
        <v>44681</v>
      </c>
      <c r="AQ638" s="98">
        <v>44489</v>
      </c>
      <c r="AR638" s="96" t="s">
        <v>2301</v>
      </c>
      <c r="AS638" s="99"/>
    </row>
    <row r="639" spans="1:45" ht="44.25" customHeight="1" x14ac:dyDescent="0.3">
      <c r="A639" s="171">
        <v>143</v>
      </c>
      <c r="B639" s="171"/>
      <c r="C639" s="120" t="s">
        <v>754</v>
      </c>
      <c r="D639" s="171" t="s">
        <v>2302</v>
      </c>
      <c r="E639" s="171" t="s">
        <v>2303</v>
      </c>
      <c r="F639" s="168" t="s">
        <v>97</v>
      </c>
      <c r="H639" s="159">
        <v>44490</v>
      </c>
      <c r="I639" s="171" t="s">
        <v>754</v>
      </c>
      <c r="J639" s="195"/>
      <c r="K639" s="183"/>
      <c r="L639" s="180">
        <f>Table3[[#This Row],[PoW]]*Table3[[#This Row],[ToV in 1.000]]</f>
        <v>0</v>
      </c>
      <c r="M639" s="171"/>
      <c r="N639" s="120"/>
      <c r="O639" s="79"/>
      <c r="P639" s="79"/>
      <c r="Q639" s="171"/>
      <c r="R639" s="171"/>
      <c r="S639" s="171"/>
      <c r="T639" s="171" t="s">
        <v>2304</v>
      </c>
      <c r="U639" s="171"/>
      <c r="V639" s="171"/>
      <c r="W639" s="171"/>
      <c r="X639" s="168" t="s">
        <v>522</v>
      </c>
      <c r="Y639" s="120" t="s">
        <v>754</v>
      </c>
      <c r="AC639" s="159" t="s">
        <v>1380</v>
      </c>
      <c r="AD639" s="96"/>
      <c r="AE639" s="96"/>
      <c r="AF639" s="96"/>
      <c r="AG639" s="96"/>
      <c r="AH639" s="96"/>
      <c r="AI639" s="96"/>
      <c r="AJ639" s="96"/>
      <c r="AK639" s="96"/>
      <c r="AL639" s="96"/>
      <c r="AM639" s="96"/>
      <c r="AN639" s="96"/>
      <c r="AO639" s="98"/>
      <c r="AP639" s="98"/>
      <c r="AQ639" s="98"/>
      <c r="AR639" s="96"/>
      <c r="AS639" s="99"/>
    </row>
    <row r="640" spans="1:45" ht="44.25" customHeight="1" x14ac:dyDescent="0.3">
      <c r="A640" s="171">
        <v>142</v>
      </c>
      <c r="B640" s="171"/>
      <c r="C640" s="120" t="s">
        <v>754</v>
      </c>
      <c r="D640" s="171" t="s">
        <v>1065</v>
      </c>
      <c r="E640" s="171" t="s">
        <v>2305</v>
      </c>
      <c r="F640" s="168" t="s">
        <v>97</v>
      </c>
      <c r="H640" s="159">
        <v>44454</v>
      </c>
      <c r="I640" s="171" t="s">
        <v>754</v>
      </c>
      <c r="J640" s="195"/>
      <c r="K640" s="183"/>
      <c r="L640" s="180">
        <f>Table3[[#This Row],[PoW]]*Table3[[#This Row],[ToV in 1.000]]</f>
        <v>0</v>
      </c>
      <c r="M640" s="171"/>
      <c r="N640" s="120"/>
      <c r="O640" s="79"/>
      <c r="P640" s="79"/>
      <c r="Q640" s="171"/>
      <c r="R640" s="171"/>
      <c r="S640" s="171"/>
      <c r="T640" s="171" t="s">
        <v>2306</v>
      </c>
      <c r="U640" s="171"/>
      <c r="V640" s="171"/>
      <c r="W640" s="171"/>
      <c r="X640" s="168" t="s">
        <v>522</v>
      </c>
      <c r="Y640" s="120" t="s">
        <v>754</v>
      </c>
      <c r="AC640" s="159" t="s">
        <v>1380</v>
      </c>
      <c r="AD640" s="96"/>
      <c r="AE640" s="96"/>
      <c r="AF640" s="96"/>
      <c r="AG640" s="96"/>
      <c r="AH640" s="96"/>
      <c r="AI640" s="96"/>
      <c r="AJ640" s="96"/>
      <c r="AK640" s="96"/>
      <c r="AL640" s="96"/>
      <c r="AM640" s="96"/>
      <c r="AN640" s="96"/>
      <c r="AO640" s="98"/>
      <c r="AP640" s="98"/>
      <c r="AQ640" s="98"/>
      <c r="AR640" s="96"/>
      <c r="AS640" s="99"/>
    </row>
    <row r="641" spans="1:45" ht="44.25" customHeight="1" x14ac:dyDescent="0.3">
      <c r="A641" s="171">
        <v>137</v>
      </c>
      <c r="B641" s="171"/>
      <c r="C641" s="96">
        <v>2232171</v>
      </c>
      <c r="D641" s="171" t="s">
        <v>2138</v>
      </c>
      <c r="E641" s="171" t="s">
        <v>2318</v>
      </c>
      <c r="F641" s="171" t="s">
        <v>274</v>
      </c>
      <c r="H641" s="159">
        <v>44433</v>
      </c>
      <c r="I641" s="171" t="s">
        <v>754</v>
      </c>
      <c r="J641" s="195">
        <v>99</v>
      </c>
      <c r="K641" s="183"/>
      <c r="L641" s="180">
        <f>Table3[[#This Row],[PoW]]*Table3[[#This Row],[ToV in 1.000]]</f>
        <v>0</v>
      </c>
      <c r="M641" s="171"/>
      <c r="N641" s="120"/>
      <c r="O641" s="79"/>
      <c r="P641" s="79"/>
      <c r="Q641" s="171"/>
      <c r="R641" s="171"/>
      <c r="S641" s="171"/>
      <c r="T641" s="171" t="s">
        <v>2319</v>
      </c>
      <c r="U641" s="171"/>
      <c r="V641" s="171"/>
      <c r="W641" s="171"/>
      <c r="X641" s="168" t="s">
        <v>522</v>
      </c>
      <c r="Y641" s="120" t="s">
        <v>754</v>
      </c>
      <c r="AC641" s="159" t="s">
        <v>2320</v>
      </c>
      <c r="AD641" s="96"/>
      <c r="AE641" s="96"/>
      <c r="AF641" s="96"/>
      <c r="AG641" s="96"/>
      <c r="AH641" s="96"/>
      <c r="AI641" s="96"/>
      <c r="AJ641" s="96"/>
      <c r="AK641" s="96"/>
      <c r="AL641" s="96"/>
      <c r="AM641" s="96">
        <v>44433</v>
      </c>
      <c r="AN641" s="96"/>
      <c r="AO641" s="98"/>
      <c r="AP641" s="98"/>
      <c r="AQ641" s="98"/>
      <c r="AR641" s="96"/>
      <c r="AS641" s="99"/>
    </row>
    <row r="642" spans="1:45" ht="44.25" hidden="1" customHeight="1" x14ac:dyDescent="0.3">
      <c r="A642" s="171">
        <v>141</v>
      </c>
      <c r="B642" s="171"/>
      <c r="C642" s="120" t="s">
        <v>754</v>
      </c>
      <c r="D642" s="171" t="s">
        <v>2307</v>
      </c>
      <c r="E642" s="171"/>
      <c r="F642" s="168" t="s">
        <v>97</v>
      </c>
      <c r="I642" s="171" t="s">
        <v>754</v>
      </c>
      <c r="J642" s="195"/>
      <c r="K642" s="183"/>
      <c r="L642" s="180">
        <f>Table3[[#This Row],[PoW]]*Table3[[#This Row],[ToV in 1.000]]</f>
        <v>0</v>
      </c>
      <c r="M642" s="171"/>
      <c r="N642" s="120"/>
      <c r="O642" s="79"/>
      <c r="P642" s="79"/>
      <c r="Q642" s="171"/>
      <c r="R642" s="171"/>
      <c r="S642" s="171"/>
      <c r="T642" s="171" t="s">
        <v>2308</v>
      </c>
      <c r="U642" s="171"/>
      <c r="V642" s="171"/>
      <c r="W642" s="171"/>
      <c r="X642" s="168" t="s">
        <v>522</v>
      </c>
      <c r="Y642" s="86" t="s">
        <v>754</v>
      </c>
      <c r="AC642" s="159" t="s">
        <v>1380</v>
      </c>
      <c r="AD642" s="96"/>
      <c r="AE642" s="96"/>
      <c r="AF642" s="96"/>
      <c r="AG642" s="96"/>
      <c r="AH642" s="96"/>
      <c r="AI642" s="96"/>
      <c r="AJ642" s="96"/>
      <c r="AK642" s="96"/>
      <c r="AL642" s="96"/>
      <c r="AM642" s="96"/>
      <c r="AN642" s="96"/>
      <c r="AO642" s="98"/>
      <c r="AP642" s="98"/>
      <c r="AQ642" s="98"/>
      <c r="AR642" s="96"/>
      <c r="AS642" s="108"/>
    </row>
    <row r="643" spans="1:45" ht="44.25" hidden="1" customHeight="1" x14ac:dyDescent="0.3">
      <c r="A643" s="171">
        <v>140</v>
      </c>
      <c r="B643" s="171"/>
      <c r="C643" s="120" t="s">
        <v>754</v>
      </c>
      <c r="D643" s="171" t="s">
        <v>2309</v>
      </c>
      <c r="E643" s="171" t="s">
        <v>2310</v>
      </c>
      <c r="F643" s="171" t="s">
        <v>274</v>
      </c>
      <c r="I643" s="171" t="s">
        <v>754</v>
      </c>
      <c r="J643" s="201"/>
      <c r="K643" s="183"/>
      <c r="L643" s="179">
        <f>Table3[[#This Row],[PoW]]*Table3[[#This Row],[ToV in 1.000]]</f>
        <v>0</v>
      </c>
      <c r="M643" s="171"/>
      <c r="N643" s="120"/>
      <c r="O643" s="79"/>
      <c r="P643" s="79"/>
      <c r="Q643" s="171"/>
      <c r="R643" s="171"/>
      <c r="S643" s="171"/>
      <c r="T643" s="171" t="s">
        <v>2311</v>
      </c>
      <c r="U643" s="171"/>
      <c r="V643" s="168"/>
      <c r="W643" s="171"/>
      <c r="X643" s="168" t="s">
        <v>522</v>
      </c>
      <c r="Y643" s="86" t="s">
        <v>754</v>
      </c>
      <c r="AC643" s="159" t="s">
        <v>1380</v>
      </c>
      <c r="AD643" s="96"/>
      <c r="AE643" s="96"/>
      <c r="AF643" s="96"/>
      <c r="AG643" s="96"/>
      <c r="AH643" s="96"/>
      <c r="AI643" s="96"/>
      <c r="AJ643" s="96"/>
      <c r="AK643" s="96"/>
      <c r="AL643" s="96"/>
      <c r="AM643" s="96"/>
      <c r="AN643" s="96"/>
      <c r="AO643" s="98"/>
      <c r="AP643" s="98"/>
      <c r="AQ643" s="98"/>
      <c r="AR643" s="96"/>
      <c r="AS643" s="108"/>
    </row>
    <row r="644" spans="1:45" ht="44.25" hidden="1" customHeight="1" x14ac:dyDescent="0.3">
      <c r="A644" s="171">
        <v>139</v>
      </c>
      <c r="B644" s="171"/>
      <c r="C644" s="120" t="s">
        <v>754</v>
      </c>
      <c r="D644" s="171" t="s">
        <v>2312</v>
      </c>
      <c r="E644" s="171" t="s">
        <v>2313</v>
      </c>
      <c r="F644" s="168" t="s">
        <v>97</v>
      </c>
      <c r="I644" s="171" t="s">
        <v>754</v>
      </c>
      <c r="J644" s="201"/>
      <c r="K644" s="183"/>
      <c r="L644" s="179">
        <f>Table3[[#This Row],[PoW]]*Table3[[#This Row],[ToV in 1.000]]</f>
        <v>0</v>
      </c>
      <c r="M644" s="171"/>
      <c r="N644" s="120"/>
      <c r="O644" s="79"/>
      <c r="P644" s="79"/>
      <c r="Q644" s="171"/>
      <c r="R644" s="171"/>
      <c r="S644" s="171"/>
      <c r="T644" s="171" t="s">
        <v>2314</v>
      </c>
      <c r="U644" s="171"/>
      <c r="V644" s="168"/>
      <c r="W644" s="171"/>
      <c r="X644" s="168" t="s">
        <v>522</v>
      </c>
      <c r="Y644" s="86" t="s">
        <v>754</v>
      </c>
      <c r="AC644" s="159" t="s">
        <v>1380</v>
      </c>
      <c r="AD644" s="96"/>
      <c r="AE644" s="96"/>
      <c r="AF644" s="96"/>
      <c r="AG644" s="96"/>
      <c r="AH644" s="96"/>
      <c r="AI644" s="96"/>
      <c r="AJ644" s="96"/>
      <c r="AK644" s="96"/>
      <c r="AL644" s="96"/>
      <c r="AM644" s="96"/>
      <c r="AN644" s="96"/>
      <c r="AO644" s="98"/>
      <c r="AP644" s="98"/>
      <c r="AQ644" s="98"/>
      <c r="AR644" s="96"/>
      <c r="AS644" s="108"/>
    </row>
    <row r="645" spans="1:45" ht="44.25" hidden="1" customHeight="1" x14ac:dyDescent="0.3">
      <c r="A645" s="171">
        <v>138</v>
      </c>
      <c r="B645" s="171" t="s">
        <v>2206</v>
      </c>
      <c r="C645" s="96">
        <v>2255972</v>
      </c>
      <c r="D645" s="168" t="s">
        <v>335</v>
      </c>
      <c r="E645" s="171" t="s">
        <v>2315</v>
      </c>
      <c r="F645" s="171" t="s">
        <v>279</v>
      </c>
      <c r="I645" s="171" t="s">
        <v>754</v>
      </c>
      <c r="J645" s="195">
        <v>223</v>
      </c>
      <c r="K645" s="183"/>
      <c r="L645" s="180">
        <f>Table3[[#This Row],[PoW]]*Table3[[#This Row],[ToV in 1.000]]</f>
        <v>0</v>
      </c>
      <c r="M645" s="171" t="s">
        <v>112</v>
      </c>
      <c r="N645" s="120"/>
      <c r="O645" s="79"/>
      <c r="P645" s="79"/>
      <c r="Q645" s="171"/>
      <c r="R645" s="171"/>
      <c r="S645" s="171"/>
      <c r="T645" s="171" t="s">
        <v>2316</v>
      </c>
      <c r="U645" s="171"/>
      <c r="V645" s="171"/>
      <c r="W645" s="171"/>
      <c r="X645" s="171" t="s">
        <v>522</v>
      </c>
      <c r="Y645" s="86"/>
      <c r="AC645" s="159" t="s">
        <v>2317</v>
      </c>
      <c r="AD645" s="96"/>
      <c r="AE645" s="96"/>
      <c r="AF645" s="96"/>
      <c r="AG645" s="96"/>
      <c r="AH645" s="96"/>
      <c r="AI645" s="96"/>
      <c r="AJ645" s="96"/>
      <c r="AK645" s="96"/>
      <c r="AL645" s="98"/>
      <c r="AM645" s="98">
        <v>44432</v>
      </c>
      <c r="AN645" s="98"/>
      <c r="AO645" s="98"/>
      <c r="AP645" s="98"/>
      <c r="AQ645" s="98">
        <v>44438</v>
      </c>
      <c r="AR645" s="96"/>
      <c r="AS645" s="108"/>
    </row>
    <row r="646" spans="1:45" ht="44.25" customHeight="1" x14ac:dyDescent="0.3">
      <c r="A646" s="171">
        <v>136</v>
      </c>
      <c r="B646" s="171"/>
      <c r="C646" s="120" t="s">
        <v>754</v>
      </c>
      <c r="D646" s="171" t="s">
        <v>2321</v>
      </c>
      <c r="E646" s="171" t="s">
        <v>811</v>
      </c>
      <c r="F646" s="168" t="s">
        <v>97</v>
      </c>
      <c r="H646" s="159">
        <v>44425</v>
      </c>
      <c r="I646" s="171" t="s">
        <v>754</v>
      </c>
      <c r="J646" s="195"/>
      <c r="K646" s="183"/>
      <c r="L646" s="180">
        <f>Table3[[#This Row],[PoW]]*Table3[[#This Row],[ToV in 1.000]]</f>
        <v>0</v>
      </c>
      <c r="M646" s="171"/>
      <c r="N646" s="120"/>
      <c r="O646" s="79"/>
      <c r="P646" s="79"/>
      <c r="Q646" s="171"/>
      <c r="R646" s="171"/>
      <c r="S646" s="171"/>
      <c r="T646" s="171" t="s">
        <v>2322</v>
      </c>
      <c r="U646" s="171"/>
      <c r="V646" s="171"/>
      <c r="W646" s="171"/>
      <c r="X646" s="168" t="s">
        <v>522</v>
      </c>
      <c r="Y646" s="120" t="s">
        <v>754</v>
      </c>
      <c r="AC646" s="159" t="s">
        <v>2323</v>
      </c>
      <c r="AD646" s="96"/>
      <c r="AE646" s="96"/>
      <c r="AF646" s="96"/>
      <c r="AG646" s="96"/>
      <c r="AH646" s="96"/>
      <c r="AI646" s="96"/>
      <c r="AJ646" s="96"/>
      <c r="AK646" s="96"/>
      <c r="AL646" s="96"/>
      <c r="AM646" s="96"/>
      <c r="AN646" s="96"/>
      <c r="AO646" s="98">
        <v>44484</v>
      </c>
      <c r="AP646" s="98">
        <v>46265</v>
      </c>
      <c r="AQ646" s="98"/>
      <c r="AR646" s="96"/>
      <c r="AS646" s="99"/>
    </row>
    <row r="647" spans="1:45" ht="44.25" customHeight="1" x14ac:dyDescent="0.3">
      <c r="A647" s="171">
        <v>135</v>
      </c>
      <c r="B647" s="171"/>
      <c r="C647" s="96">
        <v>2238938</v>
      </c>
      <c r="D647" s="171" t="s">
        <v>245</v>
      </c>
      <c r="E647" s="171" t="s">
        <v>2324</v>
      </c>
      <c r="F647" s="171" t="s">
        <v>274</v>
      </c>
      <c r="H647" s="159">
        <v>44428</v>
      </c>
      <c r="I647" s="171" t="s">
        <v>754</v>
      </c>
      <c r="J647" s="195">
        <v>2000</v>
      </c>
      <c r="K647" s="183"/>
      <c r="L647" s="180">
        <f>Table3[[#This Row],[PoW]]*Table3[[#This Row],[ToV in 1.000]]</f>
        <v>0</v>
      </c>
      <c r="M647" s="171"/>
      <c r="N647" s="120"/>
      <c r="O647" s="79"/>
      <c r="P647" s="79"/>
      <c r="Q647" s="171"/>
      <c r="R647" s="171"/>
      <c r="S647" s="171"/>
      <c r="T647" s="171" t="s">
        <v>2325</v>
      </c>
      <c r="U647" s="171"/>
      <c r="V647" s="171"/>
      <c r="W647" s="171"/>
      <c r="X647" s="168" t="s">
        <v>522</v>
      </c>
      <c r="Y647" s="120" t="s">
        <v>754</v>
      </c>
      <c r="Z647" s="159">
        <v>44469</v>
      </c>
      <c r="AC647" s="159" t="s">
        <v>2326</v>
      </c>
      <c r="AD647" s="96"/>
      <c r="AE647" s="96"/>
      <c r="AF647" s="96"/>
      <c r="AG647" s="96"/>
      <c r="AH647" s="96"/>
      <c r="AI647" s="96"/>
      <c r="AJ647" s="96"/>
      <c r="AK647" s="96"/>
      <c r="AL647" s="96">
        <v>44406</v>
      </c>
      <c r="AM647" s="96">
        <v>44428</v>
      </c>
      <c r="AN647" s="96">
        <v>44469</v>
      </c>
      <c r="AO647" s="98">
        <v>44474</v>
      </c>
      <c r="AP647" s="98">
        <v>45203</v>
      </c>
      <c r="AQ647" s="98">
        <v>44491</v>
      </c>
      <c r="AR647" s="96"/>
      <c r="AS647" s="99"/>
    </row>
    <row r="648" spans="1:45" ht="44.25" customHeight="1" x14ac:dyDescent="0.3">
      <c r="A648" s="171">
        <v>134</v>
      </c>
      <c r="B648" s="171"/>
      <c r="C648" s="120" t="s">
        <v>754</v>
      </c>
      <c r="D648" s="171" t="s">
        <v>2327</v>
      </c>
      <c r="E648" s="171" t="s">
        <v>2328</v>
      </c>
      <c r="F648" s="168" t="s">
        <v>97</v>
      </c>
      <c r="H648" s="159">
        <v>44424</v>
      </c>
      <c r="I648" s="171" t="s">
        <v>754</v>
      </c>
      <c r="J648" s="195"/>
      <c r="K648" s="183"/>
      <c r="L648" s="180">
        <f>Table3[[#This Row],[PoW]]*Table3[[#This Row],[ToV in 1.000]]</f>
        <v>0</v>
      </c>
      <c r="M648" s="171"/>
      <c r="N648" s="120"/>
      <c r="O648" s="79"/>
      <c r="P648" s="79"/>
      <c r="Q648" s="171"/>
      <c r="R648" s="171"/>
      <c r="S648" s="171"/>
      <c r="T648" s="171" t="s">
        <v>2329</v>
      </c>
      <c r="U648" s="171"/>
      <c r="V648" s="171"/>
      <c r="W648" s="171"/>
      <c r="X648" s="168" t="s">
        <v>522</v>
      </c>
      <c r="Y648" s="120" t="s">
        <v>754</v>
      </c>
      <c r="AC648" s="159" t="s">
        <v>2330</v>
      </c>
      <c r="AD648" s="96"/>
      <c r="AE648" s="96"/>
      <c r="AF648" s="96"/>
      <c r="AG648" s="96"/>
      <c r="AH648" s="96"/>
      <c r="AI648" s="96"/>
      <c r="AJ648" s="96"/>
      <c r="AK648" s="96"/>
      <c r="AL648" s="96"/>
      <c r="AM648" s="96"/>
      <c r="AN648" s="96"/>
      <c r="AO648" s="98"/>
      <c r="AP648" s="98"/>
      <c r="AQ648" s="98"/>
      <c r="AR648" s="96"/>
      <c r="AS648" s="99"/>
    </row>
    <row r="649" spans="1:45" ht="44.25" customHeight="1" x14ac:dyDescent="0.3">
      <c r="A649" s="171">
        <v>133</v>
      </c>
      <c r="B649" s="171"/>
      <c r="C649" s="96">
        <v>2221627</v>
      </c>
      <c r="D649" s="171" t="s">
        <v>2331</v>
      </c>
      <c r="E649" s="171" t="s">
        <v>2332</v>
      </c>
      <c r="F649" s="171" t="s">
        <v>279</v>
      </c>
      <c r="H649" s="159">
        <v>44425</v>
      </c>
      <c r="I649" s="171" t="s">
        <v>754</v>
      </c>
      <c r="J649" s="195">
        <v>400</v>
      </c>
      <c r="K649" s="183"/>
      <c r="L649" s="180">
        <f>Table3[[#This Row],[PoW]]*Table3[[#This Row],[ToV in 1.000]]</f>
        <v>0</v>
      </c>
      <c r="M649" s="171" t="s">
        <v>112</v>
      </c>
      <c r="N649" s="120"/>
      <c r="O649" s="79"/>
      <c r="P649" s="79"/>
      <c r="Q649" s="171"/>
      <c r="R649" s="171"/>
      <c r="S649" s="171"/>
      <c r="T649" s="171" t="s">
        <v>2333</v>
      </c>
      <c r="U649" s="171"/>
      <c r="V649" s="171"/>
      <c r="W649" s="171"/>
      <c r="X649" s="171" t="s">
        <v>522</v>
      </c>
      <c r="Y649" s="120"/>
      <c r="Z649" s="159">
        <v>44474</v>
      </c>
      <c r="AC649" s="159" t="s">
        <v>2334</v>
      </c>
      <c r="AD649" s="96"/>
      <c r="AE649" s="96"/>
      <c r="AF649" s="96"/>
      <c r="AG649" s="96"/>
      <c r="AH649" s="96"/>
      <c r="AI649" s="96"/>
      <c r="AJ649" s="96"/>
      <c r="AK649" s="96"/>
      <c r="AL649" s="98">
        <v>44396</v>
      </c>
      <c r="AM649" s="98">
        <v>44425</v>
      </c>
      <c r="AN649" s="98">
        <v>44474</v>
      </c>
      <c r="AO649" s="98">
        <v>44501</v>
      </c>
      <c r="AP649" s="98">
        <v>45960</v>
      </c>
      <c r="AQ649" s="98">
        <v>44501</v>
      </c>
      <c r="AR649" s="96"/>
      <c r="AS649" s="99"/>
    </row>
    <row r="650" spans="1:45" ht="44.25" customHeight="1" x14ac:dyDescent="0.3">
      <c r="A650" s="171">
        <v>130</v>
      </c>
      <c r="B650" s="171"/>
      <c r="C650" s="120" t="s">
        <v>754</v>
      </c>
      <c r="D650" s="171" t="s">
        <v>2343</v>
      </c>
      <c r="E650" s="171" t="s">
        <v>1191</v>
      </c>
      <c r="F650" s="168" t="s">
        <v>97</v>
      </c>
      <c r="H650" s="159">
        <v>44414</v>
      </c>
      <c r="I650" s="171" t="s">
        <v>754</v>
      </c>
      <c r="J650" s="195"/>
      <c r="K650" s="183"/>
      <c r="L650" s="180">
        <f>Table3[[#This Row],[PoW]]*Table3[[#This Row],[ToV in 1.000]]</f>
        <v>0</v>
      </c>
      <c r="M650" s="171"/>
      <c r="N650" s="120"/>
      <c r="O650" s="79"/>
      <c r="P650" s="79"/>
      <c r="Q650" s="171"/>
      <c r="R650" s="171"/>
      <c r="S650" s="171"/>
      <c r="T650" s="171" t="s">
        <v>2344</v>
      </c>
      <c r="U650" s="171"/>
      <c r="V650" s="171"/>
      <c r="W650" s="171"/>
      <c r="X650" s="168" t="s">
        <v>522</v>
      </c>
      <c r="Y650" s="120" t="s">
        <v>754</v>
      </c>
      <c r="AC650" s="159" t="s">
        <v>2345</v>
      </c>
      <c r="AD650" s="96"/>
      <c r="AE650" s="96"/>
      <c r="AF650" s="96"/>
      <c r="AG650" s="96"/>
      <c r="AH650" s="96"/>
      <c r="AI650" s="96"/>
      <c r="AJ650" s="96"/>
      <c r="AK650" s="96"/>
      <c r="AL650" s="96"/>
      <c r="AM650" s="96"/>
      <c r="AN650" s="96"/>
      <c r="AO650" s="98">
        <v>44440</v>
      </c>
      <c r="AP650" s="98">
        <v>45169</v>
      </c>
      <c r="AQ650" s="98"/>
      <c r="AR650" s="96"/>
      <c r="AS650" s="99"/>
    </row>
    <row r="651" spans="1:45" ht="44.25" hidden="1" customHeight="1" x14ac:dyDescent="0.3">
      <c r="A651" s="171">
        <v>132</v>
      </c>
      <c r="B651" s="171"/>
      <c r="C651" s="120" t="s">
        <v>754</v>
      </c>
      <c r="D651" s="171" t="s">
        <v>2335</v>
      </c>
      <c r="E651" s="171" t="s">
        <v>2336</v>
      </c>
      <c r="F651" s="171" t="s">
        <v>279</v>
      </c>
      <c r="I651" s="171" t="s">
        <v>754</v>
      </c>
      <c r="J651" s="195">
        <v>17</v>
      </c>
      <c r="K651" s="183"/>
      <c r="L651" s="180">
        <f>Table3[[#This Row],[PoW]]*Table3[[#This Row],[ToV in 1.000]]</f>
        <v>0</v>
      </c>
      <c r="M651" s="171" t="s">
        <v>112</v>
      </c>
      <c r="N651" s="120"/>
      <c r="O651" s="79"/>
      <c r="P651" s="79"/>
      <c r="Q651" s="171"/>
      <c r="R651" s="171"/>
      <c r="S651" s="171"/>
      <c r="T651" s="171" t="s">
        <v>2337</v>
      </c>
      <c r="U651" s="171"/>
      <c r="V651" s="171"/>
      <c r="W651" s="171"/>
      <c r="X651" s="171" t="s">
        <v>522</v>
      </c>
      <c r="Y651" s="86"/>
      <c r="AC651" s="159"/>
      <c r="AD651" s="96"/>
      <c r="AE651" s="96"/>
      <c r="AF651" s="96"/>
      <c r="AG651" s="96"/>
      <c r="AH651" s="96"/>
      <c r="AI651" s="96"/>
      <c r="AJ651" s="96"/>
      <c r="AK651" s="96"/>
      <c r="AL651" s="98"/>
      <c r="AM651" s="98"/>
      <c r="AN651" s="98"/>
      <c r="AO651" s="98">
        <v>44396</v>
      </c>
      <c r="AP651" s="98">
        <v>44400</v>
      </c>
      <c r="AQ651" s="98">
        <v>44393</v>
      </c>
      <c r="AR651" s="96"/>
      <c r="AS651" s="108"/>
    </row>
    <row r="652" spans="1:45" ht="44.25" hidden="1" customHeight="1" x14ac:dyDescent="0.3">
      <c r="A652" s="171">
        <v>131</v>
      </c>
      <c r="B652" s="171" t="s">
        <v>2338</v>
      </c>
      <c r="C652" s="96">
        <v>2213443</v>
      </c>
      <c r="D652" s="171" t="s">
        <v>2339</v>
      </c>
      <c r="E652" s="171" t="s">
        <v>2340</v>
      </c>
      <c r="F652" s="171" t="s">
        <v>274</v>
      </c>
      <c r="I652" s="171" t="s">
        <v>754</v>
      </c>
      <c r="J652" s="195"/>
      <c r="K652" s="183"/>
      <c r="L652" s="180">
        <f>Table3[[#This Row],[PoW]]*Table3[[#This Row],[ToV in 1.000]]</f>
        <v>0</v>
      </c>
      <c r="M652" s="171"/>
      <c r="N652" s="120"/>
      <c r="O652" s="79"/>
      <c r="P652" s="79"/>
      <c r="Q652" s="171"/>
      <c r="R652" s="171"/>
      <c r="S652" s="171"/>
      <c r="T652" s="171" t="s">
        <v>2341</v>
      </c>
      <c r="U652" s="171"/>
      <c r="V652" s="171"/>
      <c r="W652" s="171"/>
      <c r="X652" s="168" t="s">
        <v>522</v>
      </c>
      <c r="Y652" s="86" t="s">
        <v>754</v>
      </c>
      <c r="AC652" s="159" t="s">
        <v>2342</v>
      </c>
      <c r="AD652" s="96"/>
      <c r="AE652" s="96"/>
      <c r="AF652" s="96"/>
      <c r="AG652" s="96"/>
      <c r="AH652" s="96"/>
      <c r="AI652" s="96"/>
      <c r="AJ652" s="96"/>
      <c r="AK652" s="96"/>
      <c r="AL652" s="96"/>
      <c r="AM652" s="96"/>
      <c r="AN652" s="96"/>
      <c r="AO652" s="98"/>
      <c r="AP652" s="98"/>
      <c r="AQ652" s="98"/>
      <c r="AR652" s="96"/>
      <c r="AS652" s="108"/>
    </row>
    <row r="653" spans="1:45" ht="44.25" customHeight="1" x14ac:dyDescent="0.3">
      <c r="A653" s="171">
        <v>128</v>
      </c>
      <c r="B653" s="171"/>
      <c r="C653" s="96">
        <v>2206061</v>
      </c>
      <c r="D653" s="171" t="s">
        <v>2349</v>
      </c>
      <c r="E653" s="171" t="s">
        <v>2286</v>
      </c>
      <c r="F653" s="168" t="s">
        <v>97</v>
      </c>
      <c r="H653" s="159">
        <v>44418</v>
      </c>
      <c r="I653" s="171" t="s">
        <v>754</v>
      </c>
      <c r="J653" s="201"/>
      <c r="K653" s="183"/>
      <c r="L653" s="179">
        <f>Table3[[#This Row],[PoW]]*Table3[[#This Row],[ToV in 1.000]]</f>
        <v>0</v>
      </c>
      <c r="M653" s="171"/>
      <c r="N653" s="120"/>
      <c r="O653" s="79"/>
      <c r="P653" s="79"/>
      <c r="Q653" s="171"/>
      <c r="R653" s="171"/>
      <c r="S653" s="171"/>
      <c r="T653" s="171" t="s">
        <v>2350</v>
      </c>
      <c r="U653" s="171"/>
      <c r="V653" s="168"/>
      <c r="W653" s="171"/>
      <c r="X653" s="168" t="s">
        <v>522</v>
      </c>
      <c r="Y653" s="120" t="s">
        <v>754</v>
      </c>
      <c r="AC653" s="159" t="s">
        <v>2351</v>
      </c>
      <c r="AD653" s="96"/>
      <c r="AE653" s="96"/>
      <c r="AF653" s="96"/>
      <c r="AG653" s="96"/>
      <c r="AH653" s="96"/>
      <c r="AI653" s="96"/>
      <c r="AJ653" s="96"/>
      <c r="AK653" s="96"/>
      <c r="AL653" s="96"/>
      <c r="AM653" s="96"/>
      <c r="AN653" s="96"/>
      <c r="AO653" s="98"/>
      <c r="AP653" s="98"/>
      <c r="AQ653" s="98"/>
      <c r="AR653" s="96"/>
      <c r="AS653" s="99"/>
    </row>
    <row r="654" spans="1:45" ht="44.25" hidden="1" customHeight="1" x14ac:dyDescent="0.3">
      <c r="A654" s="171">
        <v>129</v>
      </c>
      <c r="B654" s="171"/>
      <c r="C654" s="120" t="s">
        <v>754</v>
      </c>
      <c r="D654" s="171" t="s">
        <v>2346</v>
      </c>
      <c r="E654" s="171" t="s">
        <v>2347</v>
      </c>
      <c r="F654" s="168" t="s">
        <v>97</v>
      </c>
      <c r="I654" s="171" t="s">
        <v>754</v>
      </c>
      <c r="J654" s="201"/>
      <c r="K654" s="183"/>
      <c r="L654" s="179">
        <f>Table3[[#This Row],[PoW]]*Table3[[#This Row],[ToV in 1.000]]</f>
        <v>0</v>
      </c>
      <c r="M654" s="171"/>
      <c r="N654" s="120"/>
      <c r="O654" s="79"/>
      <c r="P654" s="79"/>
      <c r="Q654" s="171"/>
      <c r="R654" s="171"/>
      <c r="S654" s="171"/>
      <c r="T654" s="171" t="s">
        <v>2348</v>
      </c>
      <c r="U654" s="171"/>
      <c r="V654" s="168"/>
      <c r="W654" s="171"/>
      <c r="X654" s="168" t="s">
        <v>522</v>
      </c>
      <c r="Y654" s="86" t="s">
        <v>754</v>
      </c>
      <c r="AC654" s="159" t="s">
        <v>1380</v>
      </c>
      <c r="AD654" s="96"/>
      <c r="AE654" s="96"/>
      <c r="AF654" s="96"/>
      <c r="AG654" s="96"/>
      <c r="AH654" s="96"/>
      <c r="AI654" s="96"/>
      <c r="AJ654" s="96"/>
      <c r="AK654" s="96"/>
      <c r="AL654" s="96"/>
      <c r="AM654" s="96"/>
      <c r="AN654" s="96"/>
      <c r="AO654" s="98"/>
      <c r="AP654" s="98"/>
      <c r="AQ654" s="98"/>
      <c r="AR654" s="96"/>
      <c r="AS654" s="108"/>
    </row>
    <row r="655" spans="1:45" ht="44.25" customHeight="1" x14ac:dyDescent="0.3">
      <c r="A655" s="171">
        <v>127</v>
      </c>
      <c r="B655" s="171"/>
      <c r="C655" s="96">
        <v>2209852</v>
      </c>
      <c r="D655" s="171" t="s">
        <v>2352</v>
      </c>
      <c r="E655" s="171" t="s">
        <v>2353</v>
      </c>
      <c r="F655" s="171" t="s">
        <v>274</v>
      </c>
      <c r="H655" s="159">
        <v>44411</v>
      </c>
      <c r="I655" s="171" t="s">
        <v>754</v>
      </c>
      <c r="J655" s="195">
        <v>360</v>
      </c>
      <c r="K655" s="183"/>
      <c r="L655" s="180">
        <f>Table3[[#This Row],[PoW]]*Table3[[#This Row],[ToV in 1.000]]</f>
        <v>0</v>
      </c>
      <c r="M655" s="171"/>
      <c r="N655" s="120"/>
      <c r="O655" s="79"/>
      <c r="P655" s="79"/>
      <c r="Q655" s="171"/>
      <c r="R655" s="171"/>
      <c r="S655" s="171"/>
      <c r="T655" s="171" t="s">
        <v>2354</v>
      </c>
      <c r="U655" s="171"/>
      <c r="V655" s="171"/>
      <c r="W655" s="171"/>
      <c r="X655" s="168" t="s">
        <v>522</v>
      </c>
      <c r="Y655" s="120" t="s">
        <v>754</v>
      </c>
      <c r="AC655" s="159" t="s">
        <v>2355</v>
      </c>
      <c r="AD655" s="96"/>
      <c r="AE655" s="96"/>
      <c r="AF655" s="96"/>
      <c r="AG655" s="96"/>
      <c r="AH655" s="96"/>
      <c r="AI655" s="96"/>
      <c r="AJ655" s="96"/>
      <c r="AK655" s="96"/>
      <c r="AL655" s="96"/>
      <c r="AM655" s="96">
        <v>44411</v>
      </c>
      <c r="AN655" s="96"/>
      <c r="AO655" s="98"/>
      <c r="AP655" s="98"/>
      <c r="AQ655" s="98">
        <v>44424</v>
      </c>
      <c r="AR655" s="96" t="s">
        <v>2356</v>
      </c>
      <c r="AS655" s="99"/>
    </row>
    <row r="656" spans="1:45" ht="44.25" customHeight="1" x14ac:dyDescent="0.3">
      <c r="A656" s="171">
        <v>126</v>
      </c>
      <c r="B656" s="171"/>
      <c r="C656" s="120" t="s">
        <v>754</v>
      </c>
      <c r="D656" s="171" t="s">
        <v>2172</v>
      </c>
      <c r="E656" s="171" t="s">
        <v>2357</v>
      </c>
      <c r="F656" s="168" t="s">
        <v>97</v>
      </c>
      <c r="H656" s="159">
        <v>44419</v>
      </c>
      <c r="I656" s="171" t="s">
        <v>754</v>
      </c>
      <c r="J656" s="195"/>
      <c r="K656" s="183"/>
      <c r="L656" s="180">
        <f>Table3[[#This Row],[PoW]]*Table3[[#This Row],[ToV in 1.000]]</f>
        <v>0</v>
      </c>
      <c r="M656" s="171"/>
      <c r="N656" s="120"/>
      <c r="O656" s="79"/>
      <c r="P656" s="79"/>
      <c r="Q656" s="171"/>
      <c r="R656" s="171"/>
      <c r="S656" s="171"/>
      <c r="T656" s="171" t="s">
        <v>2358</v>
      </c>
      <c r="U656" s="171"/>
      <c r="V656" s="171"/>
      <c r="W656" s="171"/>
      <c r="X656" s="168" t="s">
        <v>522</v>
      </c>
      <c r="Y656" s="120" t="s">
        <v>754</v>
      </c>
      <c r="AC656" s="159" t="s">
        <v>1380</v>
      </c>
      <c r="AD656" s="96"/>
      <c r="AE656" s="96"/>
      <c r="AF656" s="96"/>
      <c r="AG656" s="96"/>
      <c r="AH656" s="96"/>
      <c r="AI656" s="96"/>
      <c r="AJ656" s="96"/>
      <c r="AK656" s="96"/>
      <c r="AL656" s="96"/>
      <c r="AM656" s="96"/>
      <c r="AN656" s="96"/>
      <c r="AO656" s="98"/>
      <c r="AP656" s="98"/>
      <c r="AQ656" s="98"/>
      <c r="AR656" s="96"/>
      <c r="AS656" s="99"/>
    </row>
    <row r="657" spans="1:45" ht="44.25" customHeight="1" x14ac:dyDescent="0.3">
      <c r="A657" s="171">
        <v>125</v>
      </c>
      <c r="B657" s="171" t="s">
        <v>770</v>
      </c>
      <c r="C657" s="96">
        <v>2204112</v>
      </c>
      <c r="D657" s="171" t="s">
        <v>2359</v>
      </c>
      <c r="E657" s="171" t="s">
        <v>2360</v>
      </c>
      <c r="F657" s="171" t="s">
        <v>274</v>
      </c>
      <c r="H657" s="159">
        <v>44399</v>
      </c>
      <c r="I657" s="171" t="s">
        <v>754</v>
      </c>
      <c r="J657" s="195">
        <v>160</v>
      </c>
      <c r="K657" s="183"/>
      <c r="L657" s="180">
        <f>Table3[[#This Row],[PoW]]*Table3[[#This Row],[ToV in 1.000]]</f>
        <v>0</v>
      </c>
      <c r="M657" s="171"/>
      <c r="N657" s="120"/>
      <c r="O657" s="79"/>
      <c r="P657" s="79"/>
      <c r="Q657" s="171"/>
      <c r="R657" s="171"/>
      <c r="S657" s="171"/>
      <c r="T657" s="171" t="s">
        <v>2361</v>
      </c>
      <c r="U657" s="171"/>
      <c r="V657" s="171"/>
      <c r="W657" s="171"/>
      <c r="X657" s="168" t="s">
        <v>522</v>
      </c>
      <c r="Y657" s="120" t="s">
        <v>754</v>
      </c>
      <c r="AC657" s="159" t="s">
        <v>2362</v>
      </c>
      <c r="AD657" s="96"/>
      <c r="AE657" s="96"/>
      <c r="AF657" s="96"/>
      <c r="AG657" s="96"/>
      <c r="AH657" s="96"/>
      <c r="AI657" s="96"/>
      <c r="AJ657" s="96"/>
      <c r="AK657" s="96"/>
      <c r="AL657" s="96"/>
      <c r="AM657" s="96"/>
      <c r="AN657" s="96"/>
      <c r="AO657" s="98"/>
      <c r="AP657" s="98"/>
      <c r="AQ657" s="98">
        <v>44412</v>
      </c>
      <c r="AR657" s="96" t="s">
        <v>2168</v>
      </c>
      <c r="AS657" s="99"/>
    </row>
    <row r="658" spans="1:45" ht="44.25" customHeight="1" x14ac:dyDescent="0.3">
      <c r="A658" s="171">
        <v>121</v>
      </c>
      <c r="B658" s="171"/>
      <c r="C658" s="96">
        <v>2178844</v>
      </c>
      <c r="D658" s="171" t="s">
        <v>2370</v>
      </c>
      <c r="E658" s="171" t="s">
        <v>2371</v>
      </c>
      <c r="F658" s="171" t="s">
        <v>274</v>
      </c>
      <c r="H658" s="159">
        <v>44386</v>
      </c>
      <c r="I658" s="171" t="s">
        <v>754</v>
      </c>
      <c r="J658" s="195">
        <v>40</v>
      </c>
      <c r="K658" s="183"/>
      <c r="L658" s="180">
        <f>Table3[[#This Row],[PoW]]*Table3[[#This Row],[ToV in 1.000]]</f>
        <v>0</v>
      </c>
      <c r="M658" s="171"/>
      <c r="N658" s="120"/>
      <c r="O658" s="79"/>
      <c r="P658" s="79"/>
      <c r="Q658" s="171"/>
      <c r="R658" s="171"/>
      <c r="S658" s="171"/>
      <c r="T658" s="171" t="s">
        <v>2372</v>
      </c>
      <c r="U658" s="171"/>
      <c r="V658" s="171"/>
      <c r="W658" s="171"/>
      <c r="X658" s="168" t="s">
        <v>522</v>
      </c>
      <c r="Y658" s="120" t="s">
        <v>754</v>
      </c>
      <c r="AC658" s="159" t="s">
        <v>2373</v>
      </c>
      <c r="AD658" s="96"/>
      <c r="AE658" s="96"/>
      <c r="AF658" s="96"/>
      <c r="AG658" s="96"/>
      <c r="AH658" s="96"/>
      <c r="AI658" s="96"/>
      <c r="AJ658" s="96"/>
      <c r="AK658" s="96"/>
      <c r="AL658" s="96"/>
      <c r="AM658" s="96">
        <v>44386</v>
      </c>
      <c r="AN658" s="96"/>
      <c r="AO658" s="98"/>
      <c r="AP658" s="98"/>
      <c r="AQ658" s="98">
        <v>44404</v>
      </c>
      <c r="AR658" s="96" t="s">
        <v>1975</v>
      </c>
      <c r="AS658" s="99"/>
    </row>
    <row r="659" spans="1:45" ht="44.25" hidden="1" customHeight="1" x14ac:dyDescent="0.3">
      <c r="A659" s="171">
        <v>124</v>
      </c>
      <c r="B659" s="171"/>
      <c r="C659" s="120" t="s">
        <v>754</v>
      </c>
      <c r="D659" s="171" t="s">
        <v>2363</v>
      </c>
      <c r="E659" s="171" t="s">
        <v>2364</v>
      </c>
      <c r="F659" s="168" t="s">
        <v>97</v>
      </c>
      <c r="I659" s="171" t="s">
        <v>754</v>
      </c>
      <c r="J659" s="195"/>
      <c r="K659" s="183"/>
      <c r="L659" s="180">
        <f>Table3[[#This Row],[PoW]]*Table3[[#This Row],[ToV in 1.000]]</f>
        <v>0</v>
      </c>
      <c r="M659" s="171"/>
      <c r="N659" s="120"/>
      <c r="O659" s="79"/>
      <c r="P659" s="79"/>
      <c r="Q659" s="171"/>
      <c r="R659" s="171"/>
      <c r="S659" s="171"/>
      <c r="T659" s="171" t="s">
        <v>2365</v>
      </c>
      <c r="U659" s="171"/>
      <c r="V659" s="171"/>
      <c r="W659" s="171"/>
      <c r="X659" s="168" t="s">
        <v>522</v>
      </c>
      <c r="Y659" s="86" t="s">
        <v>754</v>
      </c>
      <c r="AC659" s="159" t="s">
        <v>1380</v>
      </c>
      <c r="AD659" s="96"/>
      <c r="AE659" s="96"/>
      <c r="AF659" s="96"/>
      <c r="AG659" s="96"/>
      <c r="AH659" s="96"/>
      <c r="AI659" s="96"/>
      <c r="AJ659" s="96"/>
      <c r="AK659" s="96"/>
      <c r="AL659" s="96"/>
      <c r="AM659" s="96"/>
      <c r="AN659" s="96"/>
      <c r="AO659" s="98"/>
      <c r="AP659" s="98"/>
      <c r="AQ659" s="98"/>
      <c r="AR659" s="96"/>
      <c r="AS659" s="108"/>
    </row>
    <row r="660" spans="1:45" ht="44.25" hidden="1" customHeight="1" x14ac:dyDescent="0.3">
      <c r="A660" s="171">
        <v>123</v>
      </c>
      <c r="B660" s="171"/>
      <c r="C660" s="120" t="s">
        <v>754</v>
      </c>
      <c r="D660" s="171" t="s">
        <v>2366</v>
      </c>
      <c r="E660" s="171" t="s">
        <v>2364</v>
      </c>
      <c r="F660" s="168" t="s">
        <v>97</v>
      </c>
      <c r="I660" s="171" t="s">
        <v>754</v>
      </c>
      <c r="J660" s="195">
        <v>406</v>
      </c>
      <c r="K660" s="183"/>
      <c r="L660" s="180">
        <f>Table3[[#This Row],[PoW]]*Table3[[#This Row],[ToV in 1.000]]</f>
        <v>0</v>
      </c>
      <c r="M660" s="171"/>
      <c r="N660" s="120"/>
      <c r="O660" s="79"/>
      <c r="P660" s="79"/>
      <c r="Q660" s="171"/>
      <c r="R660" s="171"/>
      <c r="S660" s="171"/>
      <c r="T660" s="171" t="s">
        <v>2367</v>
      </c>
      <c r="U660" s="171"/>
      <c r="V660" s="171"/>
      <c r="W660" s="171"/>
      <c r="X660" s="168" t="s">
        <v>522</v>
      </c>
      <c r="Y660" s="86" t="s">
        <v>754</v>
      </c>
      <c r="AC660" s="159" t="s">
        <v>1380</v>
      </c>
      <c r="AD660" s="96"/>
      <c r="AE660" s="96"/>
      <c r="AF660" s="96"/>
      <c r="AG660" s="96"/>
      <c r="AH660" s="96"/>
      <c r="AI660" s="96"/>
      <c r="AJ660" s="96"/>
      <c r="AK660" s="96"/>
      <c r="AL660" s="96"/>
      <c r="AM660" s="96"/>
      <c r="AN660" s="96"/>
      <c r="AO660" s="98"/>
      <c r="AP660" s="98"/>
      <c r="AQ660" s="98"/>
      <c r="AR660" s="96"/>
      <c r="AS660" s="108"/>
    </row>
    <row r="661" spans="1:45" ht="44.25" hidden="1" customHeight="1" x14ac:dyDescent="0.3">
      <c r="A661" s="171">
        <v>122</v>
      </c>
      <c r="B661" s="171" t="s">
        <v>2206</v>
      </c>
      <c r="C661" s="96">
        <v>2189219</v>
      </c>
      <c r="D661" s="168" t="s">
        <v>335</v>
      </c>
      <c r="E661" s="171" t="s">
        <v>2368</v>
      </c>
      <c r="F661" s="171" t="s">
        <v>279</v>
      </c>
      <c r="I661" s="171" t="s">
        <v>754</v>
      </c>
      <c r="J661" s="195">
        <v>374</v>
      </c>
      <c r="K661" s="183"/>
      <c r="L661" s="180">
        <f>Table3[[#This Row],[PoW]]*Table3[[#This Row],[ToV in 1.000]]</f>
        <v>0</v>
      </c>
      <c r="M661" s="171" t="s">
        <v>112</v>
      </c>
      <c r="N661" s="120"/>
      <c r="O661" s="79"/>
      <c r="P661" s="79"/>
      <c r="Q661" s="171"/>
      <c r="R661" s="171"/>
      <c r="S661" s="171"/>
      <c r="T661" s="171" t="s">
        <v>2369</v>
      </c>
      <c r="U661" s="171"/>
      <c r="V661" s="171"/>
      <c r="W661" s="171"/>
      <c r="X661" s="171" t="s">
        <v>522</v>
      </c>
      <c r="Y661" s="86"/>
      <c r="AC661" s="159" t="s">
        <v>2317</v>
      </c>
      <c r="AD661" s="96"/>
      <c r="AE661" s="96"/>
      <c r="AF661" s="96"/>
      <c r="AG661" s="96"/>
      <c r="AH661" s="96"/>
      <c r="AI661" s="96"/>
      <c r="AJ661" s="96"/>
      <c r="AK661" s="96"/>
      <c r="AL661" s="98"/>
      <c r="AM661" s="98"/>
      <c r="AN661" s="98"/>
      <c r="AO661" s="98"/>
      <c r="AP661" s="98"/>
      <c r="AQ661" s="98">
        <v>44384</v>
      </c>
      <c r="AR661" s="96"/>
      <c r="AS661" s="108"/>
    </row>
    <row r="662" spans="1:45" ht="44.25" customHeight="1" x14ac:dyDescent="0.3">
      <c r="A662" s="171">
        <v>120</v>
      </c>
      <c r="B662" s="171"/>
      <c r="C662" s="120" t="s">
        <v>754</v>
      </c>
      <c r="D662" s="171" t="s">
        <v>2374</v>
      </c>
      <c r="E662" s="171" t="s">
        <v>2375</v>
      </c>
      <c r="F662" s="168" t="s">
        <v>97</v>
      </c>
      <c r="H662" s="159">
        <v>44392</v>
      </c>
      <c r="I662" s="171" t="s">
        <v>754</v>
      </c>
      <c r="J662" s="195"/>
      <c r="K662" s="183"/>
      <c r="L662" s="180">
        <f>Table3[[#This Row],[PoW]]*Table3[[#This Row],[ToV in 1.000]]</f>
        <v>0</v>
      </c>
      <c r="M662" s="171"/>
      <c r="N662" s="120"/>
      <c r="O662" s="79"/>
      <c r="P662" s="79"/>
      <c r="Q662" s="171"/>
      <c r="R662" s="171"/>
      <c r="S662" s="171"/>
      <c r="T662" s="171" t="s">
        <v>2376</v>
      </c>
      <c r="U662" s="171"/>
      <c r="V662" s="171"/>
      <c r="W662" s="171"/>
      <c r="X662" s="168" t="s">
        <v>522</v>
      </c>
      <c r="Y662" s="120" t="s">
        <v>754</v>
      </c>
      <c r="AC662" s="159" t="s">
        <v>1863</v>
      </c>
      <c r="AD662" s="96"/>
      <c r="AE662" s="96"/>
      <c r="AF662" s="96"/>
      <c r="AG662" s="96"/>
      <c r="AH662" s="96"/>
      <c r="AI662" s="96"/>
      <c r="AJ662" s="96"/>
      <c r="AK662" s="96"/>
      <c r="AL662" s="96"/>
      <c r="AM662" s="96"/>
      <c r="AN662" s="96"/>
      <c r="AO662" s="98"/>
      <c r="AP662" s="98"/>
      <c r="AQ662" s="98"/>
      <c r="AR662" s="96"/>
      <c r="AS662" s="99"/>
    </row>
    <row r="663" spans="1:45" ht="44.25" customHeight="1" x14ac:dyDescent="0.3">
      <c r="A663" s="171">
        <v>119</v>
      </c>
      <c r="B663" s="171"/>
      <c r="C663" s="96">
        <v>2178843</v>
      </c>
      <c r="D663" s="171" t="s">
        <v>2201</v>
      </c>
      <c r="E663" s="171" t="s">
        <v>2377</v>
      </c>
      <c r="F663" s="168" t="s">
        <v>97</v>
      </c>
      <c r="H663" s="159">
        <v>44403</v>
      </c>
      <c r="I663" s="171" t="s">
        <v>754</v>
      </c>
      <c r="J663" s="195"/>
      <c r="K663" s="183"/>
      <c r="L663" s="180">
        <f>Table3[[#This Row],[PoW]]*Table3[[#This Row],[ToV in 1.000]]</f>
        <v>0</v>
      </c>
      <c r="M663" s="171"/>
      <c r="N663" s="120"/>
      <c r="O663" s="79"/>
      <c r="P663" s="79"/>
      <c r="Q663" s="171"/>
      <c r="R663" s="171"/>
      <c r="S663" s="171"/>
      <c r="T663" s="171" t="s">
        <v>2378</v>
      </c>
      <c r="U663" s="171"/>
      <c r="V663" s="171"/>
      <c r="W663" s="171"/>
      <c r="X663" s="168" t="s">
        <v>522</v>
      </c>
      <c r="Y663" s="120" t="s">
        <v>754</v>
      </c>
      <c r="AC663" s="159" t="s">
        <v>2379</v>
      </c>
      <c r="AD663" s="96"/>
      <c r="AE663" s="96"/>
      <c r="AF663" s="96"/>
      <c r="AG663" s="96"/>
      <c r="AH663" s="96"/>
      <c r="AI663" s="96"/>
      <c r="AJ663" s="96"/>
      <c r="AK663" s="96"/>
      <c r="AL663" s="96"/>
      <c r="AM663" s="96"/>
      <c r="AN663" s="96"/>
      <c r="AO663" s="98"/>
      <c r="AP663" s="98"/>
      <c r="AQ663" s="98"/>
      <c r="AR663" s="96"/>
      <c r="AS663" s="99"/>
    </row>
    <row r="664" spans="1:45" ht="44.25" customHeight="1" x14ac:dyDescent="0.3">
      <c r="A664" s="171">
        <v>118</v>
      </c>
      <c r="B664" s="171"/>
      <c r="C664" s="96">
        <v>2181873</v>
      </c>
      <c r="D664" s="171" t="s">
        <v>2380</v>
      </c>
      <c r="E664" s="171" t="s">
        <v>2381</v>
      </c>
      <c r="F664" s="171" t="s">
        <v>274</v>
      </c>
      <c r="H664" s="159">
        <v>44385</v>
      </c>
      <c r="I664" s="171" t="s">
        <v>754</v>
      </c>
      <c r="J664" s="201" t="e">
        <f>(3*400)*#REF!</f>
        <v>#REF!</v>
      </c>
      <c r="K664" s="183"/>
      <c r="L664" s="179" t="e">
        <f>Table3[[#This Row],[PoW]]*Table3[[#This Row],[ToV in 1.000]]</f>
        <v>#REF!</v>
      </c>
      <c r="M664" s="171"/>
      <c r="N664" s="120"/>
      <c r="O664" s="79"/>
      <c r="P664" s="79"/>
      <c r="Q664" s="171"/>
      <c r="R664" s="171"/>
      <c r="S664" s="171"/>
      <c r="T664" s="171" t="s">
        <v>2382</v>
      </c>
      <c r="U664" s="171"/>
      <c r="V664" s="168"/>
      <c r="W664" s="171"/>
      <c r="X664" s="168" t="s">
        <v>522</v>
      </c>
      <c r="Y664" s="120" t="s">
        <v>754</v>
      </c>
      <c r="AC664" s="159" t="s">
        <v>2383</v>
      </c>
      <c r="AD664" s="96"/>
      <c r="AE664" s="96"/>
      <c r="AF664" s="96"/>
      <c r="AG664" s="96"/>
      <c r="AH664" s="96"/>
      <c r="AI664" s="96"/>
      <c r="AJ664" s="96"/>
      <c r="AK664" s="96"/>
      <c r="AL664" s="96"/>
      <c r="AM664" s="96">
        <v>44385</v>
      </c>
      <c r="AN664" s="96"/>
      <c r="AO664" s="98"/>
      <c r="AP664" s="98"/>
      <c r="AQ664" s="98"/>
      <c r="AR664" s="96"/>
      <c r="AS664" s="99"/>
    </row>
    <row r="665" spans="1:45" ht="44.25" customHeight="1" x14ac:dyDescent="0.3">
      <c r="A665" s="171">
        <v>117</v>
      </c>
      <c r="B665" s="171"/>
      <c r="C665" s="96">
        <v>2188836</v>
      </c>
      <c r="D665" s="171" t="s">
        <v>2384</v>
      </c>
      <c r="E665" s="171" t="s">
        <v>2385</v>
      </c>
      <c r="F665" s="171" t="s">
        <v>279</v>
      </c>
      <c r="H665" s="159">
        <v>44397</v>
      </c>
      <c r="I665" s="171" t="s">
        <v>754</v>
      </c>
      <c r="J665" s="201" t="e">
        <f>(3*230)*#REF!</f>
        <v>#REF!</v>
      </c>
      <c r="K665" s="183"/>
      <c r="L665" s="179" t="e">
        <f>Table3[[#This Row],[PoW]]*Table3[[#This Row],[ToV in 1.000]]</f>
        <v>#REF!</v>
      </c>
      <c r="M665" s="171" t="s">
        <v>112</v>
      </c>
      <c r="N665" s="120"/>
      <c r="O665" s="79"/>
      <c r="P665" s="79"/>
      <c r="Q665" s="171"/>
      <c r="R665" s="171"/>
      <c r="S665" s="171"/>
      <c r="T665" s="171" t="s">
        <v>2386</v>
      </c>
      <c r="U665" s="171"/>
      <c r="V665" s="168"/>
      <c r="W665" s="171"/>
      <c r="X665" s="171" t="s">
        <v>522</v>
      </c>
      <c r="Y665" s="120"/>
      <c r="AC665" s="159" t="s">
        <v>2387</v>
      </c>
      <c r="AD665" s="96"/>
      <c r="AE665" s="96"/>
      <c r="AF665" s="96"/>
      <c r="AG665" s="96"/>
      <c r="AH665" s="96"/>
      <c r="AI665" s="96"/>
      <c r="AJ665" s="96"/>
      <c r="AK665" s="96"/>
      <c r="AL665" s="98"/>
      <c r="AM665" s="98">
        <v>44397</v>
      </c>
      <c r="AN665" s="98"/>
      <c r="AO665" s="98">
        <v>44470</v>
      </c>
      <c r="AP665" s="98">
        <v>45565</v>
      </c>
      <c r="AQ665" s="98">
        <v>44432</v>
      </c>
      <c r="AR665" s="96"/>
      <c r="AS665" s="99"/>
    </row>
    <row r="666" spans="1:45" ht="44.25" customHeight="1" x14ac:dyDescent="0.3">
      <c r="A666" s="171">
        <v>115</v>
      </c>
      <c r="B666" s="171"/>
      <c r="C666" s="96">
        <v>2156066</v>
      </c>
      <c r="D666" s="171" t="s">
        <v>1065</v>
      </c>
      <c r="E666" s="171" t="s">
        <v>2390</v>
      </c>
      <c r="F666" s="168" t="s">
        <v>97</v>
      </c>
      <c r="H666" s="159">
        <v>44362</v>
      </c>
      <c r="I666" s="171" t="s">
        <v>754</v>
      </c>
      <c r="J666" s="195"/>
      <c r="K666" s="183"/>
      <c r="L666" s="180">
        <f>Table3[[#This Row],[PoW]]*Table3[[#This Row],[ToV in 1.000]]</f>
        <v>0</v>
      </c>
      <c r="M666" s="171"/>
      <c r="N666" s="120"/>
      <c r="O666" s="79"/>
      <c r="P666" s="79"/>
      <c r="Q666" s="171"/>
      <c r="R666" s="171"/>
      <c r="S666" s="171"/>
      <c r="T666" s="171" t="s">
        <v>2391</v>
      </c>
      <c r="U666" s="171"/>
      <c r="V666" s="171"/>
      <c r="W666" s="171"/>
      <c r="X666" s="168" t="s">
        <v>522</v>
      </c>
      <c r="Y666" s="120" t="s">
        <v>754</v>
      </c>
      <c r="AC666" s="159" t="s">
        <v>1380</v>
      </c>
      <c r="AD666" s="96"/>
      <c r="AE666" s="96"/>
      <c r="AF666" s="96"/>
      <c r="AG666" s="96"/>
      <c r="AH666" s="96"/>
      <c r="AI666" s="96"/>
      <c r="AJ666" s="96"/>
      <c r="AK666" s="96"/>
      <c r="AL666" s="96"/>
      <c r="AM666" s="96"/>
      <c r="AN666" s="96"/>
      <c r="AO666" s="98"/>
      <c r="AP666" s="98"/>
      <c r="AQ666" s="98"/>
      <c r="AR666" s="96"/>
      <c r="AS666" s="99"/>
    </row>
    <row r="667" spans="1:45" ht="44.25" hidden="1" customHeight="1" x14ac:dyDescent="0.3">
      <c r="A667" s="171">
        <v>116</v>
      </c>
      <c r="B667" s="171" t="s">
        <v>2206</v>
      </c>
      <c r="C667" s="96">
        <v>2157775</v>
      </c>
      <c r="D667" s="168" t="s">
        <v>335</v>
      </c>
      <c r="E667" s="171" t="s">
        <v>2388</v>
      </c>
      <c r="F667" s="171" t="s">
        <v>790</v>
      </c>
      <c r="I667" s="171" t="s">
        <v>754</v>
      </c>
      <c r="J667" s="195">
        <v>150</v>
      </c>
      <c r="K667" s="183"/>
      <c r="L667" s="180">
        <f>Table3[[#This Row],[PoW]]*Table3[[#This Row],[ToV in 1.000]]</f>
        <v>0</v>
      </c>
      <c r="M667" s="171"/>
      <c r="N667" s="120"/>
      <c r="O667" s="79"/>
      <c r="P667" s="79"/>
      <c r="Q667" s="171"/>
      <c r="R667" s="171"/>
      <c r="S667" s="171"/>
      <c r="T667" s="171" t="s">
        <v>2389</v>
      </c>
      <c r="U667" s="171"/>
      <c r="V667" s="171"/>
      <c r="W667" s="171"/>
      <c r="X667" s="168" t="s">
        <v>522</v>
      </c>
      <c r="Y667" s="86" t="s">
        <v>754</v>
      </c>
      <c r="AC667" s="159" t="s">
        <v>2317</v>
      </c>
      <c r="AD667" s="96"/>
      <c r="AE667" s="96"/>
      <c r="AF667" s="96"/>
      <c r="AG667" s="96"/>
      <c r="AH667" s="96"/>
      <c r="AI667" s="96"/>
      <c r="AJ667" s="96"/>
      <c r="AK667" s="96"/>
      <c r="AL667" s="96"/>
      <c r="AM667" s="96"/>
      <c r="AN667" s="96"/>
      <c r="AO667" s="98"/>
      <c r="AP667" s="98"/>
      <c r="AQ667" s="98"/>
      <c r="AR667" s="96"/>
      <c r="AS667" s="108"/>
    </row>
    <row r="668" spans="1:45" ht="44.25" customHeight="1" x14ac:dyDescent="0.3">
      <c r="A668" s="171">
        <v>113</v>
      </c>
      <c r="B668" s="171"/>
      <c r="C668" s="120" t="s">
        <v>754</v>
      </c>
      <c r="D668" s="171" t="s">
        <v>1065</v>
      </c>
      <c r="E668" s="171" t="s">
        <v>2395</v>
      </c>
      <c r="F668" s="168" t="s">
        <v>97</v>
      </c>
      <c r="H668" s="159">
        <v>44341</v>
      </c>
      <c r="I668" s="171" t="s">
        <v>754</v>
      </c>
      <c r="J668" s="195"/>
      <c r="K668" s="183"/>
      <c r="L668" s="180">
        <f>Table3[[#This Row],[PoW]]*Table3[[#This Row],[ToV in 1.000]]</f>
        <v>0</v>
      </c>
      <c r="M668" s="171"/>
      <c r="N668" s="120"/>
      <c r="O668" s="79"/>
      <c r="P668" s="79"/>
      <c r="Q668" s="171"/>
      <c r="R668" s="171"/>
      <c r="S668" s="171"/>
      <c r="T668" s="171" t="s">
        <v>2396</v>
      </c>
      <c r="U668" s="171"/>
      <c r="V668" s="171"/>
      <c r="W668" s="171"/>
      <c r="X668" s="168" t="s">
        <v>522</v>
      </c>
      <c r="Y668" s="120" t="s">
        <v>754</v>
      </c>
      <c r="AC668" s="159" t="s">
        <v>2397</v>
      </c>
      <c r="AD668" s="96"/>
      <c r="AE668" s="96"/>
      <c r="AF668" s="96"/>
      <c r="AG668" s="96"/>
      <c r="AH668" s="96"/>
      <c r="AI668" s="96"/>
      <c r="AJ668" s="96"/>
      <c r="AK668" s="96"/>
      <c r="AL668" s="96"/>
      <c r="AM668" s="96"/>
      <c r="AN668" s="96"/>
      <c r="AO668" s="98"/>
      <c r="AP668" s="98"/>
      <c r="AQ668" s="98"/>
      <c r="AR668" s="96"/>
      <c r="AS668" s="99"/>
    </row>
    <row r="669" spans="1:45" ht="44.25" hidden="1" customHeight="1" x14ac:dyDescent="0.3">
      <c r="A669" s="171">
        <v>114</v>
      </c>
      <c r="B669" s="171"/>
      <c r="C669" s="120" t="s">
        <v>754</v>
      </c>
      <c r="D669" s="171" t="s">
        <v>2392</v>
      </c>
      <c r="E669" s="171" t="s">
        <v>2393</v>
      </c>
      <c r="F669" s="171" t="s">
        <v>279</v>
      </c>
      <c r="I669" s="171" t="s">
        <v>754</v>
      </c>
      <c r="J669" s="195">
        <v>15</v>
      </c>
      <c r="K669" s="183"/>
      <c r="L669" s="180">
        <f>Table3[[#This Row],[PoW]]*Table3[[#This Row],[ToV in 1.000]]</f>
        <v>0</v>
      </c>
      <c r="M669" s="171" t="s">
        <v>112</v>
      </c>
      <c r="N669" s="120"/>
      <c r="O669" s="79"/>
      <c r="P669" s="79"/>
      <c r="Q669" s="171"/>
      <c r="R669" s="171"/>
      <c r="S669" s="171"/>
      <c r="T669" s="171" t="s">
        <v>2394</v>
      </c>
      <c r="U669" s="171"/>
      <c r="V669" s="171"/>
      <c r="W669" s="171"/>
      <c r="X669" s="171" t="s">
        <v>522</v>
      </c>
      <c r="Y669" s="86"/>
      <c r="AC669" s="159"/>
      <c r="AD669" s="96"/>
      <c r="AE669" s="96"/>
      <c r="AF669" s="96"/>
      <c r="AG669" s="96"/>
      <c r="AH669" s="96"/>
      <c r="AI669" s="96"/>
      <c r="AJ669" s="96"/>
      <c r="AK669" s="96"/>
      <c r="AL669" s="98"/>
      <c r="AM669" s="98"/>
      <c r="AN669" s="98"/>
      <c r="AO669" s="98"/>
      <c r="AP669" s="98"/>
      <c r="AQ669" s="98"/>
      <c r="AR669" s="96"/>
      <c r="AS669" s="108"/>
    </row>
    <row r="670" spans="1:45" ht="44.25" customHeight="1" x14ac:dyDescent="0.3">
      <c r="A670" s="171">
        <v>112</v>
      </c>
      <c r="B670" s="171"/>
      <c r="C670" s="120" t="s">
        <v>754</v>
      </c>
      <c r="D670" s="171" t="s">
        <v>194</v>
      </c>
      <c r="E670" s="171" t="s">
        <v>2398</v>
      </c>
      <c r="F670" s="168" t="s">
        <v>97</v>
      </c>
      <c r="H670" s="159">
        <v>44348</v>
      </c>
      <c r="I670" s="171" t="s">
        <v>754</v>
      </c>
      <c r="J670" s="195"/>
      <c r="K670" s="183"/>
      <c r="L670" s="180">
        <f>Table3[[#This Row],[PoW]]*Table3[[#This Row],[ToV in 1.000]]</f>
        <v>0</v>
      </c>
      <c r="M670" s="171"/>
      <c r="N670" s="120"/>
      <c r="O670" s="79"/>
      <c r="P670" s="79"/>
      <c r="Q670" s="171"/>
      <c r="R670" s="171"/>
      <c r="S670" s="171"/>
      <c r="T670" s="171" t="s">
        <v>2399</v>
      </c>
      <c r="U670" s="171"/>
      <c r="V670" s="171"/>
      <c r="W670" s="171"/>
      <c r="X670" s="168" t="s">
        <v>522</v>
      </c>
      <c r="Y670" s="120" t="s">
        <v>754</v>
      </c>
      <c r="AC670" s="159"/>
      <c r="AD670" s="96"/>
      <c r="AE670" s="96"/>
      <c r="AF670" s="96"/>
      <c r="AG670" s="96"/>
      <c r="AH670" s="96"/>
      <c r="AI670" s="96"/>
      <c r="AJ670" s="96"/>
      <c r="AK670" s="96"/>
      <c r="AL670" s="96"/>
      <c r="AM670" s="96"/>
      <c r="AN670" s="96"/>
      <c r="AO670" s="98"/>
      <c r="AP670" s="98"/>
      <c r="AQ670" s="98"/>
      <c r="AR670" s="96"/>
      <c r="AS670" s="99"/>
    </row>
    <row r="671" spans="1:45" ht="44.25" customHeight="1" x14ac:dyDescent="0.3">
      <c r="A671" s="171">
        <v>111</v>
      </c>
      <c r="B671" s="171"/>
      <c r="C671" s="96">
        <v>2136986</v>
      </c>
      <c r="D671" s="171" t="s">
        <v>1817</v>
      </c>
      <c r="E671" s="171" t="s">
        <v>2400</v>
      </c>
      <c r="F671" s="171" t="s">
        <v>274</v>
      </c>
      <c r="H671" s="159">
        <v>44361</v>
      </c>
      <c r="I671" s="171" t="s">
        <v>754</v>
      </c>
      <c r="J671" s="195" t="e">
        <f>1200*#REF!</f>
        <v>#REF!</v>
      </c>
      <c r="K671" s="183"/>
      <c r="L671" s="180" t="e">
        <f>Table3[[#This Row],[PoW]]*Table3[[#This Row],[ToV in 1.000]]</f>
        <v>#REF!</v>
      </c>
      <c r="M671" s="171"/>
      <c r="N671" s="120"/>
      <c r="O671" s="79"/>
      <c r="P671" s="79"/>
      <c r="Q671" s="171"/>
      <c r="R671" s="171"/>
      <c r="S671" s="171"/>
      <c r="T671" s="171" t="s">
        <v>2401</v>
      </c>
      <c r="U671" s="171"/>
      <c r="V671" s="171"/>
      <c r="W671" s="171"/>
      <c r="X671" s="168" t="s">
        <v>522</v>
      </c>
      <c r="Y671" s="120" t="s">
        <v>754</v>
      </c>
      <c r="AC671" s="159" t="s">
        <v>1380</v>
      </c>
      <c r="AD671" s="96"/>
      <c r="AE671" s="96"/>
      <c r="AF671" s="96"/>
      <c r="AG671" s="96"/>
      <c r="AH671" s="96"/>
      <c r="AI671" s="96"/>
      <c r="AJ671" s="96"/>
      <c r="AK671" s="96"/>
      <c r="AL671" s="96"/>
      <c r="AM671" s="96"/>
      <c r="AN671" s="96"/>
      <c r="AO671" s="98"/>
      <c r="AP671" s="98"/>
      <c r="AQ671" s="98"/>
      <c r="AR671" s="96"/>
      <c r="AS671" s="99"/>
    </row>
    <row r="672" spans="1:45" ht="44.25" customHeight="1" x14ac:dyDescent="0.3">
      <c r="A672" s="171">
        <v>110</v>
      </c>
      <c r="B672" s="171"/>
      <c r="C672" s="96">
        <v>2130597</v>
      </c>
      <c r="D672" s="120" t="s">
        <v>794</v>
      </c>
      <c r="E672" s="171" t="s">
        <v>2011</v>
      </c>
      <c r="F672" s="168" t="s">
        <v>97</v>
      </c>
      <c r="H672" s="159">
        <v>44348</v>
      </c>
      <c r="I672" s="171" t="s">
        <v>754</v>
      </c>
      <c r="J672" s="195"/>
      <c r="K672" s="183"/>
      <c r="L672" s="180">
        <f>Table3[[#This Row],[PoW]]*Table3[[#This Row],[ToV in 1.000]]</f>
        <v>0</v>
      </c>
      <c r="M672" s="171"/>
      <c r="N672" s="120"/>
      <c r="O672" s="79"/>
      <c r="P672" s="79"/>
      <c r="Q672" s="171"/>
      <c r="R672" s="171"/>
      <c r="S672" s="171"/>
      <c r="T672" s="171" t="s">
        <v>2402</v>
      </c>
      <c r="U672" s="171"/>
      <c r="V672" s="171"/>
      <c r="W672" s="171"/>
      <c r="X672" s="168" t="s">
        <v>522</v>
      </c>
      <c r="Y672" s="120" t="s">
        <v>754</v>
      </c>
      <c r="AC672" s="159" t="s">
        <v>1380</v>
      </c>
      <c r="AD672" s="96"/>
      <c r="AE672" s="96"/>
      <c r="AF672" s="96"/>
      <c r="AG672" s="96"/>
      <c r="AH672" s="96"/>
      <c r="AI672" s="96"/>
      <c r="AJ672" s="96"/>
      <c r="AK672" s="96"/>
      <c r="AL672" s="96"/>
      <c r="AM672" s="96"/>
      <c r="AN672" s="96"/>
      <c r="AO672" s="98"/>
      <c r="AP672" s="98"/>
      <c r="AQ672" s="98"/>
      <c r="AR672" s="96"/>
      <c r="AS672" s="99"/>
    </row>
    <row r="673" spans="1:45" ht="44.25" customHeight="1" x14ac:dyDescent="0.3">
      <c r="A673" s="171">
        <v>109</v>
      </c>
      <c r="B673" s="171"/>
      <c r="C673" s="96">
        <v>2137115</v>
      </c>
      <c r="D673" s="171" t="s">
        <v>2403</v>
      </c>
      <c r="E673" s="171"/>
      <c r="F673" s="168" t="s">
        <v>97</v>
      </c>
      <c r="H673" s="159">
        <v>44347</v>
      </c>
      <c r="I673" s="171" t="s">
        <v>754</v>
      </c>
      <c r="J673" s="195"/>
      <c r="K673" s="183"/>
      <c r="L673" s="180">
        <f>Table3[[#This Row],[PoW]]*Table3[[#This Row],[ToV in 1.000]]</f>
        <v>0</v>
      </c>
      <c r="M673" s="171"/>
      <c r="N673" s="120"/>
      <c r="O673" s="79"/>
      <c r="P673" s="79"/>
      <c r="Q673" s="171"/>
      <c r="R673" s="171"/>
      <c r="S673" s="171"/>
      <c r="T673" s="171" t="s">
        <v>2404</v>
      </c>
      <c r="U673" s="171"/>
      <c r="V673" s="171"/>
      <c r="W673" s="171"/>
      <c r="X673" s="168" t="s">
        <v>522</v>
      </c>
      <c r="Y673" s="120" t="s">
        <v>754</v>
      </c>
      <c r="AC673" s="159" t="s">
        <v>1380</v>
      </c>
      <c r="AD673" s="96"/>
      <c r="AE673" s="96"/>
      <c r="AF673" s="96"/>
      <c r="AG673" s="96"/>
      <c r="AH673" s="96"/>
      <c r="AI673" s="96"/>
      <c r="AJ673" s="96"/>
      <c r="AK673" s="96"/>
      <c r="AL673" s="96"/>
      <c r="AM673" s="96"/>
      <c r="AN673" s="96"/>
      <c r="AO673" s="98"/>
      <c r="AP673" s="98"/>
      <c r="AQ673" s="98"/>
      <c r="AR673" s="96"/>
      <c r="AS673" s="99"/>
    </row>
    <row r="674" spans="1:45" ht="44.25" customHeight="1" x14ac:dyDescent="0.3">
      <c r="A674" s="171">
        <v>104</v>
      </c>
      <c r="B674" s="171"/>
      <c r="C674" s="96">
        <v>2065270</v>
      </c>
      <c r="D674" s="171" t="s">
        <v>2416</v>
      </c>
      <c r="E674" s="171" t="s">
        <v>811</v>
      </c>
      <c r="F674" s="171" t="s">
        <v>274</v>
      </c>
      <c r="H674" s="159">
        <v>44313</v>
      </c>
      <c r="I674" s="171" t="s">
        <v>754</v>
      </c>
      <c r="J674" s="195">
        <v>80</v>
      </c>
      <c r="K674" s="183"/>
      <c r="L674" s="180">
        <f>Table3[[#This Row],[PoW]]*Table3[[#This Row],[ToV in 1.000]]</f>
        <v>0</v>
      </c>
      <c r="M674" s="171"/>
      <c r="N674" s="120"/>
      <c r="O674" s="79"/>
      <c r="P674" s="79"/>
      <c r="Q674" s="171"/>
      <c r="R674" s="171"/>
      <c r="S674" s="171"/>
      <c r="T674" s="171" t="s">
        <v>2417</v>
      </c>
      <c r="U674" s="171"/>
      <c r="V674" s="171"/>
      <c r="W674" s="171"/>
      <c r="X674" s="168" t="s">
        <v>522</v>
      </c>
      <c r="Y674" s="120" t="s">
        <v>754</v>
      </c>
      <c r="AC674" s="159" t="s">
        <v>2418</v>
      </c>
      <c r="AD674" s="96"/>
      <c r="AE674" s="96"/>
      <c r="AF674" s="96"/>
      <c r="AG674" s="96"/>
      <c r="AH674" s="96"/>
      <c r="AI674" s="96"/>
      <c r="AJ674" s="96"/>
      <c r="AK674" s="96"/>
      <c r="AL674" s="96"/>
      <c r="AM674" s="96"/>
      <c r="AN674" s="96"/>
      <c r="AO674" s="98"/>
      <c r="AP674" s="98"/>
      <c r="AQ674" s="98">
        <v>44351</v>
      </c>
      <c r="AR674" s="96" t="s">
        <v>2419</v>
      </c>
      <c r="AS674" s="99"/>
    </row>
    <row r="675" spans="1:45" ht="44.25" hidden="1" customHeight="1" x14ac:dyDescent="0.3">
      <c r="A675" s="171">
        <v>108</v>
      </c>
      <c r="B675" s="171"/>
      <c r="C675" s="120" t="s">
        <v>754</v>
      </c>
      <c r="D675" s="171" t="s">
        <v>2405</v>
      </c>
      <c r="E675" s="171" t="s">
        <v>2406</v>
      </c>
      <c r="F675" s="168" t="s">
        <v>97</v>
      </c>
      <c r="I675" s="171" t="s">
        <v>754</v>
      </c>
      <c r="J675" s="195"/>
      <c r="K675" s="183"/>
      <c r="L675" s="180">
        <f>Table3[[#This Row],[PoW]]*Table3[[#This Row],[ToV in 1.000]]</f>
        <v>0</v>
      </c>
      <c r="M675" s="171"/>
      <c r="N675" s="120"/>
      <c r="O675" s="79"/>
      <c r="P675" s="79"/>
      <c r="Q675" s="171"/>
      <c r="R675" s="171"/>
      <c r="S675" s="171"/>
      <c r="T675" s="171" t="s">
        <v>2407</v>
      </c>
      <c r="U675" s="171"/>
      <c r="V675" s="171"/>
      <c r="W675" s="171"/>
      <c r="X675" s="168" t="s">
        <v>522</v>
      </c>
      <c r="Y675" s="86" t="s">
        <v>754</v>
      </c>
      <c r="AC675" s="159"/>
      <c r="AD675" s="96"/>
      <c r="AE675" s="96"/>
      <c r="AF675" s="96"/>
      <c r="AG675" s="96"/>
      <c r="AH675" s="96"/>
      <c r="AI675" s="96"/>
      <c r="AJ675" s="96"/>
      <c r="AK675" s="96"/>
      <c r="AL675" s="96"/>
      <c r="AM675" s="96"/>
      <c r="AN675" s="96"/>
      <c r="AO675" s="98"/>
      <c r="AP675" s="98"/>
      <c r="AQ675" s="98"/>
      <c r="AR675" s="96"/>
      <c r="AS675" s="108"/>
    </row>
    <row r="676" spans="1:45" ht="44.25" hidden="1" customHeight="1" x14ac:dyDescent="0.3">
      <c r="A676" s="171">
        <v>107</v>
      </c>
      <c r="B676" s="171"/>
      <c r="C676" s="120" t="s">
        <v>754</v>
      </c>
      <c r="D676" s="171" t="s">
        <v>2408</v>
      </c>
      <c r="E676" s="171" t="s">
        <v>2409</v>
      </c>
      <c r="F676" s="171" t="s">
        <v>279</v>
      </c>
      <c r="I676" s="171" t="s">
        <v>754</v>
      </c>
      <c r="J676" s="201"/>
      <c r="K676" s="183"/>
      <c r="L676" s="179">
        <f>Table3[[#This Row],[PoW]]*Table3[[#This Row],[ToV in 1.000]]</f>
        <v>0</v>
      </c>
      <c r="M676" s="171" t="s">
        <v>112</v>
      </c>
      <c r="N676" s="120"/>
      <c r="O676" s="79"/>
      <c r="P676" s="79"/>
      <c r="Q676" s="171"/>
      <c r="R676" s="171"/>
      <c r="S676" s="171"/>
      <c r="T676" s="171" t="s">
        <v>2410</v>
      </c>
      <c r="U676" s="171"/>
      <c r="V676" s="168"/>
      <c r="W676" s="171"/>
      <c r="X676" s="171" t="s">
        <v>522</v>
      </c>
      <c r="Y676" s="86"/>
      <c r="AC676" s="159" t="s">
        <v>1380</v>
      </c>
      <c r="AD676" s="96"/>
      <c r="AE676" s="96"/>
      <c r="AF676" s="96"/>
      <c r="AG676" s="96"/>
      <c r="AH676" s="96"/>
      <c r="AI676" s="96"/>
      <c r="AJ676" s="96"/>
      <c r="AK676" s="96"/>
      <c r="AL676" s="98"/>
      <c r="AM676" s="98"/>
      <c r="AN676" s="98"/>
      <c r="AO676" s="98"/>
      <c r="AP676" s="98"/>
      <c r="AQ676" s="98"/>
      <c r="AR676" s="96"/>
      <c r="AS676" s="108"/>
    </row>
    <row r="677" spans="1:45" ht="44.25" hidden="1" customHeight="1" x14ac:dyDescent="0.3">
      <c r="A677" s="171">
        <v>106</v>
      </c>
      <c r="B677" s="171" t="s">
        <v>2206</v>
      </c>
      <c r="C677" s="96">
        <v>2082604</v>
      </c>
      <c r="D677" s="168" t="s">
        <v>335</v>
      </c>
      <c r="E677" s="171" t="s">
        <v>2411</v>
      </c>
      <c r="F677" s="168" t="s">
        <v>97</v>
      </c>
      <c r="I677" s="171" t="s">
        <v>754</v>
      </c>
      <c r="J677" s="201">
        <v>787</v>
      </c>
      <c r="K677" s="183"/>
      <c r="L677" s="179">
        <f>Table3[[#This Row],[PoW]]*Table3[[#This Row],[ToV in 1.000]]</f>
        <v>0</v>
      </c>
      <c r="M677" s="171"/>
      <c r="N677" s="120"/>
      <c r="O677" s="79"/>
      <c r="P677" s="79"/>
      <c r="Q677" s="171"/>
      <c r="R677" s="171"/>
      <c r="S677" s="171"/>
      <c r="T677" s="171" t="s">
        <v>2412</v>
      </c>
      <c r="U677" s="171"/>
      <c r="V677" s="168"/>
      <c r="W677" s="171"/>
      <c r="X677" s="168" t="s">
        <v>522</v>
      </c>
      <c r="Y677" s="86" t="s">
        <v>754</v>
      </c>
      <c r="AC677" s="159" t="s">
        <v>2317</v>
      </c>
      <c r="AD677" s="96"/>
      <c r="AE677" s="96"/>
      <c r="AF677" s="96"/>
      <c r="AG677" s="96"/>
      <c r="AH677" s="96"/>
      <c r="AI677" s="96"/>
      <c r="AJ677" s="96"/>
      <c r="AK677" s="96"/>
      <c r="AL677" s="96"/>
      <c r="AM677" s="96"/>
      <c r="AN677" s="96"/>
      <c r="AO677" s="98"/>
      <c r="AP677" s="98"/>
      <c r="AQ677" s="98"/>
      <c r="AR677" s="96"/>
      <c r="AS677" s="108"/>
    </row>
    <row r="678" spans="1:45" ht="44.25" hidden="1" customHeight="1" x14ac:dyDescent="0.3">
      <c r="A678" s="171">
        <v>105</v>
      </c>
      <c r="B678" s="171"/>
      <c r="C678" s="120" t="s">
        <v>754</v>
      </c>
      <c r="D678" s="171" t="s">
        <v>2413</v>
      </c>
      <c r="E678" s="171" t="s">
        <v>2414</v>
      </c>
      <c r="F678" s="168" t="s">
        <v>97</v>
      </c>
      <c r="I678" s="171" t="s">
        <v>754</v>
      </c>
      <c r="J678" s="195">
        <v>30</v>
      </c>
      <c r="K678" s="183"/>
      <c r="L678" s="180">
        <f>Table3[[#This Row],[PoW]]*Table3[[#This Row],[ToV in 1.000]]</f>
        <v>0</v>
      </c>
      <c r="M678" s="171"/>
      <c r="N678" s="120"/>
      <c r="O678" s="79"/>
      <c r="P678" s="79"/>
      <c r="Q678" s="171"/>
      <c r="R678" s="171"/>
      <c r="S678" s="171"/>
      <c r="T678" s="171" t="s">
        <v>2415</v>
      </c>
      <c r="U678" s="171"/>
      <c r="V678" s="171"/>
      <c r="W678" s="171"/>
      <c r="X678" s="168" t="s">
        <v>522</v>
      </c>
      <c r="Y678" s="86" t="s">
        <v>754</v>
      </c>
      <c r="AC678" s="159" t="s">
        <v>1380</v>
      </c>
      <c r="AD678" s="96"/>
      <c r="AE678" s="96"/>
      <c r="AF678" s="96"/>
      <c r="AG678" s="96"/>
      <c r="AH678" s="96"/>
      <c r="AI678" s="96"/>
      <c r="AJ678" s="96"/>
      <c r="AK678" s="96"/>
      <c r="AL678" s="96"/>
      <c r="AM678" s="96"/>
      <c r="AN678" s="96"/>
      <c r="AO678" s="98"/>
      <c r="AP678" s="98"/>
      <c r="AQ678" s="98"/>
      <c r="AR678" s="96"/>
      <c r="AS678" s="108"/>
    </row>
    <row r="679" spans="1:45" ht="44.25" customHeight="1" x14ac:dyDescent="0.3">
      <c r="A679" s="171">
        <v>102</v>
      </c>
      <c r="B679" s="171"/>
      <c r="C679" s="120" t="s">
        <v>754</v>
      </c>
      <c r="D679" s="168" t="s">
        <v>335</v>
      </c>
      <c r="E679" s="171" t="s">
        <v>2423</v>
      </c>
      <c r="F679" s="168" t="s">
        <v>97</v>
      </c>
      <c r="H679" s="159">
        <v>44336</v>
      </c>
      <c r="I679" s="171" t="s">
        <v>754</v>
      </c>
      <c r="J679" s="195"/>
      <c r="K679" s="183"/>
      <c r="L679" s="180">
        <f>Table3[[#This Row],[PoW]]*Table3[[#This Row],[ToV in 1.000]]</f>
        <v>0</v>
      </c>
      <c r="M679" s="171"/>
      <c r="N679" s="120"/>
      <c r="O679" s="79"/>
      <c r="P679" s="79"/>
      <c r="Q679" s="171"/>
      <c r="R679" s="171"/>
      <c r="S679" s="171"/>
      <c r="T679" s="171" t="s">
        <v>2424</v>
      </c>
      <c r="U679" s="171"/>
      <c r="V679" s="171"/>
      <c r="W679" s="171"/>
      <c r="X679" s="168" t="s">
        <v>522</v>
      </c>
      <c r="Y679" s="120" t="s">
        <v>754</v>
      </c>
      <c r="AC679" s="159" t="s">
        <v>1380</v>
      </c>
      <c r="AD679" s="96"/>
      <c r="AE679" s="96"/>
      <c r="AF679" s="96"/>
      <c r="AG679" s="96"/>
      <c r="AH679" s="96"/>
      <c r="AI679" s="96"/>
      <c r="AJ679" s="96"/>
      <c r="AK679" s="96"/>
      <c r="AL679" s="96"/>
      <c r="AM679" s="96"/>
      <c r="AN679" s="96"/>
      <c r="AO679" s="98"/>
      <c r="AP679" s="98"/>
      <c r="AQ679" s="98"/>
      <c r="AR679" s="96"/>
      <c r="AS679" s="99"/>
    </row>
    <row r="680" spans="1:45" ht="44.25" hidden="1" customHeight="1" x14ac:dyDescent="0.3">
      <c r="A680" s="171">
        <v>103</v>
      </c>
      <c r="B680" s="171"/>
      <c r="C680" s="96">
        <v>2065154</v>
      </c>
      <c r="D680" s="171" t="s">
        <v>2420</v>
      </c>
      <c r="E680" s="171" t="s">
        <v>2421</v>
      </c>
      <c r="F680" s="168" t="s">
        <v>97</v>
      </c>
      <c r="I680" s="171" t="s">
        <v>754</v>
      </c>
      <c r="J680" s="195">
        <v>250</v>
      </c>
      <c r="K680" s="183"/>
      <c r="L680" s="180">
        <f>Table3[[#This Row],[PoW]]*Table3[[#This Row],[ToV in 1.000]]</f>
        <v>0</v>
      </c>
      <c r="M680" s="171"/>
      <c r="N680" s="120"/>
      <c r="O680" s="79"/>
      <c r="P680" s="79"/>
      <c r="Q680" s="171"/>
      <c r="R680" s="171"/>
      <c r="S680" s="171"/>
      <c r="T680" s="171" t="s">
        <v>2422</v>
      </c>
      <c r="U680" s="171"/>
      <c r="V680" s="171"/>
      <c r="W680" s="171"/>
      <c r="X680" s="168" t="s">
        <v>522</v>
      </c>
      <c r="Y680" s="86" t="s">
        <v>754</v>
      </c>
      <c r="AC680" s="159" t="s">
        <v>1380</v>
      </c>
      <c r="AD680" s="96"/>
      <c r="AE680" s="96"/>
      <c r="AF680" s="96"/>
      <c r="AG680" s="96"/>
      <c r="AH680" s="96"/>
      <c r="AI680" s="96"/>
      <c r="AJ680" s="96"/>
      <c r="AK680" s="96"/>
      <c r="AL680" s="96"/>
      <c r="AM680" s="96"/>
      <c r="AN680" s="96"/>
      <c r="AO680" s="98"/>
      <c r="AP680" s="98"/>
      <c r="AQ680" s="98"/>
      <c r="AR680" s="96"/>
      <c r="AS680" s="108"/>
    </row>
    <row r="681" spans="1:45" ht="44.25" customHeight="1" x14ac:dyDescent="0.3">
      <c r="A681" s="171">
        <v>101</v>
      </c>
      <c r="B681" s="171"/>
      <c r="C681" s="120" t="s">
        <v>754</v>
      </c>
      <c r="D681" s="171" t="s">
        <v>509</v>
      </c>
      <c r="E681" s="171" t="s">
        <v>2425</v>
      </c>
      <c r="F681" s="168" t="s">
        <v>97</v>
      </c>
      <c r="H681" s="159">
        <v>44321</v>
      </c>
      <c r="I681" s="171" t="s">
        <v>754</v>
      </c>
      <c r="J681" s="195"/>
      <c r="K681" s="183"/>
      <c r="L681" s="180">
        <f>Table3[[#This Row],[PoW]]*Table3[[#This Row],[ToV in 1.000]]</f>
        <v>0</v>
      </c>
      <c r="M681" s="171"/>
      <c r="N681" s="120"/>
      <c r="O681" s="79"/>
      <c r="P681" s="79"/>
      <c r="Q681" s="171"/>
      <c r="R681" s="171"/>
      <c r="S681" s="171"/>
      <c r="T681" s="171" t="s">
        <v>2426</v>
      </c>
      <c r="U681" s="171"/>
      <c r="V681" s="171"/>
      <c r="W681" s="171"/>
      <c r="X681" s="168" t="s">
        <v>522</v>
      </c>
      <c r="Y681" s="120" t="s">
        <v>754</v>
      </c>
      <c r="AC681" s="159" t="s">
        <v>1380</v>
      </c>
      <c r="AD681" s="96"/>
      <c r="AE681" s="96"/>
      <c r="AF681" s="96"/>
      <c r="AG681" s="96"/>
      <c r="AH681" s="96"/>
      <c r="AI681" s="96"/>
      <c r="AJ681" s="96"/>
      <c r="AK681" s="96"/>
      <c r="AL681" s="96"/>
      <c r="AM681" s="96"/>
      <c r="AN681" s="96"/>
      <c r="AO681" s="98"/>
      <c r="AP681" s="98"/>
      <c r="AQ681" s="98"/>
      <c r="AR681" s="96"/>
      <c r="AS681" s="99"/>
    </row>
    <row r="682" spans="1:45" ht="44.25" customHeight="1" x14ac:dyDescent="0.3">
      <c r="A682" s="171">
        <v>98</v>
      </c>
      <c r="B682" s="171"/>
      <c r="C682" s="171">
        <v>2050933</v>
      </c>
      <c r="D682" s="171" t="s">
        <v>2432</v>
      </c>
      <c r="E682" s="171" t="s">
        <v>2433</v>
      </c>
      <c r="F682" s="171" t="s">
        <v>274</v>
      </c>
      <c r="H682" s="159">
        <v>44295</v>
      </c>
      <c r="I682" s="171" t="s">
        <v>754</v>
      </c>
      <c r="J682" s="195">
        <v>34</v>
      </c>
      <c r="K682" s="183"/>
      <c r="L682" s="180">
        <f>Table3[[#This Row],[PoW]]*Table3[[#This Row],[ToV in 1.000]]</f>
        <v>0</v>
      </c>
      <c r="M682" s="171"/>
      <c r="N682" s="120"/>
      <c r="O682" s="79"/>
      <c r="P682" s="79"/>
      <c r="Q682" s="171"/>
      <c r="R682" s="171"/>
      <c r="S682" s="171"/>
      <c r="T682" s="171" t="s">
        <v>2434</v>
      </c>
      <c r="U682" s="171"/>
      <c r="V682" s="171"/>
      <c r="W682" s="171"/>
      <c r="X682" s="168" t="s">
        <v>522</v>
      </c>
      <c r="Y682" s="120" t="s">
        <v>754</v>
      </c>
      <c r="AC682" s="159" t="s">
        <v>1380</v>
      </c>
      <c r="AD682" s="96"/>
      <c r="AE682" s="96"/>
      <c r="AF682" s="96"/>
      <c r="AG682" s="96"/>
      <c r="AH682" s="96"/>
      <c r="AI682" s="96"/>
      <c r="AJ682" s="96"/>
      <c r="AK682" s="96"/>
      <c r="AL682" s="96"/>
      <c r="AM682" s="96"/>
      <c r="AN682" s="96"/>
      <c r="AO682" s="98"/>
      <c r="AP682" s="98"/>
      <c r="AQ682" s="98">
        <v>44309</v>
      </c>
      <c r="AR682" s="96" t="s">
        <v>1975</v>
      </c>
      <c r="AS682" s="99"/>
    </row>
    <row r="683" spans="1:45" ht="44.25" hidden="1" customHeight="1" x14ac:dyDescent="0.3">
      <c r="A683" s="171">
        <v>100</v>
      </c>
      <c r="B683" s="171"/>
      <c r="C683" s="171" t="s">
        <v>754</v>
      </c>
      <c r="D683" s="171" t="s">
        <v>2427</v>
      </c>
      <c r="E683" s="171" t="s">
        <v>2428</v>
      </c>
      <c r="F683" s="171" t="s">
        <v>274</v>
      </c>
      <c r="I683" s="171" t="s">
        <v>754</v>
      </c>
      <c r="J683" s="195"/>
      <c r="K683" s="183"/>
      <c r="L683" s="180">
        <f>Table3[[#This Row],[PoW]]*Table3[[#This Row],[ToV in 1.000]]</f>
        <v>0</v>
      </c>
      <c r="M683" s="171"/>
      <c r="N683" s="120"/>
      <c r="O683" s="79"/>
      <c r="P683" s="79"/>
      <c r="Q683" s="171"/>
      <c r="R683" s="171"/>
      <c r="S683" s="171"/>
      <c r="T683" s="171" t="s">
        <v>2429</v>
      </c>
      <c r="U683" s="171"/>
      <c r="V683" s="171"/>
      <c r="W683" s="171"/>
      <c r="X683" s="168" t="s">
        <v>522</v>
      </c>
      <c r="Y683" s="86" t="s">
        <v>754</v>
      </c>
      <c r="AC683" s="159" t="s">
        <v>1380</v>
      </c>
      <c r="AD683" s="96"/>
      <c r="AE683" s="96"/>
      <c r="AF683" s="96"/>
      <c r="AG683" s="96"/>
      <c r="AH683" s="96"/>
      <c r="AI683" s="96"/>
      <c r="AJ683" s="96"/>
      <c r="AK683" s="96"/>
      <c r="AL683" s="96"/>
      <c r="AM683" s="96"/>
      <c r="AN683" s="96"/>
      <c r="AO683" s="98"/>
      <c r="AP683" s="98"/>
      <c r="AQ683" s="98"/>
      <c r="AR683" s="96"/>
      <c r="AS683" s="108"/>
    </row>
    <row r="684" spans="1:45" ht="44.25" hidden="1" customHeight="1" x14ac:dyDescent="0.3">
      <c r="A684" s="171">
        <v>99</v>
      </c>
      <c r="B684" s="171"/>
      <c r="C684" s="120" t="s">
        <v>754</v>
      </c>
      <c r="D684" s="120" t="s">
        <v>1228</v>
      </c>
      <c r="E684" s="171" t="s">
        <v>1995</v>
      </c>
      <c r="F684" s="171" t="s">
        <v>279</v>
      </c>
      <c r="I684" s="171" t="s">
        <v>754</v>
      </c>
      <c r="J684" s="195">
        <v>256</v>
      </c>
      <c r="K684" s="183"/>
      <c r="L684" s="180">
        <f>Table3[[#This Row],[PoW]]*Table3[[#This Row],[ToV in 1.000]]</f>
        <v>0</v>
      </c>
      <c r="M684" s="171" t="s">
        <v>112</v>
      </c>
      <c r="N684" s="120"/>
      <c r="O684" s="79"/>
      <c r="P684" s="79"/>
      <c r="Q684" s="171"/>
      <c r="R684" s="171"/>
      <c r="S684" s="171"/>
      <c r="T684" s="171" t="s">
        <v>2430</v>
      </c>
      <c r="U684" s="171"/>
      <c r="V684" s="171"/>
      <c r="W684" s="171"/>
      <c r="X684" s="171" t="s">
        <v>522</v>
      </c>
      <c r="Y684" s="86"/>
      <c r="AC684" s="159" t="s">
        <v>2431</v>
      </c>
      <c r="AD684" s="96"/>
      <c r="AE684" s="96"/>
      <c r="AF684" s="96"/>
      <c r="AG684" s="96"/>
      <c r="AH684" s="96"/>
      <c r="AI684" s="96"/>
      <c r="AJ684" s="96"/>
      <c r="AK684" s="96"/>
      <c r="AL684" s="98"/>
      <c r="AM684" s="98"/>
      <c r="AN684" s="98"/>
      <c r="AO684" s="98">
        <v>44378</v>
      </c>
      <c r="AP684" s="98">
        <v>45107</v>
      </c>
      <c r="AQ684" s="98"/>
      <c r="AR684" s="96"/>
      <c r="AS684" s="108"/>
    </row>
    <row r="685" spans="1:45" ht="44.25" customHeight="1" x14ac:dyDescent="0.3">
      <c r="A685" s="171">
        <v>97</v>
      </c>
      <c r="B685" s="171"/>
      <c r="C685" s="171" t="s">
        <v>754</v>
      </c>
      <c r="D685" s="171" t="s">
        <v>2435</v>
      </c>
      <c r="E685" s="171" t="s">
        <v>2436</v>
      </c>
      <c r="F685" s="171" t="s">
        <v>274</v>
      </c>
      <c r="H685" s="159">
        <v>44369</v>
      </c>
      <c r="I685" s="171" t="s">
        <v>754</v>
      </c>
      <c r="J685" s="195"/>
      <c r="K685" s="183"/>
      <c r="L685" s="180">
        <f>Table3[[#This Row],[PoW]]*Table3[[#This Row],[ToV in 1.000]]</f>
        <v>0</v>
      </c>
      <c r="M685" s="171"/>
      <c r="N685" s="120"/>
      <c r="O685" s="79"/>
      <c r="P685" s="79"/>
      <c r="Q685" s="171"/>
      <c r="R685" s="171"/>
      <c r="S685" s="171"/>
      <c r="T685" s="171" t="s">
        <v>2437</v>
      </c>
      <c r="U685" s="171"/>
      <c r="V685" s="171"/>
      <c r="W685" s="171"/>
      <c r="X685" s="168" t="s">
        <v>522</v>
      </c>
      <c r="Y685" s="120" t="s">
        <v>754</v>
      </c>
      <c r="AC685" s="159" t="s">
        <v>1380</v>
      </c>
      <c r="AD685" s="96"/>
      <c r="AE685" s="96"/>
      <c r="AF685" s="96"/>
      <c r="AG685" s="96"/>
      <c r="AH685" s="96"/>
      <c r="AI685" s="96"/>
      <c r="AJ685" s="96"/>
      <c r="AK685" s="96"/>
      <c r="AL685" s="96"/>
      <c r="AM685" s="96">
        <v>44369</v>
      </c>
      <c r="AN685" s="96"/>
      <c r="AO685" s="98"/>
      <c r="AP685" s="98"/>
      <c r="AQ685" s="98"/>
      <c r="AR685" s="96"/>
      <c r="AS685" s="99"/>
    </row>
    <row r="686" spans="1:45" ht="44.25" customHeight="1" x14ac:dyDescent="0.3">
      <c r="A686" s="171">
        <v>96</v>
      </c>
      <c r="B686" s="171"/>
      <c r="C686" s="171" t="s">
        <v>754</v>
      </c>
      <c r="D686" s="168" t="s">
        <v>335</v>
      </c>
      <c r="E686" s="171" t="s">
        <v>2438</v>
      </c>
      <c r="F686" s="168" t="s">
        <v>97</v>
      </c>
      <c r="H686" s="159">
        <v>44320</v>
      </c>
      <c r="I686" s="171" t="s">
        <v>754</v>
      </c>
      <c r="J686" s="201"/>
      <c r="K686" s="183"/>
      <c r="L686" s="179">
        <f>Table3[[#This Row],[PoW]]*Table3[[#This Row],[ToV in 1.000]]</f>
        <v>0</v>
      </c>
      <c r="M686" s="171"/>
      <c r="N686" s="120"/>
      <c r="O686" s="79"/>
      <c r="P686" s="79"/>
      <c r="Q686" s="171"/>
      <c r="R686" s="171"/>
      <c r="S686" s="171"/>
      <c r="T686" s="171" t="s">
        <v>2439</v>
      </c>
      <c r="U686" s="171"/>
      <c r="V686" s="168"/>
      <c r="W686" s="171"/>
      <c r="X686" s="168" t="s">
        <v>522</v>
      </c>
      <c r="Y686" s="120" t="s">
        <v>754</v>
      </c>
      <c r="AC686" s="159" t="s">
        <v>1380</v>
      </c>
      <c r="AD686" s="96"/>
      <c r="AE686" s="96"/>
      <c r="AF686" s="96"/>
      <c r="AG686" s="96"/>
      <c r="AH686" s="96"/>
      <c r="AI686" s="96"/>
      <c r="AJ686" s="96"/>
      <c r="AK686" s="96"/>
      <c r="AL686" s="96"/>
      <c r="AM686" s="96"/>
      <c r="AN686" s="96"/>
      <c r="AO686" s="98"/>
      <c r="AP686" s="98"/>
      <c r="AQ686" s="98"/>
      <c r="AR686" s="96"/>
      <c r="AS686" s="99"/>
    </row>
    <row r="687" spans="1:45" ht="44.25" customHeight="1" x14ac:dyDescent="0.3">
      <c r="A687" s="171">
        <v>95</v>
      </c>
      <c r="B687" s="171"/>
      <c r="C687" s="171" t="s">
        <v>754</v>
      </c>
      <c r="D687" s="171" t="s">
        <v>1065</v>
      </c>
      <c r="E687" s="171" t="s">
        <v>2440</v>
      </c>
      <c r="F687" s="168" t="s">
        <v>97</v>
      </c>
      <c r="H687" s="159">
        <v>44327</v>
      </c>
      <c r="I687" s="171" t="s">
        <v>754</v>
      </c>
      <c r="J687" s="201"/>
      <c r="K687" s="183"/>
      <c r="L687" s="179">
        <f>Table3[[#This Row],[PoW]]*Table3[[#This Row],[ToV in 1.000]]</f>
        <v>0</v>
      </c>
      <c r="M687" s="171"/>
      <c r="N687" s="120"/>
      <c r="O687" s="79"/>
      <c r="P687" s="79"/>
      <c r="Q687" s="171"/>
      <c r="R687" s="171"/>
      <c r="S687" s="171"/>
      <c r="T687" s="171" t="s">
        <v>2441</v>
      </c>
      <c r="U687" s="171"/>
      <c r="V687" s="168"/>
      <c r="W687" s="171"/>
      <c r="X687" s="168" t="s">
        <v>522</v>
      </c>
      <c r="Y687" s="120" t="s">
        <v>754</v>
      </c>
      <c r="AC687" s="159" t="s">
        <v>1380</v>
      </c>
      <c r="AD687" s="96"/>
      <c r="AE687" s="96"/>
      <c r="AF687" s="96"/>
      <c r="AG687" s="96"/>
      <c r="AH687" s="96"/>
      <c r="AI687" s="96"/>
      <c r="AJ687" s="96"/>
      <c r="AK687" s="96"/>
      <c r="AL687" s="96"/>
      <c r="AM687" s="96"/>
      <c r="AN687" s="96"/>
      <c r="AO687" s="98"/>
      <c r="AP687" s="98"/>
      <c r="AQ687" s="98"/>
      <c r="AR687" s="96"/>
      <c r="AS687" s="99"/>
    </row>
    <row r="688" spans="1:45" ht="44.25" customHeight="1" x14ac:dyDescent="0.3">
      <c r="A688" s="171">
        <v>94</v>
      </c>
      <c r="B688" s="171"/>
      <c r="C688" s="171" t="s">
        <v>754</v>
      </c>
      <c r="D688" s="171" t="s">
        <v>2442</v>
      </c>
      <c r="E688" s="171" t="s">
        <v>1179</v>
      </c>
      <c r="F688" s="168" t="s">
        <v>97</v>
      </c>
      <c r="H688" s="159">
        <v>44301</v>
      </c>
      <c r="I688" s="171" t="s">
        <v>754</v>
      </c>
      <c r="J688" s="195"/>
      <c r="K688" s="183"/>
      <c r="L688" s="180">
        <f>Table3[[#This Row],[PoW]]*Table3[[#This Row],[ToV in 1.000]]</f>
        <v>0</v>
      </c>
      <c r="M688" s="171"/>
      <c r="N688" s="120"/>
      <c r="O688" s="79"/>
      <c r="P688" s="79"/>
      <c r="Q688" s="171"/>
      <c r="R688" s="171"/>
      <c r="S688" s="171"/>
      <c r="T688" s="171" t="s">
        <v>2443</v>
      </c>
      <c r="U688" s="171"/>
      <c r="V688" s="171"/>
      <c r="W688" s="171"/>
      <c r="X688" s="168" t="s">
        <v>522</v>
      </c>
      <c r="Y688" s="120" t="s">
        <v>754</v>
      </c>
      <c r="AC688" s="159" t="s">
        <v>1380</v>
      </c>
      <c r="AD688" s="96"/>
      <c r="AE688" s="96"/>
      <c r="AF688" s="96"/>
      <c r="AG688" s="96"/>
      <c r="AH688" s="96"/>
      <c r="AI688" s="96"/>
      <c r="AJ688" s="96"/>
      <c r="AK688" s="96"/>
      <c r="AL688" s="96"/>
      <c r="AM688" s="96"/>
      <c r="AN688" s="96"/>
      <c r="AO688" s="98"/>
      <c r="AP688" s="98"/>
      <c r="AQ688" s="98"/>
      <c r="AR688" s="96"/>
      <c r="AS688" s="99"/>
    </row>
    <row r="689" spans="1:45" ht="44.25" customHeight="1" x14ac:dyDescent="0.3">
      <c r="A689" s="171">
        <v>93</v>
      </c>
      <c r="B689" s="171"/>
      <c r="C689" s="171">
        <v>2060415</v>
      </c>
      <c r="D689" s="171" t="s">
        <v>1997</v>
      </c>
      <c r="E689" s="171" t="s">
        <v>2444</v>
      </c>
      <c r="F689" s="171" t="s">
        <v>274</v>
      </c>
      <c r="H689" s="159">
        <v>44383</v>
      </c>
      <c r="I689" s="171" t="s">
        <v>754</v>
      </c>
      <c r="J689" s="195">
        <v>918</v>
      </c>
      <c r="K689" s="183"/>
      <c r="L689" s="180">
        <f>Table3[[#This Row],[PoW]]*Table3[[#This Row],[ToV in 1.000]]</f>
        <v>0</v>
      </c>
      <c r="M689" s="171"/>
      <c r="N689" s="120"/>
      <c r="O689" s="79"/>
      <c r="P689" s="79"/>
      <c r="Q689" s="171"/>
      <c r="R689" s="171"/>
      <c r="S689" s="171"/>
      <c r="T689" s="171" t="s">
        <v>2445</v>
      </c>
      <c r="U689" s="171"/>
      <c r="V689" s="171"/>
      <c r="W689" s="171"/>
      <c r="X689" s="168" t="s">
        <v>522</v>
      </c>
      <c r="Y689" s="120" t="s">
        <v>754</v>
      </c>
      <c r="Z689" s="159">
        <v>44408</v>
      </c>
      <c r="AC689" s="159" t="s">
        <v>2446</v>
      </c>
      <c r="AD689" s="96"/>
      <c r="AE689" s="96"/>
      <c r="AF689" s="96"/>
      <c r="AG689" s="96"/>
      <c r="AH689" s="96"/>
      <c r="AI689" s="96"/>
      <c r="AJ689" s="96"/>
      <c r="AK689" s="96"/>
      <c r="AL689" s="96"/>
      <c r="AM689" s="96">
        <v>44383</v>
      </c>
      <c r="AN689" s="96"/>
      <c r="AO689" s="98"/>
      <c r="AP689" s="98"/>
      <c r="AQ689" s="98">
        <v>44393</v>
      </c>
      <c r="AR689" s="96" t="s">
        <v>1975</v>
      </c>
      <c r="AS689" s="99"/>
    </row>
    <row r="690" spans="1:45" ht="44.25" customHeight="1" x14ac:dyDescent="0.3">
      <c r="A690" s="171">
        <v>92</v>
      </c>
      <c r="B690" s="171"/>
      <c r="C690" s="171">
        <v>2069324</v>
      </c>
      <c r="D690" s="171" t="s">
        <v>2447</v>
      </c>
      <c r="E690" s="171" t="s">
        <v>2444</v>
      </c>
      <c r="F690" s="171" t="s">
        <v>274</v>
      </c>
      <c r="H690" s="159">
        <v>44326</v>
      </c>
      <c r="I690" s="171" t="s">
        <v>754</v>
      </c>
      <c r="J690" s="195"/>
      <c r="K690" s="183"/>
      <c r="L690" s="180">
        <f>Table3[[#This Row],[PoW]]*Table3[[#This Row],[ToV in 1.000]]</f>
        <v>0</v>
      </c>
      <c r="M690" s="171"/>
      <c r="N690" s="120"/>
      <c r="O690" s="79"/>
      <c r="P690" s="79"/>
      <c r="Q690" s="171"/>
      <c r="R690" s="171"/>
      <c r="S690" s="171"/>
      <c r="T690" s="171" t="s">
        <v>2448</v>
      </c>
      <c r="U690" s="171"/>
      <c r="V690" s="171"/>
      <c r="W690" s="171"/>
      <c r="X690" s="168" t="s">
        <v>522</v>
      </c>
      <c r="Y690" s="120" t="s">
        <v>754</v>
      </c>
      <c r="AC690" s="159" t="s">
        <v>1380</v>
      </c>
      <c r="AD690" s="96"/>
      <c r="AE690" s="96"/>
      <c r="AF690" s="96"/>
      <c r="AG690" s="96"/>
      <c r="AH690" s="96"/>
      <c r="AI690" s="96"/>
      <c r="AJ690" s="96"/>
      <c r="AK690" s="96"/>
      <c r="AL690" s="96"/>
      <c r="AM690" s="96"/>
      <c r="AN690" s="96"/>
      <c r="AO690" s="98"/>
      <c r="AP690" s="98"/>
      <c r="AQ690" s="98">
        <v>44349</v>
      </c>
      <c r="AR690" s="96" t="s">
        <v>1975</v>
      </c>
      <c r="AS690" s="99"/>
    </row>
    <row r="691" spans="1:45" ht="44.25" customHeight="1" x14ac:dyDescent="0.3">
      <c r="A691" s="171">
        <v>91</v>
      </c>
      <c r="B691" s="171"/>
      <c r="C691" s="171">
        <v>2050643</v>
      </c>
      <c r="D691" s="120" t="s">
        <v>1005</v>
      </c>
      <c r="E691" s="171" t="s">
        <v>2449</v>
      </c>
      <c r="F691" s="171" t="s">
        <v>279</v>
      </c>
      <c r="H691" s="159">
        <v>44321</v>
      </c>
      <c r="I691" s="171" t="s">
        <v>754</v>
      </c>
      <c r="J691" s="195">
        <v>10000</v>
      </c>
      <c r="K691" s="183"/>
      <c r="L691" s="180">
        <f>Table3[[#This Row],[PoW]]*Table3[[#This Row],[ToV in 1.000]]</f>
        <v>0</v>
      </c>
      <c r="M691" s="171" t="s">
        <v>107</v>
      </c>
      <c r="N691" s="120"/>
      <c r="O691" s="79"/>
      <c r="P691" s="79"/>
      <c r="Q691" s="171"/>
      <c r="R691" s="171"/>
      <c r="S691" s="171"/>
      <c r="T691" s="171" t="s">
        <v>2450</v>
      </c>
      <c r="U691" s="171"/>
      <c r="V691" s="171"/>
      <c r="W691" s="171"/>
      <c r="X691" s="171" t="s">
        <v>522</v>
      </c>
      <c r="Y691" s="120" t="s">
        <v>754</v>
      </c>
      <c r="Z691" s="159">
        <v>44407</v>
      </c>
      <c r="AC691" s="159" t="s">
        <v>2451</v>
      </c>
      <c r="AD691" s="96"/>
      <c r="AE691" s="96"/>
      <c r="AF691" s="96"/>
      <c r="AG691" s="96"/>
      <c r="AH691" s="96"/>
      <c r="AI691" s="96"/>
      <c r="AJ691" s="96"/>
      <c r="AK691" s="96"/>
      <c r="AL691" s="98"/>
      <c r="AM691" s="98">
        <v>44321</v>
      </c>
      <c r="AN691" s="98">
        <v>44407</v>
      </c>
      <c r="AO691" s="98">
        <v>44409</v>
      </c>
      <c r="AP691" s="98">
        <v>45869</v>
      </c>
      <c r="AQ691" s="98">
        <v>44398</v>
      </c>
      <c r="AR691" s="96"/>
      <c r="AS691" s="99"/>
    </row>
    <row r="692" spans="1:45" ht="44.25" customHeight="1" x14ac:dyDescent="0.3">
      <c r="A692" s="171">
        <v>87</v>
      </c>
      <c r="B692" s="171"/>
      <c r="C692" s="171" t="s">
        <v>754</v>
      </c>
      <c r="D692" s="171" t="s">
        <v>509</v>
      </c>
      <c r="E692" s="171" t="s">
        <v>206</v>
      </c>
      <c r="F692" s="171" t="s">
        <v>274</v>
      </c>
      <c r="H692" s="159">
        <v>44273</v>
      </c>
      <c r="I692" s="171" t="s">
        <v>754</v>
      </c>
      <c r="J692" s="195">
        <v>187</v>
      </c>
      <c r="K692" s="183"/>
      <c r="L692" s="180">
        <f>Table3[[#This Row],[PoW]]*Table3[[#This Row],[ToV in 1.000]]</f>
        <v>0</v>
      </c>
      <c r="M692" s="171"/>
      <c r="N692" s="120"/>
      <c r="O692" s="79"/>
      <c r="P692" s="79"/>
      <c r="Q692" s="171"/>
      <c r="R692" s="171"/>
      <c r="S692" s="171"/>
      <c r="T692" s="171" t="s">
        <v>2458</v>
      </c>
      <c r="U692" s="171"/>
      <c r="V692" s="171"/>
      <c r="W692" s="171"/>
      <c r="X692" s="168" t="s">
        <v>522</v>
      </c>
      <c r="Y692" s="120" t="s">
        <v>754</v>
      </c>
      <c r="AC692" s="159" t="s">
        <v>1380</v>
      </c>
      <c r="AD692" s="96"/>
      <c r="AE692" s="96"/>
      <c r="AF692" s="96"/>
      <c r="AG692" s="96"/>
      <c r="AH692" s="96"/>
      <c r="AI692" s="96"/>
      <c r="AJ692" s="96"/>
      <c r="AK692" s="96"/>
      <c r="AL692" s="96"/>
      <c r="AM692" s="96">
        <v>44273</v>
      </c>
      <c r="AN692" s="96"/>
      <c r="AO692" s="98"/>
      <c r="AP692" s="98"/>
      <c r="AQ692" s="98">
        <v>44292</v>
      </c>
      <c r="AR692" s="96" t="s">
        <v>1975</v>
      </c>
      <c r="AS692" s="99"/>
    </row>
    <row r="693" spans="1:45" ht="44.25" hidden="1" customHeight="1" x14ac:dyDescent="0.3">
      <c r="A693" s="171">
        <v>90</v>
      </c>
      <c r="B693" s="171" t="s">
        <v>2206</v>
      </c>
      <c r="C693" s="96">
        <v>1802078</v>
      </c>
      <c r="D693" s="168" t="s">
        <v>335</v>
      </c>
      <c r="E693" s="171" t="s">
        <v>2452</v>
      </c>
      <c r="F693" s="171" t="s">
        <v>279</v>
      </c>
      <c r="I693" s="171" t="s">
        <v>754</v>
      </c>
      <c r="J693" s="195">
        <v>459</v>
      </c>
      <c r="K693" s="183"/>
      <c r="L693" s="180">
        <f>Table3[[#This Row],[PoW]]*Table3[[#This Row],[ToV in 1.000]]</f>
        <v>0</v>
      </c>
      <c r="M693" s="171" t="s">
        <v>112</v>
      </c>
      <c r="N693" s="120"/>
      <c r="O693" s="79"/>
      <c r="P693" s="79"/>
      <c r="Q693" s="171"/>
      <c r="R693" s="171"/>
      <c r="S693" s="171"/>
      <c r="T693" s="171" t="s">
        <v>2453</v>
      </c>
      <c r="U693" s="171"/>
      <c r="V693" s="171"/>
      <c r="W693" s="171"/>
      <c r="X693" s="171" t="s">
        <v>522</v>
      </c>
      <c r="Y693" s="86"/>
      <c r="AC693" s="159" t="s">
        <v>2317</v>
      </c>
      <c r="AD693" s="96"/>
      <c r="AE693" s="96"/>
      <c r="AF693" s="96"/>
      <c r="AG693" s="96"/>
      <c r="AH693" s="96"/>
      <c r="AI693" s="96"/>
      <c r="AJ693" s="96"/>
      <c r="AK693" s="96"/>
      <c r="AL693" s="98"/>
      <c r="AM693" s="98"/>
      <c r="AN693" s="98"/>
      <c r="AO693" s="98"/>
      <c r="AP693" s="98"/>
      <c r="AQ693" s="98">
        <v>44202</v>
      </c>
      <c r="AR693" s="96"/>
      <c r="AS693" s="108"/>
    </row>
    <row r="694" spans="1:45" ht="44.25" hidden="1" customHeight="1" x14ac:dyDescent="0.3">
      <c r="A694" s="171">
        <v>89</v>
      </c>
      <c r="B694" s="171"/>
      <c r="C694" s="96">
        <v>1925767</v>
      </c>
      <c r="D694" s="171" t="s">
        <v>1600</v>
      </c>
      <c r="E694" s="171" t="s">
        <v>2454</v>
      </c>
      <c r="F694" s="171" t="s">
        <v>279</v>
      </c>
      <c r="I694" s="171" t="s">
        <v>754</v>
      </c>
      <c r="J694" s="195">
        <v>140</v>
      </c>
      <c r="K694" s="183"/>
      <c r="L694" s="180">
        <f>Table3[[#This Row],[PoW]]*Table3[[#This Row],[ToV in 1.000]]</f>
        <v>0</v>
      </c>
      <c r="M694" s="171" t="s">
        <v>112</v>
      </c>
      <c r="N694" s="120"/>
      <c r="O694" s="79"/>
      <c r="P694" s="79"/>
      <c r="Q694" s="171"/>
      <c r="R694" s="171"/>
      <c r="S694" s="171"/>
      <c r="T694" s="171" t="s">
        <v>2455</v>
      </c>
      <c r="U694" s="171"/>
      <c r="V694" s="171"/>
      <c r="W694" s="171"/>
      <c r="X694" s="171" t="s">
        <v>522</v>
      </c>
      <c r="Y694" s="86"/>
      <c r="AC694" s="159" t="s">
        <v>2128</v>
      </c>
      <c r="AD694" s="96"/>
      <c r="AE694" s="96"/>
      <c r="AF694" s="96"/>
      <c r="AG694" s="96"/>
      <c r="AH694" s="96"/>
      <c r="AI694" s="96"/>
      <c r="AJ694" s="96"/>
      <c r="AK694" s="96"/>
      <c r="AL694" s="98"/>
      <c r="AM694" s="98"/>
      <c r="AN694" s="98"/>
      <c r="AO694" s="98"/>
      <c r="AP694" s="98"/>
      <c r="AQ694" s="98">
        <v>44287</v>
      </c>
      <c r="AR694" s="96"/>
      <c r="AS694" s="108"/>
    </row>
    <row r="695" spans="1:45" ht="44.25" hidden="1" customHeight="1" x14ac:dyDescent="0.3">
      <c r="A695" s="171">
        <v>88</v>
      </c>
      <c r="B695" s="171" t="s">
        <v>2206</v>
      </c>
      <c r="C695" s="96">
        <v>2014099</v>
      </c>
      <c r="D695" s="168" t="s">
        <v>335</v>
      </c>
      <c r="E695" s="171" t="s">
        <v>2456</v>
      </c>
      <c r="F695" s="171" t="s">
        <v>279</v>
      </c>
      <c r="I695" s="171" t="s">
        <v>754</v>
      </c>
      <c r="J695" s="195">
        <v>401</v>
      </c>
      <c r="K695" s="183"/>
      <c r="L695" s="180">
        <f>Table3[[#This Row],[PoW]]*Table3[[#This Row],[ToV in 1.000]]</f>
        <v>0</v>
      </c>
      <c r="M695" s="171" t="s">
        <v>112</v>
      </c>
      <c r="N695" s="120"/>
      <c r="O695" s="79"/>
      <c r="P695" s="79"/>
      <c r="Q695" s="171"/>
      <c r="R695" s="171"/>
      <c r="S695" s="171"/>
      <c r="T695" s="171" t="s">
        <v>2457</v>
      </c>
      <c r="U695" s="171"/>
      <c r="V695" s="171"/>
      <c r="W695" s="171"/>
      <c r="X695" s="171" t="s">
        <v>522</v>
      </c>
      <c r="Y695" s="86"/>
      <c r="AC695" s="159" t="s">
        <v>2317</v>
      </c>
      <c r="AD695" s="96"/>
      <c r="AE695" s="96"/>
      <c r="AF695" s="96"/>
      <c r="AG695" s="96"/>
      <c r="AH695" s="96"/>
      <c r="AI695" s="96"/>
      <c r="AJ695" s="96"/>
      <c r="AK695" s="96"/>
      <c r="AL695" s="98"/>
      <c r="AM695" s="98">
        <v>44265</v>
      </c>
      <c r="AN695" s="98"/>
      <c r="AO695" s="98"/>
      <c r="AP695" s="98"/>
      <c r="AQ695" s="98">
        <v>44271</v>
      </c>
      <c r="AR695" s="96"/>
      <c r="AS695" s="108"/>
    </row>
    <row r="696" spans="1:45" ht="44.25" customHeight="1" x14ac:dyDescent="0.3">
      <c r="A696" s="171">
        <v>86</v>
      </c>
      <c r="B696" s="171"/>
      <c r="C696" s="171">
        <v>1976243</v>
      </c>
      <c r="D696" s="171" t="s">
        <v>2459</v>
      </c>
      <c r="E696" s="171" t="s">
        <v>206</v>
      </c>
      <c r="F696" s="171" t="s">
        <v>274</v>
      </c>
      <c r="H696" s="159">
        <v>44265</v>
      </c>
      <c r="I696" s="171" t="s">
        <v>754</v>
      </c>
      <c r="J696" s="195">
        <v>66</v>
      </c>
      <c r="K696" s="183"/>
      <c r="L696" s="180">
        <f>Table3[[#This Row],[PoW]]*Table3[[#This Row],[ToV in 1.000]]</f>
        <v>0</v>
      </c>
      <c r="M696" s="171"/>
      <c r="N696" s="120"/>
      <c r="O696" s="79"/>
      <c r="P696" s="79"/>
      <c r="Q696" s="171"/>
      <c r="R696" s="171"/>
      <c r="S696" s="171"/>
      <c r="T696" s="171" t="s">
        <v>2460</v>
      </c>
      <c r="U696" s="171"/>
      <c r="V696" s="171"/>
      <c r="W696" s="171"/>
      <c r="X696" s="168" t="s">
        <v>522</v>
      </c>
      <c r="Y696" s="120" t="s">
        <v>754</v>
      </c>
      <c r="AC696" s="159" t="s">
        <v>1380</v>
      </c>
      <c r="AD696" s="96"/>
      <c r="AE696" s="96"/>
      <c r="AF696" s="96"/>
      <c r="AG696" s="96"/>
      <c r="AH696" s="96"/>
      <c r="AI696" s="96"/>
      <c r="AJ696" s="96"/>
      <c r="AK696" s="96"/>
      <c r="AL696" s="96"/>
      <c r="AM696" s="96">
        <v>44265</v>
      </c>
      <c r="AN696" s="96"/>
      <c r="AO696" s="98"/>
      <c r="AP696" s="98"/>
      <c r="AQ696" s="98">
        <v>44341</v>
      </c>
      <c r="AR696" s="96" t="s">
        <v>1975</v>
      </c>
      <c r="AS696" s="99"/>
    </row>
    <row r="697" spans="1:45" ht="44.25" customHeight="1" x14ac:dyDescent="0.3">
      <c r="A697" s="171">
        <v>83</v>
      </c>
      <c r="B697" s="171"/>
      <c r="C697" s="120" t="s">
        <v>754</v>
      </c>
      <c r="D697" s="120" t="s">
        <v>794</v>
      </c>
      <c r="E697" s="171" t="s">
        <v>2466</v>
      </c>
      <c r="F697" s="171" t="s">
        <v>279</v>
      </c>
      <c r="H697" s="159">
        <v>44257</v>
      </c>
      <c r="I697" s="171" t="s">
        <v>754</v>
      </c>
      <c r="J697" s="195" t="e">
        <f>35*#REF!</f>
        <v>#REF!</v>
      </c>
      <c r="K697" s="183"/>
      <c r="L697" s="180" t="e">
        <f>Table3[[#This Row],[PoW]]*Table3[[#This Row],[ToV in 1.000]]</f>
        <v>#REF!</v>
      </c>
      <c r="M697" s="171" t="s">
        <v>112</v>
      </c>
      <c r="N697" s="120"/>
      <c r="O697" s="79"/>
      <c r="P697" s="79"/>
      <c r="Q697" s="171"/>
      <c r="R697" s="171"/>
      <c r="S697" s="171"/>
      <c r="T697" s="171" t="s">
        <v>2467</v>
      </c>
      <c r="U697" s="171"/>
      <c r="V697" s="171"/>
      <c r="W697" s="171"/>
      <c r="X697" s="171" t="s">
        <v>522</v>
      </c>
      <c r="Y697" s="120"/>
      <c r="AC697" s="159" t="s">
        <v>1380</v>
      </c>
      <c r="AD697" s="96"/>
      <c r="AE697" s="96"/>
      <c r="AF697" s="96"/>
      <c r="AG697" s="96"/>
      <c r="AH697" s="96"/>
      <c r="AI697" s="96"/>
      <c r="AJ697" s="96"/>
      <c r="AK697" s="96"/>
      <c r="AL697" s="98"/>
      <c r="AM697" s="98">
        <v>44257</v>
      </c>
      <c r="AN697" s="98"/>
      <c r="AO697" s="98"/>
      <c r="AP697" s="98"/>
      <c r="AQ697" s="98"/>
      <c r="AR697" s="96"/>
      <c r="AS697" s="99"/>
    </row>
    <row r="698" spans="1:45" ht="44.25" hidden="1" customHeight="1" x14ac:dyDescent="0.3">
      <c r="A698" s="171">
        <v>85</v>
      </c>
      <c r="B698" s="171" t="s">
        <v>2206</v>
      </c>
      <c r="C698" s="96">
        <v>1931215</v>
      </c>
      <c r="D698" s="168" t="s">
        <v>335</v>
      </c>
      <c r="E698" s="171" t="s">
        <v>2461</v>
      </c>
      <c r="F698" s="171" t="s">
        <v>279</v>
      </c>
      <c r="I698" s="171" t="s">
        <v>754</v>
      </c>
      <c r="J698" s="201">
        <v>263</v>
      </c>
      <c r="K698" s="183"/>
      <c r="L698" s="179">
        <f>Table3[[#This Row],[PoW]]*Table3[[#This Row],[ToV in 1.000]]</f>
        <v>0</v>
      </c>
      <c r="M698" s="171" t="s">
        <v>112</v>
      </c>
      <c r="N698" s="120"/>
      <c r="O698" s="79"/>
      <c r="P698" s="79"/>
      <c r="Q698" s="171"/>
      <c r="R698" s="171"/>
      <c r="S698" s="171"/>
      <c r="T698" s="171" t="s">
        <v>2462</v>
      </c>
      <c r="U698" s="171"/>
      <c r="V698" s="168"/>
      <c r="W698" s="171"/>
      <c r="X698" s="171" t="s">
        <v>522</v>
      </c>
      <c r="Y698" s="86"/>
      <c r="AC698" s="159" t="s">
        <v>2317</v>
      </c>
      <c r="AD698" s="96"/>
      <c r="AE698" s="96"/>
      <c r="AF698" s="96"/>
      <c r="AG698" s="96"/>
      <c r="AH698" s="96"/>
      <c r="AI698" s="96"/>
      <c r="AJ698" s="96"/>
      <c r="AK698" s="96"/>
      <c r="AL698" s="98"/>
      <c r="AM698" s="98">
        <v>44253</v>
      </c>
      <c r="AN698" s="98"/>
      <c r="AO698" s="98"/>
      <c r="AP698" s="98"/>
      <c r="AQ698" s="98">
        <v>44265</v>
      </c>
      <c r="AR698" s="96"/>
      <c r="AS698" s="108"/>
    </row>
    <row r="699" spans="1:45" ht="44.25" hidden="1" customHeight="1" x14ac:dyDescent="0.3">
      <c r="A699" s="171">
        <v>84</v>
      </c>
      <c r="B699" s="171"/>
      <c r="C699" s="171" t="s">
        <v>754</v>
      </c>
      <c r="D699" s="171" t="s">
        <v>2463</v>
      </c>
      <c r="E699" s="171" t="s">
        <v>2464</v>
      </c>
      <c r="F699" s="171" t="s">
        <v>274</v>
      </c>
      <c r="I699" s="171" t="s">
        <v>754</v>
      </c>
      <c r="J699" s="201"/>
      <c r="K699" s="183"/>
      <c r="L699" s="179">
        <f>Table3[[#This Row],[PoW]]*Table3[[#This Row],[ToV in 1.000]]</f>
        <v>0</v>
      </c>
      <c r="M699" s="171"/>
      <c r="N699" s="120"/>
      <c r="O699" s="79"/>
      <c r="P699" s="79"/>
      <c r="Q699" s="171"/>
      <c r="R699" s="171"/>
      <c r="S699" s="171"/>
      <c r="T699" s="171" t="s">
        <v>2465</v>
      </c>
      <c r="U699" s="171"/>
      <c r="V699" s="168"/>
      <c r="W699" s="171"/>
      <c r="X699" s="168" t="s">
        <v>522</v>
      </c>
      <c r="Y699" s="86" t="s">
        <v>754</v>
      </c>
      <c r="AC699" s="159" t="s">
        <v>1380</v>
      </c>
      <c r="AD699" s="96"/>
      <c r="AE699" s="96"/>
      <c r="AF699" s="96"/>
      <c r="AG699" s="96"/>
      <c r="AH699" s="96"/>
      <c r="AI699" s="96"/>
      <c r="AJ699" s="96"/>
      <c r="AK699" s="96"/>
      <c r="AL699" s="96"/>
      <c r="AM699" s="96"/>
      <c r="AN699" s="96"/>
      <c r="AO699" s="98"/>
      <c r="AP699" s="98"/>
      <c r="AQ699" s="98">
        <v>44270</v>
      </c>
      <c r="AR699" s="96"/>
      <c r="AS699" s="108"/>
    </row>
    <row r="700" spans="1:45" ht="44.25" customHeight="1" x14ac:dyDescent="0.3">
      <c r="A700" s="171">
        <v>82</v>
      </c>
      <c r="B700" s="171"/>
      <c r="C700" s="120" t="s">
        <v>754</v>
      </c>
      <c r="D700" s="171" t="s">
        <v>2331</v>
      </c>
      <c r="E700" s="171" t="s">
        <v>2006</v>
      </c>
      <c r="F700" s="171" t="s">
        <v>279</v>
      </c>
      <c r="H700" s="159">
        <v>44330</v>
      </c>
      <c r="I700" s="171" t="s">
        <v>754</v>
      </c>
      <c r="J700" s="195"/>
      <c r="K700" s="183"/>
      <c r="L700" s="180">
        <f>Table3[[#This Row],[PoW]]*Table3[[#This Row],[ToV in 1.000]]</f>
        <v>0</v>
      </c>
      <c r="M700" s="171" t="s">
        <v>112</v>
      </c>
      <c r="N700" s="120"/>
      <c r="O700" s="79"/>
      <c r="P700" s="79"/>
      <c r="Q700" s="171"/>
      <c r="R700" s="171"/>
      <c r="S700" s="171"/>
      <c r="T700" s="171" t="s">
        <v>2468</v>
      </c>
      <c r="U700" s="171"/>
      <c r="V700" s="171"/>
      <c r="W700" s="171"/>
      <c r="X700" s="171" t="s">
        <v>522</v>
      </c>
      <c r="Y700" s="120"/>
      <c r="AC700" s="159" t="s">
        <v>1380</v>
      </c>
      <c r="AD700" s="96"/>
      <c r="AE700" s="96"/>
      <c r="AF700" s="96"/>
      <c r="AG700" s="96"/>
      <c r="AH700" s="96"/>
      <c r="AI700" s="96"/>
      <c r="AJ700" s="96"/>
      <c r="AK700" s="96"/>
      <c r="AL700" s="98"/>
      <c r="AM700" s="98">
        <v>44273</v>
      </c>
      <c r="AN700" s="98"/>
      <c r="AO700" s="98"/>
      <c r="AP700" s="98"/>
      <c r="AQ700" s="98"/>
      <c r="AR700" s="96"/>
      <c r="AS700" s="99"/>
    </row>
    <row r="701" spans="1:45" ht="44.25" customHeight="1" x14ac:dyDescent="0.3">
      <c r="A701" s="171">
        <v>81</v>
      </c>
      <c r="B701" s="171"/>
      <c r="C701" s="171" t="s">
        <v>754</v>
      </c>
      <c r="D701" s="171" t="s">
        <v>1065</v>
      </c>
      <c r="E701" s="171" t="s">
        <v>2469</v>
      </c>
      <c r="F701" s="168" t="s">
        <v>97</v>
      </c>
      <c r="H701" s="159">
        <v>44277</v>
      </c>
      <c r="I701" s="171" t="s">
        <v>754</v>
      </c>
      <c r="J701" s="195"/>
      <c r="K701" s="183"/>
      <c r="L701" s="180">
        <f>Table3[[#This Row],[PoW]]*Table3[[#This Row],[ToV in 1.000]]</f>
        <v>0</v>
      </c>
      <c r="M701" s="171"/>
      <c r="N701" s="120"/>
      <c r="O701" s="79"/>
      <c r="P701" s="79"/>
      <c r="Q701" s="171"/>
      <c r="R701" s="171"/>
      <c r="S701" s="171"/>
      <c r="T701" s="171" t="s">
        <v>2470</v>
      </c>
      <c r="U701" s="171"/>
      <c r="V701" s="171"/>
      <c r="W701" s="171"/>
      <c r="X701" s="168" t="s">
        <v>522</v>
      </c>
      <c r="Y701" s="120" t="s">
        <v>754</v>
      </c>
      <c r="AC701" s="159"/>
      <c r="AD701" s="96"/>
      <c r="AE701" s="96"/>
      <c r="AF701" s="96"/>
      <c r="AG701" s="96"/>
      <c r="AH701" s="96"/>
      <c r="AI701" s="96"/>
      <c r="AJ701" s="96"/>
      <c r="AK701" s="96"/>
      <c r="AL701" s="96"/>
      <c r="AM701" s="96"/>
      <c r="AN701" s="96"/>
      <c r="AO701" s="98"/>
      <c r="AP701" s="98"/>
      <c r="AQ701" s="98"/>
      <c r="AR701" s="96"/>
      <c r="AS701" s="99"/>
    </row>
    <row r="702" spans="1:45" ht="44.25" customHeight="1" x14ac:dyDescent="0.3">
      <c r="A702" s="171">
        <v>80</v>
      </c>
      <c r="B702" s="171"/>
      <c r="C702" s="171" t="s">
        <v>754</v>
      </c>
      <c r="D702" s="171" t="s">
        <v>470</v>
      </c>
      <c r="E702" s="171" t="s">
        <v>2471</v>
      </c>
      <c r="F702" s="168" t="s">
        <v>97</v>
      </c>
      <c r="H702" s="159">
        <v>44257</v>
      </c>
      <c r="I702" s="171" t="s">
        <v>754</v>
      </c>
      <c r="J702" s="195"/>
      <c r="K702" s="183"/>
      <c r="L702" s="180">
        <f>Table3[[#This Row],[PoW]]*Table3[[#This Row],[ToV in 1.000]]</f>
        <v>0</v>
      </c>
      <c r="M702" s="171"/>
      <c r="N702" s="120"/>
      <c r="O702" s="79"/>
      <c r="P702" s="79"/>
      <c r="Q702" s="171"/>
      <c r="R702" s="171"/>
      <c r="S702" s="171"/>
      <c r="T702" s="171" t="s">
        <v>2472</v>
      </c>
      <c r="U702" s="171"/>
      <c r="V702" s="171"/>
      <c r="W702" s="171"/>
      <c r="X702" s="168" t="s">
        <v>522</v>
      </c>
      <c r="Y702" s="120" t="s">
        <v>754</v>
      </c>
      <c r="AC702" s="159" t="s">
        <v>1380</v>
      </c>
      <c r="AD702" s="96"/>
      <c r="AE702" s="96"/>
      <c r="AF702" s="96"/>
      <c r="AG702" s="96"/>
      <c r="AH702" s="96"/>
      <c r="AI702" s="96"/>
      <c r="AJ702" s="96"/>
      <c r="AK702" s="96"/>
      <c r="AL702" s="96"/>
      <c r="AM702" s="96"/>
      <c r="AN702" s="96"/>
      <c r="AO702" s="98"/>
      <c r="AP702" s="98"/>
      <c r="AQ702" s="98"/>
      <c r="AR702" s="96"/>
      <c r="AS702" s="99"/>
    </row>
    <row r="703" spans="1:45" ht="44.25" customHeight="1" x14ac:dyDescent="0.3">
      <c r="A703" s="171">
        <v>79</v>
      </c>
      <c r="B703" s="171"/>
      <c r="C703" s="171" t="s">
        <v>754</v>
      </c>
      <c r="D703" s="171" t="s">
        <v>2473</v>
      </c>
      <c r="E703" s="171" t="s">
        <v>2474</v>
      </c>
      <c r="F703" s="168" t="s">
        <v>97</v>
      </c>
      <c r="H703" s="159">
        <v>44264</v>
      </c>
      <c r="I703" s="171" t="s">
        <v>754</v>
      </c>
      <c r="J703" s="195"/>
      <c r="K703" s="183"/>
      <c r="L703" s="180">
        <f>Table3[[#This Row],[PoW]]*Table3[[#This Row],[ToV in 1.000]]</f>
        <v>0</v>
      </c>
      <c r="M703" s="171"/>
      <c r="N703" s="120"/>
      <c r="O703" s="79"/>
      <c r="P703" s="79"/>
      <c r="Q703" s="171"/>
      <c r="R703" s="171"/>
      <c r="S703" s="171"/>
      <c r="T703" s="171" t="s">
        <v>3993</v>
      </c>
      <c r="U703" s="171"/>
      <c r="V703" s="171"/>
      <c r="W703" s="171"/>
      <c r="X703" s="168" t="s">
        <v>522</v>
      </c>
      <c r="Y703" s="120" t="s">
        <v>754</v>
      </c>
      <c r="AC703" s="159" t="s">
        <v>1380</v>
      </c>
      <c r="AD703" s="96"/>
      <c r="AE703" s="96"/>
      <c r="AF703" s="96"/>
      <c r="AG703" s="96"/>
      <c r="AH703" s="96"/>
      <c r="AI703" s="96"/>
      <c r="AJ703" s="96"/>
      <c r="AK703" s="96"/>
      <c r="AL703" s="96"/>
      <c r="AM703" s="96"/>
      <c r="AN703" s="96"/>
      <c r="AO703" s="98"/>
      <c r="AP703" s="98"/>
      <c r="AQ703" s="98"/>
      <c r="AR703" s="96"/>
      <c r="AS703" s="99"/>
    </row>
    <row r="704" spans="1:45" ht="44.25" customHeight="1" x14ac:dyDescent="0.3">
      <c r="A704" s="171">
        <v>76</v>
      </c>
      <c r="B704" s="171"/>
      <c r="C704" s="171" t="s">
        <v>754</v>
      </c>
      <c r="D704" s="171" t="s">
        <v>2482</v>
      </c>
      <c r="E704" s="171" t="s">
        <v>2483</v>
      </c>
      <c r="F704" s="171" t="s">
        <v>274</v>
      </c>
      <c r="H704" s="159">
        <v>44256</v>
      </c>
      <c r="I704" s="171" t="s">
        <v>754</v>
      </c>
      <c r="J704" s="195">
        <v>2500</v>
      </c>
      <c r="K704" s="183"/>
      <c r="L704" s="180">
        <f>Table3[[#This Row],[PoW]]*Table3[[#This Row],[ToV in 1.000]]</f>
        <v>0</v>
      </c>
      <c r="M704" s="171"/>
      <c r="N704" s="120"/>
      <c r="O704" s="79"/>
      <c r="P704" s="79"/>
      <c r="Q704" s="171"/>
      <c r="R704" s="171"/>
      <c r="S704" s="171"/>
      <c r="T704" s="171" t="s">
        <v>2484</v>
      </c>
      <c r="U704" s="171"/>
      <c r="V704" s="171"/>
      <c r="W704" s="171"/>
      <c r="X704" s="168" t="s">
        <v>522</v>
      </c>
      <c r="Y704" s="120" t="s">
        <v>754</v>
      </c>
      <c r="AC704" s="159" t="s">
        <v>1380</v>
      </c>
      <c r="AD704" s="96"/>
      <c r="AE704" s="96"/>
      <c r="AF704" s="96"/>
      <c r="AG704" s="96"/>
      <c r="AH704" s="96"/>
      <c r="AI704" s="96"/>
      <c r="AJ704" s="96"/>
      <c r="AK704" s="96"/>
      <c r="AL704" s="96"/>
      <c r="AM704" s="96">
        <v>44256</v>
      </c>
      <c r="AN704" s="96"/>
      <c r="AO704" s="98"/>
      <c r="AP704" s="98"/>
      <c r="AQ704" s="98"/>
      <c r="AR704" s="96"/>
      <c r="AS704" s="99"/>
    </row>
    <row r="705" spans="1:45" ht="44.25" hidden="1" customHeight="1" x14ac:dyDescent="0.3">
      <c r="A705" s="171">
        <v>78</v>
      </c>
      <c r="B705" s="171"/>
      <c r="C705" s="171" t="s">
        <v>754</v>
      </c>
      <c r="D705" s="171" t="s">
        <v>2475</v>
      </c>
      <c r="E705" s="171" t="s">
        <v>2476</v>
      </c>
      <c r="F705" s="171" t="s">
        <v>274</v>
      </c>
      <c r="I705" s="171" t="s">
        <v>754</v>
      </c>
      <c r="J705" s="195">
        <v>9</v>
      </c>
      <c r="K705" s="183"/>
      <c r="L705" s="180">
        <f>Table3[[#This Row],[PoW]]*Table3[[#This Row],[ToV in 1.000]]</f>
        <v>0</v>
      </c>
      <c r="M705" s="171"/>
      <c r="N705" s="120"/>
      <c r="O705" s="79"/>
      <c r="P705" s="79"/>
      <c r="Q705" s="171"/>
      <c r="R705" s="171"/>
      <c r="S705" s="171"/>
      <c r="T705" s="171" t="s">
        <v>2477</v>
      </c>
      <c r="U705" s="171"/>
      <c r="V705" s="171"/>
      <c r="W705" s="171"/>
      <c r="X705" s="168" t="s">
        <v>522</v>
      </c>
      <c r="Y705" s="86" t="s">
        <v>754</v>
      </c>
      <c r="AC705" s="159" t="s">
        <v>1380</v>
      </c>
      <c r="AD705" s="96"/>
      <c r="AE705" s="96"/>
      <c r="AF705" s="96"/>
      <c r="AG705" s="96"/>
      <c r="AH705" s="96"/>
      <c r="AI705" s="96"/>
      <c r="AJ705" s="96"/>
      <c r="AK705" s="96"/>
      <c r="AL705" s="96"/>
      <c r="AM705" s="96">
        <v>44229</v>
      </c>
      <c r="AN705" s="96"/>
      <c r="AO705" s="98"/>
      <c r="AP705" s="98"/>
      <c r="AQ705" s="98">
        <v>44237</v>
      </c>
      <c r="AR705" s="96" t="s">
        <v>2478</v>
      </c>
      <c r="AS705" s="108"/>
    </row>
    <row r="706" spans="1:45" ht="44.25" hidden="1" customHeight="1" x14ac:dyDescent="0.3">
      <c r="A706" s="171">
        <v>77</v>
      </c>
      <c r="B706" s="171"/>
      <c r="C706" s="96">
        <v>1895159</v>
      </c>
      <c r="D706" s="171" t="s">
        <v>2479</v>
      </c>
      <c r="E706" s="171" t="s">
        <v>2480</v>
      </c>
      <c r="F706" s="171" t="s">
        <v>279</v>
      </c>
      <c r="I706" s="171" t="s">
        <v>754</v>
      </c>
      <c r="J706" s="195">
        <v>25</v>
      </c>
      <c r="K706" s="183"/>
      <c r="L706" s="180">
        <f>Table3[[#This Row],[PoW]]*Table3[[#This Row],[ToV in 1.000]]</f>
        <v>0</v>
      </c>
      <c r="M706" s="171" t="s">
        <v>112</v>
      </c>
      <c r="N706" s="120"/>
      <c r="O706" s="79"/>
      <c r="P706" s="79"/>
      <c r="Q706" s="171"/>
      <c r="R706" s="171"/>
      <c r="S706" s="171"/>
      <c r="T706" s="171" t="s">
        <v>2481</v>
      </c>
      <c r="U706" s="171"/>
      <c r="V706" s="171"/>
      <c r="W706" s="171"/>
      <c r="X706" s="171" t="s">
        <v>522</v>
      </c>
      <c r="Y706" s="86"/>
      <c r="AC706" s="159" t="s">
        <v>1380</v>
      </c>
      <c r="AD706" s="96"/>
      <c r="AE706" s="96"/>
      <c r="AF706" s="96"/>
      <c r="AG706" s="96"/>
      <c r="AH706" s="96"/>
      <c r="AI706" s="96"/>
      <c r="AJ706" s="96"/>
      <c r="AK706" s="96"/>
      <c r="AL706" s="98">
        <v>40576</v>
      </c>
      <c r="AM706" s="98">
        <v>44246</v>
      </c>
      <c r="AN706" s="98"/>
      <c r="AO706" s="98"/>
      <c r="AP706" s="98"/>
      <c r="AQ706" s="98">
        <v>44277</v>
      </c>
      <c r="AR706" s="96"/>
      <c r="AS706" s="108"/>
    </row>
    <row r="707" spans="1:45" ht="44.25" customHeight="1" x14ac:dyDescent="0.3">
      <c r="A707" s="171">
        <v>73</v>
      </c>
      <c r="B707" s="171"/>
      <c r="C707" s="171" t="s">
        <v>754</v>
      </c>
      <c r="D707" s="120" t="s">
        <v>794</v>
      </c>
      <c r="E707" s="171" t="s">
        <v>2491</v>
      </c>
      <c r="F707" s="168" t="s">
        <v>97</v>
      </c>
      <c r="H707" s="159">
        <v>44228</v>
      </c>
      <c r="I707" s="171" t="s">
        <v>754</v>
      </c>
      <c r="J707" s="201"/>
      <c r="K707" s="183"/>
      <c r="L707" s="179">
        <f>Table3[[#This Row],[PoW]]*Table3[[#This Row],[ToV in 1.000]]</f>
        <v>0</v>
      </c>
      <c r="M707" s="171"/>
      <c r="N707" s="120"/>
      <c r="O707" s="79"/>
      <c r="P707" s="79"/>
      <c r="Q707" s="171"/>
      <c r="R707" s="171"/>
      <c r="S707" s="171"/>
      <c r="T707" s="171" t="s">
        <v>2492</v>
      </c>
      <c r="U707" s="171"/>
      <c r="V707" s="168"/>
      <c r="W707" s="171"/>
      <c r="X707" s="168" t="s">
        <v>522</v>
      </c>
      <c r="Y707" s="120" t="s">
        <v>754</v>
      </c>
      <c r="AC707" s="159" t="s">
        <v>1380</v>
      </c>
      <c r="AD707" s="96"/>
      <c r="AE707" s="96"/>
      <c r="AF707" s="96"/>
      <c r="AG707" s="96"/>
      <c r="AH707" s="96"/>
      <c r="AI707" s="96"/>
      <c r="AJ707" s="96"/>
      <c r="AK707" s="96"/>
      <c r="AL707" s="96"/>
      <c r="AM707" s="96"/>
      <c r="AN707" s="96"/>
      <c r="AO707" s="98"/>
      <c r="AP707" s="98"/>
      <c r="AQ707" s="98"/>
      <c r="AR707" s="96"/>
      <c r="AS707" s="99"/>
    </row>
    <row r="708" spans="1:45" ht="44.25" hidden="1" customHeight="1" x14ac:dyDescent="0.3">
      <c r="A708" s="171">
        <v>75</v>
      </c>
      <c r="B708" s="171"/>
      <c r="C708" s="171">
        <v>1851017</v>
      </c>
      <c r="D708" s="171" t="s">
        <v>2485</v>
      </c>
      <c r="E708" s="171" t="s">
        <v>2486</v>
      </c>
      <c r="F708" s="171" t="s">
        <v>274</v>
      </c>
      <c r="I708" s="171" t="s">
        <v>754</v>
      </c>
      <c r="J708" s="195">
        <v>21</v>
      </c>
      <c r="K708" s="183"/>
      <c r="L708" s="180">
        <f>Table3[[#This Row],[PoW]]*Table3[[#This Row],[ToV in 1.000]]</f>
        <v>0</v>
      </c>
      <c r="M708" s="171"/>
      <c r="N708" s="120"/>
      <c r="O708" s="79"/>
      <c r="P708" s="79"/>
      <c r="Q708" s="171"/>
      <c r="R708" s="171"/>
      <c r="S708" s="171"/>
      <c r="T708" s="171" t="s">
        <v>2487</v>
      </c>
      <c r="U708" s="171"/>
      <c r="V708" s="171"/>
      <c r="W708" s="171"/>
      <c r="X708" s="168" t="s">
        <v>522</v>
      </c>
      <c r="Y708" s="86" t="s">
        <v>754</v>
      </c>
      <c r="AC708" s="159" t="s">
        <v>1380</v>
      </c>
      <c r="AD708" s="96"/>
      <c r="AE708" s="96"/>
      <c r="AF708" s="96"/>
      <c r="AG708" s="96"/>
      <c r="AH708" s="96"/>
      <c r="AI708" s="96"/>
      <c r="AJ708" s="96"/>
      <c r="AK708" s="96"/>
      <c r="AL708" s="96"/>
      <c r="AM708" s="96">
        <v>44232</v>
      </c>
      <c r="AN708" s="96"/>
      <c r="AO708" s="98">
        <v>44228</v>
      </c>
      <c r="AP708" s="98">
        <v>44377</v>
      </c>
      <c r="AQ708" s="98"/>
      <c r="AR708" s="96"/>
      <c r="AS708" s="108"/>
    </row>
    <row r="709" spans="1:45" ht="44.25" hidden="1" customHeight="1" x14ac:dyDescent="0.3">
      <c r="A709" s="187">
        <v>74</v>
      </c>
      <c r="B709" s="171"/>
      <c r="C709" s="96">
        <v>1851015</v>
      </c>
      <c r="D709" s="171" t="s">
        <v>2488</v>
      </c>
      <c r="E709" s="171" t="s">
        <v>2489</v>
      </c>
      <c r="F709" s="171" t="s">
        <v>279</v>
      </c>
      <c r="I709" s="171" t="s">
        <v>754</v>
      </c>
      <c r="J709" s="201">
        <v>120</v>
      </c>
      <c r="K709" s="183"/>
      <c r="L709" s="179">
        <f>Table3[[#This Row],[PoW]]*Table3[[#This Row],[ToV in 1.000]]</f>
        <v>0</v>
      </c>
      <c r="M709" s="171" t="s">
        <v>112</v>
      </c>
      <c r="N709" s="120"/>
      <c r="O709" s="79"/>
      <c r="P709" s="79"/>
      <c r="Q709" s="171"/>
      <c r="R709" s="171"/>
      <c r="S709" s="171"/>
      <c r="T709" s="171" t="s">
        <v>2490</v>
      </c>
      <c r="U709" s="171"/>
      <c r="V709" s="168"/>
      <c r="W709" s="171"/>
      <c r="X709" s="171" t="s">
        <v>522</v>
      </c>
      <c r="Y709" s="86"/>
      <c r="AC709" s="159" t="s">
        <v>1380</v>
      </c>
      <c r="AD709" s="96"/>
      <c r="AE709" s="96"/>
      <c r="AF709" s="96"/>
      <c r="AG709" s="96"/>
      <c r="AH709" s="96"/>
      <c r="AI709" s="96"/>
      <c r="AJ709" s="96"/>
      <c r="AK709" s="96"/>
      <c r="AL709" s="98">
        <v>44211</v>
      </c>
      <c r="AM709" s="98">
        <v>44242</v>
      </c>
      <c r="AN709" s="98"/>
      <c r="AO709" s="98">
        <v>44228</v>
      </c>
      <c r="AP709" s="98">
        <v>44469</v>
      </c>
      <c r="AQ709" s="98">
        <v>44270</v>
      </c>
      <c r="AR709" s="96"/>
      <c r="AS709" s="108"/>
    </row>
    <row r="710" spans="1:45" ht="44.25" customHeight="1" x14ac:dyDescent="0.3">
      <c r="A710" s="171">
        <v>72</v>
      </c>
      <c r="B710" s="171"/>
      <c r="C710" s="171" t="s">
        <v>754</v>
      </c>
      <c r="D710" s="171" t="s">
        <v>1521</v>
      </c>
      <c r="E710" s="171" t="s">
        <v>2493</v>
      </c>
      <c r="F710" s="171" t="s">
        <v>274</v>
      </c>
      <c r="H710" s="159">
        <v>44228</v>
      </c>
      <c r="I710" s="171" t="s">
        <v>754</v>
      </c>
      <c r="J710" s="195"/>
      <c r="K710" s="183"/>
      <c r="L710" s="180">
        <f>Table3[[#This Row],[PoW]]*Table3[[#This Row],[ToV in 1.000]]</f>
        <v>0</v>
      </c>
      <c r="M710" s="171"/>
      <c r="N710" s="120"/>
      <c r="O710" s="79"/>
      <c r="P710" s="79"/>
      <c r="Q710" s="171"/>
      <c r="R710" s="171"/>
      <c r="S710" s="171"/>
      <c r="T710" s="171" t="s">
        <v>2494</v>
      </c>
      <c r="U710" s="171"/>
      <c r="V710" s="171"/>
      <c r="W710" s="171"/>
      <c r="X710" s="168" t="s">
        <v>522</v>
      </c>
      <c r="Y710" s="120" t="s">
        <v>754</v>
      </c>
      <c r="AC710" s="159" t="s">
        <v>1380</v>
      </c>
      <c r="AD710" s="96"/>
      <c r="AE710" s="96"/>
      <c r="AF710" s="96"/>
      <c r="AG710" s="96"/>
      <c r="AH710" s="96"/>
      <c r="AI710" s="96"/>
      <c r="AJ710" s="96"/>
      <c r="AK710" s="96"/>
      <c r="AL710" s="96"/>
      <c r="AM710" s="96">
        <v>44228</v>
      </c>
      <c r="AN710" s="96"/>
      <c r="AO710" s="98"/>
      <c r="AP710" s="98"/>
      <c r="AQ710" s="98">
        <v>44256</v>
      </c>
      <c r="AR710" s="96"/>
      <c r="AS710" s="99"/>
    </row>
    <row r="711" spans="1:45" ht="44.25" customHeight="1" x14ac:dyDescent="0.3">
      <c r="A711" s="171">
        <v>70</v>
      </c>
      <c r="B711" s="171"/>
      <c r="C711" s="171" t="s">
        <v>754</v>
      </c>
      <c r="D711" s="168" t="s">
        <v>335</v>
      </c>
      <c r="E711" s="171" t="s">
        <v>2499</v>
      </c>
      <c r="F711" s="168" t="s">
        <v>97</v>
      </c>
      <c r="H711" s="159">
        <v>44221</v>
      </c>
      <c r="I711" s="171" t="s">
        <v>754</v>
      </c>
      <c r="J711" s="195"/>
      <c r="K711" s="183"/>
      <c r="L711" s="180">
        <f>Table3[[#This Row],[PoW]]*Table3[[#This Row],[ToV in 1.000]]</f>
        <v>0</v>
      </c>
      <c r="M711" s="171"/>
      <c r="N711" s="120"/>
      <c r="O711" s="79"/>
      <c r="P711" s="79"/>
      <c r="Q711" s="171"/>
      <c r="R711" s="171"/>
      <c r="S711" s="171"/>
      <c r="T711" s="171" t="s">
        <v>2500</v>
      </c>
      <c r="U711" s="171"/>
      <c r="V711" s="171"/>
      <c r="W711" s="171"/>
      <c r="X711" s="168" t="s">
        <v>522</v>
      </c>
      <c r="Y711" s="120" t="s">
        <v>754</v>
      </c>
      <c r="AC711" s="159" t="s">
        <v>1380</v>
      </c>
      <c r="AD711" s="96"/>
      <c r="AE711" s="96"/>
      <c r="AF711" s="96"/>
      <c r="AG711" s="96"/>
      <c r="AH711" s="96"/>
      <c r="AI711" s="96"/>
      <c r="AJ711" s="96"/>
      <c r="AK711" s="96"/>
      <c r="AL711" s="96"/>
      <c r="AM711" s="96"/>
      <c r="AN711" s="96"/>
      <c r="AO711" s="98"/>
      <c r="AP711" s="98"/>
      <c r="AQ711" s="98"/>
      <c r="AR711" s="96"/>
      <c r="AS711" s="99"/>
    </row>
    <row r="712" spans="1:45" ht="44.25" hidden="1" customHeight="1" x14ac:dyDescent="0.3">
      <c r="A712" s="171">
        <v>71</v>
      </c>
      <c r="B712" s="171"/>
      <c r="C712" s="120" t="s">
        <v>754</v>
      </c>
      <c r="D712" s="171" t="s">
        <v>2187</v>
      </c>
      <c r="E712" s="171" t="s">
        <v>2495</v>
      </c>
      <c r="F712" s="171" t="s">
        <v>279</v>
      </c>
      <c r="I712" s="171" t="s">
        <v>754</v>
      </c>
      <c r="J712" s="195">
        <v>1016</v>
      </c>
      <c r="K712" s="183"/>
      <c r="L712" s="180">
        <f>Table3[[#This Row],[PoW]]*Table3[[#This Row],[ToV in 1.000]]</f>
        <v>0</v>
      </c>
      <c r="M712" s="171" t="s">
        <v>112</v>
      </c>
      <c r="N712" s="120"/>
      <c r="O712" s="79"/>
      <c r="P712" s="79"/>
      <c r="Q712" s="171"/>
      <c r="R712" s="171"/>
      <c r="S712" s="171"/>
      <c r="T712" s="171" t="s">
        <v>2496</v>
      </c>
      <c r="U712" s="171"/>
      <c r="V712" s="171"/>
      <c r="W712" s="171"/>
      <c r="X712" s="171" t="s">
        <v>522</v>
      </c>
      <c r="Y712" s="86"/>
      <c r="AC712" s="159" t="s">
        <v>2497</v>
      </c>
      <c r="AD712" s="96"/>
      <c r="AE712" s="96"/>
      <c r="AF712" s="96"/>
      <c r="AG712" s="148"/>
      <c r="AH712" s="96"/>
      <c r="AI712" s="96"/>
      <c r="AJ712" s="96"/>
      <c r="AK712" s="96"/>
      <c r="AL712" s="98"/>
      <c r="AM712" s="98">
        <v>44208</v>
      </c>
      <c r="AN712" s="98"/>
      <c r="AO712" s="98">
        <v>44228</v>
      </c>
      <c r="AP712" s="98">
        <v>44408</v>
      </c>
      <c r="AQ712" s="98" t="s">
        <v>2498</v>
      </c>
      <c r="AR712" s="96"/>
      <c r="AS712" s="108"/>
    </row>
    <row r="713" spans="1:45" ht="44.25" customHeight="1" x14ac:dyDescent="0.3">
      <c r="A713" s="171">
        <v>69</v>
      </c>
      <c r="B713" s="171"/>
      <c r="C713" s="120" t="s">
        <v>754</v>
      </c>
      <c r="D713" s="171" t="s">
        <v>2501</v>
      </c>
      <c r="E713" s="171" t="s">
        <v>2502</v>
      </c>
      <c r="F713" s="171" t="s">
        <v>279</v>
      </c>
      <c r="H713" s="159">
        <v>44259</v>
      </c>
      <c r="I713" s="171" t="s">
        <v>754</v>
      </c>
      <c r="J713" s="195" t="e">
        <f>800*#REF!</f>
        <v>#REF!</v>
      </c>
      <c r="K713" s="183"/>
      <c r="L713" s="180" t="e">
        <f>Table3[[#This Row],[PoW]]*Table3[[#This Row],[ToV in 1.000]]</f>
        <v>#REF!</v>
      </c>
      <c r="M713" s="171" t="s">
        <v>112</v>
      </c>
      <c r="N713" s="120"/>
      <c r="O713" s="79"/>
      <c r="P713" s="79"/>
      <c r="Q713" s="171"/>
      <c r="R713" s="171"/>
      <c r="S713" s="171"/>
      <c r="T713" s="171" t="s">
        <v>2503</v>
      </c>
      <c r="U713" s="171"/>
      <c r="V713" s="171"/>
      <c r="W713" s="171"/>
      <c r="X713" s="171" t="s">
        <v>522</v>
      </c>
      <c r="Y713" s="120"/>
      <c r="AC713" s="159" t="s">
        <v>1380</v>
      </c>
      <c r="AD713" s="96"/>
      <c r="AE713" s="96"/>
      <c r="AF713" s="96"/>
      <c r="AG713" s="96"/>
      <c r="AH713" s="96"/>
      <c r="AI713" s="96"/>
      <c r="AJ713" s="96"/>
      <c r="AK713" s="96"/>
      <c r="AL713" s="98"/>
      <c r="AM713" s="98">
        <v>44258</v>
      </c>
      <c r="AN713" s="98"/>
      <c r="AO713" s="98"/>
      <c r="AP713" s="98"/>
      <c r="AQ713" s="98">
        <v>44435</v>
      </c>
      <c r="AR713" s="96"/>
      <c r="AS713" s="99"/>
    </row>
    <row r="714" spans="1:45" ht="44.25" customHeight="1" x14ac:dyDescent="0.3">
      <c r="A714" s="171">
        <v>68</v>
      </c>
      <c r="B714" s="171"/>
      <c r="C714" s="171" t="s">
        <v>754</v>
      </c>
      <c r="D714" s="171" t="s">
        <v>2504</v>
      </c>
      <c r="E714" s="171" t="s">
        <v>2505</v>
      </c>
      <c r="F714" s="171" t="s">
        <v>274</v>
      </c>
      <c r="H714" s="159">
        <v>44224</v>
      </c>
      <c r="I714" s="171" t="s">
        <v>754</v>
      </c>
      <c r="J714" s="195"/>
      <c r="K714" s="183"/>
      <c r="L714" s="180">
        <f>Table3[[#This Row],[PoW]]*Table3[[#This Row],[ToV in 1.000]]</f>
        <v>0</v>
      </c>
      <c r="M714" s="171"/>
      <c r="N714" s="120"/>
      <c r="O714" s="79"/>
      <c r="P714" s="79"/>
      <c r="Q714" s="171"/>
      <c r="R714" s="171"/>
      <c r="S714" s="171"/>
      <c r="T714" s="171" t="s">
        <v>2506</v>
      </c>
      <c r="U714" s="171"/>
      <c r="V714" s="171"/>
      <c r="W714" s="171"/>
      <c r="X714" s="168" t="s">
        <v>522</v>
      </c>
      <c r="Y714" s="120" t="s">
        <v>754</v>
      </c>
      <c r="AC714" s="159" t="s">
        <v>1380</v>
      </c>
      <c r="AD714" s="96"/>
      <c r="AE714" s="96"/>
      <c r="AF714" s="96"/>
      <c r="AG714" s="96"/>
      <c r="AH714" s="96"/>
      <c r="AI714" s="96"/>
      <c r="AJ714" s="96"/>
      <c r="AK714" s="96"/>
      <c r="AL714" s="96"/>
      <c r="AM714" s="96">
        <v>44224</v>
      </c>
      <c r="AN714" s="96"/>
      <c r="AO714" s="98"/>
      <c r="AP714" s="98"/>
      <c r="AQ714" s="98"/>
      <c r="AR714" s="96"/>
      <c r="AS714" s="99"/>
    </row>
    <row r="715" spans="1:45" ht="44.25" customHeight="1" x14ac:dyDescent="0.3">
      <c r="A715" s="171">
        <v>67</v>
      </c>
      <c r="B715" s="171"/>
      <c r="C715" s="171" t="s">
        <v>754</v>
      </c>
      <c r="D715" s="171" t="s">
        <v>2507</v>
      </c>
      <c r="E715" s="171" t="s">
        <v>2508</v>
      </c>
      <c r="F715" s="171" t="s">
        <v>274</v>
      </c>
      <c r="H715" s="159">
        <v>44208</v>
      </c>
      <c r="I715" s="171" t="s">
        <v>754</v>
      </c>
      <c r="J715" s="195">
        <v>79</v>
      </c>
      <c r="K715" s="183"/>
      <c r="L715" s="180">
        <f>Table3[[#This Row],[PoW]]*Table3[[#This Row],[ToV in 1.000]]</f>
        <v>0</v>
      </c>
      <c r="M715" s="171"/>
      <c r="N715" s="120"/>
      <c r="O715" s="79"/>
      <c r="P715" s="79"/>
      <c r="Q715" s="171"/>
      <c r="R715" s="171"/>
      <c r="S715" s="171"/>
      <c r="T715" s="171" t="s">
        <v>2509</v>
      </c>
      <c r="U715" s="171"/>
      <c r="V715" s="171"/>
      <c r="W715" s="171"/>
      <c r="X715" s="168" t="s">
        <v>522</v>
      </c>
      <c r="Y715" s="120" t="s">
        <v>754</v>
      </c>
      <c r="Z715" s="159">
        <v>44225</v>
      </c>
      <c r="AC715" s="159" t="s">
        <v>2510</v>
      </c>
      <c r="AD715" s="96"/>
      <c r="AE715" s="96"/>
      <c r="AF715" s="96"/>
      <c r="AG715" s="96"/>
      <c r="AH715" s="96"/>
      <c r="AI715" s="96"/>
      <c r="AJ715" s="96"/>
      <c r="AK715" s="96"/>
      <c r="AL715" s="96">
        <v>44182</v>
      </c>
      <c r="AM715" s="96">
        <v>44207</v>
      </c>
      <c r="AN715" s="96">
        <v>44225</v>
      </c>
      <c r="AO715" s="98">
        <v>44228</v>
      </c>
      <c r="AP715" s="98">
        <v>44316</v>
      </c>
      <c r="AQ715" s="98">
        <v>44293</v>
      </c>
      <c r="AR715" s="96" t="s">
        <v>1975</v>
      </c>
      <c r="AS715" s="99"/>
    </row>
    <row r="716" spans="1:45" ht="44.25" customHeight="1" x14ac:dyDescent="0.3">
      <c r="A716" s="171">
        <v>65</v>
      </c>
      <c r="B716" s="171"/>
      <c r="C716" s="171">
        <v>1491698</v>
      </c>
      <c r="D716" s="171" t="s">
        <v>2071</v>
      </c>
      <c r="E716" s="171" t="s">
        <v>2515</v>
      </c>
      <c r="F716" s="168" t="s">
        <v>97</v>
      </c>
      <c r="H716" s="159">
        <v>44193</v>
      </c>
      <c r="I716" s="171" t="s">
        <v>754</v>
      </c>
      <c r="J716" s="195"/>
      <c r="K716" s="183"/>
      <c r="L716" s="180">
        <f>Table3[[#This Row],[PoW]]*Table3[[#This Row],[ToV in 1.000]]</f>
        <v>0</v>
      </c>
      <c r="M716" s="171"/>
      <c r="N716" s="120"/>
      <c r="O716" s="79"/>
      <c r="P716" s="79"/>
      <c r="Q716" s="171"/>
      <c r="R716" s="171"/>
      <c r="S716" s="171"/>
      <c r="T716" s="171" t="s">
        <v>2516</v>
      </c>
      <c r="U716" s="171"/>
      <c r="V716" s="171"/>
      <c r="W716" s="171"/>
      <c r="X716" s="168" t="s">
        <v>522</v>
      </c>
      <c r="Y716" s="120" t="s">
        <v>754</v>
      </c>
      <c r="AC716" s="159" t="s">
        <v>2517</v>
      </c>
      <c r="AD716" s="96"/>
      <c r="AE716" s="96"/>
      <c r="AF716" s="96"/>
      <c r="AG716" s="96"/>
      <c r="AH716" s="96"/>
      <c r="AI716" s="96"/>
      <c r="AJ716" s="96"/>
      <c r="AK716" s="96"/>
      <c r="AL716" s="96"/>
      <c r="AM716" s="96"/>
      <c r="AN716" s="96"/>
      <c r="AO716" s="98"/>
      <c r="AP716" s="98"/>
      <c r="AQ716" s="98"/>
      <c r="AR716" s="96"/>
      <c r="AS716" s="99"/>
    </row>
    <row r="717" spans="1:45" ht="44.25" hidden="1" customHeight="1" x14ac:dyDescent="0.3">
      <c r="A717" s="171">
        <v>66</v>
      </c>
      <c r="B717" s="171"/>
      <c r="C717" s="171" t="s">
        <v>754</v>
      </c>
      <c r="D717" s="171" t="s">
        <v>2511</v>
      </c>
      <c r="E717" s="171" t="s">
        <v>2512</v>
      </c>
      <c r="F717" s="171" t="s">
        <v>274</v>
      </c>
      <c r="I717" s="171" t="s">
        <v>754</v>
      </c>
      <c r="J717" s="195">
        <v>6</v>
      </c>
      <c r="K717" s="183"/>
      <c r="L717" s="180">
        <f>Table3[[#This Row],[PoW]]*Table3[[#This Row],[ToV in 1.000]]</f>
        <v>0</v>
      </c>
      <c r="M717" s="171"/>
      <c r="N717" s="120"/>
      <c r="O717" s="79"/>
      <c r="P717" s="79"/>
      <c r="Q717" s="171"/>
      <c r="R717" s="171"/>
      <c r="S717" s="171"/>
      <c r="T717" s="171" t="s">
        <v>2513</v>
      </c>
      <c r="U717" s="171"/>
      <c r="V717" s="171"/>
      <c r="W717" s="171"/>
      <c r="X717" s="168" t="s">
        <v>522</v>
      </c>
      <c r="Y717" s="86" t="s">
        <v>754</v>
      </c>
      <c r="AC717" s="159" t="s">
        <v>2514</v>
      </c>
      <c r="AD717" s="96"/>
      <c r="AE717" s="96"/>
      <c r="AF717" s="96"/>
      <c r="AG717" s="96"/>
      <c r="AH717" s="96"/>
      <c r="AI717" s="96"/>
      <c r="AJ717" s="96"/>
      <c r="AK717" s="96"/>
      <c r="AL717" s="96">
        <v>44179</v>
      </c>
      <c r="AM717" s="96">
        <v>44239</v>
      </c>
      <c r="AN717" s="96"/>
      <c r="AO717" s="98"/>
      <c r="AP717" s="98"/>
      <c r="AQ717" s="98">
        <v>44271</v>
      </c>
      <c r="AR717" s="96"/>
      <c r="AS717" s="108"/>
    </row>
    <row r="718" spans="1:45" ht="44.25" customHeight="1" x14ac:dyDescent="0.3">
      <c r="A718" s="171">
        <v>64</v>
      </c>
      <c r="B718" s="171"/>
      <c r="C718" s="171" t="s">
        <v>754</v>
      </c>
      <c r="D718" s="171" t="s">
        <v>1521</v>
      </c>
      <c r="E718" s="171" t="s">
        <v>2518</v>
      </c>
      <c r="F718" s="171" t="s">
        <v>274</v>
      </c>
      <c r="H718" s="159">
        <v>44207</v>
      </c>
      <c r="I718" s="171" t="s">
        <v>754</v>
      </c>
      <c r="J718" s="195"/>
      <c r="K718" s="183"/>
      <c r="L718" s="180">
        <f>Table3[[#This Row],[PoW]]*Table3[[#This Row],[ToV in 1.000]]</f>
        <v>0</v>
      </c>
      <c r="M718" s="171"/>
      <c r="N718" s="120"/>
      <c r="O718" s="79"/>
      <c r="P718" s="79"/>
      <c r="Q718" s="171"/>
      <c r="R718" s="171"/>
      <c r="S718" s="171"/>
      <c r="T718" s="171" t="s">
        <v>2519</v>
      </c>
      <c r="U718" s="171"/>
      <c r="V718" s="171"/>
      <c r="W718" s="171"/>
      <c r="X718" s="168" t="s">
        <v>522</v>
      </c>
      <c r="Y718" s="120" t="s">
        <v>754</v>
      </c>
      <c r="AC718" s="159" t="s">
        <v>2520</v>
      </c>
      <c r="AD718" s="96"/>
      <c r="AE718" s="96"/>
      <c r="AF718" s="96"/>
      <c r="AG718" s="96"/>
      <c r="AH718" s="96"/>
      <c r="AI718" s="96"/>
      <c r="AJ718" s="96"/>
      <c r="AK718" s="96"/>
      <c r="AL718" s="96"/>
      <c r="AM718" s="96">
        <v>44204</v>
      </c>
      <c r="AN718" s="96"/>
      <c r="AO718" s="98"/>
      <c r="AP718" s="98"/>
      <c r="AQ718" s="98"/>
      <c r="AR718" s="96"/>
      <c r="AS718" s="99"/>
    </row>
    <row r="719" spans="1:45" ht="44.25" customHeight="1" x14ac:dyDescent="0.3">
      <c r="A719" s="171">
        <v>62</v>
      </c>
      <c r="B719" s="171"/>
      <c r="C719" s="171" t="s">
        <v>754</v>
      </c>
      <c r="D719" s="171" t="s">
        <v>2524</v>
      </c>
      <c r="E719" s="171" t="s">
        <v>2525</v>
      </c>
      <c r="F719" s="171" t="s">
        <v>274</v>
      </c>
      <c r="H719" s="159">
        <v>44211</v>
      </c>
      <c r="I719" s="171" t="s">
        <v>754</v>
      </c>
      <c r="J719" s="201" t="e">
        <f>(150*#REF!)*4</f>
        <v>#REF!</v>
      </c>
      <c r="K719" s="183"/>
      <c r="L719" s="179" t="e">
        <f>Table3[[#This Row],[PoW]]*Table3[[#This Row],[ToV in 1.000]]</f>
        <v>#REF!</v>
      </c>
      <c r="M719" s="171"/>
      <c r="N719" s="120"/>
      <c r="O719" s="79"/>
      <c r="P719" s="79"/>
      <c r="Q719" s="171"/>
      <c r="R719" s="171"/>
      <c r="S719" s="171"/>
      <c r="T719" s="171" t="s">
        <v>2526</v>
      </c>
      <c r="U719" s="171"/>
      <c r="V719" s="168"/>
      <c r="W719" s="171"/>
      <c r="X719" s="168" t="s">
        <v>522</v>
      </c>
      <c r="Y719" s="120" t="s">
        <v>754</v>
      </c>
      <c r="Z719" s="159">
        <v>44286</v>
      </c>
      <c r="AC719" s="159" t="s">
        <v>2527</v>
      </c>
      <c r="AD719" s="96"/>
      <c r="AE719" s="96"/>
      <c r="AF719" s="96"/>
      <c r="AG719" s="96"/>
      <c r="AH719" s="96"/>
      <c r="AI719" s="96"/>
      <c r="AJ719" s="96"/>
      <c r="AK719" s="96"/>
      <c r="AL719" s="96">
        <v>44174</v>
      </c>
      <c r="AM719" s="96">
        <v>44211</v>
      </c>
      <c r="AN719" s="96">
        <v>44286</v>
      </c>
      <c r="AO719" s="98">
        <v>44287</v>
      </c>
      <c r="AP719" s="98">
        <v>45747</v>
      </c>
      <c r="AQ719" s="98">
        <v>44421</v>
      </c>
      <c r="AR719" s="96" t="s">
        <v>1975</v>
      </c>
      <c r="AS719" s="99"/>
    </row>
    <row r="720" spans="1:45" ht="44.25" hidden="1" customHeight="1" x14ac:dyDescent="0.3">
      <c r="A720" s="171">
        <v>63</v>
      </c>
      <c r="B720" s="171" t="s">
        <v>2206</v>
      </c>
      <c r="C720" s="96">
        <v>1441790</v>
      </c>
      <c r="D720" s="168" t="s">
        <v>335</v>
      </c>
      <c r="E720" s="171" t="s">
        <v>2521</v>
      </c>
      <c r="F720" s="171" t="s">
        <v>279</v>
      </c>
      <c r="I720" s="171" t="s">
        <v>754</v>
      </c>
      <c r="J720" s="201">
        <v>43</v>
      </c>
      <c r="K720" s="183"/>
      <c r="L720" s="179">
        <f>Table3[[#This Row],[PoW]]*Table3[[#This Row],[ToV in 1.000]]</f>
        <v>0</v>
      </c>
      <c r="M720" s="171" t="s">
        <v>112</v>
      </c>
      <c r="N720" s="120"/>
      <c r="O720" s="79"/>
      <c r="P720" s="79"/>
      <c r="Q720" s="171"/>
      <c r="R720" s="171"/>
      <c r="S720" s="171"/>
      <c r="T720" s="171" t="s">
        <v>2522</v>
      </c>
      <c r="U720" s="171"/>
      <c r="V720" s="168"/>
      <c r="W720" s="171"/>
      <c r="X720" s="171" t="s">
        <v>522</v>
      </c>
      <c r="Y720" s="86"/>
      <c r="AC720" s="159" t="s">
        <v>2523</v>
      </c>
      <c r="AD720" s="96"/>
      <c r="AE720" s="96"/>
      <c r="AF720" s="148"/>
      <c r="AG720" s="96"/>
      <c r="AH720" s="96"/>
      <c r="AI720" s="96"/>
      <c r="AJ720" s="96"/>
      <c r="AK720" s="96"/>
      <c r="AL720" s="98">
        <v>44174</v>
      </c>
      <c r="AM720" s="98"/>
      <c r="AN720" s="98"/>
      <c r="AO720" s="98"/>
      <c r="AP720" s="98"/>
      <c r="AQ720" s="98">
        <v>44180</v>
      </c>
      <c r="AR720" s="96"/>
      <c r="AS720" s="108"/>
    </row>
    <row r="721" spans="1:45" ht="44.25" customHeight="1" x14ac:dyDescent="0.3">
      <c r="A721" s="171">
        <v>60</v>
      </c>
      <c r="B721" s="171"/>
      <c r="C721" s="96">
        <v>1472259</v>
      </c>
      <c r="D721" s="171" t="s">
        <v>817</v>
      </c>
      <c r="E721" s="171" t="s">
        <v>2449</v>
      </c>
      <c r="F721" s="171" t="s">
        <v>279</v>
      </c>
      <c r="H721" s="159">
        <v>44179</v>
      </c>
      <c r="I721" s="171" t="s">
        <v>754</v>
      </c>
      <c r="J721" s="195" t="e">
        <f>1200*#REF!</f>
        <v>#REF!</v>
      </c>
      <c r="K721" s="183"/>
      <c r="L721" s="180" t="e">
        <f>Table3[[#This Row],[PoW]]*Table3[[#This Row],[ToV in 1.000]]</f>
        <v>#REF!</v>
      </c>
      <c r="M721" s="171" t="s">
        <v>112</v>
      </c>
      <c r="N721" s="120"/>
      <c r="O721" s="79"/>
      <c r="P721" s="79"/>
      <c r="Q721" s="171"/>
      <c r="R721" s="171"/>
      <c r="S721" s="171"/>
      <c r="T721" s="171" t="s">
        <v>2532</v>
      </c>
      <c r="U721" s="171"/>
      <c r="V721" s="171"/>
      <c r="W721" s="171"/>
      <c r="X721" s="171" t="s">
        <v>522</v>
      </c>
      <c r="Y721" s="120"/>
      <c r="AC721" s="159" t="s">
        <v>2533</v>
      </c>
      <c r="AD721" s="96"/>
      <c r="AE721" s="96"/>
      <c r="AF721" s="96"/>
      <c r="AG721" s="96"/>
      <c r="AH721" s="96"/>
      <c r="AI721" s="96"/>
      <c r="AJ721" s="96"/>
      <c r="AK721" s="96"/>
      <c r="AL721" s="98"/>
      <c r="AM721" s="98">
        <v>44179</v>
      </c>
      <c r="AN721" s="98"/>
      <c r="AO721" s="98">
        <v>44208</v>
      </c>
      <c r="AP721" s="98">
        <v>45302</v>
      </c>
      <c r="AQ721" s="98">
        <v>44200</v>
      </c>
      <c r="AR721" s="96"/>
      <c r="AS721" s="99"/>
    </row>
    <row r="722" spans="1:45" ht="44.25" hidden="1" customHeight="1" x14ac:dyDescent="0.3">
      <c r="A722" s="171">
        <v>61</v>
      </c>
      <c r="B722" s="171"/>
      <c r="C722" s="171">
        <v>1473862</v>
      </c>
      <c r="D722" s="171" t="s">
        <v>2528</v>
      </c>
      <c r="E722" s="171" t="s">
        <v>2529</v>
      </c>
      <c r="F722" s="171" t="s">
        <v>274</v>
      </c>
      <c r="I722" s="171" t="s">
        <v>754</v>
      </c>
      <c r="J722" s="195">
        <v>30</v>
      </c>
      <c r="K722" s="183"/>
      <c r="L722" s="180">
        <f>Table3[[#This Row],[PoW]]*Table3[[#This Row],[ToV in 1.000]]</f>
        <v>0</v>
      </c>
      <c r="M722" s="171"/>
      <c r="N722" s="120"/>
      <c r="O722" s="79"/>
      <c r="P722" s="79"/>
      <c r="Q722" s="171"/>
      <c r="R722" s="171"/>
      <c r="S722" s="171"/>
      <c r="T722" s="171" t="s">
        <v>2530</v>
      </c>
      <c r="U722" s="171"/>
      <c r="V722" s="171"/>
      <c r="W722" s="171"/>
      <c r="X722" s="168" t="s">
        <v>522</v>
      </c>
      <c r="Y722" s="86" t="s">
        <v>754</v>
      </c>
      <c r="AC722" s="159" t="s">
        <v>2531</v>
      </c>
      <c r="AD722" s="96"/>
      <c r="AE722" s="96"/>
      <c r="AF722" s="96"/>
      <c r="AG722" s="96"/>
      <c r="AH722" s="96"/>
      <c r="AI722" s="96"/>
      <c r="AJ722" s="96"/>
      <c r="AK722" s="96"/>
      <c r="AL722" s="96">
        <v>44165</v>
      </c>
      <c r="AM722" s="96"/>
      <c r="AN722" s="96"/>
      <c r="AO722" s="98"/>
      <c r="AP722" s="98"/>
      <c r="AQ722" s="98"/>
      <c r="AR722" s="96"/>
      <c r="AS722" s="108"/>
    </row>
    <row r="723" spans="1:45" ht="44.25" customHeight="1" x14ac:dyDescent="0.3">
      <c r="A723" s="171">
        <v>57</v>
      </c>
      <c r="B723" s="171"/>
      <c r="C723" s="171" t="s">
        <v>754</v>
      </c>
      <c r="D723" s="171" t="s">
        <v>194</v>
      </c>
      <c r="E723" s="171" t="s">
        <v>2541</v>
      </c>
      <c r="F723" s="171" t="s">
        <v>274</v>
      </c>
      <c r="H723" s="159">
        <v>44223</v>
      </c>
      <c r="I723" s="171" t="s">
        <v>754</v>
      </c>
      <c r="J723" s="195">
        <v>1047</v>
      </c>
      <c r="K723" s="183"/>
      <c r="L723" s="180">
        <f>Table3[[#This Row],[PoW]]*Table3[[#This Row],[ToV in 1.000]]</f>
        <v>0</v>
      </c>
      <c r="M723" s="171"/>
      <c r="N723" s="120"/>
      <c r="O723" s="79"/>
      <c r="P723" s="79"/>
      <c r="Q723" s="171"/>
      <c r="R723" s="171"/>
      <c r="S723" s="171"/>
      <c r="T723" s="171" t="s">
        <v>2542</v>
      </c>
      <c r="U723" s="171"/>
      <c r="V723" s="171"/>
      <c r="W723" s="171"/>
      <c r="X723" s="168" t="s">
        <v>522</v>
      </c>
      <c r="Y723" s="120" t="s">
        <v>754</v>
      </c>
      <c r="AC723" s="159" t="s">
        <v>1380</v>
      </c>
      <c r="AD723" s="96"/>
      <c r="AE723" s="96"/>
      <c r="AF723" s="96"/>
      <c r="AG723" s="96"/>
      <c r="AH723" s="96"/>
      <c r="AI723" s="96"/>
      <c r="AJ723" s="96"/>
      <c r="AK723" s="96"/>
      <c r="AL723" s="96">
        <v>44154</v>
      </c>
      <c r="AM723" s="96">
        <v>44151</v>
      </c>
      <c r="AN723" s="96"/>
      <c r="AO723" s="98">
        <v>44256</v>
      </c>
      <c r="AP723" s="98">
        <v>44985</v>
      </c>
      <c r="AQ723" s="98"/>
      <c r="AR723" s="96"/>
      <c r="AS723" s="99"/>
    </row>
    <row r="724" spans="1:45" ht="44.25" hidden="1" customHeight="1" x14ac:dyDescent="0.3">
      <c r="A724" s="171">
        <v>59</v>
      </c>
      <c r="B724" s="171"/>
      <c r="C724" s="96">
        <v>1468810</v>
      </c>
      <c r="D724" s="171" t="s">
        <v>2534</v>
      </c>
      <c r="E724" s="171" t="s">
        <v>2535</v>
      </c>
      <c r="F724" s="171" t="s">
        <v>279</v>
      </c>
      <c r="I724" s="171" t="s">
        <v>754</v>
      </c>
      <c r="J724" s="195" t="e">
        <f>5*#REF!</f>
        <v>#REF!</v>
      </c>
      <c r="K724" s="183"/>
      <c r="L724" s="180" t="e">
        <f>Table3[[#This Row],[PoW]]*Table3[[#This Row],[ToV in 1.000]]</f>
        <v>#REF!</v>
      </c>
      <c r="M724" s="171" t="s">
        <v>112</v>
      </c>
      <c r="N724" s="120"/>
      <c r="O724" s="79"/>
      <c r="P724" s="79"/>
      <c r="Q724" s="171"/>
      <c r="R724" s="171"/>
      <c r="S724" s="171"/>
      <c r="T724" s="171" t="s">
        <v>2536</v>
      </c>
      <c r="U724" s="171"/>
      <c r="V724" s="171"/>
      <c r="W724" s="171"/>
      <c r="X724" s="171" t="s">
        <v>522</v>
      </c>
      <c r="Y724" s="86"/>
      <c r="AC724" s="159" t="s">
        <v>2537</v>
      </c>
      <c r="AD724" s="96"/>
      <c r="AE724" s="96"/>
      <c r="AF724" s="96"/>
      <c r="AG724" s="96"/>
      <c r="AH724" s="96"/>
      <c r="AI724" s="96"/>
      <c r="AJ724" s="96"/>
      <c r="AK724" s="96"/>
      <c r="AL724" s="98">
        <v>44159</v>
      </c>
      <c r="AM724" s="98">
        <v>44167</v>
      </c>
      <c r="AN724" s="98"/>
      <c r="AO724" s="98">
        <v>44168</v>
      </c>
      <c r="AP724" s="98">
        <v>44227</v>
      </c>
      <c r="AQ724" s="98">
        <v>44167</v>
      </c>
      <c r="AR724" s="96"/>
      <c r="AS724" s="108"/>
    </row>
    <row r="725" spans="1:45" ht="44.25" hidden="1" customHeight="1" x14ac:dyDescent="0.3">
      <c r="A725" s="171">
        <v>58</v>
      </c>
      <c r="B725" s="171"/>
      <c r="C725" s="171" t="s">
        <v>754</v>
      </c>
      <c r="D725" s="171" t="s">
        <v>2538</v>
      </c>
      <c r="E725" s="171" t="s">
        <v>2539</v>
      </c>
      <c r="F725" s="168" t="s">
        <v>97</v>
      </c>
      <c r="I725" s="171" t="s">
        <v>754</v>
      </c>
      <c r="J725" s="195"/>
      <c r="K725" s="183"/>
      <c r="L725" s="180">
        <f>Table3[[#This Row],[PoW]]*Table3[[#This Row],[ToV in 1.000]]</f>
        <v>0</v>
      </c>
      <c r="M725" s="171"/>
      <c r="N725" s="120"/>
      <c r="O725" s="79"/>
      <c r="P725" s="79"/>
      <c r="Q725" s="171"/>
      <c r="R725" s="171"/>
      <c r="S725" s="171"/>
      <c r="T725" s="171" t="s">
        <v>2540</v>
      </c>
      <c r="U725" s="171"/>
      <c r="V725" s="171"/>
      <c r="W725" s="171"/>
      <c r="X725" s="168" t="s">
        <v>522</v>
      </c>
      <c r="Y725" s="86" t="s">
        <v>754</v>
      </c>
      <c r="AC725" s="159" t="s">
        <v>1380</v>
      </c>
      <c r="AD725" s="96"/>
      <c r="AE725" s="96"/>
      <c r="AF725" s="96"/>
      <c r="AG725" s="96"/>
      <c r="AH725" s="96"/>
      <c r="AI725" s="96"/>
      <c r="AJ725" s="96"/>
      <c r="AK725" s="96"/>
      <c r="AL725" s="96">
        <v>44153</v>
      </c>
      <c r="AM725" s="96"/>
      <c r="AN725" s="96"/>
      <c r="AO725" s="98"/>
      <c r="AP725" s="98"/>
      <c r="AQ725" s="98"/>
      <c r="AR725" s="96"/>
      <c r="AS725" s="108"/>
    </row>
    <row r="726" spans="1:45" ht="44.25" customHeight="1" x14ac:dyDescent="0.3">
      <c r="A726" s="171">
        <v>56</v>
      </c>
      <c r="B726" s="171"/>
      <c r="C726" s="171" t="s">
        <v>754</v>
      </c>
      <c r="D726" s="171" t="s">
        <v>2543</v>
      </c>
      <c r="E726" s="171" t="s">
        <v>2544</v>
      </c>
      <c r="F726" s="168" t="s">
        <v>97</v>
      </c>
      <c r="H726" s="159">
        <v>44175</v>
      </c>
      <c r="I726" s="171" t="s">
        <v>754</v>
      </c>
      <c r="J726" s="195"/>
      <c r="K726" s="183"/>
      <c r="L726" s="180">
        <f>Table3[[#This Row],[PoW]]*Table3[[#This Row],[ToV in 1.000]]</f>
        <v>0</v>
      </c>
      <c r="M726" s="171"/>
      <c r="N726" s="120"/>
      <c r="O726" s="79"/>
      <c r="P726" s="79"/>
      <c r="Q726" s="171"/>
      <c r="R726" s="171"/>
      <c r="S726" s="171"/>
      <c r="T726" s="171" t="s">
        <v>2545</v>
      </c>
      <c r="U726" s="171"/>
      <c r="V726" s="171"/>
      <c r="W726" s="171"/>
      <c r="X726" s="168" t="s">
        <v>522</v>
      </c>
      <c r="Y726" s="120" t="s">
        <v>754</v>
      </c>
      <c r="AC726" s="159" t="s">
        <v>1380</v>
      </c>
      <c r="AD726" s="96"/>
      <c r="AE726" s="148"/>
      <c r="AF726" s="96"/>
      <c r="AG726" s="96"/>
      <c r="AH726" s="96"/>
      <c r="AI726" s="96"/>
      <c r="AJ726" s="96"/>
      <c r="AK726" s="96"/>
      <c r="AL726" s="96">
        <v>44154</v>
      </c>
      <c r="AM726" s="96"/>
      <c r="AN726" s="96">
        <v>44255</v>
      </c>
      <c r="AO726" s="98">
        <v>44228</v>
      </c>
      <c r="AP726" s="98">
        <v>44957</v>
      </c>
      <c r="AQ726" s="98"/>
      <c r="AR726" s="96"/>
      <c r="AS726" s="99"/>
    </row>
    <row r="727" spans="1:45" ht="44.25" customHeight="1" x14ac:dyDescent="0.3">
      <c r="A727" s="171">
        <v>55</v>
      </c>
      <c r="B727" s="171"/>
      <c r="C727" s="120" t="s">
        <v>754</v>
      </c>
      <c r="D727" s="171" t="s">
        <v>2546</v>
      </c>
      <c r="E727" s="171" t="s">
        <v>2547</v>
      </c>
      <c r="F727" s="171" t="s">
        <v>279</v>
      </c>
      <c r="H727" s="159">
        <v>44160</v>
      </c>
      <c r="I727" s="171" t="s">
        <v>754</v>
      </c>
      <c r="J727" s="195"/>
      <c r="K727" s="183"/>
      <c r="L727" s="180">
        <f>Table3[[#This Row],[PoW]]*Table3[[#This Row],[ToV in 1.000]]</f>
        <v>0</v>
      </c>
      <c r="M727" s="171" t="s">
        <v>112</v>
      </c>
      <c r="N727" s="120"/>
      <c r="O727" s="79"/>
      <c r="P727" s="79"/>
      <c r="Q727" s="171"/>
      <c r="R727" s="171"/>
      <c r="S727" s="171"/>
      <c r="T727" s="171" t="s">
        <v>2548</v>
      </c>
      <c r="U727" s="171"/>
      <c r="V727" s="171"/>
      <c r="W727" s="171"/>
      <c r="X727" s="171" t="s">
        <v>522</v>
      </c>
      <c r="Y727" s="120"/>
      <c r="AC727" s="159" t="s">
        <v>1380</v>
      </c>
      <c r="AD727" s="96"/>
      <c r="AE727" s="96"/>
      <c r="AF727" s="96"/>
      <c r="AG727" s="96"/>
      <c r="AH727" s="96"/>
      <c r="AI727" s="96"/>
      <c r="AJ727" s="96"/>
      <c r="AK727" s="96"/>
      <c r="AL727" s="98">
        <v>44151</v>
      </c>
      <c r="AM727" s="98"/>
      <c r="AN727" s="98"/>
      <c r="AO727" s="98"/>
      <c r="AP727" s="98"/>
      <c r="AQ727" s="98"/>
      <c r="AR727" s="96"/>
      <c r="AS727" s="99"/>
    </row>
    <row r="728" spans="1:45" ht="44.25" customHeight="1" x14ac:dyDescent="0.3">
      <c r="A728" s="171">
        <v>53</v>
      </c>
      <c r="B728" s="171"/>
      <c r="C728" s="171" t="s">
        <v>754</v>
      </c>
      <c r="D728" s="171" t="s">
        <v>2551</v>
      </c>
      <c r="E728" s="171" t="s">
        <v>2552</v>
      </c>
      <c r="F728" s="171" t="s">
        <v>274</v>
      </c>
      <c r="H728" s="159">
        <v>44169</v>
      </c>
      <c r="I728" s="171" t="s">
        <v>754</v>
      </c>
      <c r="J728" s="195"/>
      <c r="K728" s="183"/>
      <c r="L728" s="180">
        <f>Table3[[#This Row],[PoW]]*Table3[[#This Row],[ToV in 1.000]]</f>
        <v>0</v>
      </c>
      <c r="M728" s="171"/>
      <c r="N728" s="120"/>
      <c r="O728" s="79"/>
      <c r="P728" s="79"/>
      <c r="Q728" s="171"/>
      <c r="R728" s="171"/>
      <c r="S728" s="171"/>
      <c r="T728" s="171" t="s">
        <v>2553</v>
      </c>
      <c r="U728" s="171"/>
      <c r="V728" s="171"/>
      <c r="W728" s="171"/>
      <c r="X728" s="168" t="s">
        <v>522</v>
      </c>
      <c r="Y728" s="120" t="s">
        <v>754</v>
      </c>
      <c r="AC728" s="159" t="s">
        <v>1380</v>
      </c>
      <c r="AD728" s="96"/>
      <c r="AE728" s="96"/>
      <c r="AF728" s="96"/>
      <c r="AG728" s="96"/>
      <c r="AH728" s="96"/>
      <c r="AI728" s="96"/>
      <c r="AJ728" s="96"/>
      <c r="AK728" s="96"/>
      <c r="AL728" s="96">
        <v>44151</v>
      </c>
      <c r="AM728" s="96">
        <v>44169</v>
      </c>
      <c r="AN728" s="96"/>
      <c r="AO728" s="98"/>
      <c r="AP728" s="98"/>
      <c r="AQ728" s="98"/>
      <c r="AR728" s="96"/>
      <c r="AS728" s="99"/>
    </row>
    <row r="729" spans="1:45" ht="44.25" hidden="1" customHeight="1" x14ac:dyDescent="0.3">
      <c r="A729" s="171">
        <v>54</v>
      </c>
      <c r="B729" s="171"/>
      <c r="C729" s="171" t="s">
        <v>754</v>
      </c>
      <c r="D729" s="171" t="s">
        <v>1367</v>
      </c>
      <c r="E729" s="171" t="s">
        <v>2549</v>
      </c>
      <c r="F729" s="168" t="s">
        <v>97</v>
      </c>
      <c r="I729" s="171" t="s">
        <v>754</v>
      </c>
      <c r="J729" s="195"/>
      <c r="K729" s="183"/>
      <c r="L729" s="180">
        <f>Table3[[#This Row],[PoW]]*Table3[[#This Row],[ToV in 1.000]]</f>
        <v>0</v>
      </c>
      <c r="M729" s="171"/>
      <c r="N729" s="120"/>
      <c r="O729" s="79"/>
      <c r="P729" s="79"/>
      <c r="Q729" s="171"/>
      <c r="R729" s="171"/>
      <c r="S729" s="171"/>
      <c r="T729" s="171" t="s">
        <v>2550</v>
      </c>
      <c r="U729" s="171"/>
      <c r="V729" s="171"/>
      <c r="W729" s="171"/>
      <c r="X729" s="168" t="s">
        <v>522</v>
      </c>
      <c r="Y729" s="86" t="s">
        <v>754</v>
      </c>
      <c r="AC729" s="159" t="s">
        <v>1380</v>
      </c>
      <c r="AD729" s="96"/>
      <c r="AE729" s="96"/>
      <c r="AF729" s="96"/>
      <c r="AG729" s="96"/>
      <c r="AH729" s="96"/>
      <c r="AI729" s="96"/>
      <c r="AJ729" s="96"/>
      <c r="AK729" s="96"/>
      <c r="AL729" s="96">
        <v>44144</v>
      </c>
      <c r="AM729" s="96"/>
      <c r="AN729" s="96"/>
      <c r="AO729" s="98"/>
      <c r="AP729" s="98"/>
      <c r="AQ729" s="98"/>
      <c r="AR729" s="96"/>
      <c r="AS729" s="108"/>
    </row>
    <row r="730" spans="1:45" ht="44.25" customHeight="1" x14ac:dyDescent="0.3">
      <c r="A730" s="171">
        <v>52</v>
      </c>
      <c r="B730" s="171" t="s">
        <v>516</v>
      </c>
      <c r="C730" s="171" t="s">
        <v>754</v>
      </c>
      <c r="D730" s="171" t="s">
        <v>516</v>
      </c>
      <c r="E730" s="171">
        <v>457</v>
      </c>
      <c r="F730" s="171" t="s">
        <v>274</v>
      </c>
      <c r="H730" s="159">
        <v>44154</v>
      </c>
      <c r="I730" s="171" t="s">
        <v>754</v>
      </c>
      <c r="J730" s="201">
        <v>196</v>
      </c>
      <c r="K730" s="183"/>
      <c r="L730" s="179">
        <f>Table3[[#This Row],[PoW]]*Table3[[#This Row],[ToV in 1.000]]</f>
        <v>0</v>
      </c>
      <c r="M730" s="171"/>
      <c r="N730" s="120"/>
      <c r="O730" s="79"/>
      <c r="P730" s="79"/>
      <c r="Q730" s="171"/>
      <c r="R730" s="171"/>
      <c r="S730" s="171"/>
      <c r="T730" s="171" t="s">
        <v>2554</v>
      </c>
      <c r="U730" s="171"/>
      <c r="V730" s="168"/>
      <c r="W730" s="171"/>
      <c r="X730" s="168" t="s">
        <v>522</v>
      </c>
      <c r="Y730" s="120" t="s">
        <v>754</v>
      </c>
      <c r="AC730" s="159" t="s">
        <v>1380</v>
      </c>
      <c r="AD730" s="96"/>
      <c r="AE730" s="96"/>
      <c r="AF730" s="96"/>
      <c r="AG730" s="96"/>
      <c r="AH730" s="96"/>
      <c r="AI730" s="96"/>
      <c r="AJ730" s="96"/>
      <c r="AK730" s="96"/>
      <c r="AL730" s="96">
        <v>44148</v>
      </c>
      <c r="AM730" s="96">
        <v>44154</v>
      </c>
      <c r="AN730" s="96"/>
      <c r="AO730" s="98"/>
      <c r="AP730" s="98"/>
      <c r="AQ730" s="98">
        <v>44215</v>
      </c>
      <c r="AR730" s="96" t="s">
        <v>2555</v>
      </c>
      <c r="AS730" s="99"/>
    </row>
    <row r="731" spans="1:45" ht="44.25" customHeight="1" x14ac:dyDescent="0.3">
      <c r="A731" s="171">
        <v>49</v>
      </c>
      <c r="B731" s="171"/>
      <c r="C731" s="171">
        <v>5029642</v>
      </c>
      <c r="D731" s="171" t="s">
        <v>2562</v>
      </c>
      <c r="E731" s="171" t="s">
        <v>2563</v>
      </c>
      <c r="F731" s="168" t="s">
        <v>97</v>
      </c>
      <c r="H731" s="159">
        <v>45408</v>
      </c>
      <c r="I731" s="171" t="s">
        <v>754</v>
      </c>
      <c r="J731" s="195">
        <v>2500</v>
      </c>
      <c r="K731" s="183"/>
      <c r="L731" s="180">
        <f>Table3[[#This Row],[PoW]]*Table3[[#This Row],[ToV in 1.000]]</f>
        <v>0</v>
      </c>
      <c r="M731" s="171"/>
      <c r="N731" s="120"/>
      <c r="O731" s="79"/>
      <c r="P731" s="79"/>
      <c r="Q731" s="171"/>
      <c r="R731" s="171"/>
      <c r="S731" s="171"/>
      <c r="T731" s="171" t="s">
        <v>2564</v>
      </c>
      <c r="U731" s="171"/>
      <c r="V731" s="171"/>
      <c r="W731" s="171"/>
      <c r="X731" s="168" t="s">
        <v>522</v>
      </c>
      <c r="Y731" s="86" t="s">
        <v>754</v>
      </c>
      <c r="AC731" s="159" t="s">
        <v>2565</v>
      </c>
      <c r="AD731" s="148"/>
      <c r="AE731" s="96"/>
      <c r="AF731" s="96"/>
      <c r="AG731" s="96"/>
      <c r="AH731" s="96" t="s">
        <v>849</v>
      </c>
      <c r="AI731" s="148">
        <v>0.41</v>
      </c>
      <c r="AJ731" s="96" t="s">
        <v>2566</v>
      </c>
      <c r="AK731" s="96" t="s">
        <v>2567</v>
      </c>
      <c r="AL731" s="96">
        <v>44149</v>
      </c>
      <c r="AM731" s="96"/>
      <c r="AN731" s="96"/>
      <c r="AO731" s="98"/>
      <c r="AP731" s="98"/>
      <c r="AQ731" s="98"/>
      <c r="AR731" s="96"/>
      <c r="AS731" s="108"/>
    </row>
    <row r="732" spans="1:45" ht="44.25" hidden="1" customHeight="1" x14ac:dyDescent="0.3">
      <c r="A732" s="171">
        <v>51</v>
      </c>
      <c r="B732" s="171"/>
      <c r="C732" s="96">
        <v>1457743</v>
      </c>
      <c r="D732" s="171" t="s">
        <v>2556</v>
      </c>
      <c r="E732" s="171" t="s">
        <v>2557</v>
      </c>
      <c r="F732" s="171" t="s">
        <v>279</v>
      </c>
      <c r="I732" s="171" t="s">
        <v>754</v>
      </c>
      <c r="J732" s="201">
        <v>20</v>
      </c>
      <c r="K732" s="183"/>
      <c r="L732" s="179">
        <f>Table3[[#This Row],[PoW]]*Table3[[#This Row],[ToV in 1.000]]</f>
        <v>0</v>
      </c>
      <c r="M732" s="171" t="s">
        <v>112</v>
      </c>
      <c r="N732" s="120"/>
      <c r="O732" s="79"/>
      <c r="P732" s="79"/>
      <c r="Q732" s="171"/>
      <c r="R732" s="171"/>
      <c r="S732" s="171"/>
      <c r="T732" s="171" t="s">
        <v>2558</v>
      </c>
      <c r="U732" s="171"/>
      <c r="V732" s="168"/>
      <c r="W732" s="171"/>
      <c r="X732" s="171" t="s">
        <v>522</v>
      </c>
      <c r="Y732" s="86"/>
      <c r="AC732" s="159" t="s">
        <v>1380</v>
      </c>
      <c r="AD732" s="96"/>
      <c r="AE732" s="96"/>
      <c r="AF732" s="96"/>
      <c r="AG732" s="96"/>
      <c r="AH732" s="96"/>
      <c r="AI732" s="96"/>
      <c r="AJ732" s="96"/>
      <c r="AK732" s="96"/>
      <c r="AL732" s="98">
        <v>44151</v>
      </c>
      <c r="AM732" s="98"/>
      <c r="AN732" s="98"/>
      <c r="AO732" s="98">
        <v>44279</v>
      </c>
      <c r="AP732" s="98">
        <v>45016</v>
      </c>
      <c r="AQ732" s="98">
        <v>44279</v>
      </c>
      <c r="AR732" s="96"/>
      <c r="AS732" s="108"/>
    </row>
    <row r="733" spans="1:45" ht="44.25" hidden="1" customHeight="1" x14ac:dyDescent="0.3">
      <c r="A733" s="171">
        <v>50</v>
      </c>
      <c r="B733" s="171"/>
      <c r="C733" s="120" t="s">
        <v>754</v>
      </c>
      <c r="D733" s="171" t="s">
        <v>1600</v>
      </c>
      <c r="E733" s="171" t="s">
        <v>2559</v>
      </c>
      <c r="F733" s="171" t="s">
        <v>279</v>
      </c>
      <c r="I733" s="171" t="s">
        <v>754</v>
      </c>
      <c r="J733" s="195">
        <v>143</v>
      </c>
      <c r="K733" s="183"/>
      <c r="L733" s="180">
        <f>Table3[[#This Row],[PoW]]*Table3[[#This Row],[ToV in 1.000]]</f>
        <v>0</v>
      </c>
      <c r="M733" s="171" t="s">
        <v>112</v>
      </c>
      <c r="N733" s="120"/>
      <c r="O733" s="79"/>
      <c r="P733" s="79"/>
      <c r="Q733" s="171"/>
      <c r="R733" s="171"/>
      <c r="S733" s="171"/>
      <c r="T733" s="171" t="s">
        <v>2560</v>
      </c>
      <c r="U733" s="171"/>
      <c r="V733" s="171"/>
      <c r="W733" s="171"/>
      <c r="X733" s="171" t="s">
        <v>522</v>
      </c>
      <c r="Y733" s="86"/>
      <c r="AC733" s="159" t="s">
        <v>2561</v>
      </c>
      <c r="AD733" s="96"/>
      <c r="AE733" s="96"/>
      <c r="AF733" s="96"/>
      <c r="AG733" s="96"/>
      <c r="AH733" s="96"/>
      <c r="AI733" s="96"/>
      <c r="AJ733" s="96"/>
      <c r="AK733" s="96"/>
      <c r="AL733" s="98">
        <v>44147</v>
      </c>
      <c r="AM733" s="98">
        <v>44162</v>
      </c>
      <c r="AN733" s="98"/>
      <c r="AO733" s="98">
        <v>44214</v>
      </c>
      <c r="AP733" s="98">
        <v>44285</v>
      </c>
      <c r="AQ733" s="98">
        <v>44210</v>
      </c>
      <c r="AR733" s="96"/>
      <c r="AS733" s="108"/>
    </row>
    <row r="734" spans="1:45" ht="44.25" customHeight="1" x14ac:dyDescent="0.3">
      <c r="A734" s="171">
        <v>48</v>
      </c>
      <c r="B734" s="171"/>
      <c r="C734" s="171">
        <v>1465288</v>
      </c>
      <c r="D734" s="171" t="s">
        <v>2568</v>
      </c>
      <c r="E734" s="171" t="s">
        <v>2569</v>
      </c>
      <c r="F734" s="171" t="s">
        <v>274</v>
      </c>
      <c r="H734" s="159">
        <v>44172</v>
      </c>
      <c r="I734" s="171" t="s">
        <v>754</v>
      </c>
      <c r="J734" s="195">
        <v>1800</v>
      </c>
      <c r="K734" s="183"/>
      <c r="L734" s="180">
        <f>Table3[[#This Row],[PoW]]*Table3[[#This Row],[ToV in 1.000]]</f>
        <v>0</v>
      </c>
      <c r="M734" s="171"/>
      <c r="N734" s="120"/>
      <c r="O734" s="79"/>
      <c r="P734" s="79"/>
      <c r="Q734" s="171"/>
      <c r="R734" s="171"/>
      <c r="S734" s="171"/>
      <c r="T734" s="171" t="s">
        <v>2570</v>
      </c>
      <c r="U734" s="171"/>
      <c r="V734" s="171"/>
      <c r="W734" s="171"/>
      <c r="X734" s="168" t="s">
        <v>522</v>
      </c>
      <c r="Y734" s="120" t="s">
        <v>754</v>
      </c>
      <c r="AC734" s="159" t="s">
        <v>2571</v>
      </c>
      <c r="AD734" s="96"/>
      <c r="AE734" s="96"/>
      <c r="AF734" s="96"/>
      <c r="AG734" s="96"/>
      <c r="AH734" s="96"/>
      <c r="AI734" s="96"/>
      <c r="AJ734" s="96"/>
      <c r="AK734" s="96"/>
      <c r="AL734" s="96">
        <v>44147</v>
      </c>
      <c r="AM734" s="96">
        <v>44172</v>
      </c>
      <c r="AN734" s="96"/>
      <c r="AO734" s="98"/>
      <c r="AP734" s="98"/>
      <c r="AQ734" s="98">
        <v>44293</v>
      </c>
      <c r="AR734" s="96" t="s">
        <v>1975</v>
      </c>
      <c r="AS734" s="99"/>
    </row>
    <row r="735" spans="1:45" ht="44.25" customHeight="1" x14ac:dyDescent="0.3">
      <c r="A735" s="171">
        <v>47</v>
      </c>
      <c r="B735" s="171"/>
      <c r="C735" s="171" t="s">
        <v>754</v>
      </c>
      <c r="D735" s="171" t="s">
        <v>1065</v>
      </c>
      <c r="E735" s="171" t="s">
        <v>2572</v>
      </c>
      <c r="F735" s="168" t="s">
        <v>97</v>
      </c>
      <c r="H735" s="159">
        <v>44166</v>
      </c>
      <c r="I735" s="171" t="s">
        <v>754</v>
      </c>
      <c r="J735" s="195"/>
      <c r="K735" s="183"/>
      <c r="L735" s="180">
        <f>Table3[[#This Row],[PoW]]*Table3[[#This Row],[ToV in 1.000]]</f>
        <v>0</v>
      </c>
      <c r="M735" s="171"/>
      <c r="N735" s="120"/>
      <c r="O735" s="79"/>
      <c r="P735" s="79"/>
      <c r="Q735" s="171"/>
      <c r="R735" s="171"/>
      <c r="S735" s="171"/>
      <c r="T735" s="171" t="s">
        <v>2573</v>
      </c>
      <c r="U735" s="171"/>
      <c r="V735" s="171"/>
      <c r="W735" s="171"/>
      <c r="X735" s="168" t="s">
        <v>522</v>
      </c>
      <c r="Y735" s="120" t="s">
        <v>754</v>
      </c>
      <c r="AC735" s="159" t="s">
        <v>1380</v>
      </c>
      <c r="AD735" s="96"/>
      <c r="AE735" s="96"/>
      <c r="AF735" s="96"/>
      <c r="AG735" s="96"/>
      <c r="AH735" s="96"/>
      <c r="AI735" s="96"/>
      <c r="AJ735" s="96"/>
      <c r="AK735" s="96"/>
      <c r="AL735" s="96">
        <v>44147</v>
      </c>
      <c r="AM735" s="96"/>
      <c r="AN735" s="96"/>
      <c r="AO735" s="98"/>
      <c r="AP735" s="98"/>
      <c r="AQ735" s="98"/>
      <c r="AR735" s="96"/>
      <c r="AS735" s="99"/>
    </row>
    <row r="736" spans="1:45" ht="44.25" customHeight="1" x14ac:dyDescent="0.3">
      <c r="A736" s="171">
        <v>32</v>
      </c>
      <c r="B736" s="171"/>
      <c r="C736" s="171" t="s">
        <v>754</v>
      </c>
      <c r="D736" s="171" t="s">
        <v>2600</v>
      </c>
      <c r="E736" s="171" t="s">
        <v>2601</v>
      </c>
      <c r="F736" s="171" t="s">
        <v>274</v>
      </c>
      <c r="H736" s="159">
        <v>44165</v>
      </c>
      <c r="I736" s="171" t="s">
        <v>754</v>
      </c>
      <c r="J736" s="195"/>
      <c r="K736" s="183"/>
      <c r="L736" s="180">
        <f>Table3[[#This Row],[PoW]]*Table3[[#This Row],[ToV in 1.000]]</f>
        <v>0</v>
      </c>
      <c r="M736" s="171"/>
      <c r="N736" s="120"/>
      <c r="O736" s="79"/>
      <c r="P736" s="79"/>
      <c r="Q736" s="171"/>
      <c r="R736" s="171"/>
      <c r="S736" s="171"/>
      <c r="T736" s="171" t="s">
        <v>2602</v>
      </c>
      <c r="U736" s="171"/>
      <c r="V736" s="171"/>
      <c r="W736" s="171"/>
      <c r="X736" s="168" t="s">
        <v>522</v>
      </c>
      <c r="Y736" s="120" t="s">
        <v>754</v>
      </c>
      <c r="AC736" s="159" t="s">
        <v>1380</v>
      </c>
      <c r="AD736" s="96"/>
      <c r="AE736" s="96"/>
      <c r="AF736" s="96"/>
      <c r="AG736" s="96"/>
      <c r="AH736" s="96"/>
      <c r="AI736" s="96"/>
      <c r="AJ736" s="96"/>
      <c r="AK736" s="96"/>
      <c r="AL736" s="96">
        <v>44130</v>
      </c>
      <c r="AM736" s="96"/>
      <c r="AN736" s="96"/>
      <c r="AO736" s="98"/>
      <c r="AP736" s="98"/>
      <c r="AQ736" s="98"/>
      <c r="AR736" s="96"/>
      <c r="AS736" s="99"/>
    </row>
    <row r="737" spans="1:45" ht="44.25" hidden="1" customHeight="1" x14ac:dyDescent="0.3">
      <c r="A737" s="171">
        <v>46</v>
      </c>
      <c r="B737" s="171"/>
      <c r="C737" s="171" t="s">
        <v>754</v>
      </c>
      <c r="D737" s="171" t="s">
        <v>1496</v>
      </c>
      <c r="E737" s="171" t="s">
        <v>2574</v>
      </c>
      <c r="F737" s="168" t="s">
        <v>97</v>
      </c>
      <c r="I737" s="171" t="s">
        <v>754</v>
      </c>
      <c r="J737" s="195"/>
      <c r="K737" s="183"/>
      <c r="L737" s="180">
        <f>Table3[[#This Row],[PoW]]*Table3[[#This Row],[ToV in 1.000]]</f>
        <v>0</v>
      </c>
      <c r="M737" s="171"/>
      <c r="N737" s="120"/>
      <c r="O737" s="79"/>
      <c r="P737" s="79"/>
      <c r="Q737" s="171"/>
      <c r="R737" s="171"/>
      <c r="S737" s="171"/>
      <c r="T737" s="171" t="s">
        <v>2575</v>
      </c>
      <c r="U737" s="171"/>
      <c r="V737" s="171"/>
      <c r="W737" s="171"/>
      <c r="X737" s="168" t="s">
        <v>522</v>
      </c>
      <c r="Y737" s="86" t="s">
        <v>754</v>
      </c>
      <c r="AC737" s="159" t="s">
        <v>1380</v>
      </c>
      <c r="AD737" s="96"/>
      <c r="AE737" s="96"/>
      <c r="AF737" s="96"/>
      <c r="AG737" s="96"/>
      <c r="AH737" s="96"/>
      <c r="AI737" s="96"/>
      <c r="AJ737" s="96"/>
      <c r="AK737" s="96"/>
      <c r="AL737" s="96">
        <v>44147</v>
      </c>
      <c r="AM737" s="96"/>
      <c r="AN737" s="96"/>
      <c r="AO737" s="98"/>
      <c r="AP737" s="98"/>
      <c r="AQ737" s="98"/>
      <c r="AR737" s="96"/>
      <c r="AS737" s="108"/>
    </row>
    <row r="738" spans="1:45" ht="44.25" hidden="1" customHeight="1" x14ac:dyDescent="0.3">
      <c r="A738" s="171">
        <v>45</v>
      </c>
      <c r="B738" s="171" t="s">
        <v>2254</v>
      </c>
      <c r="C738" s="120" t="s">
        <v>754</v>
      </c>
      <c r="D738" s="171" t="s">
        <v>2576</v>
      </c>
      <c r="E738" s="171"/>
      <c r="F738" s="171" t="s">
        <v>279</v>
      </c>
      <c r="I738" s="171" t="s">
        <v>754</v>
      </c>
      <c r="J738" s="195">
        <v>1500</v>
      </c>
      <c r="K738" s="183"/>
      <c r="L738" s="180">
        <f>Table3[[#This Row],[PoW]]*Table3[[#This Row],[ToV in 1.000]]</f>
        <v>0</v>
      </c>
      <c r="M738" s="171" t="s">
        <v>112</v>
      </c>
      <c r="N738" s="120"/>
      <c r="O738" s="79"/>
      <c r="P738" s="79"/>
      <c r="Q738" s="171"/>
      <c r="R738" s="171"/>
      <c r="S738" s="171"/>
      <c r="T738" s="171" t="s">
        <v>2577</v>
      </c>
      <c r="U738" s="171"/>
      <c r="V738" s="171"/>
      <c r="W738" s="171"/>
      <c r="X738" s="171" t="s">
        <v>522</v>
      </c>
      <c r="Y738" s="86"/>
      <c r="AC738" s="159"/>
      <c r="AD738" s="96"/>
      <c r="AE738" s="96"/>
      <c r="AF738" s="96"/>
      <c r="AG738" s="96"/>
      <c r="AH738" s="96"/>
      <c r="AI738" s="96"/>
      <c r="AJ738" s="96"/>
      <c r="AK738" s="96"/>
      <c r="AL738" s="98"/>
      <c r="AM738" s="98"/>
      <c r="AN738" s="98"/>
      <c r="AO738" s="98"/>
      <c r="AP738" s="98"/>
      <c r="AQ738" s="98"/>
      <c r="AR738" s="96"/>
      <c r="AS738" s="108"/>
    </row>
    <row r="739" spans="1:45" ht="44.25" hidden="1" customHeight="1" x14ac:dyDescent="0.3">
      <c r="A739" s="171">
        <v>44</v>
      </c>
      <c r="B739" s="171" t="s">
        <v>2254</v>
      </c>
      <c r="C739" s="120" t="s">
        <v>754</v>
      </c>
      <c r="D739" s="171" t="s">
        <v>2578</v>
      </c>
      <c r="E739" s="171"/>
      <c r="F739" s="171" t="s">
        <v>279</v>
      </c>
      <c r="I739" s="171" t="s">
        <v>754</v>
      </c>
      <c r="J739" s="195">
        <v>25</v>
      </c>
      <c r="K739" s="183"/>
      <c r="L739" s="180">
        <f>Table3[[#This Row],[PoW]]*Table3[[#This Row],[ToV in 1.000]]</f>
        <v>0</v>
      </c>
      <c r="M739" s="171" t="s">
        <v>112</v>
      </c>
      <c r="N739" s="120"/>
      <c r="O739" s="79"/>
      <c r="P739" s="79"/>
      <c r="Q739" s="171"/>
      <c r="R739" s="171"/>
      <c r="S739" s="171"/>
      <c r="T739" s="171" t="s">
        <v>2577</v>
      </c>
      <c r="U739" s="171"/>
      <c r="V739" s="171"/>
      <c r="W739" s="171"/>
      <c r="X739" s="171" t="s">
        <v>522</v>
      </c>
      <c r="Y739" s="86"/>
      <c r="AC739" s="159"/>
      <c r="AD739" s="96"/>
      <c r="AE739" s="96"/>
      <c r="AF739" s="96"/>
      <c r="AG739" s="96"/>
      <c r="AH739" s="96"/>
      <c r="AI739" s="96"/>
      <c r="AJ739" s="96"/>
      <c r="AK739" s="96"/>
      <c r="AL739" s="98"/>
      <c r="AM739" s="98"/>
      <c r="AN739" s="98"/>
      <c r="AO739" s="98"/>
      <c r="AP739" s="98"/>
      <c r="AQ739" s="98"/>
      <c r="AR739" s="96"/>
      <c r="AS739" s="108"/>
    </row>
    <row r="740" spans="1:45" ht="44.25" hidden="1" customHeight="1" x14ac:dyDescent="0.3">
      <c r="A740" s="171">
        <v>43</v>
      </c>
      <c r="B740" s="171"/>
      <c r="C740" s="171" t="s">
        <v>754</v>
      </c>
      <c r="D740" s="171" t="s">
        <v>2579</v>
      </c>
      <c r="E740" s="171" t="s">
        <v>2580</v>
      </c>
      <c r="F740" s="168" t="s">
        <v>97</v>
      </c>
      <c r="I740" s="171" t="s">
        <v>754</v>
      </c>
      <c r="J740" s="195"/>
      <c r="K740" s="183"/>
      <c r="L740" s="180">
        <f>Table3[[#This Row],[PoW]]*Table3[[#This Row],[ToV in 1.000]]</f>
        <v>0</v>
      </c>
      <c r="M740" s="171"/>
      <c r="N740" s="120"/>
      <c r="O740" s="79"/>
      <c r="P740" s="79"/>
      <c r="Q740" s="171"/>
      <c r="R740" s="171"/>
      <c r="S740" s="171"/>
      <c r="T740" s="171" t="s">
        <v>2581</v>
      </c>
      <c r="U740" s="171"/>
      <c r="V740" s="171"/>
      <c r="W740" s="171"/>
      <c r="X740" s="168" t="s">
        <v>522</v>
      </c>
      <c r="Y740" s="86" t="s">
        <v>754</v>
      </c>
      <c r="AC740" s="159" t="s">
        <v>1380</v>
      </c>
      <c r="AD740" s="96"/>
      <c r="AE740" s="96"/>
      <c r="AF740" s="96"/>
      <c r="AG740" s="96"/>
      <c r="AH740" s="96"/>
      <c r="AI740" s="96"/>
      <c r="AJ740" s="96"/>
      <c r="AK740" s="96"/>
      <c r="AL740" s="96">
        <v>44145</v>
      </c>
      <c r="AM740" s="96"/>
      <c r="AN740" s="96"/>
      <c r="AO740" s="98"/>
      <c r="AP740" s="98"/>
      <c r="AQ740" s="98"/>
      <c r="AR740" s="96"/>
      <c r="AS740" s="108"/>
    </row>
    <row r="741" spans="1:45" ht="44.25" hidden="1" customHeight="1" x14ac:dyDescent="0.3">
      <c r="A741" s="171">
        <v>42</v>
      </c>
      <c r="B741" s="171" t="s">
        <v>2254</v>
      </c>
      <c r="C741" s="171" t="s">
        <v>754</v>
      </c>
      <c r="D741" s="171" t="s">
        <v>2576</v>
      </c>
      <c r="E741" s="171" t="s">
        <v>2582</v>
      </c>
      <c r="F741" s="168" t="s">
        <v>97</v>
      </c>
      <c r="I741" s="171" t="s">
        <v>754</v>
      </c>
      <c r="J741" s="195"/>
      <c r="K741" s="183"/>
      <c r="L741" s="180">
        <f>Table3[[#This Row],[PoW]]*Table3[[#This Row],[ToV in 1.000]]</f>
        <v>0</v>
      </c>
      <c r="M741" s="171"/>
      <c r="N741" s="120"/>
      <c r="O741" s="79"/>
      <c r="P741" s="79"/>
      <c r="Q741" s="171"/>
      <c r="R741" s="171"/>
      <c r="S741" s="171"/>
      <c r="T741" s="171" t="s">
        <v>4104</v>
      </c>
      <c r="U741" s="171"/>
      <c r="V741" s="171"/>
      <c r="W741" s="171"/>
      <c r="X741" s="168" t="s">
        <v>522</v>
      </c>
      <c r="Y741" s="86" t="s">
        <v>754</v>
      </c>
      <c r="AC741" s="159"/>
      <c r="AD741" s="96"/>
      <c r="AE741" s="96"/>
      <c r="AF741" s="96"/>
      <c r="AG741" s="96"/>
      <c r="AH741" s="96"/>
      <c r="AI741" s="96"/>
      <c r="AJ741" s="96"/>
      <c r="AK741" s="96"/>
      <c r="AL741" s="96">
        <v>44141</v>
      </c>
      <c r="AM741" s="96"/>
      <c r="AN741" s="96"/>
      <c r="AO741" s="98"/>
      <c r="AP741" s="98"/>
      <c r="AQ741" s="98"/>
      <c r="AR741" s="96"/>
      <c r="AS741" s="108"/>
    </row>
    <row r="742" spans="1:45" ht="44.25" hidden="1" customHeight="1" x14ac:dyDescent="0.3">
      <c r="A742" s="171">
        <v>40</v>
      </c>
      <c r="B742" s="171"/>
      <c r="C742" s="171" t="s">
        <v>754</v>
      </c>
      <c r="D742" s="171" t="s">
        <v>2583</v>
      </c>
      <c r="E742" s="171" t="s">
        <v>2584</v>
      </c>
      <c r="F742" s="168" t="s">
        <v>97</v>
      </c>
      <c r="I742" s="171" t="s">
        <v>754</v>
      </c>
      <c r="J742" s="201"/>
      <c r="K742" s="183"/>
      <c r="L742" s="179">
        <f>Table3[[#This Row],[PoW]]*Table3[[#This Row],[ToV in 1.000]]</f>
        <v>0</v>
      </c>
      <c r="M742" s="171"/>
      <c r="N742" s="120"/>
      <c r="O742" s="79"/>
      <c r="P742" s="79"/>
      <c r="Q742" s="171"/>
      <c r="R742" s="171"/>
      <c r="S742" s="171"/>
      <c r="T742" s="171" t="s">
        <v>2585</v>
      </c>
      <c r="U742" s="171"/>
      <c r="V742" s="168"/>
      <c r="W742" s="171"/>
      <c r="X742" s="168" t="s">
        <v>522</v>
      </c>
      <c r="Y742" s="86" t="s">
        <v>754</v>
      </c>
      <c r="AC742" s="159" t="s">
        <v>1380</v>
      </c>
      <c r="AD742" s="96"/>
      <c r="AE742" s="96"/>
      <c r="AF742" s="96"/>
      <c r="AG742" s="96"/>
      <c r="AH742" s="96"/>
      <c r="AI742" s="96"/>
      <c r="AJ742" s="96"/>
      <c r="AK742" s="96"/>
      <c r="AL742" s="96">
        <v>44138</v>
      </c>
      <c r="AM742" s="96"/>
      <c r="AN742" s="96"/>
      <c r="AO742" s="98"/>
      <c r="AP742" s="98"/>
      <c r="AQ742" s="98"/>
      <c r="AR742" s="96"/>
      <c r="AS742" s="108"/>
    </row>
    <row r="743" spans="1:45" ht="44.25" hidden="1" customHeight="1" x14ac:dyDescent="0.3">
      <c r="A743" s="171">
        <v>39</v>
      </c>
      <c r="B743" s="171"/>
      <c r="C743" s="171">
        <v>1459186</v>
      </c>
      <c r="D743" s="171" t="s">
        <v>2586</v>
      </c>
      <c r="E743" s="171" t="s">
        <v>2587</v>
      </c>
      <c r="F743" s="171" t="s">
        <v>790</v>
      </c>
      <c r="I743" s="171" t="s">
        <v>754</v>
      </c>
      <c r="J743" s="201"/>
      <c r="K743" s="183"/>
      <c r="L743" s="179">
        <f>Table3[[#This Row],[PoW]]*Table3[[#This Row],[ToV in 1.000]]</f>
        <v>0</v>
      </c>
      <c r="M743" s="171"/>
      <c r="N743" s="120"/>
      <c r="O743" s="79"/>
      <c r="P743" s="79"/>
      <c r="Q743" s="171"/>
      <c r="R743" s="171"/>
      <c r="S743" s="171"/>
      <c r="T743" s="171" t="s">
        <v>2588</v>
      </c>
      <c r="U743" s="171"/>
      <c r="V743" s="168"/>
      <c r="W743" s="171"/>
      <c r="X743" s="168" t="s">
        <v>522</v>
      </c>
      <c r="Y743" s="86" t="s">
        <v>754</v>
      </c>
      <c r="AC743" s="159"/>
      <c r="AD743" s="96"/>
      <c r="AE743" s="96"/>
      <c r="AF743" s="96"/>
      <c r="AG743" s="96"/>
      <c r="AH743" s="96"/>
      <c r="AI743" s="96"/>
      <c r="AJ743" s="96"/>
      <c r="AK743" s="96"/>
      <c r="AL743" s="96">
        <v>44138</v>
      </c>
      <c r="AM743" s="96"/>
      <c r="AN743" s="96"/>
      <c r="AO743" s="98"/>
      <c r="AP743" s="98"/>
      <c r="AQ743" s="98"/>
      <c r="AR743" s="96"/>
      <c r="AS743" s="108"/>
    </row>
    <row r="744" spans="1:45" ht="44.25" hidden="1" customHeight="1" x14ac:dyDescent="0.3">
      <c r="A744" s="171">
        <v>38</v>
      </c>
      <c r="B744" s="171"/>
      <c r="C744" s="171" t="s">
        <v>754</v>
      </c>
      <c r="D744" s="171" t="s">
        <v>2025</v>
      </c>
      <c r="E744" s="171"/>
      <c r="F744" s="168" t="s">
        <v>97</v>
      </c>
      <c r="I744" s="171" t="s">
        <v>754</v>
      </c>
      <c r="J744" s="195"/>
      <c r="K744" s="183"/>
      <c r="L744" s="180">
        <f>Table3[[#This Row],[PoW]]*Table3[[#This Row],[ToV in 1.000]]</f>
        <v>0</v>
      </c>
      <c r="M744" s="171"/>
      <c r="N744" s="120"/>
      <c r="O744" s="79"/>
      <c r="P744" s="79"/>
      <c r="Q744" s="171"/>
      <c r="R744" s="171"/>
      <c r="S744" s="171"/>
      <c r="T744" s="171" t="s">
        <v>2589</v>
      </c>
      <c r="U744" s="171"/>
      <c r="V744" s="171"/>
      <c r="W744" s="171"/>
      <c r="X744" s="168" t="s">
        <v>522</v>
      </c>
      <c r="Y744" s="86" t="s">
        <v>754</v>
      </c>
      <c r="AC744" s="159" t="s">
        <v>1380</v>
      </c>
      <c r="AD744" s="96"/>
      <c r="AE744" s="96"/>
      <c r="AF744" s="96"/>
      <c r="AG744" s="96"/>
      <c r="AH744" s="96"/>
      <c r="AI744" s="96"/>
      <c r="AJ744" s="96"/>
      <c r="AK744" s="96"/>
      <c r="AL744" s="96">
        <v>44138</v>
      </c>
      <c r="AM744" s="96"/>
      <c r="AN744" s="96"/>
      <c r="AO744" s="98"/>
      <c r="AP744" s="98"/>
      <c r="AQ744" s="98"/>
      <c r="AR744" s="96"/>
      <c r="AS744" s="108"/>
    </row>
    <row r="745" spans="1:45" ht="44.25" hidden="1" customHeight="1" x14ac:dyDescent="0.3">
      <c r="A745" s="171">
        <v>37</v>
      </c>
      <c r="B745" s="171"/>
      <c r="C745" s="171" t="s">
        <v>754</v>
      </c>
      <c r="D745" s="171" t="s">
        <v>2590</v>
      </c>
      <c r="E745" s="171" t="s">
        <v>2584</v>
      </c>
      <c r="F745" s="171" t="s">
        <v>274</v>
      </c>
      <c r="I745" s="171" t="s">
        <v>754</v>
      </c>
      <c r="J745" s="195"/>
      <c r="K745" s="183"/>
      <c r="L745" s="180">
        <f>Table3[[#This Row],[PoW]]*Table3[[#This Row],[ToV in 1.000]]</f>
        <v>0</v>
      </c>
      <c r="M745" s="171"/>
      <c r="N745" s="120"/>
      <c r="O745" s="79"/>
      <c r="P745" s="79"/>
      <c r="Q745" s="171"/>
      <c r="R745" s="171"/>
      <c r="S745" s="171"/>
      <c r="T745" s="171" t="s">
        <v>2591</v>
      </c>
      <c r="U745" s="171"/>
      <c r="V745" s="171"/>
      <c r="W745" s="171"/>
      <c r="X745" s="168" t="s">
        <v>522</v>
      </c>
      <c r="Y745" s="86" t="s">
        <v>754</v>
      </c>
      <c r="AC745" s="159" t="s">
        <v>1380</v>
      </c>
      <c r="AD745" s="96"/>
      <c r="AE745" s="96"/>
      <c r="AF745" s="96"/>
      <c r="AG745" s="96"/>
      <c r="AH745" s="96"/>
      <c r="AI745" s="96"/>
      <c r="AJ745" s="96"/>
      <c r="AK745" s="96"/>
      <c r="AL745" s="96">
        <v>44138</v>
      </c>
      <c r="AM745" s="96"/>
      <c r="AN745" s="96"/>
      <c r="AO745" s="98"/>
      <c r="AP745" s="98"/>
      <c r="AQ745" s="98"/>
      <c r="AR745" s="96"/>
      <c r="AS745" s="108"/>
    </row>
    <row r="746" spans="1:45" ht="44.25" hidden="1" customHeight="1" x14ac:dyDescent="0.3">
      <c r="A746" s="171">
        <v>36</v>
      </c>
      <c r="B746" s="171" t="s">
        <v>2206</v>
      </c>
      <c r="C746" s="96">
        <v>1441506</v>
      </c>
      <c r="D746" s="168" t="s">
        <v>335</v>
      </c>
      <c r="E746" s="171" t="s">
        <v>2592</v>
      </c>
      <c r="F746" s="171" t="s">
        <v>279</v>
      </c>
      <c r="I746" s="171" t="s">
        <v>754</v>
      </c>
      <c r="J746" s="195">
        <v>225</v>
      </c>
      <c r="K746" s="183"/>
      <c r="L746" s="180">
        <f>Table3[[#This Row],[PoW]]*Table3[[#This Row],[ToV in 1.000]]</f>
        <v>0</v>
      </c>
      <c r="M746" s="171" t="s">
        <v>112</v>
      </c>
      <c r="N746" s="120"/>
      <c r="O746" s="79"/>
      <c r="P746" s="79"/>
      <c r="Q746" s="171"/>
      <c r="R746" s="171"/>
      <c r="S746" s="171"/>
      <c r="T746" s="171" t="s">
        <v>2593</v>
      </c>
      <c r="U746" s="171"/>
      <c r="V746" s="171"/>
      <c r="W746" s="171"/>
      <c r="X746" s="171" t="s">
        <v>522</v>
      </c>
      <c r="Y746" s="86"/>
      <c r="AC746" s="159" t="s">
        <v>2594</v>
      </c>
      <c r="AD746" s="96"/>
      <c r="AE746" s="96"/>
      <c r="AF746" s="96"/>
      <c r="AG746" s="96"/>
      <c r="AH746" s="96"/>
      <c r="AI746" s="96"/>
      <c r="AJ746" s="96"/>
      <c r="AK746" s="96"/>
      <c r="AL746" s="98">
        <v>44137</v>
      </c>
      <c r="AM746" s="98"/>
      <c r="AN746" s="98"/>
      <c r="AO746" s="98">
        <v>44140</v>
      </c>
      <c r="AP746" s="98">
        <v>44286</v>
      </c>
      <c r="AQ746" s="98">
        <v>44202</v>
      </c>
      <c r="AR746" s="96"/>
      <c r="AS746" s="108"/>
    </row>
    <row r="747" spans="1:45" ht="44.25" hidden="1" customHeight="1" x14ac:dyDescent="0.3">
      <c r="A747" s="171">
        <v>35</v>
      </c>
      <c r="B747" s="171" t="s">
        <v>2254</v>
      </c>
      <c r="C747" s="96">
        <v>44134</v>
      </c>
      <c r="D747" s="171" t="s">
        <v>1997</v>
      </c>
      <c r="E747" s="171" t="s">
        <v>2582</v>
      </c>
      <c r="F747" s="171" t="s">
        <v>279</v>
      </c>
      <c r="I747" s="171" t="s">
        <v>754</v>
      </c>
      <c r="J747" s="195"/>
      <c r="K747" s="183"/>
      <c r="L747" s="180">
        <f>Table3[[#This Row],[PoW]]*Table3[[#This Row],[ToV in 1.000]]</f>
        <v>0</v>
      </c>
      <c r="M747" s="171" t="s">
        <v>112</v>
      </c>
      <c r="N747" s="120"/>
      <c r="O747" s="79"/>
      <c r="P747" s="79"/>
      <c r="Q747" s="171"/>
      <c r="R747" s="171"/>
      <c r="S747" s="171"/>
      <c r="T747" s="171" t="s">
        <v>2595</v>
      </c>
      <c r="U747" s="171"/>
      <c r="V747" s="171"/>
      <c r="W747" s="171"/>
      <c r="X747" s="171" t="s">
        <v>522</v>
      </c>
      <c r="Y747" s="86"/>
      <c r="AC747" s="159" t="s">
        <v>1380</v>
      </c>
      <c r="AD747" s="96"/>
      <c r="AE747" s="96"/>
      <c r="AF747" s="96"/>
      <c r="AG747" s="96"/>
      <c r="AH747" s="96"/>
      <c r="AI747" s="96"/>
      <c r="AJ747" s="96"/>
      <c r="AK747" s="96"/>
      <c r="AL747" s="98">
        <v>44132</v>
      </c>
      <c r="AM747" s="98"/>
      <c r="AN747" s="98"/>
      <c r="AO747" s="98"/>
      <c r="AP747" s="98"/>
      <c r="AQ747" s="98"/>
      <c r="AR747" s="96"/>
      <c r="AS747" s="108"/>
    </row>
    <row r="748" spans="1:45" ht="44.25" hidden="1" customHeight="1" x14ac:dyDescent="0.3">
      <c r="A748" s="171">
        <v>34</v>
      </c>
      <c r="B748" s="171" t="s">
        <v>2254</v>
      </c>
      <c r="C748" s="171" t="s">
        <v>754</v>
      </c>
      <c r="D748" s="171" t="s">
        <v>2596</v>
      </c>
      <c r="E748" s="171" t="s">
        <v>2597</v>
      </c>
      <c r="F748" s="168" t="s">
        <v>97</v>
      </c>
      <c r="I748" s="171" t="s">
        <v>754</v>
      </c>
      <c r="J748" s="195"/>
      <c r="K748" s="183"/>
      <c r="L748" s="180">
        <f>Table3[[#This Row],[PoW]]*Table3[[#This Row],[ToV in 1.000]]</f>
        <v>0</v>
      </c>
      <c r="M748" s="171"/>
      <c r="N748" s="120"/>
      <c r="O748" s="79"/>
      <c r="P748" s="79"/>
      <c r="Q748" s="171"/>
      <c r="R748" s="171"/>
      <c r="S748" s="171"/>
      <c r="T748" s="171" t="s">
        <v>2598</v>
      </c>
      <c r="U748" s="171"/>
      <c r="V748" s="171"/>
      <c r="W748" s="171"/>
      <c r="X748" s="168" t="s">
        <v>522</v>
      </c>
      <c r="Y748" s="86" t="s">
        <v>754</v>
      </c>
      <c r="AC748" s="159" t="s">
        <v>1380</v>
      </c>
      <c r="AD748" s="96"/>
      <c r="AE748" s="96"/>
      <c r="AF748" s="96"/>
      <c r="AG748" s="96"/>
      <c r="AH748" s="96"/>
      <c r="AI748" s="96"/>
      <c r="AJ748" s="96"/>
      <c r="AK748" s="96"/>
      <c r="AL748" s="96">
        <v>44134</v>
      </c>
      <c r="AM748" s="96"/>
      <c r="AN748" s="96"/>
      <c r="AO748" s="98"/>
      <c r="AP748" s="98"/>
      <c r="AQ748" s="98"/>
      <c r="AR748" s="96"/>
      <c r="AS748" s="108"/>
    </row>
    <row r="749" spans="1:45" ht="44.25" hidden="1" customHeight="1" x14ac:dyDescent="0.3">
      <c r="A749" s="171">
        <v>33</v>
      </c>
      <c r="B749" s="171"/>
      <c r="C749" s="171" t="s">
        <v>754</v>
      </c>
      <c r="D749" s="171" t="s">
        <v>2071</v>
      </c>
      <c r="E749" s="171" t="s">
        <v>206</v>
      </c>
      <c r="F749" s="171" t="s">
        <v>274</v>
      </c>
      <c r="I749" s="171" t="s">
        <v>754</v>
      </c>
      <c r="J749" s="195">
        <v>14</v>
      </c>
      <c r="K749" s="183"/>
      <c r="L749" s="180">
        <f>Table3[[#This Row],[PoW]]*Table3[[#This Row],[ToV in 1.000]]</f>
        <v>0</v>
      </c>
      <c r="M749" s="171"/>
      <c r="N749" s="120"/>
      <c r="O749" s="79"/>
      <c r="P749" s="79"/>
      <c r="Q749" s="171"/>
      <c r="R749" s="171"/>
      <c r="S749" s="171"/>
      <c r="T749" s="171" t="s">
        <v>2599</v>
      </c>
      <c r="U749" s="171"/>
      <c r="V749" s="171"/>
      <c r="W749" s="171"/>
      <c r="X749" s="168" t="s">
        <v>522</v>
      </c>
      <c r="Y749" s="86" t="s">
        <v>754</v>
      </c>
      <c r="AC749" s="159" t="s">
        <v>1380</v>
      </c>
      <c r="AD749" s="96"/>
      <c r="AE749" s="96"/>
      <c r="AF749" s="96"/>
      <c r="AG749" s="96"/>
      <c r="AH749" s="96"/>
      <c r="AI749" s="96"/>
      <c r="AJ749" s="96"/>
      <c r="AK749" s="96"/>
      <c r="AL749" s="96">
        <v>44138</v>
      </c>
      <c r="AM749" s="96"/>
      <c r="AN749" s="96"/>
      <c r="AO749" s="98"/>
      <c r="AP749" s="98"/>
      <c r="AQ749" s="98">
        <v>44179</v>
      </c>
      <c r="AR749" s="96" t="s">
        <v>1975</v>
      </c>
      <c r="AS749" s="108"/>
    </row>
    <row r="750" spans="1:45" ht="44.25" customHeight="1" x14ac:dyDescent="0.3">
      <c r="A750" s="171">
        <v>14</v>
      </c>
      <c r="B750" s="171"/>
      <c r="C750" s="120" t="s">
        <v>754</v>
      </c>
      <c r="D750" s="171" t="s">
        <v>2636</v>
      </c>
      <c r="E750" s="171" t="s">
        <v>2637</v>
      </c>
      <c r="F750" s="171" t="s">
        <v>279</v>
      </c>
      <c r="H750" s="159">
        <v>44141</v>
      </c>
      <c r="I750" s="171" t="s">
        <v>754</v>
      </c>
      <c r="J750" s="195" t="e">
        <f>40*#REF!</f>
        <v>#REF!</v>
      </c>
      <c r="K750" s="183"/>
      <c r="L750" s="180" t="e">
        <f>Table3[[#This Row],[PoW]]*Table3[[#This Row],[ToV in 1.000]]</f>
        <v>#REF!</v>
      </c>
      <c r="M750" s="171" t="s">
        <v>112</v>
      </c>
      <c r="N750" s="120"/>
      <c r="O750" s="79"/>
      <c r="P750" s="79"/>
      <c r="Q750" s="171"/>
      <c r="R750" s="171"/>
      <c r="S750" s="171"/>
      <c r="T750" s="171" t="s">
        <v>2638</v>
      </c>
      <c r="U750" s="171"/>
      <c r="V750" s="171"/>
      <c r="W750" s="171"/>
      <c r="X750" s="171" t="s">
        <v>522</v>
      </c>
      <c r="Y750" s="120"/>
      <c r="AC750" s="159" t="s">
        <v>2639</v>
      </c>
      <c r="AD750" s="96"/>
      <c r="AE750" s="96"/>
      <c r="AF750" s="96"/>
      <c r="AG750" s="96"/>
      <c r="AH750" s="120"/>
      <c r="AI750" s="96"/>
      <c r="AJ750" s="94"/>
      <c r="AK750" s="96"/>
      <c r="AL750" s="98">
        <v>44119</v>
      </c>
      <c r="AM750" s="98"/>
      <c r="AN750" s="98"/>
      <c r="AO750" s="98">
        <v>44197</v>
      </c>
      <c r="AP750" s="98">
        <v>44926</v>
      </c>
      <c r="AQ750" s="98">
        <v>44172</v>
      </c>
      <c r="AR750" s="96"/>
      <c r="AS750" s="99"/>
    </row>
    <row r="751" spans="1:45" ht="44.25" hidden="1" customHeight="1" x14ac:dyDescent="0.3">
      <c r="A751" s="171">
        <v>31</v>
      </c>
      <c r="B751" s="171"/>
      <c r="C751" s="171">
        <v>1431187</v>
      </c>
      <c r="D751" s="168" t="s">
        <v>1325</v>
      </c>
      <c r="E751" s="171" t="s">
        <v>2603</v>
      </c>
      <c r="F751" s="168" t="s">
        <v>97</v>
      </c>
      <c r="I751" s="171" t="s">
        <v>754</v>
      </c>
      <c r="J751" s="195">
        <v>100</v>
      </c>
      <c r="K751" s="183"/>
      <c r="L751" s="180">
        <f>Table3[[#This Row],[PoW]]*Table3[[#This Row],[ToV in 1.000]]</f>
        <v>0</v>
      </c>
      <c r="M751" s="171"/>
      <c r="N751" s="120"/>
      <c r="O751" s="79"/>
      <c r="P751" s="79"/>
      <c r="Q751" s="171"/>
      <c r="R751" s="171"/>
      <c r="S751" s="171"/>
      <c r="T751" s="171" t="s">
        <v>2604</v>
      </c>
      <c r="U751" s="171"/>
      <c r="V751" s="171"/>
      <c r="W751" s="171"/>
      <c r="X751" s="168" t="s">
        <v>522</v>
      </c>
      <c r="Y751" s="86" t="s">
        <v>754</v>
      </c>
      <c r="AC751" s="159" t="s">
        <v>1380</v>
      </c>
      <c r="AD751" s="96"/>
      <c r="AE751" s="96"/>
      <c r="AF751" s="96"/>
      <c r="AG751" s="96"/>
      <c r="AH751" s="96"/>
      <c r="AI751" s="96"/>
      <c r="AJ751" s="96"/>
      <c r="AK751" s="96"/>
      <c r="AL751" s="96">
        <v>44130</v>
      </c>
      <c r="AM751" s="96"/>
      <c r="AN751" s="96"/>
      <c r="AO751" s="98">
        <v>112021</v>
      </c>
      <c r="AP751" s="98">
        <v>44347</v>
      </c>
      <c r="AQ751" s="98"/>
      <c r="AR751" s="96"/>
      <c r="AS751" s="108"/>
    </row>
    <row r="752" spans="1:45" ht="44.25" hidden="1" customHeight="1" x14ac:dyDescent="0.3">
      <c r="A752" s="171">
        <v>30</v>
      </c>
      <c r="B752" s="171"/>
      <c r="C752" s="171">
        <v>1431186</v>
      </c>
      <c r="D752" s="168" t="s">
        <v>1325</v>
      </c>
      <c r="E752" s="171" t="s">
        <v>2605</v>
      </c>
      <c r="F752" s="168" t="s">
        <v>97</v>
      </c>
      <c r="I752" s="171" t="s">
        <v>754</v>
      </c>
      <c r="J752" s="195">
        <v>35</v>
      </c>
      <c r="K752" s="183"/>
      <c r="L752" s="180">
        <f>Table3[[#This Row],[PoW]]*Table3[[#This Row],[ToV in 1.000]]</f>
        <v>0</v>
      </c>
      <c r="M752" s="171"/>
      <c r="N752" s="120"/>
      <c r="O752" s="79"/>
      <c r="P752" s="79"/>
      <c r="Q752" s="171"/>
      <c r="R752" s="171"/>
      <c r="S752" s="171"/>
      <c r="T752" s="171" t="s">
        <v>2604</v>
      </c>
      <c r="U752" s="171"/>
      <c r="V752" s="171"/>
      <c r="W752" s="171"/>
      <c r="X752" s="168" t="s">
        <v>522</v>
      </c>
      <c r="Y752" s="86" t="s">
        <v>754</v>
      </c>
      <c r="AC752" s="159" t="s">
        <v>1380</v>
      </c>
      <c r="AD752" s="96"/>
      <c r="AE752" s="96"/>
      <c r="AF752" s="96"/>
      <c r="AG752" s="96"/>
      <c r="AH752" s="96"/>
      <c r="AI752" s="96"/>
      <c r="AJ752" s="96"/>
      <c r="AK752" s="96"/>
      <c r="AL752" s="96">
        <v>44130</v>
      </c>
      <c r="AM752" s="96"/>
      <c r="AN752" s="96"/>
      <c r="AO752" s="98">
        <v>44197</v>
      </c>
      <c r="AP752" s="98">
        <v>44286</v>
      </c>
      <c r="AQ752" s="98"/>
      <c r="AR752" s="96"/>
      <c r="AS752" s="108"/>
    </row>
    <row r="753" spans="1:45" ht="44.25" hidden="1" customHeight="1" x14ac:dyDescent="0.3">
      <c r="A753" s="171">
        <v>29</v>
      </c>
      <c r="B753" s="171"/>
      <c r="C753" s="171">
        <v>1431185</v>
      </c>
      <c r="D753" s="168" t="s">
        <v>1325</v>
      </c>
      <c r="E753" s="171" t="s">
        <v>2606</v>
      </c>
      <c r="F753" s="168" t="s">
        <v>97</v>
      </c>
      <c r="I753" s="171" t="s">
        <v>754</v>
      </c>
      <c r="J753" s="201">
        <v>100</v>
      </c>
      <c r="K753" s="183"/>
      <c r="L753" s="179">
        <f>Table3[[#This Row],[PoW]]*Table3[[#This Row],[ToV in 1.000]]</f>
        <v>0</v>
      </c>
      <c r="M753" s="171"/>
      <c r="N753" s="120"/>
      <c r="O753" s="79"/>
      <c r="P753" s="79"/>
      <c r="Q753" s="171"/>
      <c r="R753" s="171"/>
      <c r="S753" s="171"/>
      <c r="T753" s="171" t="s">
        <v>2604</v>
      </c>
      <c r="U753" s="171"/>
      <c r="V753" s="168"/>
      <c r="W753" s="171"/>
      <c r="X753" s="168" t="s">
        <v>522</v>
      </c>
      <c r="Y753" s="86" t="s">
        <v>754</v>
      </c>
      <c r="AC753" s="159" t="s">
        <v>1380</v>
      </c>
      <c r="AD753" s="96"/>
      <c r="AE753" s="96"/>
      <c r="AF753" s="96"/>
      <c r="AG753" s="96"/>
      <c r="AH753" s="96"/>
      <c r="AI753" s="96"/>
      <c r="AJ753" s="96"/>
      <c r="AK753" s="96"/>
      <c r="AL753" s="96">
        <v>44130</v>
      </c>
      <c r="AM753" s="96"/>
      <c r="AN753" s="96"/>
      <c r="AO753" s="98">
        <v>44197</v>
      </c>
      <c r="AP753" s="98">
        <v>44347</v>
      </c>
      <c r="AQ753" s="98"/>
      <c r="AR753" s="96"/>
      <c r="AS753" s="108"/>
    </row>
    <row r="754" spans="1:45" ht="44.25" hidden="1" customHeight="1" x14ac:dyDescent="0.3">
      <c r="A754" s="171">
        <v>28</v>
      </c>
      <c r="B754" s="171"/>
      <c r="C754" s="171">
        <v>1431184</v>
      </c>
      <c r="D754" s="168" t="s">
        <v>1325</v>
      </c>
      <c r="E754" s="171" t="s">
        <v>2607</v>
      </c>
      <c r="F754" s="168" t="s">
        <v>97</v>
      </c>
      <c r="I754" s="171" t="s">
        <v>754</v>
      </c>
      <c r="J754" s="201">
        <v>90</v>
      </c>
      <c r="K754" s="183"/>
      <c r="L754" s="179">
        <f>Table3[[#This Row],[PoW]]*Table3[[#This Row],[ToV in 1.000]]</f>
        <v>0</v>
      </c>
      <c r="M754" s="171"/>
      <c r="N754" s="120"/>
      <c r="O754" s="79"/>
      <c r="P754" s="79"/>
      <c r="Q754" s="171"/>
      <c r="R754" s="171"/>
      <c r="S754" s="171"/>
      <c r="T754" s="171" t="s">
        <v>2604</v>
      </c>
      <c r="U754" s="171"/>
      <c r="V754" s="168"/>
      <c r="W754" s="171"/>
      <c r="X754" s="168" t="s">
        <v>522</v>
      </c>
      <c r="Y754" s="86" t="s">
        <v>754</v>
      </c>
      <c r="AC754" s="159" t="s">
        <v>1380</v>
      </c>
      <c r="AD754" s="96"/>
      <c r="AE754" s="96"/>
      <c r="AF754" s="96"/>
      <c r="AG754" s="96"/>
      <c r="AH754" s="96"/>
      <c r="AI754" s="96"/>
      <c r="AJ754" s="96"/>
      <c r="AK754" s="96"/>
      <c r="AL754" s="96">
        <v>44130</v>
      </c>
      <c r="AM754" s="96"/>
      <c r="AN754" s="96"/>
      <c r="AO754" s="98">
        <v>44197</v>
      </c>
      <c r="AP754" s="98">
        <v>44316</v>
      </c>
      <c r="AQ754" s="98"/>
      <c r="AR754" s="96"/>
      <c r="AS754" s="108"/>
    </row>
    <row r="755" spans="1:45" ht="44.25" hidden="1" customHeight="1" x14ac:dyDescent="0.3">
      <c r="A755" s="171">
        <v>27</v>
      </c>
      <c r="B755" s="171"/>
      <c r="C755" s="171">
        <v>1431183</v>
      </c>
      <c r="D755" s="168" t="s">
        <v>1325</v>
      </c>
      <c r="E755" s="171" t="s">
        <v>2608</v>
      </c>
      <c r="F755" s="168" t="s">
        <v>97</v>
      </c>
      <c r="I755" s="171" t="s">
        <v>754</v>
      </c>
      <c r="J755" s="195" t="e">
        <f>200*#REF!</f>
        <v>#REF!</v>
      </c>
      <c r="K755" s="183"/>
      <c r="L755" s="180" t="e">
        <f>Table3[[#This Row],[PoW]]*Table3[[#This Row],[ToV in 1.000]]</f>
        <v>#REF!</v>
      </c>
      <c r="M755" s="171"/>
      <c r="N755" s="120"/>
      <c r="O755" s="79"/>
      <c r="P755" s="79"/>
      <c r="Q755" s="171"/>
      <c r="R755" s="171"/>
      <c r="S755" s="171"/>
      <c r="T755" s="171" t="s">
        <v>2604</v>
      </c>
      <c r="U755" s="171"/>
      <c r="V755" s="171"/>
      <c r="W755" s="171"/>
      <c r="X755" s="168" t="s">
        <v>522</v>
      </c>
      <c r="Y755" s="86" t="s">
        <v>754</v>
      </c>
      <c r="AC755" s="159" t="s">
        <v>1380</v>
      </c>
      <c r="AD755" s="96"/>
      <c r="AE755" s="96"/>
      <c r="AF755" s="96"/>
      <c r="AG755" s="96"/>
      <c r="AH755" s="96"/>
      <c r="AI755" s="96"/>
      <c r="AJ755" s="96"/>
      <c r="AK755" s="96"/>
      <c r="AL755" s="96">
        <v>44130</v>
      </c>
      <c r="AM755" s="96"/>
      <c r="AN755" s="96"/>
      <c r="AO755" s="98">
        <v>44197</v>
      </c>
      <c r="AP755" s="98">
        <v>44377</v>
      </c>
      <c r="AQ755" s="98"/>
      <c r="AR755" s="96"/>
      <c r="AS755" s="108"/>
    </row>
    <row r="756" spans="1:45" ht="44.25" hidden="1" customHeight="1" x14ac:dyDescent="0.3">
      <c r="A756" s="171">
        <v>26</v>
      </c>
      <c r="B756" s="171"/>
      <c r="C756" s="171">
        <v>1368035</v>
      </c>
      <c r="D756" s="171" t="s">
        <v>1538</v>
      </c>
      <c r="E756" s="171" t="s">
        <v>2609</v>
      </c>
      <c r="F756" s="171" t="s">
        <v>274</v>
      </c>
      <c r="I756" s="171" t="s">
        <v>754</v>
      </c>
      <c r="J756" s="195">
        <v>100</v>
      </c>
      <c r="K756" s="183"/>
      <c r="L756" s="180">
        <f>Table3[[#This Row],[PoW]]*Table3[[#This Row],[ToV in 1.000]]</f>
        <v>0</v>
      </c>
      <c r="M756" s="171"/>
      <c r="N756" s="120"/>
      <c r="O756" s="79"/>
      <c r="P756" s="79"/>
      <c r="Q756" s="171"/>
      <c r="R756" s="171"/>
      <c r="S756" s="171"/>
      <c r="T756" s="171" t="s">
        <v>2610</v>
      </c>
      <c r="U756" s="171"/>
      <c r="V756" s="171"/>
      <c r="W756" s="171"/>
      <c r="X756" s="168" t="s">
        <v>522</v>
      </c>
      <c r="Y756" s="86" t="s">
        <v>754</v>
      </c>
      <c r="AC756" s="159" t="s">
        <v>2611</v>
      </c>
      <c r="AD756" s="96"/>
      <c r="AE756" s="96"/>
      <c r="AF756" s="96"/>
      <c r="AG756" s="96"/>
      <c r="AH756" s="96"/>
      <c r="AI756" s="96"/>
      <c r="AJ756" s="96"/>
      <c r="AK756" s="96"/>
      <c r="AL756" s="96">
        <v>44117</v>
      </c>
      <c r="AM756" s="96"/>
      <c r="AN756" s="96"/>
      <c r="AO756" s="98"/>
      <c r="AP756" s="98"/>
      <c r="AQ756" s="98"/>
      <c r="AR756" s="96"/>
      <c r="AS756" s="108"/>
    </row>
    <row r="757" spans="1:45" ht="44.25" hidden="1" customHeight="1" x14ac:dyDescent="0.3">
      <c r="A757" s="171">
        <v>25</v>
      </c>
      <c r="B757" s="171"/>
      <c r="C757" s="171">
        <v>1336827</v>
      </c>
      <c r="D757" s="171" t="s">
        <v>2612</v>
      </c>
      <c r="E757" s="171" t="s">
        <v>2613</v>
      </c>
      <c r="F757" s="171" t="s">
        <v>790</v>
      </c>
      <c r="I757" s="171" t="s">
        <v>754</v>
      </c>
      <c r="J757" s="195"/>
      <c r="K757" s="183"/>
      <c r="L757" s="180">
        <f>Table3[[#This Row],[PoW]]*Table3[[#This Row],[ToV in 1.000]]</f>
        <v>0</v>
      </c>
      <c r="M757" s="171"/>
      <c r="N757" s="120"/>
      <c r="O757" s="79"/>
      <c r="P757" s="79"/>
      <c r="Q757" s="171"/>
      <c r="R757" s="171"/>
      <c r="S757" s="171"/>
      <c r="T757" s="171" t="s">
        <v>2614</v>
      </c>
      <c r="U757" s="171"/>
      <c r="V757" s="171"/>
      <c r="W757" s="171"/>
      <c r="X757" s="168" t="s">
        <v>522</v>
      </c>
      <c r="Y757" s="86" t="s">
        <v>754</v>
      </c>
      <c r="AC757" s="159" t="s">
        <v>1380</v>
      </c>
      <c r="AD757" s="96"/>
      <c r="AE757" s="96"/>
      <c r="AF757" s="96"/>
      <c r="AG757" s="96"/>
      <c r="AH757" s="96"/>
      <c r="AI757" s="96"/>
      <c r="AJ757" s="96"/>
      <c r="AK757" s="96"/>
      <c r="AL757" s="96"/>
      <c r="AM757" s="96"/>
      <c r="AN757" s="96"/>
      <c r="AO757" s="98"/>
      <c r="AP757" s="98"/>
      <c r="AQ757" s="98"/>
      <c r="AR757" s="96"/>
      <c r="AS757" s="108"/>
    </row>
    <row r="758" spans="1:45" ht="44.25" hidden="1" customHeight="1" x14ac:dyDescent="0.3">
      <c r="A758" s="171">
        <v>24</v>
      </c>
      <c r="B758" s="171"/>
      <c r="C758" s="171">
        <v>1337001</v>
      </c>
      <c r="D758" s="171" t="s">
        <v>1684</v>
      </c>
      <c r="E758" s="171" t="s">
        <v>2615</v>
      </c>
      <c r="F758" s="168" t="s">
        <v>97</v>
      </c>
      <c r="I758" s="171" t="s">
        <v>754</v>
      </c>
      <c r="J758" s="195"/>
      <c r="K758" s="183"/>
      <c r="L758" s="180">
        <f>Table3[[#This Row],[PoW]]*Table3[[#This Row],[ToV in 1.000]]</f>
        <v>0</v>
      </c>
      <c r="M758" s="171"/>
      <c r="N758" s="120"/>
      <c r="O758" s="79"/>
      <c r="P758" s="79"/>
      <c r="Q758" s="171"/>
      <c r="R758" s="171"/>
      <c r="S758" s="171"/>
      <c r="T758" s="171" t="s">
        <v>2616</v>
      </c>
      <c r="U758" s="171"/>
      <c r="V758" s="171"/>
      <c r="W758" s="171"/>
      <c r="X758" s="168" t="s">
        <v>522</v>
      </c>
      <c r="Y758" s="86" t="s">
        <v>754</v>
      </c>
      <c r="AC758" s="159" t="s">
        <v>1380</v>
      </c>
      <c r="AD758" s="96"/>
      <c r="AE758" s="96"/>
      <c r="AF758" s="96"/>
      <c r="AG758" s="96"/>
      <c r="AH758" s="96"/>
      <c r="AI758" s="96"/>
      <c r="AJ758" s="96"/>
      <c r="AK758" s="96"/>
      <c r="AL758" s="96">
        <v>44144</v>
      </c>
      <c r="AM758" s="96"/>
      <c r="AN758" s="96"/>
      <c r="AO758" s="98"/>
      <c r="AP758" s="98"/>
      <c r="AQ758" s="98"/>
      <c r="AR758" s="96"/>
      <c r="AS758" s="108"/>
    </row>
    <row r="759" spans="1:45" ht="44.25" hidden="1" customHeight="1" x14ac:dyDescent="0.3">
      <c r="A759" s="171">
        <v>23</v>
      </c>
      <c r="B759" s="171"/>
      <c r="C759" s="120" t="s">
        <v>754</v>
      </c>
      <c r="D759" s="171" t="s">
        <v>2617</v>
      </c>
      <c r="E759" s="171" t="s">
        <v>2618</v>
      </c>
      <c r="F759" s="171" t="s">
        <v>279</v>
      </c>
      <c r="I759" s="171" t="s">
        <v>754</v>
      </c>
      <c r="J759" s="195"/>
      <c r="K759" s="183"/>
      <c r="L759" s="180">
        <f>Table3[[#This Row],[PoW]]*Table3[[#This Row],[ToV in 1.000]]</f>
        <v>0</v>
      </c>
      <c r="M759" s="171" t="s">
        <v>112</v>
      </c>
      <c r="N759" s="120"/>
      <c r="O759" s="79"/>
      <c r="P759" s="79"/>
      <c r="Q759" s="171"/>
      <c r="R759" s="171"/>
      <c r="S759" s="171"/>
      <c r="T759" s="171" t="s">
        <v>2619</v>
      </c>
      <c r="U759" s="171"/>
      <c r="V759" s="171"/>
      <c r="W759" s="171"/>
      <c r="X759" s="171" t="s">
        <v>522</v>
      </c>
      <c r="Y759" s="86"/>
      <c r="AC759" s="159" t="s">
        <v>1380</v>
      </c>
      <c r="AD759" s="96"/>
      <c r="AE759" s="96"/>
      <c r="AF759" s="96"/>
      <c r="AG759" s="96"/>
      <c r="AH759" s="96"/>
      <c r="AI759" s="96"/>
      <c r="AJ759" s="96"/>
      <c r="AK759" s="96"/>
      <c r="AL759" s="98">
        <v>44120</v>
      </c>
      <c r="AM759" s="98"/>
      <c r="AN759" s="98"/>
      <c r="AO759" s="98"/>
      <c r="AP759" s="98"/>
      <c r="AQ759" s="98"/>
      <c r="AR759" s="96"/>
      <c r="AS759" s="108"/>
    </row>
    <row r="760" spans="1:45" ht="44.25" hidden="1" customHeight="1" x14ac:dyDescent="0.3">
      <c r="A760" s="171">
        <v>22</v>
      </c>
      <c r="B760" s="171"/>
      <c r="C760" s="96">
        <v>1363623</v>
      </c>
      <c r="D760" s="171" t="s">
        <v>2617</v>
      </c>
      <c r="E760" s="171" t="s">
        <v>2476</v>
      </c>
      <c r="F760" s="171" t="s">
        <v>279</v>
      </c>
      <c r="I760" s="171" t="s">
        <v>754</v>
      </c>
      <c r="J760" s="195">
        <v>15</v>
      </c>
      <c r="K760" s="183"/>
      <c r="L760" s="180">
        <f>Table3[[#This Row],[PoW]]*Table3[[#This Row],[ToV in 1.000]]</f>
        <v>0</v>
      </c>
      <c r="M760" s="171" t="s">
        <v>112</v>
      </c>
      <c r="N760" s="120"/>
      <c r="O760" s="79"/>
      <c r="P760" s="79"/>
      <c r="Q760" s="171"/>
      <c r="R760" s="171"/>
      <c r="S760" s="171"/>
      <c r="T760" s="171"/>
      <c r="U760" s="171"/>
      <c r="V760" s="171"/>
      <c r="W760" s="171"/>
      <c r="X760" s="171" t="s">
        <v>522</v>
      </c>
      <c r="Y760" s="86"/>
      <c r="AC760" s="159" t="s">
        <v>2620</v>
      </c>
      <c r="AD760" s="96"/>
      <c r="AE760" s="96"/>
      <c r="AF760" s="96"/>
      <c r="AG760" s="96"/>
      <c r="AH760" s="96"/>
      <c r="AI760" s="96"/>
      <c r="AJ760" s="96"/>
      <c r="AK760" s="96"/>
      <c r="AL760" s="98"/>
      <c r="AM760" s="98"/>
      <c r="AN760" s="98"/>
      <c r="AO760" s="98"/>
      <c r="AP760" s="98"/>
      <c r="AQ760" s="98">
        <v>44109</v>
      </c>
      <c r="AR760" s="96"/>
      <c r="AS760" s="108"/>
    </row>
    <row r="761" spans="1:45" ht="44.25" hidden="1" customHeight="1" x14ac:dyDescent="0.3">
      <c r="A761" s="171">
        <v>21</v>
      </c>
      <c r="B761" s="171"/>
      <c r="C761" s="171">
        <v>1336830</v>
      </c>
      <c r="D761" s="171" t="s">
        <v>2578</v>
      </c>
      <c r="E761" s="171" t="s">
        <v>2621</v>
      </c>
      <c r="F761" s="168" t="s">
        <v>97</v>
      </c>
      <c r="I761" s="171" t="s">
        <v>754</v>
      </c>
      <c r="J761" s="195">
        <v>844</v>
      </c>
      <c r="K761" s="183"/>
      <c r="L761" s="180">
        <f>Table3[[#This Row],[PoW]]*Table3[[#This Row],[ToV in 1.000]]</f>
        <v>0</v>
      </c>
      <c r="M761" s="171"/>
      <c r="N761" s="120"/>
      <c r="O761" s="79"/>
      <c r="P761" s="79"/>
      <c r="Q761" s="171"/>
      <c r="R761" s="171"/>
      <c r="S761" s="171"/>
      <c r="T761" s="171" t="s">
        <v>2622</v>
      </c>
      <c r="U761" s="171"/>
      <c r="V761" s="171"/>
      <c r="W761" s="171"/>
      <c r="X761" s="168" t="s">
        <v>522</v>
      </c>
      <c r="Y761" s="86" t="s">
        <v>754</v>
      </c>
      <c r="AC761" s="159" t="s">
        <v>1380</v>
      </c>
      <c r="AD761" s="96"/>
      <c r="AE761" s="96"/>
      <c r="AF761" s="96"/>
      <c r="AG761" s="96"/>
      <c r="AH761" s="96"/>
      <c r="AI761" s="96"/>
      <c r="AJ761" s="96"/>
      <c r="AK761" s="96"/>
      <c r="AL761" s="96">
        <v>44116</v>
      </c>
      <c r="AM761" s="96"/>
      <c r="AN761" s="96"/>
      <c r="AO761" s="98"/>
      <c r="AP761" s="98"/>
      <c r="AQ761" s="98"/>
      <c r="AR761" s="96"/>
      <c r="AS761" s="108"/>
    </row>
    <row r="762" spans="1:45" ht="44.25" hidden="1" customHeight="1" x14ac:dyDescent="0.3">
      <c r="A762" s="171">
        <v>20</v>
      </c>
      <c r="B762" s="171"/>
      <c r="C762" s="171" t="s">
        <v>2623</v>
      </c>
      <c r="D762" s="168" t="s">
        <v>1325</v>
      </c>
      <c r="E762" s="171"/>
      <c r="F762" s="168" t="s">
        <v>97</v>
      </c>
      <c r="I762" s="171" t="s">
        <v>754</v>
      </c>
      <c r="J762" s="195"/>
      <c r="K762" s="183"/>
      <c r="L762" s="180">
        <f>Table3[[#This Row],[PoW]]*Table3[[#This Row],[ToV in 1.000]]</f>
        <v>0</v>
      </c>
      <c r="M762" s="171"/>
      <c r="N762" s="120"/>
      <c r="O762" s="79"/>
      <c r="P762" s="79"/>
      <c r="Q762" s="171"/>
      <c r="R762" s="171"/>
      <c r="S762" s="171"/>
      <c r="T762" s="171" t="s">
        <v>2624</v>
      </c>
      <c r="U762" s="171"/>
      <c r="V762" s="171"/>
      <c r="W762" s="171"/>
      <c r="X762" s="168" t="s">
        <v>522</v>
      </c>
      <c r="Y762" s="86" t="s">
        <v>754</v>
      </c>
      <c r="AC762" s="159" t="s">
        <v>1380</v>
      </c>
      <c r="AD762" s="96"/>
      <c r="AE762" s="96"/>
      <c r="AF762" s="96"/>
      <c r="AG762" s="96"/>
      <c r="AH762" s="96"/>
      <c r="AI762" s="96"/>
      <c r="AJ762" s="96"/>
      <c r="AK762" s="96"/>
      <c r="AL762" s="96">
        <v>44116</v>
      </c>
      <c r="AM762" s="96"/>
      <c r="AN762" s="96"/>
      <c r="AO762" s="98"/>
      <c r="AP762" s="98"/>
      <c r="AQ762" s="98"/>
      <c r="AR762" s="96"/>
      <c r="AS762" s="108"/>
    </row>
    <row r="763" spans="1:45" ht="44.25" hidden="1" customHeight="1" x14ac:dyDescent="0.3">
      <c r="A763" s="171">
        <v>19</v>
      </c>
      <c r="B763" s="171"/>
      <c r="C763" s="171" t="s">
        <v>754</v>
      </c>
      <c r="D763" s="171" t="s">
        <v>2625</v>
      </c>
      <c r="E763" s="171"/>
      <c r="F763" s="168" t="s">
        <v>97</v>
      </c>
      <c r="I763" s="171" t="s">
        <v>754</v>
      </c>
      <c r="J763" s="195"/>
      <c r="K763" s="183"/>
      <c r="L763" s="180">
        <f>Table3[[#This Row],[PoW]]*Table3[[#This Row],[ToV in 1.000]]</f>
        <v>0</v>
      </c>
      <c r="M763" s="171"/>
      <c r="N763" s="120"/>
      <c r="O763" s="79"/>
      <c r="P763" s="79"/>
      <c r="Q763" s="171"/>
      <c r="R763" s="171"/>
      <c r="S763" s="171"/>
      <c r="T763" s="171" t="s">
        <v>2626</v>
      </c>
      <c r="U763" s="171"/>
      <c r="V763" s="171"/>
      <c r="W763" s="171"/>
      <c r="X763" s="168" t="s">
        <v>522</v>
      </c>
      <c r="Y763" s="86" t="s">
        <v>754</v>
      </c>
      <c r="AC763" s="159" t="s">
        <v>2627</v>
      </c>
      <c r="AD763" s="96"/>
      <c r="AE763" s="96"/>
      <c r="AF763" s="96"/>
      <c r="AG763" s="96"/>
      <c r="AH763" s="96"/>
      <c r="AI763" s="96"/>
      <c r="AJ763" s="96"/>
      <c r="AK763" s="96"/>
      <c r="AL763" s="96">
        <v>44119</v>
      </c>
      <c r="AM763" s="96"/>
      <c r="AN763" s="96"/>
      <c r="AO763" s="98"/>
      <c r="AP763" s="98"/>
      <c r="AQ763" s="98"/>
      <c r="AR763" s="96"/>
      <c r="AS763" s="108"/>
    </row>
    <row r="764" spans="1:45" ht="44.25" hidden="1" customHeight="1" x14ac:dyDescent="0.3">
      <c r="A764" s="171">
        <v>18</v>
      </c>
      <c r="B764" s="171"/>
      <c r="C764" s="96">
        <v>1352028</v>
      </c>
      <c r="D764" s="171" t="s">
        <v>2138</v>
      </c>
      <c r="E764" s="171"/>
      <c r="F764" s="171" t="s">
        <v>279</v>
      </c>
      <c r="I764" s="171" t="s">
        <v>754</v>
      </c>
      <c r="J764" s="201">
        <v>257</v>
      </c>
      <c r="K764" s="183"/>
      <c r="L764" s="179">
        <f>Table3[[#This Row],[PoW]]*Table3[[#This Row],[ToV in 1.000]]</f>
        <v>0</v>
      </c>
      <c r="M764" s="171" t="s">
        <v>112</v>
      </c>
      <c r="N764" s="120"/>
      <c r="O764" s="79"/>
      <c r="P764" s="79"/>
      <c r="Q764" s="171"/>
      <c r="R764" s="171"/>
      <c r="S764" s="171"/>
      <c r="T764" s="171" t="s">
        <v>2628</v>
      </c>
      <c r="U764" s="171"/>
      <c r="V764" s="168"/>
      <c r="W764" s="171"/>
      <c r="X764" s="171" t="s">
        <v>522</v>
      </c>
      <c r="Y764" s="86"/>
      <c r="AC764" s="159" t="s">
        <v>2629</v>
      </c>
      <c r="AD764" s="96"/>
      <c r="AE764" s="96"/>
      <c r="AF764" s="96"/>
      <c r="AG764" s="96"/>
      <c r="AH764" s="96"/>
      <c r="AI764" s="96"/>
      <c r="AJ764" s="96"/>
      <c r="AK764" s="96"/>
      <c r="AL764" s="98"/>
      <c r="AM764" s="98"/>
      <c r="AN764" s="98"/>
      <c r="AO764" s="98"/>
      <c r="AP764" s="98"/>
      <c r="AQ764" s="98"/>
      <c r="AR764" s="96"/>
      <c r="AS764" s="108"/>
    </row>
    <row r="765" spans="1:45" ht="44.25" hidden="1" customHeight="1" x14ac:dyDescent="0.3">
      <c r="A765" s="171">
        <v>17</v>
      </c>
      <c r="B765" s="171" t="s">
        <v>2630</v>
      </c>
      <c r="C765" s="171" t="s">
        <v>754</v>
      </c>
      <c r="D765" s="171" t="s">
        <v>1065</v>
      </c>
      <c r="E765" s="171" t="s">
        <v>2631</v>
      </c>
      <c r="F765" s="171" t="s">
        <v>274</v>
      </c>
      <c r="I765" s="171" t="s">
        <v>754</v>
      </c>
      <c r="J765" s="201"/>
      <c r="K765" s="183"/>
      <c r="L765" s="179">
        <f>Table3[[#This Row],[PoW]]*Table3[[#This Row],[ToV in 1.000]]</f>
        <v>0</v>
      </c>
      <c r="M765" s="171"/>
      <c r="N765" s="120"/>
      <c r="O765" s="79"/>
      <c r="P765" s="79"/>
      <c r="Q765" s="171"/>
      <c r="R765" s="171"/>
      <c r="S765" s="171"/>
      <c r="T765" s="171" t="s">
        <v>2632</v>
      </c>
      <c r="U765" s="171"/>
      <c r="V765" s="168"/>
      <c r="W765" s="171"/>
      <c r="X765" s="168" t="s">
        <v>522</v>
      </c>
      <c r="Y765" s="86" t="s">
        <v>754</v>
      </c>
      <c r="AC765" s="159" t="s">
        <v>1380</v>
      </c>
      <c r="AD765" s="96"/>
      <c r="AE765" s="96"/>
      <c r="AF765" s="96"/>
      <c r="AG765" s="96"/>
      <c r="AH765" s="96"/>
      <c r="AI765" s="96"/>
      <c r="AJ765" s="96"/>
      <c r="AK765" s="96"/>
      <c r="AL765" s="96"/>
      <c r="AM765" s="96"/>
      <c r="AN765" s="96"/>
      <c r="AO765" s="98"/>
      <c r="AP765" s="98"/>
      <c r="AQ765" s="98"/>
      <c r="AR765" s="96"/>
      <c r="AS765" s="108"/>
    </row>
    <row r="766" spans="1:45" ht="44.25" hidden="1" customHeight="1" x14ac:dyDescent="0.3">
      <c r="A766" s="171">
        <v>16</v>
      </c>
      <c r="B766" s="171" t="s">
        <v>2630</v>
      </c>
      <c r="C766" s="171">
        <v>1246781</v>
      </c>
      <c r="D766" s="171" t="s">
        <v>1065</v>
      </c>
      <c r="E766" s="171" t="s">
        <v>2633</v>
      </c>
      <c r="F766" s="171" t="s">
        <v>274</v>
      </c>
      <c r="I766" s="171" t="s">
        <v>754</v>
      </c>
      <c r="J766" s="195"/>
      <c r="K766" s="183"/>
      <c r="L766" s="180">
        <f>Table3[[#This Row],[PoW]]*Table3[[#This Row],[ToV in 1.000]]</f>
        <v>0</v>
      </c>
      <c r="M766" s="171"/>
      <c r="N766" s="120"/>
      <c r="O766" s="79"/>
      <c r="P766" s="79"/>
      <c r="Q766" s="171"/>
      <c r="R766" s="171"/>
      <c r="S766" s="171"/>
      <c r="T766" s="171" t="s">
        <v>2632</v>
      </c>
      <c r="U766" s="171"/>
      <c r="V766" s="171"/>
      <c r="W766" s="171"/>
      <c r="X766" s="168" t="s">
        <v>522</v>
      </c>
      <c r="Y766" s="86" t="s">
        <v>754</v>
      </c>
      <c r="AC766" s="159" t="s">
        <v>1380</v>
      </c>
      <c r="AD766" s="96"/>
      <c r="AE766" s="96"/>
      <c r="AF766" s="96"/>
      <c r="AG766" s="96"/>
      <c r="AH766" s="96"/>
      <c r="AI766" s="96"/>
      <c r="AJ766" s="96"/>
      <c r="AK766" s="96"/>
      <c r="AL766" s="96"/>
      <c r="AM766" s="96"/>
      <c r="AN766" s="96"/>
      <c r="AO766" s="98"/>
      <c r="AP766" s="98"/>
      <c r="AQ766" s="98"/>
      <c r="AR766" s="96"/>
      <c r="AS766" s="108"/>
    </row>
    <row r="767" spans="1:45" ht="44.25" hidden="1" customHeight="1" x14ac:dyDescent="0.3">
      <c r="A767" s="171">
        <v>15</v>
      </c>
      <c r="B767" s="171" t="s">
        <v>2254</v>
      </c>
      <c r="C767" s="120" t="s">
        <v>754</v>
      </c>
      <c r="D767" s="171" t="s">
        <v>2634</v>
      </c>
      <c r="E767" s="171"/>
      <c r="F767" s="171" t="s">
        <v>279</v>
      </c>
      <c r="I767" s="171" t="s">
        <v>754</v>
      </c>
      <c r="J767" s="195">
        <v>200</v>
      </c>
      <c r="K767" s="183"/>
      <c r="L767" s="180">
        <f>Table3[[#This Row],[PoW]]*Table3[[#This Row],[ToV in 1.000]]</f>
        <v>0</v>
      </c>
      <c r="M767" s="171" t="s">
        <v>112</v>
      </c>
      <c r="N767" s="120"/>
      <c r="O767" s="79"/>
      <c r="P767" s="79"/>
      <c r="Q767" s="171"/>
      <c r="R767" s="171"/>
      <c r="S767" s="171"/>
      <c r="T767" s="171" t="s">
        <v>2635</v>
      </c>
      <c r="U767" s="171"/>
      <c r="V767" s="171"/>
      <c r="W767" s="171"/>
      <c r="X767" s="171" t="s">
        <v>522</v>
      </c>
      <c r="Y767" s="86"/>
      <c r="AC767" s="159" t="s">
        <v>1380</v>
      </c>
      <c r="AD767" s="96"/>
      <c r="AE767" s="96"/>
      <c r="AF767" s="96"/>
      <c r="AG767" s="96"/>
      <c r="AH767" s="96"/>
      <c r="AI767" s="96"/>
      <c r="AJ767" s="94"/>
      <c r="AK767" s="96"/>
      <c r="AL767" s="98">
        <v>44117</v>
      </c>
      <c r="AM767" s="98"/>
      <c r="AN767" s="98"/>
      <c r="AO767" s="98"/>
      <c r="AP767" s="98"/>
      <c r="AQ767" s="98"/>
      <c r="AR767" s="96"/>
      <c r="AS767" s="108"/>
    </row>
    <row r="768" spans="1:45" ht="44.25" customHeight="1" x14ac:dyDescent="0.3">
      <c r="A768" s="171">
        <v>13</v>
      </c>
      <c r="B768" s="171"/>
      <c r="C768" s="171" t="s">
        <v>754</v>
      </c>
      <c r="D768" s="120" t="s">
        <v>794</v>
      </c>
      <c r="E768" s="171" t="s">
        <v>2640</v>
      </c>
      <c r="F768" s="171" t="s">
        <v>274</v>
      </c>
      <c r="H768" s="159">
        <v>44145</v>
      </c>
      <c r="I768" s="171" t="s">
        <v>754</v>
      </c>
      <c r="J768" s="195">
        <v>142</v>
      </c>
      <c r="K768" s="183"/>
      <c r="L768" s="180">
        <f>Table3[[#This Row],[PoW]]*Table3[[#This Row],[ToV in 1.000]]</f>
        <v>0</v>
      </c>
      <c r="M768" s="171"/>
      <c r="N768" s="120"/>
      <c r="O768" s="79"/>
      <c r="P768" s="79"/>
      <c r="Q768" s="171"/>
      <c r="R768" s="171"/>
      <c r="S768" s="171"/>
      <c r="T768" s="171" t="s">
        <v>2641</v>
      </c>
      <c r="U768" s="171"/>
      <c r="V768" s="171"/>
      <c r="W768" s="171"/>
      <c r="X768" s="168" t="s">
        <v>522</v>
      </c>
      <c r="Y768" s="120" t="s">
        <v>754</v>
      </c>
      <c r="Z768" s="159">
        <v>44172</v>
      </c>
      <c r="AC768" s="159" t="s">
        <v>1380</v>
      </c>
      <c r="AD768" s="96"/>
      <c r="AE768" s="96"/>
      <c r="AF768" s="96"/>
      <c r="AG768" s="96"/>
      <c r="AH768" s="120"/>
      <c r="AI768" s="96"/>
      <c r="AJ768" s="94"/>
      <c r="AK768" s="96"/>
      <c r="AL768" s="96">
        <v>44119</v>
      </c>
      <c r="AM768" s="96"/>
      <c r="AN768" s="96">
        <v>44196</v>
      </c>
      <c r="AO768" s="98"/>
      <c r="AP768" s="98" t="s">
        <v>2642</v>
      </c>
      <c r="AQ768" s="98">
        <v>44160</v>
      </c>
      <c r="AR768" s="96" t="s">
        <v>2643</v>
      </c>
      <c r="AS768" s="99"/>
    </row>
    <row r="769" spans="1:45" ht="44.25" customHeight="1" x14ac:dyDescent="0.3">
      <c r="A769" s="171">
        <v>7</v>
      </c>
      <c r="B769" s="171" t="s">
        <v>2254</v>
      </c>
      <c r="C769" s="120" t="s">
        <v>754</v>
      </c>
      <c r="D769" s="171" t="s">
        <v>1997</v>
      </c>
      <c r="E769" s="171" t="s">
        <v>2656</v>
      </c>
      <c r="F769" s="171" t="s">
        <v>279</v>
      </c>
      <c r="H769" s="159">
        <v>44111</v>
      </c>
      <c r="I769" s="171" t="s">
        <v>754</v>
      </c>
      <c r="J769" s="201"/>
      <c r="K769" s="183"/>
      <c r="L769" s="179">
        <f>Table3[[#This Row],[PoW]]*Table3[[#This Row],[ToV in 1.000]]</f>
        <v>0</v>
      </c>
      <c r="M769" s="171" t="s">
        <v>112</v>
      </c>
      <c r="N769" s="120"/>
      <c r="O769" s="79"/>
      <c r="P769" s="79"/>
      <c r="Q769" s="171"/>
      <c r="R769" s="171"/>
      <c r="S769" s="171"/>
      <c r="T769" s="171" t="s">
        <v>2657</v>
      </c>
      <c r="U769" s="171"/>
      <c r="V769" s="168"/>
      <c r="W769" s="171"/>
      <c r="X769" s="171" t="s">
        <v>522</v>
      </c>
      <c r="Y769" s="120"/>
      <c r="AC769" s="159" t="s">
        <v>1380</v>
      </c>
      <c r="AD769" s="96"/>
      <c r="AE769" s="96"/>
      <c r="AF769" s="96"/>
      <c r="AG769" s="96"/>
      <c r="AH769" s="96"/>
      <c r="AI769" s="96"/>
      <c r="AJ769" s="96"/>
      <c r="AK769" s="94"/>
      <c r="AL769" s="98"/>
      <c r="AM769" s="98"/>
      <c r="AN769" s="98"/>
      <c r="AO769" s="98"/>
      <c r="AP769" s="98"/>
      <c r="AQ769" s="98"/>
      <c r="AR769" s="96"/>
      <c r="AS769" s="99"/>
    </row>
    <row r="770" spans="1:45" ht="44.25" hidden="1" customHeight="1" x14ac:dyDescent="0.3">
      <c r="A770" s="171">
        <v>12</v>
      </c>
      <c r="B770" s="171" t="s">
        <v>2206</v>
      </c>
      <c r="C770" s="96">
        <v>1336823</v>
      </c>
      <c r="D770" s="168" t="s">
        <v>335</v>
      </c>
      <c r="E770" s="171" t="s">
        <v>2644</v>
      </c>
      <c r="F770" s="171" t="s">
        <v>279</v>
      </c>
      <c r="I770" s="171" t="s">
        <v>754</v>
      </c>
      <c r="J770" s="195">
        <v>168</v>
      </c>
      <c r="K770" s="183"/>
      <c r="L770" s="180">
        <f>Table3[[#This Row],[PoW]]*Table3[[#This Row],[ToV in 1.000]]</f>
        <v>0</v>
      </c>
      <c r="M770" s="171" t="s">
        <v>112</v>
      </c>
      <c r="N770" s="120"/>
      <c r="O770" s="79"/>
      <c r="P770" s="79"/>
      <c r="Q770" s="171"/>
      <c r="R770" s="171"/>
      <c r="S770" s="171"/>
      <c r="T770" s="171" t="s">
        <v>2645</v>
      </c>
      <c r="U770" s="171"/>
      <c r="V770" s="171"/>
      <c r="W770" s="171"/>
      <c r="X770" s="171" t="s">
        <v>522</v>
      </c>
      <c r="Y770" s="86"/>
      <c r="AC770" s="159" t="s">
        <v>2594</v>
      </c>
      <c r="AD770" s="96"/>
      <c r="AE770" s="96"/>
      <c r="AF770" s="96"/>
      <c r="AG770" s="96"/>
      <c r="AH770" s="120"/>
      <c r="AI770" s="96"/>
      <c r="AJ770" s="94"/>
      <c r="AK770" s="96"/>
      <c r="AL770" s="98">
        <v>44118</v>
      </c>
      <c r="AM770" s="98"/>
      <c r="AN770" s="98"/>
      <c r="AO770" s="98">
        <v>44131</v>
      </c>
      <c r="AP770" s="98">
        <v>44196</v>
      </c>
      <c r="AQ770" s="98">
        <v>44131</v>
      </c>
      <c r="AR770" s="96"/>
      <c r="AS770" s="108"/>
    </row>
    <row r="771" spans="1:45" ht="44.25" hidden="1" customHeight="1" x14ac:dyDescent="0.3">
      <c r="A771" s="171">
        <v>11</v>
      </c>
      <c r="B771" s="171" t="s">
        <v>1544</v>
      </c>
      <c r="C771" s="96">
        <v>1387273</v>
      </c>
      <c r="D771" s="171" t="s">
        <v>1545</v>
      </c>
      <c r="E771" s="171"/>
      <c r="F771" s="171" t="s">
        <v>279</v>
      </c>
      <c r="I771" s="171" t="s">
        <v>754</v>
      </c>
      <c r="J771" s="195">
        <v>200</v>
      </c>
      <c r="K771" s="183"/>
      <c r="L771" s="180">
        <f>Table3[[#This Row],[PoW]]*Table3[[#This Row],[ToV in 1.000]]</f>
        <v>0</v>
      </c>
      <c r="M771" s="171" t="s">
        <v>112</v>
      </c>
      <c r="N771" s="120"/>
      <c r="O771" s="79"/>
      <c r="P771" s="79"/>
      <c r="Q771" s="171"/>
      <c r="R771" s="171"/>
      <c r="S771" s="171"/>
      <c r="T771" s="171" t="s">
        <v>2646</v>
      </c>
      <c r="U771" s="171"/>
      <c r="V771" s="171"/>
      <c r="W771" s="171"/>
      <c r="X771" s="171" t="s">
        <v>522</v>
      </c>
      <c r="Y771" s="86"/>
      <c r="AC771" s="159"/>
      <c r="AD771" s="96"/>
      <c r="AE771" s="96"/>
      <c r="AF771" s="96"/>
      <c r="AG771" s="96"/>
      <c r="AH771" s="120"/>
      <c r="AI771" s="96"/>
      <c r="AJ771" s="94"/>
      <c r="AK771" s="96"/>
      <c r="AL771" s="98">
        <v>44116</v>
      </c>
      <c r="AM771" s="98"/>
      <c r="AN771" s="98"/>
      <c r="AO771" s="98">
        <v>44105</v>
      </c>
      <c r="AP771" s="98">
        <v>44196</v>
      </c>
      <c r="AQ771" s="98">
        <v>44116</v>
      </c>
      <c r="AR771" s="96"/>
      <c r="AS771" s="108"/>
    </row>
    <row r="772" spans="1:45" ht="44.25" hidden="1" customHeight="1" x14ac:dyDescent="0.3">
      <c r="A772" s="187">
        <v>10</v>
      </c>
      <c r="B772" s="171" t="s">
        <v>2254</v>
      </c>
      <c r="C772" s="120" t="s">
        <v>754</v>
      </c>
      <c r="D772" s="171" t="s">
        <v>2647</v>
      </c>
      <c r="E772" s="171" t="s">
        <v>2648</v>
      </c>
      <c r="F772" s="171" t="s">
        <v>279</v>
      </c>
      <c r="I772" s="171" t="s">
        <v>754</v>
      </c>
      <c r="J772" s="195">
        <v>119</v>
      </c>
      <c r="K772" s="183"/>
      <c r="L772" s="180">
        <f>Table3[[#This Row],[PoW]]*Table3[[#This Row],[ToV in 1.000]]</f>
        <v>0</v>
      </c>
      <c r="M772" s="171" t="s">
        <v>112</v>
      </c>
      <c r="N772" s="120"/>
      <c r="O772" s="79"/>
      <c r="P772" s="79"/>
      <c r="Q772" s="171"/>
      <c r="R772" s="171"/>
      <c r="S772" s="171"/>
      <c r="T772" s="171" t="s">
        <v>2649</v>
      </c>
      <c r="U772" s="171"/>
      <c r="V772" s="171"/>
      <c r="W772" s="171"/>
      <c r="X772" s="171" t="s">
        <v>522</v>
      </c>
      <c r="Y772" s="86"/>
      <c r="AC772" s="159" t="s">
        <v>1380</v>
      </c>
      <c r="AD772" s="96"/>
      <c r="AE772" s="96"/>
      <c r="AF772" s="96"/>
      <c r="AG772" s="96"/>
      <c r="AH772" s="120"/>
      <c r="AI772" s="96"/>
      <c r="AJ772" s="94"/>
      <c r="AK772" s="96"/>
      <c r="AL772" s="98">
        <v>44116</v>
      </c>
      <c r="AM772" s="98"/>
      <c r="AN772" s="98"/>
      <c r="AO772" s="98"/>
      <c r="AP772" s="98"/>
      <c r="AQ772" s="98"/>
      <c r="AR772" s="96"/>
      <c r="AS772" s="108"/>
    </row>
    <row r="773" spans="1:45" ht="44.25" hidden="1" customHeight="1" x14ac:dyDescent="0.3">
      <c r="A773" s="171">
        <v>9</v>
      </c>
      <c r="B773" s="171"/>
      <c r="C773" s="171" t="s">
        <v>754</v>
      </c>
      <c r="D773" s="171" t="s">
        <v>2650</v>
      </c>
      <c r="E773" s="171"/>
      <c r="F773" s="168" t="s">
        <v>97</v>
      </c>
      <c r="I773" s="171" t="s">
        <v>754</v>
      </c>
      <c r="J773" s="195"/>
      <c r="K773" s="183"/>
      <c r="L773" s="180">
        <f>Table3[[#This Row],[PoW]]*Table3[[#This Row],[ToV in 1.000]]</f>
        <v>0</v>
      </c>
      <c r="M773" s="171"/>
      <c r="N773" s="120"/>
      <c r="O773" s="79"/>
      <c r="P773" s="79"/>
      <c r="Q773" s="171"/>
      <c r="R773" s="171"/>
      <c r="S773" s="171"/>
      <c r="T773" s="171" t="s">
        <v>2651</v>
      </c>
      <c r="U773" s="171"/>
      <c r="V773" s="171"/>
      <c r="W773" s="171"/>
      <c r="X773" s="168" t="s">
        <v>522</v>
      </c>
      <c r="Y773" s="86" t="s">
        <v>754</v>
      </c>
      <c r="AC773" s="159" t="s">
        <v>1380</v>
      </c>
      <c r="AD773" s="96"/>
      <c r="AE773" s="96"/>
      <c r="AF773" s="96"/>
      <c r="AG773" s="96"/>
      <c r="AH773" s="120"/>
      <c r="AI773" s="96"/>
      <c r="AJ773" s="94"/>
      <c r="AK773" s="96"/>
      <c r="AL773" s="96">
        <v>44116</v>
      </c>
      <c r="AM773" s="96"/>
      <c r="AN773" s="96"/>
      <c r="AO773" s="98"/>
      <c r="AP773" s="98"/>
      <c r="AQ773" s="98"/>
      <c r="AR773" s="96"/>
      <c r="AS773" s="108"/>
    </row>
    <row r="774" spans="1:45" ht="44.25" hidden="1" customHeight="1" x14ac:dyDescent="0.3">
      <c r="A774" s="171">
        <v>8</v>
      </c>
      <c r="B774" s="171"/>
      <c r="C774" s="171" t="s">
        <v>2652</v>
      </c>
      <c r="D774" s="171" t="s">
        <v>2187</v>
      </c>
      <c r="E774" s="171" t="s">
        <v>2653</v>
      </c>
      <c r="F774" s="168" t="s">
        <v>97</v>
      </c>
      <c r="I774" s="171" t="s">
        <v>754</v>
      </c>
      <c r="J774" s="195">
        <v>7.5</v>
      </c>
      <c r="K774" s="183"/>
      <c r="L774" s="180">
        <f>Table3[[#This Row],[PoW]]*Table3[[#This Row],[ToV in 1.000]]</f>
        <v>0</v>
      </c>
      <c r="M774" s="171"/>
      <c r="N774" s="120"/>
      <c r="O774" s="79"/>
      <c r="P774" s="79"/>
      <c r="Q774" s="171"/>
      <c r="R774" s="171"/>
      <c r="S774" s="171"/>
      <c r="T774" s="171" t="s">
        <v>2654</v>
      </c>
      <c r="U774" s="171"/>
      <c r="V774" s="171"/>
      <c r="W774" s="171"/>
      <c r="X774" s="168" t="s">
        <v>522</v>
      </c>
      <c r="Y774" s="86" t="s">
        <v>754</v>
      </c>
      <c r="AC774" s="159" t="s">
        <v>2655</v>
      </c>
      <c r="AD774" s="96"/>
      <c r="AE774" s="96"/>
      <c r="AF774" s="96"/>
      <c r="AG774" s="96"/>
      <c r="AH774" s="120"/>
      <c r="AI774" s="96"/>
      <c r="AJ774" s="96"/>
      <c r="AK774" s="94"/>
      <c r="AL774" s="96">
        <v>44116</v>
      </c>
      <c r="AM774" s="96"/>
      <c r="AN774" s="96"/>
      <c r="AO774" s="98"/>
      <c r="AP774" s="98"/>
      <c r="AQ774" s="98"/>
      <c r="AR774" s="96"/>
      <c r="AS774" s="108"/>
    </row>
    <row r="775" spans="1:45" ht="44.25" customHeight="1" x14ac:dyDescent="0.3">
      <c r="A775" s="171">
        <v>3</v>
      </c>
      <c r="B775" s="171"/>
      <c r="C775" s="120" t="s">
        <v>754</v>
      </c>
      <c r="D775" s="171" t="s">
        <v>245</v>
      </c>
      <c r="E775" s="171" t="s">
        <v>2664</v>
      </c>
      <c r="F775" s="171" t="s">
        <v>279</v>
      </c>
      <c r="H775" s="159">
        <v>44106</v>
      </c>
      <c r="I775" s="171" t="s">
        <v>754</v>
      </c>
      <c r="J775" s="195" t="e">
        <f>260*#REF!</f>
        <v>#REF!</v>
      </c>
      <c r="K775" s="183"/>
      <c r="L775" s="180" t="e">
        <f>Table3[[#This Row],[PoW]]*Table3[[#This Row],[ToV in 1.000]]</f>
        <v>#REF!</v>
      </c>
      <c r="M775" s="171" t="s">
        <v>112</v>
      </c>
      <c r="N775" s="120"/>
      <c r="O775" s="79"/>
      <c r="P775" s="79"/>
      <c r="Q775" s="171"/>
      <c r="R775" s="171"/>
      <c r="S775" s="171"/>
      <c r="T775" s="171" t="s">
        <v>2665</v>
      </c>
      <c r="U775" s="171"/>
      <c r="V775" s="171"/>
      <c r="W775" s="171"/>
      <c r="X775" s="171" t="s">
        <v>522</v>
      </c>
      <c r="Y775" s="120"/>
      <c r="AC775" s="159" t="s">
        <v>1380</v>
      </c>
      <c r="AD775" s="96"/>
      <c r="AE775" s="96"/>
      <c r="AF775" s="96"/>
      <c r="AG775" s="96"/>
      <c r="AH775" s="103"/>
      <c r="AI775" s="96"/>
      <c r="AJ775"/>
      <c r="AK775" s="94"/>
      <c r="AL775" s="98">
        <v>44044</v>
      </c>
      <c r="AM775" s="98">
        <v>44106</v>
      </c>
      <c r="AN775" s="98">
        <v>44165</v>
      </c>
      <c r="AO775" s="98">
        <v>44166</v>
      </c>
      <c r="AP775" s="98">
        <v>44895</v>
      </c>
      <c r="AQ775" s="98">
        <v>44151</v>
      </c>
      <c r="AR775" s="96"/>
      <c r="AS775" s="99"/>
    </row>
    <row r="776" spans="1:45" ht="44.25" hidden="1" customHeight="1" x14ac:dyDescent="0.3">
      <c r="A776" s="171">
        <v>6</v>
      </c>
      <c r="B776" s="171" t="s">
        <v>2254</v>
      </c>
      <c r="C776" s="96">
        <v>1343891</v>
      </c>
      <c r="D776" s="171" t="s">
        <v>239</v>
      </c>
      <c r="E776" s="171" t="s">
        <v>2658</v>
      </c>
      <c r="F776" s="171" t="s">
        <v>279</v>
      </c>
      <c r="I776" s="171" t="s">
        <v>754</v>
      </c>
      <c r="J776" s="201">
        <v>50</v>
      </c>
      <c r="K776" s="183"/>
      <c r="L776" s="179">
        <f>Table3[[#This Row],[PoW]]*Table3[[#This Row],[ToV in 1.000]]</f>
        <v>0</v>
      </c>
      <c r="M776" s="171" t="s">
        <v>112</v>
      </c>
      <c r="N776" s="120"/>
      <c r="O776" s="79"/>
      <c r="P776" s="79"/>
      <c r="Q776" s="171"/>
      <c r="R776" s="171"/>
      <c r="S776" s="171"/>
      <c r="T776" s="171" t="s">
        <v>2659</v>
      </c>
      <c r="U776" s="171"/>
      <c r="V776" s="168"/>
      <c r="W776" s="171"/>
      <c r="X776" s="171" t="s">
        <v>522</v>
      </c>
      <c r="Y776" s="86"/>
      <c r="AC776" s="159" t="s">
        <v>2660</v>
      </c>
      <c r="AD776" s="96"/>
      <c r="AE776" s="96"/>
      <c r="AF776" s="96"/>
      <c r="AG776" s="96"/>
      <c r="AH776" s="96"/>
      <c r="AI776" s="96"/>
      <c r="AK776" s="94"/>
      <c r="AL776" s="98">
        <v>44144</v>
      </c>
      <c r="AM776" s="98"/>
      <c r="AN776" s="98"/>
      <c r="AO776" s="98"/>
      <c r="AP776" s="98"/>
      <c r="AQ776" s="98"/>
      <c r="AR776" s="96"/>
      <c r="AS776" s="108"/>
    </row>
    <row r="777" spans="1:45" ht="44.25" hidden="1" customHeight="1" x14ac:dyDescent="0.3">
      <c r="A777" s="171">
        <v>5</v>
      </c>
      <c r="B777" s="171"/>
      <c r="C777" s="171" t="s">
        <v>754</v>
      </c>
      <c r="D777" s="171" t="s">
        <v>1521</v>
      </c>
      <c r="E777" s="171" t="s">
        <v>2661</v>
      </c>
      <c r="F777" s="168" t="s">
        <v>97</v>
      </c>
      <c r="I777" s="171" t="s">
        <v>754</v>
      </c>
      <c r="J777" s="195"/>
      <c r="K777" s="183"/>
      <c r="L777" s="180">
        <f>Table3[[#This Row],[PoW]]*Table3[[#This Row],[ToV in 1.000]]</f>
        <v>0</v>
      </c>
      <c r="M777" s="171"/>
      <c r="N777" s="120"/>
      <c r="O777" s="79"/>
      <c r="P777" s="79"/>
      <c r="Q777" s="171"/>
      <c r="R777" s="171"/>
      <c r="S777" s="171"/>
      <c r="T777" s="171" t="s">
        <v>2662</v>
      </c>
      <c r="U777" s="171"/>
      <c r="V777" s="171"/>
      <c r="W777" s="171"/>
      <c r="X777" s="168" t="s">
        <v>522</v>
      </c>
      <c r="Y777" s="86" t="s">
        <v>754</v>
      </c>
      <c r="AC777" s="159" t="s">
        <v>1380</v>
      </c>
      <c r="AD777" s="96"/>
      <c r="AE777" s="96"/>
      <c r="AF777" s="96"/>
      <c r="AG777" s="96"/>
      <c r="AH777" s="120"/>
      <c r="AI777" s="96"/>
      <c r="AK777" s="94"/>
      <c r="AL777" s="96">
        <v>44113</v>
      </c>
      <c r="AM777" s="96"/>
      <c r="AN777" s="96"/>
      <c r="AO777" s="98"/>
      <c r="AP777" s="98"/>
      <c r="AQ777" s="98"/>
      <c r="AR777" s="96"/>
      <c r="AS777" s="108"/>
    </row>
    <row r="778" spans="1:45" ht="44.25" hidden="1" customHeight="1" x14ac:dyDescent="0.3">
      <c r="A778" s="171">
        <v>4</v>
      </c>
      <c r="B778" s="171" t="s">
        <v>2254</v>
      </c>
      <c r="C778" s="171" t="s">
        <v>754</v>
      </c>
      <c r="D778" s="120" t="s">
        <v>547</v>
      </c>
      <c r="E778" s="171" t="s">
        <v>2425</v>
      </c>
      <c r="F778" s="171" t="s">
        <v>274</v>
      </c>
      <c r="I778" s="171" t="s">
        <v>754</v>
      </c>
      <c r="J778" s="195"/>
      <c r="K778" s="183"/>
      <c r="L778" s="180">
        <f>Table3[[#This Row],[PoW]]*Table3[[#This Row],[ToV in 1.000]]</f>
        <v>0</v>
      </c>
      <c r="M778" s="171"/>
      <c r="N778" s="120"/>
      <c r="O778" s="79"/>
      <c r="P778" s="79"/>
      <c r="Q778" s="171"/>
      <c r="R778" s="171"/>
      <c r="S778" s="171"/>
      <c r="T778" s="171" t="s">
        <v>2663</v>
      </c>
      <c r="U778" s="171"/>
      <c r="V778" s="171"/>
      <c r="W778" s="171"/>
      <c r="X778" s="168" t="s">
        <v>522</v>
      </c>
      <c r="Y778" s="86" t="s">
        <v>754</v>
      </c>
      <c r="AC778" s="159" t="s">
        <v>1380</v>
      </c>
      <c r="AD778" s="96"/>
      <c r="AE778" s="96"/>
      <c r="AF778" s="96"/>
      <c r="AG778" s="96"/>
      <c r="AH778" s="120"/>
      <c r="AI778" s="96"/>
      <c r="AK778" s="94"/>
      <c r="AL778" s="96">
        <v>44113</v>
      </c>
      <c r="AM778" s="96"/>
      <c r="AN778" s="96"/>
      <c r="AO778" s="98"/>
      <c r="AP778" s="98"/>
      <c r="AQ778" s="98"/>
      <c r="AR778" s="96"/>
      <c r="AS778" s="108"/>
    </row>
    <row r="779" spans="1:45" ht="44.25" customHeight="1" x14ac:dyDescent="0.3">
      <c r="A779" s="171">
        <v>2</v>
      </c>
      <c r="B779" s="171"/>
      <c r="C779" s="171" t="s">
        <v>754</v>
      </c>
      <c r="D779" s="171" t="s">
        <v>1422</v>
      </c>
      <c r="E779" s="171" t="s">
        <v>2666</v>
      </c>
      <c r="F779" s="171" t="s">
        <v>274</v>
      </c>
      <c r="H779" s="159">
        <v>44111</v>
      </c>
      <c r="I779" s="171" t="s">
        <v>754</v>
      </c>
      <c r="J779" s="195">
        <v>2000</v>
      </c>
      <c r="K779" s="183"/>
      <c r="L779" s="180">
        <f>Table3[[#This Row],[PoW]]*Table3[[#This Row],[ToV in 1.000]]</f>
        <v>0</v>
      </c>
      <c r="M779" s="171"/>
      <c r="N779" s="120"/>
      <c r="O779" s="79"/>
      <c r="P779" s="79"/>
      <c r="Q779" s="171"/>
      <c r="R779" s="171"/>
      <c r="S779" s="171"/>
      <c r="T779" s="171" t="s">
        <v>2667</v>
      </c>
      <c r="U779" s="171"/>
      <c r="V779" s="171"/>
      <c r="W779" s="171"/>
      <c r="X779" s="168" t="s">
        <v>522</v>
      </c>
      <c r="Y779" s="120" t="s">
        <v>754</v>
      </c>
      <c r="AC779" s="159" t="s">
        <v>1380</v>
      </c>
      <c r="AD779" s="96"/>
      <c r="AE779" s="96"/>
      <c r="AF779" s="96"/>
      <c r="AG779" s="96"/>
      <c r="AH779" s="103"/>
      <c r="AI779" s="96"/>
      <c r="AJ779"/>
      <c r="AK779" s="94"/>
      <c r="AL779" s="96">
        <v>44075</v>
      </c>
      <c r="AM779" s="96">
        <v>44111</v>
      </c>
      <c r="AN779" s="96">
        <v>44196</v>
      </c>
      <c r="AO779" s="98">
        <v>44197</v>
      </c>
      <c r="AP779" s="98">
        <v>45657</v>
      </c>
      <c r="AQ779" s="98">
        <v>44211</v>
      </c>
      <c r="AR779" s="96" t="s">
        <v>2668</v>
      </c>
      <c r="AS779" s="99"/>
    </row>
    <row r="780" spans="1:45" ht="44.25" customHeight="1" x14ac:dyDescent="0.3">
      <c r="A780" s="171">
        <v>1</v>
      </c>
      <c r="B780" s="171" t="s">
        <v>2669</v>
      </c>
      <c r="C780" s="120" t="s">
        <v>754</v>
      </c>
      <c r="D780" s="171" t="s">
        <v>1521</v>
      </c>
      <c r="E780" s="171" t="s">
        <v>2670</v>
      </c>
      <c r="F780" s="171" t="s">
        <v>279</v>
      </c>
      <c r="H780" s="159">
        <v>44137</v>
      </c>
      <c r="I780" s="171" t="s">
        <v>754</v>
      </c>
      <c r="J780" s="195">
        <v>15300</v>
      </c>
      <c r="K780" s="183"/>
      <c r="L780" s="180">
        <f>Table3[[#This Row],[PoW]]*Table3[[#This Row],[ToV in 1.000]]</f>
        <v>0</v>
      </c>
      <c r="M780" s="171" t="s">
        <v>112</v>
      </c>
      <c r="N780" s="120"/>
      <c r="O780" s="79"/>
      <c r="P780" s="79"/>
      <c r="Q780" s="171"/>
      <c r="R780" s="171"/>
      <c r="S780" s="171"/>
      <c r="T780" s="171" t="s">
        <v>2671</v>
      </c>
      <c r="U780" s="171"/>
      <c r="V780" s="171"/>
      <c r="W780" s="171"/>
      <c r="X780" s="171" t="s">
        <v>522</v>
      </c>
      <c r="Y780" s="120"/>
      <c r="Z780" s="159">
        <v>44158</v>
      </c>
      <c r="AC780" s="159" t="s">
        <v>2672</v>
      </c>
      <c r="AD780" s="96"/>
      <c r="AE780" s="96"/>
      <c r="AF780" s="96"/>
      <c r="AG780" s="96"/>
      <c r="AH780" s="103"/>
      <c r="AI780" s="96"/>
      <c r="AJ780"/>
      <c r="AK780" s="96"/>
      <c r="AL780" s="98">
        <v>44044</v>
      </c>
      <c r="AM780" s="98">
        <v>44134</v>
      </c>
      <c r="AN780" s="98">
        <v>44240</v>
      </c>
      <c r="AO780" s="98">
        <v>44159</v>
      </c>
      <c r="AP780" s="98">
        <v>45619</v>
      </c>
      <c r="AQ780" s="98">
        <v>44172</v>
      </c>
      <c r="AR780" s="96"/>
      <c r="AS780" s="99"/>
    </row>
    <row r="781" spans="1:45" ht="44.25" customHeight="1" x14ac:dyDescent="0.3">
      <c r="A781" s="171"/>
      <c r="B781" s="174" t="s">
        <v>103</v>
      </c>
      <c r="C781" s="235">
        <v>5841393</v>
      </c>
      <c r="D781" s="145" t="s">
        <v>1024</v>
      </c>
      <c r="E781" s="145" t="s">
        <v>2730</v>
      </c>
      <c r="F781" s="171" t="s">
        <v>90</v>
      </c>
      <c r="G781" s="172"/>
      <c r="H781" s="172">
        <v>45873</v>
      </c>
      <c r="I781" s="171"/>
      <c r="J781" s="195">
        <v>40</v>
      </c>
      <c r="K781" s="218"/>
      <c r="L781" s="180">
        <f>Table3[[#This Row],[PoW]]*Table3[[#This Row],[ToV in 1.000]]</f>
        <v>0</v>
      </c>
      <c r="M781" s="180" t="s">
        <v>4052</v>
      </c>
      <c r="N781" s="180" t="s">
        <v>2731</v>
      </c>
      <c r="O781" s="170" t="s">
        <v>4008</v>
      </c>
      <c r="P781" s="79" t="s">
        <v>226</v>
      </c>
      <c r="Q781" s="180"/>
      <c r="R781" s="145"/>
      <c r="S781" s="145"/>
      <c r="T781" s="171" t="s">
        <v>2732</v>
      </c>
      <c r="U781" s="171"/>
      <c r="V781" s="120"/>
      <c r="W781" s="171"/>
      <c r="X781" s="171"/>
      <c r="Y781" s="120" t="s">
        <v>2733</v>
      </c>
      <c r="Z781" s="100"/>
      <c r="AC781" s="227"/>
      <c r="AD781" s="228"/>
      <c r="AE781" s="229"/>
      <c r="AF781" s="96"/>
      <c r="AG781" s="97"/>
      <c r="AH781" s="97"/>
      <c r="AI781" s="96"/>
      <c r="AJ781" s="262"/>
      <c r="AK781" s="262"/>
      <c r="AL781" s="95"/>
      <c r="AM781" s="95"/>
      <c r="AN781" s="100"/>
      <c r="AO781" s="95"/>
      <c r="AP781" s="95"/>
      <c r="AQ781" s="95"/>
      <c r="AR781" s="94"/>
      <c r="AS781" s="95"/>
    </row>
    <row r="782" spans="1:45" ht="44.25" customHeight="1" x14ac:dyDescent="0.3">
      <c r="A782" s="171"/>
      <c r="B782" s="171" t="s">
        <v>722</v>
      </c>
      <c r="C782" s="171" t="s">
        <v>754</v>
      </c>
      <c r="D782" s="171" t="s">
        <v>1173</v>
      </c>
      <c r="E782" s="171" t="s">
        <v>2673</v>
      </c>
      <c r="F782" s="168" t="s">
        <v>97</v>
      </c>
      <c r="G782" s="159">
        <v>45492</v>
      </c>
      <c r="H782" s="159" t="s">
        <v>2674</v>
      </c>
      <c r="I782" s="171" t="s">
        <v>754</v>
      </c>
      <c r="J782" s="201"/>
      <c r="K782" s="183"/>
      <c r="L782" s="179">
        <f>Table3[[#This Row],[PoW]]*Table3[[#This Row],[ToV in 1.000]]</f>
        <v>0</v>
      </c>
      <c r="M782" s="171"/>
      <c r="N782" s="120"/>
      <c r="O782" s="79"/>
      <c r="P782" s="79"/>
      <c r="Q782" s="171"/>
      <c r="R782" s="171"/>
      <c r="S782" s="171"/>
      <c r="T782" s="171" t="s">
        <v>2675</v>
      </c>
      <c r="U782" s="171"/>
      <c r="V782" s="168"/>
      <c r="W782" s="171"/>
      <c r="X782" s="168" t="s">
        <v>522</v>
      </c>
      <c r="Y782" s="86" t="s">
        <v>754</v>
      </c>
      <c r="AC782" s="159"/>
      <c r="AD782" s="96"/>
      <c r="AE782" s="96"/>
      <c r="AF782" s="96"/>
      <c r="AG782" s="96"/>
      <c r="AH782" s="120"/>
      <c r="AI782" s="96"/>
      <c r="AJ782" s="83" t="s">
        <v>2676</v>
      </c>
      <c r="AK782" s="83"/>
      <c r="AL782" s="95"/>
      <c r="AM782" s="95"/>
      <c r="AN782" s="95"/>
      <c r="AO782" s="95"/>
      <c r="AP782" s="95"/>
      <c r="AQ782" s="95"/>
      <c r="AR782" s="94"/>
      <c r="AS782" s="95"/>
    </row>
    <row r="783" spans="1:45" ht="44.25" customHeight="1" x14ac:dyDescent="0.3">
      <c r="A783" s="171"/>
      <c r="B783" s="174"/>
      <c r="C783" s="173">
        <v>10115555</v>
      </c>
      <c r="D783" s="171" t="s">
        <v>691</v>
      </c>
      <c r="E783" s="171" t="s">
        <v>2677</v>
      </c>
      <c r="F783" s="171" t="s">
        <v>341</v>
      </c>
      <c r="G783" s="172"/>
      <c r="H783" s="172">
        <v>45868</v>
      </c>
      <c r="I783" s="171"/>
      <c r="J783" s="195">
        <v>70</v>
      </c>
      <c r="K783" s="236"/>
      <c r="L783" s="180">
        <f>Table3[[#This Row],[PoW]]*Table3[[#This Row],[ToV in 1.000]]</f>
        <v>0</v>
      </c>
      <c r="M783" s="180" t="s">
        <v>3959</v>
      </c>
      <c r="N783" s="180" t="s">
        <v>4033</v>
      </c>
      <c r="O783" s="168" t="s">
        <v>4008</v>
      </c>
      <c r="P783" s="168"/>
      <c r="Q783" s="180"/>
      <c r="R783" s="145"/>
      <c r="S783" s="145"/>
      <c r="T783" s="171" t="s">
        <v>4135</v>
      </c>
      <c r="U783" s="171"/>
      <c r="V783" s="171"/>
      <c r="W783" s="171"/>
      <c r="X783" s="171"/>
      <c r="Y783" s="172"/>
      <c r="Z783" s="100"/>
      <c r="AA783" s="172"/>
      <c r="AB783" s="172"/>
      <c r="AC783" s="227"/>
      <c r="AD783" s="228"/>
      <c r="AE783" s="229"/>
      <c r="AF783" s="96"/>
      <c r="AG783" s="97"/>
      <c r="AH783" s="97"/>
      <c r="AI783" s="96"/>
      <c r="AJ783" s="97"/>
      <c r="AK783" s="97"/>
      <c r="AL783" s="245"/>
      <c r="AM783" s="245"/>
      <c r="AN783" s="100"/>
      <c r="AO783" s="245"/>
      <c r="AP783" s="245"/>
      <c r="AQ783" s="245"/>
      <c r="AR783" s="168"/>
      <c r="AS783" s="245"/>
    </row>
    <row r="784" spans="1:45" ht="44.25" customHeight="1" x14ac:dyDescent="0.3">
      <c r="A784" s="171"/>
      <c r="B784" s="174"/>
      <c r="C784" s="235"/>
      <c r="D784" s="145" t="s">
        <v>2678</v>
      </c>
      <c r="E784" s="145" t="s">
        <v>2679</v>
      </c>
      <c r="F784" s="145" t="s">
        <v>97</v>
      </c>
      <c r="G784" s="172"/>
      <c r="H784" s="172">
        <v>45859</v>
      </c>
      <c r="I784" s="171"/>
      <c r="J784" s="180"/>
      <c r="K784" s="218"/>
      <c r="L784" s="180">
        <f>Table3[[#This Row],[PoW]]*Table3[[#This Row],[ToV in 1.000]]</f>
        <v>0</v>
      </c>
      <c r="M784" s="180" t="s">
        <v>112</v>
      </c>
      <c r="N784" s="145" t="s">
        <v>4066</v>
      </c>
      <c r="O784" s="170" t="s">
        <v>4008</v>
      </c>
      <c r="P784" s="94"/>
      <c r="Q784" s="180"/>
      <c r="R784" s="145"/>
      <c r="S784" s="145"/>
      <c r="T784" s="171" t="s">
        <v>4123</v>
      </c>
      <c r="U784" s="171"/>
      <c r="V784" s="120"/>
      <c r="W784" s="171"/>
      <c r="X784" s="171"/>
      <c r="Y784" s="120"/>
      <c r="Z784" s="100"/>
      <c r="AC784" s="227"/>
      <c r="AD784" s="228"/>
      <c r="AE784" s="229"/>
      <c r="AF784" s="96"/>
      <c r="AG784" s="97"/>
      <c r="AH784" s="97"/>
      <c r="AI784" s="96"/>
      <c r="AJ784" s="237" t="s">
        <v>2680</v>
      </c>
      <c r="AK784" s="97"/>
      <c r="AL784" s="95"/>
      <c r="AM784" s="95"/>
      <c r="AN784" s="100"/>
      <c r="AO784" s="95"/>
      <c r="AP784" s="95"/>
      <c r="AQ784" s="95"/>
      <c r="AR784" s="94"/>
      <c r="AS784" s="95"/>
    </row>
    <row r="785" spans="1:45" s="89" customFormat="1" ht="44.25" hidden="1" customHeight="1" x14ac:dyDescent="0.3">
      <c r="A785" s="137">
        <v>562</v>
      </c>
      <c r="B785" s="137" t="s">
        <v>103</v>
      </c>
      <c r="C785" s="137">
        <v>5551503</v>
      </c>
      <c r="D785" s="137" t="s">
        <v>890</v>
      </c>
      <c r="E785" s="137" t="s">
        <v>891</v>
      </c>
      <c r="F785" s="137" t="s">
        <v>148</v>
      </c>
      <c r="G785" s="101"/>
      <c r="H785" s="101"/>
      <c r="I785" s="171" t="s">
        <v>839</v>
      </c>
      <c r="J785" s="293">
        <v>33</v>
      </c>
      <c r="K785" s="246">
        <v>0.3</v>
      </c>
      <c r="L785" s="180">
        <f>Table3[[#This Row],[PoW]]*Table3[[#This Row],[ToV in 1.000]]</f>
        <v>9.9</v>
      </c>
      <c r="M785" s="217" t="s">
        <v>636</v>
      </c>
      <c r="N785" s="137" t="s">
        <v>704</v>
      </c>
      <c r="O785" s="164" t="s">
        <v>4011</v>
      </c>
      <c r="P785" s="294" t="s">
        <v>226</v>
      </c>
      <c r="Q785" s="164" t="s">
        <v>704</v>
      </c>
      <c r="R785" s="164" t="s">
        <v>892</v>
      </c>
      <c r="S785" s="164"/>
      <c r="T785" s="164" t="s">
        <v>893</v>
      </c>
      <c r="U785" s="164"/>
      <c r="V785" s="164"/>
      <c r="W785" s="164"/>
      <c r="X785" s="164"/>
      <c r="Y785" s="223"/>
      <c r="Z785" s="101"/>
      <c r="AA785" s="101"/>
      <c r="AB785" s="101"/>
      <c r="AC785" s="101"/>
      <c r="AD785" s="233"/>
      <c r="AE785" s="79"/>
      <c r="AF785" s="79"/>
      <c r="AG785" s="79"/>
      <c r="AH785" s="120"/>
      <c r="AI785" s="164"/>
      <c r="AJ785" s="164"/>
      <c r="AK785" s="164"/>
      <c r="AL785" s="295"/>
      <c r="AM785" s="295"/>
      <c r="AN785" s="295"/>
      <c r="AO785" s="295"/>
      <c r="AP785" s="295"/>
      <c r="AQ785" s="295"/>
      <c r="AR785" s="164"/>
      <c r="AS785" s="164"/>
    </row>
    <row r="786" spans="1:45" s="89" customFormat="1" ht="44.25" hidden="1" customHeight="1" x14ac:dyDescent="0.3">
      <c r="A786" s="137">
        <v>527</v>
      </c>
      <c r="B786" s="137" t="s">
        <v>451</v>
      </c>
      <c r="C786" s="292"/>
      <c r="D786" s="137" t="s">
        <v>1021</v>
      </c>
      <c r="E786" s="137" t="s">
        <v>1022</v>
      </c>
      <c r="F786" s="137" t="s">
        <v>148</v>
      </c>
      <c r="G786" s="137"/>
      <c r="H786" s="137"/>
      <c r="I786" s="171"/>
      <c r="J786" s="215"/>
      <c r="K786" s="218"/>
      <c r="L786" s="180">
        <f>Table3[[#This Row],[PoW]]*Table3[[#This Row],[ToV in 1.000]]</f>
        <v>0</v>
      </c>
      <c r="M786" s="137" t="s">
        <v>615</v>
      </c>
      <c r="N786" s="217" t="s">
        <v>123</v>
      </c>
      <c r="O786" s="164" t="s">
        <v>754</v>
      </c>
      <c r="P786" s="164"/>
      <c r="Q786" s="217" t="s">
        <v>123</v>
      </c>
      <c r="R786" s="137" t="s">
        <v>1009</v>
      </c>
      <c r="S786" s="137" t="s">
        <v>1023</v>
      </c>
      <c r="T786" s="137" t="s">
        <v>3972</v>
      </c>
      <c r="U786" s="137"/>
      <c r="V786" s="137"/>
      <c r="W786" s="137"/>
      <c r="X786" s="137"/>
      <c r="Y786" s="137"/>
      <c r="Z786" s="137"/>
      <c r="AA786" s="137"/>
      <c r="AB786" s="137"/>
      <c r="AC786" s="137"/>
      <c r="AD786" s="228"/>
      <c r="AE786" s="96"/>
      <c r="AF786" s="96"/>
      <c r="AG786" s="97"/>
      <c r="AH786" s="97"/>
      <c r="AI786" s="137"/>
      <c r="AJ786" s="290"/>
      <c r="AK786" s="290"/>
      <c r="AL786" s="163"/>
      <c r="AM786" s="163"/>
      <c r="AN786" s="117"/>
      <c r="AO786" s="163"/>
      <c r="AP786" s="163"/>
      <c r="AQ786" s="163"/>
      <c r="AR786" s="162"/>
      <c r="AS786" s="163"/>
    </row>
    <row r="787" spans="1:45" ht="44.25" customHeight="1" x14ac:dyDescent="0.3">
      <c r="A787" s="145"/>
      <c r="B787" s="120" t="s">
        <v>103</v>
      </c>
      <c r="C787" s="120">
        <v>10111858</v>
      </c>
      <c r="D787" s="145" t="s">
        <v>2689</v>
      </c>
      <c r="E787" s="145" t="s">
        <v>2690</v>
      </c>
      <c r="F787" s="145" t="s">
        <v>97</v>
      </c>
      <c r="G787" s="105">
        <v>45838</v>
      </c>
      <c r="H787" s="105">
        <v>45838</v>
      </c>
      <c r="I787" s="120"/>
      <c r="J787" s="145">
        <v>36</v>
      </c>
      <c r="K787" s="145"/>
      <c r="L787" s="145">
        <f>Table3[[#This Row],[PoW]]*Table3[[#This Row],[ToV in 1.000]]</f>
        <v>0</v>
      </c>
      <c r="M787" s="145" t="s">
        <v>3959</v>
      </c>
      <c r="N787" s="145" t="s">
        <v>4010</v>
      </c>
      <c r="O787" s="79" t="s">
        <v>4008</v>
      </c>
      <c r="P787" s="79" t="s">
        <v>226</v>
      </c>
      <c r="Q787" s="169"/>
      <c r="R787" s="169"/>
      <c r="S787" s="169"/>
      <c r="T787" s="79" t="s">
        <v>4188</v>
      </c>
      <c r="U787" s="79" t="s">
        <v>209</v>
      </c>
      <c r="V787" s="79"/>
      <c r="W787" s="79"/>
      <c r="X787" s="79"/>
      <c r="Y787" s="86"/>
      <c r="AC787" s="159" t="s">
        <v>2691</v>
      </c>
      <c r="AD787" s="79"/>
      <c r="AE787" s="79"/>
      <c r="AF787" s="79"/>
      <c r="AG787" s="79"/>
      <c r="AH787" s="120"/>
      <c r="AI787" s="79"/>
      <c r="AJ787" s="79"/>
      <c r="AK787" s="79"/>
      <c r="AL787" s="87"/>
      <c r="AM787" s="87"/>
      <c r="AN787" s="87"/>
      <c r="AO787" s="87"/>
      <c r="AP787" s="87"/>
      <c r="AQ787" s="87"/>
      <c r="AR787" s="79"/>
      <c r="AS787" s="79"/>
    </row>
    <row r="788" spans="1:45" ht="44.25" customHeight="1" x14ac:dyDescent="0.3">
      <c r="A788" s="171"/>
      <c r="B788" s="174" t="s">
        <v>103</v>
      </c>
      <c r="C788" s="103" t="s">
        <v>2692</v>
      </c>
      <c r="D788" s="145" t="s">
        <v>1187</v>
      </c>
      <c r="E788" s="145" t="s">
        <v>2693</v>
      </c>
      <c r="F788" s="171" t="s">
        <v>274</v>
      </c>
      <c r="G788" s="172"/>
      <c r="H788" s="172">
        <v>45805</v>
      </c>
      <c r="I788" s="171"/>
      <c r="J788" s="195"/>
      <c r="K788" s="218"/>
      <c r="L788" s="180">
        <f>Table3[[#This Row],[PoW]]*Table3[[#This Row],[ToV in 1.000]]</f>
        <v>0</v>
      </c>
      <c r="M788" s="171" t="s">
        <v>112</v>
      </c>
      <c r="N788" s="180" t="s">
        <v>2687</v>
      </c>
      <c r="O788" s="79" t="s">
        <v>4008</v>
      </c>
      <c r="P788" s="79"/>
      <c r="Q788" s="180"/>
      <c r="R788" s="145"/>
      <c r="S788" s="145"/>
      <c r="T788" s="171" t="s">
        <v>2694</v>
      </c>
      <c r="U788" s="171"/>
      <c r="V788" s="120"/>
      <c r="W788" s="171"/>
      <c r="X788" s="171"/>
      <c r="Y788" s="159"/>
      <c r="Z788" s="100"/>
      <c r="AC788" s="227"/>
      <c r="AD788" s="96"/>
      <c r="AE788" s="229"/>
      <c r="AF788" s="96"/>
      <c r="AG788" s="97"/>
      <c r="AH788" s="97"/>
      <c r="AI788" s="96"/>
      <c r="AJ788" s="97"/>
      <c r="AK788" s="97"/>
      <c r="AL788" s="87"/>
      <c r="AM788" s="87"/>
      <c r="AN788" s="100"/>
      <c r="AO788" s="87"/>
      <c r="AP788" s="87"/>
      <c r="AQ788" s="87"/>
      <c r="AR788" s="79"/>
      <c r="AS788" s="87"/>
    </row>
    <row r="789" spans="1:45" ht="44.25" customHeight="1" x14ac:dyDescent="0.3">
      <c r="A789" s="281"/>
      <c r="B789" s="281"/>
      <c r="C789" s="322"/>
      <c r="D789" s="281" t="s">
        <v>2695</v>
      </c>
      <c r="E789" s="281" t="s">
        <v>2696</v>
      </c>
      <c r="F789" s="125" t="s">
        <v>97</v>
      </c>
      <c r="G789" s="323"/>
      <c r="H789" s="323">
        <v>45796</v>
      </c>
      <c r="I789" s="171"/>
      <c r="J789" s="205"/>
      <c r="K789" s="218"/>
      <c r="L789" s="180">
        <f>Table3[[#This Row],[PoW]]*Table3[[#This Row],[ToV in 1.000]]</f>
        <v>0</v>
      </c>
      <c r="M789" s="205"/>
      <c r="N789" s="205"/>
      <c r="O789" s="128" t="s">
        <v>4008</v>
      </c>
      <c r="P789" s="128" t="s">
        <v>134</v>
      </c>
      <c r="Q789" s="205"/>
      <c r="R789" s="281"/>
      <c r="S789" s="281"/>
      <c r="T789" s="187" t="s">
        <v>2697</v>
      </c>
      <c r="U789" s="187"/>
      <c r="V789" s="206"/>
      <c r="W789" s="187"/>
      <c r="X789" s="187"/>
      <c r="Y789" s="208">
        <v>45782</v>
      </c>
      <c r="Z789" s="324"/>
      <c r="AA789" s="208"/>
      <c r="AB789" s="208"/>
      <c r="AC789" s="323"/>
      <c r="AD789" s="96"/>
      <c r="AE789" s="229"/>
      <c r="AF789" s="96"/>
      <c r="AG789" s="97"/>
      <c r="AH789" s="97"/>
      <c r="AI789" s="209"/>
      <c r="AJ789" s="325"/>
      <c r="AK789" s="209"/>
      <c r="AL789" s="213"/>
      <c r="AM789" s="213"/>
      <c r="AN789" s="324"/>
      <c r="AO789" s="213"/>
      <c r="AP789" s="213"/>
      <c r="AQ789" s="213"/>
      <c r="AR789" s="128"/>
      <c r="AS789" s="213"/>
    </row>
    <row r="790" spans="1:45" ht="44.25" customHeight="1" x14ac:dyDescent="0.3">
      <c r="A790" s="171"/>
      <c r="B790" s="171" t="s">
        <v>103</v>
      </c>
      <c r="C790" s="171">
        <v>5664448</v>
      </c>
      <c r="D790" s="171" t="s">
        <v>2698</v>
      </c>
      <c r="E790" s="171" t="s">
        <v>2699</v>
      </c>
      <c r="F790" s="171" t="s">
        <v>122</v>
      </c>
      <c r="G790" s="172"/>
      <c r="H790" s="172">
        <v>45688</v>
      </c>
      <c r="I790" s="171"/>
      <c r="J790" s="171"/>
      <c r="K790" s="236"/>
      <c r="L790" s="180">
        <f>Table3[[#This Row],[PoW]]*Table3[[#This Row],[ToV in 1.000]]</f>
        <v>0</v>
      </c>
      <c r="M790" s="171" t="s">
        <v>4006</v>
      </c>
      <c r="N790" s="171" t="s">
        <v>4006</v>
      </c>
      <c r="O790" s="168"/>
      <c r="P790" s="168"/>
      <c r="Q790" s="168"/>
      <c r="R790" s="168" t="s">
        <v>1009</v>
      </c>
      <c r="S790" s="168"/>
      <c r="T790" s="168" t="s">
        <v>4189</v>
      </c>
      <c r="U790" s="168"/>
      <c r="V790" s="168"/>
      <c r="W790" s="168"/>
      <c r="X790" s="168"/>
      <c r="Y790" s="218"/>
      <c r="Z790" s="172"/>
      <c r="AA790" s="172"/>
      <c r="AB790" s="172"/>
      <c r="AC790" s="172"/>
      <c r="AD790" s="244"/>
      <c r="AE790" s="168"/>
      <c r="AF790" s="168"/>
      <c r="AG790" s="168"/>
      <c r="AH790" s="171"/>
      <c r="AI790" s="168"/>
      <c r="AJ790" s="168"/>
      <c r="AK790" s="168"/>
      <c r="AL790" s="245"/>
      <c r="AM790" s="245"/>
      <c r="AN790" s="245"/>
      <c r="AO790" s="245"/>
      <c r="AP790" s="245"/>
      <c r="AQ790" s="245"/>
      <c r="AR790" s="168"/>
      <c r="AS790" s="168"/>
    </row>
    <row r="791" spans="1:45" ht="44.25" customHeight="1" x14ac:dyDescent="0.3">
      <c r="A791" s="171"/>
      <c r="B791" s="171" t="s">
        <v>119</v>
      </c>
      <c r="C791" s="171">
        <v>5538960</v>
      </c>
      <c r="D791" s="171" t="s">
        <v>1024</v>
      </c>
      <c r="E791" s="171" t="s">
        <v>2700</v>
      </c>
      <c r="F791" s="171" t="s">
        <v>302</v>
      </c>
      <c r="G791" s="172"/>
      <c r="H791" s="172">
        <v>45661</v>
      </c>
      <c r="I791" s="171"/>
      <c r="J791" s="171">
        <v>248</v>
      </c>
      <c r="K791" s="236">
        <v>0.3</v>
      </c>
      <c r="L791" s="180">
        <f>Table3[[#This Row],[PoW]]*Table3[[#This Row],[ToV in 1.000]]</f>
        <v>74.399999999999991</v>
      </c>
      <c r="M791" s="171" t="s">
        <v>3964</v>
      </c>
      <c r="N791" s="171" t="s">
        <v>3990</v>
      </c>
      <c r="O791" s="168" t="s">
        <v>3990</v>
      </c>
      <c r="P791" s="168" t="s">
        <v>4110</v>
      </c>
      <c r="Q791" s="168" t="s">
        <v>3959</v>
      </c>
      <c r="R791" s="168" t="s">
        <v>1009</v>
      </c>
      <c r="S791" s="168"/>
      <c r="T791" s="168" t="s">
        <v>4190</v>
      </c>
      <c r="U791" s="168"/>
      <c r="V791" s="168"/>
      <c r="W791" s="168"/>
      <c r="X791" s="168"/>
      <c r="Y791" s="218"/>
      <c r="Z791" s="172"/>
      <c r="AA791" s="172"/>
      <c r="AB791" s="172"/>
      <c r="AC791" s="172"/>
      <c r="AD791" s="244"/>
      <c r="AE791" s="168"/>
      <c r="AF791" s="168"/>
      <c r="AG791" s="168"/>
      <c r="AH791" s="171"/>
      <c r="AI791" s="168"/>
      <c r="AJ791" s="168"/>
      <c r="AK791" s="168"/>
      <c r="AL791" s="245"/>
      <c r="AM791" s="245"/>
      <c r="AN791" s="245"/>
      <c r="AO791" s="245"/>
      <c r="AP791" s="245"/>
      <c r="AQ791" s="245"/>
      <c r="AR791" s="168"/>
      <c r="AS791" s="168"/>
    </row>
    <row r="792" spans="1:45" ht="44.25" customHeight="1" x14ac:dyDescent="0.3">
      <c r="A792" s="171"/>
      <c r="B792" s="171" t="s">
        <v>119</v>
      </c>
      <c r="C792" s="171">
        <v>5593415</v>
      </c>
      <c r="D792" s="171" t="s">
        <v>2702</v>
      </c>
      <c r="E792" s="171" t="s">
        <v>2703</v>
      </c>
      <c r="F792" s="171" t="s">
        <v>411</v>
      </c>
      <c r="G792" s="172"/>
      <c r="H792" s="172">
        <v>45645</v>
      </c>
      <c r="I792" s="171"/>
      <c r="J792" s="171">
        <v>16</v>
      </c>
      <c r="K792" s="236">
        <v>1</v>
      </c>
      <c r="L792" s="180">
        <f>Table3[[#This Row],[PoW]]*Table3[[#This Row],[ToV in 1.000]]</f>
        <v>16</v>
      </c>
      <c r="M792" s="171" t="s">
        <v>4001</v>
      </c>
      <c r="N792" s="168" t="s">
        <v>4108</v>
      </c>
      <c r="O792" s="168" t="s">
        <v>4108</v>
      </c>
      <c r="P792" s="168"/>
      <c r="Q792" s="168" t="s">
        <v>123</v>
      </c>
      <c r="R792" s="168" t="s">
        <v>1009</v>
      </c>
      <c r="S792" s="168"/>
      <c r="T792" s="168" t="s">
        <v>2704</v>
      </c>
      <c r="U792" s="168"/>
      <c r="V792" s="168"/>
      <c r="W792" s="168"/>
      <c r="X792" s="168"/>
      <c r="Y792" s="218"/>
      <c r="Z792" s="172"/>
      <c r="AA792" s="172"/>
      <c r="AB792" s="172"/>
      <c r="AC792" s="172"/>
      <c r="AD792" s="244"/>
      <c r="AE792" s="168"/>
      <c r="AF792" s="168"/>
      <c r="AG792" s="168"/>
      <c r="AH792" s="171"/>
      <c r="AI792" s="168"/>
      <c r="AJ792" s="168"/>
      <c r="AK792" s="168"/>
      <c r="AL792" s="245"/>
      <c r="AM792" s="245"/>
      <c r="AN792" s="245"/>
      <c r="AO792" s="245"/>
      <c r="AP792" s="245"/>
      <c r="AQ792" s="245"/>
      <c r="AR792" s="168"/>
      <c r="AS792" s="168"/>
    </row>
    <row r="793" spans="1:45" ht="44.25" customHeight="1" x14ac:dyDescent="0.3">
      <c r="A793" s="171"/>
      <c r="B793" s="171" t="s">
        <v>119</v>
      </c>
      <c r="C793" s="171">
        <v>5555153</v>
      </c>
      <c r="D793" s="171" t="s">
        <v>2705</v>
      </c>
      <c r="E793" s="171" t="s">
        <v>2706</v>
      </c>
      <c r="F793" s="171" t="s">
        <v>411</v>
      </c>
      <c r="G793" s="172"/>
      <c r="H793" s="172">
        <v>45631</v>
      </c>
      <c r="I793" s="171"/>
      <c r="J793" s="171">
        <v>128</v>
      </c>
      <c r="K793" s="236">
        <v>1</v>
      </c>
      <c r="L793" s="180">
        <f>Table3[[#This Row],[PoW]]*Table3[[#This Row],[ToV in 1.000]]</f>
        <v>128</v>
      </c>
      <c r="M793" s="171" t="s">
        <v>615</v>
      </c>
      <c r="N793" s="171" t="s">
        <v>4110</v>
      </c>
      <c r="O793" s="168" t="s">
        <v>2707</v>
      </c>
      <c r="P793" s="168" t="s">
        <v>4110</v>
      </c>
      <c r="Q793" s="168" t="s">
        <v>123</v>
      </c>
      <c r="R793" s="168" t="s">
        <v>1009</v>
      </c>
      <c r="S793" s="168"/>
      <c r="T793" s="168" t="s">
        <v>4191</v>
      </c>
      <c r="U793" s="168"/>
      <c r="V793" s="168"/>
      <c r="W793" s="168"/>
      <c r="X793" s="168"/>
      <c r="Y793" s="218"/>
      <c r="Z793" s="172"/>
      <c r="AA793" s="172"/>
      <c r="AB793" s="172"/>
      <c r="AC793" s="172"/>
      <c r="AD793" s="244"/>
      <c r="AE793" s="168"/>
      <c r="AF793" s="168"/>
      <c r="AG793" s="168"/>
      <c r="AH793" s="171"/>
      <c r="AI793" s="168"/>
      <c r="AJ793" s="168"/>
      <c r="AK793" s="168"/>
      <c r="AL793" s="245"/>
      <c r="AM793" s="245"/>
      <c r="AN793" s="245"/>
      <c r="AO793" s="245"/>
      <c r="AP793" s="245"/>
      <c r="AQ793" s="245"/>
      <c r="AR793" s="168"/>
      <c r="AS793" s="168"/>
    </row>
    <row r="794" spans="1:45" ht="44.25" customHeight="1" x14ac:dyDescent="0.3">
      <c r="A794" s="171"/>
      <c r="B794" s="171" t="s">
        <v>722</v>
      </c>
      <c r="C794" s="171" t="s">
        <v>754</v>
      </c>
      <c r="D794" s="171" t="s">
        <v>1560</v>
      </c>
      <c r="E794" s="171" t="s">
        <v>2708</v>
      </c>
      <c r="F794" s="171" t="s">
        <v>302</v>
      </c>
      <c r="H794" s="159">
        <v>45510</v>
      </c>
      <c r="I794" s="171" t="s">
        <v>754</v>
      </c>
      <c r="J794" s="195">
        <v>1975</v>
      </c>
      <c r="K794" s="183"/>
      <c r="L794" s="180">
        <f>Table3[[#This Row],[PoW]]*Table3[[#This Row],[ToV in 1.000]]</f>
        <v>0</v>
      </c>
      <c r="M794" s="171"/>
      <c r="N794" s="120"/>
      <c r="O794" s="79"/>
      <c r="P794" s="79"/>
      <c r="Q794" s="171"/>
      <c r="R794" s="171"/>
      <c r="S794" s="171"/>
      <c r="T794" s="171" t="s">
        <v>2675</v>
      </c>
      <c r="U794" s="171"/>
      <c r="V794" s="171"/>
      <c r="W794" s="171"/>
      <c r="X794" s="168" t="s">
        <v>522</v>
      </c>
      <c r="Y794" s="86" t="s">
        <v>754</v>
      </c>
      <c r="AC794" s="159"/>
      <c r="AD794" s="96"/>
      <c r="AE794" s="96"/>
      <c r="AF794" s="96"/>
      <c r="AG794" s="96"/>
      <c r="AH794" s="120"/>
      <c r="AI794" s="96"/>
      <c r="AJ794" s="83" t="s">
        <v>2709</v>
      </c>
      <c r="AK794" s="96"/>
      <c r="AL794" s="95"/>
      <c r="AM794" s="95"/>
      <c r="AN794" s="95"/>
      <c r="AO794" s="95"/>
      <c r="AP794" s="95"/>
      <c r="AQ794" s="95"/>
      <c r="AR794" s="94"/>
      <c r="AS794" s="95"/>
    </row>
    <row r="795" spans="1:45" ht="44.25" customHeight="1" x14ac:dyDescent="0.3">
      <c r="A795" s="171"/>
      <c r="B795" s="171" t="s">
        <v>722</v>
      </c>
      <c r="C795" s="171" t="s">
        <v>754</v>
      </c>
      <c r="D795" s="171" t="s">
        <v>2710</v>
      </c>
      <c r="E795" s="171" t="s">
        <v>1415</v>
      </c>
      <c r="F795" s="168" t="s">
        <v>97</v>
      </c>
      <c r="H795" s="159">
        <v>45510</v>
      </c>
      <c r="I795" s="171" t="s">
        <v>754</v>
      </c>
      <c r="J795" s="195"/>
      <c r="K795" s="183"/>
      <c r="L795" s="180">
        <f>Table3[[#This Row],[PoW]]*Table3[[#This Row],[ToV in 1.000]]</f>
        <v>0</v>
      </c>
      <c r="M795" s="171"/>
      <c r="N795" s="120"/>
      <c r="O795" s="79"/>
      <c r="P795" s="79"/>
      <c r="Q795" s="171"/>
      <c r="R795" s="171"/>
      <c r="S795" s="171"/>
      <c r="T795" s="171" t="s">
        <v>2675</v>
      </c>
      <c r="U795" s="171"/>
      <c r="V795" s="171"/>
      <c r="W795" s="171"/>
      <c r="X795" s="168" t="s">
        <v>522</v>
      </c>
      <c r="Y795" s="86" t="s">
        <v>754</v>
      </c>
      <c r="AC795" s="159"/>
      <c r="AD795" s="96"/>
      <c r="AE795" s="96"/>
      <c r="AF795" s="96"/>
      <c r="AG795" s="96"/>
      <c r="AH795" s="120"/>
      <c r="AI795" s="96"/>
      <c r="AJ795" s="83" t="s">
        <v>2711</v>
      </c>
      <c r="AK795" s="83"/>
      <c r="AL795" s="95"/>
      <c r="AM795" s="95"/>
      <c r="AN795" s="95"/>
      <c r="AO795" s="95"/>
      <c r="AP795" s="95"/>
      <c r="AQ795" s="95"/>
      <c r="AR795" s="94"/>
      <c r="AS795" s="95"/>
    </row>
    <row r="796" spans="1:45" ht="44.25" customHeight="1" x14ac:dyDescent="0.3">
      <c r="A796" s="171"/>
      <c r="B796" s="171" t="s">
        <v>722</v>
      </c>
      <c r="C796" s="171" t="s">
        <v>754</v>
      </c>
      <c r="D796" s="171" t="s">
        <v>1214</v>
      </c>
      <c r="E796" s="171" t="s">
        <v>2712</v>
      </c>
      <c r="F796" s="168" t="s">
        <v>97</v>
      </c>
      <c r="G796" s="159">
        <v>45503</v>
      </c>
      <c r="H796" s="159">
        <v>45509</v>
      </c>
      <c r="I796" s="171" t="s">
        <v>754</v>
      </c>
      <c r="J796" s="201"/>
      <c r="K796" s="183"/>
      <c r="L796" s="179">
        <f>Table3[[#This Row],[PoW]]*Table3[[#This Row],[ToV in 1.000]]</f>
        <v>0</v>
      </c>
      <c r="M796" s="171"/>
      <c r="N796" s="120"/>
      <c r="O796" s="79"/>
      <c r="P796" s="79"/>
      <c r="Q796" s="171"/>
      <c r="R796" s="171"/>
      <c r="S796" s="171"/>
      <c r="T796" s="171" t="s">
        <v>2675</v>
      </c>
      <c r="U796" s="171"/>
      <c r="V796" s="168"/>
      <c r="W796" s="171"/>
      <c r="X796" s="168" t="s">
        <v>522</v>
      </c>
      <c r="Y796" s="86" t="s">
        <v>754</v>
      </c>
      <c r="AC796" s="159"/>
      <c r="AD796" s="96"/>
      <c r="AE796" s="96"/>
      <c r="AF796" s="96"/>
      <c r="AG796" s="96"/>
      <c r="AH796" s="120"/>
      <c r="AI796" s="96"/>
      <c r="AJ796" s="83" t="s">
        <v>2713</v>
      </c>
      <c r="AK796" s="83"/>
      <c r="AL796" s="95"/>
      <c r="AM796" s="95"/>
      <c r="AN796" s="95"/>
      <c r="AO796" s="95"/>
      <c r="AP796" s="95"/>
      <c r="AQ796" s="95"/>
      <c r="AR796" s="94"/>
      <c r="AS796" s="95"/>
    </row>
    <row r="797" spans="1:45" ht="44.25" customHeight="1" x14ac:dyDescent="0.3">
      <c r="A797" s="171"/>
      <c r="B797" s="171" t="s">
        <v>722</v>
      </c>
      <c r="C797" s="171" t="s">
        <v>754</v>
      </c>
      <c r="D797" s="171" t="s">
        <v>2714</v>
      </c>
      <c r="E797" s="171" t="s">
        <v>2715</v>
      </c>
      <c r="F797" s="168" t="s">
        <v>97</v>
      </c>
      <c r="G797" s="159">
        <v>45499</v>
      </c>
      <c r="H797" s="159">
        <v>45503</v>
      </c>
      <c r="I797" s="171" t="s">
        <v>754</v>
      </c>
      <c r="J797" s="195"/>
      <c r="K797" s="183"/>
      <c r="L797" s="180">
        <f>Table3[[#This Row],[PoW]]*Table3[[#This Row],[ToV in 1.000]]</f>
        <v>0</v>
      </c>
      <c r="M797" s="171"/>
      <c r="N797" s="120"/>
      <c r="O797" s="79"/>
      <c r="P797" s="79"/>
      <c r="Q797" s="171"/>
      <c r="R797" s="171"/>
      <c r="S797" s="171"/>
      <c r="T797" s="171" t="s">
        <v>2675</v>
      </c>
      <c r="U797" s="171"/>
      <c r="V797" s="171"/>
      <c r="W797" s="171"/>
      <c r="X797" s="168" t="s">
        <v>522</v>
      </c>
      <c r="Y797" s="86" t="s">
        <v>754</v>
      </c>
      <c r="AC797" s="159"/>
      <c r="AD797" s="96"/>
      <c r="AE797" s="96"/>
      <c r="AF797" s="96"/>
      <c r="AG797" s="96"/>
      <c r="AH797" s="120"/>
      <c r="AI797" s="96"/>
      <c r="AJ797" s="83" t="s">
        <v>2716</v>
      </c>
      <c r="AK797" s="83"/>
      <c r="AL797" s="95"/>
      <c r="AM797" s="95"/>
      <c r="AN797" s="95"/>
      <c r="AO797" s="95"/>
      <c r="AP797" s="95"/>
      <c r="AQ797" s="95"/>
      <c r="AR797" s="94"/>
      <c r="AS797" s="95"/>
    </row>
    <row r="798" spans="1:45" ht="44.25" customHeight="1" x14ac:dyDescent="0.3">
      <c r="A798" s="171"/>
      <c r="B798" s="171" t="s">
        <v>770</v>
      </c>
      <c r="C798" s="171" t="s">
        <v>754</v>
      </c>
      <c r="D798" s="171" t="s">
        <v>2717</v>
      </c>
      <c r="E798" s="171" t="s">
        <v>2718</v>
      </c>
      <c r="F798" s="168" t="s">
        <v>97</v>
      </c>
      <c r="H798" s="159">
        <v>45503</v>
      </c>
      <c r="I798" s="171" t="s">
        <v>754</v>
      </c>
      <c r="J798" s="195"/>
      <c r="K798" s="183"/>
      <c r="L798" s="180">
        <f>Table3[[#This Row],[PoW]]*Table3[[#This Row],[ToV in 1.000]]</f>
        <v>0</v>
      </c>
      <c r="M798" s="171"/>
      <c r="N798" s="120"/>
      <c r="O798" s="79"/>
      <c r="P798" s="79"/>
      <c r="Q798" s="171"/>
      <c r="R798" s="171"/>
      <c r="S798" s="171"/>
      <c r="T798" s="171" t="s">
        <v>2675</v>
      </c>
      <c r="U798" s="171"/>
      <c r="V798" s="171"/>
      <c r="W798" s="171"/>
      <c r="X798" s="168" t="s">
        <v>522</v>
      </c>
      <c r="Y798" s="86" t="s">
        <v>754</v>
      </c>
      <c r="AC798" s="159"/>
      <c r="AD798" s="96"/>
      <c r="AE798" s="96"/>
      <c r="AF798" s="96"/>
      <c r="AG798" s="96"/>
      <c r="AH798" s="120"/>
      <c r="AI798" s="96"/>
      <c r="AJ798" s="83" t="s">
        <v>2719</v>
      </c>
      <c r="AK798" s="83"/>
      <c r="AL798" s="95"/>
      <c r="AM798" s="95"/>
      <c r="AN798" s="95"/>
      <c r="AO798" s="95"/>
      <c r="AP798" s="95"/>
      <c r="AQ798" s="95"/>
      <c r="AR798" s="94"/>
      <c r="AS798" s="95"/>
    </row>
    <row r="799" spans="1:45" ht="44.25" customHeight="1" x14ac:dyDescent="0.3">
      <c r="A799" s="171"/>
      <c r="B799" s="171" t="s">
        <v>770</v>
      </c>
      <c r="C799" s="171" t="s">
        <v>754</v>
      </c>
      <c r="D799" s="171" t="s">
        <v>2720</v>
      </c>
      <c r="E799" s="171" t="s">
        <v>2721</v>
      </c>
      <c r="F799" s="168" t="s">
        <v>97</v>
      </c>
      <c r="H799" s="159">
        <v>45496</v>
      </c>
      <c r="I799" s="171" t="s">
        <v>754</v>
      </c>
      <c r="J799" s="195"/>
      <c r="K799" s="183"/>
      <c r="L799" s="180">
        <f>Table3[[#This Row],[PoW]]*Table3[[#This Row],[ToV in 1.000]]</f>
        <v>0</v>
      </c>
      <c r="M799" s="171"/>
      <c r="N799" s="120"/>
      <c r="O799" s="79"/>
      <c r="P799" s="79"/>
      <c r="Q799" s="171"/>
      <c r="R799" s="171"/>
      <c r="S799" s="171"/>
      <c r="T799" s="171" t="s">
        <v>2675</v>
      </c>
      <c r="U799" s="171"/>
      <c r="V799" s="171"/>
      <c r="W799" s="171"/>
      <c r="X799" s="168" t="s">
        <v>522</v>
      </c>
      <c r="Y799" s="86" t="s">
        <v>754</v>
      </c>
      <c r="AC799" s="159"/>
      <c r="AD799" s="96"/>
      <c r="AE799" s="96"/>
      <c r="AF799" s="96"/>
      <c r="AG799" s="96"/>
      <c r="AH799" s="120"/>
      <c r="AI799" s="96"/>
      <c r="AJ799" s="83" t="s">
        <v>2722</v>
      </c>
      <c r="AK799" s="83"/>
      <c r="AL799" s="95"/>
      <c r="AM799" s="95"/>
      <c r="AN799" s="95"/>
      <c r="AO799" s="95"/>
      <c r="AP799" s="95"/>
      <c r="AQ799" s="95"/>
      <c r="AR799" s="94"/>
      <c r="AS799" s="95"/>
    </row>
    <row r="800" spans="1:45" ht="44.25" hidden="1" customHeight="1" x14ac:dyDescent="0.3">
      <c r="A800" s="171"/>
      <c r="B800" s="174" t="s">
        <v>119</v>
      </c>
      <c r="C800" s="302" t="s">
        <v>2723</v>
      </c>
      <c r="D800" s="168" t="s">
        <v>335</v>
      </c>
      <c r="E800" s="145" t="s">
        <v>2724</v>
      </c>
      <c r="F800" s="171" t="s">
        <v>279</v>
      </c>
      <c r="G800" s="172"/>
      <c r="H800" s="172"/>
      <c r="I800" s="171"/>
      <c r="J800" s="180">
        <v>2750</v>
      </c>
      <c r="K800" s="218"/>
      <c r="L800" s="180">
        <f>Table3[[#This Row],[PoW]]*Table3[[#This Row],[ToV in 1.000]]</f>
        <v>0</v>
      </c>
      <c r="M800" s="180"/>
      <c r="N800" s="180"/>
      <c r="O800" s="79"/>
      <c r="P800" s="79"/>
      <c r="Q800" s="180"/>
      <c r="R800" s="145"/>
      <c r="S800" s="145"/>
      <c r="T800" s="171" t="s">
        <v>2725</v>
      </c>
      <c r="U800" s="171"/>
      <c r="V800" s="120"/>
      <c r="W800" s="171"/>
      <c r="X800" s="171"/>
      <c r="Y800" s="159"/>
      <c r="Z800" s="100"/>
      <c r="AC800" s="227"/>
      <c r="AD800" s="228"/>
      <c r="AE800" s="229"/>
      <c r="AF800" s="96"/>
      <c r="AG800" s="97"/>
      <c r="AH800" s="97"/>
      <c r="AI800" s="96" t="s">
        <v>2726</v>
      </c>
      <c r="AJ800" s="262"/>
      <c r="AK800" s="97"/>
      <c r="AL800" s="79"/>
      <c r="AM800" s="79"/>
      <c r="AN800" s="100"/>
      <c r="AO800" s="95"/>
      <c r="AP800" s="95"/>
      <c r="AQ800" s="95"/>
      <c r="AR800" s="94"/>
      <c r="AS800" s="95"/>
    </row>
    <row r="801" spans="1:45" ht="44.25" hidden="1" customHeight="1" x14ac:dyDescent="0.3">
      <c r="A801" s="171">
        <v>453</v>
      </c>
      <c r="B801" s="171" t="s">
        <v>119</v>
      </c>
      <c r="C801" s="171">
        <v>5208041</v>
      </c>
      <c r="D801" s="120" t="s">
        <v>547</v>
      </c>
      <c r="E801" s="120" t="s">
        <v>434</v>
      </c>
      <c r="F801" s="171" t="s">
        <v>148</v>
      </c>
      <c r="I801" s="168" t="s">
        <v>839</v>
      </c>
      <c r="J801" s="195">
        <v>10000</v>
      </c>
      <c r="K801" s="183">
        <v>0.1</v>
      </c>
      <c r="L801" s="180">
        <f>Table3[[#This Row],[PoW]]*Table3[[#This Row],[ToV in 1.000]]</f>
        <v>1000</v>
      </c>
      <c r="M801" s="120" t="s">
        <v>3986</v>
      </c>
      <c r="N801" s="120" t="s">
        <v>93</v>
      </c>
      <c r="O801" s="79"/>
      <c r="P801" s="79"/>
      <c r="Q801" s="171" t="s">
        <v>1256</v>
      </c>
      <c r="R801" s="145" t="s">
        <v>434</v>
      </c>
      <c r="S801" s="145" t="s">
        <v>207</v>
      </c>
      <c r="T801" s="171" t="s">
        <v>1257</v>
      </c>
      <c r="U801" s="171"/>
      <c r="V801" s="120"/>
      <c r="W801" s="120"/>
      <c r="X801" s="120" t="s">
        <v>522</v>
      </c>
      <c r="Y801" s="90">
        <v>45546</v>
      </c>
      <c r="AC801" s="159"/>
      <c r="AD801" s="96"/>
      <c r="AE801" s="96"/>
      <c r="AF801" s="94"/>
      <c r="AG801" s="96"/>
      <c r="AH801" s="161"/>
      <c r="AI801" s="96"/>
      <c r="AJ801" s="94"/>
      <c r="AK801" s="94"/>
      <c r="AL801" s="95"/>
      <c r="AM801" s="95"/>
      <c r="AN801" s="95"/>
      <c r="AO801" s="95"/>
      <c r="AP801" s="95"/>
      <c r="AQ801" s="95"/>
      <c r="AR801" s="94"/>
      <c r="AS801" s="95"/>
    </row>
    <row r="802" spans="1:45" ht="44.25" hidden="1" customHeight="1" x14ac:dyDescent="0.3">
      <c r="A802" s="137"/>
      <c r="B802" s="137"/>
      <c r="C802" s="137"/>
      <c r="D802" s="137"/>
      <c r="E802" s="137"/>
      <c r="F802" s="137"/>
      <c r="G802" s="101"/>
      <c r="H802" s="101"/>
      <c r="I802" s="137"/>
      <c r="J802" s="137"/>
      <c r="K802" s="137"/>
      <c r="L802" s="137">
        <f>Table3[[#This Row],[PoW]]*Table3[[#This Row],[ToV in 1.000]]</f>
        <v>0</v>
      </c>
      <c r="M802" s="137"/>
      <c r="N802" s="137"/>
      <c r="O802" s="79"/>
      <c r="P802" s="164"/>
      <c r="Q802" s="164"/>
      <c r="R802" s="164"/>
      <c r="S802" s="164"/>
      <c r="T802" s="164"/>
      <c r="U802" s="164"/>
      <c r="V802" s="164"/>
      <c r="W802" s="164"/>
      <c r="X802" s="164"/>
      <c r="Y802" s="291"/>
      <c r="Z802" s="101"/>
      <c r="AA802" s="101"/>
      <c r="AB802" s="101"/>
      <c r="AC802" s="101"/>
      <c r="AD802" s="164"/>
      <c r="AE802" s="164"/>
      <c r="AF802" s="164"/>
      <c r="AG802" s="164"/>
      <c r="AH802" s="137"/>
      <c r="AI802" s="164"/>
      <c r="AJ802" s="164"/>
      <c r="AK802" s="164"/>
      <c r="AL802" s="295"/>
      <c r="AM802" s="295"/>
      <c r="AN802" s="295"/>
      <c r="AO802" s="295"/>
      <c r="AP802" s="295"/>
      <c r="AQ802" s="295"/>
      <c r="AR802" s="164"/>
      <c r="AS802" s="164"/>
    </row>
    <row r="803" spans="1:45" ht="44.25" hidden="1" customHeight="1" x14ac:dyDescent="0.3">
      <c r="A803" s="171"/>
      <c r="B803" s="120" t="s">
        <v>103</v>
      </c>
      <c r="C803" s="103" t="s">
        <v>2727</v>
      </c>
      <c r="D803" s="120" t="s">
        <v>1128</v>
      </c>
      <c r="E803" s="120" t="s">
        <v>2728</v>
      </c>
      <c r="F803" s="171" t="s">
        <v>148</v>
      </c>
      <c r="G803" s="172"/>
      <c r="H803" s="172"/>
      <c r="I803" s="171"/>
      <c r="J803" s="265">
        <v>50</v>
      </c>
      <c r="K803" s="236"/>
      <c r="L803" s="180">
        <f>Table3[[#This Row],[PoW]]*Table3[[#This Row],[ToV in 1.000]]</f>
        <v>0</v>
      </c>
      <c r="M803" s="180" t="s">
        <v>3959</v>
      </c>
      <c r="N803" s="120" t="s">
        <v>704</v>
      </c>
      <c r="O803" s="79" t="s">
        <v>4008</v>
      </c>
      <c r="P803" s="79" t="s">
        <v>226</v>
      </c>
      <c r="Q803" s="120" t="s">
        <v>704</v>
      </c>
      <c r="R803" s="120" t="s">
        <v>892</v>
      </c>
      <c r="S803" s="120" t="s">
        <v>207</v>
      </c>
      <c r="T803" s="171" t="s">
        <v>2729</v>
      </c>
      <c r="U803" s="171"/>
      <c r="V803" s="120"/>
      <c r="W803" s="171"/>
      <c r="X803" s="171"/>
      <c r="Y803" s="159"/>
      <c r="Z803" s="100"/>
      <c r="AC803" s="227"/>
      <c r="AD803" s="96"/>
      <c r="AE803" s="229"/>
      <c r="AF803" s="96"/>
      <c r="AG803" s="97"/>
      <c r="AH803" s="97"/>
      <c r="AI803" s="96"/>
      <c r="AJ803" s="97"/>
      <c r="AK803" s="97"/>
      <c r="AL803" s="95"/>
      <c r="AM803" s="95"/>
      <c r="AN803" s="100"/>
      <c r="AO803" s="95"/>
      <c r="AP803" s="95"/>
      <c r="AQ803" s="95"/>
      <c r="AR803" s="94"/>
      <c r="AS803" s="95"/>
    </row>
    <row r="804" spans="1:45" ht="44.25" hidden="1" customHeight="1" x14ac:dyDescent="0.3">
      <c r="A804" s="171"/>
      <c r="B804" s="174" t="s">
        <v>103</v>
      </c>
      <c r="C804" s="235"/>
      <c r="D804" s="145" t="s">
        <v>1997</v>
      </c>
      <c r="E804" s="145" t="s">
        <v>2734</v>
      </c>
      <c r="F804" s="171" t="s">
        <v>97</v>
      </c>
      <c r="G804" s="172"/>
      <c r="H804" s="172"/>
      <c r="I804" s="171"/>
      <c r="J804" s="195"/>
      <c r="K804" s="218"/>
      <c r="L804" s="180">
        <f>Table3[[#This Row],[PoW]]*Table3[[#This Row],[ToV in 1.000]]</f>
        <v>0</v>
      </c>
      <c r="M804" s="180"/>
      <c r="N804" s="180"/>
      <c r="O804" s="170" t="s">
        <v>4008</v>
      </c>
      <c r="P804" s="79" t="s">
        <v>163</v>
      </c>
      <c r="Q804" s="180"/>
      <c r="R804" s="145"/>
      <c r="S804" s="145"/>
      <c r="T804" s="171" t="s">
        <v>2735</v>
      </c>
      <c r="U804" s="171"/>
      <c r="V804" s="120"/>
      <c r="W804" s="171"/>
      <c r="X804" s="171"/>
      <c r="Y804" s="120"/>
      <c r="Z804" s="100"/>
      <c r="AC804" s="227"/>
      <c r="AD804" s="228"/>
      <c r="AE804" s="229"/>
      <c r="AF804" s="96"/>
      <c r="AG804" s="97"/>
      <c r="AH804" s="97"/>
      <c r="AI804" s="96"/>
      <c r="AJ804" s="262"/>
      <c r="AK804" s="262"/>
      <c r="AL804" s="95"/>
      <c r="AM804" s="95"/>
      <c r="AN804" s="100"/>
      <c r="AO804" s="95"/>
      <c r="AP804" s="95"/>
      <c r="AQ804" s="95"/>
      <c r="AR804" s="94"/>
      <c r="AS804" s="95"/>
    </row>
    <row r="805" spans="1:45" ht="44.25" hidden="1" customHeight="1" x14ac:dyDescent="0.3">
      <c r="A805" s="171"/>
      <c r="B805" s="120"/>
      <c r="C805" s="120"/>
      <c r="D805" s="145"/>
      <c r="E805" s="145"/>
      <c r="F805" s="171"/>
      <c r="H805" s="105"/>
      <c r="I805" s="120"/>
      <c r="J805" s="145"/>
      <c r="K805" s="145"/>
      <c r="L805" s="145">
        <f>Table3[[#This Row],[PoW]]*Table3[[#This Row],[ToV in 1.000]]</f>
        <v>0</v>
      </c>
      <c r="M805" s="145"/>
      <c r="N805" s="145"/>
      <c r="O805" s="79"/>
      <c r="P805" s="79"/>
      <c r="Q805" s="169"/>
      <c r="R805" s="169"/>
      <c r="S805" s="169"/>
      <c r="T805" s="79"/>
      <c r="U805" s="79"/>
      <c r="V805" s="79"/>
      <c r="W805" s="79"/>
      <c r="X805" s="79"/>
      <c r="Y805" s="90"/>
      <c r="AC805" s="159"/>
      <c r="AD805" s="79"/>
      <c r="AE805" s="79"/>
      <c r="AF805" s="79"/>
      <c r="AG805" s="79"/>
      <c r="AH805" s="120"/>
      <c r="AI805" s="79"/>
      <c r="AJ805" s="79"/>
      <c r="AK805" s="88"/>
      <c r="AL805" s="87"/>
      <c r="AM805" s="87"/>
      <c r="AN805" s="87"/>
      <c r="AO805" s="87"/>
      <c r="AP805" s="87"/>
      <c r="AQ805" s="87"/>
      <c r="AR805" s="79"/>
      <c r="AS805" s="79"/>
    </row>
    <row r="806" spans="1:45" ht="44.25" hidden="1" customHeight="1" x14ac:dyDescent="0.3">
      <c r="A806" s="171"/>
      <c r="B806" s="120"/>
      <c r="C806" s="120"/>
      <c r="D806" s="145"/>
      <c r="E806" s="145"/>
      <c r="F806" s="171"/>
      <c r="H806" s="105"/>
      <c r="I806" s="120"/>
      <c r="J806" s="145"/>
      <c r="K806" s="145"/>
      <c r="L806" s="145">
        <f>Table3[[#This Row],[PoW]]*Table3[[#This Row],[ToV in 1.000]]</f>
        <v>0</v>
      </c>
      <c r="M806" s="145"/>
      <c r="N806" s="145"/>
      <c r="O806" s="79"/>
      <c r="P806" s="79"/>
      <c r="Q806" s="169"/>
      <c r="R806" s="169"/>
      <c r="S806" s="169"/>
      <c r="T806" s="79"/>
      <c r="U806" s="79"/>
      <c r="V806" s="79"/>
      <c r="W806" s="79"/>
      <c r="X806" s="79"/>
      <c r="Y806" s="90"/>
      <c r="AC806" s="159"/>
      <c r="AD806" s="79"/>
      <c r="AE806" s="79"/>
      <c r="AF806" s="79"/>
      <c r="AG806" s="79"/>
      <c r="AH806" s="120"/>
      <c r="AI806" s="79"/>
      <c r="AJ806" s="79"/>
      <c r="AK806" s="88"/>
      <c r="AL806" s="87"/>
      <c r="AM806" s="87"/>
      <c r="AN806" s="87"/>
      <c r="AO806" s="87"/>
      <c r="AP806" s="87"/>
      <c r="AQ806" s="87"/>
      <c r="AR806" s="79"/>
      <c r="AS806" s="79"/>
    </row>
    <row r="807" spans="1:45" ht="44.25" hidden="1" customHeight="1" x14ac:dyDescent="0.3">
      <c r="A807" s="171"/>
      <c r="B807" s="174"/>
      <c r="C807" s="173"/>
      <c r="D807" s="171" t="s">
        <v>2736</v>
      </c>
      <c r="E807" s="171"/>
      <c r="F807" s="171"/>
      <c r="G807" s="172"/>
      <c r="H807" s="172"/>
      <c r="I807" s="171"/>
      <c r="J807" s="195"/>
      <c r="K807" s="236"/>
      <c r="L807" s="180">
        <f>Table3[[#This Row],[PoW]]*Table3[[#This Row],[ToV in 1.000]]</f>
        <v>0</v>
      </c>
      <c r="M807" s="180"/>
      <c r="N807" s="180"/>
      <c r="O807" s="179"/>
      <c r="P807" s="168"/>
      <c r="Q807" s="180" t="s">
        <v>704</v>
      </c>
      <c r="R807" s="145"/>
      <c r="S807" s="145"/>
      <c r="T807" s="171"/>
      <c r="U807" s="171"/>
      <c r="V807" s="171"/>
      <c r="W807" s="171"/>
      <c r="X807" s="171"/>
      <c r="Y807" s="172"/>
      <c r="Z807" s="100"/>
      <c r="AA807" s="172"/>
      <c r="AB807" s="172"/>
      <c r="AC807" s="227"/>
      <c r="AD807" s="228"/>
      <c r="AE807" s="229"/>
      <c r="AF807" s="96"/>
      <c r="AG807" s="97"/>
      <c r="AH807" s="97"/>
      <c r="AI807" s="96"/>
      <c r="AJ807" s="97"/>
      <c r="AK807" s="97"/>
      <c r="AL807" s="245"/>
      <c r="AM807" s="245"/>
      <c r="AN807" s="100"/>
      <c r="AO807" s="245"/>
      <c r="AP807" s="245"/>
      <c r="AQ807" s="245"/>
      <c r="AR807" s="168"/>
      <c r="AS807" s="245"/>
    </row>
    <row r="808" spans="1:45" ht="44.25" customHeight="1" x14ac:dyDescent="0.3">
      <c r="A808" s="171"/>
      <c r="B808" s="171"/>
      <c r="D808" s="171"/>
      <c r="E808" s="171"/>
      <c r="F808" s="171"/>
      <c r="I808" s="171"/>
      <c r="J808" s="195"/>
      <c r="K808" s="183"/>
      <c r="L808" s="258"/>
      <c r="M808" s="180"/>
      <c r="N808" s="120"/>
      <c r="O808" s="79"/>
      <c r="P808" s="79"/>
      <c r="Q808" s="171"/>
      <c r="R808" s="171"/>
      <c r="S808" s="171"/>
      <c r="T808" s="171"/>
      <c r="U808" s="171"/>
      <c r="V808" s="171"/>
      <c r="W808" s="171"/>
      <c r="X808" s="171"/>
      <c r="Y808" s="86"/>
      <c r="AC808" s="173"/>
      <c r="AD808" s="96"/>
      <c r="AE808" s="96"/>
      <c r="AF808" s="96"/>
      <c r="AG808" s="96"/>
      <c r="AH808" s="96"/>
      <c r="AI808" s="96"/>
      <c r="AJ808"/>
      <c r="AS808" s="85"/>
    </row>
    <row r="809" spans="1:45" ht="44.25" customHeight="1" x14ac:dyDescent="0.3">
      <c r="A809" s="171"/>
      <c r="B809" s="171"/>
      <c r="D809" s="171"/>
      <c r="E809" s="171"/>
      <c r="F809" s="171"/>
      <c r="I809" s="171"/>
      <c r="J809" s="195"/>
      <c r="K809" s="183"/>
      <c r="L809" s="258"/>
      <c r="M809" s="180"/>
      <c r="N809" s="120"/>
      <c r="O809" s="79"/>
      <c r="P809" s="79"/>
      <c r="Q809" s="171"/>
      <c r="R809" s="171"/>
      <c r="S809" s="171"/>
      <c r="T809" s="171"/>
      <c r="U809" s="171"/>
      <c r="V809" s="171">
        <v>1</v>
      </c>
      <c r="W809" s="171"/>
      <c r="X809" s="171"/>
      <c r="Y809" s="86"/>
      <c r="AC809" s="173"/>
      <c r="AD809" s="96"/>
      <c r="AE809" s="96"/>
      <c r="AF809" s="96"/>
      <c r="AG809" s="96"/>
      <c r="AH809" s="96"/>
      <c r="AI809" s="96"/>
      <c r="AJ809"/>
      <c r="AS809" s="85"/>
    </row>
    <row r="810" spans="1:45" ht="44.25" customHeight="1" x14ac:dyDescent="0.3">
      <c r="A810" s="171"/>
      <c r="B810" s="171"/>
      <c r="D810" s="171"/>
      <c r="E810" s="171"/>
      <c r="F810" s="171"/>
      <c r="I810" s="171"/>
      <c r="J810" s="195"/>
      <c r="K810" s="183"/>
      <c r="L810" s="258"/>
      <c r="M810" s="180"/>
      <c r="N810" s="120"/>
      <c r="O810" s="79"/>
      <c r="P810" s="79"/>
      <c r="Q810" s="171"/>
      <c r="R810" s="171"/>
      <c r="S810" s="171"/>
      <c r="T810" s="171"/>
      <c r="U810" s="171"/>
      <c r="V810" s="171"/>
      <c r="W810" s="171"/>
      <c r="X810" s="171"/>
      <c r="Y810" s="86"/>
      <c r="AC810" s="173"/>
      <c r="AD810" s="96"/>
      <c r="AE810" s="96"/>
      <c r="AF810" s="96"/>
      <c r="AG810" s="96"/>
      <c r="AH810" s="96"/>
      <c r="AI810" s="96"/>
      <c r="AJ810"/>
      <c r="AS810" s="85"/>
    </row>
    <row r="811" spans="1:45" ht="44.25" customHeight="1" x14ac:dyDescent="0.3">
      <c r="A811" s="171"/>
      <c r="B811" s="171"/>
      <c r="D811" s="171"/>
      <c r="E811" s="171"/>
      <c r="F811" s="171"/>
      <c r="I811" s="171"/>
      <c r="J811" s="195"/>
      <c r="K811" s="183"/>
      <c r="L811" s="258"/>
      <c r="M811" s="180"/>
      <c r="N811" s="120"/>
      <c r="O811" s="79"/>
      <c r="P811" s="79"/>
      <c r="Q811" s="171"/>
      <c r="R811" s="171"/>
      <c r="S811" s="171"/>
      <c r="T811" s="171"/>
      <c r="U811" s="171"/>
      <c r="V811" s="171"/>
      <c r="W811" s="171"/>
      <c r="X811" s="171"/>
      <c r="Y811" s="86"/>
      <c r="AC811" s="173"/>
      <c r="AD811" s="96"/>
      <c r="AE811" s="96"/>
      <c r="AF811" s="96"/>
      <c r="AG811" s="96"/>
      <c r="AH811" s="96"/>
      <c r="AI811" s="96"/>
      <c r="AJ811"/>
      <c r="AS811" s="85"/>
    </row>
    <row r="812" spans="1:45" ht="44.25" customHeight="1" x14ac:dyDescent="0.3">
      <c r="A812" s="171"/>
      <c r="B812" s="171"/>
      <c r="D812" s="171"/>
      <c r="E812" s="171"/>
      <c r="F812" s="171"/>
      <c r="I812" s="171"/>
      <c r="J812" s="195"/>
      <c r="K812" s="183"/>
      <c r="L812" s="258"/>
      <c r="M812" s="180"/>
      <c r="N812" s="120"/>
      <c r="O812" s="79"/>
      <c r="P812" s="79"/>
      <c r="Q812" s="171"/>
      <c r="R812" s="171"/>
      <c r="S812" s="171"/>
      <c r="T812" s="171"/>
      <c r="U812" s="171"/>
      <c r="V812" s="171"/>
      <c r="W812" s="171"/>
      <c r="X812" s="171"/>
      <c r="Y812" s="86"/>
      <c r="AC812" s="173"/>
      <c r="AD812" s="96"/>
      <c r="AE812" s="96"/>
      <c r="AF812" s="96"/>
      <c r="AG812" s="96"/>
      <c r="AH812" s="96"/>
      <c r="AI812" s="96"/>
      <c r="AJ812"/>
      <c r="AS812" s="85"/>
    </row>
    <row r="813" spans="1:45" ht="44.25" customHeight="1" x14ac:dyDescent="0.3">
      <c r="A813" s="171"/>
      <c r="B813" s="171"/>
      <c r="D813" s="171"/>
      <c r="E813" s="171"/>
      <c r="F813" s="171"/>
      <c r="I813" s="171"/>
      <c r="J813" s="195"/>
      <c r="K813" s="183"/>
      <c r="L813" s="258"/>
      <c r="M813" s="180"/>
      <c r="N813" s="120"/>
      <c r="O813" s="79"/>
      <c r="P813" s="79"/>
      <c r="Q813" s="171"/>
      <c r="R813" s="171"/>
      <c r="S813" s="171"/>
      <c r="T813" s="171"/>
      <c r="U813" s="171"/>
      <c r="V813" s="171"/>
      <c r="W813" s="171"/>
      <c r="X813" s="171"/>
      <c r="Y813" s="86"/>
      <c r="AC813" s="171"/>
      <c r="AD813" s="96"/>
      <c r="AE813" s="96"/>
      <c r="AF813" s="96"/>
      <c r="AG813" s="96"/>
      <c r="AH813" s="96"/>
      <c r="AI813" s="96"/>
      <c r="AJ813"/>
      <c r="AS813" s="85"/>
    </row>
    <row r="814" spans="1:45" ht="44.25" customHeight="1" x14ac:dyDescent="0.3">
      <c r="A814" s="171"/>
      <c r="B814" s="171"/>
      <c r="D814" s="171"/>
      <c r="E814" s="171"/>
      <c r="F814" s="171"/>
      <c r="I814" s="171"/>
      <c r="J814" s="195"/>
      <c r="K814" s="183"/>
      <c r="L814" s="258"/>
      <c r="M814" s="180"/>
      <c r="N814" s="120"/>
      <c r="O814" s="79"/>
      <c r="P814" s="79"/>
      <c r="Q814" s="171"/>
      <c r="R814" s="171"/>
      <c r="S814" s="171"/>
      <c r="T814" s="171"/>
      <c r="U814" s="171"/>
      <c r="V814" s="171"/>
      <c r="W814" s="171"/>
      <c r="X814" s="171"/>
      <c r="Y814" s="86"/>
      <c r="AC814" s="171"/>
      <c r="AD814" s="96"/>
      <c r="AE814" s="96"/>
      <c r="AF814" s="96"/>
      <c r="AG814" s="96"/>
      <c r="AH814" s="96"/>
      <c r="AI814" s="96"/>
      <c r="AJ814"/>
      <c r="AS814" s="85"/>
    </row>
    <row r="815" spans="1:45" ht="44.25" customHeight="1" x14ac:dyDescent="0.3">
      <c r="A815" s="171"/>
      <c r="B815" s="171"/>
      <c r="D815" s="171"/>
      <c r="E815" s="171"/>
      <c r="F815" s="171"/>
      <c r="I815" s="171"/>
      <c r="J815" s="195"/>
      <c r="K815" s="183"/>
      <c r="L815" s="258"/>
      <c r="M815" s="180"/>
      <c r="N815" s="120"/>
      <c r="O815" s="79"/>
      <c r="P815" s="79"/>
      <c r="Q815" s="171"/>
      <c r="R815" s="171"/>
      <c r="S815" s="171"/>
      <c r="T815" s="171"/>
      <c r="U815" s="171"/>
      <c r="V815" s="171"/>
      <c r="W815" s="171"/>
      <c r="X815" s="171"/>
      <c r="Y815" s="86"/>
      <c r="AC815" s="171"/>
      <c r="AD815" s="96"/>
      <c r="AE815" s="96"/>
      <c r="AF815" s="96"/>
      <c r="AG815" s="96"/>
      <c r="AH815" s="96"/>
      <c r="AI815" s="96"/>
      <c r="AJ815"/>
      <c r="AS815" s="85"/>
    </row>
    <row r="816" spans="1:45" ht="44.25" customHeight="1" x14ac:dyDescent="0.3">
      <c r="A816" s="171"/>
      <c r="B816" s="171"/>
      <c r="D816" s="171"/>
      <c r="E816" s="171"/>
      <c r="F816" s="171"/>
      <c r="I816" s="171"/>
      <c r="J816" s="195"/>
      <c r="K816" s="183"/>
      <c r="L816" s="258"/>
      <c r="M816" s="180"/>
      <c r="N816" s="120"/>
      <c r="O816" s="79"/>
      <c r="P816" s="79"/>
      <c r="Q816" s="171"/>
      <c r="R816" s="171"/>
      <c r="S816" s="171"/>
      <c r="T816" s="171"/>
      <c r="U816" s="171"/>
      <c r="V816" s="171"/>
      <c r="W816" s="171"/>
      <c r="X816" s="171"/>
      <c r="Y816" s="86"/>
      <c r="AC816" s="171"/>
      <c r="AD816" s="96"/>
      <c r="AE816" s="96"/>
      <c r="AF816" s="96"/>
      <c r="AG816" s="96"/>
      <c r="AH816" s="96"/>
      <c r="AI816" s="96"/>
      <c r="AJ816"/>
      <c r="AS816" s="85"/>
    </row>
    <row r="817" spans="1:45" ht="44.25" customHeight="1" x14ac:dyDescent="0.3">
      <c r="A817" s="171"/>
      <c r="B817" s="171"/>
      <c r="D817" s="171"/>
      <c r="E817" s="171"/>
      <c r="F817" s="171"/>
      <c r="I817" s="171"/>
      <c r="J817" s="195"/>
      <c r="K817" s="183"/>
      <c r="L817" s="258"/>
      <c r="M817" s="180"/>
      <c r="N817" s="120"/>
      <c r="O817" s="79"/>
      <c r="P817" s="79"/>
      <c r="Q817" s="171"/>
      <c r="R817" s="171"/>
      <c r="S817" s="171"/>
      <c r="T817" s="171"/>
      <c r="U817" s="171"/>
      <c r="V817" s="171"/>
      <c r="W817" s="171"/>
      <c r="X817" s="171"/>
      <c r="Y817" s="86"/>
      <c r="AC817" s="171"/>
      <c r="AD817" s="96"/>
      <c r="AE817" s="96"/>
      <c r="AF817" s="96"/>
      <c r="AG817" s="96"/>
      <c r="AH817" s="96"/>
      <c r="AI817" s="96"/>
      <c r="AJ817"/>
      <c r="AS817" s="85"/>
    </row>
    <row r="818" spans="1:45" ht="44.25" customHeight="1" x14ac:dyDescent="0.3">
      <c r="A818" s="171"/>
      <c r="B818" s="171"/>
      <c r="D818" s="171"/>
      <c r="E818" s="171"/>
      <c r="F818" s="171"/>
      <c r="I818" s="171"/>
      <c r="J818" s="195"/>
      <c r="K818" s="183"/>
      <c r="L818" s="258"/>
      <c r="M818" s="180"/>
      <c r="N818" s="120"/>
      <c r="O818" s="79"/>
      <c r="P818" s="79"/>
      <c r="Q818" s="171"/>
      <c r="R818" s="171"/>
      <c r="S818" s="171"/>
      <c r="T818" s="171"/>
      <c r="U818" s="171"/>
      <c r="V818" s="171"/>
      <c r="W818" s="171"/>
      <c r="X818" s="171"/>
      <c r="Y818" s="86"/>
      <c r="AC818" s="171"/>
      <c r="AD818" s="96"/>
      <c r="AE818" s="96"/>
      <c r="AF818" s="96"/>
      <c r="AG818" s="96"/>
      <c r="AH818" s="96"/>
      <c r="AI818" s="96"/>
      <c r="AJ818"/>
      <c r="AS818" s="85"/>
    </row>
    <row r="819" spans="1:45" ht="44.25" customHeight="1" x14ac:dyDescent="0.3">
      <c r="A819" s="171"/>
      <c r="B819" s="174"/>
      <c r="D819" s="171"/>
      <c r="E819" s="171"/>
      <c r="F819" s="171"/>
      <c r="I819" s="171"/>
      <c r="J819" s="195"/>
      <c r="K819" s="183"/>
      <c r="L819" s="258"/>
      <c r="M819" s="180"/>
      <c r="N819" s="120"/>
      <c r="O819" s="79"/>
      <c r="P819" s="79"/>
      <c r="Q819" s="171"/>
      <c r="R819" s="171"/>
      <c r="S819" s="171"/>
      <c r="T819" s="171"/>
      <c r="U819" s="171"/>
      <c r="V819" s="171"/>
      <c r="W819" s="171"/>
      <c r="X819" s="171"/>
      <c r="Y819" s="86"/>
      <c r="AC819" s="171"/>
      <c r="AD819" s="96"/>
      <c r="AE819" s="96"/>
      <c r="AF819" s="96"/>
      <c r="AG819" s="96"/>
      <c r="AH819" s="96"/>
      <c r="AI819" s="96"/>
      <c r="AJ819"/>
      <c r="AS819" s="85"/>
    </row>
    <row r="823" spans="1:45" ht="44.25" customHeight="1" x14ac:dyDescent="0.3">
      <c r="N823" s="239"/>
      <c r="O823" s="109"/>
      <c r="P823" s="109"/>
      <c r="T823" s="109"/>
      <c r="U823" s="109"/>
      <c r="W823" s="109"/>
      <c r="X823" s="109"/>
      <c r="Y823" s="225"/>
    </row>
  </sheetData>
  <mergeCells count="5">
    <mergeCell ref="AJ1:AK1"/>
    <mergeCell ref="AL1:AS1"/>
    <mergeCell ref="A1:C1"/>
    <mergeCell ref="Q1:V1"/>
    <mergeCell ref="AC1:AI1"/>
  </mergeCells>
  <phoneticPr fontId="33" type="noConversion"/>
  <conditionalFormatting sqref="C496 AD496 AI496 AO496:AS496">
    <cfRule type="timePeriod" dxfId="116" priority="474" timePeriod="tomorrow">
      <formula>FLOOR(C496,1)=TODAY()+1</formula>
    </cfRule>
  </conditionalFormatting>
  <conditionalFormatting sqref="G733:G737 W733:W737">
    <cfRule type="cellIs" dxfId="115" priority="6" operator="equal">
      <formula>"&lt;heute()-10"</formula>
    </cfRule>
  </conditionalFormatting>
  <conditionalFormatting sqref="H733:H737">
    <cfRule type="cellIs" dxfId="114" priority="46" operator="equal">
      <formula>"&lt;heute()-10"</formula>
    </cfRule>
  </conditionalFormatting>
  <conditionalFormatting sqref="J810:M819 V810:V819">
    <cfRule type="expression" dxfId="110" priority="6489">
      <formula>COUNTIF($D810:$AK810, "aufgehoben")</formula>
    </cfRule>
    <cfRule type="expression" dxfId="109" priority="6488">
      <formula>COUNTIF($D810:$AK810, "nicht angeboten")</formula>
    </cfRule>
    <cfRule type="expression" dxfId="108" priority="6487">
      <formula>COUNTIF($D810:$AK810, "verloren")</formula>
    </cfRule>
    <cfRule type="expression" dxfId="107" priority="6486">
      <formula>COUNTIF($D810:$AK810, "gewonnen")</formula>
    </cfRule>
    <cfRule type="expression" dxfId="106" priority="6485">
      <formula>COUNTIF($D810:$AK810, "versendet")</formula>
    </cfRule>
  </conditionalFormatting>
  <conditionalFormatting sqref="M733:M737">
    <cfRule type="cellIs" dxfId="105" priority="5" operator="equal">
      <formula>"&lt;heute()-10"</formula>
    </cfRule>
  </conditionalFormatting>
  <conditionalFormatting sqref="N500:P500 T500:U500 Y500 N502:P505 T502:U505 Y502:Y505">
    <cfRule type="cellIs" dxfId="104" priority="610" operator="greaterThanOrEqual">
      <formula>_xludf.today()-7</formula>
    </cfRule>
  </conditionalFormatting>
  <conditionalFormatting sqref="N500:S505 E500:E505 J500:L505 Y501 N733:P737">
    <cfRule type="cellIs" dxfId="103" priority="617" operator="equal">
      <formula>"&lt;heute()-10"</formula>
    </cfRule>
  </conditionalFormatting>
  <conditionalFormatting sqref="T501:U501">
    <cfRule type="cellIs" dxfId="102" priority="559" operator="equal">
      <formula>"&lt;heute()-10"</formula>
    </cfRule>
  </conditionalFormatting>
  <conditionalFormatting sqref="T733:U737">
    <cfRule type="cellIs" dxfId="101" priority="567" operator="equal">
      <formula>"&lt;heute()-10"</formula>
    </cfRule>
  </conditionalFormatting>
  <conditionalFormatting sqref="Z733:AB737">
    <cfRule type="cellIs" dxfId="100" priority="44" operator="equal">
      <formula>"&lt;heute()-10"</formula>
    </cfRule>
  </conditionalFormatting>
  <conditionalFormatting sqref="AE489">
    <cfRule type="timePeriod" dxfId="87" priority="35" timePeriod="tomorrow">
      <formula>FLOOR(AE489,1)=TODAY()+1</formula>
    </cfRule>
  </conditionalFormatting>
  <conditionalFormatting sqref="AF482">
    <cfRule type="timePeriod" dxfId="78" priority="26" timePeriod="tomorrow">
      <formula>FLOOR(AF482,1)=TODAY()+1</formula>
    </cfRule>
  </conditionalFormatting>
  <conditionalFormatting sqref="AG474">
    <cfRule type="timePeriod" dxfId="65" priority="17" timePeriod="tomorrow">
      <formula>FLOOR(AG474,1)=TODAY()+1</formula>
    </cfRule>
  </conditionalFormatting>
  <conditionalFormatting sqref="AH482">
    <cfRule type="timePeriod" dxfId="60" priority="13" timePeriod="tomorrow">
      <formula>FLOOR(AH482,1)=TODAY()+1</formula>
    </cfRule>
  </conditionalFormatting>
  <conditionalFormatting sqref="AJ481">
    <cfRule type="timePeriod" dxfId="56" priority="11" timePeriod="tomorrow">
      <formula>FLOOR(AJ481,1)=TODAY()+1</formula>
    </cfRule>
  </conditionalFormatting>
  <conditionalFormatting sqref="AK488">
    <cfRule type="timePeriod" dxfId="55" priority="12" timePeriod="tomorrow">
      <formula>FLOOR(AK488,1)=TODAY()+1</formula>
    </cfRule>
  </conditionalFormatting>
  <conditionalFormatting sqref="AL496 E497 J497:L497 N497:S497 N497:P499 T497:U499 Y497:Y499">
    <cfRule type="timePeriod" dxfId="54" priority="475" timePeriod="tomorrow">
      <formula>FLOOR(E496,1)=TODAY()+1</formula>
    </cfRule>
  </conditionalFormatting>
  <conditionalFormatting sqref="AM495:AM497">
    <cfRule type="cellIs" dxfId="53" priority="479" operator="equal">
      <formula>"&lt;heute()-10"</formula>
    </cfRule>
  </conditionalFormatting>
  <conditionalFormatting sqref="AN495:AN497">
    <cfRule type="cellIs" dxfId="52" priority="10" operator="equal">
      <formula>"&lt;heute()-10"</formula>
    </cfRule>
  </conditionalFormatting>
  <dataValidations count="3">
    <dataValidation allowBlank="1" showInputMessage="1" showErrorMessage="1" sqref="I1 I807:I1048576 I3:I203" xr:uid="{098E6E84-BA77-4ACA-8A1E-B60D26F31AA8}"/>
    <dataValidation type="date" operator="greaterThan" allowBlank="1" showInputMessage="1" showErrorMessage="1" sqref="H1 H3:H1048576 G1:G1048576" xr:uid="{B6623E7F-8DEC-4394-9B92-DCDB97F1A876}">
      <formula1>36526</formula1>
    </dataValidation>
    <dataValidation type="custom" operator="greaterThan" allowBlank="1" showInputMessage="1" showErrorMessage="1" sqref="H2" xr:uid="{25C123EE-B75E-401A-9DB2-8C9F9A779CC1}">
      <formula1>36526</formula1>
    </dataValidation>
  </dataValidations>
  <hyperlinks>
    <hyperlink ref="AJ531" r:id="rId1" display="https://eygermany.sharepoint.com/sites/eycss-gps/Mandantenablage/Forms/AllItems.aspx?id=%2Fsites%2Feycss%2Dgps%2FMandantenablage%2F01%20Bund%2FBSI%2F06%5FSDN%2DStudie%20%282023%29%2F10%20Auftragsdokumentation%2F13%20Beauftragung%20%26%20Vertr%C3%A4ge&amp;viewid=8b505dca%2D4004%2D4dd3%2D9806%2Dd31418c92a19" xr:uid="{ED4B1552-670F-4B44-AF8F-978223CE407C}"/>
    <hyperlink ref="AJ506" r:id="rId2" xr:uid="{BFA78DED-7D30-4E7C-BB5A-DE443514F11A}"/>
    <hyperlink ref="AJ510" r:id="rId3" display="https://eygermany.sharepoint.com/sites/eycss-gps/Mandantenablage/Forms/AllItems.aspx?id=%2Fsites%2Feycss%2Dgps%2FMandantenablage%2F04%20Sonstiges%2FPegasystems%2F%5F01%20Schulung%20C5%2C%20ITGS%20%2D%202023%2F10%20Auftragsdokumentation&amp;viewid=8b505dca%2D4004%2D4dd3%2D9806%2Dd31418c92a19" xr:uid="{6AB05CCB-3ABA-482A-855C-9C852B42467A}"/>
    <hyperlink ref="AJ512" r:id="rId4" xr:uid="{58D2CB23-D728-4571-862B-D69923AF92E3}"/>
    <hyperlink ref="AJ486" r:id="rId5" display="https://eygermany.sharepoint.com/sites/eycss-gps/Mandantenablage/Forms/AllItems.aspx?id=%2Fsites%2Feycss%2Dgps%2FMandantenablage%2F01%20Bund%2FAutobahn%20GmbH%2F02%5FRV%20Los%201%20Cloud%2DDL%2F10%20Auftragsdokumentation&amp;viewid=8b505dca%2D4004%2D4dd3%2D9806%2Dd31418c92a19" xr:uid="{E67D3817-16A2-4BB2-9346-4E36CD25567C}"/>
    <hyperlink ref="AJ500" r:id="rId6" display="https://eygermany.sharepoint.com/sites/eycss-gps/Mandantenablage/Forms/AllItems.aspx?id=%2Fsites%2Feycss%2Dgps%2FMandantenablage%2F04%20Sonstiges%2FZDF%2F%5F01%20RV%20IT%2DSicherheit%202023%2F10%20Auftragsdokumentation&amp;viewid=8b505dca%2D4004%2D4dd3%2D9806%2Dd31418c92a19" xr:uid="{19E200D4-B697-4100-B123-AC1680044EFC}"/>
    <hyperlink ref="AJ503" r:id="rId7" display="https://eygermany.sharepoint.com/sites/eycss-gps/Mandantenablage/Forms/AllItems.aspx?newTargetListUrl=%2Fsites%2Feycss%2Dgps%2FMandantenablage&amp;viewpath=%2Fsites%2Feycss%2Dgps%2FMandantenablage%2FForms%2FAllItems%2Easpx&amp;id=%2Fsites%2Feycss%2Dgps%2FMandantenablage%2F03%20Kommunen%2FBezirk%20Oberfranken%2FA%2DTestat%2F10%20Auftragsdokumentation&amp;viewid=8b505dca%2D4004%2D4dd3%2D9806%2Dd31418c92a19" xr:uid="{3AC28233-B829-4CDA-879B-7D6C64FFF03F}"/>
    <hyperlink ref="AJ502" r:id="rId8" display="https://eygermany.sharepoint.com/sites/eycss-gps/Mandantenablage/Forms/AllItems.aspx?newTargetListUrl=%2Fsites%2Feycss%2Dgps%2FMandantenablage&amp;viewpath=%2Fsites%2Feycss%2Dgps%2FMandantenablage%2FForms%2FAllItems%2Easpx&amp;id=%2Fsites%2Feycss%2Dgps%2FMandantenablage%2F04%20Sonstiges%2FSparda%2DBank%20Berlin%2F01%5FOffice365%2F10%20Auftragsdokumentation&amp;viewid=8b505dca%2D4004%2D4dd3%2D9806%2Dd31418c92a19" xr:uid="{263755B9-1C9B-4502-A781-AC1966C43762}"/>
    <hyperlink ref="AJ548" r:id="rId9" display="https://eygermany.sharepoint.com/sites/eycss-gps/Mandantenablage/Forms/AllItems.aspx?newTargetListUrl=%2Fsites%2Feycss%2Dgps%2FMandantenablage&amp;viewpath=%2Fsites%2Feycss%2Dgps%2FMandantenablage%2FForms%2FAllItems%2Easpx&amp;id=%2Fsites%2Feycss%2Dgps%2FMandantenablage%2F01%20Bund%2FDRV%20Bund%2F01%5FRV%20Informationssicherheit%20%282023%29%2F10%20Auftragsdokumentation&amp;viewid=8b505dca%2D4004%2D4dd3%2D9806%2Dd31418c92a19" xr:uid="{BF6462B8-0ED0-44DD-862E-A45D731E09D2}"/>
    <hyperlink ref="AK494" r:id="rId10" xr:uid="{424A2127-9EC7-4812-AF5B-93C2B1E5283D}"/>
    <hyperlink ref="AK485" r:id="rId11" xr:uid="{AF255DD6-3561-4B8E-8BE7-E7721350D986}"/>
    <hyperlink ref="AJ494" r:id="rId12" display="https://eygermany.sharepoint.com/sites/eycss-gps/Mandantenablage/Forms/AllItems.aspx?id=%2Fsites%2Feycss%2Dgps%2FMandantenablage%2F02%20L%C3%A4nder%2FBaW%C3%BC%2FKVBW%2FEinf%C3%BChrung%20eines%20BCM%2DSystems%20%282023%29%2F10%20Auftragsdokumentation&amp;viewid=8b505dca%2D4004%2D4dd3%2D9806%2Dd31418c92a19" xr:uid="{EA0A9FF0-F7CF-4985-9AAE-1027D5B1BA8D}"/>
    <hyperlink ref="AJ485" r:id="rId13" display="https://eygermany.sharepoint.com/sites/eycss-gps/Mandantenablage/Forms/AllItems.aspx?id=%2Fsites%2Feycss%2Dgps%2FMandantenablage%2F02%20L%C3%A4nder%2FBayern%2FStMfD%20%28M%20Digitales%29%2F01%20RV%202023%20IT%2DGS%2F10%20Auftragsdokumentation&amp;viewid=8b505dca%2D4004%2D4dd3%2D9806%2Dd31418c92a19" xr:uid="{11555C46-28C8-496B-A8F6-4FAA7A2C22B7}"/>
    <hyperlink ref="AK583" r:id="rId14" xr:uid="{92FC2C3A-BC6F-48EB-B065-37E84A2DEA01}"/>
    <hyperlink ref="AK582" r:id="rId15" xr:uid="{F0B35EDE-8A39-4D7E-A6F1-E0BB75600F4F}"/>
    <hyperlink ref="AK574" r:id="rId16" xr:uid="{179A657D-085B-4D7C-BAD4-62AF67C7C5B3}"/>
    <hyperlink ref="AK581" r:id="rId17" xr:uid="{C4F9F7A5-6786-4029-BD4B-A8C93CFDC04D}"/>
    <hyperlink ref="AJ511" r:id="rId18" xr:uid="{78DE545D-25B7-4A18-8C87-C6EBD09C696E}"/>
    <hyperlink ref="AJ509" r:id="rId19" xr:uid="{5DA7D473-6C10-451C-9137-7F14BEB8EC8B}"/>
    <hyperlink ref="AJ513" r:id="rId20" display="https://eygermany.sharepoint.com/sites/eycss-gps/Mandantenablage/Forms/AllItems.aspx?id=%2Fsites%2Feycss%2Dgps%2FMandantenablage%2F01%20Bund%2FGIZ%2F06%5FRV%20Beratung%20KC%20Digitale%20Gesellschaft%20%282023%29&amp;viewid=8b505dca%2D4004%2D4dd3%2D9806%2Dd31418c92a19" xr:uid="{526D8843-0556-43AF-82D6-C5FC68559B98}"/>
    <hyperlink ref="AJ499" r:id="rId21" display="https://eur01.safelinks.protection.outlook.com/?url=https%3A%2F%2Feygermany.sharepoint.com%2F%3Af%3A%2Fr%2Fsites%2Feycss-gps%2FMandantenablage%2F04%2520Sonstiges%2FEndress%2520%2B%2520Hauser%3Fcsf%3D1%26web%3D1%26e%3DZJD49g&amp;data=05%7C01%7CMathias.Fratz%40de.ey.com%7C06e9e3c4529146fba58408db927283eb%7C5b973f9977df4bebb27daa0c70b8482c%7C0%7C0%7C638264792810792815%7CUnknown%7CTWFpbGZsb3d8eyJWIjoiMC4wLjAwMDAiLCJQIjoiV2luMzIiLCJBTiI6Ik1haWwiLCJXVCI6Mn0%3D%7C3000%7C%7C%7C&amp;sdata=Jhs5NkC7zAUCqUWWP7DDGGnzuxZ22IH7HWu4aCM6Ni4%3D&amp;reserved=0" xr:uid="{0DB07BAE-B5BB-49DF-BCB2-FFEAB2A3EC51}"/>
    <hyperlink ref="AJ475" r:id="rId22" xr:uid="{07ABCB78-7BB4-445D-B3A2-7E7343CA02E5}"/>
    <hyperlink ref="AK501" r:id="rId23" xr:uid="{DA6076FE-4DB2-456F-BAE0-B48DB6F90371}"/>
    <hyperlink ref="AK477" r:id="rId24" xr:uid="{759E63A2-061D-45BC-83F1-3C7DBB66AA06}"/>
    <hyperlink ref="AK505" r:id="rId25" location="ELVISID:E24668153" xr:uid="{327CD185-B420-4AB5-9594-C40C80F6B423}"/>
    <hyperlink ref="AJ505" r:id="rId26" display="https://eygermany.sharepoint.com/sites/eycss-gps/Mandantenablage/Forms/AllItems.aspx?id=%2Fsites%2Feycss%2Dgps%2FMandantenablage%2F01%20Bund%2FGIZ%2F06%5FRV%20Beratung%20KC%20Digitale%20Gesellschaft%20%282023%29%2F10%20Auftragsdokumentation&amp;viewid=8b505dca%2D4004%2D4dd3%2D9806%2Dd31418c92a19" xr:uid="{46CFBCBB-6057-4EC0-8755-50AF6FCC20DE}"/>
    <hyperlink ref="AJ474" r:id="rId27" display="https://eygermany.sharepoint.com/sites/eycss-gps/Mandantenablage/Forms/AllItems.aspx?newTargetListUrl=%2Fsites%2Feycss%2Dgps%2FMandantenablage&amp;viewpath=%2Fsites%2Feycss%2Dgps%2FMandantenablage%2FForms%2FAllItems%2Easpx&amp;id=%2Fsites%2Feycss%2Dgps%2FMandantenablage%2F02%20L%C3%A4nder%2FBrandenburg&amp;viewid=8b505dca%2D4004%2D4dd3%2D9806%2Dd31418c92a19" xr:uid="{BF81D73F-1CD0-45C5-8A04-DBB1ECA5BDB6}"/>
    <hyperlink ref="AK473" r:id="rId28" xr:uid="{A8A4A2EA-BEF0-4FA1-951D-BDAC05BE4C3B}"/>
    <hyperlink ref="AK472" r:id="rId29" xr:uid="{E26BC27F-2FC0-4380-8D6C-D6D4377AAA75}"/>
    <hyperlink ref="AK471" r:id="rId30" xr:uid="{DEC3E505-FC5A-4A3D-8650-DF3B8113C137}"/>
    <hyperlink ref="AK470" r:id="rId31" xr:uid="{B927A52C-28B2-4334-AB07-508B486ADB77}"/>
    <hyperlink ref="AK468" r:id="rId32" xr:uid="{95439482-6A36-4A61-AB60-4836A8B51375}"/>
    <hyperlink ref="AK469" r:id="rId33" xr:uid="{92FF0713-7904-4F5D-8F72-B612DB8BADE4}"/>
    <hyperlink ref="AK467" r:id="rId34" xr:uid="{ED9DD54B-ACD2-48CA-AC2A-4012AB9A1D73}"/>
    <hyperlink ref="AJ507" r:id="rId35" xr:uid="{8AB522FF-1B4E-4297-9696-4B046E0B0ED3}"/>
    <hyperlink ref="AJ480" r:id="rId36" display="https://eygermany.sharepoint.com/sites/eycss-gps/Mandantenablage/Forms/AllItems.aspx?newTargetListUrl=%2Fsites%2Feycss%2Dgps%2FMandantenablage&amp;viewpath=%2Fsites%2Feycss%2Dgps%2FMandantenablage%2FForms%2FAllItems%2Easpx&amp;id=%2Fsites%2Feycss%2Dgps%2FMandantenablage%2F02%20L%C3%A4nder%2FBayern%2FLandeshauptstadt%20M%C3%BCnchen%20%28LHM%29%2F02%5FGS%2DZertifizierung&amp;viewid=8b505dca%2D4004%2D4dd3%2D9806%2Dd31418c92a19" xr:uid="{5C24C49E-3100-4626-AD3D-3033DCC36DBF}"/>
    <hyperlink ref="AK465" r:id="rId37" xr:uid="{97A525CB-8650-4148-BAFA-3188F0B59ACE}"/>
    <hyperlink ref="AJ467" r:id="rId38" xr:uid="{C0B60F9F-475C-41F9-B930-BA969948AF85}"/>
    <hyperlink ref="AJ464" r:id="rId39" display="https://eygermany.sharepoint.com/sites/eycss-gps/Mandantenablage/Forms/AllItems.aspx?id=%2Fsites%2Feycss%2Dgps%2FMandantenablage%2F04%20Sonstiges%2FVersatus%2F01%20GS%2DPraktiker%2DSchulung%2002%2C03%2D2024%2F10%20Auftragsdokumentation%2F12%20Angebot%2F122%20Angebotsunterlagen&amp;viewid=8b505dca%2D4004%2D4dd3%2D9806%2Dd31418c92a19" xr:uid="{DE4FE6D4-D313-432A-8721-298756464388}"/>
    <hyperlink ref="AJ463" r:id="rId40" xr:uid="{66A36722-CBB4-4751-A9C2-0EA7740B32B2}"/>
    <hyperlink ref="AK462" r:id="rId41" location="ELVISID:E55292924" xr:uid="{7751B367-6CD7-40B6-AA09-E43764F3940E}"/>
    <hyperlink ref="AK461" r:id="rId42" display="https://eur01.safelinks.protection.outlook.com/?url=https%3A%2F%2Fwww.evergabe-online.de%2Ftenderdetails.html%3F0%26id%3D541928%26cookieCheck&amp;data=05%7C01%7CKania.Pascal%40de.ey.com%7Cfb5a3f2ced334ee497cd08dbcfe75660%7C5b973f9977df4bebb27daa0c70b8482c%7C0%7C0%7C638332364717197638%7CUnknown%7CTWFpbGZsb3d8eyJWIjoiMC4wLjAwMDAiLCJQIjoiV2luMzIiLCJBTiI6Ik1haWwiLCJXVCI6Mn0%3D%7C3000%7C%7C%7C&amp;sdata=JHp4W2%2B%2Bd1XViFpWpRQt0PF2LFsT8%2FR1Rf4RifGXEno%3D&amp;reserved=0" xr:uid="{795A3A6D-8CFF-498F-A811-2E309E2C1EE2}"/>
    <hyperlink ref="AK460" r:id="rId43" xr:uid="{B638560F-4A3D-4D52-A9FB-48FCC63DB100}"/>
    <hyperlink ref="AK459" r:id="rId44" xr:uid="{91B1BABF-51F5-41AB-B122-B7FF7058B4EE}"/>
    <hyperlink ref="AK457" r:id="rId45" xr:uid="{2FCF1919-9AC5-4DEE-A9B1-750A3714D3E7}"/>
    <hyperlink ref="AJ461" r:id="rId46" xr:uid="{50076420-CA2F-493A-A0DC-AED53152A3DF}"/>
    <hyperlink ref="AK456" r:id="rId47" xr:uid="{45E3ABFC-4364-48DB-964C-7B809D7B2C8C}"/>
    <hyperlink ref="AK454" r:id="rId48" xr:uid="{B47BAABE-2EB1-4B12-9439-CF4769D54516}"/>
    <hyperlink ref="AJ454" r:id="rId49" display="https://eygermany.sharepoint.com/sites/eycss-gps/Mandantenablage/Forms/AllItems.aspx?newTargetListUrl=%2Fsites%2Feycss%2Dgps%2FMandantenablage&amp;viewpath=%2Fsites%2Feycss%2Dgps%2FMandantenablage%2FForms%2FAllItems%2Easpx&amp;id=%2Fsites%2Feycss%2Dgps%2FMandantenablage%2F01%20Bund%2FBMI%2F02%5FPentesting%20Gesundheitswesen%202023&amp;viewid=8b505dca%2D4004%2D4dd3%2D9806%2Dd31418c92a19" xr:uid="{8163CE50-5BEF-4FB2-99D2-24FA055ECBC1}"/>
    <hyperlink ref="AJ456" r:id="rId50" display="https://eygermany.sharepoint.com/sites/eycss-gps/Mandantenablage/Forms/AllItems.aspx?newTargetListUrl=%2Fsites%2Feycss%2Dgps%2FMandantenablage&amp;viewpath=%2Fsites%2Feycss%2Dgps%2FMandantenablage%2FForms%2FAllItems%2Easpx&amp;id=%2Fsites%2Feycss%2Dgps%2FMandantenablage%2F01%20Bund%2FBSI%2F13%5F%20KI%2DSysteme%20Finanzwirtschaft&amp;viewid=8b505dca%2D4004%2D4dd3%2D9806%2Dd31418c92a19" xr:uid="{91270F1D-5780-43E9-A503-368E2F136349}"/>
    <hyperlink ref="AJ449" r:id="rId51" xr:uid="{BC191387-CF7D-4147-B612-36B3BFA08FDD}"/>
    <hyperlink ref="AK449" r:id="rId52" xr:uid="{26B58DBF-6E8E-4D91-BFBC-2DC6C2140540}"/>
    <hyperlink ref="AJ448" r:id="rId53" xr:uid="{2BB26CFC-B5C1-4C08-9A47-2E1C30F95AD7}"/>
    <hyperlink ref="AK448" r:id="rId54" xr:uid="{8FC15F1A-F596-4E0B-957F-7ED87E244436}"/>
    <hyperlink ref="AJ447" r:id="rId55" xr:uid="{FEA7DA85-DFB3-44F5-9609-25D7E0745CE8}"/>
    <hyperlink ref="AK447" r:id="rId56" xr:uid="{80878C49-6D03-4A35-8BCE-8323FC2D597A}"/>
    <hyperlink ref="AJ444" r:id="rId57" display="https://eygermany.sharepoint.com/sites/eycss-gps/Mandantenablage/Forms/AllItems.aspx?newTargetListUrl=%2Fsites%2Feycss%2Dgps%2FMandantenablage&amp;viewpath=%2Fsites%2Feycss%2Dgps%2FMandantenablage%2FForms%2FAllItems%2Easpx&amp;id=%2Fsites%2Feycss%2Dgps%2FMandantenablage%2F02%20L%C3%A4nder%2FBayern%2FLandeshauptstadt%20M%C3%BCnchen%20%28LHM%29%2F02%5FGS%2DZertifizierung&amp;viewid=8b505dca%2D4004%2D4dd3%2D9806%2Dd31418c92a19" xr:uid="{DD813AC4-DB9D-4741-8BB9-376A14F2F1DD}"/>
    <hyperlink ref="AJ440" r:id="rId58" xr:uid="{7BEEF41F-1096-448A-8B96-C547A83B07C7}"/>
    <hyperlink ref="AJ435" r:id="rId59" display="https://eygermany.sharepoint.com/sites/eycss-gps/Mandantenablage/Forms/AllItems.aspx?id=%2Fsites%2Feycss%2Dgps%2FMandantenablage%2F01%20Bund%2FDeutsche%20Bundesbank%2F02%5FISMS%20FM%20%282024%20%2D%29%2F10%20Auftragsdokumentation%2F12%20Angebot%2F122%20Angebotsunterlagen&amp;viewid=8b505dca%2D4004%2D4dd3%2D9806%2Dd31418c92a19" xr:uid="{B25336F2-264F-4645-A525-4483860EC562}"/>
    <hyperlink ref="AJ433" r:id="rId60" display="https://eygermany.sharepoint.com/sites/eycss-gps/Mandantenablage/Forms/AllItems.aspx?newTargetListUrl=%2Fsites%2Feycss%2Dgps%2FMandantenablage&amp;viewpath=%2Fsites%2Feycss%2Dgps%2FMandantenablage%2FForms%2FAllItems%2Easpx&amp;id=%2Fsites%2Feycss%2Dgps%2FMandantenablage%2F01%20Bund%2FGIZ%2F08%5FIS%2DAudit%20%282024%29&amp;viewid=8b505dca%2D4004%2D4dd3%2D9806%2Dd31418c92a19" xr:uid="{A0C03C0A-BD3B-4089-8656-F78ADC43C102}"/>
    <hyperlink ref="AJ429" r:id="rId61" display="https://eygermany.sharepoint.com/:b:/r/sites/eycss-gps/Mandantenablage/02%20L%C3%A4nder/Bayern/Max-Planck-Gesellschaft/IAM%20+%20IT-Sec%20(2024-2029)/10%20Auftragsdokumentation/11%20Anfrage%20%26%20Ausschreibung/0_Unzensierte%20Vergabeunterlage_IAM_IT-Sec%202024.pdf?csf=1&amp;web=1&amp;e=hJTdPc" xr:uid="{7A98A334-C358-4BB1-94B0-A479D1E0D392}"/>
    <hyperlink ref="AJ423" r:id="rId62" display="../../../../../eycss-gps/Mandantenablage/Forms/AllItems.aspx?id=%2Fsites%2Feycss%2Dgps%2FMandantenablage%2F01%20Bund%2FBMI%2F04%5FStudie%20Cybersicherheit%202024%2F10%20Auftragsdokumentation%2F11%20Anfrage%20%26%20Ausschreibung&amp;viewid=8b505dca%2D4004%2D4dd3%2D9806%2Dd31418c92a19" xr:uid="{F9A9752F-F7ED-4E93-895F-ABB9271F9A54}"/>
    <hyperlink ref="AJ414" r:id="rId63" xr:uid="{412521CE-4D83-48F5-98A0-B1500EFD47F4}"/>
    <hyperlink ref="AJ409" r:id="rId64" display="https://eygermany.sharepoint.com/sites/eycss-gps/Mandantenablage/Forms/AllItems.aspx?newTargetListUrl=%2Fsites%2Feycss%2Dgps%2FMandantenablage&amp;viewpath=%2Fsites%2Feycss%2Dgps%2FMandantenablage%2FForms%2FAllItems%2Easpx&amp;id=%2Fsites%2Feycss%2Dgps%2FMandantenablage%2F01%20Bund%2FBMI%2F05%5FUnters%C3%BCtzungs%2D%20und%20Beratungsleistungen%2F10%20Auftragsdokumentation%2F11%20Anfrage%20%26%20Ausschreibung&amp;viewid=8b505dca%2D4004%2D4dd3%2D9806%2Dd31418c92a19" xr:uid="{D4E8FBCE-6695-4175-81EC-D39FF772E924}"/>
    <hyperlink ref="AJ408" r:id="rId65" display="https://eygermany.sharepoint.com/sites/eycss-gps/Mandantenablage/Forms/AllItems.aspx?id=%2Fsites%2Feycss%2Dgps%2FMandantenablage%2F09%20Sonstiges%2F01%20Energie%2FKelag%2F01%5FBeratung%20ISMS%2F10%20Auftragsdokumentation%2F11%20Anfrage%20%26%20Ausschreibung&amp;viewid=8b505dca%2D4004%2D4dd3%2D9806%2Dd31418c92a19" xr:uid="{715AD4DC-2258-4976-8A51-3120D711E205}"/>
    <hyperlink ref="AJ404" r:id="rId66" display="../../../../../eycss-gps/Mandantenablage/Forms/AllItems.aspx?id=%2Fsites%2Feycss%2Dgps%2FMandantenablage%2F01%20Bund%2FBSI%2F15%5FStudie%20macOS%20Bundesverwaltung%2F10%20Auftragsdokumentation%2F11%20Anfrage%20%26%20Ausschreibung&amp;viewid=8b505dca%2D4004%2D4dd3%2D9806%2Dd31418c92a19" xr:uid="{50A1B285-673C-43A7-AC7A-900DA94A330D}"/>
    <hyperlink ref="AJ403" r:id="rId67" display="../../../../../eycss-gps/Mandantenablage/Forms/AllItems.aspx?id=%2Fsites%2Feycss%2Dgps%2FMandantenablage%2F02%20L%C3%A4nder%2FBrandenburg%2FLandkreis%20Uckermarck%2F01%5FBestandsaufnahme%20BCM%2DNotfallmanagement%2F10%20Auftragsdokumentation%2F11%20Anfrage%20%26%20Ausschreibung%2Fanschreiben&amp;viewid=8b505dca%2D4004%2D4dd3%2D9806%2Dd31418c92a19" xr:uid="{789BA5B3-A567-4FDF-BC96-F5E9842B5136}"/>
    <hyperlink ref="AJ385" r:id="rId68" xr:uid="{F478068A-8348-46DF-8420-BB3FD021F4D9}"/>
    <hyperlink ref="AJ731" r:id="rId69" xr:uid="{6E4F267D-9599-4AA7-8C48-A02BF602C422}"/>
    <hyperlink ref="AJ383" r:id="rId70" display="../../../../../eycss-gps/Mandantenablage/Forms/AllItems.aspx?id=%2Fsites%2Feycss%2Dgps%2FMandantenablage%2F01%20Bund%2FDIHK%2F01%5FAnalyse%20und%20Umsetzung%20NIS2%2DRichtlinie%2F10%20Auftragsdokumentation%2F11%20Anfrage%20%26%20Ausschreibung&amp;viewid=8b505dca%2D4004%2D4dd3%2D9806%2Dd31418c92a19" xr:uid="{2B3F1927-5D28-4274-A06D-F45B6FD37852}"/>
    <hyperlink ref="AJ381" r:id="rId71" display="../../../../../eycss-gps/Mandantenablage/Forms/AllItems.aspx?id=%2Fsites%2Feycss%2Dgps%2FMandantenablage%2F01%20Bund%2FDataport%2F01%5FBeratung%20IT%2DServices%2F10%20Auftragsdokumentation%2F11%20Anfrage%20%26%20Ausschreibung&amp;viewid=8b505dca%2D4004%2D4dd3%2D9806%2Dd31418c92a19" xr:uid="{E58CA624-85A1-4BAD-B4C6-109091BF6D2E}"/>
    <hyperlink ref="AK384" r:id="rId72" xr:uid="{25354197-96D5-4662-B31B-4F700C6D5B0C}"/>
    <hyperlink ref="AJ384" r:id="rId73" xr:uid="{6D941FBD-174B-49EF-85C4-3013709F9D92}"/>
    <hyperlink ref="AJ365" r:id="rId74" xr:uid="{91AA511E-4F6C-4481-A7E8-B096DAA13DD0}"/>
    <hyperlink ref="AJ361" r:id="rId75" display="https://eygermany.sharepoint.com/sites/eycss-gps/Mandantenablage/Forms/AllItems.aspx?isAscending=true&amp;id=%2Fsites%2Feycss%2Dgps%2FMandantenablage%2F02%20L%C3%A4nder%2FBayern%2FStMB%20%28M%20Bau%29%2F01%5FUnterst%C3%BCtzungsleistungen%20ISMS%2F10%20Auftragsdokumentation%2F11%20Anfrage%20%26%20Ausschreibung&amp;sortField=LinkFilename&amp;viewid=8b505dca%2D4004%2D4dd3%2D9806%2Dd31418c92a19" xr:uid="{D0533802-4A80-4916-A250-5719DF594D7A}"/>
    <hyperlink ref="AJ794" r:id="rId76" display="https://eygermany.sharepoint.com/sites/eycss-gps/Mandantenablage/Forms/AllItems.aspx?id=%2Fsites%2Feycss%2Dgps%2FMandantenablage%2F01%20Bund%2FBMI%2F07%5FEntwicklung%20Pr%C3%BCfmethoden%20u%2E%20Kriterien%20KI%2DSysteme&amp;viewid=8b505dca%2D4004%2D4dd3%2D9806%2Dd31418c92a19" xr:uid="{1269B200-E08F-433E-B2DF-5F600DAF70DE}"/>
    <hyperlink ref="AJ799" r:id="rId77" display="https://eygermany.sharepoint.com/sites/eycss-gps/Mandantenablage/Forms/AllItems.aspx?id=%2Fsites%2Feycss%2Dgps%2FMandantenablage%2F09%20Sonstiges%20GPS%2FBWB%2F01%5FMarkterkundung%20Auditsoftware%2F10%20Auftragsdokumentation%2F11%20Anfrage%20%26%20Ausschreibung&amp;viewid=8b505dca%2D4004%2D4dd3%2D9806%2Dd31418c92a19" xr:uid="{25B43BA0-7757-40DB-B146-47716213A0EC}"/>
    <hyperlink ref="AJ796" r:id="rId78" display="https://eygermany.sharepoint.com/sites/eycss-gps/Mandantenablage/Forms/AllItems.aspx?newTargetListUrl=%2Fsites%2Feycss%2Dgps%2FMandantenablage&amp;viewpath=%2Fsites%2Feycss%2Dgps%2FMandantenablage%2FForms%2FAllItems%2Easpx&amp;id=%2Fsites%2Feycss%2Dgps%2FMandantenablage%2F09%20Sonstiges%20GPS%2F02%20Gesundheit%2FAMEOS%2F01%5FBereitstellung%20u%2E%20Betrieb%20Security%20Operation%20Center%2F10%20Auftragsdokumentation%2F11%20Anfrage%20%26%20Ausschreibung&amp;viewid=8b505dca%2D4004%2D4dd3%2D9806%2Dd31418c92a19" xr:uid="{561676B2-5450-4DCD-AB18-F784D4B37F63}"/>
    <hyperlink ref="AJ782" r:id="rId79" display="https://eygermany.sharepoint.com/sites/eycss-gps/Mandantenablage/Forms/AllItems.aspx?newTargetListUrl=%2Fsites%2Feycss%2Dgps%2FMandantenablage&amp;viewpath=%2Fsites%2Feycss%2Dgps%2FMandantenablage%2FForms%2FAllItems%2Easpx&amp;id=%2Fsites%2Feycss%2Dgps%2FMandantenablage%2F09%20Sonstiges%2F04%20Finanzen%2FKassen%C3%A4rztliche%20Vereinigung%20Brandenburg&amp;viewid=8b505dca%2D4004%2D4dd3%2D9806%2Dd31418c92a19" xr:uid="{266C040A-1D27-4901-B8DD-7F1043774478}"/>
    <hyperlink ref="AJ798" r:id="rId80" display="https://eygermany.sharepoint.com/sites/eycss-gps/Mandantenablage/Forms/AllItems.aspx?newTargetListUrl=%2Fsites%2Feycss%2Dgps%2FMandantenablage&amp;viewpath=%2Fsites%2Feycss%2Dgps%2FMandantenablage%2FForms%2FAllItems%2Easpx&amp;id=%2Fsites%2Feycss%2Dgps%2FMandantenablage%2F09%20Sonstiges%2F04%20Finanzen%2FInvestitionsbank%20Sachsen%2DAnhalt%2F01%5FSicherheitstest%2F10%20Auftragsdokumentation%2F11%20Anfrage%20%26%20Ausschreibung&amp;viewid=8b505dca%2D4004%2D4dd3%2D9806%2Dd31418c92a19" xr:uid="{B80D125B-EBE6-4865-B07E-7E91E5FC3431}"/>
    <hyperlink ref="AJ795" r:id="rId81" display="https://eygermany.sharepoint.com/sites/eycss-gps/Mandantenablage/Forms/AllItems.aspx?id=%2Fsites%2Feycss%2Dgps%2FMandantenablage%2F09%20Sonstiges%2F09%20sonstiges%2FLandesbaudirektion%20Bayern%2F01%5FRV%20Unterst%C3%BCtzungsleistungen%20ISMS%2F10%20Auftragsdokumentation%2F11%20Anfrage%20%26%20Ausschreibung&amp;viewid=8b505dca%2D4004%2D4dd3%2D9806%2Dd31418c92a19" xr:uid="{9B35DAF3-79BE-426E-ADC6-EB460597CEC5}"/>
    <hyperlink ref="AJ797" r:id="rId82" display="https://eygermany.sharepoint.com/sites/eycss-gps/Mandantenablage/Forms/AllItems.aspx?id=%2Fsites%2Feycss%2Dgps%2FMandantenablage%2F02%20L%C3%A4nder%2FBrandenburg%2FLandkreis%20M%C3%A4rkisch%2DOderland%2F01%5FIT%2DSicherheitstests%2F10%20Auftragsdokumentation%2F11%20Anfrage%20%26%20Ausschreibung&amp;viewid=8b505dca%2D4004%2D4dd3%2D9806%2Dd31418c92a19" xr:uid="{4144E2DD-CA20-4A13-AC78-DD9F1A876B8C}"/>
    <hyperlink ref="AJ357" r:id="rId83" display="https://eygermany.sharepoint.com/sites/eycss-gps/Mandantenablage/Forms/AllItems.aspx?id=%2Fsites%2Feycss%2Dgps%2FMandantenablage%2F02%20L%C3%A4nder%2FNRW%2FIT%2ENRW%20%28RZ%29%2F01%5FRV%20Los%203%20%2D%20IT%2DArchitekt%2F10%20Auftragsdokumentation%2F11%20Anfrage%20%26%20Ausschreibung&amp;viewid=8b505dca%2D4004%2D4dd3%2D9806%2Dd31418c92a19" xr:uid="{5D103D03-B3AE-4E46-9C26-5C5F9DDE6A91}"/>
    <hyperlink ref="AJ356" r:id="rId84" display="../../../../../eycss-gps/Mandantenablage/Forms/AllItems.aspx?id=%2Fsites%2Feycss%2Dgps%2FMandantenablage%2F01%20Bund%2FBSI%2F19%5FPr%C3%BCfkriterien%20u%2E%20%2Dmethoden%20KI%2DSysteme%2F10%20Auftragsdokumentation%2F11%20Anfrage%20%26%20Ausschreibung&amp;viewid=8b505dca%2D4004%2D4dd3%2D9806%2Dd31418c92a19" xr:uid="{FFA555F4-B54E-421C-97AE-CF29F6D39A7D}"/>
    <hyperlink ref="AJ359" r:id="rId85" display="../../../../../eycss-gps/Mandantenablage/Forms/AllItems.aspx?id=%2Fsites%2Feycss%2Dgps%2FMandantenablage%2F09%20Sonstiges%20GPS%2FFlughafen%20Stuttgart%2F01%5FRV%20Auditpr%C3%BCfung%2F10%20Auftragsdokumentation%2F11%20Anfrage%20%26%20Ausschreibung&amp;viewid=8b505dca%2D4004%2D4dd3%2D9806%2Dd31418c92a19" xr:uid="{E8565223-8A5A-45EF-987A-3D82F42788DB}"/>
    <hyperlink ref="AJ358" r:id="rId86" display="../../../../../eycss-gps/Mandantenablage/Forms/AllItems.aspx?newTargetListUrl=%2Fsites%2Feycss%2Dgps%2FMandantenablage&amp;viewpath=%2Fsites%2Feycss%2Dgps%2FMandantenablage%2FForms%2FAllItems%2Easpx&amp;id=%2Fsites%2Feycss%2Dgps%2FMandantenablage%2F09%20Sonstiges%20GPS%2F03%20Bildung%2FUniklinik%20Jena%2F01%5FEinf%C3%BChrung%20SOC%20Infrastruktur%2F10%20Auftragsdokumentation%2F11%20Anfrage%20%26%20Ausschreibung&amp;viewid=8b505dca%2D4004%2D4dd3%2D9806%2Dd31418c92a19" xr:uid="{015E5633-9820-47BD-A7EF-E1FD5F4D2FD4}"/>
    <hyperlink ref="AJ355" r:id="rId87" xr:uid="{BA3509B6-3D98-4C81-A7F4-F266851B7B27}"/>
    <hyperlink ref="AJ333" r:id="rId88" xr:uid="{2B7314EC-0E54-4663-98B5-A5E34929EB2F}"/>
    <hyperlink ref="AJ331" r:id="rId89" xr:uid="{082FDC9F-1A68-4A86-BD89-4130CFAE39ED}"/>
    <hyperlink ref="AJ332" r:id="rId90" xr:uid="{51BD5B2B-6AFB-42C6-B6A3-824B4F5B406A}"/>
    <hyperlink ref="AK332" r:id="rId91" display="vergabe@dena.de" xr:uid="{5B29CE70-9AA7-453A-AB6E-1BD8DF53B99D}"/>
    <hyperlink ref="AK333" r:id="rId92" xr:uid="{2295DE03-BD8F-4962-879E-59864399575C}"/>
    <hyperlink ref="AJ351" r:id="rId93" display="https://eygermany.sharepoint.com/sites/eycss-gps/Mandantenablage/Forms/AllItems.aspx?csf=1&amp;web=1&amp;e=R3bwaB&amp;ovuser=5b973f99%2D77df%2D4beb%2Db27d%2Daa0c70b8482c%2CArnold%2EBuchmaier%40de%2Eey%2Ecom&amp;clickparams=eyAiWC1BcHBOYW1lIiA6ICJNaWNyb3NvZnQgT3V0bG9vayIsICJYLUFwcFZlcnNpb24iIDogIjE2LjAuMTc2MjguMjAyMDYiLCAiT1MiIDogIldpbmRvd3MiIH0%3D&amp;CID=8be04ca1%2D7003%2D9000%2Dd888%2D66ba9a2556d0&amp;cidOR=SPO&amp;FolderCTID=0x0120006AFD4732B0A8E944A799C2CE91A413C3&amp;id=%2Fsites%2Feycss%2Dgps%2FMandantenablage%2F06%20Logistik%2FHELLA" xr:uid="{DB236BF4-FF17-4406-800D-95547BD8525F}"/>
    <hyperlink ref="AJ387" r:id="rId94" xr:uid="{79AD1DB0-A0FD-4835-9BDC-B97E9CA26464}"/>
    <hyperlink ref="AJ40" r:id="rId95" xr:uid="{05833F21-9979-4BA3-A32C-77D71B440CDD}"/>
    <hyperlink ref="AJ336" r:id="rId96" xr:uid="{8BB3C7ED-7A71-40B5-B5CD-A24C2F639B0A}"/>
    <hyperlink ref="AJ349" r:id="rId97" xr:uid="{D583B175-D465-4573-BAE0-78DF8A169236}"/>
    <hyperlink ref="AK237" r:id="rId98" xr:uid="{CD37CBDB-9593-46CC-BBC0-C56F71DBB0C0}"/>
    <hyperlink ref="AJ238" r:id="rId99" display="https://eygermany.sharepoint.com/sites/eycss-gps/Mandantenablage/Forms/AllItems.aspx?id=%2Fsites%2Feycss%2Dgps%2FMandantenablage%2F12%20Logistik%2FDeutsche%20Bahn%2F04%5FSystel%2F03%5FCARAVAn%20Konzern%20PKI%20%282024%29&amp;viewid=8b505dca%2D4004%2D4dd3%2D9806%2Dd31418c92a19" xr:uid="{070D485B-E23A-4B03-94F4-0310945CBED1}"/>
    <hyperlink ref="AJ319" r:id="rId100" xr:uid="{25DC7306-4BEA-43E1-8AFB-AA9AC983299F}"/>
    <hyperlink ref="W238" r:id="rId101" display="https://eygermany.sharepoint.com/sites/eycss-gps/Mandantenablage/Forms/AllItems.aspx?id=%2Fsites%2Feycss%2Dgps%2FMandantenablage%2F15%20Tech%20%26%20Telko%2FTelefonica%2F04%5FKrisenmanagement%2F10%20Vertragsdocu%20%28RV%29%2F12%20Angebot%2F122%20Angebotsunterlagen&amp;viewid=8b505dca%2D4004%2D4dd3%2D9806%2Dd31418c92a19" xr:uid="{2B00D9F6-2088-4EA2-9FB9-73D8C49347C0}"/>
    <hyperlink ref="AJ405" r:id="rId102" xr:uid="{5D2357AF-6FF8-45F8-B743-25B1C1BA319F}"/>
    <hyperlink ref="AJ209" r:id="rId103" xr:uid="{7BA8379A-F9CB-4C7E-A3A6-29783FAF9438}"/>
    <hyperlink ref="AK157" r:id="rId104" xr:uid="{263FAD40-BD1D-4570-B692-25186C4C5C40}"/>
    <hyperlink ref="AK208" r:id="rId105" xr:uid="{00F99B75-00BD-40C3-A6B5-30B9122EC845}"/>
    <hyperlink ref="AJ218" r:id="rId106" xr:uid="{1802D59E-A645-4FE0-BDD8-4D25FFAAC8F8}"/>
    <hyperlink ref="AJ206" r:id="rId107" xr:uid="{943B66C8-0FC1-4E63-86C1-3978AC2CE234}"/>
    <hyperlink ref="AJ205" r:id="rId108" xr:uid="{BC11D412-0E0E-4978-832E-A1B1C62DCE3F}"/>
    <hyperlink ref="AJ204" r:id="rId109" xr:uid="{F5B2D5F0-0DA8-43B5-BC6D-662ADC55B4EB}"/>
    <hyperlink ref="AK205" r:id="rId110" display="https://eur01.safelinks.protection.outlook.com/?url=https%3A%2F%2Fvergabemarktplatz.brandenburg.de%2FVMPCenter%2F&amp;data=05%7C02%7Cmathias.fratz%40de.ey.com%7Ccec758739f61403ac4b408dd1b4b52dc%7C5b973f9977df4bebb27daa0c70b8482c%7C0%7C0%7C638696732548116597%7CUnknown%7CTWFpbGZsb3d8eyJFbXB0eU1hcGkiOnRydWUsIlYiOiIwLjAuMDAwMCIsIlAiOiJXaW4zMiIsIkFOIjoiTWFpbCIsIldUIjoyfQ%3D%3D%7C0%7C%7C%7C&amp;sdata=mm%2BJd2AGfyeYNJ%2FD2aHhDcKtL4GkOHm%2BgQVhMNJnC1U%3D&amp;reserved=0 " xr:uid="{48E313C5-0C80-4286-8379-3D02EB5EFBE6}"/>
    <hyperlink ref="AJ200" r:id="rId111" xr:uid="{AB6A9373-8E71-40B3-9123-DA37A51F8534}"/>
    <hyperlink ref="AJ187" r:id="rId112" xr:uid="{84478A46-ABB3-48E9-A73F-86606F83AE5D}"/>
    <hyperlink ref="AJ195" r:id="rId113" xr:uid="{620E91DA-1E5B-4408-9EB3-375A7FD65E34}"/>
    <hyperlink ref="AJ45" r:id="rId114" xr:uid="{0135B741-2B07-4382-8EE0-29BCEFF2F274}"/>
    <hyperlink ref="AJ110" r:id="rId115" xr:uid="{4D404660-04F0-40B8-86DE-8F5C7AAD78BC}"/>
    <hyperlink ref="AK110" r:id="rId116" xr:uid="{91FA6B4B-78EE-4518-90ED-3597CD2381E4}"/>
    <hyperlink ref="AJ180" r:id="rId117" xr:uid="{4BB96796-A958-4B4F-A9FC-872B58339552}"/>
    <hyperlink ref="AK180" r:id="rId118" xr:uid="{DD56055B-F0E8-4112-8EB4-9374E9D7E7AF}"/>
    <hyperlink ref="AK176" r:id="rId119" xr:uid="{9DCC63FD-AE93-4539-A72B-A6711070E07F}"/>
    <hyperlink ref="AK173" r:id="rId120" xr:uid="{A6ABB901-75D6-4361-82DE-CE4456BDE9C5}"/>
    <hyperlink ref="AK175" r:id="rId121" xr:uid="{B1B6D5E9-9F30-4FE7-B3F4-AAE9FEEC6316}"/>
    <hyperlink ref="AK172" r:id="rId122" xr:uid="{95801E7C-D7BE-4068-BB25-95C4CD61CEED}"/>
    <hyperlink ref="AJ372" r:id="rId123" xr:uid="{BF2F4ED7-BDB2-4B0F-80C9-99F5679847A9}"/>
    <hyperlink ref="AK167" r:id="rId124" xr:uid="{737F91C0-032E-4B31-87C6-BA60C04E7C9E}"/>
    <hyperlink ref="AJ167" r:id="rId125" xr:uid="{A5282BEE-B119-4CFB-BD74-0FC1D0FD9C7D}"/>
    <hyperlink ref="AJ171" r:id="rId126" xr:uid="{BCB9FD75-32F6-4D53-A2EF-7A28598E4C4F}"/>
    <hyperlink ref="AJ161" r:id="rId127" xr:uid="{0AAA575A-0373-448F-8040-9A0721AE17C0}"/>
    <hyperlink ref="AK238" r:id="rId128" xr:uid="{DB860206-B365-42E1-A502-2CEB13AFEEB0}"/>
    <hyperlink ref="AJ149" r:id="rId129" xr:uid="{B0132675-AA65-4D0B-8009-F3C1D513C80F}"/>
    <hyperlink ref="AJ152" r:id="rId130" xr:uid="{8130BC7D-264C-41D6-B673-FB56525DEE30}"/>
    <hyperlink ref="AJ154" r:id="rId131" xr:uid="{945AE7F0-56EF-49F9-8593-789010C87D33}"/>
    <hyperlink ref="AJ162" r:id="rId132" xr:uid="{00430F07-062D-4C72-BD0B-BF0F99E49669}"/>
    <hyperlink ref="AJ147" r:id="rId133" xr:uid="{610C0262-CDC1-40D2-B5CE-2795AA241172}"/>
    <hyperlink ref="AJ68" r:id="rId134" xr:uid="{D829043B-5BCD-46C4-A1C5-6715B8814A2F}"/>
    <hyperlink ref="AJ142" r:id="rId135" xr:uid="{6DC55FB0-AA12-4BA2-8BB9-A9DC1EEC2794}"/>
    <hyperlink ref="AK141" r:id="rId136" xr:uid="{4B031F96-61F0-4511-97C4-48CD1777C132}"/>
    <hyperlink ref="AJ79" r:id="rId137" xr:uid="{844B9DEE-293A-4411-AF15-2809A077137E}"/>
    <hyperlink ref="AJ140" r:id="rId138" xr:uid="{9F6385AA-1959-4520-8A77-8768854853B7}"/>
    <hyperlink ref="AJ138" r:id="rId139" xr:uid="{B32F3445-3CE1-48EF-968A-B0EBDA174489}"/>
    <hyperlink ref="AJ136" r:id="rId140" xr:uid="{FB142050-1462-4F14-9100-30877B91EDA4}"/>
    <hyperlink ref="AK136" r:id="rId141" display="https://eur01.safelinks.protection.outlook.com/?url=https%3A%2F%2Fwww.dtvp.de%2FCenter%2F&amp;data=05%7C02%7CMathias.Fratz%40de.ey.com%7C9c303e74f3a043bb4ee408dd54a87966%7C5b973f9977df4bebb27daa0c70b8482c%7C0%7C0%7C638759804773368427%7CUnknown%7CTWFpbGZsb3d8eyJFbXB0eU1hcGkiOnRydWUsIlYiOiIwLjAuMDAwMCIsIlAiOiJXaW4zMiIsIkFOIjoiTWFpbCIsIldUIjoyfQ%3D%3D%7C0%7C%7C%7C&amp;sdata=gIP9L9L%2FSgSLAmpdSh1HvFBYS2vdwpJQi0RHSdCgcnU%3D&amp;reserved=0" xr:uid="{2C5E96C7-3D77-4366-AECD-1DB5DA5B2959}"/>
    <hyperlink ref="AJ135" r:id="rId142" xr:uid="{CDF7BC98-AEA0-4ABB-BE0D-D552FD9D2A27}"/>
    <hyperlink ref="AJ69" r:id="rId143" display="https://eygermany.sharepoint.com/sites/eycss-gps/Mandantenablage/Forms/AllItems.aspx?csf=1&amp;web=1&amp;e=c6wZon&amp;CID=e4f02cb0%2D8f6b%2D411c%2Db43d%2D023e56fde014&amp;FolderCTID=0x0120006AFD4732B0A8E944A799C2CE91A413C3&amp;id=%2Fsites%2Feycss%2Dgps%2FMandantenablage%2F43%20Bildung%26Forschung%2FLeibniz%2DInstitut%20f%C3%BCr%20Bildungsverl%C3%A4ufe%20%28LIfBi%29%2F02%20RV%20IR%20%282025%29" xr:uid="{EEFFD397-C29F-47FA-A795-120E6CD7F726}"/>
    <hyperlink ref="AJ131" r:id="rId144" xr:uid="{DE6C1E8C-49F2-496F-AB42-863FDE4447B1}"/>
    <hyperlink ref="AJ130" r:id="rId145" xr:uid="{F640BC7F-66F1-4925-9D00-D9D9217ABAC3}"/>
    <hyperlink ref="AK133" r:id="rId146" xr:uid="{345C08BC-8EF3-4B0A-97EF-49BF34A27D98}"/>
    <hyperlink ref="AJ133" r:id="rId147" xr:uid="{57F33683-E59B-4329-AE85-BD31DC8DF83D}"/>
    <hyperlink ref="AK128" r:id="rId148" xr:uid="{DB4DF978-89E4-46E3-B616-618DAB9CA247}"/>
    <hyperlink ref="AK118" r:id="rId149" xr:uid="{20A5EEC2-1DDE-43EC-9A2E-2A38BDEEB499}"/>
    <hyperlink ref="AJ118" r:id="rId150" xr:uid="{59401067-3552-42C0-A6EF-0D80FF298F24}"/>
    <hyperlink ref="AJ120" r:id="rId151" xr:uid="{AA1EDB47-952E-48A6-9B74-4855B5A95754}"/>
    <hyperlink ref="AK112" r:id="rId152" xr:uid="{464BA55C-C10C-451B-A4FB-663D142D18DE}"/>
    <hyperlink ref="AJ104" r:id="rId153" xr:uid="{C1D54749-F3F0-4BD2-9617-FA6D95410C2A}"/>
    <hyperlink ref="AJ211" r:id="rId154" display="../../../../../../:f:/r/sites/eycss-gps/Mandantenablage/03 Kommunen/in NRW/Wirtschaftsbetriebe Duisburg/01_Managed SOC (2025)?csf=1&amp;web=1&amp;e=cRAceP" xr:uid="{E4AC248D-81F4-4A81-935F-D5681B82201D}"/>
    <hyperlink ref="AJ102" r:id="rId155" xr:uid="{36B17FDC-3BFA-4930-8DC1-72B24159C74E}"/>
    <hyperlink ref="AK98" r:id="rId156" xr:uid="{0911EE91-E4C0-4F4F-A665-1CA07C5E99AD}"/>
    <hyperlink ref="AJ98" r:id="rId157" xr:uid="{D2002C06-D671-4EDB-A8B7-737600E82DB7}"/>
    <hyperlink ref="AK94" r:id="rId158" xr:uid="{13AAC0C0-9AD6-491D-9516-28C8D341E5E7}"/>
    <hyperlink ref="AJ94" r:id="rId159" display="../../../../../../:f:/r/sites/eycss-gps/Mandantenablage/01 Bund/BMFSFJ/01_Sensibilisierungkampagne Informatiossicherheit/10 Auftragsdoku/11 Anfrage?csf=1&amp;web=1&amp;e=nGMssf" xr:uid="{665C7472-5F90-4D3A-A668-FAC05CBF398D}"/>
    <hyperlink ref="AJ91" r:id="rId160" xr:uid="{57986499-C6E6-426B-AEED-B686FEECC0FE}"/>
    <hyperlink ref="AK91" r:id="rId161" xr:uid="{08DFC85E-D2C3-443B-94B3-28E2C0216A66}"/>
    <hyperlink ref="AJ97" r:id="rId162" display="../../../../../../:f:/r/sites/eycss-gps/Mandantenablage/02 L%C3%A4nder/Berlin/Berliner Wasserbetriebe (BWB)/03_Phishin Kampgane (2025)/10 Auftragsdoku/11 Anfrage?csf=1&amp;web=1&amp;e=ZQmywq" xr:uid="{7D1E3B3D-FD94-441C-8AF5-D77DC31E02E3}"/>
    <hyperlink ref="AK97" r:id="rId163" xr:uid="{BD39663F-246C-4D52-B1FA-8AAEB21C4074}"/>
    <hyperlink ref="AJ99" r:id="rId164" display="../../../../../../:f:/r/sites/eycss-gps/Mandantenablage/19 Energie/BEN/01_Betriebsunterst%C3%BCtzung IT-Security?csf=1&amp;web=1&amp;e=xUGrWH" xr:uid="{3D868F9C-2D13-42E3-BBEA-3586EBB97F40}"/>
    <hyperlink ref="AJ90" r:id="rId165" display="../../../../../../:f:/r/sites/eycss-gps/Mandantenablage/41 Finanzen/Deka Bank/03_Sicherheitskonzeption M365 Cloud Services?csf=1&amp;web=1&amp;e=dgMp39" xr:uid="{CB46485A-CB17-4595-8C83-EF0B72593A4C}"/>
    <hyperlink ref="AJ88" r:id="rId166" display="../../../../../../:f:/r/sites/eycss-gps/Mandantenablage/41 Finanzen/Deka Bank/02_Optimierung und Standardisierung Entwicklungsinfrastruktur?csf=1&amp;web=1&amp;e=Bd6icd" xr:uid="{7439E2E0-367D-4E1F-9712-CD007CAE9011}"/>
    <hyperlink ref="AJ338" r:id="rId167" xr:uid="{C49BCABA-A0D6-4A20-94E2-2FB5FE8212B6}"/>
    <hyperlink ref="AK338" r:id="rId168" xr:uid="{7DC7CDA2-C261-4A8B-A324-F7A7AB2F01D2}"/>
    <hyperlink ref="AJ132" r:id="rId169" xr:uid="{267444DD-2F06-43E9-9F57-3CF7D4261950}"/>
    <hyperlink ref="AJ139" r:id="rId170" xr:uid="{91BF4F70-7D70-4DD5-A45F-99F1E5B118EB}"/>
    <hyperlink ref="AK79" r:id="rId171" display="https://vergabemarktplatz.brandenburg.de/VMPCenter/company/login.do?service=https%3A%2F%2Fvergabemarktplatz.brandenburg.de%2FVMPCenter%2Fsecured%2Fcompany%2Fwelcome.do" xr:uid="{04F3BA89-A7CA-42D6-8C64-972A966727A7}"/>
    <hyperlink ref="AK85" r:id="rId172" display="https://www.deutsche-evergabe.de/dashboards/dashboard_off/6daf1663-03a3-4e32-b49e-61197c3f23df" xr:uid="{B21751BB-EB32-4A44-B495-4ABCD2AA22E8}"/>
    <hyperlink ref="AJ85" r:id="rId173" display="../../../../../../:f:/r/sites/eycss-gps/Mandantenablage/99 Sonstiges (non-GPS)/RAG Aktiengesellschaft/01_IT-Security Services (2025)?csf=1&amp;web=1&amp;e=BxJC4w" xr:uid="{71378642-02B1-4A06-AA5E-9A4304D1AC6B}"/>
    <hyperlink ref="X85" r:id="rId174" xr:uid="{94241131-4E4F-47D7-87F7-0D7A7EF7EC12}"/>
    <hyperlink ref="AK84" r:id="rId175" xr:uid="{91C88F52-2DFA-440C-9F57-04BC7B1B80FE}"/>
    <hyperlink ref="AJ83" r:id="rId176" xr:uid="{85BB99F4-D8B1-4773-8A5A-2AA0A5093DB1}"/>
    <hyperlink ref="AJ82" r:id="rId177" xr:uid="{40EC42EA-AEDF-4981-B448-9F591244150E}"/>
    <hyperlink ref="AJ81" r:id="rId178" xr:uid="{8CA9823C-B01E-4033-B7B6-6A1BBF070C8F}"/>
    <hyperlink ref="AJ78" r:id="rId179" xr:uid="{C1FA9539-9E82-413D-B151-14452E02E089}"/>
    <hyperlink ref="AJ77" r:id="rId180" xr:uid="{68C65530-9865-4F73-869C-DFDB9A9BC614}"/>
    <hyperlink ref="AJ75" r:id="rId181" xr:uid="{2952A3BA-BD72-453A-9C40-A939F93158BE}"/>
    <hyperlink ref="AJ74" r:id="rId182" xr:uid="{133A64CF-E4DD-477D-B653-5217EC701639}"/>
    <hyperlink ref="AJ71" r:id="rId183" xr:uid="{29AA84FD-DD22-4678-B4C8-9B175FD0EB06}"/>
    <hyperlink ref="AK145" r:id="rId184" xr:uid="{F0E57599-96E8-47F1-AC5D-1B5043AB79A8}"/>
    <hyperlink ref="AJ145" r:id="rId185" xr:uid="{65AAAABA-F3B1-4082-B83B-79F5D3392CB1}"/>
    <hyperlink ref="AJ63" r:id="rId186" xr:uid="{22E45099-1567-4B4F-A9F8-B76A67673A8D}"/>
    <hyperlink ref="AJ61" r:id="rId187" display="https://eygermany.sharepoint.com/sites/eycss-gps/Mandantenablage/Forms/AllItems.aspx?id=%2Fsites%2Feycss%2Dgps%2FMandantenablage%2F41%20Finanzen%2FKENFO%2F01%20IT%2DSicherheitsdienstleistungen%202025%2F10%20Vertragsdoku%20%28RV%29%2F11%20Anfrage%20%26%20Ausschreibung&amp;newTargetListUrl=%2Fsites%2Feycss%2Dgps%2FMandantenablage&amp;viewpath=%2Fsites%2Feycss%2Dgps%2FMandantenablage%2FForms%2FAllItems%2Easpx" xr:uid="{59FE4C9C-E771-4BBB-AA86-C0D7D2C8DED4}"/>
    <hyperlink ref="AJ50" r:id="rId188" display="https://eygermany.sharepoint.com/sites/eycss-gps/Mandantenablage/Forms/AllItems.aspx?id=%2Fsites%2Feycss%2Dgps%2FMandantenablage%2F09%20Sonstiges%20GPS%2FBerater%20der%20%C3%B6ffentlichen%20Hand%20GmbH%2F01%20RV%20IT%2DSicherheit%20%26%20DS%20%282025%29%2F10%20Vertragsdocu%20%28RV%29%2F11%20Anfrage%20%26%20Ausschreibung&amp;newTargetListUrl=%2Fsites%2Feycss%2Dgps%2FMandantenablage&amp;viewpath=%2Fsites%2Feycss%2Dgps%2FMandantenablage%2FForms%2FAllItems%2Easpx" xr:uid="{11909F28-F301-4324-8151-EC6B85B72212}"/>
    <hyperlink ref="AJ47" r:id="rId189" display="https://eygermany.sharepoint.com/sites/eycss-gps/Mandantenablage/Forms/AllItems.aspx?id=%2Fsites%2Feycss%2Dgps%2FMandantenablage%2F02%20L%C3%A4nder%2FBayern%2FStadt%20Regensburg%2F01%20Durchf%C3%BChrung%20Voraudits%2F10%20Vertragsdokumentation%20%28RV%29%2F11%20Anfrage%20%26%20Ausschreibung&amp;viewid=8b505dca%2D4004%2D4dd3%2D9806%2Dd31418c92a19&amp;newTargetListUrl=%2Fsites%2Feycss%2Dgps%2FMandantenablage&amp;viewpath=%2Fsites%2Feycss%2Dgps%2FMandantenablage%2FForms%2FAllItems%2Easpx" xr:uid="{65612F9A-BAD1-4ED7-9B54-7ADB7EFCA006}"/>
    <hyperlink ref="AJ44" r:id="rId190" xr:uid="{DC25CBEB-2214-46B5-BA81-0F3C1CB2BF13}"/>
    <hyperlink ref="AK105" r:id="rId191" xr:uid="{917EF541-9C15-434D-9993-9F94A4C7735D}"/>
    <hyperlink ref="AJ41" r:id="rId192" xr:uid="{7AD99DE2-31B9-4431-BB53-333C31384349}"/>
    <hyperlink ref="AJ34" r:id="rId193" xr:uid="{ADF4211E-3A47-450F-BC07-03C4459675D0}"/>
    <hyperlink ref="AJ35" r:id="rId194" xr:uid="{B4C80181-C6DB-46FE-8CA4-5319AA2696CC}"/>
    <hyperlink ref="AJ286" r:id="rId195" xr:uid="{9E3BAB17-85E6-4061-88D2-CCE58959E099}"/>
    <hyperlink ref="AK286" r:id="rId196" display="https://eur01.safelinks.protection.outlook.com/?url=https%3A%2F%2Fwww.dtvp.de%2FCenter%2F&amp;data=05%7C02%7CMathias.Fratz%40de.ey.com%7C0014ce2a548c4cea8a5408dda8cb9524%7C5b973f9977df4bebb27daa0c70b8482c%7C0%7C0%7C638852314556235865%7CUnknown%7CTWFpbGZsb3d8eyJFbXB0eU1hcGkiOnRydWUsIlYiOiIwLjAuMDAwMCIsIlAiOiJXaW4zMiIsIkFOIjoiTWFpbCIsIldUIjoyfQ%3D%3D%7C0%7C%7C%7C&amp;sdata=qjj7mlmQsmedl3ddtLsm4gb2FyTEfdEuEtc2SyXsUVk%3D&amp;reserved=0" xr:uid="{4F6A1594-0A00-41DD-95B5-46FA86CAD3BB}"/>
    <hyperlink ref="AJ31" r:id="rId197" display="../../../../../../:f:/r/sites/eycss-gps/Mandantenablage/21 Gesundheit/Landeskrankenhaus Andernach/01 SOC (2025-2028)/10 Auftragsdoku/11 Anfrage?csf=1&amp;web=1&amp;e=kAc2qn" xr:uid="{7AA17DBD-F107-42EA-B88D-F311F2FC9B0A}"/>
    <hyperlink ref="AK30" r:id="rId198" xr:uid="{2B0C2E37-2B4C-43FF-BB10-3647C406CAD7}"/>
    <hyperlink ref="AJ28" r:id="rId199" display="../../../../../../:f:/r/sites/eycss-gps/Mandantenablage/09 Sonstiges GPS/MGS M%C3%BCnchen/01 RV SOC_SIEM (2025)?csf=1&amp;web=1&amp;e=n5KUb5" xr:uid="{46860DA0-28B1-4FAE-87BB-3C1C9DB6CA3E}"/>
    <hyperlink ref="AJ30" r:id="rId200" display="../../../../../../:f:/r/sites/eycss-gps/Mandantenablage/21 Gesundheit/Klinikum Mittelbaden/02_SOC_SIEM (2025-2028)?csf=1&amp;web=1&amp;e=qTX4hS" xr:uid="{CC9D5659-4801-482E-9BDF-5103CA0B73AB}"/>
    <hyperlink ref="AJ251" r:id="rId201" xr:uid="{0E199F6E-B5E3-404B-8566-665E15DD1327}"/>
    <hyperlink ref="AJ26" r:id="rId202" xr:uid="{36477581-4307-4B24-B969-7192972D1F3E}"/>
    <hyperlink ref="AJ784" r:id="rId203" xr:uid="{DFFFF4A7-0DE0-43B3-BB63-E898970A4F19}"/>
    <hyperlink ref="AJ24" r:id="rId204" xr:uid="{731AAE0C-41A9-4252-B816-41A7814CB1AB}"/>
    <hyperlink ref="AK24" r:id="rId205" location="/5abf54bb685bc349c57cb626700715" xr:uid="{64FA6755-8D37-47AD-ADEF-C1FA1780A31F}"/>
    <hyperlink ref="AJ23" r:id="rId206" xr:uid="{17AEE3DA-E711-43D7-8658-53898F102371}"/>
    <hyperlink ref="AK23" r:id="rId207" xr:uid="{642AE3B6-5E02-4C10-BACB-0B2A2EEB6044}"/>
    <hyperlink ref="AK22" r:id="rId208" display="https://eur01.safelinks.protection.outlook.com/?url=https%3A%2F%2Fwww.dtvp.de%2FCenter%2F&amp;data=05%7C02%7CMathias.Fratz%40de.ey.com%7C15dcfad9a9b544bc06fb08ddb5512cf1%7C5b973f9977df4bebb27daa0c70b8482c%7C0%7C0%7C638866082487072625%7CUnknown%7CTWFpbGZsb3d8eyJFbXB0eU1hcGkiOnRydWUsIlYiOiIwLjAuMDAwMCIsIlAiOiJXaW4zMiIsIkFOIjoiTWFpbCIsIldUIjoyfQ%3D%3D%7C0%7C%7C%7C&amp;sdata=eE3dbSzV6f%2Fk6z1iitJlweZmAceSc1jsQq6n%2BFG7xeA%3D&amp;reserved=0" xr:uid="{38C75EFA-CD7A-4C0A-8AAA-FE39FBEAF5CE}"/>
    <hyperlink ref="AJ22" r:id="rId209" xr:uid="{443BB656-E840-427A-B787-07284E6FBB73}"/>
    <hyperlink ref="AJ18" r:id="rId210" xr:uid="{87B52D5E-B714-4201-8DC6-88AEE62484E1}"/>
    <hyperlink ref="AK18" r:id="rId211" xr:uid="{DC81CB7D-DFA3-4C27-8801-635B99DEA601}"/>
    <hyperlink ref="AK17" r:id="rId212" xr:uid="{E9A91624-BF54-4743-AF9D-64709AEDC80A}"/>
    <hyperlink ref="AJ17" r:id="rId213" xr:uid="{40A705CE-8955-4D52-B1BC-03AEA77B105F}"/>
    <hyperlink ref="AK16" r:id="rId214" xr:uid="{3C682938-CDA5-41E8-B94D-9847A1471040}"/>
    <hyperlink ref="AJ16" r:id="rId215" xr:uid="{671A2A54-2FE5-4228-B94A-78CF6F17810C}"/>
    <hyperlink ref="AK211" r:id="rId216" display="https://www.vergabe.metropoleruhr.de/VMPSatellite/secured/company/project/CXS0YRTYT5BY62NV/de/processdata/eforms" xr:uid="{B740635A-F6AE-46DA-8A6B-E1242AA19301}"/>
    <hyperlink ref="AJ13" r:id="rId217" xr:uid="{C5D9598E-8149-4EA4-81CF-7F8867BB0712}"/>
    <hyperlink ref="AK13" r:id="rId218" xr:uid="{31E3740F-B5AE-4B36-86D4-77EE0CBF354C}"/>
    <hyperlink ref="AJ12" r:id="rId219" xr:uid="{27C276A1-D2E4-4FA5-B53B-2A470FC69A11}"/>
    <hyperlink ref="AK12" r:id="rId220" display="https://eur01.safelinks.protection.outlook.com/?url=https%3A%2F%2Fwww.evergabe-online.de%2Ftenderer%2Fcockpit%2Feditprocedure.html%3FassignmentId%3D2013009&amp;data=05%7C02%7CMathias.Fratz%40de.ey.com%7Ccd5ed715b81d4515ed8008ddc07c87e8%7C5b973f9977df4bebb27daa0c70b8482c%7C0%7C0%7C638878363274634775%7CUnknown%7CTWFpbGZsb3d8eyJFbXB0eU1hcGkiOnRydWUsIlYiOiIwLjAuMDAwMCIsIlAiOiJXaW4zMiIsIkFOIjoiTWFpbCIsIldUIjoyfQ%3D%3D%7C0%7C%7C%7C&amp;sdata=ec4zNv5cqpt6GNgdIcuXAOIO9irC6xh0%2BXyTBSoR%2FTk%3D&amp;reserved=0" xr:uid="{36F527B9-EAB7-4012-A9E3-09A8EF0EC053}"/>
    <hyperlink ref="AJ10" r:id="rId221" xr:uid="{8B9D1712-75FC-458D-B493-D5F248545A5E}"/>
    <hyperlink ref="AK10" r:id="rId222" xr:uid="{BF5D44A9-937F-424B-A7EA-286A1550BCC3}"/>
    <hyperlink ref="AK9" r:id="rId223" xr:uid="{3383D4EB-8FE5-4B43-8DEB-F6DA2CD743C6}"/>
    <hyperlink ref="AJ4" r:id="rId224" xr:uid="{0CC3922E-C424-4933-A271-873385B117AE}"/>
  </hyperlinks>
  <pageMargins left="0.7" right="0.7" top="0.75" bottom="0.75" header="0.3" footer="0.3"/>
  <pageSetup orientation="portrait" r:id="rId225"/>
  <drawing r:id="rId226"/>
  <legacyDrawing r:id="rId227"/>
  <tableParts count="1">
    <tablePart r:id="rId228"/>
  </tableParts>
  <extLst>
    <ext xmlns:x14="http://schemas.microsoft.com/office/spreadsheetml/2009/9/main" uri="{78C0D931-6437-407d-A8EE-F0AAD7539E65}">
      <x14:conditionalFormattings>
        <x14:conditionalFormatting xmlns:xm="http://schemas.microsoft.com/office/excel/2006/main">
          <x14:cfRule type="cellIs" priority="9" operator="equal" id="{DFDA91B7-E6A4-4A82-BFAB-D12D0A231116}">
            <xm:f>Metadaten!$O$6</xm:f>
            <x14:dxf>
              <font>
                <color theme="0"/>
              </font>
              <fill>
                <patternFill>
                  <bgColor rgb="FFFF0000"/>
                </patternFill>
              </fill>
            </x14:dxf>
          </x14:cfRule>
          <x14:cfRule type="cellIs" priority="7" operator="equal" id="{5F2CA72F-9A87-4B87-B5F8-34091D9DA938}">
            <xm:f>Metadaten!$O$4</xm:f>
            <x14:dxf>
              <font>
                <color theme="1"/>
              </font>
              <fill>
                <patternFill>
                  <bgColor rgb="FF92D050"/>
                </patternFill>
              </fill>
            </x14:dxf>
          </x14:cfRule>
          <x14:cfRule type="cellIs" priority="8" operator="equal" id="{9FFA591E-36B7-440A-97B1-7197BABB5AFA}">
            <xm:f>Metadaten!$O$5</xm:f>
            <x14:dxf>
              <font>
                <color theme="1"/>
              </font>
              <fill>
                <patternFill>
                  <bgColor rgb="FFFFC000"/>
                </patternFill>
              </fill>
            </x14:dxf>
          </x14:cfRule>
          <xm:sqref>I3:I52 BB29 CU29 EN29 GG29 HZ29 JS29 LL29 NE29 OX29 QQ29 SJ29 UC29 VV29 XO29 ZH29 ABA29 ACT29 AEM29 AGF29 AHY29 AJR29 ALK29 AND29 AOW29 AQP29 ASI29 AUB29 AVU29 AXN29 AZG29 BAZ29 BCS29 BEL29 BGE29 BHX29 BJQ29 BLJ29 BNC29 BOV29 BQO29 BSH29 BUA29 BVT29 BXM29 BZF29 CAY29 CCR29 CEK29 CGD29 CHW29 CJP29 CLI29 CNB29 COU29 CQN29 CSG29 CTZ29 CVS29 CXL29 CZE29 DAX29 DCQ29 DEJ29 DGC29 DHV29 DJO29 DLH29 DNA29 DOT29 DQM29 DSF29 DTY29 DVR29 DXK29 DZD29 EAW29 ECP29 EEI29 EGB29 EHU29 EJN29 ELG29 EMZ29 EOS29 EQL29 ESE29 ETX29 EVQ29 EXJ29 EZC29 FAV29 FCO29 FEH29 FGA29 FHT29 FJM29 FLF29 FMY29 FOR29 FQK29 FSD29 FTW29 FVP29 FXI29 FZB29 GAU29 GCN29 GEG29 GFZ29 GHS29 GJL29 GLE29 GMX29 GOQ29 GQJ29 GSC29 GTV29 GVO29 GXH29 GZA29 HAT29 HCM29 HEF29 HFY29 HHR29 HJK29 HLD29 HMW29 HOP29 HQI29 HSB29 HTU29 HVN29 HXG29 HYZ29 IAS29 ICL29 IEE29 IFX29 IHQ29 IJJ29 ILC29 IMV29 IOO29 IQH29 ISA29 ITT29 IVM29 IXF29 IYY29 JAR29 JCK29 JED29 JFW29 JHP29 JJI29 JLB29 JMU29 JON29 JQG29 JRZ29 JTS29 JVL29 JXE29 JYX29 KAQ29 KCJ29 KEC29 KFV29 KHO29 KJH29 KLA29 KMT29 KOM29 KQF29 KRY29 KTR29 KVK29 KXD29 KYW29 LAP29 LCI29 LEB29 LFU29 LHN29 LJG29 LKZ29 LMS29 LOL29 LQE29 LRX29 LTQ29 LVJ29 LXC29 LYV29 MAO29 MCH29 MEA29 MFT29 MHM29 MJF29 MKY29 MMR29 MOK29 MQD29 MRW29 MTP29 MVI29 MXB29 MYU29 NAN29 NCG29 NDZ29 NFS29 NHL29 NJE29 NKX29 NMQ29 NOJ29 NQC29 NRV29 NTO29 NVH29 NXA29 NYT29 OAM29 OCF29 ODY29 OFR29 OHK29 OJD29 OKW29 OMP29 OOI29 OQB29 ORU29 OTN29 OVG29 OWZ29 OYS29 PAL29 PCE29 PDX29 PFQ29 PHJ29 PJC29 PKV29 PMO29 POH29 PQA29 PRT29 PTM29 PVF29 PWY29 PYR29 QAK29 QCD29 QDW29 QFP29 QHI29 QJB29 QKU29 QMN29 QOG29 QPZ29 QRS29 QTL29 QVE29 QWX29 QYQ29 RAJ29 RCC29 RDV29 RFO29 RHH29 RJA29 RKT29 RMM29 ROF29 RPY29 RRR29 RTK29 RVD29 RWW29 RYP29 SAI29 SCB29 SDU29 SFN29 SHG29 SIZ29 SKS29 SML29 SOE29 SPX29 SRQ29 STJ29 SVC29 SWV29 SYO29 TAH29 TCA29 TDT29 TFM29 THF29 TIY29 TKR29 TMK29 TOD29 TPW29 TRP29 TTI29 TVB29 TWU29 TYN29 UAG29 UBZ29 UDS29 UFL29 UHE29 UIX29 UKQ29 UMJ29 UOC29 UPV29 URO29 UTH29 UVA29 UWT29 UYM29 VAF29 VBY29 VDR29 VFK29 VHD29 VIW29 VKP29 VMI29 VOB29 VPU29 VRN29 VTG29 VUZ29 VWS29 VYL29 WAE29 WBX29 WDQ29 WFJ29 WHC29 WIV29 WKO29 WMH29 WOA29 WPT29 WRM29 WTF29 WUY29 WWR29 WYK29 XAD29 XBW29 XDP29 I54:I57 I61:I67 I72:I88 I94:I805</xm:sqref>
        </x14:conditionalFormatting>
        <x14:conditionalFormatting xmlns:xm="http://schemas.microsoft.com/office/excel/2006/main">
          <x14:cfRule type="cellIs" priority="2" operator="equal" id="{F4854316-3B40-4746-A255-B007881D3B34}">
            <xm:f>Metadaten!$E$6</xm:f>
            <x14:dxf>
              <fill>
                <patternFill>
                  <bgColor rgb="FF92D050"/>
                </patternFill>
              </fill>
            </x14:dxf>
          </x14:cfRule>
          <x14:cfRule type="cellIs" priority="3" operator="equal" id="{D1F2481F-3EE8-4F2E-A10B-975CC64BE7B7}">
            <xm:f>Metadaten!$E$9</xm:f>
            <x14:dxf>
              <fill>
                <patternFill>
                  <bgColor rgb="FF92D050"/>
                </patternFill>
              </fill>
            </x14:dxf>
          </x14:cfRule>
          <x14:cfRule type="cellIs" priority="4" operator="equal" id="{A1538E7D-617F-4B62-9A05-3D0DD525EF4E}">
            <xm:f>Metadaten!$E$7</xm:f>
            <x14:dxf>
              <fill>
                <patternFill>
                  <bgColor rgb="FF00B050"/>
                </patternFill>
              </fill>
            </x14:dxf>
          </x14:cfRule>
          <x14:cfRule type="cellIs" priority="1" operator="equal" id="{C13BF783-31E1-43B1-909C-34CA004F8F8A}">
            <xm:f>Metadaten!$E$8</xm:f>
            <x14:dxf>
              <fill>
                <patternFill>
                  <bgColor rgb="FF92D050"/>
                </patternFill>
              </fill>
            </x14:dxf>
          </x14:cfRule>
          <xm:sqref>AA89:AA93 AD94:AG259 AI94:AI481</xm:sqref>
        </x14:conditionalFormatting>
        <x14:conditionalFormatting xmlns:xm="http://schemas.microsoft.com/office/excel/2006/main">
          <x14:cfRule type="cellIs" priority="134" operator="equal" id="{460F73B0-6005-4A3A-8E46-7A92D92D143A}">
            <xm:f>Metadaten!$E$7</xm:f>
            <x14:dxf>
              <fill>
                <patternFill>
                  <bgColor rgb="FF00B050"/>
                </patternFill>
              </fill>
            </x14:dxf>
          </x14:cfRule>
          <x14:cfRule type="cellIs" priority="133" operator="equal" id="{375BF84E-5593-4DCD-B631-D74E2F4AFEB4}">
            <xm:f>Metadaten!$E$9</xm:f>
            <x14:dxf>
              <fill>
                <patternFill>
                  <bgColor rgb="FF92D050"/>
                </patternFill>
              </fill>
            </x14:dxf>
          </x14:cfRule>
          <x14:cfRule type="cellIs" priority="132" operator="equal" id="{981F4BCD-8E8E-47C0-A282-4B5EE382C498}">
            <xm:f>Metadaten!$E$6</xm:f>
            <x14:dxf>
              <fill>
                <patternFill>
                  <bgColor rgb="FF92D050"/>
                </patternFill>
              </fill>
            </x14:dxf>
          </x14:cfRule>
          <x14:cfRule type="cellIs" priority="131" operator="equal" id="{652CF819-5FF8-44A6-9889-F436C3B14F6E}">
            <xm:f>Metadaten!$E$8</xm:f>
            <x14:dxf>
              <fill>
                <patternFill>
                  <bgColor rgb="FF92D050"/>
                </patternFill>
              </fill>
            </x14:dxf>
          </x14:cfRule>
          <xm:sqref>AC1 AD3:AG52 AI3:AI52 BW29:BZ29 CB29 DP29:DS29 DU29 FI29:FL29 FN29 HB29:HE29 HG29 IU29:IX29 IZ29 KN29:KQ29 KS29 MG29:MJ29 ML29 NZ29:OC29 OE29 PS29:PV29 PX29 RL29:RO29 RQ29 TE29:TH29 TJ29 UX29:VA29 VC29 WQ29:WT29 WV29 YJ29:YM29 YO29 AAC29:AAF29 AAH29 ABV29:ABY29 ACA29 ADO29:ADR29 ADT29 AFH29:AFK29 AFM29 AHA29:AHD29 AHF29 AIT29:AIW29 AIY29 AKM29:AKP29 AKR29 AMF29:AMI29 AMK29 ANY29:AOB29 AOD29 APR29:APU29 APW29 ARK29:ARN29 ARP29 ATD29:ATG29 ATI29 AUW29:AUZ29 AVB29 AWP29:AWS29 AWU29 AYI29:AYL29 AYN29 BAB29:BAE29 BAG29 BBU29:BBX29 BBZ29 BDN29:BDQ29 BDS29 BFG29:BFJ29 BFL29 BGZ29:BHC29 BHE29 BIS29:BIV29 BIX29 BKL29:BKO29 BKQ29 BME29:BMH29 BMJ29 BNX29:BOA29 BOC29 BPQ29:BPT29 BPV29 BRJ29:BRM29 BRO29 BTC29:BTF29 BTH29 BUV29:BUY29 BVA29 BWO29:BWR29 BWT29 BYH29:BYK29 BYM29 CAA29:CAD29 CAF29 CBT29:CBW29 CBY29 CDM29:CDP29 CDR29 CFF29:CFI29 CFK29 CGY29:CHB29 CHD29 CIR29:CIU29 CIW29 CKK29:CKN29 CKP29 CMD29:CMG29 CMI29 CNW29:CNZ29 COB29 CPP29:CPS29 CPU29 CRI29:CRL29 CRN29 CTB29:CTE29 CTG29 CUU29:CUX29 CUZ29 CWN29:CWQ29 CWS29 CYG29:CYJ29 CYL29 CZZ29:DAC29 DAE29 DBS29:DBV29 DBX29 DDL29:DDO29 DDQ29 DFE29:DFH29 DFJ29 DGX29:DHA29 DHC29 DIQ29:DIT29 DIV29 DKJ29:DKM29 DKO29 DMC29:DMF29 DMH29 DNV29:DNY29 DOA29 DPO29:DPR29 DPT29 DRH29:DRK29 DRM29 DTA29:DTD29 DTF29 DUT29:DUW29 DUY29 DWM29:DWP29 DWR29 DYF29:DYI29 DYK29 DZY29:EAB29 EAD29 EBR29:EBU29 EBW29 EDK29:EDN29 EDP29 EFD29:EFG29 EFI29 EGW29:EGZ29 EHB29 EIP29:EIS29 EIU29 EKI29:EKL29 EKN29 EMB29:EME29 EMG29 ENU29:ENX29 ENZ29 EPN29:EPQ29 EPS29 ERG29:ERJ29 ERL29 ESZ29:ETC29 ETE29 EUS29:EUV29 EUX29 EWL29:EWO29 EWQ29 EYE29:EYH29 EYJ29 EZX29:FAA29 FAC29 FBQ29:FBT29 FBV29 FDJ29:FDM29 FDO29 FFC29:FFF29 FFH29 FGV29:FGY29 FHA29 FIO29:FIR29 FIT29 FKH29:FKK29 FKM29 FMA29:FMD29 FMF29 FNT29:FNW29 FNY29 FPM29:FPP29 FPR29 FRF29:FRI29 FRK29 FSY29:FTB29 FTD29 FUR29:FUU29 FUW29 FWK29:FWN29 FWP29 FYD29:FYG29 FYI29 FZW29:FZZ29 GAB29 GBP29:GBS29 GBU29 GDI29:GDL29 GDN29 GFB29:GFE29 GFG29 GGU29:GGX29 GGZ29 GIN29:GIQ29 GIS29 GKG29:GKJ29 GKL29 GLZ29:GMC29 GME29 GNS29:GNV29 GNX29 GPL29:GPO29 GPQ29 GRE29:GRH29 GRJ29 GSX29:GTA29 GTC29 GUQ29:GUT29 GUV29 GWJ29:GWM29 GWO29 GYC29:GYF29 GYH29 GZV29:GZY29 HAA29 HBO29:HBR29 HBT29 HDH29:HDK29 HDM29 HFA29:HFD29 HFF29 HGT29:HGW29 HGY29 HIM29:HIP29 HIR29 HKF29:HKI29 HKK29 HLY29:HMB29 HMD29 HNR29:HNU29 HNW29 HPK29:HPN29 HPP29 HRD29:HRG29 HRI29 HSW29:HSZ29 HTB29 HUP29:HUS29 HUU29 HWI29:HWL29 HWN29 HYB29:HYE29 HYG29 HZU29:HZX29 HZZ29 IBN29:IBQ29 IBS29 IDG29:IDJ29 IDL29 IEZ29:IFC29 IFE29 IGS29:IGV29 IGX29 IIL29:IIO29 IIQ29 IKE29:IKH29 IKJ29 ILX29:IMA29 IMC29 INQ29:INT29 INV29 IPJ29:IPM29 IPO29 IRC29:IRF29 IRH29 ISV29:ISY29 ITA29 IUO29:IUR29 IUT29 IWH29:IWK29 IWM29 IYA29:IYD29 IYF29 IZT29:IZW29 IZY29 JBM29:JBP29 JBR29 JDF29:JDI29 JDK29 JEY29:JFB29 JFD29 JGR29:JGU29 JGW29 JIK29:JIN29 JIP29 JKD29:JKG29 JKI29 JLW29:JLZ29 JMB29 JNP29:JNS29 JNU29 JPI29:JPL29 JPN29 JRB29:JRE29 JRG29 JSU29:JSX29 JSZ29 JUN29:JUQ29 JUS29 JWG29:JWJ29 JWL29 JXZ29:JYC29 JYE29 JZS29:JZV29 JZX29 KBL29:KBO29 KBQ29 KDE29:KDH29 KDJ29 KEX29:KFA29 KFC29 KGQ29:KGT29 KGV29 KIJ29:KIM29 KIO29 KKC29:KKF29 KKH29 KLV29:KLY29 KMA29 KNO29:KNR29 KNT29 KPH29:KPK29 KPM29 KRA29:KRD29 KRF29 KST29:KSW29 KSY29 KUM29:KUP29 KUR29 KWF29:KWI29 KWK29 KXY29:KYB29 KYD29 KZR29:KZU29 KZW29 LBK29:LBN29 LBP29 LDD29:LDG29 LDI29 LEW29:LEZ29 LFB29 LGP29:LGS29 LGU29 LII29:LIL29 LIN29 LKB29:LKE29 LKG29 LLU29:LLX29 LLZ29 LNN29:LNQ29 LNS29 LPG29:LPJ29 LPL29 LQZ29:LRC29 LRE29 LSS29:LSV29 LSX29 LUL29:LUO29 LUQ29 LWE29:LWH29 LWJ29 LXX29:LYA29 LYC29 LZQ29:LZT29 LZV29 MBJ29:MBM29 MBO29 MDC29:MDF29 MDH29 MEV29:MEY29 MFA29 MGO29:MGR29 MGT29 MIH29:MIK29 MIM29 MKA29:MKD29 MKF29 MLT29:MLW29 MLY29 MNM29:MNP29 MNR29 MPF29:MPI29 MPK29 MQY29:MRB29 MRD29 MSR29:MSU29 MSW29 MUK29:MUN29 MUP29 MWD29:MWG29 MWI29 MXW29:MXZ29 MYB29 MZP29:MZS29 MZU29 NBI29:NBL29 NBN29 NDB29:NDE29 NDG29 NEU29:NEX29 NEZ29 NGN29:NGQ29 NGS29 NIG29:NIJ29 NIL29 NJZ29:NKC29 NKE29 NLS29:NLV29 NLX29 NNL29:NNO29 NNQ29 NPE29:NPH29 NPJ29 NQX29:NRA29 NRC29 NSQ29:NST29 NSV29 NUJ29:NUM29 NUO29 NWC29:NWF29 NWH29 NXV29:NXY29 NYA29 NZO29:NZR29 NZT29 OBH29:OBK29 OBM29 ODA29:ODD29 ODF29 OET29:OEW29 OEY29 OGM29:OGP29 OGR29 OIF29:OII29 OIK29 OJY29:OKB29 OKD29 OLR29:OLU29 OLW29 ONK29:ONN29 ONP29 OPD29:OPG29 OPI29 OQW29:OQZ29 ORB29 OSP29:OSS29 OSU29 OUI29:OUL29 OUN29 OWB29:OWE29 OWG29 OXU29:OXX29 OXZ29 OZN29:OZQ29 OZS29 PBG29:PBJ29 PBL29 PCZ29:PDC29 PDE29 PES29:PEV29 PEX29 PGL29:PGO29 PGQ29 PIE29:PIH29 PIJ29 PJX29:PKA29 PKC29 PLQ29:PLT29 PLV29 PNJ29:PNM29 PNO29 PPC29:PPF29 PPH29 PQV29:PQY29 PRA29 PSO29:PSR29 PST29 PUH29:PUK29 PUM29 PWA29:PWD29 PWF29 PXT29:PXW29 PXY29 PZM29:PZP29 PZR29 QBF29:QBI29 QBK29 QCY29:QDB29 QDD29 QER29:QEU29 QEW29 QGK29:QGN29 QGP29 QID29:QIG29 QII29 QJW29:QJZ29 QKB29 QLP29:QLS29 QLU29 QNI29:QNL29 QNN29 QPB29:QPE29 QPG29 QQU29:QQX29 QQZ29 QSN29:QSQ29 QSS29 QUG29:QUJ29 QUL29 QVZ29:QWC29 QWE29 QXS29:QXV29 QXX29 QZL29:QZO29 QZQ29 RBE29:RBH29 RBJ29 RCX29:RDA29 RDC29 REQ29:RET29 REV29 RGJ29:RGM29 RGO29 RIC29:RIF29 RIH29 RJV29:RJY29 RKA29 RLO29:RLR29 RLT29 RNH29:RNK29 RNM29 RPA29:RPD29 RPF29 RQT29:RQW29 RQY29 RSM29:RSP29 RSR29 RUF29:RUI29 RUK29 RVY29:RWB29 RWD29 RXR29:RXU29 RXW29 RZK29:RZN29 RZP29 SBD29:SBG29 SBI29 SCW29:SCZ29 SDB29 SEP29:SES29 SEU29 SGI29:SGL29 SGN29 SIB29:SIE29 SIG29 SJU29:SJX29 SJZ29 SLN29:SLQ29 SLS29 SNG29:SNJ29 SNL29 SOZ29:SPC29 SPE29 SQS29:SQV29 SQX29 SSL29:SSO29 SSQ29 SUE29:SUH29 SUJ29 SVX29:SWA29 SWC29 SXQ29:SXT29 SXV29 SZJ29:SZM29 SZO29 TBC29:TBF29 TBH29 TCV29:TCY29 TDA29 TEO29:TER29 TET29 TGH29:TGK29 TGM29 TIA29:TID29 TIF29 TJT29:TJW29 TJY29 TLM29:TLP29 TLR29 TNF29:TNI29 TNK29 TOY29:TPB29 TPD29 TQR29:TQU29 TQW29 TSK29:TSN29 TSP29 TUD29:TUG29 TUI29 TVW29:TVZ29 TWB29 TXP29:TXS29 TXU29 TZI29:TZL29 TZN29 UBB29:UBE29 UBG29 UCU29:UCX29 UCZ29 UEN29:UEQ29 UES29 UGG29:UGJ29 UGL29 UHZ29:UIC29 UIE29 UJS29:UJV29 UJX29 ULL29:ULO29 ULQ29 UNE29:UNH29 UNJ29 UOX29:UPA29 UPC29 UQQ29:UQT29 UQV29 USJ29:USM29 USO29 UUC29:UUF29 UUH29 UVV29:UVY29 UWA29 UXO29:UXR29 UXT29 UZH29:UZK29 UZM29 VBA29:VBD29 VBF29 VCT29:VCW29 VCY29 VEM29:VEP29 VER29 VGF29:VGI29 VGK29 VHY29:VIB29 VID29 VJR29:VJU29 VJW29 VLK29:VLN29 VLP29 VND29:VNG29 VNI29 VOW29:VOZ29 VPB29 VQP29:VQS29 VQU29 VSI29:VSL29 VSN29 VUB29:VUE29 VUG29 VVU29:VVX29 VVZ29 VXN29:VXQ29 VXS29 VZG29:VZJ29 VZL29 WAZ29:WBC29 WBE29 WCS29:WCV29 WCX29 WEL29:WEO29 WEQ29 WGE29:WGH29 WGJ29 WHX29:WIA29 WIC29 WJQ29:WJT29 WJV29 WLJ29:WLM29 WLO29 WNC29:WNF29 WNH29 WOV29:WOY29 WPA29 WQO29:WQR29 WQT29 WSH29:WSK29 WSM29 WUA29:WUD29 WUF29 WVT29:WVW29 WVY29 WXM29:WXP29 WXR29 WZF29:WZI29 WZK29 XAY29:XBB29 XBD29 XCR29:XCU29 XCW29 AD54:AG57 AI54:AI57 AD61:AG88 AI61:AI88 AD260 AF260:AG260 AD261:AG359 AE360:AG435 AD360:AD481 AE436:AF436 AE437:AE474 AG484:AG805 AF492:AF805 AE499:AE805 AD506:AD805 AI506:AI805 AD807:AI812</xm:sqref>
        </x14:conditionalFormatting>
        <x14:conditionalFormatting xmlns:xm="http://schemas.microsoft.com/office/excel/2006/main">
          <x14:cfRule type="cellIs" priority="508" operator="equal" id="{3A8DB2FB-9E77-45B7-A67E-CE9134A73B2A}">
            <xm:f>Metadaten!$E$6</xm:f>
            <x14:dxf>
              <fill>
                <patternFill>
                  <bgColor rgb="FF92D050"/>
                </patternFill>
              </fill>
            </x14:dxf>
          </x14:cfRule>
          <x14:cfRule type="cellIs" priority="513" operator="equal" id="{3A0022CA-9825-4689-99E3-8B79778CD454}">
            <xm:f>Metadaten!$E$9</xm:f>
            <x14:dxf>
              <fill>
                <patternFill>
                  <bgColor rgb="FF92D050"/>
                </patternFill>
              </fill>
            </x14:dxf>
          </x14:cfRule>
          <x14:cfRule type="cellIs" priority="514" operator="equal" id="{CBB2B120-A7C3-450C-9186-643B4C4CDE55}">
            <xm:f>Metadaten!$E$7</xm:f>
            <x14:dxf>
              <fill>
                <patternFill>
                  <bgColor rgb="FF00B050"/>
                </patternFill>
              </fill>
            </x14:dxf>
          </x14:cfRule>
          <x14:cfRule type="cellIs" priority="507" operator="equal" id="{BCAC3F8D-698E-4C93-8324-6D18D621FFCA}">
            <xm:f>Metadaten!$E$8</xm:f>
            <x14:dxf>
              <fill>
                <patternFill>
                  <bgColor rgb="FF92D050"/>
                </patternFill>
              </fill>
            </x14:dxf>
          </x14:cfRule>
          <xm:sqref>AD498:AD499 AI498:AI499</xm:sqref>
        </x14:conditionalFormatting>
        <x14:conditionalFormatting xmlns:xm="http://schemas.microsoft.com/office/excel/2006/main">
          <x14:cfRule type="cellIs" priority="36" operator="equal" id="{11842883-6980-48FE-AC2E-E8D1872A4717}">
            <xm:f>Metadaten!$E$8</xm:f>
            <x14:dxf>
              <fill>
                <patternFill>
                  <bgColor rgb="FF92D050"/>
                </patternFill>
              </fill>
            </x14:dxf>
          </x14:cfRule>
          <x14:cfRule type="cellIs" priority="37" operator="equal" id="{124A4169-EE28-4DC1-91C9-3B16EB75B912}">
            <xm:f>Metadaten!$E$6</xm:f>
            <x14:dxf>
              <fill>
                <patternFill>
                  <bgColor rgb="FF92D050"/>
                </patternFill>
              </fill>
            </x14:dxf>
          </x14:cfRule>
          <x14:cfRule type="cellIs" priority="38" operator="equal" id="{4DAC05EB-ADA7-44B9-8C08-1905D5C6C4AE}">
            <xm:f>Metadaten!$E$9</xm:f>
            <x14:dxf>
              <fill>
                <patternFill>
                  <bgColor rgb="FF92D050"/>
                </patternFill>
              </fill>
            </x14:dxf>
          </x14:cfRule>
          <x14:cfRule type="cellIs" priority="39" operator="equal" id="{ADD71EC5-77E3-427C-8B19-2F80C9EECD42}">
            <xm:f>Metadaten!$E$7</xm:f>
            <x14:dxf>
              <fill>
                <patternFill>
                  <bgColor rgb="FF00B050"/>
                </patternFill>
              </fill>
            </x14:dxf>
          </x14:cfRule>
          <xm:sqref>AE491:AE492</xm:sqref>
        </x14:conditionalFormatting>
        <x14:conditionalFormatting xmlns:xm="http://schemas.microsoft.com/office/excel/2006/main">
          <x14:cfRule type="cellIs" priority="34" operator="equal" id="{0CEA9A03-0A4D-43A9-AFAA-EEDFD4DDD714}">
            <xm:f>Metadaten!$E$7</xm:f>
            <x14:dxf>
              <fill>
                <patternFill>
                  <bgColor rgb="FF00B050"/>
                </patternFill>
              </fill>
            </x14:dxf>
          </x14:cfRule>
          <x14:cfRule type="cellIs" priority="32" operator="equal" id="{84436424-F21B-4771-86B2-0E322457F814}">
            <xm:f>Metadaten!$E$6</xm:f>
            <x14:dxf>
              <fill>
                <patternFill>
                  <bgColor rgb="FF92D050"/>
                </patternFill>
              </fill>
            </x14:dxf>
          </x14:cfRule>
          <x14:cfRule type="cellIs" priority="31" operator="equal" id="{12602B65-B116-48A1-A333-24EB1510B48D}">
            <xm:f>Metadaten!$E$8</xm:f>
            <x14:dxf>
              <fill>
                <patternFill>
                  <bgColor rgb="FF92D050"/>
                </patternFill>
              </fill>
            </x14:dxf>
          </x14:cfRule>
          <x14:cfRule type="cellIs" priority="33" operator="equal" id="{C1905D21-9AC9-4FC8-B302-53B016D81985}">
            <xm:f>Metadaten!$E$9</xm:f>
            <x14:dxf>
              <fill>
                <patternFill>
                  <bgColor rgb="FF92D050"/>
                </patternFill>
              </fill>
            </x14:dxf>
          </x14:cfRule>
          <xm:sqref>AF437:AF467</xm:sqref>
        </x14:conditionalFormatting>
        <x14:conditionalFormatting xmlns:xm="http://schemas.microsoft.com/office/excel/2006/main">
          <x14:cfRule type="cellIs" priority="30" operator="equal" id="{CAC00A82-478E-4C86-8BD2-2836B84AF23D}">
            <xm:f>Metadaten!$E$7</xm:f>
            <x14:dxf>
              <fill>
                <patternFill>
                  <bgColor rgb="FF00B050"/>
                </patternFill>
              </fill>
            </x14:dxf>
          </x14:cfRule>
          <x14:cfRule type="cellIs" priority="29" operator="equal" id="{C041B296-F0AA-4FD6-BBD0-3DCF6C068389}">
            <xm:f>Metadaten!$E$9</xm:f>
            <x14:dxf>
              <fill>
                <patternFill>
                  <bgColor rgb="FF92D050"/>
                </patternFill>
              </fill>
            </x14:dxf>
          </x14:cfRule>
          <x14:cfRule type="cellIs" priority="28" operator="equal" id="{3B572283-5D96-4B3F-B4BA-EA6ECD084346}">
            <xm:f>Metadaten!$E$6</xm:f>
            <x14:dxf>
              <fill>
                <patternFill>
                  <bgColor rgb="FF92D050"/>
                </patternFill>
              </fill>
            </x14:dxf>
          </x14:cfRule>
          <x14:cfRule type="cellIs" priority="27" operator="equal" id="{6A70BC6A-23BF-4A52-96A9-E150183193FB}">
            <xm:f>Metadaten!$E$8</xm:f>
            <x14:dxf>
              <fill>
                <patternFill>
                  <bgColor rgb="FF92D050"/>
                </patternFill>
              </fill>
            </x14:dxf>
          </x14:cfRule>
          <xm:sqref>AF484:AF485</xm:sqref>
        </x14:conditionalFormatting>
        <x14:conditionalFormatting xmlns:xm="http://schemas.microsoft.com/office/excel/2006/main">
          <x14:cfRule type="cellIs" priority="23" operator="equal" id="{6C7784A9-454B-4C62-8B5B-7B85B36838D6}">
            <xm:f>Metadaten!$E$6</xm:f>
            <x14:dxf>
              <fill>
                <patternFill>
                  <bgColor rgb="FF92D050"/>
                </patternFill>
              </fill>
            </x14:dxf>
          </x14:cfRule>
          <x14:cfRule type="cellIs" priority="24" operator="equal" id="{77F78F12-6E46-4B11-B395-B1A0799E5248}">
            <xm:f>Metadaten!$E$9</xm:f>
            <x14:dxf>
              <fill>
                <patternFill>
                  <bgColor rgb="FF92D050"/>
                </patternFill>
              </fill>
            </x14:dxf>
          </x14:cfRule>
          <x14:cfRule type="cellIs" priority="25" operator="equal" id="{7EC49342-E437-4A23-B9A2-FDC62B93AA35}">
            <xm:f>Metadaten!$E$7</xm:f>
            <x14:dxf>
              <fill>
                <patternFill>
                  <bgColor rgb="FF00B050"/>
                </patternFill>
              </fill>
            </x14:dxf>
          </x14:cfRule>
          <x14:cfRule type="cellIs" priority="22" operator="equal" id="{12FAFF80-9E53-46B7-9CB0-17AD76E3C773}">
            <xm:f>Metadaten!$E$8</xm:f>
            <x14:dxf>
              <fill>
                <patternFill>
                  <bgColor rgb="FF92D050"/>
                </patternFill>
              </fill>
            </x14:dxf>
          </x14:cfRule>
          <xm:sqref>AG436:AG459</xm:sqref>
        </x14:conditionalFormatting>
        <x14:conditionalFormatting xmlns:xm="http://schemas.microsoft.com/office/excel/2006/main">
          <x14:cfRule type="cellIs" priority="700" operator="equal" id="{04A514B2-A1D6-49C5-AA6C-0ED4DA6C313D}">
            <xm:f>Metadaten!$E$8</xm:f>
            <x14:dxf>
              <fill>
                <patternFill>
                  <bgColor rgb="FF92D050"/>
                </patternFill>
              </fill>
            </x14:dxf>
          </x14:cfRule>
          <x14:cfRule type="cellIs" priority="701" operator="equal" id="{4E4748A9-A85A-403B-9613-CBF9E72FFBA1}">
            <xm:f>Metadaten!$E$6</xm:f>
            <x14:dxf>
              <fill>
                <patternFill>
                  <bgColor rgb="FF92D050"/>
                </patternFill>
              </fill>
            </x14:dxf>
          </x14:cfRule>
          <x14:cfRule type="cellIs" priority="706" operator="equal" id="{7CC30D6A-BCDC-42A0-9CFC-D19BE733D143}">
            <xm:f>Metadaten!$E$9</xm:f>
            <x14:dxf>
              <fill>
                <patternFill>
                  <bgColor rgb="FF92D050"/>
                </patternFill>
              </fill>
            </x14:dxf>
          </x14:cfRule>
          <x14:cfRule type="cellIs" priority="708" operator="equal" id="{7A1C0E2B-D30A-4BB2-97DD-21EE9C64C4F6}">
            <xm:f>Metadaten!$E$7</xm:f>
            <x14:dxf>
              <fill>
                <patternFill>
                  <bgColor rgb="FF00B050"/>
                </patternFill>
              </fill>
            </x14:dxf>
          </x14:cfRule>
          <xm:sqref>AG461:AG465 AF469:AF473 AE476:AE480 AD483:AD487 AI483:AI487 AC813:AI1048576</xm:sqref>
        </x14:conditionalFormatting>
        <x14:conditionalFormatting xmlns:xm="http://schemas.microsoft.com/office/excel/2006/main">
          <x14:cfRule type="cellIs" priority="21" operator="equal" id="{829E55C9-7911-4FCC-8A8D-260F5E55EE86}">
            <xm:f>Metadaten!$E$7</xm:f>
            <x14:dxf>
              <fill>
                <patternFill>
                  <bgColor rgb="FF00B050"/>
                </patternFill>
              </fill>
            </x14:dxf>
          </x14:cfRule>
          <x14:cfRule type="cellIs" priority="20" operator="equal" id="{4654D305-A386-4F47-8E4B-5E9BBA92822D}">
            <xm:f>Metadaten!$E$9</xm:f>
            <x14:dxf>
              <fill>
                <patternFill>
                  <bgColor rgb="FF92D050"/>
                </patternFill>
              </fill>
            </x14:dxf>
          </x14:cfRule>
          <x14:cfRule type="cellIs" priority="19" operator="equal" id="{CED4B44C-642C-45F2-BCDB-FE85B8DE75A8}">
            <xm:f>Metadaten!$E$6</xm:f>
            <x14:dxf>
              <fill>
                <patternFill>
                  <bgColor rgb="FF92D050"/>
                </patternFill>
              </fill>
            </x14:dxf>
          </x14:cfRule>
          <x14:cfRule type="cellIs" priority="18" operator="equal" id="{0C6566DA-9DA4-4DB9-9879-2AB150B1C8C8}">
            <xm:f>Metadaten!$E$8</xm:f>
            <x14:dxf>
              <fill>
                <patternFill>
                  <bgColor rgb="FF92D050"/>
                </patternFill>
              </fill>
            </x14:dxf>
          </x14:cfRule>
          <xm:sqref>AG476:AG477</xm:sqref>
        </x14:conditionalFormatting>
        <x14:conditionalFormatting xmlns:xm="http://schemas.microsoft.com/office/excel/2006/main">
          <x14:cfRule type="cellIs" priority="16" operator="equal" id="{CF8614B6-DC35-4982-81D4-FB71834B52DC}">
            <xm:f>Metadaten!$B$9</xm:f>
            <x14:dxf>
              <font>
                <color auto="1"/>
              </font>
              <fill>
                <patternFill>
                  <bgColor rgb="FF92D050"/>
                </patternFill>
              </fill>
            </x14:dxf>
          </x14:cfRule>
          <x14:cfRule type="cellIs" priority="15" operator="equal" id="{5E1D5CB4-8969-4616-9FE6-C002E75485A8}">
            <xm:f>Metadaten!$B$10</xm:f>
            <x14:dxf>
              <fill>
                <patternFill>
                  <bgColor rgb="FF00B050"/>
                </patternFill>
              </fill>
            </x14:dxf>
          </x14:cfRule>
          <x14:cfRule type="cellIs" priority="14" operator="equal" id="{1B2CF975-EDBA-4907-8DFE-7EC7A84ED2D7}">
            <xm:f>Metadaten!$B$4</xm:f>
            <x14:dxf>
              <fill>
                <patternFill>
                  <bgColor rgb="FF00B050"/>
                </patternFill>
              </fill>
            </x14:dxf>
          </x14:cfRule>
          <xm:sqref>AH486 AH488:AH491</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61EA29C8-A91B-4A57-9157-A644A2FDB9DD}">
          <x14:formula1>
            <xm:f>Metadaten!$C$3:$C$9</xm:f>
          </x14:formula1>
          <xm:sqref>AE468:AE805 AE807:AE1048576 AE3:AE466</xm:sqref>
        </x14:dataValidation>
        <x14:dataValidation type="list" allowBlank="1" showInputMessage="1" showErrorMessage="1" xr:uid="{9D94D691-A0D7-41AB-81CB-CC9A94CA0457}">
          <x14:formula1>
            <xm:f>Metadaten!$N$3:$N$4</xm:f>
          </x14:formula1>
          <xm:sqref>V343:V805</xm:sqref>
        </x14:dataValidation>
        <x14:dataValidation type="list" allowBlank="1" showInputMessage="1" showErrorMessage="1" xr:uid="{508C73AC-42CE-449A-BE51-1E1EA182F861}">
          <x14:formula1>
            <xm:f>Metadaten!$P$3:$P$10</xm:f>
          </x14:formula1>
          <xm:sqref>X343:X805 X328:X334 X341 X242:X245</xm:sqref>
        </x14:dataValidation>
        <x14:dataValidation type="list" allowBlank="1" showInputMessage="1" showErrorMessage="1" xr:uid="{2CEF8293-0CE2-4177-BA44-814B4D290420}">
          <x14:formula1>
            <xm:f>Metadaten!$E$3:$E$9</xm:f>
          </x14:formula1>
          <xm:sqref>AH213:AH805 AH807:AH1048576 AH3:AH211</xm:sqref>
        </x14:dataValidation>
        <x14:dataValidation type="list" allowBlank="1" showInputMessage="1" showErrorMessage="1" xr:uid="{879CCD72-A80C-4CF5-B2B0-15D87B9D2D25}">
          <x14:formula1>
            <xm:f>Metadaten!$A$2:$A$13</xm:f>
          </x14:formula1>
          <xm:sqref>AC807:AC1048576</xm:sqref>
        </x14:dataValidation>
        <x14:dataValidation type="list" allowBlank="1" showInputMessage="1" showErrorMessage="1" xr:uid="{5C8E7EB7-3A09-453D-A0DF-384555F39EBF}">
          <x14:formula1>
            <xm:f>Metadaten!$D$3:$D$8</xm:f>
          </x14:formula1>
          <xm:sqref>AG807:AG1048576 AG3:AG805</xm:sqref>
        </x14:dataValidation>
        <x14:dataValidation type="list" allowBlank="1" showInputMessage="1" showErrorMessage="1" xr:uid="{3323F3F3-CB94-4629-9EEC-EECA1FD34EA3}">
          <x14:formula1>
            <xm:f>Metadaten!$H$3:$H$7</xm:f>
          </x14:formula1>
          <xm:sqref>AF807:AF1048576 AF3:AF805</xm:sqref>
        </x14:dataValidation>
        <x14:dataValidation type="list" allowBlank="1" showInputMessage="1" showErrorMessage="1" xr:uid="{A30F6B0B-23B9-4D4C-A316-91B14B6108ED}">
          <x14:formula1>
            <xm:f>Metadaten!$O$3:$O$6</xm:f>
          </x14:formula1>
          <xm:sqref>I204:I805</xm:sqref>
        </x14:dataValidation>
        <x14:dataValidation type="list" allowBlank="1" showInputMessage="1" showErrorMessage="1" xr:uid="{83FEFEC0-AA10-412C-8BA5-9083B4E0027C}">
          <x14:formula1>
            <xm:f>Metadaten!$K$3:$K$6</xm:f>
          </x14:formula1>
          <xm:sqref>B3:B807</xm:sqref>
        </x14:dataValidation>
        <x14:dataValidation type="list" allowBlank="1" showInputMessage="1" showErrorMessage="1" xr:uid="{E6D345AE-6ACE-4D53-85AF-0C99989CF061}">
          <x14:formula1>
            <xm:f>Metadaten!$A$3:$A$15</xm:f>
          </x14:formula1>
          <xm:sqref>F3:F807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B507A-9A23-4028-8238-ED71C0F9B28A}">
  <sheetPr codeName="Tabelle7">
    <tabColor rgb="FFFF7C80"/>
  </sheetPr>
  <dimension ref="A1:CI302"/>
  <sheetViews>
    <sheetView topLeftCell="A24" zoomScale="80" zoomScaleNormal="80" workbookViewId="0">
      <selection activeCell="B54" sqref="B54"/>
    </sheetView>
  </sheetViews>
  <sheetFormatPr defaultColWidth="11.3984375" defaultRowHeight="13" x14ac:dyDescent="0.3"/>
  <cols>
    <col min="1" max="1" width="4.3984375" style="78" bestFit="1" customWidth="1"/>
    <col min="2" max="2" width="15" style="78" bestFit="1" customWidth="1"/>
    <col min="3" max="3" width="22.69921875" style="79" bestFit="1" customWidth="1"/>
    <col min="4" max="4" width="19.09765625" style="78" bestFit="1" customWidth="1"/>
    <col min="5" max="5" width="13.59765625" style="78" bestFit="1" customWidth="1"/>
    <col min="6" max="6" width="9.3984375" style="78" bestFit="1" customWidth="1"/>
    <col min="7" max="7" width="63.3984375" style="79" customWidth="1"/>
    <col min="8" max="8" width="12.3984375" style="78" bestFit="1" customWidth="1"/>
    <col min="9" max="9" width="20.09765625" style="78" bestFit="1" customWidth="1"/>
    <col min="10" max="10" width="11.3984375" style="78"/>
    <col min="11" max="11" width="18.296875" style="78" customWidth="1"/>
    <col min="12" max="12" width="39.296875" style="78" customWidth="1"/>
    <col min="13" max="13" width="3.8984375" style="78" customWidth="1"/>
    <col min="14" max="16" width="4.09765625" style="78" bestFit="1" customWidth="1"/>
    <col min="17" max="21" width="5.09765625" style="78" bestFit="1" customWidth="1"/>
    <col min="22" max="26" width="6.09765625" style="78" bestFit="1" customWidth="1"/>
    <col min="27" max="27" width="4" style="78" bestFit="1" customWidth="1"/>
    <col min="28" max="28" width="5.8984375" style="78" customWidth="1"/>
    <col min="29" max="29" width="23.8984375" style="78" bestFit="1" customWidth="1"/>
    <col min="30" max="30" width="25" style="78" bestFit="1" customWidth="1"/>
    <col min="31" max="31" width="29.3984375" style="78" bestFit="1" customWidth="1"/>
    <col min="32" max="32" width="8.8984375" style="78" bestFit="1" customWidth="1"/>
    <col min="33" max="33" width="9.296875" style="78" bestFit="1" customWidth="1"/>
    <col min="34" max="34" width="11.59765625" style="78" bestFit="1" customWidth="1"/>
    <col min="35" max="35" width="12.8984375" style="78" bestFit="1" customWidth="1"/>
    <col min="36" max="36" width="4" style="78" bestFit="1" customWidth="1"/>
    <col min="37" max="37" width="31" style="78" bestFit="1" customWidth="1"/>
    <col min="38" max="38" width="5.296875" style="78" bestFit="1" customWidth="1"/>
    <col min="39" max="40" width="18.3984375" style="78" bestFit="1" customWidth="1"/>
    <col min="41" max="41" width="27.8984375" style="78" bestFit="1" customWidth="1"/>
    <col min="42" max="42" width="18.09765625" style="78" bestFit="1" customWidth="1"/>
    <col min="43" max="43" width="19" style="78" bestFit="1" customWidth="1"/>
    <col min="44" max="44" width="40.09765625" style="78" bestFit="1" customWidth="1"/>
    <col min="45" max="45" width="35" style="78" bestFit="1" customWidth="1"/>
    <col min="46" max="46" width="13.8984375" style="78" bestFit="1" customWidth="1"/>
    <col min="47" max="47" width="4.09765625" style="78" bestFit="1" customWidth="1"/>
    <col min="48" max="48" width="27.296875" style="78" bestFit="1" customWidth="1"/>
    <col min="49" max="49" width="25.8984375" style="78" bestFit="1" customWidth="1"/>
    <col min="50" max="50" width="31.09765625" style="78" bestFit="1" customWidth="1"/>
    <col min="51" max="51" width="27" style="78" bestFit="1" customWidth="1"/>
    <col min="52" max="52" width="32.296875" style="78" bestFit="1" customWidth="1"/>
    <col min="53" max="53" width="31.3984375" style="78" bestFit="1" customWidth="1"/>
    <col min="54" max="54" width="36.59765625" style="78" bestFit="1" customWidth="1"/>
    <col min="55" max="55" width="10.69921875" style="78" bestFit="1" customWidth="1"/>
    <col min="56" max="56" width="16" style="78" bestFit="1" customWidth="1"/>
    <col min="57" max="57" width="14.296875" style="78" bestFit="1" customWidth="1"/>
    <col min="58" max="58" width="7" style="78" bestFit="1" customWidth="1"/>
    <col min="59" max="59" width="16.3984375" style="78" bestFit="1" customWidth="1"/>
    <col min="60" max="60" width="13.59765625" style="78" bestFit="1" customWidth="1"/>
    <col min="61" max="61" width="4.3984375" style="78" bestFit="1" customWidth="1"/>
    <col min="62" max="62" width="18.8984375" style="78" bestFit="1" customWidth="1"/>
    <col min="63" max="63" width="14.8984375" style="78" bestFit="1" customWidth="1"/>
    <col min="64" max="64" width="4.3984375" style="78" bestFit="1" customWidth="1"/>
    <col min="65" max="65" width="7" style="78" bestFit="1" customWidth="1"/>
    <col min="66" max="66" width="20.09765625" style="78" bestFit="1" customWidth="1"/>
    <col min="67" max="67" width="5.8984375" style="78" bestFit="1" customWidth="1"/>
    <col min="68" max="68" width="11" style="78" bestFit="1" customWidth="1"/>
    <col min="69" max="69" width="32.8984375" style="78" bestFit="1" customWidth="1"/>
    <col min="70" max="70" width="38.09765625" style="78" bestFit="1" customWidth="1"/>
    <col min="71" max="71" width="7.09765625" style="78" bestFit="1" customWidth="1"/>
    <col min="72" max="72" width="12.296875" style="78" bestFit="1" customWidth="1"/>
    <col min="73" max="73" width="20.296875" style="78" bestFit="1" customWidth="1"/>
    <col min="74" max="74" width="25.69921875" style="78" bestFit="1" customWidth="1"/>
    <col min="75" max="75" width="20.296875" style="78" bestFit="1" customWidth="1"/>
    <col min="76" max="76" width="25.69921875" style="78" bestFit="1" customWidth="1"/>
    <col min="77" max="77" width="29.8984375" style="78" bestFit="1" customWidth="1"/>
    <col min="78" max="78" width="35.09765625" style="78" bestFit="1" customWidth="1"/>
    <col min="79" max="79" width="20" style="78" bestFit="1" customWidth="1"/>
    <col min="80" max="80" width="25.296875" style="78" bestFit="1" customWidth="1"/>
    <col min="81" max="81" width="20.8984375" style="78" bestFit="1" customWidth="1"/>
    <col min="82" max="82" width="26.296875" style="78" bestFit="1" customWidth="1"/>
    <col min="83" max="83" width="42" style="78" bestFit="1" customWidth="1"/>
    <col min="84" max="84" width="47.3984375" style="78" bestFit="1" customWidth="1"/>
    <col min="85" max="85" width="36.8984375" style="78" bestFit="1" customWidth="1"/>
    <col min="86" max="86" width="42.296875" style="78" bestFit="1" customWidth="1"/>
    <col min="87" max="87" width="13.8984375" style="78" bestFit="1" customWidth="1"/>
    <col min="88" max="16384" width="11.3984375" style="78"/>
  </cols>
  <sheetData>
    <row r="1" spans="1:9" x14ac:dyDescent="0.3">
      <c r="A1" s="78" t="s">
        <v>0</v>
      </c>
      <c r="B1" s="78" t="s">
        <v>2737</v>
      </c>
      <c r="C1" s="79" t="s">
        <v>2738</v>
      </c>
      <c r="D1" s="78" t="s">
        <v>2739</v>
      </c>
      <c r="E1" s="78" t="s">
        <v>2740</v>
      </c>
      <c r="F1" s="78" t="s">
        <v>2741</v>
      </c>
      <c r="G1" s="79" t="s">
        <v>2742</v>
      </c>
      <c r="H1" s="78" t="s">
        <v>2743</v>
      </c>
      <c r="I1" s="78" t="s">
        <v>2744</v>
      </c>
    </row>
    <row r="2" spans="1:9" x14ac:dyDescent="0.3">
      <c r="A2" s="78">
        <v>29</v>
      </c>
      <c r="B2" s="78" t="s">
        <v>5</v>
      </c>
      <c r="C2" s="79" t="s">
        <v>2745</v>
      </c>
      <c r="D2" s="78" t="s">
        <v>2746</v>
      </c>
      <c r="E2" s="155">
        <v>10395</v>
      </c>
      <c r="F2" s="78">
        <v>4727418</v>
      </c>
      <c r="G2" s="79" t="s">
        <v>2747</v>
      </c>
      <c r="H2" s="78" t="s">
        <v>2748</v>
      </c>
      <c r="I2" s="78" t="s">
        <v>2749</v>
      </c>
    </row>
    <row r="3" spans="1:9" x14ac:dyDescent="0.3">
      <c r="A3" s="78">
        <v>42</v>
      </c>
      <c r="B3" s="78" t="s">
        <v>5</v>
      </c>
      <c r="C3" s="79" t="s">
        <v>2750</v>
      </c>
      <c r="D3" s="78" t="s">
        <v>2746</v>
      </c>
      <c r="E3" s="155">
        <v>7178</v>
      </c>
      <c r="F3" s="78">
        <v>4727418</v>
      </c>
      <c r="G3" s="79" t="s">
        <v>2747</v>
      </c>
      <c r="H3" s="78" t="s">
        <v>2748</v>
      </c>
      <c r="I3" s="78" t="s">
        <v>2749</v>
      </c>
    </row>
    <row r="4" spans="1:9" x14ac:dyDescent="0.3">
      <c r="A4" s="78">
        <v>55</v>
      </c>
      <c r="B4" s="78" t="s">
        <v>5</v>
      </c>
      <c r="C4" s="79" t="s">
        <v>2751</v>
      </c>
      <c r="D4" s="78" t="s">
        <v>2746</v>
      </c>
      <c r="E4" s="78">
        <v>882</v>
      </c>
      <c r="F4" s="78">
        <v>4727418</v>
      </c>
      <c r="G4" s="79" t="s">
        <v>2747</v>
      </c>
      <c r="H4" s="78" t="s">
        <v>2748</v>
      </c>
      <c r="I4" s="78" t="s">
        <v>2749</v>
      </c>
    </row>
    <row r="5" spans="1:9" x14ac:dyDescent="0.3">
      <c r="A5" s="78">
        <v>61</v>
      </c>
      <c r="B5" s="78" t="s">
        <v>2145</v>
      </c>
      <c r="C5" s="79" t="s">
        <v>2752</v>
      </c>
      <c r="D5" s="78" t="s">
        <v>2753</v>
      </c>
      <c r="E5" s="155">
        <v>13600</v>
      </c>
      <c r="F5" s="78">
        <v>1341295</v>
      </c>
      <c r="G5" s="79" t="s">
        <v>2747</v>
      </c>
      <c r="H5" s="78" t="s">
        <v>2754</v>
      </c>
      <c r="I5" s="78" t="s">
        <v>2749</v>
      </c>
    </row>
    <row r="6" spans="1:9" x14ac:dyDescent="0.3">
      <c r="A6" s="78">
        <v>2</v>
      </c>
      <c r="B6" s="78" t="s">
        <v>5</v>
      </c>
      <c r="C6" s="79" t="s">
        <v>2755</v>
      </c>
      <c r="D6" s="78" t="s">
        <v>2746</v>
      </c>
      <c r="E6" s="78">
        <v>425</v>
      </c>
      <c r="F6" s="78">
        <v>4125662</v>
      </c>
      <c r="G6" s="79" t="s">
        <v>2747</v>
      </c>
      <c r="H6" s="78" t="s">
        <v>2748</v>
      </c>
      <c r="I6" s="78" t="s">
        <v>2749</v>
      </c>
    </row>
    <row r="7" spans="1:9" x14ac:dyDescent="0.3">
      <c r="A7" s="78">
        <v>60</v>
      </c>
      <c r="B7" s="78" t="s">
        <v>2145</v>
      </c>
      <c r="C7" s="79" t="s">
        <v>2756</v>
      </c>
      <c r="D7" s="78" t="s">
        <v>2753</v>
      </c>
      <c r="E7" s="155">
        <v>6400</v>
      </c>
      <c r="F7" s="78">
        <v>1341295</v>
      </c>
      <c r="G7" s="79" t="s">
        <v>2747</v>
      </c>
      <c r="H7" s="78" t="s">
        <v>2754</v>
      </c>
      <c r="I7" s="78" t="s">
        <v>2749</v>
      </c>
    </row>
    <row r="8" spans="1:9" x14ac:dyDescent="0.3">
      <c r="A8" s="78">
        <v>16</v>
      </c>
      <c r="B8" s="78" t="s">
        <v>5</v>
      </c>
      <c r="C8" s="79" t="s">
        <v>2757</v>
      </c>
      <c r="D8" s="78" t="s">
        <v>2758</v>
      </c>
      <c r="E8" s="78">
        <v>980</v>
      </c>
      <c r="F8" s="78">
        <v>4760855</v>
      </c>
      <c r="G8" s="79" t="s">
        <v>2747</v>
      </c>
      <c r="H8" s="78" t="s">
        <v>2748</v>
      </c>
      <c r="I8" s="78" t="s">
        <v>2749</v>
      </c>
    </row>
    <row r="9" spans="1:9" ht="26" x14ac:dyDescent="0.3">
      <c r="A9" s="78">
        <v>64</v>
      </c>
      <c r="B9" s="78" t="s">
        <v>300</v>
      </c>
      <c r="C9" s="79" t="s">
        <v>2759</v>
      </c>
      <c r="D9" s="78" t="s">
        <v>2746</v>
      </c>
      <c r="E9" s="155">
        <v>9900</v>
      </c>
      <c r="F9" s="78">
        <v>2050643</v>
      </c>
      <c r="G9" s="79" t="s">
        <v>2760</v>
      </c>
      <c r="H9" s="78" t="s">
        <v>2754</v>
      </c>
      <c r="I9" s="78" t="s">
        <v>2749</v>
      </c>
    </row>
    <row r="10" spans="1:9" x14ac:dyDescent="0.3">
      <c r="A10" s="78">
        <v>82</v>
      </c>
      <c r="B10" s="78" t="s">
        <v>2761</v>
      </c>
      <c r="C10" s="79" t="s">
        <v>2762</v>
      </c>
      <c r="D10" s="78" t="s">
        <v>2753</v>
      </c>
      <c r="E10" s="155">
        <v>2820</v>
      </c>
      <c r="F10" s="78">
        <v>2238938</v>
      </c>
      <c r="G10" s="79" t="s">
        <v>2763</v>
      </c>
      <c r="H10" s="78" t="s">
        <v>2748</v>
      </c>
      <c r="I10" s="78" t="s">
        <v>2764</v>
      </c>
    </row>
    <row r="11" spans="1:9" x14ac:dyDescent="0.3">
      <c r="A11" s="78">
        <v>78</v>
      </c>
      <c r="B11" s="78" t="s">
        <v>2761</v>
      </c>
      <c r="C11" s="79" t="s">
        <v>2765</v>
      </c>
      <c r="D11" s="78" t="s">
        <v>2753</v>
      </c>
      <c r="E11" s="155">
        <v>1600</v>
      </c>
      <c r="F11" s="78">
        <v>2238938</v>
      </c>
      <c r="G11" s="79" t="s">
        <v>2763</v>
      </c>
      <c r="H11" s="78" t="s">
        <v>2766</v>
      </c>
      <c r="I11" s="78" t="s">
        <v>2764</v>
      </c>
    </row>
    <row r="12" spans="1:9" x14ac:dyDescent="0.3">
      <c r="A12" s="78">
        <v>30</v>
      </c>
      <c r="B12" s="78" t="s">
        <v>5</v>
      </c>
      <c r="C12" s="79" t="s">
        <v>2745</v>
      </c>
      <c r="D12" s="78" t="s">
        <v>2746</v>
      </c>
      <c r="E12" s="155">
        <v>10395</v>
      </c>
      <c r="F12" s="78">
        <v>4727418</v>
      </c>
      <c r="G12" s="79" t="s">
        <v>2767</v>
      </c>
      <c r="H12" s="78" t="s">
        <v>2748</v>
      </c>
      <c r="I12" s="78" t="s">
        <v>2768</v>
      </c>
    </row>
    <row r="13" spans="1:9" x14ac:dyDescent="0.3">
      <c r="A13" s="78">
        <v>43</v>
      </c>
      <c r="B13" s="78" t="s">
        <v>5</v>
      </c>
      <c r="C13" s="79" t="s">
        <v>2750</v>
      </c>
      <c r="D13" s="78" t="s">
        <v>2746</v>
      </c>
      <c r="E13" s="155">
        <v>7178</v>
      </c>
      <c r="F13" s="78">
        <v>4727418</v>
      </c>
      <c r="G13" s="79" t="s">
        <v>2767</v>
      </c>
      <c r="H13" s="78" t="s">
        <v>2748</v>
      </c>
      <c r="I13" s="78" t="s">
        <v>2768</v>
      </c>
    </row>
    <row r="14" spans="1:9" x14ac:dyDescent="0.3">
      <c r="A14" s="78">
        <v>56</v>
      </c>
      <c r="B14" s="78" t="s">
        <v>5</v>
      </c>
      <c r="C14" s="79" t="s">
        <v>2751</v>
      </c>
      <c r="D14" s="78" t="s">
        <v>2746</v>
      </c>
      <c r="E14" s="78">
        <v>882</v>
      </c>
      <c r="F14" s="78">
        <v>4727418</v>
      </c>
      <c r="G14" s="79" t="s">
        <v>2767</v>
      </c>
      <c r="H14" s="78" t="s">
        <v>2748</v>
      </c>
      <c r="I14" s="78" t="s">
        <v>2768</v>
      </c>
    </row>
    <row r="15" spans="1:9" x14ac:dyDescent="0.3">
      <c r="A15" s="78">
        <v>17</v>
      </c>
      <c r="B15" s="78" t="s">
        <v>5</v>
      </c>
      <c r="C15" s="79" t="s">
        <v>2757</v>
      </c>
      <c r="D15" s="78" t="s">
        <v>2758</v>
      </c>
      <c r="E15" s="78">
        <v>980</v>
      </c>
      <c r="F15" s="78">
        <v>4760855</v>
      </c>
      <c r="G15" s="79" t="s">
        <v>2767</v>
      </c>
      <c r="H15" s="78" t="s">
        <v>2748</v>
      </c>
      <c r="I15" s="78" t="s">
        <v>2768</v>
      </c>
    </row>
    <row r="16" spans="1:9" x14ac:dyDescent="0.3">
      <c r="A16" s="78">
        <v>24</v>
      </c>
      <c r="B16" s="78" t="s">
        <v>5</v>
      </c>
      <c r="C16" s="79" t="s">
        <v>2745</v>
      </c>
      <c r="D16" s="78" t="s">
        <v>2746</v>
      </c>
      <c r="E16" s="155">
        <v>10395</v>
      </c>
      <c r="F16" s="78">
        <v>4727418</v>
      </c>
      <c r="G16" s="79" t="s">
        <v>2769</v>
      </c>
      <c r="H16" s="78" t="s">
        <v>2748</v>
      </c>
      <c r="I16" s="78" t="s">
        <v>2770</v>
      </c>
    </row>
    <row r="17" spans="1:9" x14ac:dyDescent="0.3">
      <c r="A17" s="78">
        <v>37</v>
      </c>
      <c r="B17" s="78" t="s">
        <v>5</v>
      </c>
      <c r="C17" s="79" t="s">
        <v>2750</v>
      </c>
      <c r="D17" s="78" t="s">
        <v>2746</v>
      </c>
      <c r="E17" s="155">
        <v>7178</v>
      </c>
      <c r="F17" s="78">
        <v>4727418</v>
      </c>
      <c r="G17" s="79" t="s">
        <v>2769</v>
      </c>
      <c r="H17" s="78" t="s">
        <v>2748</v>
      </c>
      <c r="I17" s="78" t="s">
        <v>2770</v>
      </c>
    </row>
    <row r="18" spans="1:9" x14ac:dyDescent="0.3">
      <c r="A18" s="78">
        <v>50</v>
      </c>
      <c r="B18" s="78" t="s">
        <v>5</v>
      </c>
      <c r="C18" s="79" t="s">
        <v>2751</v>
      </c>
      <c r="D18" s="78" t="s">
        <v>2746</v>
      </c>
      <c r="E18" s="78">
        <v>882</v>
      </c>
      <c r="F18" s="78">
        <v>4727418</v>
      </c>
      <c r="G18" s="79" t="s">
        <v>2769</v>
      </c>
      <c r="H18" s="78" t="s">
        <v>2748</v>
      </c>
      <c r="I18" s="78" t="s">
        <v>2770</v>
      </c>
    </row>
    <row r="19" spans="1:9" x14ac:dyDescent="0.3">
      <c r="A19" s="78">
        <v>10</v>
      </c>
      <c r="B19" s="78" t="s">
        <v>5</v>
      </c>
      <c r="C19" s="79" t="s">
        <v>2757</v>
      </c>
      <c r="D19" s="78" t="s">
        <v>2758</v>
      </c>
      <c r="E19" s="78">
        <v>980</v>
      </c>
      <c r="F19" s="78">
        <v>4760855</v>
      </c>
      <c r="G19" s="79" t="s">
        <v>2769</v>
      </c>
      <c r="H19" s="78" t="s">
        <v>2748</v>
      </c>
      <c r="I19" s="78" t="s">
        <v>2770</v>
      </c>
    </row>
    <row r="20" spans="1:9" x14ac:dyDescent="0.3">
      <c r="A20" s="78">
        <v>22</v>
      </c>
      <c r="B20" s="78" t="s">
        <v>5</v>
      </c>
      <c r="C20" s="79" t="s">
        <v>2745</v>
      </c>
      <c r="D20" s="78" t="s">
        <v>2746</v>
      </c>
      <c r="E20" s="155">
        <v>10395</v>
      </c>
      <c r="F20" s="78">
        <v>4727418</v>
      </c>
      <c r="G20" s="79" t="s">
        <v>2771</v>
      </c>
      <c r="H20" s="78" t="s">
        <v>2748</v>
      </c>
      <c r="I20" s="78" t="s">
        <v>2770</v>
      </c>
    </row>
    <row r="21" spans="1:9" x14ac:dyDescent="0.3">
      <c r="A21" s="78">
        <v>35</v>
      </c>
      <c r="B21" s="78" t="s">
        <v>5</v>
      </c>
      <c r="C21" s="79" t="s">
        <v>2750</v>
      </c>
      <c r="D21" s="78" t="s">
        <v>2746</v>
      </c>
      <c r="E21" s="155">
        <v>7178</v>
      </c>
      <c r="F21" s="78">
        <v>4727418</v>
      </c>
      <c r="G21" s="79" t="s">
        <v>2771</v>
      </c>
      <c r="H21" s="78" t="s">
        <v>2748</v>
      </c>
      <c r="I21" s="78" t="s">
        <v>2770</v>
      </c>
    </row>
    <row r="22" spans="1:9" x14ac:dyDescent="0.3">
      <c r="A22" s="78">
        <v>48</v>
      </c>
      <c r="B22" s="78" t="s">
        <v>5</v>
      </c>
      <c r="C22" s="79" t="s">
        <v>2751</v>
      </c>
      <c r="D22" s="78" t="s">
        <v>2746</v>
      </c>
      <c r="E22" s="78">
        <v>882</v>
      </c>
      <c r="F22" s="78">
        <v>4727418</v>
      </c>
      <c r="G22" s="79" t="s">
        <v>2771</v>
      </c>
      <c r="H22" s="78" t="s">
        <v>2748</v>
      </c>
      <c r="I22" s="78" t="s">
        <v>2770</v>
      </c>
    </row>
    <row r="23" spans="1:9" x14ac:dyDescent="0.3">
      <c r="A23" s="78">
        <v>8</v>
      </c>
      <c r="B23" s="78" t="s">
        <v>5</v>
      </c>
      <c r="C23" s="79" t="s">
        <v>2757</v>
      </c>
      <c r="D23" s="78" t="s">
        <v>2758</v>
      </c>
      <c r="E23" s="78">
        <v>980</v>
      </c>
      <c r="F23" s="78">
        <v>4760855</v>
      </c>
      <c r="G23" s="79" t="s">
        <v>2771</v>
      </c>
      <c r="H23" s="78" t="s">
        <v>2748</v>
      </c>
      <c r="I23" s="78" t="s">
        <v>2770</v>
      </c>
    </row>
    <row r="24" spans="1:9" ht="26" x14ac:dyDescent="0.3">
      <c r="A24" s="78">
        <v>65</v>
      </c>
      <c r="B24" s="78" t="s">
        <v>300</v>
      </c>
      <c r="C24" s="79" t="s">
        <v>2759</v>
      </c>
      <c r="D24" s="78" t="s">
        <v>2746</v>
      </c>
      <c r="E24" s="155">
        <v>9900</v>
      </c>
      <c r="F24" s="78">
        <v>2050643</v>
      </c>
      <c r="G24" s="79" t="s">
        <v>2772</v>
      </c>
      <c r="H24" s="78" t="s">
        <v>2766</v>
      </c>
      <c r="I24" s="78" t="s">
        <v>2770</v>
      </c>
    </row>
    <row r="25" spans="1:9" x14ac:dyDescent="0.3">
      <c r="A25" s="78">
        <v>21</v>
      </c>
      <c r="B25" s="78" t="s">
        <v>5</v>
      </c>
      <c r="C25" s="79" t="s">
        <v>2745</v>
      </c>
      <c r="D25" s="78" t="s">
        <v>2746</v>
      </c>
      <c r="E25" s="155">
        <v>10395</v>
      </c>
      <c r="F25" s="78">
        <v>4727418</v>
      </c>
      <c r="G25" s="79" t="s">
        <v>2773</v>
      </c>
      <c r="H25" s="78" t="s">
        <v>2748</v>
      </c>
      <c r="I25" s="78" t="s">
        <v>2764</v>
      </c>
    </row>
    <row r="26" spans="1:9" ht="26" x14ac:dyDescent="0.3">
      <c r="A26" s="78">
        <v>68</v>
      </c>
      <c r="B26" s="78" t="s">
        <v>300</v>
      </c>
      <c r="C26" s="79" t="s">
        <v>2759</v>
      </c>
      <c r="D26" s="78" t="s">
        <v>2746</v>
      </c>
      <c r="E26" s="155">
        <v>9900</v>
      </c>
      <c r="F26" s="78">
        <v>2050643</v>
      </c>
      <c r="G26" s="79" t="s">
        <v>2773</v>
      </c>
      <c r="H26" s="78" t="s">
        <v>2766</v>
      </c>
      <c r="I26" s="78" t="s">
        <v>2764</v>
      </c>
    </row>
    <row r="27" spans="1:9" x14ac:dyDescent="0.3">
      <c r="A27" s="78">
        <v>34</v>
      </c>
      <c r="B27" s="78" t="s">
        <v>5</v>
      </c>
      <c r="C27" s="79" t="s">
        <v>2750</v>
      </c>
      <c r="D27" s="78" t="s">
        <v>2746</v>
      </c>
      <c r="E27" s="155">
        <v>7178</v>
      </c>
      <c r="F27" s="78">
        <v>4727418</v>
      </c>
      <c r="G27" s="79" t="s">
        <v>2773</v>
      </c>
      <c r="H27" s="78" t="s">
        <v>2748</v>
      </c>
      <c r="I27" s="78" t="s">
        <v>2764</v>
      </c>
    </row>
    <row r="28" spans="1:9" x14ac:dyDescent="0.3">
      <c r="A28" s="78">
        <v>47</v>
      </c>
      <c r="B28" s="78" t="s">
        <v>5</v>
      </c>
      <c r="C28" s="79" t="s">
        <v>2751</v>
      </c>
      <c r="D28" s="78" t="s">
        <v>2746</v>
      </c>
      <c r="E28" s="78">
        <v>882</v>
      </c>
      <c r="F28" s="78">
        <v>4727418</v>
      </c>
      <c r="G28" s="79" t="s">
        <v>2773</v>
      </c>
      <c r="H28" s="78" t="s">
        <v>2748</v>
      </c>
      <c r="I28" s="78" t="s">
        <v>2764</v>
      </c>
    </row>
    <row r="29" spans="1:9" x14ac:dyDescent="0.3">
      <c r="A29" s="78">
        <v>7</v>
      </c>
      <c r="B29" s="78" t="s">
        <v>5</v>
      </c>
      <c r="C29" s="79" t="s">
        <v>2757</v>
      </c>
      <c r="D29" s="78" t="s">
        <v>2758</v>
      </c>
      <c r="E29" s="78">
        <v>980</v>
      </c>
      <c r="F29" s="78">
        <v>4760855</v>
      </c>
      <c r="G29" s="79" t="s">
        <v>2773</v>
      </c>
      <c r="H29" s="78" t="s">
        <v>2748</v>
      </c>
      <c r="I29" s="78" t="s">
        <v>2764</v>
      </c>
    </row>
    <row r="30" spans="1:9" x14ac:dyDescent="0.3">
      <c r="A30" s="78">
        <v>81</v>
      </c>
      <c r="B30" s="78" t="s">
        <v>2761</v>
      </c>
      <c r="C30" s="79" t="s">
        <v>2762</v>
      </c>
      <c r="D30" s="78" t="s">
        <v>2753</v>
      </c>
      <c r="E30" s="155">
        <v>2820</v>
      </c>
      <c r="F30" s="78">
        <v>2238938</v>
      </c>
      <c r="G30" s="79" t="s">
        <v>2774</v>
      </c>
      <c r="H30" s="78" t="s">
        <v>2748</v>
      </c>
      <c r="I30" s="78" t="s">
        <v>2764</v>
      </c>
    </row>
    <row r="31" spans="1:9" x14ac:dyDescent="0.3">
      <c r="A31" s="78">
        <v>23</v>
      </c>
      <c r="B31" s="78" t="s">
        <v>5</v>
      </c>
      <c r="C31" s="79" t="s">
        <v>2745</v>
      </c>
      <c r="D31" s="78" t="s">
        <v>2746</v>
      </c>
      <c r="E31" s="155">
        <v>10395</v>
      </c>
      <c r="F31" s="78">
        <v>4727418</v>
      </c>
      <c r="G31" s="79" t="s">
        <v>2775</v>
      </c>
      <c r="H31" s="78" t="s">
        <v>2748</v>
      </c>
      <c r="I31" s="78" t="s">
        <v>2770</v>
      </c>
    </row>
    <row r="32" spans="1:9" x14ac:dyDescent="0.3">
      <c r="A32" s="78">
        <v>36</v>
      </c>
      <c r="B32" s="78" t="s">
        <v>5</v>
      </c>
      <c r="C32" s="79" t="s">
        <v>2750</v>
      </c>
      <c r="D32" s="78" t="s">
        <v>2746</v>
      </c>
      <c r="E32" s="155">
        <v>7178</v>
      </c>
      <c r="F32" s="78">
        <v>4727418</v>
      </c>
      <c r="G32" s="79" t="s">
        <v>2775</v>
      </c>
      <c r="H32" s="78" t="s">
        <v>2748</v>
      </c>
      <c r="I32" s="78" t="s">
        <v>2770</v>
      </c>
    </row>
    <row r="33" spans="1:9" x14ac:dyDescent="0.3">
      <c r="A33" s="78">
        <v>49</v>
      </c>
      <c r="B33" s="78" t="s">
        <v>5</v>
      </c>
      <c r="C33" s="79" t="s">
        <v>2751</v>
      </c>
      <c r="D33" s="78" t="s">
        <v>2746</v>
      </c>
      <c r="E33" s="78">
        <v>882</v>
      </c>
      <c r="F33" s="78">
        <v>4727418</v>
      </c>
      <c r="G33" s="79" t="s">
        <v>2775</v>
      </c>
      <c r="H33" s="78" t="s">
        <v>2748</v>
      </c>
      <c r="I33" s="78" t="s">
        <v>2770</v>
      </c>
    </row>
    <row r="34" spans="1:9" x14ac:dyDescent="0.3">
      <c r="A34" s="78">
        <v>9</v>
      </c>
      <c r="B34" s="78" t="s">
        <v>5</v>
      </c>
      <c r="C34" s="79" t="s">
        <v>2757</v>
      </c>
      <c r="D34" s="78" t="s">
        <v>2758</v>
      </c>
      <c r="E34" s="78">
        <v>980</v>
      </c>
      <c r="F34" s="78">
        <v>4760855</v>
      </c>
      <c r="G34" s="79" t="s">
        <v>2775</v>
      </c>
      <c r="H34" s="78" t="s">
        <v>2748</v>
      </c>
      <c r="I34" s="78" t="s">
        <v>2770</v>
      </c>
    </row>
    <row r="35" spans="1:9" x14ac:dyDescent="0.3">
      <c r="A35" s="78">
        <v>76</v>
      </c>
      <c r="B35" s="78" t="s">
        <v>2761</v>
      </c>
      <c r="C35" s="79" t="s">
        <v>2765</v>
      </c>
      <c r="D35" s="78" t="s">
        <v>2753</v>
      </c>
      <c r="E35" s="155">
        <v>1600</v>
      </c>
      <c r="F35" s="78">
        <v>2238938</v>
      </c>
      <c r="G35" s="79" t="s">
        <v>2776</v>
      </c>
      <c r="H35" s="78" t="s">
        <v>2766</v>
      </c>
      <c r="I35" s="78" t="s">
        <v>2764</v>
      </c>
    </row>
    <row r="36" spans="1:9" x14ac:dyDescent="0.3">
      <c r="A36" s="78">
        <v>77</v>
      </c>
      <c r="B36" s="78" t="s">
        <v>2761</v>
      </c>
      <c r="C36" s="79" t="s">
        <v>2765</v>
      </c>
      <c r="D36" s="78" t="s">
        <v>2753</v>
      </c>
      <c r="E36" s="155">
        <v>1600</v>
      </c>
      <c r="F36" s="78">
        <v>2238938</v>
      </c>
      <c r="G36" s="79" t="s">
        <v>2777</v>
      </c>
      <c r="H36" s="78" t="s">
        <v>2766</v>
      </c>
      <c r="I36" s="78" t="s">
        <v>2764</v>
      </c>
    </row>
    <row r="37" spans="1:9" ht="26" x14ac:dyDescent="0.3">
      <c r="A37" s="78">
        <v>66</v>
      </c>
      <c r="B37" s="78" t="s">
        <v>300</v>
      </c>
      <c r="C37" s="79" t="s">
        <v>2759</v>
      </c>
      <c r="D37" s="78" t="s">
        <v>2746</v>
      </c>
      <c r="E37" s="155">
        <v>9900</v>
      </c>
      <c r="F37" s="78">
        <v>2050643</v>
      </c>
      <c r="G37" s="79" t="s">
        <v>2778</v>
      </c>
      <c r="H37" s="78" t="s">
        <v>2766</v>
      </c>
      <c r="I37" s="78" t="s">
        <v>2770</v>
      </c>
    </row>
    <row r="38" spans="1:9" x14ac:dyDescent="0.3">
      <c r="A38" s="78">
        <v>74</v>
      </c>
      <c r="B38" s="78" t="s">
        <v>2761</v>
      </c>
      <c r="C38" s="79" t="s">
        <v>2779</v>
      </c>
      <c r="D38" s="78" t="s">
        <v>2746</v>
      </c>
      <c r="E38" s="155">
        <v>25000</v>
      </c>
      <c r="F38" s="78">
        <v>4659941</v>
      </c>
      <c r="G38" s="79" t="s">
        <v>2780</v>
      </c>
      <c r="H38" s="78" t="s">
        <v>2754</v>
      </c>
      <c r="I38" s="78" t="s">
        <v>2781</v>
      </c>
    </row>
    <row r="39" spans="1:9" x14ac:dyDescent="0.3">
      <c r="A39" s="78">
        <v>1</v>
      </c>
      <c r="B39" s="78" t="s">
        <v>5</v>
      </c>
      <c r="C39" s="79" t="s">
        <v>2755</v>
      </c>
      <c r="D39" s="78" t="s">
        <v>2746</v>
      </c>
      <c r="E39" s="78">
        <v>425</v>
      </c>
      <c r="F39" s="78">
        <v>4125662</v>
      </c>
      <c r="G39" s="79" t="s">
        <v>2549</v>
      </c>
      <c r="H39" s="78" t="s">
        <v>2748</v>
      </c>
      <c r="I39" s="78" t="s">
        <v>2781</v>
      </c>
    </row>
    <row r="40" spans="1:9" x14ac:dyDescent="0.3">
      <c r="A40" s="78">
        <v>27</v>
      </c>
      <c r="B40" s="78" t="s">
        <v>2782</v>
      </c>
      <c r="C40" s="79" t="s">
        <v>2745</v>
      </c>
      <c r="D40" s="78" t="s">
        <v>2746</v>
      </c>
      <c r="E40" s="155">
        <v>10395</v>
      </c>
      <c r="F40" s="78">
        <v>4727418</v>
      </c>
      <c r="G40" s="79" t="s">
        <v>2783</v>
      </c>
      <c r="H40" s="78" t="s">
        <v>2748</v>
      </c>
      <c r="I40" s="78" t="s">
        <v>2781</v>
      </c>
    </row>
    <row r="41" spans="1:9" x14ac:dyDescent="0.3">
      <c r="A41" s="78">
        <v>40</v>
      </c>
      <c r="B41" s="78" t="s">
        <v>2782</v>
      </c>
      <c r="C41" s="79" t="s">
        <v>2750</v>
      </c>
      <c r="D41" s="78" t="s">
        <v>2746</v>
      </c>
      <c r="E41" s="155">
        <v>7178</v>
      </c>
      <c r="F41" s="78">
        <v>4727418</v>
      </c>
      <c r="G41" s="79" t="s">
        <v>2783</v>
      </c>
      <c r="H41" s="78" t="s">
        <v>2748</v>
      </c>
      <c r="I41" s="78" t="s">
        <v>2781</v>
      </c>
    </row>
    <row r="42" spans="1:9" x14ac:dyDescent="0.3">
      <c r="A42" s="78">
        <v>53</v>
      </c>
      <c r="B42" s="78" t="s">
        <v>2782</v>
      </c>
      <c r="C42" s="79" t="s">
        <v>2751</v>
      </c>
      <c r="D42" s="78" t="s">
        <v>2746</v>
      </c>
      <c r="E42" s="78">
        <v>882</v>
      </c>
      <c r="F42" s="78">
        <v>4727418</v>
      </c>
      <c r="G42" s="79" t="s">
        <v>2783</v>
      </c>
      <c r="H42" s="78" t="s">
        <v>2748</v>
      </c>
      <c r="I42" s="78" t="s">
        <v>2781</v>
      </c>
    </row>
    <row r="43" spans="1:9" ht="27" customHeight="1" x14ac:dyDescent="0.3">
      <c r="A43" s="78">
        <v>13</v>
      </c>
      <c r="B43" s="78" t="s">
        <v>5</v>
      </c>
      <c r="C43" s="79" t="s">
        <v>2757</v>
      </c>
      <c r="D43" s="78" t="s">
        <v>2758</v>
      </c>
      <c r="E43" s="78">
        <v>980</v>
      </c>
      <c r="F43" s="78">
        <v>4760855</v>
      </c>
      <c r="G43" s="79" t="s">
        <v>2783</v>
      </c>
      <c r="H43" s="78" t="s">
        <v>2748</v>
      </c>
      <c r="I43" s="78" t="s">
        <v>2781</v>
      </c>
    </row>
    <row r="44" spans="1:9" x14ac:dyDescent="0.3">
      <c r="A44" s="78">
        <v>25</v>
      </c>
      <c r="B44" s="78" t="s">
        <v>5</v>
      </c>
      <c r="C44" s="79" t="s">
        <v>2745</v>
      </c>
      <c r="D44" s="78" t="s">
        <v>2746</v>
      </c>
      <c r="E44" s="155">
        <v>10395</v>
      </c>
      <c r="F44" s="78">
        <v>4727418</v>
      </c>
      <c r="G44" s="79" t="s">
        <v>2784</v>
      </c>
      <c r="H44" s="78" t="s">
        <v>2748</v>
      </c>
      <c r="I44" s="78" t="s">
        <v>2781</v>
      </c>
    </row>
    <row r="45" spans="1:9" x14ac:dyDescent="0.3">
      <c r="A45" s="78">
        <v>38</v>
      </c>
      <c r="B45" s="78" t="s">
        <v>5</v>
      </c>
      <c r="C45" s="79" t="s">
        <v>2750</v>
      </c>
      <c r="D45" s="78" t="s">
        <v>2746</v>
      </c>
      <c r="E45" s="155">
        <v>7178</v>
      </c>
      <c r="F45" s="78">
        <v>4727418</v>
      </c>
      <c r="G45" s="79" t="s">
        <v>2784</v>
      </c>
      <c r="H45" s="78" t="s">
        <v>2748</v>
      </c>
      <c r="I45" s="78" t="s">
        <v>2781</v>
      </c>
    </row>
    <row r="46" spans="1:9" x14ac:dyDescent="0.3">
      <c r="A46" s="78">
        <v>51</v>
      </c>
      <c r="B46" s="78" t="s">
        <v>5</v>
      </c>
      <c r="C46" s="79" t="s">
        <v>2751</v>
      </c>
      <c r="D46" s="78" t="s">
        <v>2746</v>
      </c>
      <c r="E46" s="78">
        <v>882</v>
      </c>
      <c r="F46" s="78">
        <v>4727418</v>
      </c>
      <c r="G46" s="79" t="s">
        <v>2784</v>
      </c>
      <c r="H46" s="78" t="s">
        <v>2748</v>
      </c>
      <c r="I46" s="78" t="s">
        <v>2781</v>
      </c>
    </row>
    <row r="47" spans="1:9" x14ac:dyDescent="0.3">
      <c r="A47" s="78">
        <v>11</v>
      </c>
      <c r="B47" s="78" t="s">
        <v>5</v>
      </c>
      <c r="C47" s="79" t="s">
        <v>2757</v>
      </c>
      <c r="D47" s="78" t="s">
        <v>2758</v>
      </c>
      <c r="E47" s="78">
        <v>980</v>
      </c>
      <c r="F47" s="78">
        <v>4760855</v>
      </c>
      <c r="G47" s="79" t="s">
        <v>2784</v>
      </c>
      <c r="H47" s="78" t="s">
        <v>2748</v>
      </c>
      <c r="I47" s="78" t="s">
        <v>2781</v>
      </c>
    </row>
    <row r="48" spans="1:9" x14ac:dyDescent="0.3">
      <c r="A48" s="78">
        <v>28</v>
      </c>
      <c r="B48" s="78" t="s">
        <v>5</v>
      </c>
      <c r="C48" s="79" t="s">
        <v>2745</v>
      </c>
      <c r="D48" s="78" t="s">
        <v>2746</v>
      </c>
      <c r="E48" s="155">
        <v>10395</v>
      </c>
      <c r="F48" s="78">
        <v>4727418</v>
      </c>
      <c r="G48" s="79" t="s">
        <v>2785</v>
      </c>
      <c r="H48" s="78" t="s">
        <v>2748</v>
      </c>
      <c r="I48" s="78" t="s">
        <v>2781</v>
      </c>
    </row>
    <row r="49" spans="1:9" x14ac:dyDescent="0.3">
      <c r="A49" s="78">
        <v>41</v>
      </c>
      <c r="B49" s="78" t="s">
        <v>5</v>
      </c>
      <c r="C49" s="79" t="s">
        <v>2750</v>
      </c>
      <c r="D49" s="78" t="s">
        <v>2746</v>
      </c>
      <c r="E49" s="155">
        <v>7178</v>
      </c>
      <c r="F49" s="78">
        <v>4727418</v>
      </c>
      <c r="G49" s="79" t="s">
        <v>2785</v>
      </c>
      <c r="H49" s="78" t="s">
        <v>2748</v>
      </c>
      <c r="I49" s="78" t="s">
        <v>2781</v>
      </c>
    </row>
    <row r="50" spans="1:9" x14ac:dyDescent="0.3">
      <c r="A50" s="78">
        <v>54</v>
      </c>
      <c r="B50" s="78" t="s">
        <v>5</v>
      </c>
      <c r="C50" s="79" t="s">
        <v>2751</v>
      </c>
      <c r="D50" s="78" t="s">
        <v>2746</v>
      </c>
      <c r="E50" s="78">
        <v>882</v>
      </c>
      <c r="F50" s="78">
        <v>4727418</v>
      </c>
      <c r="G50" s="79" t="s">
        <v>2785</v>
      </c>
      <c r="H50" s="78" t="s">
        <v>2748</v>
      </c>
      <c r="I50" s="78" t="s">
        <v>2781</v>
      </c>
    </row>
    <row r="51" spans="1:9" x14ac:dyDescent="0.3">
      <c r="A51" s="78">
        <v>14</v>
      </c>
      <c r="B51" s="78" t="s">
        <v>5</v>
      </c>
      <c r="C51" s="79" t="s">
        <v>2757</v>
      </c>
      <c r="D51" s="78" t="s">
        <v>2758</v>
      </c>
      <c r="E51" s="78">
        <v>980</v>
      </c>
      <c r="F51" s="78">
        <v>4760855</v>
      </c>
      <c r="G51" s="79" t="s">
        <v>2785</v>
      </c>
      <c r="H51" s="78" t="s">
        <v>2748</v>
      </c>
      <c r="I51" s="78" t="s">
        <v>2781</v>
      </c>
    </row>
    <row r="52" spans="1:9" x14ac:dyDescent="0.3">
      <c r="A52" s="78">
        <v>26</v>
      </c>
      <c r="B52" s="78" t="s">
        <v>5</v>
      </c>
      <c r="C52" s="79" t="s">
        <v>2745</v>
      </c>
      <c r="D52" s="78" t="s">
        <v>2746</v>
      </c>
      <c r="E52" s="155">
        <v>10395</v>
      </c>
      <c r="F52" s="78">
        <v>4727418</v>
      </c>
      <c r="G52" s="79" t="s">
        <v>2786</v>
      </c>
      <c r="H52" s="78" t="s">
        <v>2748</v>
      </c>
      <c r="I52" s="78" t="s">
        <v>2781</v>
      </c>
    </row>
    <row r="53" spans="1:9" x14ac:dyDescent="0.3">
      <c r="A53" s="78">
        <v>39</v>
      </c>
      <c r="B53" s="78" t="s">
        <v>5</v>
      </c>
      <c r="C53" s="79" t="s">
        <v>2750</v>
      </c>
      <c r="D53" s="78" t="s">
        <v>2746</v>
      </c>
      <c r="E53" s="155">
        <v>7178</v>
      </c>
      <c r="F53" s="78">
        <v>4727418</v>
      </c>
      <c r="G53" s="79" t="s">
        <v>2786</v>
      </c>
      <c r="H53" s="78" t="s">
        <v>2748</v>
      </c>
      <c r="I53" s="78" t="s">
        <v>2781</v>
      </c>
    </row>
    <row r="54" spans="1:9" x14ac:dyDescent="0.3">
      <c r="A54" s="78">
        <v>52</v>
      </c>
      <c r="B54" s="78" t="s">
        <v>5</v>
      </c>
      <c r="C54" s="79" t="s">
        <v>2751</v>
      </c>
      <c r="D54" s="78" t="s">
        <v>2746</v>
      </c>
      <c r="E54" s="78">
        <v>882</v>
      </c>
      <c r="F54" s="78">
        <v>4727418</v>
      </c>
      <c r="G54" s="79" t="s">
        <v>2786</v>
      </c>
      <c r="H54" s="78" t="s">
        <v>2748</v>
      </c>
      <c r="I54" s="78" t="s">
        <v>2781</v>
      </c>
    </row>
    <row r="55" spans="1:9" x14ac:dyDescent="0.3">
      <c r="A55" s="78">
        <v>12</v>
      </c>
      <c r="B55" s="78" t="s">
        <v>5</v>
      </c>
      <c r="C55" s="79" t="s">
        <v>2757</v>
      </c>
      <c r="D55" s="78" t="s">
        <v>2758</v>
      </c>
      <c r="E55" s="78">
        <v>980</v>
      </c>
      <c r="F55" s="78">
        <v>4760855</v>
      </c>
      <c r="G55" s="79" t="s">
        <v>2786</v>
      </c>
      <c r="H55" s="78" t="s">
        <v>2748</v>
      </c>
      <c r="I55" s="78" t="s">
        <v>2781</v>
      </c>
    </row>
    <row r="56" spans="1:9" ht="27" customHeight="1" x14ac:dyDescent="0.3">
      <c r="A56" s="78">
        <v>4</v>
      </c>
      <c r="B56" s="78" t="s">
        <v>5</v>
      </c>
      <c r="C56" s="79" t="s">
        <v>2755</v>
      </c>
      <c r="D56" s="78" t="s">
        <v>2758</v>
      </c>
      <c r="E56" s="78">
        <v>425</v>
      </c>
      <c r="F56" s="78">
        <v>4125662</v>
      </c>
      <c r="G56" s="79" t="s">
        <v>2787</v>
      </c>
      <c r="H56" s="78" t="s">
        <v>2748</v>
      </c>
      <c r="I56" s="78" t="s">
        <v>2781</v>
      </c>
    </row>
    <row r="57" spans="1:9" ht="26" x14ac:dyDescent="0.3">
      <c r="A57" s="78">
        <v>67</v>
      </c>
      <c r="B57" s="78" t="s">
        <v>300</v>
      </c>
      <c r="C57" s="79" t="s">
        <v>2759</v>
      </c>
      <c r="D57" s="78" t="s">
        <v>2746</v>
      </c>
      <c r="E57" s="155">
        <v>9900</v>
      </c>
      <c r="F57" s="78">
        <v>2050643</v>
      </c>
      <c r="G57" s="79" t="s">
        <v>2788</v>
      </c>
      <c r="H57" s="78" t="s">
        <v>2766</v>
      </c>
      <c r="I57" s="78" t="s">
        <v>2781</v>
      </c>
    </row>
    <row r="58" spans="1:9" x14ac:dyDescent="0.3">
      <c r="A58" s="78">
        <v>69</v>
      </c>
      <c r="B58" s="78" t="s">
        <v>2789</v>
      </c>
      <c r="C58" s="79" t="s">
        <v>2790</v>
      </c>
      <c r="D58" s="78" t="s">
        <v>2746</v>
      </c>
      <c r="E58" s="78">
        <v>880</v>
      </c>
      <c r="F58" s="78">
        <v>4246173</v>
      </c>
      <c r="G58" s="79" t="s">
        <v>2788</v>
      </c>
      <c r="H58" s="78" t="s">
        <v>2754</v>
      </c>
      <c r="I58" s="78" t="s">
        <v>2781</v>
      </c>
    </row>
    <row r="59" spans="1:9" x14ac:dyDescent="0.3">
      <c r="A59" s="78">
        <v>73</v>
      </c>
      <c r="B59" s="78" t="s">
        <v>2761</v>
      </c>
      <c r="C59" s="79" t="s">
        <v>2791</v>
      </c>
      <c r="D59" s="78" t="s">
        <v>2746</v>
      </c>
      <c r="E59" s="155">
        <v>38000</v>
      </c>
      <c r="F59" s="78">
        <v>4659941</v>
      </c>
      <c r="G59" s="79" t="s">
        <v>2792</v>
      </c>
      <c r="H59" s="78" t="s">
        <v>2754</v>
      </c>
      <c r="I59" s="78" t="s">
        <v>2749</v>
      </c>
    </row>
    <row r="60" spans="1:9" x14ac:dyDescent="0.3">
      <c r="A60" s="78">
        <v>33</v>
      </c>
      <c r="B60" s="78" t="s">
        <v>5</v>
      </c>
      <c r="C60" s="79" t="s">
        <v>2745</v>
      </c>
      <c r="D60" s="78" t="s">
        <v>2746</v>
      </c>
      <c r="E60" s="155">
        <v>10395</v>
      </c>
      <c r="F60" s="78">
        <v>4727418</v>
      </c>
      <c r="G60" s="79" t="s">
        <v>2792</v>
      </c>
      <c r="H60" s="78" t="s">
        <v>2748</v>
      </c>
      <c r="I60" s="78" t="s">
        <v>2749</v>
      </c>
    </row>
    <row r="61" spans="1:9" x14ac:dyDescent="0.3">
      <c r="A61" s="78">
        <v>46</v>
      </c>
      <c r="B61" s="78" t="s">
        <v>5</v>
      </c>
      <c r="C61" s="79" t="s">
        <v>2750</v>
      </c>
      <c r="D61" s="78" t="s">
        <v>2746</v>
      </c>
      <c r="E61" s="155">
        <v>7178</v>
      </c>
      <c r="F61" s="78">
        <v>4727418</v>
      </c>
      <c r="G61" s="79" t="s">
        <v>2792</v>
      </c>
      <c r="H61" s="78" t="s">
        <v>2748</v>
      </c>
      <c r="I61" s="78" t="s">
        <v>2749</v>
      </c>
    </row>
    <row r="62" spans="1:9" x14ac:dyDescent="0.3">
      <c r="A62" s="78">
        <v>59</v>
      </c>
      <c r="B62" s="78" t="s">
        <v>5</v>
      </c>
      <c r="C62" s="79" t="s">
        <v>2751</v>
      </c>
      <c r="D62" s="78" t="s">
        <v>2746</v>
      </c>
      <c r="E62" s="78">
        <v>882</v>
      </c>
      <c r="F62" s="78">
        <v>4727418</v>
      </c>
      <c r="G62" s="79" t="s">
        <v>2792</v>
      </c>
      <c r="H62" s="78" t="s">
        <v>2748</v>
      </c>
      <c r="I62" s="78" t="s">
        <v>2749</v>
      </c>
    </row>
    <row r="63" spans="1:9" x14ac:dyDescent="0.3">
      <c r="A63" s="78">
        <v>3</v>
      </c>
      <c r="B63" s="78" t="s">
        <v>5</v>
      </c>
      <c r="C63" s="79" t="s">
        <v>2755</v>
      </c>
      <c r="D63" s="78" t="s">
        <v>2746</v>
      </c>
      <c r="E63" s="78">
        <v>425</v>
      </c>
      <c r="F63" s="78">
        <v>4125662</v>
      </c>
      <c r="G63" s="79" t="s">
        <v>2792</v>
      </c>
      <c r="H63" s="78" t="s">
        <v>2748</v>
      </c>
      <c r="I63" s="78" t="s">
        <v>2749</v>
      </c>
    </row>
    <row r="64" spans="1:9" x14ac:dyDescent="0.3">
      <c r="A64" s="78">
        <v>15</v>
      </c>
      <c r="B64" s="78" t="s">
        <v>5</v>
      </c>
      <c r="C64" s="79" t="s">
        <v>2757</v>
      </c>
      <c r="D64" s="78" t="s">
        <v>2758</v>
      </c>
      <c r="E64" s="78">
        <v>980</v>
      </c>
      <c r="F64" s="78">
        <v>4760855</v>
      </c>
      <c r="G64" s="79" t="s">
        <v>2792</v>
      </c>
      <c r="H64" s="78" t="s">
        <v>2748</v>
      </c>
      <c r="I64" s="78" t="s">
        <v>2749</v>
      </c>
    </row>
    <row r="65" spans="1:9" x14ac:dyDescent="0.3">
      <c r="A65" s="78">
        <v>6</v>
      </c>
      <c r="B65" s="78" t="s">
        <v>5</v>
      </c>
      <c r="C65" s="79" t="s">
        <v>2755</v>
      </c>
      <c r="D65" s="78" t="s">
        <v>2758</v>
      </c>
      <c r="E65" s="78">
        <v>425</v>
      </c>
      <c r="F65" s="78">
        <v>4125662</v>
      </c>
      <c r="G65" s="79" t="s">
        <v>2792</v>
      </c>
      <c r="H65" s="78" t="s">
        <v>2748</v>
      </c>
      <c r="I65" s="78" t="s">
        <v>2749</v>
      </c>
    </row>
    <row r="66" spans="1:9" x14ac:dyDescent="0.3">
      <c r="A66" s="78">
        <v>72</v>
      </c>
      <c r="B66" s="78" t="s">
        <v>2761</v>
      </c>
      <c r="C66" s="79" t="s">
        <v>2791</v>
      </c>
      <c r="D66" s="78" t="s">
        <v>2746</v>
      </c>
      <c r="E66" s="155">
        <v>38000</v>
      </c>
      <c r="F66" s="78">
        <v>4659941</v>
      </c>
      <c r="G66" s="79" t="s">
        <v>2793</v>
      </c>
      <c r="H66" s="78" t="s">
        <v>2754</v>
      </c>
      <c r="I66" s="78" t="s">
        <v>2749</v>
      </c>
    </row>
    <row r="67" spans="1:9" ht="26" x14ac:dyDescent="0.3">
      <c r="A67" s="78">
        <v>62</v>
      </c>
      <c r="B67" s="78" t="s">
        <v>300</v>
      </c>
      <c r="C67" s="79" t="s">
        <v>2759</v>
      </c>
      <c r="D67" s="78" t="s">
        <v>2746</v>
      </c>
      <c r="E67" s="155">
        <v>9900</v>
      </c>
      <c r="F67" s="78">
        <v>2050643</v>
      </c>
      <c r="G67" s="79" t="s">
        <v>2793</v>
      </c>
      <c r="H67" s="78" t="s">
        <v>2754</v>
      </c>
      <c r="I67" s="78" t="s">
        <v>2749</v>
      </c>
    </row>
    <row r="68" spans="1:9" ht="26" x14ac:dyDescent="0.3">
      <c r="A68" s="78">
        <v>63</v>
      </c>
      <c r="B68" s="78" t="s">
        <v>300</v>
      </c>
      <c r="C68" s="79" t="s">
        <v>2759</v>
      </c>
      <c r="D68" s="78" t="s">
        <v>2746</v>
      </c>
      <c r="E68" s="155">
        <v>9900</v>
      </c>
      <c r="F68" s="78">
        <v>2050643</v>
      </c>
      <c r="G68" s="79" t="s">
        <v>2793</v>
      </c>
      <c r="H68" s="78" t="s">
        <v>2754</v>
      </c>
      <c r="I68" s="78" t="s">
        <v>2749</v>
      </c>
    </row>
    <row r="69" spans="1:9" x14ac:dyDescent="0.3">
      <c r="A69" s="78">
        <v>5</v>
      </c>
      <c r="B69" s="78" t="s">
        <v>5</v>
      </c>
      <c r="C69" s="79" t="s">
        <v>2755</v>
      </c>
      <c r="D69" s="78" t="s">
        <v>2758</v>
      </c>
      <c r="E69" s="78">
        <v>425</v>
      </c>
      <c r="F69" s="78">
        <v>4125662</v>
      </c>
      <c r="G69" s="79" t="s">
        <v>2793</v>
      </c>
      <c r="H69" s="78" t="s">
        <v>2748</v>
      </c>
      <c r="I69" s="78" t="s">
        <v>2749</v>
      </c>
    </row>
    <row r="70" spans="1:9" x14ac:dyDescent="0.3">
      <c r="A70" s="78">
        <v>83</v>
      </c>
      <c r="B70" s="78" t="s">
        <v>393</v>
      </c>
      <c r="C70" s="79" t="s">
        <v>2794</v>
      </c>
      <c r="D70" s="78" t="s">
        <v>2795</v>
      </c>
      <c r="E70" s="5" t="s">
        <v>1479</v>
      </c>
      <c r="F70" s="78">
        <v>4012096</v>
      </c>
      <c r="G70" s="79" t="s">
        <v>1479</v>
      </c>
      <c r="H70" s="78" t="s">
        <v>1479</v>
      </c>
      <c r="I70" s="78" t="s">
        <v>1479</v>
      </c>
    </row>
    <row r="71" spans="1:9" x14ac:dyDescent="0.3">
      <c r="A71" s="78">
        <v>84</v>
      </c>
      <c r="B71" s="78" t="s">
        <v>393</v>
      </c>
      <c r="C71" s="79" t="s">
        <v>2796</v>
      </c>
      <c r="D71" s="78" t="s">
        <v>2795</v>
      </c>
      <c r="E71" s="5" t="s">
        <v>1479</v>
      </c>
      <c r="F71" s="78">
        <v>4293684</v>
      </c>
      <c r="G71" s="79" t="s">
        <v>1479</v>
      </c>
      <c r="H71" s="78" t="s">
        <v>1479</v>
      </c>
      <c r="I71" s="78" t="s">
        <v>1479</v>
      </c>
    </row>
    <row r="72" spans="1:9" x14ac:dyDescent="0.3">
      <c r="A72" s="78">
        <v>85</v>
      </c>
      <c r="B72" s="78" t="s">
        <v>393</v>
      </c>
      <c r="C72" s="79" t="s">
        <v>2797</v>
      </c>
      <c r="D72" s="78" t="s">
        <v>2795</v>
      </c>
      <c r="E72" s="5" t="s">
        <v>1479</v>
      </c>
      <c r="F72" s="78">
        <v>4581547</v>
      </c>
      <c r="G72" s="79" t="s">
        <v>1479</v>
      </c>
      <c r="H72" s="78" t="s">
        <v>1479</v>
      </c>
      <c r="I72" s="78" t="s">
        <v>1479</v>
      </c>
    </row>
    <row r="73" spans="1:9" x14ac:dyDescent="0.3">
      <c r="A73" s="78">
        <v>20</v>
      </c>
      <c r="B73" s="78" t="s">
        <v>5</v>
      </c>
      <c r="C73" s="79" t="s">
        <v>2757</v>
      </c>
      <c r="D73" s="78" t="s">
        <v>2758</v>
      </c>
      <c r="E73" s="78">
        <v>980</v>
      </c>
      <c r="F73" s="78">
        <v>4760855</v>
      </c>
      <c r="G73" s="79" t="s">
        <v>2798</v>
      </c>
      <c r="H73" s="78" t="s">
        <v>2748</v>
      </c>
      <c r="I73" s="78" t="s">
        <v>2799</v>
      </c>
    </row>
    <row r="74" spans="1:9" x14ac:dyDescent="0.3">
      <c r="A74" s="78">
        <v>80</v>
      </c>
      <c r="B74" s="78" t="s">
        <v>2761</v>
      </c>
      <c r="C74" s="79" t="s">
        <v>2762</v>
      </c>
      <c r="D74" s="78" t="s">
        <v>2753</v>
      </c>
      <c r="E74" s="155">
        <v>2820</v>
      </c>
      <c r="F74" s="78">
        <v>2238938</v>
      </c>
      <c r="G74" s="79" t="s">
        <v>2800</v>
      </c>
      <c r="H74" s="78" t="s">
        <v>2748</v>
      </c>
      <c r="I74" s="78" t="s">
        <v>2764</v>
      </c>
    </row>
    <row r="75" spans="1:9" x14ac:dyDescent="0.3">
      <c r="A75" s="78">
        <v>79</v>
      </c>
      <c r="B75" s="78" t="s">
        <v>2761</v>
      </c>
      <c r="C75" s="79" t="s">
        <v>2762</v>
      </c>
      <c r="D75" s="78" t="s">
        <v>2753</v>
      </c>
      <c r="E75" s="155">
        <v>2820</v>
      </c>
      <c r="F75" s="78">
        <v>2238938</v>
      </c>
      <c r="G75" s="79" t="s">
        <v>2801</v>
      </c>
      <c r="H75" s="78" t="s">
        <v>2748</v>
      </c>
      <c r="I75" s="78" t="s">
        <v>2764</v>
      </c>
    </row>
    <row r="76" spans="1:9" x14ac:dyDescent="0.3">
      <c r="A76" s="78">
        <v>75</v>
      </c>
      <c r="B76" s="78" t="s">
        <v>2761</v>
      </c>
      <c r="C76" s="79" t="s">
        <v>2765</v>
      </c>
      <c r="D76" s="78" t="s">
        <v>2753</v>
      </c>
      <c r="E76" s="155">
        <v>1600</v>
      </c>
      <c r="F76" s="78">
        <v>2238938</v>
      </c>
      <c r="G76" s="79" t="s">
        <v>2801</v>
      </c>
      <c r="H76" s="78" t="s">
        <v>2766</v>
      </c>
      <c r="I76" s="78" t="s">
        <v>2764</v>
      </c>
    </row>
    <row r="77" spans="1:9" x14ac:dyDescent="0.3">
      <c r="A77" s="78">
        <v>31</v>
      </c>
      <c r="B77" s="78" t="s">
        <v>5</v>
      </c>
      <c r="C77" s="79" t="s">
        <v>2745</v>
      </c>
      <c r="D77" s="78" t="s">
        <v>2746</v>
      </c>
      <c r="E77" s="155">
        <v>10395</v>
      </c>
      <c r="F77" s="78">
        <v>4727418</v>
      </c>
      <c r="G77" s="79" t="s">
        <v>2802</v>
      </c>
      <c r="H77" s="78" t="s">
        <v>2748</v>
      </c>
      <c r="I77" s="78" t="s">
        <v>2768</v>
      </c>
    </row>
    <row r="78" spans="1:9" x14ac:dyDescent="0.3">
      <c r="A78" s="78">
        <v>44</v>
      </c>
      <c r="B78" s="78" t="s">
        <v>5</v>
      </c>
      <c r="C78" s="79" t="s">
        <v>2750</v>
      </c>
      <c r="D78" s="78" t="s">
        <v>2746</v>
      </c>
      <c r="E78" s="155">
        <v>7178</v>
      </c>
      <c r="F78" s="78">
        <v>4727418</v>
      </c>
      <c r="G78" s="79" t="s">
        <v>2802</v>
      </c>
      <c r="H78" s="78" t="s">
        <v>2748</v>
      </c>
      <c r="I78" s="78" t="s">
        <v>2768</v>
      </c>
    </row>
    <row r="79" spans="1:9" x14ac:dyDescent="0.3">
      <c r="A79" s="78">
        <v>57</v>
      </c>
      <c r="B79" s="78" t="s">
        <v>5</v>
      </c>
      <c r="C79" s="79" t="s">
        <v>2751</v>
      </c>
      <c r="D79" s="78" t="s">
        <v>2746</v>
      </c>
      <c r="E79" s="78">
        <v>882</v>
      </c>
      <c r="F79" s="78">
        <v>4727418</v>
      </c>
      <c r="G79" s="79" t="s">
        <v>2802</v>
      </c>
      <c r="H79" s="78" t="s">
        <v>2748</v>
      </c>
      <c r="I79" s="78" t="s">
        <v>2768</v>
      </c>
    </row>
    <row r="80" spans="1:9" x14ac:dyDescent="0.3">
      <c r="A80" s="78">
        <v>18</v>
      </c>
      <c r="B80" s="78" t="s">
        <v>5</v>
      </c>
      <c r="C80" s="79" t="s">
        <v>2757</v>
      </c>
      <c r="D80" s="78" t="s">
        <v>2758</v>
      </c>
      <c r="E80" s="78">
        <v>980</v>
      </c>
      <c r="F80" s="78">
        <v>4760855</v>
      </c>
      <c r="G80" s="79" t="s">
        <v>2802</v>
      </c>
      <c r="H80" s="78" t="s">
        <v>2748</v>
      </c>
      <c r="I80" s="78" t="s">
        <v>2768</v>
      </c>
    </row>
    <row r="81" spans="1:9" x14ac:dyDescent="0.3">
      <c r="A81" s="78">
        <v>32</v>
      </c>
      <c r="B81" s="78" t="s">
        <v>5</v>
      </c>
      <c r="C81" s="79" t="s">
        <v>2745</v>
      </c>
      <c r="D81" s="78" t="s">
        <v>2746</v>
      </c>
      <c r="E81" s="155">
        <v>10395</v>
      </c>
      <c r="F81" s="78">
        <v>4727418</v>
      </c>
      <c r="G81" s="79" t="s">
        <v>2803</v>
      </c>
      <c r="H81" s="78" t="s">
        <v>2748</v>
      </c>
      <c r="I81" s="78" t="s">
        <v>2768</v>
      </c>
    </row>
    <row r="82" spans="1:9" x14ac:dyDescent="0.3">
      <c r="A82" s="78">
        <v>45</v>
      </c>
      <c r="B82" s="78" t="s">
        <v>5</v>
      </c>
      <c r="C82" s="79" t="s">
        <v>2750</v>
      </c>
      <c r="D82" s="78" t="s">
        <v>2746</v>
      </c>
      <c r="E82" s="155">
        <v>7178</v>
      </c>
      <c r="F82" s="78">
        <v>4727418</v>
      </c>
      <c r="G82" s="79" t="s">
        <v>2803</v>
      </c>
      <c r="H82" s="78" t="s">
        <v>2748</v>
      </c>
      <c r="I82" s="78" t="s">
        <v>2768</v>
      </c>
    </row>
    <row r="83" spans="1:9" x14ac:dyDescent="0.3">
      <c r="A83" s="78">
        <v>58</v>
      </c>
      <c r="B83" s="78" t="s">
        <v>5</v>
      </c>
      <c r="C83" s="79" t="s">
        <v>2751</v>
      </c>
      <c r="D83" s="78" t="s">
        <v>2746</v>
      </c>
      <c r="E83" s="78">
        <v>882</v>
      </c>
      <c r="F83" s="78">
        <v>4727418</v>
      </c>
      <c r="G83" s="79" t="s">
        <v>2803</v>
      </c>
      <c r="H83" s="78" t="s">
        <v>2748</v>
      </c>
      <c r="I83" s="78" t="s">
        <v>2768</v>
      </c>
    </row>
    <row r="84" spans="1:9" x14ac:dyDescent="0.3">
      <c r="A84" s="78">
        <v>19</v>
      </c>
      <c r="B84" s="78" t="s">
        <v>5</v>
      </c>
      <c r="C84" s="79" t="s">
        <v>2757</v>
      </c>
      <c r="D84" s="78" t="s">
        <v>2758</v>
      </c>
      <c r="E84" s="78">
        <v>980</v>
      </c>
      <c r="F84" s="78">
        <v>4760855</v>
      </c>
      <c r="G84" s="79" t="s">
        <v>2803</v>
      </c>
      <c r="H84" s="78" t="s">
        <v>2748</v>
      </c>
      <c r="I84" s="78" t="s">
        <v>2768</v>
      </c>
    </row>
    <row r="85" spans="1:9" x14ac:dyDescent="0.3">
      <c r="A85" s="78">
        <v>87</v>
      </c>
      <c r="B85" s="78" t="s">
        <v>2804</v>
      </c>
      <c r="C85" s="79" t="s">
        <v>846</v>
      </c>
      <c r="D85" s="78" t="s">
        <v>2746</v>
      </c>
      <c r="E85" s="155">
        <v>17600</v>
      </c>
      <c r="F85" s="78">
        <v>1329251</v>
      </c>
      <c r="G85" s="79" t="s">
        <v>2805</v>
      </c>
      <c r="H85" s="78" t="s">
        <v>2754</v>
      </c>
      <c r="I85" s="78" t="s">
        <v>2749</v>
      </c>
    </row>
    <row r="86" spans="1:9" x14ac:dyDescent="0.3">
      <c r="A86" s="78">
        <v>86</v>
      </c>
      <c r="B86" s="78" t="s">
        <v>2804</v>
      </c>
      <c r="C86" s="79" t="s">
        <v>846</v>
      </c>
      <c r="D86" s="78" t="s">
        <v>2746</v>
      </c>
      <c r="E86" s="155">
        <v>17600</v>
      </c>
      <c r="F86" s="78">
        <v>1329251</v>
      </c>
      <c r="G86" s="79" t="s">
        <v>2806</v>
      </c>
      <c r="H86" s="78" t="s">
        <v>2754</v>
      </c>
      <c r="I86" s="78" t="s">
        <v>2781</v>
      </c>
    </row>
    <row r="87" spans="1:9" x14ac:dyDescent="0.3">
      <c r="A87" s="78">
        <v>71</v>
      </c>
      <c r="B87" s="78" t="s">
        <v>2789</v>
      </c>
      <c r="C87" s="79" t="s">
        <v>2807</v>
      </c>
      <c r="D87" s="78" t="s">
        <v>2746</v>
      </c>
      <c r="E87" s="78">
        <v>880</v>
      </c>
      <c r="G87" s="79" t="s">
        <v>2808</v>
      </c>
      <c r="H87" s="78" t="s">
        <v>2754</v>
      </c>
      <c r="I87" s="78" t="s">
        <v>2764</v>
      </c>
    </row>
    <row r="88" spans="1:9" x14ac:dyDescent="0.3">
      <c r="A88" s="78">
        <v>70</v>
      </c>
      <c r="B88" s="78" t="s">
        <v>2789</v>
      </c>
      <c r="C88" s="79" t="s">
        <v>2807</v>
      </c>
      <c r="D88" s="78" t="s">
        <v>2746</v>
      </c>
      <c r="E88" s="78">
        <v>880</v>
      </c>
      <c r="G88" s="79" t="s">
        <v>2809</v>
      </c>
      <c r="H88" s="78" t="s">
        <v>2754</v>
      </c>
      <c r="I88" s="78" t="s">
        <v>2764</v>
      </c>
    </row>
    <row r="99" spans="11:87" x14ac:dyDescent="0.3">
      <c r="K99"/>
      <c r="L99"/>
    </row>
    <row r="101" spans="11:87" ht="52" x14ac:dyDescent="0.3">
      <c r="K101" s="131" t="s">
        <v>2810</v>
      </c>
      <c r="L101" s="83"/>
      <c r="M101" s="131" t="s">
        <v>2740</v>
      </c>
      <c r="N101" s="83"/>
      <c r="O101" s="83"/>
      <c r="P101" s="83"/>
      <c r="Q101" s="83"/>
      <c r="R101" s="83"/>
      <c r="S101" s="83"/>
      <c r="T101" s="83"/>
      <c r="U101" s="83"/>
      <c r="V101" s="83"/>
      <c r="W101" s="83"/>
      <c r="X101" s="83"/>
      <c r="Y101" s="83"/>
      <c r="Z101" s="83"/>
      <c r="AA101" s="83"/>
      <c r="AB101" s="83"/>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row>
    <row r="102" spans="11:87" ht="39" x14ac:dyDescent="0.3">
      <c r="K102" s="157" t="s">
        <v>2744</v>
      </c>
      <c r="L102" s="157" t="s">
        <v>2742</v>
      </c>
      <c r="M102" s="79">
        <v>425</v>
      </c>
      <c r="N102" s="79">
        <v>880</v>
      </c>
      <c r="O102" s="79">
        <v>882</v>
      </c>
      <c r="P102" s="79">
        <v>980</v>
      </c>
      <c r="Q102" s="79">
        <v>1600</v>
      </c>
      <c r="R102" s="79">
        <v>2820</v>
      </c>
      <c r="S102" s="79">
        <v>6400</v>
      </c>
      <c r="T102" s="79">
        <v>7178</v>
      </c>
      <c r="U102" s="79">
        <v>9900</v>
      </c>
      <c r="V102" s="79">
        <v>10395</v>
      </c>
      <c r="W102" s="79">
        <v>13600</v>
      </c>
      <c r="X102" s="79">
        <v>17600</v>
      </c>
      <c r="Y102" s="79">
        <v>25000</v>
      </c>
      <c r="Z102" s="79">
        <v>38000</v>
      </c>
      <c r="AA102" s="79" t="s">
        <v>1479</v>
      </c>
      <c r="AB102" s="79" t="s">
        <v>2811</v>
      </c>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row>
    <row r="103" spans="11:87" x14ac:dyDescent="0.3">
      <c r="K103" t="s">
        <v>2749</v>
      </c>
      <c r="L103" t="s">
        <v>2747</v>
      </c>
      <c r="M103">
        <v>1</v>
      </c>
      <c r="N103"/>
      <c r="O103">
        <v>1</v>
      </c>
      <c r="P103">
        <v>1</v>
      </c>
      <c r="Q103"/>
      <c r="R103"/>
      <c r="S103">
        <v>1</v>
      </c>
      <c r="T103">
        <v>1</v>
      </c>
      <c r="U103"/>
      <c r="V103">
        <v>1</v>
      </c>
      <c r="W103">
        <v>1</v>
      </c>
      <c r="X103"/>
      <c r="Y103"/>
      <c r="Z103"/>
      <c r="AA103"/>
      <c r="AB103">
        <v>7</v>
      </c>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row>
    <row r="104" spans="11:87" x14ac:dyDescent="0.3">
      <c r="K104"/>
      <c r="L104" t="s">
        <v>2760</v>
      </c>
      <c r="M104"/>
      <c r="N104"/>
      <c r="O104"/>
      <c r="P104"/>
      <c r="Q104"/>
      <c r="R104"/>
      <c r="S104"/>
      <c r="T104"/>
      <c r="U104">
        <v>1</v>
      </c>
      <c r="V104"/>
      <c r="W104"/>
      <c r="X104"/>
      <c r="Y104"/>
      <c r="Z104"/>
      <c r="AA104"/>
      <c r="AB104">
        <v>1</v>
      </c>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row>
    <row r="105" spans="11:87" x14ac:dyDescent="0.3">
      <c r="K105"/>
      <c r="L105" t="s">
        <v>2792</v>
      </c>
      <c r="M105">
        <v>2</v>
      </c>
      <c r="N105"/>
      <c r="O105">
        <v>1</v>
      </c>
      <c r="P105">
        <v>1</v>
      </c>
      <c r="Q105"/>
      <c r="R105"/>
      <c r="S105"/>
      <c r="T105">
        <v>1</v>
      </c>
      <c r="U105"/>
      <c r="V105">
        <v>1</v>
      </c>
      <c r="W105"/>
      <c r="X105"/>
      <c r="Y105"/>
      <c r="Z105">
        <v>1</v>
      </c>
      <c r="AA105"/>
      <c r="AB105">
        <v>7</v>
      </c>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row>
    <row r="106" spans="11:87" x14ac:dyDescent="0.3">
      <c r="K106"/>
      <c r="L106" t="s">
        <v>2793</v>
      </c>
      <c r="M106">
        <v>1</v>
      </c>
      <c r="N106"/>
      <c r="O106"/>
      <c r="P106"/>
      <c r="Q106"/>
      <c r="R106"/>
      <c r="S106"/>
      <c r="T106"/>
      <c r="U106">
        <v>2</v>
      </c>
      <c r="V106"/>
      <c r="W106"/>
      <c r="X106"/>
      <c r="Y106"/>
      <c r="Z106">
        <v>1</v>
      </c>
      <c r="AA106"/>
      <c r="AB106">
        <v>4</v>
      </c>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row>
    <row r="107" spans="11:87" x14ac:dyDescent="0.3">
      <c r="K107"/>
      <c r="L107" t="s">
        <v>2805</v>
      </c>
      <c r="M107"/>
      <c r="N107"/>
      <c r="O107"/>
      <c r="P107"/>
      <c r="Q107"/>
      <c r="R107"/>
      <c r="S107"/>
      <c r="T107"/>
      <c r="U107"/>
      <c r="V107"/>
      <c r="W107"/>
      <c r="X107">
        <v>1</v>
      </c>
      <c r="Y107"/>
      <c r="Z107"/>
      <c r="AA107"/>
      <c r="AB107">
        <v>1</v>
      </c>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row>
    <row r="108" spans="11:87" x14ac:dyDescent="0.3">
      <c r="K108" t="s">
        <v>2812</v>
      </c>
      <c r="L108"/>
      <c r="M108">
        <v>4</v>
      </c>
      <c r="N108"/>
      <c r="O108">
        <v>2</v>
      </c>
      <c r="P108">
        <v>2</v>
      </c>
      <c r="Q108"/>
      <c r="R108"/>
      <c r="S108">
        <v>1</v>
      </c>
      <c r="T108">
        <v>2</v>
      </c>
      <c r="U108">
        <v>3</v>
      </c>
      <c r="V108">
        <v>2</v>
      </c>
      <c r="W108">
        <v>1</v>
      </c>
      <c r="X108">
        <v>1</v>
      </c>
      <c r="Y108"/>
      <c r="Z108">
        <v>2</v>
      </c>
      <c r="AA108"/>
      <c r="AB108">
        <v>20</v>
      </c>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row>
    <row r="109" spans="11:87" x14ac:dyDescent="0.3">
      <c r="K109" t="s">
        <v>2770</v>
      </c>
      <c r="L109" t="s">
        <v>2769</v>
      </c>
      <c r="M109"/>
      <c r="N109"/>
      <c r="O109">
        <v>1</v>
      </c>
      <c r="P109">
        <v>1</v>
      </c>
      <c r="Q109"/>
      <c r="R109"/>
      <c r="S109"/>
      <c r="T109">
        <v>1</v>
      </c>
      <c r="U109"/>
      <c r="V109">
        <v>1</v>
      </c>
      <c r="W109"/>
      <c r="X109"/>
      <c r="Y109"/>
      <c r="Z109"/>
      <c r="AA109"/>
      <c r="AB109">
        <v>4</v>
      </c>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row>
    <row r="110" spans="11:87" x14ac:dyDescent="0.3">
      <c r="K110"/>
      <c r="L110" t="s">
        <v>2771</v>
      </c>
      <c r="M110"/>
      <c r="N110"/>
      <c r="O110">
        <v>1</v>
      </c>
      <c r="P110">
        <v>1</v>
      </c>
      <c r="Q110"/>
      <c r="R110"/>
      <c r="S110"/>
      <c r="T110">
        <v>1</v>
      </c>
      <c r="U110"/>
      <c r="V110">
        <v>1</v>
      </c>
      <c r="W110"/>
      <c r="X110"/>
      <c r="Y110"/>
      <c r="Z110"/>
      <c r="AA110"/>
      <c r="AB110">
        <v>4</v>
      </c>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row>
    <row r="111" spans="11:87" x14ac:dyDescent="0.3">
      <c r="K111"/>
      <c r="L111" t="s">
        <v>2772</v>
      </c>
      <c r="M111"/>
      <c r="N111"/>
      <c r="O111"/>
      <c r="P111"/>
      <c r="Q111"/>
      <c r="R111"/>
      <c r="S111"/>
      <c r="T111"/>
      <c r="U111">
        <v>1</v>
      </c>
      <c r="V111"/>
      <c r="W111"/>
      <c r="X111"/>
      <c r="Y111"/>
      <c r="Z111"/>
      <c r="AA111"/>
      <c r="AB111">
        <v>1</v>
      </c>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row>
    <row r="112" spans="11:87" x14ac:dyDescent="0.3">
      <c r="K112"/>
      <c r="L112" t="s">
        <v>2775</v>
      </c>
      <c r="M112"/>
      <c r="N112"/>
      <c r="O112">
        <v>1</v>
      </c>
      <c r="P112">
        <v>1</v>
      </c>
      <c r="Q112"/>
      <c r="R112"/>
      <c r="S112"/>
      <c r="T112">
        <v>1</v>
      </c>
      <c r="U112"/>
      <c r="V112">
        <v>1</v>
      </c>
      <c r="W112"/>
      <c r="X112"/>
      <c r="Y112"/>
      <c r="Z112"/>
      <c r="AA112"/>
      <c r="AB112">
        <v>4</v>
      </c>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row>
    <row r="113" spans="11:87" x14ac:dyDescent="0.3">
      <c r="K113"/>
      <c r="L113" t="s">
        <v>2778</v>
      </c>
      <c r="M113"/>
      <c r="N113"/>
      <c r="O113"/>
      <c r="P113"/>
      <c r="Q113"/>
      <c r="R113"/>
      <c r="S113"/>
      <c r="T113"/>
      <c r="U113">
        <v>1</v>
      </c>
      <c r="V113"/>
      <c r="W113"/>
      <c r="X113"/>
      <c r="Y113"/>
      <c r="Z113"/>
      <c r="AA113"/>
      <c r="AB113">
        <v>1</v>
      </c>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row>
    <row r="114" spans="11:87" x14ac:dyDescent="0.3">
      <c r="K114" t="s">
        <v>2813</v>
      </c>
      <c r="L114"/>
      <c r="M114"/>
      <c r="N114"/>
      <c r="O114">
        <v>3</v>
      </c>
      <c r="P114">
        <v>3</v>
      </c>
      <c r="Q114"/>
      <c r="R114"/>
      <c r="S114"/>
      <c r="T114">
        <v>3</v>
      </c>
      <c r="U114">
        <v>2</v>
      </c>
      <c r="V114">
        <v>3</v>
      </c>
      <c r="W114"/>
      <c r="X114"/>
      <c r="Y114"/>
      <c r="Z114"/>
      <c r="AA114"/>
      <c r="AB114">
        <v>14</v>
      </c>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row>
    <row r="115" spans="11:87" x14ac:dyDescent="0.3">
      <c r="K115" t="s">
        <v>2781</v>
      </c>
      <c r="L115" t="s">
        <v>2780</v>
      </c>
      <c r="M115"/>
      <c r="N115"/>
      <c r="O115"/>
      <c r="P115"/>
      <c r="Q115"/>
      <c r="R115"/>
      <c r="S115"/>
      <c r="T115"/>
      <c r="U115"/>
      <c r="V115"/>
      <c r="W115"/>
      <c r="X115"/>
      <c r="Y115">
        <v>1</v>
      </c>
      <c r="Z115"/>
      <c r="AA115"/>
      <c r="AB115">
        <v>1</v>
      </c>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row>
    <row r="116" spans="11:87" x14ac:dyDescent="0.3">
      <c r="K116"/>
      <c r="L116" t="s">
        <v>2549</v>
      </c>
      <c r="M116">
        <v>1</v>
      </c>
      <c r="N116"/>
      <c r="O116"/>
      <c r="P116"/>
      <c r="Q116"/>
      <c r="R116"/>
      <c r="S116"/>
      <c r="T116"/>
      <c r="U116"/>
      <c r="V116"/>
      <c r="W116"/>
      <c r="X116"/>
      <c r="Y116"/>
      <c r="Z116"/>
      <c r="AA116"/>
      <c r="AB116">
        <v>1</v>
      </c>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row>
    <row r="117" spans="11:87" x14ac:dyDescent="0.3">
      <c r="K117"/>
      <c r="L117" t="s">
        <v>2783</v>
      </c>
      <c r="M117"/>
      <c r="N117"/>
      <c r="O117">
        <v>1</v>
      </c>
      <c r="P117">
        <v>1</v>
      </c>
      <c r="Q117"/>
      <c r="R117"/>
      <c r="S117"/>
      <c r="T117">
        <v>1</v>
      </c>
      <c r="U117"/>
      <c r="V117">
        <v>1</v>
      </c>
      <c r="W117"/>
      <c r="X117"/>
      <c r="Y117"/>
      <c r="Z117"/>
      <c r="AA117"/>
      <c r="AB117">
        <v>4</v>
      </c>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row>
    <row r="118" spans="11:87" x14ac:dyDescent="0.3">
      <c r="K118"/>
      <c r="L118" t="s">
        <v>2784</v>
      </c>
      <c r="M118"/>
      <c r="N118"/>
      <c r="O118">
        <v>1</v>
      </c>
      <c r="P118">
        <v>1</v>
      </c>
      <c r="Q118"/>
      <c r="R118"/>
      <c r="S118"/>
      <c r="T118">
        <v>1</v>
      </c>
      <c r="U118"/>
      <c r="V118">
        <v>1</v>
      </c>
      <c r="W118"/>
      <c r="X118"/>
      <c r="Y118"/>
      <c r="Z118"/>
      <c r="AA118"/>
      <c r="AB118">
        <v>4</v>
      </c>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row>
    <row r="119" spans="11:87" x14ac:dyDescent="0.3">
      <c r="K119"/>
      <c r="L119" t="s">
        <v>2785</v>
      </c>
      <c r="M119"/>
      <c r="N119"/>
      <c r="O119">
        <v>1</v>
      </c>
      <c r="P119">
        <v>1</v>
      </c>
      <c r="Q119"/>
      <c r="R119"/>
      <c r="S119"/>
      <c r="T119">
        <v>1</v>
      </c>
      <c r="U119"/>
      <c r="V119">
        <v>1</v>
      </c>
      <c r="W119"/>
      <c r="X119"/>
      <c r="Y119"/>
      <c r="Z119"/>
      <c r="AA119"/>
      <c r="AB119">
        <v>4</v>
      </c>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row>
    <row r="120" spans="11:87" x14ac:dyDescent="0.3">
      <c r="K120"/>
      <c r="L120" t="s">
        <v>2786</v>
      </c>
      <c r="M120"/>
      <c r="N120"/>
      <c r="O120">
        <v>1</v>
      </c>
      <c r="P120">
        <v>1</v>
      </c>
      <c r="Q120"/>
      <c r="R120"/>
      <c r="S120"/>
      <c r="T120">
        <v>1</v>
      </c>
      <c r="U120"/>
      <c r="V120">
        <v>1</v>
      </c>
      <c r="W120"/>
      <c r="X120"/>
      <c r="Y120"/>
      <c r="Z120"/>
      <c r="AA120"/>
      <c r="AB120">
        <v>4</v>
      </c>
      <c r="AC120"/>
      <c r="AD120"/>
      <c r="AE120"/>
      <c r="AF120"/>
      <c r="AG120"/>
      <c r="AH120"/>
      <c r="AI120"/>
      <c r="AJ120"/>
      <c r="AK120"/>
      <c r="AL120"/>
      <c r="AM120"/>
      <c r="AN120"/>
      <c r="AO120"/>
      <c r="AP120"/>
      <c r="AQ120"/>
      <c r="AR120"/>
      <c r="AS120"/>
    </row>
    <row r="121" spans="11:87" x14ac:dyDescent="0.3">
      <c r="K121"/>
      <c r="L121" t="s">
        <v>2787</v>
      </c>
      <c r="M121">
        <v>1</v>
      </c>
      <c r="N121"/>
      <c r="O121"/>
      <c r="P121"/>
      <c r="Q121"/>
      <c r="R121"/>
      <c r="S121"/>
      <c r="T121"/>
      <c r="U121"/>
      <c r="V121"/>
      <c r="W121"/>
      <c r="X121"/>
      <c r="Y121"/>
      <c r="Z121"/>
      <c r="AA121"/>
      <c r="AB121">
        <v>1</v>
      </c>
      <c r="AC121"/>
      <c r="AD121"/>
      <c r="AE121"/>
      <c r="AF121"/>
      <c r="AG121"/>
      <c r="AH121"/>
      <c r="AI121"/>
      <c r="AJ121"/>
      <c r="AK121"/>
      <c r="AL121"/>
      <c r="AM121"/>
      <c r="AN121"/>
      <c r="AO121"/>
      <c r="AP121"/>
      <c r="AQ121"/>
      <c r="AR121"/>
      <c r="AS121"/>
    </row>
    <row r="122" spans="11:87" x14ac:dyDescent="0.3">
      <c r="K122"/>
      <c r="L122" t="s">
        <v>2788</v>
      </c>
      <c r="M122"/>
      <c r="N122">
        <v>1</v>
      </c>
      <c r="O122"/>
      <c r="P122"/>
      <c r="Q122"/>
      <c r="R122"/>
      <c r="S122"/>
      <c r="T122"/>
      <c r="U122">
        <v>1</v>
      </c>
      <c r="V122"/>
      <c r="W122"/>
      <c r="X122"/>
      <c r="Y122"/>
      <c r="Z122"/>
      <c r="AA122"/>
      <c r="AB122">
        <v>2</v>
      </c>
      <c r="AC122"/>
      <c r="AD122"/>
      <c r="AE122"/>
      <c r="AF122"/>
      <c r="AG122"/>
      <c r="AH122"/>
      <c r="AI122"/>
      <c r="AJ122"/>
      <c r="AK122"/>
      <c r="AL122"/>
      <c r="AM122"/>
      <c r="AN122"/>
      <c r="AO122"/>
      <c r="AP122"/>
      <c r="AQ122"/>
      <c r="AR122"/>
      <c r="AS122"/>
    </row>
    <row r="123" spans="11:87" x14ac:dyDescent="0.3">
      <c r="K123"/>
      <c r="L123" t="s">
        <v>2806</v>
      </c>
      <c r="M123"/>
      <c r="N123"/>
      <c r="O123"/>
      <c r="P123"/>
      <c r="Q123"/>
      <c r="R123"/>
      <c r="S123"/>
      <c r="T123"/>
      <c r="U123"/>
      <c r="V123"/>
      <c r="W123"/>
      <c r="X123">
        <v>1</v>
      </c>
      <c r="Y123"/>
      <c r="Z123"/>
      <c r="AA123"/>
      <c r="AB123">
        <v>1</v>
      </c>
      <c r="AC123"/>
      <c r="AD123"/>
      <c r="AE123"/>
      <c r="AF123"/>
      <c r="AG123"/>
      <c r="AH123"/>
      <c r="AI123"/>
      <c r="AJ123"/>
      <c r="AK123"/>
      <c r="AL123"/>
      <c r="AM123"/>
      <c r="AN123"/>
      <c r="AO123"/>
      <c r="AP123"/>
      <c r="AQ123"/>
      <c r="AR123"/>
      <c r="AS123"/>
    </row>
    <row r="124" spans="11:87" x14ac:dyDescent="0.3">
      <c r="K124" t="s">
        <v>2814</v>
      </c>
      <c r="L124"/>
      <c r="M124">
        <v>2</v>
      </c>
      <c r="N124">
        <v>1</v>
      </c>
      <c r="O124">
        <v>4</v>
      </c>
      <c r="P124">
        <v>4</v>
      </c>
      <c r="Q124"/>
      <c r="R124"/>
      <c r="S124"/>
      <c r="T124">
        <v>4</v>
      </c>
      <c r="U124">
        <v>1</v>
      </c>
      <c r="V124">
        <v>4</v>
      </c>
      <c r="W124"/>
      <c r="X124">
        <v>1</v>
      </c>
      <c r="Y124">
        <v>1</v>
      </c>
      <c r="Z124"/>
      <c r="AA124"/>
      <c r="AB124">
        <v>22</v>
      </c>
      <c r="AC124"/>
      <c r="AD124"/>
      <c r="AE124"/>
      <c r="AF124"/>
      <c r="AG124"/>
      <c r="AH124"/>
      <c r="AI124"/>
      <c r="AJ124"/>
      <c r="AK124"/>
      <c r="AL124"/>
      <c r="AM124"/>
      <c r="AN124"/>
      <c r="AO124"/>
      <c r="AP124"/>
      <c r="AQ124"/>
      <c r="AR124"/>
      <c r="AS124"/>
    </row>
    <row r="125" spans="11:87" x14ac:dyDescent="0.3">
      <c r="K125" t="s">
        <v>1479</v>
      </c>
      <c r="L125" t="s">
        <v>1479</v>
      </c>
      <c r="M125"/>
      <c r="N125"/>
      <c r="O125"/>
      <c r="P125"/>
      <c r="Q125"/>
      <c r="R125"/>
      <c r="S125"/>
      <c r="T125"/>
      <c r="U125"/>
      <c r="V125"/>
      <c r="W125"/>
      <c r="X125"/>
      <c r="Y125"/>
      <c r="Z125"/>
      <c r="AA125">
        <v>3</v>
      </c>
      <c r="AB125">
        <v>3</v>
      </c>
      <c r="AC125"/>
      <c r="AD125"/>
      <c r="AE125"/>
      <c r="AF125"/>
      <c r="AG125"/>
      <c r="AH125"/>
      <c r="AI125"/>
      <c r="AJ125"/>
      <c r="AK125"/>
      <c r="AL125"/>
      <c r="AM125"/>
      <c r="AN125"/>
      <c r="AO125"/>
      <c r="AP125"/>
      <c r="AQ125"/>
      <c r="AR125"/>
      <c r="AS125"/>
    </row>
    <row r="126" spans="11:87" x14ac:dyDescent="0.3">
      <c r="K126" t="s">
        <v>2815</v>
      </c>
      <c r="L126"/>
      <c r="M126"/>
      <c r="N126"/>
      <c r="O126"/>
      <c r="P126"/>
      <c r="Q126"/>
      <c r="R126"/>
      <c r="S126"/>
      <c r="T126"/>
      <c r="U126"/>
      <c r="V126"/>
      <c r="W126"/>
      <c r="X126"/>
      <c r="Y126"/>
      <c r="Z126"/>
      <c r="AA126">
        <v>3</v>
      </c>
      <c r="AB126">
        <v>3</v>
      </c>
      <c r="AC126"/>
      <c r="AD126"/>
      <c r="AE126"/>
      <c r="AF126"/>
      <c r="AG126"/>
      <c r="AH126"/>
      <c r="AI126"/>
      <c r="AJ126"/>
      <c r="AK126"/>
      <c r="AL126"/>
      <c r="AM126"/>
      <c r="AN126"/>
      <c r="AO126"/>
      <c r="AP126"/>
      <c r="AQ126"/>
      <c r="AR126"/>
      <c r="AS126"/>
    </row>
    <row r="127" spans="11:87" x14ac:dyDescent="0.3">
      <c r="K127" t="s">
        <v>2768</v>
      </c>
      <c r="L127" t="s">
        <v>2767</v>
      </c>
      <c r="M127"/>
      <c r="N127"/>
      <c r="O127">
        <v>1</v>
      </c>
      <c r="P127">
        <v>1</v>
      </c>
      <c r="Q127"/>
      <c r="R127"/>
      <c r="S127"/>
      <c r="T127">
        <v>1</v>
      </c>
      <c r="U127"/>
      <c r="V127">
        <v>1</v>
      </c>
      <c r="W127"/>
      <c r="X127"/>
      <c r="Y127"/>
      <c r="Z127"/>
      <c r="AA127"/>
      <c r="AB127">
        <v>4</v>
      </c>
      <c r="AC127"/>
      <c r="AD127"/>
      <c r="AE127"/>
      <c r="AF127"/>
      <c r="AG127"/>
      <c r="AH127"/>
      <c r="AI127"/>
      <c r="AJ127"/>
      <c r="AK127"/>
      <c r="AL127"/>
      <c r="AM127"/>
      <c r="AN127"/>
      <c r="AO127"/>
      <c r="AP127"/>
      <c r="AQ127"/>
      <c r="AR127"/>
      <c r="AS127"/>
    </row>
    <row r="128" spans="11:87" x14ac:dyDescent="0.3">
      <c r="K128"/>
      <c r="L128" t="s">
        <v>2802</v>
      </c>
      <c r="M128"/>
      <c r="N128"/>
      <c r="O128">
        <v>1</v>
      </c>
      <c r="P128">
        <v>1</v>
      </c>
      <c r="Q128"/>
      <c r="R128"/>
      <c r="S128"/>
      <c r="T128">
        <v>1</v>
      </c>
      <c r="U128"/>
      <c r="V128">
        <v>1</v>
      </c>
      <c r="W128"/>
      <c r="X128"/>
      <c r="Y128"/>
      <c r="Z128"/>
      <c r="AA128"/>
      <c r="AB128">
        <v>4</v>
      </c>
      <c r="AC128"/>
      <c r="AD128"/>
      <c r="AE128"/>
      <c r="AF128"/>
      <c r="AG128"/>
      <c r="AH128"/>
      <c r="AI128"/>
      <c r="AJ128"/>
      <c r="AK128"/>
      <c r="AL128"/>
      <c r="AM128"/>
      <c r="AN128"/>
      <c r="AO128"/>
      <c r="AP128"/>
      <c r="AQ128"/>
      <c r="AR128"/>
      <c r="AS128"/>
    </row>
    <row r="129" spans="11:45" x14ac:dyDescent="0.3">
      <c r="K129"/>
      <c r="L129" t="s">
        <v>2803</v>
      </c>
      <c r="M129"/>
      <c r="N129"/>
      <c r="O129">
        <v>1</v>
      </c>
      <c r="P129">
        <v>1</v>
      </c>
      <c r="Q129"/>
      <c r="R129"/>
      <c r="S129"/>
      <c r="T129">
        <v>1</v>
      </c>
      <c r="U129"/>
      <c r="V129">
        <v>1</v>
      </c>
      <c r="W129"/>
      <c r="X129"/>
      <c r="Y129"/>
      <c r="Z129"/>
      <c r="AA129"/>
      <c r="AB129">
        <v>4</v>
      </c>
      <c r="AC129"/>
      <c r="AD129"/>
      <c r="AE129"/>
      <c r="AF129"/>
      <c r="AG129"/>
      <c r="AH129"/>
      <c r="AI129"/>
      <c r="AJ129"/>
      <c r="AK129"/>
      <c r="AL129"/>
      <c r="AM129"/>
      <c r="AN129"/>
      <c r="AO129"/>
      <c r="AP129"/>
      <c r="AQ129"/>
      <c r="AR129"/>
      <c r="AS129"/>
    </row>
    <row r="130" spans="11:45" x14ac:dyDescent="0.3">
      <c r="K130" t="s">
        <v>2816</v>
      </c>
      <c r="L130"/>
      <c r="M130"/>
      <c r="N130"/>
      <c r="O130">
        <v>3</v>
      </c>
      <c r="P130">
        <v>3</v>
      </c>
      <c r="Q130"/>
      <c r="R130"/>
      <c r="S130"/>
      <c r="T130">
        <v>3</v>
      </c>
      <c r="U130"/>
      <c r="V130">
        <v>3</v>
      </c>
      <c r="W130"/>
      <c r="X130"/>
      <c r="Y130"/>
      <c r="Z130"/>
      <c r="AA130"/>
      <c r="AB130">
        <v>12</v>
      </c>
      <c r="AC130"/>
      <c r="AD130"/>
      <c r="AE130"/>
      <c r="AF130"/>
      <c r="AG130"/>
      <c r="AH130"/>
      <c r="AI130"/>
      <c r="AJ130"/>
      <c r="AK130"/>
      <c r="AL130"/>
      <c r="AM130"/>
      <c r="AN130"/>
      <c r="AO130"/>
      <c r="AP130"/>
      <c r="AQ130"/>
      <c r="AR130"/>
      <c r="AS130"/>
    </row>
    <row r="131" spans="11:45" x14ac:dyDescent="0.3">
      <c r="K131" t="s">
        <v>2799</v>
      </c>
      <c r="L131" t="s">
        <v>2798</v>
      </c>
      <c r="M131"/>
      <c r="N131"/>
      <c r="O131"/>
      <c r="P131">
        <v>1</v>
      </c>
      <c r="Q131"/>
      <c r="R131"/>
      <c r="S131"/>
      <c r="T131"/>
      <c r="U131"/>
      <c r="V131"/>
      <c r="W131"/>
      <c r="X131"/>
      <c r="Y131"/>
      <c r="Z131"/>
      <c r="AA131"/>
      <c r="AB131">
        <v>1</v>
      </c>
      <c r="AC131"/>
      <c r="AD131"/>
      <c r="AE131"/>
      <c r="AF131"/>
      <c r="AG131"/>
      <c r="AH131"/>
      <c r="AI131"/>
      <c r="AJ131"/>
      <c r="AK131"/>
      <c r="AL131"/>
      <c r="AM131"/>
      <c r="AN131"/>
      <c r="AO131"/>
      <c r="AP131"/>
      <c r="AQ131"/>
      <c r="AR131"/>
      <c r="AS131"/>
    </row>
    <row r="132" spans="11:45" x14ac:dyDescent="0.3">
      <c r="K132" t="s">
        <v>2817</v>
      </c>
      <c r="L132"/>
      <c r="M132"/>
      <c r="N132"/>
      <c r="O132"/>
      <c r="P132">
        <v>1</v>
      </c>
      <c r="Q132"/>
      <c r="R132"/>
      <c r="S132"/>
      <c r="T132"/>
      <c r="U132"/>
      <c r="V132"/>
      <c r="W132"/>
      <c r="X132"/>
      <c r="Y132"/>
      <c r="Z132"/>
      <c r="AA132"/>
      <c r="AB132">
        <v>1</v>
      </c>
      <c r="AC132"/>
      <c r="AD132"/>
      <c r="AE132"/>
      <c r="AF132"/>
      <c r="AG132"/>
      <c r="AH132"/>
      <c r="AI132"/>
      <c r="AJ132"/>
      <c r="AK132"/>
      <c r="AL132"/>
      <c r="AM132"/>
      <c r="AN132"/>
      <c r="AO132"/>
      <c r="AP132"/>
      <c r="AQ132"/>
      <c r="AR132"/>
      <c r="AS132"/>
    </row>
    <row r="133" spans="11:45" x14ac:dyDescent="0.3">
      <c r="K133" t="s">
        <v>2764</v>
      </c>
      <c r="L133" t="s">
        <v>2763</v>
      </c>
      <c r="M133"/>
      <c r="N133"/>
      <c r="O133"/>
      <c r="P133"/>
      <c r="Q133">
        <v>1</v>
      </c>
      <c r="R133">
        <v>1</v>
      </c>
      <c r="S133"/>
      <c r="T133"/>
      <c r="U133"/>
      <c r="V133"/>
      <c r="W133"/>
      <c r="X133"/>
      <c r="Y133"/>
      <c r="Z133"/>
      <c r="AA133"/>
      <c r="AB133">
        <v>2</v>
      </c>
      <c r="AC133"/>
      <c r="AD133"/>
      <c r="AE133"/>
      <c r="AF133"/>
      <c r="AG133"/>
      <c r="AH133"/>
      <c r="AI133"/>
      <c r="AJ133"/>
      <c r="AK133"/>
      <c r="AL133"/>
      <c r="AM133"/>
      <c r="AN133"/>
      <c r="AO133"/>
      <c r="AP133"/>
      <c r="AQ133"/>
      <c r="AR133"/>
      <c r="AS133"/>
    </row>
    <row r="134" spans="11:45" x14ac:dyDescent="0.3">
      <c r="K134"/>
      <c r="L134" t="s">
        <v>2773</v>
      </c>
      <c r="M134"/>
      <c r="N134"/>
      <c r="O134">
        <v>1</v>
      </c>
      <c r="P134">
        <v>1</v>
      </c>
      <c r="Q134"/>
      <c r="R134"/>
      <c r="S134"/>
      <c r="T134">
        <v>1</v>
      </c>
      <c r="U134">
        <v>1</v>
      </c>
      <c r="V134">
        <v>1</v>
      </c>
      <c r="W134"/>
      <c r="X134"/>
      <c r="Y134"/>
      <c r="Z134"/>
      <c r="AA134"/>
      <c r="AB134">
        <v>5</v>
      </c>
      <c r="AC134"/>
      <c r="AD134"/>
      <c r="AE134"/>
      <c r="AF134"/>
      <c r="AG134"/>
      <c r="AH134"/>
      <c r="AI134"/>
      <c r="AJ134"/>
      <c r="AK134"/>
      <c r="AL134"/>
      <c r="AM134"/>
      <c r="AN134"/>
      <c r="AO134"/>
      <c r="AP134"/>
      <c r="AQ134"/>
      <c r="AR134"/>
      <c r="AS134"/>
    </row>
    <row r="135" spans="11:45" x14ac:dyDescent="0.3">
      <c r="K135"/>
      <c r="L135" t="s">
        <v>2774</v>
      </c>
      <c r="M135"/>
      <c r="N135"/>
      <c r="O135"/>
      <c r="P135"/>
      <c r="Q135"/>
      <c r="R135">
        <v>1</v>
      </c>
      <c r="S135"/>
      <c r="T135"/>
      <c r="U135"/>
      <c r="V135"/>
      <c r="W135"/>
      <c r="X135"/>
      <c r="Y135"/>
      <c r="Z135"/>
      <c r="AA135"/>
      <c r="AB135">
        <v>1</v>
      </c>
      <c r="AC135"/>
      <c r="AD135"/>
      <c r="AE135"/>
      <c r="AF135"/>
      <c r="AG135"/>
      <c r="AH135"/>
      <c r="AI135"/>
      <c r="AJ135"/>
      <c r="AK135"/>
      <c r="AL135"/>
      <c r="AM135"/>
      <c r="AN135"/>
      <c r="AO135"/>
      <c r="AP135"/>
      <c r="AQ135"/>
      <c r="AR135"/>
      <c r="AS135"/>
    </row>
    <row r="136" spans="11:45" x14ac:dyDescent="0.3">
      <c r="K136"/>
      <c r="L136" t="s">
        <v>2776</v>
      </c>
      <c r="M136"/>
      <c r="N136"/>
      <c r="O136"/>
      <c r="P136"/>
      <c r="Q136">
        <v>1</v>
      </c>
      <c r="R136"/>
      <c r="S136"/>
      <c r="T136"/>
      <c r="U136"/>
      <c r="V136"/>
      <c r="W136"/>
      <c r="X136"/>
      <c r="Y136"/>
      <c r="Z136"/>
      <c r="AA136"/>
      <c r="AB136">
        <v>1</v>
      </c>
      <c r="AC136"/>
      <c r="AD136"/>
      <c r="AE136"/>
      <c r="AF136"/>
      <c r="AG136"/>
      <c r="AH136"/>
      <c r="AI136"/>
      <c r="AJ136"/>
      <c r="AK136"/>
      <c r="AL136"/>
      <c r="AM136"/>
      <c r="AN136"/>
      <c r="AO136"/>
      <c r="AP136"/>
      <c r="AQ136"/>
      <c r="AR136"/>
      <c r="AS136"/>
    </row>
    <row r="137" spans="11:45" x14ac:dyDescent="0.3">
      <c r="K137"/>
      <c r="L137" t="s">
        <v>2777</v>
      </c>
      <c r="M137"/>
      <c r="N137"/>
      <c r="O137"/>
      <c r="P137"/>
      <c r="Q137">
        <v>1</v>
      </c>
      <c r="R137"/>
      <c r="S137"/>
      <c r="T137"/>
      <c r="U137"/>
      <c r="V137"/>
      <c r="W137"/>
      <c r="X137"/>
      <c r="Y137"/>
      <c r="Z137"/>
      <c r="AA137"/>
      <c r="AB137">
        <v>1</v>
      </c>
      <c r="AC137"/>
      <c r="AD137"/>
      <c r="AE137"/>
      <c r="AF137"/>
      <c r="AG137"/>
      <c r="AH137"/>
      <c r="AI137"/>
      <c r="AJ137"/>
      <c r="AK137"/>
      <c r="AL137"/>
      <c r="AM137"/>
      <c r="AN137"/>
      <c r="AO137"/>
      <c r="AP137"/>
      <c r="AQ137"/>
      <c r="AR137"/>
      <c r="AS137"/>
    </row>
    <row r="138" spans="11:45" x14ac:dyDescent="0.3">
      <c r="K138"/>
      <c r="L138" t="s">
        <v>2800</v>
      </c>
      <c r="M138"/>
      <c r="N138"/>
      <c r="O138"/>
      <c r="P138"/>
      <c r="Q138"/>
      <c r="R138">
        <v>1</v>
      </c>
      <c r="S138"/>
      <c r="T138"/>
      <c r="U138"/>
      <c r="V138"/>
      <c r="W138"/>
      <c r="X138"/>
      <c r="Y138"/>
      <c r="Z138"/>
      <c r="AA138"/>
      <c r="AB138">
        <v>1</v>
      </c>
      <c r="AC138"/>
      <c r="AD138"/>
      <c r="AE138"/>
      <c r="AF138"/>
      <c r="AG138"/>
      <c r="AH138"/>
      <c r="AI138"/>
      <c r="AJ138"/>
      <c r="AK138"/>
      <c r="AL138"/>
      <c r="AM138"/>
      <c r="AN138"/>
      <c r="AO138"/>
      <c r="AP138"/>
      <c r="AQ138"/>
      <c r="AR138"/>
      <c r="AS138"/>
    </row>
    <row r="139" spans="11:45" x14ac:dyDescent="0.3">
      <c r="K139"/>
      <c r="L139" t="s">
        <v>2801</v>
      </c>
      <c r="M139"/>
      <c r="N139"/>
      <c r="O139"/>
      <c r="P139"/>
      <c r="Q139">
        <v>1</v>
      </c>
      <c r="R139">
        <v>1</v>
      </c>
      <c r="S139"/>
      <c r="T139"/>
      <c r="U139"/>
      <c r="V139"/>
      <c r="W139"/>
      <c r="X139"/>
      <c r="Y139"/>
      <c r="Z139"/>
      <c r="AA139"/>
      <c r="AB139">
        <v>2</v>
      </c>
    </row>
    <row r="140" spans="11:45" x14ac:dyDescent="0.3">
      <c r="K140"/>
      <c r="L140" t="s">
        <v>2808</v>
      </c>
      <c r="M140"/>
      <c r="N140">
        <v>1</v>
      </c>
      <c r="O140"/>
      <c r="P140"/>
      <c r="Q140"/>
      <c r="R140"/>
      <c r="S140"/>
      <c r="T140"/>
      <c r="U140"/>
      <c r="V140"/>
      <c r="W140"/>
      <c r="X140"/>
      <c r="Y140"/>
      <c r="Z140"/>
      <c r="AA140"/>
      <c r="AB140">
        <v>1</v>
      </c>
    </row>
    <row r="141" spans="11:45" x14ac:dyDescent="0.3">
      <c r="K141"/>
      <c r="L141" t="s">
        <v>2809</v>
      </c>
      <c r="M141"/>
      <c r="N141">
        <v>1</v>
      </c>
      <c r="O141"/>
      <c r="P141"/>
      <c r="Q141"/>
      <c r="R141"/>
      <c r="S141"/>
      <c r="T141"/>
      <c r="U141"/>
      <c r="V141"/>
      <c r="W141"/>
      <c r="X141"/>
      <c r="Y141"/>
      <c r="Z141"/>
      <c r="AA141"/>
      <c r="AB141">
        <v>1</v>
      </c>
    </row>
    <row r="142" spans="11:45" x14ac:dyDescent="0.3">
      <c r="K142" t="s">
        <v>2818</v>
      </c>
      <c r="L142"/>
      <c r="M142"/>
      <c r="N142">
        <v>2</v>
      </c>
      <c r="O142">
        <v>1</v>
      </c>
      <c r="P142">
        <v>1</v>
      </c>
      <c r="Q142">
        <v>4</v>
      </c>
      <c r="R142">
        <v>4</v>
      </c>
      <c r="S142"/>
      <c r="T142">
        <v>1</v>
      </c>
      <c r="U142">
        <v>1</v>
      </c>
      <c r="V142">
        <v>1</v>
      </c>
      <c r="W142"/>
      <c r="X142"/>
      <c r="Y142"/>
      <c r="Z142"/>
      <c r="AA142"/>
      <c r="AB142">
        <v>15</v>
      </c>
    </row>
    <row r="143" spans="11:45" x14ac:dyDescent="0.3">
      <c r="K143" t="s">
        <v>2811</v>
      </c>
      <c r="L143"/>
      <c r="M143">
        <v>6</v>
      </c>
      <c r="N143">
        <v>3</v>
      </c>
      <c r="O143">
        <v>13</v>
      </c>
      <c r="P143">
        <v>14</v>
      </c>
      <c r="Q143">
        <v>4</v>
      </c>
      <c r="R143">
        <v>4</v>
      </c>
      <c r="S143">
        <v>1</v>
      </c>
      <c r="T143">
        <v>13</v>
      </c>
      <c r="U143">
        <v>7</v>
      </c>
      <c r="V143">
        <v>13</v>
      </c>
      <c r="W143">
        <v>1</v>
      </c>
      <c r="X143">
        <v>2</v>
      </c>
      <c r="Y143">
        <v>1</v>
      </c>
      <c r="Z143">
        <v>2</v>
      </c>
      <c r="AA143">
        <v>3</v>
      </c>
      <c r="AB143">
        <v>87</v>
      </c>
    </row>
    <row r="144" spans="11:45" x14ac:dyDescent="0.3">
      <c r="K144"/>
      <c r="L144"/>
      <c r="M144"/>
      <c r="N144"/>
      <c r="O144"/>
      <c r="P144"/>
      <c r="Q144"/>
      <c r="R144"/>
      <c r="S144"/>
      <c r="T144"/>
      <c r="U144"/>
      <c r="V144"/>
      <c r="W144"/>
      <c r="X144"/>
      <c r="Y144"/>
      <c r="Z144"/>
      <c r="AA144"/>
      <c r="AB144"/>
    </row>
    <row r="145" spans="11:28" x14ac:dyDescent="0.3">
      <c r="K145"/>
      <c r="L145"/>
      <c r="M145"/>
      <c r="N145"/>
      <c r="O145"/>
      <c r="P145"/>
      <c r="Q145"/>
      <c r="R145"/>
      <c r="S145"/>
      <c r="T145"/>
      <c r="U145"/>
      <c r="V145"/>
      <c r="W145"/>
      <c r="X145"/>
      <c r="Y145"/>
      <c r="Z145"/>
      <c r="AA145"/>
      <c r="AB145"/>
    </row>
    <row r="146" spans="11:28" x14ac:dyDescent="0.3">
      <c r="K146"/>
      <c r="L146"/>
      <c r="M146"/>
      <c r="N146"/>
      <c r="O146"/>
      <c r="P146"/>
      <c r="Q146"/>
      <c r="R146"/>
      <c r="S146"/>
      <c r="T146"/>
      <c r="U146"/>
      <c r="V146"/>
      <c r="W146"/>
      <c r="X146"/>
      <c r="Y146"/>
      <c r="Z146"/>
      <c r="AA146"/>
      <c r="AB146"/>
    </row>
    <row r="147" spans="11:28" x14ac:dyDescent="0.3">
      <c r="K147"/>
      <c r="L147"/>
      <c r="M147"/>
      <c r="N147"/>
      <c r="O147"/>
      <c r="P147"/>
      <c r="Q147"/>
      <c r="R147"/>
      <c r="S147"/>
      <c r="T147"/>
      <c r="U147"/>
      <c r="V147"/>
      <c r="W147"/>
      <c r="X147"/>
      <c r="Y147"/>
      <c r="Z147"/>
      <c r="AA147"/>
      <c r="AB147"/>
    </row>
    <row r="148" spans="11:28" x14ac:dyDescent="0.3">
      <c r="K148"/>
      <c r="L148"/>
      <c r="M148"/>
      <c r="N148"/>
      <c r="O148"/>
      <c r="P148"/>
      <c r="Q148"/>
      <c r="R148"/>
      <c r="S148"/>
      <c r="T148"/>
      <c r="U148"/>
      <c r="V148"/>
      <c r="W148"/>
      <c r="X148"/>
      <c r="Y148"/>
      <c r="Z148"/>
      <c r="AA148"/>
      <c r="AB148"/>
    </row>
    <row r="149" spans="11:28" x14ac:dyDescent="0.3">
      <c r="K149"/>
      <c r="L149"/>
      <c r="M149"/>
      <c r="N149"/>
      <c r="O149"/>
      <c r="P149"/>
      <c r="Q149"/>
      <c r="R149"/>
      <c r="S149"/>
      <c r="T149"/>
      <c r="U149"/>
      <c r="V149"/>
      <c r="W149"/>
      <c r="X149"/>
      <c r="Y149"/>
      <c r="Z149"/>
      <c r="AA149"/>
      <c r="AB149"/>
    </row>
    <row r="150" spans="11:28" x14ac:dyDescent="0.3">
      <c r="K150"/>
      <c r="L150"/>
      <c r="M150"/>
      <c r="N150"/>
      <c r="O150"/>
      <c r="P150"/>
      <c r="Q150"/>
      <c r="R150"/>
      <c r="S150"/>
      <c r="T150"/>
      <c r="U150"/>
      <c r="V150"/>
      <c r="W150"/>
      <c r="X150"/>
      <c r="Y150"/>
      <c r="Z150"/>
      <c r="AA150"/>
      <c r="AB150"/>
    </row>
    <row r="151" spans="11:28" x14ac:dyDescent="0.3">
      <c r="K151"/>
      <c r="L151"/>
      <c r="M151"/>
      <c r="N151"/>
      <c r="O151"/>
      <c r="P151"/>
      <c r="Q151"/>
      <c r="R151"/>
      <c r="S151"/>
      <c r="T151"/>
      <c r="U151"/>
      <c r="V151"/>
      <c r="W151"/>
      <c r="X151"/>
      <c r="Y151"/>
      <c r="Z151"/>
      <c r="AA151"/>
      <c r="AB151"/>
    </row>
    <row r="152" spans="11:28" x14ac:dyDescent="0.3">
      <c r="K152"/>
      <c r="L152"/>
      <c r="M152"/>
      <c r="N152"/>
      <c r="O152"/>
      <c r="P152"/>
      <c r="Q152"/>
      <c r="R152"/>
      <c r="S152"/>
      <c r="T152"/>
      <c r="U152"/>
      <c r="V152"/>
      <c r="W152"/>
      <c r="X152"/>
      <c r="Y152"/>
      <c r="Z152"/>
      <c r="AA152"/>
      <c r="AB152"/>
    </row>
    <row r="153" spans="11:28" x14ac:dyDescent="0.3">
      <c r="K153"/>
      <c r="L153"/>
      <c r="M153"/>
      <c r="N153"/>
      <c r="O153"/>
      <c r="P153"/>
      <c r="Q153"/>
      <c r="R153"/>
      <c r="S153"/>
      <c r="T153"/>
      <c r="U153"/>
      <c r="V153"/>
      <c r="W153"/>
      <c r="X153"/>
      <c r="Y153"/>
      <c r="Z153"/>
      <c r="AA153"/>
      <c r="AB153"/>
    </row>
    <row r="154" spans="11:28" x14ac:dyDescent="0.3">
      <c r="K154"/>
      <c r="L154"/>
      <c r="M154"/>
      <c r="N154"/>
      <c r="O154"/>
      <c r="P154"/>
      <c r="Q154"/>
      <c r="R154"/>
      <c r="S154"/>
      <c r="T154"/>
      <c r="U154"/>
      <c r="V154"/>
      <c r="W154"/>
      <c r="X154"/>
      <c r="Y154"/>
      <c r="Z154"/>
      <c r="AA154"/>
      <c r="AB154"/>
    </row>
    <row r="155" spans="11:28" x14ac:dyDescent="0.3">
      <c r="K155"/>
      <c r="L155"/>
      <c r="M155"/>
      <c r="N155"/>
      <c r="O155"/>
      <c r="P155"/>
      <c r="Q155"/>
      <c r="R155"/>
      <c r="S155"/>
      <c r="T155"/>
      <c r="U155"/>
      <c r="V155"/>
      <c r="W155"/>
      <c r="X155"/>
      <c r="Y155"/>
      <c r="Z155"/>
      <c r="AA155"/>
      <c r="AB155"/>
    </row>
    <row r="156" spans="11:28" x14ac:dyDescent="0.3">
      <c r="K156"/>
      <c r="L156"/>
      <c r="M156"/>
      <c r="N156"/>
      <c r="O156"/>
      <c r="P156"/>
      <c r="Q156"/>
      <c r="R156"/>
      <c r="S156"/>
      <c r="T156"/>
      <c r="U156"/>
      <c r="V156"/>
      <c r="W156"/>
      <c r="X156"/>
      <c r="Y156"/>
      <c r="Z156"/>
      <c r="AA156"/>
      <c r="AB156"/>
    </row>
    <row r="157" spans="11:28" x14ac:dyDescent="0.3">
      <c r="K157"/>
      <c r="L157"/>
      <c r="M157"/>
      <c r="N157"/>
      <c r="O157"/>
      <c r="P157"/>
      <c r="Q157"/>
      <c r="R157"/>
      <c r="S157"/>
      <c r="T157"/>
      <c r="U157"/>
      <c r="V157"/>
      <c r="W157"/>
      <c r="X157"/>
      <c r="Y157"/>
      <c r="Z157"/>
      <c r="AA157"/>
      <c r="AB157"/>
    </row>
    <row r="158" spans="11:28" x14ac:dyDescent="0.3">
      <c r="K158"/>
      <c r="L158"/>
      <c r="M158"/>
      <c r="N158"/>
      <c r="O158"/>
      <c r="P158"/>
      <c r="Q158"/>
      <c r="R158"/>
      <c r="S158"/>
      <c r="T158"/>
      <c r="U158"/>
      <c r="V158"/>
      <c r="W158"/>
      <c r="X158"/>
      <c r="Y158"/>
      <c r="Z158"/>
      <c r="AA158"/>
      <c r="AB158"/>
    </row>
    <row r="159" spans="11:28" x14ac:dyDescent="0.3">
      <c r="K159"/>
      <c r="L159"/>
      <c r="M159"/>
      <c r="N159"/>
      <c r="O159"/>
      <c r="P159"/>
      <c r="Q159"/>
      <c r="R159"/>
      <c r="S159"/>
      <c r="T159"/>
      <c r="U159"/>
      <c r="V159"/>
      <c r="W159"/>
      <c r="X159"/>
      <c r="Y159"/>
      <c r="Z159"/>
      <c r="AA159"/>
      <c r="AB159"/>
    </row>
    <row r="160" spans="11:28" x14ac:dyDescent="0.3">
      <c r="K160"/>
      <c r="L160"/>
      <c r="M160"/>
      <c r="N160"/>
      <c r="O160"/>
      <c r="P160"/>
      <c r="Q160"/>
      <c r="R160"/>
      <c r="S160"/>
      <c r="T160"/>
      <c r="U160"/>
      <c r="V160"/>
      <c r="W160"/>
      <c r="X160"/>
      <c r="Y160"/>
      <c r="Z160"/>
      <c r="AA160"/>
      <c r="AB160"/>
    </row>
    <row r="161" spans="11:28" x14ac:dyDescent="0.3">
      <c r="K161"/>
      <c r="L161"/>
      <c r="M161"/>
      <c r="N161"/>
      <c r="O161"/>
      <c r="P161"/>
      <c r="Q161"/>
      <c r="R161"/>
      <c r="S161"/>
      <c r="T161"/>
      <c r="U161"/>
      <c r="V161"/>
      <c r="W161"/>
      <c r="X161"/>
      <c r="Y161"/>
      <c r="Z161"/>
      <c r="AA161"/>
      <c r="AB161"/>
    </row>
    <row r="162" spans="11:28" x14ac:dyDescent="0.3">
      <c r="K162"/>
      <c r="L162"/>
      <c r="M162"/>
      <c r="N162"/>
      <c r="O162"/>
      <c r="P162"/>
      <c r="Q162"/>
      <c r="R162"/>
      <c r="S162"/>
      <c r="T162"/>
      <c r="U162"/>
      <c r="V162"/>
      <c r="W162"/>
      <c r="X162"/>
      <c r="Y162"/>
      <c r="Z162"/>
      <c r="AA162"/>
      <c r="AB162"/>
    </row>
    <row r="163" spans="11:28" x14ac:dyDescent="0.3">
      <c r="K163"/>
      <c r="L163"/>
      <c r="M163"/>
      <c r="N163"/>
      <c r="O163"/>
      <c r="P163"/>
      <c r="Q163"/>
      <c r="R163"/>
      <c r="S163"/>
      <c r="T163"/>
      <c r="U163"/>
      <c r="V163"/>
      <c r="W163"/>
      <c r="X163"/>
      <c r="Y163"/>
      <c r="Z163"/>
      <c r="AA163"/>
      <c r="AB163"/>
    </row>
    <row r="164" spans="11:28" x14ac:dyDescent="0.3">
      <c r="K164"/>
      <c r="L164"/>
      <c r="M164"/>
      <c r="N164"/>
      <c r="O164"/>
      <c r="P164"/>
      <c r="Q164"/>
      <c r="R164"/>
      <c r="S164"/>
      <c r="T164"/>
      <c r="U164"/>
      <c r="V164"/>
      <c r="W164"/>
      <c r="X164"/>
      <c r="Y164"/>
      <c r="Z164"/>
      <c r="AA164"/>
      <c r="AB164"/>
    </row>
    <row r="165" spans="11:28" x14ac:dyDescent="0.3">
      <c r="K165"/>
      <c r="L165"/>
      <c r="M165"/>
      <c r="N165"/>
      <c r="O165"/>
      <c r="P165"/>
      <c r="Q165"/>
      <c r="R165"/>
      <c r="S165"/>
      <c r="T165"/>
      <c r="U165"/>
      <c r="V165"/>
      <c r="W165"/>
      <c r="X165"/>
      <c r="Y165"/>
      <c r="Z165"/>
      <c r="AA165"/>
      <c r="AB165"/>
    </row>
    <row r="166" spans="11:28" x14ac:dyDescent="0.3">
      <c r="K166"/>
      <c r="L166"/>
      <c r="M166"/>
      <c r="N166"/>
      <c r="O166"/>
      <c r="P166"/>
      <c r="Q166"/>
      <c r="R166"/>
      <c r="S166"/>
      <c r="T166"/>
      <c r="U166"/>
      <c r="V166"/>
      <c r="W166"/>
      <c r="X166"/>
      <c r="Y166"/>
      <c r="Z166"/>
      <c r="AA166"/>
      <c r="AB166"/>
    </row>
    <row r="167" spans="11:28" x14ac:dyDescent="0.3">
      <c r="K167"/>
      <c r="L167"/>
      <c r="M167"/>
      <c r="N167"/>
      <c r="O167"/>
      <c r="P167"/>
      <c r="Q167"/>
      <c r="R167"/>
      <c r="S167"/>
      <c r="T167"/>
      <c r="U167"/>
      <c r="V167"/>
      <c r="W167"/>
      <c r="X167"/>
      <c r="Y167"/>
      <c r="Z167"/>
      <c r="AA167"/>
      <c r="AB167"/>
    </row>
    <row r="168" spans="11:28" x14ac:dyDescent="0.3">
      <c r="K168"/>
      <c r="L168"/>
      <c r="M168"/>
      <c r="N168"/>
      <c r="O168"/>
      <c r="P168"/>
      <c r="Q168"/>
      <c r="R168"/>
      <c r="S168"/>
      <c r="T168"/>
      <c r="U168"/>
      <c r="V168"/>
      <c r="W168"/>
      <c r="X168"/>
      <c r="Y168"/>
      <c r="Z168"/>
      <c r="AA168"/>
      <c r="AB168"/>
    </row>
    <row r="169" spans="11:28" x14ac:dyDescent="0.3">
      <c r="K169"/>
      <c r="L169"/>
      <c r="M169"/>
      <c r="N169"/>
      <c r="O169"/>
      <c r="P169"/>
      <c r="Q169"/>
      <c r="R169"/>
      <c r="S169"/>
      <c r="T169"/>
      <c r="U169"/>
      <c r="V169"/>
      <c r="W169"/>
      <c r="X169"/>
      <c r="Y169"/>
      <c r="Z169"/>
      <c r="AA169"/>
      <c r="AB169"/>
    </row>
    <row r="170" spans="11:28" x14ac:dyDescent="0.3">
      <c r="K170"/>
      <c r="L170"/>
      <c r="M170"/>
      <c r="N170"/>
      <c r="O170"/>
      <c r="P170"/>
      <c r="Q170"/>
      <c r="R170"/>
      <c r="S170"/>
      <c r="T170"/>
      <c r="U170"/>
      <c r="V170"/>
      <c r="W170"/>
      <c r="X170"/>
      <c r="Y170"/>
      <c r="Z170"/>
      <c r="AA170"/>
      <c r="AB170"/>
    </row>
    <row r="171" spans="11:28" x14ac:dyDescent="0.3">
      <c r="K171"/>
      <c r="L171"/>
      <c r="M171"/>
      <c r="N171"/>
      <c r="O171"/>
      <c r="P171"/>
      <c r="Q171"/>
      <c r="R171"/>
      <c r="S171"/>
      <c r="T171"/>
      <c r="U171"/>
      <c r="V171"/>
      <c r="W171"/>
      <c r="X171"/>
      <c r="Y171"/>
      <c r="Z171"/>
      <c r="AA171"/>
      <c r="AB171"/>
    </row>
    <row r="172" spans="11:28" x14ac:dyDescent="0.3">
      <c r="K172"/>
      <c r="L172"/>
      <c r="M172"/>
      <c r="N172"/>
      <c r="O172"/>
      <c r="P172"/>
      <c r="Q172"/>
      <c r="R172"/>
      <c r="S172"/>
      <c r="T172"/>
      <c r="U172"/>
      <c r="V172"/>
      <c r="W172"/>
      <c r="X172"/>
      <c r="Y172"/>
      <c r="Z172"/>
      <c r="AA172"/>
      <c r="AB172"/>
    </row>
    <row r="173" spans="11:28" x14ac:dyDescent="0.3">
      <c r="K173"/>
      <c r="L173"/>
      <c r="M173"/>
      <c r="N173"/>
      <c r="O173"/>
      <c r="P173"/>
      <c r="Q173"/>
      <c r="R173"/>
      <c r="S173"/>
      <c r="T173"/>
      <c r="U173"/>
      <c r="V173"/>
      <c r="W173"/>
      <c r="X173"/>
      <c r="Y173"/>
      <c r="Z173"/>
      <c r="AA173"/>
      <c r="AB173"/>
    </row>
    <row r="174" spans="11:28" x14ac:dyDescent="0.3">
      <c r="K174"/>
      <c r="L174"/>
      <c r="M174"/>
      <c r="N174"/>
      <c r="O174"/>
      <c r="P174"/>
      <c r="Q174"/>
      <c r="R174"/>
      <c r="S174"/>
      <c r="T174"/>
      <c r="U174"/>
      <c r="V174"/>
      <c r="W174"/>
      <c r="X174"/>
      <c r="Y174"/>
      <c r="Z174"/>
      <c r="AA174"/>
      <c r="AB174"/>
    </row>
    <row r="175" spans="11:28" x14ac:dyDescent="0.3">
      <c r="K175"/>
      <c r="L175"/>
      <c r="M175"/>
      <c r="N175"/>
      <c r="O175"/>
      <c r="P175"/>
      <c r="Q175"/>
      <c r="R175"/>
      <c r="S175"/>
      <c r="T175"/>
      <c r="U175"/>
      <c r="V175"/>
      <c r="W175"/>
      <c r="X175"/>
      <c r="Y175"/>
      <c r="Z175"/>
      <c r="AA175"/>
      <c r="AB175"/>
    </row>
    <row r="176" spans="11:28" x14ac:dyDescent="0.3">
      <c r="K176"/>
      <c r="L176"/>
      <c r="M176"/>
      <c r="N176"/>
      <c r="O176"/>
      <c r="P176"/>
      <c r="Q176"/>
      <c r="R176"/>
      <c r="S176"/>
      <c r="T176"/>
      <c r="U176"/>
      <c r="V176"/>
      <c r="W176"/>
      <c r="X176"/>
      <c r="Y176"/>
      <c r="Z176"/>
      <c r="AA176"/>
      <c r="AB176"/>
    </row>
    <row r="177" spans="11:28" x14ac:dyDescent="0.3">
      <c r="K177"/>
      <c r="L177"/>
      <c r="M177"/>
      <c r="N177"/>
      <c r="O177"/>
      <c r="P177"/>
      <c r="Q177"/>
      <c r="R177"/>
      <c r="S177"/>
      <c r="T177"/>
      <c r="U177"/>
      <c r="V177"/>
      <c r="W177"/>
      <c r="X177"/>
      <c r="Y177"/>
      <c r="Z177"/>
      <c r="AA177"/>
      <c r="AB177"/>
    </row>
    <row r="178" spans="11:28" x14ac:dyDescent="0.3">
      <c r="K178"/>
      <c r="L178"/>
      <c r="M178"/>
      <c r="N178"/>
      <c r="O178"/>
      <c r="P178"/>
      <c r="Q178"/>
      <c r="R178"/>
      <c r="S178"/>
      <c r="T178"/>
      <c r="U178"/>
      <c r="V178"/>
      <c r="W178"/>
      <c r="X178"/>
      <c r="Y178"/>
      <c r="Z178"/>
      <c r="AA178"/>
      <c r="AB178"/>
    </row>
    <row r="179" spans="11:28" x14ac:dyDescent="0.3">
      <c r="K179"/>
      <c r="L179"/>
      <c r="M179"/>
      <c r="N179"/>
    </row>
    <row r="180" spans="11:28" x14ac:dyDescent="0.3">
      <c r="K180"/>
      <c r="L180"/>
      <c r="M180"/>
      <c r="N180"/>
    </row>
    <row r="181" spans="11:28" x14ac:dyDescent="0.3">
      <c r="K181"/>
      <c r="L181"/>
      <c r="M181"/>
      <c r="N181"/>
    </row>
    <row r="182" spans="11:28" x14ac:dyDescent="0.3">
      <c r="K182"/>
      <c r="L182"/>
      <c r="M182"/>
      <c r="N182"/>
    </row>
    <row r="183" spans="11:28" x14ac:dyDescent="0.3">
      <c r="K183"/>
      <c r="L183"/>
      <c r="M183"/>
      <c r="N183"/>
    </row>
    <row r="184" spans="11:28" x14ac:dyDescent="0.3">
      <c r="K184"/>
      <c r="L184"/>
      <c r="M184"/>
      <c r="N184"/>
    </row>
    <row r="185" spans="11:28" x14ac:dyDescent="0.3">
      <c r="K185"/>
      <c r="L185"/>
      <c r="M185"/>
      <c r="N185"/>
    </row>
    <row r="186" spans="11:28" x14ac:dyDescent="0.3">
      <c r="K186"/>
      <c r="L186"/>
      <c r="M186"/>
      <c r="N186"/>
    </row>
    <row r="187" spans="11:28" x14ac:dyDescent="0.3">
      <c r="K187"/>
      <c r="L187"/>
      <c r="M187"/>
      <c r="N187"/>
    </row>
    <row r="188" spans="11:28" x14ac:dyDescent="0.3">
      <c r="K188"/>
      <c r="L188"/>
      <c r="M188"/>
      <c r="N188"/>
    </row>
    <row r="189" spans="11:28" x14ac:dyDescent="0.3">
      <c r="K189"/>
      <c r="L189"/>
      <c r="M189"/>
      <c r="N189"/>
    </row>
    <row r="190" spans="11:28" x14ac:dyDescent="0.3">
      <c r="K190"/>
      <c r="L190"/>
      <c r="M190"/>
      <c r="N190"/>
    </row>
    <row r="191" spans="11:28" x14ac:dyDescent="0.3">
      <c r="K191"/>
      <c r="L191"/>
      <c r="M191"/>
      <c r="N191"/>
    </row>
    <row r="192" spans="11:28" x14ac:dyDescent="0.3">
      <c r="K192"/>
      <c r="L192"/>
      <c r="M192"/>
      <c r="N192"/>
    </row>
    <row r="193" spans="11:13" x14ac:dyDescent="0.3">
      <c r="K193"/>
      <c r="L193"/>
      <c r="M193"/>
    </row>
    <row r="194" spans="11:13" x14ac:dyDescent="0.3">
      <c r="K194"/>
      <c r="L194"/>
      <c r="M194"/>
    </row>
    <row r="195" spans="11:13" x14ac:dyDescent="0.3">
      <c r="K195"/>
      <c r="L195"/>
      <c r="M195"/>
    </row>
    <row r="196" spans="11:13" x14ac:dyDescent="0.3">
      <c r="K196"/>
      <c r="L196"/>
      <c r="M196"/>
    </row>
    <row r="197" spans="11:13" x14ac:dyDescent="0.3">
      <c r="K197"/>
      <c r="L197"/>
      <c r="M197"/>
    </row>
    <row r="198" spans="11:13" x14ac:dyDescent="0.3">
      <c r="K198"/>
      <c r="L198"/>
      <c r="M198"/>
    </row>
    <row r="199" spans="11:13" x14ac:dyDescent="0.3">
      <c r="K199"/>
      <c r="L199"/>
      <c r="M199"/>
    </row>
    <row r="200" spans="11:13" x14ac:dyDescent="0.3">
      <c r="K200"/>
      <c r="L200"/>
      <c r="M200"/>
    </row>
    <row r="201" spans="11:13" x14ac:dyDescent="0.3">
      <c r="K201"/>
      <c r="L201"/>
      <c r="M201"/>
    </row>
    <row r="202" spans="11:13" x14ac:dyDescent="0.3">
      <c r="K202"/>
      <c r="L202"/>
      <c r="M202"/>
    </row>
    <row r="203" spans="11:13" x14ac:dyDescent="0.3">
      <c r="K203"/>
      <c r="L203"/>
      <c r="M203"/>
    </row>
    <row r="204" spans="11:13" x14ac:dyDescent="0.3">
      <c r="K204"/>
      <c r="L204"/>
      <c r="M204"/>
    </row>
    <row r="205" spans="11:13" x14ac:dyDescent="0.3">
      <c r="K205"/>
      <c r="L205"/>
      <c r="M205"/>
    </row>
    <row r="206" spans="11:13" x14ac:dyDescent="0.3">
      <c r="K206"/>
      <c r="L206"/>
      <c r="M206"/>
    </row>
    <row r="207" spans="11:13" x14ac:dyDescent="0.3">
      <c r="K207"/>
      <c r="L207"/>
      <c r="M207"/>
    </row>
    <row r="208" spans="11:13" x14ac:dyDescent="0.3">
      <c r="K208"/>
      <c r="L208"/>
      <c r="M208"/>
    </row>
    <row r="209" spans="11:13" x14ac:dyDescent="0.3">
      <c r="K209"/>
      <c r="L209"/>
      <c r="M209"/>
    </row>
    <row r="210" spans="11:13" x14ac:dyDescent="0.3">
      <c r="K210"/>
      <c r="L210"/>
      <c r="M210"/>
    </row>
    <row r="211" spans="11:13" x14ac:dyDescent="0.3">
      <c r="K211"/>
      <c r="L211"/>
      <c r="M211"/>
    </row>
    <row r="212" spans="11:13" x14ac:dyDescent="0.3">
      <c r="K212"/>
      <c r="L212"/>
      <c r="M212"/>
    </row>
    <row r="213" spans="11:13" x14ac:dyDescent="0.3">
      <c r="K213"/>
      <c r="L213"/>
      <c r="M213"/>
    </row>
    <row r="214" spans="11:13" x14ac:dyDescent="0.3">
      <c r="K214"/>
      <c r="L214"/>
      <c r="M214"/>
    </row>
    <row r="215" spans="11:13" x14ac:dyDescent="0.3">
      <c r="K215"/>
      <c r="L215"/>
      <c r="M215"/>
    </row>
    <row r="216" spans="11:13" x14ac:dyDescent="0.3">
      <c r="K216"/>
      <c r="L216"/>
      <c r="M216"/>
    </row>
    <row r="217" spans="11:13" x14ac:dyDescent="0.3">
      <c r="K217"/>
      <c r="L217"/>
      <c r="M217"/>
    </row>
    <row r="218" spans="11:13" x14ac:dyDescent="0.3">
      <c r="K218"/>
      <c r="L218"/>
      <c r="M218"/>
    </row>
    <row r="219" spans="11:13" x14ac:dyDescent="0.3">
      <c r="K219"/>
      <c r="L219"/>
      <c r="M219"/>
    </row>
    <row r="220" spans="11:13" x14ac:dyDescent="0.3">
      <c r="K220"/>
      <c r="L220"/>
      <c r="M220"/>
    </row>
    <row r="221" spans="11:13" x14ac:dyDescent="0.3">
      <c r="K221"/>
      <c r="L221"/>
      <c r="M221"/>
    </row>
    <row r="222" spans="11:13" x14ac:dyDescent="0.3">
      <c r="K222"/>
      <c r="L222"/>
      <c r="M222"/>
    </row>
    <row r="223" spans="11:13" x14ac:dyDescent="0.3">
      <c r="K223"/>
      <c r="L223"/>
      <c r="M223"/>
    </row>
    <row r="224" spans="11:13" x14ac:dyDescent="0.3">
      <c r="K224"/>
      <c r="L224"/>
      <c r="M224"/>
    </row>
    <row r="225" spans="11:13" x14ac:dyDescent="0.3">
      <c r="K225"/>
      <c r="L225"/>
      <c r="M225"/>
    </row>
    <row r="226" spans="11:13" x14ac:dyDescent="0.3">
      <c r="K226"/>
      <c r="L226"/>
      <c r="M226"/>
    </row>
    <row r="227" spans="11:13" x14ac:dyDescent="0.3">
      <c r="K227"/>
      <c r="L227"/>
      <c r="M227"/>
    </row>
    <row r="228" spans="11:13" x14ac:dyDescent="0.3">
      <c r="K228"/>
      <c r="L228"/>
      <c r="M228"/>
    </row>
    <row r="229" spans="11:13" x14ac:dyDescent="0.3">
      <c r="K229"/>
      <c r="L229"/>
      <c r="M229"/>
    </row>
    <row r="230" spans="11:13" x14ac:dyDescent="0.3">
      <c r="K230"/>
      <c r="L230"/>
      <c r="M230"/>
    </row>
    <row r="231" spans="11:13" x14ac:dyDescent="0.3">
      <c r="K231"/>
      <c r="L231"/>
      <c r="M231"/>
    </row>
    <row r="232" spans="11:13" x14ac:dyDescent="0.3">
      <c r="K232"/>
      <c r="L232"/>
      <c r="M232"/>
    </row>
    <row r="233" spans="11:13" x14ac:dyDescent="0.3">
      <c r="K233"/>
      <c r="L233"/>
      <c r="M233"/>
    </row>
    <row r="234" spans="11:13" x14ac:dyDescent="0.3">
      <c r="K234"/>
      <c r="L234"/>
      <c r="M234"/>
    </row>
    <row r="235" spans="11:13" x14ac:dyDescent="0.3">
      <c r="K235"/>
      <c r="L235"/>
      <c r="M235"/>
    </row>
    <row r="236" spans="11:13" x14ac:dyDescent="0.3">
      <c r="K236"/>
      <c r="L236"/>
      <c r="M236"/>
    </row>
    <row r="237" spans="11:13" x14ac:dyDescent="0.3">
      <c r="K237"/>
      <c r="L237"/>
      <c r="M237"/>
    </row>
    <row r="238" spans="11:13" x14ac:dyDescent="0.3">
      <c r="K238"/>
      <c r="L238"/>
      <c r="M238"/>
    </row>
    <row r="239" spans="11:13" x14ac:dyDescent="0.3">
      <c r="K239"/>
      <c r="L239"/>
      <c r="M239"/>
    </row>
    <row r="240" spans="11:13" x14ac:dyDescent="0.3">
      <c r="K240"/>
      <c r="L240"/>
      <c r="M240"/>
    </row>
    <row r="241" spans="11:13" x14ac:dyDescent="0.3">
      <c r="K241"/>
      <c r="L241"/>
      <c r="M241"/>
    </row>
    <row r="242" spans="11:13" x14ac:dyDescent="0.3">
      <c r="K242"/>
      <c r="L242"/>
      <c r="M242"/>
    </row>
    <row r="243" spans="11:13" x14ac:dyDescent="0.3">
      <c r="K243"/>
      <c r="L243"/>
      <c r="M243"/>
    </row>
    <row r="244" spans="11:13" x14ac:dyDescent="0.3">
      <c r="K244"/>
      <c r="L244"/>
      <c r="M244"/>
    </row>
    <row r="245" spans="11:13" x14ac:dyDescent="0.3">
      <c r="K245"/>
      <c r="L245"/>
      <c r="M245"/>
    </row>
    <row r="246" spans="11:13" x14ac:dyDescent="0.3">
      <c r="K246"/>
      <c r="L246"/>
      <c r="M246"/>
    </row>
    <row r="247" spans="11:13" x14ac:dyDescent="0.3">
      <c r="K247"/>
      <c r="L247"/>
      <c r="M247"/>
    </row>
    <row r="248" spans="11:13" x14ac:dyDescent="0.3">
      <c r="K248"/>
      <c r="L248"/>
      <c r="M248"/>
    </row>
    <row r="249" spans="11:13" x14ac:dyDescent="0.3">
      <c r="K249"/>
      <c r="L249"/>
      <c r="M249"/>
    </row>
    <row r="250" spans="11:13" x14ac:dyDescent="0.3">
      <c r="K250"/>
      <c r="L250"/>
      <c r="M250"/>
    </row>
    <row r="251" spans="11:13" x14ac:dyDescent="0.3">
      <c r="K251"/>
      <c r="L251"/>
      <c r="M251"/>
    </row>
    <row r="252" spans="11:13" x14ac:dyDescent="0.3">
      <c r="K252"/>
      <c r="L252"/>
      <c r="M252"/>
    </row>
    <row r="253" spans="11:13" x14ac:dyDescent="0.3">
      <c r="K253"/>
      <c r="L253"/>
      <c r="M253"/>
    </row>
    <row r="254" spans="11:13" x14ac:dyDescent="0.3">
      <c r="K254"/>
      <c r="L254"/>
      <c r="M254"/>
    </row>
    <row r="255" spans="11:13" x14ac:dyDescent="0.3">
      <c r="K255"/>
      <c r="L255"/>
      <c r="M255"/>
    </row>
    <row r="256" spans="11:13" x14ac:dyDescent="0.3">
      <c r="K256"/>
      <c r="L256"/>
      <c r="M256"/>
    </row>
    <row r="257" spans="11:13" x14ac:dyDescent="0.3">
      <c r="K257"/>
      <c r="L257"/>
      <c r="M257"/>
    </row>
    <row r="258" spans="11:13" x14ac:dyDescent="0.3">
      <c r="K258"/>
      <c r="L258"/>
      <c r="M258"/>
    </row>
    <row r="259" spans="11:13" x14ac:dyDescent="0.3">
      <c r="K259"/>
      <c r="L259"/>
      <c r="M259"/>
    </row>
    <row r="260" spans="11:13" x14ac:dyDescent="0.3">
      <c r="K260"/>
      <c r="L260"/>
      <c r="M260"/>
    </row>
    <row r="261" spans="11:13" x14ac:dyDescent="0.3">
      <c r="K261"/>
      <c r="L261"/>
      <c r="M261"/>
    </row>
    <row r="262" spans="11:13" x14ac:dyDescent="0.3">
      <c r="K262"/>
      <c r="L262"/>
      <c r="M262"/>
    </row>
    <row r="263" spans="11:13" x14ac:dyDescent="0.3">
      <c r="K263"/>
      <c r="L263"/>
      <c r="M263"/>
    </row>
    <row r="264" spans="11:13" x14ac:dyDescent="0.3">
      <c r="K264"/>
      <c r="L264"/>
      <c r="M264"/>
    </row>
    <row r="265" spans="11:13" x14ac:dyDescent="0.3">
      <c r="K265"/>
      <c r="L265"/>
      <c r="M265"/>
    </row>
    <row r="266" spans="11:13" x14ac:dyDescent="0.3">
      <c r="K266"/>
      <c r="L266"/>
      <c r="M266"/>
    </row>
    <row r="267" spans="11:13" x14ac:dyDescent="0.3">
      <c r="K267"/>
      <c r="L267"/>
      <c r="M267"/>
    </row>
    <row r="268" spans="11:13" x14ac:dyDescent="0.3">
      <c r="K268"/>
      <c r="L268"/>
      <c r="M268"/>
    </row>
    <row r="269" spans="11:13" x14ac:dyDescent="0.3">
      <c r="K269"/>
      <c r="L269"/>
      <c r="M269"/>
    </row>
    <row r="270" spans="11:13" x14ac:dyDescent="0.3">
      <c r="K270"/>
      <c r="L270"/>
      <c r="M270"/>
    </row>
    <row r="271" spans="11:13" x14ac:dyDescent="0.3">
      <c r="K271"/>
      <c r="L271"/>
      <c r="M271"/>
    </row>
    <row r="272" spans="11:13" x14ac:dyDescent="0.3">
      <c r="K272"/>
      <c r="L272"/>
      <c r="M272"/>
    </row>
    <row r="273" spans="11:13" x14ac:dyDescent="0.3">
      <c r="K273"/>
      <c r="L273"/>
      <c r="M273"/>
    </row>
    <row r="274" spans="11:13" x14ac:dyDescent="0.3">
      <c r="K274"/>
      <c r="L274"/>
      <c r="M274"/>
    </row>
    <row r="275" spans="11:13" x14ac:dyDescent="0.3">
      <c r="K275"/>
      <c r="L275"/>
      <c r="M275"/>
    </row>
    <row r="276" spans="11:13" x14ac:dyDescent="0.3">
      <c r="K276"/>
      <c r="L276"/>
      <c r="M276"/>
    </row>
    <row r="277" spans="11:13" x14ac:dyDescent="0.3">
      <c r="K277"/>
      <c r="L277"/>
      <c r="M277"/>
    </row>
    <row r="278" spans="11:13" x14ac:dyDescent="0.3">
      <c r="K278"/>
      <c r="L278"/>
      <c r="M278"/>
    </row>
    <row r="279" spans="11:13" x14ac:dyDescent="0.3">
      <c r="K279"/>
      <c r="L279"/>
      <c r="M279"/>
    </row>
    <row r="280" spans="11:13" x14ac:dyDescent="0.3">
      <c r="K280"/>
      <c r="L280"/>
      <c r="M280"/>
    </row>
    <row r="281" spans="11:13" x14ac:dyDescent="0.3">
      <c r="K281"/>
      <c r="L281"/>
      <c r="M281"/>
    </row>
    <row r="282" spans="11:13" x14ac:dyDescent="0.3">
      <c r="K282"/>
      <c r="L282"/>
      <c r="M282"/>
    </row>
    <row r="283" spans="11:13" x14ac:dyDescent="0.3">
      <c r="K283"/>
      <c r="L283"/>
      <c r="M283"/>
    </row>
    <row r="284" spans="11:13" x14ac:dyDescent="0.3">
      <c r="K284"/>
      <c r="L284"/>
      <c r="M284"/>
    </row>
    <row r="285" spans="11:13" x14ac:dyDescent="0.3">
      <c r="K285"/>
      <c r="L285"/>
      <c r="M285"/>
    </row>
    <row r="286" spans="11:13" x14ac:dyDescent="0.3">
      <c r="K286"/>
      <c r="L286"/>
      <c r="M286"/>
    </row>
    <row r="287" spans="11:13" x14ac:dyDescent="0.3">
      <c r="K287"/>
      <c r="L287"/>
      <c r="M287"/>
    </row>
    <row r="288" spans="11:13" x14ac:dyDescent="0.3">
      <c r="K288"/>
      <c r="L288"/>
      <c r="M288"/>
    </row>
    <row r="289" spans="11:13" x14ac:dyDescent="0.3">
      <c r="K289"/>
      <c r="L289"/>
      <c r="M289"/>
    </row>
    <row r="290" spans="11:13" x14ac:dyDescent="0.3">
      <c r="K290"/>
      <c r="L290"/>
      <c r="M290"/>
    </row>
    <row r="291" spans="11:13" x14ac:dyDescent="0.3">
      <c r="K291"/>
      <c r="L291"/>
      <c r="M291"/>
    </row>
    <row r="292" spans="11:13" x14ac:dyDescent="0.3">
      <c r="K292"/>
      <c r="L292"/>
      <c r="M292"/>
    </row>
    <row r="293" spans="11:13" x14ac:dyDescent="0.3">
      <c r="K293"/>
      <c r="L293"/>
      <c r="M293"/>
    </row>
    <row r="294" spans="11:13" x14ac:dyDescent="0.3">
      <c r="K294"/>
      <c r="L294"/>
      <c r="M294"/>
    </row>
    <row r="295" spans="11:13" x14ac:dyDescent="0.3">
      <c r="K295"/>
      <c r="L295"/>
      <c r="M295"/>
    </row>
    <row r="296" spans="11:13" x14ac:dyDescent="0.3">
      <c r="K296"/>
      <c r="L296"/>
      <c r="M296"/>
    </row>
    <row r="297" spans="11:13" x14ac:dyDescent="0.3">
      <c r="K297"/>
      <c r="L297"/>
      <c r="M297"/>
    </row>
    <row r="298" spans="11:13" x14ac:dyDescent="0.3">
      <c r="K298"/>
      <c r="L298"/>
      <c r="M298"/>
    </row>
    <row r="299" spans="11:13" x14ac:dyDescent="0.3">
      <c r="K299"/>
      <c r="L299"/>
      <c r="M299"/>
    </row>
    <row r="300" spans="11:13" x14ac:dyDescent="0.3">
      <c r="K300"/>
      <c r="L300"/>
      <c r="M300"/>
    </row>
    <row r="301" spans="11:13" x14ac:dyDescent="0.3">
      <c r="K301"/>
      <c r="L301"/>
      <c r="M301"/>
    </row>
    <row r="302" spans="11:13" x14ac:dyDescent="0.3">
      <c r="K302"/>
      <c r="L302"/>
      <c r="M302"/>
    </row>
  </sheetData>
  <pageMargins left="0.7" right="0.7" top="0.78740157499999996" bottom="0.78740157499999996" header="0.3" footer="0.3"/>
  <drawing r:id="rId2"/>
  <tableParts count="1">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73119C3A-3970-4BBF-A3A9-659CD52123D7}">
          <x14:formula1>
            <xm:f>Metadaten!$J$3:$J$4</xm:f>
          </x14:formula1>
          <xm:sqref>D2:D60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AE5AD-0FB7-42D0-ACE0-194C82C6F19B}">
  <sheetPr codeName="Tabelle8"/>
  <dimension ref="B2:F9"/>
  <sheetViews>
    <sheetView workbookViewId="0">
      <selection activeCell="D17" sqref="D17"/>
    </sheetView>
  </sheetViews>
  <sheetFormatPr defaultColWidth="11.3984375" defaultRowHeight="13" x14ac:dyDescent="0.3"/>
  <cols>
    <col min="2" max="2" width="4.09765625" bestFit="1" customWidth="1"/>
    <col min="3" max="3" width="22.296875" bestFit="1" customWidth="1"/>
    <col min="4" max="4" width="58.8984375" bestFit="1" customWidth="1"/>
    <col min="5" max="6" width="14.3984375" bestFit="1" customWidth="1"/>
  </cols>
  <sheetData>
    <row r="2" spans="2:6" x14ac:dyDescent="0.3">
      <c r="B2" t="s">
        <v>0</v>
      </c>
      <c r="C2" t="s">
        <v>2819</v>
      </c>
      <c r="D2" t="s">
        <v>2820</v>
      </c>
      <c r="E2" t="s">
        <v>2821</v>
      </c>
      <c r="F2" t="s">
        <v>2822</v>
      </c>
    </row>
    <row r="3" spans="2:6" x14ac:dyDescent="0.3">
      <c r="B3">
        <v>1</v>
      </c>
      <c r="C3" t="s">
        <v>2823</v>
      </c>
      <c r="D3" t="s">
        <v>2824</v>
      </c>
    </row>
    <row r="4" spans="2:6" x14ac:dyDescent="0.3">
      <c r="B4">
        <v>2</v>
      </c>
      <c r="C4" t="s">
        <v>2825</v>
      </c>
      <c r="D4" t="s">
        <v>2826</v>
      </c>
    </row>
    <row r="5" spans="2:6" x14ac:dyDescent="0.3">
      <c r="B5">
        <v>3</v>
      </c>
      <c r="C5" t="s">
        <v>2827</v>
      </c>
      <c r="D5" t="s">
        <v>2828</v>
      </c>
    </row>
    <row r="6" spans="2:6" x14ac:dyDescent="0.3">
      <c r="B6">
        <v>4</v>
      </c>
      <c r="C6" t="s">
        <v>2829</v>
      </c>
      <c r="D6" t="s">
        <v>2830</v>
      </c>
    </row>
    <row r="7" spans="2:6" x14ac:dyDescent="0.3">
      <c r="B7">
        <v>5</v>
      </c>
      <c r="C7" t="s">
        <v>2831</v>
      </c>
      <c r="D7" t="s">
        <v>2832</v>
      </c>
    </row>
    <row r="8" spans="2:6" x14ac:dyDescent="0.3">
      <c r="B8">
        <v>6</v>
      </c>
      <c r="C8" t="s">
        <v>2833</v>
      </c>
      <c r="D8" t="s">
        <v>2834</v>
      </c>
    </row>
    <row r="9" spans="2:6" x14ac:dyDescent="0.3">
      <c r="B9">
        <v>7</v>
      </c>
      <c r="C9" t="s">
        <v>2835</v>
      </c>
      <c r="D9" t="s">
        <v>2836</v>
      </c>
    </row>
  </sheetData>
  <pageMargins left="0.7" right="0.7" top="0.78740157499999996" bottom="0.78740157499999996"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8E313-3FDA-46C1-B9DC-2D0505F7384C}">
  <sheetPr codeName="Tabelle9"/>
  <dimension ref="B2:F20"/>
  <sheetViews>
    <sheetView workbookViewId="0">
      <selection activeCell="C13" sqref="C13"/>
    </sheetView>
  </sheetViews>
  <sheetFormatPr defaultColWidth="43" defaultRowHeight="13" x14ac:dyDescent="0.3"/>
  <cols>
    <col min="4" max="4" width="4.296875" bestFit="1" customWidth="1"/>
    <col min="5" max="5" width="18.69921875" customWidth="1"/>
  </cols>
  <sheetData>
    <row r="2" spans="2:6" x14ac:dyDescent="0.3">
      <c r="B2" t="s">
        <v>0</v>
      </c>
      <c r="D2" t="s">
        <v>0</v>
      </c>
      <c r="E2" t="s">
        <v>2737</v>
      </c>
      <c r="F2" t="s">
        <v>2837</v>
      </c>
    </row>
    <row r="3" spans="2:6" x14ac:dyDescent="0.3">
      <c r="D3" s="156">
        <v>1</v>
      </c>
      <c r="E3" s="156" t="s">
        <v>2789</v>
      </c>
      <c r="F3" s="156" t="s">
        <v>2790</v>
      </c>
    </row>
    <row r="4" spans="2:6" x14ac:dyDescent="0.3">
      <c r="D4" s="156">
        <v>2</v>
      </c>
      <c r="E4" s="156" t="s">
        <v>2789</v>
      </c>
      <c r="F4" s="156" t="s">
        <v>2807</v>
      </c>
    </row>
    <row r="5" spans="2:6" x14ac:dyDescent="0.3">
      <c r="D5" s="156">
        <v>3</v>
      </c>
      <c r="E5" s="156" t="s">
        <v>2804</v>
      </c>
      <c r="F5" s="156" t="s">
        <v>846</v>
      </c>
    </row>
    <row r="6" spans="2:6" x14ac:dyDescent="0.3">
      <c r="D6" s="156">
        <v>4</v>
      </c>
      <c r="E6" s="156" t="s">
        <v>393</v>
      </c>
      <c r="F6" s="156" t="s">
        <v>2797</v>
      </c>
    </row>
    <row r="7" spans="2:6" x14ac:dyDescent="0.3">
      <c r="D7" s="156">
        <v>5</v>
      </c>
      <c r="E7" s="156" t="s">
        <v>393</v>
      </c>
      <c r="F7" s="156" t="s">
        <v>2796</v>
      </c>
    </row>
    <row r="8" spans="2:6" x14ac:dyDescent="0.3">
      <c r="D8" s="156">
        <v>6</v>
      </c>
      <c r="E8" s="156" t="s">
        <v>393</v>
      </c>
      <c r="F8" s="156" t="s">
        <v>2794</v>
      </c>
    </row>
    <row r="9" spans="2:6" x14ac:dyDescent="0.3">
      <c r="D9" s="156">
        <v>7</v>
      </c>
      <c r="E9" s="156" t="s">
        <v>5</v>
      </c>
      <c r="F9" s="156" t="s">
        <v>2745</v>
      </c>
    </row>
    <row r="10" spans="2:6" x14ac:dyDescent="0.3">
      <c r="D10" s="156">
        <v>8</v>
      </c>
      <c r="E10" s="156" t="s">
        <v>5</v>
      </c>
      <c r="F10" s="156" t="s">
        <v>2750</v>
      </c>
    </row>
    <row r="11" spans="2:6" x14ac:dyDescent="0.3">
      <c r="D11" s="156">
        <v>9</v>
      </c>
      <c r="E11" s="156" t="s">
        <v>5</v>
      </c>
      <c r="F11" s="156" t="s">
        <v>2751</v>
      </c>
    </row>
    <row r="12" spans="2:6" x14ac:dyDescent="0.3">
      <c r="D12" s="156">
        <v>10</v>
      </c>
      <c r="E12" s="156" t="s">
        <v>5</v>
      </c>
      <c r="F12" s="156" t="s">
        <v>2757</v>
      </c>
    </row>
    <row r="13" spans="2:6" x14ac:dyDescent="0.3">
      <c r="D13" s="156">
        <v>11</v>
      </c>
      <c r="E13" s="156" t="s">
        <v>5</v>
      </c>
      <c r="F13" s="156" t="s">
        <v>2755</v>
      </c>
    </row>
    <row r="14" spans="2:6" x14ac:dyDescent="0.3">
      <c r="D14" s="156">
        <v>12</v>
      </c>
      <c r="E14" s="156" t="s">
        <v>2761</v>
      </c>
      <c r="F14" s="156" t="s">
        <v>2791</v>
      </c>
    </row>
    <row r="15" spans="2:6" x14ac:dyDescent="0.3">
      <c r="D15" s="156">
        <v>13</v>
      </c>
      <c r="E15" s="156" t="s">
        <v>2761</v>
      </c>
      <c r="F15" s="156" t="s">
        <v>2779</v>
      </c>
    </row>
    <row r="16" spans="2:6" x14ac:dyDescent="0.3">
      <c r="D16" s="156">
        <v>14</v>
      </c>
      <c r="E16" s="156" t="s">
        <v>2761</v>
      </c>
      <c r="F16" s="156" t="s">
        <v>2765</v>
      </c>
    </row>
    <row r="17" spans="4:6" x14ac:dyDescent="0.3">
      <c r="D17" s="156">
        <v>15</v>
      </c>
      <c r="E17" s="156" t="s">
        <v>2761</v>
      </c>
      <c r="F17" s="156" t="s">
        <v>2762</v>
      </c>
    </row>
    <row r="18" spans="4:6" x14ac:dyDescent="0.3">
      <c r="D18" s="156">
        <v>16</v>
      </c>
      <c r="E18" s="156" t="s">
        <v>300</v>
      </c>
      <c r="F18" s="156" t="s">
        <v>2759</v>
      </c>
    </row>
    <row r="19" spans="4:6" x14ac:dyDescent="0.3">
      <c r="D19" s="156">
        <v>17</v>
      </c>
      <c r="E19" s="156" t="s">
        <v>2145</v>
      </c>
      <c r="F19" s="156" t="s">
        <v>2756</v>
      </c>
    </row>
    <row r="20" spans="4:6" x14ac:dyDescent="0.3">
      <c r="D20" s="156">
        <v>18</v>
      </c>
      <c r="E20" s="156" t="s">
        <v>2145</v>
      </c>
      <c r="F20" s="156" t="s">
        <v>2752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9FBB4-15A6-459A-9633-CEBE6A1FFD35}">
  <sheetPr codeName="Tabelle10"/>
  <dimension ref="A1"/>
  <sheetViews>
    <sheetView workbookViewId="0"/>
  </sheetViews>
  <sheetFormatPr defaultColWidth="11.3984375" defaultRowHeight="13" x14ac:dyDescent="0.3"/>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B8B2A-EA90-4770-ABCF-E1CF5CED7F52}">
  <sheetPr codeName="Tabelle11">
    <tabColor rgb="FF00B0F0"/>
  </sheetPr>
  <dimension ref="A1:AF403"/>
  <sheetViews>
    <sheetView tabSelected="1" zoomScaleNormal="100" workbookViewId="0">
      <pane ySplit="2" topLeftCell="A81" activePane="bottomLeft" state="frozen"/>
      <selection pane="bottomLeft" activeCell="O81" sqref="O81"/>
    </sheetView>
  </sheetViews>
  <sheetFormatPr defaultColWidth="11.3984375" defaultRowHeight="19.5" customHeight="1" x14ac:dyDescent="0.3"/>
  <cols>
    <col min="1" max="1" width="4.296875" customWidth="1"/>
    <col min="2" max="2" width="11.69921875" hidden="1" customWidth="1"/>
    <col min="3" max="3" width="12.69921875" style="83" customWidth="1"/>
    <col min="4" max="4" width="33.3984375" style="83" customWidth="1"/>
    <col min="5" max="5" width="43" style="83" customWidth="1"/>
    <col min="6" max="6" width="15.59765625" style="83" customWidth="1"/>
    <col min="7" max="7" width="15.09765625" style="83" customWidth="1"/>
    <col min="8" max="8" width="42.8984375" style="82" customWidth="1"/>
    <col min="9" max="9" width="14.3984375" style="83" customWidth="1"/>
    <col min="10" max="10" width="20" bestFit="1" customWidth="1"/>
    <col min="11" max="11" width="15.69921875" customWidth="1"/>
    <col min="12" max="12" width="63.8984375" style="83" hidden="1" customWidth="1"/>
    <col min="13" max="13" width="18.3984375" style="121" customWidth="1"/>
    <col min="16" max="16" width="25.09765625" hidden="1" customWidth="1"/>
    <col min="17" max="18" width="19.3984375" style="78" customWidth="1"/>
    <col min="19" max="19" width="18.59765625" style="78" customWidth="1"/>
    <col min="20" max="20" width="48.59765625" style="79" customWidth="1"/>
    <col min="21" max="21" width="20.69921875" bestFit="1" customWidth="1"/>
  </cols>
  <sheetData>
    <row r="1" spans="1:21" ht="189.75" customHeight="1" x14ac:dyDescent="0.3"/>
    <row r="2" spans="1:21" s="78" customFormat="1" ht="39" x14ac:dyDescent="0.3">
      <c r="A2" s="78" t="s">
        <v>0</v>
      </c>
      <c r="B2" s="79" t="s">
        <v>2838</v>
      </c>
      <c r="C2" s="128" t="s">
        <v>49</v>
      </c>
      <c r="D2" s="128" t="s">
        <v>562</v>
      </c>
      <c r="E2" s="128" t="s">
        <v>2839</v>
      </c>
      <c r="F2" s="79" t="s">
        <v>2840</v>
      </c>
      <c r="G2" s="79" t="s">
        <v>2841</v>
      </c>
      <c r="H2" s="125" t="s">
        <v>2842</v>
      </c>
      <c r="I2" s="79" t="s">
        <v>51</v>
      </c>
      <c r="J2" s="78" t="s">
        <v>2843</v>
      </c>
      <c r="K2" s="78" t="s">
        <v>2844</v>
      </c>
      <c r="L2" s="83" t="s">
        <v>2845</v>
      </c>
      <c r="M2" s="126" t="s">
        <v>2846</v>
      </c>
      <c r="N2" s="78" t="s">
        <v>2847</v>
      </c>
      <c r="O2" s="127" t="s">
        <v>2848</v>
      </c>
      <c r="P2" t="s">
        <v>2849</v>
      </c>
      <c r="Q2" s="79" t="s">
        <v>2850</v>
      </c>
      <c r="R2" s="79" t="s">
        <v>2851</v>
      </c>
      <c r="S2" s="79" t="s">
        <v>2852</v>
      </c>
      <c r="T2" s="79" t="s">
        <v>2853</v>
      </c>
      <c r="U2" s="78" t="s">
        <v>2854</v>
      </c>
    </row>
    <row r="3" spans="1:21" s="78" customFormat="1" ht="13" hidden="1" x14ac:dyDescent="0.3">
      <c r="A3" s="78">
        <f>-1 * (ROW() - ROW(Tabelle1[[#Headers],['#]])) + 635</f>
        <v>634</v>
      </c>
      <c r="B3" s="79"/>
      <c r="C3" s="79" t="s">
        <v>2761</v>
      </c>
      <c r="D3" s="79" t="s">
        <v>2030</v>
      </c>
      <c r="E3" s="79" t="s">
        <v>2855</v>
      </c>
      <c r="F3" s="79" t="s">
        <v>2856</v>
      </c>
      <c r="G3" s="79" t="s">
        <v>2857</v>
      </c>
      <c r="H3" s="84" t="s">
        <v>2858</v>
      </c>
      <c r="I3" s="79" t="s">
        <v>2859</v>
      </c>
      <c r="L3" s="83"/>
      <c r="M3" s="122" t="s">
        <v>2860</v>
      </c>
      <c r="N3" s="85">
        <v>45852</v>
      </c>
      <c r="O3" s="85">
        <v>45975</v>
      </c>
      <c r="P3"/>
      <c r="Q3" s="79"/>
      <c r="R3" s="79"/>
      <c r="S3" s="79"/>
      <c r="T3" s="79"/>
    </row>
    <row r="4" spans="1:21" s="78" customFormat="1" ht="13" hidden="1" x14ac:dyDescent="0.3">
      <c r="A4" s="78">
        <f>-1 * (ROW() - ROW(Tabelle1[[#Headers],['#]])) + 635</f>
        <v>633</v>
      </c>
      <c r="C4" s="79" t="s">
        <v>2861</v>
      </c>
      <c r="D4" s="79" t="s">
        <v>2862</v>
      </c>
      <c r="E4" s="79" t="s">
        <v>2863</v>
      </c>
      <c r="F4" s="79" t="s">
        <v>2864</v>
      </c>
      <c r="G4" s="79" t="s">
        <v>2865</v>
      </c>
      <c r="H4" s="84" t="s">
        <v>2866</v>
      </c>
      <c r="I4" s="79" t="s">
        <v>2859</v>
      </c>
      <c r="K4" s="85"/>
      <c r="L4" s="79"/>
      <c r="M4" s="122">
        <v>10000</v>
      </c>
      <c r="N4" s="85">
        <v>45863</v>
      </c>
      <c r="O4" s="85">
        <v>46387</v>
      </c>
      <c r="Q4" s="79"/>
      <c r="T4" s="79" t="s">
        <v>2867</v>
      </c>
    </row>
    <row r="5" spans="1:21" s="78" customFormat="1" ht="26" hidden="1" x14ac:dyDescent="0.3">
      <c r="A5" s="78">
        <f>-1 * (ROW() - ROW(Tabelle1[[#Headers],['#]])) + 635</f>
        <v>632</v>
      </c>
      <c r="C5" s="79" t="s">
        <v>691</v>
      </c>
      <c r="D5" s="79" t="s">
        <v>692</v>
      </c>
      <c r="E5" s="79" t="s">
        <v>2868</v>
      </c>
      <c r="F5" s="79" t="s">
        <v>2869</v>
      </c>
      <c r="G5" s="79" t="s">
        <v>2865</v>
      </c>
      <c r="H5" s="84" t="s">
        <v>2870</v>
      </c>
      <c r="I5" s="79" t="s">
        <v>2871</v>
      </c>
      <c r="K5" s="85"/>
      <c r="L5" s="79"/>
      <c r="M5" s="122">
        <v>45000</v>
      </c>
      <c r="N5" s="85">
        <v>45855</v>
      </c>
      <c r="O5" s="85">
        <v>46203</v>
      </c>
      <c r="Q5" s="79"/>
      <c r="T5" s="79" t="s">
        <v>2872</v>
      </c>
    </row>
    <row r="6" spans="1:21" s="78" customFormat="1" ht="13" hidden="1" x14ac:dyDescent="0.3">
      <c r="A6" s="78">
        <f>-1 * (ROW() - ROW(Tabelle1[[#Headers],['#]])) + 635</f>
        <v>631</v>
      </c>
      <c r="B6" s="79"/>
      <c r="C6" s="79" t="s">
        <v>2761</v>
      </c>
      <c r="D6" s="79" t="s">
        <v>2030</v>
      </c>
      <c r="E6" s="79" t="s">
        <v>2873</v>
      </c>
      <c r="F6" s="79" t="s">
        <v>2856</v>
      </c>
      <c r="G6" s="79" t="s">
        <v>2857</v>
      </c>
      <c r="H6" s="84" t="s">
        <v>2874</v>
      </c>
      <c r="I6" s="79" t="s">
        <v>2875</v>
      </c>
      <c r="J6" s="85">
        <v>45848</v>
      </c>
      <c r="L6" s="83"/>
      <c r="M6" s="122" t="s">
        <v>2876</v>
      </c>
      <c r="N6" s="85">
        <v>45852</v>
      </c>
      <c r="O6" s="85">
        <v>45975</v>
      </c>
      <c r="P6"/>
      <c r="Q6" s="79"/>
      <c r="R6" s="79"/>
      <c r="S6" s="79"/>
      <c r="T6" s="79"/>
    </row>
    <row r="7" spans="1:21" s="78" customFormat="1" ht="26" hidden="1" x14ac:dyDescent="0.3">
      <c r="A7" s="78">
        <f>-1 * (ROW() - ROW(Tabelle1[[#Headers],['#]])) + 635</f>
        <v>630</v>
      </c>
      <c r="B7" s="79"/>
      <c r="C7" s="79" t="s">
        <v>5</v>
      </c>
      <c r="D7" s="79" t="s">
        <v>2877</v>
      </c>
      <c r="E7" s="79" t="s">
        <v>2878</v>
      </c>
      <c r="F7" s="79" t="s">
        <v>2879</v>
      </c>
      <c r="G7" s="79" t="s">
        <v>2865</v>
      </c>
      <c r="H7" s="86" t="s">
        <v>2880</v>
      </c>
      <c r="I7" s="79" t="s">
        <v>2875</v>
      </c>
      <c r="J7" s="85">
        <v>45840</v>
      </c>
      <c r="K7" s="122"/>
      <c r="L7" s="122">
        <v>150000</v>
      </c>
      <c r="M7" s="122">
        <v>30000</v>
      </c>
      <c r="N7" s="87">
        <v>45845</v>
      </c>
      <c r="O7" s="85">
        <v>45900</v>
      </c>
      <c r="P7"/>
      <c r="Q7" s="79"/>
      <c r="R7" s="79"/>
      <c r="S7" s="79"/>
      <c r="T7" s="79"/>
    </row>
    <row r="8" spans="1:21" s="78" customFormat="1" ht="26" hidden="1" x14ac:dyDescent="0.3">
      <c r="A8" s="78">
        <f>-1 * (ROW() - ROW(Tabelle1[[#Headers],['#]])) + 635</f>
        <v>629</v>
      </c>
      <c r="B8" s="79"/>
      <c r="C8" s="79" t="s">
        <v>2881</v>
      </c>
      <c r="D8" s="79" t="s">
        <v>2882</v>
      </c>
      <c r="E8" s="79" t="s">
        <v>2883</v>
      </c>
      <c r="F8" s="79" t="s">
        <v>2856</v>
      </c>
      <c r="G8" s="79" t="s">
        <v>2857</v>
      </c>
      <c r="H8" s="84" t="s">
        <v>2884</v>
      </c>
      <c r="I8" s="79" t="s">
        <v>2871</v>
      </c>
      <c r="J8" s="85"/>
      <c r="K8" s="79"/>
      <c r="L8" s="83"/>
      <c r="M8" s="122">
        <v>150000</v>
      </c>
      <c r="N8" s="85">
        <v>45858</v>
      </c>
      <c r="P8"/>
      <c r="Q8" s="79"/>
      <c r="R8" s="79"/>
      <c r="S8" s="79"/>
      <c r="T8" s="79" t="s">
        <v>2867</v>
      </c>
    </row>
    <row r="9" spans="1:21" s="78" customFormat="1" ht="26" hidden="1" x14ac:dyDescent="0.3">
      <c r="A9" s="78">
        <f>-1 * (ROW() - ROW(Tabelle1[[#Headers],['#]])) + 635</f>
        <v>628</v>
      </c>
      <c r="B9" s="79"/>
      <c r="C9" s="79" t="s">
        <v>2881</v>
      </c>
      <c r="D9" s="79" t="s">
        <v>2882</v>
      </c>
      <c r="E9" s="79" t="s">
        <v>2885</v>
      </c>
      <c r="F9" s="79" t="s">
        <v>2856</v>
      </c>
      <c r="G9" s="79" t="s">
        <v>2857</v>
      </c>
      <c r="H9" s="84" t="s">
        <v>2886</v>
      </c>
      <c r="I9" s="79" t="s">
        <v>2887</v>
      </c>
      <c r="J9" s="85"/>
      <c r="K9" s="79"/>
      <c r="L9" s="83"/>
      <c r="M9" s="122">
        <v>600000</v>
      </c>
      <c r="N9" s="85">
        <v>45858</v>
      </c>
      <c r="P9"/>
      <c r="Q9" s="79"/>
      <c r="R9" s="79"/>
      <c r="S9" s="79"/>
      <c r="T9" s="79" t="s">
        <v>2867</v>
      </c>
    </row>
    <row r="10" spans="1:21" s="78" customFormat="1" ht="13" hidden="1" x14ac:dyDescent="0.3">
      <c r="A10" s="78">
        <f>-1 * (ROW() - ROW(Tabelle1[[#Headers],['#]])) + 635</f>
        <v>627</v>
      </c>
      <c r="B10" s="79"/>
      <c r="C10" s="79" t="s">
        <v>2888</v>
      </c>
      <c r="D10" s="79" t="s">
        <v>2889</v>
      </c>
      <c r="E10" s="79" t="s">
        <v>2890</v>
      </c>
      <c r="F10" s="79" t="s">
        <v>2856</v>
      </c>
      <c r="G10" s="79" t="s">
        <v>2857</v>
      </c>
      <c r="H10" s="84" t="s">
        <v>2891</v>
      </c>
      <c r="I10" s="79" t="s">
        <v>2875</v>
      </c>
      <c r="J10" s="85">
        <v>45820</v>
      </c>
      <c r="K10" s="79"/>
      <c r="L10" s="83"/>
      <c r="M10" s="122"/>
      <c r="O10" s="78">
        <v>45900</v>
      </c>
      <c r="P10"/>
      <c r="Q10" s="79"/>
      <c r="R10" s="79"/>
      <c r="S10" s="79"/>
      <c r="T10" s="79"/>
    </row>
    <row r="11" spans="1:21" s="78" customFormat="1" ht="27" hidden="1" customHeight="1" x14ac:dyDescent="0.3">
      <c r="A11" s="78">
        <f>-1 * (ROW() - ROW(Tabelle1[[#Headers],['#]])) + 635</f>
        <v>626</v>
      </c>
      <c r="B11" s="79"/>
      <c r="C11" s="79" t="s">
        <v>2892</v>
      </c>
      <c r="D11" s="79" t="s">
        <v>2893</v>
      </c>
      <c r="E11" s="79" t="s">
        <v>2894</v>
      </c>
      <c r="F11" s="79" t="s">
        <v>2856</v>
      </c>
      <c r="G11" s="79" t="s">
        <v>2857</v>
      </c>
      <c r="H11" s="84" t="s">
        <v>2895</v>
      </c>
      <c r="I11" s="79" t="s">
        <v>2896</v>
      </c>
      <c r="K11" s="79" t="s">
        <v>2897</v>
      </c>
      <c r="L11" s="83"/>
      <c r="M11" s="122"/>
      <c r="P11"/>
      <c r="Q11" s="79"/>
      <c r="R11" s="79"/>
      <c r="S11" s="79"/>
      <c r="T11" s="79"/>
    </row>
    <row r="12" spans="1:21" s="78" customFormat="1" ht="27" hidden="1" customHeight="1" x14ac:dyDescent="0.3">
      <c r="A12" s="78">
        <f>-1 * (ROW() - ROW(Tabelle1[[#Headers],['#]])) + 635</f>
        <v>625</v>
      </c>
      <c r="B12" s="79"/>
      <c r="C12" s="79" t="s">
        <v>2892</v>
      </c>
      <c r="D12" s="79" t="s">
        <v>2893</v>
      </c>
      <c r="E12" s="79" t="s">
        <v>2898</v>
      </c>
      <c r="F12" s="79" t="s">
        <v>2856</v>
      </c>
      <c r="G12" s="79" t="s">
        <v>2857</v>
      </c>
      <c r="H12" s="84" t="s">
        <v>2899</v>
      </c>
      <c r="I12" s="79" t="s">
        <v>2875</v>
      </c>
      <c r="J12" s="85">
        <v>45834</v>
      </c>
      <c r="L12" s="83"/>
      <c r="M12" s="122"/>
      <c r="P12"/>
      <c r="Q12" s="79"/>
      <c r="R12" s="79"/>
      <c r="S12" s="79"/>
      <c r="T12" s="79"/>
    </row>
    <row r="13" spans="1:21" s="78" customFormat="1" ht="27" hidden="1" customHeight="1" x14ac:dyDescent="0.3">
      <c r="A13" s="78">
        <f>-1 * (ROW() - ROW(Tabelle1[[#Headers],['#]])) + 635</f>
        <v>624</v>
      </c>
      <c r="B13" s="79"/>
      <c r="C13" s="79" t="s">
        <v>2892</v>
      </c>
      <c r="D13" s="79" t="s">
        <v>2893</v>
      </c>
      <c r="E13" s="79" t="s">
        <v>2900</v>
      </c>
      <c r="F13" s="79" t="s">
        <v>2856</v>
      </c>
      <c r="G13" s="79" t="s">
        <v>2857</v>
      </c>
      <c r="H13" s="84" t="s">
        <v>2901</v>
      </c>
      <c r="I13" s="79" t="s">
        <v>2896</v>
      </c>
      <c r="K13" s="79" t="s">
        <v>2897</v>
      </c>
      <c r="L13" s="83"/>
      <c r="M13" s="122"/>
      <c r="P13"/>
      <c r="Q13" s="79"/>
      <c r="R13" s="79"/>
      <c r="S13" s="79"/>
      <c r="T13" s="79"/>
    </row>
    <row r="14" spans="1:21" s="78" customFormat="1" ht="27" hidden="1" customHeight="1" x14ac:dyDescent="0.3">
      <c r="A14" s="78">
        <f>-1 * (ROW() - ROW(Tabelle1[[#Headers],['#]])) + 635</f>
        <v>623</v>
      </c>
      <c r="B14" s="79"/>
      <c r="C14" s="79" t="s">
        <v>2892</v>
      </c>
      <c r="D14" s="79" t="s">
        <v>2893</v>
      </c>
      <c r="E14" s="79" t="s">
        <v>2902</v>
      </c>
      <c r="F14" s="79" t="s">
        <v>2856</v>
      </c>
      <c r="G14" s="79" t="s">
        <v>2857</v>
      </c>
      <c r="H14" s="84" t="s">
        <v>2903</v>
      </c>
      <c r="I14" s="79" t="s">
        <v>2896</v>
      </c>
      <c r="K14" s="79" t="s">
        <v>2897</v>
      </c>
      <c r="L14" s="83"/>
      <c r="M14" s="122"/>
      <c r="P14"/>
      <c r="Q14" s="79"/>
      <c r="R14" s="79"/>
      <c r="S14" s="79"/>
      <c r="T14" s="79"/>
    </row>
    <row r="15" spans="1:21" s="78" customFormat="1" ht="26" hidden="1" x14ac:dyDescent="0.3">
      <c r="A15" s="78">
        <f>-1 * (ROW() - ROW(Tabelle1[[#Headers],['#]])) + 635</f>
        <v>622</v>
      </c>
      <c r="B15" s="79"/>
      <c r="C15" s="79" t="s">
        <v>2892</v>
      </c>
      <c r="D15" s="79" t="s">
        <v>2893</v>
      </c>
      <c r="E15" s="79" t="s">
        <v>2904</v>
      </c>
      <c r="F15" s="79" t="s">
        <v>2856</v>
      </c>
      <c r="G15" s="79" t="s">
        <v>2857</v>
      </c>
      <c r="H15" s="84" t="s">
        <v>2905</v>
      </c>
      <c r="I15" s="79" t="s">
        <v>2896</v>
      </c>
      <c r="K15" s="79" t="s">
        <v>2897</v>
      </c>
      <c r="L15" s="83"/>
      <c r="M15" s="122"/>
      <c r="P15"/>
      <c r="Q15" s="79"/>
      <c r="R15" s="79"/>
      <c r="S15" s="79"/>
      <c r="T15" s="79"/>
    </row>
    <row r="16" spans="1:21" s="78" customFormat="1" ht="27" hidden="1" customHeight="1" x14ac:dyDescent="0.3">
      <c r="A16" s="78">
        <f>-1 * (ROW() - ROW(Tabelle1[[#Headers],['#]])) + 635</f>
        <v>621</v>
      </c>
      <c r="B16" s="79"/>
      <c r="C16" s="79" t="s">
        <v>2906</v>
      </c>
      <c r="D16" s="79" t="s">
        <v>2907</v>
      </c>
      <c r="E16" s="79" t="s">
        <v>2863</v>
      </c>
      <c r="F16" s="79" t="s">
        <v>2856</v>
      </c>
      <c r="G16" s="79" t="s">
        <v>2865</v>
      </c>
      <c r="H16" s="84" t="s">
        <v>2908</v>
      </c>
      <c r="I16" s="79" t="s">
        <v>2875</v>
      </c>
      <c r="J16" s="85">
        <v>45820</v>
      </c>
      <c r="L16" s="83"/>
      <c r="M16" s="144" t="s">
        <v>2909</v>
      </c>
      <c r="N16" s="85">
        <v>45811</v>
      </c>
      <c r="O16" s="85">
        <v>46022</v>
      </c>
      <c r="P16"/>
      <c r="Q16" s="79"/>
      <c r="R16" s="79"/>
      <c r="S16" s="79"/>
      <c r="T16" s="79"/>
    </row>
    <row r="17" spans="1:20" s="78" customFormat="1" ht="27" hidden="1" customHeight="1" x14ac:dyDescent="0.3">
      <c r="A17" s="78">
        <f>-1 * (ROW() - ROW(Tabelle1[[#Headers],['#]])) + 635</f>
        <v>620</v>
      </c>
      <c r="C17" s="79" t="s">
        <v>266</v>
      </c>
      <c r="D17" s="79" t="s">
        <v>267</v>
      </c>
      <c r="E17" s="79" t="s">
        <v>2910</v>
      </c>
      <c r="F17" s="79" t="s">
        <v>2869</v>
      </c>
      <c r="G17" s="79" t="s">
        <v>2857</v>
      </c>
      <c r="H17" s="84" t="s">
        <v>2911</v>
      </c>
      <c r="I17" s="79" t="s">
        <v>2912</v>
      </c>
      <c r="J17" s="85"/>
      <c r="K17" s="85"/>
      <c r="L17" s="123"/>
      <c r="M17" s="122">
        <v>300000</v>
      </c>
      <c r="N17" s="90">
        <v>45817</v>
      </c>
      <c r="O17" s="85">
        <v>45961</v>
      </c>
      <c r="Q17" s="79"/>
      <c r="T17" s="79" t="s">
        <v>2913</v>
      </c>
    </row>
    <row r="18" spans="1:20" s="78" customFormat="1" ht="27" hidden="1" customHeight="1" x14ac:dyDescent="0.3">
      <c r="A18" s="78">
        <f>-1 * (ROW() - ROW(Tabelle1[[#Headers],['#]])) + 635</f>
        <v>619</v>
      </c>
      <c r="C18" s="79" t="s">
        <v>5</v>
      </c>
      <c r="D18" s="79" t="s">
        <v>2914</v>
      </c>
      <c r="E18" s="79" t="s">
        <v>2689</v>
      </c>
      <c r="F18" s="79" t="s">
        <v>2856</v>
      </c>
      <c r="G18" s="79" t="s">
        <v>2865</v>
      </c>
      <c r="H18" s="86" t="s">
        <v>2915</v>
      </c>
      <c r="I18" s="79" t="s">
        <v>2875</v>
      </c>
      <c r="J18" s="85">
        <v>45840</v>
      </c>
      <c r="K18" s="85"/>
      <c r="L18" s="122">
        <v>350000</v>
      </c>
      <c r="M18" s="122">
        <v>350000</v>
      </c>
      <c r="N18" s="90">
        <v>45834</v>
      </c>
      <c r="O18" s="85">
        <v>46203</v>
      </c>
      <c r="Q18" s="79"/>
      <c r="T18" s="79"/>
    </row>
    <row r="19" spans="1:20" s="78" customFormat="1" ht="27" hidden="1" customHeight="1" x14ac:dyDescent="0.3">
      <c r="A19" s="78">
        <f>-1 * (ROW() - ROW(Tabelle1[[#Headers],['#]])) + 635</f>
        <v>618</v>
      </c>
      <c r="B19" s="79"/>
      <c r="C19" s="79" t="s">
        <v>2892</v>
      </c>
      <c r="D19" s="79" t="s">
        <v>2893</v>
      </c>
      <c r="E19" s="79" t="s">
        <v>2916</v>
      </c>
      <c r="F19" s="79" t="s">
        <v>2856</v>
      </c>
      <c r="G19" s="79" t="s">
        <v>2857</v>
      </c>
      <c r="H19" s="84" t="s">
        <v>2917</v>
      </c>
      <c r="I19" s="79" t="s">
        <v>2918</v>
      </c>
      <c r="J19" s="85">
        <v>45800</v>
      </c>
      <c r="L19" s="83"/>
      <c r="M19" s="122">
        <v>50000</v>
      </c>
      <c r="N19" s="85">
        <v>45812</v>
      </c>
      <c r="O19" s="85">
        <v>45900</v>
      </c>
      <c r="P19"/>
      <c r="Q19" s="79"/>
      <c r="R19" s="79"/>
      <c r="S19" s="79"/>
      <c r="T19" s="79"/>
    </row>
    <row r="20" spans="1:20" s="78" customFormat="1" ht="27" hidden="1" customHeight="1" x14ac:dyDescent="0.3">
      <c r="A20" s="78">
        <f>-1 * (ROW() - ROW(Tabelle1[[#Headers],['#]])) + 635</f>
        <v>617</v>
      </c>
      <c r="C20" s="79" t="s">
        <v>2892</v>
      </c>
      <c r="D20" s="79" t="s">
        <v>2893</v>
      </c>
      <c r="E20" s="79" t="s">
        <v>2919</v>
      </c>
      <c r="F20" s="79" t="s">
        <v>2856</v>
      </c>
      <c r="G20" s="79" t="s">
        <v>2857</v>
      </c>
      <c r="H20" s="84" t="s">
        <v>2920</v>
      </c>
      <c r="I20" s="79" t="s">
        <v>2875</v>
      </c>
      <c r="J20" s="85">
        <v>45824</v>
      </c>
      <c r="K20" s="85"/>
      <c r="L20" s="79"/>
      <c r="M20" s="122">
        <v>50000</v>
      </c>
      <c r="N20" s="85">
        <v>45812</v>
      </c>
      <c r="O20" s="85">
        <v>45900</v>
      </c>
      <c r="Q20" s="79"/>
      <c r="T20" s="79"/>
    </row>
    <row r="21" spans="1:20" s="78" customFormat="1" ht="27" hidden="1" customHeight="1" x14ac:dyDescent="0.3">
      <c r="A21" s="78">
        <f>-1 * (ROW() - ROW(Tabelle1[[#Headers],['#]])) + 635</f>
        <v>616</v>
      </c>
      <c r="B21" s="79"/>
      <c r="C21" s="79" t="s">
        <v>2689</v>
      </c>
      <c r="D21" s="79" t="s">
        <v>2921</v>
      </c>
      <c r="E21" s="79" t="s">
        <v>2689</v>
      </c>
      <c r="F21" s="79" t="s">
        <v>2856</v>
      </c>
      <c r="G21" s="79" t="s">
        <v>2865</v>
      </c>
      <c r="H21" s="86" t="s">
        <v>2922</v>
      </c>
      <c r="I21" s="79" t="s">
        <v>2875</v>
      </c>
      <c r="J21" s="85">
        <v>45840</v>
      </c>
      <c r="L21" s="83"/>
      <c r="M21" s="122">
        <v>0</v>
      </c>
      <c r="N21" s="85">
        <v>45839</v>
      </c>
      <c r="O21" s="85">
        <v>46203</v>
      </c>
      <c r="P21"/>
      <c r="Q21" s="79"/>
      <c r="R21" s="79"/>
      <c r="S21" s="79"/>
      <c r="T21" s="79"/>
    </row>
    <row r="22" spans="1:20" s="78" customFormat="1" ht="27" hidden="1" customHeight="1" x14ac:dyDescent="0.3">
      <c r="A22" s="78">
        <f>-1 * (ROW() - ROW(Tabelle1[[#Headers],['#]])) + 635</f>
        <v>615</v>
      </c>
      <c r="B22" s="79"/>
      <c r="C22" s="79" t="s">
        <v>2923</v>
      </c>
      <c r="D22" s="79" t="s">
        <v>2924</v>
      </c>
      <c r="E22" s="79" t="s">
        <v>2925</v>
      </c>
      <c r="F22" s="79" t="s">
        <v>2926</v>
      </c>
      <c r="G22" s="79" t="s">
        <v>2857</v>
      </c>
      <c r="H22" s="84" t="s">
        <v>2927</v>
      </c>
      <c r="I22" s="79" t="s">
        <v>2928</v>
      </c>
      <c r="L22" s="83"/>
      <c r="M22" s="122"/>
      <c r="P22"/>
      <c r="Q22" s="79"/>
      <c r="R22" s="79"/>
      <c r="S22" s="79"/>
      <c r="T22" s="79"/>
    </row>
    <row r="23" spans="1:20" s="78" customFormat="1" ht="27" hidden="1" customHeight="1" x14ac:dyDescent="0.3">
      <c r="A23" s="78">
        <f>-1 * (ROW() - ROW(Tabelle1[[#Headers],['#]])) + 635</f>
        <v>614</v>
      </c>
      <c r="C23" s="79" t="s">
        <v>2804</v>
      </c>
      <c r="D23" s="79" t="s">
        <v>2929</v>
      </c>
      <c r="E23" s="79" t="s">
        <v>2863</v>
      </c>
      <c r="F23" s="79" t="s">
        <v>2856</v>
      </c>
      <c r="G23" s="79" t="s">
        <v>2865</v>
      </c>
      <c r="H23" s="86" t="s">
        <v>2930</v>
      </c>
      <c r="I23" s="79" t="s">
        <v>2875</v>
      </c>
      <c r="J23" s="87">
        <v>45798</v>
      </c>
      <c r="K23" s="79"/>
      <c r="L23" s="79"/>
      <c r="M23" s="317"/>
      <c r="Q23" s="79"/>
      <c r="T23" s="79"/>
    </row>
    <row r="24" spans="1:20" s="78" customFormat="1" ht="27" hidden="1" customHeight="1" x14ac:dyDescent="0.3">
      <c r="A24" s="78">
        <f>-1 * (ROW() - ROW(Tabelle1[[#Headers],['#]])) + 635</f>
        <v>613</v>
      </c>
      <c r="C24" s="79" t="s">
        <v>2804</v>
      </c>
      <c r="D24" s="79" t="s">
        <v>2929</v>
      </c>
      <c r="E24" s="79" t="s">
        <v>2931</v>
      </c>
      <c r="F24" s="79" t="s">
        <v>2856</v>
      </c>
      <c r="G24" s="79" t="s">
        <v>2865</v>
      </c>
      <c r="H24" s="86" t="s">
        <v>2932</v>
      </c>
      <c r="I24" s="79" t="s">
        <v>2928</v>
      </c>
      <c r="J24" s="79"/>
      <c r="K24" s="79"/>
      <c r="L24" s="79"/>
      <c r="M24" s="317"/>
      <c r="N24" s="87"/>
      <c r="Q24" s="79"/>
      <c r="T24" s="79"/>
    </row>
    <row r="25" spans="1:20" s="78" customFormat="1" ht="27" hidden="1" customHeight="1" x14ac:dyDescent="0.3">
      <c r="A25" s="78">
        <f>-1 * (ROW() - ROW(Tabelle1[[#Headers],['#]])) + 635</f>
        <v>612</v>
      </c>
      <c r="C25" s="79" t="s">
        <v>516</v>
      </c>
      <c r="D25" s="79" t="s">
        <v>2933</v>
      </c>
      <c r="E25" s="79" t="s">
        <v>2934</v>
      </c>
      <c r="F25" s="79" t="s">
        <v>2864</v>
      </c>
      <c r="G25" s="79" t="s">
        <v>2857</v>
      </c>
      <c r="H25" s="86" t="s">
        <v>2935</v>
      </c>
      <c r="I25" s="79" t="s">
        <v>2875</v>
      </c>
      <c r="J25" s="79"/>
      <c r="K25" s="79"/>
      <c r="L25" s="79"/>
      <c r="M25" s="317">
        <v>350000</v>
      </c>
      <c r="N25" s="87">
        <v>45772</v>
      </c>
      <c r="O25" s="85">
        <v>46173</v>
      </c>
      <c r="Q25" s="79"/>
      <c r="T25" s="79"/>
    </row>
    <row r="26" spans="1:20" s="78" customFormat="1" ht="27" hidden="1" customHeight="1" x14ac:dyDescent="0.3">
      <c r="A26" s="79">
        <f>-1 * (ROW() - ROW(Tabelle1[[#Headers],['#]])) + 635</f>
        <v>611</v>
      </c>
      <c r="B26" s="79"/>
      <c r="C26" s="79" t="s">
        <v>2145</v>
      </c>
      <c r="D26" s="79" t="s">
        <v>2936</v>
      </c>
      <c r="E26" s="79" t="s">
        <v>2937</v>
      </c>
      <c r="F26" s="79" t="s">
        <v>2856</v>
      </c>
      <c r="G26" s="79" t="s">
        <v>2857</v>
      </c>
      <c r="H26" s="86" t="s">
        <v>2938</v>
      </c>
      <c r="I26" s="79" t="s">
        <v>2875</v>
      </c>
      <c r="J26" s="79"/>
      <c r="K26" s="79"/>
      <c r="L26" s="79"/>
      <c r="M26" s="317">
        <v>500000</v>
      </c>
      <c r="N26" s="87">
        <v>45802</v>
      </c>
      <c r="O26" s="79"/>
      <c r="P26" s="79"/>
      <c r="Q26" s="79"/>
      <c r="R26" s="79"/>
      <c r="S26" s="79"/>
      <c r="T26" s="79"/>
    </row>
    <row r="27" spans="1:20" s="78" customFormat="1" ht="27" hidden="1" customHeight="1" x14ac:dyDescent="0.3">
      <c r="A27" s="79">
        <f>-1 * (ROW() - ROW(Tabelle1[[#Headers],['#]])) + 635</f>
        <v>610</v>
      </c>
      <c r="B27" s="79"/>
      <c r="C27" s="79" t="s">
        <v>2145</v>
      </c>
      <c r="D27" s="79" t="s">
        <v>2936</v>
      </c>
      <c r="E27" s="79" t="s">
        <v>2939</v>
      </c>
      <c r="F27" s="79" t="s">
        <v>2856</v>
      </c>
      <c r="G27" s="79" t="s">
        <v>2857</v>
      </c>
      <c r="H27" s="86" t="s">
        <v>2940</v>
      </c>
      <c r="I27" s="79" t="s">
        <v>2875</v>
      </c>
      <c r="J27" s="79"/>
      <c r="K27" s="79"/>
      <c r="L27" s="79"/>
      <c r="M27" s="317">
        <v>200000</v>
      </c>
      <c r="N27" s="87">
        <v>45802</v>
      </c>
      <c r="O27" s="79"/>
      <c r="P27" s="79"/>
      <c r="Q27" s="79"/>
      <c r="R27" s="79"/>
      <c r="T27" s="79" t="s">
        <v>2941</v>
      </c>
    </row>
    <row r="28" spans="1:20" s="78" customFormat="1" ht="27" hidden="1" customHeight="1" x14ac:dyDescent="0.3">
      <c r="A28" s="78">
        <f>-1 * (ROW() - ROW(Tabelle1[[#Headers],['#]])) + 635</f>
        <v>609</v>
      </c>
      <c r="C28" s="79" t="s">
        <v>2145</v>
      </c>
      <c r="D28" s="79" t="s">
        <v>2942</v>
      </c>
      <c r="E28" s="79" t="s">
        <v>2943</v>
      </c>
      <c r="F28" s="79" t="s">
        <v>2856</v>
      </c>
      <c r="G28" s="79" t="s">
        <v>2857</v>
      </c>
      <c r="H28" s="79" t="s">
        <v>2944</v>
      </c>
      <c r="I28" s="79" t="s">
        <v>2875</v>
      </c>
      <c r="J28" s="79"/>
      <c r="K28" s="79"/>
      <c r="L28" s="79"/>
      <c r="M28" s="317">
        <v>1000000</v>
      </c>
      <c r="N28" s="87">
        <v>45797</v>
      </c>
      <c r="O28" s="79"/>
      <c r="P28" s="79"/>
      <c r="Q28" s="79"/>
      <c r="R28" s="79"/>
      <c r="S28" s="79"/>
      <c r="T28" s="79"/>
    </row>
    <row r="29" spans="1:20" s="78" customFormat="1" ht="27" hidden="1" customHeight="1" x14ac:dyDescent="0.3">
      <c r="A29" s="79">
        <f>-1 * (ROW() - ROW(Tabelle1[[#Headers],['#]])) + 635</f>
        <v>608</v>
      </c>
      <c r="B29" s="79"/>
      <c r="C29" s="79" t="s">
        <v>2145</v>
      </c>
      <c r="D29" s="79" t="s">
        <v>2942</v>
      </c>
      <c r="E29" s="79" t="s">
        <v>2939</v>
      </c>
      <c r="F29" s="79" t="s">
        <v>2856</v>
      </c>
      <c r="G29" s="79" t="s">
        <v>2857</v>
      </c>
      <c r="H29" s="86" t="s">
        <v>2940</v>
      </c>
      <c r="I29" s="79" t="s">
        <v>2875</v>
      </c>
      <c r="J29" s="79"/>
      <c r="K29" s="79"/>
      <c r="L29" s="79"/>
      <c r="M29" s="317">
        <v>200000</v>
      </c>
      <c r="N29" s="87">
        <v>45797</v>
      </c>
      <c r="O29" s="79"/>
      <c r="P29" s="79"/>
      <c r="Q29" s="79"/>
      <c r="T29" s="79" t="s">
        <v>2941</v>
      </c>
    </row>
    <row r="30" spans="1:20" s="78" customFormat="1" ht="27" hidden="1" customHeight="1" x14ac:dyDescent="0.3">
      <c r="A30" s="78">
        <f>-1 * (ROW() - ROW(Tabelle1[[#Headers],['#]])) + 635</f>
        <v>607</v>
      </c>
      <c r="B30" s="79"/>
      <c r="C30" s="79" t="s">
        <v>2888</v>
      </c>
      <c r="D30" s="79" t="s">
        <v>2945</v>
      </c>
      <c r="E30" s="79" t="s">
        <v>2946</v>
      </c>
      <c r="F30" s="79" t="s">
        <v>2926</v>
      </c>
      <c r="G30" s="79"/>
      <c r="H30" s="84" t="s">
        <v>2947</v>
      </c>
      <c r="I30" s="79" t="s">
        <v>2928</v>
      </c>
      <c r="L30" s="83"/>
      <c r="M30" s="122">
        <v>0</v>
      </c>
      <c r="N30" s="85">
        <v>45786</v>
      </c>
      <c r="O30" s="85">
        <v>46150</v>
      </c>
      <c r="P30"/>
      <c r="Q30" s="79"/>
      <c r="R30" s="79"/>
      <c r="S30" s="79"/>
      <c r="T30" s="79"/>
    </row>
    <row r="31" spans="1:20" s="78" customFormat="1" ht="27" hidden="1" customHeight="1" x14ac:dyDescent="0.3">
      <c r="A31" s="78">
        <f>-1 * (ROW() - ROW(Tabelle1[[#Headers],['#]])) + 635</f>
        <v>606</v>
      </c>
      <c r="C31" s="79" t="s">
        <v>2145</v>
      </c>
      <c r="D31" s="79" t="s">
        <v>2942</v>
      </c>
      <c r="E31" s="79" t="s">
        <v>2689</v>
      </c>
      <c r="F31" s="79" t="s">
        <v>2856</v>
      </c>
      <c r="G31" s="79" t="s">
        <v>2948</v>
      </c>
      <c r="H31" s="86" t="s">
        <v>2949</v>
      </c>
      <c r="I31" s="79" t="s">
        <v>2887</v>
      </c>
      <c r="L31" s="83"/>
      <c r="M31" s="122">
        <v>10000</v>
      </c>
      <c r="N31" s="85">
        <v>45799</v>
      </c>
      <c r="O31" s="85">
        <v>45838</v>
      </c>
      <c r="Q31" s="79"/>
      <c r="T31" s="79"/>
    </row>
    <row r="32" spans="1:20" s="78" customFormat="1" ht="27" hidden="1" customHeight="1" x14ac:dyDescent="0.3">
      <c r="A32" s="78">
        <f>-1 * (ROW() - ROW(Tabelle1[[#Headers],['#]])) + 635</f>
        <v>605</v>
      </c>
      <c r="B32" s="79"/>
      <c r="C32" s="79" t="s">
        <v>393</v>
      </c>
      <c r="D32" s="79" t="s">
        <v>2950</v>
      </c>
      <c r="E32" s="79" t="s">
        <v>1692</v>
      </c>
      <c r="F32" s="79" t="s">
        <v>2856</v>
      </c>
      <c r="G32" s="79" t="s">
        <v>2865</v>
      </c>
      <c r="H32" s="86" t="s">
        <v>2951</v>
      </c>
      <c r="I32" s="79" t="s">
        <v>2875</v>
      </c>
      <c r="J32" s="85">
        <v>45798</v>
      </c>
      <c r="L32" s="83"/>
      <c r="M32" s="122"/>
      <c r="N32" s="85">
        <v>45839</v>
      </c>
      <c r="O32" s="85">
        <v>46204</v>
      </c>
      <c r="P32"/>
      <c r="Q32" s="79"/>
      <c r="R32" s="79"/>
      <c r="S32" s="79"/>
      <c r="T32" s="79"/>
    </row>
    <row r="33" spans="1:20" s="78" customFormat="1" ht="27" hidden="1" customHeight="1" x14ac:dyDescent="0.3">
      <c r="A33" s="78">
        <f>-1 * (ROW() - ROW(Tabelle1[[#Headers],['#]])) + 635</f>
        <v>604</v>
      </c>
      <c r="B33" s="79"/>
      <c r="C33" s="79" t="s">
        <v>2923</v>
      </c>
      <c r="D33" s="79" t="s">
        <v>2924</v>
      </c>
      <c r="E33" s="79" t="s">
        <v>2952</v>
      </c>
      <c r="F33" s="79" t="s">
        <v>2856</v>
      </c>
      <c r="G33" s="79" t="s">
        <v>2857</v>
      </c>
      <c r="H33" s="84" t="s">
        <v>2953</v>
      </c>
      <c r="I33" s="79" t="s">
        <v>2875</v>
      </c>
      <c r="J33" s="85">
        <v>45755</v>
      </c>
      <c r="L33" s="83"/>
      <c r="M33" s="122"/>
      <c r="N33" s="85"/>
      <c r="O33" s="85">
        <v>45869</v>
      </c>
      <c r="P33"/>
      <c r="Q33" s="79"/>
      <c r="R33" s="79"/>
      <c r="S33" s="79"/>
      <c r="T33" s="79"/>
    </row>
    <row r="34" spans="1:20" s="78" customFormat="1" ht="27" hidden="1" customHeight="1" x14ac:dyDescent="0.3">
      <c r="A34" s="78">
        <f>-1 * (ROW() - ROW(Tabelle1[[#Headers],['#]])) + 635</f>
        <v>603</v>
      </c>
      <c r="B34" s="79"/>
      <c r="C34" s="79" t="s">
        <v>496</v>
      </c>
      <c r="D34" s="79" t="s">
        <v>497</v>
      </c>
      <c r="E34" s="79" t="s">
        <v>2925</v>
      </c>
      <c r="F34" s="79" t="s">
        <v>2856</v>
      </c>
      <c r="G34" s="79" t="s">
        <v>2857</v>
      </c>
      <c r="H34" s="84" t="s">
        <v>2954</v>
      </c>
      <c r="I34" s="79" t="s">
        <v>2955</v>
      </c>
      <c r="L34" s="83"/>
      <c r="M34" s="122"/>
      <c r="N34" s="85"/>
      <c r="O34" s="85"/>
      <c r="P34"/>
      <c r="Q34" s="79"/>
      <c r="R34" s="79"/>
      <c r="S34" s="79"/>
      <c r="T34" s="79"/>
    </row>
    <row r="35" spans="1:20" s="78" customFormat="1" ht="27" hidden="1" customHeight="1" x14ac:dyDescent="0.3">
      <c r="A35" s="78">
        <f>-1 * (ROW() - ROW(Tabelle1[[#Headers],['#]])) + 635</f>
        <v>602</v>
      </c>
      <c r="C35" s="79" t="s">
        <v>2906</v>
      </c>
      <c r="D35" s="79" t="s">
        <v>2907</v>
      </c>
      <c r="E35" s="79" t="s">
        <v>2863</v>
      </c>
      <c r="F35" s="79" t="s">
        <v>2856</v>
      </c>
      <c r="G35" s="79" t="s">
        <v>2857</v>
      </c>
      <c r="H35" s="84" t="s">
        <v>2956</v>
      </c>
      <c r="I35" s="79" t="s">
        <v>2875</v>
      </c>
      <c r="J35" s="85">
        <v>45784</v>
      </c>
      <c r="K35" s="79"/>
      <c r="L35" s="83"/>
      <c r="M35" s="122">
        <v>4700</v>
      </c>
      <c r="N35" s="85">
        <v>45785</v>
      </c>
      <c r="O35" s="85">
        <v>45900</v>
      </c>
      <c r="Q35" s="79"/>
      <c r="T35" s="79"/>
    </row>
    <row r="36" spans="1:20" s="78" customFormat="1" ht="27" hidden="1" customHeight="1" x14ac:dyDescent="0.3">
      <c r="A36" s="78">
        <f>-1 * (ROW() - ROW(Tabelle1[[#Headers],['#]])) + 635</f>
        <v>601</v>
      </c>
      <c r="B36" s="79"/>
      <c r="C36" s="79" t="s">
        <v>2957</v>
      </c>
      <c r="D36" s="79" t="s">
        <v>2958</v>
      </c>
      <c r="E36" s="79" t="s">
        <v>2952</v>
      </c>
      <c r="F36" s="79" t="s">
        <v>2856</v>
      </c>
      <c r="G36" s="79" t="s">
        <v>2857</v>
      </c>
      <c r="H36" s="84" t="s">
        <v>2959</v>
      </c>
      <c r="I36" s="79" t="s">
        <v>2875</v>
      </c>
      <c r="J36" s="85">
        <v>45755</v>
      </c>
      <c r="L36" s="83"/>
      <c r="M36" s="144" t="s">
        <v>2960</v>
      </c>
      <c r="N36" s="85">
        <v>45761</v>
      </c>
      <c r="O36" s="85">
        <v>45900</v>
      </c>
      <c r="P36"/>
      <c r="Q36" s="79"/>
      <c r="R36" s="79"/>
      <c r="S36" s="79"/>
      <c r="T36" s="79"/>
    </row>
    <row r="37" spans="1:20" s="78" customFormat="1" ht="27" hidden="1" customHeight="1" x14ac:dyDescent="0.3">
      <c r="A37" s="78">
        <f>-1 * (ROW() - ROW(Tabelle1[[#Headers],['#]])) + 635</f>
        <v>600</v>
      </c>
      <c r="C37" s="79" t="s">
        <v>1024</v>
      </c>
      <c r="D37" s="79" t="s">
        <v>2961</v>
      </c>
      <c r="E37" s="79" t="s">
        <v>2689</v>
      </c>
      <c r="F37" s="79" t="s">
        <v>2869</v>
      </c>
      <c r="G37" s="79" t="s">
        <v>2857</v>
      </c>
      <c r="H37" s="86" t="s">
        <v>2962</v>
      </c>
      <c r="I37" s="79" t="s">
        <v>2887</v>
      </c>
      <c r="J37"/>
      <c r="K37" s="122"/>
      <c r="L37" s="79"/>
      <c r="M37" s="122">
        <v>40000</v>
      </c>
      <c r="N37" s="87">
        <v>45754</v>
      </c>
      <c r="O37" s="87">
        <v>46022</v>
      </c>
      <c r="P37" s="86"/>
      <c r="Q37" s="79"/>
      <c r="R37" s="85"/>
      <c r="S37"/>
      <c r="T37" s="122"/>
    </row>
    <row r="38" spans="1:20" s="78" customFormat="1" ht="27" hidden="1" customHeight="1" x14ac:dyDescent="0.3">
      <c r="A38" s="78">
        <f>-1 * (ROW() - ROW(Tabelle1[[#Headers],['#]])) + 635</f>
        <v>599</v>
      </c>
      <c r="C38" s="79" t="s">
        <v>5</v>
      </c>
      <c r="D38" s="79" t="s">
        <v>2877</v>
      </c>
      <c r="E38" s="79" t="s">
        <v>2963</v>
      </c>
      <c r="F38" s="79" t="s">
        <v>2856</v>
      </c>
      <c r="G38" s="79" t="s">
        <v>2865</v>
      </c>
      <c r="H38" s="86" t="s">
        <v>2964</v>
      </c>
      <c r="I38" s="85" t="s">
        <v>2875</v>
      </c>
      <c r="J38" s="99">
        <v>45804</v>
      </c>
      <c r="K38" s="122"/>
      <c r="L38" s="79"/>
      <c r="M38" s="122">
        <v>140000</v>
      </c>
      <c r="N38" s="87">
        <v>45839</v>
      </c>
      <c r="O38" s="87">
        <v>46022</v>
      </c>
      <c r="P38" s="86"/>
      <c r="Q38" s="79"/>
      <c r="R38" s="85"/>
      <c r="S38"/>
      <c r="T38" s="122"/>
    </row>
    <row r="39" spans="1:20" s="78" customFormat="1" ht="27" hidden="1" customHeight="1" x14ac:dyDescent="0.3">
      <c r="A39" s="78">
        <f>-1 * (ROW() - ROW(Tabelle1[[#Headers],['#]])) + 635</f>
        <v>598</v>
      </c>
      <c r="C39" s="79" t="s">
        <v>5</v>
      </c>
      <c r="D39" s="79" t="s">
        <v>2877</v>
      </c>
      <c r="E39" s="79" t="s">
        <v>2943</v>
      </c>
      <c r="F39" s="79" t="s">
        <v>2856</v>
      </c>
      <c r="G39" s="79" t="s">
        <v>2865</v>
      </c>
      <c r="H39" s="86" t="s">
        <v>2965</v>
      </c>
      <c r="I39" s="85" t="s">
        <v>2875</v>
      </c>
      <c r="J39" s="99">
        <v>45740</v>
      </c>
      <c r="K39" s="122"/>
      <c r="L39" s="79"/>
      <c r="M39" s="122">
        <v>500000</v>
      </c>
      <c r="N39" s="87">
        <v>45778</v>
      </c>
      <c r="O39" s="87">
        <v>46022</v>
      </c>
      <c r="P39" s="86"/>
      <c r="Q39" s="79"/>
      <c r="R39" s="85"/>
      <c r="S39"/>
      <c r="T39" s="122"/>
    </row>
    <row r="40" spans="1:20" s="78" customFormat="1" ht="27" hidden="1" customHeight="1" x14ac:dyDescent="0.3">
      <c r="A40" s="78">
        <f>-1 * (ROW() - ROW(Tabelle1[[#Headers],['#]])) + 635</f>
        <v>597</v>
      </c>
      <c r="B40" s="79"/>
      <c r="C40" s="79" t="s">
        <v>2966</v>
      </c>
      <c r="D40" s="79" t="s">
        <v>2967</v>
      </c>
      <c r="E40" s="79" t="s">
        <v>2931</v>
      </c>
      <c r="F40" s="79" t="s">
        <v>2869</v>
      </c>
      <c r="G40" s="79" t="s">
        <v>2857</v>
      </c>
      <c r="H40" s="84"/>
      <c r="I40" s="79" t="s">
        <v>2887</v>
      </c>
      <c r="L40" s="83"/>
      <c r="M40" s="122"/>
      <c r="N40" s="85"/>
      <c r="O40" s="85"/>
      <c r="P40"/>
      <c r="Q40" s="79"/>
      <c r="R40" s="79"/>
      <c r="S40" s="79"/>
      <c r="T40" s="79"/>
    </row>
    <row r="41" spans="1:20" s="78" customFormat="1" ht="27" hidden="1" customHeight="1" x14ac:dyDescent="0.3">
      <c r="A41" s="78">
        <f>-1 * (ROW() - ROW(Tabelle1[[#Headers],['#]])) + 635</f>
        <v>596</v>
      </c>
      <c r="B41" s="79"/>
      <c r="C41" s="79" t="s">
        <v>2968</v>
      </c>
      <c r="D41" s="79" t="s">
        <v>611</v>
      </c>
      <c r="E41" s="79" t="s">
        <v>2937</v>
      </c>
      <c r="F41" s="79" t="s">
        <v>2856</v>
      </c>
      <c r="G41" s="79" t="s">
        <v>2857</v>
      </c>
      <c r="H41" s="84" t="s">
        <v>2969</v>
      </c>
      <c r="I41" s="79"/>
      <c r="L41" s="83"/>
      <c r="M41" s="122">
        <v>100000</v>
      </c>
      <c r="N41" s="85">
        <v>45750</v>
      </c>
      <c r="O41" s="85">
        <v>46022</v>
      </c>
      <c r="P41"/>
      <c r="Q41" s="79"/>
      <c r="R41" s="79"/>
      <c r="S41" s="79"/>
      <c r="T41" s="79"/>
    </row>
    <row r="42" spans="1:20" s="78" customFormat="1" ht="27" hidden="1" customHeight="1" x14ac:dyDescent="0.3">
      <c r="A42" s="78">
        <f>-1 * (ROW() - ROW(Tabelle1[[#Headers],['#]])) + 635</f>
        <v>595</v>
      </c>
      <c r="B42" s="79"/>
      <c r="C42" s="79" t="s">
        <v>717</v>
      </c>
      <c r="D42" s="79" t="s">
        <v>2970</v>
      </c>
      <c r="E42" s="79" t="s">
        <v>2689</v>
      </c>
      <c r="F42" s="79" t="s">
        <v>2856</v>
      </c>
      <c r="G42" s="79" t="s">
        <v>562</v>
      </c>
      <c r="H42" s="84" t="s">
        <v>2971</v>
      </c>
      <c r="I42" s="79" t="s">
        <v>2875</v>
      </c>
      <c r="J42" s="85">
        <v>45726</v>
      </c>
      <c r="L42" s="83"/>
      <c r="M42" s="122">
        <v>100000</v>
      </c>
      <c r="N42" s="85">
        <v>45726</v>
      </c>
      <c r="O42" s="85">
        <v>46070</v>
      </c>
      <c r="P42"/>
      <c r="Q42" s="79"/>
      <c r="R42" s="79"/>
      <c r="S42" s="79"/>
      <c r="T42" s="79"/>
    </row>
    <row r="43" spans="1:20" s="78" customFormat="1" ht="27" hidden="1" customHeight="1" x14ac:dyDescent="0.3">
      <c r="A43" s="78">
        <f>-1 * (ROW() - ROW(Tabelle1[[#Headers],['#]])) + 635</f>
        <v>594</v>
      </c>
      <c r="C43" s="79" t="s">
        <v>2761</v>
      </c>
      <c r="D43" s="79" t="s">
        <v>2972</v>
      </c>
      <c r="E43" s="79" t="s">
        <v>2863</v>
      </c>
      <c r="F43" s="79" t="s">
        <v>2856</v>
      </c>
      <c r="G43" s="79" t="s">
        <v>2865</v>
      </c>
      <c r="H43" s="84" t="s">
        <v>2973</v>
      </c>
      <c r="I43" s="79" t="s">
        <v>2887</v>
      </c>
      <c r="K43" s="85"/>
      <c r="L43" s="87"/>
      <c r="M43" s="122">
        <v>200000</v>
      </c>
      <c r="N43" s="85">
        <v>45755</v>
      </c>
      <c r="O43" s="85">
        <v>46173</v>
      </c>
      <c r="Q43" s="79"/>
      <c r="T43" s="79"/>
    </row>
    <row r="44" spans="1:20" s="78" customFormat="1" ht="27" hidden="1" customHeight="1" x14ac:dyDescent="0.3">
      <c r="A44" s="78">
        <f>-1 * (ROW() - ROW(Tabelle1[[#Headers],['#]])) + 635</f>
        <v>593</v>
      </c>
      <c r="C44" s="79" t="s">
        <v>1070</v>
      </c>
      <c r="D44" s="79" t="s">
        <v>2974</v>
      </c>
      <c r="E44" s="79" t="s">
        <v>2975</v>
      </c>
      <c r="F44" s="79" t="s">
        <v>2856</v>
      </c>
      <c r="G44" s="79" t="s">
        <v>2857</v>
      </c>
      <c r="H44" s="86" t="s">
        <v>2976</v>
      </c>
      <c r="I44" s="79" t="s">
        <v>2977</v>
      </c>
      <c r="K44" s="85"/>
      <c r="L44" s="87"/>
      <c r="M44" s="122">
        <v>80000</v>
      </c>
      <c r="N44" s="85">
        <v>45709</v>
      </c>
      <c r="O44" s="85">
        <v>46112</v>
      </c>
      <c r="Q44" s="79"/>
      <c r="T44" s="79" t="s">
        <v>2978</v>
      </c>
    </row>
    <row r="45" spans="1:20" s="78" customFormat="1" ht="27" hidden="1" customHeight="1" x14ac:dyDescent="0.3">
      <c r="A45" s="78">
        <f>-1 * (ROW() - ROW(Tabelle1[[#Headers],['#]])) + 635</f>
        <v>592</v>
      </c>
      <c r="C45" s="79" t="s">
        <v>2979</v>
      </c>
      <c r="D45" s="79" t="s">
        <v>2980</v>
      </c>
      <c r="E45" s="79" t="s">
        <v>2981</v>
      </c>
      <c r="F45" s="79" t="s">
        <v>2856</v>
      </c>
      <c r="G45" s="79" t="s">
        <v>2865</v>
      </c>
      <c r="H45" s="86" t="s">
        <v>2982</v>
      </c>
      <c r="I45" s="79" t="s">
        <v>2875</v>
      </c>
      <c r="K45" s="85"/>
      <c r="L45" s="87"/>
      <c r="M45" s="144" t="s">
        <v>2983</v>
      </c>
      <c r="N45" s="85">
        <v>45748</v>
      </c>
      <c r="O45" s="85">
        <v>46112</v>
      </c>
      <c r="Q45" s="79"/>
      <c r="T45" s="79"/>
    </row>
    <row r="46" spans="1:20" s="78" customFormat="1" ht="27" hidden="1" customHeight="1" x14ac:dyDescent="0.3">
      <c r="A46" s="78">
        <f>-1 * (ROW() - ROW(Tabelle1[[#Headers],['#]])) + 635</f>
        <v>591</v>
      </c>
      <c r="C46" s="79" t="s">
        <v>2984</v>
      </c>
      <c r="D46" s="79" t="s">
        <v>2985</v>
      </c>
      <c r="E46" s="79" t="s">
        <v>2689</v>
      </c>
      <c r="F46" s="79" t="s">
        <v>2869</v>
      </c>
      <c r="G46" s="79" t="s">
        <v>2857</v>
      </c>
      <c r="H46" s="84" t="s">
        <v>2986</v>
      </c>
      <c r="I46" s="79" t="s">
        <v>2875</v>
      </c>
      <c r="K46" s="85"/>
      <c r="L46" s="87"/>
      <c r="M46" s="122">
        <v>100000</v>
      </c>
      <c r="N46" s="85">
        <v>45701</v>
      </c>
      <c r="O46" s="85">
        <v>45777</v>
      </c>
      <c r="Q46" s="79"/>
      <c r="T46" s="79" t="s">
        <v>2987</v>
      </c>
    </row>
    <row r="47" spans="1:20" s="78" customFormat="1" ht="27" hidden="1" customHeight="1" x14ac:dyDescent="0.3">
      <c r="A47" s="78">
        <f>-1 * (ROW() - ROW(Tabelle1[[#Headers],['#]])) + 635</f>
        <v>590</v>
      </c>
      <c r="C47" s="79" t="s">
        <v>1287</v>
      </c>
      <c r="D47" s="79" t="s">
        <v>2988</v>
      </c>
      <c r="E47" s="79" t="s">
        <v>2989</v>
      </c>
      <c r="F47" s="79" t="s">
        <v>2856</v>
      </c>
      <c r="G47" s="79" t="s">
        <v>2857</v>
      </c>
      <c r="H47" s="86" t="s">
        <v>2990</v>
      </c>
      <c r="I47" s="79" t="s">
        <v>2991</v>
      </c>
      <c r="J47" s="85">
        <v>45707</v>
      </c>
      <c r="K47" s="123" t="s">
        <v>2992</v>
      </c>
      <c r="L47" s="85">
        <v>45565</v>
      </c>
      <c r="M47" s="122">
        <v>1000000</v>
      </c>
      <c r="N47" s="85">
        <v>45717</v>
      </c>
      <c r="O47" s="85">
        <v>45808</v>
      </c>
      <c r="Q47" s="79"/>
      <c r="T47" s="79"/>
    </row>
    <row r="48" spans="1:20" s="78" customFormat="1" ht="27" hidden="1" customHeight="1" x14ac:dyDescent="0.3">
      <c r="A48" s="78">
        <f>-1 * (ROW() - ROW(Tabelle1[[#Headers],['#]])) + 635</f>
        <v>589</v>
      </c>
      <c r="C48" s="79" t="s">
        <v>1287</v>
      </c>
      <c r="D48" s="79" t="s">
        <v>2988</v>
      </c>
      <c r="E48" s="79" t="s">
        <v>2943</v>
      </c>
      <c r="F48" s="79" t="s">
        <v>2856</v>
      </c>
      <c r="G48" s="79" t="s">
        <v>2857</v>
      </c>
      <c r="H48" s="86" t="s">
        <v>2993</v>
      </c>
      <c r="I48" s="79" t="s">
        <v>2991</v>
      </c>
      <c r="J48" s="85">
        <v>45707</v>
      </c>
      <c r="K48" s="123" t="s">
        <v>2992</v>
      </c>
      <c r="L48" s="85">
        <v>45565</v>
      </c>
      <c r="M48" s="122">
        <v>1000000</v>
      </c>
      <c r="N48" s="85">
        <v>45717</v>
      </c>
      <c r="O48" s="85">
        <v>45808</v>
      </c>
      <c r="Q48" s="79"/>
      <c r="T48" s="79"/>
    </row>
    <row r="49" spans="1:21" s="78" customFormat="1" ht="27" hidden="1" customHeight="1" x14ac:dyDescent="0.3">
      <c r="A49" s="78">
        <f>-1 * (ROW() - ROW(Tabelle1[[#Headers],['#]])) + 635</f>
        <v>588</v>
      </c>
      <c r="C49" s="79" t="s">
        <v>1287</v>
      </c>
      <c r="D49" s="79" t="s">
        <v>2988</v>
      </c>
      <c r="E49" s="79" t="s">
        <v>2994</v>
      </c>
      <c r="F49" s="79" t="s">
        <v>2856</v>
      </c>
      <c r="G49" s="79" t="s">
        <v>2857</v>
      </c>
      <c r="H49" s="86" t="s">
        <v>2995</v>
      </c>
      <c r="I49" s="79" t="s">
        <v>2991</v>
      </c>
      <c r="J49" s="85">
        <v>45707</v>
      </c>
      <c r="K49" s="123" t="s">
        <v>2992</v>
      </c>
      <c r="L49" s="85">
        <v>45565</v>
      </c>
      <c r="M49" s="122">
        <v>1000000</v>
      </c>
      <c r="N49" s="85">
        <v>45717</v>
      </c>
      <c r="O49" s="85">
        <v>45808</v>
      </c>
      <c r="Q49" s="79"/>
      <c r="T49" s="79"/>
    </row>
    <row r="50" spans="1:21" s="78" customFormat="1" ht="27" hidden="1" customHeight="1" x14ac:dyDescent="0.3">
      <c r="A50" s="78">
        <f>-1 * (ROW() - ROW(Tabelle1[[#Headers],['#]])) + 635</f>
        <v>587</v>
      </c>
      <c r="C50" s="79" t="s">
        <v>1287</v>
      </c>
      <c r="D50" s="79" t="s">
        <v>2988</v>
      </c>
      <c r="E50" s="79" t="s">
        <v>2996</v>
      </c>
      <c r="F50" s="79" t="s">
        <v>2856</v>
      </c>
      <c r="G50" s="79" t="s">
        <v>2857</v>
      </c>
      <c r="H50" s="86" t="s">
        <v>2997</v>
      </c>
      <c r="I50" s="79" t="s">
        <v>2991</v>
      </c>
      <c r="J50" s="85">
        <v>45707</v>
      </c>
      <c r="K50" s="123" t="s">
        <v>2992</v>
      </c>
      <c r="L50" s="85">
        <v>45565</v>
      </c>
      <c r="M50" s="122">
        <v>1000000</v>
      </c>
      <c r="N50" s="85">
        <v>45717</v>
      </c>
      <c r="O50" s="85">
        <v>45808</v>
      </c>
      <c r="Q50" s="79"/>
      <c r="T50" s="79"/>
    </row>
    <row r="51" spans="1:21" s="78" customFormat="1" ht="27" hidden="1" customHeight="1" x14ac:dyDescent="0.3">
      <c r="A51" s="78">
        <f>-1 * (ROW() - ROW(Tabelle1[[#Headers],['#]])) + 635</f>
        <v>586</v>
      </c>
      <c r="C51" s="79" t="s">
        <v>1287</v>
      </c>
      <c r="D51" s="79" t="s">
        <v>2988</v>
      </c>
      <c r="E51" s="79" t="s">
        <v>2998</v>
      </c>
      <c r="F51" s="79" t="s">
        <v>2856</v>
      </c>
      <c r="G51" s="79" t="s">
        <v>2857</v>
      </c>
      <c r="H51" s="86" t="s">
        <v>2999</v>
      </c>
      <c r="I51" s="79" t="s">
        <v>3000</v>
      </c>
      <c r="J51" s="85">
        <v>45707</v>
      </c>
      <c r="K51" s="123" t="s">
        <v>2992</v>
      </c>
      <c r="L51" s="85">
        <v>45565</v>
      </c>
      <c r="M51" s="122">
        <v>1000000</v>
      </c>
      <c r="N51" s="85">
        <v>45717</v>
      </c>
      <c r="O51" s="85">
        <v>45747</v>
      </c>
      <c r="Q51" s="79"/>
      <c r="T51" s="79" t="s">
        <v>3001</v>
      </c>
    </row>
    <row r="52" spans="1:21" s="78" customFormat="1" ht="27" hidden="1" customHeight="1" x14ac:dyDescent="0.3">
      <c r="A52" s="78">
        <f>-1 * (ROW() - ROW(Tabelle1[[#Headers],['#]])) + 635</f>
        <v>585</v>
      </c>
      <c r="C52" s="79" t="s">
        <v>2984</v>
      </c>
      <c r="D52" s="79" t="s">
        <v>2985</v>
      </c>
      <c r="E52" s="79" t="s">
        <v>3002</v>
      </c>
      <c r="F52" s="79" t="s">
        <v>2869</v>
      </c>
      <c r="G52" s="79" t="s">
        <v>2857</v>
      </c>
      <c r="H52" s="84" t="s">
        <v>3003</v>
      </c>
      <c r="I52" s="79" t="s">
        <v>3004</v>
      </c>
      <c r="K52" s="154" t="s">
        <v>3005</v>
      </c>
      <c r="L52" s="79"/>
      <c r="M52" s="122">
        <v>100000</v>
      </c>
      <c r="N52" s="85">
        <v>45702</v>
      </c>
      <c r="O52" s="85">
        <v>45961</v>
      </c>
      <c r="Q52" s="79"/>
      <c r="T52" s="79" t="s">
        <v>3006</v>
      </c>
    </row>
    <row r="53" spans="1:21" s="78" customFormat="1" ht="27" hidden="1" customHeight="1" x14ac:dyDescent="0.3">
      <c r="A53" s="78">
        <f>-1 * (ROW() - ROW(Tabelle1[[#Headers],['#]])) + 635</f>
        <v>584</v>
      </c>
      <c r="C53" s="79" t="s">
        <v>3007</v>
      </c>
      <c r="D53" s="79" t="s">
        <v>3008</v>
      </c>
      <c r="E53" s="79" t="s">
        <v>3009</v>
      </c>
      <c r="F53" s="79" t="s">
        <v>2856</v>
      </c>
      <c r="G53" s="79" t="s">
        <v>562</v>
      </c>
      <c r="H53" s="84" t="s">
        <v>3010</v>
      </c>
      <c r="I53" s="79" t="s">
        <v>2875</v>
      </c>
      <c r="J53" s="85">
        <v>45715</v>
      </c>
      <c r="K53"/>
      <c r="L53" s="83"/>
      <c r="M53" s="122">
        <v>37000</v>
      </c>
      <c r="N53" s="85">
        <v>45444</v>
      </c>
      <c r="O53" s="85">
        <v>45657</v>
      </c>
      <c r="P53"/>
      <c r="Q53" s="79"/>
      <c r="R53" s="79"/>
      <c r="S53" s="79"/>
      <c r="T53" s="79"/>
    </row>
    <row r="54" spans="1:21" s="78" customFormat="1" ht="27" hidden="1" customHeight="1" x14ac:dyDescent="0.3">
      <c r="A54" s="78">
        <f>-1 * (ROW() - ROW(Tabelle1[[#Headers],['#]])) + 635</f>
        <v>583</v>
      </c>
      <c r="C54" s="79" t="s">
        <v>717</v>
      </c>
      <c r="D54" s="79" t="s">
        <v>2970</v>
      </c>
      <c r="E54" s="79" t="s">
        <v>2689</v>
      </c>
      <c r="F54" s="79" t="s">
        <v>2856</v>
      </c>
      <c r="G54" s="79" t="s">
        <v>2857</v>
      </c>
      <c r="H54" s="84" t="s">
        <v>3011</v>
      </c>
      <c r="I54" s="79" t="s">
        <v>2875</v>
      </c>
      <c r="J54" s="85">
        <v>45695</v>
      </c>
      <c r="K54"/>
      <c r="L54" s="83"/>
      <c r="M54" s="122">
        <v>100000</v>
      </c>
      <c r="N54" s="85">
        <v>45691</v>
      </c>
      <c r="O54" s="85">
        <v>46387</v>
      </c>
      <c r="P54"/>
      <c r="Q54" s="79"/>
      <c r="R54" s="79"/>
      <c r="S54" s="79"/>
      <c r="T54" s="79"/>
    </row>
    <row r="55" spans="1:21" s="78" customFormat="1" ht="27" hidden="1" customHeight="1" x14ac:dyDescent="0.3">
      <c r="A55" s="78">
        <f>-1 * (ROW() - ROW(Tabelle1[[#Headers],['#]])) + 635</f>
        <v>582</v>
      </c>
      <c r="C55" s="79" t="s">
        <v>3012</v>
      </c>
      <c r="D55" s="79" t="s">
        <v>3013</v>
      </c>
      <c r="E55" s="79" t="s">
        <v>2931</v>
      </c>
      <c r="F55" s="79" t="s">
        <v>2869</v>
      </c>
      <c r="G55" s="79" t="s">
        <v>562</v>
      </c>
      <c r="H55" s="84" t="s">
        <v>3014</v>
      </c>
      <c r="I55" s="79" t="s">
        <v>2875</v>
      </c>
      <c r="K55"/>
      <c r="L55" s="83"/>
      <c r="M55" s="122">
        <v>750000</v>
      </c>
      <c r="N55" s="85">
        <v>45692</v>
      </c>
      <c r="O55" s="85">
        <v>46022</v>
      </c>
      <c r="P55"/>
      <c r="Q55" s="79"/>
      <c r="R55" s="79"/>
      <c r="S55" s="79"/>
      <c r="T55" s="79" t="s">
        <v>3015</v>
      </c>
    </row>
    <row r="56" spans="1:21" s="78" customFormat="1" ht="13" hidden="1" x14ac:dyDescent="0.3">
      <c r="A56" s="78">
        <f>-1 * (ROW() - ROW(Tabelle1[[#Headers],['#]])) + 635</f>
        <v>581</v>
      </c>
      <c r="C56" s="79" t="s">
        <v>717</v>
      </c>
      <c r="D56" s="79" t="s">
        <v>2970</v>
      </c>
      <c r="E56" s="79" t="s">
        <v>2689</v>
      </c>
      <c r="F56" s="79" t="s">
        <v>2856</v>
      </c>
      <c r="G56" s="79" t="s">
        <v>562</v>
      </c>
      <c r="H56" s="275" t="s">
        <v>3016</v>
      </c>
      <c r="I56" s="79" t="s">
        <v>3000</v>
      </c>
      <c r="K56"/>
      <c r="L56" s="83"/>
      <c r="M56" s="122">
        <v>100000</v>
      </c>
      <c r="N56" s="85">
        <v>45691</v>
      </c>
      <c r="O56" s="85">
        <v>46055</v>
      </c>
      <c r="P56"/>
      <c r="Q56" s="79"/>
      <c r="R56" s="79"/>
      <c r="S56" s="79"/>
      <c r="T56" s="79"/>
    </row>
    <row r="57" spans="1:21" s="78" customFormat="1" ht="27" hidden="1" customHeight="1" x14ac:dyDescent="0.3">
      <c r="A57" s="78">
        <f>-1 * (ROW() - ROW(Tabelle1[[#Headers],['#]])) + 635</f>
        <v>580</v>
      </c>
      <c r="C57" s="79" t="s">
        <v>3017</v>
      </c>
      <c r="D57" s="79" t="s">
        <v>3018</v>
      </c>
      <c r="E57" s="79" t="s">
        <v>2931</v>
      </c>
      <c r="F57" s="79" t="s">
        <v>2869</v>
      </c>
      <c r="G57" s="79" t="s">
        <v>562</v>
      </c>
      <c r="H57" s="84" t="s">
        <v>3019</v>
      </c>
      <c r="I57" s="79" t="s">
        <v>2875</v>
      </c>
      <c r="K57"/>
      <c r="L57" s="83"/>
      <c r="M57" s="122">
        <v>150000</v>
      </c>
      <c r="N57" s="85">
        <v>45685</v>
      </c>
      <c r="O57" s="85">
        <v>46022</v>
      </c>
      <c r="P57"/>
      <c r="Q57" s="79"/>
      <c r="R57" s="79"/>
      <c r="S57" s="79"/>
      <c r="T57" s="79" t="s">
        <v>3020</v>
      </c>
    </row>
    <row r="58" spans="1:21" s="78" customFormat="1" ht="27" hidden="1" customHeight="1" x14ac:dyDescent="0.3">
      <c r="A58" s="78">
        <f>-1 * (ROW() - ROW(Tabelle1[[#Headers],['#]])) + 635</f>
        <v>579</v>
      </c>
      <c r="C58" s="79" t="s">
        <v>2966</v>
      </c>
      <c r="D58" s="79" t="s">
        <v>3018</v>
      </c>
      <c r="E58" s="79" t="s">
        <v>2931</v>
      </c>
      <c r="F58" s="79" t="s">
        <v>2869</v>
      </c>
      <c r="G58" s="79" t="s">
        <v>562</v>
      </c>
      <c r="H58" s="84" t="s">
        <v>3021</v>
      </c>
      <c r="I58" s="79" t="s">
        <v>2875</v>
      </c>
      <c r="K58"/>
      <c r="L58" s="83"/>
      <c r="M58" s="122">
        <v>150000</v>
      </c>
      <c r="N58" s="85">
        <v>45685</v>
      </c>
      <c r="O58" s="85">
        <v>46022</v>
      </c>
      <c r="P58"/>
      <c r="Q58" s="79"/>
      <c r="R58" s="79"/>
      <c r="S58" s="79"/>
      <c r="T58" s="79" t="s">
        <v>3022</v>
      </c>
    </row>
    <row r="59" spans="1:21" s="78" customFormat="1" ht="27" hidden="1" customHeight="1" x14ac:dyDescent="0.3">
      <c r="A59" s="78">
        <f>-1 * (ROW() - ROW(Tabelle1[[#Headers],['#]])) + 635</f>
        <v>578</v>
      </c>
      <c r="C59" s="79" t="s">
        <v>763</v>
      </c>
      <c r="D59" s="79" t="s">
        <v>3023</v>
      </c>
      <c r="E59" s="79" t="s">
        <v>2952</v>
      </c>
      <c r="F59" s="79" t="s">
        <v>2856</v>
      </c>
      <c r="G59" s="79" t="s">
        <v>2857</v>
      </c>
      <c r="H59" s="84" t="s">
        <v>3024</v>
      </c>
      <c r="I59" s="79" t="s">
        <v>2977</v>
      </c>
      <c r="K59"/>
      <c r="L59" s="83"/>
      <c r="M59" s="122">
        <v>250000</v>
      </c>
      <c r="N59" s="85">
        <v>45684</v>
      </c>
      <c r="P59"/>
      <c r="Q59" s="79"/>
      <c r="R59" s="79"/>
      <c r="S59" s="79"/>
      <c r="T59" s="79"/>
    </row>
    <row r="60" spans="1:21" s="78" customFormat="1" ht="27" hidden="1" customHeight="1" x14ac:dyDescent="0.3">
      <c r="A60" s="78">
        <f>-1 * (ROW() - ROW(Tabelle1[[#Headers],['#]])) + 635</f>
        <v>577</v>
      </c>
      <c r="C60" s="79" t="s">
        <v>2761</v>
      </c>
      <c r="D60" s="79" t="s">
        <v>2972</v>
      </c>
      <c r="E60" s="79" t="s">
        <v>2863</v>
      </c>
      <c r="F60" s="79" t="s">
        <v>2856</v>
      </c>
      <c r="G60" s="79" t="s">
        <v>2857</v>
      </c>
      <c r="H60" s="84" t="s">
        <v>3025</v>
      </c>
      <c r="I60" s="79" t="s">
        <v>2875</v>
      </c>
      <c r="K60"/>
      <c r="L60" s="83"/>
      <c r="M60" s="122">
        <v>200000</v>
      </c>
      <c r="N60" s="85">
        <v>45693</v>
      </c>
      <c r="O60" s="85">
        <v>46387</v>
      </c>
      <c r="Q60" s="79"/>
      <c r="T60" s="79" t="s">
        <v>3026</v>
      </c>
    </row>
    <row r="61" spans="1:21" s="78" customFormat="1" ht="27" hidden="1" customHeight="1" x14ac:dyDescent="0.3">
      <c r="A61" s="78">
        <f>-1 * (ROW() - ROW(Tabelle1[[#Headers],['#]])) + 635</f>
        <v>576</v>
      </c>
      <c r="C61" s="79" t="s">
        <v>3027</v>
      </c>
      <c r="D61" s="79" t="s">
        <v>3028</v>
      </c>
      <c r="E61" s="79" t="s">
        <v>3029</v>
      </c>
      <c r="F61" s="79" t="s">
        <v>2869</v>
      </c>
      <c r="G61" s="79" t="s">
        <v>562</v>
      </c>
      <c r="H61" s="84" t="s">
        <v>3030</v>
      </c>
      <c r="I61" s="79" t="s">
        <v>2875</v>
      </c>
      <c r="J61" s="85">
        <v>45672</v>
      </c>
      <c r="K61"/>
      <c r="L61" s="83"/>
      <c r="M61" s="122" t="s">
        <v>3031</v>
      </c>
      <c r="N61" s="85">
        <v>45676</v>
      </c>
      <c r="O61" s="85">
        <v>46022</v>
      </c>
      <c r="P61"/>
      <c r="Q61" s="79"/>
      <c r="R61" s="79"/>
      <c r="S61" s="79"/>
      <c r="T61" s="79"/>
    </row>
    <row r="62" spans="1:21" s="78" customFormat="1" ht="27" hidden="1" customHeight="1" x14ac:dyDescent="0.3">
      <c r="A62" s="78">
        <f>-1 * (ROW() - ROW(Tabelle1[[#Headers],['#]])) + 635</f>
        <v>575</v>
      </c>
      <c r="C62" s="79" t="s">
        <v>5</v>
      </c>
      <c r="D62" s="79" t="s">
        <v>3032</v>
      </c>
      <c r="E62" s="79" t="s">
        <v>3033</v>
      </c>
      <c r="F62" s="79" t="s">
        <v>3034</v>
      </c>
      <c r="G62" s="79" t="s">
        <v>2865</v>
      </c>
      <c r="H62" s="86" t="s">
        <v>3035</v>
      </c>
      <c r="I62" s="79" t="s">
        <v>3036</v>
      </c>
      <c r="J62" s="85">
        <v>45656</v>
      </c>
      <c r="K62"/>
      <c r="L62" s="83"/>
      <c r="M62" s="122"/>
      <c r="N62" s="85">
        <v>45658</v>
      </c>
      <c r="O62" s="85">
        <v>46022</v>
      </c>
      <c r="P62"/>
      <c r="Q62" s="79"/>
      <c r="R62" s="79"/>
      <c r="S62" s="79"/>
      <c r="T62" s="79"/>
    </row>
    <row r="63" spans="1:21" s="78" customFormat="1" ht="27" hidden="1" customHeight="1" x14ac:dyDescent="0.3">
      <c r="A63" s="79">
        <f>-1 * (ROW() - ROW(Tabelle1[[#Headers],['#]])) + 635</f>
        <v>574</v>
      </c>
      <c r="B63" s="79"/>
      <c r="C63" s="79" t="s">
        <v>3037</v>
      </c>
      <c r="D63" s="79" t="s">
        <v>3038</v>
      </c>
      <c r="E63" s="79" t="s">
        <v>3039</v>
      </c>
      <c r="F63" s="79" t="s">
        <v>3034</v>
      </c>
      <c r="G63" s="79" t="s">
        <v>2857</v>
      </c>
      <c r="H63" s="84" t="s">
        <v>3040</v>
      </c>
      <c r="I63" s="79" t="s">
        <v>3036</v>
      </c>
      <c r="J63" s="85">
        <v>45644</v>
      </c>
      <c r="K63" s="85"/>
      <c r="L63" s="79"/>
      <c r="M63" s="122">
        <v>300000</v>
      </c>
      <c r="N63" s="85">
        <v>45665</v>
      </c>
      <c r="O63" s="85">
        <v>45838</v>
      </c>
      <c r="P63" s="79"/>
      <c r="Q63" s="79"/>
      <c r="T63" s="79" t="s">
        <v>3041</v>
      </c>
      <c r="U63" s="79"/>
    </row>
    <row r="64" spans="1:21" s="78" customFormat="1" ht="27" hidden="1" customHeight="1" x14ac:dyDescent="0.3">
      <c r="A64" s="78">
        <f>-1 * (ROW() - ROW(Tabelle1[[#Headers],['#]])) + 635</f>
        <v>573</v>
      </c>
      <c r="C64" s="79" t="s">
        <v>3037</v>
      </c>
      <c r="D64" s="79" t="s">
        <v>3038</v>
      </c>
      <c r="E64" s="79" t="s">
        <v>3042</v>
      </c>
      <c r="F64" s="79" t="s">
        <v>3034</v>
      </c>
      <c r="G64" s="79" t="s">
        <v>2857</v>
      </c>
      <c r="H64" s="84" t="s">
        <v>3043</v>
      </c>
      <c r="I64" s="79" t="s">
        <v>3036</v>
      </c>
      <c r="J64" s="85">
        <v>45644</v>
      </c>
      <c r="K64" s="79"/>
      <c r="L64" s="79"/>
      <c r="M64" s="122">
        <v>300000</v>
      </c>
      <c r="N64" s="85">
        <v>45665</v>
      </c>
      <c r="O64" s="85">
        <v>45838</v>
      </c>
      <c r="P64" s="79"/>
      <c r="Q64" s="79"/>
      <c r="R64" s="79"/>
      <c r="S64" s="79"/>
      <c r="T64" s="79" t="s">
        <v>3044</v>
      </c>
      <c r="U64" s="79"/>
    </row>
    <row r="65" spans="1:24" s="78" customFormat="1" ht="27" hidden="1" customHeight="1" x14ac:dyDescent="0.3">
      <c r="A65" s="78">
        <f>-1 * (ROW() - ROW(Tabelle1[[#Headers],['#]])) + 635</f>
        <v>572</v>
      </c>
      <c r="C65" s="79" t="s">
        <v>3037</v>
      </c>
      <c r="D65" s="79" t="s">
        <v>3038</v>
      </c>
      <c r="E65" s="79" t="s">
        <v>3045</v>
      </c>
      <c r="F65" s="79" t="s">
        <v>3034</v>
      </c>
      <c r="G65" s="79" t="s">
        <v>3046</v>
      </c>
      <c r="H65" s="84" t="s">
        <v>3047</v>
      </c>
      <c r="I65" s="79" t="s">
        <v>3004</v>
      </c>
      <c r="J65" s="85"/>
      <c r="K65" s="79"/>
      <c r="L65" s="79"/>
      <c r="M65" s="122"/>
      <c r="N65" s="85">
        <v>45625</v>
      </c>
      <c r="O65" s="85">
        <v>45657</v>
      </c>
      <c r="P65" s="79"/>
      <c r="Q65" s="79"/>
      <c r="R65" s="79"/>
      <c r="S65" s="79"/>
      <c r="T65" s="79" t="s">
        <v>3048</v>
      </c>
      <c r="U65" s="79"/>
    </row>
    <row r="66" spans="1:24" s="78" customFormat="1" ht="52" hidden="1" x14ac:dyDescent="0.3">
      <c r="A66" s="78">
        <f>-1 * (ROW() - ROW(Tabelle1[[#Headers],['#]])) + 635</f>
        <v>571</v>
      </c>
      <c r="C66" s="79" t="s">
        <v>1070</v>
      </c>
      <c r="D66" s="79" t="s">
        <v>2974</v>
      </c>
      <c r="E66" s="79" t="s">
        <v>2943</v>
      </c>
      <c r="F66" s="79" t="s">
        <v>2856</v>
      </c>
      <c r="G66" s="79" t="s">
        <v>2857</v>
      </c>
      <c r="H66" s="84" t="s">
        <v>3049</v>
      </c>
      <c r="I66" s="79" t="s">
        <v>2875</v>
      </c>
      <c r="J66" s="85">
        <v>45614</v>
      </c>
      <c r="K66" s="154" t="s">
        <v>3050</v>
      </c>
      <c r="L66" s="79"/>
      <c r="M66" s="122">
        <v>250000</v>
      </c>
      <c r="N66" s="85">
        <v>45618</v>
      </c>
      <c r="O66" s="85">
        <v>45747</v>
      </c>
      <c r="Q66" s="79" t="s">
        <v>722</v>
      </c>
      <c r="R66" s="78" t="s">
        <v>754</v>
      </c>
      <c r="T66" s="79" t="s">
        <v>3051</v>
      </c>
    </row>
    <row r="67" spans="1:24" s="78" customFormat="1" ht="27" hidden="1" customHeight="1" x14ac:dyDescent="0.3">
      <c r="A67" s="78">
        <f>-1 * (ROW() - ROW(Tabelle1[[#Headers],['#]])) + 635</f>
        <v>570</v>
      </c>
      <c r="C67" s="79" t="s">
        <v>3052</v>
      </c>
      <c r="D67" s="79" t="s">
        <v>3053</v>
      </c>
      <c r="E67" s="79" t="s">
        <v>2863</v>
      </c>
      <c r="F67" s="79" t="s">
        <v>2856</v>
      </c>
      <c r="G67" s="79" t="s">
        <v>2865</v>
      </c>
      <c r="H67" s="84" t="s">
        <v>3054</v>
      </c>
      <c r="I67" s="79" t="s">
        <v>2875</v>
      </c>
      <c r="J67" s="85">
        <v>45624</v>
      </c>
      <c r="K67"/>
      <c r="L67" s="83"/>
      <c r="M67" s="122" t="s">
        <v>3055</v>
      </c>
      <c r="N67" s="85">
        <v>45627</v>
      </c>
      <c r="O67" s="85">
        <v>45838</v>
      </c>
      <c r="P67"/>
      <c r="Q67" s="79"/>
      <c r="R67" s="79"/>
      <c r="S67" s="79"/>
      <c r="T67" s="79"/>
    </row>
    <row r="68" spans="1:24" s="78" customFormat="1" ht="27" hidden="1" customHeight="1" x14ac:dyDescent="0.3">
      <c r="A68" s="78">
        <f>-1 * (ROW() - ROW(Tabelle1[[#Headers],['#]])) + 635</f>
        <v>569</v>
      </c>
      <c r="C68" s="79" t="s">
        <v>1070</v>
      </c>
      <c r="D68" s="79" t="s">
        <v>2974</v>
      </c>
      <c r="E68" s="79" t="s">
        <v>3056</v>
      </c>
      <c r="F68" s="79" t="s">
        <v>2856</v>
      </c>
      <c r="G68" s="79" t="s">
        <v>2857</v>
      </c>
      <c r="H68" s="84" t="s">
        <v>3057</v>
      </c>
      <c r="I68" s="79" t="s">
        <v>3004</v>
      </c>
      <c r="K68" s="85"/>
      <c r="L68" s="79"/>
      <c r="M68" s="122">
        <v>250000</v>
      </c>
      <c r="N68" s="85">
        <v>45618</v>
      </c>
      <c r="O68" s="85">
        <v>45747</v>
      </c>
      <c r="Q68" s="79"/>
      <c r="T68" s="79" t="s">
        <v>3051</v>
      </c>
    </row>
    <row r="69" spans="1:24" s="78" customFormat="1" ht="27" hidden="1" customHeight="1" x14ac:dyDescent="0.3">
      <c r="A69" s="78">
        <f>-1 * (ROW() - ROW(Tabelle1[[#Headers],['#]])) + 635</f>
        <v>568</v>
      </c>
      <c r="C69" s="79" t="s">
        <v>3037</v>
      </c>
      <c r="D69" s="79" t="s">
        <v>3038</v>
      </c>
      <c r="E69" s="79" t="s">
        <v>3058</v>
      </c>
      <c r="F69" s="79" t="s">
        <v>2856</v>
      </c>
      <c r="G69" s="79" t="s">
        <v>2857</v>
      </c>
      <c r="H69" s="86" t="s">
        <v>3059</v>
      </c>
      <c r="I69" s="79" t="s">
        <v>3036</v>
      </c>
      <c r="K69"/>
      <c r="L69" s="83"/>
      <c r="M69" s="122">
        <v>1000000</v>
      </c>
      <c r="N69" s="85">
        <v>45625</v>
      </c>
      <c r="O69" s="85">
        <v>45838</v>
      </c>
      <c r="P69"/>
      <c r="Q69" s="79" t="s">
        <v>770</v>
      </c>
      <c r="R69" s="79"/>
      <c r="S69" s="79"/>
      <c r="T69" s="79" t="s">
        <v>3060</v>
      </c>
    </row>
    <row r="70" spans="1:24" s="78" customFormat="1" ht="27" hidden="1" customHeight="1" x14ac:dyDescent="0.3">
      <c r="A70" s="78">
        <f>-1 * (ROW() - ROW(Tabelle1[[#Headers],['#]])) + 635</f>
        <v>567</v>
      </c>
      <c r="C70" s="79" t="s">
        <v>1070</v>
      </c>
      <c r="D70" s="79" t="s">
        <v>2974</v>
      </c>
      <c r="E70" s="79" t="s">
        <v>3029</v>
      </c>
      <c r="F70" s="79" t="s">
        <v>2856</v>
      </c>
      <c r="G70" s="79" t="s">
        <v>2857</v>
      </c>
      <c r="H70" s="84" t="s">
        <v>3061</v>
      </c>
      <c r="I70" s="79" t="s">
        <v>3036</v>
      </c>
      <c r="K70" s="85"/>
      <c r="L70" s="79"/>
      <c r="M70" s="122">
        <v>250000</v>
      </c>
      <c r="N70" s="85">
        <v>45618</v>
      </c>
      <c r="O70" s="85">
        <v>46112</v>
      </c>
      <c r="Q70" s="79"/>
      <c r="T70" s="79" t="s">
        <v>3062</v>
      </c>
    </row>
    <row r="71" spans="1:24" s="78" customFormat="1" ht="27" hidden="1" customHeight="1" x14ac:dyDescent="0.3">
      <c r="A71" s="78">
        <f>-1 * (ROW() - ROW(Tabelle1[[#Headers],['#]])) + 635</f>
        <v>566</v>
      </c>
      <c r="C71" s="79" t="s">
        <v>2804</v>
      </c>
      <c r="D71" s="79" t="s">
        <v>3063</v>
      </c>
      <c r="E71" s="79" t="s">
        <v>3064</v>
      </c>
      <c r="F71" s="79" t="s">
        <v>2856</v>
      </c>
      <c r="G71" s="79" t="s">
        <v>2865</v>
      </c>
      <c r="H71" s="86" t="s">
        <v>3065</v>
      </c>
      <c r="I71" s="79" t="s">
        <v>2875</v>
      </c>
      <c r="J71" s="85">
        <v>45635</v>
      </c>
      <c r="K71"/>
      <c r="L71" s="83"/>
      <c r="M71" s="122">
        <v>2000</v>
      </c>
      <c r="N71" s="85">
        <v>45658</v>
      </c>
      <c r="O71" s="85">
        <v>46022</v>
      </c>
      <c r="P71"/>
      <c r="Q71" s="79"/>
      <c r="R71" s="79"/>
      <c r="S71" s="79"/>
      <c r="T71" s="79"/>
    </row>
    <row r="72" spans="1:24" s="78" customFormat="1" ht="27" hidden="1" customHeight="1" x14ac:dyDescent="0.3">
      <c r="A72" s="78">
        <f>-1 * (ROW() - ROW(Tabelle1[[#Headers],['#]])) + 635</f>
        <v>565</v>
      </c>
      <c r="C72" s="79" t="s">
        <v>393</v>
      </c>
      <c r="D72" s="79" t="s">
        <v>3066</v>
      </c>
      <c r="E72" s="79" t="s">
        <v>3067</v>
      </c>
      <c r="F72" s="79" t="s">
        <v>2856</v>
      </c>
      <c r="G72" s="79" t="s">
        <v>2865</v>
      </c>
      <c r="H72" s="86" t="s">
        <v>3068</v>
      </c>
      <c r="I72" s="79" t="s">
        <v>3000</v>
      </c>
      <c r="J72" s="85">
        <v>45624</v>
      </c>
      <c r="K72" s="83" t="s">
        <v>3069</v>
      </c>
      <c r="L72" s="83"/>
      <c r="M72" s="122" t="s">
        <v>2983</v>
      </c>
      <c r="N72" s="85">
        <v>45658</v>
      </c>
      <c r="O72" s="85">
        <v>45838</v>
      </c>
      <c r="P72"/>
      <c r="Q72" s="79"/>
      <c r="R72" s="79"/>
      <c r="S72" s="79"/>
      <c r="T72" s="79"/>
    </row>
    <row r="73" spans="1:24" s="78" customFormat="1" ht="27" hidden="1" customHeight="1" x14ac:dyDescent="0.3">
      <c r="A73" s="78">
        <f>-1 * (ROW() - ROW(Tabelle1[[#Headers],['#]])) + 635</f>
        <v>564</v>
      </c>
      <c r="C73" s="79" t="s">
        <v>5</v>
      </c>
      <c r="D73" s="79" t="s">
        <v>3032</v>
      </c>
      <c r="E73" s="79" t="s">
        <v>3070</v>
      </c>
      <c r="F73" s="79" t="s">
        <v>2856</v>
      </c>
      <c r="G73" s="79" t="s">
        <v>2865</v>
      </c>
      <c r="H73" s="86" t="s">
        <v>3071</v>
      </c>
      <c r="I73" s="79" t="s">
        <v>2875</v>
      </c>
      <c r="K73" s="122"/>
      <c r="L73" s="79"/>
      <c r="M73" s="122">
        <v>350000</v>
      </c>
      <c r="N73" s="85">
        <v>45658</v>
      </c>
      <c r="O73" s="85">
        <v>46022</v>
      </c>
      <c r="Q73" s="79"/>
      <c r="T73" s="79" t="s">
        <v>3072</v>
      </c>
    </row>
    <row r="74" spans="1:24" s="78" customFormat="1" ht="27" hidden="1" customHeight="1" x14ac:dyDescent="0.3">
      <c r="A74" s="78">
        <f>-1 * (ROW() - ROW(Tabelle1[[#Headers],['#]])) + 635</f>
        <v>563</v>
      </c>
      <c r="C74" s="79" t="s">
        <v>5</v>
      </c>
      <c r="D74" s="79" t="s">
        <v>3032</v>
      </c>
      <c r="E74" s="111" t="s">
        <v>3073</v>
      </c>
      <c r="F74" s="79" t="s">
        <v>2856</v>
      </c>
      <c r="G74" s="79" t="s">
        <v>2865</v>
      </c>
      <c r="H74" s="86" t="s">
        <v>3074</v>
      </c>
      <c r="I74" s="79" t="s">
        <v>2875</v>
      </c>
      <c r="K74" s="122"/>
      <c r="L74" s="79"/>
      <c r="M74" s="122">
        <v>150000</v>
      </c>
      <c r="N74" s="85">
        <v>45658</v>
      </c>
      <c r="O74" s="85">
        <v>46022</v>
      </c>
      <c r="Q74" s="79"/>
      <c r="R74" s="124">
        <v>0.3</v>
      </c>
      <c r="T74" s="79" t="s">
        <v>3075</v>
      </c>
    </row>
    <row r="75" spans="1:24" s="78" customFormat="1" ht="27" hidden="1" customHeight="1" x14ac:dyDescent="0.3">
      <c r="A75" s="78">
        <f>-1 * (ROW() - ROW(Tabelle1[[#Headers],['#]])) + 635</f>
        <v>562</v>
      </c>
      <c r="C75" s="79" t="s">
        <v>5</v>
      </c>
      <c r="D75" s="79" t="s">
        <v>3032</v>
      </c>
      <c r="E75" s="79" t="s">
        <v>3076</v>
      </c>
      <c r="F75" s="79" t="s">
        <v>2856</v>
      </c>
      <c r="G75" s="79" t="s">
        <v>2865</v>
      </c>
      <c r="H75" s="86" t="s">
        <v>3077</v>
      </c>
      <c r="I75" s="79" t="s">
        <v>2875</v>
      </c>
      <c r="K75" s="122"/>
      <c r="L75" s="79"/>
      <c r="M75" s="122">
        <v>220000</v>
      </c>
      <c r="N75" s="85">
        <v>45658</v>
      </c>
      <c r="O75" s="85">
        <v>46022</v>
      </c>
      <c r="Q75" s="79"/>
      <c r="T75" s="79"/>
    </row>
    <row r="76" spans="1:24" s="78" customFormat="1" ht="27" hidden="1" customHeight="1" x14ac:dyDescent="0.3">
      <c r="A76" s="78">
        <f>-1 * (ROW() - ROW(Tabelle1[[#Headers],['#]])) + 635</f>
        <v>561</v>
      </c>
      <c r="C76" s="79" t="s">
        <v>5</v>
      </c>
      <c r="D76" s="79" t="s">
        <v>3032</v>
      </c>
      <c r="E76" s="79" t="s">
        <v>3078</v>
      </c>
      <c r="F76" s="79" t="s">
        <v>2856</v>
      </c>
      <c r="G76" s="79" t="s">
        <v>2865</v>
      </c>
      <c r="H76" s="86" t="s">
        <v>3079</v>
      </c>
      <c r="I76" s="79" t="s">
        <v>2875</v>
      </c>
      <c r="K76" s="122"/>
      <c r="L76" s="79"/>
      <c r="M76" s="122">
        <v>86000</v>
      </c>
      <c r="N76" s="85">
        <v>45658</v>
      </c>
      <c r="O76" s="85">
        <v>46022</v>
      </c>
      <c r="Q76" s="79"/>
      <c r="T76" s="79"/>
    </row>
    <row r="77" spans="1:24" s="78" customFormat="1" ht="27" hidden="1" customHeight="1" x14ac:dyDescent="0.3">
      <c r="A77" s="78">
        <f>-1 * (ROW() - ROW(Tabelle1[[#Headers],['#]])) + 635</f>
        <v>560</v>
      </c>
      <c r="C77" s="79" t="s">
        <v>5</v>
      </c>
      <c r="D77" s="79" t="s">
        <v>3032</v>
      </c>
      <c r="E77" s="79" t="s">
        <v>3080</v>
      </c>
      <c r="F77" s="79" t="s">
        <v>2856</v>
      </c>
      <c r="G77" s="79" t="s">
        <v>2865</v>
      </c>
      <c r="H77" s="86" t="s">
        <v>3081</v>
      </c>
      <c r="I77" s="79" t="s">
        <v>2875</v>
      </c>
      <c r="K77" s="122"/>
      <c r="L77" s="79"/>
      <c r="M77" s="122">
        <v>220000</v>
      </c>
      <c r="N77" s="85">
        <v>45658</v>
      </c>
      <c r="O77" s="85">
        <v>46022</v>
      </c>
      <c r="Q77" s="79"/>
      <c r="T77" s="79"/>
    </row>
    <row r="78" spans="1:24" s="78" customFormat="1" ht="27" hidden="1" customHeight="1" x14ac:dyDescent="0.3">
      <c r="A78" s="78">
        <f>-1 * (ROW() - ROW(Tabelle1[[#Headers],['#]])) + 635</f>
        <v>559</v>
      </c>
      <c r="C78" s="79" t="s">
        <v>5</v>
      </c>
      <c r="D78" s="79" t="s">
        <v>3032</v>
      </c>
      <c r="E78" s="111" t="s">
        <v>2878</v>
      </c>
      <c r="F78" s="79" t="s">
        <v>2879</v>
      </c>
      <c r="G78" s="79" t="s">
        <v>2865</v>
      </c>
      <c r="H78" s="86" t="s">
        <v>3082</v>
      </c>
      <c r="I78" s="79" t="s">
        <v>2875</v>
      </c>
      <c r="K78" s="122" t="s">
        <v>3083</v>
      </c>
      <c r="L78" s="79"/>
      <c r="M78" s="122">
        <v>150000</v>
      </c>
      <c r="N78" s="87">
        <v>45611</v>
      </c>
      <c r="O78" s="87">
        <v>45838</v>
      </c>
      <c r="P78" s="79"/>
      <c r="Q78" s="86"/>
      <c r="R78" s="79"/>
      <c r="T78" s="122"/>
    </row>
    <row r="79" spans="1:24" s="78" customFormat="1" ht="27" hidden="1" customHeight="1" x14ac:dyDescent="0.3">
      <c r="A79" s="78">
        <f>-1 * (ROW() - ROW(Tabelle1[[#Headers],['#]])) + 635</f>
        <v>558</v>
      </c>
      <c r="C79" s="79" t="s">
        <v>5</v>
      </c>
      <c r="D79" s="79" t="s">
        <v>3032</v>
      </c>
      <c r="E79" s="111" t="s">
        <v>3084</v>
      </c>
      <c r="F79" s="79" t="s">
        <v>2856</v>
      </c>
      <c r="G79" s="79" t="s">
        <v>2865</v>
      </c>
      <c r="H79" s="86" t="s">
        <v>3085</v>
      </c>
      <c r="I79" s="79" t="s">
        <v>2875</v>
      </c>
      <c r="K79" s="122"/>
      <c r="L79" s="79"/>
      <c r="M79" s="122">
        <v>160000</v>
      </c>
      <c r="N79" s="87">
        <v>45658</v>
      </c>
      <c r="O79" s="87">
        <v>46022</v>
      </c>
      <c r="P79" s="79"/>
      <c r="Q79" s="86"/>
      <c r="R79" s="79"/>
      <c r="T79" s="122" t="s">
        <v>3086</v>
      </c>
    </row>
    <row r="80" spans="1:24" s="78" customFormat="1" ht="27" hidden="1" customHeight="1" x14ac:dyDescent="0.3">
      <c r="A80" s="78">
        <f>-1 * (ROW() - ROW(Tabelle1[[#Headers],['#]])) + 635</f>
        <v>557</v>
      </c>
      <c r="C80" s="79" t="s">
        <v>2966</v>
      </c>
      <c r="D80" s="79" t="s">
        <v>3087</v>
      </c>
      <c r="E80" s="79" t="s">
        <v>2931</v>
      </c>
      <c r="F80" s="79" t="s">
        <v>2869</v>
      </c>
      <c r="G80" s="79" t="s">
        <v>2865</v>
      </c>
      <c r="H80" s="86" t="s">
        <v>3088</v>
      </c>
      <c r="I80" s="79" t="s">
        <v>2875</v>
      </c>
      <c r="K80" s="122"/>
      <c r="L80" s="79"/>
      <c r="M80" s="79" t="s">
        <v>3089</v>
      </c>
      <c r="N80" s="87">
        <v>45594</v>
      </c>
      <c r="O80" s="87">
        <v>46022</v>
      </c>
      <c r="P80" s="79"/>
      <c r="Q80" s="86"/>
      <c r="R80" s="79"/>
      <c r="T80" s="122"/>
      <c r="V80" s="122"/>
      <c r="W80" s="85"/>
      <c r="X80" s="85"/>
    </row>
    <row r="81" spans="1:20" s="78" customFormat="1" ht="27" customHeight="1" x14ac:dyDescent="0.3">
      <c r="A81" s="78">
        <f>-1 * (ROW() - ROW(Tabelle1[[#Headers],['#]])) + 635</f>
        <v>556</v>
      </c>
      <c r="C81" s="79" t="s">
        <v>2145</v>
      </c>
      <c r="D81" s="79" t="s">
        <v>3090</v>
      </c>
      <c r="E81" s="79" t="s">
        <v>2939</v>
      </c>
      <c r="F81" s="79" t="s">
        <v>2856</v>
      </c>
      <c r="G81" s="79" t="s">
        <v>2865</v>
      </c>
      <c r="H81" s="86" t="s">
        <v>3091</v>
      </c>
      <c r="I81" s="79" t="s">
        <v>2875</v>
      </c>
      <c r="J81" s="85">
        <v>45596</v>
      </c>
      <c r="K81" s="122"/>
      <c r="L81" s="85"/>
      <c r="M81" s="122">
        <v>500000</v>
      </c>
      <c r="N81" s="87">
        <v>45600</v>
      </c>
      <c r="O81" s="87">
        <v>45900</v>
      </c>
      <c r="P81" s="79"/>
      <c r="Q81" s="79"/>
      <c r="R81" s="79"/>
      <c r="S81" s="86"/>
      <c r="T81" s="79" t="s">
        <v>3092</v>
      </c>
    </row>
    <row r="82" spans="1:20" s="78" customFormat="1" ht="27" hidden="1" customHeight="1" x14ac:dyDescent="0.3">
      <c r="A82" s="78">
        <f>-1 * (ROW() - ROW(Tabelle1[[#Headers],['#]])) + 635</f>
        <v>555</v>
      </c>
      <c r="C82" s="79" t="s">
        <v>3093</v>
      </c>
      <c r="D82" s="79" t="s">
        <v>3094</v>
      </c>
      <c r="E82" s="79" t="s">
        <v>3067</v>
      </c>
      <c r="F82" s="79" t="s">
        <v>2879</v>
      </c>
      <c r="G82" s="79" t="s">
        <v>2865</v>
      </c>
      <c r="H82" s="86" t="s">
        <v>3095</v>
      </c>
      <c r="I82" s="79" t="s">
        <v>3000</v>
      </c>
      <c r="J82" s="85">
        <v>45554</v>
      </c>
      <c r="K82" s="85"/>
      <c r="L82" s="79"/>
      <c r="M82" s="122">
        <v>100000</v>
      </c>
      <c r="N82" s="85">
        <v>45558</v>
      </c>
      <c r="O82" s="85">
        <v>45626</v>
      </c>
      <c r="Q82" s="79"/>
      <c r="T82" s="79" t="s">
        <v>3096</v>
      </c>
    </row>
    <row r="83" spans="1:20" s="78" customFormat="1" ht="27" hidden="1" customHeight="1" x14ac:dyDescent="0.3">
      <c r="A83" s="78">
        <f>-1 * (ROW() - ROW(Tabelle1[[#Headers],['#]])) + 635</f>
        <v>554</v>
      </c>
      <c r="C83" s="79" t="s">
        <v>3093</v>
      </c>
      <c r="D83" s="79" t="s">
        <v>3094</v>
      </c>
      <c r="E83" s="79" t="s">
        <v>3097</v>
      </c>
      <c r="F83" s="79" t="s">
        <v>2879</v>
      </c>
      <c r="G83" s="79" t="s">
        <v>2865</v>
      </c>
      <c r="H83" s="86" t="s">
        <v>3098</v>
      </c>
      <c r="I83" s="79" t="s">
        <v>3000</v>
      </c>
      <c r="J83" s="85">
        <v>45554</v>
      </c>
      <c r="K83" s="85"/>
      <c r="L83" s="79"/>
      <c r="M83" s="122">
        <v>100000</v>
      </c>
      <c r="N83" s="85">
        <v>45558</v>
      </c>
      <c r="O83" s="85">
        <v>45626</v>
      </c>
      <c r="Q83" s="79"/>
      <c r="T83" s="79" t="s">
        <v>3096</v>
      </c>
    </row>
    <row r="84" spans="1:20" s="78" customFormat="1" ht="27" customHeight="1" x14ac:dyDescent="0.3">
      <c r="A84" s="78">
        <f>-1 * (ROW() - ROW(Tabelle1[[#Headers],['#]])) + 635</f>
        <v>553</v>
      </c>
      <c r="C84" s="79" t="s">
        <v>2145</v>
      </c>
      <c r="D84" s="79" t="s">
        <v>3090</v>
      </c>
      <c r="E84" s="79" t="s">
        <v>3099</v>
      </c>
      <c r="F84" s="79" t="s">
        <v>2856</v>
      </c>
      <c r="G84" s="79" t="s">
        <v>2865</v>
      </c>
      <c r="H84" s="86" t="s">
        <v>3100</v>
      </c>
      <c r="I84" s="79" t="s">
        <v>2875</v>
      </c>
      <c r="J84" s="85">
        <v>45562</v>
      </c>
      <c r="K84" s="85"/>
      <c r="L84" s="79"/>
      <c r="M84" s="122">
        <v>3200000</v>
      </c>
      <c r="N84" s="85">
        <v>45565</v>
      </c>
      <c r="O84" s="85">
        <v>46022</v>
      </c>
      <c r="Q84" s="79"/>
      <c r="T84" s="79" t="s">
        <v>3101</v>
      </c>
    </row>
    <row r="85" spans="1:20" s="78" customFormat="1" ht="27" customHeight="1" x14ac:dyDescent="0.3">
      <c r="A85" s="78">
        <f>-1 * (ROW() - ROW(Tabelle1[[#Headers],['#]])) + 635</f>
        <v>552</v>
      </c>
      <c r="C85" s="79" t="s">
        <v>2145</v>
      </c>
      <c r="D85" s="79" t="s">
        <v>3090</v>
      </c>
      <c r="E85" s="79" t="s">
        <v>3102</v>
      </c>
      <c r="F85" s="79" t="s">
        <v>2856</v>
      </c>
      <c r="G85" s="79" t="s">
        <v>2865</v>
      </c>
      <c r="H85" s="86" t="s">
        <v>3103</v>
      </c>
      <c r="I85" s="79" t="s">
        <v>3036</v>
      </c>
      <c r="J85" s="85">
        <v>45560</v>
      </c>
      <c r="K85" s="85"/>
      <c r="L85" s="79"/>
      <c r="M85" s="122">
        <v>1000000</v>
      </c>
      <c r="N85" s="85">
        <v>45565</v>
      </c>
      <c r="O85" s="85">
        <v>45900</v>
      </c>
      <c r="Q85" s="79"/>
      <c r="T85" s="79"/>
    </row>
    <row r="86" spans="1:20" s="78" customFormat="1" ht="27" customHeight="1" x14ac:dyDescent="0.3">
      <c r="A86" s="78">
        <f>-1 * (ROW() - ROW(Tabelle1[[#Headers],['#]])) + 635</f>
        <v>551</v>
      </c>
      <c r="C86" s="79" t="s">
        <v>2145</v>
      </c>
      <c r="D86" s="79" t="s">
        <v>3090</v>
      </c>
      <c r="E86" s="79" t="s">
        <v>3104</v>
      </c>
      <c r="F86" s="79" t="s">
        <v>2856</v>
      </c>
      <c r="G86" s="79" t="s">
        <v>2865</v>
      </c>
      <c r="H86" s="86" t="s">
        <v>3105</v>
      </c>
      <c r="I86" s="79" t="s">
        <v>3036</v>
      </c>
      <c r="K86" s="85"/>
      <c r="L86" s="79"/>
      <c r="M86" s="122">
        <v>1500000</v>
      </c>
      <c r="N86" s="85">
        <v>45565</v>
      </c>
      <c r="O86" s="85">
        <v>45900</v>
      </c>
      <c r="Q86" s="79"/>
      <c r="T86" s="79"/>
    </row>
    <row r="87" spans="1:20" s="78" customFormat="1" ht="27" hidden="1" customHeight="1" x14ac:dyDescent="0.3">
      <c r="A87" s="78">
        <f>-1 * (ROW() - ROW(Tabelle1[[#Headers],['#]])) + 635</f>
        <v>550</v>
      </c>
      <c r="B87" s="79"/>
      <c r="C87" s="79" t="s">
        <v>3027</v>
      </c>
      <c r="D87" s="79" t="s">
        <v>3028</v>
      </c>
      <c r="E87" s="79" t="s">
        <v>3029</v>
      </c>
      <c r="F87" s="79" t="s">
        <v>2869</v>
      </c>
      <c r="G87" s="79" t="s">
        <v>2865</v>
      </c>
      <c r="H87" s="84" t="s">
        <v>3106</v>
      </c>
      <c r="I87" s="79" t="s">
        <v>2875</v>
      </c>
      <c r="J87" s="85">
        <v>45727</v>
      </c>
      <c r="L87" s="83"/>
      <c r="M87" s="122" t="s">
        <v>3107</v>
      </c>
      <c r="N87" s="85">
        <v>45727</v>
      </c>
      <c r="O87" s="85">
        <v>46022</v>
      </c>
      <c r="P87"/>
      <c r="Q87" s="79"/>
      <c r="R87" s="79"/>
      <c r="S87" s="79"/>
      <c r="T87" s="79"/>
    </row>
    <row r="88" spans="1:20" s="78" customFormat="1" ht="27" customHeight="1" x14ac:dyDescent="0.3">
      <c r="A88" s="78">
        <f>-1 * (ROW() - ROW(Tabelle1[[#Headers],['#]])) + 635</f>
        <v>549</v>
      </c>
      <c r="C88" s="79" t="s">
        <v>2145</v>
      </c>
      <c r="D88" s="79" t="s">
        <v>3090</v>
      </c>
      <c r="E88" s="79" t="s">
        <v>2863</v>
      </c>
      <c r="F88" s="79" t="s">
        <v>2856</v>
      </c>
      <c r="G88" s="79" t="s">
        <v>2865</v>
      </c>
      <c r="H88" s="86" t="s">
        <v>3108</v>
      </c>
      <c r="I88" s="79" t="s">
        <v>2875</v>
      </c>
      <c r="J88" s="85">
        <v>45562</v>
      </c>
      <c r="K88" s="85"/>
      <c r="L88" s="79"/>
      <c r="M88" s="122">
        <v>900000</v>
      </c>
      <c r="N88" s="85">
        <v>45565</v>
      </c>
      <c r="O88" s="85">
        <v>45900</v>
      </c>
      <c r="Q88" s="79"/>
      <c r="T88" s="79" t="s">
        <v>3109</v>
      </c>
    </row>
    <row r="89" spans="1:20" s="78" customFormat="1" ht="27" hidden="1" customHeight="1" x14ac:dyDescent="0.3">
      <c r="A89" s="78">
        <f>-1 * (ROW() - ROW(Tabelle1[[#Headers],['#]])) + 635</f>
        <v>548</v>
      </c>
      <c r="C89" s="79" t="s">
        <v>2804</v>
      </c>
      <c r="D89" s="79" t="s">
        <v>3110</v>
      </c>
      <c r="E89" s="79" t="s">
        <v>2943</v>
      </c>
      <c r="F89" s="79" t="s">
        <v>2856</v>
      </c>
      <c r="G89" s="79" t="s">
        <v>2865</v>
      </c>
      <c r="H89" s="84" t="s">
        <v>3111</v>
      </c>
      <c r="I89" s="79" t="s">
        <v>3112</v>
      </c>
      <c r="J89" s="85">
        <v>45582</v>
      </c>
      <c r="K89" s="87" t="s">
        <v>3113</v>
      </c>
      <c r="L89" s="79"/>
      <c r="M89" s="122">
        <v>50000</v>
      </c>
      <c r="N89" s="85">
        <v>45581</v>
      </c>
      <c r="O89" s="85">
        <v>45716</v>
      </c>
      <c r="Q89" s="79"/>
      <c r="T89" s="79" t="s">
        <v>3114</v>
      </c>
    </row>
    <row r="90" spans="1:20" s="78" customFormat="1" ht="27" hidden="1" customHeight="1" x14ac:dyDescent="0.3">
      <c r="A90" s="78">
        <f>-1 * (ROW() - ROW(Tabelle1[[#Headers],['#]])) + 635</f>
        <v>547</v>
      </c>
      <c r="C90" s="79" t="s">
        <v>2804</v>
      </c>
      <c r="D90" s="79" t="s">
        <v>3115</v>
      </c>
      <c r="E90" s="79" t="s">
        <v>2863</v>
      </c>
      <c r="F90" s="79" t="s">
        <v>2856</v>
      </c>
      <c r="G90" s="79" t="s">
        <v>2865</v>
      </c>
      <c r="H90" s="86" t="s">
        <v>3116</v>
      </c>
      <c r="I90" s="79" t="s">
        <v>3112</v>
      </c>
      <c r="J90" s="85">
        <v>45582</v>
      </c>
      <c r="K90" s="87" t="s">
        <v>3113</v>
      </c>
      <c r="L90" s="79"/>
      <c r="M90" s="122">
        <v>300000</v>
      </c>
      <c r="N90" s="85">
        <v>45575</v>
      </c>
      <c r="O90" s="85">
        <v>45716</v>
      </c>
      <c r="Q90" s="79"/>
      <c r="T90" s="79" t="s">
        <v>3114</v>
      </c>
    </row>
    <row r="91" spans="1:20" s="78" customFormat="1" ht="27" hidden="1" customHeight="1" x14ac:dyDescent="0.3">
      <c r="A91" s="78">
        <f>-1 * (ROW() - ROW(Tabelle1[[#Headers],['#]])) + 635</f>
        <v>546</v>
      </c>
      <c r="C91" s="79" t="s">
        <v>2804</v>
      </c>
      <c r="D91" s="79" t="s">
        <v>3115</v>
      </c>
      <c r="E91" s="79" t="s">
        <v>2885</v>
      </c>
      <c r="F91" s="79" t="s">
        <v>2856</v>
      </c>
      <c r="G91" s="79" t="s">
        <v>2865</v>
      </c>
      <c r="H91" s="84" t="s">
        <v>3117</v>
      </c>
      <c r="I91" s="79" t="s">
        <v>3112</v>
      </c>
      <c r="J91" s="85">
        <v>45588</v>
      </c>
      <c r="K91" s="87" t="s">
        <v>3113</v>
      </c>
      <c r="L91" s="79"/>
      <c r="M91" s="122">
        <v>500000</v>
      </c>
      <c r="N91" s="85">
        <v>45582</v>
      </c>
      <c r="O91" s="85">
        <v>45716</v>
      </c>
      <c r="Q91" s="79"/>
      <c r="T91" s="79" t="s">
        <v>3114</v>
      </c>
    </row>
    <row r="92" spans="1:20" s="78" customFormat="1" ht="27" hidden="1" customHeight="1" x14ac:dyDescent="0.3">
      <c r="A92" s="78">
        <f>-1 * (ROW() - ROW(Tabelle1[[#Headers],['#]])) + 635</f>
        <v>545</v>
      </c>
      <c r="C92" s="79" t="s">
        <v>2804</v>
      </c>
      <c r="D92" s="79" t="s">
        <v>3115</v>
      </c>
      <c r="E92" s="79" t="s">
        <v>3064</v>
      </c>
      <c r="F92" s="79" t="s">
        <v>2856</v>
      </c>
      <c r="G92" s="79" t="s">
        <v>2865</v>
      </c>
      <c r="H92" s="86" t="s">
        <v>3118</v>
      </c>
      <c r="I92" s="79" t="s">
        <v>3119</v>
      </c>
      <c r="J92" s="85">
        <v>45588</v>
      </c>
      <c r="K92" s="87" t="s">
        <v>3120</v>
      </c>
      <c r="L92" s="79"/>
      <c r="M92" s="122">
        <v>50000</v>
      </c>
      <c r="N92" s="85">
        <v>45582</v>
      </c>
      <c r="O92" s="85">
        <v>45716</v>
      </c>
      <c r="Q92" s="79"/>
      <c r="T92" s="79" t="s">
        <v>3114</v>
      </c>
    </row>
    <row r="93" spans="1:20" s="78" customFormat="1" ht="27" hidden="1" customHeight="1" x14ac:dyDescent="0.3">
      <c r="A93" s="78">
        <f>-1 * (ROW() - ROW(Tabelle1[[#Headers],['#]])) + 635</f>
        <v>544</v>
      </c>
      <c r="C93" s="79" t="s">
        <v>2804</v>
      </c>
      <c r="D93" s="79" t="s">
        <v>3115</v>
      </c>
      <c r="E93" s="79" t="s">
        <v>2943</v>
      </c>
      <c r="F93" s="79" t="s">
        <v>2856</v>
      </c>
      <c r="G93" s="79" t="s">
        <v>2865</v>
      </c>
      <c r="H93" s="84" t="s">
        <v>3121</v>
      </c>
      <c r="I93" s="79" t="s">
        <v>3119</v>
      </c>
      <c r="J93" s="85">
        <v>45572</v>
      </c>
      <c r="K93" s="87" t="s">
        <v>3120</v>
      </c>
      <c r="L93" s="79"/>
      <c r="M93" s="122">
        <v>500000</v>
      </c>
      <c r="N93" s="85">
        <v>45575</v>
      </c>
      <c r="O93" s="85">
        <v>45716</v>
      </c>
      <c r="Q93" s="79"/>
      <c r="T93" s="79" t="s">
        <v>3114</v>
      </c>
    </row>
    <row r="94" spans="1:20" s="78" customFormat="1" ht="27" hidden="1" customHeight="1" x14ac:dyDescent="0.3">
      <c r="A94" s="78">
        <f>-1 * (ROW() - ROW(Tabelle1[[#Headers],['#]])) + 635</f>
        <v>543</v>
      </c>
      <c r="C94" s="79" t="s">
        <v>1128</v>
      </c>
      <c r="D94" s="79" t="s">
        <v>3122</v>
      </c>
      <c r="E94" s="79" t="s">
        <v>2931</v>
      </c>
      <c r="F94" s="79" t="s">
        <v>2869</v>
      </c>
      <c r="G94" s="79" t="s">
        <v>2865</v>
      </c>
      <c r="H94" s="84" t="s">
        <v>3123</v>
      </c>
      <c r="I94" s="79" t="s">
        <v>2875</v>
      </c>
      <c r="K94" s="85"/>
      <c r="L94" s="79"/>
      <c r="M94" s="122">
        <v>250000</v>
      </c>
      <c r="N94" s="85">
        <v>45597</v>
      </c>
      <c r="O94" s="85">
        <v>46022</v>
      </c>
      <c r="Q94" s="79"/>
      <c r="T94" s="79" t="s">
        <v>3124</v>
      </c>
    </row>
    <row r="95" spans="1:20" s="78" customFormat="1" ht="27" hidden="1" customHeight="1" x14ac:dyDescent="0.3">
      <c r="A95" s="78">
        <f>-1 * (ROW() - ROW(Tabelle1[[#Headers],['#]])) + 635</f>
        <v>542</v>
      </c>
      <c r="C95" s="79" t="s">
        <v>300</v>
      </c>
      <c r="D95" s="79" t="s">
        <v>3125</v>
      </c>
      <c r="E95" s="79" t="s">
        <v>3126</v>
      </c>
      <c r="F95" s="79" t="s">
        <v>2856</v>
      </c>
      <c r="G95" s="79" t="s">
        <v>2865</v>
      </c>
      <c r="H95" s="86" t="s">
        <v>3127</v>
      </c>
      <c r="I95" s="79" t="s">
        <v>3112</v>
      </c>
      <c r="J95" s="85">
        <v>45548</v>
      </c>
      <c r="K95" s="87" t="s">
        <v>3113</v>
      </c>
      <c r="L95" s="79"/>
      <c r="M95" s="122">
        <v>100000</v>
      </c>
      <c r="N95" s="85">
        <v>45558</v>
      </c>
      <c r="O95" s="85">
        <v>45716</v>
      </c>
      <c r="Q95" s="79"/>
      <c r="T95" s="79" t="s">
        <v>3128</v>
      </c>
    </row>
    <row r="96" spans="1:20" s="78" customFormat="1" ht="27" hidden="1" customHeight="1" x14ac:dyDescent="0.3">
      <c r="A96" s="78">
        <f>-1 * (ROW() - ROW(Tabelle1[[#Headers],['#]])) + 635</f>
        <v>541</v>
      </c>
      <c r="C96" s="79" t="s">
        <v>300</v>
      </c>
      <c r="D96" s="79" t="s">
        <v>3125</v>
      </c>
      <c r="E96" s="79" t="s">
        <v>3129</v>
      </c>
      <c r="F96" s="79" t="s">
        <v>2856</v>
      </c>
      <c r="G96" s="79" t="s">
        <v>2865</v>
      </c>
      <c r="H96" s="86" t="s">
        <v>3130</v>
      </c>
      <c r="I96" s="79" t="s">
        <v>3112</v>
      </c>
      <c r="J96" s="85">
        <v>45548</v>
      </c>
      <c r="K96" s="87" t="s">
        <v>3113</v>
      </c>
      <c r="L96" s="79"/>
      <c r="M96" s="122">
        <v>1000000</v>
      </c>
      <c r="N96" s="85">
        <v>45558</v>
      </c>
      <c r="O96" s="85">
        <v>45716</v>
      </c>
      <c r="Q96" s="79"/>
      <c r="T96" s="79" t="s">
        <v>3131</v>
      </c>
    </row>
    <row r="97" spans="1:20" s="78" customFormat="1" ht="27" hidden="1" customHeight="1" x14ac:dyDescent="0.3">
      <c r="A97" s="78">
        <f>-1 * (ROW() - ROW(Tabelle1[[#Headers],['#]])) + 635</f>
        <v>540</v>
      </c>
      <c r="C97" s="79" t="s">
        <v>300</v>
      </c>
      <c r="D97" s="79" t="s">
        <v>3125</v>
      </c>
      <c r="E97" s="79" t="s">
        <v>2943</v>
      </c>
      <c r="F97" s="79" t="s">
        <v>2856</v>
      </c>
      <c r="G97" s="79" t="s">
        <v>2865</v>
      </c>
      <c r="H97" s="86" t="s">
        <v>3132</v>
      </c>
      <c r="I97" s="79" t="s">
        <v>3112</v>
      </c>
      <c r="J97" s="85">
        <v>45548</v>
      </c>
      <c r="K97" s="87" t="s">
        <v>3113</v>
      </c>
      <c r="L97" s="79"/>
      <c r="M97" s="122">
        <v>1000000</v>
      </c>
      <c r="N97" s="85">
        <v>45558</v>
      </c>
      <c r="O97" s="85">
        <v>45716</v>
      </c>
      <c r="Q97" s="79"/>
      <c r="T97" s="79" t="s">
        <v>3131</v>
      </c>
    </row>
    <row r="98" spans="1:20" s="78" customFormat="1" ht="27" hidden="1" customHeight="1" x14ac:dyDescent="0.3">
      <c r="A98" s="78">
        <f>-1 * (ROW() - ROW(Tabelle1[[#Headers],['#]])) + 635</f>
        <v>539</v>
      </c>
      <c r="C98" s="79" t="s">
        <v>1287</v>
      </c>
      <c r="D98" s="79" t="s">
        <v>2988</v>
      </c>
      <c r="E98" s="79" t="s">
        <v>2989</v>
      </c>
      <c r="F98" s="79" t="s">
        <v>2856</v>
      </c>
      <c r="G98" s="79" t="s">
        <v>2865</v>
      </c>
      <c r="H98" s="86" t="s">
        <v>3133</v>
      </c>
      <c r="I98" s="79" t="s">
        <v>3134</v>
      </c>
      <c r="K98" s="85"/>
      <c r="L98" s="79"/>
      <c r="M98" s="122">
        <v>1000000</v>
      </c>
      <c r="N98" s="85">
        <v>45565</v>
      </c>
      <c r="O98" s="85">
        <v>45716</v>
      </c>
      <c r="Q98" s="79"/>
      <c r="T98" s="79" t="s">
        <v>3135</v>
      </c>
    </row>
    <row r="99" spans="1:20" s="78" customFormat="1" ht="27" hidden="1" customHeight="1" x14ac:dyDescent="0.3">
      <c r="A99" s="78">
        <f>-1 * (ROW() - ROW(Tabelle1[[#Headers],['#]])) + 635</f>
        <v>538</v>
      </c>
      <c r="C99" s="79" t="s">
        <v>1287</v>
      </c>
      <c r="D99" s="79" t="s">
        <v>2988</v>
      </c>
      <c r="E99" s="79" t="s">
        <v>2943</v>
      </c>
      <c r="F99" s="79" t="s">
        <v>2856</v>
      </c>
      <c r="G99" s="79" t="s">
        <v>2865</v>
      </c>
      <c r="H99" s="86" t="s">
        <v>3136</v>
      </c>
      <c r="I99" s="79" t="s">
        <v>3134</v>
      </c>
      <c r="K99" s="85"/>
      <c r="L99" s="79"/>
      <c r="M99" s="122">
        <v>1000000</v>
      </c>
      <c r="N99" s="85">
        <v>45565</v>
      </c>
      <c r="O99" s="85">
        <v>45716</v>
      </c>
      <c r="Q99" s="79"/>
      <c r="T99" s="79" t="s">
        <v>3135</v>
      </c>
    </row>
    <row r="100" spans="1:20" s="78" customFormat="1" ht="27" hidden="1" customHeight="1" x14ac:dyDescent="0.3">
      <c r="A100" s="78">
        <f>-1 * (ROW() - ROW(Tabelle1[[#Headers],['#]])) + 635</f>
        <v>537</v>
      </c>
      <c r="C100" s="79" t="s">
        <v>1287</v>
      </c>
      <c r="D100" s="79" t="s">
        <v>2988</v>
      </c>
      <c r="E100" s="79" t="s">
        <v>2994</v>
      </c>
      <c r="F100" s="79" t="s">
        <v>2856</v>
      </c>
      <c r="G100" s="79" t="s">
        <v>2865</v>
      </c>
      <c r="H100" s="86" t="s">
        <v>3137</v>
      </c>
      <c r="I100" s="79" t="s">
        <v>3134</v>
      </c>
      <c r="K100" s="85"/>
      <c r="L100" s="79"/>
      <c r="M100" s="122">
        <v>1000000</v>
      </c>
      <c r="N100" s="85">
        <v>45565</v>
      </c>
      <c r="O100" s="85">
        <v>45716</v>
      </c>
      <c r="Q100" s="79"/>
      <c r="T100" s="79" t="s">
        <v>3135</v>
      </c>
    </row>
    <row r="101" spans="1:20" s="78" customFormat="1" ht="27" hidden="1" customHeight="1" x14ac:dyDescent="0.3">
      <c r="A101" s="78">
        <f>-1 * (ROW() - ROW(Tabelle1[[#Headers],['#]])) + 635</f>
        <v>536</v>
      </c>
      <c r="C101" s="79" t="s">
        <v>1287</v>
      </c>
      <c r="D101" s="79" t="s">
        <v>2988</v>
      </c>
      <c r="E101" s="79" t="s">
        <v>2996</v>
      </c>
      <c r="F101" s="79" t="s">
        <v>2856</v>
      </c>
      <c r="G101" s="79" t="s">
        <v>2865</v>
      </c>
      <c r="H101" s="86" t="s">
        <v>3138</v>
      </c>
      <c r="I101" s="79" t="s">
        <v>3134</v>
      </c>
      <c r="K101" s="85"/>
      <c r="L101" s="79"/>
      <c r="M101" s="122">
        <v>1000000</v>
      </c>
      <c r="N101" s="85">
        <v>45565</v>
      </c>
      <c r="O101" s="85">
        <v>45716</v>
      </c>
      <c r="Q101" s="79"/>
      <c r="T101" s="79" t="s">
        <v>3135</v>
      </c>
    </row>
    <row r="102" spans="1:20" s="78" customFormat="1" ht="27" hidden="1" customHeight="1" x14ac:dyDescent="0.3">
      <c r="A102" s="78">
        <f>-1 * (ROW() - ROW(Tabelle1[[#Headers],['#]])) + 635</f>
        <v>535</v>
      </c>
      <c r="C102" s="79" t="s">
        <v>1287</v>
      </c>
      <c r="D102" s="79" t="s">
        <v>2988</v>
      </c>
      <c r="E102" s="79" t="s">
        <v>3139</v>
      </c>
      <c r="F102" s="79" t="s">
        <v>2856</v>
      </c>
      <c r="G102" s="79" t="s">
        <v>2865</v>
      </c>
      <c r="H102" s="86" t="s">
        <v>3140</v>
      </c>
      <c r="I102" s="79" t="s">
        <v>3141</v>
      </c>
      <c r="K102" s="85"/>
      <c r="L102" s="79"/>
      <c r="M102" s="122">
        <v>1000000</v>
      </c>
      <c r="N102" s="85">
        <v>45565</v>
      </c>
      <c r="O102" s="85">
        <v>45747</v>
      </c>
      <c r="Q102" s="79"/>
      <c r="T102" s="79" t="s">
        <v>3135</v>
      </c>
    </row>
    <row r="103" spans="1:20" s="78" customFormat="1" ht="27" hidden="1" customHeight="1" x14ac:dyDescent="0.3">
      <c r="A103" s="78">
        <f>-1 * (ROW() - ROW(Tabelle1[[#Headers],['#]])) + 635</f>
        <v>534</v>
      </c>
      <c r="C103" s="79" t="s">
        <v>1287</v>
      </c>
      <c r="D103" s="79" t="s">
        <v>2988</v>
      </c>
      <c r="E103" s="79" t="s">
        <v>2863</v>
      </c>
      <c r="F103" s="79" t="s">
        <v>2856</v>
      </c>
      <c r="G103" s="79" t="s">
        <v>2865</v>
      </c>
      <c r="H103" s="86" t="s">
        <v>3142</v>
      </c>
      <c r="I103" s="79" t="s">
        <v>3141</v>
      </c>
      <c r="K103" s="85"/>
      <c r="L103" s="79"/>
      <c r="M103" s="122">
        <v>100000</v>
      </c>
      <c r="N103" s="85">
        <v>45565</v>
      </c>
      <c r="O103" s="85">
        <v>45747</v>
      </c>
      <c r="Q103" s="79"/>
      <c r="T103" s="79" t="s">
        <v>3135</v>
      </c>
    </row>
    <row r="104" spans="1:20" s="78" customFormat="1" ht="27" hidden="1" customHeight="1" x14ac:dyDescent="0.3">
      <c r="A104" s="78">
        <f>-1 * (ROW() - ROW(Tabelle1[[#Headers],['#]])) + 635</f>
        <v>533</v>
      </c>
      <c r="C104" s="79" t="s">
        <v>1287</v>
      </c>
      <c r="D104" s="79" t="s">
        <v>2988</v>
      </c>
      <c r="E104" s="79" t="s">
        <v>3143</v>
      </c>
      <c r="F104" s="79" t="s">
        <v>2856</v>
      </c>
      <c r="G104" s="79" t="s">
        <v>2865</v>
      </c>
      <c r="H104" s="86" t="s">
        <v>3144</v>
      </c>
      <c r="I104" s="79" t="s">
        <v>3141</v>
      </c>
      <c r="K104" s="85"/>
      <c r="L104" s="79"/>
      <c r="M104" s="122">
        <v>1000000</v>
      </c>
      <c r="N104" s="85">
        <v>45565</v>
      </c>
      <c r="O104" s="85">
        <v>45716</v>
      </c>
      <c r="Q104" s="79"/>
      <c r="T104" s="79" t="s">
        <v>3135</v>
      </c>
    </row>
    <row r="105" spans="1:20" s="78" customFormat="1" ht="27" hidden="1" customHeight="1" x14ac:dyDescent="0.3">
      <c r="A105" s="78">
        <f>-1 * (ROW() - ROW(Tabelle1[[#Headers],['#]])) + 635</f>
        <v>532</v>
      </c>
      <c r="C105" s="79" t="s">
        <v>3145</v>
      </c>
      <c r="D105" s="79" t="s">
        <v>3146</v>
      </c>
      <c r="E105" s="79" t="s">
        <v>3147</v>
      </c>
      <c r="F105" s="79" t="s">
        <v>2856</v>
      </c>
      <c r="G105" s="79" t="s">
        <v>3148</v>
      </c>
      <c r="H105" s="86" t="s">
        <v>3149</v>
      </c>
      <c r="I105" s="79" t="s">
        <v>2875</v>
      </c>
      <c r="K105" s="85"/>
      <c r="L105" s="79"/>
      <c r="M105" s="122">
        <v>2000</v>
      </c>
      <c r="N105" s="85">
        <v>45474</v>
      </c>
      <c r="O105" s="85">
        <v>46022</v>
      </c>
      <c r="Q105" s="79"/>
      <c r="T105" s="79" t="s">
        <v>3150</v>
      </c>
    </row>
    <row r="106" spans="1:20" s="78" customFormat="1" ht="27" hidden="1" customHeight="1" x14ac:dyDescent="0.3">
      <c r="A106" s="78">
        <f>-1 * (ROW() - ROW(Tabelle1[[#Headers],['#]])) + 635</f>
        <v>531</v>
      </c>
      <c r="C106" s="79" t="s">
        <v>5</v>
      </c>
      <c r="D106" s="79" t="s">
        <v>3032</v>
      </c>
      <c r="E106" s="79" t="s">
        <v>3080</v>
      </c>
      <c r="F106" s="79" t="s">
        <v>2856</v>
      </c>
      <c r="G106" s="79" t="s">
        <v>2865</v>
      </c>
      <c r="H106" s="86" t="s">
        <v>3151</v>
      </c>
      <c r="I106" s="79" t="s">
        <v>3152</v>
      </c>
      <c r="K106" s="85"/>
      <c r="L106" s="79"/>
      <c r="M106" s="122">
        <v>160000</v>
      </c>
      <c r="N106" s="85">
        <v>45474</v>
      </c>
      <c r="O106" s="85">
        <v>45657</v>
      </c>
      <c r="Q106" s="79"/>
      <c r="T106" s="79"/>
    </row>
    <row r="107" spans="1:20" s="78" customFormat="1" ht="27" hidden="1" customHeight="1" x14ac:dyDescent="0.3">
      <c r="A107" s="78">
        <f>-1 * (ROW() - ROW(Tabelle1[[#Headers],['#]])) + 635</f>
        <v>530</v>
      </c>
      <c r="C107" s="79" t="s">
        <v>5</v>
      </c>
      <c r="D107" s="79" t="s">
        <v>3032</v>
      </c>
      <c r="E107" s="79" t="s">
        <v>3078</v>
      </c>
      <c r="F107" s="79" t="s">
        <v>2856</v>
      </c>
      <c r="G107" s="79" t="s">
        <v>2865</v>
      </c>
      <c r="H107" s="86" t="s">
        <v>3153</v>
      </c>
      <c r="I107" s="79" t="s">
        <v>3152</v>
      </c>
      <c r="K107" s="85"/>
      <c r="L107" s="79"/>
      <c r="M107" s="122">
        <v>86000</v>
      </c>
      <c r="N107" s="85">
        <v>45474</v>
      </c>
      <c r="O107" s="85">
        <v>45657</v>
      </c>
      <c r="Q107" s="79"/>
      <c r="T107" s="79"/>
    </row>
    <row r="108" spans="1:20" s="78" customFormat="1" ht="27" hidden="1" customHeight="1" x14ac:dyDescent="0.3">
      <c r="A108" s="78">
        <f>-1 * (ROW() - ROW(Tabelle1[[#Headers],['#]])) + 635</f>
        <v>529</v>
      </c>
      <c r="C108" s="79" t="s">
        <v>2979</v>
      </c>
      <c r="D108" s="79" t="s">
        <v>2980</v>
      </c>
      <c r="E108" s="79" t="s">
        <v>2981</v>
      </c>
      <c r="F108" s="79" t="s">
        <v>2856</v>
      </c>
      <c r="G108" s="79" t="s">
        <v>2865</v>
      </c>
      <c r="H108" s="86" t="s">
        <v>3154</v>
      </c>
      <c r="I108" s="79" t="s">
        <v>3155</v>
      </c>
      <c r="K108" s="85"/>
      <c r="L108" s="79"/>
      <c r="M108" s="122">
        <v>80000</v>
      </c>
      <c r="N108" s="85">
        <v>45386</v>
      </c>
      <c r="O108" s="85">
        <v>45746</v>
      </c>
      <c r="Q108" s="79"/>
      <c r="T108" s="79"/>
    </row>
    <row r="109" spans="1:20" s="78" customFormat="1" ht="27" hidden="1" customHeight="1" x14ac:dyDescent="0.3">
      <c r="A109" s="78">
        <f>-1 * (ROW() - ROW(Tabelle1[[#Headers],['#]])) + 635</f>
        <v>528</v>
      </c>
      <c r="C109" s="79" t="s">
        <v>393</v>
      </c>
      <c r="D109" s="79" t="s">
        <v>3066</v>
      </c>
      <c r="E109" s="79" t="s">
        <v>3067</v>
      </c>
      <c r="F109" s="79" t="s">
        <v>2856</v>
      </c>
      <c r="G109" s="79" t="s">
        <v>2865</v>
      </c>
      <c r="H109" s="86" t="s">
        <v>3156</v>
      </c>
      <c r="I109" s="79" t="s">
        <v>3152</v>
      </c>
      <c r="K109" s="85"/>
      <c r="L109" s="79"/>
      <c r="M109" s="122">
        <v>80000</v>
      </c>
      <c r="N109" s="85">
        <v>45352</v>
      </c>
      <c r="O109" s="85">
        <v>45657</v>
      </c>
      <c r="Q109" s="79"/>
      <c r="T109" s="79"/>
    </row>
    <row r="110" spans="1:20" s="78" customFormat="1" ht="27" hidden="1" customHeight="1" x14ac:dyDescent="0.3">
      <c r="A110" s="78">
        <f>-1 * (ROW() - ROW(Tabelle1[[#Headers],['#]])) + 635</f>
        <v>527</v>
      </c>
      <c r="C110" s="79" t="s">
        <v>5</v>
      </c>
      <c r="D110" s="79" t="s">
        <v>3032</v>
      </c>
      <c r="E110" s="79" t="s">
        <v>3076</v>
      </c>
      <c r="F110" s="79" t="s">
        <v>2856</v>
      </c>
      <c r="G110" s="79" t="s">
        <v>2865</v>
      </c>
      <c r="H110" s="86" t="s">
        <v>3157</v>
      </c>
      <c r="I110" s="79" t="s">
        <v>3152</v>
      </c>
      <c r="J110" s="79"/>
      <c r="K110" s="79"/>
      <c r="L110" s="79"/>
      <c r="M110" s="122">
        <v>70000</v>
      </c>
      <c r="N110" s="85">
        <v>45566</v>
      </c>
      <c r="O110" s="85">
        <v>45657</v>
      </c>
      <c r="Q110" s="79"/>
      <c r="T110" s="79" t="s">
        <v>3158</v>
      </c>
    </row>
    <row r="111" spans="1:20" s="78" customFormat="1" ht="27" hidden="1" customHeight="1" x14ac:dyDescent="0.3">
      <c r="A111" s="78">
        <f>-1 * (ROW() - ROW(Tabelle1[[#Headers],['#]])) + 635</f>
        <v>526</v>
      </c>
      <c r="C111" s="79" t="s">
        <v>300</v>
      </c>
      <c r="D111" s="78" t="s">
        <v>3159</v>
      </c>
      <c r="E111" s="79" t="s">
        <v>3160</v>
      </c>
      <c r="F111" s="79" t="s">
        <v>2856</v>
      </c>
      <c r="G111" s="79" t="s">
        <v>2865</v>
      </c>
      <c r="H111" s="86" t="s">
        <v>3161</v>
      </c>
      <c r="I111" s="79" t="s">
        <v>2875</v>
      </c>
      <c r="J111" s="79"/>
      <c r="K111" s="79"/>
      <c r="L111" s="79"/>
      <c r="M111" s="122">
        <v>500000</v>
      </c>
      <c r="N111" s="85">
        <v>45538</v>
      </c>
      <c r="O111" s="85">
        <v>45900</v>
      </c>
      <c r="Q111" s="79"/>
      <c r="T111" s="79"/>
    </row>
    <row r="112" spans="1:20" s="78" customFormat="1" ht="27" hidden="1" customHeight="1" x14ac:dyDescent="0.3">
      <c r="A112" s="78">
        <f>-1 * (ROW() - ROW(Tabelle1[[#Headers],['#]])) + 635</f>
        <v>525</v>
      </c>
      <c r="C112" s="79" t="s">
        <v>300</v>
      </c>
      <c r="D112" s="78" t="s">
        <v>3159</v>
      </c>
      <c r="E112" s="79" t="s">
        <v>2943</v>
      </c>
      <c r="F112" s="79" t="s">
        <v>2856</v>
      </c>
      <c r="G112" s="79" t="s">
        <v>2865</v>
      </c>
      <c r="H112" s="86" t="s">
        <v>3162</v>
      </c>
      <c r="I112" s="79" t="s">
        <v>2875</v>
      </c>
      <c r="J112" s="79"/>
      <c r="K112" s="79"/>
      <c r="L112" s="79"/>
      <c r="M112" s="122">
        <v>500000</v>
      </c>
      <c r="N112" s="85">
        <v>45538</v>
      </c>
      <c r="O112" s="85">
        <v>45900</v>
      </c>
      <c r="Q112" s="79"/>
      <c r="T112" s="79"/>
    </row>
    <row r="113" spans="1:21" s="78" customFormat="1" ht="27" hidden="1" customHeight="1" x14ac:dyDescent="0.3">
      <c r="A113" s="78">
        <f>-1 * (ROW() - ROW(Tabelle1[[#Headers],['#]])) + 635</f>
        <v>524</v>
      </c>
      <c r="C113" s="79" t="s">
        <v>300</v>
      </c>
      <c r="D113" s="78" t="s">
        <v>3159</v>
      </c>
      <c r="E113" s="79" t="s">
        <v>2931</v>
      </c>
      <c r="F113" s="79" t="s">
        <v>2856</v>
      </c>
      <c r="G113" s="79" t="s">
        <v>2865</v>
      </c>
      <c r="H113" s="86" t="s">
        <v>3163</v>
      </c>
      <c r="I113" s="79" t="s">
        <v>3036</v>
      </c>
      <c r="J113" s="79"/>
      <c r="K113" s="79"/>
      <c r="L113" s="79"/>
      <c r="M113" s="122">
        <v>500000</v>
      </c>
      <c r="N113" s="85">
        <v>45538</v>
      </c>
      <c r="O113" s="85">
        <v>45900</v>
      </c>
      <c r="Q113" s="79"/>
      <c r="T113" s="79"/>
    </row>
    <row r="114" spans="1:21" s="78" customFormat="1" ht="27" hidden="1" customHeight="1" x14ac:dyDescent="0.3">
      <c r="A114" s="78">
        <f>-1 * (ROW() - ROW(Tabelle1[[#Headers],['#]])) + 635</f>
        <v>523</v>
      </c>
      <c r="C114" s="79" t="s">
        <v>2761</v>
      </c>
      <c r="D114" s="79" t="s">
        <v>3164</v>
      </c>
      <c r="E114" s="79" t="s">
        <v>2931</v>
      </c>
      <c r="F114" s="79" t="s">
        <v>2869</v>
      </c>
      <c r="G114" s="79" t="s">
        <v>2865</v>
      </c>
      <c r="H114" s="86" t="s">
        <v>3165</v>
      </c>
      <c r="I114" s="79" t="s">
        <v>2875</v>
      </c>
      <c r="J114" s="166"/>
      <c r="K114" s="167"/>
      <c r="L114" s="164"/>
      <c r="M114" s="122">
        <v>60000</v>
      </c>
      <c r="N114" s="87">
        <v>45541</v>
      </c>
      <c r="O114" s="85">
        <v>46022</v>
      </c>
      <c r="P114" s="166"/>
      <c r="Q114" s="164"/>
      <c r="R114" s="166" t="s">
        <v>754</v>
      </c>
      <c r="S114" s="166"/>
      <c r="T114" s="164" t="s">
        <v>3166</v>
      </c>
      <c r="U114" s="166"/>
    </row>
    <row r="115" spans="1:21" s="166" customFormat="1" ht="27" hidden="1" customHeight="1" x14ac:dyDescent="0.3">
      <c r="A115" s="78">
        <f>-1 * (ROW() - ROW(Tabelle1[[#Headers],['#]])) + 635</f>
        <v>522</v>
      </c>
      <c r="B115" s="78"/>
      <c r="C115" s="79" t="s">
        <v>3167</v>
      </c>
      <c r="D115" s="79" t="s">
        <v>3168</v>
      </c>
      <c r="E115" s="79" t="s">
        <v>2863</v>
      </c>
      <c r="F115" s="79" t="s">
        <v>2856</v>
      </c>
      <c r="G115" s="79" t="s">
        <v>2857</v>
      </c>
      <c r="H115" s="86" t="s">
        <v>3169</v>
      </c>
      <c r="I115" s="79" t="s">
        <v>3119</v>
      </c>
      <c r="J115" s="87">
        <v>45509</v>
      </c>
      <c r="K115" s="79" t="s">
        <v>3119</v>
      </c>
      <c r="L115" s="164"/>
      <c r="M115" s="122"/>
      <c r="N115" s="87">
        <v>45505</v>
      </c>
      <c r="O115" s="85">
        <v>45777</v>
      </c>
      <c r="Q115" s="164"/>
      <c r="T115" s="164" t="s">
        <v>3170</v>
      </c>
    </row>
    <row r="116" spans="1:21" s="166" customFormat="1" ht="27" customHeight="1" x14ac:dyDescent="0.3">
      <c r="A116" s="78">
        <f>-1 * (ROW() - ROW(Tabelle1[[#Headers],['#]])) + 635</f>
        <v>521</v>
      </c>
      <c r="B116" s="78"/>
      <c r="C116" s="79" t="s">
        <v>2145</v>
      </c>
      <c r="D116" s="79" t="s">
        <v>3090</v>
      </c>
      <c r="E116" s="79" t="s">
        <v>2943</v>
      </c>
      <c r="F116" s="79" t="s">
        <v>2856</v>
      </c>
      <c r="G116" s="79" t="s">
        <v>2865</v>
      </c>
      <c r="H116" s="86" t="s">
        <v>3171</v>
      </c>
      <c r="I116" s="79" t="s">
        <v>2875</v>
      </c>
      <c r="J116" s="166" t="s">
        <v>636</v>
      </c>
      <c r="K116" s="167"/>
      <c r="L116" s="164"/>
      <c r="M116" s="122">
        <v>5000000</v>
      </c>
      <c r="N116" s="87">
        <v>45536</v>
      </c>
      <c r="O116" s="85">
        <v>45899</v>
      </c>
      <c r="Q116" s="164"/>
      <c r="T116" s="168" t="s">
        <v>3172</v>
      </c>
    </row>
    <row r="117" spans="1:21" s="166" customFormat="1" ht="27" customHeight="1" x14ac:dyDescent="0.3">
      <c r="A117" s="78">
        <f>-1 * (ROW() - ROW(Tabelle1[[#Headers],['#]])) + 635</f>
        <v>520</v>
      </c>
      <c r="B117" s="78"/>
      <c r="C117" s="79" t="s">
        <v>2145</v>
      </c>
      <c r="D117" s="79" t="s">
        <v>3090</v>
      </c>
      <c r="E117" s="79" t="s">
        <v>2931</v>
      </c>
      <c r="F117" s="79" t="s">
        <v>2856</v>
      </c>
      <c r="G117" s="79" t="s">
        <v>2865</v>
      </c>
      <c r="H117" s="86" t="s">
        <v>3173</v>
      </c>
      <c r="I117" s="79" t="s">
        <v>2875</v>
      </c>
      <c r="J117" s="234">
        <v>45533</v>
      </c>
      <c r="K117" s="167"/>
      <c r="L117" s="164"/>
      <c r="M117" s="122">
        <v>5000000</v>
      </c>
      <c r="N117" s="87">
        <v>45536</v>
      </c>
      <c r="O117" s="85">
        <v>45899</v>
      </c>
      <c r="Q117" s="164"/>
      <c r="T117" s="168" t="s">
        <v>3174</v>
      </c>
    </row>
    <row r="118" spans="1:21" s="166" customFormat="1" ht="27" hidden="1" customHeight="1" x14ac:dyDescent="0.3">
      <c r="A118" s="78">
        <f>-1 * (ROW() - ROW(Tabelle1[[#Headers],['#]])) + 635</f>
        <v>519</v>
      </c>
      <c r="B118" s="78"/>
      <c r="C118" s="79" t="s">
        <v>3167</v>
      </c>
      <c r="D118" s="79" t="s">
        <v>3175</v>
      </c>
      <c r="E118" s="79" t="s">
        <v>2931</v>
      </c>
      <c r="F118" s="79" t="s">
        <v>2869</v>
      </c>
      <c r="G118" s="79" t="s">
        <v>2857</v>
      </c>
      <c r="H118" s="86" t="s">
        <v>3176</v>
      </c>
      <c r="I118" s="79" t="s">
        <v>2875</v>
      </c>
      <c r="J118" s="164"/>
      <c r="K118" s="164"/>
      <c r="L118" s="164"/>
      <c r="M118" s="122">
        <v>250000</v>
      </c>
      <c r="N118" s="87">
        <v>45505</v>
      </c>
      <c r="O118" s="85">
        <v>46296</v>
      </c>
      <c r="P118" s="164"/>
      <c r="Q118" s="164"/>
      <c r="R118" s="164"/>
      <c r="S118" s="164"/>
      <c r="T118" s="168" t="s">
        <v>3177</v>
      </c>
      <c r="U118" s="164"/>
    </row>
    <row r="119" spans="1:21" s="164" customFormat="1" ht="27" hidden="1" customHeight="1" x14ac:dyDescent="0.3">
      <c r="A119" s="78">
        <f>-1 * (ROW() - ROW(Tabelle1[[#Headers],['#]])) + 635</f>
        <v>518</v>
      </c>
      <c r="B119" s="78"/>
      <c r="C119" s="79" t="s">
        <v>3167</v>
      </c>
      <c r="D119" s="79" t="s">
        <v>3168</v>
      </c>
      <c r="E119" s="79" t="s">
        <v>2931</v>
      </c>
      <c r="F119" s="79" t="s">
        <v>2856</v>
      </c>
      <c r="G119" s="79" t="s">
        <v>2857</v>
      </c>
      <c r="H119" s="86" t="s">
        <v>3178</v>
      </c>
      <c r="I119" s="79" t="s">
        <v>3119</v>
      </c>
      <c r="J119" s="87">
        <v>45496</v>
      </c>
      <c r="K119" s="79" t="s">
        <v>3119</v>
      </c>
      <c r="L119" s="79"/>
      <c r="M119" s="122">
        <v>750000</v>
      </c>
      <c r="N119" s="87">
        <v>45505</v>
      </c>
      <c r="O119" s="85">
        <v>45777</v>
      </c>
      <c r="P119" s="78"/>
      <c r="Q119" s="79"/>
      <c r="R119" s="78"/>
      <c r="S119" s="78"/>
      <c r="T119" s="168" t="s">
        <v>3177</v>
      </c>
      <c r="U119" s="78"/>
    </row>
    <row r="120" spans="1:21" s="78" customFormat="1" ht="27" hidden="1" customHeight="1" x14ac:dyDescent="0.3">
      <c r="A120" s="78">
        <f>-1 * (ROW() - ROW(Tabelle1[[#Headers],['#]])) + 635</f>
        <v>517</v>
      </c>
      <c r="C120" s="79" t="s">
        <v>3167</v>
      </c>
      <c r="D120" s="79" t="s">
        <v>3168</v>
      </c>
      <c r="E120" s="79" t="s">
        <v>2885</v>
      </c>
      <c r="F120" s="79" t="s">
        <v>2856</v>
      </c>
      <c r="G120" s="79" t="s">
        <v>2857</v>
      </c>
      <c r="H120" s="86" t="s">
        <v>3179</v>
      </c>
      <c r="I120" s="79" t="s">
        <v>3119</v>
      </c>
      <c r="J120" s="87">
        <v>45496</v>
      </c>
      <c r="K120" s="245" t="s">
        <v>3120</v>
      </c>
      <c r="L120" s="79"/>
      <c r="M120" s="122">
        <v>750000</v>
      </c>
      <c r="N120" s="87">
        <v>45505</v>
      </c>
      <c r="O120" s="85">
        <v>45777</v>
      </c>
      <c r="Q120" s="79"/>
      <c r="T120" s="168" t="s">
        <v>3177</v>
      </c>
    </row>
    <row r="121" spans="1:21" s="78" customFormat="1" ht="27" hidden="1" customHeight="1" x14ac:dyDescent="0.3">
      <c r="A121" s="78">
        <f>-1 * (ROW() - ROW(Tabelle1[[#Headers],['#]])) + 635</f>
        <v>516</v>
      </c>
      <c r="C121" s="79" t="s">
        <v>3167</v>
      </c>
      <c r="D121" s="79" t="s">
        <v>3168</v>
      </c>
      <c r="E121" s="79" t="s">
        <v>2943</v>
      </c>
      <c r="F121" s="79" t="s">
        <v>2856</v>
      </c>
      <c r="G121" s="79" t="s">
        <v>2857</v>
      </c>
      <c r="H121" s="86" t="s">
        <v>3180</v>
      </c>
      <c r="I121" s="79" t="s">
        <v>3119</v>
      </c>
      <c r="J121" s="87">
        <v>45496</v>
      </c>
      <c r="K121" s="245" t="s">
        <v>3120</v>
      </c>
      <c r="L121" s="79"/>
      <c r="M121" s="122">
        <v>750000</v>
      </c>
      <c r="N121" s="87">
        <v>45505</v>
      </c>
      <c r="O121" s="85">
        <v>45777</v>
      </c>
      <c r="Q121" s="79"/>
      <c r="T121" s="168" t="s">
        <v>3177</v>
      </c>
    </row>
    <row r="122" spans="1:21" s="78" customFormat="1" ht="27" hidden="1" customHeight="1" x14ac:dyDescent="0.3">
      <c r="A122" s="78">
        <f>-1 * (ROW() - ROW(Tabelle1[[#Headers],['#]])) + 635</f>
        <v>515</v>
      </c>
      <c r="B122" s="78" t="s">
        <v>2254</v>
      </c>
      <c r="C122" s="79" t="s">
        <v>3181</v>
      </c>
      <c r="D122" s="79" t="s">
        <v>3182</v>
      </c>
      <c r="E122" s="79" t="s">
        <v>2689</v>
      </c>
      <c r="F122" s="79" t="s">
        <v>2856</v>
      </c>
      <c r="G122" s="79" t="s">
        <v>2857</v>
      </c>
      <c r="H122" s="84" t="s">
        <v>3183</v>
      </c>
      <c r="I122" s="79" t="s">
        <v>3184</v>
      </c>
      <c r="K122" s="85"/>
      <c r="L122" s="79"/>
      <c r="M122" s="122">
        <v>90000</v>
      </c>
      <c r="N122" s="85">
        <v>45463</v>
      </c>
      <c r="O122" s="85">
        <v>45838</v>
      </c>
      <c r="Q122" s="79"/>
      <c r="T122" s="79" t="s">
        <v>3185</v>
      </c>
    </row>
    <row r="123" spans="1:21" s="78" customFormat="1" ht="13" hidden="1" x14ac:dyDescent="0.3">
      <c r="A123" s="78">
        <f>-1 * (ROW() - ROW(Tabelle1[[#Headers],['#]])) + 635</f>
        <v>514</v>
      </c>
      <c r="B123" s="78" t="s">
        <v>2254</v>
      </c>
      <c r="C123" s="79" t="s">
        <v>2689</v>
      </c>
      <c r="D123" s="79" t="s">
        <v>2921</v>
      </c>
      <c r="E123" s="79" t="s">
        <v>2689</v>
      </c>
      <c r="F123" s="79" t="s">
        <v>2856</v>
      </c>
      <c r="G123" s="79" t="s">
        <v>2865</v>
      </c>
      <c r="H123" s="84" t="s">
        <v>3186</v>
      </c>
      <c r="I123" s="79" t="s">
        <v>2875</v>
      </c>
      <c r="K123" s="85"/>
      <c r="L123" s="79"/>
      <c r="M123" s="122">
        <v>0</v>
      </c>
      <c r="N123" s="85">
        <v>45458</v>
      </c>
      <c r="O123" s="85">
        <v>45838</v>
      </c>
      <c r="Q123" s="79"/>
      <c r="T123" s="79" t="s">
        <v>3187</v>
      </c>
    </row>
    <row r="124" spans="1:21" s="78" customFormat="1" ht="27" hidden="1" customHeight="1" x14ac:dyDescent="0.3">
      <c r="A124" s="78">
        <f>-1 * (ROW() - ROW(Tabelle1[[#Headers],['#]])) + 635</f>
        <v>513</v>
      </c>
      <c r="C124" s="79" t="s">
        <v>5</v>
      </c>
      <c r="D124" s="79" t="s">
        <v>3188</v>
      </c>
      <c r="E124" s="79" t="s">
        <v>3189</v>
      </c>
      <c r="F124" s="79" t="s">
        <v>2856</v>
      </c>
      <c r="G124" s="79" t="s">
        <v>2865</v>
      </c>
      <c r="H124" s="84" t="s">
        <v>3190</v>
      </c>
      <c r="I124" s="79" t="s">
        <v>3152</v>
      </c>
      <c r="J124" s="85"/>
      <c r="K124" s="85"/>
      <c r="L124" s="85"/>
      <c r="M124" s="122">
        <v>65000</v>
      </c>
      <c r="N124" s="85">
        <v>45428</v>
      </c>
      <c r="O124" s="85">
        <v>45535</v>
      </c>
      <c r="Q124" s="79"/>
      <c r="T124" s="79" t="s">
        <v>3191</v>
      </c>
    </row>
    <row r="125" spans="1:21" s="78" customFormat="1" ht="25.5" hidden="1" customHeight="1" x14ac:dyDescent="0.3">
      <c r="A125" s="78">
        <f>-1 * (ROW() - ROW(Tabelle1[[#Headers],['#]])) + 635</f>
        <v>512</v>
      </c>
      <c r="C125" s="79" t="s">
        <v>2145</v>
      </c>
      <c r="D125" s="79" t="s">
        <v>3192</v>
      </c>
      <c r="E125" s="79" t="s">
        <v>3193</v>
      </c>
      <c r="F125" s="79" t="s">
        <v>2869</v>
      </c>
      <c r="G125" s="79" t="s">
        <v>3194</v>
      </c>
      <c r="H125" s="86" t="s">
        <v>3195</v>
      </c>
      <c r="I125" s="79" t="s">
        <v>3000</v>
      </c>
      <c r="J125" s="85">
        <v>45419</v>
      </c>
      <c r="K125" s="85"/>
      <c r="L125" s="85"/>
      <c r="M125" s="122">
        <v>200000</v>
      </c>
      <c r="N125" s="85">
        <v>45474</v>
      </c>
      <c r="O125" s="85">
        <v>45657</v>
      </c>
      <c r="Q125" s="79"/>
      <c r="T125" s="79" t="s">
        <v>3196</v>
      </c>
    </row>
    <row r="126" spans="1:21" s="78" customFormat="1" ht="27" hidden="1" customHeight="1" x14ac:dyDescent="0.3">
      <c r="A126" s="78">
        <f>-1 * (ROW() - ROW(Tabelle1[[#Headers],['#]])) + 635</f>
        <v>511</v>
      </c>
      <c r="C126" s="79" t="s">
        <v>2804</v>
      </c>
      <c r="D126" s="79" t="s">
        <v>2929</v>
      </c>
      <c r="E126" s="79" t="s">
        <v>3197</v>
      </c>
      <c r="F126" s="79" t="s">
        <v>2856</v>
      </c>
      <c r="G126" s="79" t="s">
        <v>2857</v>
      </c>
      <c r="H126" s="86" t="s">
        <v>3198</v>
      </c>
      <c r="I126" s="79" t="s">
        <v>2875</v>
      </c>
      <c r="J126" s="85"/>
      <c r="K126" s="85"/>
      <c r="L126" s="85"/>
      <c r="M126" s="122">
        <v>550000</v>
      </c>
      <c r="N126" s="85">
        <v>45443</v>
      </c>
      <c r="O126" s="85">
        <v>45838</v>
      </c>
      <c r="Q126" s="79"/>
      <c r="T126" s="79"/>
    </row>
    <row r="127" spans="1:21" s="78" customFormat="1" ht="27" hidden="1" customHeight="1" x14ac:dyDescent="0.3">
      <c r="A127" s="78">
        <f>-1 * (ROW() - ROW(Tabelle1[[#Headers],['#]])) + 635</f>
        <v>510</v>
      </c>
      <c r="C127" s="79" t="s">
        <v>393</v>
      </c>
      <c r="D127" s="79" t="s">
        <v>2950</v>
      </c>
      <c r="E127" s="79" t="s">
        <v>1692</v>
      </c>
      <c r="F127" s="79" t="s">
        <v>2856</v>
      </c>
      <c r="G127" s="79" t="s">
        <v>2865</v>
      </c>
      <c r="H127" s="86" t="s">
        <v>3199</v>
      </c>
      <c r="I127" s="79" t="s">
        <v>2875</v>
      </c>
      <c r="J127" s="85">
        <v>45404</v>
      </c>
      <c r="K127" s="85"/>
      <c r="L127" s="87"/>
      <c r="M127" s="122">
        <v>0</v>
      </c>
      <c r="N127" s="85">
        <v>45474</v>
      </c>
      <c r="O127" s="85">
        <v>45474</v>
      </c>
      <c r="P127" s="114"/>
      <c r="T127" s="79"/>
    </row>
    <row r="128" spans="1:21" s="78" customFormat="1" ht="27" customHeight="1" x14ac:dyDescent="0.3">
      <c r="A128" s="127">
        <f>-1 * (ROW() - ROW(Tabelle1[[#Headers],['#]])) + 635</f>
        <v>509</v>
      </c>
      <c r="B128" s="127"/>
      <c r="C128" s="79" t="s">
        <v>2145</v>
      </c>
      <c r="D128" s="79" t="s">
        <v>3090</v>
      </c>
      <c r="E128" s="79" t="s">
        <v>3200</v>
      </c>
      <c r="F128" s="79" t="s">
        <v>2856</v>
      </c>
      <c r="G128" s="79" t="s">
        <v>2865</v>
      </c>
      <c r="H128" s="86" t="s">
        <v>3201</v>
      </c>
      <c r="I128" s="79" t="s">
        <v>2875</v>
      </c>
      <c r="J128" s="85">
        <v>45365</v>
      </c>
      <c r="K128" s="85"/>
      <c r="L128" s="87"/>
      <c r="M128" s="122">
        <v>4000000</v>
      </c>
      <c r="N128" s="85">
        <v>45467</v>
      </c>
      <c r="O128" s="85">
        <v>45900</v>
      </c>
      <c r="P128" s="114"/>
      <c r="R128" s="124"/>
      <c r="T128" s="79"/>
    </row>
    <row r="129" spans="1:32" s="78" customFormat="1" ht="26" hidden="1" x14ac:dyDescent="0.3">
      <c r="A129" s="78">
        <f>-1 * (ROW() - ROW(Tabelle1[[#Headers],['#]])) + 635</f>
        <v>508</v>
      </c>
      <c r="C129" s="79" t="s">
        <v>2145</v>
      </c>
      <c r="D129" s="79" t="s">
        <v>3202</v>
      </c>
      <c r="E129" s="79" t="s">
        <v>3200</v>
      </c>
      <c r="F129" s="79" t="s">
        <v>2856</v>
      </c>
      <c r="G129" s="79" t="s">
        <v>2857</v>
      </c>
      <c r="H129" s="86" t="s">
        <v>3203</v>
      </c>
      <c r="I129" s="79" t="s">
        <v>2875</v>
      </c>
      <c r="J129" s="85"/>
      <c r="K129" s="85"/>
      <c r="L129" s="87"/>
      <c r="M129" s="122">
        <v>5000000</v>
      </c>
      <c r="N129" s="85">
        <v>45422</v>
      </c>
      <c r="O129" s="85">
        <v>45808</v>
      </c>
      <c r="P129" s="114"/>
      <c r="T129" s="79"/>
    </row>
    <row r="130" spans="1:32" s="78" customFormat="1" ht="26" hidden="1" x14ac:dyDescent="0.3">
      <c r="A130" s="78">
        <f>-1 * (ROW() - ROW(Tabelle1[[#Headers],['#]])) + 635</f>
        <v>507</v>
      </c>
      <c r="C130" s="79" t="s">
        <v>5</v>
      </c>
      <c r="D130" s="79" t="s">
        <v>2877</v>
      </c>
      <c r="E130" s="120" t="s">
        <v>3129</v>
      </c>
      <c r="F130" s="79" t="s">
        <v>2856</v>
      </c>
      <c r="G130" s="79" t="s">
        <v>2865</v>
      </c>
      <c r="H130" s="86" t="s">
        <v>3204</v>
      </c>
      <c r="I130" s="79" t="s">
        <v>2875</v>
      </c>
      <c r="K130" s="87" t="s">
        <v>3083</v>
      </c>
      <c r="L130" s="79"/>
      <c r="M130" s="122">
        <v>500000</v>
      </c>
      <c r="N130" s="85">
        <v>45413</v>
      </c>
      <c r="O130" s="85">
        <v>45777</v>
      </c>
      <c r="Q130" s="79"/>
      <c r="T130" s="79"/>
    </row>
    <row r="131" spans="1:32" s="78" customFormat="1" ht="26" hidden="1" x14ac:dyDescent="0.3">
      <c r="A131" s="78">
        <f>-1 * (ROW() - ROW(Tabelle1[[#Headers],['#]])) + 635</f>
        <v>506</v>
      </c>
      <c r="C131" s="79" t="s">
        <v>5</v>
      </c>
      <c r="D131" s="79" t="s">
        <v>2877</v>
      </c>
      <c r="E131" s="120" t="s">
        <v>2943</v>
      </c>
      <c r="F131" s="79" t="s">
        <v>2856</v>
      </c>
      <c r="G131" s="79" t="s">
        <v>2865</v>
      </c>
      <c r="H131" s="86" t="s">
        <v>3205</v>
      </c>
      <c r="I131" s="79" t="s">
        <v>3036</v>
      </c>
      <c r="K131" s="87" t="s">
        <v>3206</v>
      </c>
      <c r="L131" s="79"/>
      <c r="M131" s="122">
        <v>500000</v>
      </c>
      <c r="N131" s="85">
        <v>45383</v>
      </c>
      <c r="O131" s="85">
        <v>45777</v>
      </c>
      <c r="Q131" s="79"/>
      <c r="T131" s="79"/>
    </row>
    <row r="132" spans="1:32" s="78" customFormat="1" ht="27" hidden="1" customHeight="1" x14ac:dyDescent="0.3">
      <c r="A132" s="78">
        <f>-1 * (ROW() - ROW(Tabelle1[[#Headers],['#]])) + 635</f>
        <v>505</v>
      </c>
      <c r="C132" s="79" t="s">
        <v>3207</v>
      </c>
      <c r="D132" s="79" t="s">
        <v>3208</v>
      </c>
      <c r="E132" s="79" t="s">
        <v>3209</v>
      </c>
      <c r="F132" s="79" t="s">
        <v>2856</v>
      </c>
      <c r="G132" s="79" t="s">
        <v>2857</v>
      </c>
      <c r="H132" s="84" t="s">
        <v>3210</v>
      </c>
      <c r="I132" s="79" t="s">
        <v>3211</v>
      </c>
      <c r="K132" s="85"/>
      <c r="L132" s="79"/>
      <c r="M132" s="122">
        <v>1000000</v>
      </c>
      <c r="N132" s="85">
        <v>45372</v>
      </c>
      <c r="O132" s="85">
        <v>45443</v>
      </c>
      <c r="Q132" s="79" t="s">
        <v>722</v>
      </c>
      <c r="T132" s="79"/>
    </row>
    <row r="133" spans="1:32" s="78" customFormat="1" ht="27" hidden="1" customHeight="1" x14ac:dyDescent="0.3">
      <c r="A133" s="78">
        <f>-1 * (ROW() - ROW(Tabelle1[[#Headers],['#]])) + 635</f>
        <v>504</v>
      </c>
      <c r="C133" s="79" t="s">
        <v>3207</v>
      </c>
      <c r="D133" s="79" t="s">
        <v>3208</v>
      </c>
      <c r="E133" s="79" t="s">
        <v>2994</v>
      </c>
      <c r="F133" s="79" t="s">
        <v>2856</v>
      </c>
      <c r="G133" s="79" t="s">
        <v>2857</v>
      </c>
      <c r="H133" s="84" t="s">
        <v>3212</v>
      </c>
      <c r="I133" s="79" t="s">
        <v>3211</v>
      </c>
      <c r="K133" s="85"/>
      <c r="L133" s="79"/>
      <c r="M133" s="122">
        <v>1000000</v>
      </c>
      <c r="N133" s="85">
        <v>45372</v>
      </c>
      <c r="O133" s="85">
        <v>45443</v>
      </c>
      <c r="Q133" s="79" t="s">
        <v>722</v>
      </c>
      <c r="T133" s="79"/>
    </row>
    <row r="134" spans="1:32" s="78" customFormat="1" ht="27" hidden="1" customHeight="1" x14ac:dyDescent="0.3">
      <c r="A134" s="78">
        <f>-1 * (ROW() - ROW(Tabelle1[[#Headers],['#]])) + 635</f>
        <v>503</v>
      </c>
      <c r="C134" s="79" t="s">
        <v>3207</v>
      </c>
      <c r="D134" s="79" t="s">
        <v>3208</v>
      </c>
      <c r="E134" s="79" t="s">
        <v>3213</v>
      </c>
      <c r="F134" s="79" t="s">
        <v>2856</v>
      </c>
      <c r="G134" s="79" t="s">
        <v>2857</v>
      </c>
      <c r="H134" s="84" t="s">
        <v>3214</v>
      </c>
      <c r="I134" s="79" t="s">
        <v>3211</v>
      </c>
      <c r="K134" s="85"/>
      <c r="L134" s="79"/>
      <c r="M134" s="122">
        <v>1000000</v>
      </c>
      <c r="N134" s="85">
        <v>45372</v>
      </c>
      <c r="O134" s="85">
        <v>45443</v>
      </c>
      <c r="Q134" s="79" t="s">
        <v>722</v>
      </c>
      <c r="T134" s="79"/>
    </row>
    <row r="135" spans="1:32" s="78" customFormat="1" ht="27" hidden="1" customHeight="1" x14ac:dyDescent="0.3">
      <c r="A135" s="78">
        <f>-1 * (ROW() - ROW(Tabelle1[[#Headers],['#]])) + 635</f>
        <v>502</v>
      </c>
      <c r="C135" s="79" t="s">
        <v>3207</v>
      </c>
      <c r="D135" s="79" t="s">
        <v>3208</v>
      </c>
      <c r="E135" s="79" t="s">
        <v>3215</v>
      </c>
      <c r="F135" s="79" t="s">
        <v>2856</v>
      </c>
      <c r="G135" s="79" t="s">
        <v>2857</v>
      </c>
      <c r="H135" s="193" t="s">
        <v>3216</v>
      </c>
      <c r="I135" s="79" t="s">
        <v>3211</v>
      </c>
      <c r="K135" s="85"/>
      <c r="L135" s="79"/>
      <c r="M135" s="122">
        <v>50000</v>
      </c>
      <c r="N135" s="85">
        <v>45372</v>
      </c>
      <c r="O135" s="85">
        <v>45443</v>
      </c>
      <c r="Q135" s="79" t="s">
        <v>722</v>
      </c>
      <c r="T135" s="79"/>
    </row>
    <row r="136" spans="1:32" s="78" customFormat="1" ht="27" hidden="1" customHeight="1" x14ac:dyDescent="0.3">
      <c r="A136" s="78">
        <f>-1 * (ROW() - ROW(Tabelle1[[#Headers],['#]])) + 635</f>
        <v>501</v>
      </c>
      <c r="C136" s="79" t="s">
        <v>3207</v>
      </c>
      <c r="D136" s="79" t="s">
        <v>3208</v>
      </c>
      <c r="E136" s="79" t="s">
        <v>3217</v>
      </c>
      <c r="F136" s="79" t="s">
        <v>2856</v>
      </c>
      <c r="G136" s="79" t="s">
        <v>2857</v>
      </c>
      <c r="H136" s="82" t="s">
        <v>3218</v>
      </c>
      <c r="I136" s="79" t="s">
        <v>3211</v>
      </c>
      <c r="K136" s="85"/>
      <c r="L136" s="79"/>
      <c r="M136" s="122">
        <v>1000000</v>
      </c>
      <c r="N136" s="85">
        <v>45372</v>
      </c>
      <c r="O136" s="85">
        <v>45443</v>
      </c>
      <c r="Q136" s="79" t="s">
        <v>722</v>
      </c>
      <c r="T136" s="79"/>
    </row>
    <row r="137" spans="1:32" s="78" customFormat="1" ht="27" hidden="1" customHeight="1" x14ac:dyDescent="0.3">
      <c r="A137" s="78">
        <f>-1 * (ROW() - ROW(Tabelle1[[#Headers],['#]])) + 635</f>
        <v>500</v>
      </c>
      <c r="C137" s="79" t="s">
        <v>3207</v>
      </c>
      <c r="D137" s="79" t="s">
        <v>3208</v>
      </c>
      <c r="E137" s="79" t="s">
        <v>3219</v>
      </c>
      <c r="F137" s="79" t="s">
        <v>2856</v>
      </c>
      <c r="G137" s="79" t="s">
        <v>2857</v>
      </c>
      <c r="H137" s="82" t="s">
        <v>3214</v>
      </c>
      <c r="I137" s="79" t="s">
        <v>3211</v>
      </c>
      <c r="K137" s="85"/>
      <c r="L137" s="79"/>
      <c r="M137" s="122"/>
      <c r="Q137" s="79" t="s">
        <v>722</v>
      </c>
      <c r="T137" s="79"/>
    </row>
    <row r="138" spans="1:32" s="78" customFormat="1" ht="27" hidden="1" customHeight="1" x14ac:dyDescent="0.3">
      <c r="A138" s="78">
        <f>-1 * (ROW() - ROW(Tabelle1[[#Headers],['#]])) + 635</f>
        <v>499</v>
      </c>
      <c r="C138" s="79" t="s">
        <v>3207</v>
      </c>
      <c r="D138" s="79" t="s">
        <v>3208</v>
      </c>
      <c r="E138" s="79" t="s">
        <v>2996</v>
      </c>
      <c r="F138" s="79" t="s">
        <v>2856</v>
      </c>
      <c r="G138" s="79" t="s">
        <v>2857</v>
      </c>
      <c r="H138" s="82" t="s">
        <v>3210</v>
      </c>
      <c r="I138" s="79" t="s">
        <v>3211</v>
      </c>
      <c r="K138" s="85"/>
      <c r="L138" s="79"/>
      <c r="M138" s="122"/>
      <c r="Q138" s="79" t="s">
        <v>722</v>
      </c>
      <c r="T138" s="79"/>
    </row>
    <row r="139" spans="1:32" s="78" customFormat="1" ht="27" hidden="1" customHeight="1" x14ac:dyDescent="0.3">
      <c r="A139" s="78">
        <f>-1 * (ROW() - ROW(Tabelle1[[#Headers],['#]])) + 635</f>
        <v>498</v>
      </c>
      <c r="C139" s="79" t="s">
        <v>3207</v>
      </c>
      <c r="D139" s="79" t="s">
        <v>3208</v>
      </c>
      <c r="E139" s="79" t="s">
        <v>3220</v>
      </c>
      <c r="F139" s="79" t="s">
        <v>2856</v>
      </c>
      <c r="G139" s="79" t="s">
        <v>2857</v>
      </c>
      <c r="H139" s="82" t="s">
        <v>3221</v>
      </c>
      <c r="I139" s="79" t="s">
        <v>3211</v>
      </c>
      <c r="K139" s="85"/>
      <c r="L139" s="79"/>
      <c r="M139" s="122">
        <v>1000000</v>
      </c>
      <c r="N139" s="85">
        <v>45372</v>
      </c>
      <c r="O139" s="85">
        <v>45443</v>
      </c>
      <c r="Q139" s="79" t="s">
        <v>722</v>
      </c>
      <c r="T139" s="79"/>
    </row>
    <row r="140" spans="1:32" s="78" customFormat="1" ht="27" hidden="1" customHeight="1" x14ac:dyDescent="0.3">
      <c r="A140" s="78">
        <f>-1 * (ROW() - ROW(Tabelle1[[#Headers],['#]])) + 635</f>
        <v>497</v>
      </c>
      <c r="C140" s="79" t="s">
        <v>3207</v>
      </c>
      <c r="D140" s="79" t="s">
        <v>3208</v>
      </c>
      <c r="E140" s="79" t="s">
        <v>3139</v>
      </c>
      <c r="F140" s="79" t="s">
        <v>2856</v>
      </c>
      <c r="G140" s="79" t="s">
        <v>2857</v>
      </c>
      <c r="H140" s="82" t="s">
        <v>3222</v>
      </c>
      <c r="I140" s="79" t="s">
        <v>3211</v>
      </c>
      <c r="K140" s="85"/>
      <c r="L140" s="79"/>
      <c r="M140" s="122">
        <v>1000000</v>
      </c>
      <c r="N140" s="85">
        <v>45372</v>
      </c>
      <c r="O140" s="85">
        <v>45443</v>
      </c>
      <c r="Q140" s="79" t="s">
        <v>722</v>
      </c>
      <c r="T140" s="79"/>
    </row>
    <row r="141" spans="1:32" s="78" customFormat="1" ht="27" hidden="1" customHeight="1" x14ac:dyDescent="0.3">
      <c r="A141" s="78">
        <f>-1 * (ROW() - ROW(Tabelle1[[#Headers],['#]])) + 635</f>
        <v>496</v>
      </c>
      <c r="C141" s="79" t="s">
        <v>3207</v>
      </c>
      <c r="D141" s="79" t="s">
        <v>3208</v>
      </c>
      <c r="E141" s="79" t="s">
        <v>3223</v>
      </c>
      <c r="F141" s="79" t="s">
        <v>2856</v>
      </c>
      <c r="G141" s="79" t="s">
        <v>2857</v>
      </c>
      <c r="H141" s="82" t="s">
        <v>3224</v>
      </c>
      <c r="I141" s="79" t="s">
        <v>3211</v>
      </c>
      <c r="J141" s="85">
        <v>45397</v>
      </c>
      <c r="K141" s="85"/>
      <c r="L141" s="79"/>
      <c r="M141" s="122">
        <v>1000000</v>
      </c>
      <c r="N141" s="85">
        <v>45372</v>
      </c>
      <c r="O141" s="85">
        <v>45443</v>
      </c>
      <c r="Q141" s="79" t="s">
        <v>722</v>
      </c>
      <c r="T141" s="79"/>
    </row>
    <row r="142" spans="1:32" s="78" customFormat="1" ht="64.5" hidden="1" customHeight="1" x14ac:dyDescent="0.3">
      <c r="A142" s="78">
        <f>-1 * (ROW() - ROW(Tabelle1[[#Headers],['#]])) + 635</f>
        <v>495</v>
      </c>
      <c r="C142" s="79" t="s">
        <v>5</v>
      </c>
      <c r="D142" s="79" t="s">
        <v>2877</v>
      </c>
      <c r="E142" s="79" t="s">
        <v>3104</v>
      </c>
      <c r="F142" s="79" t="s">
        <v>2856</v>
      </c>
      <c r="G142" s="79" t="s">
        <v>2865</v>
      </c>
      <c r="H142" s="86" t="s">
        <v>3225</v>
      </c>
      <c r="I142" s="79" t="s">
        <v>3152</v>
      </c>
      <c r="K142" s="122" t="s">
        <v>3083</v>
      </c>
      <c r="L142" s="85"/>
      <c r="M142" s="122">
        <v>500000</v>
      </c>
      <c r="N142" s="85">
        <v>45377</v>
      </c>
      <c r="O142" s="85">
        <v>45473</v>
      </c>
      <c r="Q142" s="79"/>
      <c r="T142" s="79" t="s">
        <v>3226</v>
      </c>
    </row>
    <row r="143" spans="1:32" s="78" customFormat="1" ht="68.5" hidden="1" customHeight="1" x14ac:dyDescent="0.3">
      <c r="A143" s="78">
        <f>-1 * (ROW() - ROW(Tabelle1[[#Headers],['#]])) + 635</f>
        <v>494</v>
      </c>
      <c r="C143" s="78" t="s">
        <v>300</v>
      </c>
      <c r="D143" s="78" t="s">
        <v>3159</v>
      </c>
      <c r="E143" s="79" t="s">
        <v>3227</v>
      </c>
      <c r="F143" s="78" t="s">
        <v>2856</v>
      </c>
      <c r="G143" s="78" t="s">
        <v>2865</v>
      </c>
      <c r="H143" s="84" t="s">
        <v>3228</v>
      </c>
      <c r="I143" s="79" t="s">
        <v>3229</v>
      </c>
      <c r="M143" s="122">
        <v>500000</v>
      </c>
      <c r="Q143" s="79"/>
      <c r="T143" s="79" t="s">
        <v>3230</v>
      </c>
    </row>
    <row r="144" spans="1:32" s="127" customFormat="1" ht="85.5" hidden="1" customHeight="1" x14ac:dyDescent="0.3">
      <c r="A144" s="127">
        <f>-1 * (ROW() - ROW(Tabelle1[[#Headers],['#]])) + 635</f>
        <v>493</v>
      </c>
      <c r="B144" s="78"/>
      <c r="C144" s="79" t="s">
        <v>2804</v>
      </c>
      <c r="D144" s="79" t="s">
        <v>2929</v>
      </c>
      <c r="E144" s="111" t="s">
        <v>2931</v>
      </c>
      <c r="F144" s="79" t="s">
        <v>2856</v>
      </c>
      <c r="G144" s="79" t="s">
        <v>2865</v>
      </c>
      <c r="H144" s="86" t="s">
        <v>3231</v>
      </c>
      <c r="I144" s="79" t="s">
        <v>2875</v>
      </c>
      <c r="J144" s="85"/>
      <c r="K144" s="85"/>
      <c r="L144" s="87"/>
      <c r="M144" s="122">
        <v>700000</v>
      </c>
      <c r="N144" s="85">
        <v>45323</v>
      </c>
      <c r="O144" s="85">
        <v>45838</v>
      </c>
      <c r="P144" s="114"/>
      <c r="Q144" s="78" t="s">
        <v>722</v>
      </c>
      <c r="R144" s="124"/>
      <c r="S144" s="78"/>
      <c r="T144" s="79" t="s">
        <v>3232</v>
      </c>
      <c r="U144" s="78"/>
      <c r="V144" s="79"/>
      <c r="W144" s="86"/>
      <c r="X144" s="79"/>
      <c r="Y144" s="79"/>
      <c r="Z144" s="122"/>
      <c r="AA144" s="85"/>
      <c r="AB144" s="85"/>
      <c r="AC144" s="79"/>
      <c r="AD144" s="78"/>
      <c r="AE144" s="78"/>
      <c r="AF144" s="79"/>
    </row>
    <row r="145" spans="1:21" s="78" customFormat="1" ht="70.5" hidden="1" customHeight="1" x14ac:dyDescent="0.3">
      <c r="A145" s="127">
        <f>-1 * (ROW() - ROW(Tabelle1[[#Headers],['#]])) + 635</f>
        <v>492</v>
      </c>
      <c r="C145" s="79" t="s">
        <v>5</v>
      </c>
      <c r="D145" s="79" t="s">
        <v>2877</v>
      </c>
      <c r="E145" s="111" t="s">
        <v>3233</v>
      </c>
      <c r="F145" s="79" t="s">
        <v>2856</v>
      </c>
      <c r="G145" s="79" t="s">
        <v>2865</v>
      </c>
      <c r="H145" s="86" t="s">
        <v>3234</v>
      </c>
      <c r="I145" s="79" t="s">
        <v>2875</v>
      </c>
      <c r="J145" s="85"/>
      <c r="K145" s="85"/>
      <c r="L145" s="87"/>
      <c r="M145" s="122">
        <v>700000</v>
      </c>
      <c r="N145" s="85">
        <v>45383</v>
      </c>
      <c r="O145" s="85">
        <v>46387</v>
      </c>
      <c r="P145" s="114"/>
      <c r="Q145" s="78" t="s">
        <v>770</v>
      </c>
      <c r="R145" s="124">
        <v>0.1</v>
      </c>
      <c r="T145" s="79" t="s">
        <v>3235</v>
      </c>
    </row>
    <row r="146" spans="1:21" s="78" customFormat="1" ht="44.5" hidden="1" customHeight="1" x14ac:dyDescent="0.3">
      <c r="A146" s="127">
        <f>-1 * (ROW() - ROW(Tabelle1[[#Headers],['#]])) + 635</f>
        <v>491</v>
      </c>
      <c r="C146" s="79" t="s">
        <v>2804</v>
      </c>
      <c r="D146" s="79" t="s">
        <v>2929</v>
      </c>
      <c r="E146" s="111" t="s">
        <v>2863</v>
      </c>
      <c r="F146" s="79" t="s">
        <v>2856</v>
      </c>
      <c r="G146" s="79" t="s">
        <v>2865</v>
      </c>
      <c r="H146" s="86" t="s">
        <v>3236</v>
      </c>
      <c r="I146" s="79" t="s">
        <v>3036</v>
      </c>
      <c r="J146" s="85">
        <v>45309</v>
      </c>
      <c r="K146" s="85"/>
      <c r="L146" s="79"/>
      <c r="M146" s="123">
        <v>625000</v>
      </c>
      <c r="N146" s="85">
        <v>45323</v>
      </c>
      <c r="O146" s="85">
        <v>45838</v>
      </c>
      <c r="P146" s="114"/>
      <c r="Q146" s="78" t="s">
        <v>722</v>
      </c>
      <c r="T146" s="123" t="s">
        <v>3237</v>
      </c>
    </row>
    <row r="147" spans="1:21" ht="41.25" hidden="1" customHeight="1" x14ac:dyDescent="0.3">
      <c r="A147" s="127">
        <f>-1 * (ROW() - ROW(Tabelle1[[#Headers],['#]])) + 635</f>
        <v>490</v>
      </c>
      <c r="B147" s="78"/>
      <c r="C147" s="79" t="s">
        <v>5</v>
      </c>
      <c r="D147" s="79" t="s">
        <v>2877</v>
      </c>
      <c r="E147" s="79" t="s">
        <v>3238</v>
      </c>
      <c r="F147" s="79" t="s">
        <v>2856</v>
      </c>
      <c r="G147" s="79" t="s">
        <v>2865</v>
      </c>
      <c r="H147" s="86" t="s">
        <v>3239</v>
      </c>
      <c r="I147" s="79" t="s">
        <v>3152</v>
      </c>
      <c r="J147" s="85">
        <v>45288</v>
      </c>
      <c r="K147" s="85"/>
      <c r="L147" s="79"/>
      <c r="M147" s="122">
        <v>300000</v>
      </c>
      <c r="N147" s="85">
        <v>45292</v>
      </c>
      <c r="O147" s="85">
        <v>45657</v>
      </c>
      <c r="P147" s="78"/>
      <c r="Q147" s="78" t="s">
        <v>722</v>
      </c>
      <c r="R147" s="129">
        <v>0.44900000000000001</v>
      </c>
      <c r="T147" s="79" t="s">
        <v>3240</v>
      </c>
      <c r="U147" s="78" t="s">
        <v>3241</v>
      </c>
    </row>
    <row r="148" spans="1:21" ht="27" hidden="1" customHeight="1" x14ac:dyDescent="0.3">
      <c r="A148" s="127">
        <f>-1 * (ROW() - ROW(Tabelle1[[#Headers],['#]])) + 635</f>
        <v>489</v>
      </c>
      <c r="B148" s="78"/>
      <c r="C148" s="79" t="s">
        <v>5</v>
      </c>
      <c r="D148" s="79" t="s">
        <v>2914</v>
      </c>
      <c r="E148" s="111" t="s">
        <v>3073</v>
      </c>
      <c r="F148" s="79" t="s">
        <v>2856</v>
      </c>
      <c r="G148" s="79" t="s">
        <v>2865</v>
      </c>
      <c r="H148" s="84" t="s">
        <v>3242</v>
      </c>
      <c r="I148" s="79" t="s">
        <v>3152</v>
      </c>
      <c r="J148" s="85">
        <v>45309</v>
      </c>
      <c r="K148" s="85"/>
      <c r="L148" s="87"/>
      <c r="M148" s="122">
        <v>150000</v>
      </c>
      <c r="N148" s="85">
        <v>45292</v>
      </c>
      <c r="O148" s="85">
        <v>45657</v>
      </c>
      <c r="P148" s="114"/>
      <c r="Q148" s="78" t="s">
        <v>722</v>
      </c>
      <c r="R148" s="124">
        <v>0.3</v>
      </c>
      <c r="T148" s="79" t="s">
        <v>3243</v>
      </c>
      <c r="U148" s="78"/>
    </row>
    <row r="149" spans="1:21" s="89" customFormat="1" ht="27" hidden="1" customHeight="1" x14ac:dyDescent="0.3">
      <c r="A149" s="78">
        <f>-1 * (ROW() - ROW(Tabelle1[[#Headers],['#]])) + 635</f>
        <v>488</v>
      </c>
      <c r="B149" s="78"/>
      <c r="C149" s="79" t="s">
        <v>2761</v>
      </c>
      <c r="D149" s="79" t="s">
        <v>3244</v>
      </c>
      <c r="E149" s="111" t="s">
        <v>3129</v>
      </c>
      <c r="F149" s="79" t="s">
        <v>2856</v>
      </c>
      <c r="G149" s="79" t="s">
        <v>2857</v>
      </c>
      <c r="H149" s="86" t="s">
        <v>3245</v>
      </c>
      <c r="I149" s="79" t="s">
        <v>3211</v>
      </c>
      <c r="J149" s="85"/>
      <c r="K149" s="85"/>
      <c r="L149" s="87"/>
      <c r="M149" s="122">
        <v>3000000</v>
      </c>
      <c r="N149" s="85">
        <v>45383</v>
      </c>
      <c r="O149" s="85">
        <v>45443</v>
      </c>
      <c r="P149" s="114"/>
      <c r="Q149" s="78"/>
      <c r="R149" s="124">
        <v>0.1</v>
      </c>
      <c r="S149" s="78"/>
      <c r="T149" s="79" t="s">
        <v>3246</v>
      </c>
      <c r="U149" s="78"/>
    </row>
    <row r="150" spans="1:21" ht="28" hidden="1" customHeight="1" x14ac:dyDescent="0.3">
      <c r="A150" s="78">
        <f>-1 * (ROW() - ROW(Tabelle1[[#Headers],['#]])) + 635</f>
        <v>487</v>
      </c>
      <c r="B150" s="78"/>
      <c r="C150" s="79" t="s">
        <v>2761</v>
      </c>
      <c r="D150" s="79" t="s">
        <v>3244</v>
      </c>
      <c r="E150" s="79" t="s">
        <v>2689</v>
      </c>
      <c r="F150" s="79" t="s">
        <v>2856</v>
      </c>
      <c r="G150" s="79" t="s">
        <v>2857</v>
      </c>
      <c r="H150" s="86" t="s">
        <v>3247</v>
      </c>
      <c r="I150" s="79" t="s">
        <v>3229</v>
      </c>
      <c r="J150" s="85"/>
      <c r="K150" s="85"/>
      <c r="L150" s="87"/>
      <c r="M150" s="122">
        <v>200000</v>
      </c>
      <c r="N150" s="85">
        <v>45383</v>
      </c>
      <c r="O150" s="85">
        <v>45443</v>
      </c>
      <c r="P150" s="114"/>
      <c r="R150" s="124">
        <v>0.1</v>
      </c>
      <c r="T150" s="79" t="s">
        <v>3248</v>
      </c>
      <c r="U150" s="78"/>
    </row>
    <row r="151" spans="1:21" ht="28" hidden="1" customHeight="1" x14ac:dyDescent="0.3">
      <c r="A151" s="78">
        <f>-1 * (ROW() - ROW(Tabelle1[[#Headers],['#]])) + 635</f>
        <v>486</v>
      </c>
      <c r="B151" s="78"/>
      <c r="C151" s="79" t="s">
        <v>3249</v>
      </c>
      <c r="D151" s="79" t="s">
        <v>3244</v>
      </c>
      <c r="E151" s="111" t="s">
        <v>2885</v>
      </c>
      <c r="F151" s="79" t="s">
        <v>2856</v>
      </c>
      <c r="G151" s="79" t="s">
        <v>2857</v>
      </c>
      <c r="H151" s="86" t="s">
        <v>3250</v>
      </c>
      <c r="I151" s="79" t="s">
        <v>3211</v>
      </c>
      <c r="J151" s="85"/>
      <c r="K151" s="85"/>
      <c r="L151" s="87"/>
      <c r="M151" s="122">
        <v>3000000</v>
      </c>
      <c r="N151" s="85">
        <v>45383</v>
      </c>
      <c r="O151" s="85">
        <v>45443</v>
      </c>
      <c r="P151" s="114"/>
      <c r="R151" s="124">
        <v>0.1</v>
      </c>
      <c r="T151" s="79" t="s">
        <v>3246</v>
      </c>
      <c r="U151" s="78"/>
    </row>
    <row r="152" spans="1:21" ht="28" hidden="1" customHeight="1" x14ac:dyDescent="0.3">
      <c r="A152" s="78">
        <f>-1 * (ROW() - ROW(Tabelle1[[#Headers],['#]])) + 635</f>
        <v>485</v>
      </c>
      <c r="B152" s="78"/>
      <c r="C152" s="79" t="s">
        <v>2761</v>
      </c>
      <c r="D152" s="79" t="s">
        <v>3244</v>
      </c>
      <c r="E152" s="111" t="s">
        <v>2931</v>
      </c>
      <c r="F152" s="79" t="s">
        <v>2856</v>
      </c>
      <c r="G152" s="79" t="s">
        <v>2857</v>
      </c>
      <c r="H152" s="86" t="s">
        <v>3251</v>
      </c>
      <c r="I152" s="79" t="s">
        <v>3211</v>
      </c>
      <c r="J152" s="85"/>
      <c r="K152" s="85"/>
      <c r="L152" s="87"/>
      <c r="M152" s="122">
        <v>3000000</v>
      </c>
      <c r="N152" s="85">
        <v>45383</v>
      </c>
      <c r="O152" s="85">
        <v>45443</v>
      </c>
      <c r="P152" s="114"/>
      <c r="R152" s="124">
        <v>0.1</v>
      </c>
      <c r="T152" s="79" t="s">
        <v>3246</v>
      </c>
      <c r="U152" s="78"/>
    </row>
    <row r="153" spans="1:21" ht="28" hidden="1" customHeight="1" x14ac:dyDescent="0.3">
      <c r="A153" s="78">
        <f>-1 * (ROW() - ROW(Tabelle1[[#Headers],['#]])) + 635</f>
        <v>484</v>
      </c>
      <c r="B153" s="78"/>
      <c r="C153" s="79" t="s">
        <v>2761</v>
      </c>
      <c r="D153" s="79" t="s">
        <v>3244</v>
      </c>
      <c r="E153" s="111" t="s">
        <v>2943</v>
      </c>
      <c r="F153" s="79" t="s">
        <v>2856</v>
      </c>
      <c r="G153" s="79" t="s">
        <v>2857</v>
      </c>
      <c r="H153" s="86" t="s">
        <v>3252</v>
      </c>
      <c r="I153" s="79" t="s">
        <v>3211</v>
      </c>
      <c r="J153" s="85"/>
      <c r="K153" s="85"/>
      <c r="L153" s="87"/>
      <c r="M153" s="122">
        <v>3000000</v>
      </c>
      <c r="N153" s="85">
        <v>45383</v>
      </c>
      <c r="O153" s="85">
        <v>45443</v>
      </c>
      <c r="P153" s="114"/>
      <c r="R153" s="124">
        <v>0.1</v>
      </c>
      <c r="T153" s="79" t="s">
        <v>3246</v>
      </c>
      <c r="U153" s="78"/>
    </row>
    <row r="154" spans="1:21" ht="28" hidden="1" customHeight="1" x14ac:dyDescent="0.3">
      <c r="A154" s="78">
        <f>-1 * (ROW() - ROW(Tabelle1[[#Headers],['#]])) + 635</f>
        <v>483</v>
      </c>
      <c r="B154" s="78"/>
      <c r="C154" s="79" t="s">
        <v>2761</v>
      </c>
      <c r="D154" s="79" t="s">
        <v>3244</v>
      </c>
      <c r="E154" s="79" t="s">
        <v>2689</v>
      </c>
      <c r="F154" s="79" t="s">
        <v>2856</v>
      </c>
      <c r="G154" s="79" t="s">
        <v>2857</v>
      </c>
      <c r="H154" s="84" t="s">
        <v>3253</v>
      </c>
      <c r="I154" s="79" t="s">
        <v>3152</v>
      </c>
      <c r="J154" s="85">
        <v>45281</v>
      </c>
      <c r="K154" s="85"/>
      <c r="L154" s="87"/>
      <c r="M154" s="144" t="s">
        <v>3254</v>
      </c>
      <c r="N154" s="85">
        <v>45282</v>
      </c>
      <c r="O154" s="85">
        <v>45382</v>
      </c>
      <c r="P154" s="114"/>
      <c r="R154" s="124"/>
      <c r="T154" s="79" t="s">
        <v>3255</v>
      </c>
      <c r="U154" s="78"/>
    </row>
    <row r="155" spans="1:21" ht="28" hidden="1" customHeight="1" x14ac:dyDescent="0.3">
      <c r="A155" s="78">
        <f>-1 * (ROW() - ROW(Tabelle1[[#Headers],['#]])) + 635</f>
        <v>482</v>
      </c>
      <c r="B155" s="78"/>
      <c r="C155" s="79" t="s">
        <v>2761</v>
      </c>
      <c r="D155" s="79" t="s">
        <v>3244</v>
      </c>
      <c r="E155" s="111" t="s">
        <v>2885</v>
      </c>
      <c r="F155" s="79" t="s">
        <v>2856</v>
      </c>
      <c r="G155" s="79" t="s">
        <v>2857</v>
      </c>
      <c r="H155" s="84" t="s">
        <v>3256</v>
      </c>
      <c r="I155" s="79" t="s">
        <v>3211</v>
      </c>
      <c r="J155" s="85"/>
      <c r="K155" s="85"/>
      <c r="L155" s="87"/>
      <c r="M155" s="144" t="s">
        <v>3257</v>
      </c>
      <c r="N155" s="85">
        <v>45282</v>
      </c>
      <c r="O155" s="85">
        <v>45382</v>
      </c>
      <c r="P155" s="114"/>
      <c r="R155" s="124">
        <v>0.1</v>
      </c>
      <c r="T155" s="79" t="s">
        <v>3258</v>
      </c>
      <c r="U155" s="78"/>
    </row>
    <row r="156" spans="1:21" ht="27" hidden="1" customHeight="1" x14ac:dyDescent="0.3">
      <c r="A156" s="78">
        <f>-1 * (ROW() - ROW(Tabelle1[[#Headers],['#]])) + 635</f>
        <v>481</v>
      </c>
      <c r="B156" s="78"/>
      <c r="C156" s="79" t="s">
        <v>2761</v>
      </c>
      <c r="D156" s="79" t="s">
        <v>3244</v>
      </c>
      <c r="E156" s="111" t="s">
        <v>3160</v>
      </c>
      <c r="F156" s="79" t="s">
        <v>2856</v>
      </c>
      <c r="G156" s="79" t="s">
        <v>2857</v>
      </c>
      <c r="H156" s="84" t="s">
        <v>3259</v>
      </c>
      <c r="I156" s="79" t="s">
        <v>3229</v>
      </c>
      <c r="J156" s="85"/>
      <c r="K156" s="85"/>
      <c r="L156" s="87"/>
      <c r="M156" s="144" t="s">
        <v>3257</v>
      </c>
      <c r="N156" s="85">
        <v>45282</v>
      </c>
      <c r="O156" s="85">
        <v>45382</v>
      </c>
      <c r="P156" s="114"/>
      <c r="R156" s="124">
        <v>0.1</v>
      </c>
      <c r="T156" s="79" t="s">
        <v>3260</v>
      </c>
      <c r="U156" s="78"/>
    </row>
    <row r="157" spans="1:21" ht="27" hidden="1" customHeight="1" x14ac:dyDescent="0.3">
      <c r="A157" s="78">
        <f>-1 * (ROW() - ROW(Tabelle1[[#Headers],['#]])) + 635</f>
        <v>480</v>
      </c>
      <c r="B157" s="78"/>
      <c r="C157" s="79" t="s">
        <v>2761</v>
      </c>
      <c r="D157" s="79" t="s">
        <v>3244</v>
      </c>
      <c r="E157" s="111" t="s">
        <v>2931</v>
      </c>
      <c r="F157" s="79" t="s">
        <v>2856</v>
      </c>
      <c r="G157" s="79" t="s">
        <v>2857</v>
      </c>
      <c r="H157" s="84" t="s">
        <v>3261</v>
      </c>
      <c r="I157" s="79" t="s">
        <v>3036</v>
      </c>
      <c r="J157" s="85"/>
      <c r="K157" s="85"/>
      <c r="L157" s="87"/>
      <c r="M157" s="144" t="s">
        <v>3257</v>
      </c>
      <c r="N157" s="85">
        <v>45282</v>
      </c>
      <c r="O157" s="85">
        <v>45382</v>
      </c>
      <c r="P157" s="114"/>
      <c r="R157" s="124">
        <v>0.1</v>
      </c>
      <c r="T157" s="79" t="s">
        <v>3258</v>
      </c>
      <c r="U157" s="78"/>
    </row>
    <row r="158" spans="1:21" ht="27" hidden="1" customHeight="1" x14ac:dyDescent="0.3">
      <c r="A158" s="78">
        <f>-1 * (ROW() - ROW(Tabelle1[[#Headers],['#]])) + 635</f>
        <v>479</v>
      </c>
      <c r="B158" s="78"/>
      <c r="C158" s="79" t="s">
        <v>2761</v>
      </c>
      <c r="D158" s="79" t="s">
        <v>3244</v>
      </c>
      <c r="E158" s="111" t="s">
        <v>2943</v>
      </c>
      <c r="F158" s="79" t="s">
        <v>3262</v>
      </c>
      <c r="G158" s="79" t="s">
        <v>2857</v>
      </c>
      <c r="H158" s="84" t="s">
        <v>3263</v>
      </c>
      <c r="I158" s="79" t="s">
        <v>3211</v>
      </c>
      <c r="J158" s="85"/>
      <c r="K158" s="85"/>
      <c r="L158" s="87"/>
      <c r="M158" s="144">
        <v>3000000</v>
      </c>
      <c r="N158" s="85">
        <v>45282</v>
      </c>
      <c r="O158" s="85">
        <v>45382</v>
      </c>
      <c r="P158" s="114"/>
      <c r="R158" s="124">
        <v>0.1</v>
      </c>
      <c r="T158" s="79" t="s">
        <v>3258</v>
      </c>
      <c r="U158" s="78"/>
    </row>
    <row r="159" spans="1:21" ht="27" hidden="1" customHeight="1" x14ac:dyDescent="0.3">
      <c r="A159" s="78">
        <f>-1 * (ROW() - ROW(Tabelle1[[#Headers],['#]])) + 635</f>
        <v>478</v>
      </c>
      <c r="B159" s="78"/>
      <c r="C159" s="79" t="s">
        <v>5</v>
      </c>
      <c r="D159" s="79" t="s">
        <v>2877</v>
      </c>
      <c r="E159" s="79" t="s">
        <v>3070</v>
      </c>
      <c r="F159" s="79" t="s">
        <v>2856</v>
      </c>
      <c r="G159" s="79" t="s">
        <v>2865</v>
      </c>
      <c r="H159" s="84" t="s">
        <v>3264</v>
      </c>
      <c r="I159" s="79" t="s">
        <v>3152</v>
      </c>
      <c r="J159" s="78"/>
      <c r="K159" s="85"/>
      <c r="L159" s="79"/>
      <c r="M159" s="144" t="s">
        <v>3265</v>
      </c>
      <c r="N159" s="85">
        <v>45250</v>
      </c>
      <c r="O159" s="85">
        <v>45657</v>
      </c>
      <c r="P159" s="78"/>
      <c r="Q159" s="79" t="s">
        <v>722</v>
      </c>
      <c r="R159" s="129">
        <v>0.45</v>
      </c>
      <c r="T159" s="79" t="s">
        <v>3266</v>
      </c>
      <c r="U159" s="78"/>
    </row>
    <row r="160" spans="1:21" ht="27" hidden="1" customHeight="1" x14ac:dyDescent="0.3">
      <c r="A160" s="140">
        <f>-1 * (ROW() - ROW(Tabelle1[[#Headers],['#]])) + 635</f>
        <v>477</v>
      </c>
      <c r="B160" s="140"/>
      <c r="C160" s="138" t="s">
        <v>2145</v>
      </c>
      <c r="D160" s="138" t="s">
        <v>3267</v>
      </c>
      <c r="E160" s="138" t="s">
        <v>3099</v>
      </c>
      <c r="F160" s="138" t="s">
        <v>2856</v>
      </c>
      <c r="G160" s="138" t="s">
        <v>2865</v>
      </c>
      <c r="H160" s="139" t="s">
        <v>3268</v>
      </c>
      <c r="I160" s="79" t="s">
        <v>3152</v>
      </c>
      <c r="J160" s="140"/>
      <c r="K160" s="141"/>
      <c r="L160" s="138"/>
      <c r="M160" s="142" t="s">
        <v>3269</v>
      </c>
      <c r="N160" s="141">
        <v>45236</v>
      </c>
      <c r="O160" s="141">
        <v>45657</v>
      </c>
      <c r="P160" s="140"/>
      <c r="Q160" s="140"/>
      <c r="R160" s="143">
        <v>0.44900000000000001</v>
      </c>
      <c r="S160" s="140"/>
      <c r="T160" s="138" t="s">
        <v>3270</v>
      </c>
      <c r="U160" s="140"/>
    </row>
    <row r="161" spans="1:21" ht="27" hidden="1" customHeight="1" x14ac:dyDescent="0.3">
      <c r="A161" s="78">
        <f>-1 * (ROW() - ROW(Tabelle1[[#Headers],['#]])) + 635</f>
        <v>476</v>
      </c>
      <c r="B161" s="78"/>
      <c r="C161" s="79" t="s">
        <v>2145</v>
      </c>
      <c r="D161" s="79" t="s">
        <v>3267</v>
      </c>
      <c r="E161" s="79" t="s">
        <v>2863</v>
      </c>
      <c r="F161" s="79" t="s">
        <v>2856</v>
      </c>
      <c r="G161" s="79" t="s">
        <v>2865</v>
      </c>
      <c r="H161" s="86" t="s">
        <v>3271</v>
      </c>
      <c r="I161" s="79" t="s">
        <v>3152</v>
      </c>
      <c r="J161" s="78"/>
      <c r="K161" s="85"/>
      <c r="L161" s="79"/>
      <c r="M161" s="122">
        <v>1000000</v>
      </c>
      <c r="N161" s="85">
        <v>45205</v>
      </c>
      <c r="O161" s="85">
        <v>45565</v>
      </c>
      <c r="P161" s="78"/>
      <c r="Q161" s="78" t="s">
        <v>722</v>
      </c>
      <c r="T161" s="79" t="s">
        <v>3272</v>
      </c>
      <c r="U161" s="78"/>
    </row>
    <row r="162" spans="1:21" ht="27" hidden="1" customHeight="1" x14ac:dyDescent="0.3">
      <c r="A162" s="78">
        <f>-1 * (ROW() - ROW(Tabelle1[[#Headers],['#]])) + 635</f>
        <v>475</v>
      </c>
      <c r="B162" s="78"/>
      <c r="C162" s="79" t="s">
        <v>2145</v>
      </c>
      <c r="D162" s="79" t="s">
        <v>3267</v>
      </c>
      <c r="E162" s="79" t="s">
        <v>3104</v>
      </c>
      <c r="F162" s="79" t="s">
        <v>2856</v>
      </c>
      <c r="G162" s="79" t="s">
        <v>2865</v>
      </c>
      <c r="H162" s="86" t="s">
        <v>3273</v>
      </c>
      <c r="I162" s="79" t="s">
        <v>3152</v>
      </c>
      <c r="J162" s="85">
        <v>45211</v>
      </c>
      <c r="K162" s="85"/>
      <c r="L162" s="79"/>
      <c r="M162" s="122">
        <v>2000000</v>
      </c>
      <c r="N162" s="85">
        <v>45212</v>
      </c>
      <c r="O162" s="85">
        <v>45565</v>
      </c>
      <c r="P162" s="78"/>
      <c r="Q162" s="78" t="s">
        <v>722</v>
      </c>
      <c r="R162" s="124">
        <v>0.1</v>
      </c>
      <c r="T162" s="79" t="s">
        <v>3274</v>
      </c>
      <c r="U162" s="78"/>
    </row>
    <row r="163" spans="1:21" ht="27" hidden="1" customHeight="1" x14ac:dyDescent="0.3">
      <c r="A163" s="78">
        <f>-1 * (ROW() - ROW(Tabelle1[[#Headers],['#]])) + 635</f>
        <v>474</v>
      </c>
      <c r="B163" s="78"/>
      <c r="C163" s="79" t="s">
        <v>2145</v>
      </c>
      <c r="D163" s="79" t="s">
        <v>3267</v>
      </c>
      <c r="E163" s="79" t="s">
        <v>2943</v>
      </c>
      <c r="F163" s="79" t="s">
        <v>2856</v>
      </c>
      <c r="G163" s="79" t="s">
        <v>2865</v>
      </c>
      <c r="H163" s="86" t="s">
        <v>3275</v>
      </c>
      <c r="I163" s="79" t="s">
        <v>3141</v>
      </c>
      <c r="J163" s="119">
        <v>45170</v>
      </c>
      <c r="K163" s="85"/>
      <c r="L163" s="79"/>
      <c r="M163" s="122">
        <v>5000000</v>
      </c>
      <c r="N163" s="85">
        <v>45102</v>
      </c>
      <c r="O163" s="85">
        <v>45442</v>
      </c>
      <c r="P163" s="78"/>
      <c r="Q163" s="78" t="s">
        <v>722</v>
      </c>
      <c r="R163" s="129">
        <v>0.2</v>
      </c>
      <c r="T163" s="79" t="s">
        <v>3276</v>
      </c>
      <c r="U163" s="78"/>
    </row>
    <row r="164" spans="1:21" ht="27" hidden="1" customHeight="1" x14ac:dyDescent="0.3">
      <c r="A164" s="78">
        <f>-1 * (ROW() - ROW(Tabelle1[[#Headers],['#]])) + 635</f>
        <v>473</v>
      </c>
      <c r="B164" s="78"/>
      <c r="C164" s="79" t="s">
        <v>2145</v>
      </c>
      <c r="D164" s="79" t="s">
        <v>3267</v>
      </c>
      <c r="E164" s="111" t="s">
        <v>2931</v>
      </c>
      <c r="F164" s="79" t="s">
        <v>2856</v>
      </c>
      <c r="G164" s="79" t="s">
        <v>2865</v>
      </c>
      <c r="H164" s="86" t="s">
        <v>3277</v>
      </c>
      <c r="I164" s="79" t="s">
        <v>3141</v>
      </c>
      <c r="J164" s="78"/>
      <c r="K164" s="85"/>
      <c r="L164" s="79"/>
      <c r="M164" s="122">
        <v>5000000</v>
      </c>
      <c r="N164" s="85">
        <v>45194</v>
      </c>
      <c r="O164" s="85">
        <v>45534</v>
      </c>
      <c r="P164" s="78"/>
      <c r="Q164" s="78" t="s">
        <v>722</v>
      </c>
      <c r="R164" s="106" t="s">
        <v>3278</v>
      </c>
      <c r="U164" s="78"/>
    </row>
    <row r="165" spans="1:21" ht="27" hidden="1" customHeight="1" x14ac:dyDescent="0.3">
      <c r="A165" s="78">
        <f>-1 * (ROW() - ROW(Tabelle1[[#Headers],['#]])) + 635</f>
        <v>472</v>
      </c>
      <c r="B165" s="78"/>
      <c r="C165" s="79" t="s">
        <v>2145</v>
      </c>
      <c r="D165" s="79" t="s">
        <v>3267</v>
      </c>
      <c r="E165" s="79" t="s">
        <v>3129</v>
      </c>
      <c r="F165" s="79" t="s">
        <v>2856</v>
      </c>
      <c r="G165" s="79" t="s">
        <v>2865</v>
      </c>
      <c r="H165" s="86" t="s">
        <v>3279</v>
      </c>
      <c r="I165" s="79" t="s">
        <v>3141</v>
      </c>
      <c r="J165" s="85">
        <v>45198</v>
      </c>
      <c r="K165" s="85"/>
      <c r="L165" s="79"/>
      <c r="M165" s="122">
        <v>2000000</v>
      </c>
      <c r="N165" s="85">
        <v>45198</v>
      </c>
      <c r="O165" s="85">
        <v>45467</v>
      </c>
      <c r="P165" s="78"/>
      <c r="Q165" s="78" t="s">
        <v>722</v>
      </c>
      <c r="R165" s="124">
        <v>0.1</v>
      </c>
      <c r="T165" s="79" t="s">
        <v>3280</v>
      </c>
      <c r="U165" s="78"/>
    </row>
    <row r="166" spans="1:21" ht="27" hidden="1" customHeight="1" x14ac:dyDescent="0.3">
      <c r="A166" s="78">
        <f>-1 * (ROW() - ROW(Tabelle1[[#Headers],['#]])) + 635</f>
        <v>471</v>
      </c>
      <c r="B166" s="78"/>
      <c r="C166" s="79" t="s">
        <v>5</v>
      </c>
      <c r="D166" s="79" t="s">
        <v>2877</v>
      </c>
      <c r="E166" s="111" t="s">
        <v>3238</v>
      </c>
      <c r="F166" s="79" t="s">
        <v>2856</v>
      </c>
      <c r="G166" s="79" t="s">
        <v>2865</v>
      </c>
      <c r="H166" s="84" t="s">
        <v>3281</v>
      </c>
      <c r="I166" s="79" t="s">
        <v>3152</v>
      </c>
      <c r="J166" s="78"/>
      <c r="K166" s="85"/>
      <c r="L166" s="79"/>
      <c r="M166" s="122">
        <v>260000</v>
      </c>
      <c r="N166" s="85">
        <v>45218</v>
      </c>
      <c r="O166" s="85">
        <v>45291</v>
      </c>
      <c r="P166" s="78"/>
      <c r="Q166" s="79"/>
      <c r="R166" s="129">
        <v>0.44900000000000001</v>
      </c>
      <c r="T166" s="79" t="s">
        <v>3282</v>
      </c>
      <c r="U166" s="78"/>
    </row>
    <row r="167" spans="1:21" ht="27" hidden="1" customHeight="1" x14ac:dyDescent="0.3">
      <c r="A167" s="78">
        <f>-1 * (ROW() - ROW(Tabelle1[[#Headers],['#]])) + 635</f>
        <v>470</v>
      </c>
      <c r="B167" s="78"/>
      <c r="C167" s="79" t="s">
        <v>2145</v>
      </c>
      <c r="D167" s="79" t="s">
        <v>3283</v>
      </c>
      <c r="E167" s="111" t="s">
        <v>3102</v>
      </c>
      <c r="F167" s="79" t="s">
        <v>2856</v>
      </c>
      <c r="G167" s="79" t="s">
        <v>2865</v>
      </c>
      <c r="H167" s="86" t="s">
        <v>3284</v>
      </c>
      <c r="I167" s="79" t="s">
        <v>3141</v>
      </c>
      <c r="J167" s="85"/>
      <c r="K167" s="85"/>
      <c r="L167" s="87"/>
      <c r="M167" s="122">
        <v>500000</v>
      </c>
      <c r="N167" s="85">
        <v>45170</v>
      </c>
      <c r="O167" s="85">
        <v>45535</v>
      </c>
      <c r="P167" s="116"/>
      <c r="Q167" s="78" t="s">
        <v>770</v>
      </c>
      <c r="U167" s="78"/>
    </row>
    <row r="168" spans="1:21" ht="27" hidden="1" customHeight="1" x14ac:dyDescent="0.3">
      <c r="A168" s="78">
        <f>-1 * (ROW() - ROW(Tabelle1[[#Headers],['#]])) + 635</f>
        <v>469</v>
      </c>
      <c r="B168" s="78">
        <v>302</v>
      </c>
      <c r="C168" s="79" t="s">
        <v>3285</v>
      </c>
      <c r="D168" s="79" t="s">
        <v>1806</v>
      </c>
      <c r="E168" s="79" t="s">
        <v>2931</v>
      </c>
      <c r="F168" s="79" t="s">
        <v>2856</v>
      </c>
      <c r="G168" s="79" t="s">
        <v>2857</v>
      </c>
      <c r="H168" s="84" t="s">
        <v>3286</v>
      </c>
      <c r="I168" s="79" t="s">
        <v>2875</v>
      </c>
      <c r="J168" s="85">
        <v>45192</v>
      </c>
      <c r="K168" s="85"/>
      <c r="L168" s="79"/>
      <c r="M168" s="122">
        <v>50000</v>
      </c>
      <c r="N168" s="85">
        <v>45187</v>
      </c>
      <c r="O168" s="85">
        <v>45640</v>
      </c>
      <c r="P168" s="78"/>
      <c r="Q168" s="78" t="s">
        <v>722</v>
      </c>
      <c r="T168" s="79" t="s">
        <v>3287</v>
      </c>
      <c r="U168" s="78"/>
    </row>
    <row r="169" spans="1:21" ht="27" hidden="1" customHeight="1" x14ac:dyDescent="0.3">
      <c r="A169" s="78">
        <f>-1 * (ROW() - ROW(Tabelle1[[#Headers],['#]])) + 635</f>
        <v>468</v>
      </c>
      <c r="B169" s="78">
        <v>302</v>
      </c>
      <c r="C169" s="79" t="s">
        <v>3285</v>
      </c>
      <c r="D169" s="79" t="s">
        <v>1806</v>
      </c>
      <c r="E169" s="79" t="s">
        <v>3129</v>
      </c>
      <c r="F169" s="79" t="s">
        <v>2856</v>
      </c>
      <c r="G169" s="79" t="s">
        <v>2857</v>
      </c>
      <c r="H169" s="84" t="s">
        <v>3288</v>
      </c>
      <c r="I169" s="79" t="s">
        <v>2875</v>
      </c>
      <c r="J169" s="85">
        <v>45192</v>
      </c>
      <c r="K169" s="85"/>
      <c r="L169" s="79"/>
      <c r="M169" s="122">
        <v>50000</v>
      </c>
      <c r="N169" s="85">
        <v>45186</v>
      </c>
      <c r="O169" s="85">
        <v>45640</v>
      </c>
      <c r="P169" s="78"/>
      <c r="Q169" s="78" t="s">
        <v>722</v>
      </c>
      <c r="T169" s="79" t="s">
        <v>3287</v>
      </c>
      <c r="U169" s="78"/>
    </row>
    <row r="170" spans="1:21" ht="27" hidden="1" customHeight="1" x14ac:dyDescent="0.3">
      <c r="A170" s="78">
        <f>-1 * (ROW() - ROW(Tabelle1[[#Headers],['#]])) + 635</f>
        <v>467</v>
      </c>
      <c r="B170" s="78"/>
      <c r="C170" s="79" t="s">
        <v>2145</v>
      </c>
      <c r="D170" s="79" t="s">
        <v>3289</v>
      </c>
      <c r="E170" s="79" t="s">
        <v>2931</v>
      </c>
      <c r="F170" s="79" t="s">
        <v>2869</v>
      </c>
      <c r="G170" s="79" t="s">
        <v>2857</v>
      </c>
      <c r="H170" s="84" t="s">
        <v>3290</v>
      </c>
      <c r="I170" s="79" t="s">
        <v>3141</v>
      </c>
      <c r="J170" s="78"/>
      <c r="K170" s="85"/>
      <c r="L170" s="79"/>
      <c r="M170" s="122">
        <v>40000</v>
      </c>
      <c r="N170" s="85">
        <v>45190</v>
      </c>
      <c r="O170" s="85">
        <v>45291</v>
      </c>
      <c r="P170" s="116"/>
      <c r="Q170" s="78" t="s">
        <v>722</v>
      </c>
      <c r="U170" s="78"/>
    </row>
    <row r="171" spans="1:21" ht="27" hidden="1" customHeight="1" x14ac:dyDescent="0.3">
      <c r="A171" s="78">
        <f>-1 * (ROW() - ROW(Tabelle1[[#Headers],['#]])) + 635</f>
        <v>466</v>
      </c>
      <c r="B171" s="78"/>
      <c r="C171" s="79" t="s">
        <v>3291</v>
      </c>
      <c r="D171" s="79" t="s">
        <v>3292</v>
      </c>
      <c r="E171" s="79" t="s">
        <v>2931</v>
      </c>
      <c r="F171" s="79" t="s">
        <v>2869</v>
      </c>
      <c r="G171" s="79"/>
      <c r="H171" s="84" t="s">
        <v>3293</v>
      </c>
      <c r="I171" s="79" t="s">
        <v>3152</v>
      </c>
      <c r="J171" s="78"/>
      <c r="K171" s="85"/>
      <c r="L171" s="79"/>
      <c r="M171" s="122">
        <v>50000</v>
      </c>
      <c r="N171" s="85">
        <v>45166</v>
      </c>
      <c r="O171" s="85">
        <v>45214</v>
      </c>
      <c r="P171" s="114"/>
      <c r="T171" s="79" t="s">
        <v>3294</v>
      </c>
      <c r="U171" s="78"/>
    </row>
    <row r="172" spans="1:21" ht="27" hidden="1" customHeight="1" x14ac:dyDescent="0.3">
      <c r="A172" s="78">
        <f>-1 * (ROW() - ROW(Tabelle1[[#Headers],['#]])) + 635</f>
        <v>465</v>
      </c>
      <c r="B172" s="78"/>
      <c r="C172" s="79" t="s">
        <v>3295</v>
      </c>
      <c r="D172" s="79" t="s">
        <v>3296</v>
      </c>
      <c r="E172" s="79" t="s">
        <v>2931</v>
      </c>
      <c r="F172" s="79" t="s">
        <v>2856</v>
      </c>
      <c r="G172" s="79" t="s">
        <v>2857</v>
      </c>
      <c r="H172" s="84" t="s">
        <v>3297</v>
      </c>
      <c r="I172" s="79" t="s">
        <v>3152</v>
      </c>
      <c r="J172" s="78"/>
      <c r="K172" s="85"/>
      <c r="L172" s="79"/>
      <c r="M172" s="122">
        <v>160000</v>
      </c>
      <c r="N172" s="85">
        <v>45149</v>
      </c>
      <c r="O172" s="85">
        <v>45199</v>
      </c>
      <c r="P172" s="114"/>
      <c r="Q172" s="78" t="s">
        <v>722</v>
      </c>
      <c r="T172" s="79" t="s">
        <v>3298</v>
      </c>
      <c r="U172" s="78"/>
    </row>
    <row r="173" spans="1:21" ht="27" hidden="1" customHeight="1" x14ac:dyDescent="0.3">
      <c r="A173" s="78">
        <f>-1 * (ROW() - ROW(Tabelle1[[#Headers],['#]])) + 635</f>
        <v>464</v>
      </c>
      <c r="B173" s="78"/>
      <c r="C173" s="79" t="s">
        <v>3299</v>
      </c>
      <c r="D173" s="79" t="s">
        <v>3300</v>
      </c>
      <c r="E173" s="79" t="s">
        <v>3129</v>
      </c>
      <c r="F173" s="79" t="s">
        <v>2869</v>
      </c>
      <c r="G173" s="79" t="s">
        <v>3194</v>
      </c>
      <c r="H173" s="84" t="s">
        <v>3301</v>
      </c>
      <c r="I173" s="79" t="s">
        <v>3152</v>
      </c>
      <c r="J173" s="78"/>
      <c r="K173" s="85"/>
      <c r="L173" s="79"/>
      <c r="M173" s="122">
        <v>15000</v>
      </c>
      <c r="N173" s="85">
        <v>45139</v>
      </c>
      <c r="O173" s="85">
        <v>45565</v>
      </c>
      <c r="P173" s="116"/>
      <c r="T173" s="79" t="s">
        <v>3302</v>
      </c>
      <c r="U173" s="78"/>
    </row>
    <row r="174" spans="1:21" ht="27" hidden="1" customHeight="1" x14ac:dyDescent="0.3">
      <c r="A174" s="78">
        <f>-1 * (ROW() - ROW(Tabelle1[[#Headers],['#]])) + 635</f>
        <v>463</v>
      </c>
      <c r="B174" s="78"/>
      <c r="C174" s="79" t="s">
        <v>393</v>
      </c>
      <c r="D174" s="79" t="s">
        <v>3303</v>
      </c>
      <c r="E174" s="79" t="s">
        <v>3304</v>
      </c>
      <c r="F174" s="79"/>
      <c r="G174" s="79"/>
      <c r="H174" s="84" t="s">
        <v>3305</v>
      </c>
      <c r="I174" s="79" t="s">
        <v>3141</v>
      </c>
      <c r="J174" s="85">
        <v>45114</v>
      </c>
      <c r="K174" s="85"/>
      <c r="L174" s="79"/>
      <c r="M174" s="122" t="s">
        <v>3306</v>
      </c>
      <c r="N174" s="85">
        <v>45125</v>
      </c>
      <c r="O174" s="85">
        <v>45169</v>
      </c>
      <c r="P174" s="114" t="s">
        <v>1906</v>
      </c>
      <c r="U174" s="78"/>
    </row>
    <row r="175" spans="1:21" ht="27" hidden="1" customHeight="1" x14ac:dyDescent="0.3">
      <c r="A175" s="78">
        <f>-1 * (ROW() - ROW(Tabelle1[[#Headers],['#]])) + 635</f>
        <v>462</v>
      </c>
      <c r="B175" s="78"/>
      <c r="C175" s="79" t="s">
        <v>2145</v>
      </c>
      <c r="D175" s="79" t="s">
        <v>3192</v>
      </c>
      <c r="E175" s="79" t="s">
        <v>3193</v>
      </c>
      <c r="F175" s="79" t="s">
        <v>2869</v>
      </c>
      <c r="G175" s="79" t="s">
        <v>3194</v>
      </c>
      <c r="H175" s="84" t="s">
        <v>3307</v>
      </c>
      <c r="I175" s="79" t="s">
        <v>3152</v>
      </c>
      <c r="J175" s="85"/>
      <c r="K175" s="85"/>
      <c r="L175" s="85"/>
      <c r="M175" s="122">
        <v>200000</v>
      </c>
      <c r="N175" s="85">
        <v>45216</v>
      </c>
      <c r="O175" s="85">
        <v>45473</v>
      </c>
      <c r="P175" s="116"/>
      <c r="Q175" s="78" t="s">
        <v>722</v>
      </c>
      <c r="T175" s="79" t="s">
        <v>3308</v>
      </c>
      <c r="U175" s="78"/>
    </row>
    <row r="176" spans="1:21" ht="27" hidden="1" customHeight="1" x14ac:dyDescent="0.3">
      <c r="A176" s="78">
        <f>-1 * (ROW() - ROW(Tabelle1[[#Headers],['#]])) + 635</f>
        <v>461</v>
      </c>
      <c r="B176" s="78"/>
      <c r="C176" s="79" t="s">
        <v>393</v>
      </c>
      <c r="D176" s="79" t="s">
        <v>3303</v>
      </c>
      <c r="E176" s="79" t="s">
        <v>3309</v>
      </c>
      <c r="F176" s="79" t="s">
        <v>2856</v>
      </c>
      <c r="G176" s="79"/>
      <c r="H176" s="84" t="s">
        <v>3310</v>
      </c>
      <c r="I176" s="79" t="s">
        <v>3141</v>
      </c>
      <c r="J176" s="85">
        <v>45114</v>
      </c>
      <c r="K176" s="85"/>
      <c r="L176" s="79"/>
      <c r="M176" s="122" t="s">
        <v>3311</v>
      </c>
      <c r="N176" s="85">
        <v>45125</v>
      </c>
      <c r="O176" s="85">
        <v>45534</v>
      </c>
      <c r="P176" s="114" t="s">
        <v>3312</v>
      </c>
      <c r="T176" s="79" t="s">
        <v>3312</v>
      </c>
      <c r="U176" s="78"/>
    </row>
    <row r="177" spans="1:21" ht="27" hidden="1" customHeight="1" x14ac:dyDescent="0.3">
      <c r="A177" s="78">
        <f>-1 * (ROW() - ROW(Tabelle1[[#Headers],['#]])) + 635</f>
        <v>460</v>
      </c>
      <c r="B177" s="78"/>
      <c r="C177" s="79" t="s">
        <v>3313</v>
      </c>
      <c r="D177" s="79" t="s">
        <v>3122</v>
      </c>
      <c r="E177" s="79" t="s">
        <v>2931</v>
      </c>
      <c r="F177" s="79" t="s">
        <v>2856</v>
      </c>
      <c r="G177" s="79"/>
      <c r="H177" s="84" t="s">
        <v>3314</v>
      </c>
      <c r="I177" s="79" t="s">
        <v>3315</v>
      </c>
      <c r="J177" s="85"/>
      <c r="K177" s="85"/>
      <c r="L177" s="85"/>
      <c r="M177" s="122">
        <v>500000</v>
      </c>
      <c r="N177" s="85">
        <v>45123</v>
      </c>
      <c r="O177" s="85">
        <v>45488</v>
      </c>
      <c r="P177" s="114"/>
      <c r="T177" s="79" t="s">
        <v>3316</v>
      </c>
      <c r="U177" s="78"/>
    </row>
    <row r="178" spans="1:21" ht="27" hidden="1" customHeight="1" x14ac:dyDescent="0.3">
      <c r="A178" s="78">
        <f>-1 * (ROW() - ROW(Tabelle1[[#Headers],['#]])) + 635</f>
        <v>459</v>
      </c>
      <c r="B178" s="78"/>
      <c r="C178" s="79" t="s">
        <v>300</v>
      </c>
      <c r="D178" s="79" t="s">
        <v>3159</v>
      </c>
      <c r="E178" s="79" t="s">
        <v>2943</v>
      </c>
      <c r="F178" s="79" t="s">
        <v>2856</v>
      </c>
      <c r="G178" s="79" t="s">
        <v>2865</v>
      </c>
      <c r="H178" s="84" t="s">
        <v>3317</v>
      </c>
      <c r="I178" s="79" t="s">
        <v>3141</v>
      </c>
      <c r="J178" s="85">
        <v>45105</v>
      </c>
      <c r="K178" s="85"/>
      <c r="L178" s="79"/>
      <c r="M178" s="122">
        <v>500000</v>
      </c>
      <c r="N178" s="85">
        <v>45170</v>
      </c>
      <c r="O178" s="85">
        <v>45535</v>
      </c>
      <c r="P178" s="114"/>
      <c r="Q178" s="78" t="s">
        <v>722</v>
      </c>
      <c r="S178" s="79" t="s">
        <v>3318</v>
      </c>
      <c r="U178" s="78" t="s">
        <v>3319</v>
      </c>
    </row>
    <row r="179" spans="1:21" ht="27" hidden="1" customHeight="1" x14ac:dyDescent="0.3">
      <c r="A179" s="78">
        <f>-1 * (ROW() - ROW(Tabelle1[[#Headers],['#]])) + 635</f>
        <v>458</v>
      </c>
      <c r="B179" s="78"/>
      <c r="C179" s="79" t="s">
        <v>300</v>
      </c>
      <c r="D179" s="79" t="s">
        <v>3159</v>
      </c>
      <c r="E179" s="111" t="s">
        <v>2931</v>
      </c>
      <c r="F179" s="79" t="s">
        <v>2856</v>
      </c>
      <c r="G179" s="79" t="s">
        <v>2865</v>
      </c>
      <c r="H179" s="84" t="s">
        <v>3320</v>
      </c>
      <c r="I179" s="79" t="s">
        <v>3141</v>
      </c>
      <c r="J179" s="85"/>
      <c r="K179" s="85"/>
      <c r="L179" s="85"/>
      <c r="M179" s="122">
        <v>500000</v>
      </c>
      <c r="N179" s="85">
        <v>45189</v>
      </c>
      <c r="O179" s="85">
        <v>45535</v>
      </c>
      <c r="P179" s="114"/>
      <c r="Q179" s="78" t="s">
        <v>770</v>
      </c>
      <c r="S179" s="79" t="s">
        <v>3318</v>
      </c>
      <c r="U179" s="78" t="s">
        <v>3319</v>
      </c>
    </row>
    <row r="180" spans="1:21" ht="27" hidden="1" customHeight="1" x14ac:dyDescent="0.3">
      <c r="A180" s="78">
        <f>-1 * (ROW() - ROW(Tabelle1[[#Headers],['#]])) + 635</f>
        <v>457</v>
      </c>
      <c r="B180" s="78"/>
      <c r="C180" s="79" t="s">
        <v>300</v>
      </c>
      <c r="D180" s="79" t="s">
        <v>3159</v>
      </c>
      <c r="E180" s="111" t="s">
        <v>3129</v>
      </c>
      <c r="F180" s="79" t="s">
        <v>2856</v>
      </c>
      <c r="G180" s="79" t="s">
        <v>2865</v>
      </c>
      <c r="H180" s="84" t="s">
        <v>3321</v>
      </c>
      <c r="I180" s="79" t="s">
        <v>3141</v>
      </c>
      <c r="J180" s="85">
        <v>45114</v>
      </c>
      <c r="K180" s="85"/>
      <c r="L180" s="85"/>
      <c r="M180" s="122">
        <v>500000</v>
      </c>
      <c r="N180" s="85">
        <v>45190</v>
      </c>
      <c r="O180" s="85">
        <v>45534</v>
      </c>
      <c r="P180" s="114"/>
      <c r="Q180" s="78" t="s">
        <v>722</v>
      </c>
      <c r="S180" s="79" t="s">
        <v>3318</v>
      </c>
      <c r="U180" s="78" t="s">
        <v>3319</v>
      </c>
    </row>
    <row r="181" spans="1:21" ht="27" hidden="1" customHeight="1" x14ac:dyDescent="0.3">
      <c r="A181" s="78">
        <f>-1 * (ROW() - ROW(Tabelle1[[#Headers],['#]])) + 635</f>
        <v>456</v>
      </c>
      <c r="B181" s="78"/>
      <c r="C181" s="79" t="s">
        <v>763</v>
      </c>
      <c r="D181" s="79" t="s">
        <v>3322</v>
      </c>
      <c r="E181" s="79" t="s">
        <v>3323</v>
      </c>
      <c r="F181" s="79" t="s">
        <v>2856</v>
      </c>
      <c r="G181" s="79" t="s">
        <v>2857</v>
      </c>
      <c r="H181" s="84" t="s">
        <v>3324</v>
      </c>
      <c r="I181" s="79" t="s">
        <v>3152</v>
      </c>
      <c r="J181" s="85">
        <v>45105</v>
      </c>
      <c r="K181" s="85"/>
      <c r="L181" s="85"/>
      <c r="M181" s="122">
        <v>80000</v>
      </c>
      <c r="N181" s="85">
        <v>45106</v>
      </c>
      <c r="O181" s="85">
        <v>45473</v>
      </c>
      <c r="P181" s="114"/>
      <c r="Q181" s="78" t="s">
        <v>722</v>
      </c>
      <c r="U181" s="78"/>
    </row>
    <row r="182" spans="1:21" s="135" customFormat="1" ht="27" hidden="1" customHeight="1" x14ac:dyDescent="0.3">
      <c r="A182" s="78">
        <f>-1 * (ROW() - ROW(Tabelle1[[#Headers],['#]])) + 635</f>
        <v>455</v>
      </c>
      <c r="B182" s="78"/>
      <c r="C182" s="79" t="s">
        <v>763</v>
      </c>
      <c r="D182" s="79" t="s">
        <v>3322</v>
      </c>
      <c r="E182" s="79" t="s">
        <v>3325</v>
      </c>
      <c r="F182" s="79"/>
      <c r="G182" s="79"/>
      <c r="H182" s="84" t="s">
        <v>3326</v>
      </c>
      <c r="I182" s="79" t="s">
        <v>3327</v>
      </c>
      <c r="J182" s="85" t="s">
        <v>1804</v>
      </c>
      <c r="K182" s="85"/>
      <c r="L182" s="85"/>
      <c r="M182" s="122">
        <v>80000</v>
      </c>
      <c r="N182" s="85">
        <v>45106</v>
      </c>
      <c r="O182" s="85">
        <v>45511</v>
      </c>
      <c r="P182" s="114"/>
      <c r="Q182" s="78"/>
      <c r="R182" s="78"/>
      <c r="S182" s="78"/>
      <c r="T182" s="79" t="s">
        <v>3328</v>
      </c>
      <c r="U182" s="78"/>
    </row>
    <row r="183" spans="1:21" ht="27" hidden="1" customHeight="1" x14ac:dyDescent="0.3">
      <c r="A183" s="78">
        <f>-1 * (ROW() - ROW(Tabelle1[[#Headers],['#]])) + 635</f>
        <v>454</v>
      </c>
      <c r="B183" s="78"/>
      <c r="C183" s="79" t="s">
        <v>5</v>
      </c>
      <c r="D183" s="79" t="s">
        <v>3329</v>
      </c>
      <c r="E183" s="79" t="s">
        <v>3078</v>
      </c>
      <c r="F183" s="79" t="s">
        <v>2879</v>
      </c>
      <c r="G183" s="79" t="s">
        <v>2865</v>
      </c>
      <c r="H183" s="84" t="s">
        <v>3330</v>
      </c>
      <c r="I183" s="79" t="s">
        <v>3152</v>
      </c>
      <c r="J183" s="85">
        <v>45096</v>
      </c>
      <c r="K183" s="85"/>
      <c r="L183" s="85"/>
      <c r="M183" s="122">
        <v>120000</v>
      </c>
      <c r="N183" s="85">
        <v>45096</v>
      </c>
      <c r="O183" s="90">
        <v>45291</v>
      </c>
      <c r="P183" s="114"/>
      <c r="Q183" s="78" t="s">
        <v>770</v>
      </c>
      <c r="R183" s="78" t="s">
        <v>1673</v>
      </c>
      <c r="T183" s="79" t="s">
        <v>3331</v>
      </c>
      <c r="U183" s="147" t="s">
        <v>3332</v>
      </c>
    </row>
    <row r="184" spans="1:21" ht="27" hidden="1" customHeight="1" x14ac:dyDescent="0.3">
      <c r="A184" s="127">
        <f>-1 * (ROW() - ROW(Tabelle1[[#Headers],['#]])) + 635</f>
        <v>453</v>
      </c>
      <c r="B184" s="127"/>
      <c r="C184" s="79" t="s">
        <v>5</v>
      </c>
      <c r="D184" s="79" t="s">
        <v>2914</v>
      </c>
      <c r="E184" s="79" t="s">
        <v>2689</v>
      </c>
      <c r="F184" s="79" t="s">
        <v>2856</v>
      </c>
      <c r="G184" s="79" t="s">
        <v>2865</v>
      </c>
      <c r="H184" s="84" t="s">
        <v>3333</v>
      </c>
      <c r="I184" s="79" t="s">
        <v>3000</v>
      </c>
      <c r="J184" s="85">
        <v>45111</v>
      </c>
      <c r="K184" s="85"/>
      <c r="L184" s="85"/>
      <c r="M184" s="122">
        <v>150000</v>
      </c>
      <c r="N184" s="85">
        <v>45103</v>
      </c>
      <c r="O184" s="85">
        <v>45833</v>
      </c>
      <c r="P184" s="114"/>
      <c r="Q184" s="78" t="s">
        <v>722</v>
      </c>
      <c r="T184" s="79" t="s">
        <v>3334</v>
      </c>
      <c r="U184" s="78"/>
    </row>
    <row r="185" spans="1:21" ht="27" hidden="1" customHeight="1" x14ac:dyDescent="0.3">
      <c r="A185" s="78">
        <f>-1 * (ROW() - ROW(Tabelle1[[#Headers],['#]])) + 635</f>
        <v>452</v>
      </c>
      <c r="B185" s="78"/>
      <c r="C185" s="79" t="s">
        <v>2804</v>
      </c>
      <c r="D185" s="79" t="s">
        <v>2929</v>
      </c>
      <c r="E185" s="111" t="s">
        <v>3335</v>
      </c>
      <c r="F185" s="79" t="s">
        <v>2856</v>
      </c>
      <c r="G185" s="79" t="s">
        <v>2865</v>
      </c>
      <c r="H185" s="84" t="s">
        <v>3336</v>
      </c>
      <c r="I185" s="79" t="s">
        <v>2875</v>
      </c>
      <c r="J185" s="85">
        <v>45084</v>
      </c>
      <c r="K185" s="85"/>
      <c r="L185" s="79"/>
      <c r="M185" s="122">
        <v>10500</v>
      </c>
      <c r="N185" s="85">
        <v>45088</v>
      </c>
      <c r="O185" s="85">
        <v>45453</v>
      </c>
      <c r="P185" s="114"/>
      <c r="Q185" s="78" t="s">
        <v>722</v>
      </c>
      <c r="U185" s="78"/>
    </row>
    <row r="186" spans="1:21" ht="27" hidden="1" customHeight="1" x14ac:dyDescent="0.3">
      <c r="A186" s="78">
        <f>-1 * (ROW() - ROW(Tabelle1[[#Headers],['#]])) + 635</f>
        <v>451</v>
      </c>
      <c r="B186" s="78"/>
      <c r="C186" s="79" t="s">
        <v>393</v>
      </c>
      <c r="D186" s="79" t="s">
        <v>2950</v>
      </c>
      <c r="E186" s="79" t="s">
        <v>1692</v>
      </c>
      <c r="F186" s="79" t="s">
        <v>2856</v>
      </c>
      <c r="G186" s="79" t="s">
        <v>2865</v>
      </c>
      <c r="H186" s="84" t="s">
        <v>3337</v>
      </c>
      <c r="I186" s="79" t="s">
        <v>3141</v>
      </c>
      <c r="J186" s="85">
        <v>45107</v>
      </c>
      <c r="K186" s="85"/>
      <c r="L186" s="79"/>
      <c r="M186" s="122">
        <v>0</v>
      </c>
      <c r="N186" s="85">
        <v>45108</v>
      </c>
      <c r="O186" s="85">
        <v>45473</v>
      </c>
      <c r="P186" s="114"/>
      <c r="Q186" s="78" t="s">
        <v>770</v>
      </c>
      <c r="U186" s="78"/>
    </row>
    <row r="187" spans="1:21" ht="27" hidden="1" customHeight="1" x14ac:dyDescent="0.3">
      <c r="A187" s="78">
        <f>-1 * (ROW() - ROW(Tabelle1[[#Headers],['#]])) + 635</f>
        <v>450</v>
      </c>
      <c r="B187" s="78"/>
      <c r="C187" s="79" t="s">
        <v>3299</v>
      </c>
      <c r="D187" s="79" t="s">
        <v>3338</v>
      </c>
      <c r="E187" s="79" t="s">
        <v>3129</v>
      </c>
      <c r="F187" s="79" t="s">
        <v>2869</v>
      </c>
      <c r="G187" s="79"/>
      <c r="H187" s="84" t="s">
        <v>3339</v>
      </c>
      <c r="I187" s="79" t="s">
        <v>3141</v>
      </c>
      <c r="J187" s="85"/>
      <c r="K187" s="85"/>
      <c r="L187" s="85"/>
      <c r="M187" s="122"/>
      <c r="N187" s="78"/>
      <c r="O187" s="85">
        <v>45077</v>
      </c>
      <c r="P187" s="114" t="s">
        <v>3340</v>
      </c>
      <c r="T187" s="79" t="s">
        <v>3341</v>
      </c>
      <c r="U187" s="78"/>
    </row>
    <row r="188" spans="1:21" ht="51" hidden="1" customHeight="1" x14ac:dyDescent="0.3">
      <c r="A188" s="78">
        <f>-1 * (ROW() - ROW(Tabelle1[[#Headers],['#]])) + 635</f>
        <v>449</v>
      </c>
      <c r="B188" s="78"/>
      <c r="C188" s="79" t="s">
        <v>2804</v>
      </c>
      <c r="D188" s="79" t="s">
        <v>2929</v>
      </c>
      <c r="E188" s="111" t="s">
        <v>3129</v>
      </c>
      <c r="F188" s="79" t="s">
        <v>2856</v>
      </c>
      <c r="G188" s="79" t="s">
        <v>2865</v>
      </c>
      <c r="H188" s="84" t="s">
        <v>3342</v>
      </c>
      <c r="I188" s="87" t="s">
        <v>2875</v>
      </c>
      <c r="J188" s="85">
        <v>45077</v>
      </c>
      <c r="K188" s="85"/>
      <c r="L188" s="79"/>
      <c r="M188" s="122">
        <v>500000</v>
      </c>
      <c r="N188" s="85">
        <v>45077</v>
      </c>
      <c r="O188" s="85">
        <v>45442</v>
      </c>
      <c r="P188" s="114"/>
      <c r="Q188" s="78" t="s">
        <v>722</v>
      </c>
      <c r="T188" s="79" t="s">
        <v>3343</v>
      </c>
      <c r="U188" s="78"/>
    </row>
    <row r="189" spans="1:21" ht="27" hidden="1" customHeight="1" x14ac:dyDescent="0.3">
      <c r="A189" s="78">
        <f>-1 * (ROW() - ROW(Tabelle1[[#Headers],['#]])) + 635</f>
        <v>448</v>
      </c>
      <c r="B189" s="78"/>
      <c r="C189" s="79" t="s">
        <v>2145</v>
      </c>
      <c r="D189" s="79" t="s">
        <v>3202</v>
      </c>
      <c r="E189" s="111" t="s">
        <v>3129</v>
      </c>
      <c r="F189" s="79" t="s">
        <v>2856</v>
      </c>
      <c r="G189" s="79" t="s">
        <v>2865</v>
      </c>
      <c r="H189" s="84" t="s">
        <v>3344</v>
      </c>
      <c r="I189" s="79" t="s">
        <v>3141</v>
      </c>
      <c r="J189" s="85">
        <v>45062</v>
      </c>
      <c r="K189" s="85"/>
      <c r="L189" s="79"/>
      <c r="M189" s="122">
        <v>5000000</v>
      </c>
      <c r="N189" s="85">
        <v>45056</v>
      </c>
      <c r="O189" s="85">
        <v>45421</v>
      </c>
      <c r="P189" s="114"/>
      <c r="Q189" s="78" t="s">
        <v>722</v>
      </c>
      <c r="T189" s="79" t="s">
        <v>3345</v>
      </c>
      <c r="U189" s="78"/>
    </row>
    <row r="190" spans="1:21" ht="27" hidden="1" customHeight="1" x14ac:dyDescent="0.3">
      <c r="A190" s="78">
        <f>-1 * (ROW() - ROW(Tabelle1[[#Headers],['#]])) + 635</f>
        <v>447</v>
      </c>
      <c r="B190" s="78"/>
      <c r="C190" s="79" t="s">
        <v>2804</v>
      </c>
      <c r="D190" s="79" t="s">
        <v>2929</v>
      </c>
      <c r="E190" s="111" t="s">
        <v>3346</v>
      </c>
      <c r="F190" s="79" t="s">
        <v>2856</v>
      </c>
      <c r="G190" s="79" t="s">
        <v>2865</v>
      </c>
      <c r="H190" s="84" t="s">
        <v>3347</v>
      </c>
      <c r="I190" s="79" t="s">
        <v>3141</v>
      </c>
      <c r="J190" s="85">
        <v>44935</v>
      </c>
      <c r="K190" s="85" t="s">
        <v>3340</v>
      </c>
      <c r="L190" s="79"/>
      <c r="M190" s="123">
        <v>104000</v>
      </c>
      <c r="N190" s="85">
        <v>44958</v>
      </c>
      <c r="O190" s="85">
        <v>45322</v>
      </c>
      <c r="P190" s="114"/>
      <c r="Q190" s="78" t="s">
        <v>722</v>
      </c>
      <c r="T190" s="123" t="s">
        <v>3348</v>
      </c>
      <c r="U190" s="78"/>
    </row>
    <row r="191" spans="1:21" ht="27" hidden="1" customHeight="1" x14ac:dyDescent="0.3">
      <c r="A191" s="78">
        <f>-1 * (ROW() - ROW(Tabelle1[[#Headers],['#]])) + 635</f>
        <v>446</v>
      </c>
      <c r="B191" s="78"/>
      <c r="C191" s="78" t="s">
        <v>5</v>
      </c>
      <c r="D191" s="78" t="s">
        <v>2877</v>
      </c>
      <c r="E191" s="78" t="s">
        <v>3033</v>
      </c>
      <c r="F191" s="78" t="s">
        <v>2879</v>
      </c>
      <c r="G191" s="78" t="s">
        <v>2865</v>
      </c>
      <c r="H191" s="84" t="s">
        <v>3349</v>
      </c>
      <c r="I191" s="79" t="s">
        <v>3152</v>
      </c>
      <c r="J191" s="85"/>
      <c r="K191" s="85"/>
      <c r="L191" s="87"/>
      <c r="M191" s="122">
        <v>120000</v>
      </c>
      <c r="N191" s="85">
        <v>45323</v>
      </c>
      <c r="O191" s="85">
        <v>45657</v>
      </c>
      <c r="P191" s="85"/>
      <c r="Q191" s="85"/>
      <c r="R191" s="85"/>
      <c r="S191" s="85"/>
      <c r="T191" s="85" t="s">
        <v>3350</v>
      </c>
      <c r="U191" s="85"/>
    </row>
    <row r="192" spans="1:21" ht="27" hidden="1" customHeight="1" x14ac:dyDescent="0.3">
      <c r="A192" s="78">
        <f>-1 * (ROW() - ROW(Tabelle1[[#Headers],['#]])) + 635</f>
        <v>445</v>
      </c>
      <c r="B192" s="78"/>
      <c r="C192" s="79" t="s">
        <v>2804</v>
      </c>
      <c r="D192" s="79" t="s">
        <v>2929</v>
      </c>
      <c r="E192" s="111" t="s">
        <v>2863</v>
      </c>
      <c r="F192" s="79" t="s">
        <v>2856</v>
      </c>
      <c r="G192" s="79" t="s">
        <v>2865</v>
      </c>
      <c r="H192" s="84" t="s">
        <v>3351</v>
      </c>
      <c r="I192" s="79" t="s">
        <v>3141</v>
      </c>
      <c r="J192" s="85">
        <v>44959</v>
      </c>
      <c r="K192" s="85" t="s">
        <v>3340</v>
      </c>
      <c r="L192" s="79"/>
      <c r="M192" s="123">
        <v>625000</v>
      </c>
      <c r="N192" s="85">
        <v>44958</v>
      </c>
      <c r="O192" s="85">
        <v>45322</v>
      </c>
      <c r="P192" s="114"/>
      <c r="Q192" s="78" t="s">
        <v>722</v>
      </c>
      <c r="T192" s="123" t="s">
        <v>3352</v>
      </c>
      <c r="U192" s="78"/>
    </row>
    <row r="193" spans="1:21" ht="27" hidden="1" customHeight="1" x14ac:dyDescent="0.3">
      <c r="A193" s="78">
        <f>-1 * (ROW() - ROW(Tabelle1[[#Headers],['#]])) + 635</f>
        <v>444</v>
      </c>
      <c r="B193" s="78"/>
      <c r="C193" s="79" t="s">
        <v>5</v>
      </c>
      <c r="D193" s="79" t="s">
        <v>2877</v>
      </c>
      <c r="E193" s="111" t="s">
        <v>3033</v>
      </c>
      <c r="F193" s="79" t="s">
        <v>2879</v>
      </c>
      <c r="G193" s="79" t="s">
        <v>2865</v>
      </c>
      <c r="H193" s="84" t="s">
        <v>3353</v>
      </c>
      <c r="I193" s="79" t="s">
        <v>3152</v>
      </c>
      <c r="J193" s="85">
        <v>44889</v>
      </c>
      <c r="K193" s="85" t="s">
        <v>3340</v>
      </c>
      <c r="L193" s="85"/>
      <c r="M193" s="122">
        <v>198000</v>
      </c>
      <c r="N193" s="85">
        <v>44774</v>
      </c>
      <c r="O193" s="85">
        <v>45291</v>
      </c>
      <c r="P193" s="114"/>
      <c r="Q193" s="78" t="s">
        <v>722</v>
      </c>
      <c r="T193" s="79" t="s">
        <v>3354</v>
      </c>
      <c r="U193" s="147" t="s">
        <v>3332</v>
      </c>
    </row>
    <row r="194" spans="1:21" ht="27" hidden="1" customHeight="1" x14ac:dyDescent="0.3">
      <c r="A194" s="78">
        <f>-1 * (ROW() - ROW(Tabelle1[[#Headers],['#]])) + 635</f>
        <v>443</v>
      </c>
      <c r="B194" s="78"/>
      <c r="C194" s="79" t="s">
        <v>2804</v>
      </c>
      <c r="D194" s="79" t="s">
        <v>2929</v>
      </c>
      <c r="E194" s="111" t="s">
        <v>3355</v>
      </c>
      <c r="F194" s="79" t="s">
        <v>2856</v>
      </c>
      <c r="G194" s="79" t="s">
        <v>2865</v>
      </c>
      <c r="H194" s="84" t="s">
        <v>3356</v>
      </c>
      <c r="I194" s="87" t="s">
        <v>2875</v>
      </c>
      <c r="J194" s="85">
        <v>44935</v>
      </c>
      <c r="K194" s="85" t="s">
        <v>3340</v>
      </c>
      <c r="L194" s="85"/>
      <c r="M194" s="122">
        <v>313000</v>
      </c>
      <c r="N194" s="85">
        <v>44958</v>
      </c>
      <c r="O194" s="85">
        <v>45322</v>
      </c>
      <c r="P194" s="114"/>
      <c r="Q194" s="78" t="s">
        <v>722</v>
      </c>
      <c r="T194" s="79" t="s">
        <v>3357</v>
      </c>
      <c r="U194" s="78"/>
    </row>
    <row r="195" spans="1:21" ht="27" hidden="1" customHeight="1" x14ac:dyDescent="0.3">
      <c r="A195" s="78">
        <f>-1 * (ROW() - ROW(Tabelle1[[#Headers],['#]])) + 635</f>
        <v>442</v>
      </c>
      <c r="B195" s="78"/>
      <c r="C195" s="79" t="s">
        <v>5</v>
      </c>
      <c r="D195" s="79" t="s">
        <v>2914</v>
      </c>
      <c r="E195" s="111" t="s">
        <v>3073</v>
      </c>
      <c r="F195" s="79" t="s">
        <v>2856</v>
      </c>
      <c r="G195" s="79" t="s">
        <v>2865</v>
      </c>
      <c r="H195" s="84" t="s">
        <v>3358</v>
      </c>
      <c r="I195" s="79" t="s">
        <v>3152</v>
      </c>
      <c r="J195" s="85">
        <v>45062</v>
      </c>
      <c r="K195" s="85"/>
      <c r="L195" s="85"/>
      <c r="M195" s="122">
        <v>120000</v>
      </c>
      <c r="N195" s="85">
        <v>45061</v>
      </c>
      <c r="O195" s="85">
        <v>45291</v>
      </c>
      <c r="P195" s="114"/>
      <c r="Q195" s="78" t="s">
        <v>722</v>
      </c>
      <c r="R195" s="124">
        <v>0.3</v>
      </c>
      <c r="T195" s="79" t="s">
        <v>3359</v>
      </c>
      <c r="U195" s="78"/>
    </row>
    <row r="196" spans="1:21" ht="27" hidden="1" customHeight="1" x14ac:dyDescent="0.3">
      <c r="A196" s="78">
        <f>-1 * (ROW() - ROW(Tabelle1[[#Headers],['#]])) + 635</f>
        <v>441</v>
      </c>
      <c r="B196" s="78"/>
      <c r="C196" s="79" t="s">
        <v>393</v>
      </c>
      <c r="D196" s="79" t="s">
        <v>3360</v>
      </c>
      <c r="E196" s="79" t="s">
        <v>3361</v>
      </c>
      <c r="F196" s="79" t="s">
        <v>2856</v>
      </c>
      <c r="G196" s="79"/>
      <c r="H196" s="84" t="s">
        <v>3362</v>
      </c>
      <c r="I196" s="79" t="s">
        <v>3141</v>
      </c>
      <c r="J196" s="85">
        <v>45044</v>
      </c>
      <c r="K196" s="85"/>
      <c r="L196" s="85"/>
      <c r="M196" s="122" t="s">
        <v>3363</v>
      </c>
      <c r="N196" s="85">
        <v>45041</v>
      </c>
      <c r="O196" s="85">
        <v>45503</v>
      </c>
      <c r="P196" s="114" t="s">
        <v>1906</v>
      </c>
      <c r="T196" s="79" t="s">
        <v>3364</v>
      </c>
      <c r="U196" s="78"/>
    </row>
    <row r="197" spans="1:21" ht="27" hidden="1" customHeight="1" x14ac:dyDescent="0.3">
      <c r="A197" s="78">
        <f>-1 * (ROW() - ROW(Tabelle1[[#Headers],['#]])) + 635</f>
        <v>440</v>
      </c>
      <c r="B197" s="78"/>
      <c r="C197" s="79" t="s">
        <v>393</v>
      </c>
      <c r="D197" s="79" t="s">
        <v>3360</v>
      </c>
      <c r="E197" s="79" t="s">
        <v>3355</v>
      </c>
      <c r="F197" s="79" t="s">
        <v>2856</v>
      </c>
      <c r="G197" s="79" t="s">
        <v>2857</v>
      </c>
      <c r="H197" s="84" t="s">
        <v>3365</v>
      </c>
      <c r="I197" s="79" t="s">
        <v>3141</v>
      </c>
      <c r="J197" s="85">
        <v>45041</v>
      </c>
      <c r="K197" s="85"/>
      <c r="L197" s="85"/>
      <c r="M197" s="122"/>
      <c r="N197" s="85">
        <v>45037</v>
      </c>
      <c r="O197" s="85">
        <v>45503</v>
      </c>
      <c r="P197" s="114" t="s">
        <v>1906</v>
      </c>
      <c r="T197" s="79" t="s">
        <v>3364</v>
      </c>
      <c r="U197" s="78"/>
    </row>
    <row r="198" spans="1:21" ht="27" hidden="1" customHeight="1" x14ac:dyDescent="0.3">
      <c r="A198" s="78">
        <f>-1 * (ROW() - ROW(Tabelle1[[#Headers],['#]])) + 635</f>
        <v>439</v>
      </c>
      <c r="B198" s="78"/>
      <c r="C198" s="79" t="s">
        <v>5</v>
      </c>
      <c r="D198" s="79" t="s">
        <v>2877</v>
      </c>
      <c r="E198" s="111" t="s">
        <v>3366</v>
      </c>
      <c r="F198" s="79" t="s">
        <v>2856</v>
      </c>
      <c r="G198" s="79" t="s">
        <v>2865</v>
      </c>
      <c r="H198" s="84" t="s">
        <v>3367</v>
      </c>
      <c r="I198" s="79" t="s">
        <v>3141</v>
      </c>
      <c r="J198" s="85">
        <v>45014</v>
      </c>
      <c r="K198" s="85"/>
      <c r="L198" s="85"/>
      <c r="M198" s="122">
        <v>150000</v>
      </c>
      <c r="N198" s="85">
        <v>45017</v>
      </c>
      <c r="O198" s="85">
        <v>45412</v>
      </c>
      <c r="P198" s="114"/>
      <c r="Q198" s="78" t="s">
        <v>722</v>
      </c>
      <c r="R198" s="124">
        <v>0.4</v>
      </c>
      <c r="T198" s="79" t="s">
        <v>3368</v>
      </c>
      <c r="U198" s="78"/>
    </row>
    <row r="199" spans="1:21" ht="27" hidden="1" customHeight="1" x14ac:dyDescent="0.3">
      <c r="A199" s="127">
        <f>-1 * (ROW() - ROW(Tabelle1[[#Headers],['#]])) + 635</f>
        <v>438</v>
      </c>
      <c r="B199" s="127"/>
      <c r="C199" s="79" t="s">
        <v>5</v>
      </c>
      <c r="D199" s="79" t="s">
        <v>2877</v>
      </c>
      <c r="E199" s="111" t="s">
        <v>3304</v>
      </c>
      <c r="F199" s="79" t="s">
        <v>2856</v>
      </c>
      <c r="G199" s="79" t="s">
        <v>2865</v>
      </c>
      <c r="H199" s="84" t="s">
        <v>3369</v>
      </c>
      <c r="I199" s="79" t="s">
        <v>3141</v>
      </c>
      <c r="J199" s="85">
        <v>45021</v>
      </c>
      <c r="K199" s="85"/>
      <c r="L199" s="85"/>
      <c r="M199" s="122">
        <v>500000</v>
      </c>
      <c r="N199" s="85">
        <v>45017</v>
      </c>
      <c r="O199" s="85">
        <v>45412</v>
      </c>
      <c r="P199" s="114"/>
      <c r="Q199" s="78" t="s">
        <v>722</v>
      </c>
      <c r="T199" s="79" t="s">
        <v>3370</v>
      </c>
      <c r="U199" s="78"/>
    </row>
    <row r="200" spans="1:21" ht="27" hidden="1" customHeight="1" x14ac:dyDescent="0.3">
      <c r="A200" s="127">
        <f>-1 * (ROW() - ROW(Tabelle1[[#Headers],['#]])) + 635</f>
        <v>437</v>
      </c>
      <c r="B200" s="127"/>
      <c r="C200" s="79" t="s">
        <v>5</v>
      </c>
      <c r="D200" s="79" t="s">
        <v>2877</v>
      </c>
      <c r="E200" s="111" t="s">
        <v>3104</v>
      </c>
      <c r="F200" s="79" t="s">
        <v>2856</v>
      </c>
      <c r="G200" s="79" t="s">
        <v>2865</v>
      </c>
      <c r="H200" s="84" t="s">
        <v>3371</v>
      </c>
      <c r="I200" s="79" t="s">
        <v>2875</v>
      </c>
      <c r="J200" s="85">
        <v>45040</v>
      </c>
      <c r="K200" s="85"/>
      <c r="L200" s="85"/>
      <c r="M200" s="122">
        <v>500000</v>
      </c>
      <c r="N200" s="85">
        <v>45017</v>
      </c>
      <c r="O200" s="85">
        <v>45412</v>
      </c>
      <c r="P200" s="114"/>
      <c r="Q200" s="78" t="s">
        <v>722</v>
      </c>
      <c r="T200" s="79" t="s">
        <v>3372</v>
      </c>
      <c r="U200" s="78"/>
    </row>
    <row r="201" spans="1:21" s="89" customFormat="1" ht="27" hidden="1" customHeight="1" x14ac:dyDescent="0.3">
      <c r="A201" s="127">
        <f>-1 * (ROW() - ROW(Tabelle1[[#Headers],['#]])) + 635</f>
        <v>436</v>
      </c>
      <c r="B201" s="127"/>
      <c r="C201" s="79" t="s">
        <v>5</v>
      </c>
      <c r="D201" s="79" t="s">
        <v>2877</v>
      </c>
      <c r="E201" s="111" t="s">
        <v>3129</v>
      </c>
      <c r="F201" s="79" t="s">
        <v>2856</v>
      </c>
      <c r="G201" s="79" t="s">
        <v>2865</v>
      </c>
      <c r="H201" s="84" t="s">
        <v>3373</v>
      </c>
      <c r="I201" s="79" t="s">
        <v>3152</v>
      </c>
      <c r="J201" s="85">
        <v>45014</v>
      </c>
      <c r="K201" s="85"/>
      <c r="L201" s="85"/>
      <c r="M201" s="122">
        <v>500000</v>
      </c>
      <c r="N201" s="85">
        <v>45017</v>
      </c>
      <c r="O201" s="85">
        <v>45502</v>
      </c>
      <c r="P201" s="114"/>
      <c r="Q201" s="78" t="s">
        <v>722</v>
      </c>
      <c r="R201" s="124">
        <v>0.1</v>
      </c>
      <c r="S201" s="78"/>
      <c r="T201" s="79" t="s">
        <v>3374</v>
      </c>
      <c r="U201" s="78"/>
    </row>
    <row r="202" spans="1:21" ht="27" hidden="1" customHeight="1" x14ac:dyDescent="0.3">
      <c r="A202" s="127">
        <f>-1 * (ROW() - ROW(Tabelle1[[#Headers],['#]])) + 635</f>
        <v>435</v>
      </c>
      <c r="B202" s="127"/>
      <c r="C202" s="79" t="s">
        <v>5</v>
      </c>
      <c r="D202" s="79" t="s">
        <v>2877</v>
      </c>
      <c r="E202" s="111" t="s">
        <v>3355</v>
      </c>
      <c r="F202" s="79" t="s">
        <v>2856</v>
      </c>
      <c r="G202" s="79" t="s">
        <v>2865</v>
      </c>
      <c r="H202" s="84" t="s">
        <v>3375</v>
      </c>
      <c r="I202" s="79" t="s">
        <v>2875</v>
      </c>
      <c r="J202" s="85">
        <v>45014</v>
      </c>
      <c r="K202" s="85"/>
      <c r="L202" s="85"/>
      <c r="M202" s="122">
        <v>500000</v>
      </c>
      <c r="N202" s="85">
        <v>45017</v>
      </c>
      <c r="O202" s="85">
        <v>45382</v>
      </c>
      <c r="P202" s="114"/>
      <c r="Q202" s="78" t="s">
        <v>722</v>
      </c>
      <c r="R202" s="124">
        <v>0.1</v>
      </c>
      <c r="T202" s="79" t="s">
        <v>3376</v>
      </c>
      <c r="U202" s="78"/>
    </row>
    <row r="203" spans="1:21" ht="27" hidden="1" customHeight="1" x14ac:dyDescent="0.3">
      <c r="A203" s="127">
        <f>-1 * (ROW() - ROW(Tabelle1[[#Headers],['#]])) + 635</f>
        <v>434</v>
      </c>
      <c r="B203" s="127"/>
      <c r="C203" s="79" t="s">
        <v>5</v>
      </c>
      <c r="D203" s="79" t="s">
        <v>2877</v>
      </c>
      <c r="E203" s="111" t="s">
        <v>3377</v>
      </c>
      <c r="F203" s="79" t="s">
        <v>2856</v>
      </c>
      <c r="G203" s="79" t="s">
        <v>2865</v>
      </c>
      <c r="H203" s="84" t="s">
        <v>3378</v>
      </c>
      <c r="I203" s="79" t="s">
        <v>2875</v>
      </c>
      <c r="J203" s="85">
        <v>45014</v>
      </c>
      <c r="K203" s="85"/>
      <c r="L203" s="85"/>
      <c r="M203" s="122">
        <v>500000</v>
      </c>
      <c r="N203" s="85">
        <v>45017</v>
      </c>
      <c r="O203" s="85">
        <v>45382</v>
      </c>
      <c r="P203" s="114"/>
      <c r="Q203" s="78" t="s">
        <v>722</v>
      </c>
      <c r="R203" s="124">
        <v>0.1</v>
      </c>
      <c r="T203" s="79" t="s">
        <v>3379</v>
      </c>
      <c r="U203" s="78"/>
    </row>
    <row r="204" spans="1:21" s="89" customFormat="1" ht="27" hidden="1" customHeight="1" x14ac:dyDescent="0.3">
      <c r="A204" s="78">
        <f>-1 * (ROW() - ROW(Tabelle1[[#Headers],['#]])) + 635</f>
        <v>433</v>
      </c>
      <c r="B204" s="78"/>
      <c r="C204" s="79" t="s">
        <v>3380</v>
      </c>
      <c r="D204" s="79" t="s">
        <v>2012</v>
      </c>
      <c r="E204" s="79" t="s">
        <v>3200</v>
      </c>
      <c r="F204" s="79" t="s">
        <v>2856</v>
      </c>
      <c r="G204" s="79" t="s">
        <v>2857</v>
      </c>
      <c r="H204" s="84" t="s">
        <v>3381</v>
      </c>
      <c r="I204" s="79" t="s">
        <v>3141</v>
      </c>
      <c r="J204" s="85">
        <v>45002</v>
      </c>
      <c r="K204" s="85"/>
      <c r="L204" s="85"/>
      <c r="M204" s="122" t="s">
        <v>3382</v>
      </c>
      <c r="N204" s="85">
        <v>45002</v>
      </c>
      <c r="O204" s="85">
        <v>45138</v>
      </c>
      <c r="P204" s="114" t="s">
        <v>1906</v>
      </c>
      <c r="Q204" s="78"/>
      <c r="R204" s="78"/>
      <c r="S204" s="78"/>
      <c r="T204" s="79" t="s">
        <v>3383</v>
      </c>
      <c r="U204" s="78"/>
    </row>
    <row r="205" spans="1:21" ht="27" hidden="1" customHeight="1" x14ac:dyDescent="0.3">
      <c r="A205" s="78">
        <f>-1 * (ROW() - ROW(Tabelle1[[#Headers],['#]])) + 635</f>
        <v>432</v>
      </c>
      <c r="B205" s="78"/>
      <c r="C205" s="79" t="s">
        <v>3380</v>
      </c>
      <c r="D205" s="79" t="s">
        <v>2012</v>
      </c>
      <c r="E205" s="79" t="s">
        <v>3384</v>
      </c>
      <c r="F205" s="79" t="s">
        <v>2856</v>
      </c>
      <c r="G205" s="79" t="s">
        <v>2857</v>
      </c>
      <c r="H205" s="84" t="s">
        <v>3385</v>
      </c>
      <c r="I205" s="79" t="s">
        <v>3141</v>
      </c>
      <c r="J205" s="85">
        <v>45002</v>
      </c>
      <c r="K205" s="85"/>
      <c r="L205" s="85"/>
      <c r="M205" s="122" t="s">
        <v>3382</v>
      </c>
      <c r="N205" s="85">
        <v>45002</v>
      </c>
      <c r="O205" s="85">
        <v>45138</v>
      </c>
      <c r="P205" s="114" t="s">
        <v>1906</v>
      </c>
      <c r="T205" s="79" t="s">
        <v>3383</v>
      </c>
      <c r="U205" s="78"/>
    </row>
    <row r="206" spans="1:21" ht="36.75" hidden="1" customHeight="1" x14ac:dyDescent="0.3">
      <c r="A206" s="78">
        <f>-1 * (ROW() - ROW(Tabelle1[[#Headers],['#]])) + 635</f>
        <v>431</v>
      </c>
      <c r="B206" s="78"/>
      <c r="C206" s="79" t="s">
        <v>1997</v>
      </c>
      <c r="D206" s="79" t="s">
        <v>3386</v>
      </c>
      <c r="E206" s="79" t="s">
        <v>2939</v>
      </c>
      <c r="F206" s="79" t="s">
        <v>2856</v>
      </c>
      <c r="G206" s="79"/>
      <c r="H206" s="84" t="s">
        <v>3387</v>
      </c>
      <c r="I206" s="79" t="s">
        <v>3141</v>
      </c>
      <c r="J206" s="85">
        <v>45012</v>
      </c>
      <c r="K206" s="85"/>
      <c r="L206" s="85"/>
      <c r="M206" s="122"/>
      <c r="N206" s="78"/>
      <c r="O206" s="78"/>
      <c r="P206" s="114" t="s">
        <v>3340</v>
      </c>
      <c r="U206" s="78"/>
    </row>
    <row r="207" spans="1:21" ht="27" hidden="1" customHeight="1" x14ac:dyDescent="0.3">
      <c r="A207" s="78">
        <f>-1 * (ROW() - ROW(Tabelle1[[#Headers],['#]])) + 635</f>
        <v>430</v>
      </c>
      <c r="B207" s="78"/>
      <c r="C207" s="79" t="s">
        <v>1997</v>
      </c>
      <c r="D207" s="79" t="s">
        <v>3386</v>
      </c>
      <c r="E207" s="79" t="s">
        <v>276</v>
      </c>
      <c r="F207" s="79" t="s">
        <v>2856</v>
      </c>
      <c r="G207" s="79"/>
      <c r="H207" s="84" t="s">
        <v>3388</v>
      </c>
      <c r="I207" s="79" t="s">
        <v>3141</v>
      </c>
      <c r="J207" s="85">
        <v>45012</v>
      </c>
      <c r="K207" s="85"/>
      <c r="L207" s="85"/>
      <c r="M207" s="122"/>
      <c r="N207" s="78"/>
      <c r="O207" s="78"/>
      <c r="P207" s="114" t="s">
        <v>3340</v>
      </c>
      <c r="U207" s="78"/>
    </row>
    <row r="208" spans="1:21" ht="27" hidden="1" customHeight="1" x14ac:dyDescent="0.3">
      <c r="A208" s="78">
        <f>-1 * (ROW() - ROW(Tabelle1[[#Headers],['#]])) + 635</f>
        <v>429</v>
      </c>
      <c r="B208" s="78"/>
      <c r="C208" s="79" t="s">
        <v>1997</v>
      </c>
      <c r="D208" s="79" t="s">
        <v>3386</v>
      </c>
      <c r="E208" s="79" t="s">
        <v>3389</v>
      </c>
      <c r="F208" s="79" t="s">
        <v>2856</v>
      </c>
      <c r="G208" s="79"/>
      <c r="H208" s="84" t="s">
        <v>3390</v>
      </c>
      <c r="I208" s="79" t="s">
        <v>3141</v>
      </c>
      <c r="J208" s="85">
        <v>45019</v>
      </c>
      <c r="K208" s="85"/>
      <c r="L208" s="85"/>
      <c r="M208" s="122"/>
      <c r="N208" s="78"/>
      <c r="O208" s="78"/>
      <c r="P208" s="114" t="s">
        <v>3340</v>
      </c>
      <c r="T208" s="79" t="s">
        <v>3391</v>
      </c>
      <c r="U208" s="78"/>
    </row>
    <row r="209" spans="1:21" ht="27" hidden="1" customHeight="1" x14ac:dyDescent="0.3">
      <c r="A209" s="78">
        <f>-1 * (ROW() - ROW(Tabelle1[[#Headers],['#]])) + 635</f>
        <v>428</v>
      </c>
      <c r="B209" s="78"/>
      <c r="C209" s="79" t="s">
        <v>5</v>
      </c>
      <c r="D209" s="79" t="s">
        <v>2877</v>
      </c>
      <c r="E209" s="111" t="s">
        <v>3084</v>
      </c>
      <c r="F209" s="79" t="s">
        <v>2856</v>
      </c>
      <c r="G209" s="79" t="s">
        <v>2865</v>
      </c>
      <c r="H209" s="84" t="s">
        <v>3392</v>
      </c>
      <c r="I209" s="79" t="s">
        <v>3141</v>
      </c>
      <c r="J209" s="85">
        <v>44995</v>
      </c>
      <c r="K209" s="85"/>
      <c r="L209" s="85"/>
      <c r="M209" s="122">
        <v>160000</v>
      </c>
      <c r="N209" s="85">
        <v>45047</v>
      </c>
      <c r="O209" s="85">
        <v>45412</v>
      </c>
      <c r="P209" s="114"/>
      <c r="Q209" s="78" t="s">
        <v>722</v>
      </c>
      <c r="T209" s="79" t="s">
        <v>3393</v>
      </c>
      <c r="U209" s="78"/>
    </row>
    <row r="210" spans="1:21" ht="27" hidden="1" customHeight="1" x14ac:dyDescent="0.3">
      <c r="A210" s="78">
        <f>-1 * (ROW() - ROW(Tabelle1[[#Headers],['#]])) + 635</f>
        <v>427</v>
      </c>
      <c r="B210" s="78"/>
      <c r="C210" s="79" t="s">
        <v>2145</v>
      </c>
      <c r="D210" s="79" t="s">
        <v>3283</v>
      </c>
      <c r="E210" s="79" t="s">
        <v>3102</v>
      </c>
      <c r="F210" s="79" t="s">
        <v>2856</v>
      </c>
      <c r="G210" s="79"/>
      <c r="H210" s="84" t="s">
        <v>3394</v>
      </c>
      <c r="I210" s="79" t="s">
        <v>3141</v>
      </c>
      <c r="J210" s="85">
        <v>44992</v>
      </c>
      <c r="K210" s="85"/>
      <c r="L210" s="85"/>
      <c r="M210" s="122" t="s">
        <v>3395</v>
      </c>
      <c r="N210" s="85">
        <v>44998</v>
      </c>
      <c r="O210" s="85">
        <v>45169</v>
      </c>
      <c r="P210" s="115" t="s">
        <v>3396</v>
      </c>
      <c r="T210" s="79" t="s">
        <v>3152</v>
      </c>
      <c r="U210" s="78"/>
    </row>
    <row r="211" spans="1:21" ht="27" hidden="1" customHeight="1" x14ac:dyDescent="0.3">
      <c r="A211" s="78">
        <f>-1 * (ROW() - ROW(Tabelle1[[#Headers],['#]])) + 635</f>
        <v>426</v>
      </c>
      <c r="B211" s="78"/>
      <c r="C211" s="79" t="s">
        <v>5</v>
      </c>
      <c r="D211" s="79" t="s">
        <v>2877</v>
      </c>
      <c r="E211" s="111" t="s">
        <v>3397</v>
      </c>
      <c r="F211" s="79" t="s">
        <v>2856</v>
      </c>
      <c r="G211" s="79" t="s">
        <v>2865</v>
      </c>
      <c r="H211" s="84" t="s">
        <v>3398</v>
      </c>
      <c r="I211" s="79" t="s">
        <v>3141</v>
      </c>
      <c r="J211" s="85">
        <v>44992</v>
      </c>
      <c r="K211" s="85"/>
      <c r="L211" s="85"/>
      <c r="M211" s="122">
        <v>10000</v>
      </c>
      <c r="N211" s="85">
        <v>44984</v>
      </c>
      <c r="O211" s="85">
        <v>45348</v>
      </c>
      <c r="P211" s="114"/>
      <c r="Q211" s="78" t="s">
        <v>722</v>
      </c>
      <c r="T211" s="79" t="s">
        <v>3399</v>
      </c>
      <c r="U211" s="78"/>
    </row>
    <row r="212" spans="1:21" ht="27" hidden="1" customHeight="1" x14ac:dyDescent="0.3">
      <c r="A212" s="78">
        <f>-1 * (ROW() - ROW(Tabelle1[[#Headers],['#]])) + 635</f>
        <v>425</v>
      </c>
      <c r="B212" s="78"/>
      <c r="C212" s="79" t="s">
        <v>5</v>
      </c>
      <c r="D212" s="79" t="s">
        <v>3400</v>
      </c>
      <c r="E212" s="78" t="s">
        <v>3401</v>
      </c>
      <c r="F212" s="79" t="s">
        <v>2856</v>
      </c>
      <c r="G212" s="78"/>
      <c r="H212" s="84" t="s">
        <v>3402</v>
      </c>
      <c r="I212" s="79" t="s">
        <v>3141</v>
      </c>
      <c r="J212" s="85">
        <v>44959</v>
      </c>
      <c r="K212" s="85" t="s">
        <v>3340</v>
      </c>
      <c r="L212" s="85"/>
      <c r="M212" s="122" t="s">
        <v>3403</v>
      </c>
      <c r="N212" s="85">
        <v>44949</v>
      </c>
      <c r="O212" s="85">
        <v>44985</v>
      </c>
      <c r="P212" s="114" t="s">
        <v>3340</v>
      </c>
      <c r="U212" s="78"/>
    </row>
    <row r="213" spans="1:21" ht="27" hidden="1" customHeight="1" x14ac:dyDescent="0.3">
      <c r="A213" s="78">
        <f>-1 * (ROW() - ROW(Tabelle1[[#Headers],['#]])) + 635</f>
        <v>424</v>
      </c>
      <c r="B213" s="78"/>
      <c r="C213" s="79" t="s">
        <v>5</v>
      </c>
      <c r="D213" s="79" t="s">
        <v>2877</v>
      </c>
      <c r="E213" s="111" t="s">
        <v>3238</v>
      </c>
      <c r="F213" s="79" t="s">
        <v>2856</v>
      </c>
      <c r="G213" s="79" t="s">
        <v>2865</v>
      </c>
      <c r="H213" s="84" t="s">
        <v>3404</v>
      </c>
      <c r="I213" s="79" t="s">
        <v>3152</v>
      </c>
      <c r="J213" s="85">
        <v>44917</v>
      </c>
      <c r="K213" s="85" t="s">
        <v>3340</v>
      </c>
      <c r="L213" s="85"/>
      <c r="M213" s="122">
        <v>206000</v>
      </c>
      <c r="N213" s="85">
        <v>44927</v>
      </c>
      <c r="O213" s="85">
        <v>45291</v>
      </c>
      <c r="P213" s="114"/>
      <c r="Q213" s="78" t="s">
        <v>722</v>
      </c>
      <c r="R213" s="129">
        <v>0.44900000000000001</v>
      </c>
      <c r="T213" s="79" t="s">
        <v>3405</v>
      </c>
      <c r="U213" s="78"/>
    </row>
    <row r="214" spans="1:21" ht="27" hidden="1" customHeight="1" x14ac:dyDescent="0.3">
      <c r="A214" s="78">
        <f>-1 * (ROW() - ROW(Tabelle1[[#Headers],['#]])) + 635</f>
        <v>423</v>
      </c>
      <c r="B214" s="78"/>
      <c r="C214" s="79" t="s">
        <v>3406</v>
      </c>
      <c r="D214" s="79" t="s">
        <v>3407</v>
      </c>
      <c r="E214" s="79" t="s">
        <v>3355</v>
      </c>
      <c r="F214" s="79" t="s">
        <v>2856</v>
      </c>
      <c r="G214" s="79"/>
      <c r="H214" s="84" t="s">
        <v>3408</v>
      </c>
      <c r="I214" s="79" t="s">
        <v>3141</v>
      </c>
      <c r="J214" s="85">
        <v>44949</v>
      </c>
      <c r="K214" s="85"/>
      <c r="L214" s="85"/>
      <c r="M214" s="122" t="s">
        <v>3409</v>
      </c>
      <c r="N214" s="85">
        <v>44998</v>
      </c>
      <c r="O214" s="85">
        <v>45363</v>
      </c>
      <c r="P214" s="114" t="s">
        <v>3340</v>
      </c>
      <c r="T214" s="79" t="s">
        <v>3410</v>
      </c>
      <c r="U214" s="78"/>
    </row>
    <row r="215" spans="1:21" ht="27" hidden="1" customHeight="1" x14ac:dyDescent="0.3">
      <c r="A215" s="78">
        <f>-1 * (ROW() - ROW(Tabelle1[[#Headers],['#]])) + 635</f>
        <v>422</v>
      </c>
      <c r="B215" s="78"/>
      <c r="C215" s="79" t="s">
        <v>3406</v>
      </c>
      <c r="D215" s="79" t="s">
        <v>3407</v>
      </c>
      <c r="E215" s="79" t="s">
        <v>2943</v>
      </c>
      <c r="F215" s="79" t="s">
        <v>2856</v>
      </c>
      <c r="G215" s="79"/>
      <c r="H215" s="84" t="s">
        <v>3411</v>
      </c>
      <c r="I215" s="79" t="s">
        <v>3141</v>
      </c>
      <c r="J215" s="85">
        <v>44939</v>
      </c>
      <c r="K215" s="85"/>
      <c r="L215" s="85"/>
      <c r="M215" s="122" t="s">
        <v>3409</v>
      </c>
      <c r="N215" s="85">
        <v>44998</v>
      </c>
      <c r="O215" s="85">
        <v>45363</v>
      </c>
      <c r="P215" s="114" t="s">
        <v>3340</v>
      </c>
      <c r="U215" s="78"/>
    </row>
    <row r="216" spans="1:21" ht="27" hidden="1" customHeight="1" x14ac:dyDescent="0.3">
      <c r="A216" s="78">
        <f>-1 * (ROW() - ROW(Tabelle1[[#Headers],['#]])) + 635</f>
        <v>421</v>
      </c>
      <c r="B216" s="78"/>
      <c r="C216" s="79" t="s">
        <v>3406</v>
      </c>
      <c r="D216" s="79" t="s">
        <v>3407</v>
      </c>
      <c r="E216" s="79" t="s">
        <v>3102</v>
      </c>
      <c r="F216" s="79" t="s">
        <v>2856</v>
      </c>
      <c r="G216" s="79"/>
      <c r="H216" s="84" t="s">
        <v>3412</v>
      </c>
      <c r="I216" s="79" t="s">
        <v>3141</v>
      </c>
      <c r="J216" s="85">
        <v>44939</v>
      </c>
      <c r="K216" s="85"/>
      <c r="L216" s="85"/>
      <c r="M216" s="122" t="s">
        <v>3409</v>
      </c>
      <c r="N216" s="85">
        <v>44998</v>
      </c>
      <c r="O216" s="85">
        <v>45363</v>
      </c>
      <c r="P216" s="114" t="s">
        <v>3340</v>
      </c>
      <c r="T216" s="79" t="s">
        <v>2875</v>
      </c>
      <c r="U216" s="78"/>
    </row>
    <row r="217" spans="1:21" ht="27" hidden="1" customHeight="1" x14ac:dyDescent="0.3">
      <c r="A217" s="78">
        <f>-1 * (ROW() - ROW(Tabelle1[[#Headers],['#]])) + 635</f>
        <v>420</v>
      </c>
      <c r="B217" s="78"/>
      <c r="C217" s="79" t="s">
        <v>2145</v>
      </c>
      <c r="D217" s="79" t="s">
        <v>3413</v>
      </c>
      <c r="E217" s="79" t="s">
        <v>3129</v>
      </c>
      <c r="F217" s="79" t="s">
        <v>2856</v>
      </c>
      <c r="G217" s="79"/>
      <c r="H217" s="84"/>
      <c r="I217" s="79" t="s">
        <v>3141</v>
      </c>
      <c r="J217" s="85"/>
      <c r="K217" s="85"/>
      <c r="L217" s="85"/>
      <c r="M217" s="122"/>
      <c r="N217" s="78"/>
      <c r="O217" s="78"/>
      <c r="P217" s="114" t="s">
        <v>3340</v>
      </c>
      <c r="T217" s="79" t="s">
        <v>3414</v>
      </c>
      <c r="U217" s="78"/>
    </row>
    <row r="218" spans="1:21" ht="27" hidden="1" customHeight="1" x14ac:dyDescent="0.3">
      <c r="A218" s="78">
        <f>-1 * (ROW() - ROW(Tabelle1[[#Headers],['#]])) + 635</f>
        <v>419</v>
      </c>
      <c r="B218" s="78"/>
      <c r="C218" s="79" t="s">
        <v>2145</v>
      </c>
      <c r="D218" s="79" t="s">
        <v>3413</v>
      </c>
      <c r="E218" s="79" t="s">
        <v>3415</v>
      </c>
      <c r="F218" s="79" t="s">
        <v>2856</v>
      </c>
      <c r="G218" s="79"/>
      <c r="H218" s="84" t="s">
        <v>3416</v>
      </c>
      <c r="I218" s="79" t="s">
        <v>3141</v>
      </c>
      <c r="J218" s="85"/>
      <c r="K218" s="85"/>
      <c r="L218" s="85"/>
      <c r="M218" s="122"/>
      <c r="N218" s="78"/>
      <c r="O218" s="78"/>
      <c r="P218" s="114" t="s">
        <v>3340</v>
      </c>
      <c r="T218" s="79" t="s">
        <v>3417</v>
      </c>
      <c r="U218" s="78"/>
    </row>
    <row r="219" spans="1:21" ht="27" hidden="1" customHeight="1" x14ac:dyDescent="0.3">
      <c r="A219" s="78">
        <f>-1 * (ROW() - ROW(Tabelle1[[#Headers],['#]])) + 635</f>
        <v>418</v>
      </c>
      <c r="B219" s="78"/>
      <c r="C219" s="79" t="s">
        <v>3418</v>
      </c>
      <c r="D219" s="79" t="s">
        <v>1072</v>
      </c>
      <c r="E219" s="79" t="s">
        <v>3419</v>
      </c>
      <c r="F219" s="79"/>
      <c r="G219" s="79"/>
      <c r="H219" s="84" t="s">
        <v>3420</v>
      </c>
      <c r="I219" s="79" t="s">
        <v>3141</v>
      </c>
      <c r="J219" s="85">
        <v>44956</v>
      </c>
      <c r="K219" s="85"/>
      <c r="L219" s="85"/>
      <c r="M219" s="122" t="s">
        <v>3421</v>
      </c>
      <c r="N219" s="85">
        <v>44927</v>
      </c>
      <c r="O219" s="85">
        <v>45107</v>
      </c>
      <c r="P219" s="114" t="s">
        <v>3340</v>
      </c>
      <c r="U219" s="78"/>
    </row>
    <row r="220" spans="1:21" ht="27" hidden="1" customHeight="1" x14ac:dyDescent="0.3">
      <c r="A220" s="78">
        <f>-1 * (ROW() - ROW(Tabelle1[[#Headers],['#]])) + 635</f>
        <v>417</v>
      </c>
      <c r="B220" s="78"/>
      <c r="C220" s="79" t="s">
        <v>5</v>
      </c>
      <c r="D220" s="79" t="s">
        <v>2877</v>
      </c>
      <c r="E220" s="111" t="s">
        <v>3080</v>
      </c>
      <c r="F220" s="79" t="s">
        <v>2879</v>
      </c>
      <c r="G220" s="79" t="s">
        <v>2865</v>
      </c>
      <c r="H220" s="84" t="s">
        <v>3422</v>
      </c>
      <c r="I220" s="79" t="s">
        <v>3152</v>
      </c>
      <c r="J220" s="85">
        <v>44903</v>
      </c>
      <c r="K220" s="85" t="s">
        <v>3340</v>
      </c>
      <c r="L220" s="85"/>
      <c r="M220" s="122">
        <v>221000</v>
      </c>
      <c r="N220" s="85">
        <v>44774</v>
      </c>
      <c r="O220" s="85">
        <v>45291</v>
      </c>
      <c r="P220" s="114"/>
      <c r="Q220" s="78" t="s">
        <v>722</v>
      </c>
      <c r="T220" s="79" t="s">
        <v>3423</v>
      </c>
      <c r="U220" s="147" t="s">
        <v>3332</v>
      </c>
    </row>
    <row r="221" spans="1:21" ht="27" hidden="1" customHeight="1" x14ac:dyDescent="0.3">
      <c r="A221" s="78">
        <f>-1 * (ROW() - ROW(Tabelle1[[#Headers],['#]])) + 635</f>
        <v>416</v>
      </c>
      <c r="B221" s="78"/>
      <c r="C221" s="79" t="s">
        <v>3424</v>
      </c>
      <c r="D221" s="79" t="s">
        <v>677</v>
      </c>
      <c r="E221" s="111" t="s">
        <v>3064</v>
      </c>
      <c r="F221" s="79" t="s">
        <v>2856</v>
      </c>
      <c r="G221" s="79" t="s">
        <v>3194</v>
      </c>
      <c r="H221" s="84" t="s">
        <v>3425</v>
      </c>
      <c r="I221" s="79" t="s">
        <v>3141</v>
      </c>
      <c r="J221" s="85">
        <v>44907</v>
      </c>
      <c r="K221" s="85" t="s">
        <v>3340</v>
      </c>
      <c r="L221" s="85"/>
      <c r="M221" s="122">
        <v>20400</v>
      </c>
      <c r="N221" s="85">
        <v>44896</v>
      </c>
      <c r="O221" s="85">
        <v>45291</v>
      </c>
      <c r="P221" s="114"/>
      <c r="Q221" s="78" t="s">
        <v>722</v>
      </c>
      <c r="T221" s="79" t="s">
        <v>3426</v>
      </c>
      <c r="U221" s="78"/>
    </row>
    <row r="222" spans="1:21" ht="27" hidden="1" customHeight="1" x14ac:dyDescent="0.3">
      <c r="A222" s="78">
        <f>-1 * (ROW() - ROW(Tabelle1[[#Headers],['#]])) + 635</f>
        <v>415</v>
      </c>
      <c r="B222" s="78"/>
      <c r="C222" s="79" t="s">
        <v>2966</v>
      </c>
      <c r="D222" s="79" t="s">
        <v>3427</v>
      </c>
      <c r="E222" s="79" t="s">
        <v>2943</v>
      </c>
      <c r="F222" s="79" t="s">
        <v>2856</v>
      </c>
      <c r="G222" s="79"/>
      <c r="H222" s="84" t="s">
        <v>3428</v>
      </c>
      <c r="I222" s="79" t="s">
        <v>3141</v>
      </c>
      <c r="J222" s="85">
        <v>44893</v>
      </c>
      <c r="K222" s="85"/>
      <c r="L222" s="85"/>
      <c r="M222" s="122" t="s">
        <v>3429</v>
      </c>
      <c r="N222" s="85">
        <v>44958</v>
      </c>
      <c r="O222" s="85">
        <v>45291</v>
      </c>
      <c r="P222" s="114" t="s">
        <v>3340</v>
      </c>
      <c r="U222" s="78"/>
    </row>
    <row r="223" spans="1:21" ht="27" hidden="1" customHeight="1" x14ac:dyDescent="0.3">
      <c r="A223" s="78">
        <f>-1 * (ROW() - ROW(Tabelle1[[#Headers],['#]])) + 635</f>
        <v>414</v>
      </c>
      <c r="B223" s="78"/>
      <c r="C223" s="79" t="s">
        <v>3313</v>
      </c>
      <c r="D223" s="79" t="s">
        <v>3427</v>
      </c>
      <c r="E223" s="79" t="s">
        <v>3304</v>
      </c>
      <c r="F223" s="79" t="s">
        <v>2856</v>
      </c>
      <c r="G223" s="79"/>
      <c r="H223" s="84" t="s">
        <v>3430</v>
      </c>
      <c r="I223" s="79" t="s">
        <v>3141</v>
      </c>
      <c r="J223" s="85">
        <v>44893</v>
      </c>
      <c r="K223" s="85"/>
      <c r="L223" s="85"/>
      <c r="M223" s="122" t="s">
        <v>3429</v>
      </c>
      <c r="N223" s="85">
        <v>44958</v>
      </c>
      <c r="O223" s="85">
        <v>45322</v>
      </c>
      <c r="P223" s="114" t="s">
        <v>3340</v>
      </c>
      <c r="U223" s="78"/>
    </row>
    <row r="224" spans="1:21" ht="27" hidden="1" customHeight="1" x14ac:dyDescent="0.3">
      <c r="A224" s="78">
        <f>-1 * (ROW() - ROW(Tabelle1[[#Headers],['#]])) + 635</f>
        <v>413</v>
      </c>
      <c r="B224" s="78"/>
      <c r="C224" s="79" t="s">
        <v>3313</v>
      </c>
      <c r="D224" s="79" t="s">
        <v>3427</v>
      </c>
      <c r="E224" s="79" t="s">
        <v>3099</v>
      </c>
      <c r="F224" s="79" t="s">
        <v>2856</v>
      </c>
      <c r="G224" s="79"/>
      <c r="H224" s="84" t="s">
        <v>3431</v>
      </c>
      <c r="I224" s="79" t="s">
        <v>3141</v>
      </c>
      <c r="J224" s="85">
        <v>44893</v>
      </c>
      <c r="K224" s="85"/>
      <c r="L224" s="85"/>
      <c r="M224" s="122" t="s">
        <v>3429</v>
      </c>
      <c r="N224" s="85">
        <v>44958</v>
      </c>
      <c r="O224" s="85">
        <v>45322</v>
      </c>
      <c r="P224" s="114" t="s">
        <v>3340</v>
      </c>
      <c r="U224" s="78"/>
    </row>
    <row r="225" spans="1:21" ht="27" hidden="1" customHeight="1" x14ac:dyDescent="0.3">
      <c r="A225" s="78">
        <f>-1 * (ROW() - ROW(Tabelle1[[#Headers],['#]])) + 635</f>
        <v>412</v>
      </c>
      <c r="B225" s="78"/>
      <c r="C225" s="79" t="s">
        <v>3313</v>
      </c>
      <c r="D225" s="79" t="s">
        <v>3427</v>
      </c>
      <c r="E225" s="79" t="s">
        <v>2863</v>
      </c>
      <c r="F225" s="79" t="s">
        <v>2856</v>
      </c>
      <c r="G225" s="79"/>
      <c r="H225" s="84" t="s">
        <v>3432</v>
      </c>
      <c r="I225" s="79" t="s">
        <v>3141</v>
      </c>
      <c r="J225" s="85">
        <v>44893</v>
      </c>
      <c r="K225" s="85"/>
      <c r="L225" s="85"/>
      <c r="M225" s="122" t="s">
        <v>3429</v>
      </c>
      <c r="N225" s="85">
        <v>44958</v>
      </c>
      <c r="O225" s="85">
        <v>45322</v>
      </c>
      <c r="P225" s="114" t="s">
        <v>3340</v>
      </c>
      <c r="U225" s="78"/>
    </row>
    <row r="226" spans="1:21" ht="27" hidden="1" customHeight="1" x14ac:dyDescent="0.35">
      <c r="A226" s="78">
        <f>-1 * (ROW() - ROW(Tabelle1[[#Headers],['#]])) + 635</f>
        <v>411</v>
      </c>
      <c r="B226" s="78"/>
      <c r="C226" s="79" t="s">
        <v>3313</v>
      </c>
      <c r="D226" s="79" t="s">
        <v>3427</v>
      </c>
      <c r="E226" s="79" t="s">
        <v>3104</v>
      </c>
      <c r="F226" s="79" t="s">
        <v>2856</v>
      </c>
      <c r="G226" s="79"/>
      <c r="H226" s="79" t="s">
        <v>3433</v>
      </c>
      <c r="I226" s="79" t="s">
        <v>3141</v>
      </c>
      <c r="J226" s="79"/>
      <c r="K226" s="79"/>
      <c r="L226" s="79"/>
      <c r="M226" s="86" t="s">
        <v>3429</v>
      </c>
      <c r="N226" s="132">
        <v>44958</v>
      </c>
      <c r="O226" s="78">
        <v>45322</v>
      </c>
      <c r="P226" s="122" t="s">
        <v>3340</v>
      </c>
      <c r="T226" s="79" t="s">
        <v>3434</v>
      </c>
      <c r="U226" s="78"/>
    </row>
    <row r="227" spans="1:21" ht="27" hidden="1" customHeight="1" x14ac:dyDescent="0.3">
      <c r="A227" s="78">
        <f>-1 * (ROW() - ROW(Tabelle1[[#Headers],['#]])) + 635</f>
        <v>410</v>
      </c>
      <c r="B227" s="78"/>
      <c r="C227" s="79" t="s">
        <v>3313</v>
      </c>
      <c r="D227" s="79" t="s">
        <v>3427</v>
      </c>
      <c r="E227" s="79" t="s">
        <v>3129</v>
      </c>
      <c r="F227" s="79" t="s">
        <v>2856</v>
      </c>
      <c r="G227" s="79"/>
      <c r="H227" s="84" t="s">
        <v>3435</v>
      </c>
      <c r="I227" s="79" t="s">
        <v>3141</v>
      </c>
      <c r="J227" s="85">
        <v>44893</v>
      </c>
      <c r="K227" s="85"/>
      <c r="L227" s="85"/>
      <c r="M227" s="122" t="s">
        <v>3429</v>
      </c>
      <c r="N227" s="85">
        <v>44958</v>
      </c>
      <c r="O227" s="85">
        <v>45322</v>
      </c>
      <c r="P227" s="114" t="s">
        <v>3340</v>
      </c>
      <c r="T227" s="79" t="s">
        <v>3436</v>
      </c>
      <c r="U227" s="78"/>
    </row>
    <row r="228" spans="1:21" ht="27" hidden="1" customHeight="1" x14ac:dyDescent="0.3">
      <c r="A228" s="78">
        <f>-1 * (ROW() - ROW(Tabelle1[[#Headers],['#]])) + 635</f>
        <v>409</v>
      </c>
      <c r="B228" s="78"/>
      <c r="C228" s="79" t="s">
        <v>3313</v>
      </c>
      <c r="D228" s="79" t="s">
        <v>3427</v>
      </c>
      <c r="E228" s="79" t="s">
        <v>3102</v>
      </c>
      <c r="F228" s="79" t="s">
        <v>2856</v>
      </c>
      <c r="G228" s="79"/>
      <c r="H228" s="84" t="s">
        <v>3437</v>
      </c>
      <c r="I228" s="79" t="s">
        <v>3141</v>
      </c>
      <c r="J228" s="85">
        <v>44893</v>
      </c>
      <c r="K228" s="85"/>
      <c r="L228" s="85"/>
      <c r="M228" s="122" t="s">
        <v>3429</v>
      </c>
      <c r="N228" s="85">
        <v>44958</v>
      </c>
      <c r="O228" s="85">
        <v>45322</v>
      </c>
      <c r="P228" s="114" t="s">
        <v>3340</v>
      </c>
      <c r="T228" s="79" t="s">
        <v>2875</v>
      </c>
      <c r="U228" s="78"/>
    </row>
    <row r="229" spans="1:21" ht="27" hidden="1" customHeight="1" x14ac:dyDescent="0.3">
      <c r="A229" s="78">
        <f>-1 * (ROW() - ROW(Tabelle1[[#Headers],['#]])) + 635</f>
        <v>408</v>
      </c>
      <c r="B229" s="78"/>
      <c r="C229" s="79" t="s">
        <v>3438</v>
      </c>
      <c r="D229" s="79" t="s">
        <v>3439</v>
      </c>
      <c r="E229" s="79" t="s">
        <v>3438</v>
      </c>
      <c r="F229" s="79" t="s">
        <v>2856</v>
      </c>
      <c r="G229" s="79"/>
      <c r="H229" s="84" t="s">
        <v>3440</v>
      </c>
      <c r="I229" s="79" t="s">
        <v>3141</v>
      </c>
      <c r="J229" s="85">
        <v>44859</v>
      </c>
      <c r="K229" s="85"/>
      <c r="L229" s="85"/>
      <c r="M229" s="122" t="s">
        <v>3441</v>
      </c>
      <c r="N229" s="78"/>
      <c r="O229" s="78"/>
      <c r="P229" s="114" t="s">
        <v>3340</v>
      </c>
      <c r="U229" s="78"/>
    </row>
    <row r="230" spans="1:21" ht="27" hidden="1" customHeight="1" x14ac:dyDescent="0.3">
      <c r="A230" s="78">
        <f>-1 * (ROW() - ROW(Tabelle1[[#Headers],['#]])) + 635</f>
        <v>407</v>
      </c>
      <c r="B230" s="78"/>
      <c r="C230" s="79" t="s">
        <v>3442</v>
      </c>
      <c r="D230" s="79" t="s">
        <v>3443</v>
      </c>
      <c r="E230" s="138" t="s">
        <v>3099</v>
      </c>
      <c r="F230" s="79" t="s">
        <v>2856</v>
      </c>
      <c r="G230" s="79"/>
      <c r="H230" s="84" t="s">
        <v>3444</v>
      </c>
      <c r="I230" s="79" t="s">
        <v>3141</v>
      </c>
      <c r="J230" s="85">
        <v>44889</v>
      </c>
      <c r="K230" s="85"/>
      <c r="L230" s="85"/>
      <c r="M230" s="122" t="s">
        <v>3445</v>
      </c>
      <c r="N230" s="85">
        <v>44889</v>
      </c>
      <c r="O230" s="85">
        <v>44910</v>
      </c>
      <c r="P230" s="114" t="s">
        <v>3340</v>
      </c>
      <c r="T230" s="79" t="s">
        <v>3446</v>
      </c>
      <c r="U230" s="78"/>
    </row>
    <row r="231" spans="1:21" ht="27" hidden="1" customHeight="1" x14ac:dyDescent="0.3">
      <c r="A231" s="78">
        <f>-1 * (ROW() - ROW(Tabelle1[[#Headers],['#]])) + 635</f>
        <v>406</v>
      </c>
      <c r="B231" s="78"/>
      <c r="C231" s="79" t="s">
        <v>3438</v>
      </c>
      <c r="D231" s="79" t="s">
        <v>3447</v>
      </c>
      <c r="E231" s="78" t="s">
        <v>3448</v>
      </c>
      <c r="F231" s="78"/>
      <c r="G231" s="78"/>
      <c r="H231" s="84" t="s">
        <v>3449</v>
      </c>
      <c r="I231" s="79" t="s">
        <v>3141</v>
      </c>
      <c r="J231" s="85">
        <v>44859</v>
      </c>
      <c r="K231" s="85"/>
      <c r="L231" s="85"/>
      <c r="M231" s="122" t="s">
        <v>3450</v>
      </c>
      <c r="N231" s="78"/>
      <c r="O231" s="78"/>
      <c r="P231" s="114" t="s">
        <v>3340</v>
      </c>
      <c r="T231" s="79" t="s">
        <v>3451</v>
      </c>
      <c r="U231" s="78"/>
    </row>
    <row r="232" spans="1:21" ht="27" hidden="1" customHeight="1" x14ac:dyDescent="0.3">
      <c r="A232" s="78">
        <f>-1 * (ROW() - ROW(Tabelle1[[#Headers],['#]])) + 635</f>
        <v>405</v>
      </c>
      <c r="B232" s="78"/>
      <c r="C232" s="79" t="s">
        <v>3438</v>
      </c>
      <c r="D232" s="79" t="s">
        <v>3447</v>
      </c>
      <c r="E232" s="79" t="s">
        <v>3452</v>
      </c>
      <c r="F232" s="79"/>
      <c r="G232" s="79"/>
      <c r="H232" s="84" t="s">
        <v>3453</v>
      </c>
      <c r="I232" s="79" t="s">
        <v>3141</v>
      </c>
      <c r="J232" s="85">
        <v>44883</v>
      </c>
      <c r="K232" s="85"/>
      <c r="L232" s="85"/>
      <c r="M232" s="122" t="s">
        <v>3450</v>
      </c>
      <c r="N232" s="85">
        <v>44879</v>
      </c>
      <c r="O232" s="85">
        <v>45244</v>
      </c>
      <c r="P232" s="114" t="s">
        <v>3340</v>
      </c>
      <c r="U232" s="78"/>
    </row>
    <row r="233" spans="1:21" ht="27" hidden="1" customHeight="1" x14ac:dyDescent="0.3">
      <c r="A233" s="78">
        <f>-1 * (ROW() - ROW(Tabelle1[[#Headers],['#]])) + 635</f>
        <v>404</v>
      </c>
      <c r="B233" s="78"/>
      <c r="C233" s="79" t="s">
        <v>3454</v>
      </c>
      <c r="D233" s="79" t="s">
        <v>3455</v>
      </c>
      <c r="E233" s="79" t="s">
        <v>3102</v>
      </c>
      <c r="F233" s="79"/>
      <c r="G233" s="79"/>
      <c r="H233" s="84" t="s">
        <v>3456</v>
      </c>
      <c r="I233" s="79" t="s">
        <v>3141</v>
      </c>
      <c r="J233" s="85">
        <v>44825</v>
      </c>
      <c r="K233" s="85"/>
      <c r="L233" s="85"/>
      <c r="M233" s="122" t="s">
        <v>3457</v>
      </c>
      <c r="N233" s="85">
        <v>44816</v>
      </c>
      <c r="O233" s="85">
        <v>44926</v>
      </c>
      <c r="P233" s="114" t="s">
        <v>3340</v>
      </c>
      <c r="T233" s="79" t="s">
        <v>2875</v>
      </c>
      <c r="U233" s="78"/>
    </row>
    <row r="234" spans="1:21" ht="27" hidden="1" customHeight="1" x14ac:dyDescent="0.3">
      <c r="A234" s="78">
        <f>-1 * (ROW() - ROW(Tabelle1[[#Headers],['#]])) + 635</f>
        <v>403</v>
      </c>
      <c r="B234" s="78"/>
      <c r="C234" s="79" t="s">
        <v>300</v>
      </c>
      <c r="D234" s="79" t="s">
        <v>3159</v>
      </c>
      <c r="E234" s="79" t="s">
        <v>2943</v>
      </c>
      <c r="F234" s="79" t="s">
        <v>2856</v>
      </c>
      <c r="G234" s="79" t="s">
        <v>2865</v>
      </c>
      <c r="H234" s="84" t="s">
        <v>3458</v>
      </c>
      <c r="I234" s="79" t="s">
        <v>3141</v>
      </c>
      <c r="J234" s="85">
        <v>44812</v>
      </c>
      <c r="K234" s="85" t="s">
        <v>3340</v>
      </c>
      <c r="L234" s="85"/>
      <c r="M234" s="122" t="s">
        <v>3459</v>
      </c>
      <c r="N234" s="85">
        <v>44805</v>
      </c>
      <c r="O234" s="85">
        <v>45169</v>
      </c>
      <c r="P234" s="114" t="s">
        <v>3340</v>
      </c>
      <c r="U234" s="78"/>
    </row>
    <row r="235" spans="1:21" ht="27" hidden="1" customHeight="1" x14ac:dyDescent="0.3">
      <c r="A235" s="78">
        <f>-1 * (ROW() - ROW(Tabelle1[[#Headers],['#]])) + 635</f>
        <v>402</v>
      </c>
      <c r="B235" s="78"/>
      <c r="C235" s="79" t="s">
        <v>300</v>
      </c>
      <c r="D235" s="79" t="s">
        <v>3159</v>
      </c>
      <c r="E235" s="79" t="s">
        <v>3355</v>
      </c>
      <c r="F235" s="79" t="s">
        <v>2856</v>
      </c>
      <c r="G235" s="79" t="s">
        <v>2865</v>
      </c>
      <c r="H235" s="84" t="s">
        <v>3460</v>
      </c>
      <c r="I235" s="79" t="s">
        <v>3141</v>
      </c>
      <c r="J235" s="85">
        <v>44831</v>
      </c>
      <c r="K235" s="85" t="s">
        <v>3340</v>
      </c>
      <c r="L235" s="85"/>
      <c r="M235" s="122" t="s">
        <v>3459</v>
      </c>
      <c r="N235" s="85">
        <v>44824</v>
      </c>
      <c r="O235" s="85">
        <v>45188</v>
      </c>
      <c r="P235" s="114" t="s">
        <v>3340</v>
      </c>
      <c r="T235" s="79" t="s">
        <v>3391</v>
      </c>
      <c r="U235" s="78"/>
    </row>
    <row r="236" spans="1:21" ht="27" hidden="1" customHeight="1" x14ac:dyDescent="0.3">
      <c r="A236" s="78">
        <f>-1 * (ROW() - ROW(Tabelle1[[#Headers],['#]])) + 635</f>
        <v>401</v>
      </c>
      <c r="B236" s="78"/>
      <c r="C236" s="79" t="s">
        <v>300</v>
      </c>
      <c r="D236" s="79" t="s">
        <v>3159</v>
      </c>
      <c r="E236" s="79" t="s">
        <v>3129</v>
      </c>
      <c r="F236" s="79" t="s">
        <v>2856</v>
      </c>
      <c r="G236" s="79" t="s">
        <v>2865</v>
      </c>
      <c r="H236" s="86" t="s">
        <v>3461</v>
      </c>
      <c r="I236" s="79" t="s">
        <v>3141</v>
      </c>
      <c r="J236" s="85">
        <v>44832</v>
      </c>
      <c r="K236" s="85" t="s">
        <v>3340</v>
      </c>
      <c r="L236" s="85"/>
      <c r="M236" s="122" t="s">
        <v>3459</v>
      </c>
      <c r="N236" s="85">
        <v>44825</v>
      </c>
      <c r="O236" s="85">
        <v>45189</v>
      </c>
      <c r="P236" s="115" t="s">
        <v>1906</v>
      </c>
      <c r="U236" s="78"/>
    </row>
    <row r="237" spans="1:21" ht="27" hidden="1" customHeight="1" x14ac:dyDescent="0.3">
      <c r="A237" s="78">
        <f>-1 * (ROW() - ROW(Tabelle1[[#Headers],['#]])) + 635</f>
        <v>400</v>
      </c>
      <c r="B237" s="78"/>
      <c r="C237" s="79" t="s">
        <v>3462</v>
      </c>
      <c r="D237" s="79" t="s">
        <v>3463</v>
      </c>
      <c r="E237" s="79" t="s">
        <v>3304</v>
      </c>
      <c r="F237" s="79"/>
      <c r="G237" s="79"/>
      <c r="H237" s="84">
        <v>11833297</v>
      </c>
      <c r="I237" s="79" t="s">
        <v>3141</v>
      </c>
      <c r="J237" s="85">
        <v>44757</v>
      </c>
      <c r="K237" s="85"/>
      <c r="L237" s="79"/>
      <c r="M237" s="122" t="s">
        <v>3464</v>
      </c>
      <c r="N237" s="85">
        <v>44757</v>
      </c>
      <c r="O237" s="85">
        <v>45016</v>
      </c>
      <c r="P237" s="114" t="s">
        <v>3465</v>
      </c>
      <c r="T237" s="79" t="s">
        <v>3465</v>
      </c>
      <c r="U237" s="78"/>
    </row>
    <row r="238" spans="1:21" ht="27" hidden="1" customHeight="1" x14ac:dyDescent="0.3">
      <c r="A238" s="78">
        <f>-1 * (ROW() - ROW(Tabelle1[[#Headers],['#]])) + 635</f>
        <v>399</v>
      </c>
      <c r="B238" s="78"/>
      <c r="C238" s="79" t="s">
        <v>3466</v>
      </c>
      <c r="D238" s="79" t="s">
        <v>3467</v>
      </c>
      <c r="E238" s="79" t="s">
        <v>3304</v>
      </c>
      <c r="F238" s="79" t="s">
        <v>2856</v>
      </c>
      <c r="G238" s="79"/>
      <c r="H238" s="84">
        <v>11833269</v>
      </c>
      <c r="I238" s="79" t="s">
        <v>3141</v>
      </c>
      <c r="J238" s="85">
        <v>44757</v>
      </c>
      <c r="K238" s="85"/>
      <c r="L238" s="79"/>
      <c r="M238" s="122" t="s">
        <v>3468</v>
      </c>
      <c r="N238" s="85">
        <v>44757</v>
      </c>
      <c r="O238" s="85">
        <v>45016</v>
      </c>
      <c r="P238" s="114" t="s">
        <v>3465</v>
      </c>
      <c r="T238" s="79" t="s">
        <v>3465</v>
      </c>
      <c r="U238" s="78"/>
    </row>
    <row r="239" spans="1:21" ht="27" hidden="1" customHeight="1" x14ac:dyDescent="0.3">
      <c r="A239" s="78">
        <f>-1 * (ROW() - ROW(Tabelle1[[#Headers],['#]])) + 635</f>
        <v>398</v>
      </c>
      <c r="B239" s="78"/>
      <c r="C239" s="79" t="s">
        <v>3147</v>
      </c>
      <c r="D239" s="79" t="s">
        <v>3469</v>
      </c>
      <c r="E239" s="79" t="s">
        <v>3147</v>
      </c>
      <c r="F239" s="79"/>
      <c r="G239" s="79"/>
      <c r="H239" s="84">
        <v>11807327</v>
      </c>
      <c r="I239" s="79" t="s">
        <v>3141</v>
      </c>
      <c r="J239" s="85">
        <v>44755</v>
      </c>
      <c r="K239" s="85"/>
      <c r="L239" s="79"/>
      <c r="M239" s="122">
        <v>2800</v>
      </c>
      <c r="N239" s="85">
        <v>44746</v>
      </c>
      <c r="O239" s="85">
        <v>45105</v>
      </c>
      <c r="P239" s="114" t="s">
        <v>3340</v>
      </c>
      <c r="T239" s="79" t="s">
        <v>3391</v>
      </c>
      <c r="U239" s="78"/>
    </row>
    <row r="240" spans="1:21" ht="27" hidden="1" customHeight="1" x14ac:dyDescent="0.3">
      <c r="A240" s="78">
        <f>-1 * (ROW() - ROW(Tabelle1[[#Headers],['#]])) + 635</f>
        <v>397</v>
      </c>
      <c r="B240" s="78"/>
      <c r="C240" s="79" t="s">
        <v>5</v>
      </c>
      <c r="D240" s="79" t="s">
        <v>2877</v>
      </c>
      <c r="E240" s="79" t="s">
        <v>3033</v>
      </c>
      <c r="F240" s="79"/>
      <c r="G240" s="79"/>
      <c r="H240" s="84">
        <v>11778286</v>
      </c>
      <c r="I240" s="79" t="s">
        <v>3141</v>
      </c>
      <c r="J240" s="85">
        <v>44757</v>
      </c>
      <c r="K240" s="85"/>
      <c r="L240" s="79"/>
      <c r="M240" s="122" t="s">
        <v>3421</v>
      </c>
      <c r="N240" s="85">
        <v>44774</v>
      </c>
      <c r="O240" s="85">
        <v>45016</v>
      </c>
      <c r="P240" s="114" t="s">
        <v>3340</v>
      </c>
      <c r="T240" s="79" t="s">
        <v>3383</v>
      </c>
      <c r="U240" s="78"/>
    </row>
    <row r="241" spans="1:21" ht="27" hidden="1" customHeight="1" x14ac:dyDescent="0.3">
      <c r="A241" s="78">
        <f>-1 * (ROW() - ROW(Tabelle1[[#Headers],['#]])) + 635</f>
        <v>396</v>
      </c>
      <c r="B241" s="78"/>
      <c r="C241" s="79" t="s">
        <v>5</v>
      </c>
      <c r="D241" s="79" t="s">
        <v>2877</v>
      </c>
      <c r="E241" s="79" t="s">
        <v>3238</v>
      </c>
      <c r="F241" s="79" t="s">
        <v>2856</v>
      </c>
      <c r="G241" s="79"/>
      <c r="H241" s="84" t="s">
        <v>3470</v>
      </c>
      <c r="I241" s="79" t="s">
        <v>3141</v>
      </c>
      <c r="J241" s="78"/>
      <c r="K241" s="78"/>
      <c r="L241" s="79"/>
      <c r="M241" s="122" t="s">
        <v>3471</v>
      </c>
      <c r="N241" s="85">
        <v>44774</v>
      </c>
      <c r="O241" s="85">
        <v>45138</v>
      </c>
      <c r="P241" s="114" t="s">
        <v>3340</v>
      </c>
      <c r="U241" s="78"/>
    </row>
    <row r="242" spans="1:21" ht="27" hidden="1" customHeight="1" x14ac:dyDescent="0.3">
      <c r="A242" s="78">
        <f>-1 * (ROW() - ROW(Tabelle1[[#Headers],['#]])) + 635</f>
        <v>395</v>
      </c>
      <c r="B242" s="78"/>
      <c r="C242" s="79" t="s">
        <v>5</v>
      </c>
      <c r="D242" s="79" t="s">
        <v>2877</v>
      </c>
      <c r="E242" s="79" t="s">
        <v>3472</v>
      </c>
      <c r="F242" s="79" t="s">
        <v>2879</v>
      </c>
      <c r="G242" s="79"/>
      <c r="H242" s="84">
        <v>11778278</v>
      </c>
      <c r="I242" s="79" t="s">
        <v>3141</v>
      </c>
      <c r="J242" s="78"/>
      <c r="K242" s="78"/>
      <c r="L242" s="79"/>
      <c r="M242" s="122" t="s">
        <v>3421</v>
      </c>
      <c r="N242" s="85">
        <v>44774</v>
      </c>
      <c r="O242" s="85">
        <v>45138</v>
      </c>
      <c r="P242" s="114" t="s">
        <v>3340</v>
      </c>
      <c r="T242" s="79" t="s">
        <v>3473</v>
      </c>
      <c r="U242" s="78"/>
    </row>
    <row r="243" spans="1:21" ht="27" hidden="1" customHeight="1" x14ac:dyDescent="0.3">
      <c r="A243" s="78">
        <f>-1 * (ROW() - ROW(Tabelle1[[#Headers],['#]])) + 635</f>
        <v>394</v>
      </c>
      <c r="B243" s="78"/>
      <c r="C243" s="79" t="s">
        <v>5</v>
      </c>
      <c r="D243" s="79" t="s">
        <v>2877</v>
      </c>
      <c r="E243" s="79" t="s">
        <v>3474</v>
      </c>
      <c r="F243" s="79"/>
      <c r="G243" s="79"/>
      <c r="H243" s="84">
        <v>11778249</v>
      </c>
      <c r="I243" s="79" t="s">
        <v>3141</v>
      </c>
      <c r="J243" s="78"/>
      <c r="K243" s="78"/>
      <c r="L243" s="79"/>
      <c r="M243" s="122" t="s">
        <v>3421</v>
      </c>
      <c r="N243" s="85">
        <v>44774</v>
      </c>
      <c r="O243" s="85">
        <v>45138</v>
      </c>
      <c r="P243" s="114" t="s">
        <v>3340</v>
      </c>
      <c r="T243" s="79" t="s">
        <v>3475</v>
      </c>
      <c r="U243" s="78"/>
    </row>
    <row r="244" spans="1:21" ht="27" hidden="1" customHeight="1" x14ac:dyDescent="0.3">
      <c r="A244" s="78">
        <f>-1 * (ROW() - ROW(Tabelle1[[#Headers],['#]])) + 635</f>
        <v>393</v>
      </c>
      <c r="B244" s="78"/>
      <c r="C244" s="79" t="s">
        <v>5</v>
      </c>
      <c r="D244" s="79" t="s">
        <v>2877</v>
      </c>
      <c r="E244" s="79" t="s">
        <v>3366</v>
      </c>
      <c r="F244" s="79"/>
      <c r="G244" s="79"/>
      <c r="H244" s="84" t="s">
        <v>3476</v>
      </c>
      <c r="I244" s="79" t="s">
        <v>3141</v>
      </c>
      <c r="J244" s="85">
        <v>44757</v>
      </c>
      <c r="K244" s="85" t="s">
        <v>3340</v>
      </c>
      <c r="L244" s="79"/>
      <c r="M244" s="123" t="s">
        <v>3477</v>
      </c>
      <c r="N244" s="85">
        <v>44757</v>
      </c>
      <c r="O244" s="85">
        <v>45016</v>
      </c>
      <c r="P244" s="114" t="s">
        <v>3340</v>
      </c>
      <c r="U244" s="78"/>
    </row>
    <row r="245" spans="1:21" ht="27" hidden="1" customHeight="1" x14ac:dyDescent="0.3">
      <c r="A245" s="78">
        <f>-1 * (ROW() - ROW(Tabelle1[[#Headers],['#]])) + 635</f>
        <v>392</v>
      </c>
      <c r="B245" s="78"/>
      <c r="C245" s="79" t="s">
        <v>5</v>
      </c>
      <c r="D245" s="79" t="s">
        <v>2877</v>
      </c>
      <c r="E245" s="79" t="s">
        <v>3478</v>
      </c>
      <c r="F245" s="79"/>
      <c r="G245" s="79"/>
      <c r="H245" s="84">
        <v>11778165</v>
      </c>
      <c r="I245" s="79" t="s">
        <v>3141</v>
      </c>
      <c r="J245" s="78"/>
      <c r="K245" s="78"/>
      <c r="L245" s="79"/>
      <c r="M245" s="122" t="s">
        <v>3421</v>
      </c>
      <c r="N245" s="85">
        <v>44774</v>
      </c>
      <c r="O245" s="85">
        <v>45138</v>
      </c>
      <c r="P245" s="114" t="s">
        <v>3340</v>
      </c>
      <c r="T245" s="79" t="s">
        <v>3479</v>
      </c>
      <c r="U245" s="78"/>
    </row>
    <row r="246" spans="1:21" ht="27" hidden="1" customHeight="1" x14ac:dyDescent="0.3">
      <c r="A246" s="78">
        <f>-1 * (ROW() - ROW(Tabelle1[[#Headers],['#]])) + 635</f>
        <v>391</v>
      </c>
      <c r="B246" s="78"/>
      <c r="C246" s="79" t="s">
        <v>2100</v>
      </c>
      <c r="D246" s="79" t="s">
        <v>3480</v>
      </c>
      <c r="E246" s="79" t="s">
        <v>3104</v>
      </c>
      <c r="F246" s="79" t="s">
        <v>2856</v>
      </c>
      <c r="G246" s="79"/>
      <c r="H246" s="84">
        <v>11451843</v>
      </c>
      <c r="I246" s="79" t="s">
        <v>3141</v>
      </c>
      <c r="J246" s="85">
        <v>44676</v>
      </c>
      <c r="K246" s="85"/>
      <c r="L246" s="79"/>
      <c r="M246" s="122" t="s">
        <v>3481</v>
      </c>
      <c r="N246" s="85">
        <v>44676</v>
      </c>
      <c r="O246" s="85">
        <v>45016</v>
      </c>
      <c r="P246" s="114" t="s">
        <v>3340</v>
      </c>
      <c r="T246" s="79" t="s">
        <v>2875</v>
      </c>
      <c r="U246" s="78"/>
    </row>
    <row r="247" spans="1:21" ht="27" hidden="1" customHeight="1" x14ac:dyDescent="0.3">
      <c r="A247" s="78">
        <f>-1 * (ROW() - ROW(Tabelle1[[#Headers],['#]])) + 635</f>
        <v>390</v>
      </c>
      <c r="B247" s="78"/>
      <c r="C247" s="79" t="s">
        <v>2100</v>
      </c>
      <c r="D247" s="79" t="s">
        <v>3482</v>
      </c>
      <c r="E247" s="79" t="s">
        <v>3355</v>
      </c>
      <c r="F247" s="79" t="s">
        <v>2856</v>
      </c>
      <c r="G247" s="79"/>
      <c r="H247" s="84">
        <v>11427849</v>
      </c>
      <c r="I247" s="79" t="s">
        <v>3141</v>
      </c>
      <c r="J247" s="78"/>
      <c r="K247" s="78"/>
      <c r="L247" s="79"/>
      <c r="M247" s="122"/>
      <c r="N247" s="78"/>
      <c r="O247" s="78"/>
      <c r="P247" s="114" t="s">
        <v>3340</v>
      </c>
      <c r="T247" s="79" t="s">
        <v>2875</v>
      </c>
      <c r="U247" s="78"/>
    </row>
    <row r="248" spans="1:21" ht="27" hidden="1" customHeight="1" x14ac:dyDescent="0.3">
      <c r="A248" s="78">
        <f>-1 * (ROW() - ROW(Tabelle1[[#Headers],['#]])) + 635</f>
        <v>389</v>
      </c>
      <c r="B248" s="78"/>
      <c r="C248" s="79" t="s">
        <v>2100</v>
      </c>
      <c r="D248" s="79" t="s">
        <v>3480</v>
      </c>
      <c r="E248" s="79" t="s">
        <v>3355</v>
      </c>
      <c r="F248" s="79" t="s">
        <v>2856</v>
      </c>
      <c r="G248" s="79"/>
      <c r="H248" s="84">
        <v>11778025</v>
      </c>
      <c r="I248" s="79" t="s">
        <v>3141</v>
      </c>
      <c r="J248" s="85">
        <v>44749</v>
      </c>
      <c r="K248" s="85"/>
      <c r="L248" s="79"/>
      <c r="M248" s="122" t="s">
        <v>3483</v>
      </c>
      <c r="N248" s="85">
        <v>44774</v>
      </c>
      <c r="O248" s="85">
        <v>45016</v>
      </c>
      <c r="P248" s="114" t="s">
        <v>3340</v>
      </c>
      <c r="T248" s="79" t="s">
        <v>3484</v>
      </c>
      <c r="U248" s="78"/>
    </row>
    <row r="249" spans="1:21" ht="27" hidden="1" customHeight="1" x14ac:dyDescent="0.3">
      <c r="A249" s="78">
        <f>-1 * (ROW() - ROW(Tabelle1[[#Headers],['#]])) + 635</f>
        <v>388</v>
      </c>
      <c r="B249" s="78"/>
      <c r="C249" s="79" t="s">
        <v>2100</v>
      </c>
      <c r="D249" s="79" t="s">
        <v>3480</v>
      </c>
      <c r="E249" s="79" t="s">
        <v>3485</v>
      </c>
      <c r="F249" s="79" t="s">
        <v>2856</v>
      </c>
      <c r="G249" s="79"/>
      <c r="H249" s="84">
        <v>11427727</v>
      </c>
      <c r="I249" s="79" t="s">
        <v>3141</v>
      </c>
      <c r="J249" s="85">
        <v>44658</v>
      </c>
      <c r="K249" s="85"/>
      <c r="L249" s="79"/>
      <c r="M249" s="122" t="s">
        <v>3486</v>
      </c>
      <c r="N249" s="85">
        <v>44657</v>
      </c>
      <c r="O249" s="85">
        <v>44773</v>
      </c>
      <c r="P249" s="114" t="s">
        <v>3340</v>
      </c>
      <c r="T249" s="79" t="s">
        <v>3479</v>
      </c>
      <c r="U249" s="78"/>
    </row>
    <row r="250" spans="1:21" ht="27" hidden="1" customHeight="1" x14ac:dyDescent="0.3">
      <c r="A250" s="78">
        <f>-1 * (ROW() - ROW(Tabelle1[[#Headers],['#]])) + 635</f>
        <v>387</v>
      </c>
      <c r="B250" s="78"/>
      <c r="C250" s="79" t="s">
        <v>2145</v>
      </c>
      <c r="D250" s="79" t="s">
        <v>3487</v>
      </c>
      <c r="E250" s="79" t="s">
        <v>3355</v>
      </c>
      <c r="F250" s="79"/>
      <c r="G250" s="79"/>
      <c r="H250" s="84">
        <v>11427587</v>
      </c>
      <c r="I250" s="79" t="s">
        <v>3141</v>
      </c>
      <c r="J250" s="85">
        <v>44658</v>
      </c>
      <c r="K250" s="85"/>
      <c r="L250" s="79"/>
      <c r="M250" s="122" t="s">
        <v>3486</v>
      </c>
      <c r="N250" s="85">
        <v>44657</v>
      </c>
      <c r="O250" s="85">
        <v>44834</v>
      </c>
      <c r="P250" s="114" t="s">
        <v>3340</v>
      </c>
      <c r="T250" s="79" t="s">
        <v>3345</v>
      </c>
      <c r="U250" s="78"/>
    </row>
    <row r="251" spans="1:21" ht="27" hidden="1" customHeight="1" x14ac:dyDescent="0.3">
      <c r="A251" s="78">
        <f>-1 * (ROW() - ROW(Tabelle1[[#Headers],['#]])) + 635</f>
        <v>386</v>
      </c>
      <c r="B251" s="78"/>
      <c r="C251" s="79" t="s">
        <v>300</v>
      </c>
      <c r="D251" s="79" t="s">
        <v>3488</v>
      </c>
      <c r="E251" s="79" t="s">
        <v>3304</v>
      </c>
      <c r="F251" s="79" t="s">
        <v>2856</v>
      </c>
      <c r="G251" s="79"/>
      <c r="H251" s="84">
        <v>11387422</v>
      </c>
      <c r="I251" s="79" t="s">
        <v>3141</v>
      </c>
      <c r="J251" s="85">
        <v>44662</v>
      </c>
      <c r="K251" s="85"/>
      <c r="L251" s="79"/>
      <c r="M251" s="122" t="s">
        <v>3468</v>
      </c>
      <c r="N251" s="85">
        <v>44652</v>
      </c>
      <c r="O251" s="85">
        <v>44742</v>
      </c>
      <c r="P251" s="114" t="s">
        <v>3340</v>
      </c>
      <c r="T251" s="79" t="s">
        <v>3345</v>
      </c>
      <c r="U251" s="78"/>
    </row>
    <row r="252" spans="1:21" ht="27" hidden="1" customHeight="1" x14ac:dyDescent="0.3">
      <c r="A252" s="78">
        <f>-1 * (ROW() - ROW(Tabelle1[[#Headers],['#]])) + 635</f>
        <v>385</v>
      </c>
      <c r="B252" s="78"/>
      <c r="C252" s="79" t="s">
        <v>2119</v>
      </c>
      <c r="D252" s="79" t="s">
        <v>3489</v>
      </c>
      <c r="E252" s="79" t="s">
        <v>3304</v>
      </c>
      <c r="F252" s="79" t="s">
        <v>2856</v>
      </c>
      <c r="G252" s="79"/>
      <c r="H252" s="84">
        <v>11232975</v>
      </c>
      <c r="I252" s="79" t="s">
        <v>3141</v>
      </c>
      <c r="J252" s="85">
        <v>44621</v>
      </c>
      <c r="K252" s="85"/>
      <c r="L252" s="79"/>
      <c r="M252" s="122" t="s">
        <v>3483</v>
      </c>
      <c r="N252" s="85">
        <v>44617</v>
      </c>
      <c r="O252" s="85">
        <v>44742</v>
      </c>
      <c r="P252" s="114" t="s">
        <v>3340</v>
      </c>
      <c r="T252" s="79" t="s">
        <v>3345</v>
      </c>
      <c r="U252" s="78"/>
    </row>
    <row r="253" spans="1:21" ht="27" hidden="1" customHeight="1" x14ac:dyDescent="0.3">
      <c r="A253" s="78">
        <f>-1 * (ROW() - ROW(Tabelle1[[#Headers],['#]])) + 635</f>
        <v>384</v>
      </c>
      <c r="B253" s="78"/>
      <c r="C253" s="79" t="s">
        <v>5</v>
      </c>
      <c r="D253" s="79" t="s">
        <v>2877</v>
      </c>
      <c r="E253" s="79" t="s">
        <v>3304</v>
      </c>
      <c r="F253" s="79"/>
      <c r="G253" s="79"/>
      <c r="H253" s="84" t="s">
        <v>3490</v>
      </c>
      <c r="I253" s="79" t="s">
        <v>3141</v>
      </c>
      <c r="J253" s="85">
        <v>44757</v>
      </c>
      <c r="K253" s="85" t="s">
        <v>3340</v>
      </c>
      <c r="L253" s="79"/>
      <c r="M253" s="122" t="s">
        <v>3459</v>
      </c>
      <c r="N253" s="85">
        <v>44774</v>
      </c>
      <c r="O253" s="85">
        <v>45016</v>
      </c>
      <c r="P253" s="114" t="s">
        <v>3340</v>
      </c>
      <c r="U253" s="78"/>
    </row>
    <row r="254" spans="1:21" ht="27" hidden="1" customHeight="1" x14ac:dyDescent="0.3">
      <c r="A254" s="78">
        <f>-1 * (ROW() - ROW(Tabelle1[[#Headers],['#]])) + 635</f>
        <v>383</v>
      </c>
      <c r="B254" s="78"/>
      <c r="C254" s="79" t="s">
        <v>5</v>
      </c>
      <c r="D254" s="79" t="s">
        <v>2877</v>
      </c>
      <c r="E254" s="79" t="s">
        <v>3304</v>
      </c>
      <c r="F254" s="79" t="s">
        <v>2856</v>
      </c>
      <c r="G254" s="79"/>
      <c r="H254" s="84">
        <v>11191613</v>
      </c>
      <c r="I254" s="79" t="s">
        <v>3141</v>
      </c>
      <c r="J254" s="85">
        <v>44629</v>
      </c>
      <c r="K254" s="85"/>
      <c r="L254" s="79"/>
      <c r="M254" s="122" t="s">
        <v>3483</v>
      </c>
      <c r="N254" s="85">
        <v>44629</v>
      </c>
      <c r="O254" s="85">
        <v>44773</v>
      </c>
      <c r="P254" s="114" t="s">
        <v>3340</v>
      </c>
      <c r="U254" s="78"/>
    </row>
    <row r="255" spans="1:21" ht="27" hidden="1" customHeight="1" x14ac:dyDescent="0.3">
      <c r="A255" s="78">
        <f>-1 * (ROW() - ROW(Tabelle1[[#Headers],['#]])) + 635</f>
        <v>382</v>
      </c>
      <c r="B255" s="78"/>
      <c r="C255" s="79" t="s">
        <v>5</v>
      </c>
      <c r="D255" s="79" t="s">
        <v>2877</v>
      </c>
      <c r="E255" s="79" t="s">
        <v>2943</v>
      </c>
      <c r="F255" s="79"/>
      <c r="G255" s="79"/>
      <c r="H255" s="84" t="s">
        <v>3491</v>
      </c>
      <c r="I255" s="79" t="s">
        <v>3141</v>
      </c>
      <c r="J255" s="85">
        <v>44750</v>
      </c>
      <c r="K255" s="85" t="s">
        <v>3340</v>
      </c>
      <c r="L255" s="79"/>
      <c r="M255" s="122" t="s">
        <v>3459</v>
      </c>
      <c r="N255" s="85">
        <v>44774</v>
      </c>
      <c r="O255" s="85">
        <v>45138</v>
      </c>
      <c r="P255" s="114" t="s">
        <v>3340</v>
      </c>
      <c r="U255" s="78"/>
    </row>
    <row r="256" spans="1:21" ht="27" hidden="1" customHeight="1" x14ac:dyDescent="0.3">
      <c r="A256" s="78">
        <f>-1 * (ROW() - ROW(Tabelle1[[#Headers],['#]])) + 635</f>
        <v>381</v>
      </c>
      <c r="B256" s="78"/>
      <c r="C256" s="79" t="s">
        <v>5</v>
      </c>
      <c r="D256" s="79" t="s">
        <v>2877</v>
      </c>
      <c r="E256" s="79" t="s">
        <v>2943</v>
      </c>
      <c r="F256" s="79" t="s">
        <v>2856</v>
      </c>
      <c r="G256" s="79"/>
      <c r="H256" s="84">
        <v>11191611</v>
      </c>
      <c r="I256" s="79" t="s">
        <v>3141</v>
      </c>
      <c r="J256" s="85">
        <v>44623</v>
      </c>
      <c r="K256" s="85"/>
      <c r="L256" s="79"/>
      <c r="M256" s="122"/>
      <c r="N256" s="78"/>
      <c r="O256" s="78"/>
      <c r="P256" s="114" t="s">
        <v>3340</v>
      </c>
      <c r="T256" s="79" t="s">
        <v>3343</v>
      </c>
      <c r="U256" s="78"/>
    </row>
    <row r="257" spans="1:21" ht="27" hidden="1" customHeight="1" x14ac:dyDescent="0.3">
      <c r="A257" s="78">
        <f>-1 * (ROW() - ROW(Tabelle1[[#Headers],['#]])) + 635</f>
        <v>380</v>
      </c>
      <c r="B257" s="78"/>
      <c r="C257" s="79" t="s">
        <v>5</v>
      </c>
      <c r="D257" s="79" t="s">
        <v>2877</v>
      </c>
      <c r="E257" s="79" t="s">
        <v>3104</v>
      </c>
      <c r="F257" s="79" t="s">
        <v>2856</v>
      </c>
      <c r="G257" s="79"/>
      <c r="H257" s="84" t="s">
        <v>3492</v>
      </c>
      <c r="I257" s="79" t="s">
        <v>3141</v>
      </c>
      <c r="J257" s="85">
        <v>44750</v>
      </c>
      <c r="K257" s="85" t="s">
        <v>3340</v>
      </c>
      <c r="L257" s="79"/>
      <c r="M257" s="122" t="s">
        <v>3459</v>
      </c>
      <c r="N257" s="85">
        <v>44774</v>
      </c>
      <c r="O257" s="85">
        <v>45138</v>
      </c>
      <c r="P257" s="114" t="s">
        <v>3340</v>
      </c>
      <c r="T257" s="79" t="s">
        <v>2875</v>
      </c>
      <c r="U257" s="78"/>
    </row>
    <row r="258" spans="1:21" ht="27" hidden="1" customHeight="1" x14ac:dyDescent="0.3">
      <c r="A258" s="78">
        <f>-1 * (ROW() - ROW(Tabelle1[[#Headers],['#]])) + 635</f>
        <v>379</v>
      </c>
      <c r="B258" s="78"/>
      <c r="C258" s="79" t="s">
        <v>5</v>
      </c>
      <c r="D258" s="79" t="s">
        <v>2877</v>
      </c>
      <c r="E258" s="79" t="s">
        <v>3104</v>
      </c>
      <c r="F258" s="79" t="s">
        <v>2856</v>
      </c>
      <c r="G258" s="79"/>
      <c r="H258" s="84">
        <v>11191609</v>
      </c>
      <c r="I258" s="79" t="s">
        <v>3141</v>
      </c>
      <c r="J258" s="85">
        <v>44636</v>
      </c>
      <c r="K258" s="85"/>
      <c r="L258" s="79"/>
      <c r="M258" s="122" t="s">
        <v>3483</v>
      </c>
      <c r="N258" s="85">
        <v>44635</v>
      </c>
      <c r="O258" s="85">
        <v>44742</v>
      </c>
      <c r="P258" s="114" t="s">
        <v>3340</v>
      </c>
      <c r="T258" s="79" t="s">
        <v>3343</v>
      </c>
      <c r="U258" s="78"/>
    </row>
    <row r="259" spans="1:21" ht="27" hidden="1" customHeight="1" x14ac:dyDescent="0.3">
      <c r="A259" s="78">
        <f>-1 * (ROW() - ROW(Tabelle1[[#Headers],['#]])) + 635</f>
        <v>378</v>
      </c>
      <c r="B259" s="78"/>
      <c r="C259" s="79" t="s">
        <v>5</v>
      </c>
      <c r="D259" s="79" t="s">
        <v>2877</v>
      </c>
      <c r="E259" s="79" t="s">
        <v>3129</v>
      </c>
      <c r="F259" s="79" t="s">
        <v>2856</v>
      </c>
      <c r="G259" s="79"/>
      <c r="H259" s="84" t="s">
        <v>3493</v>
      </c>
      <c r="I259" s="79" t="s">
        <v>3141</v>
      </c>
      <c r="J259" s="85">
        <v>44750</v>
      </c>
      <c r="K259" s="85" t="s">
        <v>3340</v>
      </c>
      <c r="L259" s="79"/>
      <c r="M259" s="122" t="s">
        <v>3459</v>
      </c>
      <c r="N259" s="85">
        <v>44774</v>
      </c>
      <c r="O259" s="85">
        <v>45016</v>
      </c>
      <c r="P259" s="114" t="s">
        <v>3340</v>
      </c>
      <c r="U259" s="78"/>
    </row>
    <row r="260" spans="1:21" ht="27" hidden="1" customHeight="1" x14ac:dyDescent="0.3">
      <c r="A260" s="78">
        <f>-1 * (ROW() - ROW(Tabelle1[[#Headers],['#]])) + 635</f>
        <v>377</v>
      </c>
      <c r="B260" s="78"/>
      <c r="C260" s="79" t="s">
        <v>5</v>
      </c>
      <c r="D260" s="79" t="s">
        <v>2877</v>
      </c>
      <c r="E260" s="79" t="s">
        <v>3129</v>
      </c>
      <c r="F260" s="79" t="s">
        <v>2856</v>
      </c>
      <c r="G260" s="79"/>
      <c r="H260" s="84">
        <v>11191602</v>
      </c>
      <c r="I260" s="79" t="s">
        <v>3141</v>
      </c>
      <c r="J260" s="85">
        <v>44623</v>
      </c>
      <c r="K260" s="85"/>
      <c r="L260" s="79"/>
      <c r="M260" s="122"/>
      <c r="N260" s="78"/>
      <c r="O260" s="78"/>
      <c r="P260" s="114" t="s">
        <v>3340</v>
      </c>
      <c r="U260" s="78"/>
    </row>
    <row r="261" spans="1:21" ht="27" hidden="1" customHeight="1" x14ac:dyDescent="0.3">
      <c r="A261" s="78">
        <f>-1 * (ROW() - ROW(Tabelle1[[#Headers],['#]])) + 635</f>
        <v>376</v>
      </c>
      <c r="B261" s="78"/>
      <c r="C261" s="79" t="s">
        <v>2119</v>
      </c>
      <c r="D261" s="79" t="s">
        <v>3489</v>
      </c>
      <c r="E261" s="79" t="s">
        <v>2943</v>
      </c>
      <c r="F261" s="79" t="s">
        <v>2856</v>
      </c>
      <c r="G261" s="79"/>
      <c r="H261" s="84">
        <v>11186491</v>
      </c>
      <c r="I261" s="79" t="s">
        <v>3141</v>
      </c>
      <c r="J261" s="85">
        <v>44617</v>
      </c>
      <c r="K261" s="85"/>
      <c r="L261" s="79"/>
      <c r="M261" s="122" t="s">
        <v>3483</v>
      </c>
      <c r="N261" s="85">
        <v>44607</v>
      </c>
      <c r="O261" s="85">
        <v>44742</v>
      </c>
      <c r="P261" s="114" t="s">
        <v>3340</v>
      </c>
      <c r="T261" s="79" t="s">
        <v>3345</v>
      </c>
      <c r="U261" s="78"/>
    </row>
    <row r="262" spans="1:21" ht="27" hidden="1" customHeight="1" x14ac:dyDescent="0.3">
      <c r="A262" s="78">
        <f>-1 * (ROW() - ROW(Tabelle1[[#Headers],['#]])) + 635</f>
        <v>375</v>
      </c>
      <c r="B262" s="78"/>
      <c r="C262" s="79" t="s">
        <v>2119</v>
      </c>
      <c r="D262" s="79" t="s">
        <v>3489</v>
      </c>
      <c r="E262" s="79" t="s">
        <v>3129</v>
      </c>
      <c r="F262" s="79" t="s">
        <v>2856</v>
      </c>
      <c r="G262" s="79"/>
      <c r="H262" s="84">
        <v>11186489</v>
      </c>
      <c r="I262" s="79" t="s">
        <v>3141</v>
      </c>
      <c r="J262" s="85">
        <v>44617</v>
      </c>
      <c r="K262" s="85"/>
      <c r="L262" s="79"/>
      <c r="M262" s="122" t="s">
        <v>3483</v>
      </c>
      <c r="N262" s="85">
        <v>44607</v>
      </c>
      <c r="O262" s="85">
        <v>44742</v>
      </c>
      <c r="P262" s="114" t="s">
        <v>3340</v>
      </c>
      <c r="T262" s="79" t="s">
        <v>3345</v>
      </c>
      <c r="U262" s="78"/>
    </row>
    <row r="263" spans="1:21" ht="27" hidden="1" customHeight="1" x14ac:dyDescent="0.3">
      <c r="A263" s="78">
        <f>-1 * (ROW() - ROW(Tabelle1[[#Headers],['#]])) + 635</f>
        <v>374</v>
      </c>
      <c r="B263" s="78"/>
      <c r="C263" s="79" t="s">
        <v>2119</v>
      </c>
      <c r="D263" s="79" t="s">
        <v>3489</v>
      </c>
      <c r="E263" s="79" t="s">
        <v>3102</v>
      </c>
      <c r="F263" s="79" t="s">
        <v>2856</v>
      </c>
      <c r="G263" s="79"/>
      <c r="H263" s="84">
        <v>11186488</v>
      </c>
      <c r="I263" s="79" t="s">
        <v>3141</v>
      </c>
      <c r="J263" s="85">
        <v>44608</v>
      </c>
      <c r="K263" s="85"/>
      <c r="L263" s="79"/>
      <c r="M263" s="122" t="s">
        <v>3483</v>
      </c>
      <c r="N263" s="85">
        <v>44607</v>
      </c>
      <c r="O263" s="85">
        <v>44742</v>
      </c>
      <c r="P263" s="114" t="s">
        <v>3340</v>
      </c>
      <c r="T263" s="79" t="s">
        <v>3345</v>
      </c>
      <c r="U263" s="78"/>
    </row>
    <row r="264" spans="1:21" ht="27" hidden="1" customHeight="1" x14ac:dyDescent="0.3">
      <c r="A264" s="78">
        <f>-1 * (ROW() - ROW(Tabelle1[[#Headers],['#]])) + 635</f>
        <v>373</v>
      </c>
      <c r="B264" s="78"/>
      <c r="C264" s="79" t="s">
        <v>2119</v>
      </c>
      <c r="D264" s="79" t="s">
        <v>3489</v>
      </c>
      <c r="E264" s="79" t="s">
        <v>3355</v>
      </c>
      <c r="F264" s="79" t="s">
        <v>2856</v>
      </c>
      <c r="G264" s="79"/>
      <c r="H264" s="84">
        <v>11186480</v>
      </c>
      <c r="I264" s="79" t="s">
        <v>3141</v>
      </c>
      <c r="J264" s="85">
        <v>44610</v>
      </c>
      <c r="K264" s="85"/>
      <c r="L264" s="79"/>
      <c r="M264" s="122" t="s">
        <v>3483</v>
      </c>
      <c r="N264" s="85">
        <v>44607</v>
      </c>
      <c r="O264" s="85">
        <v>44742</v>
      </c>
      <c r="P264" s="114" t="s">
        <v>3340</v>
      </c>
      <c r="T264" s="79" t="s">
        <v>3494</v>
      </c>
      <c r="U264" s="78"/>
    </row>
    <row r="265" spans="1:21" ht="27" hidden="1" customHeight="1" x14ac:dyDescent="0.3">
      <c r="A265" s="78">
        <f>-1 * (ROW() - ROW(Tabelle1[[#Headers],['#]])) + 635</f>
        <v>372</v>
      </c>
      <c r="B265" s="78"/>
      <c r="C265" s="79" t="s">
        <v>763</v>
      </c>
      <c r="D265" s="79" t="s">
        <v>3495</v>
      </c>
      <c r="E265" s="79" t="s">
        <v>2943</v>
      </c>
      <c r="F265" s="79" t="s">
        <v>2856</v>
      </c>
      <c r="G265" s="79"/>
      <c r="H265" s="84">
        <v>11149881</v>
      </c>
      <c r="I265" s="79" t="s">
        <v>3141</v>
      </c>
      <c r="J265" s="78"/>
      <c r="K265" s="78"/>
      <c r="L265" s="79"/>
      <c r="M265" s="122"/>
      <c r="N265" s="78"/>
      <c r="O265" s="78"/>
      <c r="P265" s="114" t="s">
        <v>3340</v>
      </c>
      <c r="T265" s="79" t="s">
        <v>3496</v>
      </c>
      <c r="U265" s="78"/>
    </row>
    <row r="266" spans="1:21" ht="27" hidden="1" customHeight="1" x14ac:dyDescent="0.3">
      <c r="A266" s="78">
        <f>-1 * (ROW() - ROW(Tabelle1[[#Headers],['#]])) + 635</f>
        <v>371</v>
      </c>
      <c r="B266" s="78"/>
      <c r="C266" s="79" t="s">
        <v>5</v>
      </c>
      <c r="D266" s="79" t="s">
        <v>2877</v>
      </c>
      <c r="E266" s="79" t="s">
        <v>3355</v>
      </c>
      <c r="F266" s="79" t="s">
        <v>2856</v>
      </c>
      <c r="G266" s="79" t="s">
        <v>2865</v>
      </c>
      <c r="H266" s="84" t="s">
        <v>3497</v>
      </c>
      <c r="I266" s="79" t="s">
        <v>3141</v>
      </c>
      <c r="J266" s="85">
        <v>44750</v>
      </c>
      <c r="K266" s="85" t="s">
        <v>3340</v>
      </c>
      <c r="L266" s="79"/>
      <c r="M266" s="122" t="s">
        <v>3459</v>
      </c>
      <c r="N266" s="85">
        <v>44774</v>
      </c>
      <c r="O266" s="85">
        <v>45016</v>
      </c>
      <c r="P266" s="114" t="s">
        <v>3340</v>
      </c>
      <c r="T266" s="79" t="s">
        <v>3391</v>
      </c>
      <c r="U266" s="78"/>
    </row>
    <row r="267" spans="1:21" ht="27" hidden="1" customHeight="1" x14ac:dyDescent="0.3">
      <c r="A267" s="78">
        <f>-1 * (ROW() - ROW(Tabelle1[[#Headers],['#]])) + 635</f>
        <v>370</v>
      </c>
      <c r="B267" s="78"/>
      <c r="C267" s="79" t="s">
        <v>5</v>
      </c>
      <c r="D267" s="79" t="s">
        <v>2877</v>
      </c>
      <c r="E267" s="79" t="s">
        <v>3355</v>
      </c>
      <c r="F267" s="79" t="s">
        <v>2856</v>
      </c>
      <c r="G267" s="79" t="s">
        <v>2865</v>
      </c>
      <c r="H267" s="84">
        <v>11144495</v>
      </c>
      <c r="I267" s="79" t="s">
        <v>3141</v>
      </c>
      <c r="J267" s="85">
        <v>44623</v>
      </c>
      <c r="K267" s="85"/>
      <c r="L267" s="79"/>
      <c r="M267" s="122"/>
      <c r="N267" s="85"/>
      <c r="O267" s="85"/>
      <c r="P267" s="114" t="s">
        <v>3340</v>
      </c>
      <c r="T267" s="79" t="s">
        <v>3343</v>
      </c>
      <c r="U267" s="78"/>
    </row>
    <row r="268" spans="1:21" ht="27" hidden="1" customHeight="1" x14ac:dyDescent="0.3">
      <c r="A268" s="78">
        <f>-1 * (ROW() - ROW(Tabelle1[[#Headers],['#]])) + 635</f>
        <v>369</v>
      </c>
      <c r="B268" s="78"/>
      <c r="C268" s="79" t="s">
        <v>3454</v>
      </c>
      <c r="D268" s="79" t="s">
        <v>3498</v>
      </c>
      <c r="E268" s="79" t="s">
        <v>3102</v>
      </c>
      <c r="F268" s="79" t="s">
        <v>2856</v>
      </c>
      <c r="G268" s="79"/>
      <c r="H268" s="84">
        <v>11613420</v>
      </c>
      <c r="I268" s="79" t="s">
        <v>3141</v>
      </c>
      <c r="J268" s="85">
        <v>44702</v>
      </c>
      <c r="K268" s="85"/>
      <c r="L268" s="79"/>
      <c r="M268" s="122" t="s">
        <v>3499</v>
      </c>
      <c r="N268" s="85">
        <v>44743</v>
      </c>
      <c r="O268" s="85">
        <v>45016</v>
      </c>
      <c r="P268" s="114" t="s">
        <v>3340</v>
      </c>
      <c r="T268" s="79" t="s">
        <v>2875</v>
      </c>
      <c r="U268" s="78"/>
    </row>
    <row r="269" spans="1:21" ht="27" hidden="1" customHeight="1" x14ac:dyDescent="0.3">
      <c r="A269" s="78">
        <f>-1 * (ROW() - ROW(Tabelle1[[#Headers],['#]])) + 635</f>
        <v>368</v>
      </c>
      <c r="B269" s="78"/>
      <c r="C269" s="79" t="s">
        <v>3454</v>
      </c>
      <c r="D269" s="79" t="s">
        <v>3498</v>
      </c>
      <c r="E269" s="79" t="s">
        <v>3102</v>
      </c>
      <c r="F269" s="79" t="s">
        <v>2856</v>
      </c>
      <c r="G269" s="79"/>
      <c r="H269" s="84">
        <v>10888247</v>
      </c>
      <c r="I269" s="79" t="s">
        <v>3141</v>
      </c>
      <c r="J269" s="85">
        <v>44559</v>
      </c>
      <c r="K269" s="85"/>
      <c r="L269" s="79"/>
      <c r="M269" s="122" t="s">
        <v>3499</v>
      </c>
      <c r="N269" s="85">
        <v>44542</v>
      </c>
      <c r="O269" s="85">
        <v>44742</v>
      </c>
      <c r="P269" s="114" t="s">
        <v>3340</v>
      </c>
      <c r="T269" s="79" t="s">
        <v>3414</v>
      </c>
      <c r="U269" s="78"/>
    </row>
    <row r="270" spans="1:21" ht="27" hidden="1" customHeight="1" x14ac:dyDescent="0.3">
      <c r="A270" s="78">
        <f>-1 * (ROW() - ROW(Tabelle1[[#Headers],['#]])) + 635</f>
        <v>367</v>
      </c>
      <c r="B270" s="78"/>
      <c r="C270" s="79" t="s">
        <v>2145</v>
      </c>
      <c r="D270" s="79" t="s">
        <v>3500</v>
      </c>
      <c r="E270" s="79" t="s">
        <v>3355</v>
      </c>
      <c r="F270" s="79" t="s">
        <v>2856</v>
      </c>
      <c r="G270" s="79" t="s">
        <v>2857</v>
      </c>
      <c r="H270" s="84" t="s">
        <v>3501</v>
      </c>
      <c r="I270" s="79" t="s">
        <v>3141</v>
      </c>
      <c r="J270" s="85">
        <v>44712</v>
      </c>
      <c r="K270" s="85"/>
      <c r="L270" s="79"/>
      <c r="M270" s="122" t="s">
        <v>3483</v>
      </c>
      <c r="N270" s="85">
        <v>44713</v>
      </c>
      <c r="O270" s="85">
        <v>45214</v>
      </c>
      <c r="P270" s="114" t="s">
        <v>3396</v>
      </c>
      <c r="T270" s="79" t="s">
        <v>3502</v>
      </c>
      <c r="U270" s="78"/>
    </row>
    <row r="271" spans="1:21" ht="27" hidden="1" customHeight="1" x14ac:dyDescent="0.3">
      <c r="A271" s="78">
        <f>-1 * (ROW() - ROW(Tabelle1[[#Headers],['#]])) + 635</f>
        <v>366</v>
      </c>
      <c r="B271" s="78"/>
      <c r="C271" s="79" t="s">
        <v>2145</v>
      </c>
      <c r="D271" s="79" t="s">
        <v>3503</v>
      </c>
      <c r="E271" s="79" t="s">
        <v>3355</v>
      </c>
      <c r="F271" s="79" t="s">
        <v>2856</v>
      </c>
      <c r="G271" s="79" t="s">
        <v>2857</v>
      </c>
      <c r="H271" s="84">
        <v>10887358</v>
      </c>
      <c r="I271" s="79" t="s">
        <v>3141</v>
      </c>
      <c r="J271" s="85">
        <v>44558</v>
      </c>
      <c r="K271" s="85"/>
      <c r="L271" s="79"/>
      <c r="M271" s="122" t="s">
        <v>3483</v>
      </c>
      <c r="N271" s="85">
        <v>44542</v>
      </c>
      <c r="O271" s="85">
        <v>44712</v>
      </c>
      <c r="P271" s="114" t="s">
        <v>3340</v>
      </c>
      <c r="T271" s="79" t="s">
        <v>3504</v>
      </c>
      <c r="U271" s="78"/>
    </row>
    <row r="272" spans="1:21" ht="27" hidden="1" customHeight="1" x14ac:dyDescent="0.3">
      <c r="A272" s="78">
        <f>-1 * (ROW() - ROW(Tabelle1[[#Headers],['#]])) + 635</f>
        <v>365</v>
      </c>
      <c r="B272" s="78"/>
      <c r="C272" s="79" t="s">
        <v>2145</v>
      </c>
      <c r="D272" s="79" t="s">
        <v>3267</v>
      </c>
      <c r="E272" s="79" t="s">
        <v>2943</v>
      </c>
      <c r="F272" s="79" t="s">
        <v>2856</v>
      </c>
      <c r="G272" s="79" t="s">
        <v>2857</v>
      </c>
      <c r="H272" s="84" t="s">
        <v>3505</v>
      </c>
      <c r="I272" s="79" t="s">
        <v>3141</v>
      </c>
      <c r="J272" s="85">
        <v>44712</v>
      </c>
      <c r="K272" s="85"/>
      <c r="L272" s="79"/>
      <c r="M272" s="122">
        <v>1000000</v>
      </c>
      <c r="N272" s="85">
        <v>44713</v>
      </c>
      <c r="O272" s="85">
        <v>45214</v>
      </c>
      <c r="P272" s="114"/>
      <c r="T272" s="79" t="s">
        <v>3506</v>
      </c>
      <c r="U272" s="78"/>
    </row>
    <row r="273" spans="1:21" ht="27" hidden="1" customHeight="1" x14ac:dyDescent="0.3">
      <c r="A273" s="78">
        <f>-1 * (ROW() - ROW(Tabelle1[[#Headers],['#]])) + 635</f>
        <v>364</v>
      </c>
      <c r="B273" s="78"/>
      <c r="C273" s="79" t="s">
        <v>2145</v>
      </c>
      <c r="D273" s="79" t="s">
        <v>3507</v>
      </c>
      <c r="E273" s="79" t="s">
        <v>2943</v>
      </c>
      <c r="F273" s="79" t="s">
        <v>2856</v>
      </c>
      <c r="G273" s="79"/>
      <c r="H273" s="84">
        <v>10842593</v>
      </c>
      <c r="I273" s="79" t="s">
        <v>3141</v>
      </c>
      <c r="J273" s="85">
        <v>44559</v>
      </c>
      <c r="K273" s="85"/>
      <c r="L273" s="79"/>
      <c r="M273" s="122" t="s">
        <v>3508</v>
      </c>
      <c r="N273" s="85">
        <v>44593</v>
      </c>
      <c r="O273" s="85">
        <v>44742</v>
      </c>
      <c r="P273" s="114" t="s">
        <v>3340</v>
      </c>
      <c r="U273" s="78"/>
    </row>
    <row r="274" spans="1:21" ht="27" hidden="1" customHeight="1" x14ac:dyDescent="0.35">
      <c r="A274" s="78">
        <f>-1 * (ROW() - ROW(Tabelle1[[#Headers],['#]])) + 635</f>
        <v>363</v>
      </c>
      <c r="B274" s="78"/>
      <c r="C274" s="79" t="s">
        <v>2145</v>
      </c>
      <c r="D274" s="79" t="s">
        <v>3267</v>
      </c>
      <c r="E274" s="79" t="s">
        <v>3099</v>
      </c>
      <c r="F274" s="79" t="s">
        <v>2856</v>
      </c>
      <c r="G274" s="79" t="s">
        <v>2857</v>
      </c>
      <c r="H274" s="84" t="s">
        <v>3509</v>
      </c>
      <c r="I274" s="132" t="s">
        <v>3141</v>
      </c>
      <c r="J274" s="85">
        <v>44712</v>
      </c>
      <c r="K274" s="85"/>
      <c r="L274" s="79"/>
      <c r="M274" s="122">
        <v>2700000</v>
      </c>
      <c r="N274" s="85"/>
      <c r="O274" s="85">
        <v>45214</v>
      </c>
      <c r="P274" s="114"/>
      <c r="T274" s="79" t="s">
        <v>3510</v>
      </c>
      <c r="U274" s="78"/>
    </row>
    <row r="275" spans="1:21" ht="27" hidden="1" customHeight="1" x14ac:dyDescent="0.3">
      <c r="A275" s="78">
        <f>-1 * (ROW() - ROW(Tabelle1[[#Headers],['#]])) + 635</f>
        <v>362</v>
      </c>
      <c r="B275" s="78"/>
      <c r="C275" s="79" t="s">
        <v>2145</v>
      </c>
      <c r="D275" s="79" t="s">
        <v>3507</v>
      </c>
      <c r="E275" s="138" t="s">
        <v>3099</v>
      </c>
      <c r="F275" s="79" t="s">
        <v>2856</v>
      </c>
      <c r="G275" s="79"/>
      <c r="H275" s="84">
        <v>10842586</v>
      </c>
      <c r="I275" s="79" t="s">
        <v>3141</v>
      </c>
      <c r="J275" s="85">
        <v>44559</v>
      </c>
      <c r="K275" s="85"/>
      <c r="L275" s="79"/>
      <c r="M275" s="122" t="s">
        <v>3511</v>
      </c>
      <c r="N275" s="85">
        <v>44593</v>
      </c>
      <c r="O275" s="85">
        <v>44742</v>
      </c>
      <c r="P275" s="114" t="s">
        <v>3340</v>
      </c>
      <c r="U275" s="78"/>
    </row>
    <row r="276" spans="1:21" ht="27" hidden="1" customHeight="1" x14ac:dyDescent="0.3">
      <c r="A276" s="78">
        <f>-1 * (ROW() - ROW(Tabelle1[[#Headers],['#]])) + 635</f>
        <v>361</v>
      </c>
      <c r="B276" s="78"/>
      <c r="C276" s="79" t="s">
        <v>2804</v>
      </c>
      <c r="D276" s="79" t="s">
        <v>2929</v>
      </c>
      <c r="E276" s="79" t="s">
        <v>3355</v>
      </c>
      <c r="F276" s="79" t="s">
        <v>2856</v>
      </c>
      <c r="G276" s="79"/>
      <c r="H276" s="84">
        <v>10842607</v>
      </c>
      <c r="I276" s="79" t="s">
        <v>3141</v>
      </c>
      <c r="J276" s="85">
        <v>44558</v>
      </c>
      <c r="K276" s="85"/>
      <c r="L276" s="79"/>
      <c r="M276" s="123" t="s">
        <v>3512</v>
      </c>
      <c r="N276" s="85">
        <v>44593</v>
      </c>
      <c r="O276" s="85">
        <v>44957</v>
      </c>
      <c r="P276" s="114" t="s">
        <v>3340</v>
      </c>
      <c r="T276" s="79" t="s">
        <v>3513</v>
      </c>
      <c r="U276" s="78"/>
    </row>
    <row r="277" spans="1:21" ht="27" hidden="1" customHeight="1" x14ac:dyDescent="0.3">
      <c r="A277" s="78">
        <f>-1 * (ROW() - ROW(Tabelle1[[#Headers],['#]])) + 635</f>
        <v>360</v>
      </c>
      <c r="B277" s="78"/>
      <c r="C277" s="79" t="s">
        <v>2804</v>
      </c>
      <c r="D277" s="79" t="s">
        <v>2929</v>
      </c>
      <c r="E277" s="79" t="s">
        <v>2863</v>
      </c>
      <c r="F277" s="79" t="s">
        <v>2856</v>
      </c>
      <c r="G277" s="79"/>
      <c r="H277" s="84">
        <v>10842603</v>
      </c>
      <c r="I277" s="79" t="s">
        <v>3141</v>
      </c>
      <c r="J277" s="85">
        <v>44558</v>
      </c>
      <c r="K277" s="85" t="s">
        <v>3340</v>
      </c>
      <c r="L277" s="79"/>
      <c r="M277" s="123" t="s">
        <v>3514</v>
      </c>
      <c r="N277" s="85">
        <v>44593</v>
      </c>
      <c r="O277" s="85">
        <v>44957</v>
      </c>
      <c r="P277" s="114" t="s">
        <v>3340</v>
      </c>
      <c r="T277" s="79" t="s">
        <v>3513</v>
      </c>
      <c r="U277" s="78"/>
    </row>
    <row r="278" spans="1:21" ht="27" hidden="1" customHeight="1" x14ac:dyDescent="0.3">
      <c r="A278" s="78">
        <f>-1 * (ROW() - ROW(Tabelle1[[#Headers],['#]])) + 635</f>
        <v>359</v>
      </c>
      <c r="B278" s="78"/>
      <c r="C278" s="79" t="s">
        <v>2804</v>
      </c>
      <c r="D278" s="79" t="s">
        <v>2929</v>
      </c>
      <c r="E278" s="79" t="s">
        <v>3346</v>
      </c>
      <c r="F278" s="79" t="s">
        <v>2856</v>
      </c>
      <c r="G278" s="79"/>
      <c r="H278" s="84">
        <v>10842598</v>
      </c>
      <c r="I278" s="79" t="s">
        <v>3141</v>
      </c>
      <c r="J278" s="85">
        <v>44558</v>
      </c>
      <c r="K278" s="85"/>
      <c r="L278" s="79"/>
      <c r="M278" s="123" t="s">
        <v>3515</v>
      </c>
      <c r="N278" s="85">
        <v>44593</v>
      </c>
      <c r="O278" s="85">
        <v>44957</v>
      </c>
      <c r="P278" s="114" t="s">
        <v>3340</v>
      </c>
      <c r="T278" s="79" t="s">
        <v>3513</v>
      </c>
      <c r="U278" s="78"/>
    </row>
    <row r="279" spans="1:21" ht="27" hidden="1" customHeight="1" x14ac:dyDescent="0.35">
      <c r="A279" s="78">
        <f>-1 * (ROW() - ROW(Tabelle1[[#Headers],['#]])) + 635</f>
        <v>358</v>
      </c>
      <c r="B279" s="78"/>
      <c r="C279" s="79" t="s">
        <v>2145</v>
      </c>
      <c r="D279" s="79" t="s">
        <v>3267</v>
      </c>
      <c r="E279" s="79" t="s">
        <v>3355</v>
      </c>
      <c r="F279" s="79" t="s">
        <v>2856</v>
      </c>
      <c r="G279" s="79" t="s">
        <v>2857</v>
      </c>
      <c r="H279" s="84" t="s">
        <v>3516</v>
      </c>
      <c r="I279" s="132" t="s">
        <v>3141</v>
      </c>
      <c r="J279" s="85">
        <v>44712</v>
      </c>
      <c r="K279" s="85"/>
      <c r="L279" s="79"/>
      <c r="M279" s="122">
        <v>3000000</v>
      </c>
      <c r="N279" s="85">
        <v>44713</v>
      </c>
      <c r="O279" s="85">
        <v>45214</v>
      </c>
      <c r="P279" s="114"/>
      <c r="T279" s="79" t="s">
        <v>3517</v>
      </c>
      <c r="U279" s="78"/>
    </row>
    <row r="280" spans="1:21" ht="27" hidden="1" customHeight="1" x14ac:dyDescent="0.3">
      <c r="A280" s="78">
        <f>-1 * (ROW() - ROW(Tabelle1[[#Headers],['#]])) + 635</f>
        <v>357</v>
      </c>
      <c r="B280" s="78"/>
      <c r="C280" s="79" t="s">
        <v>2145</v>
      </c>
      <c r="D280" s="79" t="s">
        <v>3507</v>
      </c>
      <c r="E280" s="79" t="s">
        <v>3355</v>
      </c>
      <c r="F280" s="79" t="s">
        <v>2856</v>
      </c>
      <c r="G280" s="79"/>
      <c r="H280" s="84">
        <v>10841526</v>
      </c>
      <c r="I280" s="79" t="s">
        <v>3141</v>
      </c>
      <c r="J280" s="85">
        <v>44559</v>
      </c>
      <c r="K280" s="85"/>
      <c r="L280" s="79"/>
      <c r="M280" s="122" t="s">
        <v>3518</v>
      </c>
      <c r="N280" s="85">
        <v>44593</v>
      </c>
      <c r="O280" s="85">
        <v>44742</v>
      </c>
      <c r="P280" s="114" t="s">
        <v>3340</v>
      </c>
      <c r="T280" s="79" t="s">
        <v>3436</v>
      </c>
      <c r="U280" s="78"/>
    </row>
    <row r="281" spans="1:21" ht="27" hidden="1" customHeight="1" x14ac:dyDescent="0.3">
      <c r="A281" s="78">
        <f>-1 * (ROW() - ROW(Tabelle1[[#Headers],['#]])) + 635</f>
        <v>356</v>
      </c>
      <c r="B281" s="78"/>
      <c r="C281" s="79" t="s">
        <v>2145</v>
      </c>
      <c r="D281" s="79" t="s">
        <v>3519</v>
      </c>
      <c r="E281" s="79" t="s">
        <v>3102</v>
      </c>
      <c r="F281" s="79" t="s">
        <v>2856</v>
      </c>
      <c r="G281" s="79" t="s">
        <v>2857</v>
      </c>
      <c r="H281" s="84" t="s">
        <v>3520</v>
      </c>
      <c r="I281" s="79" t="s">
        <v>3141</v>
      </c>
      <c r="J281" s="85">
        <v>45173</v>
      </c>
      <c r="K281" s="85"/>
      <c r="L281" s="79"/>
      <c r="M281" s="122" t="s">
        <v>3483</v>
      </c>
      <c r="N281" s="85">
        <v>44713</v>
      </c>
      <c r="O281" s="85">
        <v>45214</v>
      </c>
      <c r="P281" s="114" t="s">
        <v>3396</v>
      </c>
      <c r="T281" s="79" t="s">
        <v>3521</v>
      </c>
      <c r="U281" s="78"/>
    </row>
    <row r="282" spans="1:21" ht="27" hidden="1" customHeight="1" x14ac:dyDescent="0.3">
      <c r="A282" s="78">
        <f>-1 * (ROW() - ROW(Tabelle1[[#Headers],['#]])) + 635</f>
        <v>355</v>
      </c>
      <c r="B282" s="78"/>
      <c r="C282" s="79" t="s">
        <v>2145</v>
      </c>
      <c r="D282" s="79" t="s">
        <v>3522</v>
      </c>
      <c r="E282" s="79" t="s">
        <v>3102</v>
      </c>
      <c r="F282" s="79" t="s">
        <v>2856</v>
      </c>
      <c r="G282" s="79" t="s">
        <v>2857</v>
      </c>
      <c r="H282" s="84">
        <v>10887827</v>
      </c>
      <c r="I282" s="79" t="s">
        <v>3141</v>
      </c>
      <c r="J282" s="85">
        <v>44558</v>
      </c>
      <c r="K282" s="85"/>
      <c r="L282" s="79"/>
      <c r="M282" s="122" t="s">
        <v>3483</v>
      </c>
      <c r="N282" s="85">
        <v>44542</v>
      </c>
      <c r="O282" s="85">
        <v>44742</v>
      </c>
      <c r="P282" s="114" t="s">
        <v>3340</v>
      </c>
      <c r="T282" s="79" t="s">
        <v>3152</v>
      </c>
      <c r="U282" s="78"/>
    </row>
    <row r="283" spans="1:21" ht="27" hidden="1" customHeight="1" x14ac:dyDescent="0.35">
      <c r="A283" s="78">
        <f>-1 * (ROW() - ROW(Tabelle1[[#Headers],['#]])) + 635</f>
        <v>354</v>
      </c>
      <c r="B283" s="78"/>
      <c r="C283" s="79" t="s">
        <v>2145</v>
      </c>
      <c r="D283" s="79" t="s">
        <v>3267</v>
      </c>
      <c r="E283" s="79" t="s">
        <v>3104</v>
      </c>
      <c r="F283" s="79" t="s">
        <v>2856</v>
      </c>
      <c r="G283" s="79" t="s">
        <v>2857</v>
      </c>
      <c r="H283" s="84" t="s">
        <v>3523</v>
      </c>
      <c r="I283" s="132" t="s">
        <v>3141</v>
      </c>
      <c r="J283" s="85">
        <v>44712</v>
      </c>
      <c r="K283" s="85"/>
      <c r="L283" s="79"/>
      <c r="M283" s="122">
        <v>300000</v>
      </c>
      <c r="N283" s="85">
        <v>44698</v>
      </c>
      <c r="O283" s="85">
        <v>45214</v>
      </c>
      <c r="P283" s="114"/>
      <c r="T283" s="79" t="s">
        <v>3510</v>
      </c>
      <c r="U283" s="78"/>
    </row>
    <row r="284" spans="1:21" ht="27" hidden="1" customHeight="1" x14ac:dyDescent="0.35">
      <c r="A284" s="78">
        <f>-1 * (ROW() - ROW(Tabelle1[[#Headers],['#]])) + 635</f>
        <v>353</v>
      </c>
      <c r="B284" s="78"/>
      <c r="C284" s="79" t="s">
        <v>2145</v>
      </c>
      <c r="D284" s="79" t="s">
        <v>3267</v>
      </c>
      <c r="E284" s="79" t="s">
        <v>3304</v>
      </c>
      <c r="F284" s="79" t="s">
        <v>2856</v>
      </c>
      <c r="G284" s="79" t="s">
        <v>2857</v>
      </c>
      <c r="H284" s="84" t="s">
        <v>3524</v>
      </c>
      <c r="I284" s="132" t="s">
        <v>3141</v>
      </c>
      <c r="J284" s="85">
        <v>44712</v>
      </c>
      <c r="K284" s="85"/>
      <c r="L284" s="79"/>
      <c r="M284" s="122">
        <v>200000</v>
      </c>
      <c r="N284" s="85">
        <v>44713</v>
      </c>
      <c r="O284" s="85">
        <v>45214</v>
      </c>
      <c r="P284" s="114"/>
      <c r="T284" s="79" t="s">
        <v>3510</v>
      </c>
      <c r="U284" s="78"/>
    </row>
    <row r="285" spans="1:21" ht="27" hidden="1" customHeight="1" x14ac:dyDescent="0.3">
      <c r="A285" s="78">
        <f>-1 * (ROW() - ROW(Tabelle1[[#Headers],['#]])) + 635</f>
        <v>352</v>
      </c>
      <c r="B285" s="78"/>
      <c r="C285" s="79" t="s">
        <v>2145</v>
      </c>
      <c r="D285" s="79" t="s">
        <v>3507</v>
      </c>
      <c r="E285" s="79" t="s">
        <v>3304</v>
      </c>
      <c r="F285" s="79" t="s">
        <v>2856</v>
      </c>
      <c r="G285" s="79"/>
      <c r="H285" s="84">
        <v>10873839</v>
      </c>
      <c r="I285" s="79" t="s">
        <v>3141</v>
      </c>
      <c r="J285" s="85">
        <v>44559</v>
      </c>
      <c r="K285" s="85"/>
      <c r="L285" s="79"/>
      <c r="M285" s="122" t="s">
        <v>3483</v>
      </c>
      <c r="N285" s="85">
        <v>44540</v>
      </c>
      <c r="O285" s="85">
        <v>44712</v>
      </c>
      <c r="P285" s="114" t="s">
        <v>3340</v>
      </c>
      <c r="T285" s="79" t="s">
        <v>3436</v>
      </c>
      <c r="U285" s="78"/>
    </row>
    <row r="286" spans="1:21" ht="27" hidden="1" customHeight="1" x14ac:dyDescent="0.3">
      <c r="A286" s="78">
        <f>-1 * (ROW() - ROW(Tabelle1[[#Headers],['#]])) + 635</f>
        <v>351</v>
      </c>
      <c r="B286" s="78"/>
      <c r="C286" s="79" t="s">
        <v>2145</v>
      </c>
      <c r="D286" s="79" t="s">
        <v>3507</v>
      </c>
      <c r="E286" s="79" t="s">
        <v>276</v>
      </c>
      <c r="F286" s="79" t="s">
        <v>2856</v>
      </c>
      <c r="G286" s="79"/>
      <c r="H286" s="84">
        <v>10873832</v>
      </c>
      <c r="I286" s="79" t="s">
        <v>3141</v>
      </c>
      <c r="J286" s="78"/>
      <c r="K286" s="78"/>
      <c r="L286" s="79"/>
      <c r="M286" s="122"/>
      <c r="N286" s="78"/>
      <c r="O286" s="78"/>
      <c r="P286" s="114" t="s">
        <v>3340</v>
      </c>
      <c r="T286" s="79" t="s">
        <v>3525</v>
      </c>
      <c r="U286" s="78"/>
    </row>
    <row r="287" spans="1:21" ht="27" hidden="1" customHeight="1" x14ac:dyDescent="0.35">
      <c r="A287" s="78">
        <f>-1 * (ROW() - ROW(Tabelle1[[#Headers],['#]])) + 635</f>
        <v>350</v>
      </c>
      <c r="B287" s="78"/>
      <c r="C287" s="79" t="s">
        <v>2145</v>
      </c>
      <c r="D287" s="79" t="s">
        <v>3267</v>
      </c>
      <c r="E287" s="79" t="s">
        <v>2863</v>
      </c>
      <c r="F287" s="79" t="s">
        <v>2856</v>
      </c>
      <c r="G287" s="79" t="s">
        <v>2857</v>
      </c>
      <c r="H287" s="84" t="s">
        <v>3526</v>
      </c>
      <c r="I287" s="132" t="s">
        <v>3141</v>
      </c>
      <c r="J287" s="85">
        <v>44712</v>
      </c>
      <c r="K287" s="85"/>
      <c r="L287" s="79"/>
      <c r="M287" s="122">
        <v>200000</v>
      </c>
      <c r="N287" s="85">
        <v>44713</v>
      </c>
      <c r="O287" s="85">
        <v>45214</v>
      </c>
      <c r="P287" s="114"/>
      <c r="Q287" s="78" t="s">
        <v>722</v>
      </c>
      <c r="T287" s="79" t="s">
        <v>3517</v>
      </c>
      <c r="U287" s="78"/>
    </row>
    <row r="288" spans="1:21" ht="27" hidden="1" customHeight="1" x14ac:dyDescent="0.3">
      <c r="A288" s="78">
        <f>-1 * (ROW() - ROW(Tabelle1[[#Headers],['#]])) + 635</f>
        <v>349</v>
      </c>
      <c r="B288" s="78"/>
      <c r="C288" s="79" t="s">
        <v>2145</v>
      </c>
      <c r="D288" s="79" t="s">
        <v>3507</v>
      </c>
      <c r="E288" s="79" t="s">
        <v>2863</v>
      </c>
      <c r="F288" s="79" t="s">
        <v>2856</v>
      </c>
      <c r="G288" s="79"/>
      <c r="H288" s="84">
        <v>10873793</v>
      </c>
      <c r="I288" s="79" t="s">
        <v>3141</v>
      </c>
      <c r="J288" s="85">
        <v>44558</v>
      </c>
      <c r="K288" s="85"/>
      <c r="L288" s="79"/>
      <c r="M288" s="122" t="s">
        <v>3483</v>
      </c>
      <c r="N288" s="85">
        <v>44540</v>
      </c>
      <c r="O288" s="85">
        <v>44742</v>
      </c>
      <c r="P288" s="114" t="s">
        <v>3340</v>
      </c>
      <c r="T288" s="79" t="s">
        <v>3436</v>
      </c>
      <c r="U288" s="78"/>
    </row>
    <row r="289" spans="1:21" ht="27" hidden="1" customHeight="1" x14ac:dyDescent="0.3">
      <c r="A289" s="78">
        <f>-1 * (ROW() - ROW(Tabelle1[[#Headers],['#]])) + 635</f>
        <v>348</v>
      </c>
      <c r="B289" s="78"/>
      <c r="C289" s="79" t="s">
        <v>2145</v>
      </c>
      <c r="D289" s="79" t="s">
        <v>3202</v>
      </c>
      <c r="E289" s="79" t="s">
        <v>3129</v>
      </c>
      <c r="F289" s="79"/>
      <c r="G289" s="79"/>
      <c r="H289" s="84" t="s">
        <v>3527</v>
      </c>
      <c r="I289" s="79" t="s">
        <v>3141</v>
      </c>
      <c r="J289" s="85">
        <v>44725</v>
      </c>
      <c r="K289" s="85" t="s">
        <v>3340</v>
      </c>
      <c r="L289" s="79"/>
      <c r="M289" s="122" t="s">
        <v>3528</v>
      </c>
      <c r="N289" s="85">
        <v>44743</v>
      </c>
      <c r="O289" s="85">
        <v>45016</v>
      </c>
      <c r="P289" s="114" t="s">
        <v>3340</v>
      </c>
      <c r="T289" s="79" t="s">
        <v>2875</v>
      </c>
      <c r="U289" s="78"/>
    </row>
    <row r="290" spans="1:21" ht="27" hidden="1" customHeight="1" x14ac:dyDescent="0.3">
      <c r="A290" s="78">
        <f>-1 * (ROW() - ROW(Tabelle1[[#Headers],['#]])) + 635</f>
        <v>347</v>
      </c>
      <c r="B290" s="78"/>
      <c r="C290" s="79" t="s">
        <v>2145</v>
      </c>
      <c r="D290" s="79" t="s">
        <v>3202</v>
      </c>
      <c r="E290" s="79" t="s">
        <v>3129</v>
      </c>
      <c r="F290" s="79"/>
      <c r="G290" s="79"/>
      <c r="H290" s="84">
        <v>10773088</v>
      </c>
      <c r="I290" s="79" t="s">
        <v>3141</v>
      </c>
      <c r="J290" s="85">
        <v>44559</v>
      </c>
      <c r="K290" s="85"/>
      <c r="L290" s="79"/>
      <c r="M290" s="122" t="s">
        <v>3529</v>
      </c>
      <c r="N290" s="85">
        <v>44519</v>
      </c>
      <c r="O290" s="85">
        <v>44742</v>
      </c>
      <c r="P290" s="114" t="s">
        <v>3340</v>
      </c>
      <c r="T290" s="79" t="s">
        <v>3414</v>
      </c>
      <c r="U290" s="78"/>
    </row>
    <row r="291" spans="1:21" ht="27" hidden="1" customHeight="1" x14ac:dyDescent="0.35">
      <c r="A291" s="78">
        <f>-1 * (ROW() - ROW(Tabelle1[[#Headers],['#]])) + 635</f>
        <v>346</v>
      </c>
      <c r="B291" s="78"/>
      <c r="C291" s="79" t="s">
        <v>2145</v>
      </c>
      <c r="D291" s="79" t="s">
        <v>3267</v>
      </c>
      <c r="E291" s="79" t="s">
        <v>3129</v>
      </c>
      <c r="F291" s="79" t="s">
        <v>2856</v>
      </c>
      <c r="G291" s="79" t="s">
        <v>2857</v>
      </c>
      <c r="H291" s="84" t="s">
        <v>3530</v>
      </c>
      <c r="I291" s="132" t="s">
        <v>3141</v>
      </c>
      <c r="J291" s="85">
        <v>44712</v>
      </c>
      <c r="K291" s="85"/>
      <c r="L291" s="79"/>
      <c r="M291" s="122">
        <v>300000</v>
      </c>
      <c r="N291" s="85">
        <v>44713</v>
      </c>
      <c r="O291" s="85">
        <v>45214</v>
      </c>
      <c r="P291" s="114"/>
      <c r="T291" s="79" t="s">
        <v>3510</v>
      </c>
      <c r="U291" s="78"/>
    </row>
    <row r="292" spans="1:21" ht="27" hidden="1" customHeight="1" x14ac:dyDescent="0.3">
      <c r="A292" s="78">
        <f>-1 * (ROW() - ROW(Tabelle1[[#Headers],['#]])) + 635</f>
        <v>345</v>
      </c>
      <c r="B292" s="78"/>
      <c r="C292" s="79" t="s">
        <v>2145</v>
      </c>
      <c r="D292" s="79" t="s">
        <v>3507</v>
      </c>
      <c r="E292" s="79" t="s">
        <v>3129</v>
      </c>
      <c r="F292" s="79" t="s">
        <v>2856</v>
      </c>
      <c r="G292" s="79"/>
      <c r="H292" s="84">
        <v>10873786</v>
      </c>
      <c r="I292" s="79" t="s">
        <v>3141</v>
      </c>
      <c r="J292" s="85">
        <v>44558</v>
      </c>
      <c r="K292" s="85"/>
      <c r="L292" s="79"/>
      <c r="M292" s="122" t="s">
        <v>3531</v>
      </c>
      <c r="N292" s="85">
        <v>44540</v>
      </c>
      <c r="O292" s="85">
        <v>44742</v>
      </c>
      <c r="P292" s="114" t="s">
        <v>3340</v>
      </c>
      <c r="T292" s="79" t="s">
        <v>3532</v>
      </c>
      <c r="U292" s="78"/>
    </row>
    <row r="293" spans="1:21" ht="27" hidden="1" customHeight="1" x14ac:dyDescent="0.3">
      <c r="A293" s="78">
        <f>-1 * (ROW() - ROW(Tabelle1[[#Headers],['#]])) + 635</f>
        <v>344</v>
      </c>
      <c r="B293" s="78"/>
      <c r="C293" s="79" t="s">
        <v>2145</v>
      </c>
      <c r="D293" s="79" t="s">
        <v>3267</v>
      </c>
      <c r="E293" s="79" t="s">
        <v>3102</v>
      </c>
      <c r="F293" s="79" t="s">
        <v>2856</v>
      </c>
      <c r="G293" s="79" t="s">
        <v>2857</v>
      </c>
      <c r="H293" s="84" t="s">
        <v>3533</v>
      </c>
      <c r="I293" s="79" t="s">
        <v>3141</v>
      </c>
      <c r="J293" s="85">
        <v>44712</v>
      </c>
      <c r="K293" s="85"/>
      <c r="L293" s="79"/>
      <c r="M293" s="122">
        <v>50000</v>
      </c>
      <c r="N293" s="85">
        <v>44713</v>
      </c>
      <c r="O293" s="85">
        <v>45214</v>
      </c>
      <c r="P293" s="114"/>
      <c r="Q293" s="78" t="s">
        <v>722</v>
      </c>
      <c r="T293" s="79" t="s">
        <v>3517</v>
      </c>
      <c r="U293" s="78"/>
    </row>
    <row r="294" spans="1:21" ht="27" hidden="1" customHeight="1" x14ac:dyDescent="0.3">
      <c r="A294" s="78">
        <f>-1 * (ROW() - ROW(Tabelle1[[#Headers],['#]])) + 635</f>
        <v>343</v>
      </c>
      <c r="B294" s="78"/>
      <c r="C294" s="79" t="s">
        <v>2145</v>
      </c>
      <c r="D294" s="79" t="s">
        <v>3507</v>
      </c>
      <c r="E294" s="79" t="s">
        <v>3102</v>
      </c>
      <c r="F294" s="79"/>
      <c r="G294" s="79"/>
      <c r="H294" s="84">
        <v>10873781</v>
      </c>
      <c r="I294" s="79" t="s">
        <v>3141</v>
      </c>
      <c r="J294" s="85">
        <v>44559</v>
      </c>
      <c r="K294" s="85"/>
      <c r="L294" s="79"/>
      <c r="M294" s="122" t="s">
        <v>3459</v>
      </c>
      <c r="N294" s="85">
        <v>44559</v>
      </c>
      <c r="O294" s="85">
        <v>44712</v>
      </c>
      <c r="P294" s="114" t="s">
        <v>3340</v>
      </c>
      <c r="T294" s="79" t="s">
        <v>3345</v>
      </c>
      <c r="U294" s="78"/>
    </row>
    <row r="295" spans="1:21" ht="27" hidden="1" customHeight="1" x14ac:dyDescent="0.3">
      <c r="A295" s="78">
        <f>-1 * (ROW() - ROW(Tabelle1[[#Headers],['#]])) + 635</f>
        <v>342</v>
      </c>
      <c r="B295" s="78"/>
      <c r="C295" s="79" t="s">
        <v>763</v>
      </c>
      <c r="D295" s="79" t="s">
        <v>3534</v>
      </c>
      <c r="E295" s="79" t="s">
        <v>3355</v>
      </c>
      <c r="F295" s="79" t="s">
        <v>2856</v>
      </c>
      <c r="G295" s="79"/>
      <c r="H295" s="84">
        <v>10804891</v>
      </c>
      <c r="I295" s="79" t="s">
        <v>3141</v>
      </c>
      <c r="J295" s="85">
        <v>44526</v>
      </c>
      <c r="K295" s="85"/>
      <c r="L295" s="79"/>
      <c r="M295" s="122" t="s">
        <v>3483</v>
      </c>
      <c r="N295" s="85">
        <v>44525</v>
      </c>
      <c r="O295" s="85">
        <v>44742</v>
      </c>
      <c r="P295" s="114" t="s">
        <v>3340</v>
      </c>
      <c r="T295" s="79" t="s">
        <v>3532</v>
      </c>
      <c r="U295" s="78"/>
    </row>
    <row r="296" spans="1:21" ht="27" hidden="1" customHeight="1" x14ac:dyDescent="0.3">
      <c r="A296" s="78">
        <f>-1 * (ROW() - ROW(Tabelle1[[#Headers],['#]])) + 635</f>
        <v>341</v>
      </c>
      <c r="B296" s="78"/>
      <c r="C296" s="79" t="s">
        <v>763</v>
      </c>
      <c r="D296" s="79" t="s">
        <v>3534</v>
      </c>
      <c r="E296" s="79" t="s">
        <v>3129</v>
      </c>
      <c r="F296" s="79" t="s">
        <v>2856</v>
      </c>
      <c r="G296" s="79"/>
      <c r="H296" s="84">
        <v>10804866</v>
      </c>
      <c r="I296" s="79" t="s">
        <v>3141</v>
      </c>
      <c r="J296" s="85">
        <v>44529</v>
      </c>
      <c r="K296" s="85"/>
      <c r="L296" s="79"/>
      <c r="M296" s="122" t="s">
        <v>3483</v>
      </c>
      <c r="N296" s="85">
        <v>44525</v>
      </c>
      <c r="O296" s="85">
        <v>44742</v>
      </c>
      <c r="P296" s="114" t="s">
        <v>3340</v>
      </c>
      <c r="T296" s="79" t="s">
        <v>2875</v>
      </c>
      <c r="U296" s="78"/>
    </row>
    <row r="297" spans="1:21" ht="27" hidden="1" customHeight="1" x14ac:dyDescent="0.3">
      <c r="A297" s="78">
        <f>-1 * (ROW() - ROW(Tabelle1[[#Headers],['#]])) + 635</f>
        <v>340</v>
      </c>
      <c r="B297" s="78"/>
      <c r="C297" s="79" t="s">
        <v>393</v>
      </c>
      <c r="D297" s="79" t="s">
        <v>3535</v>
      </c>
      <c r="E297" s="79" t="s">
        <v>3536</v>
      </c>
      <c r="F297" s="79" t="s">
        <v>2856</v>
      </c>
      <c r="G297" s="79"/>
      <c r="H297" s="84">
        <v>10798221</v>
      </c>
      <c r="I297" s="79" t="s">
        <v>3141</v>
      </c>
      <c r="J297" s="78"/>
      <c r="K297" s="78"/>
      <c r="L297" s="79"/>
      <c r="M297" s="122"/>
      <c r="N297" s="78"/>
      <c r="O297" s="78"/>
      <c r="P297" s="114" t="s">
        <v>3340</v>
      </c>
      <c r="T297" s="79" t="s">
        <v>3537</v>
      </c>
      <c r="U297" s="78"/>
    </row>
    <row r="298" spans="1:21" ht="27" hidden="1" customHeight="1" x14ac:dyDescent="0.3">
      <c r="A298" s="78">
        <f>-1 * (ROW() - ROW(Tabelle1[[#Headers],['#]])) + 635</f>
        <v>339</v>
      </c>
      <c r="B298" s="78"/>
      <c r="C298" s="79" t="s">
        <v>393</v>
      </c>
      <c r="D298" s="79" t="s">
        <v>3535</v>
      </c>
      <c r="E298" s="79" t="s">
        <v>3129</v>
      </c>
      <c r="F298" s="79" t="s">
        <v>2856</v>
      </c>
      <c r="G298" s="79"/>
      <c r="H298" s="84">
        <v>11544392</v>
      </c>
      <c r="I298" s="79" t="s">
        <v>3141</v>
      </c>
      <c r="J298" s="85">
        <v>44714</v>
      </c>
      <c r="K298" s="85"/>
      <c r="L298" s="79"/>
      <c r="M298" s="122" t="s">
        <v>3531</v>
      </c>
      <c r="N298" s="85">
        <v>44713</v>
      </c>
      <c r="O298" s="85">
        <v>44926</v>
      </c>
      <c r="P298" s="114" t="s">
        <v>3340</v>
      </c>
      <c r="T298" s="79" t="s">
        <v>3436</v>
      </c>
      <c r="U298" s="78"/>
    </row>
    <row r="299" spans="1:21" ht="27" hidden="1" customHeight="1" x14ac:dyDescent="0.3">
      <c r="A299" s="78">
        <f>-1 * (ROW() - ROW(Tabelle1[[#Headers],['#]])) + 635</f>
        <v>338</v>
      </c>
      <c r="B299" s="78"/>
      <c r="C299" s="79" t="s">
        <v>393</v>
      </c>
      <c r="D299" s="79" t="s">
        <v>3535</v>
      </c>
      <c r="E299" s="79" t="s">
        <v>3129</v>
      </c>
      <c r="F299" s="79" t="s">
        <v>2856</v>
      </c>
      <c r="G299" s="79"/>
      <c r="H299" s="84">
        <v>10798197</v>
      </c>
      <c r="I299" s="79" t="s">
        <v>3141</v>
      </c>
      <c r="J299" s="85">
        <v>44558</v>
      </c>
      <c r="K299" s="85"/>
      <c r="L299" s="79"/>
      <c r="M299" s="122" t="s">
        <v>3531</v>
      </c>
      <c r="N299" s="85">
        <v>44526</v>
      </c>
      <c r="O299" s="85">
        <v>44742</v>
      </c>
      <c r="P299" s="114" t="s">
        <v>3340</v>
      </c>
      <c r="T299" s="79" t="s">
        <v>3538</v>
      </c>
      <c r="U299" s="78"/>
    </row>
    <row r="300" spans="1:21" ht="27" hidden="1" customHeight="1" x14ac:dyDescent="0.3">
      <c r="A300" s="78">
        <f>-1 * (ROW() - ROW(Tabelle1[[#Headers],['#]])) + 635</f>
        <v>337</v>
      </c>
      <c r="B300" s="78"/>
      <c r="C300" s="79" t="s">
        <v>763</v>
      </c>
      <c r="D300" s="79" t="s">
        <v>3539</v>
      </c>
      <c r="E300" s="79" t="s">
        <v>2943</v>
      </c>
      <c r="F300" s="79" t="s">
        <v>2856</v>
      </c>
      <c r="G300" s="79"/>
      <c r="H300" s="84"/>
      <c r="I300" s="79" t="s">
        <v>3141</v>
      </c>
      <c r="J300" s="78"/>
      <c r="K300" s="78"/>
      <c r="L300" s="79"/>
      <c r="M300" s="122"/>
      <c r="N300" s="78"/>
      <c r="O300" s="78"/>
      <c r="P300" s="114" t="s">
        <v>3340</v>
      </c>
      <c r="U300" s="78"/>
    </row>
    <row r="301" spans="1:21" ht="27" hidden="1" customHeight="1" x14ac:dyDescent="0.3">
      <c r="A301" s="78">
        <f>-1 * (ROW() - ROW(Tabelle1[[#Headers],['#]])) + 635</f>
        <v>336</v>
      </c>
      <c r="B301" s="78"/>
      <c r="C301" s="79" t="s">
        <v>763</v>
      </c>
      <c r="D301" s="79" t="s">
        <v>3539</v>
      </c>
      <c r="E301" s="79" t="s">
        <v>3355</v>
      </c>
      <c r="F301" s="79" t="s">
        <v>2856</v>
      </c>
      <c r="G301" s="79"/>
      <c r="H301" s="84"/>
      <c r="I301" s="79" t="s">
        <v>3141</v>
      </c>
      <c r="J301" s="78"/>
      <c r="K301" s="78"/>
      <c r="L301" s="79"/>
      <c r="M301" s="122"/>
      <c r="N301" s="78"/>
      <c r="O301" s="78"/>
      <c r="P301" s="114" t="s">
        <v>3340</v>
      </c>
      <c r="U301" s="78"/>
    </row>
    <row r="302" spans="1:21" ht="27" hidden="1" customHeight="1" x14ac:dyDescent="0.3">
      <c r="A302" s="78">
        <f>-1 * (ROW() - ROW(Tabelle1[[#Headers],['#]])) + 635</f>
        <v>335</v>
      </c>
      <c r="B302" s="78"/>
      <c r="C302" s="79" t="s">
        <v>393</v>
      </c>
      <c r="D302" s="79" t="s">
        <v>3535</v>
      </c>
      <c r="E302" s="78" t="s">
        <v>3104</v>
      </c>
      <c r="F302" s="79" t="s">
        <v>2856</v>
      </c>
      <c r="G302" s="78"/>
      <c r="H302" s="84">
        <v>10798254</v>
      </c>
      <c r="I302" s="79" t="s">
        <v>3141</v>
      </c>
      <c r="J302" s="85">
        <v>44712</v>
      </c>
      <c r="K302" s="85"/>
      <c r="L302" s="79"/>
      <c r="M302" s="122" t="s">
        <v>3531</v>
      </c>
      <c r="N302" s="85">
        <v>44698</v>
      </c>
      <c r="O302" s="85">
        <v>45016</v>
      </c>
      <c r="P302" s="115" t="s">
        <v>3465</v>
      </c>
      <c r="T302" s="79" t="s">
        <v>2875</v>
      </c>
      <c r="U302" s="78"/>
    </row>
    <row r="303" spans="1:21" ht="27" hidden="1" customHeight="1" x14ac:dyDescent="0.3">
      <c r="A303" s="78">
        <f>-1 * (ROW() - ROW(Tabelle1[[#Headers],['#]])) + 635</f>
        <v>334</v>
      </c>
      <c r="B303" s="78"/>
      <c r="C303" s="79" t="s">
        <v>393</v>
      </c>
      <c r="D303" s="79" t="s">
        <v>3535</v>
      </c>
      <c r="E303" s="79" t="s">
        <v>2863</v>
      </c>
      <c r="F303" s="79" t="s">
        <v>2856</v>
      </c>
      <c r="G303" s="78"/>
      <c r="H303" s="84">
        <v>11544391</v>
      </c>
      <c r="I303" s="79" t="s">
        <v>3141</v>
      </c>
      <c r="J303" s="85">
        <v>44714</v>
      </c>
      <c r="K303" s="85"/>
      <c r="L303" s="79"/>
      <c r="M303" s="122"/>
      <c r="N303" s="85"/>
      <c r="O303" s="85">
        <v>45016</v>
      </c>
      <c r="P303" s="115" t="s">
        <v>3465</v>
      </c>
      <c r="T303" s="79" t="s">
        <v>3465</v>
      </c>
      <c r="U303" s="78"/>
    </row>
    <row r="304" spans="1:21" ht="27" hidden="1" customHeight="1" x14ac:dyDescent="0.3">
      <c r="A304" s="78">
        <f>-1 * (ROW() - ROW(Tabelle1[[#Headers],['#]])) + 635</f>
        <v>333</v>
      </c>
      <c r="B304" s="78"/>
      <c r="C304" s="79" t="s">
        <v>393</v>
      </c>
      <c r="D304" s="79" t="s">
        <v>3535</v>
      </c>
      <c r="E304" s="79" t="s">
        <v>2863</v>
      </c>
      <c r="F304" s="79" t="s">
        <v>2856</v>
      </c>
      <c r="G304" s="78"/>
      <c r="H304" s="84">
        <v>10798180</v>
      </c>
      <c r="I304" s="79" t="s">
        <v>3141</v>
      </c>
      <c r="J304" s="85">
        <v>44540</v>
      </c>
      <c r="K304" s="85"/>
      <c r="L304" s="79"/>
      <c r="M304" s="122" t="s">
        <v>3483</v>
      </c>
      <c r="N304" s="85">
        <v>44526</v>
      </c>
      <c r="O304" s="85">
        <v>44742</v>
      </c>
      <c r="P304" s="114" t="s">
        <v>3340</v>
      </c>
      <c r="T304" s="79" t="s">
        <v>3436</v>
      </c>
      <c r="U304" s="78"/>
    </row>
    <row r="305" spans="1:21" ht="27" hidden="1" customHeight="1" x14ac:dyDescent="0.3">
      <c r="A305" s="78">
        <f>-1 * (ROW() - ROW(Tabelle1[[#Headers],['#]])) + 635</f>
        <v>332</v>
      </c>
      <c r="B305" s="78"/>
      <c r="C305" s="79" t="s">
        <v>393</v>
      </c>
      <c r="D305" s="79" t="s">
        <v>3535</v>
      </c>
      <c r="E305" s="78" t="s">
        <v>2943</v>
      </c>
      <c r="F305" s="78"/>
      <c r="G305" s="78"/>
      <c r="H305" s="84">
        <v>11544390</v>
      </c>
      <c r="I305" s="79" t="s">
        <v>3141</v>
      </c>
      <c r="J305" s="85">
        <v>44714</v>
      </c>
      <c r="K305" s="85"/>
      <c r="L305" s="79"/>
      <c r="M305" s="122" t="s">
        <v>3540</v>
      </c>
      <c r="N305" s="85">
        <v>44713</v>
      </c>
      <c r="O305" s="85">
        <v>45016</v>
      </c>
      <c r="P305" s="114" t="s">
        <v>3465</v>
      </c>
      <c r="T305" s="79" t="s">
        <v>3465</v>
      </c>
      <c r="U305" s="78"/>
    </row>
    <row r="306" spans="1:21" ht="27" hidden="1" customHeight="1" x14ac:dyDescent="0.3">
      <c r="A306" s="78">
        <f>-1 * (ROW() - ROW(Tabelle1[[#Headers],['#]])) + 635</f>
        <v>331</v>
      </c>
      <c r="B306" s="78"/>
      <c r="C306" s="79" t="s">
        <v>393</v>
      </c>
      <c r="D306" s="79" t="s">
        <v>3535</v>
      </c>
      <c r="E306" s="78" t="s">
        <v>2943</v>
      </c>
      <c r="F306" s="78"/>
      <c r="G306" s="78"/>
      <c r="H306" s="84">
        <v>10798164</v>
      </c>
      <c r="I306" s="79" t="s">
        <v>3141</v>
      </c>
      <c r="J306" s="78"/>
      <c r="K306" s="78"/>
      <c r="L306" s="79"/>
      <c r="M306" s="122" t="s">
        <v>3540</v>
      </c>
      <c r="N306" s="85">
        <v>44526</v>
      </c>
      <c r="O306" s="85">
        <v>44742</v>
      </c>
      <c r="P306" s="114" t="s">
        <v>3340</v>
      </c>
      <c r="T306" s="79" t="s">
        <v>3436</v>
      </c>
      <c r="U306" s="78"/>
    </row>
    <row r="307" spans="1:21" ht="27" hidden="1" customHeight="1" x14ac:dyDescent="0.3">
      <c r="A307" s="78">
        <f>-1 * (ROW() - ROW(Tabelle1[[#Headers],['#]])) + 635</f>
        <v>330</v>
      </c>
      <c r="B307" s="78"/>
      <c r="C307" s="79" t="s">
        <v>393</v>
      </c>
      <c r="D307" s="79" t="s">
        <v>3535</v>
      </c>
      <c r="E307" s="79" t="s">
        <v>3304</v>
      </c>
      <c r="F307" s="79" t="s">
        <v>2856</v>
      </c>
      <c r="G307" s="79"/>
      <c r="H307" s="84">
        <v>11605204</v>
      </c>
      <c r="I307" s="79" t="s">
        <v>3141</v>
      </c>
      <c r="J307" s="85">
        <v>44714</v>
      </c>
      <c r="K307" s="85"/>
      <c r="L307" s="79"/>
      <c r="M307" s="122" t="s">
        <v>3483</v>
      </c>
      <c r="N307" s="85">
        <v>44713</v>
      </c>
      <c r="O307" s="85">
        <v>45016</v>
      </c>
      <c r="P307" s="114" t="s">
        <v>3465</v>
      </c>
      <c r="T307" s="79" t="s">
        <v>3465</v>
      </c>
      <c r="U307" s="78"/>
    </row>
    <row r="308" spans="1:21" ht="27" hidden="1" customHeight="1" x14ac:dyDescent="0.3">
      <c r="A308" s="78">
        <f>-1 * (ROW() - ROW(Tabelle1[[#Headers],['#]])) + 635</f>
        <v>329</v>
      </c>
      <c r="B308" s="78"/>
      <c r="C308" s="79" t="s">
        <v>393</v>
      </c>
      <c r="D308" s="79" t="s">
        <v>3535</v>
      </c>
      <c r="E308" s="79" t="s">
        <v>3304</v>
      </c>
      <c r="F308" s="79" t="s">
        <v>2856</v>
      </c>
      <c r="G308" s="79"/>
      <c r="H308" s="84">
        <v>10362930</v>
      </c>
      <c r="I308" s="79" t="s">
        <v>3141</v>
      </c>
      <c r="J308" s="85">
        <v>44540</v>
      </c>
      <c r="K308" s="85"/>
      <c r="L308" s="79"/>
      <c r="M308" s="122" t="s">
        <v>3483</v>
      </c>
      <c r="N308" s="85">
        <v>44532</v>
      </c>
      <c r="O308" s="85">
        <v>44712</v>
      </c>
      <c r="P308" s="114" t="s">
        <v>3340</v>
      </c>
      <c r="U308" s="78"/>
    </row>
    <row r="309" spans="1:21" ht="27" hidden="1" customHeight="1" x14ac:dyDescent="0.3">
      <c r="A309" s="78">
        <f>-1 * (ROW() - ROW(Tabelle1[[#Headers],['#]])) + 635</f>
        <v>328</v>
      </c>
      <c r="B309" s="78"/>
      <c r="C309" s="79" t="s">
        <v>393</v>
      </c>
      <c r="D309" s="79" t="s">
        <v>3535</v>
      </c>
      <c r="E309" s="79" t="s">
        <v>276</v>
      </c>
      <c r="F309" s="79" t="s">
        <v>2856</v>
      </c>
      <c r="G309" s="79"/>
      <c r="H309" s="84">
        <v>10767219</v>
      </c>
      <c r="I309" s="79" t="s">
        <v>3141</v>
      </c>
      <c r="J309" s="78"/>
      <c r="K309" s="78"/>
      <c r="L309" s="79"/>
      <c r="M309" s="122" t="s">
        <v>3483</v>
      </c>
      <c r="N309" s="85">
        <v>44526</v>
      </c>
      <c r="O309" s="85">
        <v>44742</v>
      </c>
      <c r="P309" s="114" t="s">
        <v>3340</v>
      </c>
      <c r="T309" s="79" t="s">
        <v>3541</v>
      </c>
      <c r="U309" s="78"/>
    </row>
    <row r="310" spans="1:21" ht="27" hidden="1" customHeight="1" x14ac:dyDescent="0.3">
      <c r="A310" s="78">
        <f>-1 * (ROW() - ROW(Tabelle1[[#Headers],['#]])) + 635</f>
        <v>327</v>
      </c>
      <c r="B310" s="78"/>
      <c r="C310" s="79" t="s">
        <v>3542</v>
      </c>
      <c r="D310" s="79" t="s">
        <v>3543</v>
      </c>
      <c r="E310" s="138" t="s">
        <v>3099</v>
      </c>
      <c r="F310" s="79"/>
      <c r="G310" s="79"/>
      <c r="H310" s="84"/>
      <c r="I310" s="79" t="s">
        <v>3141</v>
      </c>
      <c r="J310" s="78"/>
      <c r="K310" s="78"/>
      <c r="L310" s="79"/>
      <c r="M310" s="122"/>
      <c r="N310" s="78"/>
      <c r="O310" s="78"/>
      <c r="P310" s="114" t="s">
        <v>3340</v>
      </c>
      <c r="U310" s="78"/>
    </row>
    <row r="311" spans="1:21" ht="27" hidden="1" customHeight="1" x14ac:dyDescent="0.3">
      <c r="A311" s="78">
        <f>-1 * (ROW() - ROW(Tabelle1[[#Headers],['#]])) + 635</f>
        <v>326</v>
      </c>
      <c r="B311" s="78"/>
      <c r="C311" s="79" t="s">
        <v>393</v>
      </c>
      <c r="D311" s="79" t="s">
        <v>3544</v>
      </c>
      <c r="E311" s="79" t="s">
        <v>3355</v>
      </c>
      <c r="F311" s="79" t="s">
        <v>2869</v>
      </c>
      <c r="G311" s="79"/>
      <c r="H311" s="84">
        <v>11611831</v>
      </c>
      <c r="I311" s="79" t="s">
        <v>3141</v>
      </c>
      <c r="J311" s="85">
        <v>44712</v>
      </c>
      <c r="K311" s="85"/>
      <c r="L311" s="79"/>
      <c r="M311" s="122"/>
      <c r="N311" s="85"/>
      <c r="O311" s="85"/>
      <c r="P311" s="115" t="s">
        <v>3465</v>
      </c>
      <c r="T311" s="79" t="s">
        <v>3465</v>
      </c>
      <c r="U311" s="78"/>
    </row>
    <row r="312" spans="1:21" ht="27" hidden="1" customHeight="1" x14ac:dyDescent="0.3">
      <c r="A312" s="78">
        <f>-1 * (ROW() - ROW(Tabelle1[[#Headers],['#]])) + 635</f>
        <v>325</v>
      </c>
      <c r="B312" s="78"/>
      <c r="C312" s="79" t="s">
        <v>393</v>
      </c>
      <c r="D312" s="79" t="s">
        <v>3544</v>
      </c>
      <c r="E312" s="79" t="s">
        <v>3355</v>
      </c>
      <c r="F312" s="79" t="s">
        <v>2869</v>
      </c>
      <c r="G312" s="79"/>
      <c r="H312" s="84">
        <v>10558614</v>
      </c>
      <c r="I312" s="79" t="s">
        <v>3141</v>
      </c>
      <c r="J312" s="85">
        <v>44545</v>
      </c>
      <c r="K312" s="85"/>
      <c r="L312" s="79"/>
      <c r="M312" s="122" t="s">
        <v>3545</v>
      </c>
      <c r="N312" s="85">
        <v>44529</v>
      </c>
      <c r="O312" s="85">
        <v>44742</v>
      </c>
      <c r="P312" s="114" t="s">
        <v>3340</v>
      </c>
      <c r="T312" s="79" t="s">
        <v>3414</v>
      </c>
      <c r="U312" s="78"/>
    </row>
    <row r="313" spans="1:21" ht="27" hidden="1" customHeight="1" x14ac:dyDescent="0.3">
      <c r="A313" s="78">
        <f>-1 * (ROW() - ROW(Tabelle1[[#Headers],['#]])) + 635</f>
        <v>324</v>
      </c>
      <c r="B313" s="78"/>
      <c r="C313" s="79" t="s">
        <v>2262</v>
      </c>
      <c r="D313" s="79" t="s">
        <v>3546</v>
      </c>
      <c r="E313" s="79" t="s">
        <v>3129</v>
      </c>
      <c r="F313" s="79" t="s">
        <v>2869</v>
      </c>
      <c r="G313" s="79"/>
      <c r="H313" s="84">
        <v>10454934</v>
      </c>
      <c r="I313" s="79" t="s">
        <v>3141</v>
      </c>
      <c r="J313" s="78"/>
      <c r="K313" s="78"/>
      <c r="L313" s="79"/>
      <c r="M313" s="122" t="s">
        <v>3547</v>
      </c>
      <c r="N313" s="85">
        <v>44455</v>
      </c>
      <c r="O313" s="85">
        <v>45627</v>
      </c>
      <c r="P313" s="114" t="s">
        <v>3340</v>
      </c>
      <c r="T313" s="79" t="s">
        <v>3538</v>
      </c>
      <c r="U313" s="78"/>
    </row>
    <row r="314" spans="1:21" ht="27" hidden="1" customHeight="1" x14ac:dyDescent="0.3">
      <c r="A314" s="78">
        <f>-1 * (ROW() - ROW(Tabelle1[[#Headers],['#]])) + 635</f>
        <v>323</v>
      </c>
      <c r="B314" s="78"/>
      <c r="C314" s="79" t="s">
        <v>2262</v>
      </c>
      <c r="D314" s="79" t="s">
        <v>3546</v>
      </c>
      <c r="E314" s="79" t="s">
        <v>3129</v>
      </c>
      <c r="F314" s="79" t="s">
        <v>2856</v>
      </c>
      <c r="G314" s="79"/>
      <c r="H314" s="84">
        <v>10454924</v>
      </c>
      <c r="I314" s="79" t="s">
        <v>3141</v>
      </c>
      <c r="J314" s="78"/>
      <c r="K314" s="78"/>
      <c r="L314" s="79"/>
      <c r="M314" s="122" t="s">
        <v>3547</v>
      </c>
      <c r="N314" s="85">
        <v>44455</v>
      </c>
      <c r="O314" s="85">
        <v>45627</v>
      </c>
      <c r="P314" s="114" t="s">
        <v>3340</v>
      </c>
      <c r="T314" s="79" t="s">
        <v>2875</v>
      </c>
      <c r="U314" s="78"/>
    </row>
    <row r="315" spans="1:21" ht="27" hidden="1" customHeight="1" x14ac:dyDescent="0.3">
      <c r="A315" s="78">
        <f>-1 * (ROW() - ROW(Tabelle1[[#Headers],['#]])) + 635</f>
        <v>322</v>
      </c>
      <c r="B315" s="78"/>
      <c r="C315" s="79" t="s">
        <v>2262</v>
      </c>
      <c r="D315" s="79" t="s">
        <v>3546</v>
      </c>
      <c r="E315" s="79" t="s">
        <v>3355</v>
      </c>
      <c r="F315" s="79" t="s">
        <v>2869</v>
      </c>
      <c r="G315" s="79"/>
      <c r="H315" s="84">
        <v>10454895</v>
      </c>
      <c r="I315" s="79" t="s">
        <v>3141</v>
      </c>
      <c r="J315" s="78"/>
      <c r="K315" s="78"/>
      <c r="L315" s="79"/>
      <c r="M315" s="122" t="s">
        <v>3508</v>
      </c>
      <c r="N315" s="85">
        <v>44455</v>
      </c>
      <c r="O315" s="85"/>
      <c r="P315" s="114" t="s">
        <v>3340</v>
      </c>
      <c r="T315" s="79" t="s">
        <v>3548</v>
      </c>
      <c r="U315" s="78"/>
    </row>
    <row r="316" spans="1:21" ht="27" hidden="1" customHeight="1" x14ac:dyDescent="0.3">
      <c r="A316" s="78">
        <f>-1 * (ROW() - ROW(Tabelle1[[#Headers],['#]])) + 635</f>
        <v>321</v>
      </c>
      <c r="B316" s="78"/>
      <c r="C316" s="79" t="s">
        <v>2262</v>
      </c>
      <c r="D316" s="79" t="s">
        <v>3546</v>
      </c>
      <c r="E316" s="79" t="s">
        <v>3355</v>
      </c>
      <c r="F316" s="79" t="s">
        <v>2856</v>
      </c>
      <c r="G316" s="79"/>
      <c r="H316" s="84">
        <v>10453591</v>
      </c>
      <c r="I316" s="79" t="s">
        <v>3141</v>
      </c>
      <c r="J316" s="78"/>
      <c r="K316" s="78"/>
      <c r="L316" s="79"/>
      <c r="M316" s="122" t="s">
        <v>3508</v>
      </c>
      <c r="N316" s="85">
        <v>44455</v>
      </c>
      <c r="O316" s="85"/>
      <c r="P316" s="114" t="s">
        <v>3340</v>
      </c>
      <c r="T316" s="79" t="s">
        <v>3549</v>
      </c>
      <c r="U316" s="78"/>
    </row>
    <row r="317" spans="1:21" ht="27" hidden="1" customHeight="1" x14ac:dyDescent="0.3">
      <c r="A317" s="78">
        <f>-1 * (ROW() - ROW(Tabelle1[[#Headers],['#]])) + 635</f>
        <v>320</v>
      </c>
      <c r="B317" s="78"/>
      <c r="C317" s="79" t="s">
        <v>393</v>
      </c>
      <c r="D317" s="79" t="s">
        <v>3550</v>
      </c>
      <c r="E317" s="79" t="s">
        <v>3355</v>
      </c>
      <c r="F317" s="79"/>
      <c r="G317" s="79"/>
      <c r="H317" s="84">
        <v>10443834</v>
      </c>
      <c r="I317" s="79" t="s">
        <v>3141</v>
      </c>
      <c r="J317" s="85">
        <v>44456</v>
      </c>
      <c r="K317" s="85"/>
      <c r="L317" s="79"/>
      <c r="M317" s="122" t="s">
        <v>3551</v>
      </c>
      <c r="N317" s="85">
        <v>44453</v>
      </c>
      <c r="O317" s="85">
        <v>44712</v>
      </c>
      <c r="P317" s="114" t="s">
        <v>3340</v>
      </c>
      <c r="T317" s="79" t="s">
        <v>3552</v>
      </c>
      <c r="U317" s="78"/>
    </row>
    <row r="318" spans="1:21" ht="27" hidden="1" customHeight="1" x14ac:dyDescent="0.3">
      <c r="A318" s="78">
        <f>-1 * (ROW() - ROW(Tabelle1[[#Headers],['#]])) + 635</f>
        <v>319</v>
      </c>
      <c r="B318" s="78"/>
      <c r="C318" s="79" t="s">
        <v>393</v>
      </c>
      <c r="D318" s="79" t="s">
        <v>3553</v>
      </c>
      <c r="E318" s="79" t="s">
        <v>3355</v>
      </c>
      <c r="F318" s="79"/>
      <c r="G318" s="79"/>
      <c r="H318" s="84">
        <v>10443850</v>
      </c>
      <c r="I318" s="79" t="s">
        <v>3141</v>
      </c>
      <c r="J318" s="85">
        <v>44456</v>
      </c>
      <c r="K318" s="85"/>
      <c r="L318" s="79"/>
      <c r="M318" s="122" t="s">
        <v>3554</v>
      </c>
      <c r="N318" s="85">
        <v>44453</v>
      </c>
      <c r="O318" s="85">
        <v>44957</v>
      </c>
      <c r="P318" s="114" t="s">
        <v>3340</v>
      </c>
      <c r="T318" s="79" t="s">
        <v>3555</v>
      </c>
      <c r="U318" s="78"/>
    </row>
    <row r="319" spans="1:21" ht="27" hidden="1" customHeight="1" x14ac:dyDescent="0.3">
      <c r="A319" s="78">
        <f>-1 * (ROW() - ROW(Tabelle1[[#Headers],['#]])) + 635</f>
        <v>318</v>
      </c>
      <c r="B319" s="78"/>
      <c r="C319" s="79" t="s">
        <v>300</v>
      </c>
      <c r="D319" s="79" t="s">
        <v>3556</v>
      </c>
      <c r="E319" s="79" t="s">
        <v>3557</v>
      </c>
      <c r="F319" s="79" t="s">
        <v>2856</v>
      </c>
      <c r="G319" s="79" t="s">
        <v>2865</v>
      </c>
      <c r="H319" s="84">
        <v>10351770</v>
      </c>
      <c r="I319" s="79" t="s">
        <v>3141</v>
      </c>
      <c r="J319" s="85">
        <v>44434</v>
      </c>
      <c r="K319" s="85"/>
      <c r="L319" s="79"/>
      <c r="M319" s="122" t="s">
        <v>3558</v>
      </c>
      <c r="N319" s="85">
        <v>44440</v>
      </c>
      <c r="O319" s="85">
        <v>44469</v>
      </c>
      <c r="P319" s="114" t="s">
        <v>3340</v>
      </c>
      <c r="T319" s="79" t="s">
        <v>3559</v>
      </c>
      <c r="U319" s="78"/>
    </row>
    <row r="320" spans="1:21" ht="27" hidden="1" customHeight="1" x14ac:dyDescent="0.3">
      <c r="A320" s="78">
        <f>-1 * (ROW() - ROW(Tabelle1[[#Headers],['#]])) + 635</f>
        <v>317</v>
      </c>
      <c r="B320" s="78"/>
      <c r="C320" s="79" t="s">
        <v>3560</v>
      </c>
      <c r="D320" s="79" t="s">
        <v>2286</v>
      </c>
      <c r="E320" s="79" t="s">
        <v>3073</v>
      </c>
      <c r="F320" s="79"/>
      <c r="G320" s="79"/>
      <c r="H320" s="84">
        <v>10694328</v>
      </c>
      <c r="I320" s="79" t="s">
        <v>3141</v>
      </c>
      <c r="J320" s="87">
        <v>44531</v>
      </c>
      <c r="K320" s="87"/>
      <c r="L320" s="79"/>
      <c r="M320" s="122" t="s">
        <v>3561</v>
      </c>
      <c r="N320" s="85">
        <v>44562</v>
      </c>
      <c r="O320" s="85">
        <v>44926</v>
      </c>
      <c r="P320" s="115" t="s">
        <v>3562</v>
      </c>
      <c r="T320" s="79" t="s">
        <v>3562</v>
      </c>
      <c r="U320" s="78"/>
    </row>
    <row r="321" spans="1:21" ht="27" hidden="1" customHeight="1" x14ac:dyDescent="0.3">
      <c r="A321" s="78">
        <f>-1 * (ROW() - ROW(Tabelle1[[#Headers],['#]])) + 635</f>
        <v>316</v>
      </c>
      <c r="B321" s="78"/>
      <c r="C321" s="79" t="s">
        <v>3560</v>
      </c>
      <c r="D321" s="79" t="s">
        <v>2286</v>
      </c>
      <c r="E321" s="79" t="s">
        <v>3073</v>
      </c>
      <c r="F321" s="79"/>
      <c r="G321" s="79"/>
      <c r="H321" s="84">
        <v>10216446</v>
      </c>
      <c r="I321" s="79" t="s">
        <v>3141</v>
      </c>
      <c r="J321" s="87">
        <v>44432</v>
      </c>
      <c r="K321" s="87"/>
      <c r="L321" s="79"/>
      <c r="M321" s="122" t="s">
        <v>3561</v>
      </c>
      <c r="N321" s="85">
        <v>44398</v>
      </c>
      <c r="O321" s="85">
        <v>44561</v>
      </c>
      <c r="P321" s="114" t="s">
        <v>3340</v>
      </c>
      <c r="T321" s="79" t="s">
        <v>3563</v>
      </c>
      <c r="U321" s="78"/>
    </row>
    <row r="322" spans="1:21" ht="27" hidden="1" customHeight="1" x14ac:dyDescent="0.3">
      <c r="A322" s="78">
        <f>-1 * (ROW() - ROW(Tabelle1[[#Headers],['#]])) + 635</f>
        <v>315</v>
      </c>
      <c r="B322" s="78"/>
      <c r="C322" s="79" t="s">
        <v>3560</v>
      </c>
      <c r="D322" s="79" t="s">
        <v>2286</v>
      </c>
      <c r="E322" s="79" t="s">
        <v>3355</v>
      </c>
      <c r="F322" s="79"/>
      <c r="G322" s="79"/>
      <c r="H322" s="84">
        <v>10694327</v>
      </c>
      <c r="I322" s="79" t="s">
        <v>3141</v>
      </c>
      <c r="J322" s="87">
        <v>44531</v>
      </c>
      <c r="K322" s="87"/>
      <c r="L322" s="79"/>
      <c r="M322" s="122" t="s">
        <v>3561</v>
      </c>
      <c r="N322" s="85">
        <v>44562</v>
      </c>
      <c r="O322" s="85">
        <v>44926</v>
      </c>
      <c r="P322" s="115"/>
      <c r="T322" s="79" t="s">
        <v>3562</v>
      </c>
      <c r="U322" s="78"/>
    </row>
    <row r="323" spans="1:21" ht="27" hidden="1" customHeight="1" x14ac:dyDescent="0.3">
      <c r="A323" s="78">
        <f>-1 * (ROW() - ROW(Tabelle1[[#Headers],['#]])) + 635</f>
        <v>314</v>
      </c>
      <c r="B323" s="78"/>
      <c r="C323" s="79" t="s">
        <v>3560</v>
      </c>
      <c r="D323" s="79" t="s">
        <v>2286</v>
      </c>
      <c r="E323" s="79" t="s">
        <v>3355</v>
      </c>
      <c r="F323" s="79"/>
      <c r="G323" s="79"/>
      <c r="H323" s="84">
        <v>10216424</v>
      </c>
      <c r="I323" s="79" t="s">
        <v>3141</v>
      </c>
      <c r="J323" s="87">
        <v>44432</v>
      </c>
      <c r="K323" s="87"/>
      <c r="L323" s="79"/>
      <c r="M323" s="122" t="s">
        <v>3561</v>
      </c>
      <c r="N323" s="85">
        <v>44432</v>
      </c>
      <c r="O323" s="85">
        <v>44561</v>
      </c>
      <c r="P323" s="114" t="s">
        <v>3340</v>
      </c>
      <c r="T323" s="79" t="s">
        <v>3563</v>
      </c>
      <c r="U323" s="78"/>
    </row>
    <row r="324" spans="1:21" ht="27" hidden="1" customHeight="1" x14ac:dyDescent="0.3">
      <c r="A324" s="78">
        <f>-1 * (ROW() - ROW(Tabelle1[[#Headers],['#]])) + 635</f>
        <v>313</v>
      </c>
      <c r="B324" s="78"/>
      <c r="C324" s="79" t="s">
        <v>3564</v>
      </c>
      <c r="D324" s="79" t="s">
        <v>3565</v>
      </c>
      <c r="E324" s="79" t="s">
        <v>2943</v>
      </c>
      <c r="F324" s="79"/>
      <c r="G324" s="79"/>
      <c r="H324" s="84">
        <v>10196915</v>
      </c>
      <c r="I324" s="79" t="s">
        <v>3141</v>
      </c>
      <c r="J324" s="78"/>
      <c r="K324" s="78"/>
      <c r="L324" s="79"/>
      <c r="M324" s="122" t="s">
        <v>3551</v>
      </c>
      <c r="N324" s="85">
        <v>44392</v>
      </c>
      <c r="O324" s="85">
        <v>46629</v>
      </c>
      <c r="P324" s="114" t="s">
        <v>3340</v>
      </c>
      <c r="U324" s="78"/>
    </row>
    <row r="325" spans="1:21" ht="27" hidden="1" customHeight="1" x14ac:dyDescent="0.3">
      <c r="A325" s="78">
        <f>-1 * (ROW() - ROW(Tabelle1[[#Headers],['#]])) + 635</f>
        <v>312</v>
      </c>
      <c r="B325" s="78"/>
      <c r="C325" s="79" t="s">
        <v>3542</v>
      </c>
      <c r="D325" s="79" t="s">
        <v>3566</v>
      </c>
      <c r="E325" s="79" t="s">
        <v>3567</v>
      </c>
      <c r="F325" s="79"/>
      <c r="G325" s="79"/>
      <c r="H325" s="84">
        <v>10194793</v>
      </c>
      <c r="I325" s="79" t="s">
        <v>3141</v>
      </c>
      <c r="J325" s="85">
        <v>44460</v>
      </c>
      <c r="K325" s="85"/>
      <c r="L325" s="79"/>
      <c r="M325" s="122" t="s">
        <v>3568</v>
      </c>
      <c r="N325" s="85">
        <v>44460</v>
      </c>
      <c r="O325" s="85">
        <v>44742</v>
      </c>
      <c r="P325" s="114" t="s">
        <v>3340</v>
      </c>
      <c r="T325" s="79" t="s">
        <v>2875</v>
      </c>
      <c r="U325" s="78"/>
    </row>
    <row r="326" spans="1:21" ht="27" hidden="1" customHeight="1" x14ac:dyDescent="0.3">
      <c r="A326" s="78">
        <f>-1 * (ROW() - ROW(Tabelle1[[#Headers],['#]])) + 635</f>
        <v>311</v>
      </c>
      <c r="B326" s="78"/>
      <c r="C326" s="79" t="s">
        <v>3542</v>
      </c>
      <c r="D326" s="79" t="s">
        <v>3566</v>
      </c>
      <c r="E326" s="79" t="s">
        <v>2689</v>
      </c>
      <c r="F326" s="79" t="s">
        <v>2856</v>
      </c>
      <c r="G326" s="79"/>
      <c r="H326" s="84">
        <v>9972119</v>
      </c>
      <c r="I326" s="79" t="s">
        <v>3141</v>
      </c>
      <c r="J326" s="78"/>
      <c r="K326" s="78"/>
      <c r="L326" s="79"/>
      <c r="M326" s="122" t="s">
        <v>3483</v>
      </c>
      <c r="N326" s="78"/>
      <c r="O326" s="78"/>
      <c r="P326" s="114" t="s">
        <v>3340</v>
      </c>
      <c r="T326" s="79" t="s">
        <v>3569</v>
      </c>
      <c r="U326" s="78"/>
    </row>
    <row r="327" spans="1:21" ht="27" hidden="1" customHeight="1" x14ac:dyDescent="0.3">
      <c r="A327" s="78">
        <f>-1 * (ROW() - ROW(Tabelle1[[#Headers],['#]])) + 635</f>
        <v>310</v>
      </c>
      <c r="B327" s="78"/>
      <c r="C327" s="79" t="s">
        <v>3542</v>
      </c>
      <c r="D327" s="79" t="s">
        <v>3566</v>
      </c>
      <c r="E327" s="79" t="s">
        <v>2689</v>
      </c>
      <c r="F327" s="79" t="s">
        <v>2856</v>
      </c>
      <c r="G327" s="79"/>
      <c r="H327" s="84">
        <v>9276480</v>
      </c>
      <c r="I327" s="79" t="s">
        <v>3141</v>
      </c>
      <c r="J327" s="78"/>
      <c r="K327" s="78"/>
      <c r="L327" s="79"/>
      <c r="M327" s="122" t="s">
        <v>3483</v>
      </c>
      <c r="N327" s="78"/>
      <c r="O327" s="78"/>
      <c r="P327" s="114" t="s">
        <v>3340</v>
      </c>
      <c r="U327" s="78"/>
    </row>
    <row r="328" spans="1:21" ht="27" hidden="1" customHeight="1" x14ac:dyDescent="0.3">
      <c r="A328" s="78">
        <f>-1 * (ROW() - ROW(Tabelle1[[#Headers],['#]])) + 635</f>
        <v>309</v>
      </c>
      <c r="B328" s="78"/>
      <c r="C328" s="79" t="s">
        <v>1997</v>
      </c>
      <c r="D328" s="79" t="s">
        <v>2030</v>
      </c>
      <c r="E328" s="79" t="s">
        <v>3355</v>
      </c>
      <c r="F328" s="79"/>
      <c r="G328" s="79"/>
      <c r="H328" s="84">
        <v>9833601</v>
      </c>
      <c r="I328" s="79" t="s">
        <v>3141</v>
      </c>
      <c r="J328" s="85">
        <v>44315</v>
      </c>
      <c r="K328" s="85"/>
      <c r="L328" s="79"/>
      <c r="M328" s="122" t="s">
        <v>3421</v>
      </c>
      <c r="N328" s="85">
        <v>44315</v>
      </c>
      <c r="O328" s="85">
        <v>44469</v>
      </c>
      <c r="P328" s="114" t="s">
        <v>3340</v>
      </c>
      <c r="T328" s="79" t="s">
        <v>3570</v>
      </c>
      <c r="U328" s="78"/>
    </row>
    <row r="329" spans="1:21" ht="27" hidden="1" customHeight="1" x14ac:dyDescent="0.3">
      <c r="A329" s="78">
        <f>-1 * (ROW() - ROW(Tabelle1[[#Headers],['#]])) + 635</f>
        <v>308</v>
      </c>
      <c r="B329" s="78"/>
      <c r="C329" s="79" t="s">
        <v>3571</v>
      </c>
      <c r="D329" s="79" t="s">
        <v>3572</v>
      </c>
      <c r="E329" s="79" t="s">
        <v>3102</v>
      </c>
      <c r="F329" s="79"/>
      <c r="G329" s="79"/>
      <c r="H329" s="84">
        <v>9837884</v>
      </c>
      <c r="I329" s="79" t="s">
        <v>3141</v>
      </c>
      <c r="J329" s="85">
        <v>44315</v>
      </c>
      <c r="K329" s="85"/>
      <c r="L329" s="79"/>
      <c r="M329" s="123" t="s">
        <v>3573</v>
      </c>
      <c r="N329" s="85">
        <v>44315</v>
      </c>
      <c r="O329" s="85">
        <v>44408</v>
      </c>
      <c r="P329" s="114" t="s">
        <v>3340</v>
      </c>
      <c r="T329" s="79" t="s">
        <v>3570</v>
      </c>
      <c r="U329" s="78"/>
    </row>
    <row r="330" spans="1:21" ht="27" hidden="1" customHeight="1" x14ac:dyDescent="0.3">
      <c r="A330" s="78">
        <f>-1 * (ROW() - ROW(Tabelle1[[#Headers],['#]])) + 635</f>
        <v>307</v>
      </c>
      <c r="B330" s="78"/>
      <c r="C330" s="79" t="s">
        <v>3574</v>
      </c>
      <c r="D330" s="79" t="s">
        <v>3575</v>
      </c>
      <c r="E330" s="79" t="s">
        <v>2943</v>
      </c>
      <c r="F330" s="79"/>
      <c r="G330" s="79"/>
      <c r="H330" s="84">
        <v>9648101</v>
      </c>
      <c r="I330" s="79" t="s">
        <v>3141</v>
      </c>
      <c r="J330" s="78"/>
      <c r="K330" s="78"/>
      <c r="L330" s="79"/>
      <c r="M330" s="123" t="s">
        <v>3576</v>
      </c>
      <c r="N330" s="78"/>
      <c r="O330" s="78"/>
      <c r="P330" s="114" t="s">
        <v>3340</v>
      </c>
      <c r="U330" s="78"/>
    </row>
    <row r="331" spans="1:21" ht="27" hidden="1" customHeight="1" x14ac:dyDescent="0.3">
      <c r="A331" s="78">
        <f>-1 * (ROW() - ROW(Tabelle1[[#Headers],['#]])) + 635</f>
        <v>306</v>
      </c>
      <c r="B331" s="78"/>
      <c r="C331" s="79" t="s">
        <v>3577</v>
      </c>
      <c r="D331" s="79" t="s">
        <v>3578</v>
      </c>
      <c r="E331" s="79" t="s">
        <v>3355</v>
      </c>
      <c r="F331" s="79"/>
      <c r="G331" s="79"/>
      <c r="H331" s="86">
        <v>11108805</v>
      </c>
      <c r="I331" s="79" t="s">
        <v>3141</v>
      </c>
      <c r="J331" s="85">
        <v>44648</v>
      </c>
      <c r="K331" s="85"/>
      <c r="L331" s="79"/>
      <c r="M331" s="122" t="s">
        <v>3579</v>
      </c>
      <c r="N331" s="85">
        <v>44652</v>
      </c>
      <c r="O331" s="85">
        <v>44834</v>
      </c>
      <c r="P331" s="114" t="s">
        <v>3340</v>
      </c>
      <c r="T331" s="79" t="s">
        <v>2875</v>
      </c>
      <c r="U331" s="78"/>
    </row>
    <row r="332" spans="1:21" ht="27" hidden="1" customHeight="1" x14ac:dyDescent="0.3">
      <c r="A332" s="78">
        <f>-1 * (ROW() - ROW(Tabelle1[[#Headers],['#]])) + 635</f>
        <v>305</v>
      </c>
      <c r="B332" s="78"/>
      <c r="C332" s="79" t="s">
        <v>3577</v>
      </c>
      <c r="D332" s="79" t="s">
        <v>3578</v>
      </c>
      <c r="E332" s="79" t="s">
        <v>3355</v>
      </c>
      <c r="F332" s="79"/>
      <c r="G332" s="79"/>
      <c r="H332" s="86">
        <v>9972121</v>
      </c>
      <c r="I332" s="79" t="s">
        <v>3141</v>
      </c>
      <c r="J332" s="85">
        <v>44383</v>
      </c>
      <c r="K332" s="85"/>
      <c r="L332" s="79"/>
      <c r="M332" s="122" t="s">
        <v>3579</v>
      </c>
      <c r="N332" s="85">
        <v>44378</v>
      </c>
      <c r="O332" s="85">
        <v>44651</v>
      </c>
      <c r="P332" s="114" t="s">
        <v>3340</v>
      </c>
      <c r="T332" s="79" t="s">
        <v>3580</v>
      </c>
      <c r="U332" s="78"/>
    </row>
    <row r="333" spans="1:21" ht="27" hidden="1" customHeight="1" x14ac:dyDescent="0.3">
      <c r="A333" s="78">
        <f>-1 * (ROW() - ROW(Tabelle1[[#Headers],['#]])) + 635</f>
        <v>304</v>
      </c>
      <c r="B333" s="78"/>
      <c r="C333" s="79" t="s">
        <v>3577</v>
      </c>
      <c r="D333" s="79" t="s">
        <v>3578</v>
      </c>
      <c r="E333" s="79" t="s">
        <v>3355</v>
      </c>
      <c r="F333" s="79" t="s">
        <v>2856</v>
      </c>
      <c r="G333" s="79"/>
      <c r="H333" s="86" t="s">
        <v>3581</v>
      </c>
      <c r="I333" s="79" t="s">
        <v>3141</v>
      </c>
      <c r="J333" s="78"/>
      <c r="K333" s="78"/>
      <c r="L333" s="79"/>
      <c r="M333" s="122" t="s">
        <v>3582</v>
      </c>
      <c r="N333" s="85">
        <v>44252</v>
      </c>
      <c r="O333" s="85">
        <v>44377</v>
      </c>
      <c r="P333" s="114" t="s">
        <v>3340</v>
      </c>
      <c r="T333" s="79" t="s">
        <v>3583</v>
      </c>
      <c r="U333" s="78"/>
    </row>
    <row r="334" spans="1:21" ht="27" hidden="1" customHeight="1" x14ac:dyDescent="0.3">
      <c r="A334" s="78">
        <f>-1 * (ROW() - ROW(Tabelle1[[#Headers],['#]])) + 635</f>
        <v>303</v>
      </c>
      <c r="B334" s="78"/>
      <c r="C334" s="79" t="s">
        <v>2804</v>
      </c>
      <c r="D334" s="79" t="s">
        <v>2929</v>
      </c>
      <c r="E334" s="79" t="s">
        <v>3064</v>
      </c>
      <c r="F334" s="79" t="s">
        <v>2856</v>
      </c>
      <c r="G334" s="79" t="s">
        <v>3194</v>
      </c>
      <c r="H334" s="84">
        <v>11376014</v>
      </c>
      <c r="I334" s="79" t="s">
        <v>3141</v>
      </c>
      <c r="J334" s="85">
        <v>44655</v>
      </c>
      <c r="K334" s="85"/>
      <c r="L334" s="79"/>
      <c r="M334" s="123" t="s">
        <v>3584</v>
      </c>
      <c r="N334" s="85">
        <v>44652</v>
      </c>
      <c r="O334" s="85">
        <v>44742</v>
      </c>
      <c r="P334" s="114" t="s">
        <v>3340</v>
      </c>
      <c r="T334" s="79" t="s">
        <v>3585</v>
      </c>
      <c r="U334" s="78"/>
    </row>
    <row r="335" spans="1:21" ht="27" hidden="1" customHeight="1" x14ac:dyDescent="0.3">
      <c r="A335" s="78">
        <f>-1 * (ROW() - ROW(Tabelle1[[#Headers],['#]])) + 635</f>
        <v>302</v>
      </c>
      <c r="B335" s="78"/>
      <c r="C335" s="79" t="s">
        <v>2804</v>
      </c>
      <c r="D335" s="79" t="s">
        <v>2929</v>
      </c>
      <c r="E335" s="79" t="s">
        <v>3064</v>
      </c>
      <c r="F335" s="79" t="s">
        <v>2856</v>
      </c>
      <c r="G335" s="79" t="s">
        <v>3194</v>
      </c>
      <c r="H335" s="84">
        <v>10540134</v>
      </c>
      <c r="I335" s="79" t="s">
        <v>3141</v>
      </c>
      <c r="J335" s="85">
        <v>44503</v>
      </c>
      <c r="K335" s="85"/>
      <c r="L335" s="79"/>
      <c r="M335" s="123"/>
      <c r="N335" s="85">
        <v>44531</v>
      </c>
      <c r="O335" s="85">
        <v>44651</v>
      </c>
      <c r="P335" s="114" t="s">
        <v>3340</v>
      </c>
      <c r="T335" s="79" t="s">
        <v>3586</v>
      </c>
      <c r="U335" s="78" t="s">
        <v>3587</v>
      </c>
    </row>
    <row r="336" spans="1:21" ht="27" hidden="1" customHeight="1" x14ac:dyDescent="0.3">
      <c r="A336" s="78">
        <f>-1 * (ROW() - ROW(Tabelle1[[#Headers],['#]])) + 635</f>
        <v>301</v>
      </c>
      <c r="B336" s="78"/>
      <c r="C336" s="79" t="s">
        <v>2804</v>
      </c>
      <c r="D336" s="79" t="s">
        <v>2929</v>
      </c>
      <c r="E336" s="79" t="s">
        <v>3064</v>
      </c>
      <c r="F336" s="79" t="s">
        <v>2856</v>
      </c>
      <c r="G336" s="79" t="s">
        <v>3194</v>
      </c>
      <c r="H336" s="84">
        <v>10110676</v>
      </c>
      <c r="I336" s="79" t="s">
        <v>3141</v>
      </c>
      <c r="J336" s="85">
        <v>44386</v>
      </c>
      <c r="K336" s="85"/>
      <c r="L336" s="79"/>
      <c r="M336" s="123" t="s">
        <v>3468</v>
      </c>
      <c r="N336" s="85">
        <v>44386</v>
      </c>
      <c r="O336" s="85">
        <v>44530</v>
      </c>
      <c r="P336" s="114" t="s">
        <v>3340</v>
      </c>
      <c r="U336" s="78"/>
    </row>
    <row r="337" spans="1:21" ht="27" hidden="1" customHeight="1" x14ac:dyDescent="0.3">
      <c r="A337" s="78">
        <f>-1 * (ROW() - ROW(Tabelle1[[#Headers],['#]])) + 635</f>
        <v>300</v>
      </c>
      <c r="B337" s="78"/>
      <c r="C337" s="79" t="s">
        <v>2804</v>
      </c>
      <c r="D337" s="79" t="s">
        <v>2929</v>
      </c>
      <c r="E337" s="79" t="s">
        <v>3355</v>
      </c>
      <c r="F337" s="79"/>
      <c r="G337" s="79"/>
      <c r="H337" s="84">
        <v>9316095</v>
      </c>
      <c r="I337" s="79" t="s">
        <v>3141</v>
      </c>
      <c r="J337" s="78"/>
      <c r="K337" s="78"/>
      <c r="L337" s="79"/>
      <c r="M337" s="123" t="s">
        <v>3512</v>
      </c>
      <c r="N337" s="85">
        <v>44228</v>
      </c>
      <c r="O337" s="85">
        <v>44592</v>
      </c>
      <c r="P337" s="114" t="s">
        <v>3340</v>
      </c>
      <c r="T337" s="79" t="s">
        <v>2875</v>
      </c>
      <c r="U337" s="78"/>
    </row>
    <row r="338" spans="1:21" ht="27" hidden="1" customHeight="1" x14ac:dyDescent="0.3">
      <c r="A338" s="78">
        <f>-1 * (ROW() - ROW(Tabelle1[[#Headers],['#]])) + 635</f>
        <v>299</v>
      </c>
      <c r="B338" s="78"/>
      <c r="C338" s="79" t="s">
        <v>2804</v>
      </c>
      <c r="D338" s="79" t="s">
        <v>2929</v>
      </c>
      <c r="E338" s="79" t="s">
        <v>2863</v>
      </c>
      <c r="F338" s="79" t="s">
        <v>2856</v>
      </c>
      <c r="G338" s="79"/>
      <c r="H338" s="84">
        <v>9316094</v>
      </c>
      <c r="I338" s="79" t="s">
        <v>3141</v>
      </c>
      <c r="J338" s="78"/>
      <c r="K338" s="78"/>
      <c r="L338" s="79"/>
      <c r="M338" s="123" t="s">
        <v>3514</v>
      </c>
      <c r="N338" s="85">
        <v>44228</v>
      </c>
      <c r="O338" s="85">
        <v>44592</v>
      </c>
      <c r="P338" s="114" t="s">
        <v>3340</v>
      </c>
      <c r="T338" s="79" t="s">
        <v>3588</v>
      </c>
      <c r="U338" s="78"/>
    </row>
    <row r="339" spans="1:21" ht="27" hidden="1" customHeight="1" x14ac:dyDescent="0.3">
      <c r="A339" s="78">
        <f>-1 * (ROW() - ROW(Tabelle1[[#Headers],['#]])) + 635</f>
        <v>298</v>
      </c>
      <c r="B339" s="78"/>
      <c r="C339" s="79" t="s">
        <v>2804</v>
      </c>
      <c r="D339" s="79" t="s">
        <v>2929</v>
      </c>
      <c r="E339" s="79" t="s">
        <v>3346</v>
      </c>
      <c r="F339" s="79"/>
      <c r="G339" s="79"/>
      <c r="H339" s="84">
        <v>9316092</v>
      </c>
      <c r="I339" s="79" t="s">
        <v>3141</v>
      </c>
      <c r="J339" s="78"/>
      <c r="K339" s="78"/>
      <c r="L339" s="79"/>
      <c r="M339" s="123" t="s">
        <v>3515</v>
      </c>
      <c r="N339" s="85">
        <v>44228</v>
      </c>
      <c r="O339" s="85">
        <v>44592</v>
      </c>
      <c r="P339" s="114" t="s">
        <v>3340</v>
      </c>
      <c r="T339" s="79" t="s">
        <v>3588</v>
      </c>
      <c r="U339" s="78"/>
    </row>
    <row r="340" spans="1:21" ht="27" hidden="1" customHeight="1" x14ac:dyDescent="0.3">
      <c r="A340" s="78">
        <f>-1 * (ROW() - ROW(Tabelle1[[#Headers],['#]])) + 635</f>
        <v>297</v>
      </c>
      <c r="B340" s="78"/>
      <c r="C340" s="79" t="s">
        <v>3589</v>
      </c>
      <c r="D340" s="79" t="s">
        <v>846</v>
      </c>
      <c r="E340" s="79" t="s">
        <v>3102</v>
      </c>
      <c r="F340" s="79" t="s">
        <v>2856</v>
      </c>
      <c r="G340" s="79"/>
      <c r="H340" s="84">
        <v>11611211</v>
      </c>
      <c r="I340" s="79" t="s">
        <v>3141</v>
      </c>
      <c r="J340" s="85">
        <v>44725</v>
      </c>
      <c r="K340" s="85"/>
      <c r="L340" s="79"/>
      <c r="M340" s="122" t="s">
        <v>3582</v>
      </c>
      <c r="N340" s="85">
        <v>44743</v>
      </c>
      <c r="O340" s="85">
        <v>44803</v>
      </c>
      <c r="P340" s="115" t="s">
        <v>3562</v>
      </c>
      <c r="T340" s="79" t="s">
        <v>3562</v>
      </c>
      <c r="U340" s="78"/>
    </row>
    <row r="341" spans="1:21" ht="27" hidden="1" customHeight="1" x14ac:dyDescent="0.3">
      <c r="A341" s="78">
        <f>-1 * (ROW() - ROW(Tabelle1[[#Headers],['#]])) + 635</f>
        <v>296</v>
      </c>
      <c r="B341" s="78"/>
      <c r="C341" s="79" t="s">
        <v>3589</v>
      </c>
      <c r="D341" s="79" t="s">
        <v>846</v>
      </c>
      <c r="E341" s="79" t="s">
        <v>3102</v>
      </c>
      <c r="F341" s="79" t="s">
        <v>2856</v>
      </c>
      <c r="G341" s="79"/>
      <c r="H341" s="84">
        <v>10694324</v>
      </c>
      <c r="I341" s="79" t="s">
        <v>3141</v>
      </c>
      <c r="J341" s="85">
        <v>44540</v>
      </c>
      <c r="K341" s="85"/>
      <c r="L341" s="79"/>
      <c r="M341" s="122" t="s">
        <v>3582</v>
      </c>
      <c r="N341" s="85">
        <v>44562</v>
      </c>
      <c r="O341" s="85">
        <v>44681</v>
      </c>
      <c r="P341" s="114" t="s">
        <v>3340</v>
      </c>
      <c r="T341" s="79" t="s">
        <v>3414</v>
      </c>
      <c r="U341" s="78"/>
    </row>
    <row r="342" spans="1:21" ht="27" hidden="1" customHeight="1" x14ac:dyDescent="0.3">
      <c r="A342" s="78">
        <f>-1 * (ROW() - ROW(Tabelle1[[#Headers],['#]])) + 635</f>
        <v>295</v>
      </c>
      <c r="B342" s="78"/>
      <c r="C342" s="79" t="s">
        <v>3589</v>
      </c>
      <c r="D342" s="79" t="s">
        <v>846</v>
      </c>
      <c r="E342" s="79" t="s">
        <v>3102</v>
      </c>
      <c r="F342" s="79" t="s">
        <v>2856</v>
      </c>
      <c r="G342" s="79"/>
      <c r="H342" s="84">
        <v>9726697</v>
      </c>
      <c r="I342" s="79" t="s">
        <v>3141</v>
      </c>
      <c r="J342" s="85">
        <v>44314</v>
      </c>
      <c r="K342" s="85"/>
      <c r="L342" s="79"/>
      <c r="M342" s="122" t="s">
        <v>3582</v>
      </c>
      <c r="N342" s="85">
        <v>44317</v>
      </c>
      <c r="O342" s="85">
        <v>44561</v>
      </c>
      <c r="P342" s="114" t="s">
        <v>3340</v>
      </c>
      <c r="T342" s="79" t="s">
        <v>3590</v>
      </c>
      <c r="U342" s="78"/>
    </row>
    <row r="343" spans="1:21" ht="27" hidden="1" customHeight="1" x14ac:dyDescent="0.3">
      <c r="A343" s="78">
        <f>-1 * (ROW() - ROW(Tabelle1[[#Headers],['#]])) + 635</f>
        <v>294</v>
      </c>
      <c r="B343" s="78"/>
      <c r="C343" s="79" t="s">
        <v>3589</v>
      </c>
      <c r="D343" s="79" t="s">
        <v>846</v>
      </c>
      <c r="E343" s="79" t="s">
        <v>3102</v>
      </c>
      <c r="F343" s="79"/>
      <c r="G343" s="79"/>
      <c r="H343" s="84">
        <v>9428833</v>
      </c>
      <c r="I343" s="79" t="s">
        <v>3141</v>
      </c>
      <c r="J343" s="85">
        <v>44221</v>
      </c>
      <c r="K343" s="85"/>
      <c r="L343" s="79"/>
      <c r="M343" s="122" t="s">
        <v>3591</v>
      </c>
      <c r="N343" s="85">
        <v>44221</v>
      </c>
      <c r="O343" s="85">
        <v>44316</v>
      </c>
      <c r="P343" s="114" t="s">
        <v>3340</v>
      </c>
      <c r="T343" s="79" t="s">
        <v>3592</v>
      </c>
      <c r="U343" s="78"/>
    </row>
    <row r="344" spans="1:21" ht="27" hidden="1" customHeight="1" x14ac:dyDescent="0.3">
      <c r="A344" s="78">
        <f>-1 * (ROW() - ROW(Tabelle1[[#Headers],['#]])) + 635</f>
        <v>293</v>
      </c>
      <c r="B344" s="78"/>
      <c r="C344" s="79" t="s">
        <v>2032</v>
      </c>
      <c r="D344" s="79" t="s">
        <v>988</v>
      </c>
      <c r="E344" s="79" t="s">
        <v>3102</v>
      </c>
      <c r="F344" s="79"/>
      <c r="G344" s="79"/>
      <c r="H344" s="84">
        <v>9392732</v>
      </c>
      <c r="I344" s="79" t="s">
        <v>3141</v>
      </c>
      <c r="J344" s="78"/>
      <c r="K344" s="78"/>
      <c r="L344" s="79"/>
      <c r="M344" s="122" t="s">
        <v>3593</v>
      </c>
      <c r="N344" s="85">
        <v>44210</v>
      </c>
      <c r="O344" s="85">
        <v>44316</v>
      </c>
      <c r="P344" s="114" t="s">
        <v>3340</v>
      </c>
      <c r="T344" s="79" t="s">
        <v>3594</v>
      </c>
      <c r="U344" s="78"/>
    </row>
    <row r="345" spans="1:21" ht="27" hidden="1" customHeight="1" x14ac:dyDescent="0.3">
      <c r="A345" s="78">
        <f>-1 * (ROW() - ROW(Tabelle1[[#Headers],['#]])) + 635</f>
        <v>292</v>
      </c>
      <c r="B345" s="78"/>
      <c r="C345" s="79" t="s">
        <v>2804</v>
      </c>
      <c r="D345" s="79" t="s">
        <v>3595</v>
      </c>
      <c r="E345" s="79" t="s">
        <v>3596</v>
      </c>
      <c r="F345" s="79"/>
      <c r="G345" s="79"/>
      <c r="H345" s="84">
        <v>9340359</v>
      </c>
      <c r="I345" s="79" t="s">
        <v>3141</v>
      </c>
      <c r="J345" s="78"/>
      <c r="K345" s="78"/>
      <c r="L345" s="79" t="s">
        <v>3597</v>
      </c>
      <c r="M345" s="122"/>
      <c r="N345" s="78"/>
      <c r="O345" s="78"/>
      <c r="P345" s="114" t="s">
        <v>3340</v>
      </c>
      <c r="T345" s="79" t="s">
        <v>2875</v>
      </c>
      <c r="U345" s="78"/>
    </row>
    <row r="346" spans="1:21" ht="27" hidden="1" customHeight="1" x14ac:dyDescent="0.3">
      <c r="A346" s="78">
        <f>-1 * (ROW() - ROW(Tabelle1[[#Headers],['#]])) + 635</f>
        <v>291</v>
      </c>
      <c r="B346" s="78"/>
      <c r="C346" s="79" t="s">
        <v>2804</v>
      </c>
      <c r="D346" s="79" t="s">
        <v>3595</v>
      </c>
      <c r="E346" s="79" t="s">
        <v>3355</v>
      </c>
      <c r="F346" s="79"/>
      <c r="G346" s="79"/>
      <c r="H346" s="84">
        <v>9340195</v>
      </c>
      <c r="I346" s="79" t="s">
        <v>3141</v>
      </c>
      <c r="J346" s="78"/>
      <c r="K346" s="78"/>
      <c r="L346" s="79" t="s">
        <v>3597</v>
      </c>
      <c r="M346" s="122"/>
      <c r="N346" s="78"/>
      <c r="O346" s="78"/>
      <c r="P346" s="114" t="s">
        <v>3340</v>
      </c>
      <c r="T346" s="79" t="s">
        <v>2875</v>
      </c>
      <c r="U346" s="78"/>
    </row>
    <row r="347" spans="1:21" ht="27" hidden="1" customHeight="1" x14ac:dyDescent="0.3">
      <c r="A347" s="78">
        <f>-1 * (ROW() - ROW(Tabelle1[[#Headers],['#]])) + 635</f>
        <v>290</v>
      </c>
      <c r="B347" s="78"/>
      <c r="C347" s="79" t="s">
        <v>393</v>
      </c>
      <c r="D347" s="79" t="s">
        <v>2950</v>
      </c>
      <c r="E347" s="79"/>
      <c r="F347" s="79"/>
      <c r="G347" s="79"/>
      <c r="H347" s="84">
        <v>11611210</v>
      </c>
      <c r="I347" s="79" t="s">
        <v>3141</v>
      </c>
      <c r="J347" s="85">
        <v>44739</v>
      </c>
      <c r="K347" s="85"/>
      <c r="L347" s="79"/>
      <c r="M347" s="122"/>
      <c r="N347" s="85">
        <v>44743</v>
      </c>
      <c r="O347" s="85">
        <v>45107</v>
      </c>
      <c r="P347" s="114" t="s">
        <v>3340</v>
      </c>
      <c r="T347" s="79" t="s">
        <v>3598</v>
      </c>
      <c r="U347" s="78"/>
    </row>
    <row r="348" spans="1:21" ht="27" hidden="1" customHeight="1" x14ac:dyDescent="0.3">
      <c r="A348" s="78">
        <f>-1 * (ROW() - ROW(Tabelle1[[#Headers],['#]])) + 635</f>
        <v>289</v>
      </c>
      <c r="B348" s="78"/>
      <c r="C348" s="79" t="s">
        <v>393</v>
      </c>
      <c r="D348" s="79" t="s">
        <v>2950</v>
      </c>
      <c r="E348" s="79"/>
      <c r="F348" s="79"/>
      <c r="G348" s="79"/>
      <c r="H348" s="84">
        <v>9917823</v>
      </c>
      <c r="I348" s="79" t="s">
        <v>3141</v>
      </c>
      <c r="J348" s="85">
        <v>44362</v>
      </c>
      <c r="K348" s="85"/>
      <c r="L348" s="79"/>
      <c r="M348" s="122"/>
      <c r="N348" s="85">
        <v>44378</v>
      </c>
      <c r="O348" s="85">
        <v>44742</v>
      </c>
      <c r="P348" s="114" t="s">
        <v>3340</v>
      </c>
      <c r="U348" s="78"/>
    </row>
    <row r="349" spans="1:21" ht="27" hidden="1" customHeight="1" x14ac:dyDescent="0.3">
      <c r="A349" s="78">
        <f>-1 * (ROW() - ROW(Tabelle1[[#Headers],['#]])) + 635</f>
        <v>288</v>
      </c>
      <c r="B349" s="78"/>
      <c r="C349" s="79" t="s">
        <v>393</v>
      </c>
      <c r="D349" s="79" t="s">
        <v>2950</v>
      </c>
      <c r="E349" s="79"/>
      <c r="F349" s="79"/>
      <c r="G349" s="79"/>
      <c r="H349" s="84">
        <v>9293087</v>
      </c>
      <c r="I349" s="79" t="s">
        <v>3141</v>
      </c>
      <c r="J349" s="78"/>
      <c r="K349" s="78"/>
      <c r="L349" s="79"/>
      <c r="M349" s="122"/>
      <c r="N349" s="85">
        <v>44180</v>
      </c>
      <c r="O349" s="85">
        <v>44377</v>
      </c>
      <c r="P349" s="114" t="s">
        <v>3340</v>
      </c>
      <c r="U349" s="78"/>
    </row>
    <row r="350" spans="1:21" ht="27" hidden="1" customHeight="1" x14ac:dyDescent="0.3">
      <c r="A350" s="78">
        <f>-1 * (ROW() - ROW(Tabelle1[[#Headers],['#]])) + 635</f>
        <v>287</v>
      </c>
      <c r="B350" s="78"/>
      <c r="C350" s="79" t="s">
        <v>194</v>
      </c>
      <c r="D350" s="79" t="s">
        <v>2541</v>
      </c>
      <c r="E350" s="79" t="s">
        <v>3355</v>
      </c>
      <c r="F350" s="79"/>
      <c r="G350" s="79"/>
      <c r="H350" s="84">
        <v>9264250</v>
      </c>
      <c r="I350" s="79" t="s">
        <v>3141</v>
      </c>
      <c r="J350" s="78"/>
      <c r="K350" s="78"/>
      <c r="L350" s="79"/>
      <c r="M350" s="122"/>
      <c r="N350" s="78"/>
      <c r="O350" s="78"/>
      <c r="P350" s="114" t="s">
        <v>3340</v>
      </c>
      <c r="T350" s="79" t="s">
        <v>2875</v>
      </c>
      <c r="U350" s="78"/>
    </row>
    <row r="351" spans="1:21" ht="27" hidden="1" customHeight="1" x14ac:dyDescent="0.3">
      <c r="A351" s="78">
        <f>-1 * (ROW() - ROW(Tabelle1[[#Headers],['#]])) + 635</f>
        <v>286</v>
      </c>
      <c r="B351" s="78"/>
      <c r="C351" s="79" t="s">
        <v>194</v>
      </c>
      <c r="D351" s="79" t="s">
        <v>2541</v>
      </c>
      <c r="E351" s="79" t="s">
        <v>2943</v>
      </c>
      <c r="F351" s="79"/>
      <c r="G351" s="79"/>
      <c r="H351" s="84">
        <v>9264271</v>
      </c>
      <c r="I351" s="79" t="s">
        <v>3141</v>
      </c>
      <c r="J351" s="78"/>
      <c r="K351" s="78"/>
      <c r="L351" s="79"/>
      <c r="M351" s="122"/>
      <c r="N351" s="78"/>
      <c r="O351" s="78"/>
      <c r="P351" s="114" t="s">
        <v>3340</v>
      </c>
      <c r="U351" s="78"/>
    </row>
    <row r="352" spans="1:21" ht="27" hidden="1" customHeight="1" x14ac:dyDescent="0.3">
      <c r="A352" s="78">
        <f>-1 * (ROW() - ROW(Tabelle1[[#Headers],['#]])) + 635</f>
        <v>285</v>
      </c>
      <c r="B352" s="78"/>
      <c r="C352" s="79" t="s">
        <v>194</v>
      </c>
      <c r="D352" s="79" t="s">
        <v>2541</v>
      </c>
      <c r="E352" s="79" t="s">
        <v>3599</v>
      </c>
      <c r="F352" s="79"/>
      <c r="G352" s="79"/>
      <c r="H352" s="84">
        <v>9254654</v>
      </c>
      <c r="I352" s="79" t="s">
        <v>3141</v>
      </c>
      <c r="J352" s="78"/>
      <c r="K352" s="78"/>
      <c r="L352" s="79" t="s">
        <v>3600</v>
      </c>
      <c r="M352" s="122"/>
      <c r="N352" s="78"/>
      <c r="O352" s="78"/>
      <c r="P352" s="114" t="s">
        <v>3340</v>
      </c>
      <c r="U352" s="78"/>
    </row>
    <row r="353" spans="1:21" ht="27" hidden="1" customHeight="1" x14ac:dyDescent="0.3">
      <c r="A353" s="78">
        <f>-1 * (ROW() - ROW(Tabelle1[[#Headers],['#]])) + 635</f>
        <v>284</v>
      </c>
      <c r="B353" s="78"/>
      <c r="C353" s="79" t="s">
        <v>2145</v>
      </c>
      <c r="D353" s="79" t="s">
        <v>3202</v>
      </c>
      <c r="E353" s="138" t="s">
        <v>3099</v>
      </c>
      <c r="F353" s="79"/>
      <c r="G353" s="79"/>
      <c r="H353" s="84">
        <v>8904911</v>
      </c>
      <c r="I353" s="79" t="s">
        <v>3141</v>
      </c>
      <c r="J353" s="78"/>
      <c r="K353" s="78"/>
      <c r="L353" s="79"/>
      <c r="M353" s="122" t="s">
        <v>3601</v>
      </c>
      <c r="N353" s="78"/>
      <c r="O353" s="78"/>
      <c r="P353" s="114" t="s">
        <v>3340</v>
      </c>
      <c r="U353" s="78"/>
    </row>
    <row r="354" spans="1:21" ht="27" hidden="1" customHeight="1" x14ac:dyDescent="0.3">
      <c r="A354" s="78">
        <f>-1 * (ROW() - ROW(Tabelle1[[#Headers],['#]])) + 635</f>
        <v>283</v>
      </c>
      <c r="B354" s="78"/>
      <c r="C354" s="79" t="s">
        <v>2145</v>
      </c>
      <c r="D354" s="79" t="s">
        <v>3202</v>
      </c>
      <c r="E354" s="79" t="s">
        <v>3129</v>
      </c>
      <c r="F354" s="79" t="s">
        <v>2856</v>
      </c>
      <c r="G354" s="79"/>
      <c r="H354" s="84">
        <v>10090505</v>
      </c>
      <c r="I354" s="79" t="s">
        <v>3141</v>
      </c>
      <c r="J354" s="85">
        <v>44378</v>
      </c>
      <c r="K354" s="85"/>
      <c r="L354" s="79"/>
      <c r="M354" s="122" t="s">
        <v>3602</v>
      </c>
      <c r="N354" s="85">
        <v>44378</v>
      </c>
      <c r="O354" s="85">
        <v>44681</v>
      </c>
      <c r="P354" s="114" t="s">
        <v>3340</v>
      </c>
      <c r="T354" s="79" t="s">
        <v>2875</v>
      </c>
      <c r="U354" s="78"/>
    </row>
    <row r="355" spans="1:21" ht="27" hidden="1" customHeight="1" x14ac:dyDescent="0.3">
      <c r="A355" s="78">
        <f>-1 * (ROW() - ROW(Tabelle1[[#Headers],['#]])) + 635</f>
        <v>282</v>
      </c>
      <c r="B355" s="78"/>
      <c r="C355" s="79" t="s">
        <v>2145</v>
      </c>
      <c r="D355" s="79" t="s">
        <v>3202</v>
      </c>
      <c r="E355" s="79" t="s">
        <v>3129</v>
      </c>
      <c r="F355" s="79"/>
      <c r="G355" s="79"/>
      <c r="H355" s="84">
        <v>8904448</v>
      </c>
      <c r="I355" s="79" t="s">
        <v>3141</v>
      </c>
      <c r="J355" s="78"/>
      <c r="K355" s="78"/>
      <c r="L355" s="79"/>
      <c r="M355" s="122"/>
      <c r="N355" s="78"/>
      <c r="O355" s="85">
        <v>44377</v>
      </c>
      <c r="P355" s="114" t="s">
        <v>3340</v>
      </c>
      <c r="T355" s="79" t="s">
        <v>3434</v>
      </c>
      <c r="U355" s="78"/>
    </row>
    <row r="356" spans="1:21" ht="27" hidden="1" customHeight="1" x14ac:dyDescent="0.3">
      <c r="A356" s="78">
        <f>-1 * (ROW() - ROW(Tabelle1[[#Headers],['#]])) + 635</f>
        <v>281</v>
      </c>
      <c r="B356" s="78"/>
      <c r="C356" s="79" t="s">
        <v>393</v>
      </c>
      <c r="D356" s="79" t="s">
        <v>3535</v>
      </c>
      <c r="E356" s="79" t="s">
        <v>3102</v>
      </c>
      <c r="F356" s="79"/>
      <c r="G356" s="79"/>
      <c r="H356" s="86">
        <v>11544389</v>
      </c>
      <c r="I356" s="79" t="s">
        <v>3141</v>
      </c>
      <c r="J356" s="85">
        <v>44714</v>
      </c>
      <c r="K356" s="85"/>
      <c r="L356" s="79"/>
      <c r="M356" s="122" t="s">
        <v>3603</v>
      </c>
      <c r="N356" s="85">
        <v>44713</v>
      </c>
      <c r="O356" s="85">
        <v>45016</v>
      </c>
      <c r="P356" s="114" t="s">
        <v>3465</v>
      </c>
      <c r="T356" s="79" t="s">
        <v>3465</v>
      </c>
      <c r="U356" s="78"/>
    </row>
    <row r="357" spans="1:21" ht="27" hidden="1" customHeight="1" x14ac:dyDescent="0.3">
      <c r="A357" s="78">
        <f>-1 * (ROW() - ROW(Tabelle1[[#Headers],['#]])) + 635</f>
        <v>280</v>
      </c>
      <c r="B357" s="78"/>
      <c r="C357" s="79" t="s">
        <v>393</v>
      </c>
      <c r="D357" s="79" t="s">
        <v>3535</v>
      </c>
      <c r="E357" s="79" t="s">
        <v>3102</v>
      </c>
      <c r="F357" s="79"/>
      <c r="G357" s="79"/>
      <c r="H357" s="86">
        <v>10690032</v>
      </c>
      <c r="I357" s="79" t="s">
        <v>3141</v>
      </c>
      <c r="J357" s="85"/>
      <c r="K357" s="85"/>
      <c r="L357" s="79"/>
      <c r="M357" s="122" t="s">
        <v>3603</v>
      </c>
      <c r="N357" s="85">
        <v>44531</v>
      </c>
      <c r="O357" s="85">
        <v>44712</v>
      </c>
      <c r="P357" s="114" t="s">
        <v>3340</v>
      </c>
      <c r="T357" s="79" t="s">
        <v>3436</v>
      </c>
      <c r="U357" s="78"/>
    </row>
    <row r="358" spans="1:21" ht="27" hidden="1" customHeight="1" x14ac:dyDescent="0.3">
      <c r="A358" s="78">
        <f>-1 * (ROW() - ROW(Tabelle1[[#Headers],['#]])) + 635</f>
        <v>279</v>
      </c>
      <c r="B358" s="78"/>
      <c r="C358" s="79" t="s">
        <v>393</v>
      </c>
      <c r="D358" s="79" t="s">
        <v>3535</v>
      </c>
      <c r="E358" s="79" t="s">
        <v>3102</v>
      </c>
      <c r="F358" s="79"/>
      <c r="G358" s="79"/>
      <c r="H358" s="86">
        <v>9972120</v>
      </c>
      <c r="I358" s="79" t="s">
        <v>3141</v>
      </c>
      <c r="J358" s="85">
        <v>44378</v>
      </c>
      <c r="K358" s="85"/>
      <c r="L358" s="79"/>
      <c r="M358" s="122" t="s">
        <v>3603</v>
      </c>
      <c r="N358" s="85">
        <v>44378</v>
      </c>
      <c r="O358" s="85">
        <v>44530</v>
      </c>
      <c r="P358" s="114" t="s">
        <v>3340</v>
      </c>
      <c r="T358" s="79" t="s">
        <v>3604</v>
      </c>
      <c r="U358" s="78"/>
    </row>
    <row r="359" spans="1:21" ht="27" hidden="1" customHeight="1" x14ac:dyDescent="0.3">
      <c r="A359" s="78">
        <f>-1 * (ROW() - ROW(Tabelle1[[#Headers],['#]])) + 635</f>
        <v>278</v>
      </c>
      <c r="B359" s="78"/>
      <c r="C359" s="79" t="s">
        <v>393</v>
      </c>
      <c r="D359" s="79" t="s">
        <v>3535</v>
      </c>
      <c r="E359" s="79" t="s">
        <v>3102</v>
      </c>
      <c r="F359" s="79"/>
      <c r="G359" s="79"/>
      <c r="H359" s="86" t="s">
        <v>3605</v>
      </c>
      <c r="I359" s="79" t="s">
        <v>3141</v>
      </c>
      <c r="J359" s="78"/>
      <c r="K359" s="78"/>
      <c r="L359" s="79" t="s">
        <v>3606</v>
      </c>
      <c r="M359" s="122" t="s">
        <v>3459</v>
      </c>
      <c r="N359" s="85">
        <v>44179</v>
      </c>
      <c r="O359" s="85">
        <v>44377</v>
      </c>
      <c r="P359" s="114" t="s">
        <v>3340</v>
      </c>
      <c r="T359" s="79" t="s">
        <v>2875</v>
      </c>
      <c r="U359" s="78"/>
    </row>
    <row r="360" spans="1:21" ht="27" hidden="1" customHeight="1" x14ac:dyDescent="0.3">
      <c r="A360" s="78">
        <f>-1 * (ROW() - ROW(Tabelle1[[#Headers],['#]])) + 635</f>
        <v>277</v>
      </c>
      <c r="B360" s="78"/>
      <c r="C360" s="79" t="s">
        <v>393</v>
      </c>
      <c r="D360" s="79" t="s">
        <v>3535</v>
      </c>
      <c r="E360" s="138" t="s">
        <v>3099</v>
      </c>
      <c r="F360" s="79"/>
      <c r="G360" s="79"/>
      <c r="H360" s="86">
        <v>11544388</v>
      </c>
      <c r="I360" s="79" t="s">
        <v>3141</v>
      </c>
      <c r="J360" s="85">
        <v>44712</v>
      </c>
      <c r="K360" s="85"/>
      <c r="L360" s="79"/>
      <c r="M360" s="122" t="s">
        <v>3607</v>
      </c>
      <c r="N360" s="85">
        <v>44713</v>
      </c>
      <c r="O360" s="85">
        <v>45016</v>
      </c>
      <c r="P360" s="115" t="s">
        <v>3465</v>
      </c>
      <c r="T360" s="79" t="s">
        <v>3465</v>
      </c>
      <c r="U360" s="78"/>
    </row>
    <row r="361" spans="1:21" ht="27" hidden="1" customHeight="1" x14ac:dyDescent="0.3">
      <c r="A361" s="78">
        <f>-1 * (ROW() - ROW(Tabelle1[[#Headers],['#]])) + 635</f>
        <v>276</v>
      </c>
      <c r="B361" s="78"/>
      <c r="C361" s="79" t="s">
        <v>393</v>
      </c>
      <c r="D361" s="79" t="s">
        <v>3535</v>
      </c>
      <c r="E361" s="138" t="s">
        <v>3099</v>
      </c>
      <c r="F361" s="79"/>
      <c r="G361" s="79"/>
      <c r="H361" s="86">
        <v>10690031</v>
      </c>
      <c r="I361" s="79" t="s">
        <v>3141</v>
      </c>
      <c r="J361" s="85"/>
      <c r="K361" s="85"/>
      <c r="L361" s="79"/>
      <c r="M361" s="122" t="s">
        <v>3607</v>
      </c>
      <c r="N361" s="85">
        <v>44540</v>
      </c>
      <c r="O361" s="85">
        <v>44712</v>
      </c>
      <c r="P361" s="114" t="s">
        <v>3340</v>
      </c>
      <c r="T361" s="79" t="s">
        <v>3436</v>
      </c>
      <c r="U361" s="78"/>
    </row>
    <row r="362" spans="1:21" ht="27" hidden="1" customHeight="1" x14ac:dyDescent="0.3">
      <c r="A362" s="78">
        <f>-1 * (ROW() - ROW(Tabelle1[[#Headers],['#]])) + 635</f>
        <v>275</v>
      </c>
      <c r="B362" s="78"/>
      <c r="C362" s="79" t="s">
        <v>393</v>
      </c>
      <c r="D362" s="79" t="s">
        <v>3535</v>
      </c>
      <c r="E362" s="138" t="s">
        <v>3099</v>
      </c>
      <c r="F362" s="79"/>
      <c r="G362" s="79"/>
      <c r="H362" s="86" t="s">
        <v>3608</v>
      </c>
      <c r="I362" s="79" t="s">
        <v>3141</v>
      </c>
      <c r="J362" s="85">
        <v>44378</v>
      </c>
      <c r="K362" s="85"/>
      <c r="L362" s="79"/>
      <c r="M362" s="122" t="s">
        <v>3607</v>
      </c>
      <c r="N362" s="85">
        <v>44378</v>
      </c>
      <c r="O362" s="85">
        <v>44530</v>
      </c>
      <c r="P362" s="114" t="s">
        <v>3340</v>
      </c>
      <c r="T362" s="79" t="s">
        <v>3604</v>
      </c>
      <c r="U362" s="78"/>
    </row>
    <row r="363" spans="1:21" ht="27" hidden="1" customHeight="1" x14ac:dyDescent="0.3">
      <c r="A363" s="78">
        <f>-1 * (ROW() - ROW(Tabelle1[[#Headers],['#]])) + 635</f>
        <v>274</v>
      </c>
      <c r="B363" s="78"/>
      <c r="C363" s="79" t="s">
        <v>393</v>
      </c>
      <c r="D363" s="79" t="s">
        <v>3535</v>
      </c>
      <c r="E363" s="138" t="s">
        <v>3099</v>
      </c>
      <c r="F363" s="79"/>
      <c r="G363" s="79"/>
      <c r="H363" s="86" t="s">
        <v>3609</v>
      </c>
      <c r="I363" s="79" t="s">
        <v>3141</v>
      </c>
      <c r="J363" s="85">
        <v>44195</v>
      </c>
      <c r="K363" s="85"/>
      <c r="L363" s="79" t="s">
        <v>3610</v>
      </c>
      <c r="M363" s="122" t="s">
        <v>3607</v>
      </c>
      <c r="N363" s="85">
        <v>44195</v>
      </c>
      <c r="O363" s="85">
        <v>44377</v>
      </c>
      <c r="P363" s="114" t="s">
        <v>3340</v>
      </c>
      <c r="U363" s="78"/>
    </row>
    <row r="364" spans="1:21" ht="27" hidden="1" customHeight="1" x14ac:dyDescent="0.3">
      <c r="A364" s="78">
        <f>-1 * (ROW() - ROW(Tabelle1[[#Headers],['#]])) + 635</f>
        <v>273</v>
      </c>
      <c r="B364" s="78"/>
      <c r="C364" s="79" t="s">
        <v>393</v>
      </c>
      <c r="D364" s="79" t="s">
        <v>3535</v>
      </c>
      <c r="E364" s="78" t="s">
        <v>3104</v>
      </c>
      <c r="F364" s="78"/>
      <c r="G364" s="78"/>
      <c r="H364" s="84">
        <v>8915242</v>
      </c>
      <c r="I364" s="79" t="s">
        <v>3141</v>
      </c>
      <c r="J364" s="78"/>
      <c r="K364" s="78"/>
      <c r="L364" s="79" t="s">
        <v>3611</v>
      </c>
      <c r="M364" s="122"/>
      <c r="N364" s="78"/>
      <c r="O364" s="78"/>
      <c r="P364" s="114" t="s">
        <v>3340</v>
      </c>
      <c r="T364" s="79" t="s">
        <v>2875</v>
      </c>
      <c r="U364" s="78"/>
    </row>
    <row r="365" spans="1:21" ht="27" hidden="1" customHeight="1" x14ac:dyDescent="0.3">
      <c r="A365" s="78">
        <f>-1 * (ROW() - ROW(Tabelle1[[#Headers],['#]])) + 635</f>
        <v>272</v>
      </c>
      <c r="B365" s="78"/>
      <c r="C365" s="79" t="s">
        <v>393</v>
      </c>
      <c r="D365" s="79" t="s">
        <v>3535</v>
      </c>
      <c r="E365" s="79" t="s">
        <v>3355</v>
      </c>
      <c r="F365" s="79"/>
      <c r="G365" s="79"/>
      <c r="H365" s="86">
        <v>11544387</v>
      </c>
      <c r="I365" s="79" t="s">
        <v>3141</v>
      </c>
      <c r="J365" s="85">
        <v>44712</v>
      </c>
      <c r="K365" s="85"/>
      <c r="L365" s="79" t="s">
        <v>3612</v>
      </c>
      <c r="M365" s="122" t="s">
        <v>3613</v>
      </c>
      <c r="N365" s="85">
        <v>44713</v>
      </c>
      <c r="O365" s="85">
        <v>45016</v>
      </c>
      <c r="P365" s="115" t="s">
        <v>3465</v>
      </c>
      <c r="T365" s="79" t="s">
        <v>3465</v>
      </c>
      <c r="U365" s="78"/>
    </row>
    <row r="366" spans="1:21" ht="27" hidden="1" customHeight="1" x14ac:dyDescent="0.3">
      <c r="A366" s="78">
        <f>-1 * (ROW() - ROW(Tabelle1[[#Headers],['#]])) + 635</f>
        <v>271</v>
      </c>
      <c r="B366" s="78"/>
      <c r="C366" s="79" t="s">
        <v>393</v>
      </c>
      <c r="D366" s="79" t="s">
        <v>3535</v>
      </c>
      <c r="E366" s="79" t="s">
        <v>3355</v>
      </c>
      <c r="F366" s="79"/>
      <c r="G366" s="79"/>
      <c r="H366" s="86">
        <v>10689996</v>
      </c>
      <c r="I366" s="79" t="s">
        <v>3141</v>
      </c>
      <c r="J366" s="85">
        <v>44540</v>
      </c>
      <c r="K366" s="85"/>
      <c r="L366" s="79" t="s">
        <v>3612</v>
      </c>
      <c r="M366" s="122" t="s">
        <v>3613</v>
      </c>
      <c r="N366" s="85">
        <v>44531</v>
      </c>
      <c r="O366" s="85">
        <v>44712</v>
      </c>
      <c r="P366" s="114" t="s">
        <v>3340</v>
      </c>
      <c r="T366" s="79" t="s">
        <v>3436</v>
      </c>
      <c r="U366" s="78"/>
    </row>
    <row r="367" spans="1:21" ht="27" hidden="1" customHeight="1" x14ac:dyDescent="0.3">
      <c r="A367" s="78">
        <f>-1 * (ROW() - ROW(Tabelle1[[#Headers],['#]])) + 635</f>
        <v>270</v>
      </c>
      <c r="B367" s="78"/>
      <c r="C367" s="79" t="s">
        <v>393</v>
      </c>
      <c r="D367" s="79" t="s">
        <v>3535</v>
      </c>
      <c r="E367" s="79" t="s">
        <v>3355</v>
      </c>
      <c r="F367" s="79"/>
      <c r="G367" s="79"/>
      <c r="H367" s="86">
        <v>9972176</v>
      </c>
      <c r="I367" s="79" t="s">
        <v>3141</v>
      </c>
      <c r="J367" s="85">
        <v>44378</v>
      </c>
      <c r="K367" s="85"/>
      <c r="L367" s="79" t="s">
        <v>3612</v>
      </c>
      <c r="M367" s="122" t="s">
        <v>3614</v>
      </c>
      <c r="N367" s="85">
        <v>44378</v>
      </c>
      <c r="O367" s="85">
        <v>44530</v>
      </c>
      <c r="P367" s="114" t="s">
        <v>3340</v>
      </c>
      <c r="T367" s="79" t="s">
        <v>3604</v>
      </c>
      <c r="U367" s="78"/>
    </row>
    <row r="368" spans="1:21" ht="27" hidden="1" customHeight="1" x14ac:dyDescent="0.3">
      <c r="A368" s="78">
        <f>-1 * (ROW() - ROW(Tabelle1[[#Headers],['#]])) + 635</f>
        <v>269</v>
      </c>
      <c r="B368" s="78"/>
      <c r="C368" s="79" t="s">
        <v>393</v>
      </c>
      <c r="D368" s="79" t="s">
        <v>3535</v>
      </c>
      <c r="E368" s="79" t="s">
        <v>3355</v>
      </c>
      <c r="F368" s="79"/>
      <c r="G368" s="79"/>
      <c r="H368" s="86" t="s">
        <v>3615</v>
      </c>
      <c r="I368" s="79" t="s">
        <v>3141</v>
      </c>
      <c r="J368" s="78"/>
      <c r="K368" s="78"/>
      <c r="L368" s="79" t="s">
        <v>3612</v>
      </c>
      <c r="M368" s="122" t="s">
        <v>3616</v>
      </c>
      <c r="N368" s="85">
        <v>44053</v>
      </c>
      <c r="O368" s="85">
        <v>44377</v>
      </c>
      <c r="P368" s="114" t="s">
        <v>3340</v>
      </c>
      <c r="T368" s="79" t="s">
        <v>2875</v>
      </c>
      <c r="U368" s="78"/>
    </row>
    <row r="369" spans="1:21" ht="27" hidden="1" customHeight="1" x14ac:dyDescent="0.3">
      <c r="A369" s="78">
        <f>-1 * (ROW() - ROW(Tabelle1[[#Headers],['#]])) + 635</f>
        <v>268</v>
      </c>
      <c r="B369" s="78"/>
      <c r="C369" s="79" t="s">
        <v>393</v>
      </c>
      <c r="D369" s="79" t="s">
        <v>3535</v>
      </c>
      <c r="E369" s="79" t="s">
        <v>3536</v>
      </c>
      <c r="F369" s="79"/>
      <c r="G369" s="79"/>
      <c r="H369" s="84">
        <v>8759011</v>
      </c>
      <c r="I369" s="79" t="s">
        <v>3141</v>
      </c>
      <c r="J369" s="78"/>
      <c r="K369" s="78"/>
      <c r="L369" s="79" t="s">
        <v>3617</v>
      </c>
      <c r="M369" s="122"/>
      <c r="N369" s="78"/>
      <c r="O369" s="78"/>
      <c r="P369" s="114" t="s">
        <v>3340</v>
      </c>
      <c r="U369" s="78"/>
    </row>
    <row r="370" spans="1:21" ht="27" hidden="1" customHeight="1" x14ac:dyDescent="0.3">
      <c r="A370" s="78">
        <f>-1 * (ROW() - ROW(Tabelle1[[#Headers],['#]])) + 635</f>
        <v>267</v>
      </c>
      <c r="B370" s="78"/>
      <c r="C370" s="79" t="s">
        <v>2145</v>
      </c>
      <c r="D370" s="79" t="s">
        <v>3507</v>
      </c>
      <c r="E370" s="79" t="s">
        <v>2943</v>
      </c>
      <c r="F370" s="79"/>
      <c r="G370" s="79"/>
      <c r="H370" s="84">
        <v>9247941</v>
      </c>
      <c r="I370" s="79" t="s">
        <v>3141</v>
      </c>
      <c r="J370" s="85">
        <v>44133</v>
      </c>
      <c r="K370" s="85"/>
      <c r="L370" s="79" t="s">
        <v>3618</v>
      </c>
      <c r="M370" s="122" t="s">
        <v>3508</v>
      </c>
      <c r="N370" s="85">
        <v>44195</v>
      </c>
      <c r="O370" s="85">
        <v>44592</v>
      </c>
      <c r="P370" s="114" t="s">
        <v>3340</v>
      </c>
      <c r="T370" s="79" t="s">
        <v>3619</v>
      </c>
      <c r="U370" s="78"/>
    </row>
    <row r="371" spans="1:21" ht="27" hidden="1" customHeight="1" x14ac:dyDescent="0.3">
      <c r="A371" s="78">
        <f>-1 * (ROW() - ROW(Tabelle1[[#Headers],['#]])) + 635</f>
        <v>266</v>
      </c>
      <c r="B371" s="78"/>
      <c r="C371" s="79" t="s">
        <v>2145</v>
      </c>
      <c r="D371" s="79" t="s">
        <v>3507</v>
      </c>
      <c r="E371" s="138" t="s">
        <v>3099</v>
      </c>
      <c r="F371" s="79"/>
      <c r="G371" s="79"/>
      <c r="H371" s="84">
        <v>9160914</v>
      </c>
      <c r="I371" s="79" t="s">
        <v>3141</v>
      </c>
      <c r="J371" s="85">
        <v>44133</v>
      </c>
      <c r="K371" s="85"/>
      <c r="L371" s="79" t="s">
        <v>3620</v>
      </c>
      <c r="M371" s="122" t="s">
        <v>3511</v>
      </c>
      <c r="N371" s="85">
        <v>44195</v>
      </c>
      <c r="O371" s="85">
        <v>44592</v>
      </c>
      <c r="P371" s="114" t="s">
        <v>3340</v>
      </c>
      <c r="T371" s="79" t="s">
        <v>3619</v>
      </c>
      <c r="U371" s="78"/>
    </row>
    <row r="372" spans="1:21" ht="27" hidden="1" customHeight="1" x14ac:dyDescent="0.3">
      <c r="A372" s="78">
        <f>-1 * (ROW() - ROW(Tabelle1[[#Headers],['#]])) + 635</f>
        <v>265</v>
      </c>
      <c r="B372" s="78"/>
      <c r="C372" s="79" t="s">
        <v>2145</v>
      </c>
      <c r="D372" s="79" t="s">
        <v>3507</v>
      </c>
      <c r="E372" s="79" t="s">
        <v>3355</v>
      </c>
      <c r="F372" s="79" t="s">
        <v>2856</v>
      </c>
      <c r="G372" s="79"/>
      <c r="H372" s="84">
        <v>8759041</v>
      </c>
      <c r="I372" s="79" t="s">
        <v>3141</v>
      </c>
      <c r="J372" s="78"/>
      <c r="K372" s="78"/>
      <c r="L372" s="79" t="s">
        <v>3621</v>
      </c>
      <c r="M372" s="122" t="s">
        <v>3518</v>
      </c>
      <c r="N372" s="85">
        <v>44053</v>
      </c>
      <c r="O372" s="85">
        <v>44592</v>
      </c>
      <c r="P372" s="114" t="s">
        <v>3340</v>
      </c>
      <c r="T372" s="79" t="s">
        <v>3619</v>
      </c>
      <c r="U372" s="78"/>
    </row>
    <row r="373" spans="1:21" ht="27" hidden="1" customHeight="1" x14ac:dyDescent="0.3">
      <c r="A373" s="78">
        <f>-1 * (ROW() - ROW(Tabelle1[[#Headers],['#]])) + 635</f>
        <v>264</v>
      </c>
      <c r="B373" s="78"/>
      <c r="C373" s="79" t="s">
        <v>3093</v>
      </c>
      <c r="D373" s="79" t="s">
        <v>3622</v>
      </c>
      <c r="E373" s="79" t="s">
        <v>3102</v>
      </c>
      <c r="F373" s="79"/>
      <c r="G373" s="79"/>
      <c r="H373" s="84">
        <v>9428298</v>
      </c>
      <c r="I373" s="79" t="s">
        <v>3141</v>
      </c>
      <c r="J373" s="78"/>
      <c r="K373" s="78"/>
      <c r="L373" s="79"/>
      <c r="M373" s="122"/>
      <c r="N373" s="78"/>
      <c r="O373" s="78"/>
      <c r="P373" s="114" t="s">
        <v>3340</v>
      </c>
      <c r="T373" s="79" t="s">
        <v>3623</v>
      </c>
      <c r="U373" s="78"/>
    </row>
    <row r="374" spans="1:21" ht="27" hidden="1" customHeight="1" x14ac:dyDescent="0.3">
      <c r="A374" s="78">
        <f>-1 * (ROW() - ROW(Tabelle1[[#Headers],['#]])) + 635</f>
        <v>263</v>
      </c>
      <c r="B374" s="78"/>
      <c r="C374" s="79" t="s">
        <v>3093</v>
      </c>
      <c r="D374" s="79" t="s">
        <v>3622</v>
      </c>
      <c r="E374" s="79" t="s">
        <v>3102</v>
      </c>
      <c r="F374" s="79"/>
      <c r="G374" s="79"/>
      <c r="H374" s="84">
        <v>9317044</v>
      </c>
      <c r="I374" s="79" t="s">
        <v>3141</v>
      </c>
      <c r="J374" s="78"/>
      <c r="K374" s="78"/>
      <c r="L374" s="79"/>
      <c r="M374" s="122"/>
      <c r="N374" s="78"/>
      <c r="O374" s="78"/>
      <c r="P374" s="114" t="s">
        <v>3340</v>
      </c>
      <c r="T374" s="79" t="s">
        <v>3624</v>
      </c>
      <c r="U374" s="78"/>
    </row>
    <row r="375" spans="1:21" ht="27" hidden="1" customHeight="1" x14ac:dyDescent="0.3">
      <c r="A375" s="78">
        <f>-1 * (ROW() - ROW(Tabelle1[[#Headers],['#]])) + 635</f>
        <v>262</v>
      </c>
      <c r="B375" s="78"/>
      <c r="C375" s="79" t="s">
        <v>3093</v>
      </c>
      <c r="D375" s="79" t="s">
        <v>3622</v>
      </c>
      <c r="E375" s="79" t="s">
        <v>3625</v>
      </c>
      <c r="F375" s="79" t="s">
        <v>2856</v>
      </c>
      <c r="G375" s="79"/>
      <c r="H375" s="84">
        <v>9972122</v>
      </c>
      <c r="I375" s="79" t="s">
        <v>3141</v>
      </c>
      <c r="J375" s="85">
        <v>44382</v>
      </c>
      <c r="K375" s="85"/>
      <c r="L375" s="79"/>
      <c r="M375" s="122" t="s">
        <v>3626</v>
      </c>
      <c r="N375" s="85">
        <v>44378</v>
      </c>
      <c r="O375" s="85">
        <v>44592</v>
      </c>
      <c r="P375" s="114" t="s">
        <v>3340</v>
      </c>
      <c r="T375" s="79" t="s">
        <v>3627</v>
      </c>
      <c r="U375" s="78"/>
    </row>
    <row r="376" spans="1:21" ht="27" hidden="1" customHeight="1" x14ac:dyDescent="0.3">
      <c r="A376" s="78">
        <f>-1 * (ROW() - ROW(Tabelle1[[#Headers],['#]])) + 635</f>
        <v>261</v>
      </c>
      <c r="B376" s="78"/>
      <c r="C376" s="79" t="s">
        <v>3093</v>
      </c>
      <c r="D376" s="79" t="s">
        <v>3622</v>
      </c>
      <c r="E376" s="79" t="s">
        <v>3625</v>
      </c>
      <c r="F376" s="79"/>
      <c r="G376" s="79"/>
      <c r="H376" s="86" t="s">
        <v>3628</v>
      </c>
      <c r="I376" s="79" t="s">
        <v>3141</v>
      </c>
      <c r="J376" s="85">
        <v>44193</v>
      </c>
      <c r="K376" s="85"/>
      <c r="L376" s="79" t="s">
        <v>1804</v>
      </c>
      <c r="M376" s="122"/>
      <c r="N376" s="85">
        <v>43901</v>
      </c>
      <c r="O376" s="85">
        <v>44377</v>
      </c>
      <c r="P376" s="114" t="s">
        <v>3340</v>
      </c>
      <c r="T376" s="79" t="s">
        <v>3036</v>
      </c>
      <c r="U376" s="78"/>
    </row>
    <row r="377" spans="1:21" ht="27" hidden="1" customHeight="1" x14ac:dyDescent="0.3">
      <c r="A377" s="78">
        <f>-1 * (ROW() - ROW(Tabelle1[[#Headers],['#]])) + 635</f>
        <v>260</v>
      </c>
      <c r="B377" s="78"/>
      <c r="C377" s="79" t="s">
        <v>3093</v>
      </c>
      <c r="D377" s="79" t="s">
        <v>3622</v>
      </c>
      <c r="E377" s="79" t="s">
        <v>3629</v>
      </c>
      <c r="F377" s="79"/>
      <c r="G377" s="79"/>
      <c r="H377" s="84">
        <v>9127106</v>
      </c>
      <c r="I377" s="79" t="s">
        <v>3141</v>
      </c>
      <c r="J377" s="78"/>
      <c r="K377" s="78"/>
      <c r="L377" s="79" t="s">
        <v>3630</v>
      </c>
      <c r="M377" s="122"/>
      <c r="N377" s="85">
        <v>44146</v>
      </c>
      <c r="O377" s="85">
        <v>44439</v>
      </c>
      <c r="P377" s="114" t="s">
        <v>3340</v>
      </c>
      <c r="U377" s="78"/>
    </row>
    <row r="378" spans="1:21" ht="27" hidden="1" customHeight="1" x14ac:dyDescent="0.3">
      <c r="A378" s="78">
        <f>-1 * (ROW() - ROW(Tabelle1[[#Headers],['#]])) + 635</f>
        <v>259</v>
      </c>
      <c r="B378" s="78"/>
      <c r="C378" s="79" t="s">
        <v>3631</v>
      </c>
      <c r="D378" s="79" t="s">
        <v>3018</v>
      </c>
      <c r="E378" s="79" t="s">
        <v>2931</v>
      </c>
      <c r="F378" s="79" t="s">
        <v>2869</v>
      </c>
      <c r="G378" s="79" t="s">
        <v>562</v>
      </c>
      <c r="H378" s="84" t="s">
        <v>3632</v>
      </c>
      <c r="I378" s="79"/>
      <c r="J378" s="78"/>
      <c r="K378" s="85"/>
      <c r="L378" s="79"/>
      <c r="M378" s="122">
        <v>350000</v>
      </c>
      <c r="N378" s="85">
        <v>45708</v>
      </c>
      <c r="O378" s="85">
        <v>46022</v>
      </c>
      <c r="P378" s="78"/>
      <c r="Q378" s="79"/>
      <c r="T378" s="79" t="s">
        <v>3633</v>
      </c>
      <c r="U378" s="78"/>
    </row>
    <row r="379" spans="1:21" ht="27" hidden="1" customHeight="1" x14ac:dyDescent="0.3">
      <c r="A379" s="78">
        <f>-1 * (ROW() - ROW(Tabelle1[[#Headers],['#]])) + 635</f>
        <v>258</v>
      </c>
      <c r="B379" s="78"/>
      <c r="C379" s="79" t="s">
        <v>2145</v>
      </c>
      <c r="D379" s="79" t="s">
        <v>3267</v>
      </c>
      <c r="E379" s="79" t="s">
        <v>3104</v>
      </c>
      <c r="F379" s="79" t="s">
        <v>2856</v>
      </c>
      <c r="G379" s="79" t="s">
        <v>2865</v>
      </c>
      <c r="H379" s="86" t="s">
        <v>3634</v>
      </c>
      <c r="I379" s="79" t="s">
        <v>3229</v>
      </c>
      <c r="J379" s="78"/>
      <c r="K379" s="85"/>
      <c r="L379" s="79"/>
      <c r="M379" s="122">
        <v>2000000</v>
      </c>
      <c r="N379" s="85">
        <v>45212</v>
      </c>
      <c r="O379" s="85">
        <v>45565</v>
      </c>
      <c r="P379" s="78"/>
      <c r="R379" s="124">
        <v>0.1</v>
      </c>
      <c r="T379" s="79" t="s">
        <v>3635</v>
      </c>
      <c r="U379" s="78"/>
    </row>
    <row r="380" spans="1:21" ht="27" hidden="1" customHeight="1" x14ac:dyDescent="0.3">
      <c r="A380" s="78">
        <f>-1 * (ROW() - ROW(Tabelle1[[#Headers],['#]])) + 635</f>
        <v>257</v>
      </c>
      <c r="B380" s="78"/>
      <c r="C380" s="79" t="s">
        <v>2804</v>
      </c>
      <c r="D380" s="79" t="s">
        <v>2929</v>
      </c>
      <c r="E380" s="79" t="s">
        <v>3064</v>
      </c>
      <c r="F380" s="79" t="s">
        <v>2856</v>
      </c>
      <c r="G380" s="79" t="s">
        <v>911</v>
      </c>
      <c r="H380" s="86" t="s">
        <v>3636</v>
      </c>
      <c r="I380" s="79" t="s">
        <v>2875</v>
      </c>
      <c r="J380" s="85"/>
      <c r="K380" s="85"/>
      <c r="L380" s="87"/>
      <c r="M380" s="122">
        <v>50000</v>
      </c>
      <c r="N380" s="85">
        <v>45252</v>
      </c>
      <c r="O380" s="85">
        <v>45657</v>
      </c>
      <c r="P380" s="114"/>
      <c r="Q380" s="78" t="s">
        <v>722</v>
      </c>
      <c r="T380" s="79" t="s">
        <v>3637</v>
      </c>
      <c r="U380" s="78"/>
    </row>
    <row r="381" spans="1:21" ht="27" hidden="1" customHeight="1" x14ac:dyDescent="0.3">
      <c r="A381" s="79">
        <f>-1 * (ROW() - ROW(Tabelle1[[#Headers],['#]])) + 635</f>
        <v>256</v>
      </c>
      <c r="B381" s="79"/>
      <c r="C381" s="79" t="s">
        <v>5</v>
      </c>
      <c r="D381" s="79" t="s">
        <v>3329</v>
      </c>
      <c r="E381" s="79" t="s">
        <v>3078</v>
      </c>
      <c r="F381" s="79" t="s">
        <v>2879</v>
      </c>
      <c r="G381" s="79" t="s">
        <v>2865</v>
      </c>
      <c r="H381" s="84" t="s">
        <v>3638</v>
      </c>
      <c r="I381" s="79" t="s">
        <v>3152</v>
      </c>
      <c r="J381" s="85">
        <v>45255</v>
      </c>
      <c r="K381" s="79"/>
      <c r="L381" s="79"/>
      <c r="M381" s="122">
        <v>115000</v>
      </c>
      <c r="N381" s="85">
        <v>45292</v>
      </c>
      <c r="O381" s="85">
        <v>45473</v>
      </c>
      <c r="P381" s="79"/>
      <c r="Q381" s="79"/>
      <c r="R381" s="79"/>
      <c r="S381" s="79"/>
      <c r="U381" s="79"/>
    </row>
    <row r="382" spans="1:21" ht="27" customHeight="1" x14ac:dyDescent="0.3">
      <c r="A382" s="78">
        <f>-1 * (ROW() - ROW(Tabelle1[[#Headers],['#]])) + 635</f>
        <v>255</v>
      </c>
      <c r="B382" s="78"/>
      <c r="C382" s="79" t="s">
        <v>2145</v>
      </c>
      <c r="D382" s="79" t="s">
        <v>3090</v>
      </c>
      <c r="E382" s="79" t="s">
        <v>3304</v>
      </c>
      <c r="F382" s="79" t="s">
        <v>2856</v>
      </c>
      <c r="G382" s="79" t="s">
        <v>2865</v>
      </c>
      <c r="H382" s="86" t="s">
        <v>3639</v>
      </c>
      <c r="I382" s="79" t="s">
        <v>2875</v>
      </c>
      <c r="J382" s="85">
        <v>45237</v>
      </c>
      <c r="K382" s="85"/>
      <c r="L382" s="79"/>
      <c r="M382" s="122">
        <v>600000</v>
      </c>
      <c r="N382" s="85">
        <v>45236</v>
      </c>
      <c r="O382" s="85">
        <v>45900</v>
      </c>
      <c r="P382" s="114"/>
      <c r="R382" s="124">
        <v>0.4</v>
      </c>
      <c r="T382" s="79" t="s">
        <v>3640</v>
      </c>
      <c r="U382" s="78"/>
    </row>
    <row r="383" spans="1:21" ht="27" hidden="1" customHeight="1" x14ac:dyDescent="0.3">
      <c r="A383" s="78">
        <f>-1 * (ROW() - ROW(Tabelle1[[#Headers],['#]])) + 635</f>
        <v>254</v>
      </c>
      <c r="B383" s="78"/>
      <c r="C383" s="79" t="s">
        <v>5</v>
      </c>
      <c r="D383" s="79" t="s">
        <v>2914</v>
      </c>
      <c r="E383" s="79" t="s">
        <v>2689</v>
      </c>
      <c r="F383" s="79" t="s">
        <v>2856</v>
      </c>
      <c r="G383" s="79" t="s">
        <v>2865</v>
      </c>
      <c r="H383" s="86" t="s">
        <v>3641</v>
      </c>
      <c r="I383" s="79" t="s">
        <v>2875</v>
      </c>
      <c r="J383" s="85">
        <v>45281</v>
      </c>
      <c r="K383" s="85"/>
      <c r="L383" s="87"/>
      <c r="M383" s="122">
        <v>350000</v>
      </c>
      <c r="N383" s="85">
        <v>45292</v>
      </c>
      <c r="O383" s="90">
        <v>45833</v>
      </c>
      <c r="P383" s="114"/>
      <c r="Q383" s="78" t="s">
        <v>722</v>
      </c>
      <c r="T383" s="79" t="s">
        <v>3642</v>
      </c>
      <c r="U383" s="78"/>
    </row>
    <row r="384" spans="1:21" ht="27" hidden="1" customHeight="1" x14ac:dyDescent="0.3">
      <c r="A384" s="78">
        <f>-1 * (ROW() - ROW(Tabelle1[[#Headers],['#]])) + 635</f>
        <v>253</v>
      </c>
      <c r="B384" s="78"/>
      <c r="C384" s="79" t="s">
        <v>2145</v>
      </c>
      <c r="D384" s="79" t="s">
        <v>3267</v>
      </c>
      <c r="E384" s="111" t="s">
        <v>3102</v>
      </c>
      <c r="F384" s="79" t="s">
        <v>2856</v>
      </c>
      <c r="G384" s="79" t="s">
        <v>2865</v>
      </c>
      <c r="H384" s="84" t="s">
        <v>3643</v>
      </c>
      <c r="I384" s="79" t="s">
        <v>3152</v>
      </c>
      <c r="J384" s="78"/>
      <c r="K384" s="85"/>
      <c r="L384" s="79"/>
      <c r="M384" s="122">
        <v>3000000</v>
      </c>
      <c r="N384" s="85">
        <v>45205</v>
      </c>
      <c r="O384" s="85">
        <v>45565</v>
      </c>
      <c r="P384" s="78"/>
      <c r="Q384" s="78" t="s">
        <v>722</v>
      </c>
      <c r="R384" s="124">
        <v>0.1</v>
      </c>
      <c r="T384" s="79" t="s">
        <v>3644</v>
      </c>
      <c r="U384" s="78"/>
    </row>
    <row r="385" spans="1:21" ht="27" hidden="1" customHeight="1" x14ac:dyDescent="0.3">
      <c r="A385" s="78">
        <f>-1 * (ROW() - ROW(Tabelle1[[#Headers],['#]])) + 635</f>
        <v>252</v>
      </c>
      <c r="B385" s="78"/>
      <c r="C385" s="79" t="s">
        <v>3299</v>
      </c>
      <c r="D385" s="79" t="s">
        <v>3645</v>
      </c>
      <c r="E385" s="79" t="s">
        <v>3129</v>
      </c>
      <c r="F385" s="79" t="s">
        <v>2869</v>
      </c>
      <c r="G385" s="79" t="s">
        <v>911</v>
      </c>
      <c r="H385" s="84" t="s">
        <v>3646</v>
      </c>
      <c r="I385" s="79" t="s">
        <v>2875</v>
      </c>
      <c r="J385" s="85"/>
      <c r="K385" s="85"/>
      <c r="L385" s="79"/>
      <c r="M385" s="122"/>
      <c r="N385" s="85"/>
      <c r="O385" s="85"/>
      <c r="P385" s="114"/>
      <c r="U385" s="78"/>
    </row>
    <row r="386" spans="1:21" ht="27" hidden="1" customHeight="1" x14ac:dyDescent="0.3">
      <c r="A386" s="127">
        <f>-1 * (ROW() - ROW(Tabelle1[[#Headers],['#]])) + 635</f>
        <v>251</v>
      </c>
      <c r="B386" s="127"/>
      <c r="C386" s="79" t="s">
        <v>5</v>
      </c>
      <c r="D386" s="79" t="s">
        <v>2877</v>
      </c>
      <c r="E386" s="79" t="s">
        <v>3076</v>
      </c>
      <c r="F386" s="79" t="s">
        <v>2856</v>
      </c>
      <c r="G386" s="79" t="s">
        <v>2865</v>
      </c>
      <c r="H386" s="86">
        <v>14872754</v>
      </c>
      <c r="I386" s="79" t="s">
        <v>3211</v>
      </c>
      <c r="J386" s="79"/>
      <c r="K386" s="122"/>
      <c r="L386" s="85"/>
      <c r="M386" s="85"/>
      <c r="N386" s="79"/>
      <c r="O386" s="78"/>
      <c r="P386" s="78"/>
      <c r="Q386" s="79"/>
      <c r="R386" s="79"/>
      <c r="S386" s="79"/>
      <c r="U386" s="79"/>
    </row>
    <row r="387" spans="1:21" ht="51" hidden="1" customHeight="1" x14ac:dyDescent="0.3">
      <c r="A387" s="78">
        <f>-1 * (ROW() - ROW(Tabelle1[[#Headers],['#]])) + 635</f>
        <v>250</v>
      </c>
      <c r="B387" s="78"/>
      <c r="C387" s="79"/>
      <c r="D387" s="79"/>
      <c r="E387" s="79"/>
      <c r="F387" s="79"/>
      <c r="G387" s="79"/>
      <c r="H387" s="103"/>
      <c r="I387" s="79"/>
      <c r="J387" s="78"/>
      <c r="M387" s="122"/>
      <c r="N387" s="78"/>
      <c r="O387" s="78"/>
      <c r="Q387" s="79"/>
      <c r="R387" s="79"/>
      <c r="S387" s="79"/>
      <c r="U387" s="78"/>
    </row>
    <row r="388" spans="1:21" ht="27" hidden="1" customHeight="1" x14ac:dyDescent="0.3">
      <c r="A388" s="127">
        <f>-1 * (ROW() - ROW(Tabelle1[[#Headers],['#]])) + 635</f>
        <v>249</v>
      </c>
      <c r="B388" s="127"/>
      <c r="C388" s="128" t="s">
        <v>5</v>
      </c>
      <c r="D388" s="128" t="s">
        <v>2877</v>
      </c>
      <c r="E388" s="152" t="s">
        <v>3080</v>
      </c>
      <c r="F388" s="128" t="s">
        <v>2879</v>
      </c>
      <c r="G388" s="128" t="s">
        <v>2865</v>
      </c>
      <c r="H388" s="153"/>
      <c r="I388" s="79"/>
      <c r="J388" s="154"/>
      <c r="K388" s="85"/>
      <c r="L388" s="87"/>
      <c r="M388" s="126"/>
      <c r="N388" s="154"/>
      <c r="O388" s="154"/>
      <c r="P388" s="114"/>
      <c r="Q388" s="127"/>
      <c r="R388" s="127"/>
      <c r="S388" s="127"/>
      <c r="T388" s="128" t="s">
        <v>3647</v>
      </c>
      <c r="U388" s="127" t="s">
        <v>3332</v>
      </c>
    </row>
    <row r="389" spans="1:21" ht="35.25" hidden="1" customHeight="1" x14ac:dyDescent="0.3">
      <c r="A389" s="78">
        <f>-1 * (ROW() - ROW(Tabelle1[[#Headers],['#]])) + 635</f>
        <v>248</v>
      </c>
      <c r="B389" s="78"/>
      <c r="C389" s="79"/>
      <c r="D389" s="79"/>
      <c r="E389" s="111"/>
      <c r="F389" s="79"/>
      <c r="G389" s="79"/>
      <c r="H389" s="84"/>
      <c r="I389" s="79"/>
      <c r="J389" s="85"/>
      <c r="K389" s="85"/>
      <c r="L389" s="87"/>
      <c r="M389" s="122"/>
      <c r="N389" s="85"/>
      <c r="O389" s="85"/>
      <c r="P389" s="114"/>
      <c r="U389" s="78"/>
    </row>
    <row r="390" spans="1:21" ht="27" customHeight="1" x14ac:dyDescent="0.3">
      <c r="A390" s="78"/>
      <c r="B390" s="78"/>
      <c r="C390" s="79"/>
      <c r="D390" s="79"/>
      <c r="E390" s="79"/>
      <c r="F390" s="79"/>
      <c r="G390" s="79"/>
      <c r="H390" s="84"/>
      <c r="I390" s="79"/>
      <c r="J390" s="78"/>
      <c r="K390" s="85"/>
      <c r="L390" s="79"/>
      <c r="M390" s="122"/>
      <c r="N390" s="78"/>
      <c r="O390" s="78"/>
      <c r="P390" s="78"/>
      <c r="U390" s="78"/>
    </row>
    <row r="391" spans="1:21" ht="27" customHeight="1" x14ac:dyDescent="0.3"/>
    <row r="392" spans="1:21" ht="19.5" customHeight="1" x14ac:dyDescent="0.3">
      <c r="D392" s="146"/>
    </row>
    <row r="403" spans="15:15" ht="19.5" customHeight="1" x14ac:dyDescent="0.3">
      <c r="O403" s="57"/>
    </row>
  </sheetData>
  <conditionalFormatting sqref="Q1:S25 S27 R29:S29 Q30:S36 Q40:S63 Q67:S71 Q72 S72 Q73:S76 Q81:S94 Q95:R95 T95 Q96:S118 N144:P144 AC144:AE144">
    <cfRule type="containsText" dxfId="51" priority="2" operator="containsText" text="Nein">
      <formula>NOT(ISERROR(SEARCH("Nein",N1)))</formula>
    </cfRule>
  </conditionalFormatting>
  <conditionalFormatting sqref="Q120:S143 Q145:S148 Q150:S203 Q205:S1048576">
    <cfRule type="containsText" dxfId="50" priority="3" operator="containsText" text="Nein">
      <formula>NOT(ISERROR(SEARCH("Nein",Q120)))</formula>
    </cfRule>
  </conditionalFormatting>
  <conditionalFormatting sqref="R72">
    <cfRule type="containsText" dxfId="49" priority="1" operator="containsText" text="Nein">
      <formula>NOT(ISERROR(SEARCH("Nein",R72)))</formula>
    </cfRule>
  </conditionalFormatting>
  <dataValidations count="2">
    <dataValidation showDropDown="1" showInputMessage="1" showErrorMessage="1" sqref="R391:R1048576 R120:R389 R1:R118" xr:uid="{8653B8A5-A120-4536-AF91-264B335583EE}"/>
    <dataValidation type="list" allowBlank="1" showInputMessage="1" showErrorMessage="1" sqref="Q120:Q389 Q116:Q118" xr:uid="{AA30B3FB-3E35-4057-A57A-41423A6F94ED}">
      <formula1>"Ja,Nein"</formula1>
    </dataValidation>
  </dataValidations>
  <hyperlinks>
    <hyperlink ref="E195" r:id="rId1" xr:uid="{FE731807-3B1E-40D4-8D7B-73A652A10B8F}"/>
    <hyperlink ref="E213" r:id="rId2" xr:uid="{38F50CCD-3ECD-40D1-AE29-A6E2CDC95964}"/>
    <hyperlink ref="E209" r:id="rId3" xr:uid="{F7328F73-EC48-4E7D-AB1C-F94A38332DEE}"/>
    <hyperlink ref="E202" r:id="rId4" xr:uid="{9EE1FA55-DAD8-4D34-8B9C-D13119758B2E}"/>
    <hyperlink ref="E193" r:id="rId5" xr:uid="{91218EF4-9EDE-4EB2-B2E7-7EBF17DD2437}"/>
    <hyperlink ref="E201" r:id="rId6" xr:uid="{8434A184-F961-4A8C-A22F-1B79AC5862A8}"/>
    <hyperlink ref="E200" r:id="rId7" xr:uid="{E8A9F54D-DCB1-4D52-A8D0-8EF01C4C1501}"/>
    <hyperlink ref="E198" r:id="rId8" xr:uid="{EFA3D852-03BD-4507-BCC1-686470517E9C}"/>
    <hyperlink ref="E220" r:id="rId9" xr:uid="{1C8453F0-6230-4A5F-80A8-B69501961E61}"/>
    <hyperlink ref="E211" r:id="rId10" xr:uid="{7AD3863E-3A2B-4865-92DD-16AA7D9CCAF0}"/>
    <hyperlink ref="E203" r:id="rId11" display="../../../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SVA&amp;viewid=8b505dca%2D4004%2D4dd3%2D9806%2Dd31418c92a19" xr:uid="{DFB88673-E132-4C31-AE73-3CE97945F778}"/>
    <hyperlink ref="E163" r:id="rId12" xr:uid="{0259858C-C41B-4A92-A095-398C0F426DFB}"/>
    <hyperlink ref="E199" r:id="rId13" xr:uid="{7B4CB9D5-0417-45E5-851E-526DB706B455}"/>
    <hyperlink ref="E180" r:id="rId14" xr:uid="{B7CECA18-143F-4E26-8953-763A958D2DC4}"/>
    <hyperlink ref="E178" r:id="rId15" xr:uid="{0C17EF56-760F-4853-9089-8799111368D4}"/>
    <hyperlink ref="E179" r:id="rId16" xr:uid="{3DE6617F-ECCD-43F0-8618-C7A7AE998DC7}"/>
    <hyperlink ref="E167" r:id="rId17" xr:uid="{5934D7E6-F039-4FBC-AA4C-886007377930}"/>
    <hyperlink ref="E164" r:id="rId18" xr:uid="{F2AB1B1A-8CD8-401B-AAD5-4731AA4989F2}"/>
    <hyperlink ref="E185" r:id="rId19" xr:uid="{5DAFF08F-12D2-4CFE-AFD5-77671C140929}"/>
    <hyperlink ref="E188" r:id="rId20" xr:uid="{E3C3B7BF-E885-4F03-B79B-46B9BF7C2DC5}"/>
    <hyperlink ref="E194" r:id="rId21" xr:uid="{7D2154B2-526F-4CE5-8BAE-453ADA6BD886}"/>
    <hyperlink ref="E190" r:id="rId22" xr:uid="{14B50145-EB62-4678-B979-AC4A680D3729}"/>
    <hyperlink ref="E192" r:id="rId23" xr:uid="{52DC0A40-8EF9-49E8-A739-3D555A9E946F}"/>
    <hyperlink ref="E221" r:id="rId24" xr:uid="{871DCED9-220D-4D89-A319-3D4F5DB916F0}"/>
    <hyperlink ref="E189" r:id="rId25" xr:uid="{826173E2-B33C-402F-9538-CB928ADAC2E6}"/>
    <hyperlink ref="E384" r:id="rId26" xr:uid="{5D5C25E5-1F0C-4117-AC47-9E2C7AA5C50B}"/>
    <hyperlink ref="E148" r:id="rId27" xr:uid="{B1E91528-D839-44AE-A2D9-E0B317131D90}"/>
    <hyperlink ref="E166" r:id="rId28" xr:uid="{7F56CB1C-4A3D-4620-AA42-F8D90253BD2E}"/>
    <hyperlink ref="E146" r:id="rId29" xr:uid="{0BB188D1-61CC-47C8-941E-6C1745959971}"/>
    <hyperlink ref="E388" r:id="rId30" display="../../../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Michael%20Kretzschmar&amp;viewid=8b505dca%2D4004%2D4dd3%2D9806%2Dd31418c92a19" xr:uid="{82374312-CEE4-47AA-998D-90C6B7A98BF2}"/>
    <hyperlink ref="E191" r:id="rId31" display="../../../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Burak%20Gucer&amp;viewid=8b505dca%2D4004%2D4dd3%2D9806%2Dd31418c92a19" xr:uid="{83049735-4997-469A-AC78-B1B25CFD6BD7}"/>
    <hyperlink ref="E116" r:id="rId32" xr:uid="{A6B6E344-29F1-4938-AFB8-F7EAB2137558}"/>
    <hyperlink ref="E79" r:id="rId33" display="../../../../../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abat%20AG&amp;viewid=8b505dca%2D4004%2D4dd3%2D9806%2Dd31418c92a19" xr:uid="{180C8836-9A29-4BF8-B06F-58EC8180A917}"/>
    <hyperlink ref="E74" r:id="rId34" xr:uid="{EF3F0C79-EAB6-4062-9F71-4157D551AD42}"/>
  </hyperlinks>
  <pageMargins left="0.7" right="0.7" top="0.78740157499999996" bottom="0.78740157499999996" header="0.3" footer="0.3"/>
  <pageSetup orientation="portrait" r:id="rId35"/>
  <drawing r:id="rId36"/>
  <tableParts count="1">
    <tablePart r:id="rId37"/>
  </tableParts>
  <extLst>
    <ext xmlns:x15="http://schemas.microsoft.com/office/spreadsheetml/2010/11/main" uri="{3A4CF648-6AED-40f4-86FF-DC5316D8AED3}">
      <x14:slicerList xmlns:x14="http://schemas.microsoft.com/office/spreadsheetml/2009/9/main">
        <x14:slicer r:id="rId38"/>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6280E-D8C7-48AB-A665-648B6840294B}">
  <sheetPr codeName="Tabelle12"/>
  <dimension ref="A3:A511"/>
  <sheetViews>
    <sheetView topLeftCell="A79" zoomScale="115" zoomScaleNormal="115" workbookViewId="0">
      <selection activeCell="A108" sqref="A108"/>
    </sheetView>
  </sheetViews>
  <sheetFormatPr defaultColWidth="11.3984375" defaultRowHeight="13" x14ac:dyDescent="0.3"/>
  <cols>
    <col min="1" max="1" width="147.59765625" bestFit="1" customWidth="1"/>
    <col min="2" max="3" width="21.8984375" bestFit="1" customWidth="1"/>
  </cols>
  <sheetData>
    <row r="3" spans="1:1" x14ac:dyDescent="0.3">
      <c r="A3" s="1" t="s">
        <v>3648</v>
      </c>
    </row>
    <row r="4" spans="1:1" x14ac:dyDescent="0.3">
      <c r="A4" s="2" t="s">
        <v>3649</v>
      </c>
    </row>
    <row r="5" spans="1:1" x14ac:dyDescent="0.3">
      <c r="A5" s="2" t="s">
        <v>122</v>
      </c>
    </row>
    <row r="6" spans="1:1" x14ac:dyDescent="0.3">
      <c r="A6" s="93" t="s">
        <v>547</v>
      </c>
    </row>
    <row r="7" spans="1:1" x14ac:dyDescent="0.3">
      <c r="A7" s="93" t="s">
        <v>661</v>
      </c>
    </row>
    <row r="8" spans="1:1" x14ac:dyDescent="0.3">
      <c r="A8" s="93" t="s">
        <v>741</v>
      </c>
    </row>
    <row r="9" spans="1:1" x14ac:dyDescent="0.3">
      <c r="A9" s="93" t="s">
        <v>3650</v>
      </c>
    </row>
    <row r="10" spans="1:1" x14ac:dyDescent="0.3">
      <c r="A10" s="93" t="s">
        <v>2698</v>
      </c>
    </row>
    <row r="11" spans="1:1" x14ac:dyDescent="0.3">
      <c r="A11" s="2" t="s">
        <v>97</v>
      </c>
    </row>
    <row r="12" spans="1:1" x14ac:dyDescent="0.3">
      <c r="A12" s="93" t="s">
        <v>3651</v>
      </c>
    </row>
    <row r="13" spans="1:1" x14ac:dyDescent="0.3">
      <c r="A13" s="93" t="s">
        <v>194</v>
      </c>
    </row>
    <row r="14" spans="1:1" x14ac:dyDescent="0.3">
      <c r="A14" s="93" t="s">
        <v>817</v>
      </c>
    </row>
    <row r="15" spans="1:1" x14ac:dyDescent="0.3">
      <c r="A15" s="93" t="s">
        <v>470</v>
      </c>
    </row>
    <row r="16" spans="1:1" x14ac:dyDescent="0.3">
      <c r="A16" s="93" t="s">
        <v>1065</v>
      </c>
    </row>
    <row r="17" spans="1:1" x14ac:dyDescent="0.3">
      <c r="A17" s="93" t="s">
        <v>2625</v>
      </c>
    </row>
    <row r="18" spans="1:1" x14ac:dyDescent="0.3">
      <c r="A18" s="93" t="s">
        <v>2538</v>
      </c>
    </row>
    <row r="19" spans="1:1" x14ac:dyDescent="0.3">
      <c r="A19" s="93" t="s">
        <v>2403</v>
      </c>
    </row>
    <row r="20" spans="1:1" x14ac:dyDescent="0.3">
      <c r="A20" s="93" t="s">
        <v>2201</v>
      </c>
    </row>
    <row r="21" spans="1:1" x14ac:dyDescent="0.3">
      <c r="A21" s="93" t="s">
        <v>2578</v>
      </c>
    </row>
    <row r="22" spans="1:1" x14ac:dyDescent="0.3">
      <c r="A22" s="93" t="s">
        <v>3652</v>
      </c>
    </row>
    <row r="23" spans="1:1" x14ac:dyDescent="0.3">
      <c r="A23" s="93" t="s">
        <v>516</v>
      </c>
    </row>
    <row r="24" spans="1:1" x14ac:dyDescent="0.3">
      <c r="A24" s="93" t="s">
        <v>2172</v>
      </c>
    </row>
    <row r="25" spans="1:1" x14ac:dyDescent="0.3">
      <c r="A25" s="93" t="s">
        <v>1684</v>
      </c>
    </row>
    <row r="26" spans="1:1" x14ac:dyDescent="0.3">
      <c r="A26" s="93" t="s">
        <v>2363</v>
      </c>
    </row>
    <row r="27" spans="1:1" x14ac:dyDescent="0.3">
      <c r="A27" s="93" t="s">
        <v>2374</v>
      </c>
    </row>
    <row r="28" spans="1:1" x14ac:dyDescent="0.3">
      <c r="A28" s="93" t="s">
        <v>2562</v>
      </c>
    </row>
    <row r="29" spans="1:1" x14ac:dyDescent="0.3">
      <c r="A29" s="93" t="s">
        <v>2343</v>
      </c>
    </row>
    <row r="30" spans="1:1" x14ac:dyDescent="0.3">
      <c r="A30" s="93" t="s">
        <v>2420</v>
      </c>
    </row>
    <row r="31" spans="1:1" x14ac:dyDescent="0.3">
      <c r="A31" s="93" t="s">
        <v>1496</v>
      </c>
    </row>
    <row r="32" spans="1:1" x14ac:dyDescent="0.3">
      <c r="A32" s="93" t="s">
        <v>2576</v>
      </c>
    </row>
    <row r="33" spans="1:1" x14ac:dyDescent="0.3">
      <c r="A33" s="93" t="s">
        <v>300</v>
      </c>
    </row>
    <row r="34" spans="1:1" x14ac:dyDescent="0.3">
      <c r="A34" s="93" t="s">
        <v>3653</v>
      </c>
    </row>
    <row r="35" spans="1:1" x14ac:dyDescent="0.3">
      <c r="A35" s="93" t="s">
        <v>2543</v>
      </c>
    </row>
    <row r="36" spans="1:1" x14ac:dyDescent="0.3">
      <c r="A36" s="93" t="s">
        <v>2025</v>
      </c>
    </row>
    <row r="37" spans="1:1" x14ac:dyDescent="0.3">
      <c r="A37" s="93" t="s">
        <v>2321</v>
      </c>
    </row>
    <row r="38" spans="1:1" x14ac:dyDescent="0.3">
      <c r="A38" s="93" t="s">
        <v>2442</v>
      </c>
    </row>
    <row r="39" spans="1:1" x14ac:dyDescent="0.3">
      <c r="A39" s="93" t="s">
        <v>2349</v>
      </c>
    </row>
    <row r="40" spans="1:1" x14ac:dyDescent="0.3">
      <c r="A40" s="93" t="s">
        <v>2596</v>
      </c>
    </row>
    <row r="41" spans="1:1" x14ac:dyDescent="0.3">
      <c r="A41" s="93" t="s">
        <v>2579</v>
      </c>
    </row>
    <row r="42" spans="1:1" x14ac:dyDescent="0.3">
      <c r="A42" s="93" t="s">
        <v>3654</v>
      </c>
    </row>
    <row r="43" spans="1:1" x14ac:dyDescent="0.3">
      <c r="A43" s="93" t="s">
        <v>2346</v>
      </c>
    </row>
    <row r="44" spans="1:1" x14ac:dyDescent="0.3">
      <c r="A44" s="93" t="s">
        <v>2366</v>
      </c>
    </row>
    <row r="45" spans="1:1" x14ac:dyDescent="0.3">
      <c r="A45" s="93" t="s">
        <v>3655</v>
      </c>
    </row>
    <row r="46" spans="1:1" x14ac:dyDescent="0.3">
      <c r="A46" s="93" t="s">
        <v>2583</v>
      </c>
    </row>
    <row r="47" spans="1:1" x14ac:dyDescent="0.3">
      <c r="A47" s="93" t="s">
        <v>2327</v>
      </c>
    </row>
    <row r="48" spans="1:1" x14ac:dyDescent="0.3">
      <c r="A48" s="93" t="s">
        <v>2650</v>
      </c>
    </row>
    <row r="49" spans="1:1" x14ac:dyDescent="0.3">
      <c r="A49" s="93" t="s">
        <v>2187</v>
      </c>
    </row>
    <row r="50" spans="1:1" x14ac:dyDescent="0.3">
      <c r="A50" s="93" t="s">
        <v>2071</v>
      </c>
    </row>
    <row r="51" spans="1:1" x14ac:dyDescent="0.3">
      <c r="A51" s="93" t="s">
        <v>2473</v>
      </c>
    </row>
    <row r="52" spans="1:1" x14ac:dyDescent="0.3">
      <c r="A52" s="93" t="s">
        <v>1367</v>
      </c>
    </row>
    <row r="53" spans="1:1" x14ac:dyDescent="0.3">
      <c r="A53" s="93" t="s">
        <v>3649</v>
      </c>
    </row>
    <row r="54" spans="1:1" x14ac:dyDescent="0.3">
      <c r="A54" s="93" t="s">
        <v>2307</v>
      </c>
    </row>
    <row r="55" spans="1:1" x14ac:dyDescent="0.3">
      <c r="A55" s="93" t="s">
        <v>2297</v>
      </c>
    </row>
    <row r="56" spans="1:1" x14ac:dyDescent="0.3">
      <c r="A56" s="93" t="s">
        <v>2282</v>
      </c>
    </row>
    <row r="57" spans="1:1" x14ac:dyDescent="0.3">
      <c r="A57" s="93" t="s">
        <v>2271</v>
      </c>
    </row>
    <row r="58" spans="1:1" x14ac:dyDescent="0.3">
      <c r="A58" s="93" t="s">
        <v>2302</v>
      </c>
    </row>
    <row r="59" spans="1:1" x14ac:dyDescent="0.3">
      <c r="A59" s="93" t="s">
        <v>2267</v>
      </c>
    </row>
    <row r="60" spans="1:1" x14ac:dyDescent="0.3">
      <c r="A60" s="93" t="s">
        <v>3656</v>
      </c>
    </row>
    <row r="61" spans="1:1" x14ac:dyDescent="0.3">
      <c r="A61" s="93" t="s">
        <v>2246</v>
      </c>
    </row>
    <row r="62" spans="1:1" x14ac:dyDescent="0.3">
      <c r="A62" s="93" t="s">
        <v>2231</v>
      </c>
    </row>
    <row r="63" spans="1:1" x14ac:dyDescent="0.3">
      <c r="A63" s="93" t="s">
        <v>2234</v>
      </c>
    </row>
    <row r="64" spans="1:1" x14ac:dyDescent="0.3">
      <c r="A64" s="93" t="s">
        <v>2228</v>
      </c>
    </row>
    <row r="65" spans="1:1" x14ac:dyDescent="0.3">
      <c r="A65" s="93" t="s">
        <v>1943</v>
      </c>
    </row>
    <row r="66" spans="1:1" x14ac:dyDescent="0.3">
      <c r="A66" s="93" t="s">
        <v>2215</v>
      </c>
    </row>
    <row r="67" spans="1:1" x14ac:dyDescent="0.3">
      <c r="A67" s="93" t="s">
        <v>2221</v>
      </c>
    </row>
    <row r="68" spans="1:1" x14ac:dyDescent="0.3">
      <c r="A68" s="93" t="s">
        <v>2198</v>
      </c>
    </row>
    <row r="69" spans="1:1" x14ac:dyDescent="0.3">
      <c r="A69" s="93" t="s">
        <v>2181</v>
      </c>
    </row>
    <row r="70" spans="1:1" x14ac:dyDescent="0.3">
      <c r="A70" s="93" t="s">
        <v>2169</v>
      </c>
    </row>
    <row r="71" spans="1:1" x14ac:dyDescent="0.3">
      <c r="A71" s="93" t="s">
        <v>2122</v>
      </c>
    </row>
    <row r="72" spans="1:1" x14ac:dyDescent="0.3">
      <c r="A72" s="93" t="s">
        <v>1109</v>
      </c>
    </row>
    <row r="73" spans="1:1" x14ac:dyDescent="0.3">
      <c r="A73" s="93" t="s">
        <v>2132</v>
      </c>
    </row>
    <row r="74" spans="1:1" x14ac:dyDescent="0.3">
      <c r="A74" s="93" t="s">
        <v>2113</v>
      </c>
    </row>
    <row r="75" spans="1:1" x14ac:dyDescent="0.3">
      <c r="A75" s="93" t="s">
        <v>3657</v>
      </c>
    </row>
    <row r="76" spans="1:1" x14ac:dyDescent="0.3">
      <c r="A76" s="93" t="s">
        <v>1579</v>
      </c>
    </row>
    <row r="77" spans="1:1" x14ac:dyDescent="0.3">
      <c r="A77" s="93" t="s">
        <v>2051</v>
      </c>
    </row>
    <row r="78" spans="1:1" x14ac:dyDescent="0.3">
      <c r="A78" s="93" t="s">
        <v>2039</v>
      </c>
    </row>
    <row r="79" spans="1:1" x14ac:dyDescent="0.3">
      <c r="A79" s="93" t="s">
        <v>2035</v>
      </c>
    </row>
    <row r="80" spans="1:1" x14ac:dyDescent="0.3">
      <c r="A80" s="93" t="s">
        <v>2032</v>
      </c>
    </row>
    <row r="81" spans="1:1" x14ac:dyDescent="0.3">
      <c r="A81" s="93" t="s">
        <v>2022</v>
      </c>
    </row>
    <row r="82" spans="1:1" x14ac:dyDescent="0.3">
      <c r="A82" s="93" t="s">
        <v>2019</v>
      </c>
    </row>
    <row r="83" spans="1:1" x14ac:dyDescent="0.3">
      <c r="A83" s="93" t="s">
        <v>828</v>
      </c>
    </row>
    <row r="84" spans="1:1" x14ac:dyDescent="0.3">
      <c r="A84" s="93" t="s">
        <v>1074</v>
      </c>
    </row>
    <row r="85" spans="1:1" x14ac:dyDescent="0.3">
      <c r="A85" s="93" t="s">
        <v>2005</v>
      </c>
    </row>
    <row r="86" spans="1:1" x14ac:dyDescent="0.3">
      <c r="A86" s="93" t="s">
        <v>1979</v>
      </c>
    </row>
    <row r="87" spans="1:1" x14ac:dyDescent="0.3">
      <c r="A87" s="93" t="s">
        <v>1985</v>
      </c>
    </row>
    <row r="88" spans="1:1" x14ac:dyDescent="0.3">
      <c r="A88" s="93" t="s">
        <v>1960</v>
      </c>
    </row>
    <row r="89" spans="1:1" x14ac:dyDescent="0.3">
      <c r="A89" s="93" t="s">
        <v>1982</v>
      </c>
    </row>
    <row r="90" spans="1:1" x14ac:dyDescent="0.3">
      <c r="A90" s="93" t="s">
        <v>1761</v>
      </c>
    </row>
    <row r="91" spans="1:1" x14ac:dyDescent="0.3">
      <c r="A91" s="93" t="s">
        <v>360</v>
      </c>
    </row>
    <row r="92" spans="1:1" x14ac:dyDescent="0.3">
      <c r="A92" s="93" t="s">
        <v>1882</v>
      </c>
    </row>
    <row r="93" spans="1:1" x14ac:dyDescent="0.3">
      <c r="A93" s="93" t="s">
        <v>1864</v>
      </c>
    </row>
    <row r="94" spans="1:1" x14ac:dyDescent="0.3">
      <c r="A94" s="93" t="s">
        <v>1861</v>
      </c>
    </row>
    <row r="95" spans="1:1" x14ac:dyDescent="0.3">
      <c r="A95" s="93" t="s">
        <v>1828</v>
      </c>
    </row>
    <row r="96" spans="1:1" x14ac:dyDescent="0.3">
      <c r="A96" s="93" t="s">
        <v>763</v>
      </c>
    </row>
    <row r="97" spans="1:1" x14ac:dyDescent="0.3">
      <c r="A97" s="93" t="s">
        <v>3658</v>
      </c>
    </row>
    <row r="98" spans="1:1" x14ac:dyDescent="0.3">
      <c r="A98" s="93" t="s">
        <v>1623</v>
      </c>
    </row>
    <row r="99" spans="1:1" x14ac:dyDescent="0.3">
      <c r="A99" s="93" t="s">
        <v>712</v>
      </c>
    </row>
    <row r="100" spans="1:1" x14ac:dyDescent="0.3">
      <c r="A100" s="93" t="s">
        <v>1738</v>
      </c>
    </row>
    <row r="101" spans="1:1" x14ac:dyDescent="0.3">
      <c r="A101" s="93" t="s">
        <v>1809</v>
      </c>
    </row>
    <row r="102" spans="1:1" x14ac:dyDescent="0.3">
      <c r="A102" s="93" t="s">
        <v>1814</v>
      </c>
    </row>
    <row r="103" spans="1:1" x14ac:dyDescent="0.3">
      <c r="A103" s="93" t="s">
        <v>1910</v>
      </c>
    </row>
    <row r="104" spans="1:1" x14ac:dyDescent="0.3">
      <c r="A104" s="93" t="s">
        <v>1932</v>
      </c>
    </row>
    <row r="105" spans="1:1" x14ac:dyDescent="0.3">
      <c r="A105" s="93" t="s">
        <v>462</v>
      </c>
    </row>
    <row r="106" spans="1:1" x14ac:dyDescent="0.3">
      <c r="A106" s="93" t="s">
        <v>1775</v>
      </c>
    </row>
    <row r="107" spans="1:1" x14ac:dyDescent="0.3">
      <c r="A107" s="93" t="s">
        <v>1626</v>
      </c>
    </row>
    <row r="108" spans="1:1" x14ac:dyDescent="0.3">
      <c r="A108" s="93" t="s">
        <v>1560</v>
      </c>
    </row>
    <row r="109" spans="1:1" x14ac:dyDescent="0.3">
      <c r="A109" s="93" t="s">
        <v>219</v>
      </c>
    </row>
    <row r="110" spans="1:1" x14ac:dyDescent="0.3">
      <c r="A110" s="93" t="s">
        <v>1656</v>
      </c>
    </row>
    <row r="111" spans="1:1" x14ac:dyDescent="0.3">
      <c r="A111" s="93" t="s">
        <v>1687</v>
      </c>
    </row>
    <row r="112" spans="1:1" x14ac:dyDescent="0.3">
      <c r="A112" s="93" t="s">
        <v>3659</v>
      </c>
    </row>
    <row r="113" spans="1:1" x14ac:dyDescent="0.3">
      <c r="A113" s="93" t="s">
        <v>245</v>
      </c>
    </row>
    <row r="114" spans="1:1" x14ac:dyDescent="0.3">
      <c r="A114" s="93" t="s">
        <v>1714</v>
      </c>
    </row>
    <row r="115" spans="1:1" x14ac:dyDescent="0.3">
      <c r="A115" s="93" t="s">
        <v>1730</v>
      </c>
    </row>
    <row r="116" spans="1:1" x14ac:dyDescent="0.3">
      <c r="A116" s="93" t="s">
        <v>547</v>
      </c>
    </row>
    <row r="117" spans="1:1" x14ac:dyDescent="0.3">
      <c r="A117" s="93" t="s">
        <v>639</v>
      </c>
    </row>
    <row r="118" spans="1:1" x14ac:dyDescent="0.3">
      <c r="A118" s="93" t="s">
        <v>3660</v>
      </c>
    </row>
    <row r="119" spans="1:1" x14ac:dyDescent="0.3">
      <c r="A119" s="93" t="s">
        <v>656</v>
      </c>
    </row>
    <row r="120" spans="1:1" x14ac:dyDescent="0.3">
      <c r="A120" s="93" t="s">
        <v>3661</v>
      </c>
    </row>
    <row r="121" spans="1:1" x14ac:dyDescent="0.3">
      <c r="A121" s="93" t="s">
        <v>3662</v>
      </c>
    </row>
    <row r="122" spans="1:1" x14ac:dyDescent="0.3">
      <c r="A122" s="93" t="s">
        <v>675</v>
      </c>
    </row>
    <row r="123" spans="1:1" x14ac:dyDescent="0.3">
      <c r="A123" s="93" t="s">
        <v>688</v>
      </c>
    </row>
    <row r="124" spans="1:1" x14ac:dyDescent="0.3">
      <c r="A124" s="93" t="s">
        <v>698</v>
      </c>
    </row>
    <row r="125" spans="1:1" x14ac:dyDescent="0.3">
      <c r="A125" s="93" t="s">
        <v>723</v>
      </c>
    </row>
    <row r="126" spans="1:1" x14ac:dyDescent="0.3">
      <c r="A126" s="93" t="s">
        <v>736</v>
      </c>
    </row>
    <row r="127" spans="1:1" x14ac:dyDescent="0.3">
      <c r="A127" s="93" t="s">
        <v>752</v>
      </c>
    </row>
    <row r="128" spans="1:1" x14ac:dyDescent="0.3">
      <c r="A128" s="93" t="s">
        <v>760</v>
      </c>
    </row>
    <row r="129" spans="1:1" x14ac:dyDescent="0.3">
      <c r="A129" s="93" t="s">
        <v>3663</v>
      </c>
    </row>
    <row r="130" spans="1:1" x14ac:dyDescent="0.3">
      <c r="A130" s="93" t="s">
        <v>794</v>
      </c>
    </row>
    <row r="131" spans="1:1" x14ac:dyDescent="0.3">
      <c r="A131" s="93" t="s">
        <v>3664</v>
      </c>
    </row>
    <row r="132" spans="1:1" x14ac:dyDescent="0.3">
      <c r="A132" s="93" t="s">
        <v>800</v>
      </c>
    </row>
    <row r="133" spans="1:1" x14ac:dyDescent="0.3">
      <c r="A133" s="93" t="s">
        <v>808</v>
      </c>
    </row>
    <row r="134" spans="1:1" x14ac:dyDescent="0.3">
      <c r="A134" s="93" t="s">
        <v>830</v>
      </c>
    </row>
    <row r="135" spans="1:1" x14ac:dyDescent="0.3">
      <c r="A135" s="93" t="s">
        <v>328</v>
      </c>
    </row>
    <row r="136" spans="1:1" x14ac:dyDescent="0.3">
      <c r="A136" s="93" t="s">
        <v>840</v>
      </c>
    </row>
    <row r="137" spans="1:1" x14ac:dyDescent="0.3">
      <c r="A137" s="93" t="s">
        <v>862</v>
      </c>
    </row>
    <row r="138" spans="1:1" x14ac:dyDescent="0.3">
      <c r="A138" s="93" t="s">
        <v>871</v>
      </c>
    </row>
    <row r="139" spans="1:1" x14ac:dyDescent="0.3">
      <c r="A139" s="93" t="s">
        <v>894</v>
      </c>
    </row>
    <row r="140" spans="1:1" x14ac:dyDescent="0.3">
      <c r="A140" s="93" t="s">
        <v>898</v>
      </c>
    </row>
    <row r="141" spans="1:1" x14ac:dyDescent="0.3">
      <c r="A141" s="93" t="s">
        <v>906</v>
      </c>
    </row>
    <row r="142" spans="1:1" x14ac:dyDescent="0.3">
      <c r="A142" s="93" t="s">
        <v>947</v>
      </c>
    </row>
    <row r="143" spans="1:1" x14ac:dyDescent="0.3">
      <c r="A143" s="93" t="s">
        <v>951</v>
      </c>
    </row>
    <row r="144" spans="1:1" x14ac:dyDescent="0.3">
      <c r="A144" s="93" t="s">
        <v>3665</v>
      </c>
    </row>
    <row r="145" spans="1:1" x14ac:dyDescent="0.3">
      <c r="A145" s="93" t="s">
        <v>958</v>
      </c>
    </row>
    <row r="146" spans="1:1" x14ac:dyDescent="0.3">
      <c r="A146" s="93" t="s">
        <v>3650</v>
      </c>
    </row>
    <row r="147" spans="1:1" x14ac:dyDescent="0.3">
      <c r="A147" s="93" t="s">
        <v>967</v>
      </c>
    </row>
    <row r="148" spans="1:1" x14ac:dyDescent="0.3">
      <c r="A148" s="93" t="s">
        <v>969</v>
      </c>
    </row>
    <row r="149" spans="1:1" x14ac:dyDescent="0.3">
      <c r="A149" s="93" t="s">
        <v>3666</v>
      </c>
    </row>
    <row r="150" spans="1:1" x14ac:dyDescent="0.3">
      <c r="A150" s="93" t="s">
        <v>335</v>
      </c>
    </row>
    <row r="151" spans="1:1" x14ac:dyDescent="0.3">
      <c r="A151" s="93" t="s">
        <v>1005</v>
      </c>
    </row>
    <row r="152" spans="1:1" x14ac:dyDescent="0.3">
      <c r="A152" s="93" t="s">
        <v>1030</v>
      </c>
    </row>
    <row r="153" spans="1:1" x14ac:dyDescent="0.3">
      <c r="A153" s="93" t="s">
        <v>3667</v>
      </c>
    </row>
    <row r="154" spans="1:1" x14ac:dyDescent="0.3">
      <c r="A154" s="93" t="s">
        <v>1041</v>
      </c>
    </row>
    <row r="155" spans="1:1" x14ac:dyDescent="0.3">
      <c r="A155" s="93" t="s">
        <v>1044</v>
      </c>
    </row>
    <row r="156" spans="1:1" x14ac:dyDescent="0.3">
      <c r="A156" s="93" t="s">
        <v>1054</v>
      </c>
    </row>
    <row r="157" spans="1:1" x14ac:dyDescent="0.3">
      <c r="A157" s="93" t="s">
        <v>1056</v>
      </c>
    </row>
    <row r="158" spans="1:1" x14ac:dyDescent="0.3">
      <c r="A158" s="93" t="s">
        <v>1063</v>
      </c>
    </row>
    <row r="159" spans="1:1" x14ac:dyDescent="0.3">
      <c r="A159" s="93" t="s">
        <v>1078</v>
      </c>
    </row>
    <row r="160" spans="1:1" x14ac:dyDescent="0.3">
      <c r="A160" s="93" t="s">
        <v>3668</v>
      </c>
    </row>
    <row r="161" spans="1:1" x14ac:dyDescent="0.3">
      <c r="A161" s="93" t="s">
        <v>1097</v>
      </c>
    </row>
    <row r="162" spans="1:1" x14ac:dyDescent="0.3">
      <c r="A162" s="93" t="s">
        <v>3669</v>
      </c>
    </row>
    <row r="163" spans="1:1" x14ac:dyDescent="0.3">
      <c r="A163" s="93" t="s">
        <v>1105</v>
      </c>
    </row>
    <row r="164" spans="1:1" x14ac:dyDescent="0.3">
      <c r="A164" s="93" t="s">
        <v>1113</v>
      </c>
    </row>
    <row r="165" spans="1:1" x14ac:dyDescent="0.3">
      <c r="A165" s="93" t="s">
        <v>1117</v>
      </c>
    </row>
    <row r="166" spans="1:1" x14ac:dyDescent="0.3">
      <c r="A166" s="93" t="s">
        <v>1119</v>
      </c>
    </row>
    <row r="167" spans="1:1" x14ac:dyDescent="0.3">
      <c r="A167" s="93" t="s">
        <v>1133</v>
      </c>
    </row>
    <row r="168" spans="1:1" x14ac:dyDescent="0.3">
      <c r="A168" s="93" t="s">
        <v>171</v>
      </c>
    </row>
    <row r="169" spans="1:1" x14ac:dyDescent="0.3">
      <c r="A169" s="93" t="s">
        <v>1154</v>
      </c>
    </row>
    <row r="170" spans="1:1" x14ac:dyDescent="0.3">
      <c r="A170" s="93" t="s">
        <v>1161</v>
      </c>
    </row>
    <row r="171" spans="1:1" x14ac:dyDescent="0.3">
      <c r="A171" s="93" t="s">
        <v>3670</v>
      </c>
    </row>
    <row r="172" spans="1:1" x14ac:dyDescent="0.3">
      <c r="A172" s="93" t="s">
        <v>1178</v>
      </c>
    </row>
    <row r="173" spans="1:1" x14ac:dyDescent="0.3">
      <c r="A173" s="93" t="s">
        <v>198</v>
      </c>
    </row>
    <row r="174" spans="1:1" x14ac:dyDescent="0.3">
      <c r="A174" s="93" t="s">
        <v>3671</v>
      </c>
    </row>
    <row r="175" spans="1:1" x14ac:dyDescent="0.3">
      <c r="A175" s="93" t="s">
        <v>1198</v>
      </c>
    </row>
    <row r="176" spans="1:1" x14ac:dyDescent="0.3">
      <c r="A176" s="93" t="s">
        <v>1203</v>
      </c>
    </row>
    <row r="177" spans="1:1" x14ac:dyDescent="0.3">
      <c r="A177" s="93" t="s">
        <v>1207</v>
      </c>
    </row>
    <row r="178" spans="1:1" x14ac:dyDescent="0.3">
      <c r="A178" s="93" t="s">
        <v>1211</v>
      </c>
    </row>
    <row r="179" spans="1:1" x14ac:dyDescent="0.3">
      <c r="A179" s="93" t="s">
        <v>1214</v>
      </c>
    </row>
    <row r="180" spans="1:1" x14ac:dyDescent="0.3">
      <c r="A180" s="93" t="s">
        <v>1218</v>
      </c>
    </row>
    <row r="181" spans="1:1" x14ac:dyDescent="0.3">
      <c r="A181" s="93" t="s">
        <v>1232</v>
      </c>
    </row>
    <row r="182" spans="1:1" x14ac:dyDescent="0.3">
      <c r="A182" s="93" t="s">
        <v>1268</v>
      </c>
    </row>
    <row r="183" spans="1:1" x14ac:dyDescent="0.3">
      <c r="A183" s="93" t="s">
        <v>1272</v>
      </c>
    </row>
    <row r="184" spans="1:1" x14ac:dyDescent="0.3">
      <c r="A184" s="93" t="s">
        <v>3672</v>
      </c>
    </row>
    <row r="185" spans="1:1" x14ac:dyDescent="0.3">
      <c r="A185" s="93" t="s">
        <v>1277</v>
      </c>
    </row>
    <row r="186" spans="1:1" x14ac:dyDescent="0.3">
      <c r="A186" s="93" t="s">
        <v>1281</v>
      </c>
    </row>
    <row r="187" spans="1:1" x14ac:dyDescent="0.3">
      <c r="A187" s="93" t="s">
        <v>3673</v>
      </c>
    </row>
    <row r="188" spans="1:1" x14ac:dyDescent="0.3">
      <c r="A188" s="93" t="s">
        <v>1330</v>
      </c>
    </row>
    <row r="189" spans="1:1" x14ac:dyDescent="0.3">
      <c r="A189" s="93" t="s">
        <v>1334</v>
      </c>
    </row>
    <row r="190" spans="1:1" x14ac:dyDescent="0.3">
      <c r="A190" s="93" t="s">
        <v>1340</v>
      </c>
    </row>
    <row r="191" spans="1:1" x14ac:dyDescent="0.3">
      <c r="A191" s="93" t="s">
        <v>3674</v>
      </c>
    </row>
    <row r="192" spans="1:1" x14ac:dyDescent="0.3">
      <c r="A192" s="93" t="s">
        <v>1365</v>
      </c>
    </row>
    <row r="193" spans="1:1" x14ac:dyDescent="0.3">
      <c r="A193" s="93" t="s">
        <v>3675</v>
      </c>
    </row>
    <row r="194" spans="1:1" x14ac:dyDescent="0.3">
      <c r="A194" s="93" t="s">
        <v>1381</v>
      </c>
    </row>
    <row r="195" spans="1:1" x14ac:dyDescent="0.3">
      <c r="A195" s="93" t="s">
        <v>1384</v>
      </c>
    </row>
    <row r="196" spans="1:1" x14ac:dyDescent="0.3">
      <c r="A196" s="93" t="s">
        <v>1403</v>
      </c>
    </row>
    <row r="197" spans="1:1" x14ac:dyDescent="0.3">
      <c r="A197" s="93" t="s">
        <v>409</v>
      </c>
    </row>
    <row r="198" spans="1:1" x14ac:dyDescent="0.3">
      <c r="A198" s="93" t="s">
        <v>3676</v>
      </c>
    </row>
    <row r="199" spans="1:1" x14ac:dyDescent="0.3">
      <c r="A199" s="93" t="s">
        <v>1418</v>
      </c>
    </row>
    <row r="200" spans="1:1" x14ac:dyDescent="0.3">
      <c r="A200" s="93" t="s">
        <v>3677</v>
      </c>
    </row>
    <row r="201" spans="1:1" x14ac:dyDescent="0.3">
      <c r="A201" s="93" t="s">
        <v>613</v>
      </c>
    </row>
    <row r="202" spans="1:1" x14ac:dyDescent="0.3">
      <c r="A202" s="93" t="s">
        <v>3678</v>
      </c>
    </row>
    <row r="203" spans="1:1" x14ac:dyDescent="0.3">
      <c r="A203" s="93" t="s">
        <v>3679</v>
      </c>
    </row>
    <row r="204" spans="1:1" x14ac:dyDescent="0.3">
      <c r="A204" s="93" t="s">
        <v>1493</v>
      </c>
    </row>
    <row r="205" spans="1:1" x14ac:dyDescent="0.3">
      <c r="A205" s="93" t="s">
        <v>3680</v>
      </c>
    </row>
    <row r="206" spans="1:1" x14ac:dyDescent="0.3">
      <c r="A206" s="93" t="s">
        <v>1510</v>
      </c>
    </row>
    <row r="207" spans="1:1" x14ac:dyDescent="0.3">
      <c r="A207" s="93" t="s">
        <v>1521</v>
      </c>
    </row>
    <row r="208" spans="1:1" x14ac:dyDescent="0.3">
      <c r="A208" s="93" t="s">
        <v>1550</v>
      </c>
    </row>
    <row r="209" spans="1:1" x14ac:dyDescent="0.3">
      <c r="A209" s="93" t="s">
        <v>3681</v>
      </c>
    </row>
    <row r="210" spans="1:1" x14ac:dyDescent="0.3">
      <c r="A210" s="93" t="s">
        <v>1575</v>
      </c>
    </row>
    <row r="211" spans="1:1" x14ac:dyDescent="0.3">
      <c r="A211" s="93" t="s">
        <v>1583</v>
      </c>
    </row>
    <row r="212" spans="1:1" x14ac:dyDescent="0.3">
      <c r="A212" s="93" t="s">
        <v>1592</v>
      </c>
    </row>
    <row r="213" spans="1:1" x14ac:dyDescent="0.3">
      <c r="A213" s="93" t="s">
        <v>1606</v>
      </c>
    </row>
    <row r="214" spans="1:1" x14ac:dyDescent="0.3">
      <c r="A214" s="93" t="s">
        <v>2710</v>
      </c>
    </row>
    <row r="215" spans="1:1" x14ac:dyDescent="0.3">
      <c r="A215" s="93" t="s">
        <v>2714</v>
      </c>
    </row>
    <row r="216" spans="1:1" x14ac:dyDescent="0.3">
      <c r="A216" s="93" t="s">
        <v>2717</v>
      </c>
    </row>
    <row r="217" spans="1:1" x14ac:dyDescent="0.3">
      <c r="A217" s="93" t="s">
        <v>2720</v>
      </c>
    </row>
    <row r="218" spans="1:1" x14ac:dyDescent="0.3">
      <c r="A218" s="2" t="s">
        <v>90</v>
      </c>
    </row>
    <row r="219" spans="1:1" x14ac:dyDescent="0.3">
      <c r="A219" s="93" t="s">
        <v>2331</v>
      </c>
    </row>
    <row r="220" spans="1:1" x14ac:dyDescent="0.3">
      <c r="A220" s="93" t="s">
        <v>1600</v>
      </c>
    </row>
    <row r="221" spans="1:1" x14ac:dyDescent="0.3">
      <c r="A221" s="93" t="s">
        <v>712</v>
      </c>
    </row>
    <row r="222" spans="1:1" x14ac:dyDescent="0.3">
      <c r="A222" s="93" t="s">
        <v>628</v>
      </c>
    </row>
    <row r="223" spans="1:1" x14ac:dyDescent="0.3">
      <c r="A223" s="93" t="s">
        <v>3682</v>
      </c>
    </row>
    <row r="224" spans="1:1" x14ac:dyDescent="0.3">
      <c r="A224" s="93" t="s">
        <v>670</v>
      </c>
    </row>
    <row r="225" spans="1:1" x14ac:dyDescent="0.3">
      <c r="A225" s="93" t="s">
        <v>680</v>
      </c>
    </row>
    <row r="226" spans="1:1" x14ac:dyDescent="0.3">
      <c r="A226" s="93" t="s">
        <v>693</v>
      </c>
    </row>
    <row r="227" spans="1:1" x14ac:dyDescent="0.3">
      <c r="A227" s="93" t="s">
        <v>2984</v>
      </c>
    </row>
    <row r="228" spans="1:1" x14ac:dyDescent="0.3">
      <c r="A228" s="93" t="s">
        <v>720</v>
      </c>
    </row>
    <row r="229" spans="1:1" x14ac:dyDescent="0.3">
      <c r="A229" s="93" t="s">
        <v>3663</v>
      </c>
    </row>
    <row r="230" spans="1:1" x14ac:dyDescent="0.3">
      <c r="A230" s="93" t="s">
        <v>785</v>
      </c>
    </row>
    <row r="231" spans="1:1" x14ac:dyDescent="0.3">
      <c r="A231" s="93" t="s">
        <v>871</v>
      </c>
    </row>
    <row r="232" spans="1:1" x14ac:dyDescent="0.3">
      <c r="A232" s="93" t="s">
        <v>890</v>
      </c>
    </row>
    <row r="233" spans="1:1" x14ac:dyDescent="0.3">
      <c r="A233" s="93" t="s">
        <v>923</v>
      </c>
    </row>
    <row r="234" spans="1:1" x14ac:dyDescent="0.3">
      <c r="A234" s="93" t="s">
        <v>938</v>
      </c>
    </row>
    <row r="235" spans="1:1" x14ac:dyDescent="0.3">
      <c r="A235" s="93" t="s">
        <v>978</v>
      </c>
    </row>
    <row r="236" spans="1:1" x14ac:dyDescent="0.3">
      <c r="A236" s="93" t="s">
        <v>1070</v>
      </c>
    </row>
    <row r="237" spans="1:1" x14ac:dyDescent="0.3">
      <c r="A237" s="93" t="s">
        <v>1156</v>
      </c>
    </row>
    <row r="238" spans="1:1" x14ac:dyDescent="0.3">
      <c r="A238" s="93" t="s">
        <v>1373</v>
      </c>
    </row>
    <row r="239" spans="1:1" x14ac:dyDescent="0.3">
      <c r="A239" s="2" t="s">
        <v>106</v>
      </c>
    </row>
    <row r="240" spans="1:1" x14ac:dyDescent="0.3">
      <c r="A240" s="93" t="s">
        <v>648</v>
      </c>
    </row>
    <row r="241" spans="1:1" x14ac:dyDescent="0.3">
      <c r="A241" s="93" t="s">
        <v>3683</v>
      </c>
    </row>
    <row r="242" spans="1:1" x14ac:dyDescent="0.3">
      <c r="A242" s="2" t="s">
        <v>102</v>
      </c>
    </row>
    <row r="243" spans="1:1" x14ac:dyDescent="0.3">
      <c r="A243" s="93" t="s">
        <v>1065</v>
      </c>
    </row>
    <row r="244" spans="1:1" x14ac:dyDescent="0.3">
      <c r="A244" s="93" t="s">
        <v>1367</v>
      </c>
    </row>
    <row r="245" spans="1:1" x14ac:dyDescent="0.3">
      <c r="A245" s="93" t="s">
        <v>763</v>
      </c>
    </row>
    <row r="246" spans="1:1" x14ac:dyDescent="0.3">
      <c r="A246" s="93" t="s">
        <v>370</v>
      </c>
    </row>
    <row r="247" spans="1:1" x14ac:dyDescent="0.3">
      <c r="A247" s="93" t="s">
        <v>708</v>
      </c>
    </row>
    <row r="248" spans="1:1" x14ac:dyDescent="0.3">
      <c r="A248" s="93" t="s">
        <v>803</v>
      </c>
    </row>
    <row r="249" spans="1:1" x14ac:dyDescent="0.3">
      <c r="A249" s="93" t="s">
        <v>563</v>
      </c>
    </row>
    <row r="250" spans="1:1" x14ac:dyDescent="0.3">
      <c r="A250" s="93" t="s">
        <v>1005</v>
      </c>
    </row>
    <row r="251" spans="1:1" x14ac:dyDescent="0.3">
      <c r="A251" s="93" t="s">
        <v>1526</v>
      </c>
    </row>
    <row r="252" spans="1:1" x14ac:dyDescent="0.3">
      <c r="A252" s="93" t="s">
        <v>3684</v>
      </c>
    </row>
    <row r="253" spans="1:1" x14ac:dyDescent="0.3">
      <c r="A253" s="93" t="s">
        <v>1636</v>
      </c>
    </row>
    <row r="254" spans="1:1" x14ac:dyDescent="0.3">
      <c r="A254" s="2" t="s">
        <v>302</v>
      </c>
    </row>
    <row r="255" spans="1:1" x14ac:dyDescent="0.3">
      <c r="A255" s="93" t="s">
        <v>1065</v>
      </c>
    </row>
    <row r="256" spans="1:1" x14ac:dyDescent="0.3">
      <c r="A256" s="93" t="s">
        <v>1684</v>
      </c>
    </row>
    <row r="257" spans="1:1" x14ac:dyDescent="0.3">
      <c r="A257" s="93" t="s">
        <v>1600</v>
      </c>
    </row>
    <row r="258" spans="1:1" x14ac:dyDescent="0.3">
      <c r="A258" s="93" t="s">
        <v>3685</v>
      </c>
    </row>
    <row r="259" spans="1:1" x14ac:dyDescent="0.3">
      <c r="A259" s="93" t="s">
        <v>1847</v>
      </c>
    </row>
    <row r="260" spans="1:1" x14ac:dyDescent="0.3">
      <c r="A260" s="93" t="s">
        <v>3686</v>
      </c>
    </row>
    <row r="261" spans="1:1" x14ac:dyDescent="0.3">
      <c r="A261" s="93" t="s">
        <v>1859</v>
      </c>
    </row>
    <row r="262" spans="1:1" x14ac:dyDescent="0.3">
      <c r="A262" s="93" t="s">
        <v>3687</v>
      </c>
    </row>
    <row r="263" spans="1:1" x14ac:dyDescent="0.3">
      <c r="A263" s="93" t="s">
        <v>1856</v>
      </c>
    </row>
    <row r="264" spans="1:1" x14ac:dyDescent="0.3">
      <c r="A264" s="93" t="s">
        <v>1183</v>
      </c>
    </row>
    <row r="265" spans="1:1" x14ac:dyDescent="0.3">
      <c r="A265" s="93" t="s">
        <v>3688</v>
      </c>
    </row>
    <row r="266" spans="1:1" x14ac:dyDescent="0.3">
      <c r="A266" s="93" t="s">
        <v>1825</v>
      </c>
    </row>
    <row r="267" spans="1:1" x14ac:dyDescent="0.3">
      <c r="A267" s="93" t="s">
        <v>1448</v>
      </c>
    </row>
    <row r="268" spans="1:1" x14ac:dyDescent="0.3">
      <c r="A268" s="93" t="s">
        <v>712</v>
      </c>
    </row>
    <row r="269" spans="1:1" x14ac:dyDescent="0.3">
      <c r="A269" s="93" t="s">
        <v>3689</v>
      </c>
    </row>
    <row r="270" spans="1:1" x14ac:dyDescent="0.3">
      <c r="A270" s="93" t="s">
        <v>1560</v>
      </c>
    </row>
    <row r="271" spans="1:1" x14ac:dyDescent="0.3">
      <c r="A271" s="93" t="s">
        <v>1544</v>
      </c>
    </row>
    <row r="272" spans="1:1" x14ac:dyDescent="0.3">
      <c r="A272" s="93" t="s">
        <v>1645</v>
      </c>
    </row>
    <row r="273" spans="1:1" x14ac:dyDescent="0.3">
      <c r="A273" s="93" t="s">
        <v>3690</v>
      </c>
    </row>
    <row r="274" spans="1:1" x14ac:dyDescent="0.3">
      <c r="A274" s="93" t="s">
        <v>3691</v>
      </c>
    </row>
    <row r="275" spans="1:1" x14ac:dyDescent="0.3">
      <c r="A275" s="93" t="s">
        <v>245</v>
      </c>
    </row>
    <row r="276" spans="1:1" x14ac:dyDescent="0.3">
      <c r="A276" s="93" t="s">
        <v>547</v>
      </c>
    </row>
    <row r="277" spans="1:1" x14ac:dyDescent="0.3">
      <c r="A277" s="93" t="s">
        <v>685</v>
      </c>
    </row>
    <row r="278" spans="1:1" x14ac:dyDescent="0.3">
      <c r="A278" s="93" t="s">
        <v>717</v>
      </c>
    </row>
    <row r="279" spans="1:1" x14ac:dyDescent="0.3">
      <c r="A279" s="93" t="s">
        <v>730</v>
      </c>
    </row>
    <row r="280" spans="1:1" x14ac:dyDescent="0.3">
      <c r="A280" s="93" t="s">
        <v>3692</v>
      </c>
    </row>
    <row r="281" spans="1:1" x14ac:dyDescent="0.3">
      <c r="A281" s="93" t="s">
        <v>877</v>
      </c>
    </row>
    <row r="282" spans="1:1" x14ac:dyDescent="0.3">
      <c r="A282" s="93" t="s">
        <v>881</v>
      </c>
    </row>
    <row r="283" spans="1:1" x14ac:dyDescent="0.3">
      <c r="A283" s="93" t="s">
        <v>884</v>
      </c>
    </row>
    <row r="284" spans="1:1" x14ac:dyDescent="0.3">
      <c r="A284" s="93" t="s">
        <v>918</v>
      </c>
    </row>
    <row r="285" spans="1:1" x14ac:dyDescent="0.3">
      <c r="A285" s="93" t="s">
        <v>1012</v>
      </c>
    </row>
    <row r="286" spans="1:1" x14ac:dyDescent="0.3">
      <c r="A286" s="93" t="s">
        <v>1024</v>
      </c>
    </row>
    <row r="287" spans="1:1" x14ac:dyDescent="0.3">
      <c r="A287" s="93" t="s">
        <v>3693</v>
      </c>
    </row>
    <row r="288" spans="1:1" x14ac:dyDescent="0.3">
      <c r="A288" s="93" t="s">
        <v>1085</v>
      </c>
    </row>
    <row r="289" spans="1:1" x14ac:dyDescent="0.3">
      <c r="A289" s="93" t="s">
        <v>1088</v>
      </c>
    </row>
    <row r="290" spans="1:1" x14ac:dyDescent="0.3">
      <c r="A290" s="93" t="s">
        <v>1150</v>
      </c>
    </row>
    <row r="291" spans="1:1" x14ac:dyDescent="0.3">
      <c r="A291" s="93" t="s">
        <v>1187</v>
      </c>
    </row>
    <row r="292" spans="1:1" x14ac:dyDescent="0.3">
      <c r="A292" s="93" t="s">
        <v>1228</v>
      </c>
    </row>
    <row r="293" spans="1:1" x14ac:dyDescent="0.3">
      <c r="A293" s="93" t="s">
        <v>1258</v>
      </c>
    </row>
    <row r="294" spans="1:1" x14ac:dyDescent="0.3">
      <c r="A294" s="93" t="s">
        <v>1260</v>
      </c>
    </row>
    <row r="295" spans="1:1" x14ac:dyDescent="0.3">
      <c r="A295" s="93" t="s">
        <v>1318</v>
      </c>
    </row>
    <row r="296" spans="1:1" x14ac:dyDescent="0.3">
      <c r="A296" s="93" t="s">
        <v>1407</v>
      </c>
    </row>
    <row r="297" spans="1:1" x14ac:dyDescent="0.3">
      <c r="A297" s="93" t="s">
        <v>1467</v>
      </c>
    </row>
    <row r="298" spans="1:1" x14ac:dyDescent="0.3">
      <c r="A298" s="93" t="s">
        <v>3678</v>
      </c>
    </row>
    <row r="299" spans="1:1" x14ac:dyDescent="0.3">
      <c r="A299" s="2" t="s">
        <v>148</v>
      </c>
    </row>
    <row r="300" spans="1:1" x14ac:dyDescent="0.3">
      <c r="A300" s="93" t="s">
        <v>239</v>
      </c>
    </row>
    <row r="301" spans="1:1" x14ac:dyDescent="0.3">
      <c r="A301" s="93" t="s">
        <v>763</v>
      </c>
    </row>
    <row r="302" spans="1:1" x14ac:dyDescent="0.3">
      <c r="A302" s="93" t="s">
        <v>462</v>
      </c>
    </row>
    <row r="303" spans="1:1" x14ac:dyDescent="0.3">
      <c r="A303" s="93" t="s">
        <v>245</v>
      </c>
    </row>
    <row r="304" spans="1:1" x14ac:dyDescent="0.3">
      <c r="A304" s="93" t="s">
        <v>547</v>
      </c>
    </row>
    <row r="305" spans="1:1" x14ac:dyDescent="0.3">
      <c r="A305" s="93" t="s">
        <v>661</v>
      </c>
    </row>
    <row r="306" spans="1:1" x14ac:dyDescent="0.3">
      <c r="A306" s="93" t="s">
        <v>717</v>
      </c>
    </row>
    <row r="307" spans="1:1" x14ac:dyDescent="0.3">
      <c r="A307" s="93" t="s">
        <v>766</v>
      </c>
    </row>
    <row r="308" spans="1:1" x14ac:dyDescent="0.3">
      <c r="A308" s="93" t="s">
        <v>837</v>
      </c>
    </row>
    <row r="309" spans="1:1" x14ac:dyDescent="0.3">
      <c r="A309" s="93" t="s">
        <v>867</v>
      </c>
    </row>
    <row r="310" spans="1:1" x14ac:dyDescent="0.3">
      <c r="A310" s="93" t="s">
        <v>871</v>
      </c>
    </row>
    <row r="311" spans="1:1" x14ac:dyDescent="0.3">
      <c r="A311" s="93" t="s">
        <v>884</v>
      </c>
    </row>
    <row r="312" spans="1:1" x14ac:dyDescent="0.3">
      <c r="A312" s="93" t="s">
        <v>912</v>
      </c>
    </row>
    <row r="313" spans="1:1" x14ac:dyDescent="0.3">
      <c r="A313" s="93" t="s">
        <v>1021</v>
      </c>
    </row>
    <row r="314" spans="1:1" x14ac:dyDescent="0.3">
      <c r="A314" s="93" t="s">
        <v>1024</v>
      </c>
    </row>
    <row r="315" spans="1:1" x14ac:dyDescent="0.3">
      <c r="A315" s="93" t="s">
        <v>1051</v>
      </c>
    </row>
    <row r="316" spans="1:1" x14ac:dyDescent="0.3">
      <c r="A316" s="93" t="s">
        <v>1137</v>
      </c>
    </row>
    <row r="317" spans="1:1" x14ac:dyDescent="0.3">
      <c r="A317" s="93" t="s">
        <v>1287</v>
      </c>
    </row>
    <row r="318" spans="1:1" x14ac:dyDescent="0.3">
      <c r="A318" s="93" t="s">
        <v>3694</v>
      </c>
    </row>
    <row r="319" spans="1:1" x14ac:dyDescent="0.3">
      <c r="A319" s="93" t="s">
        <v>3695</v>
      </c>
    </row>
    <row r="320" spans="1:1" x14ac:dyDescent="0.3">
      <c r="A320" s="93" t="s">
        <v>1521</v>
      </c>
    </row>
    <row r="321" spans="1:1" x14ac:dyDescent="0.3">
      <c r="A321" s="2" t="s">
        <v>279</v>
      </c>
    </row>
    <row r="322" spans="1:1" x14ac:dyDescent="0.3">
      <c r="A322" s="93" t="s">
        <v>2534</v>
      </c>
    </row>
    <row r="323" spans="1:1" x14ac:dyDescent="0.3">
      <c r="A323" s="93" t="s">
        <v>817</v>
      </c>
    </row>
    <row r="324" spans="1:1" x14ac:dyDescent="0.3">
      <c r="A324" s="93" t="s">
        <v>239</v>
      </c>
    </row>
    <row r="325" spans="1:1" x14ac:dyDescent="0.3">
      <c r="A325" s="93" t="s">
        <v>1997</v>
      </c>
    </row>
    <row r="326" spans="1:1" x14ac:dyDescent="0.3">
      <c r="A326" s="93" t="s">
        <v>1065</v>
      </c>
    </row>
    <row r="327" spans="1:1" x14ac:dyDescent="0.3">
      <c r="A327" s="93" t="s">
        <v>2578</v>
      </c>
    </row>
    <row r="328" spans="1:1" x14ac:dyDescent="0.3">
      <c r="A328" s="93" t="s">
        <v>2546</v>
      </c>
    </row>
    <row r="329" spans="1:1" x14ac:dyDescent="0.3">
      <c r="A329" s="93" t="s">
        <v>2647</v>
      </c>
    </row>
    <row r="330" spans="1:1" x14ac:dyDescent="0.3">
      <c r="A330" s="93" t="s">
        <v>2488</v>
      </c>
    </row>
    <row r="331" spans="1:1" x14ac:dyDescent="0.3">
      <c r="A331" s="93" t="s">
        <v>2331</v>
      </c>
    </row>
    <row r="332" spans="1:1" x14ac:dyDescent="0.3">
      <c r="A332" s="93" t="s">
        <v>2636</v>
      </c>
    </row>
    <row r="333" spans="1:1" x14ac:dyDescent="0.3">
      <c r="A333" s="93" t="s">
        <v>1600</v>
      </c>
    </row>
    <row r="334" spans="1:1" x14ac:dyDescent="0.3">
      <c r="A334" s="93" t="s">
        <v>2634</v>
      </c>
    </row>
    <row r="335" spans="1:1" x14ac:dyDescent="0.3">
      <c r="A335" s="93" t="s">
        <v>2576</v>
      </c>
    </row>
    <row r="336" spans="1:1" x14ac:dyDescent="0.3">
      <c r="A336" s="93" t="s">
        <v>2025</v>
      </c>
    </row>
    <row r="337" spans="1:1" x14ac:dyDescent="0.3">
      <c r="A337" s="93" t="s">
        <v>2408</v>
      </c>
    </row>
    <row r="338" spans="1:1" x14ac:dyDescent="0.3">
      <c r="A338" s="93" t="s">
        <v>1545</v>
      </c>
    </row>
    <row r="339" spans="1:1" x14ac:dyDescent="0.3">
      <c r="A339" s="93" t="s">
        <v>2479</v>
      </c>
    </row>
    <row r="340" spans="1:1" x14ac:dyDescent="0.3">
      <c r="A340" s="93" t="s">
        <v>2392</v>
      </c>
    </row>
    <row r="341" spans="1:1" x14ac:dyDescent="0.3">
      <c r="A341" s="93" t="s">
        <v>2556</v>
      </c>
    </row>
    <row r="342" spans="1:1" x14ac:dyDescent="0.3">
      <c r="A342" s="93" t="s">
        <v>2617</v>
      </c>
    </row>
    <row r="343" spans="1:1" x14ac:dyDescent="0.3">
      <c r="A343" s="93" t="s">
        <v>3696</v>
      </c>
    </row>
    <row r="344" spans="1:1" x14ac:dyDescent="0.3">
      <c r="A344" s="93" t="s">
        <v>2138</v>
      </c>
    </row>
    <row r="345" spans="1:1" x14ac:dyDescent="0.3">
      <c r="A345" s="93" t="s">
        <v>2187</v>
      </c>
    </row>
    <row r="346" spans="1:1" x14ac:dyDescent="0.3">
      <c r="A346" s="93" t="s">
        <v>2384</v>
      </c>
    </row>
    <row r="347" spans="1:1" x14ac:dyDescent="0.3">
      <c r="A347" s="93" t="s">
        <v>2285</v>
      </c>
    </row>
    <row r="348" spans="1:1" x14ac:dyDescent="0.3">
      <c r="A348" s="93" t="s">
        <v>2501</v>
      </c>
    </row>
    <row r="349" spans="1:1" x14ac:dyDescent="0.3">
      <c r="A349" s="93" t="s">
        <v>2264</v>
      </c>
    </row>
    <row r="350" spans="1:1" x14ac:dyDescent="0.3">
      <c r="A350" s="93" t="s">
        <v>2240</v>
      </c>
    </row>
    <row r="351" spans="1:1" x14ac:dyDescent="0.3">
      <c r="A351" s="93" t="s">
        <v>2074</v>
      </c>
    </row>
    <row r="352" spans="1:1" x14ac:dyDescent="0.3">
      <c r="A352" s="93" t="s">
        <v>2100</v>
      </c>
    </row>
    <row r="353" spans="1:1" x14ac:dyDescent="0.3">
      <c r="A353" s="93" t="s">
        <v>2135</v>
      </c>
    </row>
    <row r="354" spans="1:1" x14ac:dyDescent="0.3">
      <c r="A354" s="93" t="s">
        <v>828</v>
      </c>
    </row>
    <row r="355" spans="1:1" x14ac:dyDescent="0.3">
      <c r="A355" s="93" t="s">
        <v>712</v>
      </c>
    </row>
    <row r="356" spans="1:1" x14ac:dyDescent="0.3">
      <c r="A356" s="93" t="s">
        <v>1708</v>
      </c>
    </row>
    <row r="357" spans="1:1" x14ac:dyDescent="0.3">
      <c r="A357" s="93" t="s">
        <v>3689</v>
      </c>
    </row>
    <row r="358" spans="1:1" x14ac:dyDescent="0.3">
      <c r="A358" s="93" t="s">
        <v>1886</v>
      </c>
    </row>
    <row r="359" spans="1:1" x14ac:dyDescent="0.3">
      <c r="A359" s="93" t="s">
        <v>462</v>
      </c>
    </row>
    <row r="360" spans="1:1" x14ac:dyDescent="0.3">
      <c r="A360" s="93" t="s">
        <v>3697</v>
      </c>
    </row>
    <row r="361" spans="1:1" x14ac:dyDescent="0.3">
      <c r="A361" s="93" t="s">
        <v>245</v>
      </c>
    </row>
    <row r="362" spans="1:1" x14ac:dyDescent="0.3">
      <c r="A362" s="93" t="s">
        <v>1766</v>
      </c>
    </row>
    <row r="363" spans="1:1" x14ac:dyDescent="0.3">
      <c r="A363" s="93" t="s">
        <v>370</v>
      </c>
    </row>
    <row r="364" spans="1:1" x14ac:dyDescent="0.3">
      <c r="A364" s="93" t="s">
        <v>794</v>
      </c>
    </row>
    <row r="365" spans="1:1" x14ac:dyDescent="0.3">
      <c r="A365" s="93" t="s">
        <v>404</v>
      </c>
    </row>
    <row r="366" spans="1:1" x14ac:dyDescent="0.3">
      <c r="A366" s="93" t="s">
        <v>830</v>
      </c>
    </row>
    <row r="367" spans="1:1" x14ac:dyDescent="0.3">
      <c r="A367" s="93" t="s">
        <v>563</v>
      </c>
    </row>
    <row r="368" spans="1:1" x14ac:dyDescent="0.3">
      <c r="A368" s="93" t="s">
        <v>3698</v>
      </c>
    </row>
    <row r="369" spans="1:1" x14ac:dyDescent="0.3">
      <c r="A369" s="93" t="s">
        <v>335</v>
      </c>
    </row>
    <row r="370" spans="1:1" x14ac:dyDescent="0.3">
      <c r="A370" s="93" t="s">
        <v>1001</v>
      </c>
    </row>
    <row r="371" spans="1:1" x14ac:dyDescent="0.3">
      <c r="A371" s="93" t="s">
        <v>1005</v>
      </c>
    </row>
    <row r="372" spans="1:1" x14ac:dyDescent="0.3">
      <c r="A372" s="93" t="s">
        <v>1015</v>
      </c>
    </row>
    <row r="373" spans="1:1" x14ac:dyDescent="0.3">
      <c r="A373" s="93" t="s">
        <v>1051</v>
      </c>
    </row>
    <row r="374" spans="1:1" x14ac:dyDescent="0.3">
      <c r="A374" s="93" t="s">
        <v>1128</v>
      </c>
    </row>
    <row r="375" spans="1:1" x14ac:dyDescent="0.3">
      <c r="A375" s="93" t="s">
        <v>1228</v>
      </c>
    </row>
    <row r="376" spans="1:1" x14ac:dyDescent="0.3">
      <c r="A376" s="93" t="s">
        <v>3694</v>
      </c>
    </row>
    <row r="377" spans="1:1" x14ac:dyDescent="0.3">
      <c r="A377" s="93" t="s">
        <v>1377</v>
      </c>
    </row>
    <row r="378" spans="1:1" x14ac:dyDescent="0.3">
      <c r="A378" s="93" t="s">
        <v>1521</v>
      </c>
    </row>
    <row r="379" spans="1:1" x14ac:dyDescent="0.3">
      <c r="A379" s="93" t="s">
        <v>1571</v>
      </c>
    </row>
    <row r="380" spans="1:1" x14ac:dyDescent="0.3">
      <c r="A380" s="93" t="s">
        <v>1596</v>
      </c>
    </row>
    <row r="381" spans="1:1" x14ac:dyDescent="0.3">
      <c r="A381" s="2" t="s">
        <v>274</v>
      </c>
    </row>
    <row r="382" spans="1:1" x14ac:dyDescent="0.3">
      <c r="A382" s="93" t="s">
        <v>2427</v>
      </c>
    </row>
    <row r="383" spans="1:1" x14ac:dyDescent="0.3">
      <c r="A383" s="93" t="s">
        <v>194</v>
      </c>
    </row>
    <row r="384" spans="1:1" x14ac:dyDescent="0.3">
      <c r="A384" s="93" t="s">
        <v>2475</v>
      </c>
    </row>
    <row r="385" spans="1:1" x14ac:dyDescent="0.3">
      <c r="A385" s="93" t="s">
        <v>2416</v>
      </c>
    </row>
    <row r="386" spans="1:1" x14ac:dyDescent="0.3">
      <c r="A386" s="93" t="s">
        <v>2447</v>
      </c>
    </row>
    <row r="387" spans="1:1" x14ac:dyDescent="0.3">
      <c r="A387" s="93" t="s">
        <v>2339</v>
      </c>
    </row>
    <row r="388" spans="1:1" x14ac:dyDescent="0.3">
      <c r="A388" s="93" t="s">
        <v>1997</v>
      </c>
    </row>
    <row r="389" spans="1:1" x14ac:dyDescent="0.3">
      <c r="A389" s="93" t="s">
        <v>2600</v>
      </c>
    </row>
    <row r="390" spans="1:1" x14ac:dyDescent="0.3">
      <c r="A390" s="93" t="s">
        <v>1065</v>
      </c>
    </row>
    <row r="391" spans="1:1" x14ac:dyDescent="0.3">
      <c r="A391" s="93" t="s">
        <v>3652</v>
      </c>
    </row>
    <row r="392" spans="1:1" x14ac:dyDescent="0.3">
      <c r="A392" s="93" t="s">
        <v>516</v>
      </c>
    </row>
    <row r="393" spans="1:1" x14ac:dyDescent="0.3">
      <c r="A393" s="93" t="s">
        <v>2463</v>
      </c>
    </row>
    <row r="394" spans="1:1" x14ac:dyDescent="0.3">
      <c r="A394" s="93" t="s">
        <v>2172</v>
      </c>
    </row>
    <row r="395" spans="1:1" x14ac:dyDescent="0.3">
      <c r="A395" s="93" t="s">
        <v>1684</v>
      </c>
    </row>
    <row r="396" spans="1:1" x14ac:dyDescent="0.3">
      <c r="A396" s="93" t="s">
        <v>2568</v>
      </c>
    </row>
    <row r="397" spans="1:1" x14ac:dyDescent="0.3">
      <c r="A397" s="93" t="s">
        <v>2482</v>
      </c>
    </row>
    <row r="398" spans="1:1" x14ac:dyDescent="0.3">
      <c r="A398" s="93" t="s">
        <v>2485</v>
      </c>
    </row>
    <row r="399" spans="1:1" x14ac:dyDescent="0.3">
      <c r="A399" s="93" t="s">
        <v>2590</v>
      </c>
    </row>
    <row r="400" spans="1:1" x14ac:dyDescent="0.3">
      <c r="A400" s="93" t="s">
        <v>2459</v>
      </c>
    </row>
    <row r="401" spans="1:1" x14ac:dyDescent="0.3">
      <c r="A401" s="93" t="s">
        <v>1496</v>
      </c>
    </row>
    <row r="402" spans="1:1" x14ac:dyDescent="0.3">
      <c r="A402" s="93" t="s">
        <v>2370</v>
      </c>
    </row>
    <row r="403" spans="1:1" x14ac:dyDescent="0.3">
      <c r="A403" s="93" t="s">
        <v>3653</v>
      </c>
    </row>
    <row r="404" spans="1:1" x14ac:dyDescent="0.3">
      <c r="A404" s="93" t="s">
        <v>2528</v>
      </c>
    </row>
    <row r="405" spans="1:1" x14ac:dyDescent="0.3">
      <c r="A405" s="93" t="s">
        <v>2551</v>
      </c>
    </row>
    <row r="406" spans="1:1" x14ac:dyDescent="0.3">
      <c r="A406" s="93" t="s">
        <v>2352</v>
      </c>
    </row>
    <row r="407" spans="1:1" x14ac:dyDescent="0.3">
      <c r="A407" s="93" t="s">
        <v>2380</v>
      </c>
    </row>
    <row r="408" spans="1:1" x14ac:dyDescent="0.3">
      <c r="A408" s="93" t="s">
        <v>2504</v>
      </c>
    </row>
    <row r="409" spans="1:1" x14ac:dyDescent="0.3">
      <c r="A409" s="93" t="s">
        <v>2435</v>
      </c>
    </row>
    <row r="410" spans="1:1" x14ac:dyDescent="0.3">
      <c r="A410" s="93" t="s">
        <v>1538</v>
      </c>
    </row>
    <row r="411" spans="1:1" x14ac:dyDescent="0.3">
      <c r="A411" s="93" t="s">
        <v>2511</v>
      </c>
    </row>
    <row r="412" spans="1:1" x14ac:dyDescent="0.3">
      <c r="A412" s="93" t="s">
        <v>2507</v>
      </c>
    </row>
    <row r="413" spans="1:1" x14ac:dyDescent="0.3">
      <c r="A413" s="93" t="s">
        <v>2138</v>
      </c>
    </row>
    <row r="414" spans="1:1" x14ac:dyDescent="0.3">
      <c r="A414" s="93" t="s">
        <v>2524</v>
      </c>
    </row>
    <row r="415" spans="1:1" x14ac:dyDescent="0.3">
      <c r="A415" s="93" t="s">
        <v>2071</v>
      </c>
    </row>
    <row r="416" spans="1:1" x14ac:dyDescent="0.3">
      <c r="A416" s="93" t="s">
        <v>2432</v>
      </c>
    </row>
    <row r="417" spans="1:1" x14ac:dyDescent="0.3">
      <c r="A417" s="93" t="s">
        <v>2359</v>
      </c>
    </row>
    <row r="418" spans="1:1" x14ac:dyDescent="0.3">
      <c r="A418" s="93" t="s">
        <v>2309</v>
      </c>
    </row>
    <row r="419" spans="1:1" x14ac:dyDescent="0.3">
      <c r="A419" s="93" t="s">
        <v>2262</v>
      </c>
    </row>
    <row r="420" spans="1:1" x14ac:dyDescent="0.3">
      <c r="A420" s="93" t="s">
        <v>2249</v>
      </c>
    </row>
    <row r="421" spans="1:1" x14ac:dyDescent="0.3">
      <c r="A421" s="93" t="s">
        <v>1943</v>
      </c>
    </row>
    <row r="422" spans="1:1" x14ac:dyDescent="0.3">
      <c r="A422" s="93" t="s">
        <v>2218</v>
      </c>
    </row>
    <row r="423" spans="1:1" x14ac:dyDescent="0.3">
      <c r="A423" s="93" t="s">
        <v>2176</v>
      </c>
    </row>
    <row r="424" spans="1:1" x14ac:dyDescent="0.3">
      <c r="A424" s="93" t="s">
        <v>2141</v>
      </c>
    </row>
    <row r="425" spans="1:1" x14ac:dyDescent="0.3">
      <c r="A425" s="93" t="s">
        <v>2119</v>
      </c>
    </row>
    <row r="426" spans="1:1" x14ac:dyDescent="0.3">
      <c r="A426" s="93" t="s">
        <v>2095</v>
      </c>
    </row>
    <row r="427" spans="1:1" x14ac:dyDescent="0.3">
      <c r="A427" s="93" t="s">
        <v>2091</v>
      </c>
    </row>
    <row r="428" spans="1:1" x14ac:dyDescent="0.3">
      <c r="A428" s="93" t="s">
        <v>2116</v>
      </c>
    </row>
    <row r="429" spans="1:1" x14ac:dyDescent="0.3">
      <c r="A429" s="93" t="s">
        <v>2129</v>
      </c>
    </row>
    <row r="430" spans="1:1" x14ac:dyDescent="0.3">
      <c r="A430" s="93" t="s">
        <v>2108</v>
      </c>
    </row>
    <row r="431" spans="1:1" x14ac:dyDescent="0.3">
      <c r="A431" s="93" t="s">
        <v>1579</v>
      </c>
    </row>
    <row r="432" spans="1:1" x14ac:dyDescent="0.3">
      <c r="A432" s="93" t="s">
        <v>2045</v>
      </c>
    </row>
    <row r="433" spans="1:1" x14ac:dyDescent="0.3">
      <c r="A433" s="93" t="s">
        <v>2051</v>
      </c>
    </row>
    <row r="434" spans="1:1" x14ac:dyDescent="0.3">
      <c r="A434" s="93" t="s">
        <v>2028</v>
      </c>
    </row>
    <row r="435" spans="1:1" x14ac:dyDescent="0.3">
      <c r="A435" s="93" t="s">
        <v>2016</v>
      </c>
    </row>
    <row r="436" spans="1:1" x14ac:dyDescent="0.3">
      <c r="A436" s="93" t="s">
        <v>1669</v>
      </c>
    </row>
    <row r="437" spans="1:1" x14ac:dyDescent="0.3">
      <c r="A437" s="93" t="s">
        <v>1074</v>
      </c>
    </row>
    <row r="438" spans="1:1" x14ac:dyDescent="0.3">
      <c r="A438" s="93" t="s">
        <v>2002</v>
      </c>
    </row>
    <row r="439" spans="1:1" x14ac:dyDescent="0.3">
      <c r="A439" s="93" t="s">
        <v>1949</v>
      </c>
    </row>
    <row r="440" spans="1:1" x14ac:dyDescent="0.3">
      <c r="A440" s="93" t="s">
        <v>1901</v>
      </c>
    </row>
    <row r="441" spans="1:1" x14ac:dyDescent="0.3">
      <c r="A441" s="93" t="s">
        <v>3699</v>
      </c>
    </row>
    <row r="442" spans="1:1" x14ac:dyDescent="0.3">
      <c r="A442" s="93" t="s">
        <v>1938</v>
      </c>
    </row>
    <row r="443" spans="1:1" x14ac:dyDescent="0.3">
      <c r="A443" s="93" t="s">
        <v>1873</v>
      </c>
    </row>
    <row r="444" spans="1:1" x14ac:dyDescent="0.3">
      <c r="A444" s="93" t="s">
        <v>1708</v>
      </c>
    </row>
    <row r="445" spans="1:1" x14ac:dyDescent="0.3">
      <c r="A445" s="93" t="s">
        <v>3689</v>
      </c>
    </row>
    <row r="446" spans="1:1" x14ac:dyDescent="0.3">
      <c r="A446" s="93" t="s">
        <v>462</v>
      </c>
    </row>
    <row r="447" spans="1:1" x14ac:dyDescent="0.3">
      <c r="A447" s="93" t="s">
        <v>1689</v>
      </c>
    </row>
    <row r="448" spans="1:1" x14ac:dyDescent="0.3">
      <c r="A448" s="93" t="s">
        <v>245</v>
      </c>
    </row>
    <row r="449" spans="1:1" x14ac:dyDescent="0.3">
      <c r="A449" s="93" t="s">
        <v>1771</v>
      </c>
    </row>
    <row r="450" spans="1:1" x14ac:dyDescent="0.3">
      <c r="A450" s="93" t="s">
        <v>547</v>
      </c>
    </row>
    <row r="451" spans="1:1" x14ac:dyDescent="0.3">
      <c r="A451" s="93" t="s">
        <v>781</v>
      </c>
    </row>
    <row r="452" spans="1:1" x14ac:dyDescent="0.3">
      <c r="A452" s="93" t="s">
        <v>794</v>
      </c>
    </row>
    <row r="453" spans="1:1" x14ac:dyDescent="0.3">
      <c r="A453" s="93" t="s">
        <v>808</v>
      </c>
    </row>
    <row r="454" spans="1:1" x14ac:dyDescent="0.3">
      <c r="A454" s="93" t="s">
        <v>871</v>
      </c>
    </row>
    <row r="455" spans="1:1" x14ac:dyDescent="0.3">
      <c r="A455" s="93" t="s">
        <v>335</v>
      </c>
    </row>
    <row r="456" spans="1:1" x14ac:dyDescent="0.3">
      <c r="A456" s="93" t="s">
        <v>1005</v>
      </c>
    </row>
    <row r="457" spans="1:1" x14ac:dyDescent="0.3">
      <c r="A457" s="93" t="s">
        <v>1007</v>
      </c>
    </row>
    <row r="458" spans="1:1" x14ac:dyDescent="0.3">
      <c r="A458" s="93" t="s">
        <v>1027</v>
      </c>
    </row>
    <row r="459" spans="1:1" x14ac:dyDescent="0.3">
      <c r="A459" s="93" t="s">
        <v>1170</v>
      </c>
    </row>
    <row r="460" spans="1:1" x14ac:dyDescent="0.3">
      <c r="A460" s="93" t="s">
        <v>1223</v>
      </c>
    </row>
    <row r="461" spans="1:1" x14ac:dyDescent="0.3">
      <c r="A461" s="93" t="s">
        <v>1260</v>
      </c>
    </row>
    <row r="462" spans="1:1" x14ac:dyDescent="0.3">
      <c r="A462" s="93" t="s">
        <v>1301</v>
      </c>
    </row>
    <row r="463" spans="1:1" x14ac:dyDescent="0.3">
      <c r="A463" s="93" t="s">
        <v>1308</v>
      </c>
    </row>
    <row r="464" spans="1:1" x14ac:dyDescent="0.3">
      <c r="A464" s="93" t="s">
        <v>3673</v>
      </c>
    </row>
    <row r="465" spans="1:1" x14ac:dyDescent="0.3">
      <c r="A465" s="93" t="s">
        <v>3700</v>
      </c>
    </row>
    <row r="466" spans="1:1" x14ac:dyDescent="0.3">
      <c r="A466" s="93" t="s">
        <v>1358</v>
      </c>
    </row>
    <row r="467" spans="1:1" x14ac:dyDescent="0.3">
      <c r="A467" s="93" t="s">
        <v>1384</v>
      </c>
    </row>
    <row r="468" spans="1:1" x14ac:dyDescent="0.3">
      <c r="A468" s="93" t="s">
        <v>1422</v>
      </c>
    </row>
    <row r="469" spans="1:1" x14ac:dyDescent="0.3">
      <c r="A469" s="93" t="s">
        <v>1435</v>
      </c>
    </row>
    <row r="470" spans="1:1" x14ac:dyDescent="0.3">
      <c r="A470" s="93" t="s">
        <v>1521</v>
      </c>
    </row>
    <row r="471" spans="1:1" x14ac:dyDescent="0.3">
      <c r="A471" s="93" t="s">
        <v>3701</v>
      </c>
    </row>
    <row r="472" spans="1:1" x14ac:dyDescent="0.3">
      <c r="A472" s="93" t="s">
        <v>1563</v>
      </c>
    </row>
    <row r="473" spans="1:1" x14ac:dyDescent="0.3">
      <c r="A473" s="93" t="s">
        <v>1610</v>
      </c>
    </row>
    <row r="474" spans="1:1" x14ac:dyDescent="0.3">
      <c r="A474" s="2" t="s">
        <v>790</v>
      </c>
    </row>
    <row r="475" spans="1:1" x14ac:dyDescent="0.3">
      <c r="A475" s="93" t="s">
        <v>2586</v>
      </c>
    </row>
    <row r="476" spans="1:1" x14ac:dyDescent="0.3">
      <c r="A476" s="93" t="s">
        <v>2612</v>
      </c>
    </row>
    <row r="477" spans="1:1" x14ac:dyDescent="0.3">
      <c r="A477" s="93" t="s">
        <v>1896</v>
      </c>
    </row>
    <row r="478" spans="1:1" x14ac:dyDescent="0.3">
      <c r="A478" s="93" t="s">
        <v>3687</v>
      </c>
    </row>
    <row r="479" spans="1:1" x14ac:dyDescent="0.3">
      <c r="A479" s="93" t="s">
        <v>1738</v>
      </c>
    </row>
    <row r="480" spans="1:1" x14ac:dyDescent="0.3">
      <c r="A480" s="93" t="s">
        <v>3285</v>
      </c>
    </row>
    <row r="481" spans="1:1" x14ac:dyDescent="0.3">
      <c r="A481" s="93" t="s">
        <v>3689</v>
      </c>
    </row>
    <row r="482" spans="1:1" x14ac:dyDescent="0.3">
      <c r="A482" s="93" t="s">
        <v>1633</v>
      </c>
    </row>
    <row r="483" spans="1:1" x14ac:dyDescent="0.3">
      <c r="A483" s="93" t="s">
        <v>788</v>
      </c>
    </row>
    <row r="484" spans="1:1" x14ac:dyDescent="0.3">
      <c r="A484" s="93" t="s">
        <v>335</v>
      </c>
    </row>
    <row r="485" spans="1:1" x14ac:dyDescent="0.3">
      <c r="A485" s="93" t="s">
        <v>1018</v>
      </c>
    </row>
    <row r="486" spans="1:1" x14ac:dyDescent="0.3">
      <c r="A486" s="93" t="s">
        <v>3702</v>
      </c>
    </row>
    <row r="487" spans="1:1" x14ac:dyDescent="0.3">
      <c r="A487" s="93" t="s">
        <v>1161</v>
      </c>
    </row>
    <row r="488" spans="1:1" x14ac:dyDescent="0.3">
      <c r="A488" s="2" t="s">
        <v>411</v>
      </c>
    </row>
    <row r="489" spans="1:1" x14ac:dyDescent="0.3">
      <c r="A489" s="93" t="s">
        <v>887</v>
      </c>
    </row>
    <row r="490" spans="1:1" x14ac:dyDescent="0.3">
      <c r="A490" s="93" t="s">
        <v>248</v>
      </c>
    </row>
    <row r="491" spans="1:1" x14ac:dyDescent="0.3">
      <c r="A491" s="93" t="s">
        <v>2702</v>
      </c>
    </row>
    <row r="492" spans="1:1" x14ac:dyDescent="0.3">
      <c r="A492" s="93" t="s">
        <v>2705</v>
      </c>
    </row>
    <row r="493" spans="1:1" x14ac:dyDescent="0.3">
      <c r="A493" s="2" t="s">
        <v>3703</v>
      </c>
    </row>
    <row r="494" spans="1:1" x14ac:dyDescent="0.3">
      <c r="A494" s="93" t="s">
        <v>1065</v>
      </c>
    </row>
    <row r="495" spans="1:1" x14ac:dyDescent="0.3">
      <c r="A495" s="93" t="s">
        <v>1183</v>
      </c>
    </row>
    <row r="496" spans="1:1" x14ac:dyDescent="0.3">
      <c r="A496" s="93" t="s">
        <v>547</v>
      </c>
    </row>
    <row r="497" spans="1:1" x14ac:dyDescent="0.3">
      <c r="A497" s="93" t="s">
        <v>1034</v>
      </c>
    </row>
    <row r="498" spans="1:1" x14ac:dyDescent="0.3">
      <c r="A498" s="93" t="s">
        <v>1049</v>
      </c>
    </row>
    <row r="499" spans="1:1" x14ac:dyDescent="0.3">
      <c r="A499" s="93" t="s">
        <v>1061</v>
      </c>
    </row>
    <row r="500" spans="1:1" x14ac:dyDescent="0.3">
      <c r="A500" s="93" t="s">
        <v>1094</v>
      </c>
    </row>
    <row r="501" spans="1:1" x14ac:dyDescent="0.3">
      <c r="A501" s="93" t="s">
        <v>1175</v>
      </c>
    </row>
    <row r="502" spans="1:1" x14ac:dyDescent="0.3">
      <c r="A502" s="93" t="s">
        <v>1235</v>
      </c>
    </row>
    <row r="503" spans="1:1" x14ac:dyDescent="0.3">
      <c r="A503" s="93" t="s">
        <v>1240</v>
      </c>
    </row>
    <row r="504" spans="1:1" x14ac:dyDescent="0.3">
      <c r="A504" s="93" t="s">
        <v>1248</v>
      </c>
    </row>
    <row r="505" spans="1:1" x14ac:dyDescent="0.3">
      <c r="A505" s="93" t="s">
        <v>1251</v>
      </c>
    </row>
    <row r="506" spans="1:1" x14ac:dyDescent="0.3">
      <c r="A506" s="2" t="s">
        <v>1441</v>
      </c>
    </row>
    <row r="507" spans="1:1" x14ac:dyDescent="0.3">
      <c r="A507" s="93" t="s">
        <v>462</v>
      </c>
    </row>
    <row r="508" spans="1:1" x14ac:dyDescent="0.3">
      <c r="A508" s="93" t="s">
        <v>1439</v>
      </c>
    </row>
    <row r="509" spans="1:1" x14ac:dyDescent="0.3">
      <c r="A509" s="2" t="s">
        <v>341</v>
      </c>
    </row>
    <row r="510" spans="1:1" x14ac:dyDescent="0.3">
      <c r="A510" s="93" t="s">
        <v>1545</v>
      </c>
    </row>
    <row r="511" spans="1:1" x14ac:dyDescent="0.3">
      <c r="A511" s="2" t="s">
        <v>2811</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67E8F-7311-4368-8FA7-8D695FA7A5E3}">
  <sheetPr codeName="Tabelle13"/>
  <dimension ref="A1:M28"/>
  <sheetViews>
    <sheetView workbookViewId="0">
      <selection activeCell="M2" sqref="M2"/>
    </sheetView>
  </sheetViews>
  <sheetFormatPr defaultColWidth="11.3984375" defaultRowHeight="13" x14ac:dyDescent="0.3"/>
  <cols>
    <col min="1" max="1" width="4.09765625" style="80" bestFit="1" customWidth="1"/>
    <col min="2" max="2" width="10.3984375" customWidth="1"/>
    <col min="3" max="3" width="13.296875" customWidth="1"/>
    <col min="4" max="4" width="22.296875" customWidth="1"/>
    <col min="5" max="5" width="29.09765625" customWidth="1"/>
    <col min="6" max="6" width="14.59765625" bestFit="1" customWidth="1"/>
    <col min="7" max="7" width="17.69921875" customWidth="1"/>
    <col min="8" max="8" width="18.59765625" customWidth="1"/>
    <col min="9" max="9" width="14.59765625" customWidth="1"/>
    <col min="10" max="10" width="15.59765625" customWidth="1"/>
    <col min="11" max="11" width="25.8984375" customWidth="1"/>
    <col min="12" max="13" width="15.59765625" bestFit="1" customWidth="1"/>
  </cols>
  <sheetData>
    <row r="1" spans="1:13" x14ac:dyDescent="0.3">
      <c r="A1" s="80" t="s">
        <v>0</v>
      </c>
      <c r="B1" t="s">
        <v>3704</v>
      </c>
      <c r="C1" t="s">
        <v>2856</v>
      </c>
      <c r="D1" t="s">
        <v>49</v>
      </c>
      <c r="E1" t="s">
        <v>562</v>
      </c>
      <c r="F1" t="s">
        <v>3705</v>
      </c>
      <c r="G1" t="s">
        <v>3706</v>
      </c>
      <c r="H1" t="s">
        <v>3707</v>
      </c>
      <c r="I1" t="s">
        <v>3708</v>
      </c>
      <c r="J1" t="s">
        <v>3709</v>
      </c>
      <c r="K1" t="s">
        <v>75</v>
      </c>
      <c r="L1" t="s">
        <v>3710</v>
      </c>
      <c r="M1" t="s">
        <v>3711</v>
      </c>
    </row>
    <row r="2" spans="1:13" ht="26" x14ac:dyDescent="0.3">
      <c r="A2" s="81">
        <v>1</v>
      </c>
      <c r="B2" s="78"/>
      <c r="C2" s="78"/>
      <c r="D2" s="78"/>
      <c r="E2" s="78"/>
      <c r="F2" s="78"/>
      <c r="G2" s="78"/>
      <c r="H2" s="78"/>
      <c r="I2" s="78"/>
      <c r="J2" s="78"/>
      <c r="K2" s="79" t="s">
        <v>3712</v>
      </c>
      <c r="L2" s="78"/>
      <c r="M2" s="78"/>
    </row>
    <row r="3" spans="1:13" x14ac:dyDescent="0.3">
      <c r="A3" s="81">
        <v>2</v>
      </c>
      <c r="B3" s="78"/>
      <c r="C3" s="78"/>
      <c r="D3" s="78"/>
      <c r="E3" s="78"/>
      <c r="F3" s="78"/>
      <c r="G3" s="78"/>
      <c r="H3" s="78"/>
      <c r="I3" s="78"/>
      <c r="J3" s="78"/>
      <c r="K3" s="78"/>
      <c r="L3" s="78"/>
      <c r="M3" s="78"/>
    </row>
    <row r="4" spans="1:13" x14ac:dyDescent="0.3">
      <c r="A4" s="81">
        <v>3</v>
      </c>
      <c r="B4" s="78"/>
      <c r="C4" s="78"/>
      <c r="D4" s="78"/>
      <c r="E4" s="78"/>
      <c r="F4" s="78"/>
      <c r="G4" s="78"/>
      <c r="H4" s="78"/>
      <c r="I4" s="78"/>
      <c r="J4" s="78"/>
      <c r="K4" s="78"/>
      <c r="L4" s="78"/>
      <c r="M4" s="78"/>
    </row>
    <row r="5" spans="1:13" x14ac:dyDescent="0.3">
      <c r="A5" s="81">
        <v>4</v>
      </c>
      <c r="B5" s="78"/>
      <c r="C5" s="78"/>
      <c r="D5" s="78"/>
      <c r="E5" s="78"/>
      <c r="F5" s="78"/>
      <c r="G5" s="78"/>
      <c r="H5" s="78"/>
      <c r="I5" s="78"/>
      <c r="J5" s="78"/>
      <c r="K5" s="78"/>
      <c r="L5" s="78"/>
      <c r="M5" s="78"/>
    </row>
    <row r="6" spans="1:13" x14ac:dyDescent="0.3">
      <c r="A6" s="81">
        <v>5</v>
      </c>
      <c r="B6" s="78"/>
      <c r="C6" s="78"/>
      <c r="D6" s="78"/>
      <c r="E6" s="78"/>
      <c r="F6" s="78"/>
      <c r="G6" s="78"/>
      <c r="H6" s="78"/>
      <c r="I6" s="78"/>
      <c r="J6" s="78"/>
      <c r="K6" s="78"/>
      <c r="L6" s="78"/>
      <c r="M6" s="78"/>
    </row>
    <row r="7" spans="1:13" x14ac:dyDescent="0.3">
      <c r="A7" s="81">
        <v>6</v>
      </c>
      <c r="B7" s="78"/>
      <c r="C7" s="78"/>
      <c r="D7" s="78"/>
      <c r="E7" s="78"/>
      <c r="F7" s="78"/>
      <c r="G7" s="78"/>
      <c r="H7" s="78"/>
      <c r="I7" s="78"/>
      <c r="J7" s="78"/>
      <c r="K7" s="78"/>
      <c r="L7" s="78"/>
      <c r="M7" s="78"/>
    </row>
    <row r="8" spans="1:13" x14ac:dyDescent="0.3">
      <c r="A8" s="81">
        <v>7</v>
      </c>
      <c r="B8" s="78"/>
      <c r="C8" s="78"/>
      <c r="D8" s="78"/>
      <c r="E8" s="78"/>
      <c r="F8" s="78"/>
      <c r="G8" s="78"/>
      <c r="H8" s="78"/>
      <c r="I8" s="78"/>
      <c r="J8" s="78"/>
      <c r="K8" s="78"/>
      <c r="L8" s="78"/>
      <c r="M8" s="78"/>
    </row>
    <row r="9" spans="1:13" x14ac:dyDescent="0.3">
      <c r="A9" s="81"/>
      <c r="B9" s="78"/>
      <c r="C9" s="78"/>
      <c r="D9" s="78"/>
      <c r="E9" s="78"/>
      <c r="F9" s="78"/>
      <c r="G9" s="78"/>
      <c r="H9" s="78"/>
      <c r="I9" s="78"/>
      <c r="J9" s="78"/>
      <c r="K9" s="78"/>
      <c r="L9" s="78"/>
      <c r="M9" s="78"/>
    </row>
    <row r="10" spans="1:13" x14ac:dyDescent="0.3">
      <c r="A10" s="81"/>
      <c r="B10" s="78"/>
      <c r="C10" s="78"/>
      <c r="D10" s="78"/>
      <c r="E10" s="78"/>
      <c r="F10" s="78"/>
      <c r="G10" s="78"/>
      <c r="H10" s="78"/>
      <c r="I10" s="78"/>
      <c r="J10" s="78"/>
      <c r="K10" s="78"/>
      <c r="L10" s="78"/>
      <c r="M10" s="78"/>
    </row>
    <row r="11" spans="1:13" x14ac:dyDescent="0.3">
      <c r="A11" s="81"/>
      <c r="B11" s="78"/>
      <c r="C11" s="78"/>
      <c r="D11" s="78"/>
      <c r="E11" s="78"/>
      <c r="F11" s="78"/>
      <c r="G11" s="78"/>
      <c r="H11" s="78"/>
      <c r="I11" s="78"/>
      <c r="J11" s="78"/>
      <c r="K11" s="78"/>
      <c r="L11" s="78"/>
      <c r="M11" s="78"/>
    </row>
    <row r="12" spans="1:13" x14ac:dyDescent="0.3">
      <c r="A12" s="81"/>
      <c r="B12" s="78"/>
      <c r="C12" s="78"/>
      <c r="D12" s="78"/>
      <c r="E12" s="78"/>
      <c r="F12" s="78"/>
      <c r="G12" s="78"/>
      <c r="H12" s="78"/>
      <c r="I12" s="78"/>
      <c r="J12" s="78"/>
      <c r="K12" s="78"/>
      <c r="L12" s="78"/>
      <c r="M12" s="78"/>
    </row>
    <row r="13" spans="1:13" x14ac:dyDescent="0.3">
      <c r="A13" s="81"/>
      <c r="B13" s="78"/>
      <c r="C13" s="78"/>
      <c r="D13" s="78"/>
      <c r="E13" s="78"/>
      <c r="F13" s="78"/>
      <c r="G13" s="78"/>
      <c r="H13" s="78"/>
      <c r="I13" s="78"/>
      <c r="J13" s="78"/>
      <c r="K13" s="78"/>
      <c r="L13" s="78"/>
      <c r="M13" s="78"/>
    </row>
    <row r="14" spans="1:13" x14ac:dyDescent="0.3">
      <c r="A14" s="81"/>
      <c r="B14" s="78"/>
      <c r="C14" s="78"/>
      <c r="D14" s="78"/>
      <c r="E14" s="78"/>
      <c r="F14" s="78"/>
      <c r="G14" s="78"/>
      <c r="H14" s="78"/>
      <c r="I14" s="78"/>
      <c r="J14" s="78"/>
      <c r="K14" s="78"/>
      <c r="L14" s="78"/>
      <c r="M14" s="78"/>
    </row>
    <row r="15" spans="1:13" x14ac:dyDescent="0.3">
      <c r="A15" s="81"/>
      <c r="B15" s="78"/>
      <c r="C15" s="78"/>
      <c r="D15" s="78"/>
      <c r="E15" s="78"/>
      <c r="F15" s="78"/>
      <c r="G15" s="78"/>
      <c r="H15" s="78"/>
      <c r="I15" s="78"/>
      <c r="J15" s="78"/>
      <c r="K15" s="78"/>
      <c r="L15" s="78"/>
      <c r="M15" s="78"/>
    </row>
    <row r="16" spans="1:13" x14ac:dyDescent="0.3">
      <c r="A16" s="81"/>
      <c r="B16" s="78"/>
      <c r="C16" s="78"/>
      <c r="D16" s="78"/>
      <c r="E16" s="78"/>
      <c r="F16" s="78"/>
      <c r="G16" s="78"/>
      <c r="H16" s="78"/>
      <c r="I16" s="78"/>
      <c r="J16" s="78"/>
      <c r="K16" s="78"/>
      <c r="L16" s="78"/>
      <c r="M16" s="78"/>
    </row>
    <row r="17" spans="1:13" x14ac:dyDescent="0.3">
      <c r="A17" s="81"/>
      <c r="B17" s="78"/>
      <c r="C17" s="78"/>
      <c r="D17" s="78"/>
      <c r="E17" s="78"/>
      <c r="F17" s="78"/>
      <c r="G17" s="78"/>
      <c r="H17" s="78"/>
      <c r="I17" s="78"/>
      <c r="J17" s="78"/>
      <c r="K17" s="78"/>
      <c r="L17" s="78"/>
      <c r="M17" s="78"/>
    </row>
    <row r="18" spans="1:13" x14ac:dyDescent="0.3">
      <c r="A18" s="81"/>
      <c r="B18" s="78"/>
      <c r="C18" s="78"/>
      <c r="D18" s="78"/>
      <c r="E18" s="78"/>
      <c r="F18" s="78"/>
      <c r="G18" s="78"/>
      <c r="H18" s="78"/>
      <c r="I18" s="78"/>
      <c r="J18" s="78"/>
      <c r="K18" s="78"/>
      <c r="L18" s="78"/>
      <c r="M18" s="78"/>
    </row>
    <row r="19" spans="1:13" x14ac:dyDescent="0.3">
      <c r="A19" s="81"/>
      <c r="B19" s="78"/>
      <c r="C19" s="78"/>
      <c r="D19" s="78"/>
      <c r="E19" s="78"/>
      <c r="F19" s="78"/>
      <c r="G19" s="78"/>
      <c r="H19" s="78"/>
      <c r="I19" s="78"/>
      <c r="J19" s="78"/>
      <c r="K19" s="78"/>
      <c r="L19" s="78"/>
      <c r="M19" s="78"/>
    </row>
    <row r="20" spans="1:13" x14ac:dyDescent="0.3">
      <c r="A20" s="81"/>
      <c r="B20" s="78"/>
      <c r="C20" s="78"/>
      <c r="D20" s="78"/>
      <c r="E20" s="78"/>
      <c r="F20" s="78"/>
      <c r="G20" s="78"/>
      <c r="H20" s="78"/>
      <c r="I20" s="78"/>
      <c r="J20" s="78"/>
      <c r="K20" s="78"/>
      <c r="L20" s="78"/>
      <c r="M20" s="78"/>
    </row>
    <row r="21" spans="1:13" x14ac:dyDescent="0.3">
      <c r="A21" s="81"/>
      <c r="B21" s="78"/>
      <c r="C21" s="78"/>
      <c r="D21" s="78"/>
      <c r="E21" s="78"/>
      <c r="F21" s="78"/>
      <c r="G21" s="78"/>
      <c r="H21" s="78"/>
      <c r="I21" s="78"/>
      <c r="J21" s="78"/>
      <c r="K21" s="78"/>
      <c r="L21" s="78"/>
      <c r="M21" s="78"/>
    </row>
    <row r="22" spans="1:13" x14ac:dyDescent="0.3">
      <c r="A22" s="81"/>
      <c r="B22" s="78"/>
      <c r="C22" s="78"/>
      <c r="D22" s="78"/>
      <c r="E22" s="78"/>
      <c r="F22" s="78"/>
      <c r="G22" s="78"/>
      <c r="H22" s="78"/>
      <c r="I22" s="78"/>
      <c r="J22" s="78"/>
      <c r="K22" s="78"/>
      <c r="L22" s="78"/>
      <c r="M22" s="78"/>
    </row>
    <row r="23" spans="1:13" x14ac:dyDescent="0.3">
      <c r="A23" s="81"/>
      <c r="B23" s="78"/>
      <c r="C23" s="78"/>
      <c r="D23" s="78"/>
      <c r="E23" s="78"/>
      <c r="F23" s="78"/>
      <c r="G23" s="78"/>
      <c r="H23" s="78"/>
      <c r="I23" s="78"/>
      <c r="J23" s="78"/>
      <c r="K23" s="78"/>
      <c r="L23" s="78"/>
      <c r="M23" s="78"/>
    </row>
    <row r="24" spans="1:13" x14ac:dyDescent="0.3">
      <c r="A24" s="81"/>
      <c r="B24" s="78"/>
      <c r="C24" s="78"/>
      <c r="D24" s="78"/>
      <c r="E24" s="78"/>
      <c r="F24" s="78"/>
      <c r="G24" s="78"/>
      <c r="H24" s="78"/>
      <c r="I24" s="78"/>
      <c r="J24" s="78"/>
      <c r="K24" s="78"/>
      <c r="L24" s="78"/>
      <c r="M24" s="78"/>
    </row>
    <row r="25" spans="1:13" x14ac:dyDescent="0.3">
      <c r="A25" s="81"/>
      <c r="B25" s="78"/>
      <c r="C25" s="78"/>
      <c r="D25" s="78"/>
      <c r="E25" s="78"/>
      <c r="F25" s="78"/>
      <c r="G25" s="78"/>
      <c r="H25" s="78"/>
      <c r="I25" s="78"/>
      <c r="J25" s="78"/>
      <c r="K25" s="78"/>
      <c r="L25" s="78"/>
      <c r="M25" s="78"/>
    </row>
    <row r="26" spans="1:13" x14ac:dyDescent="0.3">
      <c r="A26" s="81"/>
      <c r="B26" s="78"/>
      <c r="C26" s="78"/>
      <c r="D26" s="78"/>
      <c r="E26" s="78"/>
      <c r="F26" s="78"/>
      <c r="G26" s="78"/>
      <c r="H26" s="78"/>
      <c r="I26" s="78"/>
      <c r="J26" s="78"/>
      <c r="K26" s="78"/>
      <c r="L26" s="78"/>
      <c r="M26" s="78"/>
    </row>
    <row r="27" spans="1:13" x14ac:dyDescent="0.3">
      <c r="A27" s="81"/>
      <c r="B27" s="78"/>
      <c r="C27" s="78"/>
      <c r="D27" s="78"/>
      <c r="E27" s="78"/>
      <c r="F27" s="78"/>
      <c r="G27" s="78"/>
      <c r="H27" s="78"/>
      <c r="I27" s="78"/>
      <c r="J27" s="78"/>
      <c r="K27" s="78"/>
      <c r="L27" s="78"/>
      <c r="M27" s="78"/>
    </row>
    <row r="28" spans="1:13" x14ac:dyDescent="0.3">
      <c r="A28" s="81"/>
      <c r="B28" s="78"/>
      <c r="C28" s="78"/>
      <c r="D28" s="78"/>
      <c r="E28" s="78"/>
      <c r="F28" s="78"/>
      <c r="G28" s="78"/>
      <c r="H28" s="78"/>
      <c r="I28" s="78"/>
      <c r="J28" s="78"/>
      <c r="K28" s="78"/>
      <c r="L28" s="78"/>
      <c r="M28" s="78"/>
    </row>
  </sheetData>
  <pageMargins left="0.7" right="0.7" top="0.78740157499999996" bottom="0.78740157499999996"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dimension ref="A1:V41"/>
  <sheetViews>
    <sheetView zoomScale="85" zoomScaleNormal="85" workbookViewId="0">
      <selection activeCell="E14" sqref="E14"/>
    </sheetView>
  </sheetViews>
  <sheetFormatPr defaultColWidth="11.3984375" defaultRowHeight="13" x14ac:dyDescent="0.3"/>
  <cols>
    <col min="5" max="5" width="31.69921875" customWidth="1"/>
    <col min="6" max="6" width="17.296875" customWidth="1"/>
    <col min="10" max="10" width="11.59765625" bestFit="1" customWidth="1"/>
    <col min="12" max="12" width="16.59765625" customWidth="1"/>
    <col min="13" max="13" width="14" customWidth="1"/>
    <col min="15" max="15" width="14.69921875" customWidth="1"/>
    <col min="17" max="17" width="13.69921875" customWidth="1"/>
    <col min="19" max="19" width="14.69921875" customWidth="1"/>
    <col min="20" max="20" width="13.296875" customWidth="1"/>
  </cols>
  <sheetData>
    <row r="1" spans="1:22" ht="15" thickBot="1" x14ac:dyDescent="0.4">
      <c r="A1" s="6" t="s">
        <v>3713</v>
      </c>
      <c r="B1" s="6"/>
      <c r="C1" s="6"/>
      <c r="D1" s="6"/>
      <c r="E1" s="6"/>
      <c r="F1" s="6"/>
      <c r="G1" s="6"/>
      <c r="H1" s="6"/>
      <c r="K1" t="s">
        <v>3714</v>
      </c>
      <c r="L1" s="33">
        <v>2800</v>
      </c>
      <c r="N1" s="40">
        <v>1066</v>
      </c>
      <c r="O1" s="40">
        <f>N1*M1</f>
        <v>0</v>
      </c>
      <c r="Q1" t="s">
        <v>3715</v>
      </c>
      <c r="R1" t="s">
        <v>3716</v>
      </c>
      <c r="S1" t="s">
        <v>3717</v>
      </c>
      <c r="T1" t="s">
        <v>3718</v>
      </c>
    </row>
    <row r="2" spans="1:22" ht="14.5" x14ac:dyDescent="0.35">
      <c r="A2" s="351" t="s">
        <v>3719</v>
      </c>
      <c r="B2" s="351"/>
      <c r="C2" s="351"/>
      <c r="D2" s="351"/>
      <c r="E2" s="351"/>
      <c r="F2" s="16">
        <f>L34</f>
        <v>4000</v>
      </c>
      <c r="G2" s="16"/>
      <c r="H2" s="16"/>
      <c r="I2" s="16"/>
      <c r="K2" t="s">
        <v>2746</v>
      </c>
      <c r="L2" s="33">
        <v>1940</v>
      </c>
      <c r="N2" s="40">
        <v>868</v>
      </c>
      <c r="O2" s="40">
        <f>N2*M2</f>
        <v>0</v>
      </c>
      <c r="P2" s="44" t="s">
        <v>3720</v>
      </c>
      <c r="Q2" s="54">
        <f>L1*(1-0.0875)</f>
        <v>2555</v>
      </c>
      <c r="R2" s="56">
        <v>0.15</v>
      </c>
      <c r="S2" s="59">
        <f>(L1-Q2)/L1</f>
        <v>8.7499999999999994E-2</v>
      </c>
      <c r="T2" s="3" t="e">
        <f>SUM(M25:M27)/SUM(I25:I27)</f>
        <v>#DIV/0!</v>
      </c>
    </row>
    <row r="3" spans="1:22" ht="15" thickBot="1" x14ac:dyDescent="0.4">
      <c r="A3" s="352" t="s">
        <v>3721</v>
      </c>
      <c r="B3" s="348"/>
      <c r="C3" s="348"/>
      <c r="D3" s="348"/>
      <c r="E3" s="348"/>
      <c r="F3" s="16">
        <f>F2-F4</f>
        <v>4000</v>
      </c>
      <c r="G3" s="16"/>
      <c r="H3" s="16"/>
      <c r="K3" t="s">
        <v>3722</v>
      </c>
      <c r="L3" s="33">
        <v>1370</v>
      </c>
      <c r="M3" s="38"/>
      <c r="N3" s="40">
        <v>626</v>
      </c>
      <c r="O3" s="40">
        <f>N3*M3</f>
        <v>0</v>
      </c>
      <c r="P3" s="45"/>
      <c r="Q3" s="16">
        <f>L2*(1-0.0875)</f>
        <v>1770.25</v>
      </c>
      <c r="R3" s="57">
        <v>0.15</v>
      </c>
      <c r="S3" s="60">
        <f>(L2-Q3)/L2</f>
        <v>8.7499999999999994E-2</v>
      </c>
      <c r="T3" s="3"/>
    </row>
    <row r="4" spans="1:22" ht="15.5" thickTop="1" thickBot="1" x14ac:dyDescent="0.4">
      <c r="A4" s="352" t="s">
        <v>3723</v>
      </c>
      <c r="B4" s="348"/>
      <c r="C4" s="348"/>
      <c r="D4" s="348"/>
      <c r="E4" s="348"/>
      <c r="F4" s="16">
        <f>SUM(F5:F6)</f>
        <v>0</v>
      </c>
      <c r="G4" s="16"/>
      <c r="H4" s="16"/>
      <c r="J4" s="16" t="e">
        <f>L4/M4</f>
        <v>#DIV/0!</v>
      </c>
      <c r="K4" s="27" t="s">
        <v>3724</v>
      </c>
      <c r="L4" s="34">
        <f>L1*M1+L2*M2+L3*M3</f>
        <v>0</v>
      </c>
      <c r="M4" s="27">
        <f>SUM(M1:M3)</f>
        <v>0</v>
      </c>
      <c r="N4" s="41" t="s">
        <v>3725</v>
      </c>
      <c r="O4" s="40">
        <f>SUM(O1:O3)</f>
        <v>0</v>
      </c>
      <c r="P4" s="46"/>
      <c r="Q4" s="55">
        <f>L3*(1-0.0875)</f>
        <v>1250.125</v>
      </c>
      <c r="R4" s="58">
        <v>0.15</v>
      </c>
      <c r="S4" s="61">
        <f>(L3-Q4)/L3</f>
        <v>8.7499999999999994E-2</v>
      </c>
      <c r="T4" s="3"/>
    </row>
    <row r="5" spans="1:22" ht="14.5" x14ac:dyDescent="0.35">
      <c r="A5" s="7" t="s">
        <v>3726</v>
      </c>
      <c r="B5" s="11"/>
      <c r="C5" s="11"/>
      <c r="D5" s="11"/>
      <c r="E5" s="11"/>
      <c r="F5" s="16">
        <f>M34</f>
        <v>0</v>
      </c>
      <c r="G5" s="16"/>
      <c r="H5" s="16"/>
      <c r="K5" s="28"/>
      <c r="L5" s="35" t="s">
        <v>3727</v>
      </c>
      <c r="M5" s="35" t="s">
        <v>3728</v>
      </c>
      <c r="N5" s="35" t="s">
        <v>3729</v>
      </c>
      <c r="O5" s="43" t="s">
        <v>3730</v>
      </c>
      <c r="P5" s="47" t="s">
        <v>3731</v>
      </c>
      <c r="Q5" s="54">
        <f>L1*0.89</f>
        <v>2492</v>
      </c>
      <c r="R5" s="56">
        <v>0.05</v>
      </c>
      <c r="S5" s="59">
        <f>(L1-Q5)/L1</f>
        <v>0.11</v>
      </c>
      <c r="T5" s="3" t="e">
        <f>SUM(M28:M30)/SUM(I28:I30)</f>
        <v>#DIV/0!</v>
      </c>
    </row>
    <row r="6" spans="1:22" ht="14.5" x14ac:dyDescent="0.35">
      <c r="A6" s="7" t="s">
        <v>3732</v>
      </c>
      <c r="B6" s="11"/>
      <c r="C6" s="11"/>
      <c r="D6" s="11"/>
      <c r="E6" s="11"/>
      <c r="F6" s="17">
        <f>N34</f>
        <v>0</v>
      </c>
      <c r="G6" s="17"/>
      <c r="H6" s="17"/>
      <c r="I6" s="24"/>
      <c r="J6" s="24"/>
      <c r="K6" s="27" t="s">
        <v>3733</v>
      </c>
      <c r="L6" s="16">
        <v>200</v>
      </c>
      <c r="M6" s="4">
        <v>80</v>
      </c>
      <c r="N6" s="4">
        <v>26</v>
      </c>
      <c r="O6" s="16">
        <f>(L6*2)+M6*(L11-1)+(N6*L11)</f>
        <v>850</v>
      </c>
      <c r="P6" s="45"/>
      <c r="Q6" s="16">
        <f>L2*0.89</f>
        <v>1726.6000000000001</v>
      </c>
      <c r="R6" s="57">
        <v>0.05</v>
      </c>
      <c r="S6" s="60">
        <f>(L2-Q6)/L2</f>
        <v>0.10999999999999993</v>
      </c>
      <c r="T6" s="3"/>
    </row>
    <row r="7" spans="1:22" ht="13.5" thickBot="1" x14ac:dyDescent="0.35">
      <c r="A7" s="352" t="s">
        <v>3734</v>
      </c>
      <c r="B7" s="352"/>
      <c r="C7" s="352"/>
      <c r="D7" s="352"/>
      <c r="E7" s="352"/>
      <c r="F7" s="16">
        <f>Q34</f>
        <v>3420</v>
      </c>
      <c r="G7" s="16"/>
      <c r="H7" s="16"/>
      <c r="J7" t="s">
        <v>3735</v>
      </c>
      <c r="K7">
        <v>0.5</v>
      </c>
      <c r="P7" s="46"/>
      <c r="Q7" s="55">
        <f>L3*0.89</f>
        <v>1219.3</v>
      </c>
      <c r="R7" s="58">
        <v>0.05</v>
      </c>
      <c r="S7" s="61">
        <f>(L3-Q7)/L3</f>
        <v>0.11000000000000003</v>
      </c>
      <c r="T7" s="3"/>
    </row>
    <row r="8" spans="1:22" ht="15" thickBot="1" x14ac:dyDescent="0.4">
      <c r="A8" s="348" t="s">
        <v>3736</v>
      </c>
      <c r="B8" s="348"/>
      <c r="C8" s="348"/>
      <c r="D8" s="348"/>
      <c r="E8" s="348"/>
      <c r="F8" s="16">
        <f>F3-F7</f>
        <v>580</v>
      </c>
      <c r="G8" s="16"/>
      <c r="H8" s="16"/>
      <c r="K8" s="29"/>
      <c r="L8" s="16"/>
      <c r="M8" s="4"/>
      <c r="N8" s="4"/>
      <c r="O8" s="16"/>
      <c r="P8" s="48" t="s">
        <v>3737</v>
      </c>
      <c r="Q8" s="54">
        <f>L1*0.85</f>
        <v>2380</v>
      </c>
      <c r="R8" s="56">
        <v>0.15</v>
      </c>
      <c r="S8" s="59">
        <f>(L1-Q8)/L1</f>
        <v>0.15</v>
      </c>
      <c r="T8" s="3" t="e">
        <f>SUM(M31:M33)/SUM(I31:I33)</f>
        <v>#DIV/0!</v>
      </c>
    </row>
    <row r="9" spans="1:22" ht="15" thickBot="1" x14ac:dyDescent="0.4">
      <c r="A9" s="349" t="s">
        <v>3738</v>
      </c>
      <c r="B9" s="349"/>
      <c r="C9" s="349"/>
      <c r="D9" s="349"/>
      <c r="E9" s="349"/>
      <c r="F9" s="18">
        <f>F8/F3</f>
        <v>0.14499999999999999</v>
      </c>
      <c r="G9" s="18"/>
      <c r="H9" s="18"/>
      <c r="I9" s="16"/>
      <c r="K9" s="27" t="s">
        <v>3739</v>
      </c>
      <c r="L9" s="36">
        <f>L4*4</f>
        <v>0</v>
      </c>
      <c r="M9" s="5"/>
      <c r="P9" s="49"/>
      <c r="Q9" s="16">
        <f>L2*0.85</f>
        <v>1649</v>
      </c>
      <c r="R9" s="57">
        <v>0.15</v>
      </c>
      <c r="S9" s="60">
        <f>(L2-Q9)/L2</f>
        <v>0.15</v>
      </c>
    </row>
    <row r="10" spans="1:22" ht="15" thickBot="1" x14ac:dyDescent="0.4">
      <c r="A10" s="350" t="s">
        <v>3740</v>
      </c>
      <c r="B10" s="350"/>
      <c r="C10" s="350"/>
      <c r="D10" s="350"/>
      <c r="E10" s="350"/>
      <c r="F10" s="16">
        <f>S34</f>
        <v>3300</v>
      </c>
      <c r="G10" s="16"/>
      <c r="H10" s="16"/>
      <c r="K10" s="30" t="s">
        <v>3741</v>
      </c>
      <c r="L10" s="34">
        <v>221480</v>
      </c>
      <c r="M10" s="39">
        <f>L10/16200000</f>
        <v>1.3671604938271605E-2</v>
      </c>
      <c r="P10" s="50"/>
      <c r="Q10" s="55">
        <f>L3*0.9</f>
        <v>1233</v>
      </c>
      <c r="R10" s="58">
        <v>0.15</v>
      </c>
      <c r="S10" s="61">
        <f>(L3-Q10)/L3</f>
        <v>0.1</v>
      </c>
    </row>
    <row r="11" spans="1:22" ht="14.5" x14ac:dyDescent="0.35">
      <c r="A11" s="351" t="s">
        <v>3742</v>
      </c>
      <c r="B11" s="351"/>
      <c r="C11" s="351"/>
      <c r="D11" s="351"/>
      <c r="E11" s="351"/>
      <c r="F11" s="19">
        <f>F3/F10-1</f>
        <v>0.21212121212121215</v>
      </c>
      <c r="G11" s="19"/>
      <c r="H11" s="19"/>
      <c r="K11" t="s">
        <v>3743</v>
      </c>
      <c r="L11">
        <v>5</v>
      </c>
      <c r="M11" s="16"/>
      <c r="P11" t="s">
        <v>3744</v>
      </c>
      <c r="Q11">
        <f>M1*R11</f>
        <v>0</v>
      </c>
      <c r="R11" s="57">
        <f>1-(R2+R5+R8)</f>
        <v>0.65</v>
      </c>
      <c r="T11" s="16" t="e">
        <f>L4/M4</f>
        <v>#DIV/0!</v>
      </c>
    </row>
    <row r="12" spans="1:22" x14ac:dyDescent="0.3">
      <c r="K12" s="31"/>
      <c r="Q12">
        <f>M2*R12</f>
        <v>0</v>
      </c>
      <c r="R12" s="57">
        <f>1-(R3+R6+R9)</f>
        <v>0.65</v>
      </c>
    </row>
    <row r="13" spans="1:22" x14ac:dyDescent="0.3">
      <c r="I13" s="25"/>
      <c r="J13" s="25"/>
      <c r="K13" s="32"/>
      <c r="L13" s="25"/>
      <c r="M13" s="25"/>
      <c r="O13" s="25"/>
      <c r="Q13">
        <f>M3*R13</f>
        <v>0</v>
      </c>
      <c r="R13" s="57">
        <f>1-(R4+R7+R10)</f>
        <v>0.65</v>
      </c>
      <c r="T13" s="32"/>
      <c r="U13" s="25"/>
      <c r="V13" s="25"/>
    </row>
    <row r="14" spans="1:22" ht="145" x14ac:dyDescent="0.3">
      <c r="A14" s="8" t="s">
        <v>3745</v>
      </c>
      <c r="B14" s="12" t="s">
        <v>3746</v>
      </c>
      <c r="C14" s="12" t="s">
        <v>3747</v>
      </c>
      <c r="D14" s="12" t="s">
        <v>3748</v>
      </c>
      <c r="E14" s="8" t="s">
        <v>3749</v>
      </c>
      <c r="F14" s="8" t="s">
        <v>3750</v>
      </c>
      <c r="G14" s="8" t="s">
        <v>3744</v>
      </c>
      <c r="H14" s="8" t="s">
        <v>3751</v>
      </c>
      <c r="I14" s="8" t="s">
        <v>3752</v>
      </c>
      <c r="J14" s="8" t="s">
        <v>3753</v>
      </c>
      <c r="K14" s="8" t="s">
        <v>3754</v>
      </c>
      <c r="L14" s="8" t="s">
        <v>3755</v>
      </c>
      <c r="M14" s="8" t="s">
        <v>3756</v>
      </c>
      <c r="N14" s="8" t="s">
        <v>3757</v>
      </c>
      <c r="O14" s="8" t="s">
        <v>3758</v>
      </c>
      <c r="P14" s="8" t="s">
        <v>3759</v>
      </c>
      <c r="Q14" s="8" t="s">
        <v>3760</v>
      </c>
      <c r="R14" s="8" t="s">
        <v>3761</v>
      </c>
      <c r="S14" s="8" t="s">
        <v>3762</v>
      </c>
      <c r="T14" s="8" t="s">
        <v>3763</v>
      </c>
      <c r="U14" s="8" t="s">
        <v>3764</v>
      </c>
      <c r="V14" s="25"/>
    </row>
    <row r="15" spans="1:22" ht="14.5" x14ac:dyDescent="0.35">
      <c r="A15" s="9" t="s">
        <v>98</v>
      </c>
      <c r="B15" s="9" t="s">
        <v>2254</v>
      </c>
      <c r="C15" s="9" t="s">
        <v>3765</v>
      </c>
      <c r="D15" s="9" t="s">
        <v>3766</v>
      </c>
      <c r="E15" s="14"/>
      <c r="F15" s="20">
        <f t="shared" ref="F15:F33" si="0">E15/8</f>
        <v>0</v>
      </c>
      <c r="G15" s="22">
        <f>M1*R11</f>
        <v>0</v>
      </c>
      <c r="H15" s="23">
        <v>1.5384615384615385E-2</v>
      </c>
      <c r="I15" s="14"/>
      <c r="J15" s="14">
        <f t="shared" ref="J15:J24" si="1">I15/$L$11</f>
        <v>0</v>
      </c>
      <c r="K15" s="22">
        <f t="shared" ref="K15:K33" si="2">I15*8</f>
        <v>0</v>
      </c>
      <c r="L15" s="20">
        <f t="shared" ref="L15:L33" si="3">I15*E15</f>
        <v>0</v>
      </c>
      <c r="M15" s="20"/>
      <c r="N15" s="42"/>
      <c r="O15" s="20">
        <f t="shared" ref="O15:O24" si="4">L15-N15</f>
        <v>0</v>
      </c>
      <c r="P15" s="51"/>
      <c r="Q15" s="20">
        <f t="shared" ref="Q15:Q24" si="5">K15*P15</f>
        <v>0</v>
      </c>
      <c r="R15" s="51">
        <v>496</v>
      </c>
      <c r="S15" s="20">
        <f t="shared" ref="S15:S24" si="6">R15*K15</f>
        <v>0</v>
      </c>
      <c r="T15" s="20">
        <f t="shared" ref="T15:T24" si="7">O15-Q15</f>
        <v>0</v>
      </c>
      <c r="U15" s="63">
        <f t="shared" ref="U15:U24" si="8">IFERROR(T15/O15,0)</f>
        <v>0</v>
      </c>
      <c r="V15" s="25"/>
    </row>
    <row r="16" spans="1:22" ht="14.5" x14ac:dyDescent="0.35">
      <c r="A16" s="9" t="s">
        <v>3767</v>
      </c>
      <c r="B16" s="9" t="s">
        <v>2254</v>
      </c>
      <c r="C16" s="9" t="s">
        <v>3765</v>
      </c>
      <c r="D16" s="9" t="s">
        <v>3768</v>
      </c>
      <c r="E16" s="14"/>
      <c r="F16" s="20">
        <f t="shared" si="0"/>
        <v>0</v>
      </c>
      <c r="G16" s="20"/>
      <c r="H16" s="23"/>
      <c r="I16" s="14"/>
      <c r="J16" s="14">
        <f t="shared" si="1"/>
        <v>0</v>
      </c>
      <c r="K16" s="22">
        <f t="shared" si="2"/>
        <v>0</v>
      </c>
      <c r="L16" s="20">
        <f t="shared" si="3"/>
        <v>0</v>
      </c>
      <c r="M16" s="20"/>
      <c r="N16" s="42"/>
      <c r="O16" s="20">
        <f t="shared" si="4"/>
        <v>0</v>
      </c>
      <c r="P16" s="51"/>
      <c r="Q16" s="20">
        <f t="shared" si="5"/>
        <v>0</v>
      </c>
      <c r="R16" s="51">
        <v>284</v>
      </c>
      <c r="S16" s="20">
        <f t="shared" si="6"/>
        <v>0</v>
      </c>
      <c r="T16" s="20">
        <f t="shared" si="7"/>
        <v>0</v>
      </c>
      <c r="U16" s="63">
        <f t="shared" si="8"/>
        <v>0</v>
      </c>
      <c r="V16" s="25"/>
    </row>
    <row r="17" spans="1:22" ht="14.5" x14ac:dyDescent="0.35">
      <c r="A17" s="9"/>
      <c r="B17" s="9" t="s">
        <v>2254</v>
      </c>
      <c r="C17" s="9" t="s">
        <v>3765</v>
      </c>
      <c r="D17" s="9" t="s">
        <v>3769</v>
      </c>
      <c r="E17" s="14"/>
      <c r="F17" s="20">
        <f t="shared" si="0"/>
        <v>0</v>
      </c>
      <c r="G17" s="20"/>
      <c r="H17" s="23"/>
      <c r="I17" s="14"/>
      <c r="J17" s="14">
        <f t="shared" si="1"/>
        <v>0</v>
      </c>
      <c r="K17" s="22">
        <f t="shared" si="2"/>
        <v>0</v>
      </c>
      <c r="L17" s="20">
        <f t="shared" si="3"/>
        <v>0</v>
      </c>
      <c r="M17" s="20"/>
      <c r="N17" s="42"/>
      <c r="O17" s="20">
        <f t="shared" si="4"/>
        <v>0</v>
      </c>
      <c r="P17" s="51"/>
      <c r="Q17" s="20">
        <f t="shared" si="5"/>
        <v>0</v>
      </c>
      <c r="R17" s="51">
        <v>252</v>
      </c>
      <c r="S17" s="20">
        <f t="shared" si="6"/>
        <v>0</v>
      </c>
      <c r="T17" s="20">
        <f t="shared" si="7"/>
        <v>0</v>
      </c>
      <c r="U17" s="63">
        <f t="shared" si="8"/>
        <v>0</v>
      </c>
      <c r="V17" s="25"/>
    </row>
    <row r="18" spans="1:22" ht="14.5" x14ac:dyDescent="0.35">
      <c r="A18" s="9"/>
      <c r="B18" s="9" t="s">
        <v>2254</v>
      </c>
      <c r="C18" s="9" t="s">
        <v>3765</v>
      </c>
      <c r="D18" s="9" t="s">
        <v>3770</v>
      </c>
      <c r="E18" s="14"/>
      <c r="F18" s="20">
        <f t="shared" si="0"/>
        <v>0</v>
      </c>
      <c r="G18" s="20"/>
      <c r="H18" s="23">
        <v>0.13846153846153847</v>
      </c>
      <c r="I18" s="14"/>
      <c r="J18" s="14">
        <f t="shared" si="1"/>
        <v>0</v>
      </c>
      <c r="K18" s="22">
        <f t="shared" si="2"/>
        <v>0</v>
      </c>
      <c r="L18" s="20">
        <f t="shared" si="3"/>
        <v>0</v>
      </c>
      <c r="M18" s="20"/>
      <c r="N18" s="42"/>
      <c r="O18" s="20">
        <f t="shared" si="4"/>
        <v>0</v>
      </c>
      <c r="P18" s="51"/>
      <c r="Q18" s="20">
        <f t="shared" si="5"/>
        <v>0</v>
      </c>
      <c r="R18" s="51">
        <v>209</v>
      </c>
      <c r="S18" s="20">
        <f t="shared" si="6"/>
        <v>0</v>
      </c>
      <c r="T18" s="20">
        <f t="shared" si="7"/>
        <v>0</v>
      </c>
      <c r="U18" s="63">
        <f t="shared" si="8"/>
        <v>0</v>
      </c>
      <c r="V18" s="25"/>
    </row>
    <row r="19" spans="1:22" ht="14.5" x14ac:dyDescent="0.35">
      <c r="A19" s="9"/>
      <c r="B19" s="9" t="s">
        <v>2254</v>
      </c>
      <c r="C19" s="13" t="s">
        <v>3765</v>
      </c>
      <c r="D19" s="9" t="s">
        <v>3771</v>
      </c>
      <c r="E19" s="14">
        <v>1600</v>
      </c>
      <c r="F19" s="20">
        <f t="shared" si="0"/>
        <v>200</v>
      </c>
      <c r="G19" s="20"/>
      <c r="H19" s="23"/>
      <c r="I19" s="14">
        <v>2.5</v>
      </c>
      <c r="J19" s="14">
        <v>0</v>
      </c>
      <c r="K19" s="22">
        <f t="shared" si="2"/>
        <v>20</v>
      </c>
      <c r="L19" s="20">
        <f t="shared" si="3"/>
        <v>4000</v>
      </c>
      <c r="M19" s="20"/>
      <c r="N19" s="42"/>
      <c r="O19" s="20">
        <f t="shared" si="4"/>
        <v>4000</v>
      </c>
      <c r="P19" s="51">
        <v>171</v>
      </c>
      <c r="Q19" s="20">
        <f t="shared" si="5"/>
        <v>3420</v>
      </c>
      <c r="R19" s="51">
        <v>165</v>
      </c>
      <c r="S19" s="20">
        <f t="shared" si="6"/>
        <v>3300</v>
      </c>
      <c r="T19" s="20">
        <f t="shared" si="7"/>
        <v>580</v>
      </c>
      <c r="U19" s="63">
        <f t="shared" si="8"/>
        <v>0.14499999999999999</v>
      </c>
      <c r="V19" s="25"/>
    </row>
    <row r="20" spans="1:22" ht="14.5" x14ac:dyDescent="0.35">
      <c r="A20" s="9"/>
      <c r="B20" s="9" t="s">
        <v>2254</v>
      </c>
      <c r="C20" s="13" t="s">
        <v>3772</v>
      </c>
      <c r="D20" s="9" t="s">
        <v>3771</v>
      </c>
      <c r="E20" s="14">
        <v>1600</v>
      </c>
      <c r="F20" s="20">
        <f t="shared" si="0"/>
        <v>200</v>
      </c>
      <c r="G20" s="22">
        <f>M2*R12</f>
        <v>0</v>
      </c>
      <c r="H20" s="23"/>
      <c r="I20" s="14"/>
      <c r="J20" s="14">
        <f t="shared" si="1"/>
        <v>0</v>
      </c>
      <c r="K20" s="22">
        <f t="shared" si="2"/>
        <v>0</v>
      </c>
      <c r="L20" s="20">
        <f t="shared" si="3"/>
        <v>0</v>
      </c>
      <c r="M20" s="20"/>
      <c r="N20" s="42"/>
      <c r="O20" s="20">
        <f t="shared" si="4"/>
        <v>0</v>
      </c>
      <c r="P20" s="51"/>
      <c r="Q20" s="20">
        <f t="shared" si="5"/>
        <v>0</v>
      </c>
      <c r="R20" s="51">
        <v>165</v>
      </c>
      <c r="S20" s="20">
        <f t="shared" si="6"/>
        <v>0</v>
      </c>
      <c r="T20" s="20">
        <f t="shared" si="7"/>
        <v>0</v>
      </c>
      <c r="U20" s="63">
        <f t="shared" si="8"/>
        <v>0</v>
      </c>
      <c r="V20" s="25"/>
    </row>
    <row r="21" spans="1:22" ht="14.5" x14ac:dyDescent="0.35">
      <c r="A21" s="9"/>
      <c r="B21" s="9" t="s">
        <v>2254</v>
      </c>
      <c r="C21" s="9" t="s">
        <v>3772</v>
      </c>
      <c r="D21" s="9" t="s">
        <v>3773</v>
      </c>
      <c r="E21" s="14"/>
      <c r="F21" s="20">
        <f t="shared" si="0"/>
        <v>0</v>
      </c>
      <c r="G21" s="20"/>
      <c r="H21" s="23">
        <v>0.22792022792022792</v>
      </c>
      <c r="I21" s="14"/>
      <c r="J21" s="14">
        <f t="shared" si="1"/>
        <v>0</v>
      </c>
      <c r="K21" s="22">
        <f t="shared" si="2"/>
        <v>0</v>
      </c>
      <c r="L21" s="20">
        <f t="shared" si="3"/>
        <v>0</v>
      </c>
      <c r="M21" s="20"/>
      <c r="N21" s="42"/>
      <c r="O21" s="20">
        <f t="shared" si="4"/>
        <v>0</v>
      </c>
      <c r="P21" s="51"/>
      <c r="Q21" s="20">
        <f t="shared" si="5"/>
        <v>0</v>
      </c>
      <c r="R21" s="51">
        <v>151</v>
      </c>
      <c r="S21" s="20">
        <f t="shared" si="6"/>
        <v>0</v>
      </c>
      <c r="T21" s="20">
        <f t="shared" si="7"/>
        <v>0</v>
      </c>
      <c r="U21" s="63">
        <f t="shared" si="8"/>
        <v>0</v>
      </c>
      <c r="V21" s="25"/>
    </row>
    <row r="22" spans="1:22" ht="14.5" x14ac:dyDescent="0.35">
      <c r="A22" s="9"/>
      <c r="B22" s="9" t="s">
        <v>2254</v>
      </c>
      <c r="C22" s="9" t="s">
        <v>3772</v>
      </c>
      <c r="D22" s="9" t="s">
        <v>3774</v>
      </c>
      <c r="E22" s="14"/>
      <c r="F22" s="20">
        <f t="shared" si="0"/>
        <v>0</v>
      </c>
      <c r="G22" s="20"/>
      <c r="H22" s="23">
        <v>0.62678062678062674</v>
      </c>
      <c r="I22" s="14"/>
      <c r="J22" s="14">
        <f t="shared" si="1"/>
        <v>0</v>
      </c>
      <c r="K22" s="22">
        <f t="shared" si="2"/>
        <v>0</v>
      </c>
      <c r="L22" s="20">
        <f t="shared" si="3"/>
        <v>0</v>
      </c>
      <c r="M22" s="20"/>
      <c r="N22" s="42"/>
      <c r="O22" s="20">
        <f t="shared" si="4"/>
        <v>0</v>
      </c>
      <c r="P22" s="51"/>
      <c r="Q22" s="20">
        <f t="shared" si="5"/>
        <v>0</v>
      </c>
      <c r="R22" s="51">
        <v>119</v>
      </c>
      <c r="S22" s="20">
        <f t="shared" si="6"/>
        <v>0</v>
      </c>
      <c r="T22" s="20">
        <f t="shared" si="7"/>
        <v>0</v>
      </c>
      <c r="U22" s="63">
        <f t="shared" si="8"/>
        <v>0</v>
      </c>
      <c r="V22" s="25"/>
    </row>
    <row r="23" spans="1:22" ht="14.5" x14ac:dyDescent="0.35">
      <c r="A23" s="9"/>
      <c r="B23" s="9" t="s">
        <v>2254</v>
      </c>
      <c r="C23" s="9" t="s">
        <v>3775</v>
      </c>
      <c r="D23" s="9" t="s">
        <v>3774</v>
      </c>
      <c r="E23" s="14"/>
      <c r="F23" s="20">
        <f t="shared" si="0"/>
        <v>0</v>
      </c>
      <c r="G23" s="22">
        <f>M3*R13</f>
        <v>0</v>
      </c>
      <c r="H23" s="23"/>
      <c r="I23" s="14"/>
      <c r="J23" s="14">
        <f t="shared" si="1"/>
        <v>0</v>
      </c>
      <c r="K23" s="22">
        <f t="shared" si="2"/>
        <v>0</v>
      </c>
      <c r="L23" s="20">
        <f t="shared" si="3"/>
        <v>0</v>
      </c>
      <c r="M23" s="20"/>
      <c r="N23" s="42"/>
      <c r="O23" s="20">
        <f t="shared" si="4"/>
        <v>0</v>
      </c>
      <c r="P23" s="51"/>
      <c r="Q23" s="20">
        <f t="shared" si="5"/>
        <v>0</v>
      </c>
      <c r="R23" s="51">
        <v>119</v>
      </c>
      <c r="S23" s="20">
        <f t="shared" si="6"/>
        <v>0</v>
      </c>
      <c r="T23" s="20">
        <f t="shared" si="7"/>
        <v>0</v>
      </c>
      <c r="U23" s="63">
        <f t="shared" si="8"/>
        <v>0</v>
      </c>
      <c r="V23" s="25"/>
    </row>
    <row r="24" spans="1:22" ht="14.5" x14ac:dyDescent="0.35">
      <c r="A24" s="9"/>
      <c r="B24" s="9" t="s">
        <v>2254</v>
      </c>
      <c r="C24" s="9" t="s">
        <v>3775</v>
      </c>
      <c r="D24" s="9" t="s">
        <v>3776</v>
      </c>
      <c r="E24" s="14"/>
      <c r="F24" s="20">
        <f t="shared" si="0"/>
        <v>0</v>
      </c>
      <c r="G24" s="20"/>
      <c r="H24" s="23"/>
      <c r="I24" s="14"/>
      <c r="J24" s="14">
        <f t="shared" si="1"/>
        <v>0</v>
      </c>
      <c r="K24" s="22">
        <f t="shared" si="2"/>
        <v>0</v>
      </c>
      <c r="L24" s="20">
        <f t="shared" si="3"/>
        <v>0</v>
      </c>
      <c r="M24" s="20"/>
      <c r="N24" s="42"/>
      <c r="O24" s="20">
        <f t="shared" si="4"/>
        <v>0</v>
      </c>
      <c r="P24" s="51"/>
      <c r="Q24" s="20">
        <f t="shared" si="5"/>
        <v>0</v>
      </c>
      <c r="R24" s="51">
        <v>37</v>
      </c>
      <c r="S24" s="20">
        <f t="shared" si="6"/>
        <v>0</v>
      </c>
      <c r="T24" s="20">
        <f t="shared" si="7"/>
        <v>0</v>
      </c>
      <c r="U24" s="63">
        <f t="shared" si="8"/>
        <v>0</v>
      </c>
      <c r="V24" s="25"/>
    </row>
    <row r="25" spans="1:22" ht="14.5" x14ac:dyDescent="0.35">
      <c r="A25" s="9"/>
      <c r="B25" s="9" t="s">
        <v>3777</v>
      </c>
      <c r="C25" s="9" t="s">
        <v>3765</v>
      </c>
      <c r="D25" s="9"/>
      <c r="E25" s="14"/>
      <c r="F25" s="20">
        <f t="shared" si="0"/>
        <v>0</v>
      </c>
      <c r="G25" s="20"/>
      <c r="H25" s="20"/>
      <c r="I25" s="14"/>
      <c r="J25" s="14"/>
      <c r="K25" s="22">
        <f t="shared" si="2"/>
        <v>0</v>
      </c>
      <c r="L25" s="20">
        <f t="shared" si="3"/>
        <v>0</v>
      </c>
      <c r="M25" s="20">
        <f t="shared" ref="M25:M33" si="9">Q2*I25</f>
        <v>0</v>
      </c>
      <c r="N25" s="42"/>
      <c r="O25" s="20"/>
      <c r="P25" s="51"/>
      <c r="Q25" s="20"/>
      <c r="R25" s="51"/>
      <c r="S25" s="20"/>
      <c r="T25" s="20"/>
      <c r="U25" s="63"/>
      <c r="V25" s="25"/>
    </row>
    <row r="26" spans="1:22" ht="14.5" x14ac:dyDescent="0.35">
      <c r="A26" s="9"/>
      <c r="B26" s="9" t="s">
        <v>3777</v>
      </c>
      <c r="C26" s="9" t="s">
        <v>3778</v>
      </c>
      <c r="D26" s="9"/>
      <c r="E26" s="14"/>
      <c r="F26" s="20">
        <f t="shared" si="0"/>
        <v>0</v>
      </c>
      <c r="G26" s="20"/>
      <c r="H26" s="20"/>
      <c r="I26" s="14"/>
      <c r="J26" s="14"/>
      <c r="K26" s="22">
        <f t="shared" si="2"/>
        <v>0</v>
      </c>
      <c r="L26" s="20">
        <f t="shared" si="3"/>
        <v>0</v>
      </c>
      <c r="M26" s="20">
        <f t="shared" si="9"/>
        <v>0</v>
      </c>
      <c r="N26" s="42"/>
      <c r="O26" s="20"/>
      <c r="P26" s="51"/>
      <c r="Q26" s="20"/>
      <c r="R26" s="51"/>
      <c r="S26" s="20"/>
      <c r="T26" s="20"/>
      <c r="U26" s="63"/>
      <c r="V26" s="25"/>
    </row>
    <row r="27" spans="1:22" ht="14.5" x14ac:dyDescent="0.35">
      <c r="A27" s="9"/>
      <c r="B27" s="9" t="s">
        <v>3777</v>
      </c>
      <c r="C27" s="9" t="s">
        <v>3779</v>
      </c>
      <c r="D27" s="9"/>
      <c r="E27" s="14"/>
      <c r="F27" s="20">
        <f t="shared" si="0"/>
        <v>0</v>
      </c>
      <c r="G27" s="20"/>
      <c r="H27" s="20"/>
      <c r="I27" s="14"/>
      <c r="J27" s="14"/>
      <c r="K27" s="22">
        <f t="shared" si="2"/>
        <v>0</v>
      </c>
      <c r="L27" s="20">
        <f t="shared" si="3"/>
        <v>0</v>
      </c>
      <c r="M27" s="20">
        <f t="shared" si="9"/>
        <v>0</v>
      </c>
      <c r="N27" s="42"/>
      <c r="O27" s="20"/>
      <c r="P27" s="51"/>
      <c r="Q27" s="20"/>
      <c r="R27" s="51"/>
      <c r="S27" s="20"/>
      <c r="T27" s="20"/>
      <c r="U27" s="63"/>
      <c r="V27" s="25"/>
    </row>
    <row r="28" spans="1:22" ht="14.5" x14ac:dyDescent="0.35">
      <c r="A28" s="9"/>
      <c r="B28" s="9" t="s">
        <v>3346</v>
      </c>
      <c r="C28" s="9" t="s">
        <v>3765</v>
      </c>
      <c r="D28" s="9"/>
      <c r="E28" s="14"/>
      <c r="F28" s="20">
        <f t="shared" si="0"/>
        <v>0</v>
      </c>
      <c r="G28" s="20"/>
      <c r="H28" s="20"/>
      <c r="I28" s="14"/>
      <c r="J28" s="14"/>
      <c r="K28" s="22">
        <f t="shared" si="2"/>
        <v>0</v>
      </c>
      <c r="L28" s="20">
        <f t="shared" si="3"/>
        <v>0</v>
      </c>
      <c r="M28" s="20">
        <f t="shared" si="9"/>
        <v>0</v>
      </c>
      <c r="N28" s="42"/>
      <c r="O28" s="20"/>
      <c r="P28" s="51"/>
      <c r="Q28" s="20"/>
      <c r="R28" s="51"/>
      <c r="S28" s="20"/>
      <c r="T28" s="20"/>
      <c r="U28" s="63"/>
      <c r="V28" s="25"/>
    </row>
    <row r="29" spans="1:22" ht="14.5" x14ac:dyDescent="0.35">
      <c r="A29" s="9"/>
      <c r="B29" s="9" t="s">
        <v>3346</v>
      </c>
      <c r="C29" s="9" t="s">
        <v>3778</v>
      </c>
      <c r="D29" s="9"/>
      <c r="E29" s="14"/>
      <c r="F29" s="20">
        <f t="shared" si="0"/>
        <v>0</v>
      </c>
      <c r="G29" s="20"/>
      <c r="H29" s="20"/>
      <c r="I29" s="14"/>
      <c r="J29" s="14"/>
      <c r="K29" s="22">
        <f t="shared" si="2"/>
        <v>0</v>
      </c>
      <c r="L29" s="20">
        <f t="shared" si="3"/>
        <v>0</v>
      </c>
      <c r="M29" s="20">
        <f t="shared" si="9"/>
        <v>0</v>
      </c>
      <c r="N29" s="42"/>
      <c r="O29" s="20"/>
      <c r="P29" s="51"/>
      <c r="Q29" s="20"/>
      <c r="R29" s="51"/>
      <c r="S29" s="20"/>
      <c r="T29" s="20"/>
      <c r="U29" s="63"/>
      <c r="V29" s="25"/>
    </row>
    <row r="30" spans="1:22" ht="14.5" x14ac:dyDescent="0.35">
      <c r="A30" s="9"/>
      <c r="B30" s="9" t="s">
        <v>3346</v>
      </c>
      <c r="C30" s="9" t="s">
        <v>3779</v>
      </c>
      <c r="D30" s="9"/>
      <c r="E30" s="14"/>
      <c r="F30" s="20">
        <f t="shared" si="0"/>
        <v>0</v>
      </c>
      <c r="G30" s="20"/>
      <c r="H30" s="20"/>
      <c r="I30" s="14"/>
      <c r="J30" s="14"/>
      <c r="K30" s="22">
        <f t="shared" si="2"/>
        <v>0</v>
      </c>
      <c r="L30" s="20">
        <f t="shared" si="3"/>
        <v>0</v>
      </c>
      <c r="M30" s="20">
        <f t="shared" si="9"/>
        <v>0</v>
      </c>
      <c r="N30" s="42"/>
      <c r="O30" s="20"/>
      <c r="P30" s="51"/>
      <c r="Q30" s="20"/>
      <c r="R30" s="51"/>
      <c r="S30" s="20"/>
      <c r="T30" s="20"/>
      <c r="U30" s="63"/>
      <c r="V30" s="25"/>
    </row>
    <row r="31" spans="1:22" ht="14.5" x14ac:dyDescent="0.35">
      <c r="A31" s="9"/>
      <c r="B31" s="9" t="s">
        <v>3780</v>
      </c>
      <c r="C31" s="9" t="s">
        <v>3765</v>
      </c>
      <c r="D31" s="9"/>
      <c r="E31" s="14"/>
      <c r="F31" s="20">
        <f t="shared" si="0"/>
        <v>0</v>
      </c>
      <c r="G31" s="20"/>
      <c r="H31" s="20"/>
      <c r="I31" s="14"/>
      <c r="J31" s="14"/>
      <c r="K31" s="22">
        <f t="shared" si="2"/>
        <v>0</v>
      </c>
      <c r="L31" s="20">
        <f t="shared" si="3"/>
        <v>0</v>
      </c>
      <c r="M31" s="20">
        <f t="shared" si="9"/>
        <v>0</v>
      </c>
      <c r="N31" s="42"/>
      <c r="O31" s="20"/>
      <c r="P31" s="51"/>
      <c r="Q31" s="20"/>
      <c r="R31" s="51"/>
      <c r="S31" s="20"/>
      <c r="T31" s="20"/>
      <c r="U31" s="63"/>
      <c r="V31" s="25"/>
    </row>
    <row r="32" spans="1:22" ht="14.5" x14ac:dyDescent="0.35">
      <c r="A32" s="9"/>
      <c r="B32" s="9" t="s">
        <v>3780</v>
      </c>
      <c r="C32" s="9" t="s">
        <v>3778</v>
      </c>
      <c r="D32" s="9"/>
      <c r="E32" s="14"/>
      <c r="F32" s="20">
        <f t="shared" si="0"/>
        <v>0</v>
      </c>
      <c r="G32" s="20"/>
      <c r="H32" s="20"/>
      <c r="I32" s="14"/>
      <c r="J32" s="14"/>
      <c r="K32" s="22">
        <f t="shared" si="2"/>
        <v>0</v>
      </c>
      <c r="L32" s="20">
        <f t="shared" si="3"/>
        <v>0</v>
      </c>
      <c r="M32" s="20">
        <f t="shared" si="9"/>
        <v>0</v>
      </c>
      <c r="N32" s="42"/>
      <c r="O32" s="20"/>
      <c r="P32" s="51"/>
      <c r="Q32" s="20"/>
      <c r="R32" s="51"/>
      <c r="S32" s="20"/>
      <c r="T32" s="20"/>
      <c r="U32" s="63"/>
      <c r="V32" s="25"/>
    </row>
    <row r="33" spans="1:22" ht="14.5" x14ac:dyDescent="0.35">
      <c r="A33" s="9"/>
      <c r="B33" s="9" t="s">
        <v>3780</v>
      </c>
      <c r="C33" s="9" t="s">
        <v>3779</v>
      </c>
      <c r="D33" s="9"/>
      <c r="E33" s="14"/>
      <c r="F33" s="20">
        <f t="shared" si="0"/>
        <v>0</v>
      </c>
      <c r="G33" s="20"/>
      <c r="H33" s="20"/>
      <c r="I33" s="14"/>
      <c r="J33" s="14"/>
      <c r="K33" s="22">
        <f t="shared" si="2"/>
        <v>0</v>
      </c>
      <c r="L33" s="20">
        <f t="shared" si="3"/>
        <v>0</v>
      </c>
      <c r="M33" s="20">
        <f t="shared" si="9"/>
        <v>0</v>
      </c>
      <c r="N33" s="42"/>
      <c r="O33" s="20"/>
      <c r="P33" s="51"/>
      <c r="Q33" s="20"/>
      <c r="R33" s="51"/>
      <c r="S33" s="20"/>
      <c r="T33" s="20"/>
      <c r="U33" s="63"/>
      <c r="V33" s="25"/>
    </row>
    <row r="34" spans="1:22" ht="14.5" x14ac:dyDescent="0.35">
      <c r="A34" s="10" t="s">
        <v>3781</v>
      </c>
      <c r="B34" s="10"/>
      <c r="C34" s="10"/>
      <c r="D34" s="10"/>
      <c r="E34" s="15"/>
      <c r="F34" s="21"/>
      <c r="G34" s="21"/>
      <c r="H34" s="21"/>
      <c r="I34" s="26">
        <f t="shared" ref="I34:T34" si="10">SUM(I15:I33)</f>
        <v>2.5</v>
      </c>
      <c r="J34" s="26">
        <f t="shared" si="10"/>
        <v>0</v>
      </c>
      <c r="K34" s="26">
        <f t="shared" si="10"/>
        <v>20</v>
      </c>
      <c r="L34" s="26">
        <f t="shared" si="10"/>
        <v>4000</v>
      </c>
      <c r="M34" s="26">
        <f t="shared" si="10"/>
        <v>0</v>
      </c>
      <c r="N34" s="26">
        <f t="shared" si="10"/>
        <v>0</v>
      </c>
      <c r="O34" s="26">
        <f t="shared" si="10"/>
        <v>4000</v>
      </c>
      <c r="P34" s="26">
        <f t="shared" si="10"/>
        <v>171</v>
      </c>
      <c r="Q34" s="26">
        <f t="shared" si="10"/>
        <v>3420</v>
      </c>
      <c r="R34" s="26">
        <f t="shared" si="10"/>
        <v>1997</v>
      </c>
      <c r="S34" s="26">
        <f t="shared" si="10"/>
        <v>3300</v>
      </c>
      <c r="T34" s="26">
        <f t="shared" si="10"/>
        <v>580</v>
      </c>
      <c r="U34" s="64"/>
      <c r="V34" s="25"/>
    </row>
    <row r="35" spans="1:22" x14ac:dyDescent="0.3">
      <c r="I35" s="25"/>
      <c r="J35" s="25"/>
      <c r="K35" s="32"/>
      <c r="L35" s="25"/>
      <c r="M35" s="25"/>
      <c r="N35" s="25"/>
      <c r="P35" s="25"/>
      <c r="Q35" s="25"/>
      <c r="T35" s="32"/>
      <c r="U35" s="25"/>
      <c r="V35" s="25"/>
    </row>
    <row r="36" spans="1:22" x14ac:dyDescent="0.3">
      <c r="Q36" s="25"/>
    </row>
    <row r="37" spans="1:22" ht="14.5" x14ac:dyDescent="0.35">
      <c r="L37" s="5" t="s">
        <v>3782</v>
      </c>
      <c r="M37" s="5" t="s">
        <v>3783</v>
      </c>
      <c r="P37" s="52"/>
      <c r="Q37" s="25"/>
      <c r="S37" s="62"/>
    </row>
    <row r="38" spans="1:22" x14ac:dyDescent="0.3">
      <c r="K38" s="2" t="s">
        <v>3755</v>
      </c>
      <c r="L38" s="37">
        <f>SUM(L33:L33)</f>
        <v>0</v>
      </c>
      <c r="M38" s="37">
        <f>L38/1.13</f>
        <v>0</v>
      </c>
      <c r="P38" s="53"/>
      <c r="Q38" s="25"/>
    </row>
    <row r="39" spans="1:22" x14ac:dyDescent="0.3">
      <c r="K39" t="s">
        <v>3784</v>
      </c>
      <c r="L39" s="37">
        <f>M34</f>
        <v>0</v>
      </c>
      <c r="M39" s="37">
        <f>L39/1.13</f>
        <v>0</v>
      </c>
      <c r="Q39" s="25"/>
    </row>
    <row r="40" spans="1:22" x14ac:dyDescent="0.3">
      <c r="K40" t="s">
        <v>3785</v>
      </c>
      <c r="L40" s="37">
        <f>L38-L39</f>
        <v>0</v>
      </c>
      <c r="M40" s="37">
        <f>L40/1.13</f>
        <v>0</v>
      </c>
      <c r="Q40" s="25"/>
    </row>
    <row r="41" spans="1:22" x14ac:dyDescent="0.3">
      <c r="K41" t="s">
        <v>3786</v>
      </c>
      <c r="L41" s="37">
        <f>L40/4</f>
        <v>0</v>
      </c>
      <c r="M41" s="37">
        <f>L41/1.13</f>
        <v>0</v>
      </c>
    </row>
  </sheetData>
  <customSheetViews>
    <customSheetView guid="{204DF4F8-C7BD-4036-B59C-DF98FCAB1777}">
      <selection activeCell="A2" sqref="A2"/>
      <pageMargins left="0" right="0" top="0" bottom="0" header="0" footer="0"/>
      <pageSetup paperSize="8" orientation="portrait" r:id="rId1"/>
    </customSheetView>
  </customSheetViews>
  <mergeCells count="8">
    <mergeCell ref="A8:E8"/>
    <mergeCell ref="A9:E9"/>
    <mergeCell ref="A10:E10"/>
    <mergeCell ref="A11:E11"/>
    <mergeCell ref="A2:E2"/>
    <mergeCell ref="A3:E3"/>
    <mergeCell ref="A4:E4"/>
    <mergeCell ref="A7:E7"/>
  </mergeCells>
  <pageMargins left="0.7" right="0.7" top="0.78740157499999996" bottom="0.78740157499999996" header="0.3" footer="0.3"/>
  <pageSetup paperSize="8"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F35AC-93BD-4F37-9283-A8B134BF206F}">
  <sheetPr codeName="Tabelle14"/>
  <dimension ref="A1:G14"/>
  <sheetViews>
    <sheetView workbookViewId="0">
      <selection activeCell="D24" sqref="D24"/>
    </sheetView>
  </sheetViews>
  <sheetFormatPr defaultColWidth="11.3984375" defaultRowHeight="13" x14ac:dyDescent="0.3"/>
  <cols>
    <col min="1" max="1" width="36.8984375" customWidth="1"/>
    <col min="2" max="2" width="9.09765625"/>
    <col min="3" max="3" width="33" customWidth="1"/>
  </cols>
  <sheetData>
    <row r="1" spans="1:7" ht="25" x14ac:dyDescent="0.3">
      <c r="A1" s="65" t="s">
        <v>3787</v>
      </c>
      <c r="B1" s="66" t="s">
        <v>2303</v>
      </c>
      <c r="C1" s="67" t="s">
        <v>3788</v>
      </c>
      <c r="D1" s="68" t="s">
        <v>2303</v>
      </c>
      <c r="E1" t="s">
        <v>3789</v>
      </c>
    </row>
    <row r="2" spans="1:7" x14ac:dyDescent="0.3">
      <c r="A2" s="69" t="s">
        <v>3790</v>
      </c>
      <c r="B2" s="70">
        <v>621</v>
      </c>
      <c r="C2" s="71" t="s">
        <v>3790</v>
      </c>
      <c r="D2" s="72">
        <v>394</v>
      </c>
      <c r="E2">
        <f>B2*8</f>
        <v>4968</v>
      </c>
    </row>
    <row r="3" spans="1:7" x14ac:dyDescent="0.3">
      <c r="A3" s="69" t="s">
        <v>3791</v>
      </c>
      <c r="B3" s="70">
        <v>496</v>
      </c>
      <c r="C3" s="71" t="s">
        <v>3791</v>
      </c>
      <c r="D3" s="72">
        <v>315</v>
      </c>
      <c r="E3">
        <f t="shared" ref="E3:E14" si="0">B3*8</f>
        <v>3968</v>
      </c>
      <c r="G3">
        <v>4000</v>
      </c>
    </row>
    <row r="4" spans="1:7" x14ac:dyDescent="0.3">
      <c r="A4" s="69" t="s">
        <v>3792</v>
      </c>
      <c r="B4" s="73">
        <v>413</v>
      </c>
      <c r="C4" s="71" t="s">
        <v>3792</v>
      </c>
      <c r="D4" s="72">
        <v>263</v>
      </c>
      <c r="E4">
        <f t="shared" si="0"/>
        <v>3304</v>
      </c>
    </row>
    <row r="5" spans="1:7" x14ac:dyDescent="0.3">
      <c r="A5" s="69" t="s">
        <v>3793</v>
      </c>
      <c r="B5" s="73">
        <v>336</v>
      </c>
      <c r="C5" s="71" t="s">
        <v>3793</v>
      </c>
      <c r="D5" s="72">
        <v>251</v>
      </c>
      <c r="E5">
        <f t="shared" si="0"/>
        <v>2688</v>
      </c>
    </row>
    <row r="6" spans="1:7" x14ac:dyDescent="0.3">
      <c r="A6" s="69" t="s">
        <v>3794</v>
      </c>
      <c r="B6" s="73">
        <v>284</v>
      </c>
      <c r="C6" s="71" t="s">
        <v>3794</v>
      </c>
      <c r="D6" s="72">
        <v>201</v>
      </c>
      <c r="E6">
        <f t="shared" si="0"/>
        <v>2272</v>
      </c>
    </row>
    <row r="7" spans="1:7" x14ac:dyDescent="0.3">
      <c r="A7" s="69" t="s">
        <v>3795</v>
      </c>
      <c r="B7" s="73">
        <v>253</v>
      </c>
      <c r="C7" s="71" t="s">
        <v>3795</v>
      </c>
      <c r="D7" s="72">
        <v>134</v>
      </c>
      <c r="E7">
        <f t="shared" si="0"/>
        <v>2024</v>
      </c>
      <c r="G7">
        <v>2200</v>
      </c>
    </row>
    <row r="8" spans="1:7" x14ac:dyDescent="0.3">
      <c r="A8" s="69" t="s">
        <v>3796</v>
      </c>
      <c r="B8" s="73">
        <v>209</v>
      </c>
      <c r="C8" s="71" t="s">
        <v>3796</v>
      </c>
      <c r="D8" s="72">
        <v>97</v>
      </c>
      <c r="E8">
        <f t="shared" si="0"/>
        <v>1672</v>
      </c>
      <c r="G8">
        <v>1650</v>
      </c>
    </row>
    <row r="9" spans="1:7" x14ac:dyDescent="0.3">
      <c r="A9" s="69" t="s">
        <v>3797</v>
      </c>
      <c r="B9" s="70">
        <v>171</v>
      </c>
      <c r="C9" s="71" t="s">
        <v>3797</v>
      </c>
      <c r="D9" s="72">
        <v>74</v>
      </c>
      <c r="E9">
        <f t="shared" si="0"/>
        <v>1368</v>
      </c>
    </row>
    <row r="10" spans="1:7" x14ac:dyDescent="0.3">
      <c r="A10" s="69" t="s">
        <v>3798</v>
      </c>
      <c r="B10" s="73">
        <v>165</v>
      </c>
      <c r="C10" s="71" t="s">
        <v>3798</v>
      </c>
      <c r="D10" s="72">
        <v>68</v>
      </c>
      <c r="E10">
        <f t="shared" si="0"/>
        <v>1320</v>
      </c>
      <c r="G10">
        <v>1300</v>
      </c>
    </row>
    <row r="11" spans="1:7" x14ac:dyDescent="0.3">
      <c r="A11" s="69" t="s">
        <v>3799</v>
      </c>
      <c r="B11" s="73">
        <v>151</v>
      </c>
      <c r="C11" s="71" t="s">
        <v>3799</v>
      </c>
      <c r="D11" s="72">
        <v>65</v>
      </c>
      <c r="E11">
        <f t="shared" si="0"/>
        <v>1208</v>
      </c>
    </row>
    <row r="12" spans="1:7" x14ac:dyDescent="0.3">
      <c r="A12" s="69" t="s">
        <v>3800</v>
      </c>
      <c r="B12" s="73">
        <v>98</v>
      </c>
      <c r="C12" s="71" t="s">
        <v>3800</v>
      </c>
      <c r="D12" s="72">
        <v>42</v>
      </c>
      <c r="E12">
        <f t="shared" si="0"/>
        <v>784</v>
      </c>
    </row>
    <row r="13" spans="1:7" x14ac:dyDescent="0.3">
      <c r="A13" s="74" t="s">
        <v>3801</v>
      </c>
      <c r="B13" s="75">
        <v>119</v>
      </c>
      <c r="C13" s="76" t="s">
        <v>3801</v>
      </c>
      <c r="D13" s="77">
        <v>52</v>
      </c>
      <c r="E13">
        <f t="shared" si="0"/>
        <v>952</v>
      </c>
      <c r="G13">
        <v>950</v>
      </c>
    </row>
    <row r="14" spans="1:7" x14ac:dyDescent="0.3">
      <c r="A14" s="69" t="s">
        <v>3802</v>
      </c>
      <c r="B14" s="73">
        <v>37</v>
      </c>
      <c r="D14" s="72">
        <v>25</v>
      </c>
      <c r="E14">
        <f t="shared" si="0"/>
        <v>296</v>
      </c>
    </row>
  </sheetData>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2928B-3E2B-4E57-AAE9-2DB8E62FFF53}">
  <sheetPr codeName="Tabelle15"/>
  <dimension ref="A2:T19"/>
  <sheetViews>
    <sheetView workbookViewId="0">
      <selection activeCell="A11" sqref="A11"/>
    </sheetView>
  </sheetViews>
  <sheetFormatPr defaultColWidth="9.09765625" defaultRowHeight="13" x14ac:dyDescent="0.3"/>
  <cols>
    <col min="1" max="1" width="28.8984375" customWidth="1"/>
    <col min="2" max="2" width="36.59765625" bestFit="1" customWidth="1"/>
    <col min="3" max="3" width="22.8984375" bestFit="1" customWidth="1"/>
    <col min="4" max="4" width="29.8984375" customWidth="1"/>
    <col min="5" max="5" width="23.69921875" bestFit="1" customWidth="1"/>
    <col min="6" max="6" width="11.09765625" customWidth="1"/>
    <col min="8" max="8" width="24.09765625" bestFit="1" customWidth="1"/>
    <col min="10" max="10" width="14.296875" bestFit="1" customWidth="1"/>
    <col min="12" max="12" width="20.3984375" customWidth="1"/>
    <col min="14" max="14" width="12.3984375" bestFit="1" customWidth="1"/>
    <col min="15" max="15" width="14" customWidth="1"/>
    <col min="16" max="16" width="13.09765625" customWidth="1"/>
  </cols>
  <sheetData>
    <row r="2" spans="1:16" s="80" customFormat="1" x14ac:dyDescent="0.3">
      <c r="A2" s="80" t="s">
        <v>51</v>
      </c>
      <c r="B2" s="80" t="s">
        <v>3803</v>
      </c>
      <c r="C2" s="80" t="s">
        <v>73</v>
      </c>
      <c r="D2" s="80" t="s">
        <v>75</v>
      </c>
      <c r="E2" s="80" t="s">
        <v>76</v>
      </c>
      <c r="F2" s="91" t="s">
        <v>3804</v>
      </c>
      <c r="G2" s="91" t="s">
        <v>3805</v>
      </c>
      <c r="H2" s="80" t="s">
        <v>3806</v>
      </c>
      <c r="I2" s="80" t="s">
        <v>2743</v>
      </c>
      <c r="J2" s="80" t="s">
        <v>3807</v>
      </c>
      <c r="K2" s="80" t="s">
        <v>3808</v>
      </c>
      <c r="L2" s="91" t="s">
        <v>60</v>
      </c>
      <c r="M2" s="91" t="s">
        <v>61</v>
      </c>
      <c r="N2" s="80" t="s">
        <v>3809</v>
      </c>
      <c r="O2" s="80" t="s">
        <v>54</v>
      </c>
      <c r="P2" s="80" t="s">
        <v>66</v>
      </c>
    </row>
    <row r="3" spans="1:16" x14ac:dyDescent="0.3">
      <c r="A3" s="89" t="s">
        <v>102</v>
      </c>
      <c r="B3" t="s">
        <v>1293</v>
      </c>
      <c r="C3" t="s">
        <v>1293</v>
      </c>
      <c r="D3" t="s">
        <v>1328</v>
      </c>
      <c r="E3" t="s">
        <v>1293</v>
      </c>
      <c r="F3" s="92" t="s">
        <v>3810</v>
      </c>
      <c r="G3" s="92"/>
      <c r="H3" t="s">
        <v>1348</v>
      </c>
      <c r="I3" t="s">
        <v>2748</v>
      </c>
      <c r="J3" t="s">
        <v>2746</v>
      </c>
      <c r="K3" t="s">
        <v>125</v>
      </c>
      <c r="N3" t="s">
        <v>722</v>
      </c>
      <c r="O3" t="s">
        <v>754</v>
      </c>
      <c r="P3" t="s">
        <v>117</v>
      </c>
    </row>
    <row r="4" spans="1:16" x14ac:dyDescent="0.3">
      <c r="A4" s="89" t="s">
        <v>3703</v>
      </c>
      <c r="B4" t="s">
        <v>774</v>
      </c>
      <c r="C4" t="s">
        <v>774</v>
      </c>
      <c r="D4" t="s">
        <v>1132</v>
      </c>
      <c r="E4" t="s">
        <v>1294</v>
      </c>
      <c r="F4" t="s">
        <v>3811</v>
      </c>
      <c r="H4" t="s">
        <v>1844</v>
      </c>
      <c r="I4" t="s">
        <v>3812</v>
      </c>
      <c r="J4" t="s">
        <v>2758</v>
      </c>
      <c r="K4" t="s">
        <v>451</v>
      </c>
      <c r="N4" t="s">
        <v>770</v>
      </c>
      <c r="O4" t="s">
        <v>839</v>
      </c>
      <c r="P4" t="s">
        <v>522</v>
      </c>
    </row>
    <row r="5" spans="1:16" x14ac:dyDescent="0.3">
      <c r="A5" s="89" t="s">
        <v>106</v>
      </c>
      <c r="B5" t="s">
        <v>3813</v>
      </c>
      <c r="C5" t="s">
        <v>3814</v>
      </c>
      <c r="D5" t="s">
        <v>945</v>
      </c>
      <c r="E5" t="s">
        <v>946</v>
      </c>
      <c r="H5" t="s">
        <v>3815</v>
      </c>
      <c r="I5" t="s">
        <v>2754</v>
      </c>
      <c r="K5" t="s">
        <v>119</v>
      </c>
      <c r="O5" t="s">
        <v>864</v>
      </c>
      <c r="P5" t="s">
        <v>1312</v>
      </c>
    </row>
    <row r="6" spans="1:16" x14ac:dyDescent="0.3">
      <c r="A6" s="89" t="s">
        <v>97</v>
      </c>
      <c r="B6" t="s">
        <v>3816</v>
      </c>
      <c r="C6" t="s">
        <v>1475</v>
      </c>
      <c r="D6" t="s">
        <v>1375</v>
      </c>
      <c r="E6" t="s">
        <v>3817</v>
      </c>
      <c r="H6" t="s">
        <v>3818</v>
      </c>
      <c r="K6" t="s">
        <v>103</v>
      </c>
      <c r="O6" t="s">
        <v>1263</v>
      </c>
      <c r="P6" t="s">
        <v>848</v>
      </c>
    </row>
    <row r="7" spans="1:16" x14ac:dyDescent="0.3">
      <c r="A7" s="89" t="s">
        <v>90</v>
      </c>
      <c r="B7" t="s">
        <v>3819</v>
      </c>
      <c r="C7" t="s">
        <v>3820</v>
      </c>
      <c r="D7" t="s">
        <v>1392</v>
      </c>
      <c r="E7" t="s">
        <v>849</v>
      </c>
      <c r="H7" t="s">
        <v>1476</v>
      </c>
      <c r="P7" t="s">
        <v>1239</v>
      </c>
    </row>
    <row r="8" spans="1:16" x14ac:dyDescent="0.3">
      <c r="A8" s="89" t="s">
        <v>148</v>
      </c>
      <c r="B8" t="s">
        <v>3821</v>
      </c>
      <c r="C8" t="s">
        <v>3822</v>
      </c>
      <c r="E8" t="s">
        <v>1957</v>
      </c>
      <c r="P8" t="s">
        <v>3823</v>
      </c>
    </row>
    <row r="9" spans="1:16" x14ac:dyDescent="0.3">
      <c r="A9" s="89" t="s">
        <v>279</v>
      </c>
      <c r="B9" t="s">
        <v>3824</v>
      </c>
      <c r="C9" t="s">
        <v>1712</v>
      </c>
      <c r="E9" t="s">
        <v>1676</v>
      </c>
      <c r="P9" t="s">
        <v>3825</v>
      </c>
    </row>
    <row r="10" spans="1:16" x14ac:dyDescent="0.3">
      <c r="A10" s="89" t="s">
        <v>274</v>
      </c>
      <c r="B10" t="s">
        <v>3826</v>
      </c>
      <c r="P10" t="s">
        <v>163</v>
      </c>
    </row>
    <row r="11" spans="1:16" x14ac:dyDescent="0.3">
      <c r="A11" s="89" t="s">
        <v>341</v>
      </c>
    </row>
    <row r="12" spans="1:16" x14ac:dyDescent="0.3">
      <c r="A12" s="89" t="s">
        <v>302</v>
      </c>
    </row>
    <row r="13" spans="1:16" x14ac:dyDescent="0.3">
      <c r="A13" s="89" t="s">
        <v>1441</v>
      </c>
    </row>
    <row r="14" spans="1:16" x14ac:dyDescent="0.3">
      <c r="A14" s="89" t="s">
        <v>411</v>
      </c>
    </row>
    <row r="15" spans="1:16" x14ac:dyDescent="0.3">
      <c r="A15" s="89" t="s">
        <v>122</v>
      </c>
    </row>
    <row r="19" spans="20:20" x14ac:dyDescent="0.3">
      <c r="T19">
        <v>94</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453CF-A2A3-43E5-A655-EFBCE1A5D31B}">
  <sheetPr codeName="Tabelle16"/>
  <dimension ref="A1:B35"/>
  <sheetViews>
    <sheetView workbookViewId="0">
      <selection activeCell="C22" sqref="C22"/>
    </sheetView>
  </sheetViews>
  <sheetFormatPr defaultColWidth="11.3984375" defaultRowHeight="13" x14ac:dyDescent="0.3"/>
  <cols>
    <col min="1" max="1" width="39.296875" bestFit="1" customWidth="1"/>
    <col min="2" max="2" width="20.69921875" bestFit="1" customWidth="1"/>
  </cols>
  <sheetData>
    <row r="1" spans="1:2" x14ac:dyDescent="0.3">
      <c r="A1" s="1" t="s">
        <v>3648</v>
      </c>
      <c r="B1" t="s">
        <v>3827</v>
      </c>
    </row>
    <row r="2" spans="1:2" x14ac:dyDescent="0.3">
      <c r="A2" s="2" t="s">
        <v>2760</v>
      </c>
      <c r="B2">
        <v>1</v>
      </c>
    </row>
    <row r="3" spans="1:2" x14ac:dyDescent="0.3">
      <c r="A3" s="2" t="s">
        <v>2809</v>
      </c>
      <c r="B3">
        <v>1</v>
      </c>
    </row>
    <row r="4" spans="1:2" x14ac:dyDescent="0.3">
      <c r="A4" s="2" t="s">
        <v>2787</v>
      </c>
      <c r="B4">
        <v>1</v>
      </c>
    </row>
    <row r="5" spans="1:2" x14ac:dyDescent="0.3">
      <c r="A5" s="2" t="s">
        <v>2772</v>
      </c>
      <c r="B5">
        <v>1</v>
      </c>
    </row>
    <row r="6" spans="1:2" x14ac:dyDescent="0.3">
      <c r="A6" s="2" t="s">
        <v>2774</v>
      </c>
      <c r="B6">
        <v>1</v>
      </c>
    </row>
    <row r="7" spans="1:2" x14ac:dyDescent="0.3">
      <c r="A7" s="2" t="s">
        <v>2808</v>
      </c>
      <c r="B7">
        <v>1</v>
      </c>
    </row>
    <row r="8" spans="1:2" x14ac:dyDescent="0.3">
      <c r="A8" s="2" t="s">
        <v>2776</v>
      </c>
      <c r="B8">
        <v>1</v>
      </c>
    </row>
    <row r="9" spans="1:2" x14ac:dyDescent="0.3">
      <c r="A9" s="2" t="s">
        <v>2778</v>
      </c>
      <c r="B9">
        <v>1</v>
      </c>
    </row>
    <row r="10" spans="1:2" x14ac:dyDescent="0.3">
      <c r="A10" s="2" t="s">
        <v>2798</v>
      </c>
      <c r="B10">
        <v>1</v>
      </c>
    </row>
    <row r="11" spans="1:2" x14ac:dyDescent="0.3">
      <c r="A11" s="2" t="s">
        <v>2549</v>
      </c>
      <c r="B11">
        <v>1</v>
      </c>
    </row>
    <row r="12" spans="1:2" x14ac:dyDescent="0.3">
      <c r="A12" s="2" t="s">
        <v>2800</v>
      </c>
      <c r="B12">
        <v>1</v>
      </c>
    </row>
    <row r="13" spans="1:2" x14ac:dyDescent="0.3">
      <c r="A13" s="2" t="s">
        <v>2780</v>
      </c>
      <c r="B13">
        <v>1</v>
      </c>
    </row>
    <row r="14" spans="1:2" x14ac:dyDescent="0.3">
      <c r="A14" s="2" t="s">
        <v>2805</v>
      </c>
      <c r="B14">
        <v>1</v>
      </c>
    </row>
    <row r="15" spans="1:2" x14ac:dyDescent="0.3">
      <c r="A15" s="2" t="s">
        <v>2777</v>
      </c>
      <c r="B15">
        <v>1</v>
      </c>
    </row>
    <row r="16" spans="1:2" x14ac:dyDescent="0.3">
      <c r="A16" s="2" t="s">
        <v>2806</v>
      </c>
      <c r="B16">
        <v>1</v>
      </c>
    </row>
    <row r="17" spans="1:2" x14ac:dyDescent="0.3">
      <c r="A17" s="2" t="s">
        <v>2788</v>
      </c>
      <c r="B17">
        <v>2</v>
      </c>
    </row>
    <row r="18" spans="1:2" x14ac:dyDescent="0.3">
      <c r="A18" s="2" t="s">
        <v>2801</v>
      </c>
      <c r="B18">
        <v>2</v>
      </c>
    </row>
    <row r="19" spans="1:2" x14ac:dyDescent="0.3">
      <c r="A19" s="2" t="s">
        <v>2763</v>
      </c>
      <c r="B19">
        <v>2</v>
      </c>
    </row>
    <row r="20" spans="1:2" x14ac:dyDescent="0.3">
      <c r="A20" s="2" t="s">
        <v>1479</v>
      </c>
      <c r="B20">
        <v>3</v>
      </c>
    </row>
    <row r="21" spans="1:2" x14ac:dyDescent="0.3">
      <c r="A21" s="2" t="s">
        <v>2785</v>
      </c>
      <c r="B21">
        <v>4</v>
      </c>
    </row>
    <row r="22" spans="1:2" x14ac:dyDescent="0.3">
      <c r="A22" s="2" t="s">
        <v>2771</v>
      </c>
      <c r="B22">
        <v>4</v>
      </c>
    </row>
    <row r="23" spans="1:2" x14ac:dyDescent="0.3">
      <c r="A23" s="2" t="s">
        <v>2769</v>
      </c>
      <c r="B23">
        <v>4</v>
      </c>
    </row>
    <row r="24" spans="1:2" x14ac:dyDescent="0.3">
      <c r="A24" s="2" t="s">
        <v>2786</v>
      </c>
      <c r="B24">
        <v>4</v>
      </c>
    </row>
    <row r="25" spans="1:2" x14ac:dyDescent="0.3">
      <c r="A25" s="2" t="s">
        <v>2783</v>
      </c>
      <c r="B25">
        <v>4</v>
      </c>
    </row>
    <row r="26" spans="1:2" x14ac:dyDescent="0.3">
      <c r="A26" s="2" t="s">
        <v>2767</v>
      </c>
      <c r="B26">
        <v>4</v>
      </c>
    </row>
    <row r="27" spans="1:2" x14ac:dyDescent="0.3">
      <c r="A27" s="2" t="s">
        <v>2802</v>
      </c>
      <c r="B27">
        <v>4</v>
      </c>
    </row>
    <row r="28" spans="1:2" x14ac:dyDescent="0.3">
      <c r="A28" s="2" t="s">
        <v>2784</v>
      </c>
      <c r="B28">
        <v>4</v>
      </c>
    </row>
    <row r="29" spans="1:2" x14ac:dyDescent="0.3">
      <c r="A29" s="2" t="s">
        <v>2803</v>
      </c>
      <c r="B29">
        <v>4</v>
      </c>
    </row>
    <row r="30" spans="1:2" x14ac:dyDescent="0.3">
      <c r="A30" s="2" t="s">
        <v>2793</v>
      </c>
      <c r="B30">
        <v>4</v>
      </c>
    </row>
    <row r="31" spans="1:2" x14ac:dyDescent="0.3">
      <c r="A31" s="2" t="s">
        <v>2775</v>
      </c>
      <c r="B31">
        <v>4</v>
      </c>
    </row>
    <row r="32" spans="1:2" x14ac:dyDescent="0.3">
      <c r="A32" s="2" t="s">
        <v>2773</v>
      </c>
      <c r="B32">
        <v>5</v>
      </c>
    </row>
    <row r="33" spans="1:2" x14ac:dyDescent="0.3">
      <c r="A33" s="2" t="s">
        <v>2792</v>
      </c>
      <c r="B33">
        <v>7</v>
      </c>
    </row>
    <row r="34" spans="1:2" x14ac:dyDescent="0.3">
      <c r="A34" s="2" t="s">
        <v>2747</v>
      </c>
      <c r="B34">
        <v>7</v>
      </c>
    </row>
    <row r="35" spans="1:2" x14ac:dyDescent="0.3">
      <c r="A35" s="2" t="s">
        <v>2811</v>
      </c>
      <c r="B35">
        <v>87</v>
      </c>
    </row>
  </sheetData>
  <pageMargins left="0.7" right="0.7" top="0.78740157499999996" bottom="0.78740157499999996"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710D4-F1C5-4080-A8D3-E07E657012E0}">
  <sheetPr codeName="Tabelle17"/>
  <dimension ref="B4:B7"/>
  <sheetViews>
    <sheetView workbookViewId="0">
      <selection activeCell="D40" sqref="D40"/>
    </sheetView>
  </sheetViews>
  <sheetFormatPr defaultColWidth="11.3984375" defaultRowHeight="13" x14ac:dyDescent="0.3"/>
  <sheetData>
    <row r="4" spans="2:2" x14ac:dyDescent="0.3">
      <c r="B4" t="s">
        <v>3828</v>
      </c>
    </row>
    <row r="5" spans="2:2" x14ac:dyDescent="0.3">
      <c r="B5" t="s">
        <v>3829</v>
      </c>
    </row>
    <row r="6" spans="2:2" x14ac:dyDescent="0.3">
      <c r="B6" t="s">
        <v>3830</v>
      </c>
    </row>
    <row r="7" spans="2:2" x14ac:dyDescent="0.3">
      <c r="B7" t="s">
        <v>3831</v>
      </c>
    </row>
  </sheetData>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34862-EA4E-4F85-81FA-516EF552461F}">
  <sheetPr codeName="Tabelle18">
    <tabColor rgb="FF00B0F0"/>
  </sheetPr>
  <dimension ref="A1:I52"/>
  <sheetViews>
    <sheetView zoomScale="145" zoomScaleNormal="145" workbookViewId="0">
      <selection activeCell="I25" sqref="I25"/>
    </sheetView>
  </sheetViews>
  <sheetFormatPr defaultColWidth="9.09765625" defaultRowHeight="12" customHeight="1" x14ac:dyDescent="0.3"/>
  <cols>
    <col min="1" max="1" width="4.3984375" style="5" bestFit="1" customWidth="1"/>
    <col min="2" max="2" width="57.8984375" style="103" customWidth="1"/>
    <col min="3" max="4" width="11.59765625" customWidth="1"/>
    <col min="5" max="5" width="16" customWidth="1"/>
    <col min="6" max="6" width="14.09765625" customWidth="1"/>
    <col min="7" max="8" width="11.59765625" customWidth="1"/>
    <col min="9" max="9" width="35.09765625" customWidth="1"/>
  </cols>
  <sheetData>
    <row r="1" spans="1:9" ht="29.5" customHeight="1" x14ac:dyDescent="0.3">
      <c r="B1" s="103" t="s">
        <v>3832</v>
      </c>
      <c r="C1" s="103" t="s">
        <v>3833</v>
      </c>
    </row>
    <row r="2" spans="1:9" ht="12" customHeight="1" x14ac:dyDescent="0.3">
      <c r="C2" s="88" t="s">
        <v>3834</v>
      </c>
    </row>
    <row r="3" spans="1:9" ht="12" customHeight="1" x14ac:dyDescent="0.3">
      <c r="C3" s="88" t="s">
        <v>3835</v>
      </c>
    </row>
    <row r="4" spans="1:9" ht="12" customHeight="1" x14ac:dyDescent="0.3">
      <c r="C4" s="88" t="s">
        <v>3836</v>
      </c>
    </row>
    <row r="5" spans="1:9" ht="12" customHeight="1" x14ac:dyDescent="0.3">
      <c r="C5" s="88" t="s">
        <v>3837</v>
      </c>
    </row>
    <row r="6" spans="1:9" ht="12" customHeight="1" x14ac:dyDescent="0.3">
      <c r="C6" s="88" t="s">
        <v>3838</v>
      </c>
    </row>
    <row r="7" spans="1:9" ht="12" customHeight="1" x14ac:dyDescent="0.3">
      <c r="A7" s="106" t="s">
        <v>0</v>
      </c>
      <c r="B7" s="104" t="s">
        <v>2819</v>
      </c>
      <c r="C7" s="104" t="s">
        <v>3839</v>
      </c>
      <c r="D7" s="104" t="s">
        <v>3840</v>
      </c>
      <c r="E7" s="104" t="s">
        <v>3841</v>
      </c>
      <c r="F7" s="104" t="s">
        <v>3842</v>
      </c>
      <c r="G7" s="104" t="s">
        <v>3843</v>
      </c>
      <c r="H7" s="104" t="s">
        <v>3844</v>
      </c>
      <c r="I7" s="104" t="s">
        <v>62</v>
      </c>
    </row>
    <row r="8" spans="1:9" ht="12" customHeight="1" x14ac:dyDescent="0.3">
      <c r="A8" s="106">
        <v>1</v>
      </c>
      <c r="B8" s="103" t="s">
        <v>3845</v>
      </c>
      <c r="C8" s="105" t="s">
        <v>722</v>
      </c>
      <c r="D8" s="105" t="s">
        <v>722</v>
      </c>
      <c r="E8" s="105" t="s">
        <v>770</v>
      </c>
      <c r="F8" s="105" t="s">
        <v>770</v>
      </c>
      <c r="G8" s="105" t="s">
        <v>770</v>
      </c>
      <c r="H8" s="105" t="s">
        <v>770</v>
      </c>
      <c r="I8" s="105"/>
    </row>
    <row r="9" spans="1:9" ht="12" customHeight="1" x14ac:dyDescent="0.3">
      <c r="A9" s="106">
        <v>2</v>
      </c>
      <c r="B9" s="103" t="s">
        <v>3846</v>
      </c>
      <c r="C9" s="105" t="s">
        <v>770</v>
      </c>
      <c r="D9" s="105" t="s">
        <v>722</v>
      </c>
      <c r="E9" s="105" t="s">
        <v>770</v>
      </c>
      <c r="F9" s="105" t="s">
        <v>770</v>
      </c>
      <c r="G9" s="105" t="s">
        <v>770</v>
      </c>
      <c r="H9" s="105" t="s">
        <v>770</v>
      </c>
      <c r="I9" s="105"/>
    </row>
    <row r="10" spans="1:9" ht="12" customHeight="1" x14ac:dyDescent="0.3">
      <c r="A10" s="106">
        <v>3</v>
      </c>
      <c r="B10" s="103" t="s">
        <v>3847</v>
      </c>
      <c r="C10" s="105" t="s">
        <v>722</v>
      </c>
      <c r="D10" s="105" t="s">
        <v>722</v>
      </c>
      <c r="E10" s="105" t="s">
        <v>770</v>
      </c>
      <c r="F10" s="105" t="s">
        <v>3848</v>
      </c>
      <c r="G10" s="105" t="s">
        <v>722</v>
      </c>
      <c r="H10" s="105" t="s">
        <v>770</v>
      </c>
      <c r="I10" s="105"/>
    </row>
    <row r="11" spans="1:9" ht="12" customHeight="1" x14ac:dyDescent="0.3">
      <c r="A11" s="106">
        <v>4</v>
      </c>
      <c r="B11" s="103" t="s">
        <v>3849</v>
      </c>
      <c r="C11" s="105" t="s">
        <v>722</v>
      </c>
      <c r="D11" s="105" t="s">
        <v>722</v>
      </c>
      <c r="E11" s="105" t="s">
        <v>770</v>
      </c>
      <c r="F11" s="105" t="s">
        <v>770</v>
      </c>
      <c r="G11" s="105" t="s">
        <v>770</v>
      </c>
      <c r="H11" s="105" t="s">
        <v>770</v>
      </c>
      <c r="I11" s="105"/>
    </row>
    <row r="12" spans="1:9" ht="12" customHeight="1" x14ac:dyDescent="0.3">
      <c r="A12" s="106">
        <v>5</v>
      </c>
      <c r="B12" s="103" t="s">
        <v>3850</v>
      </c>
      <c r="C12" s="105" t="s">
        <v>722</v>
      </c>
      <c r="D12" s="105" t="s">
        <v>722</v>
      </c>
      <c r="E12" s="105" t="s">
        <v>722</v>
      </c>
      <c r="F12" s="105" t="s">
        <v>770</v>
      </c>
      <c r="G12" s="105" t="s">
        <v>770</v>
      </c>
      <c r="H12" s="105" t="s">
        <v>770</v>
      </c>
      <c r="I12" s="105"/>
    </row>
    <row r="13" spans="1:9" ht="12" customHeight="1" x14ac:dyDescent="0.3">
      <c r="A13" s="106">
        <v>6</v>
      </c>
      <c r="B13" s="103" t="s">
        <v>3851</v>
      </c>
      <c r="C13" s="105" t="s">
        <v>722</v>
      </c>
      <c r="D13" s="105" t="s">
        <v>770</v>
      </c>
      <c r="E13" s="105" t="s">
        <v>770</v>
      </c>
      <c r="F13" s="105" t="s">
        <v>770</v>
      </c>
      <c r="G13" s="105" t="s">
        <v>770</v>
      </c>
      <c r="H13" s="105" t="s">
        <v>770</v>
      </c>
      <c r="I13" s="105"/>
    </row>
    <row r="14" spans="1:9" ht="12" customHeight="1" x14ac:dyDescent="0.3">
      <c r="A14" s="106">
        <v>7</v>
      </c>
      <c r="B14" s="103" t="s">
        <v>3852</v>
      </c>
      <c r="C14" s="105" t="s">
        <v>722</v>
      </c>
      <c r="D14" s="105" t="s">
        <v>722</v>
      </c>
      <c r="E14" s="105" t="s">
        <v>770</v>
      </c>
      <c r="F14" s="105" t="s">
        <v>770</v>
      </c>
      <c r="G14" s="105" t="s">
        <v>770</v>
      </c>
      <c r="H14" s="105" t="s">
        <v>770</v>
      </c>
      <c r="I14" s="105"/>
    </row>
    <row r="15" spans="1:9" ht="12" customHeight="1" x14ac:dyDescent="0.3">
      <c r="A15" s="106">
        <v>8</v>
      </c>
      <c r="B15" s="103" t="s">
        <v>3853</v>
      </c>
      <c r="C15" s="105" t="s">
        <v>722</v>
      </c>
      <c r="D15" s="105" t="s">
        <v>722</v>
      </c>
      <c r="E15" s="105" t="s">
        <v>770</v>
      </c>
      <c r="F15" s="105" t="s">
        <v>770</v>
      </c>
      <c r="G15" s="105" t="s">
        <v>770</v>
      </c>
      <c r="H15" s="105" t="s">
        <v>770</v>
      </c>
      <c r="I15" s="105"/>
    </row>
    <row r="16" spans="1:9" ht="12" customHeight="1" x14ac:dyDescent="0.3">
      <c r="A16" s="106">
        <v>9</v>
      </c>
      <c r="B16" s="103" t="s">
        <v>3854</v>
      </c>
      <c r="C16" s="105" t="s">
        <v>722</v>
      </c>
      <c r="D16" s="105" t="s">
        <v>770</v>
      </c>
      <c r="E16" s="105" t="s">
        <v>770</v>
      </c>
      <c r="F16" s="105" t="s">
        <v>770</v>
      </c>
      <c r="G16" s="105" t="s">
        <v>770</v>
      </c>
      <c r="H16" s="105" t="s">
        <v>770</v>
      </c>
      <c r="I16" s="105"/>
    </row>
    <row r="17" spans="1:9" ht="12" customHeight="1" x14ac:dyDescent="0.3">
      <c r="A17" s="106">
        <v>10</v>
      </c>
      <c r="B17" s="103" t="s">
        <v>3855</v>
      </c>
      <c r="C17" s="105" t="s">
        <v>722</v>
      </c>
      <c r="D17" s="105" t="s">
        <v>722</v>
      </c>
      <c r="E17" s="105" t="s">
        <v>722</v>
      </c>
      <c r="F17" s="105" t="s">
        <v>770</v>
      </c>
      <c r="G17" s="105" t="s">
        <v>770</v>
      </c>
      <c r="H17" s="105" t="s">
        <v>770</v>
      </c>
      <c r="I17" s="105"/>
    </row>
    <row r="18" spans="1:9" ht="12" customHeight="1" x14ac:dyDescent="0.3">
      <c r="A18" s="106">
        <v>11</v>
      </c>
      <c r="B18" s="103" t="s">
        <v>3856</v>
      </c>
      <c r="C18" s="105" t="s">
        <v>722</v>
      </c>
      <c r="D18" s="105" t="s">
        <v>722</v>
      </c>
      <c r="E18" s="105" t="s">
        <v>770</v>
      </c>
      <c r="F18" s="105" t="s">
        <v>3857</v>
      </c>
      <c r="G18" s="105" t="s">
        <v>770</v>
      </c>
      <c r="H18" s="105" t="s">
        <v>722</v>
      </c>
      <c r="I18" s="105"/>
    </row>
    <row r="19" spans="1:9" ht="12" customHeight="1" x14ac:dyDescent="0.3">
      <c r="A19" s="106">
        <v>12</v>
      </c>
      <c r="B19" s="103" t="s">
        <v>3858</v>
      </c>
      <c r="C19" s="105" t="s">
        <v>770</v>
      </c>
      <c r="D19" s="105" t="s">
        <v>722</v>
      </c>
      <c r="E19" s="105" t="s">
        <v>770</v>
      </c>
      <c r="F19" s="105" t="s">
        <v>770</v>
      </c>
      <c r="G19" s="105" t="s">
        <v>770</v>
      </c>
      <c r="H19" s="105" t="s">
        <v>770</v>
      </c>
      <c r="I19" s="105"/>
    </row>
    <row r="20" spans="1:9" ht="12" customHeight="1" x14ac:dyDescent="0.3">
      <c r="A20" s="106">
        <v>13</v>
      </c>
      <c r="B20" s="103" t="s">
        <v>3859</v>
      </c>
      <c r="C20" s="105" t="s">
        <v>722</v>
      </c>
      <c r="D20" s="105" t="s">
        <v>722</v>
      </c>
      <c r="E20" s="105" t="s">
        <v>770</v>
      </c>
      <c r="F20" s="105" t="s">
        <v>3860</v>
      </c>
      <c r="G20" s="105" t="s">
        <v>722</v>
      </c>
      <c r="H20" s="105" t="s">
        <v>722</v>
      </c>
      <c r="I20" s="105"/>
    </row>
    <row r="21" spans="1:9" ht="12" customHeight="1" x14ac:dyDescent="0.3">
      <c r="A21" s="106">
        <v>14</v>
      </c>
      <c r="B21" s="103" t="s">
        <v>3861</v>
      </c>
      <c r="C21" s="105" t="s">
        <v>722</v>
      </c>
      <c r="D21" s="105" t="s">
        <v>722</v>
      </c>
      <c r="E21" s="105" t="s">
        <v>770</v>
      </c>
      <c r="F21" s="105" t="s">
        <v>770</v>
      </c>
      <c r="G21" s="105" t="s">
        <v>770</v>
      </c>
      <c r="H21" s="105" t="s">
        <v>770</v>
      </c>
      <c r="I21" s="105"/>
    </row>
    <row r="22" spans="1:9" ht="12" customHeight="1" x14ac:dyDescent="0.3">
      <c r="A22" s="106">
        <v>15</v>
      </c>
      <c r="B22" s="103" t="s">
        <v>3862</v>
      </c>
      <c r="C22" s="105" t="s">
        <v>770</v>
      </c>
      <c r="D22" s="105" t="s">
        <v>770</v>
      </c>
      <c r="E22" s="105" t="s">
        <v>770</v>
      </c>
      <c r="F22" s="105" t="s">
        <v>2206</v>
      </c>
      <c r="G22" s="105" t="s">
        <v>770</v>
      </c>
      <c r="H22" s="105" t="s">
        <v>770</v>
      </c>
      <c r="I22" s="105"/>
    </row>
    <row r="23" spans="1:9" ht="12" customHeight="1" x14ac:dyDescent="0.3">
      <c r="A23" s="106">
        <v>16</v>
      </c>
      <c r="B23" s="103" t="s">
        <v>3863</v>
      </c>
      <c r="C23" s="105" t="s">
        <v>770</v>
      </c>
      <c r="D23" s="105" t="s">
        <v>770</v>
      </c>
      <c r="E23" s="105" t="s">
        <v>770</v>
      </c>
      <c r="F23" s="105" t="s">
        <v>2206</v>
      </c>
      <c r="G23" s="105" t="s">
        <v>770</v>
      </c>
      <c r="H23" s="105" t="s">
        <v>770</v>
      </c>
      <c r="I23" s="105"/>
    </row>
    <row r="24" spans="1:9" ht="12" customHeight="1" x14ac:dyDescent="0.3">
      <c r="A24" s="106">
        <v>17</v>
      </c>
      <c r="B24" s="103" t="s">
        <v>3864</v>
      </c>
      <c r="C24" s="105" t="s">
        <v>770</v>
      </c>
      <c r="D24" s="105" t="s">
        <v>770</v>
      </c>
      <c r="E24" s="105" t="s">
        <v>770</v>
      </c>
      <c r="F24" s="105" t="s">
        <v>3865</v>
      </c>
      <c r="G24" s="105" t="s">
        <v>770</v>
      </c>
      <c r="H24" s="105" t="s">
        <v>770</v>
      </c>
      <c r="I24" s="105"/>
    </row>
    <row r="25" spans="1:9" ht="12" customHeight="1" x14ac:dyDescent="0.3">
      <c r="A25" s="106">
        <v>18</v>
      </c>
      <c r="B25" s="103" t="s">
        <v>3866</v>
      </c>
      <c r="C25" s="105" t="s">
        <v>770</v>
      </c>
      <c r="D25" s="105" t="s">
        <v>770</v>
      </c>
      <c r="E25" s="105" t="s">
        <v>770</v>
      </c>
      <c r="F25" s="105" t="s">
        <v>3848</v>
      </c>
      <c r="G25" s="105" t="s">
        <v>722</v>
      </c>
      <c r="H25" s="105" t="s">
        <v>722</v>
      </c>
      <c r="I25" s="105" t="s">
        <v>3867</v>
      </c>
    </row>
    <row r="26" spans="1:9" ht="12" customHeight="1" x14ac:dyDescent="0.3">
      <c r="A26" s="106">
        <v>19</v>
      </c>
      <c r="B26" s="103" t="s">
        <v>3868</v>
      </c>
      <c r="C26" s="105" t="s">
        <v>770</v>
      </c>
      <c r="D26" s="105" t="s">
        <v>770</v>
      </c>
      <c r="E26" s="105" t="s">
        <v>770</v>
      </c>
      <c r="F26" s="105" t="s">
        <v>770</v>
      </c>
      <c r="G26" s="105" t="s">
        <v>722</v>
      </c>
      <c r="H26" s="105" t="s">
        <v>770</v>
      </c>
    </row>
    <row r="27" spans="1:9" ht="12" customHeight="1" x14ac:dyDescent="0.3">
      <c r="A27" s="106">
        <v>20</v>
      </c>
      <c r="B27" s="103" t="s">
        <v>3869</v>
      </c>
      <c r="C27" s="105" t="s">
        <v>770</v>
      </c>
      <c r="D27" s="105" t="s">
        <v>770</v>
      </c>
      <c r="E27" s="105" t="s">
        <v>770</v>
      </c>
      <c r="F27" s="105" t="s">
        <v>770</v>
      </c>
      <c r="G27" s="105" t="s">
        <v>722</v>
      </c>
      <c r="H27" s="105" t="s">
        <v>770</v>
      </c>
      <c r="I27" s="105"/>
    </row>
    <row r="28" spans="1:9" ht="12" customHeight="1" x14ac:dyDescent="0.3">
      <c r="A28" s="106">
        <v>21</v>
      </c>
      <c r="B28" s="103" t="s">
        <v>3870</v>
      </c>
      <c r="C28" s="105" t="s">
        <v>770</v>
      </c>
      <c r="D28" s="105" t="s">
        <v>770</v>
      </c>
      <c r="E28" s="105" t="s">
        <v>770</v>
      </c>
      <c r="F28" s="105" t="s">
        <v>770</v>
      </c>
      <c r="G28" s="105" t="s">
        <v>770</v>
      </c>
      <c r="H28" s="105" t="s">
        <v>722</v>
      </c>
      <c r="I28" s="105" t="s">
        <v>3871</v>
      </c>
    </row>
    <row r="29" spans="1:9" ht="12" customHeight="1" x14ac:dyDescent="0.3">
      <c r="B29" s="88"/>
    </row>
    <row r="30" spans="1:9" ht="12" customHeight="1" x14ac:dyDescent="0.3">
      <c r="B30"/>
    </row>
    <row r="31" spans="1:9" ht="12" customHeight="1" x14ac:dyDescent="0.3">
      <c r="B31"/>
    </row>
    <row r="32" spans="1:9" ht="12" customHeight="1" x14ac:dyDescent="0.3">
      <c r="B32"/>
    </row>
    <row r="33" spans="2:2" ht="12" customHeight="1" x14ac:dyDescent="0.3">
      <c r="B33"/>
    </row>
    <row r="34" spans="2:2" ht="12" customHeight="1" x14ac:dyDescent="0.3">
      <c r="B34"/>
    </row>
    <row r="35" spans="2:2" ht="12" customHeight="1" x14ac:dyDescent="0.3">
      <c r="B35"/>
    </row>
    <row r="36" spans="2:2" ht="12" customHeight="1" x14ac:dyDescent="0.3">
      <c r="B36"/>
    </row>
    <row r="37" spans="2:2" ht="12" customHeight="1" x14ac:dyDescent="0.3">
      <c r="B37"/>
    </row>
    <row r="38" spans="2:2" ht="12" customHeight="1" x14ac:dyDescent="0.3">
      <c r="B38"/>
    </row>
    <row r="39" spans="2:2" ht="12" customHeight="1" x14ac:dyDescent="0.3">
      <c r="B39"/>
    </row>
    <row r="40" spans="2:2" ht="12" customHeight="1" x14ac:dyDescent="0.3">
      <c r="B40"/>
    </row>
    <row r="41" spans="2:2" ht="12" customHeight="1" x14ac:dyDescent="0.3">
      <c r="B41" s="107"/>
    </row>
    <row r="42" spans="2:2" ht="12" customHeight="1" x14ac:dyDescent="0.3">
      <c r="B42" s="107"/>
    </row>
    <row r="43" spans="2:2" ht="12" customHeight="1" x14ac:dyDescent="0.3">
      <c r="B43" s="107"/>
    </row>
    <row r="44" spans="2:2" ht="12" customHeight="1" x14ac:dyDescent="0.3">
      <c r="B44" s="107"/>
    </row>
    <row r="45" spans="2:2" ht="12" customHeight="1" x14ac:dyDescent="0.3">
      <c r="B45" s="107"/>
    </row>
    <row r="46" spans="2:2" ht="12" customHeight="1" x14ac:dyDescent="0.3">
      <c r="B46"/>
    </row>
    <row r="47" spans="2:2" ht="12" customHeight="1" x14ac:dyDescent="0.3">
      <c r="B47"/>
    </row>
    <row r="48" spans="2:2" ht="12" customHeight="1" x14ac:dyDescent="0.3">
      <c r="B48" s="107"/>
    </row>
    <row r="49" spans="2:2" ht="12" customHeight="1" x14ac:dyDescent="0.3">
      <c r="B49" s="107"/>
    </row>
    <row r="50" spans="2:2" ht="12" customHeight="1" x14ac:dyDescent="0.3">
      <c r="B50" s="107"/>
    </row>
    <row r="51" spans="2:2" ht="12" customHeight="1" x14ac:dyDescent="0.3">
      <c r="B51"/>
    </row>
    <row r="52" spans="2:2" ht="12" customHeight="1" x14ac:dyDescent="0.3">
      <c r="B52"/>
    </row>
  </sheetData>
  <conditionalFormatting sqref="C7:E7 G7:H7 C8:G8">
    <cfRule type="cellIs" dxfId="48" priority="111" operator="equal">
      <formula>"Ja"</formula>
    </cfRule>
  </conditionalFormatting>
  <conditionalFormatting sqref="C9:E28">
    <cfRule type="cellIs" dxfId="47" priority="4" operator="equal">
      <formula>"Nein"</formula>
    </cfRule>
    <cfRule type="cellIs" dxfId="46" priority="5" operator="equal">
      <formula>"Ja"</formula>
    </cfRule>
    <cfRule type="expression" dxfId="45" priority="6">
      <formula>"Ja"</formula>
    </cfRule>
  </conditionalFormatting>
  <conditionalFormatting sqref="C8:G8">
    <cfRule type="expression" dxfId="44" priority="112">
      <formula>"Ja"</formula>
    </cfRule>
    <cfRule type="cellIs" dxfId="43" priority="110" operator="equal">
      <formula>"Nein"</formula>
    </cfRule>
  </conditionalFormatting>
  <conditionalFormatting sqref="F8:F27">
    <cfRule type="cellIs" dxfId="42" priority="19" operator="notEqual">
      <formula>"Nein"</formula>
    </cfRule>
  </conditionalFormatting>
  <conditionalFormatting sqref="F9">
    <cfRule type="expression" dxfId="41" priority="61">
      <formula>"Ja"</formula>
    </cfRule>
    <cfRule type="cellIs" dxfId="40" priority="60" operator="equal">
      <formula>"Ja"</formula>
    </cfRule>
    <cfRule type="cellIs" dxfId="39" priority="59" operator="equal">
      <formula>"Nein"</formula>
    </cfRule>
  </conditionalFormatting>
  <conditionalFormatting sqref="F11:F19">
    <cfRule type="expression" dxfId="38" priority="64">
      <formula>"Ja"</formula>
    </cfRule>
    <cfRule type="cellIs" dxfId="37" priority="63" operator="equal">
      <formula>"Ja"</formula>
    </cfRule>
    <cfRule type="cellIs" dxfId="36" priority="62" operator="equal">
      <formula>"Nein"</formula>
    </cfRule>
  </conditionalFormatting>
  <conditionalFormatting sqref="F21:F24">
    <cfRule type="cellIs" dxfId="35" priority="92" operator="equal">
      <formula>"Nein"</formula>
    </cfRule>
    <cfRule type="expression" dxfId="34" priority="94">
      <formula>"Ja"</formula>
    </cfRule>
    <cfRule type="cellIs" dxfId="33" priority="93" operator="equal">
      <formula>"Ja"</formula>
    </cfRule>
  </conditionalFormatting>
  <conditionalFormatting sqref="F26:F27">
    <cfRule type="cellIs" dxfId="32" priority="86" operator="equal">
      <formula>"Nein"</formula>
    </cfRule>
    <cfRule type="cellIs" dxfId="31" priority="87" operator="equal">
      <formula>"Ja"</formula>
    </cfRule>
    <cfRule type="expression" dxfId="30" priority="88">
      <formula>"Ja"</formula>
    </cfRule>
  </conditionalFormatting>
  <conditionalFormatting sqref="F10:G10 F20:H20 F25:H25">
    <cfRule type="cellIs" dxfId="29" priority="107" operator="equal">
      <formula>"Nein"</formula>
    </cfRule>
    <cfRule type="cellIs" dxfId="28" priority="108" operator="equal">
      <formula>"Ja"</formula>
    </cfRule>
    <cfRule type="expression" dxfId="27" priority="109">
      <formula>"Ja"</formula>
    </cfRule>
  </conditionalFormatting>
  <conditionalFormatting sqref="F28:H28">
    <cfRule type="cellIs" dxfId="26" priority="1" operator="equal">
      <formula>"Nein"</formula>
    </cfRule>
    <cfRule type="cellIs" dxfId="25" priority="2" operator="equal">
      <formula>"Ja"</formula>
    </cfRule>
    <cfRule type="expression" dxfId="24" priority="3">
      <formula>"Ja"</formula>
    </cfRule>
  </conditionalFormatting>
  <conditionalFormatting sqref="G9">
    <cfRule type="expression" dxfId="23" priority="58">
      <formula>"Ja"</formula>
    </cfRule>
    <cfRule type="cellIs" dxfId="22" priority="56" operator="equal">
      <formula>"Nein"</formula>
    </cfRule>
    <cfRule type="cellIs" dxfId="21" priority="57" operator="equal">
      <formula>"Ja"</formula>
    </cfRule>
  </conditionalFormatting>
  <conditionalFormatting sqref="G11:G17">
    <cfRule type="cellIs" dxfId="20" priority="36" operator="equal">
      <formula>"Ja"</formula>
    </cfRule>
    <cfRule type="cellIs" dxfId="19" priority="35" operator="equal">
      <formula>"Nein"</formula>
    </cfRule>
    <cfRule type="expression" dxfId="18" priority="37">
      <formula>"Ja"</formula>
    </cfRule>
  </conditionalFormatting>
  <conditionalFormatting sqref="G21:G24">
    <cfRule type="expression" dxfId="17" priority="18">
      <formula>"Ja"</formula>
    </cfRule>
    <cfRule type="cellIs" dxfId="16" priority="17" operator="equal">
      <formula>"Ja"</formula>
    </cfRule>
    <cfRule type="cellIs" dxfId="15" priority="16" operator="equal">
      <formula>"Nein"</formula>
    </cfRule>
  </conditionalFormatting>
  <conditionalFormatting sqref="G26:G27">
    <cfRule type="cellIs" dxfId="14" priority="95" operator="equal">
      <formula>"Nein"</formula>
    </cfRule>
    <cfRule type="cellIs" dxfId="13" priority="96" operator="equal">
      <formula>"Ja"</formula>
    </cfRule>
    <cfRule type="expression" dxfId="12" priority="97">
      <formula>"Ja"</formula>
    </cfRule>
  </conditionalFormatting>
  <conditionalFormatting sqref="G18:H19">
    <cfRule type="expression" dxfId="11" priority="31">
      <formula>"Ja"</formula>
    </cfRule>
    <cfRule type="cellIs" dxfId="10" priority="30" operator="equal">
      <formula>"Ja"</formula>
    </cfRule>
    <cfRule type="cellIs" dxfId="9" priority="29" operator="equal">
      <formula>"Nein"</formula>
    </cfRule>
  </conditionalFormatting>
  <conditionalFormatting sqref="H8:H17">
    <cfRule type="expression" dxfId="8" priority="15">
      <formula>"Ja"</formula>
    </cfRule>
    <cfRule type="cellIs" dxfId="7" priority="13" operator="equal">
      <formula>"Nein"</formula>
    </cfRule>
    <cfRule type="cellIs" dxfId="6" priority="14" operator="equal">
      <formula>"Ja"</formula>
    </cfRule>
  </conditionalFormatting>
  <conditionalFormatting sqref="H21:H24">
    <cfRule type="cellIs" dxfId="5" priority="10" operator="equal">
      <formula>"Nein"</formula>
    </cfRule>
    <cfRule type="cellIs" dxfId="4" priority="11" operator="equal">
      <formula>"Ja"</formula>
    </cfRule>
    <cfRule type="expression" dxfId="3" priority="12">
      <formula>"Ja"</formula>
    </cfRule>
  </conditionalFormatting>
  <conditionalFormatting sqref="H26:H27">
    <cfRule type="cellIs" dxfId="2" priority="8" operator="equal">
      <formula>"Ja"</formula>
    </cfRule>
    <cfRule type="expression" dxfId="1" priority="9">
      <formula>"Ja"</formula>
    </cfRule>
    <cfRule type="cellIs" dxfId="0" priority="7" operator="equal">
      <formula>"Nein"</formula>
    </cfRule>
  </conditionalFormatting>
  <hyperlinks>
    <hyperlink ref="B8" r:id="rId1" tooltip="Eviden Germany GmbH (Öffnet neues Fenster)" display="https://www.bsi.bund.de/SharedDocs/Kontaktinformationen/Kontakte_Anerkennungsstelle/Eviden.html?nn=128134" xr:uid="{07FA0583-0AE8-4C1D-9345-581B70BF3D38}"/>
    <hyperlink ref="B9" r:id="rId2" tooltip="datenschutz cert GmbH (Öffnet neues Fenster)" display="https://www.bsi.bund.de/SharedDocs/Kontaktinformationen/Kontakte_Anerkennungsstelle/Datenschutz_Cert.html?nn=128134" xr:uid="{3D3E6F79-818D-4FA9-94BD-226118ACBF3B}"/>
    <hyperlink ref="B10" r:id="rId3" tooltip="Deutsche Telekom Security GmbH" display="https://www.bsi.bund.de/SharedDocs/Kontaktinformationen/Kontakte_Anerkennungsstelle/T-Systems_SC.html?nn=128134" xr:uid="{9FE04F76-C706-423C-ADBF-2FD3414E50D0}"/>
    <hyperlink ref="B11" r:id="rId4" tooltip="Ernst &amp; Young GmbH WPG (Öffnet neues Fenster)" display="https://www.bsi.bund.de/SharedDocs/Kontaktinformationen/Kontakte_Anerkennungsstelle/Ernst_und_Young_GmbH.html?nn=128134" xr:uid="{717ED36C-4E6B-4612-A719-8CC073E7A523}"/>
    <hyperlink ref="B12" r:id="rId5" tooltip="HiSolutions AG (Öffnet neues Fenster)" display="https://www.bsi.bund.de/SharedDocs/Kontaktinformationen/Kontakte_Anerkennungsstelle/HiSolutions_AG.html?nn=128134" xr:uid="{7ACFE773-AB21-41A0-AAF4-3834EE2F82FC}"/>
    <hyperlink ref="B13" r:id="rId6" tooltip="Industrieanlagen- Betriebsgesellschaft GmbH (IABG)" display="https://www.bsi.bund.de/SharedDocs/Kontaktinformationen/Kontakte_Anerkennungsstelle/IABG.html?nn=128134" xr:uid="{55B0575A-76F8-465D-9ADD-19812C75E5BB}"/>
    <hyperlink ref="B14" r:id="rId7" tooltip="Infodas GmbH (Öffnet neues Fenster)" display="https://www.bsi.bund.de/SharedDocs/Kontaktinformationen/Kontakte_Anerkennungsstelle/Infodas.html?nn=128134" xr:uid="{E629BDF9-7700-4A6D-82C5-BE71A31F4BC4}"/>
    <hyperlink ref="B15" r:id="rId8" tooltip="PwC Cyber Security Services GmbH" display="https://www.bsi.bund.de/SharedDocs/Kontaktinformationen/Kontakte_Anerkennungsstelle/PWC.html?nn=128134" xr:uid="{9A8A27B6-C943-4273-93E2-6E45D5787530}"/>
    <hyperlink ref="B16" r:id="rId9" tooltip="Secianus GmbH &amp; Co. KG (Öffnet neues Fenster)" display="https://www.bsi.bund.de/SharedDocs/Kontaktinformationen/Kontakte_Anerkennungsstelle/Secianus.html?nn=128134" xr:uid="{92D607B8-29B8-4E9B-BCCC-462C9F79D53B}"/>
    <hyperlink ref="B17" r:id="rId10" tooltip="Secunet Security Networks AG" display="https://www.bsi.bund.de/SharedDocs/Kontaktinformationen/Kontakte_Anerkennungsstelle/Secunet.html?nn=128134" xr:uid="{3279BC3E-0999-4958-8965-0E7B0FCAFD82}"/>
    <hyperlink ref="B18" r:id="rId11" tooltip="secuvera GmbH (Öffnet neues Fenster)" display="https://www.bsi.bund.de/SharedDocs/Kontaktinformationen/Kontakte_Anerkennungsstelle/Secuvera_IT-Sicherheitsdienstleister.html?nn=128134" xr:uid="{AD43CFDB-69BE-4074-8E21-1807256C8C88}"/>
    <hyperlink ref="B19" r:id="rId12" tooltip="Deutsche Telekom MMS GmbH (Öffnet neues Fenster)" display="https://www.bsi.bund.de/SharedDocs/Kontaktinformationen/Kontakte_Anerkennungsstelle/Deutsche_Telekom_MMS_GmbH.html?nn=128134" xr:uid="{0B245C73-88E9-41F9-9944-8B6FE91FF943}"/>
    <hyperlink ref="B20" r:id="rId13" tooltip="TÜV Informationstechnik GmbH (Öffnet neues Fenster)" display="https://www.bsi.bund.de/SharedDocs/Kontaktinformationen/Kontakte_Anerkennungsstelle/TUEV_IT.html?nn=128134" xr:uid="{BD96F190-6B85-4D7B-89EA-8C306C316F51}"/>
    <hyperlink ref="B21" r:id="rId14" tooltip="TÜV TRUST IT GmbH (Öffnet neues Fenster)" display="https://www.bsi.bund.de/SharedDocs/Kontaktinformationen/Kontakte_Anerkennungsstelle/TUEV_TRUST.html?nn=128134" xr:uid="{0DF78DD1-2D15-4ECA-9709-A8BD6D7F7CE7}"/>
    <hyperlink ref="C2" r:id="rId15" display="https://www.bsi.bund.de/DE/Themen/Unternehmen-und-Organisationen/Standards-und-Zertifizierung/Zertifizierung-und-Anerkennung/Anerkennung-von-Stellen-und-Zertifizierung-IT-Sicherheitsdienstleister/Vorfallbearbeitung/Liste-IT-Sicherheitsdienstleister_Vorfall-Experte/liste-it-sicherheitsdienstleister_Vorfallbearbeitung_node.html" xr:uid="{C14C34A2-99E4-4F07-A375-0A891B9077F9}"/>
    <hyperlink ref="C3" r:id="rId16" display="https://www.bsi.bund.de/DE/Themen/Unternehmen-und-Organisationen/Standards-und-Zertifizierung/Zertifizierung-und-Anerkennung/Anerkennung-von-Stellen-und-Zertifizierung-IT-Sicherheitsdienstleister/IS-Rev/Liste-IT-Sicherheitsdienstleister/liste-is-revi-is-pentester_node.html" xr:uid="{13EEE1BC-5A6C-41CA-BB86-F2958FB78E0E}"/>
    <hyperlink ref="C4" r:id="rId17" display="https://www.bsi.bund.de/DE/Themen/Unternehmen-und-Organisationen/Standards-und-Zertifizierung/Zertifizierung-und-Anerkennung/Anerkennung-von-Stellen-und-Zertifizierung-IT-Sicherheitsdienstleister/CC-und-ITSEC/Liste-CC-ITSEC-Pruefungen/liste-cc-itsec-pruefungen_node.html" xr:uid="{C807E95E-9D17-4075-8C01-3FD8E7E5DB0E}"/>
    <hyperlink ref="B23" r:id="rId18" tooltip="Deutsches Forschungszentrum für Künstliche Intelligenz (DFKI) GmbH_x000a_Prüfstelle für IT-Sicherheit (Öffnet neues Fenster)" display="https://www.bsi.bund.de/SharedDocs/Kontaktinformationen/Kontakte_Anerkennungsstelle/DFKI.html?nn=127978" xr:uid="{0348F822-92C7-4CFF-B098-AD59AC85E01D}"/>
    <hyperlink ref="B24" r:id="rId19" tooltip="SGS Digital Trust Services GmbH (Öffnet neues Fenster)" display="https://www.bsi.bund.de/SharedDocs/Kontaktinformationen/Kontakte_Anerkennungsstelle/SGS.html?nn=127978" xr:uid="{C834DB8F-D148-43BA-9672-F8FBD3628CA6}"/>
    <hyperlink ref="B25" r:id="rId20" tooltip="SRC Security Research &amp; Consulting GmbH (Öffnet neues Fenster)" display="https://www.bsi.bund.de/SharedDocs/Kontaktinformationen/Kontakte_Anerkennungsstelle/SRC.html?nn=127978" xr:uid="{722C245B-2172-48D5-964C-3D8CF57B030A}"/>
    <hyperlink ref="B22" r:id="rId21" tooltip="atsec information security GmbH (Öffnet neues Fenster)" display="https://www.bsi.bund.de/SharedDocs/Kontaktinformationen/Kontakte_Anerkennungsstelle/Atsec.html?nn=127978" xr:uid="{83EB7904-488D-41DA-8D54-09605CD74667}"/>
    <hyperlink ref="B27" r:id="rId22" tooltip="Industrieanlagen- Betriebsgesellschaft GmbH (IABG) (Öffnet neues Fenster)" display="https://www.bsi.bund.de/SharedDocs/Kontaktinformationen/Kontakte_Anerkennungsstelle/IABG.html?nn=1054714" xr:uid="{0DA7C132-9CE8-4D5F-A34C-4587A4813C17}"/>
    <hyperlink ref="C5" r:id="rId23" xr:uid="{16A64A28-B843-418D-BCEB-2BB4A89CA261}"/>
    <hyperlink ref="C6" r:id="rId24" xr:uid="{AA685763-6ADD-4668-86FB-3047B0EBF03F}"/>
    <hyperlink ref="B28" r:id="rId25" tooltip="OpenSource Security GmbH (Öffnet neues Fenster)" display="https://www.bsi.bund.de/SharedDocs/Kontaktinformationen/OpenSourceSecurity_GmbH.html?nn=975022" xr:uid="{6CCD7DBE-27A5-4FB2-AEF6-1E6D2F1D0DC0}"/>
  </hyperlinks>
  <pageMargins left="0.7" right="0.7" top="0.75" bottom="0.75" header="0.3" footer="0.3"/>
  <drawing r:id="rId26"/>
  <tableParts count="1">
    <tablePart r:id="rId27"/>
  </tableParts>
  <extLst>
    <ext xmlns:x15="http://schemas.microsoft.com/office/spreadsheetml/2010/11/main" uri="{3A4CF648-6AED-40f4-86FF-DC5316D8AED3}">
      <x14:slicerList xmlns:x14="http://schemas.microsoft.com/office/spreadsheetml/2009/9/main">
        <x14:slicer r:id="rId28"/>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8DF4E-FB16-4A0D-9053-CA4E0609654D}">
  <sheetPr codeName="Tabelle19">
    <tabColor rgb="FF00B0F0"/>
  </sheetPr>
  <dimension ref="B1:C282"/>
  <sheetViews>
    <sheetView workbookViewId="0">
      <selection activeCell="S16" sqref="S16"/>
    </sheetView>
  </sheetViews>
  <sheetFormatPr defaultColWidth="11.3984375" defaultRowHeight="13" x14ac:dyDescent="0.3"/>
  <cols>
    <col min="1" max="1" width="9.69921875" bestFit="1" customWidth="1"/>
    <col min="2" max="2" width="57.09765625" style="83" bestFit="1" customWidth="1"/>
    <col min="3" max="3" width="30.59765625" bestFit="1" customWidth="1"/>
    <col min="4" max="5" width="13.69921875" bestFit="1" customWidth="1"/>
    <col min="6" max="14" width="9.69921875" bestFit="1" customWidth="1"/>
    <col min="15" max="16" width="7" bestFit="1" customWidth="1"/>
    <col min="17" max="21" width="8" bestFit="1" customWidth="1"/>
    <col min="22" max="23" width="7.8984375" bestFit="1" customWidth="1"/>
    <col min="24" max="24" width="8.8984375" bestFit="1" customWidth="1"/>
    <col min="25" max="27" width="6.8984375" bestFit="1" customWidth="1"/>
    <col min="28" max="28" width="7.8984375" bestFit="1" customWidth="1"/>
    <col min="29" max="29" width="8.296875" bestFit="1" customWidth="1"/>
    <col min="30" max="30" width="9.69921875" bestFit="1" customWidth="1"/>
    <col min="31" max="31" width="7.8984375" bestFit="1" customWidth="1"/>
    <col min="32" max="32" width="12.8984375" bestFit="1" customWidth="1"/>
    <col min="33" max="33" width="36.09765625" bestFit="1" customWidth="1"/>
    <col min="34" max="34" width="8.8984375" bestFit="1" customWidth="1"/>
    <col min="35" max="35" width="41.8984375" bestFit="1" customWidth="1"/>
    <col min="36" max="36" width="6.8984375" bestFit="1" customWidth="1"/>
    <col min="37" max="37" width="7.8984375" bestFit="1" customWidth="1"/>
    <col min="38" max="38" width="8" bestFit="1" customWidth="1"/>
    <col min="39" max="39" width="7.3984375" bestFit="1" customWidth="1"/>
    <col min="40" max="40" width="9.59765625" bestFit="1" customWidth="1"/>
    <col min="41" max="41" width="8.3984375" bestFit="1" customWidth="1"/>
    <col min="42" max="42" width="7.3984375" bestFit="1" customWidth="1"/>
    <col min="43" max="43" width="9.3984375" bestFit="1" customWidth="1"/>
    <col min="44" max="44" width="7.8984375" bestFit="1" customWidth="1"/>
    <col min="45" max="45" width="4.8984375" bestFit="1" customWidth="1"/>
    <col min="46" max="46" width="8.3984375" bestFit="1" customWidth="1"/>
    <col min="47" max="47" width="7.3984375" bestFit="1" customWidth="1"/>
    <col min="48" max="48" width="8.3984375" bestFit="1" customWidth="1"/>
    <col min="49" max="50" width="7.3984375" bestFit="1" customWidth="1"/>
    <col min="51" max="51" width="11" bestFit="1" customWidth="1"/>
    <col min="52" max="52" width="10.8984375" bestFit="1" customWidth="1"/>
    <col min="53" max="53" width="13" bestFit="1" customWidth="1"/>
    <col min="54" max="54" width="8.3984375" bestFit="1" customWidth="1"/>
    <col min="55" max="55" width="9.3984375" bestFit="1" customWidth="1"/>
    <col min="56" max="56" width="7.8984375" bestFit="1" customWidth="1"/>
    <col min="57" max="57" width="4.8984375" bestFit="1" customWidth="1"/>
    <col min="58" max="58" width="8.3984375" bestFit="1" customWidth="1"/>
    <col min="59" max="59" width="7.3984375" bestFit="1" customWidth="1"/>
    <col min="60" max="60" width="48.59765625" bestFit="1" customWidth="1"/>
    <col min="61" max="61" width="7.3984375" bestFit="1" customWidth="1"/>
    <col min="62" max="62" width="8.3984375" bestFit="1" customWidth="1"/>
    <col min="63" max="63" width="7.3984375" bestFit="1" customWidth="1"/>
    <col min="64" max="64" width="6.3984375" bestFit="1" customWidth="1"/>
    <col min="65" max="65" width="10.8984375" bestFit="1" customWidth="1"/>
    <col min="66" max="66" width="9" bestFit="1" customWidth="1"/>
    <col min="67" max="67" width="7.3984375" bestFit="1" customWidth="1"/>
    <col min="68" max="68" width="40.69921875" bestFit="1" customWidth="1"/>
    <col min="69" max="70" width="8.3984375" bestFit="1" customWidth="1"/>
    <col min="71" max="71" width="8.8984375" bestFit="1" customWidth="1"/>
    <col min="72" max="72" width="7.8984375" bestFit="1" customWidth="1"/>
    <col min="73" max="73" width="9.3984375" bestFit="1" customWidth="1"/>
    <col min="74" max="75" width="7.3984375" bestFit="1" customWidth="1"/>
    <col min="76" max="76" width="5.69921875" bestFit="1" customWidth="1"/>
    <col min="77" max="77" width="13.69921875" bestFit="1" customWidth="1"/>
    <col min="78" max="78" width="15.8984375" bestFit="1" customWidth="1"/>
    <col min="79" max="79" width="22.296875" bestFit="1" customWidth="1"/>
    <col min="80" max="80" width="14.59765625" bestFit="1" customWidth="1"/>
    <col min="81" max="81" width="7.69921875" bestFit="1" customWidth="1"/>
    <col min="82" max="82" width="12.8984375" bestFit="1" customWidth="1"/>
    <col min="83" max="83" width="13.09765625" bestFit="1" customWidth="1"/>
    <col min="84" max="84" width="18.3984375" bestFit="1" customWidth="1"/>
    <col min="85" max="85" width="8.09765625" bestFit="1" customWidth="1"/>
    <col min="86" max="86" width="13.296875" bestFit="1" customWidth="1"/>
    <col min="87" max="87" width="29" bestFit="1" customWidth="1"/>
    <col min="88" max="88" width="34.296875" bestFit="1" customWidth="1"/>
    <col min="89" max="89" width="19.59765625" bestFit="1" customWidth="1"/>
    <col min="90" max="90" width="23.69921875" bestFit="1" customWidth="1"/>
    <col min="91" max="91" width="11.09765625" bestFit="1" customWidth="1"/>
    <col min="92" max="92" width="16.3984375" bestFit="1" customWidth="1"/>
    <col min="93" max="93" width="20.8984375" bestFit="1" customWidth="1"/>
    <col min="94" max="94" width="18.59765625" bestFit="1" customWidth="1"/>
    <col min="95" max="95" width="11.09765625" bestFit="1" customWidth="1"/>
    <col min="96" max="96" width="16.3984375" bestFit="1" customWidth="1"/>
    <col min="97" max="97" width="11.59765625" bestFit="1" customWidth="1"/>
    <col min="98" max="98" width="16.8984375" bestFit="1" customWidth="1"/>
    <col min="99" max="99" width="17" bestFit="1" customWidth="1"/>
    <col min="100" max="100" width="22.3984375" bestFit="1" customWidth="1"/>
    <col min="101" max="101" width="24.59765625" bestFit="1" customWidth="1"/>
    <col min="102" max="102" width="29.8984375" bestFit="1" customWidth="1"/>
    <col min="103" max="103" width="28.3984375" bestFit="1" customWidth="1"/>
    <col min="104" max="104" width="33.69921875" bestFit="1" customWidth="1"/>
    <col min="105" max="105" width="17" bestFit="1" customWidth="1"/>
    <col min="106" max="106" width="22.3984375" bestFit="1" customWidth="1"/>
    <col min="107" max="107" width="24.59765625" bestFit="1" customWidth="1"/>
    <col min="108" max="108" width="29.8984375" bestFit="1" customWidth="1"/>
    <col min="109" max="109" width="22.69921875" bestFit="1" customWidth="1"/>
    <col min="110" max="110" width="19" bestFit="1" customWidth="1"/>
    <col min="111" max="111" width="21.296875" bestFit="1" customWidth="1"/>
    <col min="112" max="112" width="24.8984375" bestFit="1" customWidth="1"/>
    <col min="113" max="113" width="33.59765625" bestFit="1" customWidth="1"/>
    <col min="114" max="114" width="38.8984375" bestFit="1" customWidth="1"/>
    <col min="115" max="115" width="16.296875" bestFit="1" customWidth="1"/>
    <col min="116" max="116" width="11.09765625" bestFit="1" customWidth="1"/>
    <col min="117" max="117" width="16.09765625" bestFit="1" customWidth="1"/>
    <col min="118" max="118" width="21.59765625" bestFit="1" customWidth="1"/>
    <col min="119" max="119" width="21.3984375" bestFit="1" customWidth="1"/>
    <col min="120" max="120" width="26.8984375" bestFit="1" customWidth="1"/>
    <col min="121" max="121" width="18.69921875" bestFit="1" customWidth="1"/>
    <col min="122" max="122" width="24" bestFit="1" customWidth="1"/>
    <col min="123" max="123" width="49.296875" bestFit="1" customWidth="1"/>
    <col min="124" max="124" width="54.59765625" bestFit="1" customWidth="1"/>
    <col min="125" max="125" width="79.8984375" bestFit="1" customWidth="1"/>
    <col min="126" max="126" width="28.3984375" bestFit="1" customWidth="1"/>
    <col min="127" max="127" width="75.69921875" bestFit="1" customWidth="1"/>
    <col min="128" max="128" width="20.296875" bestFit="1" customWidth="1"/>
    <col min="129" max="130" width="22.09765625" bestFit="1" customWidth="1"/>
    <col min="131" max="131" width="13.69921875" bestFit="1" customWidth="1"/>
  </cols>
  <sheetData>
    <row r="1" spans="2:3" x14ac:dyDescent="0.3">
      <c r="B1" s="1" t="s">
        <v>49</v>
      </c>
      <c r="C1" t="s">
        <v>3872</v>
      </c>
    </row>
    <row r="2" spans="2:3" hidden="1" x14ac:dyDescent="0.3">
      <c r="B2" s="1" t="s">
        <v>562</v>
      </c>
      <c r="C2" t="s">
        <v>3872</v>
      </c>
    </row>
    <row r="3" spans="2:3" ht="12.75" customHeight="1" x14ac:dyDescent="0.3">
      <c r="B3" s="1" t="s">
        <v>2848</v>
      </c>
      <c r="C3" t="s">
        <v>3872</v>
      </c>
    </row>
    <row r="4" spans="2:3" x14ac:dyDescent="0.3">
      <c r="B4" s="1" t="s">
        <v>2842</v>
      </c>
      <c r="C4" t="s">
        <v>3872</v>
      </c>
    </row>
    <row r="6" spans="2:3" x14ac:dyDescent="0.3">
      <c r="B6" s="131" t="s">
        <v>3648</v>
      </c>
      <c r="C6" t="s">
        <v>3873</v>
      </c>
    </row>
    <row r="7" spans="2:3" x14ac:dyDescent="0.3">
      <c r="B7" s="130" t="s">
        <v>1692</v>
      </c>
      <c r="C7">
        <v>0</v>
      </c>
    </row>
    <row r="8" spans="2:3" x14ac:dyDescent="0.3">
      <c r="B8" s="130" t="s">
        <v>3084</v>
      </c>
      <c r="C8">
        <v>320000</v>
      </c>
    </row>
    <row r="9" spans="2:3" x14ac:dyDescent="0.3">
      <c r="B9" s="130" t="s">
        <v>3389</v>
      </c>
    </row>
    <row r="10" spans="2:3" x14ac:dyDescent="0.3">
      <c r="B10" s="130" t="s">
        <v>3472</v>
      </c>
      <c r="C10">
        <v>0</v>
      </c>
    </row>
    <row r="11" spans="2:3" x14ac:dyDescent="0.3">
      <c r="B11" s="130" t="s">
        <v>3147</v>
      </c>
      <c r="C11">
        <v>4800</v>
      </c>
    </row>
    <row r="12" spans="2:3" x14ac:dyDescent="0.3">
      <c r="B12" s="130" t="s">
        <v>3355</v>
      </c>
      <c r="C12">
        <v>3813000</v>
      </c>
    </row>
    <row r="13" spans="2:3" x14ac:dyDescent="0.3">
      <c r="B13" s="130" t="s">
        <v>3485</v>
      </c>
      <c r="C13">
        <v>0</v>
      </c>
    </row>
    <row r="14" spans="2:3" x14ac:dyDescent="0.3">
      <c r="B14" s="130" t="s">
        <v>3478</v>
      </c>
      <c r="C14">
        <v>0</v>
      </c>
    </row>
    <row r="15" spans="2:3" x14ac:dyDescent="0.3">
      <c r="B15" s="130" t="s">
        <v>3102</v>
      </c>
      <c r="C15">
        <v>4550000</v>
      </c>
    </row>
    <row r="16" spans="2:3" x14ac:dyDescent="0.3">
      <c r="B16" s="130" t="s">
        <v>3625</v>
      </c>
      <c r="C16">
        <v>0</v>
      </c>
    </row>
    <row r="17" spans="2:3" x14ac:dyDescent="0.3">
      <c r="B17" s="130" t="s">
        <v>3415</v>
      </c>
    </row>
    <row r="18" spans="2:3" x14ac:dyDescent="0.3">
      <c r="B18" s="130" t="s">
        <v>3033</v>
      </c>
      <c r="C18">
        <v>318000</v>
      </c>
    </row>
    <row r="19" spans="2:3" x14ac:dyDescent="0.3">
      <c r="B19" s="130" t="s">
        <v>3384</v>
      </c>
      <c r="C19">
        <v>0</v>
      </c>
    </row>
    <row r="20" spans="2:3" x14ac:dyDescent="0.3">
      <c r="B20" s="130" t="s">
        <v>3200</v>
      </c>
      <c r="C20">
        <v>9000000</v>
      </c>
    </row>
    <row r="21" spans="2:3" x14ac:dyDescent="0.3">
      <c r="B21" s="130" t="s">
        <v>3129</v>
      </c>
      <c r="C21">
        <v>13365000</v>
      </c>
    </row>
    <row r="22" spans="2:3" x14ac:dyDescent="0.3">
      <c r="B22" s="130" t="s">
        <v>3104</v>
      </c>
      <c r="C22">
        <v>7050000</v>
      </c>
    </row>
    <row r="23" spans="2:3" x14ac:dyDescent="0.3">
      <c r="B23" s="130" t="s">
        <v>3567</v>
      </c>
      <c r="C23">
        <v>0</v>
      </c>
    </row>
    <row r="24" spans="2:3" x14ac:dyDescent="0.3">
      <c r="B24" s="130" t="s">
        <v>2863</v>
      </c>
      <c r="C24">
        <v>3750000</v>
      </c>
    </row>
    <row r="25" spans="2:3" x14ac:dyDescent="0.3">
      <c r="B25" s="130" t="s">
        <v>3346</v>
      </c>
      <c r="C25">
        <v>104000</v>
      </c>
    </row>
    <row r="26" spans="2:3" x14ac:dyDescent="0.3">
      <c r="B26" s="130" t="s">
        <v>3474</v>
      </c>
      <c r="C26">
        <v>0</v>
      </c>
    </row>
    <row r="27" spans="2:3" x14ac:dyDescent="0.3">
      <c r="B27" s="130" t="s">
        <v>2931</v>
      </c>
      <c r="C27">
        <v>18210000</v>
      </c>
    </row>
    <row r="28" spans="2:3" x14ac:dyDescent="0.3">
      <c r="B28" s="130" t="s">
        <v>3323</v>
      </c>
      <c r="C28">
        <v>80000</v>
      </c>
    </row>
    <row r="29" spans="2:3" x14ac:dyDescent="0.3">
      <c r="B29" s="130" t="s">
        <v>3596</v>
      </c>
    </row>
    <row r="30" spans="2:3" x14ac:dyDescent="0.3">
      <c r="B30" s="130" t="s">
        <v>3629</v>
      </c>
    </row>
    <row r="31" spans="2:3" ht="26" x14ac:dyDescent="0.3">
      <c r="B31" s="130" t="s">
        <v>3452</v>
      </c>
      <c r="C31">
        <v>0</v>
      </c>
    </row>
    <row r="32" spans="2:3" x14ac:dyDescent="0.3">
      <c r="B32" s="130" t="s">
        <v>276</v>
      </c>
      <c r="C32">
        <v>0</v>
      </c>
    </row>
    <row r="33" spans="2:3" x14ac:dyDescent="0.3">
      <c r="B33" s="130" t="s">
        <v>3325</v>
      </c>
      <c r="C33">
        <v>80000</v>
      </c>
    </row>
    <row r="34" spans="2:3" x14ac:dyDescent="0.3">
      <c r="B34" s="130" t="s">
        <v>2939</v>
      </c>
      <c r="C34">
        <v>500000</v>
      </c>
    </row>
    <row r="35" spans="2:3" x14ac:dyDescent="0.3">
      <c r="B35" s="130" t="s">
        <v>3335</v>
      </c>
      <c r="C35">
        <v>10500</v>
      </c>
    </row>
    <row r="36" spans="2:3" x14ac:dyDescent="0.3">
      <c r="B36" s="130" t="s">
        <v>3366</v>
      </c>
      <c r="C36">
        <v>150000</v>
      </c>
    </row>
    <row r="37" spans="2:3" x14ac:dyDescent="0.3">
      <c r="B37" s="130" t="s">
        <v>3080</v>
      </c>
      <c r="C37">
        <v>601000</v>
      </c>
    </row>
    <row r="38" spans="2:3" x14ac:dyDescent="0.3">
      <c r="B38" s="130" t="s">
        <v>3397</v>
      </c>
      <c r="C38">
        <v>10000</v>
      </c>
    </row>
    <row r="39" spans="2:3" x14ac:dyDescent="0.3">
      <c r="B39" s="130" t="s">
        <v>3448</v>
      </c>
      <c r="C39">
        <v>0</v>
      </c>
    </row>
    <row r="40" spans="2:3" x14ac:dyDescent="0.3">
      <c r="B40" s="130" t="s">
        <v>3073</v>
      </c>
      <c r="C40">
        <v>420000</v>
      </c>
    </row>
    <row r="41" spans="2:3" x14ac:dyDescent="0.3">
      <c r="B41" s="130" t="s">
        <v>3401</v>
      </c>
      <c r="C41">
        <v>0</v>
      </c>
    </row>
    <row r="42" spans="2:3" x14ac:dyDescent="0.3">
      <c r="B42" s="130" t="s">
        <v>3193</v>
      </c>
      <c r="C42">
        <v>400000</v>
      </c>
    </row>
    <row r="43" spans="2:3" x14ac:dyDescent="0.3">
      <c r="B43" s="130" t="s">
        <v>3099</v>
      </c>
      <c r="C43">
        <v>5900000</v>
      </c>
    </row>
    <row r="44" spans="2:3" x14ac:dyDescent="0.3">
      <c r="B44" s="130" t="s">
        <v>3238</v>
      </c>
      <c r="C44">
        <v>766000</v>
      </c>
    </row>
    <row r="45" spans="2:3" x14ac:dyDescent="0.3">
      <c r="B45" s="130" t="s">
        <v>3536</v>
      </c>
    </row>
    <row r="46" spans="2:3" x14ac:dyDescent="0.3">
      <c r="B46" s="130" t="s">
        <v>3557</v>
      </c>
      <c r="C46">
        <v>0</v>
      </c>
    </row>
    <row r="47" spans="2:3" x14ac:dyDescent="0.3">
      <c r="B47" s="130" t="s">
        <v>3361</v>
      </c>
      <c r="C47">
        <v>0</v>
      </c>
    </row>
    <row r="48" spans="2:3" ht="26" x14ac:dyDescent="0.3">
      <c r="B48" s="130" t="s">
        <v>3309</v>
      </c>
      <c r="C48">
        <v>0</v>
      </c>
    </row>
    <row r="49" spans="2:3" x14ac:dyDescent="0.3">
      <c r="B49" s="130" t="s">
        <v>3599</v>
      </c>
    </row>
    <row r="50" spans="2:3" x14ac:dyDescent="0.3">
      <c r="B50" s="130" t="s">
        <v>3064</v>
      </c>
      <c r="C50">
        <v>122400</v>
      </c>
    </row>
    <row r="51" spans="2:3" x14ac:dyDescent="0.3">
      <c r="B51" s="130" t="s">
        <v>2943</v>
      </c>
      <c r="C51">
        <v>23050000</v>
      </c>
    </row>
    <row r="52" spans="2:3" ht="26" x14ac:dyDescent="0.3">
      <c r="B52" s="130" t="s">
        <v>3377</v>
      </c>
      <c r="C52">
        <v>500000</v>
      </c>
    </row>
    <row r="53" spans="2:3" x14ac:dyDescent="0.3">
      <c r="B53" s="130" t="s">
        <v>3304</v>
      </c>
      <c r="C53">
        <v>1300000</v>
      </c>
    </row>
    <row r="54" spans="2:3" x14ac:dyDescent="0.3">
      <c r="B54" s="130" t="s">
        <v>3438</v>
      </c>
      <c r="C54">
        <v>0</v>
      </c>
    </row>
    <row r="55" spans="2:3" x14ac:dyDescent="0.3">
      <c r="B55" s="130" t="s">
        <v>3649</v>
      </c>
    </row>
    <row r="56" spans="2:3" x14ac:dyDescent="0.3">
      <c r="B56" s="2" t="s">
        <v>3227</v>
      </c>
      <c r="C56">
        <v>500000</v>
      </c>
    </row>
    <row r="57" spans="2:3" x14ac:dyDescent="0.3">
      <c r="B57" s="2" t="s">
        <v>3076</v>
      </c>
      <c r="C57">
        <v>290000</v>
      </c>
    </row>
    <row r="58" spans="2:3" x14ac:dyDescent="0.3">
      <c r="B58" s="2" t="s">
        <v>2885</v>
      </c>
      <c r="C58">
        <v>4250000</v>
      </c>
    </row>
    <row r="59" spans="2:3" x14ac:dyDescent="0.3">
      <c r="B59" s="2" t="s">
        <v>3160</v>
      </c>
      <c r="C59">
        <v>500000</v>
      </c>
    </row>
    <row r="60" spans="2:3" x14ac:dyDescent="0.3">
      <c r="B60" s="2" t="s">
        <v>3233</v>
      </c>
      <c r="C60">
        <v>700000</v>
      </c>
    </row>
    <row r="61" spans="2:3" x14ac:dyDescent="0.3">
      <c r="B61" s="2" t="s">
        <v>3070</v>
      </c>
      <c r="C61">
        <v>350000</v>
      </c>
    </row>
    <row r="62" spans="2:3" x14ac:dyDescent="0.3">
      <c r="B62" s="2" t="s">
        <v>2981</v>
      </c>
      <c r="C62">
        <v>80000</v>
      </c>
    </row>
    <row r="63" spans="2:3" x14ac:dyDescent="0.3">
      <c r="B63" s="2" t="s">
        <v>3067</v>
      </c>
      <c r="C63">
        <v>180000</v>
      </c>
    </row>
    <row r="64" spans="2:3" x14ac:dyDescent="0.3">
      <c r="B64" s="2" t="s">
        <v>3078</v>
      </c>
      <c r="C64">
        <v>407000</v>
      </c>
    </row>
    <row r="65" spans="2:3" x14ac:dyDescent="0.3">
      <c r="B65" s="2" t="s">
        <v>2878</v>
      </c>
      <c r="C65">
        <v>150000</v>
      </c>
    </row>
    <row r="66" spans="2:3" x14ac:dyDescent="0.3">
      <c r="B66" s="2" t="s">
        <v>2689</v>
      </c>
      <c r="C66">
        <v>1090000</v>
      </c>
    </row>
    <row r="67" spans="2:3" x14ac:dyDescent="0.3">
      <c r="B67" s="2" t="s">
        <v>3097</v>
      </c>
      <c r="C67">
        <v>100000</v>
      </c>
    </row>
    <row r="68" spans="2:3" x14ac:dyDescent="0.3">
      <c r="B68" s="2" t="s">
        <v>3029</v>
      </c>
      <c r="C68">
        <v>250000</v>
      </c>
    </row>
    <row r="69" spans="2:3" x14ac:dyDescent="0.3">
      <c r="B69" s="2" t="s">
        <v>3209</v>
      </c>
      <c r="C69">
        <v>1000000</v>
      </c>
    </row>
    <row r="70" spans="2:3" x14ac:dyDescent="0.3">
      <c r="B70" s="2" t="s">
        <v>2994</v>
      </c>
      <c r="C70">
        <v>3000000</v>
      </c>
    </row>
    <row r="71" spans="2:3" x14ac:dyDescent="0.3">
      <c r="B71" s="2" t="s">
        <v>3213</v>
      </c>
      <c r="C71">
        <v>1000000</v>
      </c>
    </row>
    <row r="72" spans="2:3" x14ac:dyDescent="0.3">
      <c r="B72" s="2" t="s">
        <v>3215</v>
      </c>
      <c r="C72">
        <v>50000</v>
      </c>
    </row>
    <row r="73" spans="2:3" x14ac:dyDescent="0.3">
      <c r="B73" s="2" t="s">
        <v>3217</v>
      </c>
      <c r="C73">
        <v>1000000</v>
      </c>
    </row>
    <row r="74" spans="2:3" x14ac:dyDescent="0.3">
      <c r="B74" s="2" t="s">
        <v>3220</v>
      </c>
      <c r="C74">
        <v>1000000</v>
      </c>
    </row>
    <row r="75" spans="2:3" x14ac:dyDescent="0.3">
      <c r="B75" s="2" t="s">
        <v>3139</v>
      </c>
      <c r="C75">
        <v>2000000</v>
      </c>
    </row>
    <row r="76" spans="2:3" x14ac:dyDescent="0.3">
      <c r="B76" s="2" t="s">
        <v>3223</v>
      </c>
      <c r="C76">
        <v>1000000</v>
      </c>
    </row>
    <row r="77" spans="2:3" x14ac:dyDescent="0.3">
      <c r="B77" s="2" t="s">
        <v>3126</v>
      </c>
      <c r="C77">
        <v>100000</v>
      </c>
    </row>
    <row r="78" spans="2:3" x14ac:dyDescent="0.3">
      <c r="B78" s="2" t="s">
        <v>2989</v>
      </c>
      <c r="C78">
        <v>2000000</v>
      </c>
    </row>
    <row r="79" spans="2:3" x14ac:dyDescent="0.3">
      <c r="B79" s="2" t="s">
        <v>2996</v>
      </c>
      <c r="C79">
        <v>2000000</v>
      </c>
    </row>
    <row r="80" spans="2:3" x14ac:dyDescent="0.3">
      <c r="B80" s="2" t="s">
        <v>3143</v>
      </c>
      <c r="C80">
        <v>2000000</v>
      </c>
    </row>
    <row r="81" spans="2:3" x14ac:dyDescent="0.3">
      <c r="B81" s="2" t="s">
        <v>3009</v>
      </c>
      <c r="C81">
        <v>37000</v>
      </c>
    </row>
    <row r="82" spans="2:3" x14ac:dyDescent="0.3">
      <c r="B82" s="2" t="s">
        <v>3045</v>
      </c>
    </row>
    <row r="83" spans="2:3" x14ac:dyDescent="0.3">
      <c r="B83" s="2" t="s">
        <v>3189</v>
      </c>
      <c r="C83">
        <v>65000</v>
      </c>
    </row>
    <row r="84" spans="2:3" x14ac:dyDescent="0.3">
      <c r="B84" s="2" t="s">
        <v>3002</v>
      </c>
      <c r="C84">
        <v>100000</v>
      </c>
    </row>
    <row r="85" spans="2:3" x14ac:dyDescent="0.3">
      <c r="B85" s="2" t="s">
        <v>3039</v>
      </c>
      <c r="C85">
        <v>300000</v>
      </c>
    </row>
    <row r="86" spans="2:3" x14ac:dyDescent="0.3">
      <c r="B86" s="2" t="s">
        <v>3042</v>
      </c>
      <c r="C86">
        <v>300000</v>
      </c>
    </row>
    <row r="87" spans="2:3" x14ac:dyDescent="0.3">
      <c r="B87" s="2" t="s">
        <v>3058</v>
      </c>
      <c r="C87">
        <v>1000000</v>
      </c>
    </row>
    <row r="88" spans="2:3" x14ac:dyDescent="0.3">
      <c r="B88" s="2" t="s">
        <v>3197</v>
      </c>
      <c r="C88">
        <v>550000</v>
      </c>
    </row>
    <row r="89" spans="2:3" x14ac:dyDescent="0.3">
      <c r="B89" s="2" t="s">
        <v>2952</v>
      </c>
      <c r="C89">
        <v>250000</v>
      </c>
    </row>
    <row r="90" spans="2:3" x14ac:dyDescent="0.3">
      <c r="B90" s="2" t="s">
        <v>3219</v>
      </c>
    </row>
    <row r="91" spans="2:3" x14ac:dyDescent="0.3">
      <c r="B91" s="130" t="s">
        <v>2811</v>
      </c>
      <c r="C91">
        <v>121973700</v>
      </c>
    </row>
    <row r="92" spans="2:3" x14ac:dyDescent="0.3">
      <c r="B92"/>
    </row>
    <row r="93" spans="2:3" x14ac:dyDescent="0.3">
      <c r="B93"/>
    </row>
    <row r="94" spans="2:3" x14ac:dyDescent="0.3">
      <c r="B94"/>
    </row>
    <row r="95" spans="2:3" x14ac:dyDescent="0.3">
      <c r="B95"/>
    </row>
    <row r="96" spans="2:3"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sheetData>
  <pageMargins left="0.7" right="0.7" top="0.78740157499999996" bottom="0.78740157499999996" header="0.3" footer="0.3"/>
  <pageSetup paperSize="9" orientation="portrait" horizontalDpi="300" verticalDpi="0"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EFB06-FA1A-4AE6-8ABF-A955AED5D866}">
  <dimension ref="A1:C27"/>
  <sheetViews>
    <sheetView workbookViewId="0">
      <selection activeCell="C6" sqref="C6"/>
    </sheetView>
  </sheetViews>
  <sheetFormatPr defaultColWidth="9.09765625" defaultRowHeight="13" x14ac:dyDescent="0.3"/>
  <cols>
    <col min="1" max="1" width="3" bestFit="1" customWidth="1"/>
    <col min="2" max="2" width="44.59765625" bestFit="1" customWidth="1"/>
    <col min="3" max="3" width="22.09765625" bestFit="1" customWidth="1"/>
  </cols>
  <sheetData>
    <row r="1" spans="1:3" x14ac:dyDescent="0.3">
      <c r="A1" s="230" t="s">
        <v>0</v>
      </c>
      <c r="B1" s="230" t="s">
        <v>3874</v>
      </c>
      <c r="C1" s="230" t="s">
        <v>3875</v>
      </c>
    </row>
    <row r="2" spans="1:3" hidden="1" x14ac:dyDescent="0.3">
      <c r="A2" s="231"/>
      <c r="B2" s="231" t="s">
        <v>3876</v>
      </c>
      <c r="C2" s="231" t="s">
        <v>3877</v>
      </c>
    </row>
    <row r="3" spans="1:3" hidden="1" x14ac:dyDescent="0.3">
      <c r="A3" s="231"/>
      <c r="B3" s="231" t="s">
        <v>3878</v>
      </c>
      <c r="C3" s="231" t="s">
        <v>3879</v>
      </c>
    </row>
    <row r="4" spans="1:3" x14ac:dyDescent="0.3">
      <c r="A4" s="231">
        <v>1</v>
      </c>
      <c r="B4" s="231" t="s">
        <v>3880</v>
      </c>
      <c r="C4" s="231" t="s">
        <v>2701</v>
      </c>
    </row>
    <row r="5" spans="1:3" x14ac:dyDescent="0.3">
      <c r="A5" s="231">
        <f>A4+1</f>
        <v>2</v>
      </c>
      <c r="B5" s="231" t="s">
        <v>3881</v>
      </c>
      <c r="C5" s="231" t="s">
        <v>3882</v>
      </c>
    </row>
    <row r="6" spans="1:3" x14ac:dyDescent="0.3">
      <c r="A6" s="231">
        <f t="shared" ref="A6:A23" si="0">A5+1</f>
        <v>3</v>
      </c>
      <c r="B6" s="231" t="s">
        <v>3883</v>
      </c>
      <c r="C6" s="231" t="s">
        <v>230</v>
      </c>
    </row>
    <row r="7" spans="1:3" x14ac:dyDescent="0.3">
      <c r="A7" s="231">
        <f t="shared" si="0"/>
        <v>4</v>
      </c>
      <c r="B7" s="231" t="s">
        <v>3884</v>
      </c>
      <c r="C7" s="231" t="s">
        <v>3885</v>
      </c>
    </row>
    <row r="8" spans="1:3" x14ac:dyDescent="0.3">
      <c r="A8" s="231">
        <f t="shared" si="0"/>
        <v>5</v>
      </c>
      <c r="B8" s="231" t="s">
        <v>1003</v>
      </c>
      <c r="C8" s="231" t="s">
        <v>3886</v>
      </c>
    </row>
    <row r="9" spans="1:3" x14ac:dyDescent="0.3">
      <c r="A9" s="231">
        <f t="shared" si="0"/>
        <v>6</v>
      </c>
      <c r="B9" s="231" t="s">
        <v>3887</v>
      </c>
      <c r="C9" s="231" t="s">
        <v>3888</v>
      </c>
    </row>
    <row r="10" spans="1:3" x14ac:dyDescent="0.3">
      <c r="A10" s="231">
        <f t="shared" si="0"/>
        <v>7</v>
      </c>
      <c r="B10" s="231" t="s">
        <v>3889</v>
      </c>
      <c r="C10" s="231" t="s">
        <v>834</v>
      </c>
    </row>
    <row r="11" spans="1:3" x14ac:dyDescent="0.3">
      <c r="A11" s="231">
        <f t="shared" si="0"/>
        <v>8</v>
      </c>
      <c r="B11" s="231" t="s">
        <v>3890</v>
      </c>
      <c r="C11" s="231" t="s">
        <v>834</v>
      </c>
    </row>
    <row r="12" spans="1:3" x14ac:dyDescent="0.3">
      <c r="A12" s="231">
        <f t="shared" si="0"/>
        <v>9</v>
      </c>
      <c r="B12" s="231" t="s">
        <v>3891</v>
      </c>
      <c r="C12" s="231" t="s">
        <v>834</v>
      </c>
    </row>
    <row r="13" spans="1:3" x14ac:dyDescent="0.3">
      <c r="A13" s="231">
        <f t="shared" si="0"/>
        <v>10</v>
      </c>
      <c r="B13" s="231" t="s">
        <v>3892</v>
      </c>
      <c r="C13" s="231" t="s">
        <v>834</v>
      </c>
    </row>
    <row r="14" spans="1:3" x14ac:dyDescent="0.3">
      <c r="A14" s="231">
        <f t="shared" si="0"/>
        <v>11</v>
      </c>
      <c r="B14" s="231" t="s">
        <v>2332</v>
      </c>
      <c r="C14" s="231" t="s">
        <v>115</v>
      </c>
    </row>
    <row r="15" spans="1:3" x14ac:dyDescent="0.3">
      <c r="A15" s="231">
        <f t="shared" si="0"/>
        <v>12</v>
      </c>
      <c r="B15" s="231" t="s">
        <v>3893</v>
      </c>
      <c r="C15" s="231" t="s">
        <v>834</v>
      </c>
    </row>
    <row r="16" spans="1:3" x14ac:dyDescent="0.3">
      <c r="A16" s="231">
        <f t="shared" si="0"/>
        <v>13</v>
      </c>
      <c r="B16" s="231" t="s">
        <v>3894</v>
      </c>
      <c r="C16" s="231" t="s">
        <v>356</v>
      </c>
    </row>
    <row r="17" spans="1:3" x14ac:dyDescent="0.3">
      <c r="A17" s="231">
        <f t="shared" si="0"/>
        <v>14</v>
      </c>
      <c r="B17" s="231" t="s">
        <v>3895</v>
      </c>
      <c r="C17" s="231" t="s">
        <v>115</v>
      </c>
    </row>
    <row r="18" spans="1:3" x14ac:dyDescent="0.3">
      <c r="A18" s="231">
        <f t="shared" si="0"/>
        <v>15</v>
      </c>
      <c r="B18" s="231" t="s">
        <v>3896</v>
      </c>
      <c r="C18" s="231" t="s">
        <v>115</v>
      </c>
    </row>
    <row r="19" spans="1:3" x14ac:dyDescent="0.3">
      <c r="A19" s="231">
        <f t="shared" si="0"/>
        <v>16</v>
      </c>
      <c r="B19" s="231" t="s">
        <v>1531</v>
      </c>
      <c r="C19" s="231" t="s">
        <v>115</v>
      </c>
    </row>
    <row r="20" spans="1:3" x14ac:dyDescent="0.3">
      <c r="A20" s="231">
        <f t="shared" si="0"/>
        <v>17</v>
      </c>
      <c r="B20" s="231" t="s">
        <v>3897</v>
      </c>
      <c r="C20" s="231" t="s">
        <v>834</v>
      </c>
    </row>
    <row r="21" spans="1:3" x14ac:dyDescent="0.3">
      <c r="A21" s="231">
        <f t="shared" si="0"/>
        <v>18</v>
      </c>
      <c r="B21" s="231" t="s">
        <v>3898</v>
      </c>
      <c r="C21" s="231" t="s">
        <v>834</v>
      </c>
    </row>
    <row r="22" spans="1:3" x14ac:dyDescent="0.3">
      <c r="A22" s="231">
        <f t="shared" si="0"/>
        <v>19</v>
      </c>
      <c r="B22" s="231" t="s">
        <v>3899</v>
      </c>
      <c r="C22" s="231" t="s">
        <v>595</v>
      </c>
    </row>
    <row r="23" spans="1:3" x14ac:dyDescent="0.3">
      <c r="A23" s="231">
        <f t="shared" si="0"/>
        <v>20</v>
      </c>
      <c r="B23" s="231" t="s">
        <v>3900</v>
      </c>
      <c r="C23" s="231" t="s">
        <v>139</v>
      </c>
    </row>
    <row r="24" spans="1:3" x14ac:dyDescent="0.3">
      <c r="A24" s="256">
        <v>21</v>
      </c>
      <c r="B24" s="256" t="s">
        <v>3901</v>
      </c>
      <c r="C24" s="256" t="s">
        <v>3902</v>
      </c>
    </row>
    <row r="25" spans="1:3" x14ac:dyDescent="0.3">
      <c r="A25" s="231">
        <v>22</v>
      </c>
      <c r="B25" s="231" t="s">
        <v>3903</v>
      </c>
      <c r="C25" s="231" t="s">
        <v>3904</v>
      </c>
    </row>
    <row r="26" spans="1:3" x14ac:dyDescent="0.3">
      <c r="A26" s="256">
        <v>23</v>
      </c>
      <c r="B26" s="256" t="s">
        <v>3905</v>
      </c>
      <c r="C26" s="256" t="s">
        <v>3906</v>
      </c>
    </row>
    <row r="27" spans="1:3" x14ac:dyDescent="0.3">
      <c r="A27" s="231">
        <v>24</v>
      </c>
      <c r="B27" s="231" t="s">
        <v>3907</v>
      </c>
      <c r="C27" s="231" t="s">
        <v>3908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18F00-7A69-454D-88CE-5748DE57B37A}">
  <sheetPr>
    <tabColor rgb="FF00B0F0"/>
  </sheetPr>
  <dimension ref="A1:C4"/>
  <sheetViews>
    <sheetView workbookViewId="0">
      <selection activeCell="N15" sqref="N15"/>
    </sheetView>
  </sheetViews>
  <sheetFormatPr defaultColWidth="11.3984375" defaultRowHeight="13" x14ac:dyDescent="0.3"/>
  <cols>
    <col min="2" max="2" width="13.8984375" bestFit="1" customWidth="1"/>
  </cols>
  <sheetData>
    <row r="1" spans="1:3" x14ac:dyDescent="0.3">
      <c r="A1">
        <v>11182</v>
      </c>
      <c r="B1" t="s">
        <v>3909</v>
      </c>
    </row>
    <row r="2" spans="1:3" x14ac:dyDescent="0.3">
      <c r="A2">
        <v>10313</v>
      </c>
      <c r="B2" t="s">
        <v>3910</v>
      </c>
    </row>
    <row r="3" spans="1:3" x14ac:dyDescent="0.3">
      <c r="A3">
        <v>10312</v>
      </c>
      <c r="B3" t="s">
        <v>3911</v>
      </c>
    </row>
    <row r="4" spans="1:3" x14ac:dyDescent="0.3">
      <c r="A4">
        <v>10316</v>
      </c>
      <c r="B4" t="s">
        <v>3780</v>
      </c>
      <c r="C4" t="s">
        <v>3912</v>
      </c>
    </row>
  </sheetData>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3B05A-8F70-4548-8632-41173DDD4ED2}">
  <dimension ref="A1:C25"/>
  <sheetViews>
    <sheetView topLeftCell="B10" zoomScale="115" zoomScaleNormal="115" workbookViewId="0">
      <selection activeCell="C31" sqref="C31"/>
    </sheetView>
  </sheetViews>
  <sheetFormatPr defaultColWidth="11.3984375" defaultRowHeight="13" x14ac:dyDescent="0.3"/>
  <cols>
    <col min="1" max="1" width="5.8984375" style="82" customWidth="1"/>
    <col min="2" max="2" width="18.59765625" style="82" customWidth="1"/>
    <col min="3" max="3" width="213.8984375" customWidth="1"/>
  </cols>
  <sheetData>
    <row r="1" spans="1:3" x14ac:dyDescent="0.3">
      <c r="A1" s="82" t="s">
        <v>0</v>
      </c>
      <c r="B1" s="82" t="s">
        <v>3913</v>
      </c>
      <c r="C1" t="s">
        <v>13</v>
      </c>
    </row>
    <row r="2" spans="1:3" ht="26" x14ac:dyDescent="0.3">
      <c r="A2" s="296">
        <v>1</v>
      </c>
      <c r="B2" s="296" t="s">
        <v>3914</v>
      </c>
      <c r="C2" s="79" t="s">
        <v>3915</v>
      </c>
    </row>
    <row r="3" spans="1:3" ht="26" x14ac:dyDescent="0.3">
      <c r="A3" s="296">
        <v>2</v>
      </c>
      <c r="B3" s="296">
        <v>2</v>
      </c>
      <c r="C3" s="79" t="s">
        <v>3916</v>
      </c>
    </row>
    <row r="4" spans="1:3" x14ac:dyDescent="0.3">
      <c r="A4" s="296" t="s">
        <v>3917</v>
      </c>
      <c r="B4" s="296" t="s">
        <v>3918</v>
      </c>
      <c r="C4" s="79" t="s">
        <v>3919</v>
      </c>
    </row>
    <row r="5" spans="1:3" ht="39" x14ac:dyDescent="0.3">
      <c r="A5" s="296" t="s">
        <v>3920</v>
      </c>
      <c r="B5" s="296" t="s">
        <v>3921</v>
      </c>
      <c r="C5" s="79" t="s">
        <v>3922</v>
      </c>
    </row>
    <row r="6" spans="1:3" ht="26" x14ac:dyDescent="0.3">
      <c r="A6" s="296" t="s">
        <v>3923</v>
      </c>
      <c r="B6" s="296">
        <v>3</v>
      </c>
      <c r="C6" s="79" t="s">
        <v>3924</v>
      </c>
    </row>
    <row r="7" spans="1:3" x14ac:dyDescent="0.3">
      <c r="A7" s="296" t="s">
        <v>3925</v>
      </c>
      <c r="B7" s="296">
        <v>4</v>
      </c>
      <c r="C7" s="79" t="s">
        <v>3926</v>
      </c>
    </row>
    <row r="8" spans="1:3" x14ac:dyDescent="0.3">
      <c r="A8" s="296" t="s">
        <v>3927</v>
      </c>
      <c r="B8" s="296">
        <v>5</v>
      </c>
      <c r="C8" s="79" t="s">
        <v>3928</v>
      </c>
    </row>
    <row r="9" spans="1:3" ht="26" x14ac:dyDescent="0.3">
      <c r="A9" s="296" t="s">
        <v>3929</v>
      </c>
      <c r="B9" s="296">
        <v>6</v>
      </c>
      <c r="C9" s="79" t="s">
        <v>3930</v>
      </c>
    </row>
    <row r="10" spans="1:3" x14ac:dyDescent="0.3">
      <c r="A10" s="296" t="s">
        <v>3931</v>
      </c>
      <c r="B10" s="296">
        <v>7</v>
      </c>
      <c r="C10" s="79" t="s">
        <v>3932</v>
      </c>
    </row>
    <row r="11" spans="1:3" x14ac:dyDescent="0.3">
      <c r="A11" s="296" t="s">
        <v>3933</v>
      </c>
      <c r="B11" s="296">
        <v>8</v>
      </c>
      <c r="C11" s="79" t="s">
        <v>3934</v>
      </c>
    </row>
    <row r="12" spans="1:3" ht="26" x14ac:dyDescent="0.3">
      <c r="A12" s="296" t="s">
        <v>3935</v>
      </c>
      <c r="B12" s="296">
        <v>9</v>
      </c>
      <c r="C12" s="79" t="s">
        <v>3936</v>
      </c>
    </row>
    <row r="13" spans="1:3" x14ac:dyDescent="0.3">
      <c r="A13" s="296" t="s">
        <v>3937</v>
      </c>
      <c r="B13" s="296">
        <v>10</v>
      </c>
      <c r="C13" s="79" t="s">
        <v>3938</v>
      </c>
    </row>
    <row r="14" spans="1:3" ht="26" x14ac:dyDescent="0.3">
      <c r="A14" s="296" t="s">
        <v>3939</v>
      </c>
      <c r="B14" s="296">
        <v>11</v>
      </c>
      <c r="C14" s="79" t="s">
        <v>3940</v>
      </c>
    </row>
    <row r="15" spans="1:3" ht="65" x14ac:dyDescent="0.3">
      <c r="A15" s="296" t="s">
        <v>3941</v>
      </c>
      <c r="B15" s="296">
        <v>12</v>
      </c>
      <c r="C15" s="79" t="s">
        <v>3942</v>
      </c>
    </row>
    <row r="16" spans="1:3" ht="65" x14ac:dyDescent="0.3">
      <c r="A16" s="296" t="s">
        <v>3943</v>
      </c>
      <c r="B16" s="296">
        <v>13</v>
      </c>
      <c r="C16" s="79" t="s">
        <v>3944</v>
      </c>
    </row>
    <row r="17" spans="1:3" x14ac:dyDescent="0.3">
      <c r="A17" s="296" t="s">
        <v>3945</v>
      </c>
      <c r="B17" s="296">
        <v>14</v>
      </c>
      <c r="C17" s="79" t="s">
        <v>3946</v>
      </c>
    </row>
    <row r="18" spans="1:3" ht="39" x14ac:dyDescent="0.3">
      <c r="A18" s="296" t="s">
        <v>3947</v>
      </c>
      <c r="B18" s="296" t="s">
        <v>3948</v>
      </c>
      <c r="C18" s="79" t="s">
        <v>3949</v>
      </c>
    </row>
    <row r="19" spans="1:3" ht="26" x14ac:dyDescent="0.3">
      <c r="A19" s="296" t="s">
        <v>3950</v>
      </c>
      <c r="B19" s="300" t="s">
        <v>3951</v>
      </c>
      <c r="C19" s="79" t="s">
        <v>3952</v>
      </c>
    </row>
    <row r="20" spans="1:3" x14ac:dyDescent="0.3">
      <c r="A20" s="296"/>
      <c r="B20" s="296" t="s">
        <v>206</v>
      </c>
      <c r="C20" s="331" t="s">
        <v>3953</v>
      </c>
    </row>
    <row r="21" spans="1:3" x14ac:dyDescent="0.3">
      <c r="A21" s="296"/>
      <c r="B21" s="296" t="s">
        <v>206</v>
      </c>
      <c r="C21" s="331" t="s">
        <v>3954</v>
      </c>
    </row>
    <row r="22" spans="1:3" x14ac:dyDescent="0.3">
      <c r="A22" s="296"/>
      <c r="B22" s="296" t="s">
        <v>206</v>
      </c>
      <c r="C22" s="331" t="s">
        <v>3955</v>
      </c>
    </row>
    <row r="23" spans="1:3" x14ac:dyDescent="0.3">
      <c r="A23" s="296"/>
      <c r="B23" s="296" t="s">
        <v>206</v>
      </c>
      <c r="C23" s="331" t="s">
        <v>3956</v>
      </c>
    </row>
    <row r="24" spans="1:3" ht="26" x14ac:dyDescent="0.3">
      <c r="A24" s="296"/>
      <c r="B24" s="296" t="s">
        <v>206</v>
      </c>
      <c r="C24" s="331" t="s">
        <v>3957</v>
      </c>
    </row>
    <row r="25" spans="1:3" x14ac:dyDescent="0.3">
      <c r="B25" s="296"/>
    </row>
  </sheetData>
  <pageMargins left="0.7" right="0.7" top="0.78740157499999996" bottom="0.78740157499999996"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xml version="1.0" encoding="utf-8"?>
<tns:customPropertyEditors xmlns:tns="http://schemas.microsoft.com/office/2006/customDocumentInformationPanel">
  <tns:showOnOpen>true</tns:showOnOpen>
  <tns:defaultPropertyEditorNamespace>Standardeigenschaften</tns:defaultPropertyEditorNamespace>
</tns:customPropertyEditor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205aa5f-86cc-409d-88df-539b0278e72e">
      <Terms xmlns="http://schemas.microsoft.com/office/infopath/2007/PartnerControls"/>
    </lcf76f155ced4ddcb4097134ff3c332f>
    <TaxCatchAll xmlns="968913d2-f6ec-463e-93d5-12fbedd769d4"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kument" ma:contentTypeID="0x010100D583A14936722D48991E792831C6E959" ma:contentTypeVersion="15" ma:contentTypeDescription="Ein neues Dokument erstellen." ma:contentTypeScope="" ma:versionID="4891b8c8e77ca9bd6613d76771fad6df">
  <xsd:schema xmlns:xsd="http://www.w3.org/2001/XMLSchema" xmlns:xs="http://www.w3.org/2001/XMLSchema" xmlns:p="http://schemas.microsoft.com/office/2006/metadata/properties" xmlns:ns2="c205aa5f-86cc-409d-88df-539b0278e72e" xmlns:ns3="968913d2-f6ec-463e-93d5-12fbedd769d4" targetNamespace="http://schemas.microsoft.com/office/2006/metadata/properties" ma:root="true" ma:fieldsID="84ee50670709b37d41ba9d9463eb3bd2" ns2:_="" ns3:_="">
    <xsd:import namespace="c205aa5f-86cc-409d-88df-539b0278e72e"/>
    <xsd:import namespace="968913d2-f6ec-463e-93d5-12fbedd769d4"/>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ServiceObjectDetectorVersions" minOccurs="0"/>
                <xsd:element ref="ns2:MediaServiceSearchPropertie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205aa5f-86cc-409d-88df-539b0278e72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ildmarkierungen" ma:readOnly="false" ma:fieldId="{5cf76f15-5ced-4ddc-b409-7134ff3c332f}" ma:taxonomyMulti="true" ma:sspId="33ef62f9-2e07-484b-bd79-00aec90129fe"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19" nillable="true" ma:displayName="Location" ma:indexed="true" ma:internalName="MediaServiceLocation" ma:readOnly="true">
      <xsd:simpleType>
        <xsd:restriction base="dms:Text"/>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element name="MediaLengthInSeconds" ma:index="22"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68913d2-f6ec-463e-93d5-12fbedd769d4"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14" nillable="true" ma:displayName="Taxonomy Catch All Column" ma:hidden="true" ma:list="{49636ed8-a345-49f2-b348-34b9ac30b7d8}" ma:internalName="TaxCatchAll" ma:showField="CatchAllData" ma:web="968913d2-f6ec-463e-93d5-12fbedd769d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C4FA779-FDF8-4EBE-879A-2EB8AA1C3C95}">
  <ds:schemaRefs>
    <ds:schemaRef ds:uri="http://schemas.microsoft.com/DataMashup"/>
  </ds:schemaRefs>
</ds:datastoreItem>
</file>

<file path=customXml/itemProps2.xml><?xml version="1.0" encoding="utf-8"?>
<ds:datastoreItem xmlns:ds="http://schemas.openxmlformats.org/officeDocument/2006/customXml" ds:itemID="{98300F7B-77CA-4774-B1A5-EC5541C09503}">
  <ds:schemaRefs>
    <ds:schemaRef ds:uri="http://schemas.microsoft.com/office/2006/customDocumentInformationPanel"/>
  </ds:schemaRefs>
</ds:datastoreItem>
</file>

<file path=customXml/itemProps3.xml><?xml version="1.0" encoding="utf-8"?>
<ds:datastoreItem xmlns:ds="http://schemas.openxmlformats.org/officeDocument/2006/customXml" ds:itemID="{D3EF2AC7-6558-4B37-8DB7-0D259F2DC5B6}">
  <ds:schemaRefs>
    <ds:schemaRef ds:uri="http://purl.org/dc/terms/"/>
    <ds:schemaRef ds:uri="http://purl.org/dc/elements/1.1/"/>
    <ds:schemaRef ds:uri="c205aa5f-86cc-409d-88df-539b0278e72e"/>
    <ds:schemaRef ds:uri="http://schemas.microsoft.com/office/infopath/2007/PartnerControls"/>
    <ds:schemaRef ds:uri="http://schemas.microsoft.com/office/2006/metadata/properties"/>
    <ds:schemaRef ds:uri="http://purl.org/dc/dcmitype/"/>
    <ds:schemaRef ds:uri="http://schemas.microsoft.com/office/2006/documentManagement/types"/>
    <ds:schemaRef ds:uri="http://www.w3.org/XML/1998/namespace"/>
    <ds:schemaRef ds:uri="http://schemas.openxmlformats.org/package/2006/metadata/core-properties"/>
    <ds:schemaRef ds:uri="968913d2-f6ec-463e-93d5-12fbedd769d4"/>
  </ds:schemaRefs>
</ds:datastoreItem>
</file>

<file path=customXml/itemProps4.xml><?xml version="1.0" encoding="utf-8"?>
<ds:datastoreItem xmlns:ds="http://schemas.openxmlformats.org/officeDocument/2006/customXml" ds:itemID="{F7A39B2A-59E1-41D2-BAEE-EF059506BAA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205aa5f-86cc-409d-88df-539b0278e72e"/>
    <ds:schemaRef ds:uri="968913d2-f6ec-463e-93d5-12fbedd769d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4EA3784A-9AE5-4500-BF09-23762FA6CED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Links</vt:lpstr>
      <vt:lpstr>Checkliste  Qualität</vt:lpstr>
      <vt:lpstr>Vertriebsliste</vt:lpstr>
      <vt:lpstr>Zertifikate</vt:lpstr>
      <vt:lpstr>Dashboard</vt:lpstr>
      <vt:lpstr>Tabelle1</vt:lpstr>
      <vt:lpstr>Tabelle2</vt:lpstr>
      <vt:lpstr>BRETs_BRIDGEs</vt:lpstr>
      <vt:lpstr>Auswertung</vt:lpstr>
      <vt:lpstr>PrimeSubMemo</vt:lpstr>
      <vt:lpstr>Kalkulation</vt:lpstr>
      <vt:lpstr>CyberRates</vt:lpstr>
      <vt:lpstr>Metadaten</vt:lpstr>
      <vt:lpstr>Tabelle4</vt:lpstr>
      <vt:lpstr>Tabelle3</vt:lpstr>
      <vt:lpstr>Marktanalyse</vt:lpstr>
      <vt:lpstr>Pivot</vt:lpstr>
      <vt:lpstr>Ansprechpartner</vt:lpstr>
      <vt:lpstr>SORT</vt:lpstr>
      <vt:lpstr>Bieterfragen - GCO April 25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Vertriebsliste</dc:title>
  <dc:subject/>
  <dc:creator>Marian Utech</dc:creator>
  <cp:keywords/>
  <dc:description/>
  <cp:lastModifiedBy>Frederick Otto</cp:lastModifiedBy>
  <cp:revision/>
  <dcterms:created xsi:type="dcterms:W3CDTF">2008-03-10T12:57:33Z</dcterms:created>
  <dcterms:modified xsi:type="dcterms:W3CDTF">2025-08-03T20:41:00Z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0x010100D583A14936722D48991E792831C6E959</vt:lpwstr>
  </property>
  <property fmtid="{D5CDD505-2E9C-101B-9397-08002B2CF9AE}" pid="3" name="MediaServiceImageTags">
    <vt:lpwstr/>
  </property>
</Properties>
</file>